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6492A68A-7EA7-4A8D-94F3-422CA64F1EF4}" xr6:coauthVersionLast="47" xr6:coauthVersionMax="47" xr10:uidLastSave="{00000000-0000-0000-0000-000000000000}"/>
  <bookViews>
    <workbookView xWindow="-120" yWindow="-120" windowWidth="29040" windowHeight="15840" tabRatio="735" firstSheet="8" activeTab="14"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Service" sheetId="6" r:id="rId9"/>
    <sheet name="Waiting List Config" sheetId="14" r:id="rId10"/>
    <sheet name="Required Capacity (Hide)" sheetId="7" state="hidden" r:id="rId11"/>
    <sheet name="Service Backing (H)" sheetId="15" state="hidden" r:id="rId12"/>
    <sheet name="Capacity" sheetId="9" r:id="rId13"/>
    <sheet name="Clinical resources" sheetId="22" r:id="rId14"/>
    <sheet name="Capacity Summary" sheetId="11" r:id="rId15"/>
    <sheet name="Clinical resource summary" sheetId="24" r:id="rId16"/>
    <sheet name="CR Backing (Hide)" sheetId="23" r:id="rId17"/>
    <sheet name="Capacity Backing (Hide)2" sheetId="21" r:id="rId18"/>
    <sheet name="check breakdowns" sheetId="26" state="hidden" r:id="rId19"/>
    <sheet name="Treatment Backing (Hide)" sheetId="25" state="hidden" r:id="rId20"/>
    <sheet name="Treatment Details C (H)" sheetId="27" r:id="rId21"/>
    <sheet name="Treatment Details A (H)" sheetId="28" r:id="rId22"/>
    <sheet name="Summary" sheetId="8" r:id="rId23"/>
    <sheet name="Planning" sheetId="12" r:id="rId24"/>
    <sheet name="Waiting List Modelling" sheetId="19" state="hidden" r:id="rId25"/>
    <sheet name="WL Modelling (Hide)" sheetId="20" state="hidden" r:id="rId26"/>
    <sheet name="Planning Backing (Hide)" sheetId="13" state="hidden" r:id="rId27"/>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seloads_total">'Data Validation (Hide)'!$T$2:$T$17</definedName>
    <definedName name="CR_CapTreat_Update">'Clinical resource summary'!$DA$14:$DA$88</definedName>
    <definedName name="CR_Count">'Clinical resources'!$A$6</definedName>
    <definedName name="CR_Namelist">'CR Backing (Hide)'!$H$4:INDEX('CR Backing (Hide)'!$H$4:$H$103,CR_Count)</definedName>
    <definedName name="CR_Resource_ChartRange_Adhoc">IF('Clinical resource summary'!$CF$7&lt;&gt;"",INDEX('CR Backing (Hide)'!$SK$4:$UJ$103,'CR Backing (Hide)'!$B$114,),"")</definedName>
    <definedName name="CR_Resource_ChartRange_Core">INDEX('CR Backing (Hide)'!$QJ$4:$SI$103,'CR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IF(LEFT('Capacity Backing (Hide)2'!$B$334,3)="All",INDEX('Capacity Backing (Hide)2'!$D$346:$D$360,1,1):INDEX('Capacity Backing (Hide)2'!$D$346:$D$360,GroupNumber,1),INDEX('Capacity Backing (Hide)2'!$D$346:$D$360,MATCH('Capacity Backing (Hide)2'!$B$334,'Capacity Backing (Hide)2'!$A$346:$A$360,0)))</definedName>
    <definedName name="Summary_Overview_Core">IF(LEFT('Capacity Backing (Hide)2'!$B$334,3)="All",INDEX('Capacity Backing (Hide)2'!$B$346:$B$360,1,1):INDEX('Capacity Backing (Hide)2'!$B$346:$B$360,GroupNumber,1),INDEX('Capacity Backing (Hide)2'!$B$346:$B$360,MATCH('Capacity Backing (Hide)2'!$B$334,'Capacity Backing (Hide)2'!$A$346:$A$360,0)))</definedName>
    <definedName name="Summary_Overview_Groups">IF(LEFT('Capacity Backing (Hide)2'!$B$334,3)="All",INDEX('Capacity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5" i="23" l="1"/>
  <c r="B114" i="23"/>
  <c r="CG10" i="24" s="1" a="1"/>
  <c r="CG10" i="24" s="1"/>
  <c r="DE7606" i="28"/>
  <c r="DD7606" i="28"/>
  <c r="DC7606" i="28"/>
  <c r="DB7606" i="28"/>
  <c r="DA7606" i="28"/>
  <c r="CZ7606" i="28"/>
  <c r="CY7606" i="28"/>
  <c r="CX7606" i="28"/>
  <c r="CW7606" i="28"/>
  <c r="CV7606" i="28"/>
  <c r="CU7606" i="28"/>
  <c r="CT7606" i="28"/>
  <c r="CS7606" i="28"/>
  <c r="CR7606" i="28"/>
  <c r="CQ7606" i="28"/>
  <c r="CP7606" i="28"/>
  <c r="CO7606" i="28"/>
  <c r="CN7606" i="28"/>
  <c r="CM7606" i="28"/>
  <c r="CL7606" i="28"/>
  <c r="CK7606" i="28"/>
  <c r="CJ7606" i="28"/>
  <c r="CI7606" i="28"/>
  <c r="CH7606" i="28"/>
  <c r="CG7606" i="28"/>
  <c r="CF7606" i="28"/>
  <c r="CE7606" i="28"/>
  <c r="CD7606" i="28"/>
  <c r="CC7606" i="28"/>
  <c r="CB7606" i="28"/>
  <c r="CA7606" i="28"/>
  <c r="BZ7606" i="28"/>
  <c r="BY7606" i="28"/>
  <c r="BX7606" i="28"/>
  <c r="BW7606" i="28"/>
  <c r="BV7606" i="28"/>
  <c r="BU7606" i="28"/>
  <c r="BT7606" i="28"/>
  <c r="BS7606" i="28"/>
  <c r="BR7606" i="28"/>
  <c r="BQ7606" i="28"/>
  <c r="BP7606" i="28"/>
  <c r="BO7606" i="28"/>
  <c r="BN7606" i="28"/>
  <c r="BM7606" i="28"/>
  <c r="BL7606" i="28"/>
  <c r="BK7606" i="28"/>
  <c r="BJ7606" i="28"/>
  <c r="BI7606" i="28"/>
  <c r="BH7606" i="28"/>
  <c r="BG7606" i="28"/>
  <c r="BF7606" i="28"/>
  <c r="BE7606" i="28"/>
  <c r="BD7606" i="28"/>
  <c r="BC7606" i="28"/>
  <c r="BB7606" i="28"/>
  <c r="BA7606" i="28"/>
  <c r="AZ7606" i="28"/>
  <c r="AY7606" i="28"/>
  <c r="AX7606" i="28"/>
  <c r="AW7606" i="28"/>
  <c r="AV7606" i="28"/>
  <c r="AU7606" i="28"/>
  <c r="AT7606" i="28"/>
  <c r="AS7606" i="28"/>
  <c r="AR7606" i="28"/>
  <c r="AQ7606" i="28"/>
  <c r="AP7606" i="28"/>
  <c r="AO7606" i="28"/>
  <c r="AN7606" i="28"/>
  <c r="AM7606" i="28"/>
  <c r="AL7606" i="28"/>
  <c r="AK7606" i="28"/>
  <c r="AJ7606" i="28"/>
  <c r="AI7606" i="28"/>
  <c r="AH7606" i="28"/>
  <c r="AG7606" i="28"/>
  <c r="AF7606" i="28"/>
  <c r="AE7606" i="28"/>
  <c r="AD7606" i="28"/>
  <c r="AC7606" i="28"/>
  <c r="AB7606" i="28"/>
  <c r="AA7606" i="28"/>
  <c r="Z7606" i="28"/>
  <c r="Y7606" i="28"/>
  <c r="X7606" i="28"/>
  <c r="W7606" i="28"/>
  <c r="V7606" i="28"/>
  <c r="U7606" i="28"/>
  <c r="T7606" i="28"/>
  <c r="S7606" i="28"/>
  <c r="R7606" i="28"/>
  <c r="Q7606" i="28"/>
  <c r="P7606" i="28"/>
  <c r="O7606" i="28"/>
  <c r="N7606" i="28"/>
  <c r="M7606" i="28"/>
  <c r="L7606" i="28"/>
  <c r="J7606" i="28"/>
  <c r="DE7605" i="28"/>
  <c r="DD7605" i="28"/>
  <c r="DC7605" i="28"/>
  <c r="DB7605" i="28"/>
  <c r="DA7605" i="28"/>
  <c r="CZ7605" i="28"/>
  <c r="CY7605" i="28"/>
  <c r="CX7605" i="28"/>
  <c r="CW7605" i="28"/>
  <c r="CV7605" i="28"/>
  <c r="CU7605" i="28"/>
  <c r="CT7605" i="28"/>
  <c r="CS7605" i="28"/>
  <c r="CR7605" i="28"/>
  <c r="CQ7605" i="28"/>
  <c r="CP7605" i="28"/>
  <c r="CO7605" i="28"/>
  <c r="CN7605" i="28"/>
  <c r="CM7605" i="28"/>
  <c r="CL7605" i="28"/>
  <c r="CK7605" i="28"/>
  <c r="CJ7605" i="28"/>
  <c r="CI7605" i="28"/>
  <c r="CH7605" i="28"/>
  <c r="CG7605" i="28"/>
  <c r="CF7605" i="28"/>
  <c r="CE7605" i="28"/>
  <c r="CD7605" i="28"/>
  <c r="CC7605" i="28"/>
  <c r="CB7605" i="28"/>
  <c r="CA7605" i="28"/>
  <c r="BZ7605" i="28"/>
  <c r="BY7605" i="28"/>
  <c r="BX7605" i="28"/>
  <c r="BW7605" i="28"/>
  <c r="BV7605" i="28"/>
  <c r="BU7605" i="28"/>
  <c r="BT7605" i="28"/>
  <c r="BS7605" i="28"/>
  <c r="BR7605" i="28"/>
  <c r="BQ7605" i="28"/>
  <c r="BP7605" i="28"/>
  <c r="BO7605" i="28"/>
  <c r="BN7605" i="28"/>
  <c r="BM7605" i="28"/>
  <c r="BL7605" i="28"/>
  <c r="BK7605" i="28"/>
  <c r="BJ7605" i="28"/>
  <c r="BI7605" i="28"/>
  <c r="BH7605" i="28"/>
  <c r="BG7605" i="28"/>
  <c r="BF7605" i="28"/>
  <c r="BE7605" i="28"/>
  <c r="BD7605" i="28"/>
  <c r="BC7605" i="28"/>
  <c r="BB7605" i="28"/>
  <c r="BA7605" i="28"/>
  <c r="AZ7605" i="28"/>
  <c r="AY7605" i="28"/>
  <c r="AX7605" i="28"/>
  <c r="AW7605" i="28"/>
  <c r="AV7605" i="28"/>
  <c r="AU7605" i="28"/>
  <c r="AT7605" i="28"/>
  <c r="AS7605" i="28"/>
  <c r="AR7605" i="28"/>
  <c r="AQ7605" i="28"/>
  <c r="AP7605" i="28"/>
  <c r="AO7605" i="28"/>
  <c r="AN7605" i="28"/>
  <c r="AM7605" i="28"/>
  <c r="AL7605" i="28"/>
  <c r="AK7605" i="28"/>
  <c r="AJ7605" i="28"/>
  <c r="AI7605" i="28"/>
  <c r="AH7605" i="28"/>
  <c r="AG7605" i="28"/>
  <c r="AF7605" i="28"/>
  <c r="AE7605" i="28"/>
  <c r="AD7605" i="28"/>
  <c r="AC7605" i="28"/>
  <c r="AB7605" i="28"/>
  <c r="AA7605" i="28"/>
  <c r="Z7605" i="28"/>
  <c r="Y7605" i="28"/>
  <c r="X7605" i="28"/>
  <c r="W7605" i="28"/>
  <c r="V7605" i="28"/>
  <c r="U7605" i="28"/>
  <c r="T7605" i="28"/>
  <c r="S7605" i="28"/>
  <c r="R7605" i="28"/>
  <c r="Q7605" i="28"/>
  <c r="P7605" i="28"/>
  <c r="O7605" i="28"/>
  <c r="N7605" i="28"/>
  <c r="M7605" i="28"/>
  <c r="L7605" i="28"/>
  <c r="K7605" i="28"/>
  <c r="J7605" i="28"/>
  <c r="DE7604" i="28"/>
  <c r="DD7604" i="28"/>
  <c r="DC7604" i="28"/>
  <c r="DB7604" i="28"/>
  <c r="DA7604" i="28"/>
  <c r="CZ7604" i="28"/>
  <c r="CY7604" i="28"/>
  <c r="CX7604" i="28"/>
  <c r="CW7604" i="28"/>
  <c r="CV7604" i="28"/>
  <c r="CU7604" i="28"/>
  <c r="CT7604" i="28"/>
  <c r="CS7604" i="28"/>
  <c r="CR7604" i="28"/>
  <c r="CQ7604" i="28"/>
  <c r="CP7604" i="28"/>
  <c r="CO7604" i="28"/>
  <c r="CN7604" i="28"/>
  <c r="CM7604" i="28"/>
  <c r="CL7604" i="28"/>
  <c r="CK7604" i="28"/>
  <c r="CJ7604" i="28"/>
  <c r="CI7604" i="28"/>
  <c r="CH7604" i="28"/>
  <c r="CG7604" i="28"/>
  <c r="CF7604" i="28"/>
  <c r="CE7604" i="28"/>
  <c r="CD7604" i="28"/>
  <c r="CC7604" i="28"/>
  <c r="CB7604" i="28"/>
  <c r="CA7604" i="28"/>
  <c r="BZ7604" i="28"/>
  <c r="BY7604" i="28"/>
  <c r="BX7604" i="28"/>
  <c r="BW7604" i="28"/>
  <c r="BV7604" i="28"/>
  <c r="BU7604" i="28"/>
  <c r="BT7604" i="28"/>
  <c r="BS7604" i="28"/>
  <c r="BR7604" i="28"/>
  <c r="BQ7604" i="28"/>
  <c r="BP7604" i="28"/>
  <c r="BO7604" i="28"/>
  <c r="BN7604" i="28"/>
  <c r="BM7604" i="28"/>
  <c r="BL7604" i="28"/>
  <c r="BK7604" i="28"/>
  <c r="BJ7604" i="28"/>
  <c r="BI7604" i="28"/>
  <c r="BH7604" i="28"/>
  <c r="BG7604" i="28"/>
  <c r="BF7604" i="28"/>
  <c r="BE7604" i="28"/>
  <c r="BD7604" i="28"/>
  <c r="BC7604" i="28"/>
  <c r="BB7604" i="28"/>
  <c r="BA7604" i="28"/>
  <c r="AZ7604" i="28"/>
  <c r="AY7604" i="28"/>
  <c r="AX7604" i="28"/>
  <c r="AW7604" i="28"/>
  <c r="AV7604" i="28"/>
  <c r="AU7604" i="28"/>
  <c r="AT7604" i="28"/>
  <c r="AS7604" i="28"/>
  <c r="AR7604" i="28"/>
  <c r="AQ7604" i="28"/>
  <c r="AP7604" i="28"/>
  <c r="AO7604" i="28"/>
  <c r="AN7604" i="28"/>
  <c r="AM7604" i="28"/>
  <c r="AL7604" i="28"/>
  <c r="AK7604" i="28"/>
  <c r="AJ7604" i="28"/>
  <c r="AI7604" i="28"/>
  <c r="AH7604" i="28"/>
  <c r="AG7604" i="28"/>
  <c r="AF7604" i="28"/>
  <c r="AE7604" i="28"/>
  <c r="AD7604" i="28"/>
  <c r="AC7604" i="28"/>
  <c r="AB7604" i="28"/>
  <c r="AA7604" i="28"/>
  <c r="Z7604" i="28"/>
  <c r="Y7604" i="28"/>
  <c r="X7604" i="28"/>
  <c r="W7604" i="28"/>
  <c r="V7604" i="28"/>
  <c r="U7604" i="28"/>
  <c r="T7604" i="28"/>
  <c r="S7604" i="28"/>
  <c r="R7604" i="28"/>
  <c r="Q7604" i="28"/>
  <c r="P7604" i="28"/>
  <c r="O7604" i="28"/>
  <c r="N7604" i="28"/>
  <c r="M7604" i="28"/>
  <c r="L7604" i="28"/>
  <c r="K7604" i="28"/>
  <c r="J7604" i="28"/>
  <c r="DE7603" i="28"/>
  <c r="DD7603" i="28"/>
  <c r="DC7603" i="28"/>
  <c r="DB7603" i="28"/>
  <c r="DA7603" i="28"/>
  <c r="CZ7603" i="28"/>
  <c r="CY7603" i="28"/>
  <c r="CX7603" i="28"/>
  <c r="CW7603" i="28"/>
  <c r="CV7603" i="28"/>
  <c r="CU7603" i="28"/>
  <c r="CT7603" i="28"/>
  <c r="CS7603" i="28"/>
  <c r="CR7603" i="28"/>
  <c r="CQ7603" i="28"/>
  <c r="CP7603" i="28"/>
  <c r="CO7603" i="28"/>
  <c r="CN7603" i="28"/>
  <c r="CM7603" i="28"/>
  <c r="CL7603" i="28"/>
  <c r="CK7603" i="28"/>
  <c r="CJ7603" i="28"/>
  <c r="CI7603" i="28"/>
  <c r="CH7603" i="28"/>
  <c r="CG7603" i="28"/>
  <c r="CF7603" i="28"/>
  <c r="CE7603" i="28"/>
  <c r="CD7603" i="28"/>
  <c r="CC7603" i="28"/>
  <c r="CB7603" i="28"/>
  <c r="CA7603" i="28"/>
  <c r="BZ7603" i="28"/>
  <c r="BY7603" i="28"/>
  <c r="BX7603" i="28"/>
  <c r="BW7603" i="28"/>
  <c r="BV7603" i="28"/>
  <c r="BU7603" i="28"/>
  <c r="BT7603" i="28"/>
  <c r="BS7603" i="28"/>
  <c r="BR7603" i="28"/>
  <c r="BQ7603" i="28"/>
  <c r="BP7603" i="28"/>
  <c r="BO7603" i="28"/>
  <c r="BN7603" i="28"/>
  <c r="BM7603" i="28"/>
  <c r="BL7603" i="28"/>
  <c r="BK7603" i="28"/>
  <c r="BJ7603" i="28"/>
  <c r="BI7603" i="28"/>
  <c r="BH7603" i="28"/>
  <c r="BG7603" i="28"/>
  <c r="BF7603" i="28"/>
  <c r="BE7603" i="28"/>
  <c r="BD7603" i="28"/>
  <c r="BC7603" i="28"/>
  <c r="BB7603" i="28"/>
  <c r="BA7603" i="28"/>
  <c r="AZ7603" i="28"/>
  <c r="AY7603" i="28"/>
  <c r="AX7603" i="28"/>
  <c r="AW7603" i="28"/>
  <c r="AV7603" i="28"/>
  <c r="AU7603" i="28"/>
  <c r="AT7603" i="28"/>
  <c r="AS7603" i="28"/>
  <c r="AR7603" i="28"/>
  <c r="AQ7603" i="28"/>
  <c r="AP7603" i="28"/>
  <c r="AO7603" i="28"/>
  <c r="AN7603" i="28"/>
  <c r="AM7603" i="28"/>
  <c r="AL7603" i="28"/>
  <c r="AK7603" i="28"/>
  <c r="AJ7603" i="28"/>
  <c r="AI7603" i="28"/>
  <c r="AH7603" i="28"/>
  <c r="AG7603" i="28"/>
  <c r="AF7603" i="28"/>
  <c r="AE7603" i="28"/>
  <c r="AD7603" i="28"/>
  <c r="AC7603" i="28"/>
  <c r="AB7603" i="28"/>
  <c r="AA7603" i="28"/>
  <c r="Z7603" i="28"/>
  <c r="Y7603" i="28"/>
  <c r="X7603" i="28"/>
  <c r="W7603" i="28"/>
  <c r="V7603" i="28"/>
  <c r="U7603" i="28"/>
  <c r="T7603" i="28"/>
  <c r="S7603" i="28"/>
  <c r="R7603" i="28"/>
  <c r="Q7603" i="28"/>
  <c r="P7603" i="28"/>
  <c r="O7603" i="28"/>
  <c r="N7603" i="28"/>
  <c r="M7603" i="28"/>
  <c r="L7603" i="28"/>
  <c r="K7603" i="28"/>
  <c r="J7603" i="28"/>
  <c r="DE7602" i="28"/>
  <c r="DD7602" i="28"/>
  <c r="DC7602" i="28"/>
  <c r="DB7602" i="28"/>
  <c r="DA7602" i="28"/>
  <c r="CZ7602" i="28"/>
  <c r="CY7602" i="28"/>
  <c r="CX7602" i="28"/>
  <c r="CW7602" i="28"/>
  <c r="CV7602" i="28"/>
  <c r="CU7602" i="28"/>
  <c r="CT7602" i="28"/>
  <c r="CS7602" i="28"/>
  <c r="CR7602" i="28"/>
  <c r="CQ7602" i="28"/>
  <c r="CP7602" i="28"/>
  <c r="CO7602" i="28"/>
  <c r="CN7602" i="28"/>
  <c r="CM7602" i="28"/>
  <c r="CL7602" i="28"/>
  <c r="CK7602" i="28"/>
  <c r="CJ7602" i="28"/>
  <c r="CI7602" i="28"/>
  <c r="CH7602" i="28"/>
  <c r="CG7602" i="28"/>
  <c r="CF7602" i="28"/>
  <c r="CE7602" i="28"/>
  <c r="CD7602" i="28"/>
  <c r="CC7602" i="28"/>
  <c r="CB7602" i="28"/>
  <c r="CA7602" i="28"/>
  <c r="BZ7602" i="28"/>
  <c r="BY7602" i="28"/>
  <c r="BX7602" i="28"/>
  <c r="BW7602" i="28"/>
  <c r="BV7602" i="28"/>
  <c r="BU7602" i="28"/>
  <c r="BT7602" i="28"/>
  <c r="BS7602" i="28"/>
  <c r="BR7602" i="28"/>
  <c r="BQ7602" i="28"/>
  <c r="BP7602" i="28"/>
  <c r="BO7602" i="28"/>
  <c r="BN7602" i="28"/>
  <c r="BM7602" i="28"/>
  <c r="BL7602" i="28"/>
  <c r="BK7602" i="28"/>
  <c r="BJ7602" i="28"/>
  <c r="BI7602" i="28"/>
  <c r="BH7602" i="28"/>
  <c r="BG7602" i="28"/>
  <c r="BF7602" i="28"/>
  <c r="BE7602" i="28"/>
  <c r="BD7602" i="28"/>
  <c r="BC7602" i="28"/>
  <c r="BB7602" i="28"/>
  <c r="BA7602" i="28"/>
  <c r="AZ7602" i="28"/>
  <c r="AY7602" i="28"/>
  <c r="AX7602" i="28"/>
  <c r="AW7602" i="28"/>
  <c r="AV7602" i="28"/>
  <c r="AU7602" i="28"/>
  <c r="AT7602" i="28"/>
  <c r="AS7602" i="28"/>
  <c r="AR7602" i="28"/>
  <c r="AQ7602" i="28"/>
  <c r="AP7602" i="28"/>
  <c r="AO7602" i="28"/>
  <c r="AN7602" i="28"/>
  <c r="AM7602" i="28"/>
  <c r="AL7602" i="28"/>
  <c r="AK7602" i="28"/>
  <c r="AJ7602" i="28"/>
  <c r="AI7602" i="28"/>
  <c r="AH7602" i="28"/>
  <c r="AG7602" i="28"/>
  <c r="AF7602" i="28"/>
  <c r="AE7602" i="28"/>
  <c r="AD7602" i="28"/>
  <c r="AC7602" i="28"/>
  <c r="AB7602" i="28"/>
  <c r="AA7602" i="28"/>
  <c r="Z7602" i="28"/>
  <c r="Y7602" i="28"/>
  <c r="X7602" i="28"/>
  <c r="W7602" i="28"/>
  <c r="V7602" i="28"/>
  <c r="U7602" i="28"/>
  <c r="T7602" i="28"/>
  <c r="S7602" i="28"/>
  <c r="R7602" i="28"/>
  <c r="Q7602" i="28"/>
  <c r="P7602" i="28"/>
  <c r="O7602" i="28"/>
  <c r="N7602" i="28"/>
  <c r="M7602" i="28"/>
  <c r="L7602" i="28"/>
  <c r="K7602" i="28"/>
  <c r="J7602" i="28"/>
  <c r="DE7601" i="28"/>
  <c r="DD7601" i="28"/>
  <c r="DC7601" i="28"/>
  <c r="DB7601" i="28"/>
  <c r="DA7601" i="28"/>
  <c r="CZ7601" i="28"/>
  <c r="CY7601" i="28"/>
  <c r="CX7601" i="28"/>
  <c r="CW7601" i="28"/>
  <c r="CV7601" i="28"/>
  <c r="CU7601" i="28"/>
  <c r="CT7601" i="28"/>
  <c r="CS7601" i="28"/>
  <c r="CR7601" i="28"/>
  <c r="CQ7601" i="28"/>
  <c r="CP7601" i="28"/>
  <c r="CO7601" i="28"/>
  <c r="CN7601" i="28"/>
  <c r="CM7601" i="28"/>
  <c r="CL7601" i="28"/>
  <c r="CK7601" i="28"/>
  <c r="CJ7601" i="28"/>
  <c r="CI7601" i="28"/>
  <c r="CH7601" i="28"/>
  <c r="CG7601" i="28"/>
  <c r="CF7601" i="28"/>
  <c r="CE7601" i="28"/>
  <c r="CD7601" i="28"/>
  <c r="CC7601" i="28"/>
  <c r="CB7601" i="28"/>
  <c r="CA7601" i="28"/>
  <c r="BZ7601" i="28"/>
  <c r="BY7601" i="28"/>
  <c r="BX7601" i="28"/>
  <c r="BW7601" i="28"/>
  <c r="BV7601" i="28"/>
  <c r="BU7601" i="28"/>
  <c r="BT7601" i="28"/>
  <c r="BS7601" i="28"/>
  <c r="BR7601" i="28"/>
  <c r="BQ7601" i="28"/>
  <c r="BP7601" i="28"/>
  <c r="BO7601" i="28"/>
  <c r="BN7601" i="28"/>
  <c r="BM7601" i="28"/>
  <c r="BL7601" i="28"/>
  <c r="BK7601" i="28"/>
  <c r="BJ7601" i="28"/>
  <c r="BI7601" i="28"/>
  <c r="BH7601" i="28"/>
  <c r="BG7601" i="28"/>
  <c r="BF7601" i="28"/>
  <c r="BE7601" i="28"/>
  <c r="BD7601" i="28"/>
  <c r="BC7601" i="28"/>
  <c r="BB7601" i="28"/>
  <c r="BA7601" i="28"/>
  <c r="AZ7601" i="28"/>
  <c r="AY7601" i="28"/>
  <c r="AX7601" i="28"/>
  <c r="AW7601" i="28"/>
  <c r="AV7601" i="28"/>
  <c r="AU7601" i="28"/>
  <c r="AT7601" i="28"/>
  <c r="AS7601" i="28"/>
  <c r="AR7601" i="28"/>
  <c r="AQ7601" i="28"/>
  <c r="AP7601" i="28"/>
  <c r="AO7601" i="28"/>
  <c r="AN7601" i="28"/>
  <c r="AM7601" i="28"/>
  <c r="AL7601" i="28"/>
  <c r="AK7601" i="28"/>
  <c r="AJ7601" i="28"/>
  <c r="AI7601" i="28"/>
  <c r="AH7601" i="28"/>
  <c r="AG7601" i="28"/>
  <c r="AF7601" i="28"/>
  <c r="AE7601" i="28"/>
  <c r="AD7601" i="28"/>
  <c r="AC7601" i="28"/>
  <c r="AB7601" i="28"/>
  <c r="AA7601" i="28"/>
  <c r="Z7601" i="28"/>
  <c r="Y7601" i="28"/>
  <c r="X7601" i="28"/>
  <c r="W7601" i="28"/>
  <c r="V7601" i="28"/>
  <c r="U7601" i="28"/>
  <c r="T7601" i="28"/>
  <c r="S7601" i="28"/>
  <c r="R7601" i="28"/>
  <c r="Q7601" i="28"/>
  <c r="P7601" i="28"/>
  <c r="O7601" i="28"/>
  <c r="N7601" i="28"/>
  <c r="M7601" i="28"/>
  <c r="L7601" i="28"/>
  <c r="K7601" i="28"/>
  <c r="J7601" i="28"/>
  <c r="DE7600" i="28"/>
  <c r="DD7600" i="28"/>
  <c r="DC7600" i="28"/>
  <c r="DB7600" i="28"/>
  <c r="DA7600" i="28"/>
  <c r="CZ7600" i="28"/>
  <c r="CY7600" i="28"/>
  <c r="CX7600" i="28"/>
  <c r="CW7600" i="28"/>
  <c r="CV7600" i="28"/>
  <c r="CU7600" i="28"/>
  <c r="CT7600" i="28"/>
  <c r="CS7600" i="28"/>
  <c r="CR7600" i="28"/>
  <c r="CQ7600" i="28"/>
  <c r="CP7600" i="28"/>
  <c r="CO7600" i="28"/>
  <c r="CN7600" i="28"/>
  <c r="CM7600" i="28"/>
  <c r="CL7600" i="28"/>
  <c r="CK7600" i="28"/>
  <c r="CJ7600" i="28"/>
  <c r="CI7600" i="28"/>
  <c r="CH7600" i="28"/>
  <c r="CG7600" i="28"/>
  <c r="CF7600" i="28"/>
  <c r="CE7600" i="28"/>
  <c r="CD7600" i="28"/>
  <c r="CC7600" i="28"/>
  <c r="CB7600" i="28"/>
  <c r="CA7600" i="28"/>
  <c r="BZ7600" i="28"/>
  <c r="BY7600" i="28"/>
  <c r="BX7600" i="28"/>
  <c r="BW7600" i="28"/>
  <c r="BV7600" i="28"/>
  <c r="BU7600" i="28"/>
  <c r="BT7600" i="28"/>
  <c r="BS7600" i="28"/>
  <c r="BR7600" i="28"/>
  <c r="BQ7600" i="28"/>
  <c r="BP7600" i="28"/>
  <c r="BO7600" i="28"/>
  <c r="BN7600" i="28"/>
  <c r="BM7600" i="28"/>
  <c r="BL7600" i="28"/>
  <c r="BK7600" i="28"/>
  <c r="BJ7600" i="28"/>
  <c r="BI7600" i="28"/>
  <c r="BH7600" i="28"/>
  <c r="BG7600" i="28"/>
  <c r="BF7600" i="28"/>
  <c r="BE7600" i="28"/>
  <c r="BD7600" i="28"/>
  <c r="BC7600" i="28"/>
  <c r="BB7600" i="28"/>
  <c r="BA7600" i="28"/>
  <c r="AZ7600" i="28"/>
  <c r="AY7600" i="28"/>
  <c r="AX7600" i="28"/>
  <c r="AW7600" i="28"/>
  <c r="AV7600" i="28"/>
  <c r="AU7600" i="28"/>
  <c r="AT7600" i="28"/>
  <c r="AS7600" i="28"/>
  <c r="AR7600" i="28"/>
  <c r="AQ7600" i="28"/>
  <c r="AP7600" i="28"/>
  <c r="AO7600" i="28"/>
  <c r="AN7600" i="28"/>
  <c r="AM7600" i="28"/>
  <c r="AL7600" i="28"/>
  <c r="AK7600" i="28"/>
  <c r="AJ7600" i="28"/>
  <c r="AI7600" i="28"/>
  <c r="AH7600" i="28"/>
  <c r="AG7600" i="28"/>
  <c r="AF7600" i="28"/>
  <c r="AE7600" i="28"/>
  <c r="AD7600" i="28"/>
  <c r="AC7600" i="28"/>
  <c r="AB7600" i="28"/>
  <c r="AA7600" i="28"/>
  <c r="Z7600" i="28"/>
  <c r="Y7600" i="28"/>
  <c r="X7600" i="28"/>
  <c r="W7600" i="28"/>
  <c r="V7600" i="28"/>
  <c r="U7600" i="28"/>
  <c r="T7600" i="28"/>
  <c r="S7600" i="28"/>
  <c r="R7600" i="28"/>
  <c r="Q7600" i="28"/>
  <c r="P7600" i="28"/>
  <c r="O7600" i="28"/>
  <c r="N7600" i="28"/>
  <c r="M7600" i="28"/>
  <c r="L7600" i="28"/>
  <c r="K7600" i="28"/>
  <c r="J7600" i="28"/>
  <c r="DE7599" i="28"/>
  <c r="DD7599" i="28"/>
  <c r="DC7599" i="28"/>
  <c r="DB7599" i="28"/>
  <c r="DA7599" i="28"/>
  <c r="CZ7599" i="28"/>
  <c r="CY7599" i="28"/>
  <c r="CX7599" i="28"/>
  <c r="CW7599" i="28"/>
  <c r="CV7599" i="28"/>
  <c r="CU7599" i="28"/>
  <c r="CT7599" i="28"/>
  <c r="CS7599" i="28"/>
  <c r="CR7599" i="28"/>
  <c r="CQ7599" i="28"/>
  <c r="CP7599" i="28"/>
  <c r="CO7599" i="28"/>
  <c r="CN7599" i="28"/>
  <c r="CM7599" i="28"/>
  <c r="CL7599" i="28"/>
  <c r="CK7599" i="28"/>
  <c r="CJ7599" i="28"/>
  <c r="CI7599" i="28"/>
  <c r="CH7599" i="28"/>
  <c r="CG7599" i="28"/>
  <c r="CF7599" i="28"/>
  <c r="CE7599" i="28"/>
  <c r="CD7599" i="28"/>
  <c r="CC7599" i="28"/>
  <c r="CB7599" i="28"/>
  <c r="CA7599" i="28"/>
  <c r="BZ7599" i="28"/>
  <c r="BY7599" i="28"/>
  <c r="BX7599" i="28"/>
  <c r="BW7599" i="28"/>
  <c r="BV7599" i="28"/>
  <c r="BU7599" i="28"/>
  <c r="BT7599" i="28"/>
  <c r="BS7599" i="28"/>
  <c r="BR7599" i="28"/>
  <c r="BQ7599" i="28"/>
  <c r="BP7599" i="28"/>
  <c r="BO7599" i="28"/>
  <c r="BN7599" i="28"/>
  <c r="BM7599" i="28"/>
  <c r="BL7599" i="28"/>
  <c r="BK7599" i="28"/>
  <c r="BJ7599" i="28"/>
  <c r="BI7599" i="28"/>
  <c r="BH7599" i="28"/>
  <c r="BG7599" i="28"/>
  <c r="BF7599" i="28"/>
  <c r="BE7599" i="28"/>
  <c r="BD7599" i="28"/>
  <c r="BC7599" i="28"/>
  <c r="BB7599" i="28"/>
  <c r="BA7599" i="28"/>
  <c r="AZ7599" i="28"/>
  <c r="AY7599" i="28"/>
  <c r="AX7599" i="28"/>
  <c r="AW7599" i="28"/>
  <c r="AV7599" i="28"/>
  <c r="AU7599" i="28"/>
  <c r="AT7599" i="28"/>
  <c r="AS7599" i="28"/>
  <c r="AR7599" i="28"/>
  <c r="AQ7599" i="28"/>
  <c r="AP7599" i="28"/>
  <c r="AO7599" i="28"/>
  <c r="AN7599" i="28"/>
  <c r="AM7599" i="28"/>
  <c r="AL7599" i="28"/>
  <c r="AK7599" i="28"/>
  <c r="AJ7599" i="28"/>
  <c r="AI7599" i="28"/>
  <c r="AH7599" i="28"/>
  <c r="AG7599" i="28"/>
  <c r="AF7599" i="28"/>
  <c r="AE7599" i="28"/>
  <c r="AD7599" i="28"/>
  <c r="AC7599" i="28"/>
  <c r="AB7599" i="28"/>
  <c r="AA7599" i="28"/>
  <c r="Z7599" i="28"/>
  <c r="Y7599" i="28"/>
  <c r="X7599" i="28"/>
  <c r="W7599" i="28"/>
  <c r="V7599" i="28"/>
  <c r="U7599" i="28"/>
  <c r="T7599" i="28"/>
  <c r="S7599" i="28"/>
  <c r="R7599" i="28"/>
  <c r="Q7599" i="28"/>
  <c r="P7599" i="28"/>
  <c r="O7599" i="28"/>
  <c r="N7599" i="28"/>
  <c r="M7599" i="28"/>
  <c r="L7599" i="28"/>
  <c r="K7599" i="28"/>
  <c r="J7599" i="28"/>
  <c r="DE7598" i="28"/>
  <c r="DD7598" i="28"/>
  <c r="DC7598" i="28"/>
  <c r="DB7598" i="28"/>
  <c r="DA7598" i="28"/>
  <c r="CZ7598" i="28"/>
  <c r="CY7598" i="28"/>
  <c r="CX7598" i="28"/>
  <c r="CW7598" i="28"/>
  <c r="CV7598" i="28"/>
  <c r="CU7598" i="28"/>
  <c r="CT7598" i="28"/>
  <c r="CS7598" i="28"/>
  <c r="CR7598" i="28"/>
  <c r="CQ7598" i="28"/>
  <c r="CP7598" i="28"/>
  <c r="CO7598" i="28"/>
  <c r="CN7598" i="28"/>
  <c r="CM7598" i="28"/>
  <c r="CL7598" i="28"/>
  <c r="CK7598" i="28"/>
  <c r="CJ7598" i="28"/>
  <c r="CI7598" i="28"/>
  <c r="CH7598" i="28"/>
  <c r="CG7598" i="28"/>
  <c r="CF7598" i="28"/>
  <c r="CE7598" i="28"/>
  <c r="CD7598" i="28"/>
  <c r="CC7598" i="28"/>
  <c r="CB7598" i="28"/>
  <c r="CA7598" i="28"/>
  <c r="BZ7598" i="28"/>
  <c r="BY7598" i="28"/>
  <c r="BX7598" i="28"/>
  <c r="BW7598" i="28"/>
  <c r="BV7598" i="28"/>
  <c r="BU7598" i="28"/>
  <c r="BT7598" i="28"/>
  <c r="BS7598" i="28"/>
  <c r="BR7598" i="28"/>
  <c r="BQ7598" i="28"/>
  <c r="BP7598" i="28"/>
  <c r="BO7598" i="28"/>
  <c r="BN7598" i="28"/>
  <c r="BM7598" i="28"/>
  <c r="BL7598" i="28"/>
  <c r="BK7598" i="28"/>
  <c r="BJ7598" i="28"/>
  <c r="BI7598" i="28"/>
  <c r="BH7598" i="28"/>
  <c r="BG7598" i="28"/>
  <c r="BF7598" i="28"/>
  <c r="BE7598" i="28"/>
  <c r="BD7598" i="28"/>
  <c r="BC7598" i="28"/>
  <c r="BB7598" i="28"/>
  <c r="BA7598" i="28"/>
  <c r="AZ7598" i="28"/>
  <c r="AY7598" i="28"/>
  <c r="AX7598" i="28"/>
  <c r="AW7598" i="28"/>
  <c r="AV7598" i="28"/>
  <c r="AU7598" i="28"/>
  <c r="AT7598" i="28"/>
  <c r="AS7598" i="28"/>
  <c r="AR7598" i="28"/>
  <c r="AQ7598" i="28"/>
  <c r="AP7598" i="28"/>
  <c r="AO7598" i="28"/>
  <c r="AN7598" i="28"/>
  <c r="AM7598" i="28"/>
  <c r="AL7598" i="28"/>
  <c r="AK7598" i="28"/>
  <c r="AJ7598" i="28"/>
  <c r="AI7598" i="28"/>
  <c r="AH7598" i="28"/>
  <c r="AG7598" i="28"/>
  <c r="AF7598" i="28"/>
  <c r="AE7598" i="28"/>
  <c r="AD7598" i="28"/>
  <c r="AC7598" i="28"/>
  <c r="AB7598" i="28"/>
  <c r="AA7598" i="28"/>
  <c r="Z7598" i="28"/>
  <c r="Y7598" i="28"/>
  <c r="X7598" i="28"/>
  <c r="W7598" i="28"/>
  <c r="V7598" i="28"/>
  <c r="U7598" i="28"/>
  <c r="T7598" i="28"/>
  <c r="S7598" i="28"/>
  <c r="R7598" i="28"/>
  <c r="Q7598" i="28"/>
  <c r="P7598" i="28"/>
  <c r="O7598" i="28"/>
  <c r="N7598" i="28"/>
  <c r="M7598" i="28"/>
  <c r="L7598" i="28"/>
  <c r="K7598" i="28"/>
  <c r="J7598" i="28"/>
  <c r="DE7597" i="28"/>
  <c r="DD7597" i="28"/>
  <c r="DC7597" i="28"/>
  <c r="DB7597" i="28"/>
  <c r="DA7597" i="28"/>
  <c r="CZ7597" i="28"/>
  <c r="CY7597" i="28"/>
  <c r="CX7597" i="28"/>
  <c r="CW7597" i="28"/>
  <c r="CV7597" i="28"/>
  <c r="CU7597" i="28"/>
  <c r="CT7597" i="28"/>
  <c r="CS7597" i="28"/>
  <c r="CR7597" i="28"/>
  <c r="CQ7597" i="28"/>
  <c r="CP7597" i="28"/>
  <c r="CO7597" i="28"/>
  <c r="CN7597" i="28"/>
  <c r="CM7597" i="28"/>
  <c r="CL7597" i="28"/>
  <c r="CK7597" i="28"/>
  <c r="CJ7597" i="28"/>
  <c r="CI7597" i="28"/>
  <c r="CH7597" i="28"/>
  <c r="CG7597" i="28"/>
  <c r="CF7597" i="28"/>
  <c r="CE7597" i="28"/>
  <c r="CD7597" i="28"/>
  <c r="CC7597" i="28"/>
  <c r="CB7597" i="28"/>
  <c r="CA7597" i="28"/>
  <c r="BZ7597" i="28"/>
  <c r="BY7597" i="28"/>
  <c r="BX7597" i="28"/>
  <c r="BW7597" i="28"/>
  <c r="BV7597" i="28"/>
  <c r="BU7597" i="28"/>
  <c r="BT7597" i="28"/>
  <c r="BS7597" i="28"/>
  <c r="BR7597" i="28"/>
  <c r="BQ7597" i="28"/>
  <c r="BP7597" i="28"/>
  <c r="BO7597" i="28"/>
  <c r="BN7597" i="28"/>
  <c r="BM7597" i="28"/>
  <c r="BL7597" i="28"/>
  <c r="BK7597" i="28"/>
  <c r="BJ7597" i="28"/>
  <c r="BI7597" i="28"/>
  <c r="BH7597" i="28"/>
  <c r="BG7597" i="28"/>
  <c r="BF7597" i="28"/>
  <c r="BE7597" i="28"/>
  <c r="BD7597" i="28"/>
  <c r="BC7597" i="28"/>
  <c r="BB7597" i="28"/>
  <c r="BA7597" i="28"/>
  <c r="AZ7597" i="28"/>
  <c r="AY7597" i="28"/>
  <c r="AX7597" i="28"/>
  <c r="AW7597" i="28"/>
  <c r="AV7597" i="28"/>
  <c r="AU7597" i="28"/>
  <c r="AT7597" i="28"/>
  <c r="AS7597" i="28"/>
  <c r="AR7597" i="28"/>
  <c r="AQ7597" i="28"/>
  <c r="AP7597" i="28"/>
  <c r="AO7597" i="28"/>
  <c r="AN7597" i="28"/>
  <c r="AM7597" i="28"/>
  <c r="AL7597" i="28"/>
  <c r="AK7597" i="28"/>
  <c r="AJ7597" i="28"/>
  <c r="AI7597" i="28"/>
  <c r="AH7597" i="28"/>
  <c r="AG7597" i="28"/>
  <c r="AF7597" i="28"/>
  <c r="AE7597" i="28"/>
  <c r="AD7597" i="28"/>
  <c r="AC7597" i="28"/>
  <c r="AB7597" i="28"/>
  <c r="AA7597" i="28"/>
  <c r="Z7597" i="28"/>
  <c r="Y7597" i="28"/>
  <c r="X7597" i="28"/>
  <c r="W7597" i="28"/>
  <c r="V7597" i="28"/>
  <c r="U7597" i="28"/>
  <c r="T7597" i="28"/>
  <c r="S7597" i="28"/>
  <c r="R7597" i="28"/>
  <c r="Q7597" i="28"/>
  <c r="P7597" i="28"/>
  <c r="O7597" i="28"/>
  <c r="N7597" i="28"/>
  <c r="M7597" i="28"/>
  <c r="L7597" i="28"/>
  <c r="K7597" i="28"/>
  <c r="J7597" i="28"/>
  <c r="DE7596" i="28"/>
  <c r="DD7596" i="28"/>
  <c r="DC7596" i="28"/>
  <c r="DB7596" i="28"/>
  <c r="DA7596" i="28"/>
  <c r="CZ7596" i="28"/>
  <c r="CY7596" i="28"/>
  <c r="CX7596" i="28"/>
  <c r="CW7596" i="28"/>
  <c r="CV7596" i="28"/>
  <c r="CU7596" i="28"/>
  <c r="CT7596" i="28"/>
  <c r="CS7596" i="28"/>
  <c r="CR7596" i="28"/>
  <c r="CQ7596" i="28"/>
  <c r="CP7596" i="28"/>
  <c r="CO7596" i="28"/>
  <c r="CN7596" i="28"/>
  <c r="CM7596" i="28"/>
  <c r="CL7596" i="28"/>
  <c r="CK7596" i="28"/>
  <c r="CJ7596" i="28"/>
  <c r="CI7596" i="28"/>
  <c r="CH7596" i="28"/>
  <c r="CG7596" i="28"/>
  <c r="CF7596" i="28"/>
  <c r="CE7596" i="28"/>
  <c r="CD7596" i="28"/>
  <c r="CC7596" i="28"/>
  <c r="CB7596" i="28"/>
  <c r="CA7596" i="28"/>
  <c r="BZ7596" i="28"/>
  <c r="BY7596" i="28"/>
  <c r="BX7596" i="28"/>
  <c r="BW7596" i="28"/>
  <c r="BV7596" i="28"/>
  <c r="BU7596" i="28"/>
  <c r="BT7596" i="28"/>
  <c r="BS7596" i="28"/>
  <c r="BR7596" i="28"/>
  <c r="BQ7596" i="28"/>
  <c r="BP7596" i="28"/>
  <c r="BO7596" i="28"/>
  <c r="BN7596" i="28"/>
  <c r="BM7596" i="28"/>
  <c r="BL7596" i="28"/>
  <c r="BK7596" i="28"/>
  <c r="BJ7596" i="28"/>
  <c r="BI7596" i="28"/>
  <c r="BH7596" i="28"/>
  <c r="BG7596" i="28"/>
  <c r="BF7596" i="28"/>
  <c r="BE7596" i="28"/>
  <c r="BD7596" i="28"/>
  <c r="BC7596" i="28"/>
  <c r="BB7596" i="28"/>
  <c r="BA7596" i="28"/>
  <c r="AZ7596" i="28"/>
  <c r="AY7596" i="28"/>
  <c r="AX7596" i="28"/>
  <c r="AW7596" i="28"/>
  <c r="AV7596" i="28"/>
  <c r="AU7596" i="28"/>
  <c r="AT7596" i="28"/>
  <c r="AS7596" i="28"/>
  <c r="AR7596" i="28"/>
  <c r="AQ7596" i="28"/>
  <c r="AP7596" i="28"/>
  <c r="AO7596" i="28"/>
  <c r="AN7596" i="28"/>
  <c r="AM7596" i="28"/>
  <c r="AL7596" i="28"/>
  <c r="AK7596" i="28"/>
  <c r="AJ7596" i="28"/>
  <c r="AI7596" i="28"/>
  <c r="AH7596" i="28"/>
  <c r="AG7596" i="28"/>
  <c r="AF7596" i="28"/>
  <c r="AE7596" i="28"/>
  <c r="AD7596" i="28"/>
  <c r="AC7596" i="28"/>
  <c r="AB7596" i="28"/>
  <c r="AA7596" i="28"/>
  <c r="Z7596" i="28"/>
  <c r="Y7596" i="28"/>
  <c r="X7596" i="28"/>
  <c r="W7596" i="28"/>
  <c r="V7596" i="28"/>
  <c r="U7596" i="28"/>
  <c r="T7596" i="28"/>
  <c r="S7596" i="28"/>
  <c r="R7596" i="28"/>
  <c r="Q7596" i="28"/>
  <c r="P7596" i="28"/>
  <c r="O7596" i="28"/>
  <c r="N7596" i="28"/>
  <c r="M7596" i="28"/>
  <c r="L7596" i="28"/>
  <c r="K7596" i="28"/>
  <c r="J7596" i="28"/>
  <c r="DE7595" i="28"/>
  <c r="DD7595" i="28"/>
  <c r="DC7595" i="28"/>
  <c r="DB7595" i="28"/>
  <c r="DA7595" i="28"/>
  <c r="CZ7595" i="28"/>
  <c r="CY7595" i="28"/>
  <c r="CX7595" i="28"/>
  <c r="CW7595" i="28"/>
  <c r="CV7595" i="28"/>
  <c r="CU7595" i="28"/>
  <c r="CT7595" i="28"/>
  <c r="CS7595" i="28"/>
  <c r="CR7595" i="28"/>
  <c r="CQ7595" i="28"/>
  <c r="CP7595" i="28"/>
  <c r="CO7595" i="28"/>
  <c r="CN7595" i="28"/>
  <c r="CM7595" i="28"/>
  <c r="CL7595" i="28"/>
  <c r="CK7595" i="28"/>
  <c r="CJ7595" i="28"/>
  <c r="CI7595" i="28"/>
  <c r="CH7595" i="28"/>
  <c r="CG7595" i="28"/>
  <c r="CF7595" i="28"/>
  <c r="CE7595" i="28"/>
  <c r="CD7595" i="28"/>
  <c r="CC7595" i="28"/>
  <c r="CB7595" i="28"/>
  <c r="CA7595" i="28"/>
  <c r="BZ7595" i="28"/>
  <c r="BY7595" i="28"/>
  <c r="BX7595" i="28"/>
  <c r="BW7595" i="28"/>
  <c r="BV7595" i="28"/>
  <c r="BU7595" i="28"/>
  <c r="BT7595" i="28"/>
  <c r="BS7595" i="28"/>
  <c r="BR7595" i="28"/>
  <c r="BQ7595" i="28"/>
  <c r="BP7595" i="28"/>
  <c r="BO7595" i="28"/>
  <c r="BN7595" i="28"/>
  <c r="BM7595" i="28"/>
  <c r="BL7595" i="28"/>
  <c r="BK7595" i="28"/>
  <c r="BJ7595" i="28"/>
  <c r="BI7595" i="28"/>
  <c r="BH7595" i="28"/>
  <c r="BG7595" i="28"/>
  <c r="BF7595" i="28"/>
  <c r="BE7595" i="28"/>
  <c r="BD7595" i="28"/>
  <c r="BC7595" i="28"/>
  <c r="BB7595" i="28"/>
  <c r="BA7595" i="28"/>
  <c r="AZ7595" i="28"/>
  <c r="AY7595" i="28"/>
  <c r="AX7595" i="28"/>
  <c r="AW7595" i="28"/>
  <c r="AV7595" i="28"/>
  <c r="AU7595" i="28"/>
  <c r="AT7595" i="28"/>
  <c r="AS7595" i="28"/>
  <c r="AR7595" i="28"/>
  <c r="AQ7595" i="28"/>
  <c r="AP7595" i="28"/>
  <c r="AO7595" i="28"/>
  <c r="AN7595" i="28"/>
  <c r="AM7595" i="28"/>
  <c r="AL7595" i="28"/>
  <c r="AK7595" i="28"/>
  <c r="AJ7595" i="28"/>
  <c r="AI7595" i="28"/>
  <c r="AH7595" i="28"/>
  <c r="AG7595" i="28"/>
  <c r="AF7595" i="28"/>
  <c r="AE7595" i="28"/>
  <c r="AD7595" i="28"/>
  <c r="AC7595" i="28"/>
  <c r="AB7595" i="28"/>
  <c r="AA7595" i="28"/>
  <c r="Z7595" i="28"/>
  <c r="Y7595" i="28"/>
  <c r="X7595" i="28"/>
  <c r="W7595" i="28"/>
  <c r="V7595" i="28"/>
  <c r="U7595" i="28"/>
  <c r="T7595" i="28"/>
  <c r="S7595" i="28"/>
  <c r="R7595" i="28"/>
  <c r="Q7595" i="28"/>
  <c r="P7595" i="28"/>
  <c r="O7595" i="28"/>
  <c r="N7595" i="28"/>
  <c r="M7595" i="28"/>
  <c r="L7595" i="28"/>
  <c r="K7595" i="28"/>
  <c r="J7595" i="28"/>
  <c r="DE7594" i="28"/>
  <c r="DD7594" i="28"/>
  <c r="DC7594" i="28"/>
  <c r="DB7594" i="28"/>
  <c r="DA7594" i="28"/>
  <c r="CZ7594" i="28"/>
  <c r="CY7594" i="28"/>
  <c r="CX7594" i="28"/>
  <c r="CW7594" i="28"/>
  <c r="CV7594" i="28"/>
  <c r="CU7594" i="28"/>
  <c r="CT7594" i="28"/>
  <c r="CS7594" i="28"/>
  <c r="CR7594" i="28"/>
  <c r="CQ7594" i="28"/>
  <c r="CP7594" i="28"/>
  <c r="CO7594" i="28"/>
  <c r="CN7594" i="28"/>
  <c r="CM7594" i="28"/>
  <c r="CL7594" i="28"/>
  <c r="CK7594" i="28"/>
  <c r="CJ7594" i="28"/>
  <c r="CI7594" i="28"/>
  <c r="CH7594" i="28"/>
  <c r="CG7594" i="28"/>
  <c r="CF7594" i="28"/>
  <c r="CE7594" i="28"/>
  <c r="CD7594" i="28"/>
  <c r="CC7594" i="28"/>
  <c r="CB7594" i="28"/>
  <c r="CA7594" i="28"/>
  <c r="BZ7594" i="28"/>
  <c r="BY7594" i="28"/>
  <c r="BX7594" i="28"/>
  <c r="BW7594" i="28"/>
  <c r="BV7594" i="28"/>
  <c r="BU7594" i="28"/>
  <c r="BT7594" i="28"/>
  <c r="BS7594" i="28"/>
  <c r="BR7594" i="28"/>
  <c r="BQ7594" i="28"/>
  <c r="BP7594" i="28"/>
  <c r="BO7594" i="28"/>
  <c r="BN7594" i="28"/>
  <c r="BM7594" i="28"/>
  <c r="BL7594" i="28"/>
  <c r="BK7594" i="28"/>
  <c r="BJ7594" i="28"/>
  <c r="BI7594" i="28"/>
  <c r="BH7594" i="28"/>
  <c r="BG7594" i="28"/>
  <c r="BF7594" i="28"/>
  <c r="BE7594" i="28"/>
  <c r="BD7594" i="28"/>
  <c r="BC7594" i="28"/>
  <c r="BB7594" i="28"/>
  <c r="BA7594" i="28"/>
  <c r="AZ7594" i="28"/>
  <c r="AY7594" i="28"/>
  <c r="AX7594" i="28"/>
  <c r="AW7594" i="28"/>
  <c r="AV7594" i="28"/>
  <c r="AU7594" i="28"/>
  <c r="AT7594" i="28"/>
  <c r="AS7594" i="28"/>
  <c r="AR7594" i="28"/>
  <c r="AQ7594" i="28"/>
  <c r="AP7594" i="28"/>
  <c r="AO7594" i="28"/>
  <c r="AN7594" i="28"/>
  <c r="AM7594" i="28"/>
  <c r="AL7594" i="28"/>
  <c r="AK7594" i="28"/>
  <c r="AJ7594" i="28"/>
  <c r="AI7594" i="28"/>
  <c r="AH7594" i="28"/>
  <c r="AG7594" i="28"/>
  <c r="AF7594" i="28"/>
  <c r="AE7594" i="28"/>
  <c r="AD7594" i="28"/>
  <c r="AC7594" i="28"/>
  <c r="AB7594" i="28"/>
  <c r="AA7594" i="28"/>
  <c r="Z7594" i="28"/>
  <c r="Y7594" i="28"/>
  <c r="X7594" i="28"/>
  <c r="W7594" i="28"/>
  <c r="V7594" i="28"/>
  <c r="U7594" i="28"/>
  <c r="T7594" i="28"/>
  <c r="S7594" i="28"/>
  <c r="R7594" i="28"/>
  <c r="Q7594" i="28"/>
  <c r="P7594" i="28"/>
  <c r="O7594" i="28"/>
  <c r="N7594" i="28"/>
  <c r="M7594" i="28"/>
  <c r="L7594" i="28"/>
  <c r="K7594" i="28"/>
  <c r="J7594" i="28"/>
  <c r="DE7593" i="28"/>
  <c r="DD7593" i="28"/>
  <c r="DC7593" i="28"/>
  <c r="DB7593" i="28"/>
  <c r="DA7593" i="28"/>
  <c r="CZ7593" i="28"/>
  <c r="CY7593" i="28"/>
  <c r="CX7593" i="28"/>
  <c r="CW7593" i="28"/>
  <c r="CV7593" i="28"/>
  <c r="CU7593" i="28"/>
  <c r="CT7593" i="28"/>
  <c r="CS7593" i="28"/>
  <c r="CR7593" i="28"/>
  <c r="CQ7593" i="28"/>
  <c r="CP7593" i="28"/>
  <c r="CO7593" i="28"/>
  <c r="CN7593" i="28"/>
  <c r="CM7593" i="28"/>
  <c r="CL7593" i="28"/>
  <c r="CK7593" i="28"/>
  <c r="CJ7593" i="28"/>
  <c r="CI7593" i="28"/>
  <c r="CH7593" i="28"/>
  <c r="CG7593" i="28"/>
  <c r="CF7593" i="28"/>
  <c r="CE7593" i="28"/>
  <c r="CD7593" i="28"/>
  <c r="CC7593" i="28"/>
  <c r="CB7593" i="28"/>
  <c r="CA7593" i="28"/>
  <c r="BZ7593" i="28"/>
  <c r="BY7593" i="28"/>
  <c r="BX7593" i="28"/>
  <c r="BW7593" i="28"/>
  <c r="BV7593" i="28"/>
  <c r="BU7593" i="28"/>
  <c r="BT7593" i="28"/>
  <c r="BS7593" i="28"/>
  <c r="BR7593" i="28"/>
  <c r="BQ7593" i="28"/>
  <c r="BP7593" i="28"/>
  <c r="BO7593" i="28"/>
  <c r="BN7593" i="28"/>
  <c r="BM7593" i="28"/>
  <c r="BL7593" i="28"/>
  <c r="BK7593" i="28"/>
  <c r="BJ7593" i="28"/>
  <c r="BI7593" i="28"/>
  <c r="BH7593" i="28"/>
  <c r="BG7593" i="28"/>
  <c r="BF7593" i="28"/>
  <c r="BE7593" i="28"/>
  <c r="BD7593" i="28"/>
  <c r="BC7593" i="28"/>
  <c r="BB7593" i="28"/>
  <c r="BA7593" i="28"/>
  <c r="AZ7593" i="28"/>
  <c r="AY7593" i="28"/>
  <c r="AX7593" i="28"/>
  <c r="AW7593" i="28"/>
  <c r="AV7593" i="28"/>
  <c r="AU7593" i="28"/>
  <c r="AT7593" i="28"/>
  <c r="AS7593" i="28"/>
  <c r="AR7593" i="28"/>
  <c r="AQ7593" i="28"/>
  <c r="AP7593" i="28"/>
  <c r="AO7593" i="28"/>
  <c r="AN7593" i="28"/>
  <c r="AM7593" i="28"/>
  <c r="AL7593" i="28"/>
  <c r="AK7593" i="28"/>
  <c r="AJ7593" i="28"/>
  <c r="AI7593" i="28"/>
  <c r="AH7593" i="28"/>
  <c r="AG7593" i="28"/>
  <c r="AF7593" i="28"/>
  <c r="AE7593" i="28"/>
  <c r="AD7593" i="28"/>
  <c r="AC7593" i="28"/>
  <c r="AB7593" i="28"/>
  <c r="AA7593" i="28"/>
  <c r="Z7593" i="28"/>
  <c r="Y7593" i="28"/>
  <c r="X7593" i="28"/>
  <c r="W7593" i="28"/>
  <c r="V7593" i="28"/>
  <c r="U7593" i="28"/>
  <c r="T7593" i="28"/>
  <c r="S7593" i="28"/>
  <c r="R7593" i="28"/>
  <c r="Q7593" i="28"/>
  <c r="P7593" i="28"/>
  <c r="O7593" i="28"/>
  <c r="N7593" i="28"/>
  <c r="M7593" i="28"/>
  <c r="L7593" i="28"/>
  <c r="K7593" i="28"/>
  <c r="J7593" i="28"/>
  <c r="DE7592" i="28"/>
  <c r="DD7592" i="28"/>
  <c r="DC7592" i="28"/>
  <c r="DB7592" i="28"/>
  <c r="DA7592" i="28"/>
  <c r="CZ7592" i="28"/>
  <c r="CY7592" i="28"/>
  <c r="CX7592" i="28"/>
  <c r="CW7592" i="28"/>
  <c r="CV7592" i="28"/>
  <c r="CU7592" i="28"/>
  <c r="CT7592" i="28"/>
  <c r="CS7592" i="28"/>
  <c r="CR7592" i="28"/>
  <c r="CQ7592" i="28"/>
  <c r="CP7592" i="28"/>
  <c r="CO7592" i="28"/>
  <c r="CN7592" i="28"/>
  <c r="CM7592" i="28"/>
  <c r="CL7592" i="28"/>
  <c r="CK7592" i="28"/>
  <c r="CJ7592" i="28"/>
  <c r="CI7592" i="28"/>
  <c r="CH7592" i="28"/>
  <c r="CG7592" i="28"/>
  <c r="CF7592" i="28"/>
  <c r="CE7592" i="28"/>
  <c r="CD7592" i="28"/>
  <c r="CC7592" i="28"/>
  <c r="CB7592" i="28"/>
  <c r="CA7592" i="28"/>
  <c r="BZ7592" i="28"/>
  <c r="BY7592" i="28"/>
  <c r="BX7592" i="28"/>
  <c r="BW7592" i="28"/>
  <c r="BV7592" i="28"/>
  <c r="BU7592" i="28"/>
  <c r="BT7592" i="28"/>
  <c r="BS7592" i="28"/>
  <c r="BR7592" i="28"/>
  <c r="BQ7592" i="28"/>
  <c r="BP7592" i="28"/>
  <c r="BO7592" i="28"/>
  <c r="BN7592" i="28"/>
  <c r="BM7592" i="28"/>
  <c r="BL7592" i="28"/>
  <c r="BK7592" i="28"/>
  <c r="BJ7592" i="28"/>
  <c r="BI7592" i="28"/>
  <c r="BH7592" i="28"/>
  <c r="BG7592" i="28"/>
  <c r="BF7592" i="28"/>
  <c r="BE7592" i="28"/>
  <c r="BD7592" i="28"/>
  <c r="BC7592" i="28"/>
  <c r="BB7592" i="28"/>
  <c r="BA7592" i="28"/>
  <c r="AZ7592" i="28"/>
  <c r="AY7592" i="28"/>
  <c r="AX7592" i="28"/>
  <c r="AW7592" i="28"/>
  <c r="AV7592" i="28"/>
  <c r="AU7592" i="28"/>
  <c r="AT7592" i="28"/>
  <c r="AS7592" i="28"/>
  <c r="AR7592" i="28"/>
  <c r="AQ7592" i="28"/>
  <c r="AP7592" i="28"/>
  <c r="AO7592" i="28"/>
  <c r="AN7592" i="28"/>
  <c r="AM7592" i="28"/>
  <c r="AL7592" i="28"/>
  <c r="AK7592" i="28"/>
  <c r="AJ7592" i="28"/>
  <c r="AI7592" i="28"/>
  <c r="AH7592" i="28"/>
  <c r="AG7592" i="28"/>
  <c r="AF7592" i="28"/>
  <c r="AE7592" i="28"/>
  <c r="AD7592" i="28"/>
  <c r="AC7592" i="28"/>
  <c r="AB7592" i="28"/>
  <c r="AA7592" i="28"/>
  <c r="Z7592" i="28"/>
  <c r="Y7592" i="28"/>
  <c r="X7592" i="28"/>
  <c r="W7592" i="28"/>
  <c r="V7592" i="28"/>
  <c r="U7592" i="28"/>
  <c r="T7592" i="28"/>
  <c r="S7592" i="28"/>
  <c r="R7592" i="28"/>
  <c r="Q7592" i="28"/>
  <c r="P7592" i="28"/>
  <c r="O7592" i="28"/>
  <c r="N7592" i="28"/>
  <c r="M7592" i="28"/>
  <c r="L7592" i="28"/>
  <c r="K7592" i="28"/>
  <c r="J7592" i="28"/>
  <c r="DE7591" i="28"/>
  <c r="DD7591" i="28"/>
  <c r="DC7591" i="28"/>
  <c r="DB7591" i="28"/>
  <c r="DA7591" i="28"/>
  <c r="CZ7591" i="28"/>
  <c r="CY7591" i="28"/>
  <c r="CX7591" i="28"/>
  <c r="CW7591" i="28"/>
  <c r="CV7591" i="28"/>
  <c r="CU7591" i="28"/>
  <c r="CT7591" i="28"/>
  <c r="CS7591" i="28"/>
  <c r="CR7591" i="28"/>
  <c r="CQ7591" i="28"/>
  <c r="CP7591" i="28"/>
  <c r="CO7591" i="28"/>
  <c r="CN7591" i="28"/>
  <c r="CM7591" i="28"/>
  <c r="CL7591" i="28"/>
  <c r="CK7591" i="28"/>
  <c r="CJ7591" i="28"/>
  <c r="CI7591" i="28"/>
  <c r="CH7591" i="28"/>
  <c r="CG7591" i="28"/>
  <c r="CF7591" i="28"/>
  <c r="CE7591" i="28"/>
  <c r="CD7591" i="28"/>
  <c r="CC7591" i="28"/>
  <c r="CB7591" i="28"/>
  <c r="CA7591" i="28"/>
  <c r="BZ7591" i="28"/>
  <c r="BY7591" i="28"/>
  <c r="BX7591" i="28"/>
  <c r="BW7591" i="28"/>
  <c r="BV7591" i="28"/>
  <c r="BU7591" i="28"/>
  <c r="BT7591" i="28"/>
  <c r="BS7591" i="28"/>
  <c r="BR7591" i="28"/>
  <c r="BQ7591" i="28"/>
  <c r="BP7591" i="28"/>
  <c r="BO7591" i="28"/>
  <c r="BN7591" i="28"/>
  <c r="BM7591" i="28"/>
  <c r="BL7591" i="28"/>
  <c r="BK7591" i="28"/>
  <c r="BJ7591" i="28"/>
  <c r="BI7591" i="28"/>
  <c r="BH7591" i="28"/>
  <c r="BG7591" i="28"/>
  <c r="BF7591" i="28"/>
  <c r="BE7591" i="28"/>
  <c r="BD7591" i="28"/>
  <c r="BC7591" i="28"/>
  <c r="BB7591" i="28"/>
  <c r="BA7591" i="28"/>
  <c r="AZ7591" i="28"/>
  <c r="AY7591" i="28"/>
  <c r="AX7591" i="28"/>
  <c r="AW7591" i="28"/>
  <c r="AV7591" i="28"/>
  <c r="AU7591" i="28"/>
  <c r="AT7591" i="28"/>
  <c r="AS7591" i="28"/>
  <c r="AR7591" i="28"/>
  <c r="AQ7591" i="28"/>
  <c r="AP7591" i="28"/>
  <c r="AO7591" i="28"/>
  <c r="AN7591" i="28"/>
  <c r="AM7591" i="28"/>
  <c r="AL7591" i="28"/>
  <c r="AK7591" i="28"/>
  <c r="AJ7591" i="28"/>
  <c r="AI7591" i="28"/>
  <c r="AH7591" i="28"/>
  <c r="AG7591" i="28"/>
  <c r="AF7591" i="28"/>
  <c r="AE7591" i="28"/>
  <c r="AD7591" i="28"/>
  <c r="AC7591" i="28"/>
  <c r="AB7591" i="28"/>
  <c r="AA7591" i="28"/>
  <c r="Z7591" i="28"/>
  <c r="Y7591" i="28"/>
  <c r="X7591" i="28"/>
  <c r="W7591" i="28"/>
  <c r="V7591" i="28"/>
  <c r="U7591" i="28"/>
  <c r="T7591" i="28"/>
  <c r="S7591" i="28"/>
  <c r="R7591" i="28"/>
  <c r="Q7591" i="28"/>
  <c r="P7591" i="28"/>
  <c r="O7591" i="28"/>
  <c r="N7591" i="28"/>
  <c r="M7591" i="28"/>
  <c r="L7591" i="28"/>
  <c r="K7591" i="28"/>
  <c r="J7591" i="28"/>
  <c r="DE7590" i="28"/>
  <c r="DD7590" i="28"/>
  <c r="DC7590" i="28"/>
  <c r="DB7590" i="28"/>
  <c r="DA7590" i="28"/>
  <c r="CZ7590" i="28"/>
  <c r="CY7590" i="28"/>
  <c r="CX7590" i="28"/>
  <c r="CW7590" i="28"/>
  <c r="CV7590" i="28"/>
  <c r="CU7590" i="28"/>
  <c r="CT7590" i="28"/>
  <c r="CS7590" i="28"/>
  <c r="CR7590" i="28"/>
  <c r="CQ7590" i="28"/>
  <c r="CP7590" i="28"/>
  <c r="CO7590" i="28"/>
  <c r="CN7590" i="28"/>
  <c r="CM7590" i="28"/>
  <c r="CL7590" i="28"/>
  <c r="CK7590" i="28"/>
  <c r="CJ7590" i="28"/>
  <c r="CI7590" i="28"/>
  <c r="CH7590" i="28"/>
  <c r="CG7590" i="28"/>
  <c r="CF7590" i="28"/>
  <c r="CE7590" i="28"/>
  <c r="CD7590" i="28"/>
  <c r="CC7590" i="28"/>
  <c r="CB7590" i="28"/>
  <c r="CA7590" i="28"/>
  <c r="BZ7590" i="28"/>
  <c r="BY7590" i="28"/>
  <c r="BX7590" i="28"/>
  <c r="BW7590" i="28"/>
  <c r="BV7590" i="28"/>
  <c r="BU7590" i="28"/>
  <c r="BT7590" i="28"/>
  <c r="BS7590" i="28"/>
  <c r="BR7590" i="28"/>
  <c r="BQ7590" i="28"/>
  <c r="BP7590" i="28"/>
  <c r="BO7590" i="28"/>
  <c r="BN7590" i="28"/>
  <c r="BM7590" i="28"/>
  <c r="BL7590" i="28"/>
  <c r="BK7590" i="28"/>
  <c r="BJ7590" i="28"/>
  <c r="BI7590" i="28"/>
  <c r="BH7590" i="28"/>
  <c r="BG7590" i="28"/>
  <c r="BF7590" i="28"/>
  <c r="BE7590" i="28"/>
  <c r="BD7590" i="28"/>
  <c r="BC7590" i="28"/>
  <c r="BB7590" i="28"/>
  <c r="BA7590" i="28"/>
  <c r="AZ7590" i="28"/>
  <c r="AY7590" i="28"/>
  <c r="AX7590" i="28"/>
  <c r="AW7590" i="28"/>
  <c r="AV7590" i="28"/>
  <c r="AU7590" i="28"/>
  <c r="AT7590" i="28"/>
  <c r="AS7590" i="28"/>
  <c r="AR7590" i="28"/>
  <c r="AQ7590" i="28"/>
  <c r="AP7590" i="28"/>
  <c r="AO7590" i="28"/>
  <c r="AN7590" i="28"/>
  <c r="AM7590" i="28"/>
  <c r="AL7590" i="28"/>
  <c r="AK7590" i="28"/>
  <c r="AJ7590" i="28"/>
  <c r="AI7590" i="28"/>
  <c r="AH7590" i="28"/>
  <c r="AG7590" i="28"/>
  <c r="AF7590" i="28"/>
  <c r="AE7590" i="28"/>
  <c r="AD7590" i="28"/>
  <c r="AC7590" i="28"/>
  <c r="AB7590" i="28"/>
  <c r="AA7590" i="28"/>
  <c r="Z7590" i="28"/>
  <c r="Y7590" i="28"/>
  <c r="X7590" i="28"/>
  <c r="W7590" i="28"/>
  <c r="V7590" i="28"/>
  <c r="U7590" i="28"/>
  <c r="T7590" i="28"/>
  <c r="S7590" i="28"/>
  <c r="R7590" i="28"/>
  <c r="Q7590" i="28"/>
  <c r="P7590" i="28"/>
  <c r="O7590" i="28"/>
  <c r="N7590" i="28"/>
  <c r="M7590" i="28"/>
  <c r="L7590" i="28"/>
  <c r="K7590" i="28"/>
  <c r="J7590" i="28"/>
  <c r="DE7589" i="28"/>
  <c r="DD7589" i="28"/>
  <c r="DC7589" i="28"/>
  <c r="DB7589" i="28"/>
  <c r="DA7589" i="28"/>
  <c r="CZ7589" i="28"/>
  <c r="CY7589" i="28"/>
  <c r="CX7589" i="28"/>
  <c r="CW7589" i="28"/>
  <c r="CV7589" i="28"/>
  <c r="CU7589" i="28"/>
  <c r="CT7589" i="28"/>
  <c r="CS7589" i="28"/>
  <c r="CR7589" i="28"/>
  <c r="CQ7589" i="28"/>
  <c r="CP7589" i="28"/>
  <c r="CO7589" i="28"/>
  <c r="CN7589" i="28"/>
  <c r="CM7589" i="28"/>
  <c r="CL7589" i="28"/>
  <c r="CK7589" i="28"/>
  <c r="CJ7589" i="28"/>
  <c r="CI7589" i="28"/>
  <c r="CH7589" i="28"/>
  <c r="CG7589" i="28"/>
  <c r="CF7589" i="28"/>
  <c r="CE7589" i="28"/>
  <c r="CD7589" i="28"/>
  <c r="CC7589" i="28"/>
  <c r="CB7589" i="28"/>
  <c r="CA7589" i="28"/>
  <c r="BZ7589" i="28"/>
  <c r="BY7589" i="28"/>
  <c r="BX7589" i="28"/>
  <c r="BW7589" i="28"/>
  <c r="BV7589" i="28"/>
  <c r="BU7589" i="28"/>
  <c r="BT7589" i="28"/>
  <c r="BS7589" i="28"/>
  <c r="BR7589" i="28"/>
  <c r="BQ7589" i="28"/>
  <c r="BP7589" i="28"/>
  <c r="BO7589" i="28"/>
  <c r="BN7589" i="28"/>
  <c r="BM7589" i="28"/>
  <c r="BL7589" i="28"/>
  <c r="BK7589" i="28"/>
  <c r="BJ7589" i="28"/>
  <c r="BI7589" i="28"/>
  <c r="BH7589" i="28"/>
  <c r="BG7589" i="28"/>
  <c r="BF7589" i="28"/>
  <c r="BE7589" i="28"/>
  <c r="BD7589" i="28"/>
  <c r="BC7589" i="28"/>
  <c r="BB7589" i="28"/>
  <c r="BA7589" i="28"/>
  <c r="AZ7589" i="28"/>
  <c r="AY7589" i="28"/>
  <c r="AX7589" i="28"/>
  <c r="AW7589" i="28"/>
  <c r="AV7589" i="28"/>
  <c r="AU7589" i="28"/>
  <c r="AT7589" i="28"/>
  <c r="AS7589" i="28"/>
  <c r="AR7589" i="28"/>
  <c r="AQ7589" i="28"/>
  <c r="AP7589" i="28"/>
  <c r="AO7589" i="28"/>
  <c r="AN7589" i="28"/>
  <c r="AM7589" i="28"/>
  <c r="AL7589" i="28"/>
  <c r="AK7589" i="28"/>
  <c r="AJ7589" i="28"/>
  <c r="AI7589" i="28"/>
  <c r="AH7589" i="28"/>
  <c r="AG7589" i="28"/>
  <c r="AF7589" i="28"/>
  <c r="AE7589" i="28"/>
  <c r="AD7589" i="28"/>
  <c r="AC7589" i="28"/>
  <c r="AB7589" i="28"/>
  <c r="AA7589" i="28"/>
  <c r="Z7589" i="28"/>
  <c r="Y7589" i="28"/>
  <c r="X7589" i="28"/>
  <c r="W7589" i="28"/>
  <c r="V7589" i="28"/>
  <c r="U7589" i="28"/>
  <c r="T7589" i="28"/>
  <c r="S7589" i="28"/>
  <c r="R7589" i="28"/>
  <c r="Q7589" i="28"/>
  <c r="P7589" i="28"/>
  <c r="O7589" i="28"/>
  <c r="N7589" i="28"/>
  <c r="M7589" i="28"/>
  <c r="L7589" i="28"/>
  <c r="K7589" i="28"/>
  <c r="J7589" i="28"/>
  <c r="DE7588" i="28"/>
  <c r="DD7588" i="28"/>
  <c r="DC7588" i="28"/>
  <c r="DB7588" i="28"/>
  <c r="DA7588" i="28"/>
  <c r="CZ7588" i="28"/>
  <c r="CY7588" i="28"/>
  <c r="CX7588" i="28"/>
  <c r="CW7588" i="28"/>
  <c r="CV7588" i="28"/>
  <c r="CU7588" i="28"/>
  <c r="CT7588" i="28"/>
  <c r="CS7588" i="28"/>
  <c r="CR7588" i="28"/>
  <c r="CQ7588" i="28"/>
  <c r="CP7588" i="28"/>
  <c r="CO7588" i="28"/>
  <c r="CN7588" i="28"/>
  <c r="CM7588" i="28"/>
  <c r="CL7588" i="28"/>
  <c r="CK7588" i="28"/>
  <c r="CJ7588" i="28"/>
  <c r="CI7588" i="28"/>
  <c r="CH7588" i="28"/>
  <c r="CG7588" i="28"/>
  <c r="CF7588" i="28"/>
  <c r="CE7588" i="28"/>
  <c r="CD7588" i="28"/>
  <c r="CC7588" i="28"/>
  <c r="CB7588" i="28"/>
  <c r="CA7588" i="28"/>
  <c r="BZ7588" i="28"/>
  <c r="BY7588" i="28"/>
  <c r="BX7588" i="28"/>
  <c r="BW7588" i="28"/>
  <c r="BV7588" i="28"/>
  <c r="BU7588" i="28"/>
  <c r="BT7588" i="28"/>
  <c r="BS7588" i="28"/>
  <c r="BR7588" i="28"/>
  <c r="BQ7588" i="28"/>
  <c r="BP7588" i="28"/>
  <c r="BO7588" i="28"/>
  <c r="BN7588" i="28"/>
  <c r="BM7588" i="28"/>
  <c r="BL7588" i="28"/>
  <c r="BK7588" i="28"/>
  <c r="BJ7588" i="28"/>
  <c r="BI7588" i="28"/>
  <c r="BH7588" i="28"/>
  <c r="BG7588" i="28"/>
  <c r="BF7588" i="28"/>
  <c r="BE7588" i="28"/>
  <c r="BD7588" i="28"/>
  <c r="BC7588" i="28"/>
  <c r="BB7588" i="28"/>
  <c r="BA7588" i="28"/>
  <c r="AZ7588" i="28"/>
  <c r="AY7588" i="28"/>
  <c r="AX7588" i="28"/>
  <c r="AW7588" i="28"/>
  <c r="AV7588" i="28"/>
  <c r="AU7588" i="28"/>
  <c r="AT7588" i="28"/>
  <c r="AS7588" i="28"/>
  <c r="AR7588" i="28"/>
  <c r="AQ7588" i="28"/>
  <c r="AP7588" i="28"/>
  <c r="AO7588" i="28"/>
  <c r="AN7588" i="28"/>
  <c r="AM7588" i="28"/>
  <c r="AL7588" i="28"/>
  <c r="AK7588" i="28"/>
  <c r="AJ7588" i="28"/>
  <c r="AI7588" i="28"/>
  <c r="AH7588" i="28"/>
  <c r="AG7588" i="28"/>
  <c r="AF7588" i="28"/>
  <c r="AE7588" i="28"/>
  <c r="AD7588" i="28"/>
  <c r="AC7588" i="28"/>
  <c r="AB7588" i="28"/>
  <c r="AA7588" i="28"/>
  <c r="Z7588" i="28"/>
  <c r="Y7588" i="28"/>
  <c r="X7588" i="28"/>
  <c r="W7588" i="28"/>
  <c r="V7588" i="28"/>
  <c r="U7588" i="28"/>
  <c r="T7588" i="28"/>
  <c r="S7588" i="28"/>
  <c r="R7588" i="28"/>
  <c r="Q7588" i="28"/>
  <c r="P7588" i="28"/>
  <c r="O7588" i="28"/>
  <c r="N7588" i="28"/>
  <c r="M7588" i="28"/>
  <c r="L7588" i="28"/>
  <c r="K7588" i="28"/>
  <c r="J7588" i="28"/>
  <c r="DE7587" i="28"/>
  <c r="DD7587" i="28"/>
  <c r="DC7587" i="28"/>
  <c r="DB7587" i="28"/>
  <c r="DA7587" i="28"/>
  <c r="CZ7587" i="28"/>
  <c r="CY7587" i="28"/>
  <c r="CX7587" i="28"/>
  <c r="CW7587" i="28"/>
  <c r="CV7587" i="28"/>
  <c r="CU7587" i="28"/>
  <c r="CT7587" i="28"/>
  <c r="CS7587" i="28"/>
  <c r="CR7587" i="28"/>
  <c r="CQ7587" i="28"/>
  <c r="CP7587" i="28"/>
  <c r="CO7587" i="28"/>
  <c r="CN7587" i="28"/>
  <c r="CM7587" i="28"/>
  <c r="CL7587" i="28"/>
  <c r="CK7587" i="28"/>
  <c r="CJ7587" i="28"/>
  <c r="CI7587" i="28"/>
  <c r="CH7587" i="28"/>
  <c r="CG7587" i="28"/>
  <c r="CF7587" i="28"/>
  <c r="CE7587" i="28"/>
  <c r="CD7587" i="28"/>
  <c r="CC7587" i="28"/>
  <c r="CB7587" i="28"/>
  <c r="CA7587" i="28"/>
  <c r="BZ7587" i="28"/>
  <c r="BY7587" i="28"/>
  <c r="BX7587" i="28"/>
  <c r="BW7587" i="28"/>
  <c r="BV7587" i="28"/>
  <c r="BU7587" i="28"/>
  <c r="BT7587" i="28"/>
  <c r="BS7587" i="28"/>
  <c r="BR7587" i="28"/>
  <c r="BQ7587" i="28"/>
  <c r="BP7587" i="28"/>
  <c r="BO7587" i="28"/>
  <c r="BN7587" i="28"/>
  <c r="BM7587" i="28"/>
  <c r="BL7587" i="28"/>
  <c r="BK7587" i="28"/>
  <c r="BJ7587" i="28"/>
  <c r="BI7587" i="28"/>
  <c r="BH7587" i="28"/>
  <c r="BG7587" i="28"/>
  <c r="BF7587" i="28"/>
  <c r="BE7587" i="28"/>
  <c r="BD7587" i="28"/>
  <c r="BC7587" i="28"/>
  <c r="BB7587" i="28"/>
  <c r="BA7587" i="28"/>
  <c r="AZ7587" i="28"/>
  <c r="AY7587" i="28"/>
  <c r="AX7587" i="28"/>
  <c r="AW7587" i="28"/>
  <c r="AV7587" i="28"/>
  <c r="AU7587" i="28"/>
  <c r="AT7587" i="28"/>
  <c r="AS7587" i="28"/>
  <c r="AR7587" i="28"/>
  <c r="AQ7587" i="28"/>
  <c r="AP7587" i="28"/>
  <c r="AO7587" i="28"/>
  <c r="AN7587" i="28"/>
  <c r="AM7587" i="28"/>
  <c r="AL7587" i="28"/>
  <c r="AK7587" i="28"/>
  <c r="AJ7587" i="28"/>
  <c r="AI7587" i="28"/>
  <c r="AH7587" i="28"/>
  <c r="AG7587" i="28"/>
  <c r="AF7587" i="28"/>
  <c r="AE7587" i="28"/>
  <c r="AD7587" i="28"/>
  <c r="AC7587" i="28"/>
  <c r="AB7587" i="28"/>
  <c r="AA7587" i="28"/>
  <c r="Z7587" i="28"/>
  <c r="Y7587" i="28"/>
  <c r="X7587" i="28"/>
  <c r="W7587" i="28"/>
  <c r="V7587" i="28"/>
  <c r="U7587" i="28"/>
  <c r="T7587" i="28"/>
  <c r="S7587" i="28"/>
  <c r="R7587" i="28"/>
  <c r="Q7587" i="28"/>
  <c r="P7587" i="28"/>
  <c r="O7587" i="28"/>
  <c r="N7587" i="28"/>
  <c r="M7587" i="28"/>
  <c r="L7587" i="28"/>
  <c r="K7587" i="28"/>
  <c r="J7587" i="28"/>
  <c r="DE7586" i="28"/>
  <c r="DD7586" i="28"/>
  <c r="DC7586" i="28"/>
  <c r="DB7586" i="28"/>
  <c r="DA7586" i="28"/>
  <c r="CZ7586" i="28"/>
  <c r="CY7586" i="28"/>
  <c r="CX7586" i="28"/>
  <c r="CW7586" i="28"/>
  <c r="CV7586" i="28"/>
  <c r="CU7586" i="28"/>
  <c r="CT7586" i="28"/>
  <c r="CS7586" i="28"/>
  <c r="CR7586" i="28"/>
  <c r="CQ7586" i="28"/>
  <c r="CP7586" i="28"/>
  <c r="CO7586" i="28"/>
  <c r="CN7586" i="28"/>
  <c r="CM7586" i="28"/>
  <c r="CL7586" i="28"/>
  <c r="CK7586" i="28"/>
  <c r="CJ7586" i="28"/>
  <c r="CI7586" i="28"/>
  <c r="CH7586" i="28"/>
  <c r="CG7586" i="28"/>
  <c r="CF7586" i="28"/>
  <c r="CE7586" i="28"/>
  <c r="CD7586" i="28"/>
  <c r="CC7586" i="28"/>
  <c r="CB7586" i="28"/>
  <c r="CA7586" i="28"/>
  <c r="BZ7586" i="28"/>
  <c r="BY7586" i="28"/>
  <c r="BX7586" i="28"/>
  <c r="BW7586" i="28"/>
  <c r="BV7586" i="28"/>
  <c r="BU7586" i="28"/>
  <c r="BT7586" i="28"/>
  <c r="BS7586" i="28"/>
  <c r="BR7586" i="28"/>
  <c r="BQ7586" i="28"/>
  <c r="BP7586" i="28"/>
  <c r="BO7586" i="28"/>
  <c r="BN7586" i="28"/>
  <c r="BM7586" i="28"/>
  <c r="BL7586" i="28"/>
  <c r="BK7586" i="28"/>
  <c r="BJ7586" i="28"/>
  <c r="BI7586" i="28"/>
  <c r="BH7586" i="28"/>
  <c r="BG7586" i="28"/>
  <c r="BF7586" i="28"/>
  <c r="BE7586" i="28"/>
  <c r="BD7586" i="28"/>
  <c r="BC7586" i="28"/>
  <c r="BB7586" i="28"/>
  <c r="BA7586" i="28"/>
  <c r="AZ7586" i="28"/>
  <c r="AY7586" i="28"/>
  <c r="AX7586" i="28"/>
  <c r="AW7586" i="28"/>
  <c r="AV7586" i="28"/>
  <c r="AU7586" i="28"/>
  <c r="AT7586" i="28"/>
  <c r="AS7586" i="28"/>
  <c r="AR7586" i="28"/>
  <c r="AQ7586" i="28"/>
  <c r="AP7586" i="28"/>
  <c r="AO7586" i="28"/>
  <c r="AN7586" i="28"/>
  <c r="AM7586" i="28"/>
  <c r="AL7586" i="28"/>
  <c r="AK7586" i="28"/>
  <c r="AJ7586" i="28"/>
  <c r="AI7586" i="28"/>
  <c r="AH7586" i="28"/>
  <c r="AG7586" i="28"/>
  <c r="AF7586" i="28"/>
  <c r="AE7586" i="28"/>
  <c r="AD7586" i="28"/>
  <c r="AC7586" i="28"/>
  <c r="AB7586" i="28"/>
  <c r="AA7586" i="28"/>
  <c r="Z7586" i="28"/>
  <c r="Y7586" i="28"/>
  <c r="X7586" i="28"/>
  <c r="W7586" i="28"/>
  <c r="V7586" i="28"/>
  <c r="U7586" i="28"/>
  <c r="T7586" i="28"/>
  <c r="S7586" i="28"/>
  <c r="R7586" i="28"/>
  <c r="Q7586" i="28"/>
  <c r="P7586" i="28"/>
  <c r="O7586" i="28"/>
  <c r="N7586" i="28"/>
  <c r="M7586" i="28"/>
  <c r="L7586" i="28"/>
  <c r="K7586" i="28"/>
  <c r="J7586" i="28"/>
  <c r="DE7585" i="28"/>
  <c r="DD7585" i="28"/>
  <c r="DC7585" i="28"/>
  <c r="DB7585" i="28"/>
  <c r="DA7585" i="28"/>
  <c r="CZ7585" i="28"/>
  <c r="CY7585" i="28"/>
  <c r="CX7585" i="28"/>
  <c r="CW7585" i="28"/>
  <c r="CV7585" i="28"/>
  <c r="CU7585" i="28"/>
  <c r="CT7585" i="28"/>
  <c r="CS7585" i="28"/>
  <c r="CR7585" i="28"/>
  <c r="CQ7585" i="28"/>
  <c r="CP7585" i="28"/>
  <c r="CO7585" i="28"/>
  <c r="CN7585" i="28"/>
  <c r="CM7585" i="28"/>
  <c r="CL7585" i="28"/>
  <c r="CK7585" i="28"/>
  <c r="CJ7585" i="28"/>
  <c r="CI7585" i="28"/>
  <c r="CH7585" i="28"/>
  <c r="CG7585" i="28"/>
  <c r="CF7585" i="28"/>
  <c r="CE7585" i="28"/>
  <c r="CD7585" i="28"/>
  <c r="CC7585" i="28"/>
  <c r="CB7585" i="28"/>
  <c r="CA7585" i="28"/>
  <c r="BZ7585" i="28"/>
  <c r="BY7585" i="28"/>
  <c r="BX7585" i="28"/>
  <c r="BW7585" i="28"/>
  <c r="BV7585" i="28"/>
  <c r="BU7585" i="28"/>
  <c r="BT7585" i="28"/>
  <c r="BS7585" i="28"/>
  <c r="BR7585" i="28"/>
  <c r="BQ7585" i="28"/>
  <c r="BP7585" i="28"/>
  <c r="BO7585" i="28"/>
  <c r="BN7585" i="28"/>
  <c r="BM7585" i="28"/>
  <c r="BL7585" i="28"/>
  <c r="BK7585" i="28"/>
  <c r="BJ7585" i="28"/>
  <c r="BI7585" i="28"/>
  <c r="BH7585" i="28"/>
  <c r="BG7585" i="28"/>
  <c r="BF7585" i="28"/>
  <c r="BE7585" i="28"/>
  <c r="BD7585" i="28"/>
  <c r="BC7585" i="28"/>
  <c r="BB7585" i="28"/>
  <c r="BA7585" i="28"/>
  <c r="AZ7585" i="28"/>
  <c r="AY7585" i="28"/>
  <c r="AX7585" i="28"/>
  <c r="AW7585" i="28"/>
  <c r="AV7585" i="28"/>
  <c r="AU7585" i="28"/>
  <c r="AT7585" i="28"/>
  <c r="AS7585" i="28"/>
  <c r="AR7585" i="28"/>
  <c r="AQ7585" i="28"/>
  <c r="AP7585" i="28"/>
  <c r="AO7585" i="28"/>
  <c r="AN7585" i="28"/>
  <c r="AM7585" i="28"/>
  <c r="AL7585" i="28"/>
  <c r="AK7585" i="28"/>
  <c r="AJ7585" i="28"/>
  <c r="AI7585" i="28"/>
  <c r="AH7585" i="28"/>
  <c r="AG7585" i="28"/>
  <c r="AF7585" i="28"/>
  <c r="AE7585" i="28"/>
  <c r="AD7585" i="28"/>
  <c r="AC7585" i="28"/>
  <c r="AB7585" i="28"/>
  <c r="AA7585" i="28"/>
  <c r="Z7585" i="28"/>
  <c r="Y7585" i="28"/>
  <c r="X7585" i="28"/>
  <c r="W7585" i="28"/>
  <c r="V7585" i="28"/>
  <c r="U7585" i="28"/>
  <c r="T7585" i="28"/>
  <c r="S7585" i="28"/>
  <c r="R7585" i="28"/>
  <c r="Q7585" i="28"/>
  <c r="P7585" i="28"/>
  <c r="O7585" i="28"/>
  <c r="N7585" i="28"/>
  <c r="M7585" i="28"/>
  <c r="L7585" i="28"/>
  <c r="K7585" i="28"/>
  <c r="J7585" i="28"/>
  <c r="DE7584" i="28"/>
  <c r="DD7584" i="28"/>
  <c r="DC7584" i="28"/>
  <c r="DB7584" i="28"/>
  <c r="DA7584" i="28"/>
  <c r="CZ7584" i="28"/>
  <c r="CY7584" i="28"/>
  <c r="CX7584" i="28"/>
  <c r="CW7584" i="28"/>
  <c r="CV7584" i="28"/>
  <c r="CU7584" i="28"/>
  <c r="CT7584" i="28"/>
  <c r="CS7584" i="28"/>
  <c r="CR7584" i="28"/>
  <c r="CQ7584" i="28"/>
  <c r="CP7584" i="28"/>
  <c r="CO7584" i="28"/>
  <c r="CN7584" i="28"/>
  <c r="CM7584" i="28"/>
  <c r="CL7584" i="28"/>
  <c r="CK7584" i="28"/>
  <c r="CJ7584" i="28"/>
  <c r="CI7584" i="28"/>
  <c r="CH7584" i="28"/>
  <c r="CG7584" i="28"/>
  <c r="CF7584" i="28"/>
  <c r="CE7584" i="28"/>
  <c r="CD7584" i="28"/>
  <c r="CC7584" i="28"/>
  <c r="CB7584" i="28"/>
  <c r="CA7584" i="28"/>
  <c r="BZ7584" i="28"/>
  <c r="BY7584" i="28"/>
  <c r="BX7584" i="28"/>
  <c r="BW7584" i="28"/>
  <c r="BV7584" i="28"/>
  <c r="BU7584" i="28"/>
  <c r="BT7584" i="28"/>
  <c r="BS7584" i="28"/>
  <c r="BR7584" i="28"/>
  <c r="BQ7584" i="28"/>
  <c r="BP7584" i="28"/>
  <c r="BO7584" i="28"/>
  <c r="BN7584" i="28"/>
  <c r="BM7584" i="28"/>
  <c r="BL7584" i="28"/>
  <c r="BK7584" i="28"/>
  <c r="BJ7584" i="28"/>
  <c r="BI7584" i="28"/>
  <c r="BH7584" i="28"/>
  <c r="BG7584" i="28"/>
  <c r="BF7584" i="28"/>
  <c r="BE7584" i="28"/>
  <c r="BD7584" i="28"/>
  <c r="BC7584" i="28"/>
  <c r="BB7584" i="28"/>
  <c r="BA7584" i="28"/>
  <c r="AZ7584" i="28"/>
  <c r="AY7584" i="28"/>
  <c r="AX7584" i="28"/>
  <c r="AW7584" i="28"/>
  <c r="AV7584" i="28"/>
  <c r="AU7584" i="28"/>
  <c r="AT7584" i="28"/>
  <c r="AS7584" i="28"/>
  <c r="AR7584" i="28"/>
  <c r="AQ7584" i="28"/>
  <c r="AP7584" i="28"/>
  <c r="AO7584" i="28"/>
  <c r="AN7584" i="28"/>
  <c r="AM7584" i="28"/>
  <c r="AL7584" i="28"/>
  <c r="AK7584" i="28"/>
  <c r="AJ7584" i="28"/>
  <c r="AI7584" i="28"/>
  <c r="AH7584" i="28"/>
  <c r="AG7584" i="28"/>
  <c r="AF7584" i="28"/>
  <c r="AE7584" i="28"/>
  <c r="AD7584" i="28"/>
  <c r="AC7584" i="28"/>
  <c r="AB7584" i="28"/>
  <c r="AA7584" i="28"/>
  <c r="Z7584" i="28"/>
  <c r="Y7584" i="28"/>
  <c r="X7584" i="28"/>
  <c r="W7584" i="28"/>
  <c r="V7584" i="28"/>
  <c r="U7584" i="28"/>
  <c r="T7584" i="28"/>
  <c r="S7584" i="28"/>
  <c r="R7584" i="28"/>
  <c r="Q7584" i="28"/>
  <c r="P7584" i="28"/>
  <c r="O7584" i="28"/>
  <c r="N7584" i="28"/>
  <c r="M7584" i="28"/>
  <c r="L7584" i="28"/>
  <c r="K7584" i="28"/>
  <c r="J7584" i="28"/>
  <c r="DE7583" i="28"/>
  <c r="DD7583" i="28"/>
  <c r="DC7583" i="28"/>
  <c r="DB7583" i="28"/>
  <c r="DA7583" i="28"/>
  <c r="CZ7583" i="28"/>
  <c r="CY7583" i="28"/>
  <c r="CX7583" i="28"/>
  <c r="CW7583" i="28"/>
  <c r="CV7583" i="28"/>
  <c r="CU7583" i="28"/>
  <c r="CT7583" i="28"/>
  <c r="CS7583" i="28"/>
  <c r="CR7583" i="28"/>
  <c r="CQ7583" i="28"/>
  <c r="CP7583" i="28"/>
  <c r="CO7583" i="28"/>
  <c r="CN7583" i="28"/>
  <c r="CM7583" i="28"/>
  <c r="CL7583" i="28"/>
  <c r="CK7583" i="28"/>
  <c r="CJ7583" i="28"/>
  <c r="CI7583" i="28"/>
  <c r="CH7583" i="28"/>
  <c r="CG7583" i="28"/>
  <c r="CF7583" i="28"/>
  <c r="CE7583" i="28"/>
  <c r="CD7583" i="28"/>
  <c r="CC7583" i="28"/>
  <c r="CB7583" i="28"/>
  <c r="CA7583" i="28"/>
  <c r="BZ7583" i="28"/>
  <c r="BY7583" i="28"/>
  <c r="BX7583" i="28"/>
  <c r="BW7583" i="28"/>
  <c r="BV7583" i="28"/>
  <c r="BU7583" i="28"/>
  <c r="BT7583" i="28"/>
  <c r="BS7583" i="28"/>
  <c r="BR7583" i="28"/>
  <c r="BQ7583" i="28"/>
  <c r="BP7583" i="28"/>
  <c r="BO7583" i="28"/>
  <c r="BN7583" i="28"/>
  <c r="BM7583" i="28"/>
  <c r="BL7583" i="28"/>
  <c r="BK7583" i="28"/>
  <c r="BJ7583" i="28"/>
  <c r="BI7583" i="28"/>
  <c r="BH7583" i="28"/>
  <c r="BG7583" i="28"/>
  <c r="BF7583" i="28"/>
  <c r="BE7583" i="28"/>
  <c r="BD7583" i="28"/>
  <c r="BC7583" i="28"/>
  <c r="BB7583" i="28"/>
  <c r="BA7583" i="28"/>
  <c r="AZ7583" i="28"/>
  <c r="AY7583" i="28"/>
  <c r="AX7583" i="28"/>
  <c r="AW7583" i="28"/>
  <c r="AV7583" i="28"/>
  <c r="AU7583" i="28"/>
  <c r="AT7583" i="28"/>
  <c r="AS7583" i="28"/>
  <c r="AR7583" i="28"/>
  <c r="AQ7583" i="28"/>
  <c r="AP7583" i="28"/>
  <c r="AO7583" i="28"/>
  <c r="AN7583" i="28"/>
  <c r="AM7583" i="28"/>
  <c r="AL7583" i="28"/>
  <c r="AK7583" i="28"/>
  <c r="AJ7583" i="28"/>
  <c r="AI7583" i="28"/>
  <c r="AH7583" i="28"/>
  <c r="AG7583" i="28"/>
  <c r="AF7583" i="28"/>
  <c r="AE7583" i="28"/>
  <c r="AD7583" i="28"/>
  <c r="AC7583" i="28"/>
  <c r="AB7583" i="28"/>
  <c r="AA7583" i="28"/>
  <c r="Z7583" i="28"/>
  <c r="Y7583" i="28"/>
  <c r="X7583" i="28"/>
  <c r="W7583" i="28"/>
  <c r="V7583" i="28"/>
  <c r="U7583" i="28"/>
  <c r="T7583" i="28"/>
  <c r="S7583" i="28"/>
  <c r="R7583" i="28"/>
  <c r="Q7583" i="28"/>
  <c r="P7583" i="28"/>
  <c r="O7583" i="28"/>
  <c r="N7583" i="28"/>
  <c r="M7583" i="28"/>
  <c r="L7583" i="28"/>
  <c r="K7583" i="28"/>
  <c r="J7583" i="28"/>
  <c r="DE7582" i="28"/>
  <c r="DD7582" i="28"/>
  <c r="DC7582" i="28"/>
  <c r="DB7582" i="28"/>
  <c r="DA7582" i="28"/>
  <c r="CZ7582" i="28"/>
  <c r="CY7582" i="28"/>
  <c r="CX7582" i="28"/>
  <c r="CW7582" i="28"/>
  <c r="CV7582" i="28"/>
  <c r="CU7582" i="28"/>
  <c r="CT7582" i="28"/>
  <c r="CS7582" i="28"/>
  <c r="CR7582" i="28"/>
  <c r="CQ7582" i="28"/>
  <c r="CP7582" i="28"/>
  <c r="CO7582" i="28"/>
  <c r="CN7582" i="28"/>
  <c r="CM7582" i="28"/>
  <c r="CL7582" i="28"/>
  <c r="CK7582" i="28"/>
  <c r="CJ7582" i="28"/>
  <c r="CI7582" i="28"/>
  <c r="CH7582" i="28"/>
  <c r="CG7582" i="28"/>
  <c r="CF7582" i="28"/>
  <c r="CE7582" i="28"/>
  <c r="CD7582" i="28"/>
  <c r="CC7582" i="28"/>
  <c r="CB7582" i="28"/>
  <c r="CA7582" i="28"/>
  <c r="BZ7582" i="28"/>
  <c r="BY7582" i="28"/>
  <c r="BX7582" i="28"/>
  <c r="BW7582" i="28"/>
  <c r="BV7582" i="28"/>
  <c r="BU7582" i="28"/>
  <c r="BT7582" i="28"/>
  <c r="BS7582" i="28"/>
  <c r="BR7582" i="28"/>
  <c r="BQ7582" i="28"/>
  <c r="BP7582" i="28"/>
  <c r="BO7582" i="28"/>
  <c r="BN7582" i="28"/>
  <c r="BM7582" i="28"/>
  <c r="BL7582" i="28"/>
  <c r="BK7582" i="28"/>
  <c r="BJ7582" i="28"/>
  <c r="BI7582" i="28"/>
  <c r="BH7582" i="28"/>
  <c r="BG7582" i="28"/>
  <c r="BF7582" i="28"/>
  <c r="BE7582" i="28"/>
  <c r="BD7582" i="28"/>
  <c r="BC7582" i="28"/>
  <c r="BB7582" i="28"/>
  <c r="BA7582" i="28"/>
  <c r="AZ7582" i="28"/>
  <c r="AY7582" i="28"/>
  <c r="AX7582" i="28"/>
  <c r="AW7582" i="28"/>
  <c r="AV7582" i="28"/>
  <c r="AU7582" i="28"/>
  <c r="AT7582" i="28"/>
  <c r="AS7582" i="28"/>
  <c r="AR7582" i="28"/>
  <c r="AQ7582" i="28"/>
  <c r="AP7582" i="28"/>
  <c r="AO7582" i="28"/>
  <c r="AN7582" i="28"/>
  <c r="AM7582" i="28"/>
  <c r="AL7582" i="28"/>
  <c r="AK7582" i="28"/>
  <c r="AJ7582" i="28"/>
  <c r="AI7582" i="28"/>
  <c r="AH7582" i="28"/>
  <c r="AG7582" i="28"/>
  <c r="AF7582" i="28"/>
  <c r="AE7582" i="28"/>
  <c r="AD7582" i="28"/>
  <c r="AC7582" i="28"/>
  <c r="AB7582" i="28"/>
  <c r="AA7582" i="28"/>
  <c r="Z7582" i="28"/>
  <c r="Y7582" i="28"/>
  <c r="X7582" i="28"/>
  <c r="W7582" i="28"/>
  <c r="V7582" i="28"/>
  <c r="U7582" i="28"/>
  <c r="T7582" i="28"/>
  <c r="S7582" i="28"/>
  <c r="R7582" i="28"/>
  <c r="Q7582" i="28"/>
  <c r="P7582" i="28"/>
  <c r="O7582" i="28"/>
  <c r="N7582" i="28"/>
  <c r="M7582" i="28"/>
  <c r="L7582" i="28"/>
  <c r="K7582" i="28"/>
  <c r="J7582" i="28"/>
  <c r="DE7581" i="28"/>
  <c r="DD7581" i="28"/>
  <c r="DC7581" i="28"/>
  <c r="DB7581" i="28"/>
  <c r="DA7581" i="28"/>
  <c r="CZ7581" i="28"/>
  <c r="CY7581" i="28"/>
  <c r="CX7581" i="28"/>
  <c r="CW7581" i="28"/>
  <c r="CV7581" i="28"/>
  <c r="CU7581" i="28"/>
  <c r="CT7581" i="28"/>
  <c r="CS7581" i="28"/>
  <c r="CR7581" i="28"/>
  <c r="CQ7581" i="28"/>
  <c r="CP7581" i="28"/>
  <c r="CO7581" i="28"/>
  <c r="CN7581" i="28"/>
  <c r="CM7581" i="28"/>
  <c r="CL7581" i="28"/>
  <c r="CK7581" i="28"/>
  <c r="CJ7581" i="28"/>
  <c r="CI7581" i="28"/>
  <c r="CH7581" i="28"/>
  <c r="CG7581" i="28"/>
  <c r="CF7581" i="28"/>
  <c r="CE7581" i="28"/>
  <c r="CD7581" i="28"/>
  <c r="CC7581" i="28"/>
  <c r="CB7581" i="28"/>
  <c r="CA7581" i="28"/>
  <c r="BZ7581" i="28"/>
  <c r="BY7581" i="28"/>
  <c r="BX7581" i="28"/>
  <c r="BW7581" i="28"/>
  <c r="BV7581" i="28"/>
  <c r="BU7581" i="28"/>
  <c r="BT7581" i="28"/>
  <c r="BS7581" i="28"/>
  <c r="BR7581" i="28"/>
  <c r="BQ7581" i="28"/>
  <c r="BP7581" i="28"/>
  <c r="BO7581" i="28"/>
  <c r="BN7581" i="28"/>
  <c r="BM7581" i="28"/>
  <c r="BL7581" i="28"/>
  <c r="BK7581" i="28"/>
  <c r="BJ7581" i="28"/>
  <c r="BI7581" i="28"/>
  <c r="BH7581" i="28"/>
  <c r="BG7581" i="28"/>
  <c r="BF7581" i="28"/>
  <c r="BE7581" i="28"/>
  <c r="BD7581" i="28"/>
  <c r="BC7581" i="28"/>
  <c r="BB7581" i="28"/>
  <c r="BA7581" i="28"/>
  <c r="AZ7581" i="28"/>
  <c r="AY7581" i="28"/>
  <c r="AX7581" i="28"/>
  <c r="AW7581" i="28"/>
  <c r="AV7581" i="28"/>
  <c r="AU7581" i="28"/>
  <c r="AT7581" i="28"/>
  <c r="AS7581" i="28"/>
  <c r="AR7581" i="28"/>
  <c r="AQ7581" i="28"/>
  <c r="AP7581" i="28"/>
  <c r="AO7581" i="28"/>
  <c r="AN7581" i="28"/>
  <c r="AM7581" i="28"/>
  <c r="AL7581" i="28"/>
  <c r="AK7581" i="28"/>
  <c r="AJ7581" i="28"/>
  <c r="AI7581" i="28"/>
  <c r="AH7581" i="28"/>
  <c r="AG7581" i="28"/>
  <c r="AF7581" i="28"/>
  <c r="AE7581" i="28"/>
  <c r="AD7581" i="28"/>
  <c r="AC7581" i="28"/>
  <c r="AB7581" i="28"/>
  <c r="AA7581" i="28"/>
  <c r="Z7581" i="28"/>
  <c r="Y7581" i="28"/>
  <c r="X7581" i="28"/>
  <c r="W7581" i="28"/>
  <c r="V7581" i="28"/>
  <c r="U7581" i="28"/>
  <c r="T7581" i="28"/>
  <c r="S7581" i="28"/>
  <c r="R7581" i="28"/>
  <c r="Q7581" i="28"/>
  <c r="P7581" i="28"/>
  <c r="O7581" i="28"/>
  <c r="N7581" i="28"/>
  <c r="M7581" i="28"/>
  <c r="L7581" i="28"/>
  <c r="K7581" i="28"/>
  <c r="J7581" i="28"/>
  <c r="DE7580" i="28"/>
  <c r="DD7580" i="28"/>
  <c r="DC7580" i="28"/>
  <c r="DB7580" i="28"/>
  <c r="DA7580" i="28"/>
  <c r="CZ7580" i="28"/>
  <c r="CY7580" i="28"/>
  <c r="CX7580" i="28"/>
  <c r="CW7580" i="28"/>
  <c r="CV7580" i="28"/>
  <c r="CU7580" i="28"/>
  <c r="CT7580" i="28"/>
  <c r="CS7580" i="28"/>
  <c r="CR7580" i="28"/>
  <c r="CQ7580" i="28"/>
  <c r="CP7580" i="28"/>
  <c r="CO7580" i="28"/>
  <c r="CN7580" i="28"/>
  <c r="CM7580" i="28"/>
  <c r="CL7580" i="28"/>
  <c r="CK7580" i="28"/>
  <c r="CJ7580" i="28"/>
  <c r="CI7580" i="28"/>
  <c r="CH7580" i="28"/>
  <c r="CG7580" i="28"/>
  <c r="CF7580" i="28"/>
  <c r="CE7580" i="28"/>
  <c r="CD7580" i="28"/>
  <c r="CC7580" i="28"/>
  <c r="CB7580" i="28"/>
  <c r="CA7580" i="28"/>
  <c r="BZ7580" i="28"/>
  <c r="BY7580" i="28"/>
  <c r="BX7580" i="28"/>
  <c r="BW7580" i="28"/>
  <c r="BV7580" i="28"/>
  <c r="BU7580" i="28"/>
  <c r="BT7580" i="28"/>
  <c r="BS7580" i="28"/>
  <c r="BR7580" i="28"/>
  <c r="BQ7580" i="28"/>
  <c r="BP7580" i="28"/>
  <c r="BO7580" i="28"/>
  <c r="BN7580" i="28"/>
  <c r="BM7580" i="28"/>
  <c r="BL7580" i="28"/>
  <c r="BK7580" i="28"/>
  <c r="BJ7580" i="28"/>
  <c r="BI7580" i="28"/>
  <c r="BH7580" i="28"/>
  <c r="BG7580" i="28"/>
  <c r="BF7580" i="28"/>
  <c r="BE7580" i="28"/>
  <c r="BD7580" i="28"/>
  <c r="BC7580" i="28"/>
  <c r="BB7580" i="28"/>
  <c r="BA7580" i="28"/>
  <c r="AZ7580" i="28"/>
  <c r="AY7580" i="28"/>
  <c r="AX7580" i="28"/>
  <c r="AW7580" i="28"/>
  <c r="AV7580" i="28"/>
  <c r="AU7580" i="28"/>
  <c r="AT7580" i="28"/>
  <c r="AS7580" i="28"/>
  <c r="AR7580" i="28"/>
  <c r="AQ7580" i="28"/>
  <c r="AP7580" i="28"/>
  <c r="AO7580" i="28"/>
  <c r="AN7580" i="28"/>
  <c r="AM7580" i="28"/>
  <c r="AL7580" i="28"/>
  <c r="AK7580" i="28"/>
  <c r="AJ7580" i="28"/>
  <c r="AI7580" i="28"/>
  <c r="AH7580" i="28"/>
  <c r="AG7580" i="28"/>
  <c r="AF7580" i="28"/>
  <c r="AE7580" i="28"/>
  <c r="AD7580" i="28"/>
  <c r="AC7580" i="28"/>
  <c r="AB7580" i="28"/>
  <c r="AA7580" i="28"/>
  <c r="Z7580" i="28"/>
  <c r="Y7580" i="28"/>
  <c r="X7580" i="28"/>
  <c r="W7580" i="28"/>
  <c r="V7580" i="28"/>
  <c r="U7580" i="28"/>
  <c r="T7580" i="28"/>
  <c r="S7580" i="28"/>
  <c r="R7580" i="28"/>
  <c r="Q7580" i="28"/>
  <c r="P7580" i="28"/>
  <c r="O7580" i="28"/>
  <c r="N7580" i="28"/>
  <c r="M7580" i="28"/>
  <c r="L7580" i="28"/>
  <c r="K7580" i="28"/>
  <c r="J7580" i="28"/>
  <c r="DE7579" i="28"/>
  <c r="DD7579" i="28"/>
  <c r="DC7579" i="28"/>
  <c r="DB7579" i="28"/>
  <c r="DA7579" i="28"/>
  <c r="CZ7579" i="28"/>
  <c r="CY7579" i="28"/>
  <c r="CX7579" i="28"/>
  <c r="CW7579" i="28"/>
  <c r="CV7579" i="28"/>
  <c r="CU7579" i="28"/>
  <c r="CT7579" i="28"/>
  <c r="CS7579" i="28"/>
  <c r="CR7579" i="28"/>
  <c r="CQ7579" i="28"/>
  <c r="CP7579" i="28"/>
  <c r="CO7579" i="28"/>
  <c r="CN7579" i="28"/>
  <c r="CM7579" i="28"/>
  <c r="CL7579" i="28"/>
  <c r="CK7579" i="28"/>
  <c r="CJ7579" i="28"/>
  <c r="CI7579" i="28"/>
  <c r="CH7579" i="28"/>
  <c r="CG7579" i="28"/>
  <c r="CF7579" i="28"/>
  <c r="CE7579" i="28"/>
  <c r="CD7579" i="28"/>
  <c r="CC7579" i="28"/>
  <c r="CB7579" i="28"/>
  <c r="CA7579" i="28"/>
  <c r="BZ7579" i="28"/>
  <c r="BY7579" i="28"/>
  <c r="BX7579" i="28"/>
  <c r="BW7579" i="28"/>
  <c r="BV7579" i="28"/>
  <c r="BU7579" i="28"/>
  <c r="BT7579" i="28"/>
  <c r="BS7579" i="28"/>
  <c r="BR7579" i="28"/>
  <c r="BQ7579" i="28"/>
  <c r="BP7579" i="28"/>
  <c r="BO7579" i="28"/>
  <c r="BN7579" i="28"/>
  <c r="BM7579" i="28"/>
  <c r="BL7579" i="28"/>
  <c r="BK7579" i="28"/>
  <c r="BJ7579" i="28"/>
  <c r="BI7579" i="28"/>
  <c r="BH7579" i="28"/>
  <c r="BG7579" i="28"/>
  <c r="BF7579" i="28"/>
  <c r="BE7579" i="28"/>
  <c r="BD7579" i="28"/>
  <c r="BC7579" i="28"/>
  <c r="BB7579" i="28"/>
  <c r="BA7579" i="28"/>
  <c r="AZ7579" i="28"/>
  <c r="AY7579" i="28"/>
  <c r="AX7579" i="28"/>
  <c r="AW7579" i="28"/>
  <c r="AV7579" i="28"/>
  <c r="AU7579" i="28"/>
  <c r="AT7579" i="28"/>
  <c r="AS7579" i="28"/>
  <c r="AR7579" i="28"/>
  <c r="AQ7579" i="28"/>
  <c r="AP7579" i="28"/>
  <c r="AO7579" i="28"/>
  <c r="AN7579" i="28"/>
  <c r="AM7579" i="28"/>
  <c r="AL7579" i="28"/>
  <c r="AK7579" i="28"/>
  <c r="AJ7579" i="28"/>
  <c r="AI7579" i="28"/>
  <c r="AH7579" i="28"/>
  <c r="AG7579" i="28"/>
  <c r="AF7579" i="28"/>
  <c r="AE7579" i="28"/>
  <c r="AD7579" i="28"/>
  <c r="AC7579" i="28"/>
  <c r="AB7579" i="28"/>
  <c r="AA7579" i="28"/>
  <c r="Z7579" i="28"/>
  <c r="Y7579" i="28"/>
  <c r="X7579" i="28"/>
  <c r="W7579" i="28"/>
  <c r="V7579" i="28"/>
  <c r="U7579" i="28"/>
  <c r="T7579" i="28"/>
  <c r="S7579" i="28"/>
  <c r="R7579" i="28"/>
  <c r="Q7579" i="28"/>
  <c r="P7579" i="28"/>
  <c r="O7579" i="28"/>
  <c r="N7579" i="28"/>
  <c r="M7579" i="28"/>
  <c r="L7579" i="28"/>
  <c r="K7579" i="28"/>
  <c r="J7579" i="28"/>
  <c r="DE7578" i="28"/>
  <c r="DD7578" i="28"/>
  <c r="DC7578" i="28"/>
  <c r="DB7578" i="28"/>
  <c r="DA7578" i="28"/>
  <c r="CZ7578" i="28"/>
  <c r="CY7578" i="28"/>
  <c r="CX7578" i="28"/>
  <c r="CW7578" i="28"/>
  <c r="CV7578" i="28"/>
  <c r="CU7578" i="28"/>
  <c r="CT7578" i="28"/>
  <c r="CS7578" i="28"/>
  <c r="CR7578" i="28"/>
  <c r="CQ7578" i="28"/>
  <c r="CP7578" i="28"/>
  <c r="CO7578" i="28"/>
  <c r="CN7578" i="28"/>
  <c r="CM7578" i="28"/>
  <c r="CL7578" i="28"/>
  <c r="CK7578" i="28"/>
  <c r="CJ7578" i="28"/>
  <c r="CI7578" i="28"/>
  <c r="CH7578" i="28"/>
  <c r="CG7578" i="28"/>
  <c r="CF7578" i="28"/>
  <c r="CE7578" i="28"/>
  <c r="CD7578" i="28"/>
  <c r="CC7578" i="28"/>
  <c r="CB7578" i="28"/>
  <c r="CA7578" i="28"/>
  <c r="BZ7578" i="28"/>
  <c r="BY7578" i="28"/>
  <c r="BX7578" i="28"/>
  <c r="BW7578" i="28"/>
  <c r="BV7578" i="28"/>
  <c r="BU7578" i="28"/>
  <c r="BT7578" i="28"/>
  <c r="BS7578" i="28"/>
  <c r="BR7578" i="28"/>
  <c r="BQ7578" i="28"/>
  <c r="BP7578" i="28"/>
  <c r="BO7578" i="28"/>
  <c r="BN7578" i="28"/>
  <c r="BM7578" i="28"/>
  <c r="BL7578" i="28"/>
  <c r="BK7578" i="28"/>
  <c r="BJ7578" i="28"/>
  <c r="BI7578" i="28"/>
  <c r="BH7578" i="28"/>
  <c r="BG7578" i="28"/>
  <c r="BF7578" i="28"/>
  <c r="BE7578" i="28"/>
  <c r="BD7578" i="28"/>
  <c r="BC7578" i="28"/>
  <c r="BB7578" i="28"/>
  <c r="BA7578" i="28"/>
  <c r="AZ7578" i="28"/>
  <c r="AY7578" i="28"/>
  <c r="AX7578" i="28"/>
  <c r="AW7578" i="28"/>
  <c r="AV7578" i="28"/>
  <c r="AU7578" i="28"/>
  <c r="AT7578" i="28"/>
  <c r="AS7578" i="28"/>
  <c r="AR7578" i="28"/>
  <c r="AQ7578" i="28"/>
  <c r="AP7578" i="28"/>
  <c r="AO7578" i="28"/>
  <c r="AN7578" i="28"/>
  <c r="AM7578" i="28"/>
  <c r="AL7578" i="28"/>
  <c r="AK7578" i="28"/>
  <c r="AJ7578" i="28"/>
  <c r="AI7578" i="28"/>
  <c r="AH7578" i="28"/>
  <c r="AG7578" i="28"/>
  <c r="AF7578" i="28"/>
  <c r="AE7578" i="28"/>
  <c r="AD7578" i="28"/>
  <c r="AC7578" i="28"/>
  <c r="AB7578" i="28"/>
  <c r="AA7578" i="28"/>
  <c r="Z7578" i="28"/>
  <c r="Y7578" i="28"/>
  <c r="X7578" i="28"/>
  <c r="W7578" i="28"/>
  <c r="V7578" i="28"/>
  <c r="U7578" i="28"/>
  <c r="T7578" i="28"/>
  <c r="S7578" i="28"/>
  <c r="R7578" i="28"/>
  <c r="Q7578" i="28"/>
  <c r="P7578" i="28"/>
  <c r="O7578" i="28"/>
  <c r="N7578" i="28"/>
  <c r="M7578" i="28"/>
  <c r="L7578" i="28"/>
  <c r="K7578" i="28"/>
  <c r="J7578" i="28"/>
  <c r="DE7577" i="28"/>
  <c r="DD7577" i="28"/>
  <c r="DC7577" i="28"/>
  <c r="DB7577" i="28"/>
  <c r="DA7577" i="28"/>
  <c r="CZ7577" i="28"/>
  <c r="CY7577" i="28"/>
  <c r="CX7577" i="28"/>
  <c r="CW7577" i="28"/>
  <c r="CV7577" i="28"/>
  <c r="CU7577" i="28"/>
  <c r="CT7577" i="28"/>
  <c r="CS7577" i="28"/>
  <c r="CR7577" i="28"/>
  <c r="CQ7577" i="28"/>
  <c r="CP7577" i="28"/>
  <c r="CO7577" i="28"/>
  <c r="CN7577" i="28"/>
  <c r="CM7577" i="28"/>
  <c r="CL7577" i="28"/>
  <c r="CK7577" i="28"/>
  <c r="CJ7577" i="28"/>
  <c r="CI7577" i="28"/>
  <c r="CH7577" i="28"/>
  <c r="CG7577" i="28"/>
  <c r="CF7577" i="28"/>
  <c r="CE7577" i="28"/>
  <c r="CD7577" i="28"/>
  <c r="CC7577" i="28"/>
  <c r="CB7577" i="28"/>
  <c r="CA7577" i="28"/>
  <c r="BZ7577" i="28"/>
  <c r="BY7577" i="28"/>
  <c r="BX7577" i="28"/>
  <c r="BW7577" i="28"/>
  <c r="BV7577" i="28"/>
  <c r="BU7577" i="28"/>
  <c r="BT7577" i="28"/>
  <c r="BS7577" i="28"/>
  <c r="BR7577" i="28"/>
  <c r="BQ7577" i="28"/>
  <c r="BP7577" i="28"/>
  <c r="BO7577" i="28"/>
  <c r="BN7577" i="28"/>
  <c r="BM7577" i="28"/>
  <c r="BL7577" i="28"/>
  <c r="BK7577" i="28"/>
  <c r="BJ7577" i="28"/>
  <c r="BI7577" i="28"/>
  <c r="BH7577" i="28"/>
  <c r="BG7577" i="28"/>
  <c r="BF7577" i="28"/>
  <c r="BE7577" i="28"/>
  <c r="BD7577" i="28"/>
  <c r="BC7577" i="28"/>
  <c r="BB7577" i="28"/>
  <c r="BA7577" i="28"/>
  <c r="AZ7577" i="28"/>
  <c r="AY7577" i="28"/>
  <c r="AX7577" i="28"/>
  <c r="AW7577" i="28"/>
  <c r="AV7577" i="28"/>
  <c r="AU7577" i="28"/>
  <c r="AT7577" i="28"/>
  <c r="AS7577" i="28"/>
  <c r="AR7577" i="28"/>
  <c r="AQ7577" i="28"/>
  <c r="AP7577" i="28"/>
  <c r="AO7577" i="28"/>
  <c r="AN7577" i="28"/>
  <c r="AM7577" i="28"/>
  <c r="AL7577" i="28"/>
  <c r="AK7577" i="28"/>
  <c r="AJ7577" i="28"/>
  <c r="AI7577" i="28"/>
  <c r="AH7577" i="28"/>
  <c r="AG7577" i="28"/>
  <c r="AF7577" i="28"/>
  <c r="AE7577" i="28"/>
  <c r="AD7577" i="28"/>
  <c r="AC7577" i="28"/>
  <c r="AB7577" i="28"/>
  <c r="AA7577" i="28"/>
  <c r="Z7577" i="28"/>
  <c r="Y7577" i="28"/>
  <c r="X7577" i="28"/>
  <c r="W7577" i="28"/>
  <c r="V7577" i="28"/>
  <c r="U7577" i="28"/>
  <c r="T7577" i="28"/>
  <c r="S7577" i="28"/>
  <c r="R7577" i="28"/>
  <c r="Q7577" i="28"/>
  <c r="P7577" i="28"/>
  <c r="O7577" i="28"/>
  <c r="N7577" i="28"/>
  <c r="M7577" i="28"/>
  <c r="L7577" i="28"/>
  <c r="K7577" i="28"/>
  <c r="J7577" i="28"/>
  <c r="DE7576" i="28"/>
  <c r="DD7576" i="28"/>
  <c r="DC7576" i="28"/>
  <c r="DB7576" i="28"/>
  <c r="DA7576" i="28"/>
  <c r="CZ7576" i="28"/>
  <c r="CY7576" i="28"/>
  <c r="CX7576" i="28"/>
  <c r="CW7576" i="28"/>
  <c r="CV7576" i="28"/>
  <c r="CU7576" i="28"/>
  <c r="CT7576" i="28"/>
  <c r="CS7576" i="28"/>
  <c r="CR7576" i="28"/>
  <c r="CQ7576" i="28"/>
  <c r="CP7576" i="28"/>
  <c r="CO7576" i="28"/>
  <c r="CN7576" i="28"/>
  <c r="CM7576" i="28"/>
  <c r="CL7576" i="28"/>
  <c r="CK7576" i="28"/>
  <c r="CJ7576" i="28"/>
  <c r="CI7576" i="28"/>
  <c r="CH7576" i="28"/>
  <c r="CG7576" i="28"/>
  <c r="CF7576" i="28"/>
  <c r="CE7576" i="28"/>
  <c r="CD7576" i="28"/>
  <c r="CC7576" i="28"/>
  <c r="CB7576" i="28"/>
  <c r="CA7576" i="28"/>
  <c r="BZ7576" i="28"/>
  <c r="BY7576" i="28"/>
  <c r="BX7576" i="28"/>
  <c r="BW7576" i="28"/>
  <c r="BV7576" i="28"/>
  <c r="BU7576" i="28"/>
  <c r="BT7576" i="28"/>
  <c r="BS7576" i="28"/>
  <c r="BR7576" i="28"/>
  <c r="BQ7576" i="28"/>
  <c r="BP7576" i="28"/>
  <c r="BO7576" i="28"/>
  <c r="BN7576" i="28"/>
  <c r="BM7576" i="28"/>
  <c r="BL7576" i="28"/>
  <c r="BK7576" i="28"/>
  <c r="BJ7576" i="28"/>
  <c r="BI7576" i="28"/>
  <c r="BH7576" i="28"/>
  <c r="BG7576" i="28"/>
  <c r="BF7576" i="28"/>
  <c r="BE7576" i="28"/>
  <c r="BD7576" i="28"/>
  <c r="BC7576" i="28"/>
  <c r="BB7576" i="28"/>
  <c r="BA7576" i="28"/>
  <c r="AZ7576" i="28"/>
  <c r="AY7576" i="28"/>
  <c r="AX7576" i="28"/>
  <c r="AW7576" i="28"/>
  <c r="AV7576" i="28"/>
  <c r="AU7576" i="28"/>
  <c r="AT7576" i="28"/>
  <c r="AS7576" i="28"/>
  <c r="AR7576" i="28"/>
  <c r="AQ7576" i="28"/>
  <c r="AP7576" i="28"/>
  <c r="AO7576" i="28"/>
  <c r="AN7576" i="28"/>
  <c r="AM7576" i="28"/>
  <c r="AL7576" i="28"/>
  <c r="AK7576" i="28"/>
  <c r="AJ7576" i="28"/>
  <c r="AI7576" i="28"/>
  <c r="AH7576" i="28"/>
  <c r="AG7576" i="28"/>
  <c r="AF7576" i="28"/>
  <c r="AE7576" i="28"/>
  <c r="AD7576" i="28"/>
  <c r="AC7576" i="28"/>
  <c r="AB7576" i="28"/>
  <c r="AA7576" i="28"/>
  <c r="Z7576" i="28"/>
  <c r="Y7576" i="28"/>
  <c r="X7576" i="28"/>
  <c r="W7576" i="28"/>
  <c r="V7576" i="28"/>
  <c r="U7576" i="28"/>
  <c r="T7576" i="28"/>
  <c r="S7576" i="28"/>
  <c r="R7576" i="28"/>
  <c r="Q7576" i="28"/>
  <c r="P7576" i="28"/>
  <c r="O7576" i="28"/>
  <c r="N7576" i="28"/>
  <c r="M7576" i="28"/>
  <c r="L7576" i="28"/>
  <c r="K7576" i="28"/>
  <c r="J7576" i="28"/>
  <c r="DE7575" i="28"/>
  <c r="DD7575" i="28"/>
  <c r="DC7575" i="28"/>
  <c r="DB7575" i="28"/>
  <c r="DA7575" i="28"/>
  <c r="CZ7575" i="28"/>
  <c r="CY7575" i="28"/>
  <c r="CX7575" i="28"/>
  <c r="CW7575" i="28"/>
  <c r="CV7575" i="28"/>
  <c r="CU7575" i="28"/>
  <c r="CT7575" i="28"/>
  <c r="CS7575" i="28"/>
  <c r="CR7575" i="28"/>
  <c r="CQ7575" i="28"/>
  <c r="CP7575" i="28"/>
  <c r="CO7575" i="28"/>
  <c r="CN7575" i="28"/>
  <c r="CM7575" i="28"/>
  <c r="CL7575" i="28"/>
  <c r="CK7575" i="28"/>
  <c r="CJ7575" i="28"/>
  <c r="CI7575" i="28"/>
  <c r="CH7575" i="28"/>
  <c r="CG7575" i="28"/>
  <c r="CF7575" i="28"/>
  <c r="CE7575" i="28"/>
  <c r="CD7575" i="28"/>
  <c r="CC7575" i="28"/>
  <c r="CB7575" i="28"/>
  <c r="CA7575" i="28"/>
  <c r="BZ7575" i="28"/>
  <c r="BY7575" i="28"/>
  <c r="BX7575" i="28"/>
  <c r="BW7575" i="28"/>
  <c r="BV7575" i="28"/>
  <c r="BU7575" i="28"/>
  <c r="BT7575" i="28"/>
  <c r="BS7575" i="28"/>
  <c r="BR7575" i="28"/>
  <c r="BQ7575" i="28"/>
  <c r="BP7575" i="28"/>
  <c r="BO7575" i="28"/>
  <c r="BN7575" i="28"/>
  <c r="BM7575" i="28"/>
  <c r="BL7575" i="28"/>
  <c r="BK7575" i="28"/>
  <c r="BJ7575" i="28"/>
  <c r="BI7575" i="28"/>
  <c r="BH7575" i="28"/>
  <c r="BG7575" i="28"/>
  <c r="BF7575" i="28"/>
  <c r="BE7575" i="28"/>
  <c r="BD7575" i="28"/>
  <c r="BC7575" i="28"/>
  <c r="BB7575" i="28"/>
  <c r="BA7575" i="28"/>
  <c r="AZ7575" i="28"/>
  <c r="AY7575" i="28"/>
  <c r="AX7575" i="28"/>
  <c r="AW7575" i="28"/>
  <c r="AV7575" i="28"/>
  <c r="AU7575" i="28"/>
  <c r="AT7575" i="28"/>
  <c r="AS7575" i="28"/>
  <c r="AR7575" i="28"/>
  <c r="AQ7575" i="28"/>
  <c r="AP7575" i="28"/>
  <c r="AO7575" i="28"/>
  <c r="AN7575" i="28"/>
  <c r="AM7575" i="28"/>
  <c r="AL7575" i="28"/>
  <c r="AK7575" i="28"/>
  <c r="AJ7575" i="28"/>
  <c r="AI7575" i="28"/>
  <c r="AH7575" i="28"/>
  <c r="AG7575" i="28"/>
  <c r="AF7575" i="28"/>
  <c r="AE7575" i="28"/>
  <c r="AD7575" i="28"/>
  <c r="AC7575" i="28"/>
  <c r="AB7575" i="28"/>
  <c r="AA7575" i="28"/>
  <c r="Z7575" i="28"/>
  <c r="Y7575" i="28"/>
  <c r="X7575" i="28"/>
  <c r="W7575" i="28"/>
  <c r="V7575" i="28"/>
  <c r="U7575" i="28"/>
  <c r="T7575" i="28"/>
  <c r="S7575" i="28"/>
  <c r="R7575" i="28"/>
  <c r="Q7575" i="28"/>
  <c r="P7575" i="28"/>
  <c r="O7575" i="28"/>
  <c r="N7575" i="28"/>
  <c r="M7575" i="28"/>
  <c r="L7575" i="28"/>
  <c r="K7575" i="28"/>
  <c r="J7575" i="28"/>
  <c r="DE7574" i="28"/>
  <c r="DD7574" i="28"/>
  <c r="DC7574" i="28"/>
  <c r="DB7574" i="28"/>
  <c r="DA7574" i="28"/>
  <c r="CZ7574" i="28"/>
  <c r="CY7574" i="28"/>
  <c r="CX7574" i="28"/>
  <c r="CW7574" i="28"/>
  <c r="CV7574" i="28"/>
  <c r="CU7574" i="28"/>
  <c r="CT7574" i="28"/>
  <c r="CS7574" i="28"/>
  <c r="CR7574" i="28"/>
  <c r="CQ7574" i="28"/>
  <c r="CP7574" i="28"/>
  <c r="CO7574" i="28"/>
  <c r="CN7574" i="28"/>
  <c r="CM7574" i="28"/>
  <c r="CL7574" i="28"/>
  <c r="CK7574" i="28"/>
  <c r="CJ7574" i="28"/>
  <c r="CI7574" i="28"/>
  <c r="CH7574" i="28"/>
  <c r="CG7574" i="28"/>
  <c r="CF7574" i="28"/>
  <c r="CE7574" i="28"/>
  <c r="CD7574" i="28"/>
  <c r="CC7574" i="28"/>
  <c r="CB7574" i="28"/>
  <c r="CA7574" i="28"/>
  <c r="BZ7574" i="28"/>
  <c r="BY7574" i="28"/>
  <c r="BX7574" i="28"/>
  <c r="BW7574" i="28"/>
  <c r="BV7574" i="28"/>
  <c r="BU7574" i="28"/>
  <c r="BT7574" i="28"/>
  <c r="BS7574" i="28"/>
  <c r="BR7574" i="28"/>
  <c r="BQ7574" i="28"/>
  <c r="BP7574" i="28"/>
  <c r="BO7574" i="28"/>
  <c r="BN7574" i="28"/>
  <c r="BM7574" i="28"/>
  <c r="BL7574" i="28"/>
  <c r="BK7574" i="28"/>
  <c r="BJ7574" i="28"/>
  <c r="BI7574" i="28"/>
  <c r="BH7574" i="28"/>
  <c r="BG7574" i="28"/>
  <c r="BF7574" i="28"/>
  <c r="BE7574" i="28"/>
  <c r="BD7574" i="28"/>
  <c r="BC7574" i="28"/>
  <c r="BB7574" i="28"/>
  <c r="BA7574" i="28"/>
  <c r="AZ7574" i="28"/>
  <c r="AY7574" i="28"/>
  <c r="AX7574" i="28"/>
  <c r="AW7574" i="28"/>
  <c r="AV7574" i="28"/>
  <c r="AU7574" i="28"/>
  <c r="AT7574" i="28"/>
  <c r="AS7574" i="28"/>
  <c r="AR7574" i="28"/>
  <c r="AQ7574" i="28"/>
  <c r="AP7574" i="28"/>
  <c r="AO7574" i="28"/>
  <c r="AN7574" i="28"/>
  <c r="AM7574" i="28"/>
  <c r="AL7574" i="28"/>
  <c r="AK7574" i="28"/>
  <c r="AJ7574" i="28"/>
  <c r="AI7574" i="28"/>
  <c r="AH7574" i="28"/>
  <c r="AG7574" i="28"/>
  <c r="AF7574" i="28"/>
  <c r="AE7574" i="28"/>
  <c r="AD7574" i="28"/>
  <c r="AC7574" i="28"/>
  <c r="AB7574" i="28"/>
  <c r="AA7574" i="28"/>
  <c r="Z7574" i="28"/>
  <c r="Y7574" i="28"/>
  <c r="X7574" i="28"/>
  <c r="W7574" i="28"/>
  <c r="V7574" i="28"/>
  <c r="U7574" i="28"/>
  <c r="T7574" i="28"/>
  <c r="S7574" i="28"/>
  <c r="R7574" i="28"/>
  <c r="Q7574" i="28"/>
  <c r="P7574" i="28"/>
  <c r="O7574" i="28"/>
  <c r="N7574" i="28"/>
  <c r="M7574" i="28"/>
  <c r="L7574" i="28"/>
  <c r="K7574" i="28"/>
  <c r="J7574" i="28"/>
  <c r="DE7573" i="28"/>
  <c r="DD7573" i="28"/>
  <c r="DC7573" i="28"/>
  <c r="DB7573" i="28"/>
  <c r="DA7573" i="28"/>
  <c r="CZ7573" i="28"/>
  <c r="CY7573" i="28"/>
  <c r="CX7573" i="28"/>
  <c r="CW7573" i="28"/>
  <c r="CV7573" i="28"/>
  <c r="CU7573" i="28"/>
  <c r="CT7573" i="28"/>
  <c r="CS7573" i="28"/>
  <c r="CR7573" i="28"/>
  <c r="CQ7573" i="28"/>
  <c r="CP7573" i="28"/>
  <c r="CO7573" i="28"/>
  <c r="CN7573" i="28"/>
  <c r="CM7573" i="28"/>
  <c r="CL7573" i="28"/>
  <c r="CK7573" i="28"/>
  <c r="CJ7573" i="28"/>
  <c r="CI7573" i="28"/>
  <c r="CH7573" i="28"/>
  <c r="CG7573" i="28"/>
  <c r="CF7573" i="28"/>
  <c r="CE7573" i="28"/>
  <c r="CD7573" i="28"/>
  <c r="CC7573" i="28"/>
  <c r="CB7573" i="28"/>
  <c r="CA7573" i="28"/>
  <c r="BZ7573" i="28"/>
  <c r="BY7573" i="28"/>
  <c r="BX7573" i="28"/>
  <c r="BW7573" i="28"/>
  <c r="BV7573" i="28"/>
  <c r="BU7573" i="28"/>
  <c r="BT7573" i="28"/>
  <c r="BS7573" i="28"/>
  <c r="BR7573" i="28"/>
  <c r="BQ7573" i="28"/>
  <c r="BP7573" i="28"/>
  <c r="BO7573" i="28"/>
  <c r="BN7573" i="28"/>
  <c r="BM7573" i="28"/>
  <c r="BL7573" i="28"/>
  <c r="BK7573" i="28"/>
  <c r="BJ7573" i="28"/>
  <c r="BI7573" i="28"/>
  <c r="BH7573" i="28"/>
  <c r="BG7573" i="28"/>
  <c r="BF7573" i="28"/>
  <c r="BE7573" i="28"/>
  <c r="BD7573" i="28"/>
  <c r="BC7573" i="28"/>
  <c r="BB7573" i="28"/>
  <c r="BA7573" i="28"/>
  <c r="AZ7573" i="28"/>
  <c r="AY7573" i="28"/>
  <c r="AX7573" i="28"/>
  <c r="AW7573" i="28"/>
  <c r="AV7573" i="28"/>
  <c r="AU7573" i="28"/>
  <c r="AT7573" i="28"/>
  <c r="AS7573" i="28"/>
  <c r="AR7573" i="28"/>
  <c r="AQ7573" i="28"/>
  <c r="AP7573" i="28"/>
  <c r="AO7573" i="28"/>
  <c r="AN7573" i="28"/>
  <c r="AM7573" i="28"/>
  <c r="AL7573" i="28"/>
  <c r="AK7573" i="28"/>
  <c r="AJ7573" i="28"/>
  <c r="AI7573" i="28"/>
  <c r="AH7573" i="28"/>
  <c r="AG7573" i="28"/>
  <c r="AF7573" i="28"/>
  <c r="AE7573" i="28"/>
  <c r="AD7573" i="28"/>
  <c r="AC7573" i="28"/>
  <c r="AB7573" i="28"/>
  <c r="AA7573" i="28"/>
  <c r="Z7573" i="28"/>
  <c r="Y7573" i="28"/>
  <c r="X7573" i="28"/>
  <c r="W7573" i="28"/>
  <c r="V7573" i="28"/>
  <c r="U7573" i="28"/>
  <c r="T7573" i="28"/>
  <c r="S7573" i="28"/>
  <c r="R7573" i="28"/>
  <c r="Q7573" i="28"/>
  <c r="P7573" i="28"/>
  <c r="O7573" i="28"/>
  <c r="N7573" i="28"/>
  <c r="M7573" i="28"/>
  <c r="L7573" i="28"/>
  <c r="K7573" i="28"/>
  <c r="J7573" i="28"/>
  <c r="DE7572" i="28"/>
  <c r="DD7572" i="28"/>
  <c r="DC7572" i="28"/>
  <c r="DB7572" i="28"/>
  <c r="DA7572" i="28"/>
  <c r="CZ7572" i="28"/>
  <c r="CY7572" i="28"/>
  <c r="CX7572" i="28"/>
  <c r="CW7572" i="28"/>
  <c r="CV7572" i="28"/>
  <c r="CU7572" i="28"/>
  <c r="CT7572" i="28"/>
  <c r="CS7572" i="28"/>
  <c r="CR7572" i="28"/>
  <c r="CQ7572" i="28"/>
  <c r="CP7572" i="28"/>
  <c r="CO7572" i="28"/>
  <c r="CN7572" i="28"/>
  <c r="CM7572" i="28"/>
  <c r="CL7572" i="28"/>
  <c r="CK7572" i="28"/>
  <c r="CJ7572" i="28"/>
  <c r="CI7572" i="28"/>
  <c r="CH7572" i="28"/>
  <c r="CG7572" i="28"/>
  <c r="CF7572" i="28"/>
  <c r="CE7572" i="28"/>
  <c r="CD7572" i="28"/>
  <c r="CC7572" i="28"/>
  <c r="CB7572" i="28"/>
  <c r="CA7572" i="28"/>
  <c r="BZ7572" i="28"/>
  <c r="BY7572" i="28"/>
  <c r="BX7572" i="28"/>
  <c r="BW7572" i="28"/>
  <c r="BV7572" i="28"/>
  <c r="BU7572" i="28"/>
  <c r="BT7572" i="28"/>
  <c r="BS7572" i="28"/>
  <c r="BR7572" i="28"/>
  <c r="BQ7572" i="28"/>
  <c r="BP7572" i="28"/>
  <c r="BO7572" i="28"/>
  <c r="BN7572" i="28"/>
  <c r="BM7572" i="28"/>
  <c r="BL7572" i="28"/>
  <c r="BK7572" i="28"/>
  <c r="BJ7572" i="28"/>
  <c r="BI7572" i="28"/>
  <c r="BH7572" i="28"/>
  <c r="BG7572" i="28"/>
  <c r="BF7572" i="28"/>
  <c r="BE7572" i="28"/>
  <c r="BD7572" i="28"/>
  <c r="BC7572" i="28"/>
  <c r="BB7572" i="28"/>
  <c r="BA7572" i="28"/>
  <c r="AZ7572" i="28"/>
  <c r="AY7572" i="28"/>
  <c r="AX7572" i="28"/>
  <c r="AW7572" i="28"/>
  <c r="AV7572" i="28"/>
  <c r="AU7572" i="28"/>
  <c r="AT7572" i="28"/>
  <c r="AS7572" i="28"/>
  <c r="AR7572" i="28"/>
  <c r="AQ7572" i="28"/>
  <c r="AP7572" i="28"/>
  <c r="AO7572" i="28"/>
  <c r="AN7572" i="28"/>
  <c r="AM7572" i="28"/>
  <c r="AL7572" i="28"/>
  <c r="AK7572" i="28"/>
  <c r="AJ7572" i="28"/>
  <c r="AI7572" i="28"/>
  <c r="AH7572" i="28"/>
  <c r="AG7572" i="28"/>
  <c r="AF7572" i="28"/>
  <c r="AE7572" i="28"/>
  <c r="AD7572" i="28"/>
  <c r="AC7572" i="28"/>
  <c r="AB7572" i="28"/>
  <c r="AA7572" i="28"/>
  <c r="Z7572" i="28"/>
  <c r="Y7572" i="28"/>
  <c r="X7572" i="28"/>
  <c r="W7572" i="28"/>
  <c r="V7572" i="28"/>
  <c r="U7572" i="28"/>
  <c r="T7572" i="28"/>
  <c r="S7572" i="28"/>
  <c r="R7572" i="28"/>
  <c r="Q7572" i="28"/>
  <c r="P7572" i="28"/>
  <c r="O7572" i="28"/>
  <c r="N7572" i="28"/>
  <c r="M7572" i="28"/>
  <c r="L7572" i="28"/>
  <c r="K7572" i="28"/>
  <c r="J7572" i="28"/>
  <c r="DE7571" i="28"/>
  <c r="DD7571" i="28"/>
  <c r="DC7571" i="28"/>
  <c r="DB7571" i="28"/>
  <c r="DA7571" i="28"/>
  <c r="CZ7571" i="28"/>
  <c r="CY7571" i="28"/>
  <c r="CX7571" i="28"/>
  <c r="CW7571" i="28"/>
  <c r="CV7571" i="28"/>
  <c r="CU7571" i="28"/>
  <c r="CT7571" i="28"/>
  <c r="CS7571" i="28"/>
  <c r="CR7571" i="28"/>
  <c r="CQ7571" i="28"/>
  <c r="CP7571" i="28"/>
  <c r="CO7571" i="28"/>
  <c r="CN7571" i="28"/>
  <c r="CM7571" i="28"/>
  <c r="CL7571" i="28"/>
  <c r="CK7571" i="28"/>
  <c r="CJ7571" i="28"/>
  <c r="CI7571" i="28"/>
  <c r="CH7571" i="28"/>
  <c r="CG7571" i="28"/>
  <c r="CF7571" i="28"/>
  <c r="CE7571" i="28"/>
  <c r="CD7571" i="28"/>
  <c r="CC7571" i="28"/>
  <c r="CB7571" i="28"/>
  <c r="CA7571" i="28"/>
  <c r="BZ7571" i="28"/>
  <c r="BY7571" i="28"/>
  <c r="BX7571" i="28"/>
  <c r="BW7571" i="28"/>
  <c r="BV7571" i="28"/>
  <c r="BU7571" i="28"/>
  <c r="BT7571" i="28"/>
  <c r="BS7571" i="28"/>
  <c r="BR7571" i="28"/>
  <c r="BQ7571" i="28"/>
  <c r="BP7571" i="28"/>
  <c r="BO7571" i="28"/>
  <c r="BN7571" i="28"/>
  <c r="BM7571" i="28"/>
  <c r="BL7571" i="28"/>
  <c r="BK7571" i="28"/>
  <c r="BJ7571" i="28"/>
  <c r="BI7571" i="28"/>
  <c r="BH7571" i="28"/>
  <c r="BG7571" i="28"/>
  <c r="BF7571" i="28"/>
  <c r="BE7571" i="28"/>
  <c r="BD7571" i="28"/>
  <c r="BC7571" i="28"/>
  <c r="BB7571" i="28"/>
  <c r="BA7571" i="28"/>
  <c r="AZ7571" i="28"/>
  <c r="AY7571" i="28"/>
  <c r="AX7571" i="28"/>
  <c r="AW7571" i="28"/>
  <c r="AV7571" i="28"/>
  <c r="AU7571" i="28"/>
  <c r="AT7571" i="28"/>
  <c r="AS7571" i="28"/>
  <c r="AR7571" i="28"/>
  <c r="AQ7571" i="28"/>
  <c r="AP7571" i="28"/>
  <c r="AO7571" i="28"/>
  <c r="AN7571" i="28"/>
  <c r="AM7571" i="28"/>
  <c r="AL7571" i="28"/>
  <c r="AK7571" i="28"/>
  <c r="AJ7571" i="28"/>
  <c r="AI7571" i="28"/>
  <c r="AH7571" i="28"/>
  <c r="AG7571" i="28"/>
  <c r="AF7571" i="28"/>
  <c r="AE7571" i="28"/>
  <c r="AD7571" i="28"/>
  <c r="AC7571" i="28"/>
  <c r="AB7571" i="28"/>
  <c r="AA7571" i="28"/>
  <c r="Z7571" i="28"/>
  <c r="Y7571" i="28"/>
  <c r="X7571" i="28"/>
  <c r="W7571" i="28"/>
  <c r="V7571" i="28"/>
  <c r="U7571" i="28"/>
  <c r="T7571" i="28"/>
  <c r="S7571" i="28"/>
  <c r="R7571" i="28"/>
  <c r="Q7571" i="28"/>
  <c r="P7571" i="28"/>
  <c r="O7571" i="28"/>
  <c r="N7571" i="28"/>
  <c r="M7571" i="28"/>
  <c r="L7571" i="28"/>
  <c r="K7571" i="28"/>
  <c r="J7571" i="28"/>
  <c r="DE7570" i="28"/>
  <c r="DD7570" i="28"/>
  <c r="DC7570" i="28"/>
  <c r="DB7570" i="28"/>
  <c r="DA7570" i="28"/>
  <c r="CZ7570" i="28"/>
  <c r="CY7570" i="28"/>
  <c r="CX7570" i="28"/>
  <c r="CW7570" i="28"/>
  <c r="CV7570" i="28"/>
  <c r="CU7570" i="28"/>
  <c r="CT7570" i="28"/>
  <c r="CS7570" i="28"/>
  <c r="CR7570" i="28"/>
  <c r="CQ7570" i="28"/>
  <c r="CP7570" i="28"/>
  <c r="CO7570" i="28"/>
  <c r="CN7570" i="28"/>
  <c r="CM7570" i="28"/>
  <c r="CL7570" i="28"/>
  <c r="CK7570" i="28"/>
  <c r="CJ7570" i="28"/>
  <c r="CI7570" i="28"/>
  <c r="CH7570" i="28"/>
  <c r="CG7570" i="28"/>
  <c r="CF7570" i="28"/>
  <c r="CE7570" i="28"/>
  <c r="CD7570" i="28"/>
  <c r="CC7570" i="28"/>
  <c r="CB7570" i="28"/>
  <c r="CA7570" i="28"/>
  <c r="BZ7570" i="28"/>
  <c r="BY7570" i="28"/>
  <c r="BX7570" i="28"/>
  <c r="BW7570" i="28"/>
  <c r="BV7570" i="28"/>
  <c r="BU7570" i="28"/>
  <c r="BT7570" i="28"/>
  <c r="BS7570" i="28"/>
  <c r="BR7570" i="28"/>
  <c r="BQ7570" i="28"/>
  <c r="BP7570" i="28"/>
  <c r="BO7570" i="28"/>
  <c r="BN7570" i="28"/>
  <c r="BM7570" i="28"/>
  <c r="BL7570" i="28"/>
  <c r="BK7570" i="28"/>
  <c r="BJ7570" i="28"/>
  <c r="BI7570" i="28"/>
  <c r="BH7570" i="28"/>
  <c r="BG7570" i="28"/>
  <c r="BF7570" i="28"/>
  <c r="BE7570" i="28"/>
  <c r="BD7570" i="28"/>
  <c r="BC7570" i="28"/>
  <c r="BB7570" i="28"/>
  <c r="BA7570" i="28"/>
  <c r="AZ7570" i="28"/>
  <c r="AY7570" i="28"/>
  <c r="AX7570" i="28"/>
  <c r="AW7570" i="28"/>
  <c r="AV7570" i="28"/>
  <c r="AU7570" i="28"/>
  <c r="AT7570" i="28"/>
  <c r="AS7570" i="28"/>
  <c r="AR7570" i="28"/>
  <c r="AQ7570" i="28"/>
  <c r="AP7570" i="28"/>
  <c r="AO7570" i="28"/>
  <c r="AN7570" i="28"/>
  <c r="AM7570" i="28"/>
  <c r="AL7570" i="28"/>
  <c r="AK7570" i="28"/>
  <c r="AJ7570" i="28"/>
  <c r="AI7570" i="28"/>
  <c r="AH7570" i="28"/>
  <c r="AG7570" i="28"/>
  <c r="AF7570" i="28"/>
  <c r="AE7570" i="28"/>
  <c r="AD7570" i="28"/>
  <c r="AC7570" i="28"/>
  <c r="AB7570" i="28"/>
  <c r="AA7570" i="28"/>
  <c r="Z7570" i="28"/>
  <c r="Y7570" i="28"/>
  <c r="X7570" i="28"/>
  <c r="W7570" i="28"/>
  <c r="V7570" i="28"/>
  <c r="U7570" i="28"/>
  <c r="T7570" i="28"/>
  <c r="S7570" i="28"/>
  <c r="R7570" i="28"/>
  <c r="Q7570" i="28"/>
  <c r="P7570" i="28"/>
  <c r="O7570" i="28"/>
  <c r="N7570" i="28"/>
  <c r="M7570" i="28"/>
  <c r="L7570" i="28"/>
  <c r="K7570" i="28"/>
  <c r="J7570" i="28"/>
  <c r="DE7569" i="28"/>
  <c r="DD7569" i="28"/>
  <c r="DC7569" i="28"/>
  <c r="DB7569" i="28"/>
  <c r="DA7569" i="28"/>
  <c r="CZ7569" i="28"/>
  <c r="CY7569" i="28"/>
  <c r="CX7569" i="28"/>
  <c r="CW7569" i="28"/>
  <c r="CV7569" i="28"/>
  <c r="CU7569" i="28"/>
  <c r="CT7569" i="28"/>
  <c r="CS7569" i="28"/>
  <c r="CR7569" i="28"/>
  <c r="CQ7569" i="28"/>
  <c r="CP7569" i="28"/>
  <c r="CO7569" i="28"/>
  <c r="CN7569" i="28"/>
  <c r="CM7569" i="28"/>
  <c r="CL7569" i="28"/>
  <c r="CK7569" i="28"/>
  <c r="CJ7569" i="28"/>
  <c r="CI7569" i="28"/>
  <c r="CH7569" i="28"/>
  <c r="CG7569" i="28"/>
  <c r="CF7569" i="28"/>
  <c r="CE7569" i="28"/>
  <c r="CD7569" i="28"/>
  <c r="CC7569" i="28"/>
  <c r="CB7569" i="28"/>
  <c r="CA7569" i="28"/>
  <c r="BZ7569" i="28"/>
  <c r="BY7569" i="28"/>
  <c r="BX7569" i="28"/>
  <c r="BW7569" i="28"/>
  <c r="BV7569" i="28"/>
  <c r="BU7569" i="28"/>
  <c r="BT7569" i="28"/>
  <c r="BS7569" i="28"/>
  <c r="BR7569" i="28"/>
  <c r="BQ7569" i="28"/>
  <c r="BP7569" i="28"/>
  <c r="BO7569" i="28"/>
  <c r="BN7569" i="28"/>
  <c r="BM7569" i="28"/>
  <c r="BL7569" i="28"/>
  <c r="BK7569" i="28"/>
  <c r="BJ7569" i="28"/>
  <c r="BI7569" i="28"/>
  <c r="BH7569" i="28"/>
  <c r="BG7569" i="28"/>
  <c r="BF7569" i="28"/>
  <c r="BE7569" i="28"/>
  <c r="BD7569" i="28"/>
  <c r="BC7569" i="28"/>
  <c r="BB7569" i="28"/>
  <c r="BA7569" i="28"/>
  <c r="AZ7569" i="28"/>
  <c r="AY7569" i="28"/>
  <c r="AX7569" i="28"/>
  <c r="AW7569" i="28"/>
  <c r="AV7569" i="28"/>
  <c r="AU7569" i="28"/>
  <c r="AT7569" i="28"/>
  <c r="AS7569" i="28"/>
  <c r="AR7569" i="28"/>
  <c r="AQ7569" i="28"/>
  <c r="AP7569" i="28"/>
  <c r="AO7569" i="28"/>
  <c r="AN7569" i="28"/>
  <c r="AM7569" i="28"/>
  <c r="AL7569" i="28"/>
  <c r="AK7569" i="28"/>
  <c r="AJ7569" i="28"/>
  <c r="AI7569" i="28"/>
  <c r="AH7569" i="28"/>
  <c r="AG7569" i="28"/>
  <c r="AF7569" i="28"/>
  <c r="AE7569" i="28"/>
  <c r="AD7569" i="28"/>
  <c r="AC7569" i="28"/>
  <c r="AB7569" i="28"/>
  <c r="AA7569" i="28"/>
  <c r="Z7569" i="28"/>
  <c r="Y7569" i="28"/>
  <c r="X7569" i="28"/>
  <c r="W7569" i="28"/>
  <c r="V7569" i="28"/>
  <c r="U7569" i="28"/>
  <c r="T7569" i="28"/>
  <c r="S7569" i="28"/>
  <c r="R7569" i="28"/>
  <c r="Q7569" i="28"/>
  <c r="P7569" i="28"/>
  <c r="O7569" i="28"/>
  <c r="N7569" i="28"/>
  <c r="M7569" i="28"/>
  <c r="L7569" i="28"/>
  <c r="K7569" i="28"/>
  <c r="J7569" i="28"/>
  <c r="DE7568" i="28"/>
  <c r="DD7568" i="28"/>
  <c r="DC7568" i="28"/>
  <c r="DB7568" i="28"/>
  <c r="DA7568" i="28"/>
  <c r="CZ7568" i="28"/>
  <c r="CY7568" i="28"/>
  <c r="CX7568" i="28"/>
  <c r="CW7568" i="28"/>
  <c r="CV7568" i="28"/>
  <c r="CU7568" i="28"/>
  <c r="CT7568" i="28"/>
  <c r="CS7568" i="28"/>
  <c r="CR7568" i="28"/>
  <c r="CQ7568" i="28"/>
  <c r="CP7568" i="28"/>
  <c r="CO7568" i="28"/>
  <c r="CN7568" i="28"/>
  <c r="CM7568" i="28"/>
  <c r="CL7568" i="28"/>
  <c r="CK7568" i="28"/>
  <c r="CJ7568" i="28"/>
  <c r="CI7568" i="28"/>
  <c r="CH7568" i="28"/>
  <c r="CG7568" i="28"/>
  <c r="CF7568" i="28"/>
  <c r="CE7568" i="28"/>
  <c r="CD7568" i="28"/>
  <c r="CC7568" i="28"/>
  <c r="CB7568" i="28"/>
  <c r="CA7568" i="28"/>
  <c r="BZ7568" i="28"/>
  <c r="BY7568" i="28"/>
  <c r="BX7568" i="28"/>
  <c r="BW7568" i="28"/>
  <c r="BV7568" i="28"/>
  <c r="BU7568" i="28"/>
  <c r="BT7568" i="28"/>
  <c r="BS7568" i="28"/>
  <c r="BR7568" i="28"/>
  <c r="BQ7568" i="28"/>
  <c r="BP7568" i="28"/>
  <c r="BO7568" i="28"/>
  <c r="BN7568" i="28"/>
  <c r="BM7568" i="28"/>
  <c r="BL7568" i="28"/>
  <c r="BK7568" i="28"/>
  <c r="BJ7568" i="28"/>
  <c r="BI7568" i="28"/>
  <c r="BH7568" i="28"/>
  <c r="BG7568" i="28"/>
  <c r="BF7568" i="28"/>
  <c r="BE7568" i="28"/>
  <c r="BD7568" i="28"/>
  <c r="BC7568" i="28"/>
  <c r="BB7568" i="28"/>
  <c r="BA7568" i="28"/>
  <c r="AZ7568" i="28"/>
  <c r="AY7568" i="28"/>
  <c r="AX7568" i="28"/>
  <c r="AW7568" i="28"/>
  <c r="AV7568" i="28"/>
  <c r="AU7568" i="28"/>
  <c r="AT7568" i="28"/>
  <c r="AS7568" i="28"/>
  <c r="AR7568" i="28"/>
  <c r="AQ7568" i="28"/>
  <c r="AP7568" i="28"/>
  <c r="AO7568" i="28"/>
  <c r="AN7568" i="28"/>
  <c r="AM7568" i="28"/>
  <c r="AL7568" i="28"/>
  <c r="AK7568" i="28"/>
  <c r="AJ7568" i="28"/>
  <c r="AI7568" i="28"/>
  <c r="AH7568" i="28"/>
  <c r="AG7568" i="28"/>
  <c r="AF7568" i="28"/>
  <c r="AE7568" i="28"/>
  <c r="AD7568" i="28"/>
  <c r="AC7568" i="28"/>
  <c r="AB7568" i="28"/>
  <c r="AA7568" i="28"/>
  <c r="Z7568" i="28"/>
  <c r="Y7568" i="28"/>
  <c r="X7568" i="28"/>
  <c r="W7568" i="28"/>
  <c r="V7568" i="28"/>
  <c r="U7568" i="28"/>
  <c r="T7568" i="28"/>
  <c r="S7568" i="28"/>
  <c r="R7568" i="28"/>
  <c r="Q7568" i="28"/>
  <c r="P7568" i="28"/>
  <c r="O7568" i="28"/>
  <c r="N7568" i="28"/>
  <c r="M7568" i="28"/>
  <c r="L7568" i="28"/>
  <c r="K7568" i="28"/>
  <c r="J7568" i="28"/>
  <c r="DE7567" i="28"/>
  <c r="DD7567" i="28"/>
  <c r="DC7567" i="28"/>
  <c r="DB7567" i="28"/>
  <c r="DA7567" i="28"/>
  <c r="CZ7567" i="28"/>
  <c r="CY7567" i="28"/>
  <c r="CX7567" i="28"/>
  <c r="CW7567" i="28"/>
  <c r="CV7567" i="28"/>
  <c r="CU7567" i="28"/>
  <c r="CT7567" i="28"/>
  <c r="CS7567" i="28"/>
  <c r="CR7567" i="28"/>
  <c r="CQ7567" i="28"/>
  <c r="CP7567" i="28"/>
  <c r="CO7567" i="28"/>
  <c r="CN7567" i="28"/>
  <c r="CM7567" i="28"/>
  <c r="CL7567" i="28"/>
  <c r="CK7567" i="28"/>
  <c r="CJ7567" i="28"/>
  <c r="CI7567" i="28"/>
  <c r="CH7567" i="28"/>
  <c r="CG7567" i="28"/>
  <c r="CF7567" i="28"/>
  <c r="CE7567" i="28"/>
  <c r="CD7567" i="28"/>
  <c r="CC7567" i="28"/>
  <c r="CB7567" i="28"/>
  <c r="CA7567" i="28"/>
  <c r="BZ7567" i="28"/>
  <c r="BY7567" i="28"/>
  <c r="BX7567" i="28"/>
  <c r="BW7567" i="28"/>
  <c r="BV7567" i="28"/>
  <c r="BU7567" i="28"/>
  <c r="BT7567" i="28"/>
  <c r="BS7567" i="28"/>
  <c r="BR7567" i="28"/>
  <c r="BQ7567" i="28"/>
  <c r="BP7567" i="28"/>
  <c r="BO7567" i="28"/>
  <c r="BN7567" i="28"/>
  <c r="BM7567" i="28"/>
  <c r="BL7567" i="28"/>
  <c r="BK7567" i="28"/>
  <c r="BJ7567" i="28"/>
  <c r="BI7567" i="28"/>
  <c r="BH7567" i="28"/>
  <c r="BG7567" i="28"/>
  <c r="BF7567" i="28"/>
  <c r="BE7567" i="28"/>
  <c r="BD7567" i="28"/>
  <c r="BC7567" i="28"/>
  <c r="BB7567" i="28"/>
  <c r="BA7567" i="28"/>
  <c r="AZ7567" i="28"/>
  <c r="AY7567" i="28"/>
  <c r="AX7567" i="28"/>
  <c r="AW7567" i="28"/>
  <c r="AV7567" i="28"/>
  <c r="AU7567" i="28"/>
  <c r="AT7567" i="28"/>
  <c r="AS7567" i="28"/>
  <c r="AR7567" i="28"/>
  <c r="AQ7567" i="28"/>
  <c r="AP7567" i="28"/>
  <c r="AO7567" i="28"/>
  <c r="AN7567" i="28"/>
  <c r="AM7567" i="28"/>
  <c r="AL7567" i="28"/>
  <c r="AK7567" i="28"/>
  <c r="AJ7567" i="28"/>
  <c r="AI7567" i="28"/>
  <c r="AH7567" i="28"/>
  <c r="AG7567" i="28"/>
  <c r="AF7567" i="28"/>
  <c r="AE7567" i="28"/>
  <c r="AD7567" i="28"/>
  <c r="AC7567" i="28"/>
  <c r="AB7567" i="28"/>
  <c r="AA7567" i="28"/>
  <c r="Z7567" i="28"/>
  <c r="Y7567" i="28"/>
  <c r="X7567" i="28"/>
  <c r="W7567" i="28"/>
  <c r="V7567" i="28"/>
  <c r="U7567" i="28"/>
  <c r="T7567" i="28"/>
  <c r="S7567" i="28"/>
  <c r="R7567" i="28"/>
  <c r="Q7567" i="28"/>
  <c r="P7567" i="28"/>
  <c r="O7567" i="28"/>
  <c r="N7567" i="28"/>
  <c r="M7567" i="28"/>
  <c r="L7567" i="28"/>
  <c r="K7567" i="28"/>
  <c r="J7567" i="28"/>
  <c r="DE7566" i="28"/>
  <c r="DD7566" i="28"/>
  <c r="DC7566" i="28"/>
  <c r="DB7566" i="28"/>
  <c r="DA7566" i="28"/>
  <c r="CZ7566" i="28"/>
  <c r="CY7566" i="28"/>
  <c r="CX7566" i="28"/>
  <c r="CW7566" i="28"/>
  <c r="CV7566" i="28"/>
  <c r="CU7566" i="28"/>
  <c r="CT7566" i="28"/>
  <c r="CS7566" i="28"/>
  <c r="CR7566" i="28"/>
  <c r="CQ7566" i="28"/>
  <c r="CP7566" i="28"/>
  <c r="CO7566" i="28"/>
  <c r="CN7566" i="28"/>
  <c r="CM7566" i="28"/>
  <c r="CL7566" i="28"/>
  <c r="CK7566" i="28"/>
  <c r="CJ7566" i="28"/>
  <c r="CI7566" i="28"/>
  <c r="CH7566" i="28"/>
  <c r="CG7566" i="28"/>
  <c r="CF7566" i="28"/>
  <c r="CE7566" i="28"/>
  <c r="CD7566" i="28"/>
  <c r="CC7566" i="28"/>
  <c r="CB7566" i="28"/>
  <c r="CA7566" i="28"/>
  <c r="BZ7566" i="28"/>
  <c r="BY7566" i="28"/>
  <c r="BX7566" i="28"/>
  <c r="BW7566" i="28"/>
  <c r="BV7566" i="28"/>
  <c r="BU7566" i="28"/>
  <c r="BT7566" i="28"/>
  <c r="BS7566" i="28"/>
  <c r="BR7566" i="28"/>
  <c r="BQ7566" i="28"/>
  <c r="BP7566" i="28"/>
  <c r="BO7566" i="28"/>
  <c r="BN7566" i="28"/>
  <c r="BM7566" i="28"/>
  <c r="BL7566" i="28"/>
  <c r="BK7566" i="28"/>
  <c r="BJ7566" i="28"/>
  <c r="BI7566" i="28"/>
  <c r="BH7566" i="28"/>
  <c r="BG7566" i="28"/>
  <c r="BF7566" i="28"/>
  <c r="BE7566" i="28"/>
  <c r="BD7566" i="28"/>
  <c r="BC7566" i="28"/>
  <c r="BB7566" i="28"/>
  <c r="BA7566" i="28"/>
  <c r="AZ7566" i="28"/>
  <c r="AY7566" i="28"/>
  <c r="AX7566" i="28"/>
  <c r="AW7566" i="28"/>
  <c r="AV7566" i="28"/>
  <c r="AU7566" i="28"/>
  <c r="AT7566" i="28"/>
  <c r="AS7566" i="28"/>
  <c r="AR7566" i="28"/>
  <c r="AQ7566" i="28"/>
  <c r="AP7566" i="28"/>
  <c r="AO7566" i="28"/>
  <c r="AN7566" i="28"/>
  <c r="AM7566" i="28"/>
  <c r="AL7566" i="28"/>
  <c r="AK7566" i="28"/>
  <c r="AJ7566" i="28"/>
  <c r="AI7566" i="28"/>
  <c r="AH7566" i="28"/>
  <c r="AG7566" i="28"/>
  <c r="AF7566" i="28"/>
  <c r="AE7566" i="28"/>
  <c r="AD7566" i="28"/>
  <c r="AC7566" i="28"/>
  <c r="AB7566" i="28"/>
  <c r="AA7566" i="28"/>
  <c r="Z7566" i="28"/>
  <c r="Y7566" i="28"/>
  <c r="X7566" i="28"/>
  <c r="W7566" i="28"/>
  <c r="V7566" i="28"/>
  <c r="U7566" i="28"/>
  <c r="T7566" i="28"/>
  <c r="S7566" i="28"/>
  <c r="R7566" i="28"/>
  <c r="Q7566" i="28"/>
  <c r="P7566" i="28"/>
  <c r="O7566" i="28"/>
  <c r="N7566" i="28"/>
  <c r="M7566" i="28"/>
  <c r="L7566" i="28"/>
  <c r="K7566" i="28"/>
  <c r="J7566" i="28"/>
  <c r="DE7565" i="28"/>
  <c r="DD7565" i="28"/>
  <c r="DC7565" i="28"/>
  <c r="DB7565" i="28"/>
  <c r="DA7565" i="28"/>
  <c r="CZ7565" i="28"/>
  <c r="CY7565" i="28"/>
  <c r="CX7565" i="28"/>
  <c r="CW7565" i="28"/>
  <c r="CV7565" i="28"/>
  <c r="CU7565" i="28"/>
  <c r="CT7565" i="28"/>
  <c r="CS7565" i="28"/>
  <c r="CR7565" i="28"/>
  <c r="CQ7565" i="28"/>
  <c r="CP7565" i="28"/>
  <c r="CO7565" i="28"/>
  <c r="CN7565" i="28"/>
  <c r="CM7565" i="28"/>
  <c r="CL7565" i="28"/>
  <c r="CK7565" i="28"/>
  <c r="CJ7565" i="28"/>
  <c r="CI7565" i="28"/>
  <c r="CH7565" i="28"/>
  <c r="CG7565" i="28"/>
  <c r="CF7565" i="28"/>
  <c r="CE7565" i="28"/>
  <c r="CD7565" i="28"/>
  <c r="CC7565" i="28"/>
  <c r="CB7565" i="28"/>
  <c r="CA7565" i="28"/>
  <c r="BZ7565" i="28"/>
  <c r="BY7565" i="28"/>
  <c r="BX7565" i="28"/>
  <c r="BW7565" i="28"/>
  <c r="BV7565" i="28"/>
  <c r="BU7565" i="28"/>
  <c r="BT7565" i="28"/>
  <c r="BS7565" i="28"/>
  <c r="BR7565" i="28"/>
  <c r="BQ7565" i="28"/>
  <c r="BP7565" i="28"/>
  <c r="BO7565" i="28"/>
  <c r="BN7565" i="28"/>
  <c r="BM7565" i="28"/>
  <c r="BL7565" i="28"/>
  <c r="BK7565" i="28"/>
  <c r="BJ7565" i="28"/>
  <c r="BI7565" i="28"/>
  <c r="BH7565" i="28"/>
  <c r="BG7565" i="28"/>
  <c r="BF7565" i="28"/>
  <c r="BE7565" i="28"/>
  <c r="BD7565" i="28"/>
  <c r="BC7565" i="28"/>
  <c r="BB7565" i="28"/>
  <c r="BA7565" i="28"/>
  <c r="AZ7565" i="28"/>
  <c r="AY7565" i="28"/>
  <c r="AX7565" i="28"/>
  <c r="AW7565" i="28"/>
  <c r="AV7565" i="28"/>
  <c r="AU7565" i="28"/>
  <c r="AT7565" i="28"/>
  <c r="AS7565" i="28"/>
  <c r="AR7565" i="28"/>
  <c r="AQ7565" i="28"/>
  <c r="AP7565" i="28"/>
  <c r="AO7565" i="28"/>
  <c r="AN7565" i="28"/>
  <c r="AM7565" i="28"/>
  <c r="AL7565" i="28"/>
  <c r="AK7565" i="28"/>
  <c r="AJ7565" i="28"/>
  <c r="AI7565" i="28"/>
  <c r="AH7565" i="28"/>
  <c r="AG7565" i="28"/>
  <c r="AF7565" i="28"/>
  <c r="AE7565" i="28"/>
  <c r="AD7565" i="28"/>
  <c r="AC7565" i="28"/>
  <c r="AB7565" i="28"/>
  <c r="AA7565" i="28"/>
  <c r="Z7565" i="28"/>
  <c r="Y7565" i="28"/>
  <c r="X7565" i="28"/>
  <c r="W7565" i="28"/>
  <c r="V7565" i="28"/>
  <c r="U7565" i="28"/>
  <c r="T7565" i="28"/>
  <c r="S7565" i="28"/>
  <c r="R7565" i="28"/>
  <c r="Q7565" i="28"/>
  <c r="P7565" i="28"/>
  <c r="O7565" i="28"/>
  <c r="N7565" i="28"/>
  <c r="M7565" i="28"/>
  <c r="L7565" i="28"/>
  <c r="K7565" i="28"/>
  <c r="J7565" i="28"/>
  <c r="DE7564" i="28"/>
  <c r="DD7564" i="28"/>
  <c r="DC7564" i="28"/>
  <c r="DB7564" i="28"/>
  <c r="DA7564" i="28"/>
  <c r="CZ7564" i="28"/>
  <c r="CY7564" i="28"/>
  <c r="CX7564" i="28"/>
  <c r="CW7564" i="28"/>
  <c r="CV7564" i="28"/>
  <c r="CU7564" i="28"/>
  <c r="CT7564" i="28"/>
  <c r="CS7564" i="28"/>
  <c r="CR7564" i="28"/>
  <c r="CQ7564" i="28"/>
  <c r="CP7564" i="28"/>
  <c r="CO7564" i="28"/>
  <c r="CN7564" i="28"/>
  <c r="CM7564" i="28"/>
  <c r="CL7564" i="28"/>
  <c r="CK7564" i="28"/>
  <c r="CJ7564" i="28"/>
  <c r="CI7564" i="28"/>
  <c r="CH7564" i="28"/>
  <c r="CG7564" i="28"/>
  <c r="CF7564" i="28"/>
  <c r="CE7564" i="28"/>
  <c r="CD7564" i="28"/>
  <c r="CC7564" i="28"/>
  <c r="CB7564" i="28"/>
  <c r="CA7564" i="28"/>
  <c r="BZ7564" i="28"/>
  <c r="BY7564" i="28"/>
  <c r="BX7564" i="28"/>
  <c r="BW7564" i="28"/>
  <c r="BV7564" i="28"/>
  <c r="BU7564" i="28"/>
  <c r="BT7564" i="28"/>
  <c r="BS7564" i="28"/>
  <c r="BR7564" i="28"/>
  <c r="BQ7564" i="28"/>
  <c r="BP7564" i="28"/>
  <c r="BO7564" i="28"/>
  <c r="BN7564" i="28"/>
  <c r="BM7564" i="28"/>
  <c r="BL7564" i="28"/>
  <c r="BK7564" i="28"/>
  <c r="BJ7564" i="28"/>
  <c r="BI7564" i="28"/>
  <c r="BH7564" i="28"/>
  <c r="BG7564" i="28"/>
  <c r="BF7564" i="28"/>
  <c r="BE7564" i="28"/>
  <c r="BD7564" i="28"/>
  <c r="BC7564" i="28"/>
  <c r="BB7564" i="28"/>
  <c r="BA7564" i="28"/>
  <c r="AZ7564" i="28"/>
  <c r="AY7564" i="28"/>
  <c r="AX7564" i="28"/>
  <c r="AW7564" i="28"/>
  <c r="AV7564" i="28"/>
  <c r="AU7564" i="28"/>
  <c r="AT7564" i="28"/>
  <c r="AS7564" i="28"/>
  <c r="AR7564" i="28"/>
  <c r="AQ7564" i="28"/>
  <c r="AP7564" i="28"/>
  <c r="AO7564" i="28"/>
  <c r="AN7564" i="28"/>
  <c r="AM7564" i="28"/>
  <c r="AL7564" i="28"/>
  <c r="AK7564" i="28"/>
  <c r="AJ7564" i="28"/>
  <c r="AI7564" i="28"/>
  <c r="AH7564" i="28"/>
  <c r="AG7564" i="28"/>
  <c r="AF7564" i="28"/>
  <c r="AE7564" i="28"/>
  <c r="AD7564" i="28"/>
  <c r="AC7564" i="28"/>
  <c r="AB7564" i="28"/>
  <c r="AA7564" i="28"/>
  <c r="Z7564" i="28"/>
  <c r="Y7564" i="28"/>
  <c r="X7564" i="28"/>
  <c r="W7564" i="28"/>
  <c r="V7564" i="28"/>
  <c r="U7564" i="28"/>
  <c r="T7564" i="28"/>
  <c r="S7564" i="28"/>
  <c r="R7564" i="28"/>
  <c r="Q7564" i="28"/>
  <c r="P7564" i="28"/>
  <c r="O7564" i="28"/>
  <c r="N7564" i="28"/>
  <c r="M7564" i="28"/>
  <c r="L7564" i="28"/>
  <c r="K7564" i="28"/>
  <c r="J7564" i="28"/>
  <c r="DE7563" i="28"/>
  <c r="DD7563" i="28"/>
  <c r="DC7563" i="28"/>
  <c r="DB7563" i="28"/>
  <c r="DA7563" i="28"/>
  <c r="CZ7563" i="28"/>
  <c r="CY7563" i="28"/>
  <c r="CX7563" i="28"/>
  <c r="CW7563" i="28"/>
  <c r="CV7563" i="28"/>
  <c r="CU7563" i="28"/>
  <c r="CT7563" i="28"/>
  <c r="CS7563" i="28"/>
  <c r="CR7563" i="28"/>
  <c r="CQ7563" i="28"/>
  <c r="CP7563" i="28"/>
  <c r="CO7563" i="28"/>
  <c r="CN7563" i="28"/>
  <c r="CM7563" i="28"/>
  <c r="CL7563" i="28"/>
  <c r="CK7563" i="28"/>
  <c r="CJ7563" i="28"/>
  <c r="CI7563" i="28"/>
  <c r="CH7563" i="28"/>
  <c r="CG7563" i="28"/>
  <c r="CF7563" i="28"/>
  <c r="CE7563" i="28"/>
  <c r="CD7563" i="28"/>
  <c r="CC7563" i="28"/>
  <c r="CB7563" i="28"/>
  <c r="CA7563" i="28"/>
  <c r="BZ7563" i="28"/>
  <c r="BY7563" i="28"/>
  <c r="BX7563" i="28"/>
  <c r="BW7563" i="28"/>
  <c r="BV7563" i="28"/>
  <c r="BU7563" i="28"/>
  <c r="BT7563" i="28"/>
  <c r="BS7563" i="28"/>
  <c r="BR7563" i="28"/>
  <c r="BQ7563" i="28"/>
  <c r="BP7563" i="28"/>
  <c r="BO7563" i="28"/>
  <c r="BN7563" i="28"/>
  <c r="BM7563" i="28"/>
  <c r="BL7563" i="28"/>
  <c r="BK7563" i="28"/>
  <c r="BJ7563" i="28"/>
  <c r="BI7563" i="28"/>
  <c r="BH7563" i="28"/>
  <c r="BG7563" i="28"/>
  <c r="BF7563" i="28"/>
  <c r="BE7563" i="28"/>
  <c r="BD7563" i="28"/>
  <c r="BC7563" i="28"/>
  <c r="BB7563" i="28"/>
  <c r="BA7563" i="28"/>
  <c r="AZ7563" i="28"/>
  <c r="AY7563" i="28"/>
  <c r="AX7563" i="28"/>
  <c r="AW7563" i="28"/>
  <c r="AV7563" i="28"/>
  <c r="AU7563" i="28"/>
  <c r="AT7563" i="28"/>
  <c r="AS7563" i="28"/>
  <c r="AR7563" i="28"/>
  <c r="AQ7563" i="28"/>
  <c r="AP7563" i="28"/>
  <c r="AO7563" i="28"/>
  <c r="AN7563" i="28"/>
  <c r="AM7563" i="28"/>
  <c r="AL7563" i="28"/>
  <c r="AK7563" i="28"/>
  <c r="AJ7563" i="28"/>
  <c r="AI7563" i="28"/>
  <c r="AH7563" i="28"/>
  <c r="AG7563" i="28"/>
  <c r="AF7563" i="28"/>
  <c r="AE7563" i="28"/>
  <c r="AD7563" i="28"/>
  <c r="AC7563" i="28"/>
  <c r="AB7563" i="28"/>
  <c r="AA7563" i="28"/>
  <c r="Z7563" i="28"/>
  <c r="Y7563" i="28"/>
  <c r="X7563" i="28"/>
  <c r="W7563" i="28"/>
  <c r="V7563" i="28"/>
  <c r="U7563" i="28"/>
  <c r="T7563" i="28"/>
  <c r="S7563" i="28"/>
  <c r="R7563" i="28"/>
  <c r="Q7563" i="28"/>
  <c r="P7563" i="28"/>
  <c r="O7563" i="28"/>
  <c r="N7563" i="28"/>
  <c r="M7563" i="28"/>
  <c r="L7563" i="28"/>
  <c r="K7563" i="28"/>
  <c r="J7563" i="28"/>
  <c r="DE7562" i="28"/>
  <c r="DD7562" i="28"/>
  <c r="DC7562" i="28"/>
  <c r="DB7562" i="28"/>
  <c r="DA7562" i="28"/>
  <c r="CZ7562" i="28"/>
  <c r="CY7562" i="28"/>
  <c r="CX7562" i="28"/>
  <c r="CW7562" i="28"/>
  <c r="CV7562" i="28"/>
  <c r="CU7562" i="28"/>
  <c r="CT7562" i="28"/>
  <c r="CS7562" i="28"/>
  <c r="CR7562" i="28"/>
  <c r="CQ7562" i="28"/>
  <c r="CP7562" i="28"/>
  <c r="CO7562" i="28"/>
  <c r="CN7562" i="28"/>
  <c r="CM7562" i="28"/>
  <c r="CL7562" i="28"/>
  <c r="CK7562" i="28"/>
  <c r="CJ7562" i="28"/>
  <c r="CI7562" i="28"/>
  <c r="CH7562" i="28"/>
  <c r="CG7562" i="28"/>
  <c r="CF7562" i="28"/>
  <c r="CE7562" i="28"/>
  <c r="CD7562" i="28"/>
  <c r="CC7562" i="28"/>
  <c r="CB7562" i="28"/>
  <c r="CA7562" i="28"/>
  <c r="BZ7562" i="28"/>
  <c r="BY7562" i="28"/>
  <c r="BX7562" i="28"/>
  <c r="BW7562" i="28"/>
  <c r="BV7562" i="28"/>
  <c r="BU7562" i="28"/>
  <c r="BT7562" i="28"/>
  <c r="BS7562" i="28"/>
  <c r="BR7562" i="28"/>
  <c r="BQ7562" i="28"/>
  <c r="BP7562" i="28"/>
  <c r="BO7562" i="28"/>
  <c r="BN7562" i="28"/>
  <c r="BM7562" i="28"/>
  <c r="BL7562" i="28"/>
  <c r="BK7562" i="28"/>
  <c r="BJ7562" i="28"/>
  <c r="BI7562" i="28"/>
  <c r="BH7562" i="28"/>
  <c r="BG7562" i="28"/>
  <c r="BF7562" i="28"/>
  <c r="BE7562" i="28"/>
  <c r="BD7562" i="28"/>
  <c r="BC7562" i="28"/>
  <c r="BB7562" i="28"/>
  <c r="BA7562" i="28"/>
  <c r="AZ7562" i="28"/>
  <c r="AY7562" i="28"/>
  <c r="AX7562" i="28"/>
  <c r="AW7562" i="28"/>
  <c r="AV7562" i="28"/>
  <c r="AU7562" i="28"/>
  <c r="AT7562" i="28"/>
  <c r="AS7562" i="28"/>
  <c r="AR7562" i="28"/>
  <c r="AQ7562" i="28"/>
  <c r="AP7562" i="28"/>
  <c r="AO7562" i="28"/>
  <c r="AN7562" i="28"/>
  <c r="AM7562" i="28"/>
  <c r="AL7562" i="28"/>
  <c r="AK7562" i="28"/>
  <c r="AJ7562" i="28"/>
  <c r="AI7562" i="28"/>
  <c r="AH7562" i="28"/>
  <c r="AG7562" i="28"/>
  <c r="AF7562" i="28"/>
  <c r="AE7562" i="28"/>
  <c r="AD7562" i="28"/>
  <c r="AC7562" i="28"/>
  <c r="AB7562" i="28"/>
  <c r="AA7562" i="28"/>
  <c r="Z7562" i="28"/>
  <c r="Y7562" i="28"/>
  <c r="X7562" i="28"/>
  <c r="W7562" i="28"/>
  <c r="V7562" i="28"/>
  <c r="U7562" i="28"/>
  <c r="T7562" i="28"/>
  <c r="S7562" i="28"/>
  <c r="R7562" i="28"/>
  <c r="Q7562" i="28"/>
  <c r="P7562" i="28"/>
  <c r="O7562" i="28"/>
  <c r="N7562" i="28"/>
  <c r="M7562" i="28"/>
  <c r="L7562" i="28"/>
  <c r="K7562" i="28"/>
  <c r="J7562" i="28"/>
  <c r="DE7561" i="28"/>
  <c r="DD7561" i="28"/>
  <c r="DC7561" i="28"/>
  <c r="DB7561" i="28"/>
  <c r="DA7561" i="28"/>
  <c r="CZ7561" i="28"/>
  <c r="CY7561" i="28"/>
  <c r="CX7561" i="28"/>
  <c r="CW7561" i="28"/>
  <c r="CV7561" i="28"/>
  <c r="CU7561" i="28"/>
  <c r="CT7561" i="28"/>
  <c r="CS7561" i="28"/>
  <c r="CR7561" i="28"/>
  <c r="CQ7561" i="28"/>
  <c r="CP7561" i="28"/>
  <c r="CO7561" i="28"/>
  <c r="CN7561" i="28"/>
  <c r="CM7561" i="28"/>
  <c r="CL7561" i="28"/>
  <c r="CK7561" i="28"/>
  <c r="CJ7561" i="28"/>
  <c r="CI7561" i="28"/>
  <c r="CH7561" i="28"/>
  <c r="CG7561" i="28"/>
  <c r="CF7561" i="28"/>
  <c r="CE7561" i="28"/>
  <c r="CD7561" i="28"/>
  <c r="CC7561" i="28"/>
  <c r="CB7561" i="28"/>
  <c r="CA7561" i="28"/>
  <c r="BZ7561" i="28"/>
  <c r="BY7561" i="28"/>
  <c r="BX7561" i="28"/>
  <c r="BW7561" i="28"/>
  <c r="BV7561" i="28"/>
  <c r="BU7561" i="28"/>
  <c r="BT7561" i="28"/>
  <c r="BS7561" i="28"/>
  <c r="BR7561" i="28"/>
  <c r="BQ7561" i="28"/>
  <c r="BP7561" i="28"/>
  <c r="BO7561" i="28"/>
  <c r="BN7561" i="28"/>
  <c r="BM7561" i="28"/>
  <c r="BL7561" i="28"/>
  <c r="BK7561" i="28"/>
  <c r="BJ7561" i="28"/>
  <c r="BI7561" i="28"/>
  <c r="BH7561" i="28"/>
  <c r="BG7561" i="28"/>
  <c r="BF7561" i="28"/>
  <c r="BE7561" i="28"/>
  <c r="BD7561" i="28"/>
  <c r="BC7561" i="28"/>
  <c r="BB7561" i="28"/>
  <c r="BA7561" i="28"/>
  <c r="AZ7561" i="28"/>
  <c r="AY7561" i="28"/>
  <c r="AX7561" i="28"/>
  <c r="AW7561" i="28"/>
  <c r="AV7561" i="28"/>
  <c r="AU7561" i="28"/>
  <c r="AT7561" i="28"/>
  <c r="AS7561" i="28"/>
  <c r="AR7561" i="28"/>
  <c r="AQ7561" i="28"/>
  <c r="AP7561" i="28"/>
  <c r="AO7561" i="28"/>
  <c r="AN7561" i="28"/>
  <c r="AM7561" i="28"/>
  <c r="AL7561" i="28"/>
  <c r="AK7561" i="28"/>
  <c r="AJ7561" i="28"/>
  <c r="AI7561" i="28"/>
  <c r="AH7561" i="28"/>
  <c r="AG7561" i="28"/>
  <c r="AF7561" i="28"/>
  <c r="AE7561" i="28"/>
  <c r="AD7561" i="28"/>
  <c r="AC7561" i="28"/>
  <c r="AB7561" i="28"/>
  <c r="AA7561" i="28"/>
  <c r="Z7561" i="28"/>
  <c r="Y7561" i="28"/>
  <c r="X7561" i="28"/>
  <c r="W7561" i="28"/>
  <c r="V7561" i="28"/>
  <c r="U7561" i="28"/>
  <c r="T7561" i="28"/>
  <c r="S7561" i="28"/>
  <c r="R7561" i="28"/>
  <c r="Q7561" i="28"/>
  <c r="P7561" i="28"/>
  <c r="O7561" i="28"/>
  <c r="N7561" i="28"/>
  <c r="M7561" i="28"/>
  <c r="L7561" i="28"/>
  <c r="K7561" i="28"/>
  <c r="J7561" i="28"/>
  <c r="DE7560" i="28"/>
  <c r="DD7560" i="28"/>
  <c r="DC7560" i="28"/>
  <c r="DB7560" i="28"/>
  <c r="DA7560" i="28"/>
  <c r="CZ7560" i="28"/>
  <c r="CY7560" i="28"/>
  <c r="CX7560" i="28"/>
  <c r="CW7560" i="28"/>
  <c r="CV7560" i="28"/>
  <c r="CU7560" i="28"/>
  <c r="CT7560" i="28"/>
  <c r="CS7560" i="28"/>
  <c r="CR7560" i="28"/>
  <c r="CQ7560" i="28"/>
  <c r="CP7560" i="28"/>
  <c r="CO7560" i="28"/>
  <c r="CN7560" i="28"/>
  <c r="CM7560" i="28"/>
  <c r="CL7560" i="28"/>
  <c r="CK7560" i="28"/>
  <c r="CJ7560" i="28"/>
  <c r="CI7560" i="28"/>
  <c r="CH7560" i="28"/>
  <c r="CG7560" i="28"/>
  <c r="CF7560" i="28"/>
  <c r="CE7560" i="28"/>
  <c r="CD7560" i="28"/>
  <c r="CC7560" i="28"/>
  <c r="CB7560" i="28"/>
  <c r="CA7560" i="28"/>
  <c r="BZ7560" i="28"/>
  <c r="BY7560" i="28"/>
  <c r="BX7560" i="28"/>
  <c r="BW7560" i="28"/>
  <c r="BV7560" i="28"/>
  <c r="BU7560" i="28"/>
  <c r="BT7560" i="28"/>
  <c r="BS7560" i="28"/>
  <c r="BR7560" i="28"/>
  <c r="BQ7560" i="28"/>
  <c r="BP7560" i="28"/>
  <c r="BO7560" i="28"/>
  <c r="BN7560" i="28"/>
  <c r="BM7560" i="28"/>
  <c r="BL7560" i="28"/>
  <c r="BK7560" i="28"/>
  <c r="BJ7560" i="28"/>
  <c r="BI7560" i="28"/>
  <c r="BH7560" i="28"/>
  <c r="BG7560" i="28"/>
  <c r="BF7560" i="28"/>
  <c r="BE7560" i="28"/>
  <c r="BD7560" i="28"/>
  <c r="BC7560" i="28"/>
  <c r="BB7560" i="28"/>
  <c r="BA7560" i="28"/>
  <c r="AZ7560" i="28"/>
  <c r="AY7560" i="28"/>
  <c r="AX7560" i="28"/>
  <c r="AW7560" i="28"/>
  <c r="AV7560" i="28"/>
  <c r="AU7560" i="28"/>
  <c r="AT7560" i="28"/>
  <c r="AS7560" i="28"/>
  <c r="AR7560" i="28"/>
  <c r="AQ7560" i="28"/>
  <c r="AP7560" i="28"/>
  <c r="AO7560" i="28"/>
  <c r="AN7560" i="28"/>
  <c r="AM7560" i="28"/>
  <c r="AL7560" i="28"/>
  <c r="AK7560" i="28"/>
  <c r="AJ7560" i="28"/>
  <c r="AI7560" i="28"/>
  <c r="AH7560" i="28"/>
  <c r="AG7560" i="28"/>
  <c r="AF7560" i="28"/>
  <c r="AE7560" i="28"/>
  <c r="AD7560" i="28"/>
  <c r="AC7560" i="28"/>
  <c r="AB7560" i="28"/>
  <c r="AA7560" i="28"/>
  <c r="Z7560" i="28"/>
  <c r="Y7560" i="28"/>
  <c r="X7560" i="28"/>
  <c r="W7560" i="28"/>
  <c r="V7560" i="28"/>
  <c r="U7560" i="28"/>
  <c r="T7560" i="28"/>
  <c r="S7560" i="28"/>
  <c r="R7560" i="28"/>
  <c r="Q7560" i="28"/>
  <c r="P7560" i="28"/>
  <c r="O7560" i="28"/>
  <c r="N7560" i="28"/>
  <c r="M7560" i="28"/>
  <c r="L7560" i="28"/>
  <c r="K7560" i="28"/>
  <c r="J7560" i="28"/>
  <c r="DE7559" i="28"/>
  <c r="DD7559" i="28"/>
  <c r="DC7559" i="28"/>
  <c r="DB7559" i="28"/>
  <c r="DA7559" i="28"/>
  <c r="CZ7559" i="28"/>
  <c r="CY7559" i="28"/>
  <c r="CX7559" i="28"/>
  <c r="CW7559" i="28"/>
  <c r="CV7559" i="28"/>
  <c r="CU7559" i="28"/>
  <c r="CT7559" i="28"/>
  <c r="CS7559" i="28"/>
  <c r="CR7559" i="28"/>
  <c r="CQ7559" i="28"/>
  <c r="CP7559" i="28"/>
  <c r="CO7559" i="28"/>
  <c r="CN7559" i="28"/>
  <c r="CM7559" i="28"/>
  <c r="CL7559" i="28"/>
  <c r="CK7559" i="28"/>
  <c r="CJ7559" i="28"/>
  <c r="CI7559" i="28"/>
  <c r="CH7559" i="28"/>
  <c r="CG7559" i="28"/>
  <c r="CF7559" i="28"/>
  <c r="CE7559" i="28"/>
  <c r="CD7559" i="28"/>
  <c r="CC7559" i="28"/>
  <c r="CB7559" i="28"/>
  <c r="CA7559" i="28"/>
  <c r="BZ7559" i="28"/>
  <c r="BY7559" i="28"/>
  <c r="BX7559" i="28"/>
  <c r="BW7559" i="28"/>
  <c r="BV7559" i="28"/>
  <c r="BU7559" i="28"/>
  <c r="BT7559" i="28"/>
  <c r="BS7559" i="28"/>
  <c r="BR7559" i="28"/>
  <c r="BQ7559" i="28"/>
  <c r="BP7559" i="28"/>
  <c r="BO7559" i="28"/>
  <c r="BN7559" i="28"/>
  <c r="BM7559" i="28"/>
  <c r="BL7559" i="28"/>
  <c r="BK7559" i="28"/>
  <c r="BJ7559" i="28"/>
  <c r="BI7559" i="28"/>
  <c r="BH7559" i="28"/>
  <c r="BG7559" i="28"/>
  <c r="BF7559" i="28"/>
  <c r="BE7559" i="28"/>
  <c r="BD7559" i="28"/>
  <c r="BC7559" i="28"/>
  <c r="BB7559" i="28"/>
  <c r="BA7559" i="28"/>
  <c r="AZ7559" i="28"/>
  <c r="AY7559" i="28"/>
  <c r="AX7559" i="28"/>
  <c r="AW7559" i="28"/>
  <c r="AV7559" i="28"/>
  <c r="AU7559" i="28"/>
  <c r="AT7559" i="28"/>
  <c r="AS7559" i="28"/>
  <c r="AR7559" i="28"/>
  <c r="AQ7559" i="28"/>
  <c r="AP7559" i="28"/>
  <c r="AO7559" i="28"/>
  <c r="AN7559" i="28"/>
  <c r="AM7559" i="28"/>
  <c r="AL7559" i="28"/>
  <c r="AK7559" i="28"/>
  <c r="AJ7559" i="28"/>
  <c r="AI7559" i="28"/>
  <c r="AH7559" i="28"/>
  <c r="AG7559" i="28"/>
  <c r="AF7559" i="28"/>
  <c r="AE7559" i="28"/>
  <c r="AD7559" i="28"/>
  <c r="AC7559" i="28"/>
  <c r="AB7559" i="28"/>
  <c r="AA7559" i="28"/>
  <c r="Z7559" i="28"/>
  <c r="Y7559" i="28"/>
  <c r="X7559" i="28"/>
  <c r="W7559" i="28"/>
  <c r="V7559" i="28"/>
  <c r="U7559" i="28"/>
  <c r="T7559" i="28"/>
  <c r="S7559" i="28"/>
  <c r="R7559" i="28"/>
  <c r="Q7559" i="28"/>
  <c r="P7559" i="28"/>
  <c r="O7559" i="28"/>
  <c r="N7559" i="28"/>
  <c r="M7559" i="28"/>
  <c r="L7559" i="28"/>
  <c r="K7559" i="28"/>
  <c r="J7559" i="28"/>
  <c r="DE7558" i="28"/>
  <c r="DD7558" i="28"/>
  <c r="DC7558" i="28"/>
  <c r="DB7558" i="28"/>
  <c r="DA7558" i="28"/>
  <c r="CZ7558" i="28"/>
  <c r="CY7558" i="28"/>
  <c r="CX7558" i="28"/>
  <c r="CW7558" i="28"/>
  <c r="CV7558" i="28"/>
  <c r="CU7558" i="28"/>
  <c r="CT7558" i="28"/>
  <c r="CS7558" i="28"/>
  <c r="CR7558" i="28"/>
  <c r="CQ7558" i="28"/>
  <c r="CP7558" i="28"/>
  <c r="CO7558" i="28"/>
  <c r="CN7558" i="28"/>
  <c r="CM7558" i="28"/>
  <c r="CL7558" i="28"/>
  <c r="CK7558" i="28"/>
  <c r="CJ7558" i="28"/>
  <c r="CI7558" i="28"/>
  <c r="CH7558" i="28"/>
  <c r="CG7558" i="28"/>
  <c r="CF7558" i="28"/>
  <c r="CE7558" i="28"/>
  <c r="CD7558" i="28"/>
  <c r="CC7558" i="28"/>
  <c r="CB7558" i="28"/>
  <c r="CA7558" i="28"/>
  <c r="BZ7558" i="28"/>
  <c r="BY7558" i="28"/>
  <c r="BX7558" i="28"/>
  <c r="BW7558" i="28"/>
  <c r="BV7558" i="28"/>
  <c r="BU7558" i="28"/>
  <c r="BT7558" i="28"/>
  <c r="BS7558" i="28"/>
  <c r="BR7558" i="28"/>
  <c r="BQ7558" i="28"/>
  <c r="BP7558" i="28"/>
  <c r="BO7558" i="28"/>
  <c r="BN7558" i="28"/>
  <c r="BM7558" i="28"/>
  <c r="BL7558" i="28"/>
  <c r="BK7558" i="28"/>
  <c r="BJ7558" i="28"/>
  <c r="BI7558" i="28"/>
  <c r="BH7558" i="28"/>
  <c r="BG7558" i="28"/>
  <c r="BF7558" i="28"/>
  <c r="BE7558" i="28"/>
  <c r="BD7558" i="28"/>
  <c r="BC7558" i="28"/>
  <c r="BB7558" i="28"/>
  <c r="BA7558" i="28"/>
  <c r="AZ7558" i="28"/>
  <c r="AY7558" i="28"/>
  <c r="AX7558" i="28"/>
  <c r="AW7558" i="28"/>
  <c r="AV7558" i="28"/>
  <c r="AU7558" i="28"/>
  <c r="AT7558" i="28"/>
  <c r="AS7558" i="28"/>
  <c r="AR7558" i="28"/>
  <c r="AQ7558" i="28"/>
  <c r="AP7558" i="28"/>
  <c r="AO7558" i="28"/>
  <c r="AN7558" i="28"/>
  <c r="AM7558" i="28"/>
  <c r="AL7558" i="28"/>
  <c r="AK7558" i="28"/>
  <c r="AJ7558" i="28"/>
  <c r="AI7558" i="28"/>
  <c r="AH7558" i="28"/>
  <c r="AG7558" i="28"/>
  <c r="AF7558" i="28"/>
  <c r="AE7558" i="28"/>
  <c r="AD7558" i="28"/>
  <c r="AC7558" i="28"/>
  <c r="AB7558" i="28"/>
  <c r="AA7558" i="28"/>
  <c r="Z7558" i="28"/>
  <c r="Y7558" i="28"/>
  <c r="X7558" i="28"/>
  <c r="W7558" i="28"/>
  <c r="V7558" i="28"/>
  <c r="U7558" i="28"/>
  <c r="T7558" i="28"/>
  <c r="S7558" i="28"/>
  <c r="R7558" i="28"/>
  <c r="Q7558" i="28"/>
  <c r="P7558" i="28"/>
  <c r="O7558" i="28"/>
  <c r="N7558" i="28"/>
  <c r="M7558" i="28"/>
  <c r="L7558" i="28"/>
  <c r="K7558" i="28"/>
  <c r="J7558" i="28"/>
  <c r="DE7557" i="28"/>
  <c r="DD7557" i="28"/>
  <c r="DC7557" i="28"/>
  <c r="DB7557" i="28"/>
  <c r="DA7557" i="28"/>
  <c r="CZ7557" i="28"/>
  <c r="CY7557" i="28"/>
  <c r="CX7557" i="28"/>
  <c r="CW7557" i="28"/>
  <c r="CV7557" i="28"/>
  <c r="CU7557" i="28"/>
  <c r="CT7557" i="28"/>
  <c r="CS7557" i="28"/>
  <c r="CR7557" i="28"/>
  <c r="CQ7557" i="28"/>
  <c r="CP7557" i="28"/>
  <c r="CO7557" i="28"/>
  <c r="CN7557" i="28"/>
  <c r="CM7557" i="28"/>
  <c r="CL7557" i="28"/>
  <c r="CK7557" i="28"/>
  <c r="CJ7557" i="28"/>
  <c r="CI7557" i="28"/>
  <c r="CH7557" i="28"/>
  <c r="CG7557" i="28"/>
  <c r="CF7557" i="28"/>
  <c r="CE7557" i="28"/>
  <c r="CD7557" i="28"/>
  <c r="CC7557" i="28"/>
  <c r="CB7557" i="28"/>
  <c r="CA7557" i="28"/>
  <c r="BZ7557" i="28"/>
  <c r="BY7557" i="28"/>
  <c r="BX7557" i="28"/>
  <c r="BW7557" i="28"/>
  <c r="BV7557" i="28"/>
  <c r="BU7557" i="28"/>
  <c r="BT7557" i="28"/>
  <c r="BS7557" i="28"/>
  <c r="BR7557" i="28"/>
  <c r="BQ7557" i="28"/>
  <c r="BP7557" i="28"/>
  <c r="BO7557" i="28"/>
  <c r="BN7557" i="28"/>
  <c r="BM7557" i="28"/>
  <c r="BL7557" i="28"/>
  <c r="BK7557" i="28"/>
  <c r="BJ7557" i="28"/>
  <c r="BI7557" i="28"/>
  <c r="BH7557" i="28"/>
  <c r="BG7557" i="28"/>
  <c r="BF7557" i="28"/>
  <c r="BE7557" i="28"/>
  <c r="BD7557" i="28"/>
  <c r="BC7557" i="28"/>
  <c r="BB7557" i="28"/>
  <c r="BA7557" i="28"/>
  <c r="AZ7557" i="28"/>
  <c r="AY7557" i="28"/>
  <c r="AX7557" i="28"/>
  <c r="AW7557" i="28"/>
  <c r="AV7557" i="28"/>
  <c r="AU7557" i="28"/>
  <c r="AT7557" i="28"/>
  <c r="AS7557" i="28"/>
  <c r="AR7557" i="28"/>
  <c r="AQ7557" i="28"/>
  <c r="AP7557" i="28"/>
  <c r="AO7557" i="28"/>
  <c r="AN7557" i="28"/>
  <c r="AM7557" i="28"/>
  <c r="AL7557" i="28"/>
  <c r="AK7557" i="28"/>
  <c r="AJ7557" i="28"/>
  <c r="AI7557" i="28"/>
  <c r="AH7557" i="28"/>
  <c r="AG7557" i="28"/>
  <c r="AF7557" i="28"/>
  <c r="AE7557" i="28"/>
  <c r="AD7557" i="28"/>
  <c r="AC7557" i="28"/>
  <c r="AB7557" i="28"/>
  <c r="AA7557" i="28"/>
  <c r="Z7557" i="28"/>
  <c r="Y7557" i="28"/>
  <c r="X7557" i="28"/>
  <c r="W7557" i="28"/>
  <c r="V7557" i="28"/>
  <c r="U7557" i="28"/>
  <c r="T7557" i="28"/>
  <c r="S7557" i="28"/>
  <c r="R7557" i="28"/>
  <c r="Q7557" i="28"/>
  <c r="P7557" i="28"/>
  <c r="O7557" i="28"/>
  <c r="N7557" i="28"/>
  <c r="M7557" i="28"/>
  <c r="L7557" i="28"/>
  <c r="K7557" i="28"/>
  <c r="J7557" i="28"/>
  <c r="DE7556" i="28"/>
  <c r="DD7556" i="28"/>
  <c r="DC7556" i="28"/>
  <c r="DB7556" i="28"/>
  <c r="DA7556" i="28"/>
  <c r="CZ7556" i="28"/>
  <c r="CY7556" i="28"/>
  <c r="CX7556" i="28"/>
  <c r="CW7556" i="28"/>
  <c r="CV7556" i="28"/>
  <c r="CU7556" i="28"/>
  <c r="CT7556" i="28"/>
  <c r="CS7556" i="28"/>
  <c r="CR7556" i="28"/>
  <c r="CQ7556" i="28"/>
  <c r="CP7556" i="28"/>
  <c r="CO7556" i="28"/>
  <c r="CN7556" i="28"/>
  <c r="CM7556" i="28"/>
  <c r="CL7556" i="28"/>
  <c r="CK7556" i="28"/>
  <c r="CJ7556" i="28"/>
  <c r="CI7556" i="28"/>
  <c r="CH7556" i="28"/>
  <c r="CG7556" i="28"/>
  <c r="CF7556" i="28"/>
  <c r="CE7556" i="28"/>
  <c r="CD7556" i="28"/>
  <c r="CC7556" i="28"/>
  <c r="CB7556" i="28"/>
  <c r="CA7556" i="28"/>
  <c r="BZ7556" i="28"/>
  <c r="BY7556" i="28"/>
  <c r="BX7556" i="28"/>
  <c r="BW7556" i="28"/>
  <c r="BV7556" i="28"/>
  <c r="BU7556" i="28"/>
  <c r="BT7556" i="28"/>
  <c r="BS7556" i="28"/>
  <c r="BR7556" i="28"/>
  <c r="BQ7556" i="28"/>
  <c r="BP7556" i="28"/>
  <c r="BO7556" i="28"/>
  <c r="BN7556" i="28"/>
  <c r="BM7556" i="28"/>
  <c r="BL7556" i="28"/>
  <c r="BK7556" i="28"/>
  <c r="BJ7556" i="28"/>
  <c r="BI7556" i="28"/>
  <c r="BH7556" i="28"/>
  <c r="BG7556" i="28"/>
  <c r="BF7556" i="28"/>
  <c r="BE7556" i="28"/>
  <c r="BD7556" i="28"/>
  <c r="BC7556" i="28"/>
  <c r="BB7556" i="28"/>
  <c r="BA7556" i="28"/>
  <c r="AZ7556" i="28"/>
  <c r="AY7556" i="28"/>
  <c r="AX7556" i="28"/>
  <c r="AW7556" i="28"/>
  <c r="AV7556" i="28"/>
  <c r="AU7556" i="28"/>
  <c r="AT7556" i="28"/>
  <c r="AS7556" i="28"/>
  <c r="AR7556" i="28"/>
  <c r="AQ7556" i="28"/>
  <c r="AP7556" i="28"/>
  <c r="AO7556" i="28"/>
  <c r="AN7556" i="28"/>
  <c r="AM7556" i="28"/>
  <c r="AL7556" i="28"/>
  <c r="AK7556" i="28"/>
  <c r="AJ7556" i="28"/>
  <c r="AI7556" i="28"/>
  <c r="AH7556" i="28"/>
  <c r="AG7556" i="28"/>
  <c r="AF7556" i="28"/>
  <c r="AE7556" i="28"/>
  <c r="AD7556" i="28"/>
  <c r="AC7556" i="28"/>
  <c r="AB7556" i="28"/>
  <c r="AA7556" i="28"/>
  <c r="Z7556" i="28"/>
  <c r="Y7556" i="28"/>
  <c r="X7556" i="28"/>
  <c r="W7556" i="28"/>
  <c r="V7556" i="28"/>
  <c r="U7556" i="28"/>
  <c r="T7556" i="28"/>
  <c r="S7556" i="28"/>
  <c r="R7556" i="28"/>
  <c r="Q7556" i="28"/>
  <c r="P7556" i="28"/>
  <c r="O7556" i="28"/>
  <c r="N7556" i="28"/>
  <c r="M7556" i="28"/>
  <c r="L7556" i="28"/>
  <c r="K7556" i="28"/>
  <c r="J7556" i="28"/>
  <c r="DE7555" i="28"/>
  <c r="DD7555" i="28"/>
  <c r="DC7555" i="28"/>
  <c r="DB7555" i="28"/>
  <c r="DA7555" i="28"/>
  <c r="CZ7555" i="28"/>
  <c r="CY7555" i="28"/>
  <c r="CX7555" i="28"/>
  <c r="CW7555" i="28"/>
  <c r="CV7555" i="28"/>
  <c r="CU7555" i="28"/>
  <c r="CT7555" i="28"/>
  <c r="CS7555" i="28"/>
  <c r="CR7555" i="28"/>
  <c r="CQ7555" i="28"/>
  <c r="CP7555" i="28"/>
  <c r="CO7555" i="28"/>
  <c r="CN7555" i="28"/>
  <c r="CM7555" i="28"/>
  <c r="CL7555" i="28"/>
  <c r="CK7555" i="28"/>
  <c r="CJ7555" i="28"/>
  <c r="CI7555" i="28"/>
  <c r="CH7555" i="28"/>
  <c r="CG7555" i="28"/>
  <c r="CF7555" i="28"/>
  <c r="CE7555" i="28"/>
  <c r="CD7555" i="28"/>
  <c r="CC7555" i="28"/>
  <c r="CB7555" i="28"/>
  <c r="CA7555" i="28"/>
  <c r="BZ7555" i="28"/>
  <c r="BY7555" i="28"/>
  <c r="BX7555" i="28"/>
  <c r="BW7555" i="28"/>
  <c r="BV7555" i="28"/>
  <c r="BU7555" i="28"/>
  <c r="BT7555" i="28"/>
  <c r="BS7555" i="28"/>
  <c r="BR7555" i="28"/>
  <c r="BQ7555" i="28"/>
  <c r="BP7555" i="28"/>
  <c r="BO7555" i="28"/>
  <c r="BN7555" i="28"/>
  <c r="BM7555" i="28"/>
  <c r="BL7555" i="28"/>
  <c r="BK7555" i="28"/>
  <c r="BJ7555" i="28"/>
  <c r="BI7555" i="28"/>
  <c r="BH7555" i="28"/>
  <c r="BG7555" i="28"/>
  <c r="BF7555" i="28"/>
  <c r="BE7555" i="28"/>
  <c r="BD7555" i="28"/>
  <c r="BC7555" i="28"/>
  <c r="BB7555" i="28"/>
  <c r="BA7555" i="28"/>
  <c r="AZ7555" i="28"/>
  <c r="AY7555" i="28"/>
  <c r="AX7555" i="28"/>
  <c r="AW7555" i="28"/>
  <c r="AV7555" i="28"/>
  <c r="AU7555" i="28"/>
  <c r="AT7555" i="28"/>
  <c r="AS7555" i="28"/>
  <c r="AR7555" i="28"/>
  <c r="AQ7555" i="28"/>
  <c r="AP7555" i="28"/>
  <c r="AO7555" i="28"/>
  <c r="AN7555" i="28"/>
  <c r="AM7555" i="28"/>
  <c r="AL7555" i="28"/>
  <c r="AK7555" i="28"/>
  <c r="AJ7555" i="28"/>
  <c r="AI7555" i="28"/>
  <c r="AH7555" i="28"/>
  <c r="AG7555" i="28"/>
  <c r="AF7555" i="28"/>
  <c r="AE7555" i="28"/>
  <c r="AD7555" i="28"/>
  <c r="AC7555" i="28"/>
  <c r="AB7555" i="28"/>
  <c r="AA7555" i="28"/>
  <c r="Z7555" i="28"/>
  <c r="Y7555" i="28"/>
  <c r="X7555" i="28"/>
  <c r="W7555" i="28"/>
  <c r="V7555" i="28"/>
  <c r="U7555" i="28"/>
  <c r="T7555" i="28"/>
  <c r="S7555" i="28"/>
  <c r="R7555" i="28"/>
  <c r="Q7555" i="28"/>
  <c r="P7555" i="28"/>
  <c r="O7555" i="28"/>
  <c r="N7555" i="28"/>
  <c r="M7555" i="28"/>
  <c r="L7555" i="28"/>
  <c r="K7555" i="28"/>
  <c r="J7555" i="28"/>
  <c r="DE7554" i="28"/>
  <c r="DD7554" i="28"/>
  <c r="DC7554" i="28"/>
  <c r="DB7554" i="28"/>
  <c r="DA7554" i="28"/>
  <c r="CZ7554" i="28"/>
  <c r="CY7554" i="28"/>
  <c r="CX7554" i="28"/>
  <c r="CW7554" i="28"/>
  <c r="CV7554" i="28"/>
  <c r="CU7554" i="28"/>
  <c r="CT7554" i="28"/>
  <c r="CS7554" i="28"/>
  <c r="CR7554" i="28"/>
  <c r="CQ7554" i="28"/>
  <c r="CP7554" i="28"/>
  <c r="CO7554" i="28"/>
  <c r="CN7554" i="28"/>
  <c r="CM7554" i="28"/>
  <c r="CL7554" i="28"/>
  <c r="CK7554" i="28"/>
  <c r="CJ7554" i="28"/>
  <c r="CI7554" i="28"/>
  <c r="CH7554" i="28"/>
  <c r="CG7554" i="28"/>
  <c r="CF7554" i="28"/>
  <c r="CE7554" i="28"/>
  <c r="CD7554" i="28"/>
  <c r="CC7554" i="28"/>
  <c r="CB7554" i="28"/>
  <c r="CA7554" i="28"/>
  <c r="BZ7554" i="28"/>
  <c r="BY7554" i="28"/>
  <c r="BX7554" i="28"/>
  <c r="BW7554" i="28"/>
  <c r="BV7554" i="28"/>
  <c r="BU7554" i="28"/>
  <c r="BT7554" i="28"/>
  <c r="BS7554" i="28"/>
  <c r="BR7554" i="28"/>
  <c r="BQ7554" i="28"/>
  <c r="BP7554" i="28"/>
  <c r="BO7554" i="28"/>
  <c r="BN7554" i="28"/>
  <c r="BM7554" i="28"/>
  <c r="BL7554" i="28"/>
  <c r="BK7554" i="28"/>
  <c r="BJ7554" i="28"/>
  <c r="BI7554" i="28"/>
  <c r="BH7554" i="28"/>
  <c r="BG7554" i="28"/>
  <c r="BF7554" i="28"/>
  <c r="BE7554" i="28"/>
  <c r="BD7554" i="28"/>
  <c r="BC7554" i="28"/>
  <c r="BB7554" i="28"/>
  <c r="BA7554" i="28"/>
  <c r="AZ7554" i="28"/>
  <c r="AY7554" i="28"/>
  <c r="AX7554" i="28"/>
  <c r="AW7554" i="28"/>
  <c r="AV7554" i="28"/>
  <c r="AU7554" i="28"/>
  <c r="AT7554" i="28"/>
  <c r="AS7554" i="28"/>
  <c r="AR7554" i="28"/>
  <c r="AQ7554" i="28"/>
  <c r="AP7554" i="28"/>
  <c r="AO7554" i="28"/>
  <c r="AN7554" i="28"/>
  <c r="AM7554" i="28"/>
  <c r="AL7554" i="28"/>
  <c r="AK7554" i="28"/>
  <c r="AJ7554" i="28"/>
  <c r="AI7554" i="28"/>
  <c r="AH7554" i="28"/>
  <c r="AG7554" i="28"/>
  <c r="AF7554" i="28"/>
  <c r="AE7554" i="28"/>
  <c r="AD7554" i="28"/>
  <c r="AC7554" i="28"/>
  <c r="AB7554" i="28"/>
  <c r="AA7554" i="28"/>
  <c r="Z7554" i="28"/>
  <c r="Y7554" i="28"/>
  <c r="X7554" i="28"/>
  <c r="W7554" i="28"/>
  <c r="V7554" i="28"/>
  <c r="U7554" i="28"/>
  <c r="T7554" i="28"/>
  <c r="S7554" i="28"/>
  <c r="R7554" i="28"/>
  <c r="Q7554" i="28"/>
  <c r="P7554" i="28"/>
  <c r="O7554" i="28"/>
  <c r="N7554" i="28"/>
  <c r="M7554" i="28"/>
  <c r="L7554" i="28"/>
  <c r="K7554" i="28"/>
  <c r="J7554" i="28"/>
  <c r="DE7553" i="28"/>
  <c r="DD7553" i="28"/>
  <c r="DC7553" i="28"/>
  <c r="DB7553" i="28"/>
  <c r="DA7553" i="28"/>
  <c r="CZ7553" i="28"/>
  <c r="CY7553" i="28"/>
  <c r="CX7553" i="28"/>
  <c r="CW7553" i="28"/>
  <c r="CV7553" i="28"/>
  <c r="CU7553" i="28"/>
  <c r="CT7553" i="28"/>
  <c r="CS7553" i="28"/>
  <c r="CR7553" i="28"/>
  <c r="CQ7553" i="28"/>
  <c r="CP7553" i="28"/>
  <c r="CO7553" i="28"/>
  <c r="CN7553" i="28"/>
  <c r="CM7553" i="28"/>
  <c r="CL7553" i="28"/>
  <c r="CK7553" i="28"/>
  <c r="CJ7553" i="28"/>
  <c r="CI7553" i="28"/>
  <c r="CH7553" i="28"/>
  <c r="CG7553" i="28"/>
  <c r="CF7553" i="28"/>
  <c r="CE7553" i="28"/>
  <c r="CD7553" i="28"/>
  <c r="CC7553" i="28"/>
  <c r="CB7553" i="28"/>
  <c r="CA7553" i="28"/>
  <c r="BZ7553" i="28"/>
  <c r="BY7553" i="28"/>
  <c r="BX7553" i="28"/>
  <c r="BW7553" i="28"/>
  <c r="BV7553" i="28"/>
  <c r="BU7553" i="28"/>
  <c r="BT7553" i="28"/>
  <c r="BS7553" i="28"/>
  <c r="BR7553" i="28"/>
  <c r="BQ7553" i="28"/>
  <c r="BP7553" i="28"/>
  <c r="BO7553" i="28"/>
  <c r="BN7553" i="28"/>
  <c r="BM7553" i="28"/>
  <c r="BL7553" i="28"/>
  <c r="BK7553" i="28"/>
  <c r="BJ7553" i="28"/>
  <c r="BI7553" i="28"/>
  <c r="BH7553" i="28"/>
  <c r="BG7553" i="28"/>
  <c r="BF7553" i="28"/>
  <c r="BE7553" i="28"/>
  <c r="BD7553" i="28"/>
  <c r="BC7553" i="28"/>
  <c r="BB7553" i="28"/>
  <c r="BA7553" i="28"/>
  <c r="AZ7553" i="28"/>
  <c r="AY7553" i="28"/>
  <c r="AX7553" i="28"/>
  <c r="AW7553" i="28"/>
  <c r="AV7553" i="28"/>
  <c r="AU7553" i="28"/>
  <c r="AT7553" i="28"/>
  <c r="AS7553" i="28"/>
  <c r="AR7553" i="28"/>
  <c r="AQ7553" i="28"/>
  <c r="AP7553" i="28"/>
  <c r="AO7553" i="28"/>
  <c r="AN7553" i="28"/>
  <c r="AM7553" i="28"/>
  <c r="AL7553" i="28"/>
  <c r="AK7553" i="28"/>
  <c r="AJ7553" i="28"/>
  <c r="AI7553" i="28"/>
  <c r="AH7553" i="28"/>
  <c r="AG7553" i="28"/>
  <c r="AF7553" i="28"/>
  <c r="AE7553" i="28"/>
  <c r="AD7553" i="28"/>
  <c r="AC7553" i="28"/>
  <c r="AB7553" i="28"/>
  <c r="AA7553" i="28"/>
  <c r="Z7553" i="28"/>
  <c r="Y7553" i="28"/>
  <c r="X7553" i="28"/>
  <c r="W7553" i="28"/>
  <c r="V7553" i="28"/>
  <c r="U7553" i="28"/>
  <c r="T7553" i="28"/>
  <c r="S7553" i="28"/>
  <c r="R7553" i="28"/>
  <c r="Q7553" i="28"/>
  <c r="P7553" i="28"/>
  <c r="O7553" i="28"/>
  <c r="N7553" i="28"/>
  <c r="M7553" i="28"/>
  <c r="L7553" i="28"/>
  <c r="K7553" i="28"/>
  <c r="J7553" i="28"/>
  <c r="DE7552" i="28"/>
  <c r="DD7552" i="28"/>
  <c r="DC7552" i="28"/>
  <c r="DB7552" i="28"/>
  <c r="DA7552" i="28"/>
  <c r="CZ7552" i="28"/>
  <c r="CY7552" i="28"/>
  <c r="CX7552" i="28"/>
  <c r="CW7552" i="28"/>
  <c r="CV7552" i="28"/>
  <c r="CU7552" i="28"/>
  <c r="CT7552" i="28"/>
  <c r="CS7552" i="28"/>
  <c r="CR7552" i="28"/>
  <c r="CQ7552" i="28"/>
  <c r="CP7552" i="28"/>
  <c r="CO7552" i="28"/>
  <c r="CN7552" i="28"/>
  <c r="CM7552" i="28"/>
  <c r="CL7552" i="28"/>
  <c r="CK7552" i="28"/>
  <c r="CJ7552" i="28"/>
  <c r="CI7552" i="28"/>
  <c r="CH7552" i="28"/>
  <c r="CG7552" i="28"/>
  <c r="CF7552" i="28"/>
  <c r="CE7552" i="28"/>
  <c r="CD7552" i="28"/>
  <c r="CC7552" i="28"/>
  <c r="CB7552" i="28"/>
  <c r="CA7552" i="28"/>
  <c r="BZ7552" i="28"/>
  <c r="BY7552" i="28"/>
  <c r="BX7552" i="28"/>
  <c r="BW7552" i="28"/>
  <c r="BV7552" i="28"/>
  <c r="BU7552" i="28"/>
  <c r="BT7552" i="28"/>
  <c r="BS7552" i="28"/>
  <c r="BR7552" i="28"/>
  <c r="BQ7552" i="28"/>
  <c r="BP7552" i="28"/>
  <c r="BO7552" i="28"/>
  <c r="BN7552" i="28"/>
  <c r="BM7552" i="28"/>
  <c r="BL7552" i="28"/>
  <c r="BK7552" i="28"/>
  <c r="BJ7552" i="28"/>
  <c r="BI7552" i="28"/>
  <c r="BH7552" i="28"/>
  <c r="BG7552" i="28"/>
  <c r="BF7552" i="28"/>
  <c r="BE7552" i="28"/>
  <c r="BD7552" i="28"/>
  <c r="BC7552" i="28"/>
  <c r="BB7552" i="28"/>
  <c r="BA7552" i="28"/>
  <c r="AZ7552" i="28"/>
  <c r="AY7552" i="28"/>
  <c r="AX7552" i="28"/>
  <c r="AW7552" i="28"/>
  <c r="AV7552" i="28"/>
  <c r="AU7552" i="28"/>
  <c r="AT7552" i="28"/>
  <c r="AS7552" i="28"/>
  <c r="AR7552" i="28"/>
  <c r="AQ7552" i="28"/>
  <c r="AP7552" i="28"/>
  <c r="AO7552" i="28"/>
  <c r="AN7552" i="28"/>
  <c r="AM7552" i="28"/>
  <c r="AL7552" i="28"/>
  <c r="AK7552" i="28"/>
  <c r="AJ7552" i="28"/>
  <c r="AI7552" i="28"/>
  <c r="AH7552" i="28"/>
  <c r="AG7552" i="28"/>
  <c r="AF7552" i="28"/>
  <c r="AE7552" i="28"/>
  <c r="AD7552" i="28"/>
  <c r="AC7552" i="28"/>
  <c r="AB7552" i="28"/>
  <c r="AA7552" i="28"/>
  <c r="Z7552" i="28"/>
  <c r="Y7552" i="28"/>
  <c r="X7552" i="28"/>
  <c r="W7552" i="28"/>
  <c r="V7552" i="28"/>
  <c r="U7552" i="28"/>
  <c r="T7552" i="28"/>
  <c r="S7552" i="28"/>
  <c r="R7552" i="28"/>
  <c r="Q7552" i="28"/>
  <c r="P7552" i="28"/>
  <c r="O7552" i="28"/>
  <c r="N7552" i="28"/>
  <c r="M7552" i="28"/>
  <c r="L7552" i="28"/>
  <c r="K7552" i="28"/>
  <c r="J7552" i="28"/>
  <c r="DE7551" i="28"/>
  <c r="DD7551" i="28"/>
  <c r="DC7551" i="28"/>
  <c r="DB7551" i="28"/>
  <c r="DA7551" i="28"/>
  <c r="CZ7551" i="28"/>
  <c r="CY7551" i="28"/>
  <c r="CX7551" i="28"/>
  <c r="CW7551" i="28"/>
  <c r="CV7551" i="28"/>
  <c r="CU7551" i="28"/>
  <c r="CT7551" i="28"/>
  <c r="CS7551" i="28"/>
  <c r="CR7551" i="28"/>
  <c r="CQ7551" i="28"/>
  <c r="CP7551" i="28"/>
  <c r="CO7551" i="28"/>
  <c r="CN7551" i="28"/>
  <c r="CM7551" i="28"/>
  <c r="CL7551" i="28"/>
  <c r="CK7551" i="28"/>
  <c r="CJ7551" i="28"/>
  <c r="CI7551" i="28"/>
  <c r="CH7551" i="28"/>
  <c r="CG7551" i="28"/>
  <c r="CF7551" i="28"/>
  <c r="CE7551" i="28"/>
  <c r="CD7551" i="28"/>
  <c r="CC7551" i="28"/>
  <c r="CB7551" i="28"/>
  <c r="CA7551" i="28"/>
  <c r="BZ7551" i="28"/>
  <c r="BY7551" i="28"/>
  <c r="BX7551" i="28"/>
  <c r="BW7551" i="28"/>
  <c r="BV7551" i="28"/>
  <c r="BU7551" i="28"/>
  <c r="BT7551" i="28"/>
  <c r="BS7551" i="28"/>
  <c r="BR7551" i="28"/>
  <c r="BQ7551" i="28"/>
  <c r="BP7551" i="28"/>
  <c r="BO7551" i="28"/>
  <c r="BN7551" i="28"/>
  <c r="BM7551" i="28"/>
  <c r="BL7551" i="28"/>
  <c r="BK7551" i="28"/>
  <c r="BJ7551" i="28"/>
  <c r="BI7551" i="28"/>
  <c r="BH7551" i="28"/>
  <c r="BG7551" i="28"/>
  <c r="BF7551" i="28"/>
  <c r="BE7551" i="28"/>
  <c r="BD7551" i="28"/>
  <c r="BC7551" i="28"/>
  <c r="BB7551" i="28"/>
  <c r="BA7551" i="28"/>
  <c r="AZ7551" i="28"/>
  <c r="AY7551" i="28"/>
  <c r="AX7551" i="28"/>
  <c r="AW7551" i="28"/>
  <c r="AV7551" i="28"/>
  <c r="AU7551" i="28"/>
  <c r="AT7551" i="28"/>
  <c r="AS7551" i="28"/>
  <c r="AR7551" i="28"/>
  <c r="AQ7551" i="28"/>
  <c r="AP7551" i="28"/>
  <c r="AO7551" i="28"/>
  <c r="AN7551" i="28"/>
  <c r="AM7551" i="28"/>
  <c r="AL7551" i="28"/>
  <c r="AK7551" i="28"/>
  <c r="AJ7551" i="28"/>
  <c r="AI7551" i="28"/>
  <c r="AH7551" i="28"/>
  <c r="AG7551" i="28"/>
  <c r="AF7551" i="28"/>
  <c r="AE7551" i="28"/>
  <c r="AD7551" i="28"/>
  <c r="AC7551" i="28"/>
  <c r="AB7551" i="28"/>
  <c r="AA7551" i="28"/>
  <c r="Z7551" i="28"/>
  <c r="Y7551" i="28"/>
  <c r="X7551" i="28"/>
  <c r="W7551" i="28"/>
  <c r="V7551" i="28"/>
  <c r="U7551" i="28"/>
  <c r="T7551" i="28"/>
  <c r="S7551" i="28"/>
  <c r="R7551" i="28"/>
  <c r="Q7551" i="28"/>
  <c r="P7551" i="28"/>
  <c r="O7551" i="28"/>
  <c r="N7551" i="28"/>
  <c r="M7551" i="28"/>
  <c r="L7551" i="28"/>
  <c r="K7551" i="28"/>
  <c r="J7551" i="28"/>
  <c r="DE7550" i="28"/>
  <c r="DD7550" i="28"/>
  <c r="DC7550" i="28"/>
  <c r="DB7550" i="28"/>
  <c r="DA7550" i="28"/>
  <c r="CZ7550" i="28"/>
  <c r="CY7550" i="28"/>
  <c r="CX7550" i="28"/>
  <c r="CW7550" i="28"/>
  <c r="CV7550" i="28"/>
  <c r="CU7550" i="28"/>
  <c r="CT7550" i="28"/>
  <c r="CS7550" i="28"/>
  <c r="CR7550" i="28"/>
  <c r="CQ7550" i="28"/>
  <c r="CP7550" i="28"/>
  <c r="CO7550" i="28"/>
  <c r="CN7550" i="28"/>
  <c r="CM7550" i="28"/>
  <c r="CL7550" i="28"/>
  <c r="CK7550" i="28"/>
  <c r="CJ7550" i="28"/>
  <c r="CI7550" i="28"/>
  <c r="CH7550" i="28"/>
  <c r="CG7550" i="28"/>
  <c r="CF7550" i="28"/>
  <c r="CE7550" i="28"/>
  <c r="CD7550" i="28"/>
  <c r="CC7550" i="28"/>
  <c r="CB7550" i="28"/>
  <c r="CA7550" i="28"/>
  <c r="BZ7550" i="28"/>
  <c r="BY7550" i="28"/>
  <c r="BX7550" i="28"/>
  <c r="BW7550" i="28"/>
  <c r="BV7550" i="28"/>
  <c r="BU7550" i="28"/>
  <c r="BT7550" i="28"/>
  <c r="BS7550" i="28"/>
  <c r="BR7550" i="28"/>
  <c r="BQ7550" i="28"/>
  <c r="BP7550" i="28"/>
  <c r="BO7550" i="28"/>
  <c r="BN7550" i="28"/>
  <c r="BM7550" i="28"/>
  <c r="BL7550" i="28"/>
  <c r="BK7550" i="28"/>
  <c r="BJ7550" i="28"/>
  <c r="BI7550" i="28"/>
  <c r="BH7550" i="28"/>
  <c r="BG7550" i="28"/>
  <c r="BF7550" i="28"/>
  <c r="BE7550" i="28"/>
  <c r="BD7550" i="28"/>
  <c r="BC7550" i="28"/>
  <c r="BB7550" i="28"/>
  <c r="BA7550" i="28"/>
  <c r="AZ7550" i="28"/>
  <c r="AY7550" i="28"/>
  <c r="AX7550" i="28"/>
  <c r="AW7550" i="28"/>
  <c r="AV7550" i="28"/>
  <c r="AU7550" i="28"/>
  <c r="AT7550" i="28"/>
  <c r="AS7550" i="28"/>
  <c r="AR7550" i="28"/>
  <c r="AQ7550" i="28"/>
  <c r="AP7550" i="28"/>
  <c r="AO7550" i="28"/>
  <c r="AN7550" i="28"/>
  <c r="AM7550" i="28"/>
  <c r="AL7550" i="28"/>
  <c r="AK7550" i="28"/>
  <c r="AJ7550" i="28"/>
  <c r="AI7550" i="28"/>
  <c r="AH7550" i="28"/>
  <c r="AG7550" i="28"/>
  <c r="AF7550" i="28"/>
  <c r="AE7550" i="28"/>
  <c r="AD7550" i="28"/>
  <c r="AC7550" i="28"/>
  <c r="AB7550" i="28"/>
  <c r="AA7550" i="28"/>
  <c r="Z7550" i="28"/>
  <c r="Y7550" i="28"/>
  <c r="X7550" i="28"/>
  <c r="W7550" i="28"/>
  <c r="V7550" i="28"/>
  <c r="U7550" i="28"/>
  <c r="T7550" i="28"/>
  <c r="S7550" i="28"/>
  <c r="R7550" i="28"/>
  <c r="Q7550" i="28"/>
  <c r="P7550" i="28"/>
  <c r="O7550" i="28"/>
  <c r="N7550" i="28"/>
  <c r="M7550" i="28"/>
  <c r="L7550" i="28"/>
  <c r="K7550" i="28"/>
  <c r="J7550" i="28"/>
  <c r="DE7549" i="28"/>
  <c r="DD7549" i="28"/>
  <c r="DC7549" i="28"/>
  <c r="DB7549" i="28"/>
  <c r="DA7549" i="28"/>
  <c r="CZ7549" i="28"/>
  <c r="CY7549" i="28"/>
  <c r="CX7549" i="28"/>
  <c r="CW7549" i="28"/>
  <c r="CV7549" i="28"/>
  <c r="CU7549" i="28"/>
  <c r="CT7549" i="28"/>
  <c r="CS7549" i="28"/>
  <c r="CR7549" i="28"/>
  <c r="CQ7549" i="28"/>
  <c r="CP7549" i="28"/>
  <c r="CO7549" i="28"/>
  <c r="CN7549" i="28"/>
  <c r="CM7549" i="28"/>
  <c r="CL7549" i="28"/>
  <c r="CK7549" i="28"/>
  <c r="CJ7549" i="28"/>
  <c r="CI7549" i="28"/>
  <c r="CH7549" i="28"/>
  <c r="CG7549" i="28"/>
  <c r="CF7549" i="28"/>
  <c r="CE7549" i="28"/>
  <c r="CD7549" i="28"/>
  <c r="CC7549" i="28"/>
  <c r="CB7549" i="28"/>
  <c r="CA7549" i="28"/>
  <c r="BZ7549" i="28"/>
  <c r="BY7549" i="28"/>
  <c r="BX7549" i="28"/>
  <c r="BW7549" i="28"/>
  <c r="BV7549" i="28"/>
  <c r="BU7549" i="28"/>
  <c r="BT7549" i="28"/>
  <c r="BS7549" i="28"/>
  <c r="BR7549" i="28"/>
  <c r="BQ7549" i="28"/>
  <c r="BP7549" i="28"/>
  <c r="BO7549" i="28"/>
  <c r="BN7549" i="28"/>
  <c r="BM7549" i="28"/>
  <c r="BL7549" i="28"/>
  <c r="BK7549" i="28"/>
  <c r="BJ7549" i="28"/>
  <c r="BI7549" i="28"/>
  <c r="BH7549" i="28"/>
  <c r="BG7549" i="28"/>
  <c r="BF7549" i="28"/>
  <c r="BE7549" i="28"/>
  <c r="BD7549" i="28"/>
  <c r="BC7549" i="28"/>
  <c r="BB7549" i="28"/>
  <c r="BA7549" i="28"/>
  <c r="AZ7549" i="28"/>
  <c r="AY7549" i="28"/>
  <c r="AX7549" i="28"/>
  <c r="AW7549" i="28"/>
  <c r="AV7549" i="28"/>
  <c r="AU7549" i="28"/>
  <c r="AT7549" i="28"/>
  <c r="AS7549" i="28"/>
  <c r="AR7549" i="28"/>
  <c r="AQ7549" i="28"/>
  <c r="AP7549" i="28"/>
  <c r="AO7549" i="28"/>
  <c r="AN7549" i="28"/>
  <c r="AM7549" i="28"/>
  <c r="AL7549" i="28"/>
  <c r="AK7549" i="28"/>
  <c r="AJ7549" i="28"/>
  <c r="AI7549" i="28"/>
  <c r="AH7549" i="28"/>
  <c r="AG7549" i="28"/>
  <c r="AF7549" i="28"/>
  <c r="AE7549" i="28"/>
  <c r="AD7549" i="28"/>
  <c r="AC7549" i="28"/>
  <c r="AB7549" i="28"/>
  <c r="AA7549" i="28"/>
  <c r="Z7549" i="28"/>
  <c r="Y7549" i="28"/>
  <c r="X7549" i="28"/>
  <c r="W7549" i="28"/>
  <c r="V7549" i="28"/>
  <c r="U7549" i="28"/>
  <c r="T7549" i="28"/>
  <c r="S7549" i="28"/>
  <c r="R7549" i="28"/>
  <c r="Q7549" i="28"/>
  <c r="P7549" i="28"/>
  <c r="O7549" i="28"/>
  <c r="N7549" i="28"/>
  <c r="M7549" i="28"/>
  <c r="L7549" i="28"/>
  <c r="K7549" i="28"/>
  <c r="J7549" i="28"/>
  <c r="DE7548" i="28"/>
  <c r="DD7548" i="28"/>
  <c r="DC7548" i="28"/>
  <c r="DB7548" i="28"/>
  <c r="DA7548" i="28"/>
  <c r="CZ7548" i="28"/>
  <c r="CY7548" i="28"/>
  <c r="CX7548" i="28"/>
  <c r="CW7548" i="28"/>
  <c r="CV7548" i="28"/>
  <c r="CU7548" i="28"/>
  <c r="CT7548" i="28"/>
  <c r="CS7548" i="28"/>
  <c r="CR7548" i="28"/>
  <c r="CQ7548" i="28"/>
  <c r="CP7548" i="28"/>
  <c r="CO7548" i="28"/>
  <c r="CN7548" i="28"/>
  <c r="CM7548" i="28"/>
  <c r="CL7548" i="28"/>
  <c r="CK7548" i="28"/>
  <c r="CJ7548" i="28"/>
  <c r="CI7548" i="28"/>
  <c r="CH7548" i="28"/>
  <c r="CG7548" i="28"/>
  <c r="CF7548" i="28"/>
  <c r="CE7548" i="28"/>
  <c r="CD7548" i="28"/>
  <c r="CC7548" i="28"/>
  <c r="CB7548" i="28"/>
  <c r="CA7548" i="28"/>
  <c r="BZ7548" i="28"/>
  <c r="BY7548" i="28"/>
  <c r="BX7548" i="28"/>
  <c r="BW7548" i="28"/>
  <c r="BV7548" i="28"/>
  <c r="BU7548" i="28"/>
  <c r="BT7548" i="28"/>
  <c r="BS7548" i="28"/>
  <c r="BR7548" i="28"/>
  <c r="BQ7548" i="28"/>
  <c r="BP7548" i="28"/>
  <c r="BO7548" i="28"/>
  <c r="BN7548" i="28"/>
  <c r="BM7548" i="28"/>
  <c r="BL7548" i="28"/>
  <c r="BK7548" i="28"/>
  <c r="BJ7548" i="28"/>
  <c r="BI7548" i="28"/>
  <c r="BH7548" i="28"/>
  <c r="BG7548" i="28"/>
  <c r="BF7548" i="28"/>
  <c r="BE7548" i="28"/>
  <c r="BD7548" i="28"/>
  <c r="BC7548" i="28"/>
  <c r="BB7548" i="28"/>
  <c r="BA7548" i="28"/>
  <c r="AZ7548" i="28"/>
  <c r="AY7548" i="28"/>
  <c r="AX7548" i="28"/>
  <c r="AW7548" i="28"/>
  <c r="AV7548" i="28"/>
  <c r="AU7548" i="28"/>
  <c r="AT7548" i="28"/>
  <c r="AS7548" i="28"/>
  <c r="AR7548" i="28"/>
  <c r="AQ7548" i="28"/>
  <c r="AP7548" i="28"/>
  <c r="AO7548" i="28"/>
  <c r="AN7548" i="28"/>
  <c r="AM7548" i="28"/>
  <c r="AL7548" i="28"/>
  <c r="AK7548" i="28"/>
  <c r="AJ7548" i="28"/>
  <c r="AI7548" i="28"/>
  <c r="AH7548" i="28"/>
  <c r="AG7548" i="28"/>
  <c r="AF7548" i="28"/>
  <c r="AE7548" i="28"/>
  <c r="AD7548" i="28"/>
  <c r="AC7548" i="28"/>
  <c r="AB7548" i="28"/>
  <c r="AA7548" i="28"/>
  <c r="Z7548" i="28"/>
  <c r="Y7548" i="28"/>
  <c r="X7548" i="28"/>
  <c r="W7548" i="28"/>
  <c r="V7548" i="28"/>
  <c r="U7548" i="28"/>
  <c r="T7548" i="28"/>
  <c r="S7548" i="28"/>
  <c r="R7548" i="28"/>
  <c r="Q7548" i="28"/>
  <c r="P7548" i="28"/>
  <c r="O7548" i="28"/>
  <c r="N7548" i="28"/>
  <c r="M7548" i="28"/>
  <c r="L7548" i="28"/>
  <c r="K7548" i="28"/>
  <c r="J7548" i="28"/>
  <c r="DE7547" i="28"/>
  <c r="DD7547" i="28"/>
  <c r="DC7547" i="28"/>
  <c r="DB7547" i="28"/>
  <c r="DA7547" i="28"/>
  <c r="CZ7547" i="28"/>
  <c r="CY7547" i="28"/>
  <c r="CX7547" i="28"/>
  <c r="CW7547" i="28"/>
  <c r="CV7547" i="28"/>
  <c r="CU7547" i="28"/>
  <c r="CT7547" i="28"/>
  <c r="CS7547" i="28"/>
  <c r="CR7547" i="28"/>
  <c r="CQ7547" i="28"/>
  <c r="CP7547" i="28"/>
  <c r="CO7547" i="28"/>
  <c r="CN7547" i="28"/>
  <c r="CM7547" i="28"/>
  <c r="CL7547" i="28"/>
  <c r="CK7547" i="28"/>
  <c r="CJ7547" i="28"/>
  <c r="CI7547" i="28"/>
  <c r="CH7547" i="28"/>
  <c r="CG7547" i="28"/>
  <c r="CF7547" i="28"/>
  <c r="CE7547" i="28"/>
  <c r="CD7547" i="28"/>
  <c r="CC7547" i="28"/>
  <c r="CB7547" i="28"/>
  <c r="CA7547" i="28"/>
  <c r="BZ7547" i="28"/>
  <c r="BY7547" i="28"/>
  <c r="BX7547" i="28"/>
  <c r="BW7547" i="28"/>
  <c r="BV7547" i="28"/>
  <c r="BU7547" i="28"/>
  <c r="BT7547" i="28"/>
  <c r="BS7547" i="28"/>
  <c r="BR7547" i="28"/>
  <c r="BQ7547" i="28"/>
  <c r="BP7547" i="28"/>
  <c r="BO7547" i="28"/>
  <c r="BN7547" i="28"/>
  <c r="BM7547" i="28"/>
  <c r="BL7547" i="28"/>
  <c r="BK7547" i="28"/>
  <c r="BJ7547" i="28"/>
  <c r="BI7547" i="28"/>
  <c r="BH7547" i="28"/>
  <c r="BG7547" i="28"/>
  <c r="BF7547" i="28"/>
  <c r="BE7547" i="28"/>
  <c r="BD7547" i="28"/>
  <c r="BC7547" i="28"/>
  <c r="BB7547" i="28"/>
  <c r="BA7547" i="28"/>
  <c r="AZ7547" i="28"/>
  <c r="AY7547" i="28"/>
  <c r="AX7547" i="28"/>
  <c r="AW7547" i="28"/>
  <c r="AV7547" i="28"/>
  <c r="AU7547" i="28"/>
  <c r="AT7547" i="28"/>
  <c r="AS7547" i="28"/>
  <c r="AR7547" i="28"/>
  <c r="AQ7547" i="28"/>
  <c r="AP7547" i="28"/>
  <c r="AO7547" i="28"/>
  <c r="AN7547" i="28"/>
  <c r="AM7547" i="28"/>
  <c r="AL7547" i="28"/>
  <c r="AK7547" i="28"/>
  <c r="AJ7547" i="28"/>
  <c r="AI7547" i="28"/>
  <c r="AH7547" i="28"/>
  <c r="AG7547" i="28"/>
  <c r="AF7547" i="28"/>
  <c r="AE7547" i="28"/>
  <c r="AD7547" i="28"/>
  <c r="AC7547" i="28"/>
  <c r="AB7547" i="28"/>
  <c r="AA7547" i="28"/>
  <c r="Z7547" i="28"/>
  <c r="Y7547" i="28"/>
  <c r="X7547" i="28"/>
  <c r="W7547" i="28"/>
  <c r="V7547" i="28"/>
  <c r="U7547" i="28"/>
  <c r="T7547" i="28"/>
  <c r="S7547" i="28"/>
  <c r="R7547" i="28"/>
  <c r="Q7547" i="28"/>
  <c r="P7547" i="28"/>
  <c r="O7547" i="28"/>
  <c r="N7547" i="28"/>
  <c r="M7547" i="28"/>
  <c r="L7547" i="28"/>
  <c r="K7547" i="28"/>
  <c r="J7547" i="28"/>
  <c r="DE7546" i="28"/>
  <c r="DD7546" i="28"/>
  <c r="DC7546" i="28"/>
  <c r="DB7546" i="28"/>
  <c r="DA7546" i="28"/>
  <c r="CZ7546" i="28"/>
  <c r="CY7546" i="28"/>
  <c r="CX7546" i="28"/>
  <c r="CW7546" i="28"/>
  <c r="CV7546" i="28"/>
  <c r="CU7546" i="28"/>
  <c r="CT7546" i="28"/>
  <c r="CS7546" i="28"/>
  <c r="CR7546" i="28"/>
  <c r="CQ7546" i="28"/>
  <c r="CP7546" i="28"/>
  <c r="CO7546" i="28"/>
  <c r="CN7546" i="28"/>
  <c r="CM7546" i="28"/>
  <c r="CL7546" i="28"/>
  <c r="CK7546" i="28"/>
  <c r="CJ7546" i="28"/>
  <c r="CI7546" i="28"/>
  <c r="CH7546" i="28"/>
  <c r="CG7546" i="28"/>
  <c r="CF7546" i="28"/>
  <c r="CE7546" i="28"/>
  <c r="CD7546" i="28"/>
  <c r="CC7546" i="28"/>
  <c r="CB7546" i="28"/>
  <c r="CA7546" i="28"/>
  <c r="BZ7546" i="28"/>
  <c r="BY7546" i="28"/>
  <c r="BX7546" i="28"/>
  <c r="BW7546" i="28"/>
  <c r="BV7546" i="28"/>
  <c r="BU7546" i="28"/>
  <c r="BT7546" i="28"/>
  <c r="BS7546" i="28"/>
  <c r="BR7546" i="28"/>
  <c r="BQ7546" i="28"/>
  <c r="BP7546" i="28"/>
  <c r="BO7546" i="28"/>
  <c r="BN7546" i="28"/>
  <c r="BM7546" i="28"/>
  <c r="BL7546" i="28"/>
  <c r="BK7546" i="28"/>
  <c r="BJ7546" i="28"/>
  <c r="BI7546" i="28"/>
  <c r="BH7546" i="28"/>
  <c r="BG7546" i="28"/>
  <c r="BF7546" i="28"/>
  <c r="BE7546" i="28"/>
  <c r="BD7546" i="28"/>
  <c r="BC7546" i="28"/>
  <c r="BB7546" i="28"/>
  <c r="BA7546" i="28"/>
  <c r="AZ7546" i="28"/>
  <c r="AY7546" i="28"/>
  <c r="AX7546" i="28"/>
  <c r="AW7546" i="28"/>
  <c r="AV7546" i="28"/>
  <c r="AU7546" i="28"/>
  <c r="AT7546" i="28"/>
  <c r="AS7546" i="28"/>
  <c r="AR7546" i="28"/>
  <c r="AQ7546" i="28"/>
  <c r="AP7546" i="28"/>
  <c r="AO7546" i="28"/>
  <c r="AN7546" i="28"/>
  <c r="AM7546" i="28"/>
  <c r="AL7546" i="28"/>
  <c r="AK7546" i="28"/>
  <c r="AJ7546" i="28"/>
  <c r="AI7546" i="28"/>
  <c r="AH7546" i="28"/>
  <c r="AG7546" i="28"/>
  <c r="AF7546" i="28"/>
  <c r="AE7546" i="28"/>
  <c r="AD7546" i="28"/>
  <c r="AC7546" i="28"/>
  <c r="AB7546" i="28"/>
  <c r="AA7546" i="28"/>
  <c r="Z7546" i="28"/>
  <c r="Y7546" i="28"/>
  <c r="X7546" i="28"/>
  <c r="W7546" i="28"/>
  <c r="V7546" i="28"/>
  <c r="U7546" i="28"/>
  <c r="T7546" i="28"/>
  <c r="S7546" i="28"/>
  <c r="R7546" i="28"/>
  <c r="Q7546" i="28"/>
  <c r="P7546" i="28"/>
  <c r="O7546" i="28"/>
  <c r="N7546" i="28"/>
  <c r="M7546" i="28"/>
  <c r="L7546" i="28"/>
  <c r="K7546" i="28"/>
  <c r="J7546" i="28"/>
  <c r="DE7545" i="28"/>
  <c r="DD7545" i="28"/>
  <c r="DC7545" i="28"/>
  <c r="DB7545" i="28"/>
  <c r="DA7545" i="28"/>
  <c r="CZ7545" i="28"/>
  <c r="CY7545" i="28"/>
  <c r="CX7545" i="28"/>
  <c r="CW7545" i="28"/>
  <c r="CV7545" i="28"/>
  <c r="CU7545" i="28"/>
  <c r="CT7545" i="28"/>
  <c r="CS7545" i="28"/>
  <c r="CR7545" i="28"/>
  <c r="CQ7545" i="28"/>
  <c r="CP7545" i="28"/>
  <c r="CO7545" i="28"/>
  <c r="CN7545" i="28"/>
  <c r="CM7545" i="28"/>
  <c r="CL7545" i="28"/>
  <c r="CK7545" i="28"/>
  <c r="CJ7545" i="28"/>
  <c r="CI7545" i="28"/>
  <c r="CH7545" i="28"/>
  <c r="CG7545" i="28"/>
  <c r="CF7545" i="28"/>
  <c r="CE7545" i="28"/>
  <c r="CD7545" i="28"/>
  <c r="CC7545" i="28"/>
  <c r="CB7545" i="28"/>
  <c r="CA7545" i="28"/>
  <c r="BZ7545" i="28"/>
  <c r="BY7545" i="28"/>
  <c r="BX7545" i="28"/>
  <c r="BW7545" i="28"/>
  <c r="BV7545" i="28"/>
  <c r="BU7545" i="28"/>
  <c r="BT7545" i="28"/>
  <c r="BS7545" i="28"/>
  <c r="BR7545" i="28"/>
  <c r="BQ7545" i="28"/>
  <c r="BP7545" i="28"/>
  <c r="BO7545" i="28"/>
  <c r="BN7545" i="28"/>
  <c r="BM7545" i="28"/>
  <c r="BL7545" i="28"/>
  <c r="BK7545" i="28"/>
  <c r="BJ7545" i="28"/>
  <c r="BI7545" i="28"/>
  <c r="BH7545" i="28"/>
  <c r="BG7545" i="28"/>
  <c r="BF7545" i="28"/>
  <c r="BE7545" i="28"/>
  <c r="BD7545" i="28"/>
  <c r="BC7545" i="28"/>
  <c r="BB7545" i="28"/>
  <c r="BA7545" i="28"/>
  <c r="AZ7545" i="28"/>
  <c r="AY7545" i="28"/>
  <c r="AX7545" i="28"/>
  <c r="AW7545" i="28"/>
  <c r="AV7545" i="28"/>
  <c r="AU7545" i="28"/>
  <c r="AT7545" i="28"/>
  <c r="AS7545" i="28"/>
  <c r="AR7545" i="28"/>
  <c r="AQ7545" i="28"/>
  <c r="AP7545" i="28"/>
  <c r="AO7545" i="28"/>
  <c r="AN7545" i="28"/>
  <c r="AM7545" i="28"/>
  <c r="AL7545" i="28"/>
  <c r="AK7545" i="28"/>
  <c r="AJ7545" i="28"/>
  <c r="AI7545" i="28"/>
  <c r="AH7545" i="28"/>
  <c r="AG7545" i="28"/>
  <c r="AF7545" i="28"/>
  <c r="AE7545" i="28"/>
  <c r="AD7545" i="28"/>
  <c r="AC7545" i="28"/>
  <c r="AB7545" i="28"/>
  <c r="AA7545" i="28"/>
  <c r="Z7545" i="28"/>
  <c r="Y7545" i="28"/>
  <c r="X7545" i="28"/>
  <c r="W7545" i="28"/>
  <c r="V7545" i="28"/>
  <c r="U7545" i="28"/>
  <c r="T7545" i="28"/>
  <c r="S7545" i="28"/>
  <c r="R7545" i="28"/>
  <c r="Q7545" i="28"/>
  <c r="P7545" i="28"/>
  <c r="O7545" i="28"/>
  <c r="N7545" i="28"/>
  <c r="M7545" i="28"/>
  <c r="L7545" i="28"/>
  <c r="K7545" i="28"/>
  <c r="J7545" i="28"/>
  <c r="DE7544" i="28"/>
  <c r="DD7544" i="28"/>
  <c r="DC7544" i="28"/>
  <c r="DB7544" i="28"/>
  <c r="DA7544" i="28"/>
  <c r="CZ7544" i="28"/>
  <c r="CY7544" i="28"/>
  <c r="CX7544" i="28"/>
  <c r="CW7544" i="28"/>
  <c r="CV7544" i="28"/>
  <c r="CU7544" i="28"/>
  <c r="CT7544" i="28"/>
  <c r="CS7544" i="28"/>
  <c r="CR7544" i="28"/>
  <c r="CQ7544" i="28"/>
  <c r="CP7544" i="28"/>
  <c r="CO7544" i="28"/>
  <c r="CN7544" i="28"/>
  <c r="CM7544" i="28"/>
  <c r="CL7544" i="28"/>
  <c r="CK7544" i="28"/>
  <c r="CJ7544" i="28"/>
  <c r="CI7544" i="28"/>
  <c r="CH7544" i="28"/>
  <c r="CG7544" i="28"/>
  <c r="CF7544" i="28"/>
  <c r="CE7544" i="28"/>
  <c r="CD7544" i="28"/>
  <c r="CC7544" i="28"/>
  <c r="CB7544" i="28"/>
  <c r="CA7544" i="28"/>
  <c r="BZ7544" i="28"/>
  <c r="BY7544" i="28"/>
  <c r="BX7544" i="28"/>
  <c r="BW7544" i="28"/>
  <c r="BV7544" i="28"/>
  <c r="BU7544" i="28"/>
  <c r="BT7544" i="28"/>
  <c r="BS7544" i="28"/>
  <c r="BR7544" i="28"/>
  <c r="BQ7544" i="28"/>
  <c r="BP7544" i="28"/>
  <c r="BO7544" i="28"/>
  <c r="BN7544" i="28"/>
  <c r="BM7544" i="28"/>
  <c r="BL7544" i="28"/>
  <c r="BK7544" i="28"/>
  <c r="BJ7544" i="28"/>
  <c r="BI7544" i="28"/>
  <c r="BH7544" i="28"/>
  <c r="BG7544" i="28"/>
  <c r="BF7544" i="28"/>
  <c r="BE7544" i="28"/>
  <c r="BD7544" i="28"/>
  <c r="BC7544" i="28"/>
  <c r="BB7544" i="28"/>
  <c r="BA7544" i="28"/>
  <c r="AZ7544" i="28"/>
  <c r="AY7544" i="28"/>
  <c r="AX7544" i="28"/>
  <c r="AW7544" i="28"/>
  <c r="AV7544" i="28"/>
  <c r="AU7544" i="28"/>
  <c r="AT7544" i="28"/>
  <c r="AS7544" i="28"/>
  <c r="AR7544" i="28"/>
  <c r="AQ7544" i="28"/>
  <c r="AP7544" i="28"/>
  <c r="AO7544" i="28"/>
  <c r="AN7544" i="28"/>
  <c r="AM7544" i="28"/>
  <c r="AL7544" i="28"/>
  <c r="AK7544" i="28"/>
  <c r="AJ7544" i="28"/>
  <c r="AI7544" i="28"/>
  <c r="AH7544" i="28"/>
  <c r="AG7544" i="28"/>
  <c r="AF7544" i="28"/>
  <c r="AE7544" i="28"/>
  <c r="AD7544" i="28"/>
  <c r="AC7544" i="28"/>
  <c r="AB7544" i="28"/>
  <c r="AA7544" i="28"/>
  <c r="Z7544" i="28"/>
  <c r="Y7544" i="28"/>
  <c r="X7544" i="28"/>
  <c r="W7544" i="28"/>
  <c r="V7544" i="28"/>
  <c r="U7544" i="28"/>
  <c r="T7544" i="28"/>
  <c r="S7544" i="28"/>
  <c r="R7544" i="28"/>
  <c r="Q7544" i="28"/>
  <c r="P7544" i="28"/>
  <c r="O7544" i="28"/>
  <c r="N7544" i="28"/>
  <c r="M7544" i="28"/>
  <c r="L7544" i="28"/>
  <c r="K7544" i="28"/>
  <c r="J7544" i="28"/>
  <c r="DE7543" i="28"/>
  <c r="DD7543" i="28"/>
  <c r="DC7543" i="28"/>
  <c r="DB7543" i="28"/>
  <c r="DA7543" i="28"/>
  <c r="CZ7543" i="28"/>
  <c r="CY7543" i="28"/>
  <c r="CX7543" i="28"/>
  <c r="CW7543" i="28"/>
  <c r="CV7543" i="28"/>
  <c r="CU7543" i="28"/>
  <c r="CT7543" i="28"/>
  <c r="CS7543" i="28"/>
  <c r="CR7543" i="28"/>
  <c r="CQ7543" i="28"/>
  <c r="CP7543" i="28"/>
  <c r="CO7543" i="28"/>
  <c r="CN7543" i="28"/>
  <c r="CM7543" i="28"/>
  <c r="CL7543" i="28"/>
  <c r="CK7543" i="28"/>
  <c r="CJ7543" i="28"/>
  <c r="CI7543" i="28"/>
  <c r="CH7543" i="28"/>
  <c r="CG7543" i="28"/>
  <c r="CF7543" i="28"/>
  <c r="CE7543" i="28"/>
  <c r="CD7543" i="28"/>
  <c r="CC7543" i="28"/>
  <c r="CB7543" i="28"/>
  <c r="CA7543" i="28"/>
  <c r="BZ7543" i="28"/>
  <c r="BY7543" i="28"/>
  <c r="BX7543" i="28"/>
  <c r="BW7543" i="28"/>
  <c r="BV7543" i="28"/>
  <c r="BU7543" i="28"/>
  <c r="BT7543" i="28"/>
  <c r="BS7543" i="28"/>
  <c r="BR7543" i="28"/>
  <c r="BQ7543" i="28"/>
  <c r="BP7543" i="28"/>
  <c r="BO7543" i="28"/>
  <c r="BN7543" i="28"/>
  <c r="BM7543" i="28"/>
  <c r="BL7543" i="28"/>
  <c r="BK7543" i="28"/>
  <c r="BJ7543" i="28"/>
  <c r="BI7543" i="28"/>
  <c r="BH7543" i="28"/>
  <c r="BG7543" i="28"/>
  <c r="BF7543" i="28"/>
  <c r="BE7543" i="28"/>
  <c r="BD7543" i="28"/>
  <c r="BC7543" i="28"/>
  <c r="BB7543" i="28"/>
  <c r="BA7543" i="28"/>
  <c r="AZ7543" i="28"/>
  <c r="AY7543" i="28"/>
  <c r="AX7543" i="28"/>
  <c r="AW7543" i="28"/>
  <c r="AV7543" i="28"/>
  <c r="AU7543" i="28"/>
  <c r="AT7543" i="28"/>
  <c r="AS7543" i="28"/>
  <c r="AR7543" i="28"/>
  <c r="AQ7543" i="28"/>
  <c r="AP7543" i="28"/>
  <c r="AO7543" i="28"/>
  <c r="AN7543" i="28"/>
  <c r="AM7543" i="28"/>
  <c r="AL7543" i="28"/>
  <c r="AK7543" i="28"/>
  <c r="AJ7543" i="28"/>
  <c r="AI7543" i="28"/>
  <c r="AH7543" i="28"/>
  <c r="AG7543" i="28"/>
  <c r="AF7543" i="28"/>
  <c r="AE7543" i="28"/>
  <c r="AD7543" i="28"/>
  <c r="AC7543" i="28"/>
  <c r="AB7543" i="28"/>
  <c r="AA7543" i="28"/>
  <c r="Z7543" i="28"/>
  <c r="Y7543" i="28"/>
  <c r="X7543" i="28"/>
  <c r="W7543" i="28"/>
  <c r="V7543" i="28"/>
  <c r="U7543" i="28"/>
  <c r="T7543" i="28"/>
  <c r="S7543" i="28"/>
  <c r="R7543" i="28"/>
  <c r="Q7543" i="28"/>
  <c r="P7543" i="28"/>
  <c r="O7543" i="28"/>
  <c r="N7543" i="28"/>
  <c r="M7543" i="28"/>
  <c r="L7543" i="28"/>
  <c r="K7543" i="28"/>
  <c r="J7543" i="28"/>
  <c r="DE7542" i="28"/>
  <c r="DD7542" i="28"/>
  <c r="DC7542" i="28"/>
  <c r="DB7542" i="28"/>
  <c r="DA7542" i="28"/>
  <c r="CZ7542" i="28"/>
  <c r="CY7542" i="28"/>
  <c r="CX7542" i="28"/>
  <c r="CW7542" i="28"/>
  <c r="CV7542" i="28"/>
  <c r="CU7542" i="28"/>
  <c r="CT7542" i="28"/>
  <c r="CS7542" i="28"/>
  <c r="CR7542" i="28"/>
  <c r="CQ7542" i="28"/>
  <c r="CP7542" i="28"/>
  <c r="CO7542" i="28"/>
  <c r="CN7542" i="28"/>
  <c r="CM7542" i="28"/>
  <c r="CL7542" i="28"/>
  <c r="CK7542" i="28"/>
  <c r="CJ7542" i="28"/>
  <c r="CI7542" i="28"/>
  <c r="CH7542" i="28"/>
  <c r="CG7542" i="28"/>
  <c r="CF7542" i="28"/>
  <c r="CE7542" i="28"/>
  <c r="CD7542" i="28"/>
  <c r="CC7542" i="28"/>
  <c r="CB7542" i="28"/>
  <c r="CA7542" i="28"/>
  <c r="BZ7542" i="28"/>
  <c r="BY7542" i="28"/>
  <c r="BX7542" i="28"/>
  <c r="BW7542" i="28"/>
  <c r="BV7542" i="28"/>
  <c r="BU7542" i="28"/>
  <c r="BT7542" i="28"/>
  <c r="BS7542" i="28"/>
  <c r="BR7542" i="28"/>
  <c r="BQ7542" i="28"/>
  <c r="BP7542" i="28"/>
  <c r="BO7542" i="28"/>
  <c r="BN7542" i="28"/>
  <c r="BM7542" i="28"/>
  <c r="BL7542" i="28"/>
  <c r="BK7542" i="28"/>
  <c r="BJ7542" i="28"/>
  <c r="BI7542" i="28"/>
  <c r="BH7542" i="28"/>
  <c r="BG7542" i="28"/>
  <c r="BF7542" i="28"/>
  <c r="BE7542" i="28"/>
  <c r="BD7542" i="28"/>
  <c r="BC7542" i="28"/>
  <c r="BB7542" i="28"/>
  <c r="BA7542" i="28"/>
  <c r="AZ7542" i="28"/>
  <c r="AY7542" i="28"/>
  <c r="AX7542" i="28"/>
  <c r="AW7542" i="28"/>
  <c r="AV7542" i="28"/>
  <c r="AU7542" i="28"/>
  <c r="AT7542" i="28"/>
  <c r="AS7542" i="28"/>
  <c r="AR7542" i="28"/>
  <c r="AQ7542" i="28"/>
  <c r="AP7542" i="28"/>
  <c r="AO7542" i="28"/>
  <c r="AN7542" i="28"/>
  <c r="AM7542" i="28"/>
  <c r="AL7542" i="28"/>
  <c r="AK7542" i="28"/>
  <c r="AJ7542" i="28"/>
  <c r="AI7542" i="28"/>
  <c r="AH7542" i="28"/>
  <c r="AG7542" i="28"/>
  <c r="AF7542" i="28"/>
  <c r="AE7542" i="28"/>
  <c r="AD7542" i="28"/>
  <c r="AC7542" i="28"/>
  <c r="AB7542" i="28"/>
  <c r="AA7542" i="28"/>
  <c r="Z7542" i="28"/>
  <c r="Y7542" i="28"/>
  <c r="X7542" i="28"/>
  <c r="W7542" i="28"/>
  <c r="V7542" i="28"/>
  <c r="U7542" i="28"/>
  <c r="T7542" i="28"/>
  <c r="S7542" i="28"/>
  <c r="R7542" i="28"/>
  <c r="Q7542" i="28"/>
  <c r="P7542" i="28"/>
  <c r="O7542" i="28"/>
  <c r="N7542" i="28"/>
  <c r="M7542" i="28"/>
  <c r="L7542" i="28"/>
  <c r="K7542" i="28"/>
  <c r="J7542" i="28"/>
  <c r="DE7541" i="28"/>
  <c r="DD7541" i="28"/>
  <c r="DC7541" i="28"/>
  <c r="DB7541" i="28"/>
  <c r="DA7541" i="28"/>
  <c r="CZ7541" i="28"/>
  <c r="CY7541" i="28"/>
  <c r="CX7541" i="28"/>
  <c r="CW7541" i="28"/>
  <c r="CV7541" i="28"/>
  <c r="CU7541" i="28"/>
  <c r="CT7541" i="28"/>
  <c r="CS7541" i="28"/>
  <c r="CR7541" i="28"/>
  <c r="CQ7541" i="28"/>
  <c r="CP7541" i="28"/>
  <c r="CO7541" i="28"/>
  <c r="CN7541" i="28"/>
  <c r="CM7541" i="28"/>
  <c r="CL7541" i="28"/>
  <c r="CK7541" i="28"/>
  <c r="CJ7541" i="28"/>
  <c r="CI7541" i="28"/>
  <c r="CH7541" i="28"/>
  <c r="CG7541" i="28"/>
  <c r="CF7541" i="28"/>
  <c r="CE7541" i="28"/>
  <c r="CD7541" i="28"/>
  <c r="CC7541" i="28"/>
  <c r="CB7541" i="28"/>
  <c r="CA7541" i="28"/>
  <c r="BZ7541" i="28"/>
  <c r="BY7541" i="28"/>
  <c r="BX7541" i="28"/>
  <c r="BW7541" i="28"/>
  <c r="BV7541" i="28"/>
  <c r="BU7541" i="28"/>
  <c r="BT7541" i="28"/>
  <c r="BS7541" i="28"/>
  <c r="BR7541" i="28"/>
  <c r="BQ7541" i="28"/>
  <c r="BP7541" i="28"/>
  <c r="BO7541" i="28"/>
  <c r="BN7541" i="28"/>
  <c r="BM7541" i="28"/>
  <c r="BL7541" i="28"/>
  <c r="BK7541" i="28"/>
  <c r="BJ7541" i="28"/>
  <c r="BI7541" i="28"/>
  <c r="BH7541" i="28"/>
  <c r="BG7541" i="28"/>
  <c r="BF7541" i="28"/>
  <c r="BE7541" i="28"/>
  <c r="BD7541" i="28"/>
  <c r="BC7541" i="28"/>
  <c r="BB7541" i="28"/>
  <c r="BA7541" i="28"/>
  <c r="AZ7541" i="28"/>
  <c r="AY7541" i="28"/>
  <c r="AX7541" i="28"/>
  <c r="AW7541" i="28"/>
  <c r="AV7541" i="28"/>
  <c r="AU7541" i="28"/>
  <c r="AT7541" i="28"/>
  <c r="AS7541" i="28"/>
  <c r="AR7541" i="28"/>
  <c r="AQ7541" i="28"/>
  <c r="AP7541" i="28"/>
  <c r="AO7541" i="28"/>
  <c r="AN7541" i="28"/>
  <c r="AM7541" i="28"/>
  <c r="AL7541" i="28"/>
  <c r="AK7541" i="28"/>
  <c r="AJ7541" i="28"/>
  <c r="AI7541" i="28"/>
  <c r="AH7541" i="28"/>
  <c r="AG7541" i="28"/>
  <c r="AF7541" i="28"/>
  <c r="AE7541" i="28"/>
  <c r="AD7541" i="28"/>
  <c r="AC7541" i="28"/>
  <c r="AB7541" i="28"/>
  <c r="AA7541" i="28"/>
  <c r="Z7541" i="28"/>
  <c r="Y7541" i="28"/>
  <c r="X7541" i="28"/>
  <c r="W7541" i="28"/>
  <c r="V7541" i="28"/>
  <c r="U7541" i="28"/>
  <c r="T7541" i="28"/>
  <c r="S7541" i="28"/>
  <c r="R7541" i="28"/>
  <c r="Q7541" i="28"/>
  <c r="P7541" i="28"/>
  <c r="O7541" i="28"/>
  <c r="N7541" i="28"/>
  <c r="M7541" i="28"/>
  <c r="L7541" i="28"/>
  <c r="K7541" i="28"/>
  <c r="J7541" i="28"/>
  <c r="DE7540" i="28"/>
  <c r="DD7540" i="28"/>
  <c r="DC7540" i="28"/>
  <c r="DB7540" i="28"/>
  <c r="DA7540" i="28"/>
  <c r="CZ7540" i="28"/>
  <c r="CY7540" i="28"/>
  <c r="CX7540" i="28"/>
  <c r="CW7540" i="28"/>
  <c r="CV7540" i="28"/>
  <c r="CU7540" i="28"/>
  <c r="CT7540" i="28"/>
  <c r="CS7540" i="28"/>
  <c r="CR7540" i="28"/>
  <c r="CQ7540" i="28"/>
  <c r="CP7540" i="28"/>
  <c r="CO7540" i="28"/>
  <c r="CN7540" i="28"/>
  <c r="CM7540" i="28"/>
  <c r="CL7540" i="28"/>
  <c r="CK7540" i="28"/>
  <c r="CJ7540" i="28"/>
  <c r="CI7540" i="28"/>
  <c r="CH7540" i="28"/>
  <c r="CG7540" i="28"/>
  <c r="CF7540" i="28"/>
  <c r="CE7540" i="28"/>
  <c r="CD7540" i="28"/>
  <c r="CC7540" i="28"/>
  <c r="CB7540" i="28"/>
  <c r="CA7540" i="28"/>
  <c r="BZ7540" i="28"/>
  <c r="BY7540" i="28"/>
  <c r="BX7540" i="28"/>
  <c r="BW7540" i="28"/>
  <c r="BV7540" i="28"/>
  <c r="BU7540" i="28"/>
  <c r="BT7540" i="28"/>
  <c r="BS7540" i="28"/>
  <c r="BR7540" i="28"/>
  <c r="BQ7540" i="28"/>
  <c r="BP7540" i="28"/>
  <c r="BO7540" i="28"/>
  <c r="BN7540" i="28"/>
  <c r="BM7540" i="28"/>
  <c r="BL7540" i="28"/>
  <c r="BK7540" i="28"/>
  <c r="BJ7540" i="28"/>
  <c r="BI7540" i="28"/>
  <c r="BH7540" i="28"/>
  <c r="BG7540" i="28"/>
  <c r="BF7540" i="28"/>
  <c r="BE7540" i="28"/>
  <c r="BD7540" i="28"/>
  <c r="BC7540" i="28"/>
  <c r="BB7540" i="28"/>
  <c r="BA7540" i="28"/>
  <c r="AZ7540" i="28"/>
  <c r="AY7540" i="28"/>
  <c r="AX7540" i="28"/>
  <c r="AW7540" i="28"/>
  <c r="AV7540" i="28"/>
  <c r="AU7540" i="28"/>
  <c r="AT7540" i="28"/>
  <c r="AS7540" i="28"/>
  <c r="AR7540" i="28"/>
  <c r="AQ7540" i="28"/>
  <c r="AP7540" i="28"/>
  <c r="AO7540" i="28"/>
  <c r="AN7540" i="28"/>
  <c r="AM7540" i="28"/>
  <c r="AL7540" i="28"/>
  <c r="AK7540" i="28"/>
  <c r="AJ7540" i="28"/>
  <c r="AI7540" i="28"/>
  <c r="AH7540" i="28"/>
  <c r="AG7540" i="28"/>
  <c r="AF7540" i="28"/>
  <c r="AE7540" i="28"/>
  <c r="AD7540" i="28"/>
  <c r="AC7540" i="28"/>
  <c r="AB7540" i="28"/>
  <c r="AA7540" i="28"/>
  <c r="Z7540" i="28"/>
  <c r="Y7540" i="28"/>
  <c r="X7540" i="28"/>
  <c r="W7540" i="28"/>
  <c r="V7540" i="28"/>
  <c r="U7540" i="28"/>
  <c r="T7540" i="28"/>
  <c r="S7540" i="28"/>
  <c r="R7540" i="28"/>
  <c r="Q7540" i="28"/>
  <c r="P7540" i="28"/>
  <c r="O7540" i="28"/>
  <c r="N7540" i="28"/>
  <c r="M7540" i="28"/>
  <c r="L7540" i="28"/>
  <c r="K7540" i="28"/>
  <c r="J7540" i="28"/>
  <c r="DE7539" i="28"/>
  <c r="DD7539" i="28"/>
  <c r="DC7539" i="28"/>
  <c r="DB7539" i="28"/>
  <c r="DA7539" i="28"/>
  <c r="CZ7539" i="28"/>
  <c r="CY7539" i="28"/>
  <c r="CX7539" i="28"/>
  <c r="CW7539" i="28"/>
  <c r="CV7539" i="28"/>
  <c r="CU7539" i="28"/>
  <c r="CT7539" i="28"/>
  <c r="CS7539" i="28"/>
  <c r="CR7539" i="28"/>
  <c r="CQ7539" i="28"/>
  <c r="CP7539" i="28"/>
  <c r="CO7539" i="28"/>
  <c r="CN7539" i="28"/>
  <c r="CM7539" i="28"/>
  <c r="CL7539" i="28"/>
  <c r="CK7539" i="28"/>
  <c r="CJ7539" i="28"/>
  <c r="CI7539" i="28"/>
  <c r="CH7539" i="28"/>
  <c r="CG7539" i="28"/>
  <c r="CF7539" i="28"/>
  <c r="CE7539" i="28"/>
  <c r="CD7539" i="28"/>
  <c r="CC7539" i="28"/>
  <c r="CB7539" i="28"/>
  <c r="CA7539" i="28"/>
  <c r="BZ7539" i="28"/>
  <c r="BY7539" i="28"/>
  <c r="BX7539" i="28"/>
  <c r="BW7539" i="28"/>
  <c r="BV7539" i="28"/>
  <c r="BU7539" i="28"/>
  <c r="BT7539" i="28"/>
  <c r="BS7539" i="28"/>
  <c r="BR7539" i="28"/>
  <c r="BQ7539" i="28"/>
  <c r="BP7539" i="28"/>
  <c r="BO7539" i="28"/>
  <c r="BN7539" i="28"/>
  <c r="BM7539" i="28"/>
  <c r="BL7539" i="28"/>
  <c r="BK7539" i="28"/>
  <c r="BJ7539" i="28"/>
  <c r="BI7539" i="28"/>
  <c r="BH7539" i="28"/>
  <c r="BG7539" i="28"/>
  <c r="BF7539" i="28"/>
  <c r="BE7539" i="28"/>
  <c r="BD7539" i="28"/>
  <c r="BC7539" i="28"/>
  <c r="BB7539" i="28"/>
  <c r="BA7539" i="28"/>
  <c r="AZ7539" i="28"/>
  <c r="AY7539" i="28"/>
  <c r="AX7539" i="28"/>
  <c r="AW7539" i="28"/>
  <c r="AV7539" i="28"/>
  <c r="AU7539" i="28"/>
  <c r="AT7539" i="28"/>
  <c r="AS7539" i="28"/>
  <c r="AR7539" i="28"/>
  <c r="AQ7539" i="28"/>
  <c r="AP7539" i="28"/>
  <c r="AO7539" i="28"/>
  <c r="AN7539" i="28"/>
  <c r="AM7539" i="28"/>
  <c r="AL7539" i="28"/>
  <c r="AK7539" i="28"/>
  <c r="AJ7539" i="28"/>
  <c r="AI7539" i="28"/>
  <c r="AH7539" i="28"/>
  <c r="AG7539" i="28"/>
  <c r="AF7539" i="28"/>
  <c r="AE7539" i="28"/>
  <c r="AD7539" i="28"/>
  <c r="AC7539" i="28"/>
  <c r="AB7539" i="28"/>
  <c r="AA7539" i="28"/>
  <c r="Z7539" i="28"/>
  <c r="Y7539" i="28"/>
  <c r="X7539" i="28"/>
  <c r="W7539" i="28"/>
  <c r="V7539" i="28"/>
  <c r="U7539" i="28"/>
  <c r="T7539" i="28"/>
  <c r="S7539" i="28"/>
  <c r="R7539" i="28"/>
  <c r="Q7539" i="28"/>
  <c r="P7539" i="28"/>
  <c r="O7539" i="28"/>
  <c r="N7539" i="28"/>
  <c r="M7539" i="28"/>
  <c r="L7539" i="28"/>
  <c r="K7539" i="28"/>
  <c r="J7539" i="28"/>
  <c r="DE7538" i="28"/>
  <c r="DD7538" i="28"/>
  <c r="DC7538" i="28"/>
  <c r="DB7538" i="28"/>
  <c r="DA7538" i="28"/>
  <c r="CZ7538" i="28"/>
  <c r="CY7538" i="28"/>
  <c r="CX7538" i="28"/>
  <c r="CW7538" i="28"/>
  <c r="CV7538" i="28"/>
  <c r="CU7538" i="28"/>
  <c r="CT7538" i="28"/>
  <c r="CS7538" i="28"/>
  <c r="CR7538" i="28"/>
  <c r="CQ7538" i="28"/>
  <c r="CP7538" i="28"/>
  <c r="CO7538" i="28"/>
  <c r="CN7538" i="28"/>
  <c r="CM7538" i="28"/>
  <c r="CL7538" i="28"/>
  <c r="CK7538" i="28"/>
  <c r="CJ7538" i="28"/>
  <c r="CI7538" i="28"/>
  <c r="CH7538" i="28"/>
  <c r="CG7538" i="28"/>
  <c r="CF7538" i="28"/>
  <c r="CE7538" i="28"/>
  <c r="CD7538" i="28"/>
  <c r="CC7538" i="28"/>
  <c r="CB7538" i="28"/>
  <c r="CA7538" i="28"/>
  <c r="BZ7538" i="28"/>
  <c r="BY7538" i="28"/>
  <c r="BX7538" i="28"/>
  <c r="BW7538" i="28"/>
  <c r="BV7538" i="28"/>
  <c r="BU7538" i="28"/>
  <c r="BT7538" i="28"/>
  <c r="BS7538" i="28"/>
  <c r="BR7538" i="28"/>
  <c r="BQ7538" i="28"/>
  <c r="BP7538" i="28"/>
  <c r="BO7538" i="28"/>
  <c r="BN7538" i="28"/>
  <c r="BM7538" i="28"/>
  <c r="BL7538" i="28"/>
  <c r="BK7538" i="28"/>
  <c r="BJ7538" i="28"/>
  <c r="BI7538" i="28"/>
  <c r="BH7538" i="28"/>
  <c r="BG7538" i="28"/>
  <c r="BF7538" i="28"/>
  <c r="BE7538" i="28"/>
  <c r="BD7538" i="28"/>
  <c r="BC7538" i="28"/>
  <c r="BB7538" i="28"/>
  <c r="BA7538" i="28"/>
  <c r="AZ7538" i="28"/>
  <c r="AY7538" i="28"/>
  <c r="AX7538" i="28"/>
  <c r="AW7538" i="28"/>
  <c r="AV7538" i="28"/>
  <c r="AU7538" i="28"/>
  <c r="AT7538" i="28"/>
  <c r="AS7538" i="28"/>
  <c r="AR7538" i="28"/>
  <c r="AQ7538" i="28"/>
  <c r="AP7538" i="28"/>
  <c r="AO7538" i="28"/>
  <c r="AN7538" i="28"/>
  <c r="AM7538" i="28"/>
  <c r="AL7538" i="28"/>
  <c r="AK7538" i="28"/>
  <c r="AJ7538" i="28"/>
  <c r="AI7538" i="28"/>
  <c r="AH7538" i="28"/>
  <c r="AG7538" i="28"/>
  <c r="AF7538" i="28"/>
  <c r="AE7538" i="28"/>
  <c r="AD7538" i="28"/>
  <c r="AC7538" i="28"/>
  <c r="AB7538" i="28"/>
  <c r="AA7538" i="28"/>
  <c r="Z7538" i="28"/>
  <c r="Y7538" i="28"/>
  <c r="X7538" i="28"/>
  <c r="W7538" i="28"/>
  <c r="V7538" i="28"/>
  <c r="U7538" i="28"/>
  <c r="T7538" i="28"/>
  <c r="S7538" i="28"/>
  <c r="R7538" i="28"/>
  <c r="Q7538" i="28"/>
  <c r="P7538" i="28"/>
  <c r="O7538" i="28"/>
  <c r="N7538" i="28"/>
  <c r="M7538" i="28"/>
  <c r="L7538" i="28"/>
  <c r="K7538" i="28"/>
  <c r="J7538" i="28"/>
  <c r="DE7537" i="28"/>
  <c r="DD7537" i="28"/>
  <c r="DC7537" i="28"/>
  <c r="DB7537" i="28"/>
  <c r="DA7537" i="28"/>
  <c r="CZ7537" i="28"/>
  <c r="CY7537" i="28"/>
  <c r="CX7537" i="28"/>
  <c r="CW7537" i="28"/>
  <c r="CV7537" i="28"/>
  <c r="CU7537" i="28"/>
  <c r="CT7537" i="28"/>
  <c r="CS7537" i="28"/>
  <c r="CR7537" i="28"/>
  <c r="CQ7537" i="28"/>
  <c r="CP7537" i="28"/>
  <c r="CO7537" i="28"/>
  <c r="CN7537" i="28"/>
  <c r="CM7537" i="28"/>
  <c r="CL7537" i="28"/>
  <c r="CK7537" i="28"/>
  <c r="CJ7537" i="28"/>
  <c r="CI7537" i="28"/>
  <c r="CH7537" i="28"/>
  <c r="CG7537" i="28"/>
  <c r="CF7537" i="28"/>
  <c r="CE7537" i="28"/>
  <c r="CD7537" i="28"/>
  <c r="CC7537" i="28"/>
  <c r="CB7537" i="28"/>
  <c r="CA7537" i="28"/>
  <c r="BZ7537" i="28"/>
  <c r="BY7537" i="28"/>
  <c r="BX7537" i="28"/>
  <c r="BW7537" i="28"/>
  <c r="BV7537" i="28"/>
  <c r="BU7537" i="28"/>
  <c r="BT7537" i="28"/>
  <c r="BS7537" i="28"/>
  <c r="BR7537" i="28"/>
  <c r="BQ7537" i="28"/>
  <c r="BP7537" i="28"/>
  <c r="BO7537" i="28"/>
  <c r="BN7537" i="28"/>
  <c r="BM7537" i="28"/>
  <c r="BL7537" i="28"/>
  <c r="BK7537" i="28"/>
  <c r="BJ7537" i="28"/>
  <c r="BI7537" i="28"/>
  <c r="BH7537" i="28"/>
  <c r="BG7537" i="28"/>
  <c r="BF7537" i="28"/>
  <c r="BE7537" i="28"/>
  <c r="BD7537" i="28"/>
  <c r="BC7537" i="28"/>
  <c r="BB7537" i="28"/>
  <c r="BA7537" i="28"/>
  <c r="AZ7537" i="28"/>
  <c r="AY7537" i="28"/>
  <c r="AX7537" i="28"/>
  <c r="AW7537" i="28"/>
  <c r="AV7537" i="28"/>
  <c r="AU7537" i="28"/>
  <c r="AT7537" i="28"/>
  <c r="AS7537" i="28"/>
  <c r="AR7537" i="28"/>
  <c r="AQ7537" i="28"/>
  <c r="AP7537" i="28"/>
  <c r="AO7537" i="28"/>
  <c r="AN7537" i="28"/>
  <c r="AM7537" i="28"/>
  <c r="AL7537" i="28"/>
  <c r="AK7537" i="28"/>
  <c r="AJ7537" i="28"/>
  <c r="AI7537" i="28"/>
  <c r="AH7537" i="28"/>
  <c r="AG7537" i="28"/>
  <c r="AF7537" i="28"/>
  <c r="AE7537" i="28"/>
  <c r="AD7537" i="28"/>
  <c r="AC7537" i="28"/>
  <c r="AB7537" i="28"/>
  <c r="AA7537" i="28"/>
  <c r="Z7537" i="28"/>
  <c r="Y7537" i="28"/>
  <c r="X7537" i="28"/>
  <c r="W7537" i="28"/>
  <c r="V7537" i="28"/>
  <c r="U7537" i="28"/>
  <c r="T7537" i="28"/>
  <c r="S7537" i="28"/>
  <c r="R7537" i="28"/>
  <c r="Q7537" i="28"/>
  <c r="P7537" i="28"/>
  <c r="O7537" i="28"/>
  <c r="N7537" i="28"/>
  <c r="M7537" i="28"/>
  <c r="L7537" i="28"/>
  <c r="K7537" i="28"/>
  <c r="J7537" i="28"/>
  <c r="DE7536" i="28"/>
  <c r="DD7536" i="28"/>
  <c r="DC7536" i="28"/>
  <c r="DB7536" i="28"/>
  <c r="DA7536" i="28"/>
  <c r="CZ7536" i="28"/>
  <c r="CY7536" i="28"/>
  <c r="CX7536" i="28"/>
  <c r="CW7536" i="28"/>
  <c r="CV7536" i="28"/>
  <c r="CU7536" i="28"/>
  <c r="CT7536" i="28"/>
  <c r="CS7536" i="28"/>
  <c r="CR7536" i="28"/>
  <c r="CQ7536" i="28"/>
  <c r="CP7536" i="28"/>
  <c r="CO7536" i="28"/>
  <c r="CN7536" i="28"/>
  <c r="CM7536" i="28"/>
  <c r="CL7536" i="28"/>
  <c r="CK7536" i="28"/>
  <c r="CJ7536" i="28"/>
  <c r="CI7536" i="28"/>
  <c r="CH7536" i="28"/>
  <c r="CG7536" i="28"/>
  <c r="CF7536" i="28"/>
  <c r="CE7536" i="28"/>
  <c r="CD7536" i="28"/>
  <c r="CC7536" i="28"/>
  <c r="CB7536" i="28"/>
  <c r="CA7536" i="28"/>
  <c r="BZ7536" i="28"/>
  <c r="BY7536" i="28"/>
  <c r="BX7536" i="28"/>
  <c r="BW7536" i="28"/>
  <c r="BV7536" i="28"/>
  <c r="BU7536" i="28"/>
  <c r="BT7536" i="28"/>
  <c r="BS7536" i="28"/>
  <c r="BR7536" i="28"/>
  <c r="BQ7536" i="28"/>
  <c r="BP7536" i="28"/>
  <c r="BO7536" i="28"/>
  <c r="BN7536" i="28"/>
  <c r="BM7536" i="28"/>
  <c r="BL7536" i="28"/>
  <c r="BK7536" i="28"/>
  <c r="BJ7536" i="28"/>
  <c r="BI7536" i="28"/>
  <c r="BH7536" i="28"/>
  <c r="BG7536" i="28"/>
  <c r="BF7536" i="28"/>
  <c r="BE7536" i="28"/>
  <c r="BD7536" i="28"/>
  <c r="BC7536" i="28"/>
  <c r="BB7536" i="28"/>
  <c r="BA7536" i="28"/>
  <c r="AZ7536" i="28"/>
  <c r="AY7536" i="28"/>
  <c r="AX7536" i="28"/>
  <c r="AW7536" i="28"/>
  <c r="AV7536" i="28"/>
  <c r="AU7536" i="28"/>
  <c r="AT7536" i="28"/>
  <c r="AS7536" i="28"/>
  <c r="AR7536" i="28"/>
  <c r="AQ7536" i="28"/>
  <c r="AP7536" i="28"/>
  <c r="AO7536" i="28"/>
  <c r="AN7536" i="28"/>
  <c r="AM7536" i="28"/>
  <c r="AL7536" i="28"/>
  <c r="AK7536" i="28"/>
  <c r="AJ7536" i="28"/>
  <c r="AI7536" i="28"/>
  <c r="AH7536" i="28"/>
  <c r="AG7536" i="28"/>
  <c r="AF7536" i="28"/>
  <c r="AE7536" i="28"/>
  <c r="AD7536" i="28"/>
  <c r="AC7536" i="28"/>
  <c r="AB7536" i="28"/>
  <c r="AA7536" i="28"/>
  <c r="Z7536" i="28"/>
  <c r="Y7536" i="28"/>
  <c r="X7536" i="28"/>
  <c r="W7536" i="28"/>
  <c r="V7536" i="28"/>
  <c r="U7536" i="28"/>
  <c r="T7536" i="28"/>
  <c r="S7536" i="28"/>
  <c r="R7536" i="28"/>
  <c r="Q7536" i="28"/>
  <c r="P7536" i="28"/>
  <c r="O7536" i="28"/>
  <c r="N7536" i="28"/>
  <c r="M7536" i="28"/>
  <c r="L7536" i="28"/>
  <c r="K7536" i="28"/>
  <c r="J7536" i="28"/>
  <c r="DE7535" i="28"/>
  <c r="DD7535" i="28"/>
  <c r="DC7535" i="28"/>
  <c r="DB7535" i="28"/>
  <c r="DA7535" i="28"/>
  <c r="CZ7535" i="28"/>
  <c r="CY7535" i="28"/>
  <c r="CX7535" i="28"/>
  <c r="CW7535" i="28"/>
  <c r="CV7535" i="28"/>
  <c r="CU7535" i="28"/>
  <c r="CT7535" i="28"/>
  <c r="CS7535" i="28"/>
  <c r="CR7535" i="28"/>
  <c r="CQ7535" i="28"/>
  <c r="CP7535" i="28"/>
  <c r="CO7535" i="28"/>
  <c r="CN7535" i="28"/>
  <c r="CM7535" i="28"/>
  <c r="CL7535" i="28"/>
  <c r="CK7535" i="28"/>
  <c r="CJ7535" i="28"/>
  <c r="CI7535" i="28"/>
  <c r="CH7535" i="28"/>
  <c r="CG7535" i="28"/>
  <c r="CF7535" i="28"/>
  <c r="CE7535" i="28"/>
  <c r="CD7535" i="28"/>
  <c r="CC7535" i="28"/>
  <c r="CB7535" i="28"/>
  <c r="CA7535" i="28"/>
  <c r="BZ7535" i="28"/>
  <c r="BY7535" i="28"/>
  <c r="BX7535" i="28"/>
  <c r="BW7535" i="28"/>
  <c r="BV7535" i="28"/>
  <c r="BU7535" i="28"/>
  <c r="BT7535" i="28"/>
  <c r="BS7535" i="28"/>
  <c r="BR7535" i="28"/>
  <c r="BQ7535" i="28"/>
  <c r="BP7535" i="28"/>
  <c r="BO7535" i="28"/>
  <c r="BN7535" i="28"/>
  <c r="BM7535" i="28"/>
  <c r="BL7535" i="28"/>
  <c r="BK7535" i="28"/>
  <c r="BJ7535" i="28"/>
  <c r="BI7535" i="28"/>
  <c r="BH7535" i="28"/>
  <c r="BG7535" i="28"/>
  <c r="BF7535" i="28"/>
  <c r="BE7535" i="28"/>
  <c r="BD7535" i="28"/>
  <c r="BC7535" i="28"/>
  <c r="BB7535" i="28"/>
  <c r="BA7535" i="28"/>
  <c r="AZ7535" i="28"/>
  <c r="AY7535" i="28"/>
  <c r="AX7535" i="28"/>
  <c r="AW7535" i="28"/>
  <c r="AV7535" i="28"/>
  <c r="AU7535" i="28"/>
  <c r="AT7535" i="28"/>
  <c r="AS7535" i="28"/>
  <c r="AR7535" i="28"/>
  <c r="AQ7535" i="28"/>
  <c r="AP7535" i="28"/>
  <c r="AO7535" i="28"/>
  <c r="AN7535" i="28"/>
  <c r="AM7535" i="28"/>
  <c r="AL7535" i="28"/>
  <c r="AK7535" i="28"/>
  <c r="AJ7535" i="28"/>
  <c r="AI7535" i="28"/>
  <c r="AH7535" i="28"/>
  <c r="AG7535" i="28"/>
  <c r="AF7535" i="28"/>
  <c r="AE7535" i="28"/>
  <c r="AD7535" i="28"/>
  <c r="AC7535" i="28"/>
  <c r="AB7535" i="28"/>
  <c r="AA7535" i="28"/>
  <c r="Z7535" i="28"/>
  <c r="Y7535" i="28"/>
  <c r="X7535" i="28"/>
  <c r="W7535" i="28"/>
  <c r="V7535" i="28"/>
  <c r="U7535" i="28"/>
  <c r="T7535" i="28"/>
  <c r="S7535" i="28"/>
  <c r="R7535" i="28"/>
  <c r="Q7535" i="28"/>
  <c r="P7535" i="28"/>
  <c r="O7535" i="28"/>
  <c r="N7535" i="28"/>
  <c r="M7535" i="28"/>
  <c r="L7535" i="28"/>
  <c r="K7535" i="28"/>
  <c r="J7535" i="28"/>
  <c r="DE7534" i="28"/>
  <c r="DD7534" i="28"/>
  <c r="DC7534" i="28"/>
  <c r="DB7534" i="28"/>
  <c r="DA7534" i="28"/>
  <c r="CZ7534" i="28"/>
  <c r="CY7534" i="28"/>
  <c r="CX7534" i="28"/>
  <c r="CW7534" i="28"/>
  <c r="CV7534" i="28"/>
  <c r="CU7534" i="28"/>
  <c r="CT7534" i="28"/>
  <c r="CS7534" i="28"/>
  <c r="CR7534" i="28"/>
  <c r="CQ7534" i="28"/>
  <c r="CP7534" i="28"/>
  <c r="CO7534" i="28"/>
  <c r="CN7534" i="28"/>
  <c r="CM7534" i="28"/>
  <c r="CL7534" i="28"/>
  <c r="CK7534" i="28"/>
  <c r="CJ7534" i="28"/>
  <c r="CI7534" i="28"/>
  <c r="CH7534" i="28"/>
  <c r="CG7534" i="28"/>
  <c r="CF7534" i="28"/>
  <c r="CE7534" i="28"/>
  <c r="CD7534" i="28"/>
  <c r="CC7534" i="28"/>
  <c r="CB7534" i="28"/>
  <c r="CA7534" i="28"/>
  <c r="BZ7534" i="28"/>
  <c r="BY7534" i="28"/>
  <c r="BX7534" i="28"/>
  <c r="BW7534" i="28"/>
  <c r="BV7534" i="28"/>
  <c r="BU7534" i="28"/>
  <c r="BT7534" i="28"/>
  <c r="BS7534" i="28"/>
  <c r="BR7534" i="28"/>
  <c r="BQ7534" i="28"/>
  <c r="BP7534" i="28"/>
  <c r="BO7534" i="28"/>
  <c r="BN7534" i="28"/>
  <c r="BM7534" i="28"/>
  <c r="BL7534" i="28"/>
  <c r="BK7534" i="28"/>
  <c r="BJ7534" i="28"/>
  <c r="BI7534" i="28"/>
  <c r="BH7534" i="28"/>
  <c r="BG7534" i="28"/>
  <c r="BF7534" i="28"/>
  <c r="BE7534" i="28"/>
  <c r="BD7534" i="28"/>
  <c r="BC7534" i="28"/>
  <c r="BB7534" i="28"/>
  <c r="BA7534" i="28"/>
  <c r="AZ7534" i="28"/>
  <c r="AY7534" i="28"/>
  <c r="AX7534" i="28"/>
  <c r="AW7534" i="28"/>
  <c r="AV7534" i="28"/>
  <c r="AU7534" i="28"/>
  <c r="AT7534" i="28"/>
  <c r="AS7534" i="28"/>
  <c r="AR7534" i="28"/>
  <c r="AQ7534" i="28"/>
  <c r="AP7534" i="28"/>
  <c r="AO7534" i="28"/>
  <c r="AN7534" i="28"/>
  <c r="AM7534" i="28"/>
  <c r="AL7534" i="28"/>
  <c r="AK7534" i="28"/>
  <c r="AJ7534" i="28"/>
  <c r="AI7534" i="28"/>
  <c r="AH7534" i="28"/>
  <c r="AG7534" i="28"/>
  <c r="AF7534" i="28"/>
  <c r="AE7534" i="28"/>
  <c r="AD7534" i="28"/>
  <c r="AC7534" i="28"/>
  <c r="AB7534" i="28"/>
  <c r="AA7534" i="28"/>
  <c r="Z7534" i="28"/>
  <c r="Y7534" i="28"/>
  <c r="X7534" i="28"/>
  <c r="W7534" i="28"/>
  <c r="V7534" i="28"/>
  <c r="U7534" i="28"/>
  <c r="T7534" i="28"/>
  <c r="S7534" i="28"/>
  <c r="R7534" i="28"/>
  <c r="Q7534" i="28"/>
  <c r="P7534" i="28"/>
  <c r="O7534" i="28"/>
  <c r="N7534" i="28"/>
  <c r="M7534" i="28"/>
  <c r="L7534" i="28"/>
  <c r="K7534" i="28"/>
  <c r="J7534" i="28"/>
  <c r="DE7533" i="28"/>
  <c r="DD7533" i="28"/>
  <c r="DC7533" i="28"/>
  <c r="DB7533" i="28"/>
  <c r="DA7533" i="28"/>
  <c r="CZ7533" i="28"/>
  <c r="CY7533" i="28"/>
  <c r="CX7533" i="28"/>
  <c r="CW7533" i="28"/>
  <c r="CV7533" i="28"/>
  <c r="CU7533" i="28"/>
  <c r="CT7533" i="28"/>
  <c r="CS7533" i="28"/>
  <c r="CR7533" i="28"/>
  <c r="CQ7533" i="28"/>
  <c r="CP7533" i="28"/>
  <c r="CO7533" i="28"/>
  <c r="CN7533" i="28"/>
  <c r="CM7533" i="28"/>
  <c r="CL7533" i="28"/>
  <c r="CK7533" i="28"/>
  <c r="CJ7533" i="28"/>
  <c r="CI7533" i="28"/>
  <c r="CH7533" i="28"/>
  <c r="CG7533" i="28"/>
  <c r="CF7533" i="28"/>
  <c r="CE7533" i="28"/>
  <c r="CD7533" i="28"/>
  <c r="CC7533" i="28"/>
  <c r="CB7533" i="28"/>
  <c r="CA7533" i="28"/>
  <c r="BZ7533" i="28"/>
  <c r="BY7533" i="28"/>
  <c r="BX7533" i="28"/>
  <c r="BW7533" i="28"/>
  <c r="BV7533" i="28"/>
  <c r="BU7533" i="28"/>
  <c r="BT7533" i="28"/>
  <c r="BS7533" i="28"/>
  <c r="BR7533" i="28"/>
  <c r="BQ7533" i="28"/>
  <c r="BP7533" i="28"/>
  <c r="BO7533" i="28"/>
  <c r="BN7533" i="28"/>
  <c r="BM7533" i="28"/>
  <c r="BL7533" i="28"/>
  <c r="BK7533" i="28"/>
  <c r="BJ7533" i="28"/>
  <c r="BI7533" i="28"/>
  <c r="BH7533" i="28"/>
  <c r="BG7533" i="28"/>
  <c r="BF7533" i="28"/>
  <c r="BE7533" i="28"/>
  <c r="BD7533" i="28"/>
  <c r="BC7533" i="28"/>
  <c r="BB7533" i="28"/>
  <c r="BA7533" i="28"/>
  <c r="AZ7533" i="28"/>
  <c r="AY7533" i="28"/>
  <c r="AX7533" i="28"/>
  <c r="AW7533" i="28"/>
  <c r="AV7533" i="28"/>
  <c r="AU7533" i="28"/>
  <c r="AT7533" i="28"/>
  <c r="AS7533" i="28"/>
  <c r="AR7533" i="28"/>
  <c r="AQ7533" i="28"/>
  <c r="AP7533" i="28"/>
  <c r="AO7533" i="28"/>
  <c r="AN7533" i="28"/>
  <c r="AM7533" i="28"/>
  <c r="AL7533" i="28"/>
  <c r="AK7533" i="28"/>
  <c r="AJ7533" i="28"/>
  <c r="AI7533" i="28"/>
  <c r="AH7533" i="28"/>
  <c r="AG7533" i="28"/>
  <c r="AF7533" i="28"/>
  <c r="AE7533" i="28"/>
  <c r="AD7533" i="28"/>
  <c r="AC7533" i="28"/>
  <c r="AB7533" i="28"/>
  <c r="AA7533" i="28"/>
  <c r="Z7533" i="28"/>
  <c r="Y7533" i="28"/>
  <c r="X7533" i="28"/>
  <c r="W7533" i="28"/>
  <c r="V7533" i="28"/>
  <c r="U7533" i="28"/>
  <c r="T7533" i="28"/>
  <c r="S7533" i="28"/>
  <c r="R7533" i="28"/>
  <c r="Q7533" i="28"/>
  <c r="P7533" i="28"/>
  <c r="O7533" i="28"/>
  <c r="N7533" i="28"/>
  <c r="M7533" i="28"/>
  <c r="L7533" i="28"/>
  <c r="K7533" i="28"/>
  <c r="J7533" i="28"/>
  <c r="DE7532" i="28"/>
  <c r="DD7532" i="28"/>
  <c r="DC7532" i="28"/>
  <c r="DB7532" i="28"/>
  <c r="DA7532" i="28"/>
  <c r="CZ7532" i="28"/>
  <c r="CY7532" i="28"/>
  <c r="CX7532" i="28"/>
  <c r="CW7532" i="28"/>
  <c r="CV7532" i="28"/>
  <c r="CU7532" i="28"/>
  <c r="CT7532" i="28"/>
  <c r="CS7532" i="28"/>
  <c r="CR7532" i="28"/>
  <c r="CQ7532" i="28"/>
  <c r="CP7532" i="28"/>
  <c r="CO7532" i="28"/>
  <c r="CN7532" i="28"/>
  <c r="CM7532" i="28"/>
  <c r="CL7532" i="28"/>
  <c r="CK7532" i="28"/>
  <c r="CJ7532" i="28"/>
  <c r="CI7532" i="28"/>
  <c r="CH7532" i="28"/>
  <c r="CG7532" i="28"/>
  <c r="CF7532" i="28"/>
  <c r="CE7532" i="28"/>
  <c r="CD7532" i="28"/>
  <c r="CC7532" i="28"/>
  <c r="CB7532" i="28"/>
  <c r="CA7532" i="28"/>
  <c r="BZ7532" i="28"/>
  <c r="BY7532" i="28"/>
  <c r="BX7532" i="28"/>
  <c r="BW7532" i="28"/>
  <c r="BV7532" i="28"/>
  <c r="BU7532" i="28"/>
  <c r="BT7532" i="28"/>
  <c r="BS7532" i="28"/>
  <c r="BR7532" i="28"/>
  <c r="BQ7532" i="28"/>
  <c r="BP7532" i="28"/>
  <c r="BO7532" i="28"/>
  <c r="BN7532" i="28"/>
  <c r="BM7532" i="28"/>
  <c r="BL7532" i="28"/>
  <c r="BK7532" i="28"/>
  <c r="BJ7532" i="28"/>
  <c r="BI7532" i="28"/>
  <c r="BH7532" i="28"/>
  <c r="BG7532" i="28"/>
  <c r="BF7532" i="28"/>
  <c r="BE7532" i="28"/>
  <c r="BD7532" i="28"/>
  <c r="BC7532" i="28"/>
  <c r="BB7532" i="28"/>
  <c r="BA7532" i="28"/>
  <c r="AZ7532" i="28"/>
  <c r="AY7532" i="28"/>
  <c r="AX7532" i="28"/>
  <c r="AW7532" i="28"/>
  <c r="AV7532" i="28"/>
  <c r="AU7532" i="28"/>
  <c r="AT7532" i="28"/>
  <c r="AS7532" i="28"/>
  <c r="AR7532" i="28"/>
  <c r="AQ7532" i="28"/>
  <c r="AP7532" i="28"/>
  <c r="AO7532" i="28"/>
  <c r="AN7532" i="28"/>
  <c r="AM7532" i="28"/>
  <c r="AL7532" i="28"/>
  <c r="AK7532" i="28"/>
  <c r="AJ7532" i="28"/>
  <c r="AI7532" i="28"/>
  <c r="AH7532" i="28"/>
  <c r="AG7532" i="28"/>
  <c r="AF7532" i="28"/>
  <c r="AE7532" i="28"/>
  <c r="AD7532" i="28"/>
  <c r="AC7532" i="28"/>
  <c r="AB7532" i="28"/>
  <c r="AA7532" i="28"/>
  <c r="Z7532" i="28"/>
  <c r="Y7532" i="28"/>
  <c r="X7532" i="28"/>
  <c r="W7532" i="28"/>
  <c r="V7532" i="28"/>
  <c r="U7532" i="28"/>
  <c r="T7532" i="28"/>
  <c r="S7532" i="28"/>
  <c r="R7532" i="28"/>
  <c r="Q7532" i="28"/>
  <c r="P7532" i="28"/>
  <c r="O7532" i="28"/>
  <c r="N7532" i="28"/>
  <c r="M7532" i="28"/>
  <c r="L7532" i="28"/>
  <c r="K7532" i="28"/>
  <c r="J7532" i="28"/>
  <c r="DE7531" i="28"/>
  <c r="DD7531" i="28"/>
  <c r="DC7531" i="28"/>
  <c r="DB7531" i="28"/>
  <c r="DA7531" i="28"/>
  <c r="CZ7531" i="28"/>
  <c r="CY7531" i="28"/>
  <c r="CX7531" i="28"/>
  <c r="CW7531" i="28"/>
  <c r="CV7531" i="28"/>
  <c r="CU7531" i="28"/>
  <c r="CT7531" i="28"/>
  <c r="CS7531" i="28"/>
  <c r="CR7531" i="28"/>
  <c r="CQ7531" i="28"/>
  <c r="CP7531" i="28"/>
  <c r="CO7531" i="28"/>
  <c r="CN7531" i="28"/>
  <c r="CM7531" i="28"/>
  <c r="CL7531" i="28"/>
  <c r="CK7531" i="28"/>
  <c r="CJ7531" i="28"/>
  <c r="CI7531" i="28"/>
  <c r="CH7531" i="28"/>
  <c r="CG7531" i="28"/>
  <c r="CF7531" i="28"/>
  <c r="CE7531" i="28"/>
  <c r="CD7531" i="28"/>
  <c r="CC7531" i="28"/>
  <c r="CB7531" i="28"/>
  <c r="CA7531" i="28"/>
  <c r="BZ7531" i="28"/>
  <c r="BY7531" i="28"/>
  <c r="BX7531" i="28"/>
  <c r="BW7531" i="28"/>
  <c r="BV7531" i="28"/>
  <c r="BU7531" i="28"/>
  <c r="BT7531" i="28"/>
  <c r="BS7531" i="28"/>
  <c r="BR7531" i="28"/>
  <c r="BQ7531" i="28"/>
  <c r="BP7531" i="28"/>
  <c r="BO7531" i="28"/>
  <c r="BN7531" i="28"/>
  <c r="BM7531" i="28"/>
  <c r="BL7531" i="28"/>
  <c r="BK7531" i="28"/>
  <c r="BJ7531" i="28"/>
  <c r="BI7531" i="28"/>
  <c r="BH7531" i="28"/>
  <c r="BG7531" i="28"/>
  <c r="BF7531" i="28"/>
  <c r="BE7531" i="28"/>
  <c r="BD7531" i="28"/>
  <c r="BC7531" i="28"/>
  <c r="BB7531" i="28"/>
  <c r="BA7531" i="28"/>
  <c r="AZ7531" i="28"/>
  <c r="AY7531" i="28"/>
  <c r="AX7531" i="28"/>
  <c r="AW7531" i="28"/>
  <c r="AV7531" i="28"/>
  <c r="AU7531" i="28"/>
  <c r="AT7531" i="28"/>
  <c r="AS7531" i="28"/>
  <c r="AR7531" i="28"/>
  <c r="AQ7531" i="28"/>
  <c r="AP7531" i="28"/>
  <c r="AO7531" i="28"/>
  <c r="AN7531" i="28"/>
  <c r="AM7531" i="28"/>
  <c r="AL7531" i="28"/>
  <c r="AK7531" i="28"/>
  <c r="AJ7531" i="28"/>
  <c r="AI7531" i="28"/>
  <c r="AH7531" i="28"/>
  <c r="AG7531" i="28"/>
  <c r="AF7531" i="28"/>
  <c r="AE7531" i="28"/>
  <c r="AD7531" i="28"/>
  <c r="AC7531" i="28"/>
  <c r="AB7531" i="28"/>
  <c r="AA7531" i="28"/>
  <c r="Z7531" i="28"/>
  <c r="Y7531" i="28"/>
  <c r="X7531" i="28"/>
  <c r="W7531" i="28"/>
  <c r="V7531" i="28"/>
  <c r="U7531" i="28"/>
  <c r="T7531" i="28"/>
  <c r="S7531" i="28"/>
  <c r="R7531" i="28"/>
  <c r="Q7531" i="28"/>
  <c r="P7531" i="28"/>
  <c r="O7531" i="28"/>
  <c r="N7531" i="28"/>
  <c r="M7531" i="28"/>
  <c r="L7531" i="28"/>
  <c r="K7531" i="28"/>
  <c r="J7531" i="28"/>
  <c r="DE7530" i="28"/>
  <c r="DD7530" i="28"/>
  <c r="DC7530" i="28"/>
  <c r="DB7530" i="28"/>
  <c r="DA7530" i="28"/>
  <c r="CZ7530" i="28"/>
  <c r="CY7530" i="28"/>
  <c r="CX7530" i="28"/>
  <c r="CW7530" i="28"/>
  <c r="CV7530" i="28"/>
  <c r="CU7530" i="28"/>
  <c r="CT7530" i="28"/>
  <c r="CS7530" i="28"/>
  <c r="CR7530" i="28"/>
  <c r="CQ7530" i="28"/>
  <c r="CP7530" i="28"/>
  <c r="CO7530" i="28"/>
  <c r="CN7530" i="28"/>
  <c r="CM7530" i="28"/>
  <c r="CL7530" i="28"/>
  <c r="CK7530" i="28"/>
  <c r="CJ7530" i="28"/>
  <c r="CI7530" i="28"/>
  <c r="CH7530" i="28"/>
  <c r="CG7530" i="28"/>
  <c r="CF7530" i="28"/>
  <c r="CE7530" i="28"/>
  <c r="CD7530" i="28"/>
  <c r="CC7530" i="28"/>
  <c r="CB7530" i="28"/>
  <c r="CA7530" i="28"/>
  <c r="BZ7530" i="28"/>
  <c r="BY7530" i="28"/>
  <c r="BX7530" i="28"/>
  <c r="BW7530" i="28"/>
  <c r="BV7530" i="28"/>
  <c r="BU7530" i="28"/>
  <c r="BT7530" i="28"/>
  <c r="BS7530" i="28"/>
  <c r="BR7530" i="28"/>
  <c r="BQ7530" i="28"/>
  <c r="BP7530" i="28"/>
  <c r="BO7530" i="28"/>
  <c r="BN7530" i="28"/>
  <c r="BM7530" i="28"/>
  <c r="BL7530" i="28"/>
  <c r="BK7530" i="28"/>
  <c r="BJ7530" i="28"/>
  <c r="BI7530" i="28"/>
  <c r="BH7530" i="28"/>
  <c r="BG7530" i="28"/>
  <c r="BF7530" i="28"/>
  <c r="BE7530" i="28"/>
  <c r="BD7530" i="28"/>
  <c r="BC7530" i="28"/>
  <c r="BB7530" i="28"/>
  <c r="BA7530" i="28"/>
  <c r="AZ7530" i="28"/>
  <c r="AY7530" i="28"/>
  <c r="AX7530" i="28"/>
  <c r="AW7530" i="28"/>
  <c r="AV7530" i="28"/>
  <c r="AU7530" i="28"/>
  <c r="AT7530" i="28"/>
  <c r="AS7530" i="28"/>
  <c r="AR7530" i="28"/>
  <c r="AQ7530" i="28"/>
  <c r="AP7530" i="28"/>
  <c r="AO7530" i="28"/>
  <c r="AN7530" i="28"/>
  <c r="AM7530" i="28"/>
  <c r="AL7530" i="28"/>
  <c r="AK7530" i="28"/>
  <c r="AJ7530" i="28"/>
  <c r="AI7530" i="28"/>
  <c r="AH7530" i="28"/>
  <c r="AG7530" i="28"/>
  <c r="AF7530" i="28"/>
  <c r="AE7530" i="28"/>
  <c r="AD7530" i="28"/>
  <c r="AC7530" i="28"/>
  <c r="AB7530" i="28"/>
  <c r="AA7530" i="28"/>
  <c r="Z7530" i="28"/>
  <c r="Y7530" i="28"/>
  <c r="X7530" i="28"/>
  <c r="W7530" i="28"/>
  <c r="V7530" i="28"/>
  <c r="U7530" i="28"/>
  <c r="T7530" i="28"/>
  <c r="S7530" i="28"/>
  <c r="R7530" i="28"/>
  <c r="Q7530" i="28"/>
  <c r="P7530" i="28"/>
  <c r="O7530" i="28"/>
  <c r="N7530" i="28"/>
  <c r="M7530" i="28"/>
  <c r="L7530" i="28"/>
  <c r="K7530" i="28"/>
  <c r="J7530" i="28"/>
  <c r="DE7529" i="28"/>
  <c r="DD7529" i="28"/>
  <c r="DC7529" i="28"/>
  <c r="DB7529" i="28"/>
  <c r="DA7529" i="28"/>
  <c r="CZ7529" i="28"/>
  <c r="CY7529" i="28"/>
  <c r="CX7529" i="28"/>
  <c r="CW7529" i="28"/>
  <c r="CV7529" i="28"/>
  <c r="CU7529" i="28"/>
  <c r="CT7529" i="28"/>
  <c r="CS7529" i="28"/>
  <c r="CR7529" i="28"/>
  <c r="CQ7529" i="28"/>
  <c r="CP7529" i="28"/>
  <c r="CO7529" i="28"/>
  <c r="CN7529" i="28"/>
  <c r="CM7529" i="28"/>
  <c r="CL7529" i="28"/>
  <c r="CK7529" i="28"/>
  <c r="CJ7529" i="28"/>
  <c r="CI7529" i="28"/>
  <c r="CH7529" i="28"/>
  <c r="CG7529" i="28"/>
  <c r="CF7529" i="28"/>
  <c r="CE7529" i="28"/>
  <c r="CD7529" i="28"/>
  <c r="CC7529" i="28"/>
  <c r="CB7529" i="28"/>
  <c r="CA7529" i="28"/>
  <c r="BZ7529" i="28"/>
  <c r="BY7529" i="28"/>
  <c r="BX7529" i="28"/>
  <c r="BW7529" i="28"/>
  <c r="BV7529" i="28"/>
  <c r="BU7529" i="28"/>
  <c r="BT7529" i="28"/>
  <c r="BS7529" i="28"/>
  <c r="BR7529" i="28"/>
  <c r="BQ7529" i="28"/>
  <c r="BP7529" i="28"/>
  <c r="BO7529" i="28"/>
  <c r="BN7529" i="28"/>
  <c r="BM7529" i="28"/>
  <c r="BL7529" i="28"/>
  <c r="BK7529" i="28"/>
  <c r="BJ7529" i="28"/>
  <c r="BI7529" i="28"/>
  <c r="BH7529" i="28"/>
  <c r="BG7529" i="28"/>
  <c r="BF7529" i="28"/>
  <c r="BE7529" i="28"/>
  <c r="BD7529" i="28"/>
  <c r="BC7529" i="28"/>
  <c r="BB7529" i="28"/>
  <c r="BA7529" i="28"/>
  <c r="AZ7529" i="28"/>
  <c r="AY7529" i="28"/>
  <c r="AX7529" i="28"/>
  <c r="AW7529" i="28"/>
  <c r="AV7529" i="28"/>
  <c r="AU7529" i="28"/>
  <c r="AT7529" i="28"/>
  <c r="AS7529" i="28"/>
  <c r="AR7529" i="28"/>
  <c r="AQ7529" i="28"/>
  <c r="AP7529" i="28"/>
  <c r="AO7529" i="28"/>
  <c r="AN7529" i="28"/>
  <c r="AM7529" i="28"/>
  <c r="AL7529" i="28"/>
  <c r="AK7529" i="28"/>
  <c r="AJ7529" i="28"/>
  <c r="AI7529" i="28"/>
  <c r="AH7529" i="28"/>
  <c r="AG7529" i="28"/>
  <c r="AF7529" i="28"/>
  <c r="AE7529" i="28"/>
  <c r="AD7529" i="28"/>
  <c r="AC7529" i="28"/>
  <c r="AB7529" i="28"/>
  <c r="AA7529" i="28"/>
  <c r="Z7529" i="28"/>
  <c r="Y7529" i="28"/>
  <c r="X7529" i="28"/>
  <c r="W7529" i="28"/>
  <c r="V7529" i="28"/>
  <c r="U7529" i="28"/>
  <c r="T7529" i="28"/>
  <c r="S7529" i="28"/>
  <c r="R7529" i="28"/>
  <c r="Q7529" i="28"/>
  <c r="P7529" i="28"/>
  <c r="O7529" i="28"/>
  <c r="N7529" i="28"/>
  <c r="M7529" i="28"/>
  <c r="L7529" i="28"/>
  <c r="K7529" i="28"/>
  <c r="J7529" i="28"/>
  <c r="DE7528" i="28"/>
  <c r="DD7528" i="28"/>
  <c r="DC7528" i="28"/>
  <c r="DB7528" i="28"/>
  <c r="DA7528" i="28"/>
  <c r="CZ7528" i="28"/>
  <c r="CY7528" i="28"/>
  <c r="CX7528" i="28"/>
  <c r="CW7528" i="28"/>
  <c r="CV7528" i="28"/>
  <c r="CU7528" i="28"/>
  <c r="CT7528" i="28"/>
  <c r="CS7528" i="28"/>
  <c r="CR7528" i="28"/>
  <c r="CQ7528" i="28"/>
  <c r="CP7528" i="28"/>
  <c r="CO7528" i="28"/>
  <c r="CN7528" i="28"/>
  <c r="CM7528" i="28"/>
  <c r="CL7528" i="28"/>
  <c r="CK7528" i="28"/>
  <c r="CJ7528" i="28"/>
  <c r="CI7528" i="28"/>
  <c r="CH7528" i="28"/>
  <c r="CG7528" i="28"/>
  <c r="CF7528" i="28"/>
  <c r="CE7528" i="28"/>
  <c r="CD7528" i="28"/>
  <c r="CC7528" i="28"/>
  <c r="CB7528" i="28"/>
  <c r="CA7528" i="28"/>
  <c r="BZ7528" i="28"/>
  <c r="BY7528" i="28"/>
  <c r="BX7528" i="28"/>
  <c r="BW7528" i="28"/>
  <c r="BV7528" i="28"/>
  <c r="BU7528" i="28"/>
  <c r="BT7528" i="28"/>
  <c r="BS7528" i="28"/>
  <c r="BR7528" i="28"/>
  <c r="BQ7528" i="28"/>
  <c r="BP7528" i="28"/>
  <c r="BO7528" i="28"/>
  <c r="BN7528" i="28"/>
  <c r="BM7528" i="28"/>
  <c r="BL7528" i="28"/>
  <c r="BK7528" i="28"/>
  <c r="BJ7528" i="28"/>
  <c r="BI7528" i="28"/>
  <c r="BH7528" i="28"/>
  <c r="BG7528" i="28"/>
  <c r="BF7528" i="28"/>
  <c r="BE7528" i="28"/>
  <c r="BD7528" i="28"/>
  <c r="BC7528" i="28"/>
  <c r="BB7528" i="28"/>
  <c r="BA7528" i="28"/>
  <c r="AZ7528" i="28"/>
  <c r="AY7528" i="28"/>
  <c r="AX7528" i="28"/>
  <c r="AW7528" i="28"/>
  <c r="AV7528" i="28"/>
  <c r="AU7528" i="28"/>
  <c r="AT7528" i="28"/>
  <c r="AS7528" i="28"/>
  <c r="AR7528" i="28"/>
  <c r="AQ7528" i="28"/>
  <c r="AP7528" i="28"/>
  <c r="AO7528" i="28"/>
  <c r="AN7528" i="28"/>
  <c r="AM7528" i="28"/>
  <c r="AL7528" i="28"/>
  <c r="AK7528" i="28"/>
  <c r="AJ7528" i="28"/>
  <c r="AI7528" i="28"/>
  <c r="AH7528" i="28"/>
  <c r="AG7528" i="28"/>
  <c r="AF7528" i="28"/>
  <c r="AE7528" i="28"/>
  <c r="AD7528" i="28"/>
  <c r="AC7528" i="28"/>
  <c r="AB7528" i="28"/>
  <c r="AA7528" i="28"/>
  <c r="Z7528" i="28"/>
  <c r="Y7528" i="28"/>
  <c r="X7528" i="28"/>
  <c r="W7528" i="28"/>
  <c r="V7528" i="28"/>
  <c r="U7528" i="28"/>
  <c r="T7528" i="28"/>
  <c r="S7528" i="28"/>
  <c r="R7528" i="28"/>
  <c r="Q7528" i="28"/>
  <c r="P7528" i="28"/>
  <c r="O7528" i="28"/>
  <c r="N7528" i="28"/>
  <c r="M7528" i="28"/>
  <c r="L7528" i="28"/>
  <c r="K7528" i="28"/>
  <c r="J7528" i="28"/>
  <c r="DE7527" i="28"/>
  <c r="DD7527" i="28"/>
  <c r="DC7527" i="28"/>
  <c r="DB7527" i="28"/>
  <c r="DA7527" i="28"/>
  <c r="CZ7527" i="28"/>
  <c r="CY7527" i="28"/>
  <c r="CX7527" i="28"/>
  <c r="CW7527" i="28"/>
  <c r="CV7527" i="28"/>
  <c r="CU7527" i="28"/>
  <c r="CT7527" i="28"/>
  <c r="CS7527" i="28"/>
  <c r="CR7527" i="28"/>
  <c r="CQ7527" i="28"/>
  <c r="CP7527" i="28"/>
  <c r="CO7527" i="28"/>
  <c r="CN7527" i="28"/>
  <c r="CM7527" i="28"/>
  <c r="CL7527" i="28"/>
  <c r="CK7527" i="28"/>
  <c r="CJ7527" i="28"/>
  <c r="CI7527" i="28"/>
  <c r="CH7527" i="28"/>
  <c r="CG7527" i="28"/>
  <c r="CF7527" i="28"/>
  <c r="CE7527" i="28"/>
  <c r="CD7527" i="28"/>
  <c r="CC7527" i="28"/>
  <c r="CB7527" i="28"/>
  <c r="CA7527" i="28"/>
  <c r="BZ7527" i="28"/>
  <c r="BY7527" i="28"/>
  <c r="BX7527" i="28"/>
  <c r="BW7527" i="28"/>
  <c r="BV7527" i="28"/>
  <c r="BU7527" i="28"/>
  <c r="BT7527" i="28"/>
  <c r="BS7527" i="28"/>
  <c r="BR7527" i="28"/>
  <c r="BQ7527" i="28"/>
  <c r="BP7527" i="28"/>
  <c r="BO7527" i="28"/>
  <c r="BN7527" i="28"/>
  <c r="BM7527" i="28"/>
  <c r="BL7527" i="28"/>
  <c r="BK7527" i="28"/>
  <c r="BJ7527" i="28"/>
  <c r="BI7527" i="28"/>
  <c r="BH7527" i="28"/>
  <c r="BG7527" i="28"/>
  <c r="BF7527" i="28"/>
  <c r="BE7527" i="28"/>
  <c r="BD7527" i="28"/>
  <c r="BC7527" i="28"/>
  <c r="BB7527" i="28"/>
  <c r="BA7527" i="28"/>
  <c r="AZ7527" i="28"/>
  <c r="AY7527" i="28"/>
  <c r="AX7527" i="28"/>
  <c r="AW7527" i="28"/>
  <c r="AV7527" i="28"/>
  <c r="AU7527" i="28"/>
  <c r="AT7527" i="28"/>
  <c r="AS7527" i="28"/>
  <c r="AR7527" i="28"/>
  <c r="AQ7527" i="28"/>
  <c r="AP7527" i="28"/>
  <c r="AO7527" i="28"/>
  <c r="AN7527" i="28"/>
  <c r="AM7527" i="28"/>
  <c r="AL7527" i="28"/>
  <c r="AK7527" i="28"/>
  <c r="AJ7527" i="28"/>
  <c r="AI7527" i="28"/>
  <c r="AH7527" i="28"/>
  <c r="AG7527" i="28"/>
  <c r="AF7527" i="28"/>
  <c r="AE7527" i="28"/>
  <c r="AD7527" i="28"/>
  <c r="AC7527" i="28"/>
  <c r="AB7527" i="28"/>
  <c r="AA7527" i="28"/>
  <c r="Z7527" i="28"/>
  <c r="Y7527" i="28"/>
  <c r="X7527" i="28"/>
  <c r="W7527" i="28"/>
  <c r="V7527" i="28"/>
  <c r="U7527" i="28"/>
  <c r="T7527" i="28"/>
  <c r="S7527" i="28"/>
  <c r="R7527" i="28"/>
  <c r="Q7527" i="28"/>
  <c r="P7527" i="28"/>
  <c r="O7527" i="28"/>
  <c r="N7527" i="28"/>
  <c r="M7527" i="28"/>
  <c r="L7527" i="28"/>
  <c r="K7527" i="28"/>
  <c r="J7527" i="28"/>
  <c r="DE7526" i="28"/>
  <c r="DD7526" i="28"/>
  <c r="DC7526" i="28"/>
  <c r="DB7526" i="28"/>
  <c r="DA7526" i="28"/>
  <c r="CZ7526" i="28"/>
  <c r="CY7526" i="28"/>
  <c r="CX7526" i="28"/>
  <c r="CW7526" i="28"/>
  <c r="CV7526" i="28"/>
  <c r="CU7526" i="28"/>
  <c r="CT7526" i="28"/>
  <c r="CS7526" i="28"/>
  <c r="CR7526" i="28"/>
  <c r="CQ7526" i="28"/>
  <c r="CP7526" i="28"/>
  <c r="CO7526" i="28"/>
  <c r="CN7526" i="28"/>
  <c r="CM7526" i="28"/>
  <c r="CL7526" i="28"/>
  <c r="CK7526" i="28"/>
  <c r="CJ7526" i="28"/>
  <c r="CI7526" i="28"/>
  <c r="CH7526" i="28"/>
  <c r="CG7526" i="28"/>
  <c r="CF7526" i="28"/>
  <c r="CE7526" i="28"/>
  <c r="CD7526" i="28"/>
  <c r="CC7526" i="28"/>
  <c r="CB7526" i="28"/>
  <c r="CA7526" i="28"/>
  <c r="BZ7526" i="28"/>
  <c r="BY7526" i="28"/>
  <c r="BX7526" i="28"/>
  <c r="BW7526" i="28"/>
  <c r="BV7526" i="28"/>
  <c r="BU7526" i="28"/>
  <c r="BT7526" i="28"/>
  <c r="BS7526" i="28"/>
  <c r="BR7526" i="28"/>
  <c r="BQ7526" i="28"/>
  <c r="BP7526" i="28"/>
  <c r="BO7526" i="28"/>
  <c r="BN7526" i="28"/>
  <c r="BM7526" i="28"/>
  <c r="BL7526" i="28"/>
  <c r="BK7526" i="28"/>
  <c r="BJ7526" i="28"/>
  <c r="BI7526" i="28"/>
  <c r="BH7526" i="28"/>
  <c r="BG7526" i="28"/>
  <c r="BF7526" i="28"/>
  <c r="BE7526" i="28"/>
  <c r="BD7526" i="28"/>
  <c r="BC7526" i="28"/>
  <c r="BB7526" i="28"/>
  <c r="BA7526" i="28"/>
  <c r="AZ7526" i="28"/>
  <c r="AY7526" i="28"/>
  <c r="AX7526" i="28"/>
  <c r="AW7526" i="28"/>
  <c r="AV7526" i="28"/>
  <c r="AU7526" i="28"/>
  <c r="AT7526" i="28"/>
  <c r="AS7526" i="28"/>
  <c r="AR7526" i="28"/>
  <c r="AQ7526" i="28"/>
  <c r="AP7526" i="28"/>
  <c r="AO7526" i="28"/>
  <c r="AN7526" i="28"/>
  <c r="AM7526" i="28"/>
  <c r="AL7526" i="28"/>
  <c r="AK7526" i="28"/>
  <c r="AJ7526" i="28"/>
  <c r="AI7526" i="28"/>
  <c r="AH7526" i="28"/>
  <c r="AG7526" i="28"/>
  <c r="AF7526" i="28"/>
  <c r="AE7526" i="28"/>
  <c r="AD7526" i="28"/>
  <c r="AC7526" i="28"/>
  <c r="AB7526" i="28"/>
  <c r="AA7526" i="28"/>
  <c r="Z7526" i="28"/>
  <c r="Y7526" i="28"/>
  <c r="X7526" i="28"/>
  <c r="W7526" i="28"/>
  <c r="V7526" i="28"/>
  <c r="U7526" i="28"/>
  <c r="T7526" i="28"/>
  <c r="S7526" i="28"/>
  <c r="R7526" i="28"/>
  <c r="Q7526" i="28"/>
  <c r="P7526" i="28"/>
  <c r="O7526" i="28"/>
  <c r="N7526" i="28"/>
  <c r="M7526" i="28"/>
  <c r="L7526" i="28"/>
  <c r="K7526" i="28"/>
  <c r="J7526" i="28"/>
  <c r="DE7525" i="28"/>
  <c r="DD7525" i="28"/>
  <c r="DC7525" i="28"/>
  <c r="DB7525" i="28"/>
  <c r="DA7525" i="28"/>
  <c r="CZ7525" i="28"/>
  <c r="CY7525" i="28"/>
  <c r="CX7525" i="28"/>
  <c r="CW7525" i="28"/>
  <c r="CV7525" i="28"/>
  <c r="CU7525" i="28"/>
  <c r="CT7525" i="28"/>
  <c r="CS7525" i="28"/>
  <c r="CR7525" i="28"/>
  <c r="CQ7525" i="28"/>
  <c r="CP7525" i="28"/>
  <c r="CO7525" i="28"/>
  <c r="CN7525" i="28"/>
  <c r="CM7525" i="28"/>
  <c r="CL7525" i="28"/>
  <c r="CK7525" i="28"/>
  <c r="CJ7525" i="28"/>
  <c r="CI7525" i="28"/>
  <c r="CH7525" i="28"/>
  <c r="CG7525" i="28"/>
  <c r="CF7525" i="28"/>
  <c r="CE7525" i="28"/>
  <c r="CD7525" i="28"/>
  <c r="CC7525" i="28"/>
  <c r="CB7525" i="28"/>
  <c r="CA7525" i="28"/>
  <c r="BZ7525" i="28"/>
  <c r="BY7525" i="28"/>
  <c r="BX7525" i="28"/>
  <c r="BW7525" i="28"/>
  <c r="BV7525" i="28"/>
  <c r="BU7525" i="28"/>
  <c r="BT7525" i="28"/>
  <c r="BS7525" i="28"/>
  <c r="BR7525" i="28"/>
  <c r="BQ7525" i="28"/>
  <c r="BP7525" i="28"/>
  <c r="BO7525" i="28"/>
  <c r="BN7525" i="28"/>
  <c r="BM7525" i="28"/>
  <c r="BL7525" i="28"/>
  <c r="BK7525" i="28"/>
  <c r="BJ7525" i="28"/>
  <c r="BI7525" i="28"/>
  <c r="BH7525" i="28"/>
  <c r="BG7525" i="28"/>
  <c r="BF7525" i="28"/>
  <c r="BE7525" i="28"/>
  <c r="BD7525" i="28"/>
  <c r="BC7525" i="28"/>
  <c r="BB7525" i="28"/>
  <c r="BA7525" i="28"/>
  <c r="AZ7525" i="28"/>
  <c r="AY7525" i="28"/>
  <c r="AX7525" i="28"/>
  <c r="AW7525" i="28"/>
  <c r="AV7525" i="28"/>
  <c r="AU7525" i="28"/>
  <c r="AT7525" i="28"/>
  <c r="AS7525" i="28"/>
  <c r="AR7525" i="28"/>
  <c r="AQ7525" i="28"/>
  <c r="AP7525" i="28"/>
  <c r="AO7525" i="28"/>
  <c r="AN7525" i="28"/>
  <c r="AM7525" i="28"/>
  <c r="AL7525" i="28"/>
  <c r="AK7525" i="28"/>
  <c r="AJ7525" i="28"/>
  <c r="AI7525" i="28"/>
  <c r="AH7525" i="28"/>
  <c r="AG7525" i="28"/>
  <c r="AF7525" i="28"/>
  <c r="AE7525" i="28"/>
  <c r="AD7525" i="28"/>
  <c r="AC7525" i="28"/>
  <c r="AB7525" i="28"/>
  <c r="AA7525" i="28"/>
  <c r="Z7525" i="28"/>
  <c r="Y7525" i="28"/>
  <c r="X7525" i="28"/>
  <c r="W7525" i="28"/>
  <c r="V7525" i="28"/>
  <c r="U7525" i="28"/>
  <c r="T7525" i="28"/>
  <c r="S7525" i="28"/>
  <c r="R7525" i="28"/>
  <c r="Q7525" i="28"/>
  <c r="P7525" i="28"/>
  <c r="O7525" i="28"/>
  <c r="N7525" i="28"/>
  <c r="M7525" i="28"/>
  <c r="L7525" i="28"/>
  <c r="K7525" i="28"/>
  <c r="J7525" i="28"/>
  <c r="DE7524" i="28"/>
  <c r="DD7524" i="28"/>
  <c r="DC7524" i="28"/>
  <c r="DB7524" i="28"/>
  <c r="DA7524" i="28"/>
  <c r="CZ7524" i="28"/>
  <c r="CY7524" i="28"/>
  <c r="CX7524" i="28"/>
  <c r="CW7524" i="28"/>
  <c r="CV7524" i="28"/>
  <c r="CU7524" i="28"/>
  <c r="CT7524" i="28"/>
  <c r="CS7524" i="28"/>
  <c r="CR7524" i="28"/>
  <c r="CQ7524" i="28"/>
  <c r="CP7524" i="28"/>
  <c r="CO7524" i="28"/>
  <c r="CN7524" i="28"/>
  <c r="CM7524" i="28"/>
  <c r="CL7524" i="28"/>
  <c r="CK7524" i="28"/>
  <c r="CJ7524" i="28"/>
  <c r="CI7524" i="28"/>
  <c r="CH7524" i="28"/>
  <c r="CG7524" i="28"/>
  <c r="CF7524" i="28"/>
  <c r="CE7524" i="28"/>
  <c r="CD7524" i="28"/>
  <c r="CC7524" i="28"/>
  <c r="CB7524" i="28"/>
  <c r="CA7524" i="28"/>
  <c r="BZ7524" i="28"/>
  <c r="BY7524" i="28"/>
  <c r="BX7524" i="28"/>
  <c r="BW7524" i="28"/>
  <c r="BV7524" i="28"/>
  <c r="BU7524" i="28"/>
  <c r="BT7524" i="28"/>
  <c r="BS7524" i="28"/>
  <c r="BR7524" i="28"/>
  <c r="BQ7524" i="28"/>
  <c r="BP7524" i="28"/>
  <c r="BO7524" i="28"/>
  <c r="BN7524" i="28"/>
  <c r="BM7524" i="28"/>
  <c r="BL7524" i="28"/>
  <c r="BK7524" i="28"/>
  <c r="BJ7524" i="28"/>
  <c r="BI7524" i="28"/>
  <c r="BH7524" i="28"/>
  <c r="BG7524" i="28"/>
  <c r="BF7524" i="28"/>
  <c r="BE7524" i="28"/>
  <c r="BD7524" i="28"/>
  <c r="BC7524" i="28"/>
  <c r="BB7524" i="28"/>
  <c r="BA7524" i="28"/>
  <c r="AZ7524" i="28"/>
  <c r="AY7524" i="28"/>
  <c r="AX7524" i="28"/>
  <c r="AW7524" i="28"/>
  <c r="AV7524" i="28"/>
  <c r="AU7524" i="28"/>
  <c r="AT7524" i="28"/>
  <c r="AS7524" i="28"/>
  <c r="AR7524" i="28"/>
  <c r="AQ7524" i="28"/>
  <c r="AP7524" i="28"/>
  <c r="AO7524" i="28"/>
  <c r="AN7524" i="28"/>
  <c r="AM7524" i="28"/>
  <c r="AL7524" i="28"/>
  <c r="AK7524" i="28"/>
  <c r="AJ7524" i="28"/>
  <c r="AI7524" i="28"/>
  <c r="AH7524" i="28"/>
  <c r="AG7524" i="28"/>
  <c r="AF7524" i="28"/>
  <c r="AE7524" i="28"/>
  <c r="AD7524" i="28"/>
  <c r="AC7524" i="28"/>
  <c r="AB7524" i="28"/>
  <c r="AA7524" i="28"/>
  <c r="Z7524" i="28"/>
  <c r="Y7524" i="28"/>
  <c r="X7524" i="28"/>
  <c r="W7524" i="28"/>
  <c r="V7524" i="28"/>
  <c r="U7524" i="28"/>
  <c r="T7524" i="28"/>
  <c r="S7524" i="28"/>
  <c r="R7524" i="28"/>
  <c r="Q7524" i="28"/>
  <c r="P7524" i="28"/>
  <c r="O7524" i="28"/>
  <c r="N7524" i="28"/>
  <c r="M7524" i="28"/>
  <c r="L7524" i="28"/>
  <c r="K7524" i="28"/>
  <c r="J7524" i="28"/>
  <c r="DE7523" i="28"/>
  <c r="DD7523" i="28"/>
  <c r="DC7523" i="28"/>
  <c r="DB7523" i="28"/>
  <c r="DA7523" i="28"/>
  <c r="CZ7523" i="28"/>
  <c r="CY7523" i="28"/>
  <c r="CX7523" i="28"/>
  <c r="CW7523" i="28"/>
  <c r="CV7523" i="28"/>
  <c r="CU7523" i="28"/>
  <c r="CT7523" i="28"/>
  <c r="CS7523" i="28"/>
  <c r="CR7523" i="28"/>
  <c r="CQ7523" i="28"/>
  <c r="CP7523" i="28"/>
  <c r="CO7523" i="28"/>
  <c r="CN7523" i="28"/>
  <c r="CM7523" i="28"/>
  <c r="CL7523" i="28"/>
  <c r="CK7523" i="28"/>
  <c r="CJ7523" i="28"/>
  <c r="CI7523" i="28"/>
  <c r="CH7523" i="28"/>
  <c r="CG7523" i="28"/>
  <c r="CF7523" i="28"/>
  <c r="CE7523" i="28"/>
  <c r="CD7523" i="28"/>
  <c r="CC7523" i="28"/>
  <c r="CB7523" i="28"/>
  <c r="CA7523" i="28"/>
  <c r="BZ7523" i="28"/>
  <c r="BY7523" i="28"/>
  <c r="BX7523" i="28"/>
  <c r="BW7523" i="28"/>
  <c r="BV7523" i="28"/>
  <c r="BU7523" i="28"/>
  <c r="BT7523" i="28"/>
  <c r="BS7523" i="28"/>
  <c r="BR7523" i="28"/>
  <c r="BQ7523" i="28"/>
  <c r="BP7523" i="28"/>
  <c r="BO7523" i="28"/>
  <c r="BN7523" i="28"/>
  <c r="BM7523" i="28"/>
  <c r="BL7523" i="28"/>
  <c r="BK7523" i="28"/>
  <c r="BJ7523" i="28"/>
  <c r="BI7523" i="28"/>
  <c r="BH7523" i="28"/>
  <c r="BG7523" i="28"/>
  <c r="BF7523" i="28"/>
  <c r="BE7523" i="28"/>
  <c r="BD7523" i="28"/>
  <c r="BC7523" i="28"/>
  <c r="BB7523" i="28"/>
  <c r="BA7523" i="28"/>
  <c r="AZ7523" i="28"/>
  <c r="AY7523" i="28"/>
  <c r="AX7523" i="28"/>
  <c r="AW7523" i="28"/>
  <c r="AV7523" i="28"/>
  <c r="AU7523" i="28"/>
  <c r="AT7523" i="28"/>
  <c r="AS7523" i="28"/>
  <c r="AR7523" i="28"/>
  <c r="AQ7523" i="28"/>
  <c r="AP7523" i="28"/>
  <c r="AO7523" i="28"/>
  <c r="AN7523" i="28"/>
  <c r="AM7523" i="28"/>
  <c r="AL7523" i="28"/>
  <c r="AK7523" i="28"/>
  <c r="AJ7523" i="28"/>
  <c r="AI7523" i="28"/>
  <c r="AH7523" i="28"/>
  <c r="AG7523" i="28"/>
  <c r="AF7523" i="28"/>
  <c r="AE7523" i="28"/>
  <c r="AD7523" i="28"/>
  <c r="AC7523" i="28"/>
  <c r="AB7523" i="28"/>
  <c r="AA7523" i="28"/>
  <c r="Z7523" i="28"/>
  <c r="Y7523" i="28"/>
  <c r="X7523" i="28"/>
  <c r="W7523" i="28"/>
  <c r="V7523" i="28"/>
  <c r="U7523" i="28"/>
  <c r="T7523" i="28"/>
  <c r="S7523" i="28"/>
  <c r="R7523" i="28"/>
  <c r="Q7523" i="28"/>
  <c r="P7523" i="28"/>
  <c r="O7523" i="28"/>
  <c r="N7523" i="28"/>
  <c r="M7523" i="28"/>
  <c r="L7523" i="28"/>
  <c r="K7523" i="28"/>
  <c r="J7523" i="28"/>
  <c r="DE7522" i="28"/>
  <c r="DD7522" i="28"/>
  <c r="DC7522" i="28"/>
  <c r="DB7522" i="28"/>
  <c r="DA7522" i="28"/>
  <c r="CZ7522" i="28"/>
  <c r="CY7522" i="28"/>
  <c r="CX7522" i="28"/>
  <c r="CW7522" i="28"/>
  <c r="CV7522" i="28"/>
  <c r="CU7522" i="28"/>
  <c r="CT7522" i="28"/>
  <c r="CS7522" i="28"/>
  <c r="CR7522" i="28"/>
  <c r="CQ7522" i="28"/>
  <c r="CP7522" i="28"/>
  <c r="CO7522" i="28"/>
  <c r="CN7522" i="28"/>
  <c r="CM7522" i="28"/>
  <c r="CL7522" i="28"/>
  <c r="CK7522" i="28"/>
  <c r="CJ7522" i="28"/>
  <c r="CI7522" i="28"/>
  <c r="CH7522" i="28"/>
  <c r="CG7522" i="28"/>
  <c r="CF7522" i="28"/>
  <c r="CE7522" i="28"/>
  <c r="CD7522" i="28"/>
  <c r="CC7522" i="28"/>
  <c r="CB7522" i="28"/>
  <c r="CA7522" i="28"/>
  <c r="BZ7522" i="28"/>
  <c r="BY7522" i="28"/>
  <c r="BX7522" i="28"/>
  <c r="BW7522" i="28"/>
  <c r="BV7522" i="28"/>
  <c r="BU7522" i="28"/>
  <c r="BT7522" i="28"/>
  <c r="BS7522" i="28"/>
  <c r="BR7522" i="28"/>
  <c r="BQ7522" i="28"/>
  <c r="BP7522" i="28"/>
  <c r="BO7522" i="28"/>
  <c r="BN7522" i="28"/>
  <c r="BM7522" i="28"/>
  <c r="BL7522" i="28"/>
  <c r="BK7522" i="28"/>
  <c r="BJ7522" i="28"/>
  <c r="BI7522" i="28"/>
  <c r="BH7522" i="28"/>
  <c r="BG7522" i="28"/>
  <c r="BF7522" i="28"/>
  <c r="BE7522" i="28"/>
  <c r="BD7522" i="28"/>
  <c r="BC7522" i="28"/>
  <c r="BB7522" i="28"/>
  <c r="BA7522" i="28"/>
  <c r="AZ7522" i="28"/>
  <c r="AY7522" i="28"/>
  <c r="AX7522" i="28"/>
  <c r="AW7522" i="28"/>
  <c r="AV7522" i="28"/>
  <c r="AU7522" i="28"/>
  <c r="AT7522" i="28"/>
  <c r="AS7522" i="28"/>
  <c r="AR7522" i="28"/>
  <c r="AQ7522" i="28"/>
  <c r="AP7522" i="28"/>
  <c r="AO7522" i="28"/>
  <c r="AN7522" i="28"/>
  <c r="AM7522" i="28"/>
  <c r="AL7522" i="28"/>
  <c r="AK7522" i="28"/>
  <c r="AJ7522" i="28"/>
  <c r="AI7522" i="28"/>
  <c r="AH7522" i="28"/>
  <c r="AG7522" i="28"/>
  <c r="AF7522" i="28"/>
  <c r="AE7522" i="28"/>
  <c r="AD7522" i="28"/>
  <c r="AC7522" i="28"/>
  <c r="AB7522" i="28"/>
  <c r="AA7522" i="28"/>
  <c r="Z7522" i="28"/>
  <c r="Y7522" i="28"/>
  <c r="X7522" i="28"/>
  <c r="W7522" i="28"/>
  <c r="V7522" i="28"/>
  <c r="U7522" i="28"/>
  <c r="T7522" i="28"/>
  <c r="S7522" i="28"/>
  <c r="R7522" i="28"/>
  <c r="Q7522" i="28"/>
  <c r="P7522" i="28"/>
  <c r="O7522" i="28"/>
  <c r="N7522" i="28"/>
  <c r="M7522" i="28"/>
  <c r="L7522" i="28"/>
  <c r="K7522" i="28"/>
  <c r="J7522" i="28"/>
  <c r="DE7521" i="28"/>
  <c r="DD7521" i="28"/>
  <c r="DC7521" i="28"/>
  <c r="DB7521" i="28"/>
  <c r="DA7521" i="28"/>
  <c r="CZ7521" i="28"/>
  <c r="CY7521" i="28"/>
  <c r="CX7521" i="28"/>
  <c r="CW7521" i="28"/>
  <c r="CV7521" i="28"/>
  <c r="CU7521" i="28"/>
  <c r="CT7521" i="28"/>
  <c r="CS7521" i="28"/>
  <c r="CR7521" i="28"/>
  <c r="CQ7521" i="28"/>
  <c r="CP7521" i="28"/>
  <c r="CO7521" i="28"/>
  <c r="CN7521" i="28"/>
  <c r="CM7521" i="28"/>
  <c r="CL7521" i="28"/>
  <c r="CK7521" i="28"/>
  <c r="CJ7521" i="28"/>
  <c r="CI7521" i="28"/>
  <c r="CH7521" i="28"/>
  <c r="CG7521" i="28"/>
  <c r="CF7521" i="28"/>
  <c r="CE7521" i="28"/>
  <c r="CD7521" i="28"/>
  <c r="CC7521" i="28"/>
  <c r="CB7521" i="28"/>
  <c r="CA7521" i="28"/>
  <c r="BZ7521" i="28"/>
  <c r="BY7521" i="28"/>
  <c r="BX7521" i="28"/>
  <c r="BW7521" i="28"/>
  <c r="BV7521" i="28"/>
  <c r="BU7521" i="28"/>
  <c r="BT7521" i="28"/>
  <c r="BS7521" i="28"/>
  <c r="BR7521" i="28"/>
  <c r="BQ7521" i="28"/>
  <c r="BP7521" i="28"/>
  <c r="BO7521" i="28"/>
  <c r="BN7521" i="28"/>
  <c r="BM7521" i="28"/>
  <c r="BL7521" i="28"/>
  <c r="BK7521" i="28"/>
  <c r="BJ7521" i="28"/>
  <c r="BI7521" i="28"/>
  <c r="BH7521" i="28"/>
  <c r="BG7521" i="28"/>
  <c r="BF7521" i="28"/>
  <c r="BE7521" i="28"/>
  <c r="BD7521" i="28"/>
  <c r="BC7521" i="28"/>
  <c r="BB7521" i="28"/>
  <c r="BA7521" i="28"/>
  <c r="AZ7521" i="28"/>
  <c r="AY7521" i="28"/>
  <c r="AX7521" i="28"/>
  <c r="AW7521" i="28"/>
  <c r="AV7521" i="28"/>
  <c r="AU7521" i="28"/>
  <c r="AT7521" i="28"/>
  <c r="AS7521" i="28"/>
  <c r="AR7521" i="28"/>
  <c r="AQ7521" i="28"/>
  <c r="AP7521" i="28"/>
  <c r="AO7521" i="28"/>
  <c r="AN7521" i="28"/>
  <c r="AM7521" i="28"/>
  <c r="AL7521" i="28"/>
  <c r="AK7521" i="28"/>
  <c r="AJ7521" i="28"/>
  <c r="AI7521" i="28"/>
  <c r="AH7521" i="28"/>
  <c r="AG7521" i="28"/>
  <c r="AF7521" i="28"/>
  <c r="AE7521" i="28"/>
  <c r="AD7521" i="28"/>
  <c r="AC7521" i="28"/>
  <c r="AB7521" i="28"/>
  <c r="AA7521" i="28"/>
  <c r="Z7521" i="28"/>
  <c r="Y7521" i="28"/>
  <c r="X7521" i="28"/>
  <c r="W7521" i="28"/>
  <c r="V7521" i="28"/>
  <c r="U7521" i="28"/>
  <c r="T7521" i="28"/>
  <c r="S7521" i="28"/>
  <c r="R7521" i="28"/>
  <c r="Q7521" i="28"/>
  <c r="P7521" i="28"/>
  <c r="O7521" i="28"/>
  <c r="N7521" i="28"/>
  <c r="M7521" i="28"/>
  <c r="L7521" i="28"/>
  <c r="K7521" i="28"/>
  <c r="J7521" i="28"/>
  <c r="DE7520" i="28"/>
  <c r="DD7520" i="28"/>
  <c r="DC7520" i="28"/>
  <c r="DB7520" i="28"/>
  <c r="DA7520" i="28"/>
  <c r="CZ7520" i="28"/>
  <c r="CY7520" i="28"/>
  <c r="CX7520" i="28"/>
  <c r="CW7520" i="28"/>
  <c r="CV7520" i="28"/>
  <c r="CU7520" i="28"/>
  <c r="CT7520" i="28"/>
  <c r="CS7520" i="28"/>
  <c r="CR7520" i="28"/>
  <c r="CQ7520" i="28"/>
  <c r="CP7520" i="28"/>
  <c r="CO7520" i="28"/>
  <c r="CN7520" i="28"/>
  <c r="CM7520" i="28"/>
  <c r="CL7520" i="28"/>
  <c r="CK7520" i="28"/>
  <c r="CJ7520" i="28"/>
  <c r="CI7520" i="28"/>
  <c r="CH7520" i="28"/>
  <c r="CG7520" i="28"/>
  <c r="CF7520" i="28"/>
  <c r="CE7520" i="28"/>
  <c r="CD7520" i="28"/>
  <c r="CC7520" i="28"/>
  <c r="CB7520" i="28"/>
  <c r="CA7520" i="28"/>
  <c r="BZ7520" i="28"/>
  <c r="BY7520" i="28"/>
  <c r="BX7520" i="28"/>
  <c r="BW7520" i="28"/>
  <c r="BV7520" i="28"/>
  <c r="BU7520" i="28"/>
  <c r="BT7520" i="28"/>
  <c r="BS7520" i="28"/>
  <c r="BR7520" i="28"/>
  <c r="BQ7520" i="28"/>
  <c r="BP7520" i="28"/>
  <c r="BO7520" i="28"/>
  <c r="BN7520" i="28"/>
  <c r="BM7520" i="28"/>
  <c r="BL7520" i="28"/>
  <c r="BK7520" i="28"/>
  <c r="BJ7520" i="28"/>
  <c r="BI7520" i="28"/>
  <c r="BH7520" i="28"/>
  <c r="BG7520" i="28"/>
  <c r="BF7520" i="28"/>
  <c r="BE7520" i="28"/>
  <c r="BD7520" i="28"/>
  <c r="BC7520" i="28"/>
  <c r="BB7520" i="28"/>
  <c r="BA7520" i="28"/>
  <c r="AZ7520" i="28"/>
  <c r="AY7520" i="28"/>
  <c r="AX7520" i="28"/>
  <c r="AW7520" i="28"/>
  <c r="AV7520" i="28"/>
  <c r="AU7520" i="28"/>
  <c r="AT7520" i="28"/>
  <c r="AS7520" i="28"/>
  <c r="AR7520" i="28"/>
  <c r="AQ7520" i="28"/>
  <c r="AP7520" i="28"/>
  <c r="AO7520" i="28"/>
  <c r="AN7520" i="28"/>
  <c r="AM7520" i="28"/>
  <c r="AL7520" i="28"/>
  <c r="AK7520" i="28"/>
  <c r="AJ7520" i="28"/>
  <c r="AI7520" i="28"/>
  <c r="AH7520" i="28"/>
  <c r="AG7520" i="28"/>
  <c r="AF7520" i="28"/>
  <c r="AE7520" i="28"/>
  <c r="AD7520" i="28"/>
  <c r="AC7520" i="28"/>
  <c r="AB7520" i="28"/>
  <c r="AA7520" i="28"/>
  <c r="Z7520" i="28"/>
  <c r="Y7520" i="28"/>
  <c r="X7520" i="28"/>
  <c r="W7520" i="28"/>
  <c r="V7520" i="28"/>
  <c r="U7520" i="28"/>
  <c r="T7520" i="28"/>
  <c r="S7520" i="28"/>
  <c r="R7520" i="28"/>
  <c r="Q7520" i="28"/>
  <c r="P7520" i="28"/>
  <c r="O7520" i="28"/>
  <c r="N7520" i="28"/>
  <c r="M7520" i="28"/>
  <c r="L7520" i="28"/>
  <c r="K7520" i="28"/>
  <c r="J7520" i="28"/>
  <c r="DE7519" i="28"/>
  <c r="DD7519" i="28"/>
  <c r="DC7519" i="28"/>
  <c r="DB7519" i="28"/>
  <c r="DA7519" i="28"/>
  <c r="CZ7519" i="28"/>
  <c r="CY7519" i="28"/>
  <c r="CX7519" i="28"/>
  <c r="CW7519" i="28"/>
  <c r="CV7519" i="28"/>
  <c r="CU7519" i="28"/>
  <c r="CT7519" i="28"/>
  <c r="CS7519" i="28"/>
  <c r="CR7519" i="28"/>
  <c r="CQ7519" i="28"/>
  <c r="CP7519" i="28"/>
  <c r="CO7519" i="28"/>
  <c r="CN7519" i="28"/>
  <c r="CM7519" i="28"/>
  <c r="CL7519" i="28"/>
  <c r="CK7519" i="28"/>
  <c r="CJ7519" i="28"/>
  <c r="CI7519" i="28"/>
  <c r="CH7519" i="28"/>
  <c r="CG7519" i="28"/>
  <c r="CF7519" i="28"/>
  <c r="CE7519" i="28"/>
  <c r="CD7519" i="28"/>
  <c r="CC7519" i="28"/>
  <c r="CB7519" i="28"/>
  <c r="CA7519" i="28"/>
  <c r="BZ7519" i="28"/>
  <c r="BY7519" i="28"/>
  <c r="BX7519" i="28"/>
  <c r="BW7519" i="28"/>
  <c r="BV7519" i="28"/>
  <c r="BU7519" i="28"/>
  <c r="BT7519" i="28"/>
  <c r="BS7519" i="28"/>
  <c r="BR7519" i="28"/>
  <c r="BQ7519" i="28"/>
  <c r="BP7519" i="28"/>
  <c r="BO7519" i="28"/>
  <c r="BN7519" i="28"/>
  <c r="BM7519" i="28"/>
  <c r="BL7519" i="28"/>
  <c r="BK7519" i="28"/>
  <c r="BJ7519" i="28"/>
  <c r="BI7519" i="28"/>
  <c r="BH7519" i="28"/>
  <c r="BG7519" i="28"/>
  <c r="BF7519" i="28"/>
  <c r="BE7519" i="28"/>
  <c r="BD7519" i="28"/>
  <c r="BC7519" i="28"/>
  <c r="BB7519" i="28"/>
  <c r="BA7519" i="28"/>
  <c r="AZ7519" i="28"/>
  <c r="AY7519" i="28"/>
  <c r="AX7519" i="28"/>
  <c r="AW7519" i="28"/>
  <c r="AV7519" i="28"/>
  <c r="AU7519" i="28"/>
  <c r="AT7519" i="28"/>
  <c r="AS7519" i="28"/>
  <c r="AR7519" i="28"/>
  <c r="AQ7519" i="28"/>
  <c r="AP7519" i="28"/>
  <c r="AO7519" i="28"/>
  <c r="AN7519" i="28"/>
  <c r="AM7519" i="28"/>
  <c r="AL7519" i="28"/>
  <c r="AK7519" i="28"/>
  <c r="AJ7519" i="28"/>
  <c r="AI7519" i="28"/>
  <c r="AH7519" i="28"/>
  <c r="AG7519" i="28"/>
  <c r="AF7519" i="28"/>
  <c r="AE7519" i="28"/>
  <c r="AD7519" i="28"/>
  <c r="AC7519" i="28"/>
  <c r="AB7519" i="28"/>
  <c r="AA7519" i="28"/>
  <c r="Z7519" i="28"/>
  <c r="Y7519" i="28"/>
  <c r="X7519" i="28"/>
  <c r="W7519" i="28"/>
  <c r="V7519" i="28"/>
  <c r="U7519" i="28"/>
  <c r="T7519" i="28"/>
  <c r="S7519" i="28"/>
  <c r="R7519" i="28"/>
  <c r="Q7519" i="28"/>
  <c r="P7519" i="28"/>
  <c r="O7519" i="28"/>
  <c r="N7519" i="28"/>
  <c r="M7519" i="28"/>
  <c r="L7519" i="28"/>
  <c r="K7519" i="28"/>
  <c r="J7519" i="28"/>
  <c r="DE7518" i="28"/>
  <c r="DD7518" i="28"/>
  <c r="DC7518" i="28"/>
  <c r="DB7518" i="28"/>
  <c r="DA7518" i="28"/>
  <c r="CZ7518" i="28"/>
  <c r="CY7518" i="28"/>
  <c r="CX7518" i="28"/>
  <c r="CW7518" i="28"/>
  <c r="CV7518" i="28"/>
  <c r="CU7518" i="28"/>
  <c r="CT7518" i="28"/>
  <c r="CS7518" i="28"/>
  <c r="CR7518" i="28"/>
  <c r="CQ7518" i="28"/>
  <c r="CP7518" i="28"/>
  <c r="CO7518" i="28"/>
  <c r="CN7518" i="28"/>
  <c r="CM7518" i="28"/>
  <c r="CL7518" i="28"/>
  <c r="CK7518" i="28"/>
  <c r="CJ7518" i="28"/>
  <c r="CI7518" i="28"/>
  <c r="CH7518" i="28"/>
  <c r="CG7518" i="28"/>
  <c r="CF7518" i="28"/>
  <c r="CE7518" i="28"/>
  <c r="CD7518" i="28"/>
  <c r="CC7518" i="28"/>
  <c r="CB7518" i="28"/>
  <c r="CA7518" i="28"/>
  <c r="BZ7518" i="28"/>
  <c r="BY7518" i="28"/>
  <c r="BX7518" i="28"/>
  <c r="BW7518" i="28"/>
  <c r="BV7518" i="28"/>
  <c r="BU7518" i="28"/>
  <c r="BT7518" i="28"/>
  <c r="BS7518" i="28"/>
  <c r="BR7518" i="28"/>
  <c r="BQ7518" i="28"/>
  <c r="BP7518" i="28"/>
  <c r="BO7518" i="28"/>
  <c r="BN7518" i="28"/>
  <c r="BM7518" i="28"/>
  <c r="BL7518" i="28"/>
  <c r="BK7518" i="28"/>
  <c r="BJ7518" i="28"/>
  <c r="BI7518" i="28"/>
  <c r="BH7518" i="28"/>
  <c r="BG7518" i="28"/>
  <c r="BF7518" i="28"/>
  <c r="BE7518" i="28"/>
  <c r="BD7518" i="28"/>
  <c r="BC7518" i="28"/>
  <c r="BB7518" i="28"/>
  <c r="BA7518" i="28"/>
  <c r="AZ7518" i="28"/>
  <c r="AY7518" i="28"/>
  <c r="AX7518" i="28"/>
  <c r="AW7518" i="28"/>
  <c r="AV7518" i="28"/>
  <c r="AU7518" i="28"/>
  <c r="AT7518" i="28"/>
  <c r="AS7518" i="28"/>
  <c r="AR7518" i="28"/>
  <c r="AQ7518" i="28"/>
  <c r="AP7518" i="28"/>
  <c r="AO7518" i="28"/>
  <c r="AN7518" i="28"/>
  <c r="AM7518" i="28"/>
  <c r="AL7518" i="28"/>
  <c r="AK7518" i="28"/>
  <c r="AJ7518" i="28"/>
  <c r="AI7518" i="28"/>
  <c r="AH7518" i="28"/>
  <c r="AG7518" i="28"/>
  <c r="AF7518" i="28"/>
  <c r="AE7518" i="28"/>
  <c r="AD7518" i="28"/>
  <c r="AC7518" i="28"/>
  <c r="AB7518" i="28"/>
  <c r="AA7518" i="28"/>
  <c r="Z7518" i="28"/>
  <c r="Y7518" i="28"/>
  <c r="X7518" i="28"/>
  <c r="W7518" i="28"/>
  <c r="V7518" i="28"/>
  <c r="U7518" i="28"/>
  <c r="T7518" i="28"/>
  <c r="S7518" i="28"/>
  <c r="R7518" i="28"/>
  <c r="Q7518" i="28"/>
  <c r="P7518" i="28"/>
  <c r="O7518" i="28"/>
  <c r="N7518" i="28"/>
  <c r="M7518" i="28"/>
  <c r="L7518" i="28"/>
  <c r="K7518" i="28"/>
  <c r="J7518" i="28"/>
  <c r="DE7517" i="28"/>
  <c r="DD7517" i="28"/>
  <c r="DC7517" i="28"/>
  <c r="DB7517" i="28"/>
  <c r="DA7517" i="28"/>
  <c r="CZ7517" i="28"/>
  <c r="CY7517" i="28"/>
  <c r="CX7517" i="28"/>
  <c r="CW7517" i="28"/>
  <c r="CV7517" i="28"/>
  <c r="CU7517" i="28"/>
  <c r="CT7517" i="28"/>
  <c r="CS7517" i="28"/>
  <c r="CR7517" i="28"/>
  <c r="CQ7517" i="28"/>
  <c r="CP7517" i="28"/>
  <c r="CO7517" i="28"/>
  <c r="CN7517" i="28"/>
  <c r="CM7517" i="28"/>
  <c r="CL7517" i="28"/>
  <c r="CK7517" i="28"/>
  <c r="CJ7517" i="28"/>
  <c r="CI7517" i="28"/>
  <c r="CH7517" i="28"/>
  <c r="CG7517" i="28"/>
  <c r="CF7517" i="28"/>
  <c r="CE7517" i="28"/>
  <c r="CD7517" i="28"/>
  <c r="CC7517" i="28"/>
  <c r="CB7517" i="28"/>
  <c r="CA7517" i="28"/>
  <c r="BZ7517" i="28"/>
  <c r="BY7517" i="28"/>
  <c r="BX7517" i="28"/>
  <c r="BW7517" i="28"/>
  <c r="BV7517" i="28"/>
  <c r="BU7517" i="28"/>
  <c r="BT7517" i="28"/>
  <c r="BS7517" i="28"/>
  <c r="BR7517" i="28"/>
  <c r="BQ7517" i="28"/>
  <c r="BP7517" i="28"/>
  <c r="BO7517" i="28"/>
  <c r="BN7517" i="28"/>
  <c r="BM7517" i="28"/>
  <c r="BL7517" i="28"/>
  <c r="BK7517" i="28"/>
  <c r="BJ7517" i="28"/>
  <c r="BI7517" i="28"/>
  <c r="BH7517" i="28"/>
  <c r="BG7517" i="28"/>
  <c r="BF7517" i="28"/>
  <c r="BE7517" i="28"/>
  <c r="BD7517" i="28"/>
  <c r="BC7517" i="28"/>
  <c r="BB7517" i="28"/>
  <c r="BA7517" i="28"/>
  <c r="AZ7517" i="28"/>
  <c r="AY7517" i="28"/>
  <c r="AX7517" i="28"/>
  <c r="AW7517" i="28"/>
  <c r="AV7517" i="28"/>
  <c r="AU7517" i="28"/>
  <c r="AT7517" i="28"/>
  <c r="AS7517" i="28"/>
  <c r="AR7517" i="28"/>
  <c r="AQ7517" i="28"/>
  <c r="AP7517" i="28"/>
  <c r="AO7517" i="28"/>
  <c r="AN7517" i="28"/>
  <c r="AM7517" i="28"/>
  <c r="AL7517" i="28"/>
  <c r="AK7517" i="28"/>
  <c r="AJ7517" i="28"/>
  <c r="AI7517" i="28"/>
  <c r="AH7517" i="28"/>
  <c r="AG7517" i="28"/>
  <c r="AF7517" i="28"/>
  <c r="AE7517" i="28"/>
  <c r="AD7517" i="28"/>
  <c r="AC7517" i="28"/>
  <c r="AB7517" i="28"/>
  <c r="AA7517" i="28"/>
  <c r="Z7517" i="28"/>
  <c r="Y7517" i="28"/>
  <c r="X7517" i="28"/>
  <c r="W7517" i="28"/>
  <c r="V7517" i="28"/>
  <c r="U7517" i="28"/>
  <c r="T7517" i="28"/>
  <c r="S7517" i="28"/>
  <c r="R7517" i="28"/>
  <c r="Q7517" i="28"/>
  <c r="P7517" i="28"/>
  <c r="O7517" i="28"/>
  <c r="N7517" i="28"/>
  <c r="M7517" i="28"/>
  <c r="L7517" i="28"/>
  <c r="K7517" i="28"/>
  <c r="J7517" i="28"/>
  <c r="DE7516" i="28"/>
  <c r="DD7516" i="28"/>
  <c r="DC7516" i="28"/>
  <c r="DB7516" i="28"/>
  <c r="DA7516" i="28"/>
  <c r="CZ7516" i="28"/>
  <c r="CY7516" i="28"/>
  <c r="CX7516" i="28"/>
  <c r="CW7516" i="28"/>
  <c r="CV7516" i="28"/>
  <c r="CU7516" i="28"/>
  <c r="CT7516" i="28"/>
  <c r="CS7516" i="28"/>
  <c r="CR7516" i="28"/>
  <c r="CQ7516" i="28"/>
  <c r="CP7516" i="28"/>
  <c r="CO7516" i="28"/>
  <c r="CN7516" i="28"/>
  <c r="CM7516" i="28"/>
  <c r="CL7516" i="28"/>
  <c r="CK7516" i="28"/>
  <c r="CJ7516" i="28"/>
  <c r="CI7516" i="28"/>
  <c r="CH7516" i="28"/>
  <c r="CG7516" i="28"/>
  <c r="CF7516" i="28"/>
  <c r="CE7516" i="28"/>
  <c r="CD7516" i="28"/>
  <c r="CC7516" i="28"/>
  <c r="CB7516" i="28"/>
  <c r="CA7516" i="28"/>
  <c r="BZ7516" i="28"/>
  <c r="BY7516" i="28"/>
  <c r="BX7516" i="28"/>
  <c r="BW7516" i="28"/>
  <c r="BV7516" i="28"/>
  <c r="BU7516" i="28"/>
  <c r="BT7516" i="28"/>
  <c r="BS7516" i="28"/>
  <c r="BR7516" i="28"/>
  <c r="BQ7516" i="28"/>
  <c r="BP7516" i="28"/>
  <c r="BO7516" i="28"/>
  <c r="BN7516" i="28"/>
  <c r="BM7516" i="28"/>
  <c r="BL7516" i="28"/>
  <c r="BK7516" i="28"/>
  <c r="BJ7516" i="28"/>
  <c r="BI7516" i="28"/>
  <c r="BH7516" i="28"/>
  <c r="BG7516" i="28"/>
  <c r="BF7516" i="28"/>
  <c r="BE7516" i="28"/>
  <c r="BD7516" i="28"/>
  <c r="BC7516" i="28"/>
  <c r="BB7516" i="28"/>
  <c r="BA7516" i="28"/>
  <c r="AZ7516" i="28"/>
  <c r="AY7516" i="28"/>
  <c r="AX7516" i="28"/>
  <c r="AW7516" i="28"/>
  <c r="AV7516" i="28"/>
  <c r="AU7516" i="28"/>
  <c r="AT7516" i="28"/>
  <c r="AS7516" i="28"/>
  <c r="AR7516" i="28"/>
  <c r="AQ7516" i="28"/>
  <c r="AP7516" i="28"/>
  <c r="AO7516" i="28"/>
  <c r="AN7516" i="28"/>
  <c r="AM7516" i="28"/>
  <c r="AL7516" i="28"/>
  <c r="AK7516" i="28"/>
  <c r="AJ7516" i="28"/>
  <c r="AI7516" i="28"/>
  <c r="AH7516" i="28"/>
  <c r="AG7516" i="28"/>
  <c r="AF7516" i="28"/>
  <c r="AE7516" i="28"/>
  <c r="AD7516" i="28"/>
  <c r="AC7516" i="28"/>
  <c r="AB7516" i="28"/>
  <c r="AA7516" i="28"/>
  <c r="Z7516" i="28"/>
  <c r="Y7516" i="28"/>
  <c r="X7516" i="28"/>
  <c r="W7516" i="28"/>
  <c r="V7516" i="28"/>
  <c r="U7516" i="28"/>
  <c r="T7516" i="28"/>
  <c r="S7516" i="28"/>
  <c r="R7516" i="28"/>
  <c r="Q7516" i="28"/>
  <c r="P7516" i="28"/>
  <c r="O7516" i="28"/>
  <c r="N7516" i="28"/>
  <c r="M7516" i="28"/>
  <c r="L7516" i="28"/>
  <c r="K7516" i="28"/>
  <c r="J7516" i="28"/>
  <c r="DE7515" i="28"/>
  <c r="DD7515" i="28"/>
  <c r="DC7515" i="28"/>
  <c r="DB7515" i="28"/>
  <c r="DA7515" i="28"/>
  <c r="CZ7515" i="28"/>
  <c r="CY7515" i="28"/>
  <c r="CX7515" i="28"/>
  <c r="CW7515" i="28"/>
  <c r="CV7515" i="28"/>
  <c r="CU7515" i="28"/>
  <c r="CT7515" i="28"/>
  <c r="CS7515" i="28"/>
  <c r="CR7515" i="28"/>
  <c r="CQ7515" i="28"/>
  <c r="CP7515" i="28"/>
  <c r="CO7515" i="28"/>
  <c r="CN7515" i="28"/>
  <c r="CM7515" i="28"/>
  <c r="CL7515" i="28"/>
  <c r="CK7515" i="28"/>
  <c r="CJ7515" i="28"/>
  <c r="CI7515" i="28"/>
  <c r="CH7515" i="28"/>
  <c r="CG7515" i="28"/>
  <c r="CF7515" i="28"/>
  <c r="CE7515" i="28"/>
  <c r="CD7515" i="28"/>
  <c r="CC7515" i="28"/>
  <c r="CB7515" i="28"/>
  <c r="CA7515" i="28"/>
  <c r="BZ7515" i="28"/>
  <c r="BY7515" i="28"/>
  <c r="BX7515" i="28"/>
  <c r="BW7515" i="28"/>
  <c r="BV7515" i="28"/>
  <c r="BU7515" i="28"/>
  <c r="BT7515" i="28"/>
  <c r="BS7515" i="28"/>
  <c r="BR7515" i="28"/>
  <c r="BQ7515" i="28"/>
  <c r="BP7515" i="28"/>
  <c r="BO7515" i="28"/>
  <c r="BN7515" i="28"/>
  <c r="BM7515" i="28"/>
  <c r="BL7515" i="28"/>
  <c r="BK7515" i="28"/>
  <c r="BJ7515" i="28"/>
  <c r="BI7515" i="28"/>
  <c r="BH7515" i="28"/>
  <c r="BG7515" i="28"/>
  <c r="BF7515" i="28"/>
  <c r="BE7515" i="28"/>
  <c r="BD7515" i="28"/>
  <c r="BC7515" i="28"/>
  <c r="BB7515" i="28"/>
  <c r="BA7515" i="28"/>
  <c r="AZ7515" i="28"/>
  <c r="AY7515" i="28"/>
  <c r="AX7515" i="28"/>
  <c r="AW7515" i="28"/>
  <c r="AV7515" i="28"/>
  <c r="AU7515" i="28"/>
  <c r="AT7515" i="28"/>
  <c r="AS7515" i="28"/>
  <c r="AR7515" i="28"/>
  <c r="AQ7515" i="28"/>
  <c r="AP7515" i="28"/>
  <c r="AO7515" i="28"/>
  <c r="AN7515" i="28"/>
  <c r="AM7515" i="28"/>
  <c r="AL7515" i="28"/>
  <c r="AK7515" i="28"/>
  <c r="AJ7515" i="28"/>
  <c r="AI7515" i="28"/>
  <c r="AH7515" i="28"/>
  <c r="AG7515" i="28"/>
  <c r="AF7515" i="28"/>
  <c r="AE7515" i="28"/>
  <c r="AD7515" i="28"/>
  <c r="AC7515" i="28"/>
  <c r="AB7515" i="28"/>
  <c r="AA7515" i="28"/>
  <c r="Z7515" i="28"/>
  <c r="Y7515" i="28"/>
  <c r="X7515" i="28"/>
  <c r="W7515" i="28"/>
  <c r="V7515" i="28"/>
  <c r="U7515" i="28"/>
  <c r="T7515" i="28"/>
  <c r="S7515" i="28"/>
  <c r="R7515" i="28"/>
  <c r="Q7515" i="28"/>
  <c r="P7515" i="28"/>
  <c r="O7515" i="28"/>
  <c r="N7515" i="28"/>
  <c r="M7515" i="28"/>
  <c r="L7515" i="28"/>
  <c r="K7515" i="28"/>
  <c r="J7515" i="28"/>
  <c r="DE7514" i="28"/>
  <c r="DD7514" i="28"/>
  <c r="DC7514" i="28"/>
  <c r="DB7514" i="28"/>
  <c r="DA7514" i="28"/>
  <c r="CZ7514" i="28"/>
  <c r="CY7514" i="28"/>
  <c r="CX7514" i="28"/>
  <c r="CW7514" i="28"/>
  <c r="CV7514" i="28"/>
  <c r="CU7514" i="28"/>
  <c r="CT7514" i="28"/>
  <c r="CS7514" i="28"/>
  <c r="CR7514" i="28"/>
  <c r="CQ7514" i="28"/>
  <c r="CP7514" i="28"/>
  <c r="CO7514" i="28"/>
  <c r="CN7514" i="28"/>
  <c r="CM7514" i="28"/>
  <c r="CL7514" i="28"/>
  <c r="CK7514" i="28"/>
  <c r="CJ7514" i="28"/>
  <c r="CI7514" i="28"/>
  <c r="CH7514" i="28"/>
  <c r="CG7514" i="28"/>
  <c r="CF7514" i="28"/>
  <c r="CE7514" i="28"/>
  <c r="CD7514" i="28"/>
  <c r="CC7514" i="28"/>
  <c r="CB7514" i="28"/>
  <c r="CA7514" i="28"/>
  <c r="BZ7514" i="28"/>
  <c r="BY7514" i="28"/>
  <c r="BX7514" i="28"/>
  <c r="BW7514" i="28"/>
  <c r="BV7514" i="28"/>
  <c r="BU7514" i="28"/>
  <c r="BT7514" i="28"/>
  <c r="BS7514" i="28"/>
  <c r="BR7514" i="28"/>
  <c r="BQ7514" i="28"/>
  <c r="BP7514" i="28"/>
  <c r="BO7514" i="28"/>
  <c r="BN7514" i="28"/>
  <c r="BM7514" i="28"/>
  <c r="BL7514" i="28"/>
  <c r="BK7514" i="28"/>
  <c r="BJ7514" i="28"/>
  <c r="BI7514" i="28"/>
  <c r="BH7514" i="28"/>
  <c r="BG7514" i="28"/>
  <c r="BF7514" i="28"/>
  <c r="BE7514" i="28"/>
  <c r="BD7514" i="28"/>
  <c r="BC7514" i="28"/>
  <c r="BB7514" i="28"/>
  <c r="BA7514" i="28"/>
  <c r="AZ7514" i="28"/>
  <c r="AY7514" i="28"/>
  <c r="AX7514" i="28"/>
  <c r="AW7514" i="28"/>
  <c r="AV7514" i="28"/>
  <c r="AU7514" i="28"/>
  <c r="AT7514" i="28"/>
  <c r="AS7514" i="28"/>
  <c r="AR7514" i="28"/>
  <c r="AQ7514" i="28"/>
  <c r="AP7514" i="28"/>
  <c r="AO7514" i="28"/>
  <c r="AN7514" i="28"/>
  <c r="AM7514" i="28"/>
  <c r="AL7514" i="28"/>
  <c r="AK7514" i="28"/>
  <c r="AJ7514" i="28"/>
  <c r="AI7514" i="28"/>
  <c r="AH7514" i="28"/>
  <c r="AG7514" i="28"/>
  <c r="AF7514" i="28"/>
  <c r="AE7514" i="28"/>
  <c r="AD7514" i="28"/>
  <c r="AC7514" i="28"/>
  <c r="AB7514" i="28"/>
  <c r="AA7514" i="28"/>
  <c r="Z7514" i="28"/>
  <c r="Y7514" i="28"/>
  <c r="X7514" i="28"/>
  <c r="W7514" i="28"/>
  <c r="V7514" i="28"/>
  <c r="U7514" i="28"/>
  <c r="T7514" i="28"/>
  <c r="S7514" i="28"/>
  <c r="R7514" i="28"/>
  <c r="Q7514" i="28"/>
  <c r="P7514" i="28"/>
  <c r="O7514" i="28"/>
  <c r="N7514" i="28"/>
  <c r="M7514" i="28"/>
  <c r="L7514" i="28"/>
  <c r="K7514" i="28"/>
  <c r="J7514" i="28"/>
  <c r="DE7513" i="28"/>
  <c r="DD7513" i="28"/>
  <c r="DC7513" i="28"/>
  <c r="DB7513" i="28"/>
  <c r="DA7513" i="28"/>
  <c r="CZ7513" i="28"/>
  <c r="CY7513" i="28"/>
  <c r="CX7513" i="28"/>
  <c r="CW7513" i="28"/>
  <c r="CV7513" i="28"/>
  <c r="CU7513" i="28"/>
  <c r="CT7513" i="28"/>
  <c r="CS7513" i="28"/>
  <c r="CR7513" i="28"/>
  <c r="CQ7513" i="28"/>
  <c r="CP7513" i="28"/>
  <c r="CO7513" i="28"/>
  <c r="CN7513" i="28"/>
  <c r="CM7513" i="28"/>
  <c r="CL7513" i="28"/>
  <c r="CK7513" i="28"/>
  <c r="CJ7513" i="28"/>
  <c r="CI7513" i="28"/>
  <c r="CH7513" i="28"/>
  <c r="CG7513" i="28"/>
  <c r="CF7513" i="28"/>
  <c r="CE7513" i="28"/>
  <c r="CD7513" i="28"/>
  <c r="CC7513" i="28"/>
  <c r="CB7513" i="28"/>
  <c r="CA7513" i="28"/>
  <c r="BZ7513" i="28"/>
  <c r="BY7513" i="28"/>
  <c r="BX7513" i="28"/>
  <c r="BW7513" i="28"/>
  <c r="BV7513" i="28"/>
  <c r="BU7513" i="28"/>
  <c r="BT7513" i="28"/>
  <c r="BS7513" i="28"/>
  <c r="BR7513" i="28"/>
  <c r="BQ7513" i="28"/>
  <c r="BP7513" i="28"/>
  <c r="BO7513" i="28"/>
  <c r="BN7513" i="28"/>
  <c r="BM7513" i="28"/>
  <c r="BL7513" i="28"/>
  <c r="BK7513" i="28"/>
  <c r="BJ7513" i="28"/>
  <c r="BI7513" i="28"/>
  <c r="BH7513" i="28"/>
  <c r="BG7513" i="28"/>
  <c r="BF7513" i="28"/>
  <c r="BE7513" i="28"/>
  <c r="BD7513" i="28"/>
  <c r="BC7513" i="28"/>
  <c r="BB7513" i="28"/>
  <c r="BA7513" i="28"/>
  <c r="AZ7513" i="28"/>
  <c r="AY7513" i="28"/>
  <c r="AX7513" i="28"/>
  <c r="AW7513" i="28"/>
  <c r="AV7513" i="28"/>
  <c r="AU7513" i="28"/>
  <c r="AT7513" i="28"/>
  <c r="AS7513" i="28"/>
  <c r="AR7513" i="28"/>
  <c r="AQ7513" i="28"/>
  <c r="AP7513" i="28"/>
  <c r="AO7513" i="28"/>
  <c r="AN7513" i="28"/>
  <c r="AM7513" i="28"/>
  <c r="AL7513" i="28"/>
  <c r="AK7513" i="28"/>
  <c r="AJ7513" i="28"/>
  <c r="AI7513" i="28"/>
  <c r="AH7513" i="28"/>
  <c r="AG7513" i="28"/>
  <c r="AF7513" i="28"/>
  <c r="AE7513" i="28"/>
  <c r="AD7513" i="28"/>
  <c r="AC7513" i="28"/>
  <c r="AB7513" i="28"/>
  <c r="AA7513" i="28"/>
  <c r="Z7513" i="28"/>
  <c r="Y7513" i="28"/>
  <c r="X7513" i="28"/>
  <c r="W7513" i="28"/>
  <c r="V7513" i="28"/>
  <c r="U7513" i="28"/>
  <c r="T7513" i="28"/>
  <c r="S7513" i="28"/>
  <c r="R7513" i="28"/>
  <c r="Q7513" i="28"/>
  <c r="P7513" i="28"/>
  <c r="O7513" i="28"/>
  <c r="N7513" i="28"/>
  <c r="M7513" i="28"/>
  <c r="L7513" i="28"/>
  <c r="K7513" i="28"/>
  <c r="J7513" i="28"/>
  <c r="DE7512" i="28"/>
  <c r="DD7512" i="28"/>
  <c r="DC7512" i="28"/>
  <c r="DB7512" i="28"/>
  <c r="DA7512" i="28"/>
  <c r="CZ7512" i="28"/>
  <c r="CY7512" i="28"/>
  <c r="CX7512" i="28"/>
  <c r="CW7512" i="28"/>
  <c r="CV7512" i="28"/>
  <c r="CU7512" i="28"/>
  <c r="CT7512" i="28"/>
  <c r="CS7512" i="28"/>
  <c r="CR7512" i="28"/>
  <c r="CQ7512" i="28"/>
  <c r="CP7512" i="28"/>
  <c r="CO7512" i="28"/>
  <c r="CN7512" i="28"/>
  <c r="CM7512" i="28"/>
  <c r="CL7512" i="28"/>
  <c r="CK7512" i="28"/>
  <c r="CJ7512" i="28"/>
  <c r="CI7512" i="28"/>
  <c r="CH7512" i="28"/>
  <c r="CG7512" i="28"/>
  <c r="CF7512" i="28"/>
  <c r="CE7512" i="28"/>
  <c r="CD7512" i="28"/>
  <c r="CC7512" i="28"/>
  <c r="CB7512" i="28"/>
  <c r="CA7512" i="28"/>
  <c r="BZ7512" i="28"/>
  <c r="BY7512" i="28"/>
  <c r="BX7512" i="28"/>
  <c r="BW7512" i="28"/>
  <c r="BV7512" i="28"/>
  <c r="BU7512" i="28"/>
  <c r="BT7512" i="28"/>
  <c r="BS7512" i="28"/>
  <c r="BR7512" i="28"/>
  <c r="BQ7512" i="28"/>
  <c r="BP7512" i="28"/>
  <c r="BO7512" i="28"/>
  <c r="BN7512" i="28"/>
  <c r="BM7512" i="28"/>
  <c r="BL7512" i="28"/>
  <c r="BK7512" i="28"/>
  <c r="BJ7512" i="28"/>
  <c r="BI7512" i="28"/>
  <c r="BH7512" i="28"/>
  <c r="BG7512" i="28"/>
  <c r="BF7512" i="28"/>
  <c r="BE7512" i="28"/>
  <c r="BD7512" i="28"/>
  <c r="BC7512" i="28"/>
  <c r="BB7512" i="28"/>
  <c r="BA7512" i="28"/>
  <c r="AZ7512" i="28"/>
  <c r="AY7512" i="28"/>
  <c r="AX7512" i="28"/>
  <c r="AW7512" i="28"/>
  <c r="AV7512" i="28"/>
  <c r="AU7512" i="28"/>
  <c r="AT7512" i="28"/>
  <c r="AS7512" i="28"/>
  <c r="AR7512" i="28"/>
  <c r="AQ7512" i="28"/>
  <c r="AP7512" i="28"/>
  <c r="AO7512" i="28"/>
  <c r="AN7512" i="28"/>
  <c r="AM7512" i="28"/>
  <c r="AL7512" i="28"/>
  <c r="AK7512" i="28"/>
  <c r="AJ7512" i="28"/>
  <c r="AI7512" i="28"/>
  <c r="AH7512" i="28"/>
  <c r="AG7512" i="28"/>
  <c r="AF7512" i="28"/>
  <c r="AE7512" i="28"/>
  <c r="AD7512" i="28"/>
  <c r="AC7512" i="28"/>
  <c r="AB7512" i="28"/>
  <c r="AA7512" i="28"/>
  <c r="Z7512" i="28"/>
  <c r="Y7512" i="28"/>
  <c r="X7512" i="28"/>
  <c r="W7512" i="28"/>
  <c r="V7512" i="28"/>
  <c r="U7512" i="28"/>
  <c r="T7512" i="28"/>
  <c r="S7512" i="28"/>
  <c r="R7512" i="28"/>
  <c r="Q7512" i="28"/>
  <c r="P7512" i="28"/>
  <c r="O7512" i="28"/>
  <c r="N7512" i="28"/>
  <c r="M7512" i="28"/>
  <c r="L7512" i="28"/>
  <c r="K7512" i="28"/>
  <c r="J7512" i="28"/>
  <c r="DE7511" i="28"/>
  <c r="DD7511" i="28"/>
  <c r="DC7511" i="28"/>
  <c r="DB7511" i="28"/>
  <c r="DA7511" i="28"/>
  <c r="CZ7511" i="28"/>
  <c r="CY7511" i="28"/>
  <c r="CX7511" i="28"/>
  <c r="CW7511" i="28"/>
  <c r="CV7511" i="28"/>
  <c r="CU7511" i="28"/>
  <c r="CT7511" i="28"/>
  <c r="CS7511" i="28"/>
  <c r="CR7511" i="28"/>
  <c r="CQ7511" i="28"/>
  <c r="CP7511" i="28"/>
  <c r="CO7511" i="28"/>
  <c r="CN7511" i="28"/>
  <c r="CM7511" i="28"/>
  <c r="CL7511" i="28"/>
  <c r="CK7511" i="28"/>
  <c r="CJ7511" i="28"/>
  <c r="CI7511" i="28"/>
  <c r="CH7511" i="28"/>
  <c r="CG7511" i="28"/>
  <c r="CF7511" i="28"/>
  <c r="CE7511" i="28"/>
  <c r="CD7511" i="28"/>
  <c r="CC7511" i="28"/>
  <c r="CB7511" i="28"/>
  <c r="CA7511" i="28"/>
  <c r="BZ7511" i="28"/>
  <c r="BY7511" i="28"/>
  <c r="BX7511" i="28"/>
  <c r="BW7511" i="28"/>
  <c r="BV7511" i="28"/>
  <c r="BU7511" i="28"/>
  <c r="BT7511" i="28"/>
  <c r="BS7511" i="28"/>
  <c r="BR7511" i="28"/>
  <c r="BQ7511" i="28"/>
  <c r="BP7511" i="28"/>
  <c r="BO7511" i="28"/>
  <c r="BN7511" i="28"/>
  <c r="BM7511" i="28"/>
  <c r="BL7511" i="28"/>
  <c r="BK7511" i="28"/>
  <c r="BJ7511" i="28"/>
  <c r="BI7511" i="28"/>
  <c r="BH7511" i="28"/>
  <c r="BG7511" i="28"/>
  <c r="BF7511" i="28"/>
  <c r="BE7511" i="28"/>
  <c r="BD7511" i="28"/>
  <c r="BC7511" i="28"/>
  <c r="BB7511" i="28"/>
  <c r="BA7511" i="28"/>
  <c r="AZ7511" i="28"/>
  <c r="AY7511" i="28"/>
  <c r="AX7511" i="28"/>
  <c r="AW7511" i="28"/>
  <c r="AV7511" i="28"/>
  <c r="AU7511" i="28"/>
  <c r="AT7511" i="28"/>
  <c r="AS7511" i="28"/>
  <c r="AR7511" i="28"/>
  <c r="AQ7511" i="28"/>
  <c r="AP7511" i="28"/>
  <c r="AO7511" i="28"/>
  <c r="AN7511" i="28"/>
  <c r="AM7511" i="28"/>
  <c r="AL7511" i="28"/>
  <c r="AK7511" i="28"/>
  <c r="AJ7511" i="28"/>
  <c r="AI7511" i="28"/>
  <c r="AH7511" i="28"/>
  <c r="AG7511" i="28"/>
  <c r="AF7511" i="28"/>
  <c r="AE7511" i="28"/>
  <c r="AD7511" i="28"/>
  <c r="AC7511" i="28"/>
  <c r="AB7511" i="28"/>
  <c r="AA7511" i="28"/>
  <c r="Z7511" i="28"/>
  <c r="Y7511" i="28"/>
  <c r="X7511" i="28"/>
  <c r="W7511" i="28"/>
  <c r="V7511" i="28"/>
  <c r="U7511" i="28"/>
  <c r="T7511" i="28"/>
  <c r="S7511" i="28"/>
  <c r="R7511" i="28"/>
  <c r="Q7511" i="28"/>
  <c r="P7511" i="28"/>
  <c r="O7511" i="28"/>
  <c r="N7511" i="28"/>
  <c r="M7511" i="28"/>
  <c r="L7511" i="28"/>
  <c r="K7511" i="28"/>
  <c r="J7511" i="28"/>
  <c r="DE7510" i="28"/>
  <c r="DD7510" i="28"/>
  <c r="DC7510" i="28"/>
  <c r="DB7510" i="28"/>
  <c r="DA7510" i="28"/>
  <c r="CZ7510" i="28"/>
  <c r="CY7510" i="28"/>
  <c r="CX7510" i="28"/>
  <c r="CW7510" i="28"/>
  <c r="CV7510" i="28"/>
  <c r="CU7510" i="28"/>
  <c r="CT7510" i="28"/>
  <c r="CS7510" i="28"/>
  <c r="CR7510" i="28"/>
  <c r="CQ7510" i="28"/>
  <c r="CP7510" i="28"/>
  <c r="CO7510" i="28"/>
  <c r="CN7510" i="28"/>
  <c r="CM7510" i="28"/>
  <c r="CL7510" i="28"/>
  <c r="CK7510" i="28"/>
  <c r="CJ7510" i="28"/>
  <c r="CI7510" i="28"/>
  <c r="CH7510" i="28"/>
  <c r="CG7510" i="28"/>
  <c r="CF7510" i="28"/>
  <c r="CE7510" i="28"/>
  <c r="CD7510" i="28"/>
  <c r="CC7510" i="28"/>
  <c r="CB7510" i="28"/>
  <c r="CA7510" i="28"/>
  <c r="BZ7510" i="28"/>
  <c r="BY7510" i="28"/>
  <c r="BX7510" i="28"/>
  <c r="BW7510" i="28"/>
  <c r="BV7510" i="28"/>
  <c r="BU7510" i="28"/>
  <c r="BT7510" i="28"/>
  <c r="BS7510" i="28"/>
  <c r="BR7510" i="28"/>
  <c r="BQ7510" i="28"/>
  <c r="BP7510" i="28"/>
  <c r="BO7510" i="28"/>
  <c r="BN7510" i="28"/>
  <c r="BM7510" i="28"/>
  <c r="BL7510" i="28"/>
  <c r="BK7510" i="28"/>
  <c r="BJ7510" i="28"/>
  <c r="BI7510" i="28"/>
  <c r="BH7510" i="28"/>
  <c r="BG7510" i="28"/>
  <c r="BF7510" i="28"/>
  <c r="BE7510" i="28"/>
  <c r="BD7510" i="28"/>
  <c r="BC7510" i="28"/>
  <c r="BB7510" i="28"/>
  <c r="BA7510" i="28"/>
  <c r="AZ7510" i="28"/>
  <c r="AY7510" i="28"/>
  <c r="AX7510" i="28"/>
  <c r="AW7510" i="28"/>
  <c r="AV7510" i="28"/>
  <c r="AU7510" i="28"/>
  <c r="AT7510" i="28"/>
  <c r="AS7510" i="28"/>
  <c r="AR7510" i="28"/>
  <c r="AQ7510" i="28"/>
  <c r="AP7510" i="28"/>
  <c r="AO7510" i="28"/>
  <c r="AN7510" i="28"/>
  <c r="AM7510" i="28"/>
  <c r="AL7510" i="28"/>
  <c r="AK7510" i="28"/>
  <c r="AJ7510" i="28"/>
  <c r="AI7510" i="28"/>
  <c r="AH7510" i="28"/>
  <c r="AG7510" i="28"/>
  <c r="AF7510" i="28"/>
  <c r="AE7510" i="28"/>
  <c r="AD7510" i="28"/>
  <c r="AC7510" i="28"/>
  <c r="AB7510" i="28"/>
  <c r="AA7510" i="28"/>
  <c r="Z7510" i="28"/>
  <c r="Y7510" i="28"/>
  <c r="X7510" i="28"/>
  <c r="W7510" i="28"/>
  <c r="V7510" i="28"/>
  <c r="U7510" i="28"/>
  <c r="T7510" i="28"/>
  <c r="S7510" i="28"/>
  <c r="R7510" i="28"/>
  <c r="Q7510" i="28"/>
  <c r="P7510" i="28"/>
  <c r="O7510" i="28"/>
  <c r="N7510" i="28"/>
  <c r="M7510" i="28"/>
  <c r="L7510" i="28"/>
  <c r="K7510" i="28"/>
  <c r="J7510" i="28"/>
  <c r="DE7509" i="28"/>
  <c r="DD7509" i="28"/>
  <c r="DC7509" i="28"/>
  <c r="DB7509" i="28"/>
  <c r="DA7509" i="28"/>
  <c r="CZ7509" i="28"/>
  <c r="CY7509" i="28"/>
  <c r="CX7509" i="28"/>
  <c r="CW7509" i="28"/>
  <c r="CV7509" i="28"/>
  <c r="CU7509" i="28"/>
  <c r="CT7509" i="28"/>
  <c r="CS7509" i="28"/>
  <c r="CR7509" i="28"/>
  <c r="CQ7509" i="28"/>
  <c r="CP7509" i="28"/>
  <c r="CO7509" i="28"/>
  <c r="CN7509" i="28"/>
  <c r="CM7509" i="28"/>
  <c r="CL7509" i="28"/>
  <c r="CK7509" i="28"/>
  <c r="CJ7509" i="28"/>
  <c r="CI7509" i="28"/>
  <c r="CH7509" i="28"/>
  <c r="CG7509" i="28"/>
  <c r="CF7509" i="28"/>
  <c r="CE7509" i="28"/>
  <c r="CD7509" i="28"/>
  <c r="CC7509" i="28"/>
  <c r="CB7509" i="28"/>
  <c r="CA7509" i="28"/>
  <c r="BZ7509" i="28"/>
  <c r="BY7509" i="28"/>
  <c r="BX7509" i="28"/>
  <c r="BW7509" i="28"/>
  <c r="BV7509" i="28"/>
  <c r="BU7509" i="28"/>
  <c r="BT7509" i="28"/>
  <c r="BS7509" i="28"/>
  <c r="BR7509" i="28"/>
  <c r="BQ7509" i="28"/>
  <c r="BP7509" i="28"/>
  <c r="BO7509" i="28"/>
  <c r="BN7509" i="28"/>
  <c r="BM7509" i="28"/>
  <c r="BL7509" i="28"/>
  <c r="BK7509" i="28"/>
  <c r="BJ7509" i="28"/>
  <c r="BI7509" i="28"/>
  <c r="BH7509" i="28"/>
  <c r="BG7509" i="28"/>
  <c r="BF7509" i="28"/>
  <c r="BE7509" i="28"/>
  <c r="BD7509" i="28"/>
  <c r="BC7509" i="28"/>
  <c r="BB7509" i="28"/>
  <c r="BA7509" i="28"/>
  <c r="AZ7509" i="28"/>
  <c r="AY7509" i="28"/>
  <c r="AX7509" i="28"/>
  <c r="AW7509" i="28"/>
  <c r="AV7509" i="28"/>
  <c r="AU7509" i="28"/>
  <c r="AT7509" i="28"/>
  <c r="AS7509" i="28"/>
  <c r="AR7509" i="28"/>
  <c r="AQ7509" i="28"/>
  <c r="AP7509" i="28"/>
  <c r="AO7509" i="28"/>
  <c r="AN7509" i="28"/>
  <c r="AM7509" i="28"/>
  <c r="AL7509" i="28"/>
  <c r="AK7509" i="28"/>
  <c r="AJ7509" i="28"/>
  <c r="AI7509" i="28"/>
  <c r="AH7509" i="28"/>
  <c r="AG7509" i="28"/>
  <c r="AF7509" i="28"/>
  <c r="AE7509" i="28"/>
  <c r="AD7509" i="28"/>
  <c r="AC7509" i="28"/>
  <c r="AB7509" i="28"/>
  <c r="AA7509" i="28"/>
  <c r="Z7509" i="28"/>
  <c r="Y7509" i="28"/>
  <c r="X7509" i="28"/>
  <c r="W7509" i="28"/>
  <c r="V7509" i="28"/>
  <c r="U7509" i="28"/>
  <c r="T7509" i="28"/>
  <c r="S7509" i="28"/>
  <c r="R7509" i="28"/>
  <c r="Q7509" i="28"/>
  <c r="P7509" i="28"/>
  <c r="O7509" i="28"/>
  <c r="N7509" i="28"/>
  <c r="M7509" i="28"/>
  <c r="L7509" i="28"/>
  <c r="K7509" i="28"/>
  <c r="J7509" i="28"/>
  <c r="DE7508" i="28"/>
  <c r="DD7508" i="28"/>
  <c r="DC7508" i="28"/>
  <c r="DB7508" i="28"/>
  <c r="DA7508" i="28"/>
  <c r="CZ7508" i="28"/>
  <c r="CY7508" i="28"/>
  <c r="CX7508" i="28"/>
  <c r="CW7508" i="28"/>
  <c r="CV7508" i="28"/>
  <c r="CU7508" i="28"/>
  <c r="CT7508" i="28"/>
  <c r="CS7508" i="28"/>
  <c r="CR7508" i="28"/>
  <c r="CQ7508" i="28"/>
  <c r="CP7508" i="28"/>
  <c r="CO7508" i="28"/>
  <c r="CN7508" i="28"/>
  <c r="CM7508" i="28"/>
  <c r="CL7508" i="28"/>
  <c r="CK7508" i="28"/>
  <c r="CJ7508" i="28"/>
  <c r="CI7508" i="28"/>
  <c r="CH7508" i="28"/>
  <c r="CG7508" i="28"/>
  <c r="CF7508" i="28"/>
  <c r="CE7508" i="28"/>
  <c r="CD7508" i="28"/>
  <c r="CC7508" i="28"/>
  <c r="CB7508" i="28"/>
  <c r="CA7508" i="28"/>
  <c r="BZ7508" i="28"/>
  <c r="BY7508" i="28"/>
  <c r="BX7508" i="28"/>
  <c r="BW7508" i="28"/>
  <c r="BV7508" i="28"/>
  <c r="BU7508" i="28"/>
  <c r="BT7508" i="28"/>
  <c r="BS7508" i="28"/>
  <c r="BR7508" i="28"/>
  <c r="BQ7508" i="28"/>
  <c r="BP7508" i="28"/>
  <c r="BO7508" i="28"/>
  <c r="BN7508" i="28"/>
  <c r="BM7508" i="28"/>
  <c r="BL7508" i="28"/>
  <c r="BK7508" i="28"/>
  <c r="BJ7508" i="28"/>
  <c r="BI7508" i="28"/>
  <c r="BH7508" i="28"/>
  <c r="BG7508" i="28"/>
  <c r="BF7508" i="28"/>
  <c r="BE7508" i="28"/>
  <c r="BD7508" i="28"/>
  <c r="BC7508" i="28"/>
  <c r="BB7508" i="28"/>
  <c r="BA7508" i="28"/>
  <c r="AZ7508" i="28"/>
  <c r="AY7508" i="28"/>
  <c r="AX7508" i="28"/>
  <c r="AW7508" i="28"/>
  <c r="AV7508" i="28"/>
  <c r="AU7508" i="28"/>
  <c r="AT7508" i="28"/>
  <c r="AS7508" i="28"/>
  <c r="AR7508" i="28"/>
  <c r="AQ7508" i="28"/>
  <c r="AP7508" i="28"/>
  <c r="AO7508" i="28"/>
  <c r="AN7508" i="28"/>
  <c r="AM7508" i="28"/>
  <c r="AL7508" i="28"/>
  <c r="AK7508" i="28"/>
  <c r="AJ7508" i="28"/>
  <c r="AI7508" i="28"/>
  <c r="AH7508" i="28"/>
  <c r="AG7508" i="28"/>
  <c r="AF7508" i="28"/>
  <c r="AE7508" i="28"/>
  <c r="AD7508" i="28"/>
  <c r="AC7508" i="28"/>
  <c r="AB7508" i="28"/>
  <c r="AA7508" i="28"/>
  <c r="Z7508" i="28"/>
  <c r="Y7508" i="28"/>
  <c r="X7508" i="28"/>
  <c r="W7508" i="28"/>
  <c r="V7508" i="28"/>
  <c r="U7508" i="28"/>
  <c r="T7508" i="28"/>
  <c r="S7508" i="28"/>
  <c r="R7508" i="28"/>
  <c r="Q7508" i="28"/>
  <c r="P7508" i="28"/>
  <c r="O7508" i="28"/>
  <c r="N7508" i="28"/>
  <c r="M7508" i="28"/>
  <c r="L7508" i="28"/>
  <c r="K7508" i="28"/>
  <c r="J7508" i="28"/>
  <c r="DE7507" i="28"/>
  <c r="DD7507" i="28"/>
  <c r="DC7507" i="28"/>
  <c r="DB7507" i="28"/>
  <c r="DA7507" i="28"/>
  <c r="CZ7507" i="28"/>
  <c r="CY7507" i="28"/>
  <c r="CX7507" i="28"/>
  <c r="CW7507" i="28"/>
  <c r="CV7507" i="28"/>
  <c r="CU7507" i="28"/>
  <c r="CT7507" i="28"/>
  <c r="CS7507" i="28"/>
  <c r="CR7507" i="28"/>
  <c r="CQ7507" i="28"/>
  <c r="CP7507" i="28"/>
  <c r="CO7507" i="28"/>
  <c r="CN7507" i="28"/>
  <c r="CM7507" i="28"/>
  <c r="CL7507" i="28"/>
  <c r="CK7507" i="28"/>
  <c r="CJ7507" i="28"/>
  <c r="CI7507" i="28"/>
  <c r="CH7507" i="28"/>
  <c r="CG7507" i="28"/>
  <c r="CF7507" i="28"/>
  <c r="CE7507" i="28"/>
  <c r="CD7507" i="28"/>
  <c r="CC7507" i="28"/>
  <c r="CB7507" i="28"/>
  <c r="CA7507" i="28"/>
  <c r="BZ7507" i="28"/>
  <c r="BY7507" i="28"/>
  <c r="BX7507" i="28"/>
  <c r="BW7507" i="28"/>
  <c r="BV7507" i="28"/>
  <c r="BU7507" i="28"/>
  <c r="BT7507" i="28"/>
  <c r="BS7507" i="28"/>
  <c r="BR7507" i="28"/>
  <c r="BQ7507" i="28"/>
  <c r="BP7507" i="28"/>
  <c r="BO7507" i="28"/>
  <c r="BN7507" i="28"/>
  <c r="BM7507" i="28"/>
  <c r="BL7507" i="28"/>
  <c r="BK7507" i="28"/>
  <c r="BJ7507" i="28"/>
  <c r="BI7507" i="28"/>
  <c r="BH7507" i="28"/>
  <c r="BG7507" i="28"/>
  <c r="BF7507" i="28"/>
  <c r="BE7507" i="28"/>
  <c r="BD7507" i="28"/>
  <c r="BC7507" i="28"/>
  <c r="BB7507" i="28"/>
  <c r="BA7507" i="28"/>
  <c r="AZ7507" i="28"/>
  <c r="AY7507" i="28"/>
  <c r="AX7507" i="28"/>
  <c r="AW7507" i="28"/>
  <c r="AV7507" i="28"/>
  <c r="AU7507" i="28"/>
  <c r="AT7507" i="28"/>
  <c r="AS7507" i="28"/>
  <c r="AR7507" i="28"/>
  <c r="AQ7507" i="28"/>
  <c r="AP7507" i="28"/>
  <c r="AO7507" i="28"/>
  <c r="AN7507" i="28"/>
  <c r="AM7507" i="28"/>
  <c r="AL7507" i="28"/>
  <c r="AK7507" i="28"/>
  <c r="AJ7507" i="28"/>
  <c r="AI7507" i="28"/>
  <c r="AH7507" i="28"/>
  <c r="AG7507" i="28"/>
  <c r="AF7507" i="28"/>
  <c r="AE7507" i="28"/>
  <c r="AD7507" i="28"/>
  <c r="AC7507" i="28"/>
  <c r="AB7507" i="28"/>
  <c r="AA7507" i="28"/>
  <c r="Z7507" i="28"/>
  <c r="Y7507" i="28"/>
  <c r="X7507" i="28"/>
  <c r="W7507" i="28"/>
  <c r="V7507" i="28"/>
  <c r="U7507" i="28"/>
  <c r="T7507" i="28"/>
  <c r="S7507" i="28"/>
  <c r="R7507" i="28"/>
  <c r="Q7507" i="28"/>
  <c r="P7507" i="28"/>
  <c r="O7507" i="28"/>
  <c r="N7507" i="28"/>
  <c r="M7507" i="28"/>
  <c r="L7507" i="28"/>
  <c r="K7507" i="28"/>
  <c r="J7507" i="28"/>
  <c r="DE7506" i="28"/>
  <c r="DD7506" i="28"/>
  <c r="DC7506" i="28"/>
  <c r="DB7506" i="28"/>
  <c r="DA7506" i="28"/>
  <c r="CZ7506" i="28"/>
  <c r="CY7506" i="28"/>
  <c r="CX7506" i="28"/>
  <c r="CW7506" i="28"/>
  <c r="CV7506" i="28"/>
  <c r="CU7506" i="28"/>
  <c r="CT7506" i="28"/>
  <c r="CS7506" i="28"/>
  <c r="CR7506" i="28"/>
  <c r="CQ7506" i="28"/>
  <c r="CP7506" i="28"/>
  <c r="CO7506" i="28"/>
  <c r="CN7506" i="28"/>
  <c r="CM7506" i="28"/>
  <c r="CL7506" i="28"/>
  <c r="CK7506" i="28"/>
  <c r="CJ7506" i="28"/>
  <c r="CI7506" i="28"/>
  <c r="CH7506" i="28"/>
  <c r="CG7506" i="28"/>
  <c r="CF7506" i="28"/>
  <c r="CE7506" i="28"/>
  <c r="CD7506" i="28"/>
  <c r="CC7506" i="28"/>
  <c r="CB7506" i="28"/>
  <c r="CA7506" i="28"/>
  <c r="BZ7506" i="28"/>
  <c r="BY7506" i="28"/>
  <c r="BX7506" i="28"/>
  <c r="BW7506" i="28"/>
  <c r="BV7506" i="28"/>
  <c r="BU7506" i="28"/>
  <c r="BT7506" i="28"/>
  <c r="BS7506" i="28"/>
  <c r="BR7506" i="28"/>
  <c r="BQ7506" i="28"/>
  <c r="BP7506" i="28"/>
  <c r="BO7506" i="28"/>
  <c r="BN7506" i="28"/>
  <c r="BM7506" i="28"/>
  <c r="BL7506" i="28"/>
  <c r="BK7506" i="28"/>
  <c r="BJ7506" i="28"/>
  <c r="BI7506" i="28"/>
  <c r="BH7506" i="28"/>
  <c r="BG7506" i="28"/>
  <c r="BF7506" i="28"/>
  <c r="BE7506" i="28"/>
  <c r="BD7506" i="28"/>
  <c r="BC7506" i="28"/>
  <c r="BB7506" i="28"/>
  <c r="BA7506" i="28"/>
  <c r="AZ7506" i="28"/>
  <c r="AY7506" i="28"/>
  <c r="AX7506" i="28"/>
  <c r="AW7506" i="28"/>
  <c r="AV7506" i="28"/>
  <c r="AU7506" i="28"/>
  <c r="AT7506" i="28"/>
  <c r="AS7506" i="28"/>
  <c r="AR7506" i="28"/>
  <c r="AQ7506" i="28"/>
  <c r="AP7506" i="28"/>
  <c r="AO7506" i="28"/>
  <c r="AN7506" i="28"/>
  <c r="AM7506" i="28"/>
  <c r="AL7506" i="28"/>
  <c r="AK7506" i="28"/>
  <c r="AJ7506" i="28"/>
  <c r="AI7506" i="28"/>
  <c r="AH7506" i="28"/>
  <c r="AG7506" i="28"/>
  <c r="AF7506" i="28"/>
  <c r="AE7506" i="28"/>
  <c r="AD7506" i="28"/>
  <c r="AC7506" i="28"/>
  <c r="AB7506" i="28"/>
  <c r="AA7506" i="28"/>
  <c r="Z7506" i="28"/>
  <c r="Y7506" i="28"/>
  <c r="X7506" i="28"/>
  <c r="W7506" i="28"/>
  <c r="V7506" i="28"/>
  <c r="U7506" i="28"/>
  <c r="T7506" i="28"/>
  <c r="S7506" i="28"/>
  <c r="R7506" i="28"/>
  <c r="Q7506" i="28"/>
  <c r="P7506" i="28"/>
  <c r="O7506" i="28"/>
  <c r="N7506" i="28"/>
  <c r="M7506" i="28"/>
  <c r="L7506" i="28"/>
  <c r="K7506" i="28"/>
  <c r="K7606" i="28" s="1"/>
  <c r="J7506" i="28"/>
  <c r="G11" i="24"/>
  <c r="DE7606" i="27"/>
  <c r="DD7606" i="27"/>
  <c r="DC7606" i="27"/>
  <c r="DB7606" i="27"/>
  <c r="DA7606" i="27"/>
  <c r="CZ7606" i="27"/>
  <c r="CY7606" i="27"/>
  <c r="CX7606" i="27"/>
  <c r="CW7606" i="27"/>
  <c r="CV7606" i="27"/>
  <c r="CU7606" i="27"/>
  <c r="CT7606" i="27"/>
  <c r="CS7606" i="27"/>
  <c r="CR7606" i="27"/>
  <c r="CQ7606" i="27"/>
  <c r="CP7606" i="27"/>
  <c r="CO7606" i="27"/>
  <c r="CN7606" i="27"/>
  <c r="CM7606" i="27"/>
  <c r="CL7606" i="27"/>
  <c r="CK7606" i="27"/>
  <c r="CJ7606" i="27"/>
  <c r="CI7606" i="27"/>
  <c r="CH7606" i="27"/>
  <c r="CG7606" i="27"/>
  <c r="CF7606" i="27"/>
  <c r="CE7606" i="27"/>
  <c r="CD7606" i="27"/>
  <c r="CC7606" i="27"/>
  <c r="CB7606" i="27"/>
  <c r="CA7606" i="27"/>
  <c r="BZ7606" i="27"/>
  <c r="BY7606" i="27"/>
  <c r="BX7606" i="27"/>
  <c r="BW7606" i="27"/>
  <c r="BV7606" i="27"/>
  <c r="BU7606" i="27"/>
  <c r="BT7606" i="27"/>
  <c r="BS7606" i="27"/>
  <c r="BR7606" i="27"/>
  <c r="BQ7606" i="27"/>
  <c r="BP7606" i="27"/>
  <c r="BO7606" i="27"/>
  <c r="BN7606" i="27"/>
  <c r="BM7606" i="27"/>
  <c r="BL7606" i="27"/>
  <c r="BK7606" i="27"/>
  <c r="BJ7606" i="27"/>
  <c r="BI7606" i="27"/>
  <c r="BH7606" i="27"/>
  <c r="BG7606" i="27"/>
  <c r="BF7606" i="27"/>
  <c r="BE7606" i="27"/>
  <c r="BD7606" i="27"/>
  <c r="BC7606" i="27"/>
  <c r="BB7606" i="27"/>
  <c r="BA7606" i="27"/>
  <c r="AZ7606" i="27"/>
  <c r="AY7606" i="27"/>
  <c r="AX7606" i="27"/>
  <c r="AW7606" i="27"/>
  <c r="AV7606" i="27"/>
  <c r="AU7606" i="27"/>
  <c r="AT7606" i="27"/>
  <c r="AS7606" i="27"/>
  <c r="AR7606" i="27"/>
  <c r="AQ7606" i="27"/>
  <c r="AP7606" i="27"/>
  <c r="AO7606" i="27"/>
  <c r="AN7606" i="27"/>
  <c r="AM7606" i="27"/>
  <c r="AL7606" i="27"/>
  <c r="AK7606" i="27"/>
  <c r="AJ7606" i="27"/>
  <c r="AI7606" i="27"/>
  <c r="AH7606" i="27"/>
  <c r="AG7606" i="27"/>
  <c r="AF7606" i="27"/>
  <c r="AE7606" i="27"/>
  <c r="AD7606" i="27"/>
  <c r="AC7606" i="27"/>
  <c r="AB7606" i="27"/>
  <c r="AA7606" i="27"/>
  <c r="Z7606" i="27"/>
  <c r="Y7606" i="27"/>
  <c r="X7606" i="27"/>
  <c r="W7606" i="27"/>
  <c r="V7606" i="27"/>
  <c r="U7606" i="27"/>
  <c r="T7606" i="27"/>
  <c r="S7606" i="27"/>
  <c r="R7606" i="27"/>
  <c r="Q7606" i="27"/>
  <c r="P7606" i="27"/>
  <c r="O7606" i="27"/>
  <c r="N7606" i="27"/>
  <c r="M7606" i="27"/>
  <c r="L7606" i="27"/>
  <c r="DE7605" i="27"/>
  <c r="DD7605" i="27"/>
  <c r="DC7605" i="27"/>
  <c r="DB7605" i="27"/>
  <c r="DA7605" i="27"/>
  <c r="CZ7605" i="27"/>
  <c r="CY7605" i="27"/>
  <c r="CX7605" i="27"/>
  <c r="CW7605" i="27"/>
  <c r="CV7605" i="27"/>
  <c r="CU7605" i="27"/>
  <c r="CT7605" i="27"/>
  <c r="CS7605" i="27"/>
  <c r="CR7605" i="27"/>
  <c r="CQ7605" i="27"/>
  <c r="CP7605" i="27"/>
  <c r="CO7605" i="27"/>
  <c r="CN7605" i="27"/>
  <c r="CM7605" i="27"/>
  <c r="CL7605" i="27"/>
  <c r="CK7605" i="27"/>
  <c r="CJ7605" i="27"/>
  <c r="CI7605" i="27"/>
  <c r="CH7605" i="27"/>
  <c r="CG7605" i="27"/>
  <c r="CF7605" i="27"/>
  <c r="CE7605" i="27"/>
  <c r="CD7605" i="27"/>
  <c r="CC7605" i="27"/>
  <c r="CB7605" i="27"/>
  <c r="CA7605" i="27"/>
  <c r="BZ7605" i="27"/>
  <c r="BY7605" i="27"/>
  <c r="BX7605" i="27"/>
  <c r="BW7605" i="27"/>
  <c r="BV7605" i="27"/>
  <c r="BU7605" i="27"/>
  <c r="BT7605" i="27"/>
  <c r="BS7605" i="27"/>
  <c r="BR7605" i="27"/>
  <c r="BQ7605" i="27"/>
  <c r="BP7605" i="27"/>
  <c r="BO7605" i="27"/>
  <c r="BN7605" i="27"/>
  <c r="BM7605" i="27"/>
  <c r="BL7605" i="27"/>
  <c r="BK7605" i="27"/>
  <c r="BJ7605" i="27"/>
  <c r="BI7605" i="27"/>
  <c r="BH7605" i="27"/>
  <c r="BG7605" i="27"/>
  <c r="BF7605" i="27"/>
  <c r="BE7605" i="27"/>
  <c r="BD7605" i="27"/>
  <c r="BC7605" i="27"/>
  <c r="BB7605" i="27"/>
  <c r="BA7605" i="27"/>
  <c r="AZ7605" i="27"/>
  <c r="AY7605" i="27"/>
  <c r="AX7605" i="27"/>
  <c r="AW7605" i="27"/>
  <c r="AV7605" i="27"/>
  <c r="AU7605" i="27"/>
  <c r="AT7605" i="27"/>
  <c r="AS7605" i="27"/>
  <c r="AR7605" i="27"/>
  <c r="AQ7605" i="27"/>
  <c r="AP7605" i="27"/>
  <c r="AO7605" i="27"/>
  <c r="AN7605" i="27"/>
  <c r="AM7605" i="27"/>
  <c r="AL7605" i="27"/>
  <c r="AK7605" i="27"/>
  <c r="AJ7605" i="27"/>
  <c r="AI7605" i="27"/>
  <c r="AH7605" i="27"/>
  <c r="AG7605" i="27"/>
  <c r="AF7605" i="27"/>
  <c r="AE7605" i="27"/>
  <c r="AD7605" i="27"/>
  <c r="AC7605" i="27"/>
  <c r="AB7605" i="27"/>
  <c r="AA7605" i="27"/>
  <c r="Z7605" i="27"/>
  <c r="Y7605" i="27"/>
  <c r="X7605" i="27"/>
  <c r="W7605" i="27"/>
  <c r="V7605" i="27"/>
  <c r="U7605" i="27"/>
  <c r="T7605" i="27"/>
  <c r="S7605" i="27"/>
  <c r="R7605" i="27"/>
  <c r="Q7605" i="27"/>
  <c r="P7605" i="27"/>
  <c r="O7605" i="27"/>
  <c r="N7605" i="27"/>
  <c r="M7605" i="27"/>
  <c r="L7605" i="27"/>
  <c r="K7605" i="27"/>
  <c r="J7605" i="27"/>
  <c r="DE7604" i="27"/>
  <c r="DD7604" i="27"/>
  <c r="DC7604" i="27"/>
  <c r="DB7604" i="27"/>
  <c r="DA7604" i="27"/>
  <c r="CZ7604" i="27"/>
  <c r="CY7604" i="27"/>
  <c r="CX7604" i="27"/>
  <c r="CW7604" i="27"/>
  <c r="CV7604" i="27"/>
  <c r="CU7604" i="27"/>
  <c r="CT7604" i="27"/>
  <c r="CS7604" i="27"/>
  <c r="CR7604" i="27"/>
  <c r="CQ7604" i="27"/>
  <c r="CP7604" i="27"/>
  <c r="CO7604" i="27"/>
  <c r="CN7604" i="27"/>
  <c r="CM7604" i="27"/>
  <c r="CL7604" i="27"/>
  <c r="CK7604" i="27"/>
  <c r="CJ7604" i="27"/>
  <c r="CI7604" i="27"/>
  <c r="CH7604" i="27"/>
  <c r="CG7604" i="27"/>
  <c r="CF7604" i="27"/>
  <c r="CE7604" i="27"/>
  <c r="CD7604" i="27"/>
  <c r="CC7604" i="27"/>
  <c r="CB7604" i="27"/>
  <c r="CA7604" i="27"/>
  <c r="BZ7604" i="27"/>
  <c r="BY7604" i="27"/>
  <c r="BX7604" i="27"/>
  <c r="BW7604" i="27"/>
  <c r="BV7604" i="27"/>
  <c r="BU7604" i="27"/>
  <c r="BT7604" i="27"/>
  <c r="BS7604" i="27"/>
  <c r="BR7604" i="27"/>
  <c r="BQ7604" i="27"/>
  <c r="BP7604" i="27"/>
  <c r="BO7604" i="27"/>
  <c r="BN7604" i="27"/>
  <c r="BM7604" i="27"/>
  <c r="BL7604" i="27"/>
  <c r="BK7604" i="27"/>
  <c r="BJ7604" i="27"/>
  <c r="BI7604" i="27"/>
  <c r="BH7604" i="27"/>
  <c r="BG7604" i="27"/>
  <c r="BF7604" i="27"/>
  <c r="BE7604" i="27"/>
  <c r="BD7604" i="27"/>
  <c r="BC7604" i="27"/>
  <c r="BB7604" i="27"/>
  <c r="BA7604" i="27"/>
  <c r="AZ7604" i="27"/>
  <c r="AY7604" i="27"/>
  <c r="AX7604" i="27"/>
  <c r="AW7604" i="27"/>
  <c r="AV7604" i="27"/>
  <c r="AU7604" i="27"/>
  <c r="AT7604" i="27"/>
  <c r="AS7604" i="27"/>
  <c r="AR7604" i="27"/>
  <c r="AQ7604" i="27"/>
  <c r="AP7604" i="27"/>
  <c r="AO7604" i="27"/>
  <c r="AN7604" i="27"/>
  <c r="AM7604" i="27"/>
  <c r="AL7604" i="27"/>
  <c r="AK7604" i="27"/>
  <c r="AJ7604" i="27"/>
  <c r="AI7604" i="27"/>
  <c r="AH7604" i="27"/>
  <c r="AG7604" i="27"/>
  <c r="AF7604" i="27"/>
  <c r="AE7604" i="27"/>
  <c r="AD7604" i="27"/>
  <c r="AC7604" i="27"/>
  <c r="AB7604" i="27"/>
  <c r="AA7604" i="27"/>
  <c r="Z7604" i="27"/>
  <c r="Y7604" i="27"/>
  <c r="X7604" i="27"/>
  <c r="W7604" i="27"/>
  <c r="V7604" i="27"/>
  <c r="U7604" i="27"/>
  <c r="T7604" i="27"/>
  <c r="S7604" i="27"/>
  <c r="R7604" i="27"/>
  <c r="Q7604" i="27"/>
  <c r="P7604" i="27"/>
  <c r="O7604" i="27"/>
  <c r="N7604" i="27"/>
  <c r="M7604" i="27"/>
  <c r="L7604" i="27"/>
  <c r="K7604" i="27"/>
  <c r="J7604" i="27"/>
  <c r="DE7603" i="27"/>
  <c r="DD7603" i="27"/>
  <c r="DC7603" i="27"/>
  <c r="DB7603" i="27"/>
  <c r="DA7603" i="27"/>
  <c r="CZ7603" i="27"/>
  <c r="CY7603" i="27"/>
  <c r="CX7603" i="27"/>
  <c r="CW7603" i="27"/>
  <c r="CV7603" i="27"/>
  <c r="CU7603" i="27"/>
  <c r="CT7603" i="27"/>
  <c r="CS7603" i="27"/>
  <c r="CR7603" i="27"/>
  <c r="CQ7603" i="27"/>
  <c r="CP7603" i="27"/>
  <c r="CO7603" i="27"/>
  <c r="CN7603" i="27"/>
  <c r="CM7603" i="27"/>
  <c r="CL7603" i="27"/>
  <c r="CK7603" i="27"/>
  <c r="CJ7603" i="27"/>
  <c r="CI7603" i="27"/>
  <c r="CH7603" i="27"/>
  <c r="CG7603" i="27"/>
  <c r="CF7603" i="27"/>
  <c r="CE7603" i="27"/>
  <c r="CD7603" i="27"/>
  <c r="CC7603" i="27"/>
  <c r="CB7603" i="27"/>
  <c r="CA7603" i="27"/>
  <c r="BZ7603" i="27"/>
  <c r="BY7603" i="27"/>
  <c r="BX7603" i="27"/>
  <c r="BW7603" i="27"/>
  <c r="BV7603" i="27"/>
  <c r="BU7603" i="27"/>
  <c r="BT7603" i="27"/>
  <c r="BS7603" i="27"/>
  <c r="BR7603" i="27"/>
  <c r="BQ7603" i="27"/>
  <c r="BP7603" i="27"/>
  <c r="BO7603" i="27"/>
  <c r="BN7603" i="27"/>
  <c r="BM7603" i="27"/>
  <c r="BL7603" i="27"/>
  <c r="BK7603" i="27"/>
  <c r="BJ7603" i="27"/>
  <c r="BI7603" i="27"/>
  <c r="BH7603" i="27"/>
  <c r="BG7603" i="27"/>
  <c r="BF7603" i="27"/>
  <c r="BE7603" i="27"/>
  <c r="BD7603" i="27"/>
  <c r="BC7603" i="27"/>
  <c r="BB7603" i="27"/>
  <c r="BA7603" i="27"/>
  <c r="AZ7603" i="27"/>
  <c r="AY7603" i="27"/>
  <c r="AX7603" i="27"/>
  <c r="AW7603" i="27"/>
  <c r="AV7603" i="27"/>
  <c r="AU7603" i="27"/>
  <c r="AT7603" i="27"/>
  <c r="AS7603" i="27"/>
  <c r="AR7603" i="27"/>
  <c r="AQ7603" i="27"/>
  <c r="AP7603" i="27"/>
  <c r="AO7603" i="27"/>
  <c r="AN7603" i="27"/>
  <c r="AM7603" i="27"/>
  <c r="AL7603" i="27"/>
  <c r="AK7603" i="27"/>
  <c r="AJ7603" i="27"/>
  <c r="AI7603" i="27"/>
  <c r="AH7603" i="27"/>
  <c r="AG7603" i="27"/>
  <c r="AF7603" i="27"/>
  <c r="AE7603" i="27"/>
  <c r="AD7603" i="27"/>
  <c r="AC7603" i="27"/>
  <c r="AB7603" i="27"/>
  <c r="AA7603" i="27"/>
  <c r="Z7603" i="27"/>
  <c r="Y7603" i="27"/>
  <c r="X7603" i="27"/>
  <c r="W7603" i="27"/>
  <c r="V7603" i="27"/>
  <c r="U7603" i="27"/>
  <c r="T7603" i="27"/>
  <c r="S7603" i="27"/>
  <c r="R7603" i="27"/>
  <c r="Q7603" i="27"/>
  <c r="P7603" i="27"/>
  <c r="O7603" i="27"/>
  <c r="N7603" i="27"/>
  <c r="M7603" i="27"/>
  <c r="L7603" i="27"/>
  <c r="K7603" i="27"/>
  <c r="J7603" i="27"/>
  <c r="DE7602" i="27"/>
  <c r="DD7602" i="27"/>
  <c r="DC7602" i="27"/>
  <c r="DB7602" i="27"/>
  <c r="DA7602" i="27"/>
  <c r="CZ7602" i="27"/>
  <c r="CY7602" i="27"/>
  <c r="CX7602" i="27"/>
  <c r="CW7602" i="27"/>
  <c r="CV7602" i="27"/>
  <c r="CU7602" i="27"/>
  <c r="CT7602" i="27"/>
  <c r="CS7602" i="27"/>
  <c r="CR7602" i="27"/>
  <c r="CQ7602" i="27"/>
  <c r="CP7602" i="27"/>
  <c r="CO7602" i="27"/>
  <c r="CN7602" i="27"/>
  <c r="CM7602" i="27"/>
  <c r="CL7602" i="27"/>
  <c r="CK7602" i="27"/>
  <c r="CJ7602" i="27"/>
  <c r="CI7602" i="27"/>
  <c r="CH7602" i="27"/>
  <c r="CG7602" i="27"/>
  <c r="CF7602" i="27"/>
  <c r="CE7602" i="27"/>
  <c r="CD7602" i="27"/>
  <c r="CC7602" i="27"/>
  <c r="CB7602" i="27"/>
  <c r="CA7602" i="27"/>
  <c r="BZ7602" i="27"/>
  <c r="BY7602" i="27"/>
  <c r="BX7602" i="27"/>
  <c r="BW7602" i="27"/>
  <c r="BV7602" i="27"/>
  <c r="BU7602" i="27"/>
  <c r="BT7602" i="27"/>
  <c r="BS7602" i="27"/>
  <c r="BR7602" i="27"/>
  <c r="BQ7602" i="27"/>
  <c r="BP7602" i="27"/>
  <c r="BO7602" i="27"/>
  <c r="BN7602" i="27"/>
  <c r="BM7602" i="27"/>
  <c r="BL7602" i="27"/>
  <c r="BK7602" i="27"/>
  <c r="BJ7602" i="27"/>
  <c r="BI7602" i="27"/>
  <c r="BH7602" i="27"/>
  <c r="BG7602" i="27"/>
  <c r="BF7602" i="27"/>
  <c r="BE7602" i="27"/>
  <c r="BD7602" i="27"/>
  <c r="BC7602" i="27"/>
  <c r="BB7602" i="27"/>
  <c r="BA7602" i="27"/>
  <c r="AZ7602" i="27"/>
  <c r="AY7602" i="27"/>
  <c r="AX7602" i="27"/>
  <c r="AW7602" i="27"/>
  <c r="AV7602" i="27"/>
  <c r="AU7602" i="27"/>
  <c r="AT7602" i="27"/>
  <c r="AS7602" i="27"/>
  <c r="AR7602" i="27"/>
  <c r="AQ7602" i="27"/>
  <c r="AP7602" i="27"/>
  <c r="AO7602" i="27"/>
  <c r="AN7602" i="27"/>
  <c r="AM7602" i="27"/>
  <c r="AL7602" i="27"/>
  <c r="AK7602" i="27"/>
  <c r="AJ7602" i="27"/>
  <c r="AI7602" i="27"/>
  <c r="AH7602" i="27"/>
  <c r="AG7602" i="27"/>
  <c r="AF7602" i="27"/>
  <c r="AE7602" i="27"/>
  <c r="AD7602" i="27"/>
  <c r="AC7602" i="27"/>
  <c r="AB7602" i="27"/>
  <c r="AA7602" i="27"/>
  <c r="Z7602" i="27"/>
  <c r="Y7602" i="27"/>
  <c r="X7602" i="27"/>
  <c r="W7602" i="27"/>
  <c r="V7602" i="27"/>
  <c r="U7602" i="27"/>
  <c r="T7602" i="27"/>
  <c r="S7602" i="27"/>
  <c r="R7602" i="27"/>
  <c r="Q7602" i="27"/>
  <c r="P7602" i="27"/>
  <c r="O7602" i="27"/>
  <c r="N7602" i="27"/>
  <c r="M7602" i="27"/>
  <c r="L7602" i="27"/>
  <c r="K7602" i="27"/>
  <c r="J7602" i="27"/>
  <c r="DE7601" i="27"/>
  <c r="DD7601" i="27"/>
  <c r="DC7601" i="27"/>
  <c r="DB7601" i="27"/>
  <c r="DA7601" i="27"/>
  <c r="CZ7601" i="27"/>
  <c r="CY7601" i="27"/>
  <c r="CX7601" i="27"/>
  <c r="CW7601" i="27"/>
  <c r="CV7601" i="27"/>
  <c r="CU7601" i="27"/>
  <c r="CT7601" i="27"/>
  <c r="CS7601" i="27"/>
  <c r="CR7601" i="27"/>
  <c r="CQ7601" i="27"/>
  <c r="CP7601" i="27"/>
  <c r="CO7601" i="27"/>
  <c r="CN7601" i="27"/>
  <c r="CM7601" i="27"/>
  <c r="CL7601" i="27"/>
  <c r="CK7601" i="27"/>
  <c r="CJ7601" i="27"/>
  <c r="CI7601" i="27"/>
  <c r="CH7601" i="27"/>
  <c r="CG7601" i="27"/>
  <c r="CF7601" i="27"/>
  <c r="CE7601" i="27"/>
  <c r="CD7601" i="27"/>
  <c r="CC7601" i="27"/>
  <c r="CB7601" i="27"/>
  <c r="CA7601" i="27"/>
  <c r="BZ7601" i="27"/>
  <c r="BY7601" i="27"/>
  <c r="BX7601" i="27"/>
  <c r="BW7601" i="27"/>
  <c r="BV7601" i="27"/>
  <c r="BU7601" i="27"/>
  <c r="BT7601" i="27"/>
  <c r="BS7601" i="27"/>
  <c r="BR7601" i="27"/>
  <c r="BQ7601" i="27"/>
  <c r="BP7601" i="27"/>
  <c r="BO7601" i="27"/>
  <c r="BN7601" i="27"/>
  <c r="BM7601" i="27"/>
  <c r="BL7601" i="27"/>
  <c r="BK7601" i="27"/>
  <c r="BJ7601" i="27"/>
  <c r="BI7601" i="27"/>
  <c r="BH7601" i="27"/>
  <c r="BG7601" i="27"/>
  <c r="BF7601" i="27"/>
  <c r="BE7601" i="27"/>
  <c r="BD7601" i="27"/>
  <c r="BC7601" i="27"/>
  <c r="BB7601" i="27"/>
  <c r="BA7601" i="27"/>
  <c r="AZ7601" i="27"/>
  <c r="AY7601" i="27"/>
  <c r="AX7601" i="27"/>
  <c r="AW7601" i="27"/>
  <c r="AV7601" i="27"/>
  <c r="AU7601" i="27"/>
  <c r="AT7601" i="27"/>
  <c r="AS7601" i="27"/>
  <c r="AR7601" i="27"/>
  <c r="AQ7601" i="27"/>
  <c r="AP7601" i="27"/>
  <c r="AO7601" i="27"/>
  <c r="AN7601" i="27"/>
  <c r="AM7601" i="27"/>
  <c r="AL7601" i="27"/>
  <c r="AK7601" i="27"/>
  <c r="AJ7601" i="27"/>
  <c r="AI7601" i="27"/>
  <c r="AH7601" i="27"/>
  <c r="AG7601" i="27"/>
  <c r="AF7601" i="27"/>
  <c r="AE7601" i="27"/>
  <c r="AD7601" i="27"/>
  <c r="AC7601" i="27"/>
  <c r="AB7601" i="27"/>
  <c r="AA7601" i="27"/>
  <c r="Z7601" i="27"/>
  <c r="Y7601" i="27"/>
  <c r="X7601" i="27"/>
  <c r="W7601" i="27"/>
  <c r="V7601" i="27"/>
  <c r="U7601" i="27"/>
  <c r="T7601" i="27"/>
  <c r="S7601" i="27"/>
  <c r="R7601" i="27"/>
  <c r="Q7601" i="27"/>
  <c r="P7601" i="27"/>
  <c r="O7601" i="27"/>
  <c r="N7601" i="27"/>
  <c r="M7601" i="27"/>
  <c r="L7601" i="27"/>
  <c r="K7601" i="27"/>
  <c r="J7601" i="27"/>
  <c r="DE7600" i="27"/>
  <c r="DD7600" i="27"/>
  <c r="DC7600" i="27"/>
  <c r="DB7600" i="27"/>
  <c r="DA7600" i="27"/>
  <c r="CZ7600" i="27"/>
  <c r="CY7600" i="27"/>
  <c r="CX7600" i="27"/>
  <c r="CW7600" i="27"/>
  <c r="CV7600" i="27"/>
  <c r="CU7600" i="27"/>
  <c r="CT7600" i="27"/>
  <c r="CS7600" i="27"/>
  <c r="CR7600" i="27"/>
  <c r="CQ7600" i="27"/>
  <c r="CP7600" i="27"/>
  <c r="CO7600" i="27"/>
  <c r="CN7600" i="27"/>
  <c r="CM7600" i="27"/>
  <c r="CL7600" i="27"/>
  <c r="CK7600" i="27"/>
  <c r="CJ7600" i="27"/>
  <c r="CI7600" i="27"/>
  <c r="CH7600" i="27"/>
  <c r="CG7600" i="27"/>
  <c r="CF7600" i="27"/>
  <c r="CE7600" i="27"/>
  <c r="CD7600" i="27"/>
  <c r="CC7600" i="27"/>
  <c r="CB7600" i="27"/>
  <c r="CA7600" i="27"/>
  <c r="BZ7600" i="27"/>
  <c r="BY7600" i="27"/>
  <c r="BX7600" i="27"/>
  <c r="BW7600" i="27"/>
  <c r="BV7600" i="27"/>
  <c r="BU7600" i="27"/>
  <c r="BT7600" i="27"/>
  <c r="BS7600" i="27"/>
  <c r="BR7600" i="27"/>
  <c r="BQ7600" i="27"/>
  <c r="BP7600" i="27"/>
  <c r="BO7600" i="27"/>
  <c r="BN7600" i="27"/>
  <c r="BM7600" i="27"/>
  <c r="BL7600" i="27"/>
  <c r="BK7600" i="27"/>
  <c r="BJ7600" i="27"/>
  <c r="BI7600" i="27"/>
  <c r="BH7600" i="27"/>
  <c r="BG7600" i="27"/>
  <c r="BF7600" i="27"/>
  <c r="BE7600" i="27"/>
  <c r="BD7600" i="27"/>
  <c r="BC7600" i="27"/>
  <c r="BB7600" i="27"/>
  <c r="BA7600" i="27"/>
  <c r="AZ7600" i="27"/>
  <c r="AY7600" i="27"/>
  <c r="AX7600" i="27"/>
  <c r="AW7600" i="27"/>
  <c r="AV7600" i="27"/>
  <c r="AU7600" i="27"/>
  <c r="AT7600" i="27"/>
  <c r="AS7600" i="27"/>
  <c r="AR7600" i="27"/>
  <c r="AQ7600" i="27"/>
  <c r="AP7600" i="27"/>
  <c r="AO7600" i="27"/>
  <c r="AN7600" i="27"/>
  <c r="AM7600" i="27"/>
  <c r="AL7600" i="27"/>
  <c r="AK7600" i="27"/>
  <c r="AJ7600" i="27"/>
  <c r="AI7600" i="27"/>
  <c r="AH7600" i="27"/>
  <c r="AG7600" i="27"/>
  <c r="AF7600" i="27"/>
  <c r="AE7600" i="27"/>
  <c r="AD7600" i="27"/>
  <c r="AC7600" i="27"/>
  <c r="AB7600" i="27"/>
  <c r="AA7600" i="27"/>
  <c r="Z7600" i="27"/>
  <c r="Y7600" i="27"/>
  <c r="X7600" i="27"/>
  <c r="W7600" i="27"/>
  <c r="V7600" i="27"/>
  <c r="U7600" i="27"/>
  <c r="T7600" i="27"/>
  <c r="S7600" i="27"/>
  <c r="R7600" i="27"/>
  <c r="Q7600" i="27"/>
  <c r="P7600" i="27"/>
  <c r="O7600" i="27"/>
  <c r="N7600" i="27"/>
  <c r="M7600" i="27"/>
  <c r="L7600" i="27"/>
  <c r="K7600" i="27"/>
  <c r="J7600" i="27"/>
  <c r="DE7599" i="27"/>
  <c r="DD7599" i="27"/>
  <c r="DC7599" i="27"/>
  <c r="DB7599" i="27"/>
  <c r="DA7599" i="27"/>
  <c r="CZ7599" i="27"/>
  <c r="CY7599" i="27"/>
  <c r="CX7599" i="27"/>
  <c r="CW7599" i="27"/>
  <c r="CV7599" i="27"/>
  <c r="CU7599" i="27"/>
  <c r="CT7599" i="27"/>
  <c r="CS7599" i="27"/>
  <c r="CR7599" i="27"/>
  <c r="CQ7599" i="27"/>
  <c r="CP7599" i="27"/>
  <c r="CO7599" i="27"/>
  <c r="CN7599" i="27"/>
  <c r="CM7599" i="27"/>
  <c r="CL7599" i="27"/>
  <c r="CK7599" i="27"/>
  <c r="CJ7599" i="27"/>
  <c r="CI7599" i="27"/>
  <c r="CH7599" i="27"/>
  <c r="CG7599" i="27"/>
  <c r="CF7599" i="27"/>
  <c r="CE7599" i="27"/>
  <c r="CD7599" i="27"/>
  <c r="CC7599" i="27"/>
  <c r="CB7599" i="27"/>
  <c r="CA7599" i="27"/>
  <c r="BZ7599" i="27"/>
  <c r="BY7599" i="27"/>
  <c r="BX7599" i="27"/>
  <c r="BW7599" i="27"/>
  <c r="BV7599" i="27"/>
  <c r="BU7599" i="27"/>
  <c r="BT7599" i="27"/>
  <c r="BS7599" i="27"/>
  <c r="BR7599" i="27"/>
  <c r="BQ7599" i="27"/>
  <c r="BP7599" i="27"/>
  <c r="BO7599" i="27"/>
  <c r="BN7599" i="27"/>
  <c r="BM7599" i="27"/>
  <c r="BL7599" i="27"/>
  <c r="BK7599" i="27"/>
  <c r="BJ7599" i="27"/>
  <c r="BI7599" i="27"/>
  <c r="BH7599" i="27"/>
  <c r="BG7599" i="27"/>
  <c r="BF7599" i="27"/>
  <c r="BE7599" i="27"/>
  <c r="BD7599" i="27"/>
  <c r="BC7599" i="27"/>
  <c r="BB7599" i="27"/>
  <c r="BA7599" i="27"/>
  <c r="AZ7599" i="27"/>
  <c r="AY7599" i="27"/>
  <c r="AX7599" i="27"/>
  <c r="AW7599" i="27"/>
  <c r="AV7599" i="27"/>
  <c r="AU7599" i="27"/>
  <c r="AT7599" i="27"/>
  <c r="AS7599" i="27"/>
  <c r="AR7599" i="27"/>
  <c r="AQ7599" i="27"/>
  <c r="AP7599" i="27"/>
  <c r="AO7599" i="27"/>
  <c r="AN7599" i="27"/>
  <c r="AM7599" i="27"/>
  <c r="AL7599" i="27"/>
  <c r="AK7599" i="27"/>
  <c r="AJ7599" i="27"/>
  <c r="AI7599" i="27"/>
  <c r="AH7599" i="27"/>
  <c r="AG7599" i="27"/>
  <c r="AF7599" i="27"/>
  <c r="AE7599" i="27"/>
  <c r="AD7599" i="27"/>
  <c r="AC7599" i="27"/>
  <c r="AB7599" i="27"/>
  <c r="AA7599" i="27"/>
  <c r="Z7599" i="27"/>
  <c r="Y7599" i="27"/>
  <c r="X7599" i="27"/>
  <c r="W7599" i="27"/>
  <c r="V7599" i="27"/>
  <c r="U7599" i="27"/>
  <c r="T7599" i="27"/>
  <c r="S7599" i="27"/>
  <c r="R7599" i="27"/>
  <c r="Q7599" i="27"/>
  <c r="P7599" i="27"/>
  <c r="O7599" i="27"/>
  <c r="N7599" i="27"/>
  <c r="M7599" i="27"/>
  <c r="L7599" i="27"/>
  <c r="K7599" i="27"/>
  <c r="J7599" i="27"/>
  <c r="DE7598" i="27"/>
  <c r="DD7598" i="27"/>
  <c r="DC7598" i="27"/>
  <c r="DB7598" i="27"/>
  <c r="DA7598" i="27"/>
  <c r="CZ7598" i="27"/>
  <c r="CY7598" i="27"/>
  <c r="CX7598" i="27"/>
  <c r="CW7598" i="27"/>
  <c r="CV7598" i="27"/>
  <c r="CU7598" i="27"/>
  <c r="CT7598" i="27"/>
  <c r="CS7598" i="27"/>
  <c r="CR7598" i="27"/>
  <c r="CQ7598" i="27"/>
  <c r="CP7598" i="27"/>
  <c r="CO7598" i="27"/>
  <c r="CN7598" i="27"/>
  <c r="CM7598" i="27"/>
  <c r="CL7598" i="27"/>
  <c r="CK7598" i="27"/>
  <c r="CJ7598" i="27"/>
  <c r="CI7598" i="27"/>
  <c r="CH7598" i="27"/>
  <c r="CG7598" i="27"/>
  <c r="CF7598" i="27"/>
  <c r="CE7598" i="27"/>
  <c r="CD7598" i="27"/>
  <c r="CC7598" i="27"/>
  <c r="CB7598" i="27"/>
  <c r="CA7598" i="27"/>
  <c r="BZ7598" i="27"/>
  <c r="BY7598" i="27"/>
  <c r="BX7598" i="27"/>
  <c r="BW7598" i="27"/>
  <c r="BV7598" i="27"/>
  <c r="BU7598" i="27"/>
  <c r="BT7598" i="27"/>
  <c r="BS7598" i="27"/>
  <c r="BR7598" i="27"/>
  <c r="BQ7598" i="27"/>
  <c r="BP7598" i="27"/>
  <c r="BO7598" i="27"/>
  <c r="BN7598" i="27"/>
  <c r="BM7598" i="27"/>
  <c r="BL7598" i="27"/>
  <c r="BK7598" i="27"/>
  <c r="BJ7598" i="27"/>
  <c r="BI7598" i="27"/>
  <c r="BH7598" i="27"/>
  <c r="BG7598" i="27"/>
  <c r="BF7598" i="27"/>
  <c r="BE7598" i="27"/>
  <c r="BD7598" i="27"/>
  <c r="BC7598" i="27"/>
  <c r="BB7598" i="27"/>
  <c r="BA7598" i="27"/>
  <c r="AZ7598" i="27"/>
  <c r="AY7598" i="27"/>
  <c r="AX7598" i="27"/>
  <c r="AW7598" i="27"/>
  <c r="AV7598" i="27"/>
  <c r="AU7598" i="27"/>
  <c r="AT7598" i="27"/>
  <c r="AS7598" i="27"/>
  <c r="AR7598" i="27"/>
  <c r="AQ7598" i="27"/>
  <c r="AP7598" i="27"/>
  <c r="AO7598" i="27"/>
  <c r="AN7598" i="27"/>
  <c r="AM7598" i="27"/>
  <c r="AL7598" i="27"/>
  <c r="AK7598" i="27"/>
  <c r="AJ7598" i="27"/>
  <c r="AI7598" i="27"/>
  <c r="AH7598" i="27"/>
  <c r="AG7598" i="27"/>
  <c r="AF7598" i="27"/>
  <c r="AE7598" i="27"/>
  <c r="AD7598" i="27"/>
  <c r="AC7598" i="27"/>
  <c r="AB7598" i="27"/>
  <c r="AA7598" i="27"/>
  <c r="Z7598" i="27"/>
  <c r="Y7598" i="27"/>
  <c r="X7598" i="27"/>
  <c r="W7598" i="27"/>
  <c r="V7598" i="27"/>
  <c r="U7598" i="27"/>
  <c r="T7598" i="27"/>
  <c r="S7598" i="27"/>
  <c r="R7598" i="27"/>
  <c r="Q7598" i="27"/>
  <c r="P7598" i="27"/>
  <c r="O7598" i="27"/>
  <c r="N7598" i="27"/>
  <c r="M7598" i="27"/>
  <c r="L7598" i="27"/>
  <c r="K7598" i="27"/>
  <c r="J7598" i="27"/>
  <c r="DE7597" i="27"/>
  <c r="DD7597" i="27"/>
  <c r="DC7597" i="27"/>
  <c r="DB7597" i="27"/>
  <c r="DA7597" i="27"/>
  <c r="CZ7597" i="27"/>
  <c r="CY7597" i="27"/>
  <c r="CX7597" i="27"/>
  <c r="CW7597" i="27"/>
  <c r="CV7597" i="27"/>
  <c r="CU7597" i="27"/>
  <c r="CT7597" i="27"/>
  <c r="CS7597" i="27"/>
  <c r="CR7597" i="27"/>
  <c r="CQ7597" i="27"/>
  <c r="CP7597" i="27"/>
  <c r="CO7597" i="27"/>
  <c r="CN7597" i="27"/>
  <c r="CM7597" i="27"/>
  <c r="CL7597" i="27"/>
  <c r="CK7597" i="27"/>
  <c r="CJ7597" i="27"/>
  <c r="CI7597" i="27"/>
  <c r="CH7597" i="27"/>
  <c r="CG7597" i="27"/>
  <c r="CF7597" i="27"/>
  <c r="CE7597" i="27"/>
  <c r="CD7597" i="27"/>
  <c r="CC7597" i="27"/>
  <c r="CB7597" i="27"/>
  <c r="CA7597" i="27"/>
  <c r="BZ7597" i="27"/>
  <c r="BY7597" i="27"/>
  <c r="BX7597" i="27"/>
  <c r="BW7597" i="27"/>
  <c r="BV7597" i="27"/>
  <c r="BU7597" i="27"/>
  <c r="BT7597" i="27"/>
  <c r="BS7597" i="27"/>
  <c r="BR7597" i="27"/>
  <c r="BQ7597" i="27"/>
  <c r="BP7597" i="27"/>
  <c r="BO7597" i="27"/>
  <c r="BN7597" i="27"/>
  <c r="BM7597" i="27"/>
  <c r="BL7597" i="27"/>
  <c r="BK7597" i="27"/>
  <c r="BJ7597" i="27"/>
  <c r="BI7597" i="27"/>
  <c r="BH7597" i="27"/>
  <c r="BG7597" i="27"/>
  <c r="BF7597" i="27"/>
  <c r="BE7597" i="27"/>
  <c r="BD7597" i="27"/>
  <c r="BC7597" i="27"/>
  <c r="BB7597" i="27"/>
  <c r="BA7597" i="27"/>
  <c r="AZ7597" i="27"/>
  <c r="AY7597" i="27"/>
  <c r="AX7597" i="27"/>
  <c r="AW7597" i="27"/>
  <c r="AV7597" i="27"/>
  <c r="AU7597" i="27"/>
  <c r="AT7597" i="27"/>
  <c r="AS7597" i="27"/>
  <c r="AR7597" i="27"/>
  <c r="AQ7597" i="27"/>
  <c r="AP7597" i="27"/>
  <c r="AO7597" i="27"/>
  <c r="AN7597" i="27"/>
  <c r="AM7597" i="27"/>
  <c r="AL7597" i="27"/>
  <c r="AK7597" i="27"/>
  <c r="AJ7597" i="27"/>
  <c r="AI7597" i="27"/>
  <c r="AH7597" i="27"/>
  <c r="AG7597" i="27"/>
  <c r="AF7597" i="27"/>
  <c r="AE7597" i="27"/>
  <c r="AD7597" i="27"/>
  <c r="AC7597" i="27"/>
  <c r="AB7597" i="27"/>
  <c r="AA7597" i="27"/>
  <c r="Z7597" i="27"/>
  <c r="Y7597" i="27"/>
  <c r="X7597" i="27"/>
  <c r="W7597" i="27"/>
  <c r="V7597" i="27"/>
  <c r="U7597" i="27"/>
  <c r="T7597" i="27"/>
  <c r="S7597" i="27"/>
  <c r="R7597" i="27"/>
  <c r="Q7597" i="27"/>
  <c r="P7597" i="27"/>
  <c r="O7597" i="27"/>
  <c r="N7597" i="27"/>
  <c r="M7597" i="27"/>
  <c r="L7597" i="27"/>
  <c r="K7597" i="27"/>
  <c r="J7597" i="27"/>
  <c r="DE7596" i="27"/>
  <c r="DD7596" i="27"/>
  <c r="DC7596" i="27"/>
  <c r="DB7596" i="27"/>
  <c r="DA7596" i="27"/>
  <c r="CZ7596" i="27"/>
  <c r="CY7596" i="27"/>
  <c r="CX7596" i="27"/>
  <c r="CW7596" i="27"/>
  <c r="CV7596" i="27"/>
  <c r="CU7596" i="27"/>
  <c r="CT7596" i="27"/>
  <c r="CS7596" i="27"/>
  <c r="CR7596" i="27"/>
  <c r="CQ7596" i="27"/>
  <c r="CP7596" i="27"/>
  <c r="CO7596" i="27"/>
  <c r="CN7596" i="27"/>
  <c r="CM7596" i="27"/>
  <c r="CL7596" i="27"/>
  <c r="CK7596" i="27"/>
  <c r="CJ7596" i="27"/>
  <c r="CI7596" i="27"/>
  <c r="CH7596" i="27"/>
  <c r="CG7596" i="27"/>
  <c r="CF7596" i="27"/>
  <c r="CE7596" i="27"/>
  <c r="CD7596" i="27"/>
  <c r="CC7596" i="27"/>
  <c r="CB7596" i="27"/>
  <c r="CA7596" i="27"/>
  <c r="BZ7596" i="27"/>
  <c r="BY7596" i="27"/>
  <c r="BX7596" i="27"/>
  <c r="BW7596" i="27"/>
  <c r="BV7596" i="27"/>
  <c r="BU7596" i="27"/>
  <c r="BT7596" i="27"/>
  <c r="BS7596" i="27"/>
  <c r="BR7596" i="27"/>
  <c r="BQ7596" i="27"/>
  <c r="BP7596" i="27"/>
  <c r="BO7596" i="27"/>
  <c r="BN7596" i="27"/>
  <c r="BM7596" i="27"/>
  <c r="BL7596" i="27"/>
  <c r="BK7596" i="27"/>
  <c r="BJ7596" i="27"/>
  <c r="BI7596" i="27"/>
  <c r="BH7596" i="27"/>
  <c r="BG7596" i="27"/>
  <c r="BF7596" i="27"/>
  <c r="BE7596" i="27"/>
  <c r="BD7596" i="27"/>
  <c r="BC7596" i="27"/>
  <c r="BB7596" i="27"/>
  <c r="BA7596" i="27"/>
  <c r="AZ7596" i="27"/>
  <c r="AY7596" i="27"/>
  <c r="AX7596" i="27"/>
  <c r="AW7596" i="27"/>
  <c r="AV7596" i="27"/>
  <c r="AU7596" i="27"/>
  <c r="AT7596" i="27"/>
  <c r="AS7596" i="27"/>
  <c r="AR7596" i="27"/>
  <c r="AQ7596" i="27"/>
  <c r="AP7596" i="27"/>
  <c r="AO7596" i="27"/>
  <c r="AN7596" i="27"/>
  <c r="AM7596" i="27"/>
  <c r="AL7596" i="27"/>
  <c r="AK7596" i="27"/>
  <c r="AJ7596" i="27"/>
  <c r="AI7596" i="27"/>
  <c r="AH7596" i="27"/>
  <c r="AG7596" i="27"/>
  <c r="AF7596" i="27"/>
  <c r="AE7596" i="27"/>
  <c r="AD7596" i="27"/>
  <c r="AC7596" i="27"/>
  <c r="AB7596" i="27"/>
  <c r="AA7596" i="27"/>
  <c r="Z7596" i="27"/>
  <c r="Y7596" i="27"/>
  <c r="X7596" i="27"/>
  <c r="W7596" i="27"/>
  <c r="V7596" i="27"/>
  <c r="U7596" i="27"/>
  <c r="T7596" i="27"/>
  <c r="S7596" i="27"/>
  <c r="R7596" i="27"/>
  <c r="Q7596" i="27"/>
  <c r="P7596" i="27"/>
  <c r="O7596" i="27"/>
  <c r="N7596" i="27"/>
  <c r="M7596" i="27"/>
  <c r="L7596" i="27"/>
  <c r="K7596" i="27"/>
  <c r="J7596" i="27"/>
  <c r="DE7595" i="27"/>
  <c r="DD7595" i="27"/>
  <c r="DC7595" i="27"/>
  <c r="DB7595" i="27"/>
  <c r="DA7595" i="27"/>
  <c r="CZ7595" i="27"/>
  <c r="CY7595" i="27"/>
  <c r="CX7595" i="27"/>
  <c r="CW7595" i="27"/>
  <c r="CV7595" i="27"/>
  <c r="CU7595" i="27"/>
  <c r="CT7595" i="27"/>
  <c r="CS7595" i="27"/>
  <c r="CR7595" i="27"/>
  <c r="CQ7595" i="27"/>
  <c r="CP7595" i="27"/>
  <c r="CO7595" i="27"/>
  <c r="CN7595" i="27"/>
  <c r="CM7595" i="27"/>
  <c r="CL7595" i="27"/>
  <c r="CK7595" i="27"/>
  <c r="CJ7595" i="27"/>
  <c r="CI7595" i="27"/>
  <c r="CH7595" i="27"/>
  <c r="CG7595" i="27"/>
  <c r="CF7595" i="27"/>
  <c r="CE7595" i="27"/>
  <c r="CD7595" i="27"/>
  <c r="CC7595" i="27"/>
  <c r="CB7595" i="27"/>
  <c r="CA7595" i="27"/>
  <c r="BZ7595" i="27"/>
  <c r="BY7595" i="27"/>
  <c r="BX7595" i="27"/>
  <c r="BW7595" i="27"/>
  <c r="BV7595" i="27"/>
  <c r="BU7595" i="27"/>
  <c r="BT7595" i="27"/>
  <c r="BS7595" i="27"/>
  <c r="BR7595" i="27"/>
  <c r="BQ7595" i="27"/>
  <c r="BP7595" i="27"/>
  <c r="BO7595" i="27"/>
  <c r="BN7595" i="27"/>
  <c r="BM7595" i="27"/>
  <c r="BL7595" i="27"/>
  <c r="BK7595" i="27"/>
  <c r="BJ7595" i="27"/>
  <c r="BI7595" i="27"/>
  <c r="BH7595" i="27"/>
  <c r="BG7595" i="27"/>
  <c r="BF7595" i="27"/>
  <c r="BE7595" i="27"/>
  <c r="BD7595" i="27"/>
  <c r="BC7595" i="27"/>
  <c r="BB7595" i="27"/>
  <c r="BA7595" i="27"/>
  <c r="AZ7595" i="27"/>
  <c r="AY7595" i="27"/>
  <c r="AX7595" i="27"/>
  <c r="AW7595" i="27"/>
  <c r="AV7595" i="27"/>
  <c r="AU7595" i="27"/>
  <c r="AT7595" i="27"/>
  <c r="AS7595" i="27"/>
  <c r="AR7595" i="27"/>
  <c r="AQ7595" i="27"/>
  <c r="AP7595" i="27"/>
  <c r="AO7595" i="27"/>
  <c r="AN7595" i="27"/>
  <c r="AM7595" i="27"/>
  <c r="AL7595" i="27"/>
  <c r="AK7595" i="27"/>
  <c r="AJ7595" i="27"/>
  <c r="AI7595" i="27"/>
  <c r="AH7595" i="27"/>
  <c r="AG7595" i="27"/>
  <c r="AF7595" i="27"/>
  <c r="AE7595" i="27"/>
  <c r="AD7595" i="27"/>
  <c r="AC7595" i="27"/>
  <c r="AB7595" i="27"/>
  <c r="AA7595" i="27"/>
  <c r="Z7595" i="27"/>
  <c r="Y7595" i="27"/>
  <c r="X7595" i="27"/>
  <c r="W7595" i="27"/>
  <c r="V7595" i="27"/>
  <c r="U7595" i="27"/>
  <c r="T7595" i="27"/>
  <c r="S7595" i="27"/>
  <c r="R7595" i="27"/>
  <c r="Q7595" i="27"/>
  <c r="P7595" i="27"/>
  <c r="O7595" i="27"/>
  <c r="N7595" i="27"/>
  <c r="M7595" i="27"/>
  <c r="L7595" i="27"/>
  <c r="K7595" i="27"/>
  <c r="J7595" i="27"/>
  <c r="DE7594" i="27"/>
  <c r="DD7594" i="27"/>
  <c r="DC7594" i="27"/>
  <c r="DB7594" i="27"/>
  <c r="DA7594" i="27"/>
  <c r="CZ7594" i="27"/>
  <c r="CY7594" i="27"/>
  <c r="CX7594" i="27"/>
  <c r="CW7594" i="27"/>
  <c r="CV7594" i="27"/>
  <c r="CU7594" i="27"/>
  <c r="CT7594" i="27"/>
  <c r="CS7594" i="27"/>
  <c r="CR7594" i="27"/>
  <c r="CQ7594" i="27"/>
  <c r="CP7594" i="27"/>
  <c r="CO7594" i="27"/>
  <c r="CN7594" i="27"/>
  <c r="CM7594" i="27"/>
  <c r="CL7594" i="27"/>
  <c r="CK7594" i="27"/>
  <c r="CJ7594" i="27"/>
  <c r="CI7594" i="27"/>
  <c r="CH7594" i="27"/>
  <c r="CG7594" i="27"/>
  <c r="CF7594" i="27"/>
  <c r="CE7594" i="27"/>
  <c r="CD7594" i="27"/>
  <c r="CC7594" i="27"/>
  <c r="CB7594" i="27"/>
  <c r="CA7594" i="27"/>
  <c r="BZ7594" i="27"/>
  <c r="BY7594" i="27"/>
  <c r="BX7594" i="27"/>
  <c r="BW7594" i="27"/>
  <c r="BV7594" i="27"/>
  <c r="BU7594" i="27"/>
  <c r="BT7594" i="27"/>
  <c r="BS7594" i="27"/>
  <c r="BR7594" i="27"/>
  <c r="BQ7594" i="27"/>
  <c r="BP7594" i="27"/>
  <c r="BO7594" i="27"/>
  <c r="BN7594" i="27"/>
  <c r="BM7594" i="27"/>
  <c r="BL7594" i="27"/>
  <c r="BK7594" i="27"/>
  <c r="BJ7594" i="27"/>
  <c r="BI7594" i="27"/>
  <c r="BH7594" i="27"/>
  <c r="BG7594" i="27"/>
  <c r="BF7594" i="27"/>
  <c r="BE7594" i="27"/>
  <c r="BD7594" i="27"/>
  <c r="BC7594" i="27"/>
  <c r="BB7594" i="27"/>
  <c r="BA7594" i="27"/>
  <c r="AZ7594" i="27"/>
  <c r="AY7594" i="27"/>
  <c r="AX7594" i="27"/>
  <c r="AW7594" i="27"/>
  <c r="AV7594" i="27"/>
  <c r="AU7594" i="27"/>
  <c r="AT7594" i="27"/>
  <c r="AS7594" i="27"/>
  <c r="AR7594" i="27"/>
  <c r="AQ7594" i="27"/>
  <c r="AP7594" i="27"/>
  <c r="AO7594" i="27"/>
  <c r="AN7594" i="27"/>
  <c r="AM7594" i="27"/>
  <c r="AL7594" i="27"/>
  <c r="AK7594" i="27"/>
  <c r="AJ7594" i="27"/>
  <c r="AI7594" i="27"/>
  <c r="AH7594" i="27"/>
  <c r="AG7594" i="27"/>
  <c r="AF7594" i="27"/>
  <c r="AE7594" i="27"/>
  <c r="AD7594" i="27"/>
  <c r="AC7594" i="27"/>
  <c r="AB7594" i="27"/>
  <c r="AA7594" i="27"/>
  <c r="Z7594" i="27"/>
  <c r="Y7594" i="27"/>
  <c r="X7594" i="27"/>
  <c r="W7594" i="27"/>
  <c r="V7594" i="27"/>
  <c r="U7594" i="27"/>
  <c r="T7594" i="27"/>
  <c r="S7594" i="27"/>
  <c r="R7594" i="27"/>
  <c r="Q7594" i="27"/>
  <c r="P7594" i="27"/>
  <c r="O7594" i="27"/>
  <c r="N7594" i="27"/>
  <c r="M7594" i="27"/>
  <c r="L7594" i="27"/>
  <c r="K7594" i="27"/>
  <c r="J7594" i="27"/>
  <c r="DE7593" i="27"/>
  <c r="DD7593" i="27"/>
  <c r="DC7593" i="27"/>
  <c r="DB7593" i="27"/>
  <c r="DA7593" i="27"/>
  <c r="CZ7593" i="27"/>
  <c r="CY7593" i="27"/>
  <c r="CX7593" i="27"/>
  <c r="CW7593" i="27"/>
  <c r="CV7593" i="27"/>
  <c r="CU7593" i="27"/>
  <c r="CT7593" i="27"/>
  <c r="CS7593" i="27"/>
  <c r="CR7593" i="27"/>
  <c r="CQ7593" i="27"/>
  <c r="CP7593" i="27"/>
  <c r="CO7593" i="27"/>
  <c r="CN7593" i="27"/>
  <c r="CM7593" i="27"/>
  <c r="CL7593" i="27"/>
  <c r="CK7593" i="27"/>
  <c r="CJ7593" i="27"/>
  <c r="CI7593" i="27"/>
  <c r="CH7593" i="27"/>
  <c r="CG7593" i="27"/>
  <c r="CF7593" i="27"/>
  <c r="CE7593" i="27"/>
  <c r="CD7593" i="27"/>
  <c r="CC7593" i="27"/>
  <c r="CB7593" i="27"/>
  <c r="CA7593" i="27"/>
  <c r="BZ7593" i="27"/>
  <c r="BY7593" i="27"/>
  <c r="BX7593" i="27"/>
  <c r="BW7593" i="27"/>
  <c r="BV7593" i="27"/>
  <c r="BU7593" i="27"/>
  <c r="BT7593" i="27"/>
  <c r="BS7593" i="27"/>
  <c r="BR7593" i="27"/>
  <c r="BQ7593" i="27"/>
  <c r="BP7593" i="27"/>
  <c r="BO7593" i="27"/>
  <c r="BN7593" i="27"/>
  <c r="BM7593" i="27"/>
  <c r="BL7593" i="27"/>
  <c r="BK7593" i="27"/>
  <c r="BJ7593" i="27"/>
  <c r="BI7593" i="27"/>
  <c r="BH7593" i="27"/>
  <c r="BG7593" i="27"/>
  <c r="BF7593" i="27"/>
  <c r="BE7593" i="27"/>
  <c r="BD7593" i="27"/>
  <c r="BC7593" i="27"/>
  <c r="BB7593" i="27"/>
  <c r="BA7593" i="27"/>
  <c r="AZ7593" i="27"/>
  <c r="AY7593" i="27"/>
  <c r="AX7593" i="27"/>
  <c r="AW7593" i="27"/>
  <c r="AV7593" i="27"/>
  <c r="AU7593" i="27"/>
  <c r="AT7593" i="27"/>
  <c r="AS7593" i="27"/>
  <c r="AR7593" i="27"/>
  <c r="AQ7593" i="27"/>
  <c r="AP7593" i="27"/>
  <c r="AO7593" i="27"/>
  <c r="AN7593" i="27"/>
  <c r="AM7593" i="27"/>
  <c r="AL7593" i="27"/>
  <c r="AK7593" i="27"/>
  <c r="AJ7593" i="27"/>
  <c r="AI7593" i="27"/>
  <c r="AH7593" i="27"/>
  <c r="AG7593" i="27"/>
  <c r="AF7593" i="27"/>
  <c r="AE7593" i="27"/>
  <c r="AD7593" i="27"/>
  <c r="AC7593" i="27"/>
  <c r="AB7593" i="27"/>
  <c r="AA7593" i="27"/>
  <c r="Z7593" i="27"/>
  <c r="Y7593" i="27"/>
  <c r="X7593" i="27"/>
  <c r="W7593" i="27"/>
  <c r="V7593" i="27"/>
  <c r="U7593" i="27"/>
  <c r="T7593" i="27"/>
  <c r="S7593" i="27"/>
  <c r="R7593" i="27"/>
  <c r="Q7593" i="27"/>
  <c r="P7593" i="27"/>
  <c r="O7593" i="27"/>
  <c r="N7593" i="27"/>
  <c r="M7593" i="27"/>
  <c r="L7593" i="27"/>
  <c r="K7593" i="27"/>
  <c r="J7593" i="27"/>
  <c r="DE7592" i="27"/>
  <c r="DD7592" i="27"/>
  <c r="DC7592" i="27"/>
  <c r="DB7592" i="27"/>
  <c r="DA7592" i="27"/>
  <c r="CZ7592" i="27"/>
  <c r="CY7592" i="27"/>
  <c r="CX7592" i="27"/>
  <c r="CW7592" i="27"/>
  <c r="CV7592" i="27"/>
  <c r="CU7592" i="27"/>
  <c r="CT7592" i="27"/>
  <c r="CS7592" i="27"/>
  <c r="CR7592" i="27"/>
  <c r="CQ7592" i="27"/>
  <c r="CP7592" i="27"/>
  <c r="CO7592" i="27"/>
  <c r="CN7592" i="27"/>
  <c r="CM7592" i="27"/>
  <c r="CL7592" i="27"/>
  <c r="CK7592" i="27"/>
  <c r="CJ7592" i="27"/>
  <c r="CI7592" i="27"/>
  <c r="CH7592" i="27"/>
  <c r="CG7592" i="27"/>
  <c r="CF7592" i="27"/>
  <c r="CE7592" i="27"/>
  <c r="CD7592" i="27"/>
  <c r="CC7592" i="27"/>
  <c r="CB7592" i="27"/>
  <c r="CA7592" i="27"/>
  <c r="BZ7592" i="27"/>
  <c r="BY7592" i="27"/>
  <c r="BX7592" i="27"/>
  <c r="BW7592" i="27"/>
  <c r="BV7592" i="27"/>
  <c r="BU7592" i="27"/>
  <c r="BT7592" i="27"/>
  <c r="BS7592" i="27"/>
  <c r="BR7592" i="27"/>
  <c r="BQ7592" i="27"/>
  <c r="BP7592" i="27"/>
  <c r="BO7592" i="27"/>
  <c r="BN7592" i="27"/>
  <c r="BM7592" i="27"/>
  <c r="BL7592" i="27"/>
  <c r="BK7592" i="27"/>
  <c r="BJ7592" i="27"/>
  <c r="BI7592" i="27"/>
  <c r="BH7592" i="27"/>
  <c r="BG7592" i="27"/>
  <c r="BF7592" i="27"/>
  <c r="BE7592" i="27"/>
  <c r="BD7592" i="27"/>
  <c r="BC7592" i="27"/>
  <c r="BB7592" i="27"/>
  <c r="BA7592" i="27"/>
  <c r="AZ7592" i="27"/>
  <c r="AY7592" i="27"/>
  <c r="AX7592" i="27"/>
  <c r="AW7592" i="27"/>
  <c r="AV7592" i="27"/>
  <c r="AU7592" i="27"/>
  <c r="AT7592" i="27"/>
  <c r="AS7592" i="27"/>
  <c r="AR7592" i="27"/>
  <c r="AQ7592" i="27"/>
  <c r="AP7592" i="27"/>
  <c r="AO7592" i="27"/>
  <c r="AN7592" i="27"/>
  <c r="AM7592" i="27"/>
  <c r="AL7592" i="27"/>
  <c r="AK7592" i="27"/>
  <c r="AJ7592" i="27"/>
  <c r="AI7592" i="27"/>
  <c r="AH7592" i="27"/>
  <c r="AG7592" i="27"/>
  <c r="AF7592" i="27"/>
  <c r="AE7592" i="27"/>
  <c r="AD7592" i="27"/>
  <c r="AC7592" i="27"/>
  <c r="AB7592" i="27"/>
  <c r="AA7592" i="27"/>
  <c r="Z7592" i="27"/>
  <c r="Y7592" i="27"/>
  <c r="X7592" i="27"/>
  <c r="W7592" i="27"/>
  <c r="V7592" i="27"/>
  <c r="U7592" i="27"/>
  <c r="T7592" i="27"/>
  <c r="S7592" i="27"/>
  <c r="R7592" i="27"/>
  <c r="Q7592" i="27"/>
  <c r="P7592" i="27"/>
  <c r="O7592" i="27"/>
  <c r="N7592" i="27"/>
  <c r="M7592" i="27"/>
  <c r="L7592" i="27"/>
  <c r="K7592" i="27"/>
  <c r="J7592" i="27"/>
  <c r="DE7591" i="27"/>
  <c r="DD7591" i="27"/>
  <c r="DC7591" i="27"/>
  <c r="DB7591" i="27"/>
  <c r="DA7591" i="27"/>
  <c r="CZ7591" i="27"/>
  <c r="CY7591" i="27"/>
  <c r="CX7591" i="27"/>
  <c r="CW7591" i="27"/>
  <c r="CV7591" i="27"/>
  <c r="CU7591" i="27"/>
  <c r="CT7591" i="27"/>
  <c r="CS7591" i="27"/>
  <c r="CR7591" i="27"/>
  <c r="CQ7591" i="27"/>
  <c r="CP7591" i="27"/>
  <c r="CO7591" i="27"/>
  <c r="CN7591" i="27"/>
  <c r="CM7591" i="27"/>
  <c r="CL7591" i="27"/>
  <c r="CK7591" i="27"/>
  <c r="CJ7591" i="27"/>
  <c r="CI7591" i="27"/>
  <c r="CH7591" i="27"/>
  <c r="CG7591" i="27"/>
  <c r="CF7591" i="27"/>
  <c r="CE7591" i="27"/>
  <c r="CD7591" i="27"/>
  <c r="CC7591" i="27"/>
  <c r="CB7591" i="27"/>
  <c r="CA7591" i="27"/>
  <c r="BZ7591" i="27"/>
  <c r="BY7591" i="27"/>
  <c r="BX7591" i="27"/>
  <c r="BW7591" i="27"/>
  <c r="BV7591" i="27"/>
  <c r="BU7591" i="27"/>
  <c r="BT7591" i="27"/>
  <c r="BS7591" i="27"/>
  <c r="BR7591" i="27"/>
  <c r="BQ7591" i="27"/>
  <c r="BP7591" i="27"/>
  <c r="BO7591" i="27"/>
  <c r="BN7591" i="27"/>
  <c r="BM7591" i="27"/>
  <c r="BL7591" i="27"/>
  <c r="BK7591" i="27"/>
  <c r="BJ7591" i="27"/>
  <c r="BI7591" i="27"/>
  <c r="BH7591" i="27"/>
  <c r="BG7591" i="27"/>
  <c r="BF7591" i="27"/>
  <c r="BE7591" i="27"/>
  <c r="BD7591" i="27"/>
  <c r="BC7591" i="27"/>
  <c r="BB7591" i="27"/>
  <c r="BA7591" i="27"/>
  <c r="AZ7591" i="27"/>
  <c r="AY7591" i="27"/>
  <c r="AX7591" i="27"/>
  <c r="AW7591" i="27"/>
  <c r="AV7591" i="27"/>
  <c r="AU7591" i="27"/>
  <c r="AT7591" i="27"/>
  <c r="AS7591" i="27"/>
  <c r="AR7591" i="27"/>
  <c r="AQ7591" i="27"/>
  <c r="AP7591" i="27"/>
  <c r="AO7591" i="27"/>
  <c r="AN7591" i="27"/>
  <c r="AM7591" i="27"/>
  <c r="AL7591" i="27"/>
  <c r="AK7591" i="27"/>
  <c r="AJ7591" i="27"/>
  <c r="AI7591" i="27"/>
  <c r="AH7591" i="27"/>
  <c r="AG7591" i="27"/>
  <c r="AF7591" i="27"/>
  <c r="AE7591" i="27"/>
  <c r="AD7591" i="27"/>
  <c r="AC7591" i="27"/>
  <c r="AB7591" i="27"/>
  <c r="AA7591" i="27"/>
  <c r="Z7591" i="27"/>
  <c r="Y7591" i="27"/>
  <c r="X7591" i="27"/>
  <c r="W7591" i="27"/>
  <c r="V7591" i="27"/>
  <c r="U7591" i="27"/>
  <c r="T7591" i="27"/>
  <c r="S7591" i="27"/>
  <c r="R7591" i="27"/>
  <c r="Q7591" i="27"/>
  <c r="P7591" i="27"/>
  <c r="O7591" i="27"/>
  <c r="N7591" i="27"/>
  <c r="M7591" i="27"/>
  <c r="L7591" i="27"/>
  <c r="K7591" i="27"/>
  <c r="J7591" i="27"/>
  <c r="DE7590" i="27"/>
  <c r="DD7590" i="27"/>
  <c r="DC7590" i="27"/>
  <c r="DB7590" i="27"/>
  <c r="DA7590" i="27"/>
  <c r="CZ7590" i="27"/>
  <c r="CY7590" i="27"/>
  <c r="CX7590" i="27"/>
  <c r="CW7590" i="27"/>
  <c r="CV7590" i="27"/>
  <c r="CU7590" i="27"/>
  <c r="CT7590" i="27"/>
  <c r="CS7590" i="27"/>
  <c r="CR7590" i="27"/>
  <c r="CQ7590" i="27"/>
  <c r="CP7590" i="27"/>
  <c r="CO7590" i="27"/>
  <c r="CN7590" i="27"/>
  <c r="CM7590" i="27"/>
  <c r="CL7590" i="27"/>
  <c r="CK7590" i="27"/>
  <c r="CJ7590" i="27"/>
  <c r="CI7590" i="27"/>
  <c r="CH7590" i="27"/>
  <c r="CG7590" i="27"/>
  <c r="CF7590" i="27"/>
  <c r="CE7590" i="27"/>
  <c r="CD7590" i="27"/>
  <c r="CC7590" i="27"/>
  <c r="CB7590" i="27"/>
  <c r="CA7590" i="27"/>
  <c r="BZ7590" i="27"/>
  <c r="BY7590" i="27"/>
  <c r="BX7590" i="27"/>
  <c r="BW7590" i="27"/>
  <c r="BV7590" i="27"/>
  <c r="BU7590" i="27"/>
  <c r="BT7590" i="27"/>
  <c r="BS7590" i="27"/>
  <c r="BR7590" i="27"/>
  <c r="BQ7590" i="27"/>
  <c r="BP7590" i="27"/>
  <c r="BO7590" i="27"/>
  <c r="BN7590" i="27"/>
  <c r="BM7590" i="27"/>
  <c r="BL7590" i="27"/>
  <c r="BK7590" i="27"/>
  <c r="BJ7590" i="27"/>
  <c r="BI7590" i="27"/>
  <c r="BH7590" i="27"/>
  <c r="BG7590" i="27"/>
  <c r="BF7590" i="27"/>
  <c r="BE7590" i="27"/>
  <c r="BD7590" i="27"/>
  <c r="BC7590" i="27"/>
  <c r="BB7590" i="27"/>
  <c r="BA7590" i="27"/>
  <c r="AZ7590" i="27"/>
  <c r="AY7590" i="27"/>
  <c r="AX7590" i="27"/>
  <c r="AW7590" i="27"/>
  <c r="AV7590" i="27"/>
  <c r="AU7590" i="27"/>
  <c r="AT7590" i="27"/>
  <c r="AS7590" i="27"/>
  <c r="AR7590" i="27"/>
  <c r="AQ7590" i="27"/>
  <c r="AP7590" i="27"/>
  <c r="AO7590" i="27"/>
  <c r="AN7590" i="27"/>
  <c r="AM7590" i="27"/>
  <c r="AL7590" i="27"/>
  <c r="AK7590" i="27"/>
  <c r="AJ7590" i="27"/>
  <c r="AI7590" i="27"/>
  <c r="AH7590" i="27"/>
  <c r="AG7590" i="27"/>
  <c r="AF7590" i="27"/>
  <c r="AE7590" i="27"/>
  <c r="AD7590" i="27"/>
  <c r="AC7590" i="27"/>
  <c r="AB7590" i="27"/>
  <c r="AA7590" i="27"/>
  <c r="Z7590" i="27"/>
  <c r="Y7590" i="27"/>
  <c r="X7590" i="27"/>
  <c r="W7590" i="27"/>
  <c r="V7590" i="27"/>
  <c r="U7590" i="27"/>
  <c r="T7590" i="27"/>
  <c r="S7590" i="27"/>
  <c r="R7590" i="27"/>
  <c r="Q7590" i="27"/>
  <c r="P7590" i="27"/>
  <c r="O7590" i="27"/>
  <c r="N7590" i="27"/>
  <c r="M7590" i="27"/>
  <c r="L7590" i="27"/>
  <c r="K7590" i="27"/>
  <c r="J7590" i="27"/>
  <c r="DE7589" i="27"/>
  <c r="DD7589" i="27"/>
  <c r="DC7589" i="27"/>
  <c r="DB7589" i="27"/>
  <c r="DA7589" i="27"/>
  <c r="CZ7589" i="27"/>
  <c r="CY7589" i="27"/>
  <c r="CX7589" i="27"/>
  <c r="CW7589" i="27"/>
  <c r="CV7589" i="27"/>
  <c r="CU7589" i="27"/>
  <c r="CT7589" i="27"/>
  <c r="CS7589" i="27"/>
  <c r="CR7589" i="27"/>
  <c r="CQ7589" i="27"/>
  <c r="CP7589" i="27"/>
  <c r="CO7589" i="27"/>
  <c r="CN7589" i="27"/>
  <c r="CM7589" i="27"/>
  <c r="CL7589" i="27"/>
  <c r="CK7589" i="27"/>
  <c r="CJ7589" i="27"/>
  <c r="CI7589" i="27"/>
  <c r="CH7589" i="27"/>
  <c r="CG7589" i="27"/>
  <c r="CF7589" i="27"/>
  <c r="CE7589" i="27"/>
  <c r="CD7589" i="27"/>
  <c r="CC7589" i="27"/>
  <c r="CB7589" i="27"/>
  <c r="CA7589" i="27"/>
  <c r="BZ7589" i="27"/>
  <c r="BY7589" i="27"/>
  <c r="BX7589" i="27"/>
  <c r="BW7589" i="27"/>
  <c r="BV7589" i="27"/>
  <c r="BU7589" i="27"/>
  <c r="BT7589" i="27"/>
  <c r="BS7589" i="27"/>
  <c r="BR7589" i="27"/>
  <c r="BQ7589" i="27"/>
  <c r="BP7589" i="27"/>
  <c r="BO7589" i="27"/>
  <c r="BN7589" i="27"/>
  <c r="BM7589" i="27"/>
  <c r="BL7589" i="27"/>
  <c r="BK7589" i="27"/>
  <c r="BJ7589" i="27"/>
  <c r="BI7589" i="27"/>
  <c r="BH7589" i="27"/>
  <c r="BG7589" i="27"/>
  <c r="BF7589" i="27"/>
  <c r="BE7589" i="27"/>
  <c r="BD7589" i="27"/>
  <c r="BC7589" i="27"/>
  <c r="BB7589" i="27"/>
  <c r="BA7589" i="27"/>
  <c r="AZ7589" i="27"/>
  <c r="AY7589" i="27"/>
  <c r="AX7589" i="27"/>
  <c r="AW7589" i="27"/>
  <c r="AV7589" i="27"/>
  <c r="AU7589" i="27"/>
  <c r="AT7589" i="27"/>
  <c r="AS7589" i="27"/>
  <c r="AR7589" i="27"/>
  <c r="AQ7589" i="27"/>
  <c r="AP7589" i="27"/>
  <c r="AO7589" i="27"/>
  <c r="AN7589" i="27"/>
  <c r="AM7589" i="27"/>
  <c r="AL7589" i="27"/>
  <c r="AK7589" i="27"/>
  <c r="AJ7589" i="27"/>
  <c r="AI7589" i="27"/>
  <c r="AH7589" i="27"/>
  <c r="AG7589" i="27"/>
  <c r="AF7589" i="27"/>
  <c r="AE7589" i="27"/>
  <c r="AD7589" i="27"/>
  <c r="AC7589" i="27"/>
  <c r="AB7589" i="27"/>
  <c r="AA7589" i="27"/>
  <c r="Z7589" i="27"/>
  <c r="Y7589" i="27"/>
  <c r="X7589" i="27"/>
  <c r="W7589" i="27"/>
  <c r="V7589" i="27"/>
  <c r="U7589" i="27"/>
  <c r="T7589" i="27"/>
  <c r="S7589" i="27"/>
  <c r="R7589" i="27"/>
  <c r="Q7589" i="27"/>
  <c r="P7589" i="27"/>
  <c r="O7589" i="27"/>
  <c r="N7589" i="27"/>
  <c r="M7589" i="27"/>
  <c r="L7589" i="27"/>
  <c r="K7589" i="27"/>
  <c r="J7589" i="27"/>
  <c r="DE7588" i="27"/>
  <c r="DD7588" i="27"/>
  <c r="DC7588" i="27"/>
  <c r="DB7588" i="27"/>
  <c r="DA7588" i="27"/>
  <c r="CZ7588" i="27"/>
  <c r="CY7588" i="27"/>
  <c r="CX7588" i="27"/>
  <c r="CW7588" i="27"/>
  <c r="CV7588" i="27"/>
  <c r="CU7588" i="27"/>
  <c r="CT7588" i="27"/>
  <c r="CS7588" i="27"/>
  <c r="CR7588" i="27"/>
  <c r="CQ7588" i="27"/>
  <c r="CP7588" i="27"/>
  <c r="CO7588" i="27"/>
  <c r="CN7588" i="27"/>
  <c r="CM7588" i="27"/>
  <c r="CL7588" i="27"/>
  <c r="CK7588" i="27"/>
  <c r="CJ7588" i="27"/>
  <c r="CI7588" i="27"/>
  <c r="CH7588" i="27"/>
  <c r="CG7588" i="27"/>
  <c r="CF7588" i="27"/>
  <c r="CE7588" i="27"/>
  <c r="CD7588" i="27"/>
  <c r="CC7588" i="27"/>
  <c r="CB7588" i="27"/>
  <c r="CA7588" i="27"/>
  <c r="BZ7588" i="27"/>
  <c r="BY7588" i="27"/>
  <c r="BX7588" i="27"/>
  <c r="BW7588" i="27"/>
  <c r="BV7588" i="27"/>
  <c r="BU7588" i="27"/>
  <c r="BT7588" i="27"/>
  <c r="BS7588" i="27"/>
  <c r="BR7588" i="27"/>
  <c r="BQ7588" i="27"/>
  <c r="BP7588" i="27"/>
  <c r="BO7588" i="27"/>
  <c r="BN7588" i="27"/>
  <c r="BM7588" i="27"/>
  <c r="BL7588" i="27"/>
  <c r="BK7588" i="27"/>
  <c r="BJ7588" i="27"/>
  <c r="BI7588" i="27"/>
  <c r="BH7588" i="27"/>
  <c r="BG7588" i="27"/>
  <c r="BF7588" i="27"/>
  <c r="BE7588" i="27"/>
  <c r="BD7588" i="27"/>
  <c r="BC7588" i="27"/>
  <c r="BB7588" i="27"/>
  <c r="BA7588" i="27"/>
  <c r="AZ7588" i="27"/>
  <c r="AY7588" i="27"/>
  <c r="AX7588" i="27"/>
  <c r="AW7588" i="27"/>
  <c r="AV7588" i="27"/>
  <c r="AU7588" i="27"/>
  <c r="AT7588" i="27"/>
  <c r="AS7588" i="27"/>
  <c r="AR7588" i="27"/>
  <c r="AQ7588" i="27"/>
  <c r="AP7588" i="27"/>
  <c r="AO7588" i="27"/>
  <c r="AN7588" i="27"/>
  <c r="AM7588" i="27"/>
  <c r="AL7588" i="27"/>
  <c r="AK7588" i="27"/>
  <c r="AJ7588" i="27"/>
  <c r="AI7588" i="27"/>
  <c r="AH7588" i="27"/>
  <c r="AG7588" i="27"/>
  <c r="AF7588" i="27"/>
  <c r="AE7588" i="27"/>
  <c r="AD7588" i="27"/>
  <c r="AC7588" i="27"/>
  <c r="AB7588" i="27"/>
  <c r="AA7588" i="27"/>
  <c r="Z7588" i="27"/>
  <c r="Y7588" i="27"/>
  <c r="X7588" i="27"/>
  <c r="W7588" i="27"/>
  <c r="V7588" i="27"/>
  <c r="U7588" i="27"/>
  <c r="T7588" i="27"/>
  <c r="S7588" i="27"/>
  <c r="R7588" i="27"/>
  <c r="Q7588" i="27"/>
  <c r="P7588" i="27"/>
  <c r="O7588" i="27"/>
  <c r="N7588" i="27"/>
  <c r="M7588" i="27"/>
  <c r="L7588" i="27"/>
  <c r="K7588" i="27"/>
  <c r="J7588" i="27"/>
  <c r="DE7587" i="27"/>
  <c r="DD7587" i="27"/>
  <c r="DC7587" i="27"/>
  <c r="DB7587" i="27"/>
  <c r="DA7587" i="27"/>
  <c r="CZ7587" i="27"/>
  <c r="CY7587" i="27"/>
  <c r="CX7587" i="27"/>
  <c r="CW7587" i="27"/>
  <c r="CV7587" i="27"/>
  <c r="CU7587" i="27"/>
  <c r="CT7587" i="27"/>
  <c r="CS7587" i="27"/>
  <c r="CR7587" i="27"/>
  <c r="CQ7587" i="27"/>
  <c r="CP7587" i="27"/>
  <c r="CO7587" i="27"/>
  <c r="CN7587" i="27"/>
  <c r="CM7587" i="27"/>
  <c r="CL7587" i="27"/>
  <c r="CK7587" i="27"/>
  <c r="CJ7587" i="27"/>
  <c r="CI7587" i="27"/>
  <c r="CH7587" i="27"/>
  <c r="CG7587" i="27"/>
  <c r="CF7587" i="27"/>
  <c r="CE7587" i="27"/>
  <c r="CD7587" i="27"/>
  <c r="CC7587" i="27"/>
  <c r="CB7587" i="27"/>
  <c r="CA7587" i="27"/>
  <c r="BZ7587" i="27"/>
  <c r="BY7587" i="27"/>
  <c r="BX7587" i="27"/>
  <c r="BW7587" i="27"/>
  <c r="BV7587" i="27"/>
  <c r="BU7587" i="27"/>
  <c r="BT7587" i="27"/>
  <c r="BS7587" i="27"/>
  <c r="BR7587" i="27"/>
  <c r="BQ7587" i="27"/>
  <c r="BP7587" i="27"/>
  <c r="BO7587" i="27"/>
  <c r="BN7587" i="27"/>
  <c r="BM7587" i="27"/>
  <c r="BL7587" i="27"/>
  <c r="BK7587" i="27"/>
  <c r="BJ7587" i="27"/>
  <c r="BI7587" i="27"/>
  <c r="BH7587" i="27"/>
  <c r="BG7587" i="27"/>
  <c r="BF7587" i="27"/>
  <c r="BE7587" i="27"/>
  <c r="BD7587" i="27"/>
  <c r="BC7587" i="27"/>
  <c r="BB7587" i="27"/>
  <c r="BA7587" i="27"/>
  <c r="AZ7587" i="27"/>
  <c r="AY7587" i="27"/>
  <c r="AX7587" i="27"/>
  <c r="AW7587" i="27"/>
  <c r="AV7587" i="27"/>
  <c r="AU7587" i="27"/>
  <c r="AT7587" i="27"/>
  <c r="AS7587" i="27"/>
  <c r="AR7587" i="27"/>
  <c r="AQ7587" i="27"/>
  <c r="AP7587" i="27"/>
  <c r="AO7587" i="27"/>
  <c r="AN7587" i="27"/>
  <c r="AM7587" i="27"/>
  <c r="AL7587" i="27"/>
  <c r="AK7587" i="27"/>
  <c r="AJ7587" i="27"/>
  <c r="AI7587" i="27"/>
  <c r="AH7587" i="27"/>
  <c r="AG7587" i="27"/>
  <c r="AF7587" i="27"/>
  <c r="AE7587" i="27"/>
  <c r="AD7587" i="27"/>
  <c r="AC7587" i="27"/>
  <c r="AB7587" i="27"/>
  <c r="AA7587" i="27"/>
  <c r="Z7587" i="27"/>
  <c r="Y7587" i="27"/>
  <c r="X7587" i="27"/>
  <c r="W7587" i="27"/>
  <c r="V7587" i="27"/>
  <c r="U7587" i="27"/>
  <c r="T7587" i="27"/>
  <c r="S7587" i="27"/>
  <c r="R7587" i="27"/>
  <c r="Q7587" i="27"/>
  <c r="P7587" i="27"/>
  <c r="O7587" i="27"/>
  <c r="N7587" i="27"/>
  <c r="M7587" i="27"/>
  <c r="L7587" i="27"/>
  <c r="K7587" i="27"/>
  <c r="J7587" i="27"/>
  <c r="DE7586" i="27"/>
  <c r="DD7586" i="27"/>
  <c r="DC7586" i="27"/>
  <c r="DB7586" i="27"/>
  <c r="DA7586" i="27"/>
  <c r="CZ7586" i="27"/>
  <c r="CY7586" i="27"/>
  <c r="CX7586" i="27"/>
  <c r="CW7586" i="27"/>
  <c r="CV7586" i="27"/>
  <c r="CU7586" i="27"/>
  <c r="CT7586" i="27"/>
  <c r="CS7586" i="27"/>
  <c r="CR7586" i="27"/>
  <c r="CQ7586" i="27"/>
  <c r="CP7586" i="27"/>
  <c r="CO7586" i="27"/>
  <c r="CN7586" i="27"/>
  <c r="CM7586" i="27"/>
  <c r="CL7586" i="27"/>
  <c r="CK7586" i="27"/>
  <c r="CJ7586" i="27"/>
  <c r="CI7586" i="27"/>
  <c r="CH7586" i="27"/>
  <c r="CG7586" i="27"/>
  <c r="CF7586" i="27"/>
  <c r="CE7586" i="27"/>
  <c r="CD7586" i="27"/>
  <c r="CC7586" i="27"/>
  <c r="CB7586" i="27"/>
  <c r="CA7586" i="27"/>
  <c r="BZ7586" i="27"/>
  <c r="BY7586" i="27"/>
  <c r="BX7586" i="27"/>
  <c r="BW7586" i="27"/>
  <c r="BV7586" i="27"/>
  <c r="BU7586" i="27"/>
  <c r="BT7586" i="27"/>
  <c r="BS7586" i="27"/>
  <c r="BR7586" i="27"/>
  <c r="BQ7586" i="27"/>
  <c r="BP7586" i="27"/>
  <c r="BO7586" i="27"/>
  <c r="BN7586" i="27"/>
  <c r="BM7586" i="27"/>
  <c r="BL7586" i="27"/>
  <c r="BK7586" i="27"/>
  <c r="BJ7586" i="27"/>
  <c r="BI7586" i="27"/>
  <c r="BH7586" i="27"/>
  <c r="BG7586" i="27"/>
  <c r="BF7586" i="27"/>
  <c r="BE7586" i="27"/>
  <c r="BD7586" i="27"/>
  <c r="BC7586" i="27"/>
  <c r="BB7586" i="27"/>
  <c r="BA7586" i="27"/>
  <c r="AZ7586" i="27"/>
  <c r="AY7586" i="27"/>
  <c r="AX7586" i="27"/>
  <c r="AW7586" i="27"/>
  <c r="AV7586" i="27"/>
  <c r="AU7586" i="27"/>
  <c r="AT7586" i="27"/>
  <c r="AS7586" i="27"/>
  <c r="AR7586" i="27"/>
  <c r="AQ7586" i="27"/>
  <c r="AP7586" i="27"/>
  <c r="AO7586" i="27"/>
  <c r="AN7586" i="27"/>
  <c r="AM7586" i="27"/>
  <c r="AL7586" i="27"/>
  <c r="AK7586" i="27"/>
  <c r="AJ7586" i="27"/>
  <c r="AI7586" i="27"/>
  <c r="AH7586" i="27"/>
  <c r="AG7586" i="27"/>
  <c r="AF7586" i="27"/>
  <c r="AE7586" i="27"/>
  <c r="AD7586" i="27"/>
  <c r="AC7586" i="27"/>
  <c r="AB7586" i="27"/>
  <c r="AA7586" i="27"/>
  <c r="Z7586" i="27"/>
  <c r="Y7586" i="27"/>
  <c r="X7586" i="27"/>
  <c r="W7586" i="27"/>
  <c r="V7586" i="27"/>
  <c r="U7586" i="27"/>
  <c r="T7586" i="27"/>
  <c r="S7586" i="27"/>
  <c r="R7586" i="27"/>
  <c r="Q7586" i="27"/>
  <c r="P7586" i="27"/>
  <c r="O7586" i="27"/>
  <c r="N7586" i="27"/>
  <c r="M7586" i="27"/>
  <c r="L7586" i="27"/>
  <c r="K7586" i="27"/>
  <c r="J7586" i="27"/>
  <c r="DE7585" i="27"/>
  <c r="DD7585" i="27"/>
  <c r="DC7585" i="27"/>
  <c r="DB7585" i="27"/>
  <c r="DA7585" i="27"/>
  <c r="CZ7585" i="27"/>
  <c r="CY7585" i="27"/>
  <c r="CX7585" i="27"/>
  <c r="CW7585" i="27"/>
  <c r="CV7585" i="27"/>
  <c r="CU7585" i="27"/>
  <c r="CT7585" i="27"/>
  <c r="CS7585" i="27"/>
  <c r="CR7585" i="27"/>
  <c r="CQ7585" i="27"/>
  <c r="CP7585" i="27"/>
  <c r="CO7585" i="27"/>
  <c r="CN7585" i="27"/>
  <c r="CM7585" i="27"/>
  <c r="CL7585" i="27"/>
  <c r="CK7585" i="27"/>
  <c r="CJ7585" i="27"/>
  <c r="CI7585" i="27"/>
  <c r="CH7585" i="27"/>
  <c r="CG7585" i="27"/>
  <c r="CF7585" i="27"/>
  <c r="CE7585" i="27"/>
  <c r="CD7585" i="27"/>
  <c r="CC7585" i="27"/>
  <c r="CB7585" i="27"/>
  <c r="CA7585" i="27"/>
  <c r="BZ7585" i="27"/>
  <c r="BY7585" i="27"/>
  <c r="BX7585" i="27"/>
  <c r="BW7585" i="27"/>
  <c r="BV7585" i="27"/>
  <c r="BU7585" i="27"/>
  <c r="BT7585" i="27"/>
  <c r="BS7585" i="27"/>
  <c r="BR7585" i="27"/>
  <c r="BQ7585" i="27"/>
  <c r="BP7585" i="27"/>
  <c r="BO7585" i="27"/>
  <c r="BN7585" i="27"/>
  <c r="BM7585" i="27"/>
  <c r="BL7585" i="27"/>
  <c r="BK7585" i="27"/>
  <c r="BJ7585" i="27"/>
  <c r="BI7585" i="27"/>
  <c r="BH7585" i="27"/>
  <c r="BG7585" i="27"/>
  <c r="BF7585" i="27"/>
  <c r="BE7585" i="27"/>
  <c r="BD7585" i="27"/>
  <c r="BC7585" i="27"/>
  <c r="BB7585" i="27"/>
  <c r="BA7585" i="27"/>
  <c r="AZ7585" i="27"/>
  <c r="AY7585" i="27"/>
  <c r="AX7585" i="27"/>
  <c r="AW7585" i="27"/>
  <c r="AV7585" i="27"/>
  <c r="AU7585" i="27"/>
  <c r="AT7585" i="27"/>
  <c r="AS7585" i="27"/>
  <c r="AR7585" i="27"/>
  <c r="AQ7585" i="27"/>
  <c r="AP7585" i="27"/>
  <c r="AO7585" i="27"/>
  <c r="AN7585" i="27"/>
  <c r="AM7585" i="27"/>
  <c r="AL7585" i="27"/>
  <c r="AK7585" i="27"/>
  <c r="AJ7585" i="27"/>
  <c r="AI7585" i="27"/>
  <c r="AH7585" i="27"/>
  <c r="AG7585" i="27"/>
  <c r="AF7585" i="27"/>
  <c r="AE7585" i="27"/>
  <c r="AD7585" i="27"/>
  <c r="AC7585" i="27"/>
  <c r="AB7585" i="27"/>
  <c r="AA7585" i="27"/>
  <c r="Z7585" i="27"/>
  <c r="Y7585" i="27"/>
  <c r="X7585" i="27"/>
  <c r="W7585" i="27"/>
  <c r="V7585" i="27"/>
  <c r="U7585" i="27"/>
  <c r="T7585" i="27"/>
  <c r="S7585" i="27"/>
  <c r="R7585" i="27"/>
  <c r="Q7585" i="27"/>
  <c r="P7585" i="27"/>
  <c r="O7585" i="27"/>
  <c r="N7585" i="27"/>
  <c r="M7585" i="27"/>
  <c r="L7585" i="27"/>
  <c r="K7585" i="27"/>
  <c r="J7585" i="27"/>
  <c r="DE7584" i="27"/>
  <c r="DD7584" i="27"/>
  <c r="DC7584" i="27"/>
  <c r="DB7584" i="27"/>
  <c r="DA7584" i="27"/>
  <c r="CZ7584" i="27"/>
  <c r="CY7584" i="27"/>
  <c r="CX7584" i="27"/>
  <c r="CW7584" i="27"/>
  <c r="CV7584" i="27"/>
  <c r="CU7584" i="27"/>
  <c r="CT7584" i="27"/>
  <c r="CS7584" i="27"/>
  <c r="CR7584" i="27"/>
  <c r="CQ7584" i="27"/>
  <c r="CP7584" i="27"/>
  <c r="CO7584" i="27"/>
  <c r="CN7584" i="27"/>
  <c r="CM7584" i="27"/>
  <c r="CL7584" i="27"/>
  <c r="CK7584" i="27"/>
  <c r="CJ7584" i="27"/>
  <c r="CI7584" i="27"/>
  <c r="CH7584" i="27"/>
  <c r="CG7584" i="27"/>
  <c r="CF7584" i="27"/>
  <c r="CE7584" i="27"/>
  <c r="CD7584" i="27"/>
  <c r="CC7584" i="27"/>
  <c r="CB7584" i="27"/>
  <c r="CA7584" i="27"/>
  <c r="BZ7584" i="27"/>
  <c r="BY7584" i="27"/>
  <c r="BX7584" i="27"/>
  <c r="BW7584" i="27"/>
  <c r="BV7584" i="27"/>
  <c r="BU7584" i="27"/>
  <c r="BT7584" i="27"/>
  <c r="BS7584" i="27"/>
  <c r="BR7584" i="27"/>
  <c r="BQ7584" i="27"/>
  <c r="BP7584" i="27"/>
  <c r="BO7584" i="27"/>
  <c r="BN7584" i="27"/>
  <c r="BM7584" i="27"/>
  <c r="BL7584" i="27"/>
  <c r="BK7584" i="27"/>
  <c r="BJ7584" i="27"/>
  <c r="BI7584" i="27"/>
  <c r="BH7584" i="27"/>
  <c r="BG7584" i="27"/>
  <c r="BF7584" i="27"/>
  <c r="BE7584" i="27"/>
  <c r="BD7584" i="27"/>
  <c r="BC7584" i="27"/>
  <c r="BB7584" i="27"/>
  <c r="BA7584" i="27"/>
  <c r="AZ7584" i="27"/>
  <c r="AY7584" i="27"/>
  <c r="AX7584" i="27"/>
  <c r="AW7584" i="27"/>
  <c r="AV7584" i="27"/>
  <c r="AU7584" i="27"/>
  <c r="AT7584" i="27"/>
  <c r="AS7584" i="27"/>
  <c r="AR7584" i="27"/>
  <c r="AQ7584" i="27"/>
  <c r="AP7584" i="27"/>
  <c r="AO7584" i="27"/>
  <c r="AN7584" i="27"/>
  <c r="AM7584" i="27"/>
  <c r="AL7584" i="27"/>
  <c r="AK7584" i="27"/>
  <c r="AJ7584" i="27"/>
  <c r="AI7584" i="27"/>
  <c r="AH7584" i="27"/>
  <c r="AG7584" i="27"/>
  <c r="AF7584" i="27"/>
  <c r="AE7584" i="27"/>
  <c r="AD7584" i="27"/>
  <c r="AC7584" i="27"/>
  <c r="AB7584" i="27"/>
  <c r="AA7584" i="27"/>
  <c r="Z7584" i="27"/>
  <c r="Y7584" i="27"/>
  <c r="X7584" i="27"/>
  <c r="W7584" i="27"/>
  <c r="V7584" i="27"/>
  <c r="U7584" i="27"/>
  <c r="T7584" i="27"/>
  <c r="S7584" i="27"/>
  <c r="R7584" i="27"/>
  <c r="Q7584" i="27"/>
  <c r="P7584" i="27"/>
  <c r="O7584" i="27"/>
  <c r="N7584" i="27"/>
  <c r="M7584" i="27"/>
  <c r="L7584" i="27"/>
  <c r="K7584" i="27"/>
  <c r="J7584" i="27"/>
  <c r="DE7583" i="27"/>
  <c r="DD7583" i="27"/>
  <c r="DC7583" i="27"/>
  <c r="DB7583" i="27"/>
  <c r="DA7583" i="27"/>
  <c r="CZ7583" i="27"/>
  <c r="CY7583" i="27"/>
  <c r="CX7583" i="27"/>
  <c r="CW7583" i="27"/>
  <c r="CV7583" i="27"/>
  <c r="CU7583" i="27"/>
  <c r="CT7583" i="27"/>
  <c r="CS7583" i="27"/>
  <c r="CR7583" i="27"/>
  <c r="CQ7583" i="27"/>
  <c r="CP7583" i="27"/>
  <c r="CO7583" i="27"/>
  <c r="CN7583" i="27"/>
  <c r="CM7583" i="27"/>
  <c r="CL7583" i="27"/>
  <c r="CK7583" i="27"/>
  <c r="CJ7583" i="27"/>
  <c r="CI7583" i="27"/>
  <c r="CH7583" i="27"/>
  <c r="CG7583" i="27"/>
  <c r="CF7583" i="27"/>
  <c r="CE7583" i="27"/>
  <c r="CD7583" i="27"/>
  <c r="CC7583" i="27"/>
  <c r="CB7583" i="27"/>
  <c r="CA7583" i="27"/>
  <c r="BZ7583" i="27"/>
  <c r="BY7583" i="27"/>
  <c r="BX7583" i="27"/>
  <c r="BW7583" i="27"/>
  <c r="BV7583" i="27"/>
  <c r="BU7583" i="27"/>
  <c r="BT7583" i="27"/>
  <c r="BS7583" i="27"/>
  <c r="BR7583" i="27"/>
  <c r="BQ7583" i="27"/>
  <c r="BP7583" i="27"/>
  <c r="BO7583" i="27"/>
  <c r="BN7583" i="27"/>
  <c r="BM7583" i="27"/>
  <c r="BL7583" i="27"/>
  <c r="BK7583" i="27"/>
  <c r="BJ7583" i="27"/>
  <c r="BI7583" i="27"/>
  <c r="BH7583" i="27"/>
  <c r="BG7583" i="27"/>
  <c r="BF7583" i="27"/>
  <c r="BE7583" i="27"/>
  <c r="BD7583" i="27"/>
  <c r="BC7583" i="27"/>
  <c r="BB7583" i="27"/>
  <c r="BA7583" i="27"/>
  <c r="AZ7583" i="27"/>
  <c r="AY7583" i="27"/>
  <c r="AX7583" i="27"/>
  <c r="AW7583" i="27"/>
  <c r="AV7583" i="27"/>
  <c r="AU7583" i="27"/>
  <c r="AT7583" i="27"/>
  <c r="AS7583" i="27"/>
  <c r="AR7583" i="27"/>
  <c r="AQ7583" i="27"/>
  <c r="AP7583" i="27"/>
  <c r="AO7583" i="27"/>
  <c r="AN7583" i="27"/>
  <c r="AM7583" i="27"/>
  <c r="AL7583" i="27"/>
  <c r="AK7583" i="27"/>
  <c r="AJ7583" i="27"/>
  <c r="AI7583" i="27"/>
  <c r="AH7583" i="27"/>
  <c r="AG7583" i="27"/>
  <c r="AF7583" i="27"/>
  <c r="AE7583" i="27"/>
  <c r="AD7583" i="27"/>
  <c r="AC7583" i="27"/>
  <c r="AB7583" i="27"/>
  <c r="AA7583" i="27"/>
  <c r="Z7583" i="27"/>
  <c r="Y7583" i="27"/>
  <c r="X7583" i="27"/>
  <c r="W7583" i="27"/>
  <c r="V7583" i="27"/>
  <c r="U7583" i="27"/>
  <c r="T7583" i="27"/>
  <c r="S7583" i="27"/>
  <c r="R7583" i="27"/>
  <c r="Q7583" i="27"/>
  <c r="P7583" i="27"/>
  <c r="O7583" i="27"/>
  <c r="N7583" i="27"/>
  <c r="M7583" i="27"/>
  <c r="L7583" i="27"/>
  <c r="K7583" i="27"/>
  <c r="J7583" i="27"/>
  <c r="DE7582" i="27"/>
  <c r="DD7582" i="27"/>
  <c r="DC7582" i="27"/>
  <c r="DB7582" i="27"/>
  <c r="DA7582" i="27"/>
  <c r="CZ7582" i="27"/>
  <c r="CY7582" i="27"/>
  <c r="CX7582" i="27"/>
  <c r="CW7582" i="27"/>
  <c r="CV7582" i="27"/>
  <c r="CU7582" i="27"/>
  <c r="CT7582" i="27"/>
  <c r="CS7582" i="27"/>
  <c r="CR7582" i="27"/>
  <c r="CQ7582" i="27"/>
  <c r="CP7582" i="27"/>
  <c r="CO7582" i="27"/>
  <c r="CN7582" i="27"/>
  <c r="CM7582" i="27"/>
  <c r="CL7582" i="27"/>
  <c r="CK7582" i="27"/>
  <c r="CJ7582" i="27"/>
  <c r="CI7582" i="27"/>
  <c r="CH7582" i="27"/>
  <c r="CG7582" i="27"/>
  <c r="CF7582" i="27"/>
  <c r="CE7582" i="27"/>
  <c r="CD7582" i="27"/>
  <c r="CC7582" i="27"/>
  <c r="CB7582" i="27"/>
  <c r="CA7582" i="27"/>
  <c r="BZ7582" i="27"/>
  <c r="BY7582" i="27"/>
  <c r="BX7582" i="27"/>
  <c r="BW7582" i="27"/>
  <c r="BV7582" i="27"/>
  <c r="BU7582" i="27"/>
  <c r="BT7582" i="27"/>
  <c r="BS7582" i="27"/>
  <c r="BR7582" i="27"/>
  <c r="BQ7582" i="27"/>
  <c r="BP7582" i="27"/>
  <c r="BO7582" i="27"/>
  <c r="BN7582" i="27"/>
  <c r="BM7582" i="27"/>
  <c r="BL7582" i="27"/>
  <c r="BK7582" i="27"/>
  <c r="BJ7582" i="27"/>
  <c r="BI7582" i="27"/>
  <c r="BH7582" i="27"/>
  <c r="BG7582" i="27"/>
  <c r="BF7582" i="27"/>
  <c r="BE7582" i="27"/>
  <c r="BD7582" i="27"/>
  <c r="BC7582" i="27"/>
  <c r="BB7582" i="27"/>
  <c r="BA7582" i="27"/>
  <c r="AZ7582" i="27"/>
  <c r="AY7582" i="27"/>
  <c r="AX7582" i="27"/>
  <c r="AW7582" i="27"/>
  <c r="AV7582" i="27"/>
  <c r="AU7582" i="27"/>
  <c r="AT7582" i="27"/>
  <c r="AS7582" i="27"/>
  <c r="AR7582" i="27"/>
  <c r="AQ7582" i="27"/>
  <c r="AP7582" i="27"/>
  <c r="AO7582" i="27"/>
  <c r="AN7582" i="27"/>
  <c r="AM7582" i="27"/>
  <c r="AL7582" i="27"/>
  <c r="AK7582" i="27"/>
  <c r="AJ7582" i="27"/>
  <c r="AI7582" i="27"/>
  <c r="AH7582" i="27"/>
  <c r="AG7582" i="27"/>
  <c r="AF7582" i="27"/>
  <c r="AE7582" i="27"/>
  <c r="AD7582" i="27"/>
  <c r="AC7582" i="27"/>
  <c r="AB7582" i="27"/>
  <c r="AA7582" i="27"/>
  <c r="Z7582" i="27"/>
  <c r="Y7582" i="27"/>
  <c r="X7582" i="27"/>
  <c r="W7582" i="27"/>
  <c r="V7582" i="27"/>
  <c r="U7582" i="27"/>
  <c r="T7582" i="27"/>
  <c r="S7582" i="27"/>
  <c r="R7582" i="27"/>
  <c r="Q7582" i="27"/>
  <c r="P7582" i="27"/>
  <c r="O7582" i="27"/>
  <c r="N7582" i="27"/>
  <c r="M7582" i="27"/>
  <c r="L7582" i="27"/>
  <c r="K7582" i="27"/>
  <c r="J7582" i="27"/>
  <c r="DE7581" i="27"/>
  <c r="DD7581" i="27"/>
  <c r="DC7581" i="27"/>
  <c r="DB7581" i="27"/>
  <c r="DA7581" i="27"/>
  <c r="CZ7581" i="27"/>
  <c r="CY7581" i="27"/>
  <c r="CX7581" i="27"/>
  <c r="CW7581" i="27"/>
  <c r="CV7581" i="27"/>
  <c r="CU7581" i="27"/>
  <c r="CT7581" i="27"/>
  <c r="CS7581" i="27"/>
  <c r="CR7581" i="27"/>
  <c r="CQ7581" i="27"/>
  <c r="CP7581" i="27"/>
  <c r="CO7581" i="27"/>
  <c r="CN7581" i="27"/>
  <c r="CM7581" i="27"/>
  <c r="CL7581" i="27"/>
  <c r="CK7581" i="27"/>
  <c r="CJ7581" i="27"/>
  <c r="CI7581" i="27"/>
  <c r="CH7581" i="27"/>
  <c r="CG7581" i="27"/>
  <c r="CF7581" i="27"/>
  <c r="CE7581" i="27"/>
  <c r="CD7581" i="27"/>
  <c r="CC7581" i="27"/>
  <c r="CB7581" i="27"/>
  <c r="CA7581" i="27"/>
  <c r="BZ7581" i="27"/>
  <c r="BY7581" i="27"/>
  <c r="BX7581" i="27"/>
  <c r="BW7581" i="27"/>
  <c r="BV7581" i="27"/>
  <c r="BU7581" i="27"/>
  <c r="BT7581" i="27"/>
  <c r="BS7581" i="27"/>
  <c r="BR7581" i="27"/>
  <c r="BQ7581" i="27"/>
  <c r="BP7581" i="27"/>
  <c r="BO7581" i="27"/>
  <c r="BN7581" i="27"/>
  <c r="BM7581" i="27"/>
  <c r="BL7581" i="27"/>
  <c r="BK7581" i="27"/>
  <c r="BJ7581" i="27"/>
  <c r="BI7581" i="27"/>
  <c r="BH7581" i="27"/>
  <c r="BG7581" i="27"/>
  <c r="BF7581" i="27"/>
  <c r="BE7581" i="27"/>
  <c r="BD7581" i="27"/>
  <c r="BC7581" i="27"/>
  <c r="BB7581" i="27"/>
  <c r="BA7581" i="27"/>
  <c r="AZ7581" i="27"/>
  <c r="AY7581" i="27"/>
  <c r="AX7581" i="27"/>
  <c r="AW7581" i="27"/>
  <c r="AV7581" i="27"/>
  <c r="AU7581" i="27"/>
  <c r="AT7581" i="27"/>
  <c r="AS7581" i="27"/>
  <c r="AR7581" i="27"/>
  <c r="AQ7581" i="27"/>
  <c r="AP7581" i="27"/>
  <c r="AO7581" i="27"/>
  <c r="AN7581" i="27"/>
  <c r="AM7581" i="27"/>
  <c r="AL7581" i="27"/>
  <c r="AK7581" i="27"/>
  <c r="AJ7581" i="27"/>
  <c r="AI7581" i="27"/>
  <c r="AH7581" i="27"/>
  <c r="AG7581" i="27"/>
  <c r="AF7581" i="27"/>
  <c r="AE7581" i="27"/>
  <c r="AD7581" i="27"/>
  <c r="AC7581" i="27"/>
  <c r="AB7581" i="27"/>
  <c r="AA7581" i="27"/>
  <c r="Z7581" i="27"/>
  <c r="Y7581" i="27"/>
  <c r="X7581" i="27"/>
  <c r="W7581" i="27"/>
  <c r="V7581" i="27"/>
  <c r="U7581" i="27"/>
  <c r="T7581" i="27"/>
  <c r="S7581" i="27"/>
  <c r="R7581" i="27"/>
  <c r="Q7581" i="27"/>
  <c r="P7581" i="27"/>
  <c r="O7581" i="27"/>
  <c r="N7581" i="27"/>
  <c r="M7581" i="27"/>
  <c r="L7581" i="27"/>
  <c r="K7581" i="27"/>
  <c r="J7581" i="27"/>
  <c r="DE7580" i="27"/>
  <c r="DD7580" i="27"/>
  <c r="DC7580" i="27"/>
  <c r="DB7580" i="27"/>
  <c r="DA7580" i="27"/>
  <c r="CZ7580" i="27"/>
  <c r="CY7580" i="27"/>
  <c r="CX7580" i="27"/>
  <c r="CW7580" i="27"/>
  <c r="CV7580" i="27"/>
  <c r="CU7580" i="27"/>
  <c r="CT7580" i="27"/>
  <c r="CS7580" i="27"/>
  <c r="CR7580" i="27"/>
  <c r="CQ7580" i="27"/>
  <c r="CP7580" i="27"/>
  <c r="CO7580" i="27"/>
  <c r="CN7580" i="27"/>
  <c r="CM7580" i="27"/>
  <c r="CL7580" i="27"/>
  <c r="CK7580" i="27"/>
  <c r="CJ7580" i="27"/>
  <c r="CI7580" i="27"/>
  <c r="CH7580" i="27"/>
  <c r="CG7580" i="27"/>
  <c r="CF7580" i="27"/>
  <c r="CE7580" i="27"/>
  <c r="CD7580" i="27"/>
  <c r="CC7580" i="27"/>
  <c r="CB7580" i="27"/>
  <c r="CA7580" i="27"/>
  <c r="BZ7580" i="27"/>
  <c r="BY7580" i="27"/>
  <c r="BX7580" i="27"/>
  <c r="BW7580" i="27"/>
  <c r="BV7580" i="27"/>
  <c r="BU7580" i="27"/>
  <c r="BT7580" i="27"/>
  <c r="BS7580" i="27"/>
  <c r="BR7580" i="27"/>
  <c r="BQ7580" i="27"/>
  <c r="BP7580" i="27"/>
  <c r="BO7580" i="27"/>
  <c r="BN7580" i="27"/>
  <c r="BM7580" i="27"/>
  <c r="BL7580" i="27"/>
  <c r="BK7580" i="27"/>
  <c r="BJ7580" i="27"/>
  <c r="BI7580" i="27"/>
  <c r="BH7580" i="27"/>
  <c r="BG7580" i="27"/>
  <c r="BF7580" i="27"/>
  <c r="BE7580" i="27"/>
  <c r="BD7580" i="27"/>
  <c r="BC7580" i="27"/>
  <c r="BB7580" i="27"/>
  <c r="BA7580" i="27"/>
  <c r="AZ7580" i="27"/>
  <c r="AY7580" i="27"/>
  <c r="AX7580" i="27"/>
  <c r="AW7580" i="27"/>
  <c r="AV7580" i="27"/>
  <c r="AU7580" i="27"/>
  <c r="AT7580" i="27"/>
  <c r="AS7580" i="27"/>
  <c r="AR7580" i="27"/>
  <c r="AQ7580" i="27"/>
  <c r="AP7580" i="27"/>
  <c r="AO7580" i="27"/>
  <c r="AN7580" i="27"/>
  <c r="AM7580" i="27"/>
  <c r="AL7580" i="27"/>
  <c r="AK7580" i="27"/>
  <c r="AJ7580" i="27"/>
  <c r="AI7580" i="27"/>
  <c r="AH7580" i="27"/>
  <c r="AG7580" i="27"/>
  <c r="AF7580" i="27"/>
  <c r="AE7580" i="27"/>
  <c r="AD7580" i="27"/>
  <c r="AC7580" i="27"/>
  <c r="AB7580" i="27"/>
  <c r="AA7580" i="27"/>
  <c r="Z7580" i="27"/>
  <c r="Y7580" i="27"/>
  <c r="X7580" i="27"/>
  <c r="W7580" i="27"/>
  <c r="V7580" i="27"/>
  <c r="U7580" i="27"/>
  <c r="T7580" i="27"/>
  <c r="S7580" i="27"/>
  <c r="R7580" i="27"/>
  <c r="Q7580" i="27"/>
  <c r="P7580" i="27"/>
  <c r="O7580" i="27"/>
  <c r="N7580" i="27"/>
  <c r="M7580" i="27"/>
  <c r="L7580" i="27"/>
  <c r="K7580" i="27"/>
  <c r="J7580" i="27"/>
  <c r="DE7579" i="27"/>
  <c r="DD7579" i="27"/>
  <c r="DC7579" i="27"/>
  <c r="DB7579" i="27"/>
  <c r="DA7579" i="27"/>
  <c r="CZ7579" i="27"/>
  <c r="CY7579" i="27"/>
  <c r="CX7579" i="27"/>
  <c r="CW7579" i="27"/>
  <c r="CV7579" i="27"/>
  <c r="CU7579" i="27"/>
  <c r="CT7579" i="27"/>
  <c r="CS7579" i="27"/>
  <c r="CR7579" i="27"/>
  <c r="CQ7579" i="27"/>
  <c r="CP7579" i="27"/>
  <c r="CO7579" i="27"/>
  <c r="CN7579" i="27"/>
  <c r="CM7579" i="27"/>
  <c r="CL7579" i="27"/>
  <c r="CK7579" i="27"/>
  <c r="CJ7579" i="27"/>
  <c r="CI7579" i="27"/>
  <c r="CH7579" i="27"/>
  <c r="CG7579" i="27"/>
  <c r="CF7579" i="27"/>
  <c r="CE7579" i="27"/>
  <c r="CD7579" i="27"/>
  <c r="CC7579" i="27"/>
  <c r="CB7579" i="27"/>
  <c r="CA7579" i="27"/>
  <c r="BZ7579" i="27"/>
  <c r="BY7579" i="27"/>
  <c r="BX7579" i="27"/>
  <c r="BW7579" i="27"/>
  <c r="BV7579" i="27"/>
  <c r="BU7579" i="27"/>
  <c r="BT7579" i="27"/>
  <c r="BS7579" i="27"/>
  <c r="BR7579" i="27"/>
  <c r="BQ7579" i="27"/>
  <c r="BP7579" i="27"/>
  <c r="BO7579" i="27"/>
  <c r="BN7579" i="27"/>
  <c r="BM7579" i="27"/>
  <c r="BL7579" i="27"/>
  <c r="BK7579" i="27"/>
  <c r="BJ7579" i="27"/>
  <c r="BI7579" i="27"/>
  <c r="BH7579" i="27"/>
  <c r="BG7579" i="27"/>
  <c r="BF7579" i="27"/>
  <c r="BE7579" i="27"/>
  <c r="BD7579" i="27"/>
  <c r="BC7579" i="27"/>
  <c r="BB7579" i="27"/>
  <c r="BA7579" i="27"/>
  <c r="AZ7579" i="27"/>
  <c r="AY7579" i="27"/>
  <c r="AX7579" i="27"/>
  <c r="AW7579" i="27"/>
  <c r="AV7579" i="27"/>
  <c r="AU7579" i="27"/>
  <c r="AT7579" i="27"/>
  <c r="AS7579" i="27"/>
  <c r="AR7579" i="27"/>
  <c r="AQ7579" i="27"/>
  <c r="AP7579" i="27"/>
  <c r="AO7579" i="27"/>
  <c r="AN7579" i="27"/>
  <c r="AM7579" i="27"/>
  <c r="AL7579" i="27"/>
  <c r="AK7579" i="27"/>
  <c r="AJ7579" i="27"/>
  <c r="AI7579" i="27"/>
  <c r="AH7579" i="27"/>
  <c r="AG7579" i="27"/>
  <c r="AF7579" i="27"/>
  <c r="AE7579" i="27"/>
  <c r="AD7579" i="27"/>
  <c r="AC7579" i="27"/>
  <c r="AB7579" i="27"/>
  <c r="AA7579" i="27"/>
  <c r="Z7579" i="27"/>
  <c r="Y7579" i="27"/>
  <c r="X7579" i="27"/>
  <c r="W7579" i="27"/>
  <c r="V7579" i="27"/>
  <c r="U7579" i="27"/>
  <c r="T7579" i="27"/>
  <c r="S7579" i="27"/>
  <c r="R7579" i="27"/>
  <c r="Q7579" i="27"/>
  <c r="P7579" i="27"/>
  <c r="O7579" i="27"/>
  <c r="N7579" i="27"/>
  <c r="M7579" i="27"/>
  <c r="L7579" i="27"/>
  <c r="K7579" i="27"/>
  <c r="J7579" i="27"/>
  <c r="DE7578" i="27"/>
  <c r="DD7578" i="27"/>
  <c r="DC7578" i="27"/>
  <c r="DB7578" i="27"/>
  <c r="DA7578" i="27"/>
  <c r="CZ7578" i="27"/>
  <c r="CY7578" i="27"/>
  <c r="CX7578" i="27"/>
  <c r="CW7578" i="27"/>
  <c r="CV7578" i="27"/>
  <c r="CU7578" i="27"/>
  <c r="CT7578" i="27"/>
  <c r="CS7578" i="27"/>
  <c r="CR7578" i="27"/>
  <c r="CQ7578" i="27"/>
  <c r="CP7578" i="27"/>
  <c r="CO7578" i="27"/>
  <c r="CN7578" i="27"/>
  <c r="CM7578" i="27"/>
  <c r="CL7578" i="27"/>
  <c r="CK7578" i="27"/>
  <c r="CJ7578" i="27"/>
  <c r="CI7578" i="27"/>
  <c r="CH7578" i="27"/>
  <c r="CG7578" i="27"/>
  <c r="CF7578" i="27"/>
  <c r="CE7578" i="27"/>
  <c r="CD7578" i="27"/>
  <c r="CC7578" i="27"/>
  <c r="CB7578" i="27"/>
  <c r="CA7578" i="27"/>
  <c r="BZ7578" i="27"/>
  <c r="BY7578" i="27"/>
  <c r="BX7578" i="27"/>
  <c r="BW7578" i="27"/>
  <c r="BV7578" i="27"/>
  <c r="BU7578" i="27"/>
  <c r="BT7578" i="27"/>
  <c r="BS7578" i="27"/>
  <c r="BR7578" i="27"/>
  <c r="BQ7578" i="27"/>
  <c r="BP7578" i="27"/>
  <c r="BO7578" i="27"/>
  <c r="BN7578" i="27"/>
  <c r="BM7578" i="27"/>
  <c r="BL7578" i="27"/>
  <c r="BK7578" i="27"/>
  <c r="BJ7578" i="27"/>
  <c r="BI7578" i="27"/>
  <c r="BH7578" i="27"/>
  <c r="BG7578" i="27"/>
  <c r="BF7578" i="27"/>
  <c r="BE7578" i="27"/>
  <c r="BD7578" i="27"/>
  <c r="BC7578" i="27"/>
  <c r="BB7578" i="27"/>
  <c r="BA7578" i="27"/>
  <c r="AZ7578" i="27"/>
  <c r="AY7578" i="27"/>
  <c r="AX7578" i="27"/>
  <c r="AW7578" i="27"/>
  <c r="AV7578" i="27"/>
  <c r="AU7578" i="27"/>
  <c r="AT7578" i="27"/>
  <c r="AS7578" i="27"/>
  <c r="AR7578" i="27"/>
  <c r="AQ7578" i="27"/>
  <c r="AP7578" i="27"/>
  <c r="AO7578" i="27"/>
  <c r="AN7578" i="27"/>
  <c r="AM7578" i="27"/>
  <c r="AL7578" i="27"/>
  <c r="AK7578" i="27"/>
  <c r="AJ7578" i="27"/>
  <c r="AI7578" i="27"/>
  <c r="AH7578" i="27"/>
  <c r="AG7578" i="27"/>
  <c r="AF7578" i="27"/>
  <c r="AE7578" i="27"/>
  <c r="AD7578" i="27"/>
  <c r="AC7578" i="27"/>
  <c r="AB7578" i="27"/>
  <c r="AA7578" i="27"/>
  <c r="Z7578" i="27"/>
  <c r="Y7578" i="27"/>
  <c r="X7578" i="27"/>
  <c r="W7578" i="27"/>
  <c r="V7578" i="27"/>
  <c r="U7578" i="27"/>
  <c r="T7578" i="27"/>
  <c r="S7578" i="27"/>
  <c r="R7578" i="27"/>
  <c r="Q7578" i="27"/>
  <c r="P7578" i="27"/>
  <c r="O7578" i="27"/>
  <c r="N7578" i="27"/>
  <c r="M7578" i="27"/>
  <c r="L7578" i="27"/>
  <c r="K7578" i="27"/>
  <c r="J7578" i="27"/>
  <c r="DE7577" i="27"/>
  <c r="DD7577" i="27"/>
  <c r="DC7577" i="27"/>
  <c r="DB7577" i="27"/>
  <c r="DA7577" i="27"/>
  <c r="CZ7577" i="27"/>
  <c r="CY7577" i="27"/>
  <c r="CX7577" i="27"/>
  <c r="CW7577" i="27"/>
  <c r="CV7577" i="27"/>
  <c r="CU7577" i="27"/>
  <c r="CT7577" i="27"/>
  <c r="CS7577" i="27"/>
  <c r="CR7577" i="27"/>
  <c r="CQ7577" i="27"/>
  <c r="CP7577" i="27"/>
  <c r="CO7577" i="27"/>
  <c r="CN7577" i="27"/>
  <c r="CM7577" i="27"/>
  <c r="CL7577" i="27"/>
  <c r="CK7577" i="27"/>
  <c r="CJ7577" i="27"/>
  <c r="CI7577" i="27"/>
  <c r="CH7577" i="27"/>
  <c r="CG7577" i="27"/>
  <c r="CF7577" i="27"/>
  <c r="CE7577" i="27"/>
  <c r="CD7577" i="27"/>
  <c r="CC7577" i="27"/>
  <c r="CB7577" i="27"/>
  <c r="CA7577" i="27"/>
  <c r="BZ7577" i="27"/>
  <c r="BY7577" i="27"/>
  <c r="BX7577" i="27"/>
  <c r="BW7577" i="27"/>
  <c r="BV7577" i="27"/>
  <c r="BU7577" i="27"/>
  <c r="BT7577" i="27"/>
  <c r="BS7577" i="27"/>
  <c r="BR7577" i="27"/>
  <c r="BQ7577" i="27"/>
  <c r="BP7577" i="27"/>
  <c r="BO7577" i="27"/>
  <c r="BN7577" i="27"/>
  <c r="BM7577" i="27"/>
  <c r="BL7577" i="27"/>
  <c r="BK7577" i="27"/>
  <c r="BJ7577" i="27"/>
  <c r="BI7577" i="27"/>
  <c r="BH7577" i="27"/>
  <c r="BG7577" i="27"/>
  <c r="BF7577" i="27"/>
  <c r="BE7577" i="27"/>
  <c r="BD7577" i="27"/>
  <c r="BC7577" i="27"/>
  <c r="BB7577" i="27"/>
  <c r="BA7577" i="27"/>
  <c r="AZ7577" i="27"/>
  <c r="AY7577" i="27"/>
  <c r="AX7577" i="27"/>
  <c r="AW7577" i="27"/>
  <c r="AV7577" i="27"/>
  <c r="AU7577" i="27"/>
  <c r="AT7577" i="27"/>
  <c r="AS7577" i="27"/>
  <c r="AR7577" i="27"/>
  <c r="AQ7577" i="27"/>
  <c r="AP7577" i="27"/>
  <c r="AO7577" i="27"/>
  <c r="AN7577" i="27"/>
  <c r="AM7577" i="27"/>
  <c r="AL7577" i="27"/>
  <c r="AK7577" i="27"/>
  <c r="AJ7577" i="27"/>
  <c r="AI7577" i="27"/>
  <c r="AH7577" i="27"/>
  <c r="AG7577" i="27"/>
  <c r="AF7577" i="27"/>
  <c r="AE7577" i="27"/>
  <c r="AD7577" i="27"/>
  <c r="AC7577" i="27"/>
  <c r="AB7577" i="27"/>
  <c r="AA7577" i="27"/>
  <c r="Z7577" i="27"/>
  <c r="Y7577" i="27"/>
  <c r="X7577" i="27"/>
  <c r="W7577" i="27"/>
  <c r="V7577" i="27"/>
  <c r="U7577" i="27"/>
  <c r="T7577" i="27"/>
  <c r="S7577" i="27"/>
  <c r="R7577" i="27"/>
  <c r="Q7577" i="27"/>
  <c r="P7577" i="27"/>
  <c r="O7577" i="27"/>
  <c r="N7577" i="27"/>
  <c r="M7577" i="27"/>
  <c r="L7577" i="27"/>
  <c r="K7577" i="27"/>
  <c r="J7577" i="27"/>
  <c r="DE7576" i="27"/>
  <c r="DD7576" i="27"/>
  <c r="DC7576" i="27"/>
  <c r="DB7576" i="27"/>
  <c r="DA7576" i="27"/>
  <c r="CZ7576" i="27"/>
  <c r="CY7576" i="27"/>
  <c r="CX7576" i="27"/>
  <c r="CW7576" i="27"/>
  <c r="CV7576" i="27"/>
  <c r="CU7576" i="27"/>
  <c r="CT7576" i="27"/>
  <c r="CS7576" i="27"/>
  <c r="CR7576" i="27"/>
  <c r="CQ7576" i="27"/>
  <c r="CP7576" i="27"/>
  <c r="CO7576" i="27"/>
  <c r="CN7576" i="27"/>
  <c r="CM7576" i="27"/>
  <c r="CL7576" i="27"/>
  <c r="CK7576" i="27"/>
  <c r="CJ7576" i="27"/>
  <c r="CI7576" i="27"/>
  <c r="CH7576" i="27"/>
  <c r="CG7576" i="27"/>
  <c r="CF7576" i="27"/>
  <c r="CE7576" i="27"/>
  <c r="CD7576" i="27"/>
  <c r="CC7576" i="27"/>
  <c r="CB7576" i="27"/>
  <c r="CA7576" i="27"/>
  <c r="BZ7576" i="27"/>
  <c r="BY7576" i="27"/>
  <c r="BX7576" i="27"/>
  <c r="BW7576" i="27"/>
  <c r="BV7576" i="27"/>
  <c r="BU7576" i="27"/>
  <c r="BT7576" i="27"/>
  <c r="BS7576" i="27"/>
  <c r="BR7576" i="27"/>
  <c r="BQ7576" i="27"/>
  <c r="BP7576" i="27"/>
  <c r="BO7576" i="27"/>
  <c r="BN7576" i="27"/>
  <c r="BM7576" i="27"/>
  <c r="BL7576" i="27"/>
  <c r="BK7576" i="27"/>
  <c r="BJ7576" i="27"/>
  <c r="BI7576" i="27"/>
  <c r="BH7576" i="27"/>
  <c r="BG7576" i="27"/>
  <c r="BF7576" i="27"/>
  <c r="BE7576" i="27"/>
  <c r="BD7576" i="27"/>
  <c r="BC7576" i="27"/>
  <c r="BB7576" i="27"/>
  <c r="BA7576" i="27"/>
  <c r="AZ7576" i="27"/>
  <c r="AY7576" i="27"/>
  <c r="AX7576" i="27"/>
  <c r="AW7576" i="27"/>
  <c r="AV7576" i="27"/>
  <c r="AU7576" i="27"/>
  <c r="AT7576" i="27"/>
  <c r="AS7576" i="27"/>
  <c r="AR7576" i="27"/>
  <c r="AQ7576" i="27"/>
  <c r="AP7576" i="27"/>
  <c r="AO7576" i="27"/>
  <c r="AN7576" i="27"/>
  <c r="AM7576" i="27"/>
  <c r="AL7576" i="27"/>
  <c r="AK7576" i="27"/>
  <c r="AJ7576" i="27"/>
  <c r="AI7576" i="27"/>
  <c r="AH7576" i="27"/>
  <c r="AG7576" i="27"/>
  <c r="AF7576" i="27"/>
  <c r="AE7576" i="27"/>
  <c r="AD7576" i="27"/>
  <c r="AC7576" i="27"/>
  <c r="AB7576" i="27"/>
  <c r="AA7576" i="27"/>
  <c r="Z7576" i="27"/>
  <c r="Y7576" i="27"/>
  <c r="X7576" i="27"/>
  <c r="W7576" i="27"/>
  <c r="V7576" i="27"/>
  <c r="U7576" i="27"/>
  <c r="T7576" i="27"/>
  <c r="S7576" i="27"/>
  <c r="R7576" i="27"/>
  <c r="Q7576" i="27"/>
  <c r="P7576" i="27"/>
  <c r="O7576" i="27"/>
  <c r="N7576" i="27"/>
  <c r="M7576" i="27"/>
  <c r="L7576" i="27"/>
  <c r="K7576" i="27"/>
  <c r="J7576" i="27"/>
  <c r="DE7575" i="27"/>
  <c r="DD7575" i="27"/>
  <c r="DC7575" i="27"/>
  <c r="DB7575" i="27"/>
  <c r="DA7575" i="27"/>
  <c r="CZ7575" i="27"/>
  <c r="CY7575" i="27"/>
  <c r="CX7575" i="27"/>
  <c r="CW7575" i="27"/>
  <c r="CV7575" i="27"/>
  <c r="CU7575" i="27"/>
  <c r="CT7575" i="27"/>
  <c r="CS7575" i="27"/>
  <c r="CR7575" i="27"/>
  <c r="CQ7575" i="27"/>
  <c r="CP7575" i="27"/>
  <c r="CO7575" i="27"/>
  <c r="CN7575" i="27"/>
  <c r="CM7575" i="27"/>
  <c r="CL7575" i="27"/>
  <c r="CK7575" i="27"/>
  <c r="CJ7575" i="27"/>
  <c r="CI7575" i="27"/>
  <c r="CH7575" i="27"/>
  <c r="CG7575" i="27"/>
  <c r="CF7575" i="27"/>
  <c r="CE7575" i="27"/>
  <c r="CD7575" i="27"/>
  <c r="CC7575" i="27"/>
  <c r="CB7575" i="27"/>
  <c r="CA7575" i="27"/>
  <c r="BZ7575" i="27"/>
  <c r="BY7575" i="27"/>
  <c r="BX7575" i="27"/>
  <c r="BW7575" i="27"/>
  <c r="BV7575" i="27"/>
  <c r="BU7575" i="27"/>
  <c r="BT7575" i="27"/>
  <c r="BS7575" i="27"/>
  <c r="BR7575" i="27"/>
  <c r="BQ7575" i="27"/>
  <c r="BP7575" i="27"/>
  <c r="BO7575" i="27"/>
  <c r="BN7575" i="27"/>
  <c r="BM7575" i="27"/>
  <c r="BL7575" i="27"/>
  <c r="BK7575" i="27"/>
  <c r="BJ7575" i="27"/>
  <c r="BI7575" i="27"/>
  <c r="BH7575" i="27"/>
  <c r="BG7575" i="27"/>
  <c r="BF7575" i="27"/>
  <c r="BE7575" i="27"/>
  <c r="BD7575" i="27"/>
  <c r="BC7575" i="27"/>
  <c r="BB7575" i="27"/>
  <c r="BA7575" i="27"/>
  <c r="AZ7575" i="27"/>
  <c r="AY7575" i="27"/>
  <c r="AX7575" i="27"/>
  <c r="AW7575" i="27"/>
  <c r="AV7575" i="27"/>
  <c r="AU7575" i="27"/>
  <c r="AT7575" i="27"/>
  <c r="AS7575" i="27"/>
  <c r="AR7575" i="27"/>
  <c r="AQ7575" i="27"/>
  <c r="AP7575" i="27"/>
  <c r="AO7575" i="27"/>
  <c r="AN7575" i="27"/>
  <c r="AM7575" i="27"/>
  <c r="AL7575" i="27"/>
  <c r="AK7575" i="27"/>
  <c r="AJ7575" i="27"/>
  <c r="AI7575" i="27"/>
  <c r="AH7575" i="27"/>
  <c r="AG7575" i="27"/>
  <c r="AF7575" i="27"/>
  <c r="AE7575" i="27"/>
  <c r="AD7575" i="27"/>
  <c r="AC7575" i="27"/>
  <c r="AB7575" i="27"/>
  <c r="AA7575" i="27"/>
  <c r="Z7575" i="27"/>
  <c r="Y7575" i="27"/>
  <c r="X7575" i="27"/>
  <c r="W7575" i="27"/>
  <c r="V7575" i="27"/>
  <c r="U7575" i="27"/>
  <c r="T7575" i="27"/>
  <c r="S7575" i="27"/>
  <c r="R7575" i="27"/>
  <c r="Q7575" i="27"/>
  <c r="P7575" i="27"/>
  <c r="O7575" i="27"/>
  <c r="N7575" i="27"/>
  <c r="M7575" i="27"/>
  <c r="L7575" i="27"/>
  <c r="K7575" i="27"/>
  <c r="J7575" i="27"/>
  <c r="DE7574" i="27"/>
  <c r="DD7574" i="27"/>
  <c r="DC7574" i="27"/>
  <c r="DB7574" i="27"/>
  <c r="DA7574" i="27"/>
  <c r="CZ7574" i="27"/>
  <c r="CY7574" i="27"/>
  <c r="CX7574" i="27"/>
  <c r="CW7574" i="27"/>
  <c r="CV7574" i="27"/>
  <c r="CU7574" i="27"/>
  <c r="CT7574" i="27"/>
  <c r="CS7574" i="27"/>
  <c r="CR7574" i="27"/>
  <c r="CQ7574" i="27"/>
  <c r="CP7574" i="27"/>
  <c r="CO7574" i="27"/>
  <c r="CN7574" i="27"/>
  <c r="CM7574" i="27"/>
  <c r="CL7574" i="27"/>
  <c r="CK7574" i="27"/>
  <c r="CJ7574" i="27"/>
  <c r="CI7574" i="27"/>
  <c r="CH7574" i="27"/>
  <c r="CG7574" i="27"/>
  <c r="CF7574" i="27"/>
  <c r="CE7574" i="27"/>
  <c r="CD7574" i="27"/>
  <c r="CC7574" i="27"/>
  <c r="CB7574" i="27"/>
  <c r="CA7574" i="27"/>
  <c r="BZ7574" i="27"/>
  <c r="BY7574" i="27"/>
  <c r="BX7574" i="27"/>
  <c r="BW7574" i="27"/>
  <c r="BV7574" i="27"/>
  <c r="BU7574" i="27"/>
  <c r="BT7574" i="27"/>
  <c r="BS7574" i="27"/>
  <c r="BR7574" i="27"/>
  <c r="BQ7574" i="27"/>
  <c r="BP7574" i="27"/>
  <c r="BO7574" i="27"/>
  <c r="BN7574" i="27"/>
  <c r="BM7574" i="27"/>
  <c r="BL7574" i="27"/>
  <c r="BK7574" i="27"/>
  <c r="BJ7574" i="27"/>
  <c r="BI7574" i="27"/>
  <c r="BH7574" i="27"/>
  <c r="BG7574" i="27"/>
  <c r="BF7574" i="27"/>
  <c r="BE7574" i="27"/>
  <c r="BD7574" i="27"/>
  <c r="BC7574" i="27"/>
  <c r="BB7574" i="27"/>
  <c r="BA7574" i="27"/>
  <c r="AZ7574" i="27"/>
  <c r="AY7574" i="27"/>
  <c r="AX7574" i="27"/>
  <c r="AW7574" i="27"/>
  <c r="AV7574" i="27"/>
  <c r="AU7574" i="27"/>
  <c r="AT7574" i="27"/>
  <c r="AS7574" i="27"/>
  <c r="AR7574" i="27"/>
  <c r="AQ7574" i="27"/>
  <c r="AP7574" i="27"/>
  <c r="AO7574" i="27"/>
  <c r="AN7574" i="27"/>
  <c r="AM7574" i="27"/>
  <c r="AL7574" i="27"/>
  <c r="AK7574" i="27"/>
  <c r="AJ7574" i="27"/>
  <c r="AI7574" i="27"/>
  <c r="AH7574" i="27"/>
  <c r="AG7574" i="27"/>
  <c r="AF7574" i="27"/>
  <c r="AE7574" i="27"/>
  <c r="AD7574" i="27"/>
  <c r="AC7574" i="27"/>
  <c r="AB7574" i="27"/>
  <c r="AA7574" i="27"/>
  <c r="Z7574" i="27"/>
  <c r="Y7574" i="27"/>
  <c r="X7574" i="27"/>
  <c r="W7574" i="27"/>
  <c r="V7574" i="27"/>
  <c r="U7574" i="27"/>
  <c r="T7574" i="27"/>
  <c r="S7574" i="27"/>
  <c r="R7574" i="27"/>
  <c r="Q7574" i="27"/>
  <c r="P7574" i="27"/>
  <c r="O7574" i="27"/>
  <c r="N7574" i="27"/>
  <c r="M7574" i="27"/>
  <c r="L7574" i="27"/>
  <c r="K7574" i="27"/>
  <c r="J7574" i="27"/>
  <c r="DE7573" i="27"/>
  <c r="DD7573" i="27"/>
  <c r="DC7573" i="27"/>
  <c r="DB7573" i="27"/>
  <c r="DA7573" i="27"/>
  <c r="CZ7573" i="27"/>
  <c r="CY7573" i="27"/>
  <c r="CX7573" i="27"/>
  <c r="CW7573" i="27"/>
  <c r="CV7573" i="27"/>
  <c r="CU7573" i="27"/>
  <c r="CT7573" i="27"/>
  <c r="CS7573" i="27"/>
  <c r="CR7573" i="27"/>
  <c r="CQ7573" i="27"/>
  <c r="CP7573" i="27"/>
  <c r="CO7573" i="27"/>
  <c r="CN7573" i="27"/>
  <c r="CM7573" i="27"/>
  <c r="CL7573" i="27"/>
  <c r="CK7573" i="27"/>
  <c r="CJ7573" i="27"/>
  <c r="CI7573" i="27"/>
  <c r="CH7573" i="27"/>
  <c r="CG7573" i="27"/>
  <c r="CF7573" i="27"/>
  <c r="CE7573" i="27"/>
  <c r="CD7573" i="27"/>
  <c r="CC7573" i="27"/>
  <c r="CB7573" i="27"/>
  <c r="CA7573" i="27"/>
  <c r="BZ7573" i="27"/>
  <c r="BY7573" i="27"/>
  <c r="BX7573" i="27"/>
  <c r="BW7573" i="27"/>
  <c r="BV7573" i="27"/>
  <c r="BU7573" i="27"/>
  <c r="BT7573" i="27"/>
  <c r="BS7573" i="27"/>
  <c r="BR7573" i="27"/>
  <c r="BQ7573" i="27"/>
  <c r="BP7573" i="27"/>
  <c r="BO7573" i="27"/>
  <c r="BN7573" i="27"/>
  <c r="BM7573" i="27"/>
  <c r="BL7573" i="27"/>
  <c r="BK7573" i="27"/>
  <c r="BJ7573" i="27"/>
  <c r="BI7573" i="27"/>
  <c r="BH7573" i="27"/>
  <c r="BG7573" i="27"/>
  <c r="BF7573" i="27"/>
  <c r="BE7573" i="27"/>
  <c r="BD7573" i="27"/>
  <c r="BC7573" i="27"/>
  <c r="BB7573" i="27"/>
  <c r="BA7573" i="27"/>
  <c r="AZ7573" i="27"/>
  <c r="AY7573" i="27"/>
  <c r="AX7573" i="27"/>
  <c r="AW7573" i="27"/>
  <c r="AV7573" i="27"/>
  <c r="AU7573" i="27"/>
  <c r="AT7573" i="27"/>
  <c r="AS7573" i="27"/>
  <c r="AR7573" i="27"/>
  <c r="AQ7573" i="27"/>
  <c r="AP7573" i="27"/>
  <c r="AO7573" i="27"/>
  <c r="AN7573" i="27"/>
  <c r="AM7573" i="27"/>
  <c r="AL7573" i="27"/>
  <c r="AK7573" i="27"/>
  <c r="AJ7573" i="27"/>
  <c r="AI7573" i="27"/>
  <c r="AH7573" i="27"/>
  <c r="AG7573" i="27"/>
  <c r="AF7573" i="27"/>
  <c r="AE7573" i="27"/>
  <c r="AD7573" i="27"/>
  <c r="AC7573" i="27"/>
  <c r="AB7573" i="27"/>
  <c r="AA7573" i="27"/>
  <c r="Z7573" i="27"/>
  <c r="Y7573" i="27"/>
  <c r="X7573" i="27"/>
  <c r="W7573" i="27"/>
  <c r="V7573" i="27"/>
  <c r="U7573" i="27"/>
  <c r="T7573" i="27"/>
  <c r="S7573" i="27"/>
  <c r="R7573" i="27"/>
  <c r="Q7573" i="27"/>
  <c r="P7573" i="27"/>
  <c r="O7573" i="27"/>
  <c r="N7573" i="27"/>
  <c r="M7573" i="27"/>
  <c r="L7573" i="27"/>
  <c r="K7573" i="27"/>
  <c r="J7573" i="27"/>
  <c r="DE7572" i="27"/>
  <c r="DD7572" i="27"/>
  <c r="DC7572" i="27"/>
  <c r="DB7572" i="27"/>
  <c r="DA7572" i="27"/>
  <c r="CZ7572" i="27"/>
  <c r="CY7572" i="27"/>
  <c r="CX7572" i="27"/>
  <c r="CW7572" i="27"/>
  <c r="CV7572" i="27"/>
  <c r="CU7572" i="27"/>
  <c r="CT7572" i="27"/>
  <c r="CS7572" i="27"/>
  <c r="CR7572" i="27"/>
  <c r="CQ7572" i="27"/>
  <c r="CP7572" i="27"/>
  <c r="CO7572" i="27"/>
  <c r="CN7572" i="27"/>
  <c r="CM7572" i="27"/>
  <c r="CL7572" i="27"/>
  <c r="CK7572" i="27"/>
  <c r="CJ7572" i="27"/>
  <c r="CI7572" i="27"/>
  <c r="CH7572" i="27"/>
  <c r="CG7572" i="27"/>
  <c r="CF7572" i="27"/>
  <c r="CE7572" i="27"/>
  <c r="CD7572" i="27"/>
  <c r="CC7572" i="27"/>
  <c r="CB7572" i="27"/>
  <c r="CA7572" i="27"/>
  <c r="BZ7572" i="27"/>
  <c r="BY7572" i="27"/>
  <c r="BX7572" i="27"/>
  <c r="BW7572" i="27"/>
  <c r="BV7572" i="27"/>
  <c r="BU7572" i="27"/>
  <c r="BT7572" i="27"/>
  <c r="BS7572" i="27"/>
  <c r="BR7572" i="27"/>
  <c r="BQ7572" i="27"/>
  <c r="BP7572" i="27"/>
  <c r="BO7572" i="27"/>
  <c r="BN7572" i="27"/>
  <c r="BM7572" i="27"/>
  <c r="BL7572" i="27"/>
  <c r="BK7572" i="27"/>
  <c r="BJ7572" i="27"/>
  <c r="BI7572" i="27"/>
  <c r="BH7572" i="27"/>
  <c r="BG7572" i="27"/>
  <c r="BF7572" i="27"/>
  <c r="BE7572" i="27"/>
  <c r="BD7572" i="27"/>
  <c r="BC7572" i="27"/>
  <c r="BB7572" i="27"/>
  <c r="BA7572" i="27"/>
  <c r="AZ7572" i="27"/>
  <c r="AY7572" i="27"/>
  <c r="AX7572" i="27"/>
  <c r="AW7572" i="27"/>
  <c r="AV7572" i="27"/>
  <c r="AU7572" i="27"/>
  <c r="AT7572" i="27"/>
  <c r="AS7572" i="27"/>
  <c r="AR7572" i="27"/>
  <c r="AQ7572" i="27"/>
  <c r="AP7572" i="27"/>
  <c r="AO7572" i="27"/>
  <c r="AN7572" i="27"/>
  <c r="AM7572" i="27"/>
  <c r="AL7572" i="27"/>
  <c r="AK7572" i="27"/>
  <c r="AJ7572" i="27"/>
  <c r="AI7572" i="27"/>
  <c r="AH7572" i="27"/>
  <c r="AG7572" i="27"/>
  <c r="AF7572" i="27"/>
  <c r="AE7572" i="27"/>
  <c r="AD7572" i="27"/>
  <c r="AC7572" i="27"/>
  <c r="AB7572" i="27"/>
  <c r="AA7572" i="27"/>
  <c r="Z7572" i="27"/>
  <c r="Y7572" i="27"/>
  <c r="X7572" i="27"/>
  <c r="W7572" i="27"/>
  <c r="V7572" i="27"/>
  <c r="U7572" i="27"/>
  <c r="T7572" i="27"/>
  <c r="S7572" i="27"/>
  <c r="R7572" i="27"/>
  <c r="Q7572" i="27"/>
  <c r="P7572" i="27"/>
  <c r="O7572" i="27"/>
  <c r="N7572" i="27"/>
  <c r="M7572" i="27"/>
  <c r="L7572" i="27"/>
  <c r="K7572" i="27"/>
  <c r="J7572" i="27"/>
  <c r="DE7571" i="27"/>
  <c r="DD7571" i="27"/>
  <c r="DC7571" i="27"/>
  <c r="DB7571" i="27"/>
  <c r="DA7571" i="27"/>
  <c r="CZ7571" i="27"/>
  <c r="CY7571" i="27"/>
  <c r="CX7571" i="27"/>
  <c r="CW7571" i="27"/>
  <c r="CV7571" i="27"/>
  <c r="CU7571" i="27"/>
  <c r="CT7571" i="27"/>
  <c r="CS7571" i="27"/>
  <c r="CR7571" i="27"/>
  <c r="CQ7571" i="27"/>
  <c r="CP7571" i="27"/>
  <c r="CO7571" i="27"/>
  <c r="CN7571" i="27"/>
  <c r="CM7571" i="27"/>
  <c r="CL7571" i="27"/>
  <c r="CK7571" i="27"/>
  <c r="CJ7571" i="27"/>
  <c r="CI7571" i="27"/>
  <c r="CH7571" i="27"/>
  <c r="CG7571" i="27"/>
  <c r="CF7571" i="27"/>
  <c r="CE7571" i="27"/>
  <c r="CD7571" i="27"/>
  <c r="CC7571" i="27"/>
  <c r="CB7571" i="27"/>
  <c r="CA7571" i="27"/>
  <c r="BZ7571" i="27"/>
  <c r="BY7571" i="27"/>
  <c r="BX7571" i="27"/>
  <c r="BW7571" i="27"/>
  <c r="BV7571" i="27"/>
  <c r="BU7571" i="27"/>
  <c r="BT7571" i="27"/>
  <c r="BS7571" i="27"/>
  <c r="BR7571" i="27"/>
  <c r="BQ7571" i="27"/>
  <c r="BP7571" i="27"/>
  <c r="BO7571" i="27"/>
  <c r="BN7571" i="27"/>
  <c r="BM7571" i="27"/>
  <c r="BL7571" i="27"/>
  <c r="BK7571" i="27"/>
  <c r="BJ7571" i="27"/>
  <c r="BI7571" i="27"/>
  <c r="BH7571" i="27"/>
  <c r="BG7571" i="27"/>
  <c r="BF7571" i="27"/>
  <c r="BE7571" i="27"/>
  <c r="BD7571" i="27"/>
  <c r="BC7571" i="27"/>
  <c r="BB7571" i="27"/>
  <c r="BA7571" i="27"/>
  <c r="AZ7571" i="27"/>
  <c r="AY7571" i="27"/>
  <c r="AX7571" i="27"/>
  <c r="AW7571" i="27"/>
  <c r="AV7571" i="27"/>
  <c r="AU7571" i="27"/>
  <c r="AT7571" i="27"/>
  <c r="AS7571" i="27"/>
  <c r="AR7571" i="27"/>
  <c r="AQ7571" i="27"/>
  <c r="AP7571" i="27"/>
  <c r="AO7571" i="27"/>
  <c r="AN7571" i="27"/>
  <c r="AM7571" i="27"/>
  <c r="AL7571" i="27"/>
  <c r="AK7571" i="27"/>
  <c r="AJ7571" i="27"/>
  <c r="AI7571" i="27"/>
  <c r="AH7571" i="27"/>
  <c r="AG7571" i="27"/>
  <c r="AF7571" i="27"/>
  <c r="AE7571" i="27"/>
  <c r="AD7571" i="27"/>
  <c r="AC7571" i="27"/>
  <c r="AB7571" i="27"/>
  <c r="AA7571" i="27"/>
  <c r="Z7571" i="27"/>
  <c r="Y7571" i="27"/>
  <c r="X7571" i="27"/>
  <c r="W7571" i="27"/>
  <c r="V7571" i="27"/>
  <c r="U7571" i="27"/>
  <c r="T7571" i="27"/>
  <c r="S7571" i="27"/>
  <c r="R7571" i="27"/>
  <c r="Q7571" i="27"/>
  <c r="P7571" i="27"/>
  <c r="O7571" i="27"/>
  <c r="N7571" i="27"/>
  <c r="M7571" i="27"/>
  <c r="L7571" i="27"/>
  <c r="K7571" i="27"/>
  <c r="J7571" i="27"/>
  <c r="DE7570" i="27"/>
  <c r="DD7570" i="27"/>
  <c r="DC7570" i="27"/>
  <c r="DB7570" i="27"/>
  <c r="DA7570" i="27"/>
  <c r="CZ7570" i="27"/>
  <c r="CY7570" i="27"/>
  <c r="CX7570" i="27"/>
  <c r="CW7570" i="27"/>
  <c r="CV7570" i="27"/>
  <c r="CU7570" i="27"/>
  <c r="CT7570" i="27"/>
  <c r="CS7570" i="27"/>
  <c r="CR7570" i="27"/>
  <c r="CQ7570" i="27"/>
  <c r="CP7570" i="27"/>
  <c r="CO7570" i="27"/>
  <c r="CN7570" i="27"/>
  <c r="CM7570" i="27"/>
  <c r="CL7570" i="27"/>
  <c r="CK7570" i="27"/>
  <c r="CJ7570" i="27"/>
  <c r="CI7570" i="27"/>
  <c r="CH7570" i="27"/>
  <c r="CG7570" i="27"/>
  <c r="CF7570" i="27"/>
  <c r="CE7570" i="27"/>
  <c r="CD7570" i="27"/>
  <c r="CC7570" i="27"/>
  <c r="CB7570" i="27"/>
  <c r="CA7570" i="27"/>
  <c r="BZ7570" i="27"/>
  <c r="BY7570" i="27"/>
  <c r="BX7570" i="27"/>
  <c r="BW7570" i="27"/>
  <c r="BV7570" i="27"/>
  <c r="BU7570" i="27"/>
  <c r="BT7570" i="27"/>
  <c r="BS7570" i="27"/>
  <c r="BR7570" i="27"/>
  <c r="BQ7570" i="27"/>
  <c r="BP7570" i="27"/>
  <c r="BO7570" i="27"/>
  <c r="BN7570" i="27"/>
  <c r="BM7570" i="27"/>
  <c r="BL7570" i="27"/>
  <c r="BK7570" i="27"/>
  <c r="BJ7570" i="27"/>
  <c r="BI7570" i="27"/>
  <c r="BH7570" i="27"/>
  <c r="BG7570" i="27"/>
  <c r="BF7570" i="27"/>
  <c r="BE7570" i="27"/>
  <c r="BD7570" i="27"/>
  <c r="BC7570" i="27"/>
  <c r="BB7570" i="27"/>
  <c r="BA7570" i="27"/>
  <c r="AZ7570" i="27"/>
  <c r="AY7570" i="27"/>
  <c r="AX7570" i="27"/>
  <c r="AW7570" i="27"/>
  <c r="AV7570" i="27"/>
  <c r="AU7570" i="27"/>
  <c r="AT7570" i="27"/>
  <c r="AS7570" i="27"/>
  <c r="AR7570" i="27"/>
  <c r="AQ7570" i="27"/>
  <c r="AP7570" i="27"/>
  <c r="AO7570" i="27"/>
  <c r="AN7570" i="27"/>
  <c r="AM7570" i="27"/>
  <c r="AL7570" i="27"/>
  <c r="AK7570" i="27"/>
  <c r="AJ7570" i="27"/>
  <c r="AI7570" i="27"/>
  <c r="AH7570" i="27"/>
  <c r="AG7570" i="27"/>
  <c r="AF7570" i="27"/>
  <c r="AE7570" i="27"/>
  <c r="AD7570" i="27"/>
  <c r="AC7570" i="27"/>
  <c r="AB7570" i="27"/>
  <c r="AA7570" i="27"/>
  <c r="Z7570" i="27"/>
  <c r="Y7570" i="27"/>
  <c r="X7570" i="27"/>
  <c r="W7570" i="27"/>
  <c r="V7570" i="27"/>
  <c r="U7570" i="27"/>
  <c r="T7570" i="27"/>
  <c r="S7570" i="27"/>
  <c r="R7570" i="27"/>
  <c r="Q7570" i="27"/>
  <c r="P7570" i="27"/>
  <c r="O7570" i="27"/>
  <c r="N7570" i="27"/>
  <c r="M7570" i="27"/>
  <c r="L7570" i="27"/>
  <c r="K7570" i="27"/>
  <c r="J7570" i="27"/>
  <c r="DE7569" i="27"/>
  <c r="DD7569" i="27"/>
  <c r="DC7569" i="27"/>
  <c r="DB7569" i="27"/>
  <c r="DA7569" i="27"/>
  <c r="CZ7569" i="27"/>
  <c r="CY7569" i="27"/>
  <c r="CX7569" i="27"/>
  <c r="CW7569" i="27"/>
  <c r="CV7569" i="27"/>
  <c r="CU7569" i="27"/>
  <c r="CT7569" i="27"/>
  <c r="CS7569" i="27"/>
  <c r="CR7569" i="27"/>
  <c r="CQ7569" i="27"/>
  <c r="CP7569" i="27"/>
  <c r="CO7569" i="27"/>
  <c r="CN7569" i="27"/>
  <c r="CM7569" i="27"/>
  <c r="CL7569" i="27"/>
  <c r="CK7569" i="27"/>
  <c r="CJ7569" i="27"/>
  <c r="CI7569" i="27"/>
  <c r="CH7569" i="27"/>
  <c r="CG7569" i="27"/>
  <c r="CF7569" i="27"/>
  <c r="CE7569" i="27"/>
  <c r="CD7569" i="27"/>
  <c r="CC7569" i="27"/>
  <c r="CB7569" i="27"/>
  <c r="CA7569" i="27"/>
  <c r="BZ7569" i="27"/>
  <c r="BY7569" i="27"/>
  <c r="BX7569" i="27"/>
  <c r="BW7569" i="27"/>
  <c r="BV7569" i="27"/>
  <c r="BU7569" i="27"/>
  <c r="BT7569" i="27"/>
  <c r="BS7569" i="27"/>
  <c r="BR7569" i="27"/>
  <c r="BQ7569" i="27"/>
  <c r="BP7569" i="27"/>
  <c r="BO7569" i="27"/>
  <c r="BN7569" i="27"/>
  <c r="BM7569" i="27"/>
  <c r="BL7569" i="27"/>
  <c r="BK7569" i="27"/>
  <c r="BJ7569" i="27"/>
  <c r="BI7569" i="27"/>
  <c r="BH7569" i="27"/>
  <c r="BG7569" i="27"/>
  <c r="BF7569" i="27"/>
  <c r="BE7569" i="27"/>
  <c r="BD7569" i="27"/>
  <c r="BC7569" i="27"/>
  <c r="BB7569" i="27"/>
  <c r="BA7569" i="27"/>
  <c r="AZ7569" i="27"/>
  <c r="AY7569" i="27"/>
  <c r="AX7569" i="27"/>
  <c r="AW7569" i="27"/>
  <c r="AV7569" i="27"/>
  <c r="AU7569" i="27"/>
  <c r="AT7569" i="27"/>
  <c r="AS7569" i="27"/>
  <c r="AR7569" i="27"/>
  <c r="AQ7569" i="27"/>
  <c r="AP7569" i="27"/>
  <c r="AO7569" i="27"/>
  <c r="AN7569" i="27"/>
  <c r="AM7569" i="27"/>
  <c r="AL7569" i="27"/>
  <c r="AK7569" i="27"/>
  <c r="AJ7569" i="27"/>
  <c r="AI7569" i="27"/>
  <c r="AH7569" i="27"/>
  <c r="AG7569" i="27"/>
  <c r="AF7569" i="27"/>
  <c r="AE7569" i="27"/>
  <c r="AD7569" i="27"/>
  <c r="AC7569" i="27"/>
  <c r="AB7569" i="27"/>
  <c r="AA7569" i="27"/>
  <c r="Z7569" i="27"/>
  <c r="Y7569" i="27"/>
  <c r="X7569" i="27"/>
  <c r="W7569" i="27"/>
  <c r="V7569" i="27"/>
  <c r="U7569" i="27"/>
  <c r="T7569" i="27"/>
  <c r="S7569" i="27"/>
  <c r="R7569" i="27"/>
  <c r="Q7569" i="27"/>
  <c r="P7569" i="27"/>
  <c r="O7569" i="27"/>
  <c r="N7569" i="27"/>
  <c r="M7569" i="27"/>
  <c r="L7569" i="27"/>
  <c r="K7569" i="27"/>
  <c r="J7569" i="27"/>
  <c r="DE7568" i="27"/>
  <c r="DD7568" i="27"/>
  <c r="DC7568" i="27"/>
  <c r="DB7568" i="27"/>
  <c r="DA7568" i="27"/>
  <c r="CZ7568" i="27"/>
  <c r="CY7568" i="27"/>
  <c r="CX7568" i="27"/>
  <c r="CW7568" i="27"/>
  <c r="CV7568" i="27"/>
  <c r="CU7568" i="27"/>
  <c r="CT7568" i="27"/>
  <c r="CS7568" i="27"/>
  <c r="CR7568" i="27"/>
  <c r="CQ7568" i="27"/>
  <c r="CP7568" i="27"/>
  <c r="CO7568" i="27"/>
  <c r="CN7568" i="27"/>
  <c r="CM7568" i="27"/>
  <c r="CL7568" i="27"/>
  <c r="CK7568" i="27"/>
  <c r="CJ7568" i="27"/>
  <c r="CI7568" i="27"/>
  <c r="CH7568" i="27"/>
  <c r="CG7568" i="27"/>
  <c r="CF7568" i="27"/>
  <c r="CE7568" i="27"/>
  <c r="CD7568" i="27"/>
  <c r="CC7568" i="27"/>
  <c r="CB7568" i="27"/>
  <c r="CA7568" i="27"/>
  <c r="BZ7568" i="27"/>
  <c r="BY7568" i="27"/>
  <c r="BX7568" i="27"/>
  <c r="BW7568" i="27"/>
  <c r="BV7568" i="27"/>
  <c r="BU7568" i="27"/>
  <c r="BT7568" i="27"/>
  <c r="BS7568" i="27"/>
  <c r="BR7568" i="27"/>
  <c r="BQ7568" i="27"/>
  <c r="BP7568" i="27"/>
  <c r="BO7568" i="27"/>
  <c r="BN7568" i="27"/>
  <c r="BM7568" i="27"/>
  <c r="BL7568" i="27"/>
  <c r="BK7568" i="27"/>
  <c r="BJ7568" i="27"/>
  <c r="BI7568" i="27"/>
  <c r="BH7568" i="27"/>
  <c r="BG7568" i="27"/>
  <c r="BF7568" i="27"/>
  <c r="BE7568" i="27"/>
  <c r="BD7568" i="27"/>
  <c r="BC7568" i="27"/>
  <c r="BB7568" i="27"/>
  <c r="BA7568" i="27"/>
  <c r="AZ7568" i="27"/>
  <c r="AY7568" i="27"/>
  <c r="AX7568" i="27"/>
  <c r="AW7568" i="27"/>
  <c r="AV7568" i="27"/>
  <c r="AU7568" i="27"/>
  <c r="AT7568" i="27"/>
  <c r="AS7568" i="27"/>
  <c r="AR7568" i="27"/>
  <c r="AQ7568" i="27"/>
  <c r="AP7568" i="27"/>
  <c r="AO7568" i="27"/>
  <c r="AN7568" i="27"/>
  <c r="AM7568" i="27"/>
  <c r="AL7568" i="27"/>
  <c r="AK7568" i="27"/>
  <c r="AJ7568" i="27"/>
  <c r="AI7568" i="27"/>
  <c r="AH7568" i="27"/>
  <c r="AG7568" i="27"/>
  <c r="AF7568" i="27"/>
  <c r="AE7568" i="27"/>
  <c r="AD7568" i="27"/>
  <c r="AC7568" i="27"/>
  <c r="AB7568" i="27"/>
  <c r="AA7568" i="27"/>
  <c r="Z7568" i="27"/>
  <c r="Y7568" i="27"/>
  <c r="X7568" i="27"/>
  <c r="W7568" i="27"/>
  <c r="V7568" i="27"/>
  <c r="U7568" i="27"/>
  <c r="T7568" i="27"/>
  <c r="S7568" i="27"/>
  <c r="R7568" i="27"/>
  <c r="Q7568" i="27"/>
  <c r="P7568" i="27"/>
  <c r="O7568" i="27"/>
  <c r="N7568" i="27"/>
  <c r="M7568" i="27"/>
  <c r="L7568" i="27"/>
  <c r="K7568" i="27"/>
  <c r="J7568" i="27"/>
  <c r="DE7567" i="27"/>
  <c r="DD7567" i="27"/>
  <c r="DC7567" i="27"/>
  <c r="DB7567" i="27"/>
  <c r="DA7567" i="27"/>
  <c r="CZ7567" i="27"/>
  <c r="CY7567" i="27"/>
  <c r="CX7567" i="27"/>
  <c r="CW7567" i="27"/>
  <c r="CV7567" i="27"/>
  <c r="CU7567" i="27"/>
  <c r="CT7567" i="27"/>
  <c r="CS7567" i="27"/>
  <c r="CR7567" i="27"/>
  <c r="CQ7567" i="27"/>
  <c r="CP7567" i="27"/>
  <c r="CO7567" i="27"/>
  <c r="CN7567" i="27"/>
  <c r="CM7567" i="27"/>
  <c r="CL7567" i="27"/>
  <c r="CK7567" i="27"/>
  <c r="CJ7567" i="27"/>
  <c r="CI7567" i="27"/>
  <c r="CH7567" i="27"/>
  <c r="CG7567" i="27"/>
  <c r="CF7567" i="27"/>
  <c r="CE7567" i="27"/>
  <c r="CD7567" i="27"/>
  <c r="CC7567" i="27"/>
  <c r="CB7567" i="27"/>
  <c r="CA7567" i="27"/>
  <c r="BZ7567" i="27"/>
  <c r="BY7567" i="27"/>
  <c r="BX7567" i="27"/>
  <c r="BW7567" i="27"/>
  <c r="BV7567" i="27"/>
  <c r="BU7567" i="27"/>
  <c r="BT7567" i="27"/>
  <c r="BS7567" i="27"/>
  <c r="BR7567" i="27"/>
  <c r="BQ7567" i="27"/>
  <c r="BP7567" i="27"/>
  <c r="BO7567" i="27"/>
  <c r="BN7567" i="27"/>
  <c r="BM7567" i="27"/>
  <c r="BL7567" i="27"/>
  <c r="BK7567" i="27"/>
  <c r="BJ7567" i="27"/>
  <c r="BI7567" i="27"/>
  <c r="BH7567" i="27"/>
  <c r="BG7567" i="27"/>
  <c r="BF7567" i="27"/>
  <c r="BE7567" i="27"/>
  <c r="BD7567" i="27"/>
  <c r="BC7567" i="27"/>
  <c r="BB7567" i="27"/>
  <c r="BA7567" i="27"/>
  <c r="AZ7567" i="27"/>
  <c r="AY7567" i="27"/>
  <c r="AX7567" i="27"/>
  <c r="AW7567" i="27"/>
  <c r="AV7567" i="27"/>
  <c r="AU7567" i="27"/>
  <c r="AT7567" i="27"/>
  <c r="AS7567" i="27"/>
  <c r="AR7567" i="27"/>
  <c r="AQ7567" i="27"/>
  <c r="AP7567" i="27"/>
  <c r="AO7567" i="27"/>
  <c r="AN7567" i="27"/>
  <c r="AM7567" i="27"/>
  <c r="AL7567" i="27"/>
  <c r="AK7567" i="27"/>
  <c r="AJ7567" i="27"/>
  <c r="AI7567" i="27"/>
  <c r="AH7567" i="27"/>
  <c r="AG7567" i="27"/>
  <c r="AF7567" i="27"/>
  <c r="AE7567" i="27"/>
  <c r="AD7567" i="27"/>
  <c r="AC7567" i="27"/>
  <c r="AB7567" i="27"/>
  <c r="AA7567" i="27"/>
  <c r="Z7567" i="27"/>
  <c r="Y7567" i="27"/>
  <c r="X7567" i="27"/>
  <c r="W7567" i="27"/>
  <c r="V7567" i="27"/>
  <c r="U7567" i="27"/>
  <c r="T7567" i="27"/>
  <c r="S7567" i="27"/>
  <c r="R7567" i="27"/>
  <c r="Q7567" i="27"/>
  <c r="P7567" i="27"/>
  <c r="O7567" i="27"/>
  <c r="N7567" i="27"/>
  <c r="M7567" i="27"/>
  <c r="L7567" i="27"/>
  <c r="K7567" i="27"/>
  <c r="J7567" i="27"/>
  <c r="DE7566" i="27"/>
  <c r="DD7566" i="27"/>
  <c r="DC7566" i="27"/>
  <c r="DB7566" i="27"/>
  <c r="DA7566" i="27"/>
  <c r="CZ7566" i="27"/>
  <c r="CY7566" i="27"/>
  <c r="CX7566" i="27"/>
  <c r="CW7566" i="27"/>
  <c r="CV7566" i="27"/>
  <c r="CU7566" i="27"/>
  <c r="CT7566" i="27"/>
  <c r="CS7566" i="27"/>
  <c r="CR7566" i="27"/>
  <c r="CQ7566" i="27"/>
  <c r="CP7566" i="27"/>
  <c r="CO7566" i="27"/>
  <c r="CN7566" i="27"/>
  <c r="CM7566" i="27"/>
  <c r="CL7566" i="27"/>
  <c r="CK7566" i="27"/>
  <c r="CJ7566" i="27"/>
  <c r="CI7566" i="27"/>
  <c r="CH7566" i="27"/>
  <c r="CG7566" i="27"/>
  <c r="CF7566" i="27"/>
  <c r="CE7566" i="27"/>
  <c r="CD7566" i="27"/>
  <c r="CC7566" i="27"/>
  <c r="CB7566" i="27"/>
  <c r="CA7566" i="27"/>
  <c r="BZ7566" i="27"/>
  <c r="BY7566" i="27"/>
  <c r="BX7566" i="27"/>
  <c r="BW7566" i="27"/>
  <c r="BV7566" i="27"/>
  <c r="BU7566" i="27"/>
  <c r="BT7566" i="27"/>
  <c r="BS7566" i="27"/>
  <c r="BR7566" i="27"/>
  <c r="BQ7566" i="27"/>
  <c r="BP7566" i="27"/>
  <c r="BO7566" i="27"/>
  <c r="BN7566" i="27"/>
  <c r="BM7566" i="27"/>
  <c r="BL7566" i="27"/>
  <c r="BK7566" i="27"/>
  <c r="BJ7566" i="27"/>
  <c r="BI7566" i="27"/>
  <c r="BH7566" i="27"/>
  <c r="BG7566" i="27"/>
  <c r="BF7566" i="27"/>
  <c r="BE7566" i="27"/>
  <c r="BD7566" i="27"/>
  <c r="BC7566" i="27"/>
  <c r="BB7566" i="27"/>
  <c r="BA7566" i="27"/>
  <c r="AZ7566" i="27"/>
  <c r="AY7566" i="27"/>
  <c r="AX7566" i="27"/>
  <c r="AW7566" i="27"/>
  <c r="AV7566" i="27"/>
  <c r="AU7566" i="27"/>
  <c r="AT7566" i="27"/>
  <c r="AS7566" i="27"/>
  <c r="AR7566" i="27"/>
  <c r="AQ7566" i="27"/>
  <c r="AP7566" i="27"/>
  <c r="AO7566" i="27"/>
  <c r="AN7566" i="27"/>
  <c r="AM7566" i="27"/>
  <c r="AL7566" i="27"/>
  <c r="AK7566" i="27"/>
  <c r="AJ7566" i="27"/>
  <c r="AI7566" i="27"/>
  <c r="AH7566" i="27"/>
  <c r="AG7566" i="27"/>
  <c r="AF7566" i="27"/>
  <c r="AE7566" i="27"/>
  <c r="AD7566" i="27"/>
  <c r="AC7566" i="27"/>
  <c r="AB7566" i="27"/>
  <c r="AA7566" i="27"/>
  <c r="Z7566" i="27"/>
  <c r="Y7566" i="27"/>
  <c r="X7566" i="27"/>
  <c r="W7566" i="27"/>
  <c r="V7566" i="27"/>
  <c r="U7566" i="27"/>
  <c r="T7566" i="27"/>
  <c r="S7566" i="27"/>
  <c r="R7566" i="27"/>
  <c r="Q7566" i="27"/>
  <c r="P7566" i="27"/>
  <c r="O7566" i="27"/>
  <c r="N7566" i="27"/>
  <c r="M7566" i="27"/>
  <c r="L7566" i="27"/>
  <c r="K7566" i="27"/>
  <c r="J7566" i="27"/>
  <c r="DE7565" i="27"/>
  <c r="DD7565" i="27"/>
  <c r="DC7565" i="27"/>
  <c r="DB7565" i="27"/>
  <c r="DA7565" i="27"/>
  <c r="CZ7565" i="27"/>
  <c r="CY7565" i="27"/>
  <c r="CX7565" i="27"/>
  <c r="CW7565" i="27"/>
  <c r="CV7565" i="27"/>
  <c r="CU7565" i="27"/>
  <c r="CT7565" i="27"/>
  <c r="CS7565" i="27"/>
  <c r="CR7565" i="27"/>
  <c r="CQ7565" i="27"/>
  <c r="CP7565" i="27"/>
  <c r="CO7565" i="27"/>
  <c r="CN7565" i="27"/>
  <c r="CM7565" i="27"/>
  <c r="CL7565" i="27"/>
  <c r="CK7565" i="27"/>
  <c r="CJ7565" i="27"/>
  <c r="CI7565" i="27"/>
  <c r="CH7565" i="27"/>
  <c r="CG7565" i="27"/>
  <c r="CF7565" i="27"/>
  <c r="CE7565" i="27"/>
  <c r="CD7565" i="27"/>
  <c r="CC7565" i="27"/>
  <c r="CB7565" i="27"/>
  <c r="CA7565" i="27"/>
  <c r="BZ7565" i="27"/>
  <c r="BY7565" i="27"/>
  <c r="BX7565" i="27"/>
  <c r="BW7565" i="27"/>
  <c r="BV7565" i="27"/>
  <c r="BU7565" i="27"/>
  <c r="BT7565" i="27"/>
  <c r="BS7565" i="27"/>
  <c r="BR7565" i="27"/>
  <c r="BQ7565" i="27"/>
  <c r="BP7565" i="27"/>
  <c r="BO7565" i="27"/>
  <c r="BN7565" i="27"/>
  <c r="BM7565" i="27"/>
  <c r="BL7565" i="27"/>
  <c r="BK7565" i="27"/>
  <c r="BJ7565" i="27"/>
  <c r="BI7565" i="27"/>
  <c r="BH7565" i="27"/>
  <c r="BG7565" i="27"/>
  <c r="BF7565" i="27"/>
  <c r="BE7565" i="27"/>
  <c r="BD7565" i="27"/>
  <c r="BC7565" i="27"/>
  <c r="BB7565" i="27"/>
  <c r="BA7565" i="27"/>
  <c r="AZ7565" i="27"/>
  <c r="AY7565" i="27"/>
  <c r="AX7565" i="27"/>
  <c r="AW7565" i="27"/>
  <c r="AV7565" i="27"/>
  <c r="AU7565" i="27"/>
  <c r="AT7565" i="27"/>
  <c r="AS7565" i="27"/>
  <c r="AR7565" i="27"/>
  <c r="AQ7565" i="27"/>
  <c r="AP7565" i="27"/>
  <c r="AO7565" i="27"/>
  <c r="AN7565" i="27"/>
  <c r="AM7565" i="27"/>
  <c r="AL7565" i="27"/>
  <c r="AK7565" i="27"/>
  <c r="AJ7565" i="27"/>
  <c r="AI7565" i="27"/>
  <c r="AH7565" i="27"/>
  <c r="AG7565" i="27"/>
  <c r="AF7565" i="27"/>
  <c r="AE7565" i="27"/>
  <c r="AD7565" i="27"/>
  <c r="AC7565" i="27"/>
  <c r="AB7565" i="27"/>
  <c r="AA7565" i="27"/>
  <c r="Z7565" i="27"/>
  <c r="Y7565" i="27"/>
  <c r="X7565" i="27"/>
  <c r="W7565" i="27"/>
  <c r="V7565" i="27"/>
  <c r="U7565" i="27"/>
  <c r="T7565" i="27"/>
  <c r="S7565" i="27"/>
  <c r="R7565" i="27"/>
  <c r="Q7565" i="27"/>
  <c r="P7565" i="27"/>
  <c r="O7565" i="27"/>
  <c r="N7565" i="27"/>
  <c r="M7565" i="27"/>
  <c r="L7565" i="27"/>
  <c r="K7565" i="27"/>
  <c r="J7565" i="27"/>
  <c r="DE7564" i="27"/>
  <c r="DD7564" i="27"/>
  <c r="DC7564" i="27"/>
  <c r="DB7564" i="27"/>
  <c r="DA7564" i="27"/>
  <c r="CZ7564" i="27"/>
  <c r="CY7564" i="27"/>
  <c r="CX7564" i="27"/>
  <c r="CW7564" i="27"/>
  <c r="CV7564" i="27"/>
  <c r="CU7564" i="27"/>
  <c r="CT7564" i="27"/>
  <c r="CS7564" i="27"/>
  <c r="CR7564" i="27"/>
  <c r="CQ7564" i="27"/>
  <c r="CP7564" i="27"/>
  <c r="CO7564" i="27"/>
  <c r="CN7564" i="27"/>
  <c r="CM7564" i="27"/>
  <c r="CL7564" i="27"/>
  <c r="CK7564" i="27"/>
  <c r="CJ7564" i="27"/>
  <c r="CI7564" i="27"/>
  <c r="CH7564" i="27"/>
  <c r="CG7564" i="27"/>
  <c r="CF7564" i="27"/>
  <c r="CE7564" i="27"/>
  <c r="CD7564" i="27"/>
  <c r="CC7564" i="27"/>
  <c r="CB7564" i="27"/>
  <c r="CA7564" i="27"/>
  <c r="BZ7564" i="27"/>
  <c r="BY7564" i="27"/>
  <c r="BX7564" i="27"/>
  <c r="BW7564" i="27"/>
  <c r="BV7564" i="27"/>
  <c r="BU7564" i="27"/>
  <c r="BT7564" i="27"/>
  <c r="BS7564" i="27"/>
  <c r="BR7564" i="27"/>
  <c r="BQ7564" i="27"/>
  <c r="BP7564" i="27"/>
  <c r="BO7564" i="27"/>
  <c r="BN7564" i="27"/>
  <c r="BM7564" i="27"/>
  <c r="BL7564" i="27"/>
  <c r="BK7564" i="27"/>
  <c r="BJ7564" i="27"/>
  <c r="BI7564" i="27"/>
  <c r="BH7564" i="27"/>
  <c r="BG7564" i="27"/>
  <c r="BF7564" i="27"/>
  <c r="BE7564" i="27"/>
  <c r="BD7564" i="27"/>
  <c r="BC7564" i="27"/>
  <c r="BB7564" i="27"/>
  <c r="BA7564" i="27"/>
  <c r="AZ7564" i="27"/>
  <c r="AY7564" i="27"/>
  <c r="AX7564" i="27"/>
  <c r="AW7564" i="27"/>
  <c r="AV7564" i="27"/>
  <c r="AU7564" i="27"/>
  <c r="AT7564" i="27"/>
  <c r="AS7564" i="27"/>
  <c r="AR7564" i="27"/>
  <c r="AQ7564" i="27"/>
  <c r="AP7564" i="27"/>
  <c r="AO7564" i="27"/>
  <c r="AN7564" i="27"/>
  <c r="AM7564" i="27"/>
  <c r="AL7564" i="27"/>
  <c r="AK7564" i="27"/>
  <c r="AJ7564" i="27"/>
  <c r="AI7564" i="27"/>
  <c r="AH7564" i="27"/>
  <c r="AG7564" i="27"/>
  <c r="AF7564" i="27"/>
  <c r="AE7564" i="27"/>
  <c r="AD7564" i="27"/>
  <c r="AC7564" i="27"/>
  <c r="AB7564" i="27"/>
  <c r="AA7564" i="27"/>
  <c r="Z7564" i="27"/>
  <c r="Y7564" i="27"/>
  <c r="X7564" i="27"/>
  <c r="W7564" i="27"/>
  <c r="V7564" i="27"/>
  <c r="U7564" i="27"/>
  <c r="T7564" i="27"/>
  <c r="S7564" i="27"/>
  <c r="R7564" i="27"/>
  <c r="Q7564" i="27"/>
  <c r="P7564" i="27"/>
  <c r="O7564" i="27"/>
  <c r="N7564" i="27"/>
  <c r="M7564" i="27"/>
  <c r="L7564" i="27"/>
  <c r="K7564" i="27"/>
  <c r="J7564" i="27"/>
  <c r="DE7563" i="27"/>
  <c r="DD7563" i="27"/>
  <c r="DC7563" i="27"/>
  <c r="DB7563" i="27"/>
  <c r="DA7563" i="27"/>
  <c r="CZ7563" i="27"/>
  <c r="CY7563" i="27"/>
  <c r="CX7563" i="27"/>
  <c r="CW7563" i="27"/>
  <c r="CV7563" i="27"/>
  <c r="CU7563" i="27"/>
  <c r="CT7563" i="27"/>
  <c r="CS7563" i="27"/>
  <c r="CR7563" i="27"/>
  <c r="CQ7563" i="27"/>
  <c r="CP7563" i="27"/>
  <c r="CO7563" i="27"/>
  <c r="CN7563" i="27"/>
  <c r="CM7563" i="27"/>
  <c r="CL7563" i="27"/>
  <c r="CK7563" i="27"/>
  <c r="CJ7563" i="27"/>
  <c r="CI7563" i="27"/>
  <c r="CH7563" i="27"/>
  <c r="CG7563" i="27"/>
  <c r="CF7563" i="27"/>
  <c r="CE7563" i="27"/>
  <c r="CD7563" i="27"/>
  <c r="CC7563" i="27"/>
  <c r="CB7563" i="27"/>
  <c r="CA7563" i="27"/>
  <c r="BZ7563" i="27"/>
  <c r="BY7563" i="27"/>
  <c r="BX7563" i="27"/>
  <c r="BW7563" i="27"/>
  <c r="BV7563" i="27"/>
  <c r="BU7563" i="27"/>
  <c r="BT7563" i="27"/>
  <c r="BS7563" i="27"/>
  <c r="BR7563" i="27"/>
  <c r="BQ7563" i="27"/>
  <c r="BP7563" i="27"/>
  <c r="BO7563" i="27"/>
  <c r="BN7563" i="27"/>
  <c r="BM7563" i="27"/>
  <c r="BL7563" i="27"/>
  <c r="BK7563" i="27"/>
  <c r="BJ7563" i="27"/>
  <c r="BI7563" i="27"/>
  <c r="BH7563" i="27"/>
  <c r="BG7563" i="27"/>
  <c r="BF7563" i="27"/>
  <c r="BE7563" i="27"/>
  <c r="BD7563" i="27"/>
  <c r="BC7563" i="27"/>
  <c r="BB7563" i="27"/>
  <c r="BA7563" i="27"/>
  <c r="AZ7563" i="27"/>
  <c r="AY7563" i="27"/>
  <c r="AX7563" i="27"/>
  <c r="AW7563" i="27"/>
  <c r="AV7563" i="27"/>
  <c r="AU7563" i="27"/>
  <c r="AT7563" i="27"/>
  <c r="AS7563" i="27"/>
  <c r="AR7563" i="27"/>
  <c r="AQ7563" i="27"/>
  <c r="AP7563" i="27"/>
  <c r="AO7563" i="27"/>
  <c r="AN7563" i="27"/>
  <c r="AM7563" i="27"/>
  <c r="AL7563" i="27"/>
  <c r="AK7563" i="27"/>
  <c r="AJ7563" i="27"/>
  <c r="AI7563" i="27"/>
  <c r="AH7563" i="27"/>
  <c r="AG7563" i="27"/>
  <c r="AF7563" i="27"/>
  <c r="AE7563" i="27"/>
  <c r="AD7563" i="27"/>
  <c r="AC7563" i="27"/>
  <c r="AB7563" i="27"/>
  <c r="AA7563" i="27"/>
  <c r="Z7563" i="27"/>
  <c r="Y7563" i="27"/>
  <c r="X7563" i="27"/>
  <c r="W7563" i="27"/>
  <c r="V7563" i="27"/>
  <c r="U7563" i="27"/>
  <c r="T7563" i="27"/>
  <c r="S7563" i="27"/>
  <c r="R7563" i="27"/>
  <c r="Q7563" i="27"/>
  <c r="P7563" i="27"/>
  <c r="O7563" i="27"/>
  <c r="N7563" i="27"/>
  <c r="M7563" i="27"/>
  <c r="L7563" i="27"/>
  <c r="K7563" i="27"/>
  <c r="J7563" i="27"/>
  <c r="DE7562" i="27"/>
  <c r="DD7562" i="27"/>
  <c r="DC7562" i="27"/>
  <c r="DB7562" i="27"/>
  <c r="DA7562" i="27"/>
  <c r="CZ7562" i="27"/>
  <c r="CY7562" i="27"/>
  <c r="CX7562" i="27"/>
  <c r="CW7562" i="27"/>
  <c r="CV7562" i="27"/>
  <c r="CU7562" i="27"/>
  <c r="CT7562" i="27"/>
  <c r="CS7562" i="27"/>
  <c r="CR7562" i="27"/>
  <c r="CQ7562" i="27"/>
  <c r="CP7562" i="27"/>
  <c r="CO7562" i="27"/>
  <c r="CN7562" i="27"/>
  <c r="CM7562" i="27"/>
  <c r="CL7562" i="27"/>
  <c r="CK7562" i="27"/>
  <c r="CJ7562" i="27"/>
  <c r="CI7562" i="27"/>
  <c r="CH7562" i="27"/>
  <c r="CG7562" i="27"/>
  <c r="CF7562" i="27"/>
  <c r="CE7562" i="27"/>
  <c r="CD7562" i="27"/>
  <c r="CC7562" i="27"/>
  <c r="CB7562" i="27"/>
  <c r="CA7562" i="27"/>
  <c r="BZ7562" i="27"/>
  <c r="BY7562" i="27"/>
  <c r="BX7562" i="27"/>
  <c r="BW7562" i="27"/>
  <c r="BV7562" i="27"/>
  <c r="BU7562" i="27"/>
  <c r="BT7562" i="27"/>
  <c r="BS7562" i="27"/>
  <c r="BR7562" i="27"/>
  <c r="BQ7562" i="27"/>
  <c r="BP7562" i="27"/>
  <c r="BO7562" i="27"/>
  <c r="BN7562" i="27"/>
  <c r="BM7562" i="27"/>
  <c r="BL7562" i="27"/>
  <c r="BK7562" i="27"/>
  <c r="BJ7562" i="27"/>
  <c r="BI7562" i="27"/>
  <c r="BH7562" i="27"/>
  <c r="BG7562" i="27"/>
  <c r="BF7562" i="27"/>
  <c r="BE7562" i="27"/>
  <c r="BD7562" i="27"/>
  <c r="BC7562" i="27"/>
  <c r="BB7562" i="27"/>
  <c r="BA7562" i="27"/>
  <c r="AZ7562" i="27"/>
  <c r="AY7562" i="27"/>
  <c r="AX7562" i="27"/>
  <c r="AW7562" i="27"/>
  <c r="AV7562" i="27"/>
  <c r="AU7562" i="27"/>
  <c r="AT7562" i="27"/>
  <c r="AS7562" i="27"/>
  <c r="AR7562" i="27"/>
  <c r="AQ7562" i="27"/>
  <c r="AP7562" i="27"/>
  <c r="AO7562" i="27"/>
  <c r="AN7562" i="27"/>
  <c r="AM7562" i="27"/>
  <c r="AL7562" i="27"/>
  <c r="AK7562" i="27"/>
  <c r="AJ7562" i="27"/>
  <c r="AI7562" i="27"/>
  <c r="AH7562" i="27"/>
  <c r="AG7562" i="27"/>
  <c r="AF7562" i="27"/>
  <c r="AE7562" i="27"/>
  <c r="AD7562" i="27"/>
  <c r="AC7562" i="27"/>
  <c r="AB7562" i="27"/>
  <c r="AA7562" i="27"/>
  <c r="Z7562" i="27"/>
  <c r="Y7562" i="27"/>
  <c r="X7562" i="27"/>
  <c r="W7562" i="27"/>
  <c r="V7562" i="27"/>
  <c r="U7562" i="27"/>
  <c r="T7562" i="27"/>
  <c r="S7562" i="27"/>
  <c r="R7562" i="27"/>
  <c r="Q7562" i="27"/>
  <c r="P7562" i="27"/>
  <c r="O7562" i="27"/>
  <c r="N7562" i="27"/>
  <c r="M7562" i="27"/>
  <c r="L7562" i="27"/>
  <c r="K7562" i="27"/>
  <c r="J7562" i="27"/>
  <c r="DE7561" i="27"/>
  <c r="DD7561" i="27"/>
  <c r="DC7561" i="27"/>
  <c r="DB7561" i="27"/>
  <c r="DA7561" i="27"/>
  <c r="CZ7561" i="27"/>
  <c r="CY7561" i="27"/>
  <c r="CX7561" i="27"/>
  <c r="CW7561" i="27"/>
  <c r="CV7561" i="27"/>
  <c r="CU7561" i="27"/>
  <c r="CT7561" i="27"/>
  <c r="CS7561" i="27"/>
  <c r="CR7561" i="27"/>
  <c r="CQ7561" i="27"/>
  <c r="CP7561" i="27"/>
  <c r="CO7561" i="27"/>
  <c r="CN7561" i="27"/>
  <c r="CM7561" i="27"/>
  <c r="CL7561" i="27"/>
  <c r="CK7561" i="27"/>
  <c r="CJ7561" i="27"/>
  <c r="CI7561" i="27"/>
  <c r="CH7561" i="27"/>
  <c r="CG7561" i="27"/>
  <c r="CF7561" i="27"/>
  <c r="CE7561" i="27"/>
  <c r="CD7561" i="27"/>
  <c r="CC7561" i="27"/>
  <c r="CB7561" i="27"/>
  <c r="CA7561" i="27"/>
  <c r="BZ7561" i="27"/>
  <c r="BY7561" i="27"/>
  <c r="BX7561" i="27"/>
  <c r="BW7561" i="27"/>
  <c r="BV7561" i="27"/>
  <c r="BU7561" i="27"/>
  <c r="BT7561" i="27"/>
  <c r="BS7561" i="27"/>
  <c r="BR7561" i="27"/>
  <c r="BQ7561" i="27"/>
  <c r="BP7561" i="27"/>
  <c r="BO7561" i="27"/>
  <c r="BN7561" i="27"/>
  <c r="BM7561" i="27"/>
  <c r="BL7561" i="27"/>
  <c r="BK7561" i="27"/>
  <c r="BJ7561" i="27"/>
  <c r="BI7561" i="27"/>
  <c r="BH7561" i="27"/>
  <c r="BG7561" i="27"/>
  <c r="BF7561" i="27"/>
  <c r="BE7561" i="27"/>
  <c r="BD7561" i="27"/>
  <c r="BC7561" i="27"/>
  <c r="BB7561" i="27"/>
  <c r="BA7561" i="27"/>
  <c r="AZ7561" i="27"/>
  <c r="AY7561" i="27"/>
  <c r="AX7561" i="27"/>
  <c r="AW7561" i="27"/>
  <c r="AV7561" i="27"/>
  <c r="AU7561" i="27"/>
  <c r="AT7561" i="27"/>
  <c r="AS7561" i="27"/>
  <c r="AR7561" i="27"/>
  <c r="AQ7561" i="27"/>
  <c r="AP7561" i="27"/>
  <c r="AO7561" i="27"/>
  <c r="AN7561" i="27"/>
  <c r="AM7561" i="27"/>
  <c r="AL7561" i="27"/>
  <c r="AK7561" i="27"/>
  <c r="AJ7561" i="27"/>
  <c r="AI7561" i="27"/>
  <c r="AH7561" i="27"/>
  <c r="AG7561" i="27"/>
  <c r="AF7561" i="27"/>
  <c r="AE7561" i="27"/>
  <c r="AD7561" i="27"/>
  <c r="AC7561" i="27"/>
  <c r="AB7561" i="27"/>
  <c r="AA7561" i="27"/>
  <c r="Z7561" i="27"/>
  <c r="Y7561" i="27"/>
  <c r="X7561" i="27"/>
  <c r="W7561" i="27"/>
  <c r="V7561" i="27"/>
  <c r="U7561" i="27"/>
  <c r="T7561" i="27"/>
  <c r="S7561" i="27"/>
  <c r="R7561" i="27"/>
  <c r="Q7561" i="27"/>
  <c r="P7561" i="27"/>
  <c r="O7561" i="27"/>
  <c r="N7561" i="27"/>
  <c r="M7561" i="27"/>
  <c r="L7561" i="27"/>
  <c r="K7561" i="27"/>
  <c r="J7561" i="27"/>
  <c r="DE7560" i="27"/>
  <c r="DD7560" i="27"/>
  <c r="DC7560" i="27"/>
  <c r="DB7560" i="27"/>
  <c r="DA7560" i="27"/>
  <c r="CZ7560" i="27"/>
  <c r="CY7560" i="27"/>
  <c r="CX7560" i="27"/>
  <c r="CW7560" i="27"/>
  <c r="CV7560" i="27"/>
  <c r="CU7560" i="27"/>
  <c r="CT7560" i="27"/>
  <c r="CS7560" i="27"/>
  <c r="CR7560" i="27"/>
  <c r="CQ7560" i="27"/>
  <c r="CP7560" i="27"/>
  <c r="CO7560" i="27"/>
  <c r="CN7560" i="27"/>
  <c r="CM7560" i="27"/>
  <c r="CL7560" i="27"/>
  <c r="CK7560" i="27"/>
  <c r="CJ7560" i="27"/>
  <c r="CI7560" i="27"/>
  <c r="CH7560" i="27"/>
  <c r="CG7560" i="27"/>
  <c r="CF7560" i="27"/>
  <c r="CE7560" i="27"/>
  <c r="CD7560" i="27"/>
  <c r="CC7560" i="27"/>
  <c r="CB7560" i="27"/>
  <c r="CA7560" i="27"/>
  <c r="BZ7560" i="27"/>
  <c r="BY7560" i="27"/>
  <c r="BX7560" i="27"/>
  <c r="BW7560" i="27"/>
  <c r="BV7560" i="27"/>
  <c r="BU7560" i="27"/>
  <c r="BT7560" i="27"/>
  <c r="BS7560" i="27"/>
  <c r="BR7560" i="27"/>
  <c r="BQ7560" i="27"/>
  <c r="BP7560" i="27"/>
  <c r="BO7560" i="27"/>
  <c r="BN7560" i="27"/>
  <c r="BM7560" i="27"/>
  <c r="BL7560" i="27"/>
  <c r="BK7560" i="27"/>
  <c r="BJ7560" i="27"/>
  <c r="BI7560" i="27"/>
  <c r="BH7560" i="27"/>
  <c r="BG7560" i="27"/>
  <c r="BF7560" i="27"/>
  <c r="BE7560" i="27"/>
  <c r="BD7560" i="27"/>
  <c r="BC7560" i="27"/>
  <c r="BB7560" i="27"/>
  <c r="BA7560" i="27"/>
  <c r="AZ7560" i="27"/>
  <c r="AY7560" i="27"/>
  <c r="AX7560" i="27"/>
  <c r="AW7560" i="27"/>
  <c r="AV7560" i="27"/>
  <c r="AU7560" i="27"/>
  <c r="AT7560" i="27"/>
  <c r="AS7560" i="27"/>
  <c r="AR7560" i="27"/>
  <c r="AQ7560" i="27"/>
  <c r="AP7560" i="27"/>
  <c r="AO7560" i="27"/>
  <c r="AN7560" i="27"/>
  <c r="AM7560" i="27"/>
  <c r="AL7560" i="27"/>
  <c r="AK7560" i="27"/>
  <c r="AJ7560" i="27"/>
  <c r="AI7560" i="27"/>
  <c r="AH7560" i="27"/>
  <c r="AG7560" i="27"/>
  <c r="AF7560" i="27"/>
  <c r="AE7560" i="27"/>
  <c r="AD7560" i="27"/>
  <c r="AC7560" i="27"/>
  <c r="AB7560" i="27"/>
  <c r="AA7560" i="27"/>
  <c r="Z7560" i="27"/>
  <c r="Y7560" i="27"/>
  <c r="X7560" i="27"/>
  <c r="W7560" i="27"/>
  <c r="V7560" i="27"/>
  <c r="U7560" i="27"/>
  <c r="T7560" i="27"/>
  <c r="S7560" i="27"/>
  <c r="R7560" i="27"/>
  <c r="Q7560" i="27"/>
  <c r="P7560" i="27"/>
  <c r="O7560" i="27"/>
  <c r="N7560" i="27"/>
  <c r="M7560" i="27"/>
  <c r="L7560" i="27"/>
  <c r="K7560" i="27"/>
  <c r="J7560" i="27"/>
  <c r="DE7559" i="27"/>
  <c r="DD7559" i="27"/>
  <c r="DC7559" i="27"/>
  <c r="DB7559" i="27"/>
  <c r="DA7559" i="27"/>
  <c r="CZ7559" i="27"/>
  <c r="CY7559" i="27"/>
  <c r="CX7559" i="27"/>
  <c r="CW7559" i="27"/>
  <c r="CV7559" i="27"/>
  <c r="CU7559" i="27"/>
  <c r="CT7559" i="27"/>
  <c r="CS7559" i="27"/>
  <c r="CR7559" i="27"/>
  <c r="CQ7559" i="27"/>
  <c r="CP7559" i="27"/>
  <c r="CO7559" i="27"/>
  <c r="CN7559" i="27"/>
  <c r="CM7559" i="27"/>
  <c r="CL7559" i="27"/>
  <c r="CK7559" i="27"/>
  <c r="CJ7559" i="27"/>
  <c r="CI7559" i="27"/>
  <c r="CH7559" i="27"/>
  <c r="CG7559" i="27"/>
  <c r="CF7559" i="27"/>
  <c r="CE7559" i="27"/>
  <c r="CD7559" i="27"/>
  <c r="CC7559" i="27"/>
  <c r="CB7559" i="27"/>
  <c r="CA7559" i="27"/>
  <c r="BZ7559" i="27"/>
  <c r="BY7559" i="27"/>
  <c r="BX7559" i="27"/>
  <c r="BW7559" i="27"/>
  <c r="BV7559" i="27"/>
  <c r="BU7559" i="27"/>
  <c r="BT7559" i="27"/>
  <c r="BS7559" i="27"/>
  <c r="BR7559" i="27"/>
  <c r="BQ7559" i="27"/>
  <c r="BP7559" i="27"/>
  <c r="BO7559" i="27"/>
  <c r="BN7559" i="27"/>
  <c r="BM7559" i="27"/>
  <c r="BL7559" i="27"/>
  <c r="BK7559" i="27"/>
  <c r="BJ7559" i="27"/>
  <c r="BI7559" i="27"/>
  <c r="BH7559" i="27"/>
  <c r="BG7559" i="27"/>
  <c r="BF7559" i="27"/>
  <c r="BE7559" i="27"/>
  <c r="BD7559" i="27"/>
  <c r="BC7559" i="27"/>
  <c r="BB7559" i="27"/>
  <c r="BA7559" i="27"/>
  <c r="AZ7559" i="27"/>
  <c r="AY7559" i="27"/>
  <c r="AX7559" i="27"/>
  <c r="AW7559" i="27"/>
  <c r="AV7559" i="27"/>
  <c r="AU7559" i="27"/>
  <c r="AT7559" i="27"/>
  <c r="AS7559" i="27"/>
  <c r="AR7559" i="27"/>
  <c r="AQ7559" i="27"/>
  <c r="AP7559" i="27"/>
  <c r="AO7559" i="27"/>
  <c r="AN7559" i="27"/>
  <c r="AM7559" i="27"/>
  <c r="AL7559" i="27"/>
  <c r="AK7559" i="27"/>
  <c r="AJ7559" i="27"/>
  <c r="AI7559" i="27"/>
  <c r="AH7559" i="27"/>
  <c r="AG7559" i="27"/>
  <c r="AF7559" i="27"/>
  <c r="AE7559" i="27"/>
  <c r="AD7559" i="27"/>
  <c r="AC7559" i="27"/>
  <c r="AB7559" i="27"/>
  <c r="AA7559" i="27"/>
  <c r="Z7559" i="27"/>
  <c r="Y7559" i="27"/>
  <c r="X7559" i="27"/>
  <c r="W7559" i="27"/>
  <c r="V7559" i="27"/>
  <c r="U7559" i="27"/>
  <c r="T7559" i="27"/>
  <c r="S7559" i="27"/>
  <c r="R7559" i="27"/>
  <c r="Q7559" i="27"/>
  <c r="P7559" i="27"/>
  <c r="O7559" i="27"/>
  <c r="N7559" i="27"/>
  <c r="M7559" i="27"/>
  <c r="L7559" i="27"/>
  <c r="K7559" i="27"/>
  <c r="J7559" i="27"/>
  <c r="DE7558" i="27"/>
  <c r="DD7558" i="27"/>
  <c r="DC7558" i="27"/>
  <c r="DB7558" i="27"/>
  <c r="DA7558" i="27"/>
  <c r="CZ7558" i="27"/>
  <c r="CY7558" i="27"/>
  <c r="CX7558" i="27"/>
  <c r="CW7558" i="27"/>
  <c r="CV7558" i="27"/>
  <c r="CU7558" i="27"/>
  <c r="CT7558" i="27"/>
  <c r="CS7558" i="27"/>
  <c r="CR7558" i="27"/>
  <c r="CQ7558" i="27"/>
  <c r="CP7558" i="27"/>
  <c r="CO7558" i="27"/>
  <c r="CN7558" i="27"/>
  <c r="CM7558" i="27"/>
  <c r="CL7558" i="27"/>
  <c r="CK7558" i="27"/>
  <c r="CJ7558" i="27"/>
  <c r="CI7558" i="27"/>
  <c r="CH7558" i="27"/>
  <c r="CG7558" i="27"/>
  <c r="CF7558" i="27"/>
  <c r="CE7558" i="27"/>
  <c r="CD7558" i="27"/>
  <c r="CC7558" i="27"/>
  <c r="CB7558" i="27"/>
  <c r="CA7558" i="27"/>
  <c r="BZ7558" i="27"/>
  <c r="BY7558" i="27"/>
  <c r="BX7558" i="27"/>
  <c r="BW7558" i="27"/>
  <c r="BV7558" i="27"/>
  <c r="BU7558" i="27"/>
  <c r="BT7558" i="27"/>
  <c r="BS7558" i="27"/>
  <c r="BR7558" i="27"/>
  <c r="BQ7558" i="27"/>
  <c r="BP7558" i="27"/>
  <c r="BO7558" i="27"/>
  <c r="BN7558" i="27"/>
  <c r="BM7558" i="27"/>
  <c r="BL7558" i="27"/>
  <c r="BK7558" i="27"/>
  <c r="BJ7558" i="27"/>
  <c r="BI7558" i="27"/>
  <c r="BH7558" i="27"/>
  <c r="BG7558" i="27"/>
  <c r="BF7558" i="27"/>
  <c r="BE7558" i="27"/>
  <c r="BD7558" i="27"/>
  <c r="BC7558" i="27"/>
  <c r="BB7558" i="27"/>
  <c r="BA7558" i="27"/>
  <c r="AZ7558" i="27"/>
  <c r="AY7558" i="27"/>
  <c r="AX7558" i="27"/>
  <c r="AW7558" i="27"/>
  <c r="AV7558" i="27"/>
  <c r="AU7558" i="27"/>
  <c r="AT7558" i="27"/>
  <c r="AS7558" i="27"/>
  <c r="AR7558" i="27"/>
  <c r="AQ7558" i="27"/>
  <c r="AP7558" i="27"/>
  <c r="AO7558" i="27"/>
  <c r="AN7558" i="27"/>
  <c r="AM7558" i="27"/>
  <c r="AL7558" i="27"/>
  <c r="AK7558" i="27"/>
  <c r="AJ7558" i="27"/>
  <c r="AI7558" i="27"/>
  <c r="AH7558" i="27"/>
  <c r="AG7558" i="27"/>
  <c r="AF7558" i="27"/>
  <c r="AE7558" i="27"/>
  <c r="AD7558" i="27"/>
  <c r="AC7558" i="27"/>
  <c r="AB7558" i="27"/>
  <c r="AA7558" i="27"/>
  <c r="Z7558" i="27"/>
  <c r="Y7558" i="27"/>
  <c r="X7558" i="27"/>
  <c r="W7558" i="27"/>
  <c r="V7558" i="27"/>
  <c r="U7558" i="27"/>
  <c r="T7558" i="27"/>
  <c r="S7558" i="27"/>
  <c r="R7558" i="27"/>
  <c r="Q7558" i="27"/>
  <c r="P7558" i="27"/>
  <c r="O7558" i="27"/>
  <c r="N7558" i="27"/>
  <c r="M7558" i="27"/>
  <c r="L7558" i="27"/>
  <c r="K7558" i="27"/>
  <c r="J7558" i="27"/>
  <c r="DE7557" i="27"/>
  <c r="DD7557" i="27"/>
  <c r="DC7557" i="27"/>
  <c r="DB7557" i="27"/>
  <c r="DA7557" i="27"/>
  <c r="CZ7557" i="27"/>
  <c r="CY7557" i="27"/>
  <c r="CX7557" i="27"/>
  <c r="CW7557" i="27"/>
  <c r="CV7557" i="27"/>
  <c r="CU7557" i="27"/>
  <c r="CT7557" i="27"/>
  <c r="CS7557" i="27"/>
  <c r="CR7557" i="27"/>
  <c r="CQ7557" i="27"/>
  <c r="CP7557" i="27"/>
  <c r="CO7557" i="27"/>
  <c r="CN7557" i="27"/>
  <c r="CM7557" i="27"/>
  <c r="CL7557" i="27"/>
  <c r="CK7557" i="27"/>
  <c r="CJ7557" i="27"/>
  <c r="CI7557" i="27"/>
  <c r="CH7557" i="27"/>
  <c r="CG7557" i="27"/>
  <c r="CF7557" i="27"/>
  <c r="CE7557" i="27"/>
  <c r="CD7557" i="27"/>
  <c r="CC7557" i="27"/>
  <c r="CB7557" i="27"/>
  <c r="CA7557" i="27"/>
  <c r="BZ7557" i="27"/>
  <c r="BY7557" i="27"/>
  <c r="BX7557" i="27"/>
  <c r="BW7557" i="27"/>
  <c r="BV7557" i="27"/>
  <c r="BU7557" i="27"/>
  <c r="BT7557" i="27"/>
  <c r="BS7557" i="27"/>
  <c r="BR7557" i="27"/>
  <c r="BQ7557" i="27"/>
  <c r="BP7557" i="27"/>
  <c r="BO7557" i="27"/>
  <c r="BN7557" i="27"/>
  <c r="BM7557" i="27"/>
  <c r="BL7557" i="27"/>
  <c r="BK7557" i="27"/>
  <c r="BJ7557" i="27"/>
  <c r="BI7557" i="27"/>
  <c r="BH7557" i="27"/>
  <c r="BG7557" i="27"/>
  <c r="BF7557" i="27"/>
  <c r="BE7557" i="27"/>
  <c r="BD7557" i="27"/>
  <c r="BC7557" i="27"/>
  <c r="BB7557" i="27"/>
  <c r="BA7557" i="27"/>
  <c r="AZ7557" i="27"/>
  <c r="AY7557" i="27"/>
  <c r="AX7557" i="27"/>
  <c r="AW7557" i="27"/>
  <c r="AV7557" i="27"/>
  <c r="AU7557" i="27"/>
  <c r="AT7557" i="27"/>
  <c r="AS7557" i="27"/>
  <c r="AR7557" i="27"/>
  <c r="AQ7557" i="27"/>
  <c r="AP7557" i="27"/>
  <c r="AO7557" i="27"/>
  <c r="AN7557" i="27"/>
  <c r="AM7557" i="27"/>
  <c r="AL7557" i="27"/>
  <c r="AK7557" i="27"/>
  <c r="AJ7557" i="27"/>
  <c r="AI7557" i="27"/>
  <c r="AH7557" i="27"/>
  <c r="AG7557" i="27"/>
  <c r="AF7557" i="27"/>
  <c r="AE7557" i="27"/>
  <c r="AD7557" i="27"/>
  <c r="AC7557" i="27"/>
  <c r="AB7557" i="27"/>
  <c r="AA7557" i="27"/>
  <c r="Z7557" i="27"/>
  <c r="Y7557" i="27"/>
  <c r="X7557" i="27"/>
  <c r="W7557" i="27"/>
  <c r="V7557" i="27"/>
  <c r="U7557" i="27"/>
  <c r="T7557" i="27"/>
  <c r="S7557" i="27"/>
  <c r="R7557" i="27"/>
  <c r="Q7557" i="27"/>
  <c r="P7557" i="27"/>
  <c r="O7557" i="27"/>
  <c r="N7557" i="27"/>
  <c r="M7557" i="27"/>
  <c r="L7557" i="27"/>
  <c r="K7557" i="27"/>
  <c r="J7557" i="27"/>
  <c r="DE7556" i="27"/>
  <c r="DD7556" i="27"/>
  <c r="DC7556" i="27"/>
  <c r="DB7556" i="27"/>
  <c r="DA7556" i="27"/>
  <c r="CZ7556" i="27"/>
  <c r="CY7556" i="27"/>
  <c r="CX7556" i="27"/>
  <c r="CW7556" i="27"/>
  <c r="CV7556" i="27"/>
  <c r="CU7556" i="27"/>
  <c r="CT7556" i="27"/>
  <c r="CS7556" i="27"/>
  <c r="CR7556" i="27"/>
  <c r="CQ7556" i="27"/>
  <c r="CP7556" i="27"/>
  <c r="CO7556" i="27"/>
  <c r="CN7556" i="27"/>
  <c r="CM7556" i="27"/>
  <c r="CL7556" i="27"/>
  <c r="CK7556" i="27"/>
  <c r="CJ7556" i="27"/>
  <c r="CI7556" i="27"/>
  <c r="CH7556" i="27"/>
  <c r="CG7556" i="27"/>
  <c r="CF7556" i="27"/>
  <c r="CE7556" i="27"/>
  <c r="CD7556" i="27"/>
  <c r="CC7556" i="27"/>
  <c r="CB7556" i="27"/>
  <c r="CA7556" i="27"/>
  <c r="BZ7556" i="27"/>
  <c r="BY7556" i="27"/>
  <c r="BX7556" i="27"/>
  <c r="BW7556" i="27"/>
  <c r="BV7556" i="27"/>
  <c r="BU7556" i="27"/>
  <c r="BT7556" i="27"/>
  <c r="BS7556" i="27"/>
  <c r="BR7556" i="27"/>
  <c r="BQ7556" i="27"/>
  <c r="BP7556" i="27"/>
  <c r="BO7556" i="27"/>
  <c r="BN7556" i="27"/>
  <c r="BM7556" i="27"/>
  <c r="BL7556" i="27"/>
  <c r="BK7556" i="27"/>
  <c r="BJ7556" i="27"/>
  <c r="BI7556" i="27"/>
  <c r="BH7556" i="27"/>
  <c r="BG7556" i="27"/>
  <c r="BF7556" i="27"/>
  <c r="BE7556" i="27"/>
  <c r="BD7556" i="27"/>
  <c r="BC7556" i="27"/>
  <c r="BB7556" i="27"/>
  <c r="BA7556" i="27"/>
  <c r="AZ7556" i="27"/>
  <c r="AY7556" i="27"/>
  <c r="AX7556" i="27"/>
  <c r="AW7556" i="27"/>
  <c r="AV7556" i="27"/>
  <c r="AU7556" i="27"/>
  <c r="AT7556" i="27"/>
  <c r="AS7556" i="27"/>
  <c r="AR7556" i="27"/>
  <c r="AQ7556" i="27"/>
  <c r="AP7556" i="27"/>
  <c r="AO7556" i="27"/>
  <c r="AN7556" i="27"/>
  <c r="AM7556" i="27"/>
  <c r="AL7556" i="27"/>
  <c r="AK7556" i="27"/>
  <c r="AJ7556" i="27"/>
  <c r="AI7556" i="27"/>
  <c r="AH7556" i="27"/>
  <c r="AG7556" i="27"/>
  <c r="AF7556" i="27"/>
  <c r="AE7556" i="27"/>
  <c r="AD7556" i="27"/>
  <c r="AC7556" i="27"/>
  <c r="AB7556" i="27"/>
  <c r="AA7556" i="27"/>
  <c r="Z7556" i="27"/>
  <c r="Y7556" i="27"/>
  <c r="X7556" i="27"/>
  <c r="W7556" i="27"/>
  <c r="V7556" i="27"/>
  <c r="U7556" i="27"/>
  <c r="T7556" i="27"/>
  <c r="S7556" i="27"/>
  <c r="R7556" i="27"/>
  <c r="Q7556" i="27"/>
  <c r="P7556" i="27"/>
  <c r="O7556" i="27"/>
  <c r="N7556" i="27"/>
  <c r="M7556" i="27"/>
  <c r="L7556" i="27"/>
  <c r="K7556" i="27"/>
  <c r="J7556" i="27"/>
  <c r="DE7555" i="27"/>
  <c r="DD7555" i="27"/>
  <c r="DC7555" i="27"/>
  <c r="DB7555" i="27"/>
  <c r="DA7555" i="27"/>
  <c r="CZ7555" i="27"/>
  <c r="CY7555" i="27"/>
  <c r="CX7555" i="27"/>
  <c r="CW7555" i="27"/>
  <c r="CV7555" i="27"/>
  <c r="CU7555" i="27"/>
  <c r="CT7555" i="27"/>
  <c r="CS7555" i="27"/>
  <c r="CR7555" i="27"/>
  <c r="CQ7555" i="27"/>
  <c r="CP7555" i="27"/>
  <c r="CO7555" i="27"/>
  <c r="CN7555" i="27"/>
  <c r="CM7555" i="27"/>
  <c r="CL7555" i="27"/>
  <c r="CK7555" i="27"/>
  <c r="CJ7555" i="27"/>
  <c r="CI7555" i="27"/>
  <c r="CH7555" i="27"/>
  <c r="CG7555" i="27"/>
  <c r="CF7555" i="27"/>
  <c r="CE7555" i="27"/>
  <c r="CD7555" i="27"/>
  <c r="CC7555" i="27"/>
  <c r="CB7555" i="27"/>
  <c r="CA7555" i="27"/>
  <c r="BZ7555" i="27"/>
  <c r="BY7555" i="27"/>
  <c r="BX7555" i="27"/>
  <c r="BW7555" i="27"/>
  <c r="BV7555" i="27"/>
  <c r="BU7555" i="27"/>
  <c r="BT7555" i="27"/>
  <c r="BS7555" i="27"/>
  <c r="BR7555" i="27"/>
  <c r="BQ7555" i="27"/>
  <c r="BP7555" i="27"/>
  <c r="BO7555" i="27"/>
  <c r="BN7555" i="27"/>
  <c r="BM7555" i="27"/>
  <c r="BL7555" i="27"/>
  <c r="BK7555" i="27"/>
  <c r="BJ7555" i="27"/>
  <c r="BI7555" i="27"/>
  <c r="BH7555" i="27"/>
  <c r="BG7555" i="27"/>
  <c r="BF7555" i="27"/>
  <c r="BE7555" i="27"/>
  <c r="BD7555" i="27"/>
  <c r="BC7555" i="27"/>
  <c r="BB7555" i="27"/>
  <c r="BA7555" i="27"/>
  <c r="AZ7555" i="27"/>
  <c r="AY7555" i="27"/>
  <c r="AX7555" i="27"/>
  <c r="AW7555" i="27"/>
  <c r="AV7555" i="27"/>
  <c r="AU7555" i="27"/>
  <c r="AT7555" i="27"/>
  <c r="AS7555" i="27"/>
  <c r="AR7555" i="27"/>
  <c r="AQ7555" i="27"/>
  <c r="AP7555" i="27"/>
  <c r="AO7555" i="27"/>
  <c r="AN7555" i="27"/>
  <c r="AM7555" i="27"/>
  <c r="AL7555" i="27"/>
  <c r="AK7555" i="27"/>
  <c r="AJ7555" i="27"/>
  <c r="AI7555" i="27"/>
  <c r="AH7555" i="27"/>
  <c r="AG7555" i="27"/>
  <c r="AF7555" i="27"/>
  <c r="AE7555" i="27"/>
  <c r="AD7555" i="27"/>
  <c r="AC7555" i="27"/>
  <c r="AB7555" i="27"/>
  <c r="AA7555" i="27"/>
  <c r="Z7555" i="27"/>
  <c r="Y7555" i="27"/>
  <c r="X7555" i="27"/>
  <c r="W7555" i="27"/>
  <c r="V7555" i="27"/>
  <c r="U7555" i="27"/>
  <c r="T7555" i="27"/>
  <c r="S7555" i="27"/>
  <c r="R7555" i="27"/>
  <c r="Q7555" i="27"/>
  <c r="P7555" i="27"/>
  <c r="O7555" i="27"/>
  <c r="N7555" i="27"/>
  <c r="M7555" i="27"/>
  <c r="L7555" i="27"/>
  <c r="K7555" i="27"/>
  <c r="J7555" i="27"/>
  <c r="DE7554" i="27"/>
  <c r="DD7554" i="27"/>
  <c r="DC7554" i="27"/>
  <c r="DB7554" i="27"/>
  <c r="DA7554" i="27"/>
  <c r="CZ7554" i="27"/>
  <c r="CY7554" i="27"/>
  <c r="CX7554" i="27"/>
  <c r="CW7554" i="27"/>
  <c r="CV7554" i="27"/>
  <c r="CU7554" i="27"/>
  <c r="CT7554" i="27"/>
  <c r="CS7554" i="27"/>
  <c r="CR7554" i="27"/>
  <c r="CQ7554" i="27"/>
  <c r="CP7554" i="27"/>
  <c r="CO7554" i="27"/>
  <c r="CN7554" i="27"/>
  <c r="CM7554" i="27"/>
  <c r="CL7554" i="27"/>
  <c r="CK7554" i="27"/>
  <c r="CJ7554" i="27"/>
  <c r="CI7554" i="27"/>
  <c r="CH7554" i="27"/>
  <c r="CG7554" i="27"/>
  <c r="CF7554" i="27"/>
  <c r="CE7554" i="27"/>
  <c r="CD7554" i="27"/>
  <c r="CC7554" i="27"/>
  <c r="CB7554" i="27"/>
  <c r="CA7554" i="27"/>
  <c r="BZ7554" i="27"/>
  <c r="BY7554" i="27"/>
  <c r="BX7554" i="27"/>
  <c r="BW7554" i="27"/>
  <c r="BV7554" i="27"/>
  <c r="BU7554" i="27"/>
  <c r="BT7554" i="27"/>
  <c r="BS7554" i="27"/>
  <c r="BR7554" i="27"/>
  <c r="BQ7554" i="27"/>
  <c r="BP7554" i="27"/>
  <c r="BO7554" i="27"/>
  <c r="BN7554" i="27"/>
  <c r="BM7554" i="27"/>
  <c r="BL7554" i="27"/>
  <c r="BK7554" i="27"/>
  <c r="BJ7554" i="27"/>
  <c r="BI7554" i="27"/>
  <c r="BH7554" i="27"/>
  <c r="BG7554" i="27"/>
  <c r="BF7554" i="27"/>
  <c r="BE7554" i="27"/>
  <c r="BD7554" i="27"/>
  <c r="BC7554" i="27"/>
  <c r="BB7554" i="27"/>
  <c r="BA7554" i="27"/>
  <c r="AZ7554" i="27"/>
  <c r="AY7554" i="27"/>
  <c r="AX7554" i="27"/>
  <c r="AW7554" i="27"/>
  <c r="AV7554" i="27"/>
  <c r="AU7554" i="27"/>
  <c r="AT7554" i="27"/>
  <c r="AS7554" i="27"/>
  <c r="AR7554" i="27"/>
  <c r="AQ7554" i="27"/>
  <c r="AP7554" i="27"/>
  <c r="AO7554" i="27"/>
  <c r="AN7554" i="27"/>
  <c r="AM7554" i="27"/>
  <c r="AL7554" i="27"/>
  <c r="AK7554" i="27"/>
  <c r="AJ7554" i="27"/>
  <c r="AI7554" i="27"/>
  <c r="AH7554" i="27"/>
  <c r="AG7554" i="27"/>
  <c r="AF7554" i="27"/>
  <c r="AE7554" i="27"/>
  <c r="AD7554" i="27"/>
  <c r="AC7554" i="27"/>
  <c r="AB7554" i="27"/>
  <c r="AA7554" i="27"/>
  <c r="Z7554" i="27"/>
  <c r="Y7554" i="27"/>
  <c r="X7554" i="27"/>
  <c r="W7554" i="27"/>
  <c r="V7554" i="27"/>
  <c r="U7554" i="27"/>
  <c r="T7554" i="27"/>
  <c r="S7554" i="27"/>
  <c r="R7554" i="27"/>
  <c r="Q7554" i="27"/>
  <c r="P7554" i="27"/>
  <c r="O7554" i="27"/>
  <c r="N7554" i="27"/>
  <c r="M7554" i="27"/>
  <c r="L7554" i="27"/>
  <c r="K7554" i="27"/>
  <c r="J7554" i="27"/>
  <c r="DE7553" i="27"/>
  <c r="DD7553" i="27"/>
  <c r="DC7553" i="27"/>
  <c r="DB7553" i="27"/>
  <c r="DA7553" i="27"/>
  <c r="CZ7553" i="27"/>
  <c r="CY7553" i="27"/>
  <c r="CX7553" i="27"/>
  <c r="CW7553" i="27"/>
  <c r="CV7553" i="27"/>
  <c r="CU7553" i="27"/>
  <c r="CT7553" i="27"/>
  <c r="CS7553" i="27"/>
  <c r="CR7553" i="27"/>
  <c r="CQ7553" i="27"/>
  <c r="CP7553" i="27"/>
  <c r="CO7553" i="27"/>
  <c r="CN7553" i="27"/>
  <c r="CM7553" i="27"/>
  <c r="CL7553" i="27"/>
  <c r="CK7553" i="27"/>
  <c r="CJ7553" i="27"/>
  <c r="CI7553" i="27"/>
  <c r="CH7553" i="27"/>
  <c r="CG7553" i="27"/>
  <c r="CF7553" i="27"/>
  <c r="CE7553" i="27"/>
  <c r="CD7553" i="27"/>
  <c r="CC7553" i="27"/>
  <c r="CB7553" i="27"/>
  <c r="CA7553" i="27"/>
  <c r="BZ7553" i="27"/>
  <c r="BY7553" i="27"/>
  <c r="BX7553" i="27"/>
  <c r="BW7553" i="27"/>
  <c r="BV7553" i="27"/>
  <c r="BU7553" i="27"/>
  <c r="BT7553" i="27"/>
  <c r="BS7553" i="27"/>
  <c r="BR7553" i="27"/>
  <c r="BQ7553" i="27"/>
  <c r="BP7553" i="27"/>
  <c r="BO7553" i="27"/>
  <c r="BN7553" i="27"/>
  <c r="BM7553" i="27"/>
  <c r="BL7553" i="27"/>
  <c r="BK7553" i="27"/>
  <c r="BJ7553" i="27"/>
  <c r="BI7553" i="27"/>
  <c r="BH7553" i="27"/>
  <c r="BG7553" i="27"/>
  <c r="BF7553" i="27"/>
  <c r="BE7553" i="27"/>
  <c r="BD7553" i="27"/>
  <c r="BC7553" i="27"/>
  <c r="BB7553" i="27"/>
  <c r="BA7553" i="27"/>
  <c r="AZ7553" i="27"/>
  <c r="AY7553" i="27"/>
  <c r="AX7553" i="27"/>
  <c r="AW7553" i="27"/>
  <c r="AV7553" i="27"/>
  <c r="AU7553" i="27"/>
  <c r="AT7553" i="27"/>
  <c r="AS7553" i="27"/>
  <c r="AR7553" i="27"/>
  <c r="AQ7553" i="27"/>
  <c r="AP7553" i="27"/>
  <c r="AO7553" i="27"/>
  <c r="AN7553" i="27"/>
  <c r="AM7553" i="27"/>
  <c r="AL7553" i="27"/>
  <c r="AK7553" i="27"/>
  <c r="AJ7553" i="27"/>
  <c r="AI7553" i="27"/>
  <c r="AH7553" i="27"/>
  <c r="AG7553" i="27"/>
  <c r="AF7553" i="27"/>
  <c r="AE7553" i="27"/>
  <c r="AD7553" i="27"/>
  <c r="AC7553" i="27"/>
  <c r="AB7553" i="27"/>
  <c r="AA7553" i="27"/>
  <c r="Z7553" i="27"/>
  <c r="Y7553" i="27"/>
  <c r="X7553" i="27"/>
  <c r="W7553" i="27"/>
  <c r="V7553" i="27"/>
  <c r="U7553" i="27"/>
  <c r="T7553" i="27"/>
  <c r="S7553" i="27"/>
  <c r="R7553" i="27"/>
  <c r="Q7553" i="27"/>
  <c r="P7553" i="27"/>
  <c r="O7553" i="27"/>
  <c r="N7553" i="27"/>
  <c r="M7553" i="27"/>
  <c r="L7553" i="27"/>
  <c r="K7553" i="27"/>
  <c r="J7553" i="27"/>
  <c r="DE7552" i="27"/>
  <c r="DD7552" i="27"/>
  <c r="DC7552" i="27"/>
  <c r="DB7552" i="27"/>
  <c r="DA7552" i="27"/>
  <c r="CZ7552" i="27"/>
  <c r="CY7552" i="27"/>
  <c r="CX7552" i="27"/>
  <c r="CW7552" i="27"/>
  <c r="CV7552" i="27"/>
  <c r="CU7552" i="27"/>
  <c r="CT7552" i="27"/>
  <c r="CS7552" i="27"/>
  <c r="CR7552" i="27"/>
  <c r="CQ7552" i="27"/>
  <c r="CP7552" i="27"/>
  <c r="CO7552" i="27"/>
  <c r="CN7552" i="27"/>
  <c r="CM7552" i="27"/>
  <c r="CL7552" i="27"/>
  <c r="CK7552" i="27"/>
  <c r="CJ7552" i="27"/>
  <c r="CI7552" i="27"/>
  <c r="CH7552" i="27"/>
  <c r="CG7552" i="27"/>
  <c r="CF7552" i="27"/>
  <c r="CE7552" i="27"/>
  <c r="CD7552" i="27"/>
  <c r="CC7552" i="27"/>
  <c r="CB7552" i="27"/>
  <c r="CA7552" i="27"/>
  <c r="BZ7552" i="27"/>
  <c r="BY7552" i="27"/>
  <c r="BX7552" i="27"/>
  <c r="BW7552" i="27"/>
  <c r="BV7552" i="27"/>
  <c r="BU7552" i="27"/>
  <c r="BT7552" i="27"/>
  <c r="BS7552" i="27"/>
  <c r="BR7552" i="27"/>
  <c r="BQ7552" i="27"/>
  <c r="BP7552" i="27"/>
  <c r="BO7552" i="27"/>
  <c r="BN7552" i="27"/>
  <c r="BM7552" i="27"/>
  <c r="BL7552" i="27"/>
  <c r="BK7552" i="27"/>
  <c r="BJ7552" i="27"/>
  <c r="BI7552" i="27"/>
  <c r="BH7552" i="27"/>
  <c r="BG7552" i="27"/>
  <c r="BF7552" i="27"/>
  <c r="BE7552" i="27"/>
  <c r="BD7552" i="27"/>
  <c r="BC7552" i="27"/>
  <c r="BB7552" i="27"/>
  <c r="BA7552" i="27"/>
  <c r="AZ7552" i="27"/>
  <c r="AY7552" i="27"/>
  <c r="AX7552" i="27"/>
  <c r="AW7552" i="27"/>
  <c r="AV7552" i="27"/>
  <c r="AU7552" i="27"/>
  <c r="AT7552" i="27"/>
  <c r="AS7552" i="27"/>
  <c r="AR7552" i="27"/>
  <c r="AQ7552" i="27"/>
  <c r="AP7552" i="27"/>
  <c r="AO7552" i="27"/>
  <c r="AN7552" i="27"/>
  <c r="AM7552" i="27"/>
  <c r="AL7552" i="27"/>
  <c r="AK7552" i="27"/>
  <c r="AJ7552" i="27"/>
  <c r="AI7552" i="27"/>
  <c r="AH7552" i="27"/>
  <c r="AG7552" i="27"/>
  <c r="AF7552" i="27"/>
  <c r="AE7552" i="27"/>
  <c r="AD7552" i="27"/>
  <c r="AC7552" i="27"/>
  <c r="AB7552" i="27"/>
  <c r="AA7552" i="27"/>
  <c r="Z7552" i="27"/>
  <c r="Y7552" i="27"/>
  <c r="X7552" i="27"/>
  <c r="W7552" i="27"/>
  <c r="V7552" i="27"/>
  <c r="U7552" i="27"/>
  <c r="T7552" i="27"/>
  <c r="S7552" i="27"/>
  <c r="R7552" i="27"/>
  <c r="Q7552" i="27"/>
  <c r="P7552" i="27"/>
  <c r="O7552" i="27"/>
  <c r="N7552" i="27"/>
  <c r="M7552" i="27"/>
  <c r="L7552" i="27"/>
  <c r="K7552" i="27"/>
  <c r="J7552" i="27"/>
  <c r="DE7551" i="27"/>
  <c r="DD7551" i="27"/>
  <c r="DC7551" i="27"/>
  <c r="DB7551" i="27"/>
  <c r="DA7551" i="27"/>
  <c r="CZ7551" i="27"/>
  <c r="CY7551" i="27"/>
  <c r="CX7551" i="27"/>
  <c r="CW7551" i="27"/>
  <c r="CV7551" i="27"/>
  <c r="CU7551" i="27"/>
  <c r="CT7551" i="27"/>
  <c r="CS7551" i="27"/>
  <c r="CR7551" i="27"/>
  <c r="CQ7551" i="27"/>
  <c r="CP7551" i="27"/>
  <c r="CO7551" i="27"/>
  <c r="CN7551" i="27"/>
  <c r="CM7551" i="27"/>
  <c r="CL7551" i="27"/>
  <c r="CK7551" i="27"/>
  <c r="CJ7551" i="27"/>
  <c r="CI7551" i="27"/>
  <c r="CH7551" i="27"/>
  <c r="CG7551" i="27"/>
  <c r="CF7551" i="27"/>
  <c r="CE7551" i="27"/>
  <c r="CD7551" i="27"/>
  <c r="CC7551" i="27"/>
  <c r="CB7551" i="27"/>
  <c r="CA7551" i="27"/>
  <c r="BZ7551" i="27"/>
  <c r="BY7551" i="27"/>
  <c r="BX7551" i="27"/>
  <c r="BW7551" i="27"/>
  <c r="BV7551" i="27"/>
  <c r="BU7551" i="27"/>
  <c r="BT7551" i="27"/>
  <c r="BS7551" i="27"/>
  <c r="BR7551" i="27"/>
  <c r="BQ7551" i="27"/>
  <c r="BP7551" i="27"/>
  <c r="BO7551" i="27"/>
  <c r="BN7551" i="27"/>
  <c r="BM7551" i="27"/>
  <c r="BL7551" i="27"/>
  <c r="BK7551" i="27"/>
  <c r="BJ7551" i="27"/>
  <c r="BI7551" i="27"/>
  <c r="BH7551" i="27"/>
  <c r="BG7551" i="27"/>
  <c r="BF7551" i="27"/>
  <c r="BE7551" i="27"/>
  <c r="BD7551" i="27"/>
  <c r="BC7551" i="27"/>
  <c r="BB7551" i="27"/>
  <c r="BA7551" i="27"/>
  <c r="AZ7551" i="27"/>
  <c r="AY7551" i="27"/>
  <c r="AX7551" i="27"/>
  <c r="AW7551" i="27"/>
  <c r="AV7551" i="27"/>
  <c r="AU7551" i="27"/>
  <c r="AT7551" i="27"/>
  <c r="AS7551" i="27"/>
  <c r="AR7551" i="27"/>
  <c r="AQ7551" i="27"/>
  <c r="AP7551" i="27"/>
  <c r="AO7551" i="27"/>
  <c r="AN7551" i="27"/>
  <c r="AM7551" i="27"/>
  <c r="AL7551" i="27"/>
  <c r="AK7551" i="27"/>
  <c r="AJ7551" i="27"/>
  <c r="AI7551" i="27"/>
  <c r="AH7551" i="27"/>
  <c r="AG7551" i="27"/>
  <c r="AF7551" i="27"/>
  <c r="AE7551" i="27"/>
  <c r="AD7551" i="27"/>
  <c r="AC7551" i="27"/>
  <c r="AB7551" i="27"/>
  <c r="AA7551" i="27"/>
  <c r="Z7551" i="27"/>
  <c r="Y7551" i="27"/>
  <c r="X7551" i="27"/>
  <c r="W7551" i="27"/>
  <c r="V7551" i="27"/>
  <c r="U7551" i="27"/>
  <c r="T7551" i="27"/>
  <c r="S7551" i="27"/>
  <c r="R7551" i="27"/>
  <c r="Q7551" i="27"/>
  <c r="P7551" i="27"/>
  <c r="O7551" i="27"/>
  <c r="N7551" i="27"/>
  <c r="M7551" i="27"/>
  <c r="L7551" i="27"/>
  <c r="K7551" i="27"/>
  <c r="J7551" i="27"/>
  <c r="DE7550" i="27"/>
  <c r="DD7550" i="27"/>
  <c r="DC7550" i="27"/>
  <c r="DB7550" i="27"/>
  <c r="DA7550" i="27"/>
  <c r="CZ7550" i="27"/>
  <c r="CY7550" i="27"/>
  <c r="CX7550" i="27"/>
  <c r="CW7550" i="27"/>
  <c r="CV7550" i="27"/>
  <c r="CU7550" i="27"/>
  <c r="CT7550" i="27"/>
  <c r="CS7550" i="27"/>
  <c r="CR7550" i="27"/>
  <c r="CQ7550" i="27"/>
  <c r="CP7550" i="27"/>
  <c r="CO7550" i="27"/>
  <c r="CN7550" i="27"/>
  <c r="CM7550" i="27"/>
  <c r="CL7550" i="27"/>
  <c r="CK7550" i="27"/>
  <c r="CJ7550" i="27"/>
  <c r="CI7550" i="27"/>
  <c r="CH7550" i="27"/>
  <c r="CG7550" i="27"/>
  <c r="CF7550" i="27"/>
  <c r="CE7550" i="27"/>
  <c r="CD7550" i="27"/>
  <c r="CC7550" i="27"/>
  <c r="CB7550" i="27"/>
  <c r="CA7550" i="27"/>
  <c r="BZ7550" i="27"/>
  <c r="BY7550" i="27"/>
  <c r="BX7550" i="27"/>
  <c r="BW7550" i="27"/>
  <c r="BV7550" i="27"/>
  <c r="BU7550" i="27"/>
  <c r="BT7550" i="27"/>
  <c r="BS7550" i="27"/>
  <c r="BR7550" i="27"/>
  <c r="BQ7550" i="27"/>
  <c r="BP7550" i="27"/>
  <c r="BO7550" i="27"/>
  <c r="BN7550" i="27"/>
  <c r="BM7550" i="27"/>
  <c r="BL7550" i="27"/>
  <c r="BK7550" i="27"/>
  <c r="BJ7550" i="27"/>
  <c r="BI7550" i="27"/>
  <c r="BH7550" i="27"/>
  <c r="BG7550" i="27"/>
  <c r="BF7550" i="27"/>
  <c r="BE7550" i="27"/>
  <c r="BD7550" i="27"/>
  <c r="BC7550" i="27"/>
  <c r="BB7550" i="27"/>
  <c r="BA7550" i="27"/>
  <c r="AZ7550" i="27"/>
  <c r="AY7550" i="27"/>
  <c r="AX7550" i="27"/>
  <c r="AW7550" i="27"/>
  <c r="AV7550" i="27"/>
  <c r="AU7550" i="27"/>
  <c r="AT7550" i="27"/>
  <c r="AS7550" i="27"/>
  <c r="AR7550" i="27"/>
  <c r="AQ7550" i="27"/>
  <c r="AP7550" i="27"/>
  <c r="AO7550" i="27"/>
  <c r="AN7550" i="27"/>
  <c r="AM7550" i="27"/>
  <c r="AL7550" i="27"/>
  <c r="AK7550" i="27"/>
  <c r="AJ7550" i="27"/>
  <c r="AI7550" i="27"/>
  <c r="AH7550" i="27"/>
  <c r="AG7550" i="27"/>
  <c r="AF7550" i="27"/>
  <c r="AE7550" i="27"/>
  <c r="AD7550" i="27"/>
  <c r="AC7550" i="27"/>
  <c r="AB7550" i="27"/>
  <c r="AA7550" i="27"/>
  <c r="Z7550" i="27"/>
  <c r="Y7550" i="27"/>
  <c r="X7550" i="27"/>
  <c r="W7550" i="27"/>
  <c r="V7550" i="27"/>
  <c r="U7550" i="27"/>
  <c r="T7550" i="27"/>
  <c r="S7550" i="27"/>
  <c r="R7550" i="27"/>
  <c r="Q7550" i="27"/>
  <c r="P7550" i="27"/>
  <c r="O7550" i="27"/>
  <c r="N7550" i="27"/>
  <c r="M7550" i="27"/>
  <c r="L7550" i="27"/>
  <c r="K7550" i="27"/>
  <c r="J7550" i="27"/>
  <c r="DE7549" i="27"/>
  <c r="DD7549" i="27"/>
  <c r="DC7549" i="27"/>
  <c r="DB7549" i="27"/>
  <c r="DA7549" i="27"/>
  <c r="CZ7549" i="27"/>
  <c r="CY7549" i="27"/>
  <c r="CX7549" i="27"/>
  <c r="CW7549" i="27"/>
  <c r="CV7549" i="27"/>
  <c r="CU7549" i="27"/>
  <c r="CT7549" i="27"/>
  <c r="CS7549" i="27"/>
  <c r="CR7549" i="27"/>
  <c r="CQ7549" i="27"/>
  <c r="CP7549" i="27"/>
  <c r="CO7549" i="27"/>
  <c r="CN7549" i="27"/>
  <c r="CM7549" i="27"/>
  <c r="CL7549" i="27"/>
  <c r="CK7549" i="27"/>
  <c r="CJ7549" i="27"/>
  <c r="CI7549" i="27"/>
  <c r="CH7549" i="27"/>
  <c r="CG7549" i="27"/>
  <c r="CF7549" i="27"/>
  <c r="CE7549" i="27"/>
  <c r="CD7549" i="27"/>
  <c r="CC7549" i="27"/>
  <c r="CB7549" i="27"/>
  <c r="CA7549" i="27"/>
  <c r="BZ7549" i="27"/>
  <c r="BY7549" i="27"/>
  <c r="BX7549" i="27"/>
  <c r="BW7549" i="27"/>
  <c r="BV7549" i="27"/>
  <c r="BU7549" i="27"/>
  <c r="BT7549" i="27"/>
  <c r="BS7549" i="27"/>
  <c r="BR7549" i="27"/>
  <c r="BQ7549" i="27"/>
  <c r="BP7549" i="27"/>
  <c r="BO7549" i="27"/>
  <c r="BN7549" i="27"/>
  <c r="BM7549" i="27"/>
  <c r="BL7549" i="27"/>
  <c r="BK7549" i="27"/>
  <c r="BJ7549" i="27"/>
  <c r="BI7549" i="27"/>
  <c r="BH7549" i="27"/>
  <c r="BG7549" i="27"/>
  <c r="BF7549" i="27"/>
  <c r="BE7549" i="27"/>
  <c r="BD7549" i="27"/>
  <c r="BC7549" i="27"/>
  <c r="BB7549" i="27"/>
  <c r="BA7549" i="27"/>
  <c r="AZ7549" i="27"/>
  <c r="AY7549" i="27"/>
  <c r="AX7549" i="27"/>
  <c r="AW7549" i="27"/>
  <c r="AV7549" i="27"/>
  <c r="AU7549" i="27"/>
  <c r="AT7549" i="27"/>
  <c r="AS7549" i="27"/>
  <c r="AR7549" i="27"/>
  <c r="AQ7549" i="27"/>
  <c r="AP7549" i="27"/>
  <c r="AO7549" i="27"/>
  <c r="AN7549" i="27"/>
  <c r="AM7549" i="27"/>
  <c r="AL7549" i="27"/>
  <c r="AK7549" i="27"/>
  <c r="AJ7549" i="27"/>
  <c r="AI7549" i="27"/>
  <c r="AH7549" i="27"/>
  <c r="AG7549" i="27"/>
  <c r="AF7549" i="27"/>
  <c r="AE7549" i="27"/>
  <c r="AD7549" i="27"/>
  <c r="AC7549" i="27"/>
  <c r="AB7549" i="27"/>
  <c r="AA7549" i="27"/>
  <c r="Z7549" i="27"/>
  <c r="Y7549" i="27"/>
  <c r="X7549" i="27"/>
  <c r="W7549" i="27"/>
  <c r="V7549" i="27"/>
  <c r="U7549" i="27"/>
  <c r="T7549" i="27"/>
  <c r="S7549" i="27"/>
  <c r="R7549" i="27"/>
  <c r="Q7549" i="27"/>
  <c r="P7549" i="27"/>
  <c r="O7549" i="27"/>
  <c r="N7549" i="27"/>
  <c r="M7549" i="27"/>
  <c r="L7549" i="27"/>
  <c r="K7549" i="27"/>
  <c r="J7549" i="27"/>
  <c r="DE7548" i="27"/>
  <c r="DD7548" i="27"/>
  <c r="DC7548" i="27"/>
  <c r="DB7548" i="27"/>
  <c r="DA7548" i="27"/>
  <c r="CZ7548" i="27"/>
  <c r="CY7548" i="27"/>
  <c r="CX7548" i="27"/>
  <c r="CW7548" i="27"/>
  <c r="CV7548" i="27"/>
  <c r="CU7548" i="27"/>
  <c r="CT7548" i="27"/>
  <c r="CS7548" i="27"/>
  <c r="CR7548" i="27"/>
  <c r="CQ7548" i="27"/>
  <c r="CP7548" i="27"/>
  <c r="CO7548" i="27"/>
  <c r="CN7548" i="27"/>
  <c r="CM7548" i="27"/>
  <c r="CL7548" i="27"/>
  <c r="CK7548" i="27"/>
  <c r="CJ7548" i="27"/>
  <c r="CI7548" i="27"/>
  <c r="CH7548" i="27"/>
  <c r="CG7548" i="27"/>
  <c r="CF7548" i="27"/>
  <c r="CE7548" i="27"/>
  <c r="CD7548" i="27"/>
  <c r="CC7548" i="27"/>
  <c r="CB7548" i="27"/>
  <c r="CA7548" i="27"/>
  <c r="BZ7548" i="27"/>
  <c r="BY7548" i="27"/>
  <c r="BX7548" i="27"/>
  <c r="BW7548" i="27"/>
  <c r="BV7548" i="27"/>
  <c r="BU7548" i="27"/>
  <c r="BT7548" i="27"/>
  <c r="BS7548" i="27"/>
  <c r="BR7548" i="27"/>
  <c r="BQ7548" i="27"/>
  <c r="BP7548" i="27"/>
  <c r="BO7548" i="27"/>
  <c r="BN7548" i="27"/>
  <c r="BM7548" i="27"/>
  <c r="BL7548" i="27"/>
  <c r="BK7548" i="27"/>
  <c r="BJ7548" i="27"/>
  <c r="BI7548" i="27"/>
  <c r="BH7548" i="27"/>
  <c r="BG7548" i="27"/>
  <c r="BF7548" i="27"/>
  <c r="BE7548" i="27"/>
  <c r="BD7548" i="27"/>
  <c r="BC7548" i="27"/>
  <c r="BB7548" i="27"/>
  <c r="BA7548" i="27"/>
  <c r="AZ7548" i="27"/>
  <c r="AY7548" i="27"/>
  <c r="AX7548" i="27"/>
  <c r="AW7548" i="27"/>
  <c r="AV7548" i="27"/>
  <c r="AU7548" i="27"/>
  <c r="AT7548" i="27"/>
  <c r="AS7548" i="27"/>
  <c r="AR7548" i="27"/>
  <c r="AQ7548" i="27"/>
  <c r="AP7548" i="27"/>
  <c r="AO7548" i="27"/>
  <c r="AN7548" i="27"/>
  <c r="AM7548" i="27"/>
  <c r="AL7548" i="27"/>
  <c r="AK7548" i="27"/>
  <c r="AJ7548" i="27"/>
  <c r="AI7548" i="27"/>
  <c r="AH7548" i="27"/>
  <c r="AG7548" i="27"/>
  <c r="AF7548" i="27"/>
  <c r="AE7548" i="27"/>
  <c r="AD7548" i="27"/>
  <c r="AC7548" i="27"/>
  <c r="AB7548" i="27"/>
  <c r="AA7548" i="27"/>
  <c r="Z7548" i="27"/>
  <c r="Y7548" i="27"/>
  <c r="X7548" i="27"/>
  <c r="W7548" i="27"/>
  <c r="V7548" i="27"/>
  <c r="U7548" i="27"/>
  <c r="T7548" i="27"/>
  <c r="S7548" i="27"/>
  <c r="R7548" i="27"/>
  <c r="Q7548" i="27"/>
  <c r="P7548" i="27"/>
  <c r="O7548" i="27"/>
  <c r="N7548" i="27"/>
  <c r="M7548" i="27"/>
  <c r="L7548" i="27"/>
  <c r="K7548" i="27"/>
  <c r="J7548" i="27"/>
  <c r="DE7547" i="27"/>
  <c r="DD7547" i="27"/>
  <c r="DC7547" i="27"/>
  <c r="DB7547" i="27"/>
  <c r="DA7547" i="27"/>
  <c r="CZ7547" i="27"/>
  <c r="CY7547" i="27"/>
  <c r="CX7547" i="27"/>
  <c r="CW7547" i="27"/>
  <c r="CV7547" i="27"/>
  <c r="CU7547" i="27"/>
  <c r="CT7547" i="27"/>
  <c r="CS7547" i="27"/>
  <c r="CR7547" i="27"/>
  <c r="CQ7547" i="27"/>
  <c r="CP7547" i="27"/>
  <c r="CO7547" i="27"/>
  <c r="CN7547" i="27"/>
  <c r="CM7547" i="27"/>
  <c r="CL7547" i="27"/>
  <c r="CK7547" i="27"/>
  <c r="CJ7547" i="27"/>
  <c r="CI7547" i="27"/>
  <c r="CH7547" i="27"/>
  <c r="CG7547" i="27"/>
  <c r="CF7547" i="27"/>
  <c r="CE7547" i="27"/>
  <c r="CD7547" i="27"/>
  <c r="CC7547" i="27"/>
  <c r="CB7547" i="27"/>
  <c r="CA7547" i="27"/>
  <c r="BZ7547" i="27"/>
  <c r="BY7547" i="27"/>
  <c r="BX7547" i="27"/>
  <c r="BW7547" i="27"/>
  <c r="BV7547" i="27"/>
  <c r="BU7547" i="27"/>
  <c r="BT7547" i="27"/>
  <c r="BS7547" i="27"/>
  <c r="BR7547" i="27"/>
  <c r="BQ7547" i="27"/>
  <c r="BP7547" i="27"/>
  <c r="BO7547" i="27"/>
  <c r="BN7547" i="27"/>
  <c r="BM7547" i="27"/>
  <c r="BL7547" i="27"/>
  <c r="BK7547" i="27"/>
  <c r="BJ7547" i="27"/>
  <c r="BI7547" i="27"/>
  <c r="BH7547" i="27"/>
  <c r="BG7547" i="27"/>
  <c r="BF7547" i="27"/>
  <c r="BE7547" i="27"/>
  <c r="BD7547" i="27"/>
  <c r="BC7547" i="27"/>
  <c r="BB7547" i="27"/>
  <c r="BA7547" i="27"/>
  <c r="AZ7547" i="27"/>
  <c r="AY7547" i="27"/>
  <c r="AX7547" i="27"/>
  <c r="AW7547" i="27"/>
  <c r="AV7547" i="27"/>
  <c r="AU7547" i="27"/>
  <c r="AT7547" i="27"/>
  <c r="AS7547" i="27"/>
  <c r="AR7547" i="27"/>
  <c r="AQ7547" i="27"/>
  <c r="AP7547" i="27"/>
  <c r="AO7547" i="27"/>
  <c r="AN7547" i="27"/>
  <c r="AM7547" i="27"/>
  <c r="AL7547" i="27"/>
  <c r="AK7547" i="27"/>
  <c r="AJ7547" i="27"/>
  <c r="AI7547" i="27"/>
  <c r="AH7547" i="27"/>
  <c r="AG7547" i="27"/>
  <c r="AF7547" i="27"/>
  <c r="AE7547" i="27"/>
  <c r="AD7547" i="27"/>
  <c r="AC7547" i="27"/>
  <c r="AB7547" i="27"/>
  <c r="AA7547" i="27"/>
  <c r="Z7547" i="27"/>
  <c r="Y7547" i="27"/>
  <c r="X7547" i="27"/>
  <c r="W7547" i="27"/>
  <c r="V7547" i="27"/>
  <c r="U7547" i="27"/>
  <c r="T7547" i="27"/>
  <c r="S7547" i="27"/>
  <c r="R7547" i="27"/>
  <c r="Q7547" i="27"/>
  <c r="P7547" i="27"/>
  <c r="O7547" i="27"/>
  <c r="N7547" i="27"/>
  <c r="M7547" i="27"/>
  <c r="L7547" i="27"/>
  <c r="K7547" i="27"/>
  <c r="J7547" i="27"/>
  <c r="DE7546" i="27"/>
  <c r="DD7546" i="27"/>
  <c r="DC7546" i="27"/>
  <c r="DB7546" i="27"/>
  <c r="DA7546" i="27"/>
  <c r="CZ7546" i="27"/>
  <c r="CY7546" i="27"/>
  <c r="CX7546" i="27"/>
  <c r="CW7546" i="27"/>
  <c r="CV7546" i="27"/>
  <c r="CU7546" i="27"/>
  <c r="CT7546" i="27"/>
  <c r="CS7546" i="27"/>
  <c r="CR7546" i="27"/>
  <c r="CQ7546" i="27"/>
  <c r="CP7546" i="27"/>
  <c r="CO7546" i="27"/>
  <c r="CN7546" i="27"/>
  <c r="CM7546" i="27"/>
  <c r="CL7546" i="27"/>
  <c r="CK7546" i="27"/>
  <c r="CJ7546" i="27"/>
  <c r="CI7546" i="27"/>
  <c r="CH7546" i="27"/>
  <c r="CG7546" i="27"/>
  <c r="CF7546" i="27"/>
  <c r="CE7546" i="27"/>
  <c r="CD7546" i="27"/>
  <c r="CC7546" i="27"/>
  <c r="CB7546" i="27"/>
  <c r="CA7546" i="27"/>
  <c r="BZ7546" i="27"/>
  <c r="BY7546" i="27"/>
  <c r="BX7546" i="27"/>
  <c r="BW7546" i="27"/>
  <c r="BV7546" i="27"/>
  <c r="BU7546" i="27"/>
  <c r="BT7546" i="27"/>
  <c r="BS7546" i="27"/>
  <c r="BR7546" i="27"/>
  <c r="BQ7546" i="27"/>
  <c r="BP7546" i="27"/>
  <c r="BO7546" i="27"/>
  <c r="BN7546" i="27"/>
  <c r="BM7546" i="27"/>
  <c r="BL7546" i="27"/>
  <c r="BK7546" i="27"/>
  <c r="BJ7546" i="27"/>
  <c r="BI7546" i="27"/>
  <c r="BH7546" i="27"/>
  <c r="BG7546" i="27"/>
  <c r="BF7546" i="27"/>
  <c r="BE7546" i="27"/>
  <c r="BD7546" i="27"/>
  <c r="BC7546" i="27"/>
  <c r="BB7546" i="27"/>
  <c r="BA7546" i="27"/>
  <c r="AZ7546" i="27"/>
  <c r="AY7546" i="27"/>
  <c r="AX7546" i="27"/>
  <c r="AW7546" i="27"/>
  <c r="AV7546" i="27"/>
  <c r="AU7546" i="27"/>
  <c r="AT7546" i="27"/>
  <c r="AS7546" i="27"/>
  <c r="AR7546" i="27"/>
  <c r="AQ7546" i="27"/>
  <c r="AP7546" i="27"/>
  <c r="AO7546" i="27"/>
  <c r="AN7546" i="27"/>
  <c r="AM7546" i="27"/>
  <c r="AL7546" i="27"/>
  <c r="AK7546" i="27"/>
  <c r="AJ7546" i="27"/>
  <c r="AI7546" i="27"/>
  <c r="AH7546" i="27"/>
  <c r="AG7546" i="27"/>
  <c r="AF7546" i="27"/>
  <c r="AE7546" i="27"/>
  <c r="AD7546" i="27"/>
  <c r="AC7546" i="27"/>
  <c r="AB7546" i="27"/>
  <c r="AA7546" i="27"/>
  <c r="Z7546" i="27"/>
  <c r="Y7546" i="27"/>
  <c r="X7546" i="27"/>
  <c r="W7546" i="27"/>
  <c r="V7546" i="27"/>
  <c r="U7546" i="27"/>
  <c r="T7546" i="27"/>
  <c r="S7546" i="27"/>
  <c r="R7546" i="27"/>
  <c r="Q7546" i="27"/>
  <c r="P7546" i="27"/>
  <c r="O7546" i="27"/>
  <c r="N7546" i="27"/>
  <c r="M7546" i="27"/>
  <c r="L7546" i="27"/>
  <c r="K7546" i="27"/>
  <c r="J7546" i="27"/>
  <c r="DE7545" i="27"/>
  <c r="DD7545" i="27"/>
  <c r="DC7545" i="27"/>
  <c r="DB7545" i="27"/>
  <c r="DA7545" i="27"/>
  <c r="CZ7545" i="27"/>
  <c r="CY7545" i="27"/>
  <c r="CX7545" i="27"/>
  <c r="CW7545" i="27"/>
  <c r="CV7545" i="27"/>
  <c r="CU7545" i="27"/>
  <c r="CT7545" i="27"/>
  <c r="CS7545" i="27"/>
  <c r="CR7545" i="27"/>
  <c r="CQ7545" i="27"/>
  <c r="CP7545" i="27"/>
  <c r="CO7545" i="27"/>
  <c r="CN7545" i="27"/>
  <c r="CM7545" i="27"/>
  <c r="CL7545" i="27"/>
  <c r="CK7545" i="27"/>
  <c r="CJ7545" i="27"/>
  <c r="CI7545" i="27"/>
  <c r="CH7545" i="27"/>
  <c r="CG7545" i="27"/>
  <c r="CF7545" i="27"/>
  <c r="CE7545" i="27"/>
  <c r="CD7545" i="27"/>
  <c r="CC7545" i="27"/>
  <c r="CB7545" i="27"/>
  <c r="CA7545" i="27"/>
  <c r="BZ7545" i="27"/>
  <c r="BY7545" i="27"/>
  <c r="BX7545" i="27"/>
  <c r="BW7545" i="27"/>
  <c r="BV7545" i="27"/>
  <c r="BU7545" i="27"/>
  <c r="BT7545" i="27"/>
  <c r="BS7545" i="27"/>
  <c r="BR7545" i="27"/>
  <c r="BQ7545" i="27"/>
  <c r="BP7545" i="27"/>
  <c r="BO7545" i="27"/>
  <c r="BN7545" i="27"/>
  <c r="BM7545" i="27"/>
  <c r="BL7545" i="27"/>
  <c r="BK7545" i="27"/>
  <c r="BJ7545" i="27"/>
  <c r="BI7545" i="27"/>
  <c r="BH7545" i="27"/>
  <c r="BG7545" i="27"/>
  <c r="BF7545" i="27"/>
  <c r="BE7545" i="27"/>
  <c r="BD7545" i="27"/>
  <c r="BC7545" i="27"/>
  <c r="BB7545" i="27"/>
  <c r="BA7545" i="27"/>
  <c r="AZ7545" i="27"/>
  <c r="AY7545" i="27"/>
  <c r="AX7545" i="27"/>
  <c r="AW7545" i="27"/>
  <c r="AV7545" i="27"/>
  <c r="AU7545" i="27"/>
  <c r="AT7545" i="27"/>
  <c r="AS7545" i="27"/>
  <c r="AR7545" i="27"/>
  <c r="AQ7545" i="27"/>
  <c r="AP7545" i="27"/>
  <c r="AO7545" i="27"/>
  <c r="AN7545" i="27"/>
  <c r="AM7545" i="27"/>
  <c r="AL7545" i="27"/>
  <c r="AK7545" i="27"/>
  <c r="AJ7545" i="27"/>
  <c r="AI7545" i="27"/>
  <c r="AH7545" i="27"/>
  <c r="AG7545" i="27"/>
  <c r="AF7545" i="27"/>
  <c r="AE7545" i="27"/>
  <c r="AD7545" i="27"/>
  <c r="AC7545" i="27"/>
  <c r="AB7545" i="27"/>
  <c r="AA7545" i="27"/>
  <c r="Z7545" i="27"/>
  <c r="Y7545" i="27"/>
  <c r="X7545" i="27"/>
  <c r="W7545" i="27"/>
  <c r="V7545" i="27"/>
  <c r="U7545" i="27"/>
  <c r="T7545" i="27"/>
  <c r="S7545" i="27"/>
  <c r="R7545" i="27"/>
  <c r="Q7545" i="27"/>
  <c r="P7545" i="27"/>
  <c r="O7545" i="27"/>
  <c r="N7545" i="27"/>
  <c r="M7545" i="27"/>
  <c r="L7545" i="27"/>
  <c r="K7545" i="27"/>
  <c r="J7545" i="27"/>
  <c r="DE7544" i="27"/>
  <c r="DD7544" i="27"/>
  <c r="DC7544" i="27"/>
  <c r="DB7544" i="27"/>
  <c r="DA7544" i="27"/>
  <c r="CZ7544" i="27"/>
  <c r="CY7544" i="27"/>
  <c r="CX7544" i="27"/>
  <c r="CW7544" i="27"/>
  <c r="CV7544" i="27"/>
  <c r="CU7544" i="27"/>
  <c r="CT7544" i="27"/>
  <c r="CS7544" i="27"/>
  <c r="CR7544" i="27"/>
  <c r="CQ7544" i="27"/>
  <c r="CP7544" i="27"/>
  <c r="CO7544" i="27"/>
  <c r="CN7544" i="27"/>
  <c r="CM7544" i="27"/>
  <c r="CL7544" i="27"/>
  <c r="CK7544" i="27"/>
  <c r="CJ7544" i="27"/>
  <c r="CI7544" i="27"/>
  <c r="CH7544" i="27"/>
  <c r="CG7544" i="27"/>
  <c r="CF7544" i="27"/>
  <c r="CE7544" i="27"/>
  <c r="CD7544" i="27"/>
  <c r="CC7544" i="27"/>
  <c r="CB7544" i="27"/>
  <c r="CA7544" i="27"/>
  <c r="BZ7544" i="27"/>
  <c r="BY7544" i="27"/>
  <c r="BX7544" i="27"/>
  <c r="BW7544" i="27"/>
  <c r="BV7544" i="27"/>
  <c r="BU7544" i="27"/>
  <c r="BT7544" i="27"/>
  <c r="BS7544" i="27"/>
  <c r="BR7544" i="27"/>
  <c r="BQ7544" i="27"/>
  <c r="BP7544" i="27"/>
  <c r="BO7544" i="27"/>
  <c r="BN7544" i="27"/>
  <c r="BM7544" i="27"/>
  <c r="BL7544" i="27"/>
  <c r="BK7544" i="27"/>
  <c r="BJ7544" i="27"/>
  <c r="BI7544" i="27"/>
  <c r="BH7544" i="27"/>
  <c r="BG7544" i="27"/>
  <c r="BF7544" i="27"/>
  <c r="BE7544" i="27"/>
  <c r="BD7544" i="27"/>
  <c r="BC7544" i="27"/>
  <c r="BB7544" i="27"/>
  <c r="BA7544" i="27"/>
  <c r="AZ7544" i="27"/>
  <c r="AY7544" i="27"/>
  <c r="AX7544" i="27"/>
  <c r="AW7544" i="27"/>
  <c r="AV7544" i="27"/>
  <c r="AU7544" i="27"/>
  <c r="AT7544" i="27"/>
  <c r="AS7544" i="27"/>
  <c r="AR7544" i="27"/>
  <c r="AQ7544" i="27"/>
  <c r="AP7544" i="27"/>
  <c r="AO7544" i="27"/>
  <c r="AN7544" i="27"/>
  <c r="AM7544" i="27"/>
  <c r="AL7544" i="27"/>
  <c r="AK7544" i="27"/>
  <c r="AJ7544" i="27"/>
  <c r="AI7544" i="27"/>
  <c r="AH7544" i="27"/>
  <c r="AG7544" i="27"/>
  <c r="AF7544" i="27"/>
  <c r="AE7544" i="27"/>
  <c r="AD7544" i="27"/>
  <c r="AC7544" i="27"/>
  <c r="AB7544" i="27"/>
  <c r="AA7544" i="27"/>
  <c r="Z7544" i="27"/>
  <c r="Y7544" i="27"/>
  <c r="X7544" i="27"/>
  <c r="W7544" i="27"/>
  <c r="V7544" i="27"/>
  <c r="U7544" i="27"/>
  <c r="T7544" i="27"/>
  <c r="S7544" i="27"/>
  <c r="R7544" i="27"/>
  <c r="Q7544" i="27"/>
  <c r="P7544" i="27"/>
  <c r="O7544" i="27"/>
  <c r="N7544" i="27"/>
  <c r="M7544" i="27"/>
  <c r="L7544" i="27"/>
  <c r="K7544" i="27"/>
  <c r="J7544" i="27"/>
  <c r="DE7543" i="27"/>
  <c r="DD7543" i="27"/>
  <c r="DC7543" i="27"/>
  <c r="DB7543" i="27"/>
  <c r="DA7543" i="27"/>
  <c r="CZ7543" i="27"/>
  <c r="CY7543" i="27"/>
  <c r="CX7543" i="27"/>
  <c r="CW7543" i="27"/>
  <c r="CV7543" i="27"/>
  <c r="CU7543" i="27"/>
  <c r="CT7543" i="27"/>
  <c r="CS7543" i="27"/>
  <c r="CR7543" i="27"/>
  <c r="CQ7543" i="27"/>
  <c r="CP7543" i="27"/>
  <c r="CO7543" i="27"/>
  <c r="CN7543" i="27"/>
  <c r="CM7543" i="27"/>
  <c r="CL7543" i="27"/>
  <c r="CK7543" i="27"/>
  <c r="CJ7543" i="27"/>
  <c r="CI7543" i="27"/>
  <c r="CH7543" i="27"/>
  <c r="CG7543" i="27"/>
  <c r="CF7543" i="27"/>
  <c r="CE7543" i="27"/>
  <c r="CD7543" i="27"/>
  <c r="CC7543" i="27"/>
  <c r="CB7543" i="27"/>
  <c r="CA7543" i="27"/>
  <c r="BZ7543" i="27"/>
  <c r="BY7543" i="27"/>
  <c r="BX7543" i="27"/>
  <c r="BW7543" i="27"/>
  <c r="BV7543" i="27"/>
  <c r="BU7543" i="27"/>
  <c r="BT7543" i="27"/>
  <c r="BS7543" i="27"/>
  <c r="BR7543" i="27"/>
  <c r="BQ7543" i="27"/>
  <c r="BP7543" i="27"/>
  <c r="BO7543" i="27"/>
  <c r="BN7543" i="27"/>
  <c r="BM7543" i="27"/>
  <c r="BL7543" i="27"/>
  <c r="BK7543" i="27"/>
  <c r="BJ7543" i="27"/>
  <c r="BI7543" i="27"/>
  <c r="BH7543" i="27"/>
  <c r="BG7543" i="27"/>
  <c r="BF7543" i="27"/>
  <c r="BE7543" i="27"/>
  <c r="BD7543" i="27"/>
  <c r="BC7543" i="27"/>
  <c r="BB7543" i="27"/>
  <c r="BA7543" i="27"/>
  <c r="AZ7543" i="27"/>
  <c r="AY7543" i="27"/>
  <c r="AX7543" i="27"/>
  <c r="AW7543" i="27"/>
  <c r="AV7543" i="27"/>
  <c r="AU7543" i="27"/>
  <c r="AT7543" i="27"/>
  <c r="AS7543" i="27"/>
  <c r="AR7543" i="27"/>
  <c r="AQ7543" i="27"/>
  <c r="AP7543" i="27"/>
  <c r="AO7543" i="27"/>
  <c r="AN7543" i="27"/>
  <c r="AM7543" i="27"/>
  <c r="AL7543" i="27"/>
  <c r="AK7543" i="27"/>
  <c r="AJ7543" i="27"/>
  <c r="AI7543" i="27"/>
  <c r="AH7543" i="27"/>
  <c r="AG7543" i="27"/>
  <c r="AF7543" i="27"/>
  <c r="AE7543" i="27"/>
  <c r="AD7543" i="27"/>
  <c r="AC7543" i="27"/>
  <c r="AB7543" i="27"/>
  <c r="AA7543" i="27"/>
  <c r="Z7543" i="27"/>
  <c r="Y7543" i="27"/>
  <c r="X7543" i="27"/>
  <c r="W7543" i="27"/>
  <c r="V7543" i="27"/>
  <c r="U7543" i="27"/>
  <c r="T7543" i="27"/>
  <c r="S7543" i="27"/>
  <c r="R7543" i="27"/>
  <c r="Q7543" i="27"/>
  <c r="P7543" i="27"/>
  <c r="O7543" i="27"/>
  <c r="N7543" i="27"/>
  <c r="M7543" i="27"/>
  <c r="L7543" i="27"/>
  <c r="K7543" i="27"/>
  <c r="J7543" i="27"/>
  <c r="DE7542" i="27"/>
  <c r="DD7542" i="27"/>
  <c r="DC7542" i="27"/>
  <c r="DB7542" i="27"/>
  <c r="DA7542" i="27"/>
  <c r="CZ7542" i="27"/>
  <c r="CY7542" i="27"/>
  <c r="CX7542" i="27"/>
  <c r="CW7542" i="27"/>
  <c r="CV7542" i="27"/>
  <c r="CU7542" i="27"/>
  <c r="CT7542" i="27"/>
  <c r="CS7542" i="27"/>
  <c r="CR7542" i="27"/>
  <c r="CQ7542" i="27"/>
  <c r="CP7542" i="27"/>
  <c r="CO7542" i="27"/>
  <c r="CN7542" i="27"/>
  <c r="CM7542" i="27"/>
  <c r="CL7542" i="27"/>
  <c r="CK7542" i="27"/>
  <c r="CJ7542" i="27"/>
  <c r="CI7542" i="27"/>
  <c r="CH7542" i="27"/>
  <c r="CG7542" i="27"/>
  <c r="CF7542" i="27"/>
  <c r="CE7542" i="27"/>
  <c r="CD7542" i="27"/>
  <c r="CC7542" i="27"/>
  <c r="CB7542" i="27"/>
  <c r="CA7542" i="27"/>
  <c r="BZ7542" i="27"/>
  <c r="BY7542" i="27"/>
  <c r="BX7542" i="27"/>
  <c r="BW7542" i="27"/>
  <c r="BV7542" i="27"/>
  <c r="BU7542" i="27"/>
  <c r="BT7542" i="27"/>
  <c r="BS7542" i="27"/>
  <c r="BR7542" i="27"/>
  <c r="BQ7542" i="27"/>
  <c r="BP7542" i="27"/>
  <c r="BO7542" i="27"/>
  <c r="BN7542" i="27"/>
  <c r="BM7542" i="27"/>
  <c r="BL7542" i="27"/>
  <c r="BK7542" i="27"/>
  <c r="BJ7542" i="27"/>
  <c r="BI7542" i="27"/>
  <c r="BH7542" i="27"/>
  <c r="BG7542" i="27"/>
  <c r="BF7542" i="27"/>
  <c r="BE7542" i="27"/>
  <c r="BD7542" i="27"/>
  <c r="BC7542" i="27"/>
  <c r="BB7542" i="27"/>
  <c r="BA7542" i="27"/>
  <c r="AZ7542" i="27"/>
  <c r="AY7542" i="27"/>
  <c r="AX7542" i="27"/>
  <c r="AW7542" i="27"/>
  <c r="AV7542" i="27"/>
  <c r="AU7542" i="27"/>
  <c r="AT7542" i="27"/>
  <c r="AS7542" i="27"/>
  <c r="AR7542" i="27"/>
  <c r="AQ7542" i="27"/>
  <c r="AP7542" i="27"/>
  <c r="AO7542" i="27"/>
  <c r="AN7542" i="27"/>
  <c r="AM7542" i="27"/>
  <c r="AL7542" i="27"/>
  <c r="AK7542" i="27"/>
  <c r="AJ7542" i="27"/>
  <c r="AI7542" i="27"/>
  <c r="AH7542" i="27"/>
  <c r="AG7542" i="27"/>
  <c r="AF7542" i="27"/>
  <c r="AE7542" i="27"/>
  <c r="AD7542" i="27"/>
  <c r="AC7542" i="27"/>
  <c r="AB7542" i="27"/>
  <c r="AA7542" i="27"/>
  <c r="Z7542" i="27"/>
  <c r="Y7542" i="27"/>
  <c r="X7542" i="27"/>
  <c r="W7542" i="27"/>
  <c r="V7542" i="27"/>
  <c r="U7542" i="27"/>
  <c r="T7542" i="27"/>
  <c r="S7542" i="27"/>
  <c r="R7542" i="27"/>
  <c r="Q7542" i="27"/>
  <c r="P7542" i="27"/>
  <c r="O7542" i="27"/>
  <c r="N7542" i="27"/>
  <c r="M7542" i="27"/>
  <c r="L7542" i="27"/>
  <c r="K7542" i="27"/>
  <c r="J7542" i="27"/>
  <c r="DE7541" i="27"/>
  <c r="DD7541" i="27"/>
  <c r="DC7541" i="27"/>
  <c r="DB7541" i="27"/>
  <c r="DA7541" i="27"/>
  <c r="CZ7541" i="27"/>
  <c r="CY7541" i="27"/>
  <c r="CX7541" i="27"/>
  <c r="CW7541" i="27"/>
  <c r="CV7541" i="27"/>
  <c r="CU7541" i="27"/>
  <c r="CT7541" i="27"/>
  <c r="CS7541" i="27"/>
  <c r="CR7541" i="27"/>
  <c r="CQ7541" i="27"/>
  <c r="CP7541" i="27"/>
  <c r="CO7541" i="27"/>
  <c r="CN7541" i="27"/>
  <c r="CM7541" i="27"/>
  <c r="CL7541" i="27"/>
  <c r="CK7541" i="27"/>
  <c r="CJ7541" i="27"/>
  <c r="CI7541" i="27"/>
  <c r="CH7541" i="27"/>
  <c r="CG7541" i="27"/>
  <c r="CF7541" i="27"/>
  <c r="CE7541" i="27"/>
  <c r="CD7541" i="27"/>
  <c r="CC7541" i="27"/>
  <c r="CB7541" i="27"/>
  <c r="CA7541" i="27"/>
  <c r="BZ7541" i="27"/>
  <c r="BY7541" i="27"/>
  <c r="BX7541" i="27"/>
  <c r="BW7541" i="27"/>
  <c r="BV7541" i="27"/>
  <c r="BU7541" i="27"/>
  <c r="BT7541" i="27"/>
  <c r="BS7541" i="27"/>
  <c r="BR7541" i="27"/>
  <c r="BQ7541" i="27"/>
  <c r="BP7541" i="27"/>
  <c r="BO7541" i="27"/>
  <c r="BN7541" i="27"/>
  <c r="BM7541" i="27"/>
  <c r="BL7541" i="27"/>
  <c r="BK7541" i="27"/>
  <c r="BJ7541" i="27"/>
  <c r="BI7541" i="27"/>
  <c r="BH7541" i="27"/>
  <c r="BG7541" i="27"/>
  <c r="BF7541" i="27"/>
  <c r="BE7541" i="27"/>
  <c r="BD7541" i="27"/>
  <c r="BC7541" i="27"/>
  <c r="BB7541" i="27"/>
  <c r="BA7541" i="27"/>
  <c r="AZ7541" i="27"/>
  <c r="AY7541" i="27"/>
  <c r="AX7541" i="27"/>
  <c r="AW7541" i="27"/>
  <c r="AV7541" i="27"/>
  <c r="AU7541" i="27"/>
  <c r="AT7541" i="27"/>
  <c r="AS7541" i="27"/>
  <c r="AR7541" i="27"/>
  <c r="AQ7541" i="27"/>
  <c r="AP7541" i="27"/>
  <c r="AO7541" i="27"/>
  <c r="AN7541" i="27"/>
  <c r="AM7541" i="27"/>
  <c r="AL7541" i="27"/>
  <c r="AK7541" i="27"/>
  <c r="AJ7541" i="27"/>
  <c r="AI7541" i="27"/>
  <c r="AH7541" i="27"/>
  <c r="AG7541" i="27"/>
  <c r="AF7541" i="27"/>
  <c r="AE7541" i="27"/>
  <c r="AD7541" i="27"/>
  <c r="AC7541" i="27"/>
  <c r="AB7541" i="27"/>
  <c r="AA7541" i="27"/>
  <c r="Z7541" i="27"/>
  <c r="Y7541" i="27"/>
  <c r="X7541" i="27"/>
  <c r="W7541" i="27"/>
  <c r="V7541" i="27"/>
  <c r="U7541" i="27"/>
  <c r="T7541" i="27"/>
  <c r="S7541" i="27"/>
  <c r="R7541" i="27"/>
  <c r="Q7541" i="27"/>
  <c r="P7541" i="27"/>
  <c r="O7541" i="27"/>
  <c r="N7541" i="27"/>
  <c r="M7541" i="27"/>
  <c r="L7541" i="27"/>
  <c r="K7541" i="27"/>
  <c r="J7541" i="27"/>
  <c r="DE7540" i="27"/>
  <c r="DD7540" i="27"/>
  <c r="DC7540" i="27"/>
  <c r="DB7540" i="27"/>
  <c r="DA7540" i="27"/>
  <c r="CZ7540" i="27"/>
  <c r="CY7540" i="27"/>
  <c r="CX7540" i="27"/>
  <c r="CW7540" i="27"/>
  <c r="CV7540" i="27"/>
  <c r="CU7540" i="27"/>
  <c r="CT7540" i="27"/>
  <c r="CS7540" i="27"/>
  <c r="CR7540" i="27"/>
  <c r="CQ7540" i="27"/>
  <c r="CP7540" i="27"/>
  <c r="CO7540" i="27"/>
  <c r="CN7540" i="27"/>
  <c r="CM7540" i="27"/>
  <c r="CL7540" i="27"/>
  <c r="CK7540" i="27"/>
  <c r="CJ7540" i="27"/>
  <c r="CI7540" i="27"/>
  <c r="CH7540" i="27"/>
  <c r="CG7540" i="27"/>
  <c r="CF7540" i="27"/>
  <c r="CE7540" i="27"/>
  <c r="CD7540" i="27"/>
  <c r="CC7540" i="27"/>
  <c r="CB7540" i="27"/>
  <c r="CA7540" i="27"/>
  <c r="BZ7540" i="27"/>
  <c r="BY7540" i="27"/>
  <c r="BX7540" i="27"/>
  <c r="BW7540" i="27"/>
  <c r="BV7540" i="27"/>
  <c r="BU7540" i="27"/>
  <c r="BT7540" i="27"/>
  <c r="BS7540" i="27"/>
  <c r="BR7540" i="27"/>
  <c r="BQ7540" i="27"/>
  <c r="BP7540" i="27"/>
  <c r="BO7540" i="27"/>
  <c r="BN7540" i="27"/>
  <c r="BM7540" i="27"/>
  <c r="BL7540" i="27"/>
  <c r="BK7540" i="27"/>
  <c r="BJ7540" i="27"/>
  <c r="BI7540" i="27"/>
  <c r="BH7540" i="27"/>
  <c r="BG7540" i="27"/>
  <c r="BF7540" i="27"/>
  <c r="BE7540" i="27"/>
  <c r="BD7540" i="27"/>
  <c r="BC7540" i="27"/>
  <c r="BB7540" i="27"/>
  <c r="BA7540" i="27"/>
  <c r="AZ7540" i="27"/>
  <c r="AY7540" i="27"/>
  <c r="AX7540" i="27"/>
  <c r="AW7540" i="27"/>
  <c r="AV7540" i="27"/>
  <c r="AU7540" i="27"/>
  <c r="AT7540" i="27"/>
  <c r="AS7540" i="27"/>
  <c r="AR7540" i="27"/>
  <c r="AQ7540" i="27"/>
  <c r="AP7540" i="27"/>
  <c r="AO7540" i="27"/>
  <c r="AN7540" i="27"/>
  <c r="AM7540" i="27"/>
  <c r="AL7540" i="27"/>
  <c r="AK7540" i="27"/>
  <c r="AJ7540" i="27"/>
  <c r="AI7540" i="27"/>
  <c r="AH7540" i="27"/>
  <c r="AG7540" i="27"/>
  <c r="AF7540" i="27"/>
  <c r="AE7540" i="27"/>
  <c r="AD7540" i="27"/>
  <c r="AC7540" i="27"/>
  <c r="AB7540" i="27"/>
  <c r="AA7540" i="27"/>
  <c r="Z7540" i="27"/>
  <c r="Y7540" i="27"/>
  <c r="X7540" i="27"/>
  <c r="W7540" i="27"/>
  <c r="V7540" i="27"/>
  <c r="U7540" i="27"/>
  <c r="T7540" i="27"/>
  <c r="S7540" i="27"/>
  <c r="R7540" i="27"/>
  <c r="Q7540" i="27"/>
  <c r="P7540" i="27"/>
  <c r="O7540" i="27"/>
  <c r="N7540" i="27"/>
  <c r="M7540" i="27"/>
  <c r="L7540" i="27"/>
  <c r="K7540" i="27"/>
  <c r="J7540" i="27"/>
  <c r="DE7539" i="27"/>
  <c r="DD7539" i="27"/>
  <c r="DC7539" i="27"/>
  <c r="DB7539" i="27"/>
  <c r="DA7539" i="27"/>
  <c r="CZ7539" i="27"/>
  <c r="CY7539" i="27"/>
  <c r="CX7539" i="27"/>
  <c r="CW7539" i="27"/>
  <c r="CV7539" i="27"/>
  <c r="CU7539" i="27"/>
  <c r="CT7539" i="27"/>
  <c r="CS7539" i="27"/>
  <c r="CR7539" i="27"/>
  <c r="CQ7539" i="27"/>
  <c r="CP7539" i="27"/>
  <c r="CO7539" i="27"/>
  <c r="CN7539" i="27"/>
  <c r="CM7539" i="27"/>
  <c r="CL7539" i="27"/>
  <c r="CK7539" i="27"/>
  <c r="CJ7539" i="27"/>
  <c r="CI7539" i="27"/>
  <c r="CH7539" i="27"/>
  <c r="CG7539" i="27"/>
  <c r="CF7539" i="27"/>
  <c r="CE7539" i="27"/>
  <c r="CD7539" i="27"/>
  <c r="CC7539" i="27"/>
  <c r="CB7539" i="27"/>
  <c r="CA7539" i="27"/>
  <c r="BZ7539" i="27"/>
  <c r="BY7539" i="27"/>
  <c r="BX7539" i="27"/>
  <c r="BW7539" i="27"/>
  <c r="BV7539" i="27"/>
  <c r="BU7539" i="27"/>
  <c r="BT7539" i="27"/>
  <c r="BS7539" i="27"/>
  <c r="BR7539" i="27"/>
  <c r="BQ7539" i="27"/>
  <c r="BP7539" i="27"/>
  <c r="BO7539" i="27"/>
  <c r="BN7539" i="27"/>
  <c r="BM7539" i="27"/>
  <c r="BL7539" i="27"/>
  <c r="BK7539" i="27"/>
  <c r="BJ7539" i="27"/>
  <c r="BI7539" i="27"/>
  <c r="BH7539" i="27"/>
  <c r="BG7539" i="27"/>
  <c r="BF7539" i="27"/>
  <c r="BE7539" i="27"/>
  <c r="BD7539" i="27"/>
  <c r="BC7539" i="27"/>
  <c r="BB7539" i="27"/>
  <c r="BA7539" i="27"/>
  <c r="AZ7539" i="27"/>
  <c r="AY7539" i="27"/>
  <c r="AX7539" i="27"/>
  <c r="AW7539" i="27"/>
  <c r="AV7539" i="27"/>
  <c r="AU7539" i="27"/>
  <c r="AT7539" i="27"/>
  <c r="AS7539" i="27"/>
  <c r="AR7539" i="27"/>
  <c r="AQ7539" i="27"/>
  <c r="AP7539" i="27"/>
  <c r="AO7539" i="27"/>
  <c r="AN7539" i="27"/>
  <c r="AM7539" i="27"/>
  <c r="AL7539" i="27"/>
  <c r="AK7539" i="27"/>
  <c r="AJ7539" i="27"/>
  <c r="AI7539" i="27"/>
  <c r="AH7539" i="27"/>
  <c r="AG7539" i="27"/>
  <c r="AF7539" i="27"/>
  <c r="AE7539" i="27"/>
  <c r="AD7539" i="27"/>
  <c r="AC7539" i="27"/>
  <c r="AB7539" i="27"/>
  <c r="AA7539" i="27"/>
  <c r="Z7539" i="27"/>
  <c r="Y7539" i="27"/>
  <c r="X7539" i="27"/>
  <c r="W7539" i="27"/>
  <c r="V7539" i="27"/>
  <c r="U7539" i="27"/>
  <c r="T7539" i="27"/>
  <c r="S7539" i="27"/>
  <c r="R7539" i="27"/>
  <c r="Q7539" i="27"/>
  <c r="P7539" i="27"/>
  <c r="O7539" i="27"/>
  <c r="N7539" i="27"/>
  <c r="M7539" i="27"/>
  <c r="L7539" i="27"/>
  <c r="K7539" i="27"/>
  <c r="J7539" i="27"/>
  <c r="DE7538" i="27"/>
  <c r="DD7538" i="27"/>
  <c r="DC7538" i="27"/>
  <c r="DB7538" i="27"/>
  <c r="DA7538" i="27"/>
  <c r="CZ7538" i="27"/>
  <c r="CY7538" i="27"/>
  <c r="CX7538" i="27"/>
  <c r="CW7538" i="27"/>
  <c r="CV7538" i="27"/>
  <c r="CU7538" i="27"/>
  <c r="CT7538" i="27"/>
  <c r="CS7538" i="27"/>
  <c r="CR7538" i="27"/>
  <c r="CQ7538" i="27"/>
  <c r="CP7538" i="27"/>
  <c r="CO7538" i="27"/>
  <c r="CN7538" i="27"/>
  <c r="CM7538" i="27"/>
  <c r="CL7538" i="27"/>
  <c r="CK7538" i="27"/>
  <c r="CJ7538" i="27"/>
  <c r="CI7538" i="27"/>
  <c r="CH7538" i="27"/>
  <c r="CG7538" i="27"/>
  <c r="CF7538" i="27"/>
  <c r="CE7538" i="27"/>
  <c r="CD7538" i="27"/>
  <c r="CC7538" i="27"/>
  <c r="CB7538" i="27"/>
  <c r="CA7538" i="27"/>
  <c r="BZ7538" i="27"/>
  <c r="BY7538" i="27"/>
  <c r="BX7538" i="27"/>
  <c r="BW7538" i="27"/>
  <c r="BV7538" i="27"/>
  <c r="BU7538" i="27"/>
  <c r="BT7538" i="27"/>
  <c r="BS7538" i="27"/>
  <c r="BR7538" i="27"/>
  <c r="BQ7538" i="27"/>
  <c r="BP7538" i="27"/>
  <c r="BO7538" i="27"/>
  <c r="BN7538" i="27"/>
  <c r="BM7538" i="27"/>
  <c r="BL7538" i="27"/>
  <c r="BK7538" i="27"/>
  <c r="BJ7538" i="27"/>
  <c r="BI7538" i="27"/>
  <c r="BH7538" i="27"/>
  <c r="BG7538" i="27"/>
  <c r="BF7538" i="27"/>
  <c r="BE7538" i="27"/>
  <c r="BD7538" i="27"/>
  <c r="BC7538" i="27"/>
  <c r="BB7538" i="27"/>
  <c r="BA7538" i="27"/>
  <c r="AZ7538" i="27"/>
  <c r="AY7538" i="27"/>
  <c r="AX7538" i="27"/>
  <c r="AW7538" i="27"/>
  <c r="AV7538" i="27"/>
  <c r="AU7538" i="27"/>
  <c r="AT7538" i="27"/>
  <c r="AS7538" i="27"/>
  <c r="AR7538" i="27"/>
  <c r="AQ7538" i="27"/>
  <c r="AP7538" i="27"/>
  <c r="AO7538" i="27"/>
  <c r="AN7538" i="27"/>
  <c r="AM7538" i="27"/>
  <c r="AL7538" i="27"/>
  <c r="AK7538" i="27"/>
  <c r="AJ7538" i="27"/>
  <c r="AI7538" i="27"/>
  <c r="AH7538" i="27"/>
  <c r="AG7538" i="27"/>
  <c r="AF7538" i="27"/>
  <c r="AE7538" i="27"/>
  <c r="AD7538" i="27"/>
  <c r="AC7538" i="27"/>
  <c r="AB7538" i="27"/>
  <c r="AA7538" i="27"/>
  <c r="Z7538" i="27"/>
  <c r="Y7538" i="27"/>
  <c r="X7538" i="27"/>
  <c r="W7538" i="27"/>
  <c r="V7538" i="27"/>
  <c r="U7538" i="27"/>
  <c r="T7538" i="27"/>
  <c r="S7538" i="27"/>
  <c r="R7538" i="27"/>
  <c r="Q7538" i="27"/>
  <c r="P7538" i="27"/>
  <c r="O7538" i="27"/>
  <c r="N7538" i="27"/>
  <c r="M7538" i="27"/>
  <c r="L7538" i="27"/>
  <c r="K7538" i="27"/>
  <c r="J7538" i="27"/>
  <c r="DE7537" i="27"/>
  <c r="DD7537" i="27"/>
  <c r="DC7537" i="27"/>
  <c r="DB7537" i="27"/>
  <c r="DA7537" i="27"/>
  <c r="CZ7537" i="27"/>
  <c r="CY7537" i="27"/>
  <c r="CX7537" i="27"/>
  <c r="CW7537" i="27"/>
  <c r="CV7537" i="27"/>
  <c r="CU7537" i="27"/>
  <c r="CT7537" i="27"/>
  <c r="CS7537" i="27"/>
  <c r="CR7537" i="27"/>
  <c r="CQ7537" i="27"/>
  <c r="CP7537" i="27"/>
  <c r="CO7537" i="27"/>
  <c r="CN7537" i="27"/>
  <c r="CM7537" i="27"/>
  <c r="CL7537" i="27"/>
  <c r="CK7537" i="27"/>
  <c r="CJ7537" i="27"/>
  <c r="CI7537" i="27"/>
  <c r="CH7537" i="27"/>
  <c r="CG7537" i="27"/>
  <c r="CF7537" i="27"/>
  <c r="CE7537" i="27"/>
  <c r="CD7537" i="27"/>
  <c r="CC7537" i="27"/>
  <c r="CB7537" i="27"/>
  <c r="CA7537" i="27"/>
  <c r="BZ7537" i="27"/>
  <c r="BY7537" i="27"/>
  <c r="BX7537" i="27"/>
  <c r="BW7537" i="27"/>
  <c r="BV7537" i="27"/>
  <c r="BU7537" i="27"/>
  <c r="BT7537" i="27"/>
  <c r="BS7537" i="27"/>
  <c r="BR7537" i="27"/>
  <c r="BQ7537" i="27"/>
  <c r="BP7537" i="27"/>
  <c r="BO7537" i="27"/>
  <c r="BN7537" i="27"/>
  <c r="BM7537" i="27"/>
  <c r="BL7537" i="27"/>
  <c r="BK7537" i="27"/>
  <c r="BJ7537" i="27"/>
  <c r="BI7537" i="27"/>
  <c r="BH7537" i="27"/>
  <c r="BG7537" i="27"/>
  <c r="BF7537" i="27"/>
  <c r="BE7537" i="27"/>
  <c r="BD7537" i="27"/>
  <c r="BC7537" i="27"/>
  <c r="BB7537" i="27"/>
  <c r="BA7537" i="27"/>
  <c r="AZ7537" i="27"/>
  <c r="AY7537" i="27"/>
  <c r="AX7537" i="27"/>
  <c r="AW7537" i="27"/>
  <c r="AV7537" i="27"/>
  <c r="AU7537" i="27"/>
  <c r="AT7537" i="27"/>
  <c r="AS7537" i="27"/>
  <c r="AR7537" i="27"/>
  <c r="AQ7537" i="27"/>
  <c r="AP7537" i="27"/>
  <c r="AO7537" i="27"/>
  <c r="AN7537" i="27"/>
  <c r="AM7537" i="27"/>
  <c r="AL7537" i="27"/>
  <c r="AK7537" i="27"/>
  <c r="AJ7537" i="27"/>
  <c r="AI7537" i="27"/>
  <c r="AH7537" i="27"/>
  <c r="AG7537" i="27"/>
  <c r="AF7537" i="27"/>
  <c r="AE7537" i="27"/>
  <c r="AD7537" i="27"/>
  <c r="AC7537" i="27"/>
  <c r="AB7537" i="27"/>
  <c r="AA7537" i="27"/>
  <c r="Z7537" i="27"/>
  <c r="Y7537" i="27"/>
  <c r="X7537" i="27"/>
  <c r="W7537" i="27"/>
  <c r="V7537" i="27"/>
  <c r="U7537" i="27"/>
  <c r="T7537" i="27"/>
  <c r="S7537" i="27"/>
  <c r="R7537" i="27"/>
  <c r="Q7537" i="27"/>
  <c r="P7537" i="27"/>
  <c r="O7537" i="27"/>
  <c r="N7537" i="27"/>
  <c r="M7537" i="27"/>
  <c r="L7537" i="27"/>
  <c r="K7537" i="27"/>
  <c r="J7537" i="27"/>
  <c r="DE7536" i="27"/>
  <c r="DD7536" i="27"/>
  <c r="DC7536" i="27"/>
  <c r="DB7536" i="27"/>
  <c r="DA7536" i="27"/>
  <c r="CZ7536" i="27"/>
  <c r="CY7536" i="27"/>
  <c r="CX7536" i="27"/>
  <c r="CW7536" i="27"/>
  <c r="CV7536" i="27"/>
  <c r="CU7536" i="27"/>
  <c r="CT7536" i="27"/>
  <c r="CS7536" i="27"/>
  <c r="CR7536" i="27"/>
  <c r="CQ7536" i="27"/>
  <c r="CP7536" i="27"/>
  <c r="CO7536" i="27"/>
  <c r="CN7536" i="27"/>
  <c r="CM7536" i="27"/>
  <c r="CL7536" i="27"/>
  <c r="CK7536" i="27"/>
  <c r="CJ7536" i="27"/>
  <c r="CI7536" i="27"/>
  <c r="CH7536" i="27"/>
  <c r="CG7536" i="27"/>
  <c r="CF7536" i="27"/>
  <c r="CE7536" i="27"/>
  <c r="CD7536" i="27"/>
  <c r="CC7536" i="27"/>
  <c r="CB7536" i="27"/>
  <c r="CA7536" i="27"/>
  <c r="BZ7536" i="27"/>
  <c r="BY7536" i="27"/>
  <c r="BX7536" i="27"/>
  <c r="BW7536" i="27"/>
  <c r="BV7536" i="27"/>
  <c r="BU7536" i="27"/>
  <c r="BT7536" i="27"/>
  <c r="BS7536" i="27"/>
  <c r="BR7536" i="27"/>
  <c r="BQ7536" i="27"/>
  <c r="BP7536" i="27"/>
  <c r="BO7536" i="27"/>
  <c r="BN7536" i="27"/>
  <c r="BM7536" i="27"/>
  <c r="BL7536" i="27"/>
  <c r="BK7536" i="27"/>
  <c r="BJ7536" i="27"/>
  <c r="BI7536" i="27"/>
  <c r="BH7536" i="27"/>
  <c r="BG7536" i="27"/>
  <c r="BF7536" i="27"/>
  <c r="BE7536" i="27"/>
  <c r="BD7536" i="27"/>
  <c r="BC7536" i="27"/>
  <c r="BB7536" i="27"/>
  <c r="BA7536" i="27"/>
  <c r="AZ7536" i="27"/>
  <c r="AY7536" i="27"/>
  <c r="AX7536" i="27"/>
  <c r="AW7536" i="27"/>
  <c r="AV7536" i="27"/>
  <c r="AU7536" i="27"/>
  <c r="AT7536" i="27"/>
  <c r="AS7536" i="27"/>
  <c r="AR7536" i="27"/>
  <c r="AQ7536" i="27"/>
  <c r="AP7536" i="27"/>
  <c r="AO7536" i="27"/>
  <c r="AN7536" i="27"/>
  <c r="AM7536" i="27"/>
  <c r="AL7536" i="27"/>
  <c r="AK7536" i="27"/>
  <c r="AJ7536" i="27"/>
  <c r="AI7536" i="27"/>
  <c r="AH7536" i="27"/>
  <c r="AG7536" i="27"/>
  <c r="AF7536" i="27"/>
  <c r="AE7536" i="27"/>
  <c r="AD7536" i="27"/>
  <c r="AC7536" i="27"/>
  <c r="AB7536" i="27"/>
  <c r="AA7536" i="27"/>
  <c r="Z7536" i="27"/>
  <c r="Y7536" i="27"/>
  <c r="X7536" i="27"/>
  <c r="W7536" i="27"/>
  <c r="V7536" i="27"/>
  <c r="U7536" i="27"/>
  <c r="T7536" i="27"/>
  <c r="S7536" i="27"/>
  <c r="R7536" i="27"/>
  <c r="Q7536" i="27"/>
  <c r="P7536" i="27"/>
  <c r="O7536" i="27"/>
  <c r="N7536" i="27"/>
  <c r="M7536" i="27"/>
  <c r="L7536" i="27"/>
  <c r="K7536" i="27"/>
  <c r="J7536" i="27"/>
  <c r="DE7535" i="27"/>
  <c r="DD7535" i="27"/>
  <c r="DC7535" i="27"/>
  <c r="DB7535" i="27"/>
  <c r="DA7535" i="27"/>
  <c r="CZ7535" i="27"/>
  <c r="CY7535" i="27"/>
  <c r="CX7535" i="27"/>
  <c r="CW7535" i="27"/>
  <c r="CV7535" i="27"/>
  <c r="CU7535" i="27"/>
  <c r="CT7535" i="27"/>
  <c r="CS7535" i="27"/>
  <c r="CR7535" i="27"/>
  <c r="CQ7535" i="27"/>
  <c r="CP7535" i="27"/>
  <c r="CO7535" i="27"/>
  <c r="CN7535" i="27"/>
  <c r="CM7535" i="27"/>
  <c r="CL7535" i="27"/>
  <c r="CK7535" i="27"/>
  <c r="CJ7535" i="27"/>
  <c r="CI7535" i="27"/>
  <c r="CH7535" i="27"/>
  <c r="CG7535" i="27"/>
  <c r="CF7535" i="27"/>
  <c r="CE7535" i="27"/>
  <c r="CD7535" i="27"/>
  <c r="CC7535" i="27"/>
  <c r="CB7535" i="27"/>
  <c r="CA7535" i="27"/>
  <c r="BZ7535" i="27"/>
  <c r="BY7535" i="27"/>
  <c r="BX7535" i="27"/>
  <c r="BW7535" i="27"/>
  <c r="BV7535" i="27"/>
  <c r="BU7535" i="27"/>
  <c r="BT7535" i="27"/>
  <c r="BS7535" i="27"/>
  <c r="BR7535" i="27"/>
  <c r="BQ7535" i="27"/>
  <c r="BP7535" i="27"/>
  <c r="BO7535" i="27"/>
  <c r="BN7535" i="27"/>
  <c r="BM7535" i="27"/>
  <c r="BL7535" i="27"/>
  <c r="BK7535" i="27"/>
  <c r="BJ7535" i="27"/>
  <c r="BI7535" i="27"/>
  <c r="BH7535" i="27"/>
  <c r="BG7535" i="27"/>
  <c r="BF7535" i="27"/>
  <c r="BE7535" i="27"/>
  <c r="BD7535" i="27"/>
  <c r="BC7535" i="27"/>
  <c r="BB7535" i="27"/>
  <c r="BA7535" i="27"/>
  <c r="AZ7535" i="27"/>
  <c r="AY7535" i="27"/>
  <c r="AX7535" i="27"/>
  <c r="AW7535" i="27"/>
  <c r="AV7535" i="27"/>
  <c r="AU7535" i="27"/>
  <c r="AT7535" i="27"/>
  <c r="AS7535" i="27"/>
  <c r="AR7535" i="27"/>
  <c r="AQ7535" i="27"/>
  <c r="AP7535" i="27"/>
  <c r="AO7535" i="27"/>
  <c r="AN7535" i="27"/>
  <c r="AM7535" i="27"/>
  <c r="AL7535" i="27"/>
  <c r="AK7535" i="27"/>
  <c r="AJ7535" i="27"/>
  <c r="AI7535" i="27"/>
  <c r="AH7535" i="27"/>
  <c r="AG7535" i="27"/>
  <c r="AF7535" i="27"/>
  <c r="AE7535" i="27"/>
  <c r="AD7535" i="27"/>
  <c r="AC7535" i="27"/>
  <c r="AB7535" i="27"/>
  <c r="AA7535" i="27"/>
  <c r="Z7535" i="27"/>
  <c r="Y7535" i="27"/>
  <c r="X7535" i="27"/>
  <c r="W7535" i="27"/>
  <c r="V7535" i="27"/>
  <c r="U7535" i="27"/>
  <c r="T7535" i="27"/>
  <c r="S7535" i="27"/>
  <c r="R7535" i="27"/>
  <c r="Q7535" i="27"/>
  <c r="P7535" i="27"/>
  <c r="O7535" i="27"/>
  <c r="N7535" i="27"/>
  <c r="M7535" i="27"/>
  <c r="L7535" i="27"/>
  <c r="K7535" i="27"/>
  <c r="J7535" i="27"/>
  <c r="DE7534" i="27"/>
  <c r="DD7534" i="27"/>
  <c r="DC7534" i="27"/>
  <c r="DB7534" i="27"/>
  <c r="DA7534" i="27"/>
  <c r="CZ7534" i="27"/>
  <c r="CY7534" i="27"/>
  <c r="CX7534" i="27"/>
  <c r="CW7534" i="27"/>
  <c r="CV7534" i="27"/>
  <c r="CU7534" i="27"/>
  <c r="CT7534" i="27"/>
  <c r="CS7534" i="27"/>
  <c r="CR7534" i="27"/>
  <c r="CQ7534" i="27"/>
  <c r="CP7534" i="27"/>
  <c r="CO7534" i="27"/>
  <c r="CN7534" i="27"/>
  <c r="CM7534" i="27"/>
  <c r="CL7534" i="27"/>
  <c r="CK7534" i="27"/>
  <c r="CJ7534" i="27"/>
  <c r="CI7534" i="27"/>
  <c r="CH7534" i="27"/>
  <c r="CG7534" i="27"/>
  <c r="CF7534" i="27"/>
  <c r="CE7534" i="27"/>
  <c r="CD7534" i="27"/>
  <c r="CC7534" i="27"/>
  <c r="CB7534" i="27"/>
  <c r="CA7534" i="27"/>
  <c r="BZ7534" i="27"/>
  <c r="BY7534" i="27"/>
  <c r="BX7534" i="27"/>
  <c r="BW7534" i="27"/>
  <c r="BV7534" i="27"/>
  <c r="BU7534" i="27"/>
  <c r="BT7534" i="27"/>
  <c r="BS7534" i="27"/>
  <c r="BR7534" i="27"/>
  <c r="BQ7534" i="27"/>
  <c r="BP7534" i="27"/>
  <c r="BO7534" i="27"/>
  <c r="BN7534" i="27"/>
  <c r="BM7534" i="27"/>
  <c r="BL7534" i="27"/>
  <c r="BK7534" i="27"/>
  <c r="BJ7534" i="27"/>
  <c r="BI7534" i="27"/>
  <c r="BH7534" i="27"/>
  <c r="BG7534" i="27"/>
  <c r="BF7534" i="27"/>
  <c r="BE7534" i="27"/>
  <c r="BD7534" i="27"/>
  <c r="BC7534" i="27"/>
  <c r="BB7534" i="27"/>
  <c r="BA7534" i="27"/>
  <c r="AZ7534" i="27"/>
  <c r="AY7534" i="27"/>
  <c r="AX7534" i="27"/>
  <c r="AW7534" i="27"/>
  <c r="AV7534" i="27"/>
  <c r="AU7534" i="27"/>
  <c r="AT7534" i="27"/>
  <c r="AS7534" i="27"/>
  <c r="AR7534" i="27"/>
  <c r="AQ7534" i="27"/>
  <c r="AP7534" i="27"/>
  <c r="AO7534" i="27"/>
  <c r="AN7534" i="27"/>
  <c r="AM7534" i="27"/>
  <c r="AL7534" i="27"/>
  <c r="AK7534" i="27"/>
  <c r="AJ7534" i="27"/>
  <c r="AI7534" i="27"/>
  <c r="AH7534" i="27"/>
  <c r="AG7534" i="27"/>
  <c r="AF7534" i="27"/>
  <c r="AE7534" i="27"/>
  <c r="AD7534" i="27"/>
  <c r="AC7534" i="27"/>
  <c r="AB7534" i="27"/>
  <c r="AA7534" i="27"/>
  <c r="Z7534" i="27"/>
  <c r="Y7534" i="27"/>
  <c r="X7534" i="27"/>
  <c r="W7534" i="27"/>
  <c r="V7534" i="27"/>
  <c r="U7534" i="27"/>
  <c r="T7534" i="27"/>
  <c r="S7534" i="27"/>
  <c r="R7534" i="27"/>
  <c r="Q7534" i="27"/>
  <c r="P7534" i="27"/>
  <c r="O7534" i="27"/>
  <c r="N7534" i="27"/>
  <c r="M7534" i="27"/>
  <c r="L7534" i="27"/>
  <c r="K7534" i="27"/>
  <c r="J7534" i="27"/>
  <c r="DE7533" i="27"/>
  <c r="DD7533" i="27"/>
  <c r="DC7533" i="27"/>
  <c r="DB7533" i="27"/>
  <c r="DA7533" i="27"/>
  <c r="CZ7533" i="27"/>
  <c r="CY7533" i="27"/>
  <c r="CX7533" i="27"/>
  <c r="CW7533" i="27"/>
  <c r="CV7533" i="27"/>
  <c r="CU7533" i="27"/>
  <c r="CT7533" i="27"/>
  <c r="CS7533" i="27"/>
  <c r="CR7533" i="27"/>
  <c r="CQ7533" i="27"/>
  <c r="CP7533" i="27"/>
  <c r="CO7533" i="27"/>
  <c r="CN7533" i="27"/>
  <c r="CM7533" i="27"/>
  <c r="CL7533" i="27"/>
  <c r="CK7533" i="27"/>
  <c r="CJ7533" i="27"/>
  <c r="CI7533" i="27"/>
  <c r="CH7533" i="27"/>
  <c r="CG7533" i="27"/>
  <c r="CF7533" i="27"/>
  <c r="CE7533" i="27"/>
  <c r="CD7533" i="27"/>
  <c r="CC7533" i="27"/>
  <c r="CB7533" i="27"/>
  <c r="CA7533" i="27"/>
  <c r="BZ7533" i="27"/>
  <c r="BY7533" i="27"/>
  <c r="BX7533" i="27"/>
  <c r="BW7533" i="27"/>
  <c r="BV7533" i="27"/>
  <c r="BU7533" i="27"/>
  <c r="BT7533" i="27"/>
  <c r="BS7533" i="27"/>
  <c r="BR7533" i="27"/>
  <c r="BQ7533" i="27"/>
  <c r="BP7533" i="27"/>
  <c r="BO7533" i="27"/>
  <c r="BN7533" i="27"/>
  <c r="BM7533" i="27"/>
  <c r="BL7533" i="27"/>
  <c r="BK7533" i="27"/>
  <c r="BJ7533" i="27"/>
  <c r="BI7533" i="27"/>
  <c r="BH7533" i="27"/>
  <c r="BG7533" i="27"/>
  <c r="BF7533" i="27"/>
  <c r="BE7533" i="27"/>
  <c r="BD7533" i="27"/>
  <c r="BC7533" i="27"/>
  <c r="BB7533" i="27"/>
  <c r="BA7533" i="27"/>
  <c r="AZ7533" i="27"/>
  <c r="AY7533" i="27"/>
  <c r="AX7533" i="27"/>
  <c r="AW7533" i="27"/>
  <c r="AV7533" i="27"/>
  <c r="AU7533" i="27"/>
  <c r="AT7533" i="27"/>
  <c r="AS7533" i="27"/>
  <c r="AR7533" i="27"/>
  <c r="AQ7533" i="27"/>
  <c r="AP7533" i="27"/>
  <c r="AO7533" i="27"/>
  <c r="AN7533" i="27"/>
  <c r="AM7533" i="27"/>
  <c r="AL7533" i="27"/>
  <c r="AK7533" i="27"/>
  <c r="AJ7533" i="27"/>
  <c r="AI7533" i="27"/>
  <c r="AH7533" i="27"/>
  <c r="AG7533" i="27"/>
  <c r="AF7533" i="27"/>
  <c r="AE7533" i="27"/>
  <c r="AD7533" i="27"/>
  <c r="AC7533" i="27"/>
  <c r="AB7533" i="27"/>
  <c r="AA7533" i="27"/>
  <c r="Z7533" i="27"/>
  <c r="Y7533" i="27"/>
  <c r="X7533" i="27"/>
  <c r="W7533" i="27"/>
  <c r="V7533" i="27"/>
  <c r="U7533" i="27"/>
  <c r="T7533" i="27"/>
  <c r="S7533" i="27"/>
  <c r="R7533" i="27"/>
  <c r="Q7533" i="27"/>
  <c r="P7533" i="27"/>
  <c r="O7533" i="27"/>
  <c r="N7533" i="27"/>
  <c r="M7533" i="27"/>
  <c r="L7533" i="27"/>
  <c r="K7533" i="27"/>
  <c r="J7533" i="27"/>
  <c r="DE7532" i="27"/>
  <c r="DD7532" i="27"/>
  <c r="DC7532" i="27"/>
  <c r="DB7532" i="27"/>
  <c r="DA7532" i="27"/>
  <c r="CZ7532" i="27"/>
  <c r="CY7532" i="27"/>
  <c r="CX7532" i="27"/>
  <c r="CW7532" i="27"/>
  <c r="CV7532" i="27"/>
  <c r="CU7532" i="27"/>
  <c r="CT7532" i="27"/>
  <c r="CS7532" i="27"/>
  <c r="CR7532" i="27"/>
  <c r="CQ7532" i="27"/>
  <c r="CP7532" i="27"/>
  <c r="CO7532" i="27"/>
  <c r="CN7532" i="27"/>
  <c r="CM7532" i="27"/>
  <c r="CL7532" i="27"/>
  <c r="CK7532" i="27"/>
  <c r="CJ7532" i="27"/>
  <c r="CI7532" i="27"/>
  <c r="CH7532" i="27"/>
  <c r="CG7532" i="27"/>
  <c r="CF7532" i="27"/>
  <c r="CE7532" i="27"/>
  <c r="CD7532" i="27"/>
  <c r="CC7532" i="27"/>
  <c r="CB7532" i="27"/>
  <c r="CA7532" i="27"/>
  <c r="BZ7532" i="27"/>
  <c r="BY7532" i="27"/>
  <c r="BX7532" i="27"/>
  <c r="BW7532" i="27"/>
  <c r="BV7532" i="27"/>
  <c r="BU7532" i="27"/>
  <c r="BT7532" i="27"/>
  <c r="BS7532" i="27"/>
  <c r="BR7532" i="27"/>
  <c r="BQ7532" i="27"/>
  <c r="BP7532" i="27"/>
  <c r="BO7532" i="27"/>
  <c r="BN7532" i="27"/>
  <c r="BM7532" i="27"/>
  <c r="BL7532" i="27"/>
  <c r="BK7532" i="27"/>
  <c r="BJ7532" i="27"/>
  <c r="BI7532" i="27"/>
  <c r="BH7532" i="27"/>
  <c r="BG7532" i="27"/>
  <c r="BF7532" i="27"/>
  <c r="BE7532" i="27"/>
  <c r="BD7532" i="27"/>
  <c r="BC7532" i="27"/>
  <c r="BB7532" i="27"/>
  <c r="BA7532" i="27"/>
  <c r="AZ7532" i="27"/>
  <c r="AY7532" i="27"/>
  <c r="AX7532" i="27"/>
  <c r="AW7532" i="27"/>
  <c r="AV7532" i="27"/>
  <c r="AU7532" i="27"/>
  <c r="AT7532" i="27"/>
  <c r="AS7532" i="27"/>
  <c r="AR7532" i="27"/>
  <c r="AQ7532" i="27"/>
  <c r="AP7532" i="27"/>
  <c r="AO7532" i="27"/>
  <c r="AN7532" i="27"/>
  <c r="AM7532" i="27"/>
  <c r="AL7532" i="27"/>
  <c r="AK7532" i="27"/>
  <c r="AJ7532" i="27"/>
  <c r="AI7532" i="27"/>
  <c r="AH7532" i="27"/>
  <c r="AG7532" i="27"/>
  <c r="AF7532" i="27"/>
  <c r="AE7532" i="27"/>
  <c r="AD7532" i="27"/>
  <c r="AC7532" i="27"/>
  <c r="AB7532" i="27"/>
  <c r="AA7532" i="27"/>
  <c r="Z7532" i="27"/>
  <c r="Y7532" i="27"/>
  <c r="X7532" i="27"/>
  <c r="W7532" i="27"/>
  <c r="V7532" i="27"/>
  <c r="U7532" i="27"/>
  <c r="T7532" i="27"/>
  <c r="S7532" i="27"/>
  <c r="R7532" i="27"/>
  <c r="Q7532" i="27"/>
  <c r="P7532" i="27"/>
  <c r="O7532" i="27"/>
  <c r="N7532" i="27"/>
  <c r="M7532" i="27"/>
  <c r="L7532" i="27"/>
  <c r="K7532" i="27"/>
  <c r="J7532" i="27"/>
  <c r="DE7531" i="27"/>
  <c r="DD7531" i="27"/>
  <c r="DC7531" i="27"/>
  <c r="DB7531" i="27"/>
  <c r="DA7531" i="27"/>
  <c r="CZ7531" i="27"/>
  <c r="CY7531" i="27"/>
  <c r="CX7531" i="27"/>
  <c r="CW7531" i="27"/>
  <c r="CV7531" i="27"/>
  <c r="CU7531" i="27"/>
  <c r="CT7531" i="27"/>
  <c r="CS7531" i="27"/>
  <c r="CR7531" i="27"/>
  <c r="CQ7531" i="27"/>
  <c r="CP7531" i="27"/>
  <c r="CO7531" i="27"/>
  <c r="CN7531" i="27"/>
  <c r="CM7531" i="27"/>
  <c r="CL7531" i="27"/>
  <c r="CK7531" i="27"/>
  <c r="CJ7531" i="27"/>
  <c r="CI7531" i="27"/>
  <c r="CH7531" i="27"/>
  <c r="CG7531" i="27"/>
  <c r="CF7531" i="27"/>
  <c r="CE7531" i="27"/>
  <c r="CD7531" i="27"/>
  <c r="CC7531" i="27"/>
  <c r="CB7531" i="27"/>
  <c r="CA7531" i="27"/>
  <c r="BZ7531" i="27"/>
  <c r="BY7531" i="27"/>
  <c r="BX7531" i="27"/>
  <c r="BW7531" i="27"/>
  <c r="BV7531" i="27"/>
  <c r="BU7531" i="27"/>
  <c r="BT7531" i="27"/>
  <c r="BS7531" i="27"/>
  <c r="BR7531" i="27"/>
  <c r="BQ7531" i="27"/>
  <c r="BP7531" i="27"/>
  <c r="BO7531" i="27"/>
  <c r="BN7531" i="27"/>
  <c r="BM7531" i="27"/>
  <c r="BL7531" i="27"/>
  <c r="BK7531" i="27"/>
  <c r="BJ7531" i="27"/>
  <c r="BI7531" i="27"/>
  <c r="BH7531" i="27"/>
  <c r="BG7531" i="27"/>
  <c r="BF7531" i="27"/>
  <c r="BE7531" i="27"/>
  <c r="BD7531" i="27"/>
  <c r="BC7531" i="27"/>
  <c r="BB7531" i="27"/>
  <c r="BA7531" i="27"/>
  <c r="AZ7531" i="27"/>
  <c r="AY7531" i="27"/>
  <c r="AX7531" i="27"/>
  <c r="AW7531" i="27"/>
  <c r="AV7531" i="27"/>
  <c r="AU7531" i="27"/>
  <c r="AT7531" i="27"/>
  <c r="AS7531" i="27"/>
  <c r="AR7531" i="27"/>
  <c r="AQ7531" i="27"/>
  <c r="AP7531" i="27"/>
  <c r="AO7531" i="27"/>
  <c r="AN7531" i="27"/>
  <c r="AM7531" i="27"/>
  <c r="AL7531" i="27"/>
  <c r="AK7531" i="27"/>
  <c r="AJ7531" i="27"/>
  <c r="AI7531" i="27"/>
  <c r="AH7531" i="27"/>
  <c r="AG7531" i="27"/>
  <c r="AF7531" i="27"/>
  <c r="AE7531" i="27"/>
  <c r="AD7531" i="27"/>
  <c r="AC7531" i="27"/>
  <c r="AB7531" i="27"/>
  <c r="AA7531" i="27"/>
  <c r="Z7531" i="27"/>
  <c r="Y7531" i="27"/>
  <c r="X7531" i="27"/>
  <c r="W7531" i="27"/>
  <c r="V7531" i="27"/>
  <c r="U7531" i="27"/>
  <c r="T7531" i="27"/>
  <c r="S7531" i="27"/>
  <c r="R7531" i="27"/>
  <c r="Q7531" i="27"/>
  <c r="P7531" i="27"/>
  <c r="O7531" i="27"/>
  <c r="N7531" i="27"/>
  <c r="M7531" i="27"/>
  <c r="L7531" i="27"/>
  <c r="K7531" i="27"/>
  <c r="J7531" i="27"/>
  <c r="DE7530" i="27"/>
  <c r="DD7530" i="27"/>
  <c r="DC7530" i="27"/>
  <c r="DB7530" i="27"/>
  <c r="DA7530" i="27"/>
  <c r="CZ7530" i="27"/>
  <c r="CY7530" i="27"/>
  <c r="CX7530" i="27"/>
  <c r="CW7530" i="27"/>
  <c r="CV7530" i="27"/>
  <c r="CU7530" i="27"/>
  <c r="CT7530" i="27"/>
  <c r="CS7530" i="27"/>
  <c r="CR7530" i="27"/>
  <c r="CQ7530" i="27"/>
  <c r="CP7530" i="27"/>
  <c r="CO7530" i="27"/>
  <c r="CN7530" i="27"/>
  <c r="CM7530" i="27"/>
  <c r="CL7530" i="27"/>
  <c r="CK7530" i="27"/>
  <c r="CJ7530" i="27"/>
  <c r="CI7530" i="27"/>
  <c r="CH7530" i="27"/>
  <c r="CG7530" i="27"/>
  <c r="CF7530" i="27"/>
  <c r="CE7530" i="27"/>
  <c r="CD7530" i="27"/>
  <c r="CC7530" i="27"/>
  <c r="CB7530" i="27"/>
  <c r="CA7530" i="27"/>
  <c r="BZ7530" i="27"/>
  <c r="BY7530" i="27"/>
  <c r="BX7530" i="27"/>
  <c r="BW7530" i="27"/>
  <c r="BV7530" i="27"/>
  <c r="BU7530" i="27"/>
  <c r="BT7530" i="27"/>
  <c r="BS7530" i="27"/>
  <c r="BR7530" i="27"/>
  <c r="BQ7530" i="27"/>
  <c r="BP7530" i="27"/>
  <c r="BO7530" i="27"/>
  <c r="BN7530" i="27"/>
  <c r="BM7530" i="27"/>
  <c r="BL7530" i="27"/>
  <c r="BK7530" i="27"/>
  <c r="BJ7530" i="27"/>
  <c r="BI7530" i="27"/>
  <c r="BH7530" i="27"/>
  <c r="BG7530" i="27"/>
  <c r="BF7530" i="27"/>
  <c r="BE7530" i="27"/>
  <c r="BD7530" i="27"/>
  <c r="BC7530" i="27"/>
  <c r="BB7530" i="27"/>
  <c r="BA7530" i="27"/>
  <c r="AZ7530" i="27"/>
  <c r="AY7530" i="27"/>
  <c r="AX7530" i="27"/>
  <c r="AW7530" i="27"/>
  <c r="AV7530" i="27"/>
  <c r="AU7530" i="27"/>
  <c r="AT7530" i="27"/>
  <c r="AS7530" i="27"/>
  <c r="AR7530" i="27"/>
  <c r="AQ7530" i="27"/>
  <c r="AP7530" i="27"/>
  <c r="AO7530" i="27"/>
  <c r="AN7530" i="27"/>
  <c r="AM7530" i="27"/>
  <c r="AL7530" i="27"/>
  <c r="AK7530" i="27"/>
  <c r="AJ7530" i="27"/>
  <c r="AI7530" i="27"/>
  <c r="AH7530" i="27"/>
  <c r="AG7530" i="27"/>
  <c r="AF7530" i="27"/>
  <c r="AE7530" i="27"/>
  <c r="AD7530" i="27"/>
  <c r="AC7530" i="27"/>
  <c r="AB7530" i="27"/>
  <c r="AA7530" i="27"/>
  <c r="Z7530" i="27"/>
  <c r="Y7530" i="27"/>
  <c r="X7530" i="27"/>
  <c r="W7530" i="27"/>
  <c r="V7530" i="27"/>
  <c r="U7530" i="27"/>
  <c r="T7530" i="27"/>
  <c r="S7530" i="27"/>
  <c r="R7530" i="27"/>
  <c r="Q7530" i="27"/>
  <c r="P7530" i="27"/>
  <c r="O7530" i="27"/>
  <c r="N7530" i="27"/>
  <c r="M7530" i="27"/>
  <c r="L7530" i="27"/>
  <c r="K7530" i="27"/>
  <c r="J7530" i="27"/>
  <c r="DE7529" i="27"/>
  <c r="DD7529" i="27"/>
  <c r="DC7529" i="27"/>
  <c r="DB7529" i="27"/>
  <c r="DA7529" i="27"/>
  <c r="CZ7529" i="27"/>
  <c r="CY7529" i="27"/>
  <c r="CX7529" i="27"/>
  <c r="CW7529" i="27"/>
  <c r="CV7529" i="27"/>
  <c r="CU7529" i="27"/>
  <c r="CT7529" i="27"/>
  <c r="CS7529" i="27"/>
  <c r="CR7529" i="27"/>
  <c r="CQ7529" i="27"/>
  <c r="CP7529" i="27"/>
  <c r="CO7529" i="27"/>
  <c r="CN7529" i="27"/>
  <c r="CM7529" i="27"/>
  <c r="CL7529" i="27"/>
  <c r="CK7529" i="27"/>
  <c r="CJ7529" i="27"/>
  <c r="CI7529" i="27"/>
  <c r="CH7529" i="27"/>
  <c r="CG7529" i="27"/>
  <c r="CF7529" i="27"/>
  <c r="CE7529" i="27"/>
  <c r="CD7529" i="27"/>
  <c r="CC7529" i="27"/>
  <c r="CB7529" i="27"/>
  <c r="CA7529" i="27"/>
  <c r="BZ7529" i="27"/>
  <c r="BY7529" i="27"/>
  <c r="BX7529" i="27"/>
  <c r="BW7529" i="27"/>
  <c r="BV7529" i="27"/>
  <c r="BU7529" i="27"/>
  <c r="BT7529" i="27"/>
  <c r="BS7529" i="27"/>
  <c r="BR7529" i="27"/>
  <c r="BQ7529" i="27"/>
  <c r="BP7529" i="27"/>
  <c r="BO7529" i="27"/>
  <c r="BN7529" i="27"/>
  <c r="BM7529" i="27"/>
  <c r="BL7529" i="27"/>
  <c r="BK7529" i="27"/>
  <c r="BJ7529" i="27"/>
  <c r="BI7529" i="27"/>
  <c r="BH7529" i="27"/>
  <c r="BG7529" i="27"/>
  <c r="BF7529" i="27"/>
  <c r="BE7529" i="27"/>
  <c r="BD7529" i="27"/>
  <c r="BC7529" i="27"/>
  <c r="BB7529" i="27"/>
  <c r="BA7529" i="27"/>
  <c r="AZ7529" i="27"/>
  <c r="AY7529" i="27"/>
  <c r="AX7529" i="27"/>
  <c r="AW7529" i="27"/>
  <c r="AV7529" i="27"/>
  <c r="AU7529" i="27"/>
  <c r="AT7529" i="27"/>
  <c r="AS7529" i="27"/>
  <c r="AR7529" i="27"/>
  <c r="AQ7529" i="27"/>
  <c r="AP7529" i="27"/>
  <c r="AO7529" i="27"/>
  <c r="AN7529" i="27"/>
  <c r="AM7529" i="27"/>
  <c r="AL7529" i="27"/>
  <c r="AK7529" i="27"/>
  <c r="AJ7529" i="27"/>
  <c r="AI7529" i="27"/>
  <c r="AH7529" i="27"/>
  <c r="AG7529" i="27"/>
  <c r="AF7529" i="27"/>
  <c r="AE7529" i="27"/>
  <c r="AD7529" i="27"/>
  <c r="AC7529" i="27"/>
  <c r="AB7529" i="27"/>
  <c r="AA7529" i="27"/>
  <c r="Z7529" i="27"/>
  <c r="Y7529" i="27"/>
  <c r="X7529" i="27"/>
  <c r="W7529" i="27"/>
  <c r="V7529" i="27"/>
  <c r="U7529" i="27"/>
  <c r="T7529" i="27"/>
  <c r="S7529" i="27"/>
  <c r="R7529" i="27"/>
  <c r="Q7529" i="27"/>
  <c r="P7529" i="27"/>
  <c r="O7529" i="27"/>
  <c r="N7529" i="27"/>
  <c r="M7529" i="27"/>
  <c r="L7529" i="27"/>
  <c r="K7529" i="27"/>
  <c r="J7529" i="27"/>
  <c r="DE7528" i="27"/>
  <c r="DD7528" i="27"/>
  <c r="DC7528" i="27"/>
  <c r="DB7528" i="27"/>
  <c r="DA7528" i="27"/>
  <c r="CZ7528" i="27"/>
  <c r="CY7528" i="27"/>
  <c r="CX7528" i="27"/>
  <c r="CW7528" i="27"/>
  <c r="CV7528" i="27"/>
  <c r="CU7528" i="27"/>
  <c r="CT7528" i="27"/>
  <c r="CS7528" i="27"/>
  <c r="CR7528" i="27"/>
  <c r="CQ7528" i="27"/>
  <c r="CP7528" i="27"/>
  <c r="CO7528" i="27"/>
  <c r="CN7528" i="27"/>
  <c r="CM7528" i="27"/>
  <c r="CL7528" i="27"/>
  <c r="CK7528" i="27"/>
  <c r="CJ7528" i="27"/>
  <c r="CI7528" i="27"/>
  <c r="CH7528" i="27"/>
  <c r="CG7528" i="27"/>
  <c r="CF7528" i="27"/>
  <c r="CE7528" i="27"/>
  <c r="CD7528" i="27"/>
  <c r="CC7528" i="27"/>
  <c r="CB7528" i="27"/>
  <c r="CA7528" i="27"/>
  <c r="BZ7528" i="27"/>
  <c r="BY7528" i="27"/>
  <c r="BX7528" i="27"/>
  <c r="BW7528" i="27"/>
  <c r="BV7528" i="27"/>
  <c r="BU7528" i="27"/>
  <c r="BT7528" i="27"/>
  <c r="BS7528" i="27"/>
  <c r="BR7528" i="27"/>
  <c r="BQ7528" i="27"/>
  <c r="BP7528" i="27"/>
  <c r="BO7528" i="27"/>
  <c r="BN7528" i="27"/>
  <c r="BM7528" i="27"/>
  <c r="BL7528" i="27"/>
  <c r="BK7528" i="27"/>
  <c r="BJ7528" i="27"/>
  <c r="BI7528" i="27"/>
  <c r="BH7528" i="27"/>
  <c r="BG7528" i="27"/>
  <c r="BF7528" i="27"/>
  <c r="BE7528" i="27"/>
  <c r="BD7528" i="27"/>
  <c r="BC7528" i="27"/>
  <c r="BB7528" i="27"/>
  <c r="BA7528" i="27"/>
  <c r="AZ7528" i="27"/>
  <c r="AY7528" i="27"/>
  <c r="AX7528" i="27"/>
  <c r="AW7528" i="27"/>
  <c r="AV7528" i="27"/>
  <c r="AU7528" i="27"/>
  <c r="AT7528" i="27"/>
  <c r="AS7528" i="27"/>
  <c r="AR7528" i="27"/>
  <c r="AQ7528" i="27"/>
  <c r="AP7528" i="27"/>
  <c r="AO7528" i="27"/>
  <c r="AN7528" i="27"/>
  <c r="AM7528" i="27"/>
  <c r="AL7528" i="27"/>
  <c r="AK7528" i="27"/>
  <c r="AJ7528" i="27"/>
  <c r="AI7528" i="27"/>
  <c r="AH7528" i="27"/>
  <c r="AG7528" i="27"/>
  <c r="AF7528" i="27"/>
  <c r="AE7528" i="27"/>
  <c r="AD7528" i="27"/>
  <c r="AC7528" i="27"/>
  <c r="AB7528" i="27"/>
  <c r="AA7528" i="27"/>
  <c r="Z7528" i="27"/>
  <c r="Y7528" i="27"/>
  <c r="X7528" i="27"/>
  <c r="W7528" i="27"/>
  <c r="V7528" i="27"/>
  <c r="U7528" i="27"/>
  <c r="T7528" i="27"/>
  <c r="S7528" i="27"/>
  <c r="R7528" i="27"/>
  <c r="Q7528" i="27"/>
  <c r="P7528" i="27"/>
  <c r="O7528" i="27"/>
  <c r="N7528" i="27"/>
  <c r="M7528" i="27"/>
  <c r="L7528" i="27"/>
  <c r="K7528" i="27"/>
  <c r="J7528" i="27"/>
  <c r="DE7527" i="27"/>
  <c r="DD7527" i="27"/>
  <c r="DC7527" i="27"/>
  <c r="DB7527" i="27"/>
  <c r="DA7527" i="27"/>
  <c r="CZ7527" i="27"/>
  <c r="CY7527" i="27"/>
  <c r="CX7527" i="27"/>
  <c r="CW7527" i="27"/>
  <c r="CV7527" i="27"/>
  <c r="CU7527" i="27"/>
  <c r="CT7527" i="27"/>
  <c r="CS7527" i="27"/>
  <c r="CR7527" i="27"/>
  <c r="CQ7527" i="27"/>
  <c r="CP7527" i="27"/>
  <c r="CO7527" i="27"/>
  <c r="CN7527" i="27"/>
  <c r="CM7527" i="27"/>
  <c r="CL7527" i="27"/>
  <c r="CK7527" i="27"/>
  <c r="CJ7527" i="27"/>
  <c r="CI7527" i="27"/>
  <c r="CH7527" i="27"/>
  <c r="CG7527" i="27"/>
  <c r="CF7527" i="27"/>
  <c r="CE7527" i="27"/>
  <c r="CD7527" i="27"/>
  <c r="CC7527" i="27"/>
  <c r="CB7527" i="27"/>
  <c r="CA7527" i="27"/>
  <c r="BZ7527" i="27"/>
  <c r="BY7527" i="27"/>
  <c r="BX7527" i="27"/>
  <c r="BW7527" i="27"/>
  <c r="BV7527" i="27"/>
  <c r="BU7527" i="27"/>
  <c r="BT7527" i="27"/>
  <c r="BS7527" i="27"/>
  <c r="BR7527" i="27"/>
  <c r="BQ7527" i="27"/>
  <c r="BP7527" i="27"/>
  <c r="BO7527" i="27"/>
  <c r="BN7527" i="27"/>
  <c r="BM7527" i="27"/>
  <c r="BL7527" i="27"/>
  <c r="BK7527" i="27"/>
  <c r="BJ7527" i="27"/>
  <c r="BI7527" i="27"/>
  <c r="BH7527" i="27"/>
  <c r="BG7527" i="27"/>
  <c r="BF7527" i="27"/>
  <c r="BE7527" i="27"/>
  <c r="BD7527" i="27"/>
  <c r="BC7527" i="27"/>
  <c r="BB7527" i="27"/>
  <c r="BA7527" i="27"/>
  <c r="AZ7527" i="27"/>
  <c r="AY7527" i="27"/>
  <c r="AX7527" i="27"/>
  <c r="AW7527" i="27"/>
  <c r="AV7527" i="27"/>
  <c r="AU7527" i="27"/>
  <c r="AT7527" i="27"/>
  <c r="AS7527" i="27"/>
  <c r="AR7527" i="27"/>
  <c r="AQ7527" i="27"/>
  <c r="AP7527" i="27"/>
  <c r="AO7527" i="27"/>
  <c r="AN7527" i="27"/>
  <c r="AM7527" i="27"/>
  <c r="AL7527" i="27"/>
  <c r="AK7527" i="27"/>
  <c r="AJ7527" i="27"/>
  <c r="AI7527" i="27"/>
  <c r="AH7527" i="27"/>
  <c r="AG7527" i="27"/>
  <c r="AF7527" i="27"/>
  <c r="AE7527" i="27"/>
  <c r="AD7527" i="27"/>
  <c r="AC7527" i="27"/>
  <c r="AB7527" i="27"/>
  <c r="AA7527" i="27"/>
  <c r="Z7527" i="27"/>
  <c r="Y7527" i="27"/>
  <c r="X7527" i="27"/>
  <c r="W7527" i="27"/>
  <c r="V7527" i="27"/>
  <c r="U7527" i="27"/>
  <c r="T7527" i="27"/>
  <c r="S7527" i="27"/>
  <c r="R7527" i="27"/>
  <c r="Q7527" i="27"/>
  <c r="P7527" i="27"/>
  <c r="O7527" i="27"/>
  <c r="N7527" i="27"/>
  <c r="M7527" i="27"/>
  <c r="L7527" i="27"/>
  <c r="K7527" i="27"/>
  <c r="J7527" i="27"/>
  <c r="DE7526" i="27"/>
  <c r="DD7526" i="27"/>
  <c r="DC7526" i="27"/>
  <c r="DB7526" i="27"/>
  <c r="DA7526" i="27"/>
  <c r="CZ7526" i="27"/>
  <c r="CY7526" i="27"/>
  <c r="CX7526" i="27"/>
  <c r="CW7526" i="27"/>
  <c r="CV7526" i="27"/>
  <c r="CU7526" i="27"/>
  <c r="CT7526" i="27"/>
  <c r="CS7526" i="27"/>
  <c r="CR7526" i="27"/>
  <c r="CQ7526" i="27"/>
  <c r="CP7526" i="27"/>
  <c r="CO7526" i="27"/>
  <c r="CN7526" i="27"/>
  <c r="CM7526" i="27"/>
  <c r="CL7526" i="27"/>
  <c r="CK7526" i="27"/>
  <c r="CJ7526" i="27"/>
  <c r="CI7526" i="27"/>
  <c r="CH7526" i="27"/>
  <c r="CG7526" i="27"/>
  <c r="CF7526" i="27"/>
  <c r="CE7526" i="27"/>
  <c r="CD7526" i="27"/>
  <c r="CC7526" i="27"/>
  <c r="CB7526" i="27"/>
  <c r="CA7526" i="27"/>
  <c r="BZ7526" i="27"/>
  <c r="BY7526" i="27"/>
  <c r="BX7526" i="27"/>
  <c r="BW7526" i="27"/>
  <c r="BV7526" i="27"/>
  <c r="BU7526" i="27"/>
  <c r="BT7526" i="27"/>
  <c r="BS7526" i="27"/>
  <c r="BR7526" i="27"/>
  <c r="BQ7526" i="27"/>
  <c r="BP7526" i="27"/>
  <c r="BO7526" i="27"/>
  <c r="BN7526" i="27"/>
  <c r="BM7526" i="27"/>
  <c r="BL7526" i="27"/>
  <c r="BK7526" i="27"/>
  <c r="BJ7526" i="27"/>
  <c r="BI7526" i="27"/>
  <c r="BH7526" i="27"/>
  <c r="BG7526" i="27"/>
  <c r="BF7526" i="27"/>
  <c r="BE7526" i="27"/>
  <c r="BD7526" i="27"/>
  <c r="BC7526" i="27"/>
  <c r="BB7526" i="27"/>
  <c r="BA7526" i="27"/>
  <c r="AZ7526" i="27"/>
  <c r="AY7526" i="27"/>
  <c r="AX7526" i="27"/>
  <c r="AW7526" i="27"/>
  <c r="AV7526" i="27"/>
  <c r="AU7526" i="27"/>
  <c r="AT7526" i="27"/>
  <c r="AS7526" i="27"/>
  <c r="AR7526" i="27"/>
  <c r="AQ7526" i="27"/>
  <c r="AP7526" i="27"/>
  <c r="AO7526" i="27"/>
  <c r="AN7526" i="27"/>
  <c r="AM7526" i="27"/>
  <c r="AL7526" i="27"/>
  <c r="AK7526" i="27"/>
  <c r="AJ7526" i="27"/>
  <c r="AI7526" i="27"/>
  <c r="AH7526" i="27"/>
  <c r="AG7526" i="27"/>
  <c r="AF7526" i="27"/>
  <c r="AE7526" i="27"/>
  <c r="AD7526" i="27"/>
  <c r="AC7526" i="27"/>
  <c r="AB7526" i="27"/>
  <c r="AA7526" i="27"/>
  <c r="Z7526" i="27"/>
  <c r="Y7526" i="27"/>
  <c r="X7526" i="27"/>
  <c r="W7526" i="27"/>
  <c r="V7526" i="27"/>
  <c r="U7526" i="27"/>
  <c r="T7526" i="27"/>
  <c r="S7526" i="27"/>
  <c r="R7526" i="27"/>
  <c r="Q7526" i="27"/>
  <c r="P7526" i="27"/>
  <c r="O7526" i="27"/>
  <c r="N7526" i="27"/>
  <c r="M7526" i="27"/>
  <c r="L7526" i="27"/>
  <c r="K7526" i="27"/>
  <c r="J7526" i="27"/>
  <c r="DE7525" i="27"/>
  <c r="DD7525" i="27"/>
  <c r="DC7525" i="27"/>
  <c r="DB7525" i="27"/>
  <c r="DA7525" i="27"/>
  <c r="CZ7525" i="27"/>
  <c r="CY7525" i="27"/>
  <c r="CX7525" i="27"/>
  <c r="CW7525" i="27"/>
  <c r="CV7525" i="27"/>
  <c r="CU7525" i="27"/>
  <c r="CT7525" i="27"/>
  <c r="CS7525" i="27"/>
  <c r="CR7525" i="27"/>
  <c r="CQ7525" i="27"/>
  <c r="CP7525" i="27"/>
  <c r="CO7525" i="27"/>
  <c r="CN7525" i="27"/>
  <c r="CM7525" i="27"/>
  <c r="CL7525" i="27"/>
  <c r="CK7525" i="27"/>
  <c r="CJ7525" i="27"/>
  <c r="CI7525" i="27"/>
  <c r="CH7525" i="27"/>
  <c r="CG7525" i="27"/>
  <c r="CF7525" i="27"/>
  <c r="CE7525" i="27"/>
  <c r="CD7525" i="27"/>
  <c r="CC7525" i="27"/>
  <c r="CB7525" i="27"/>
  <c r="CA7525" i="27"/>
  <c r="BZ7525" i="27"/>
  <c r="BY7525" i="27"/>
  <c r="BX7525" i="27"/>
  <c r="BW7525" i="27"/>
  <c r="BV7525" i="27"/>
  <c r="BU7525" i="27"/>
  <c r="BT7525" i="27"/>
  <c r="BS7525" i="27"/>
  <c r="BR7525" i="27"/>
  <c r="BQ7525" i="27"/>
  <c r="BP7525" i="27"/>
  <c r="BO7525" i="27"/>
  <c r="BN7525" i="27"/>
  <c r="BM7525" i="27"/>
  <c r="BL7525" i="27"/>
  <c r="BK7525" i="27"/>
  <c r="BJ7525" i="27"/>
  <c r="BI7525" i="27"/>
  <c r="BH7525" i="27"/>
  <c r="BG7525" i="27"/>
  <c r="BF7525" i="27"/>
  <c r="BE7525" i="27"/>
  <c r="BD7525" i="27"/>
  <c r="BC7525" i="27"/>
  <c r="BB7525" i="27"/>
  <c r="BA7525" i="27"/>
  <c r="AZ7525" i="27"/>
  <c r="AY7525" i="27"/>
  <c r="AX7525" i="27"/>
  <c r="AW7525" i="27"/>
  <c r="AV7525" i="27"/>
  <c r="AU7525" i="27"/>
  <c r="AT7525" i="27"/>
  <c r="AS7525" i="27"/>
  <c r="AR7525" i="27"/>
  <c r="AQ7525" i="27"/>
  <c r="AP7525" i="27"/>
  <c r="AO7525" i="27"/>
  <c r="AN7525" i="27"/>
  <c r="AM7525" i="27"/>
  <c r="AL7525" i="27"/>
  <c r="AK7525" i="27"/>
  <c r="AJ7525" i="27"/>
  <c r="AI7525" i="27"/>
  <c r="AH7525" i="27"/>
  <c r="AG7525" i="27"/>
  <c r="AF7525" i="27"/>
  <c r="AE7525" i="27"/>
  <c r="AD7525" i="27"/>
  <c r="AC7525" i="27"/>
  <c r="AB7525" i="27"/>
  <c r="AA7525" i="27"/>
  <c r="Z7525" i="27"/>
  <c r="Y7525" i="27"/>
  <c r="X7525" i="27"/>
  <c r="W7525" i="27"/>
  <c r="V7525" i="27"/>
  <c r="U7525" i="27"/>
  <c r="T7525" i="27"/>
  <c r="S7525" i="27"/>
  <c r="R7525" i="27"/>
  <c r="Q7525" i="27"/>
  <c r="P7525" i="27"/>
  <c r="O7525" i="27"/>
  <c r="N7525" i="27"/>
  <c r="M7525" i="27"/>
  <c r="L7525" i="27"/>
  <c r="K7525" i="27"/>
  <c r="J7525" i="27"/>
  <c r="DE7524" i="27"/>
  <c r="DD7524" i="27"/>
  <c r="DC7524" i="27"/>
  <c r="DB7524" i="27"/>
  <c r="DA7524" i="27"/>
  <c r="CZ7524" i="27"/>
  <c r="CY7524" i="27"/>
  <c r="CX7524" i="27"/>
  <c r="CW7524" i="27"/>
  <c r="CV7524" i="27"/>
  <c r="CU7524" i="27"/>
  <c r="CT7524" i="27"/>
  <c r="CS7524" i="27"/>
  <c r="CR7524" i="27"/>
  <c r="CQ7524" i="27"/>
  <c r="CP7524" i="27"/>
  <c r="CO7524" i="27"/>
  <c r="CN7524" i="27"/>
  <c r="CM7524" i="27"/>
  <c r="CL7524" i="27"/>
  <c r="CK7524" i="27"/>
  <c r="CJ7524" i="27"/>
  <c r="CI7524" i="27"/>
  <c r="CH7524" i="27"/>
  <c r="CG7524" i="27"/>
  <c r="CF7524" i="27"/>
  <c r="CE7524" i="27"/>
  <c r="CD7524" i="27"/>
  <c r="CC7524" i="27"/>
  <c r="CB7524" i="27"/>
  <c r="CA7524" i="27"/>
  <c r="BZ7524" i="27"/>
  <c r="BY7524" i="27"/>
  <c r="BX7524" i="27"/>
  <c r="BW7524" i="27"/>
  <c r="BV7524" i="27"/>
  <c r="BU7524" i="27"/>
  <c r="BT7524" i="27"/>
  <c r="BS7524" i="27"/>
  <c r="BR7524" i="27"/>
  <c r="BQ7524" i="27"/>
  <c r="BP7524" i="27"/>
  <c r="BO7524" i="27"/>
  <c r="BN7524" i="27"/>
  <c r="BM7524" i="27"/>
  <c r="BL7524" i="27"/>
  <c r="BK7524" i="27"/>
  <c r="BJ7524" i="27"/>
  <c r="BI7524" i="27"/>
  <c r="BH7524" i="27"/>
  <c r="BG7524" i="27"/>
  <c r="BF7524" i="27"/>
  <c r="BE7524" i="27"/>
  <c r="BD7524" i="27"/>
  <c r="BC7524" i="27"/>
  <c r="BB7524" i="27"/>
  <c r="BA7524" i="27"/>
  <c r="AZ7524" i="27"/>
  <c r="AY7524" i="27"/>
  <c r="AX7524" i="27"/>
  <c r="AW7524" i="27"/>
  <c r="AV7524" i="27"/>
  <c r="AU7524" i="27"/>
  <c r="AT7524" i="27"/>
  <c r="AS7524" i="27"/>
  <c r="AR7524" i="27"/>
  <c r="AQ7524" i="27"/>
  <c r="AP7524" i="27"/>
  <c r="AO7524" i="27"/>
  <c r="AN7524" i="27"/>
  <c r="AM7524" i="27"/>
  <c r="AL7524" i="27"/>
  <c r="AK7524" i="27"/>
  <c r="AJ7524" i="27"/>
  <c r="AI7524" i="27"/>
  <c r="AH7524" i="27"/>
  <c r="AG7524" i="27"/>
  <c r="AF7524" i="27"/>
  <c r="AE7524" i="27"/>
  <c r="AD7524" i="27"/>
  <c r="AC7524" i="27"/>
  <c r="AB7524" i="27"/>
  <c r="AA7524" i="27"/>
  <c r="Z7524" i="27"/>
  <c r="Y7524" i="27"/>
  <c r="X7524" i="27"/>
  <c r="W7524" i="27"/>
  <c r="V7524" i="27"/>
  <c r="U7524" i="27"/>
  <c r="T7524" i="27"/>
  <c r="S7524" i="27"/>
  <c r="R7524" i="27"/>
  <c r="Q7524" i="27"/>
  <c r="P7524" i="27"/>
  <c r="O7524" i="27"/>
  <c r="N7524" i="27"/>
  <c r="M7524" i="27"/>
  <c r="L7524" i="27"/>
  <c r="K7524" i="27"/>
  <c r="J7524" i="27"/>
  <c r="DE7523" i="27"/>
  <c r="DD7523" i="27"/>
  <c r="DC7523" i="27"/>
  <c r="DB7523" i="27"/>
  <c r="DA7523" i="27"/>
  <c r="CZ7523" i="27"/>
  <c r="CY7523" i="27"/>
  <c r="CX7523" i="27"/>
  <c r="CW7523" i="27"/>
  <c r="CV7523" i="27"/>
  <c r="CU7523" i="27"/>
  <c r="CT7523" i="27"/>
  <c r="CS7523" i="27"/>
  <c r="CR7523" i="27"/>
  <c r="CQ7523" i="27"/>
  <c r="CP7523" i="27"/>
  <c r="CO7523" i="27"/>
  <c r="CN7523" i="27"/>
  <c r="CM7523" i="27"/>
  <c r="CL7523" i="27"/>
  <c r="CK7523" i="27"/>
  <c r="CJ7523" i="27"/>
  <c r="CI7523" i="27"/>
  <c r="CH7523" i="27"/>
  <c r="CG7523" i="27"/>
  <c r="CF7523" i="27"/>
  <c r="CE7523" i="27"/>
  <c r="CD7523" i="27"/>
  <c r="CC7523" i="27"/>
  <c r="CB7523" i="27"/>
  <c r="CA7523" i="27"/>
  <c r="BZ7523" i="27"/>
  <c r="BY7523" i="27"/>
  <c r="BX7523" i="27"/>
  <c r="BW7523" i="27"/>
  <c r="BV7523" i="27"/>
  <c r="BU7523" i="27"/>
  <c r="BT7523" i="27"/>
  <c r="BS7523" i="27"/>
  <c r="BR7523" i="27"/>
  <c r="BQ7523" i="27"/>
  <c r="BP7523" i="27"/>
  <c r="BO7523" i="27"/>
  <c r="BN7523" i="27"/>
  <c r="BM7523" i="27"/>
  <c r="BL7523" i="27"/>
  <c r="BK7523" i="27"/>
  <c r="BJ7523" i="27"/>
  <c r="BI7523" i="27"/>
  <c r="BH7523" i="27"/>
  <c r="BG7523" i="27"/>
  <c r="BF7523" i="27"/>
  <c r="BE7523" i="27"/>
  <c r="BD7523" i="27"/>
  <c r="BC7523" i="27"/>
  <c r="BB7523" i="27"/>
  <c r="BA7523" i="27"/>
  <c r="AZ7523" i="27"/>
  <c r="AY7523" i="27"/>
  <c r="AX7523" i="27"/>
  <c r="AW7523" i="27"/>
  <c r="AV7523" i="27"/>
  <c r="AU7523" i="27"/>
  <c r="AT7523" i="27"/>
  <c r="AS7523" i="27"/>
  <c r="AR7523" i="27"/>
  <c r="AQ7523" i="27"/>
  <c r="AP7523" i="27"/>
  <c r="AO7523" i="27"/>
  <c r="AN7523" i="27"/>
  <c r="AM7523" i="27"/>
  <c r="AL7523" i="27"/>
  <c r="AK7523" i="27"/>
  <c r="AJ7523" i="27"/>
  <c r="AI7523" i="27"/>
  <c r="AH7523" i="27"/>
  <c r="AG7523" i="27"/>
  <c r="AF7523" i="27"/>
  <c r="AE7523" i="27"/>
  <c r="AD7523" i="27"/>
  <c r="AC7523" i="27"/>
  <c r="AB7523" i="27"/>
  <c r="AA7523" i="27"/>
  <c r="Z7523" i="27"/>
  <c r="Y7523" i="27"/>
  <c r="X7523" i="27"/>
  <c r="W7523" i="27"/>
  <c r="V7523" i="27"/>
  <c r="U7523" i="27"/>
  <c r="T7523" i="27"/>
  <c r="S7523" i="27"/>
  <c r="R7523" i="27"/>
  <c r="Q7523" i="27"/>
  <c r="P7523" i="27"/>
  <c r="O7523" i="27"/>
  <c r="N7523" i="27"/>
  <c r="M7523" i="27"/>
  <c r="L7523" i="27"/>
  <c r="K7523" i="27"/>
  <c r="J7523" i="27"/>
  <c r="DE7522" i="27"/>
  <c r="DD7522" i="27"/>
  <c r="DC7522" i="27"/>
  <c r="DB7522" i="27"/>
  <c r="DA7522" i="27"/>
  <c r="CZ7522" i="27"/>
  <c r="CY7522" i="27"/>
  <c r="CX7522" i="27"/>
  <c r="CW7522" i="27"/>
  <c r="CV7522" i="27"/>
  <c r="CU7522" i="27"/>
  <c r="CT7522" i="27"/>
  <c r="CS7522" i="27"/>
  <c r="CR7522" i="27"/>
  <c r="CQ7522" i="27"/>
  <c r="CP7522" i="27"/>
  <c r="CO7522" i="27"/>
  <c r="CN7522" i="27"/>
  <c r="CM7522" i="27"/>
  <c r="CL7522" i="27"/>
  <c r="CK7522" i="27"/>
  <c r="CJ7522" i="27"/>
  <c r="CI7522" i="27"/>
  <c r="CH7522" i="27"/>
  <c r="CG7522" i="27"/>
  <c r="CF7522" i="27"/>
  <c r="CE7522" i="27"/>
  <c r="CD7522" i="27"/>
  <c r="CC7522" i="27"/>
  <c r="CB7522" i="27"/>
  <c r="CA7522" i="27"/>
  <c r="BZ7522" i="27"/>
  <c r="BY7522" i="27"/>
  <c r="BX7522" i="27"/>
  <c r="BW7522" i="27"/>
  <c r="BV7522" i="27"/>
  <c r="BU7522" i="27"/>
  <c r="BT7522" i="27"/>
  <c r="BS7522" i="27"/>
  <c r="BR7522" i="27"/>
  <c r="BQ7522" i="27"/>
  <c r="BP7522" i="27"/>
  <c r="BO7522" i="27"/>
  <c r="BN7522" i="27"/>
  <c r="BM7522" i="27"/>
  <c r="BL7522" i="27"/>
  <c r="BK7522" i="27"/>
  <c r="BJ7522" i="27"/>
  <c r="BI7522" i="27"/>
  <c r="BH7522" i="27"/>
  <c r="BG7522" i="27"/>
  <c r="BF7522" i="27"/>
  <c r="BE7522" i="27"/>
  <c r="BD7522" i="27"/>
  <c r="BC7522" i="27"/>
  <c r="BB7522" i="27"/>
  <c r="BA7522" i="27"/>
  <c r="AZ7522" i="27"/>
  <c r="AY7522" i="27"/>
  <c r="AX7522" i="27"/>
  <c r="AW7522" i="27"/>
  <c r="AV7522" i="27"/>
  <c r="AU7522" i="27"/>
  <c r="AT7522" i="27"/>
  <c r="AS7522" i="27"/>
  <c r="AR7522" i="27"/>
  <c r="AQ7522" i="27"/>
  <c r="AP7522" i="27"/>
  <c r="AO7522" i="27"/>
  <c r="AN7522" i="27"/>
  <c r="AM7522" i="27"/>
  <c r="AL7522" i="27"/>
  <c r="AK7522" i="27"/>
  <c r="AJ7522" i="27"/>
  <c r="AI7522" i="27"/>
  <c r="AH7522" i="27"/>
  <c r="AG7522" i="27"/>
  <c r="AF7522" i="27"/>
  <c r="AE7522" i="27"/>
  <c r="AD7522" i="27"/>
  <c r="AC7522" i="27"/>
  <c r="AB7522" i="27"/>
  <c r="AA7522" i="27"/>
  <c r="Z7522" i="27"/>
  <c r="Y7522" i="27"/>
  <c r="X7522" i="27"/>
  <c r="W7522" i="27"/>
  <c r="V7522" i="27"/>
  <c r="U7522" i="27"/>
  <c r="T7522" i="27"/>
  <c r="S7522" i="27"/>
  <c r="R7522" i="27"/>
  <c r="Q7522" i="27"/>
  <c r="P7522" i="27"/>
  <c r="O7522" i="27"/>
  <c r="N7522" i="27"/>
  <c r="M7522" i="27"/>
  <c r="L7522" i="27"/>
  <c r="K7522" i="27"/>
  <c r="J7522" i="27"/>
  <c r="DE7521" i="27"/>
  <c r="DD7521" i="27"/>
  <c r="DC7521" i="27"/>
  <c r="DB7521" i="27"/>
  <c r="DA7521" i="27"/>
  <c r="CZ7521" i="27"/>
  <c r="CY7521" i="27"/>
  <c r="CX7521" i="27"/>
  <c r="CW7521" i="27"/>
  <c r="CV7521" i="27"/>
  <c r="CU7521" i="27"/>
  <c r="CT7521" i="27"/>
  <c r="CS7521" i="27"/>
  <c r="CR7521" i="27"/>
  <c r="CQ7521" i="27"/>
  <c r="CP7521" i="27"/>
  <c r="CO7521" i="27"/>
  <c r="CN7521" i="27"/>
  <c r="CM7521" i="27"/>
  <c r="CL7521" i="27"/>
  <c r="CK7521" i="27"/>
  <c r="CJ7521" i="27"/>
  <c r="CI7521" i="27"/>
  <c r="CH7521" i="27"/>
  <c r="CG7521" i="27"/>
  <c r="CF7521" i="27"/>
  <c r="CE7521" i="27"/>
  <c r="CD7521" i="27"/>
  <c r="CC7521" i="27"/>
  <c r="CB7521" i="27"/>
  <c r="CA7521" i="27"/>
  <c r="BZ7521" i="27"/>
  <c r="BY7521" i="27"/>
  <c r="BX7521" i="27"/>
  <c r="BW7521" i="27"/>
  <c r="BV7521" i="27"/>
  <c r="BU7521" i="27"/>
  <c r="BT7521" i="27"/>
  <c r="BS7521" i="27"/>
  <c r="BR7521" i="27"/>
  <c r="BQ7521" i="27"/>
  <c r="BP7521" i="27"/>
  <c r="BO7521" i="27"/>
  <c r="BN7521" i="27"/>
  <c r="BM7521" i="27"/>
  <c r="BL7521" i="27"/>
  <c r="BK7521" i="27"/>
  <c r="BJ7521" i="27"/>
  <c r="BI7521" i="27"/>
  <c r="BH7521" i="27"/>
  <c r="BG7521" i="27"/>
  <c r="BF7521" i="27"/>
  <c r="BE7521" i="27"/>
  <c r="BD7521" i="27"/>
  <c r="BC7521" i="27"/>
  <c r="BB7521" i="27"/>
  <c r="BA7521" i="27"/>
  <c r="AZ7521" i="27"/>
  <c r="AY7521" i="27"/>
  <c r="AX7521" i="27"/>
  <c r="AW7521" i="27"/>
  <c r="AV7521" i="27"/>
  <c r="AU7521" i="27"/>
  <c r="AT7521" i="27"/>
  <c r="AS7521" i="27"/>
  <c r="AR7521" i="27"/>
  <c r="AQ7521" i="27"/>
  <c r="AP7521" i="27"/>
  <c r="AO7521" i="27"/>
  <c r="AN7521" i="27"/>
  <c r="AM7521" i="27"/>
  <c r="AL7521" i="27"/>
  <c r="AK7521" i="27"/>
  <c r="AJ7521" i="27"/>
  <c r="AI7521" i="27"/>
  <c r="AH7521" i="27"/>
  <c r="AG7521" i="27"/>
  <c r="AF7521" i="27"/>
  <c r="AE7521" i="27"/>
  <c r="AD7521" i="27"/>
  <c r="AC7521" i="27"/>
  <c r="AB7521" i="27"/>
  <c r="AA7521" i="27"/>
  <c r="Z7521" i="27"/>
  <c r="Y7521" i="27"/>
  <c r="X7521" i="27"/>
  <c r="W7521" i="27"/>
  <c r="V7521" i="27"/>
  <c r="U7521" i="27"/>
  <c r="T7521" i="27"/>
  <c r="S7521" i="27"/>
  <c r="R7521" i="27"/>
  <c r="Q7521" i="27"/>
  <c r="P7521" i="27"/>
  <c r="O7521" i="27"/>
  <c r="N7521" i="27"/>
  <c r="M7521" i="27"/>
  <c r="L7521" i="27"/>
  <c r="K7521" i="27"/>
  <c r="J7521" i="27"/>
  <c r="DE7520" i="27"/>
  <c r="DD7520" i="27"/>
  <c r="DC7520" i="27"/>
  <c r="DB7520" i="27"/>
  <c r="DA7520" i="27"/>
  <c r="CZ7520" i="27"/>
  <c r="CY7520" i="27"/>
  <c r="CX7520" i="27"/>
  <c r="CW7520" i="27"/>
  <c r="CV7520" i="27"/>
  <c r="CU7520" i="27"/>
  <c r="CT7520" i="27"/>
  <c r="CS7520" i="27"/>
  <c r="CR7520" i="27"/>
  <c r="CQ7520" i="27"/>
  <c r="CP7520" i="27"/>
  <c r="CO7520" i="27"/>
  <c r="CN7520" i="27"/>
  <c r="CM7520" i="27"/>
  <c r="CL7520" i="27"/>
  <c r="CK7520" i="27"/>
  <c r="CJ7520" i="27"/>
  <c r="CI7520" i="27"/>
  <c r="CH7520" i="27"/>
  <c r="CG7520" i="27"/>
  <c r="CF7520" i="27"/>
  <c r="CE7520" i="27"/>
  <c r="CD7520" i="27"/>
  <c r="CC7520" i="27"/>
  <c r="CB7520" i="27"/>
  <c r="CA7520" i="27"/>
  <c r="BZ7520" i="27"/>
  <c r="BY7520" i="27"/>
  <c r="BX7520" i="27"/>
  <c r="BW7520" i="27"/>
  <c r="BV7520" i="27"/>
  <c r="BU7520" i="27"/>
  <c r="BT7520" i="27"/>
  <c r="BS7520" i="27"/>
  <c r="BR7520" i="27"/>
  <c r="BQ7520" i="27"/>
  <c r="BP7520" i="27"/>
  <c r="BO7520" i="27"/>
  <c r="BN7520" i="27"/>
  <c r="BM7520" i="27"/>
  <c r="BL7520" i="27"/>
  <c r="BK7520" i="27"/>
  <c r="BJ7520" i="27"/>
  <c r="BI7520" i="27"/>
  <c r="BH7520" i="27"/>
  <c r="BG7520" i="27"/>
  <c r="BF7520" i="27"/>
  <c r="BE7520" i="27"/>
  <c r="BD7520" i="27"/>
  <c r="BC7520" i="27"/>
  <c r="BB7520" i="27"/>
  <c r="BA7520" i="27"/>
  <c r="AZ7520" i="27"/>
  <c r="AY7520" i="27"/>
  <c r="AX7520" i="27"/>
  <c r="AW7520" i="27"/>
  <c r="AV7520" i="27"/>
  <c r="AU7520" i="27"/>
  <c r="AT7520" i="27"/>
  <c r="AS7520" i="27"/>
  <c r="AR7520" i="27"/>
  <c r="AQ7520" i="27"/>
  <c r="AP7520" i="27"/>
  <c r="AO7520" i="27"/>
  <c r="AN7520" i="27"/>
  <c r="AM7520" i="27"/>
  <c r="AL7520" i="27"/>
  <c r="AK7520" i="27"/>
  <c r="AJ7520" i="27"/>
  <c r="AI7520" i="27"/>
  <c r="AH7520" i="27"/>
  <c r="AG7520" i="27"/>
  <c r="AF7520" i="27"/>
  <c r="AE7520" i="27"/>
  <c r="AD7520" i="27"/>
  <c r="AC7520" i="27"/>
  <c r="AB7520" i="27"/>
  <c r="AA7520" i="27"/>
  <c r="Z7520" i="27"/>
  <c r="Y7520" i="27"/>
  <c r="X7520" i="27"/>
  <c r="W7520" i="27"/>
  <c r="V7520" i="27"/>
  <c r="U7520" i="27"/>
  <c r="T7520" i="27"/>
  <c r="S7520" i="27"/>
  <c r="R7520" i="27"/>
  <c r="Q7520" i="27"/>
  <c r="P7520" i="27"/>
  <c r="O7520" i="27"/>
  <c r="N7520" i="27"/>
  <c r="M7520" i="27"/>
  <c r="L7520" i="27"/>
  <c r="K7520" i="27"/>
  <c r="J7520" i="27"/>
  <c r="DE7519" i="27"/>
  <c r="DD7519" i="27"/>
  <c r="DC7519" i="27"/>
  <c r="DB7519" i="27"/>
  <c r="DA7519" i="27"/>
  <c r="CZ7519" i="27"/>
  <c r="CY7519" i="27"/>
  <c r="CX7519" i="27"/>
  <c r="CW7519" i="27"/>
  <c r="CV7519" i="27"/>
  <c r="CU7519" i="27"/>
  <c r="CT7519" i="27"/>
  <c r="CS7519" i="27"/>
  <c r="CR7519" i="27"/>
  <c r="CQ7519" i="27"/>
  <c r="CP7519" i="27"/>
  <c r="CO7519" i="27"/>
  <c r="CN7519" i="27"/>
  <c r="CM7519" i="27"/>
  <c r="CL7519" i="27"/>
  <c r="CK7519" i="27"/>
  <c r="CJ7519" i="27"/>
  <c r="CI7519" i="27"/>
  <c r="CH7519" i="27"/>
  <c r="CG7519" i="27"/>
  <c r="CF7519" i="27"/>
  <c r="CE7519" i="27"/>
  <c r="CD7519" i="27"/>
  <c r="CC7519" i="27"/>
  <c r="CB7519" i="27"/>
  <c r="CA7519" i="27"/>
  <c r="BZ7519" i="27"/>
  <c r="BY7519" i="27"/>
  <c r="BX7519" i="27"/>
  <c r="BW7519" i="27"/>
  <c r="BV7519" i="27"/>
  <c r="BU7519" i="27"/>
  <c r="BT7519" i="27"/>
  <c r="BS7519" i="27"/>
  <c r="BR7519" i="27"/>
  <c r="BQ7519" i="27"/>
  <c r="BP7519" i="27"/>
  <c r="BO7519" i="27"/>
  <c r="BN7519" i="27"/>
  <c r="BM7519" i="27"/>
  <c r="BL7519" i="27"/>
  <c r="BK7519" i="27"/>
  <c r="BJ7519" i="27"/>
  <c r="BI7519" i="27"/>
  <c r="BH7519" i="27"/>
  <c r="BG7519" i="27"/>
  <c r="BF7519" i="27"/>
  <c r="BE7519" i="27"/>
  <c r="BD7519" i="27"/>
  <c r="BC7519" i="27"/>
  <c r="BB7519" i="27"/>
  <c r="BA7519" i="27"/>
  <c r="AZ7519" i="27"/>
  <c r="AY7519" i="27"/>
  <c r="AX7519" i="27"/>
  <c r="AW7519" i="27"/>
  <c r="AV7519" i="27"/>
  <c r="AU7519" i="27"/>
  <c r="AT7519" i="27"/>
  <c r="AS7519" i="27"/>
  <c r="AR7519" i="27"/>
  <c r="AQ7519" i="27"/>
  <c r="AP7519" i="27"/>
  <c r="AO7519" i="27"/>
  <c r="AN7519" i="27"/>
  <c r="AM7519" i="27"/>
  <c r="AL7519" i="27"/>
  <c r="AK7519" i="27"/>
  <c r="AJ7519" i="27"/>
  <c r="AI7519" i="27"/>
  <c r="AH7519" i="27"/>
  <c r="AG7519" i="27"/>
  <c r="AF7519" i="27"/>
  <c r="AE7519" i="27"/>
  <c r="AD7519" i="27"/>
  <c r="AC7519" i="27"/>
  <c r="AB7519" i="27"/>
  <c r="AA7519" i="27"/>
  <c r="Z7519" i="27"/>
  <c r="Y7519" i="27"/>
  <c r="X7519" i="27"/>
  <c r="W7519" i="27"/>
  <c r="V7519" i="27"/>
  <c r="U7519" i="27"/>
  <c r="T7519" i="27"/>
  <c r="S7519" i="27"/>
  <c r="R7519" i="27"/>
  <c r="Q7519" i="27"/>
  <c r="P7519" i="27"/>
  <c r="O7519" i="27"/>
  <c r="N7519" i="27"/>
  <c r="M7519" i="27"/>
  <c r="L7519" i="27"/>
  <c r="K7519" i="27"/>
  <c r="J7519" i="27"/>
  <c r="DE7518" i="27"/>
  <c r="DD7518" i="27"/>
  <c r="DC7518" i="27"/>
  <c r="DB7518" i="27"/>
  <c r="DA7518" i="27"/>
  <c r="CZ7518" i="27"/>
  <c r="CY7518" i="27"/>
  <c r="CX7518" i="27"/>
  <c r="CW7518" i="27"/>
  <c r="CV7518" i="27"/>
  <c r="CU7518" i="27"/>
  <c r="CT7518" i="27"/>
  <c r="CS7518" i="27"/>
  <c r="CR7518" i="27"/>
  <c r="CQ7518" i="27"/>
  <c r="CP7518" i="27"/>
  <c r="CO7518" i="27"/>
  <c r="CN7518" i="27"/>
  <c r="CM7518" i="27"/>
  <c r="CL7518" i="27"/>
  <c r="CK7518" i="27"/>
  <c r="CJ7518" i="27"/>
  <c r="CI7518" i="27"/>
  <c r="CH7518" i="27"/>
  <c r="CG7518" i="27"/>
  <c r="CF7518" i="27"/>
  <c r="CE7518" i="27"/>
  <c r="CD7518" i="27"/>
  <c r="CC7518" i="27"/>
  <c r="CB7518" i="27"/>
  <c r="CA7518" i="27"/>
  <c r="BZ7518" i="27"/>
  <c r="BY7518" i="27"/>
  <c r="BX7518" i="27"/>
  <c r="BW7518" i="27"/>
  <c r="BV7518" i="27"/>
  <c r="BU7518" i="27"/>
  <c r="BT7518" i="27"/>
  <c r="BS7518" i="27"/>
  <c r="BR7518" i="27"/>
  <c r="BQ7518" i="27"/>
  <c r="BP7518" i="27"/>
  <c r="BO7518" i="27"/>
  <c r="BN7518" i="27"/>
  <c r="BM7518" i="27"/>
  <c r="BL7518" i="27"/>
  <c r="BK7518" i="27"/>
  <c r="BJ7518" i="27"/>
  <c r="BI7518" i="27"/>
  <c r="BH7518" i="27"/>
  <c r="BG7518" i="27"/>
  <c r="BF7518" i="27"/>
  <c r="BE7518" i="27"/>
  <c r="BD7518" i="27"/>
  <c r="BC7518" i="27"/>
  <c r="BB7518" i="27"/>
  <c r="BA7518" i="27"/>
  <c r="AZ7518" i="27"/>
  <c r="AY7518" i="27"/>
  <c r="AX7518" i="27"/>
  <c r="AW7518" i="27"/>
  <c r="AV7518" i="27"/>
  <c r="AU7518" i="27"/>
  <c r="AT7518" i="27"/>
  <c r="AS7518" i="27"/>
  <c r="AR7518" i="27"/>
  <c r="AQ7518" i="27"/>
  <c r="AP7518" i="27"/>
  <c r="AO7518" i="27"/>
  <c r="AN7518" i="27"/>
  <c r="AM7518" i="27"/>
  <c r="AL7518" i="27"/>
  <c r="AK7518" i="27"/>
  <c r="AJ7518" i="27"/>
  <c r="AI7518" i="27"/>
  <c r="AH7518" i="27"/>
  <c r="AG7518" i="27"/>
  <c r="AF7518" i="27"/>
  <c r="AE7518" i="27"/>
  <c r="AD7518" i="27"/>
  <c r="AC7518" i="27"/>
  <c r="AB7518" i="27"/>
  <c r="AA7518" i="27"/>
  <c r="Z7518" i="27"/>
  <c r="Y7518" i="27"/>
  <c r="X7518" i="27"/>
  <c r="W7518" i="27"/>
  <c r="V7518" i="27"/>
  <c r="U7518" i="27"/>
  <c r="T7518" i="27"/>
  <c r="S7518" i="27"/>
  <c r="R7518" i="27"/>
  <c r="Q7518" i="27"/>
  <c r="P7518" i="27"/>
  <c r="O7518" i="27"/>
  <c r="N7518" i="27"/>
  <c r="M7518" i="27"/>
  <c r="L7518" i="27"/>
  <c r="K7518" i="27"/>
  <c r="J7518" i="27"/>
  <c r="DE7517" i="27"/>
  <c r="DD7517" i="27"/>
  <c r="DC7517" i="27"/>
  <c r="DB7517" i="27"/>
  <c r="DA7517" i="27"/>
  <c r="CZ7517" i="27"/>
  <c r="CY7517" i="27"/>
  <c r="CX7517" i="27"/>
  <c r="CW7517" i="27"/>
  <c r="CV7517" i="27"/>
  <c r="CU7517" i="27"/>
  <c r="CT7517" i="27"/>
  <c r="CS7517" i="27"/>
  <c r="CR7517" i="27"/>
  <c r="CQ7517" i="27"/>
  <c r="CP7517" i="27"/>
  <c r="CO7517" i="27"/>
  <c r="CN7517" i="27"/>
  <c r="CM7517" i="27"/>
  <c r="CL7517" i="27"/>
  <c r="CK7517" i="27"/>
  <c r="CJ7517" i="27"/>
  <c r="CI7517" i="27"/>
  <c r="CH7517" i="27"/>
  <c r="CG7517" i="27"/>
  <c r="CF7517" i="27"/>
  <c r="CE7517" i="27"/>
  <c r="CD7517" i="27"/>
  <c r="CC7517" i="27"/>
  <c r="CB7517" i="27"/>
  <c r="CA7517" i="27"/>
  <c r="BZ7517" i="27"/>
  <c r="BY7517" i="27"/>
  <c r="BX7517" i="27"/>
  <c r="BW7517" i="27"/>
  <c r="BV7517" i="27"/>
  <c r="BU7517" i="27"/>
  <c r="BT7517" i="27"/>
  <c r="BS7517" i="27"/>
  <c r="BR7517" i="27"/>
  <c r="BQ7517" i="27"/>
  <c r="BP7517" i="27"/>
  <c r="BO7517" i="27"/>
  <c r="BN7517" i="27"/>
  <c r="BM7517" i="27"/>
  <c r="BL7517" i="27"/>
  <c r="BK7517" i="27"/>
  <c r="BJ7517" i="27"/>
  <c r="BI7517" i="27"/>
  <c r="BH7517" i="27"/>
  <c r="BG7517" i="27"/>
  <c r="BF7517" i="27"/>
  <c r="BE7517" i="27"/>
  <c r="BD7517" i="27"/>
  <c r="BC7517" i="27"/>
  <c r="BB7517" i="27"/>
  <c r="BA7517" i="27"/>
  <c r="AZ7517" i="27"/>
  <c r="AY7517" i="27"/>
  <c r="AX7517" i="27"/>
  <c r="AW7517" i="27"/>
  <c r="AV7517" i="27"/>
  <c r="AU7517" i="27"/>
  <c r="AT7517" i="27"/>
  <c r="AS7517" i="27"/>
  <c r="AR7517" i="27"/>
  <c r="AQ7517" i="27"/>
  <c r="AP7517" i="27"/>
  <c r="AO7517" i="27"/>
  <c r="AN7517" i="27"/>
  <c r="AM7517" i="27"/>
  <c r="AL7517" i="27"/>
  <c r="AK7517" i="27"/>
  <c r="AJ7517" i="27"/>
  <c r="AI7517" i="27"/>
  <c r="AH7517" i="27"/>
  <c r="AG7517" i="27"/>
  <c r="AF7517" i="27"/>
  <c r="AE7517" i="27"/>
  <c r="AD7517" i="27"/>
  <c r="AC7517" i="27"/>
  <c r="AB7517" i="27"/>
  <c r="AA7517" i="27"/>
  <c r="Z7517" i="27"/>
  <c r="Y7517" i="27"/>
  <c r="X7517" i="27"/>
  <c r="W7517" i="27"/>
  <c r="V7517" i="27"/>
  <c r="U7517" i="27"/>
  <c r="T7517" i="27"/>
  <c r="S7517" i="27"/>
  <c r="R7517" i="27"/>
  <c r="Q7517" i="27"/>
  <c r="P7517" i="27"/>
  <c r="O7517" i="27"/>
  <c r="N7517" i="27"/>
  <c r="M7517" i="27"/>
  <c r="L7517" i="27"/>
  <c r="K7517" i="27"/>
  <c r="J7517" i="27"/>
  <c r="DE7516" i="27"/>
  <c r="DD7516" i="27"/>
  <c r="DC7516" i="27"/>
  <c r="DB7516" i="27"/>
  <c r="DA7516" i="27"/>
  <c r="CZ7516" i="27"/>
  <c r="CY7516" i="27"/>
  <c r="CX7516" i="27"/>
  <c r="CW7516" i="27"/>
  <c r="CV7516" i="27"/>
  <c r="CU7516" i="27"/>
  <c r="CT7516" i="27"/>
  <c r="CS7516" i="27"/>
  <c r="CR7516" i="27"/>
  <c r="CQ7516" i="27"/>
  <c r="CP7516" i="27"/>
  <c r="CO7516" i="27"/>
  <c r="CN7516" i="27"/>
  <c r="CM7516" i="27"/>
  <c r="CL7516" i="27"/>
  <c r="CK7516" i="27"/>
  <c r="CJ7516" i="27"/>
  <c r="CI7516" i="27"/>
  <c r="CH7516" i="27"/>
  <c r="CG7516" i="27"/>
  <c r="CF7516" i="27"/>
  <c r="CE7516" i="27"/>
  <c r="CD7516" i="27"/>
  <c r="CC7516" i="27"/>
  <c r="CB7516" i="27"/>
  <c r="CA7516" i="27"/>
  <c r="BZ7516" i="27"/>
  <c r="BY7516" i="27"/>
  <c r="BX7516" i="27"/>
  <c r="BW7516" i="27"/>
  <c r="BV7516" i="27"/>
  <c r="BU7516" i="27"/>
  <c r="BT7516" i="27"/>
  <c r="BS7516" i="27"/>
  <c r="BR7516" i="27"/>
  <c r="BQ7516" i="27"/>
  <c r="BP7516" i="27"/>
  <c r="BO7516" i="27"/>
  <c r="BN7516" i="27"/>
  <c r="BM7516" i="27"/>
  <c r="BL7516" i="27"/>
  <c r="BK7516" i="27"/>
  <c r="BJ7516" i="27"/>
  <c r="BI7516" i="27"/>
  <c r="BH7516" i="27"/>
  <c r="BG7516" i="27"/>
  <c r="BF7516" i="27"/>
  <c r="BE7516" i="27"/>
  <c r="BD7516" i="27"/>
  <c r="BC7516" i="27"/>
  <c r="BB7516" i="27"/>
  <c r="BA7516" i="27"/>
  <c r="AZ7516" i="27"/>
  <c r="AY7516" i="27"/>
  <c r="AX7516" i="27"/>
  <c r="AW7516" i="27"/>
  <c r="AV7516" i="27"/>
  <c r="AU7516" i="27"/>
  <c r="AT7516" i="27"/>
  <c r="AS7516" i="27"/>
  <c r="AR7516" i="27"/>
  <c r="AQ7516" i="27"/>
  <c r="AP7516" i="27"/>
  <c r="AO7516" i="27"/>
  <c r="AN7516" i="27"/>
  <c r="AM7516" i="27"/>
  <c r="AL7516" i="27"/>
  <c r="AK7516" i="27"/>
  <c r="AJ7516" i="27"/>
  <c r="AI7516" i="27"/>
  <c r="AH7516" i="27"/>
  <c r="AG7516" i="27"/>
  <c r="AF7516" i="27"/>
  <c r="AE7516" i="27"/>
  <c r="AD7516" i="27"/>
  <c r="AC7516" i="27"/>
  <c r="AB7516" i="27"/>
  <c r="AA7516" i="27"/>
  <c r="Z7516" i="27"/>
  <c r="Y7516" i="27"/>
  <c r="X7516" i="27"/>
  <c r="W7516" i="27"/>
  <c r="V7516" i="27"/>
  <c r="U7516" i="27"/>
  <c r="T7516" i="27"/>
  <c r="S7516" i="27"/>
  <c r="R7516" i="27"/>
  <c r="Q7516" i="27"/>
  <c r="P7516" i="27"/>
  <c r="O7516" i="27"/>
  <c r="N7516" i="27"/>
  <c r="M7516" i="27"/>
  <c r="L7516" i="27"/>
  <c r="K7516" i="27"/>
  <c r="J7516" i="27"/>
  <c r="DE7515" i="27"/>
  <c r="DD7515" i="27"/>
  <c r="DC7515" i="27"/>
  <c r="DB7515" i="27"/>
  <c r="DA7515" i="27"/>
  <c r="CZ7515" i="27"/>
  <c r="CY7515" i="27"/>
  <c r="CX7515" i="27"/>
  <c r="CW7515" i="27"/>
  <c r="CV7515" i="27"/>
  <c r="CU7515" i="27"/>
  <c r="CT7515" i="27"/>
  <c r="CS7515" i="27"/>
  <c r="CR7515" i="27"/>
  <c r="CQ7515" i="27"/>
  <c r="CP7515" i="27"/>
  <c r="CO7515" i="27"/>
  <c r="CN7515" i="27"/>
  <c r="CM7515" i="27"/>
  <c r="CL7515" i="27"/>
  <c r="CK7515" i="27"/>
  <c r="CJ7515" i="27"/>
  <c r="CI7515" i="27"/>
  <c r="CH7515" i="27"/>
  <c r="CG7515" i="27"/>
  <c r="CF7515" i="27"/>
  <c r="CE7515" i="27"/>
  <c r="CD7515" i="27"/>
  <c r="CC7515" i="27"/>
  <c r="CB7515" i="27"/>
  <c r="CA7515" i="27"/>
  <c r="BZ7515" i="27"/>
  <c r="BY7515" i="27"/>
  <c r="BX7515" i="27"/>
  <c r="BW7515" i="27"/>
  <c r="BV7515" i="27"/>
  <c r="BU7515" i="27"/>
  <c r="BT7515" i="27"/>
  <c r="BS7515" i="27"/>
  <c r="BR7515" i="27"/>
  <c r="BQ7515" i="27"/>
  <c r="BP7515" i="27"/>
  <c r="BO7515" i="27"/>
  <c r="BN7515" i="27"/>
  <c r="BM7515" i="27"/>
  <c r="BL7515" i="27"/>
  <c r="BK7515" i="27"/>
  <c r="BJ7515" i="27"/>
  <c r="BI7515" i="27"/>
  <c r="BH7515" i="27"/>
  <c r="BG7515" i="27"/>
  <c r="BF7515" i="27"/>
  <c r="BE7515" i="27"/>
  <c r="BD7515" i="27"/>
  <c r="BC7515" i="27"/>
  <c r="BB7515" i="27"/>
  <c r="BA7515" i="27"/>
  <c r="AZ7515" i="27"/>
  <c r="AY7515" i="27"/>
  <c r="AX7515" i="27"/>
  <c r="AW7515" i="27"/>
  <c r="AV7515" i="27"/>
  <c r="AU7515" i="27"/>
  <c r="AT7515" i="27"/>
  <c r="AS7515" i="27"/>
  <c r="AR7515" i="27"/>
  <c r="AQ7515" i="27"/>
  <c r="AP7515" i="27"/>
  <c r="AO7515" i="27"/>
  <c r="AN7515" i="27"/>
  <c r="AM7515" i="27"/>
  <c r="AL7515" i="27"/>
  <c r="AK7515" i="27"/>
  <c r="AJ7515" i="27"/>
  <c r="AI7515" i="27"/>
  <c r="AH7515" i="27"/>
  <c r="AG7515" i="27"/>
  <c r="AF7515" i="27"/>
  <c r="AE7515" i="27"/>
  <c r="AD7515" i="27"/>
  <c r="AC7515" i="27"/>
  <c r="AB7515" i="27"/>
  <c r="AA7515" i="27"/>
  <c r="Z7515" i="27"/>
  <c r="Y7515" i="27"/>
  <c r="X7515" i="27"/>
  <c r="W7515" i="27"/>
  <c r="V7515" i="27"/>
  <c r="U7515" i="27"/>
  <c r="T7515" i="27"/>
  <c r="S7515" i="27"/>
  <c r="R7515" i="27"/>
  <c r="Q7515" i="27"/>
  <c r="P7515" i="27"/>
  <c r="O7515" i="27"/>
  <c r="N7515" i="27"/>
  <c r="M7515" i="27"/>
  <c r="L7515" i="27"/>
  <c r="K7515" i="27"/>
  <c r="J7515" i="27"/>
  <c r="DE7514" i="27"/>
  <c r="DD7514" i="27"/>
  <c r="DC7514" i="27"/>
  <c r="DB7514" i="27"/>
  <c r="DA7514" i="27"/>
  <c r="CZ7514" i="27"/>
  <c r="CY7514" i="27"/>
  <c r="CX7514" i="27"/>
  <c r="CW7514" i="27"/>
  <c r="CV7514" i="27"/>
  <c r="CU7514" i="27"/>
  <c r="CT7514" i="27"/>
  <c r="CS7514" i="27"/>
  <c r="CR7514" i="27"/>
  <c r="CQ7514" i="27"/>
  <c r="CP7514" i="27"/>
  <c r="CO7514" i="27"/>
  <c r="CN7514" i="27"/>
  <c r="CM7514" i="27"/>
  <c r="CL7514" i="27"/>
  <c r="CK7514" i="27"/>
  <c r="CJ7514" i="27"/>
  <c r="CI7514" i="27"/>
  <c r="CH7514" i="27"/>
  <c r="CG7514" i="27"/>
  <c r="CF7514" i="27"/>
  <c r="CE7514" i="27"/>
  <c r="CD7514" i="27"/>
  <c r="CC7514" i="27"/>
  <c r="CB7514" i="27"/>
  <c r="CA7514" i="27"/>
  <c r="BZ7514" i="27"/>
  <c r="BY7514" i="27"/>
  <c r="BX7514" i="27"/>
  <c r="BW7514" i="27"/>
  <c r="BV7514" i="27"/>
  <c r="BU7514" i="27"/>
  <c r="BT7514" i="27"/>
  <c r="BS7514" i="27"/>
  <c r="BR7514" i="27"/>
  <c r="BQ7514" i="27"/>
  <c r="BP7514" i="27"/>
  <c r="BO7514" i="27"/>
  <c r="BN7514" i="27"/>
  <c r="BM7514" i="27"/>
  <c r="BL7514" i="27"/>
  <c r="BK7514" i="27"/>
  <c r="BJ7514" i="27"/>
  <c r="BI7514" i="27"/>
  <c r="BH7514" i="27"/>
  <c r="BG7514" i="27"/>
  <c r="BF7514" i="27"/>
  <c r="BE7514" i="27"/>
  <c r="BD7514" i="27"/>
  <c r="BC7514" i="27"/>
  <c r="BB7514" i="27"/>
  <c r="BA7514" i="27"/>
  <c r="AZ7514" i="27"/>
  <c r="AY7514" i="27"/>
  <c r="AX7514" i="27"/>
  <c r="AW7514" i="27"/>
  <c r="AV7514" i="27"/>
  <c r="AU7514" i="27"/>
  <c r="AT7514" i="27"/>
  <c r="AS7514" i="27"/>
  <c r="AR7514" i="27"/>
  <c r="AQ7514" i="27"/>
  <c r="AP7514" i="27"/>
  <c r="AO7514" i="27"/>
  <c r="AN7514" i="27"/>
  <c r="AM7514" i="27"/>
  <c r="AL7514" i="27"/>
  <c r="AK7514" i="27"/>
  <c r="AJ7514" i="27"/>
  <c r="AI7514" i="27"/>
  <c r="AH7514" i="27"/>
  <c r="AG7514" i="27"/>
  <c r="AF7514" i="27"/>
  <c r="AE7514" i="27"/>
  <c r="AD7514" i="27"/>
  <c r="AC7514" i="27"/>
  <c r="AB7514" i="27"/>
  <c r="AA7514" i="27"/>
  <c r="Z7514" i="27"/>
  <c r="Y7514" i="27"/>
  <c r="X7514" i="27"/>
  <c r="W7514" i="27"/>
  <c r="V7514" i="27"/>
  <c r="U7514" i="27"/>
  <c r="T7514" i="27"/>
  <c r="S7514" i="27"/>
  <c r="R7514" i="27"/>
  <c r="Q7514" i="27"/>
  <c r="P7514" i="27"/>
  <c r="O7514" i="27"/>
  <c r="N7514" i="27"/>
  <c r="M7514" i="27"/>
  <c r="L7514" i="27"/>
  <c r="K7514" i="27"/>
  <c r="J7514" i="27"/>
  <c r="DE7513" i="27"/>
  <c r="DD7513" i="27"/>
  <c r="DC7513" i="27"/>
  <c r="DB7513" i="27"/>
  <c r="DA7513" i="27"/>
  <c r="CZ7513" i="27"/>
  <c r="CY7513" i="27"/>
  <c r="CX7513" i="27"/>
  <c r="CW7513" i="27"/>
  <c r="CV7513" i="27"/>
  <c r="CU7513" i="27"/>
  <c r="CT7513" i="27"/>
  <c r="CS7513" i="27"/>
  <c r="CR7513" i="27"/>
  <c r="CQ7513" i="27"/>
  <c r="CP7513" i="27"/>
  <c r="CO7513" i="27"/>
  <c r="CN7513" i="27"/>
  <c r="CM7513" i="27"/>
  <c r="CL7513" i="27"/>
  <c r="CK7513" i="27"/>
  <c r="CJ7513" i="27"/>
  <c r="CI7513" i="27"/>
  <c r="CH7513" i="27"/>
  <c r="CG7513" i="27"/>
  <c r="CF7513" i="27"/>
  <c r="CE7513" i="27"/>
  <c r="CD7513" i="27"/>
  <c r="CC7513" i="27"/>
  <c r="CB7513" i="27"/>
  <c r="CA7513" i="27"/>
  <c r="BZ7513" i="27"/>
  <c r="BY7513" i="27"/>
  <c r="BX7513" i="27"/>
  <c r="BW7513" i="27"/>
  <c r="BV7513" i="27"/>
  <c r="BU7513" i="27"/>
  <c r="BT7513" i="27"/>
  <c r="BS7513" i="27"/>
  <c r="BR7513" i="27"/>
  <c r="BQ7513" i="27"/>
  <c r="BP7513" i="27"/>
  <c r="BO7513" i="27"/>
  <c r="BN7513" i="27"/>
  <c r="BM7513" i="27"/>
  <c r="BL7513" i="27"/>
  <c r="BK7513" i="27"/>
  <c r="BJ7513" i="27"/>
  <c r="BI7513" i="27"/>
  <c r="BH7513" i="27"/>
  <c r="BG7513" i="27"/>
  <c r="BF7513" i="27"/>
  <c r="BE7513" i="27"/>
  <c r="BD7513" i="27"/>
  <c r="BC7513" i="27"/>
  <c r="BB7513" i="27"/>
  <c r="BA7513" i="27"/>
  <c r="AZ7513" i="27"/>
  <c r="AY7513" i="27"/>
  <c r="AX7513" i="27"/>
  <c r="AW7513" i="27"/>
  <c r="AV7513" i="27"/>
  <c r="AU7513" i="27"/>
  <c r="AT7513" i="27"/>
  <c r="AS7513" i="27"/>
  <c r="AR7513" i="27"/>
  <c r="AQ7513" i="27"/>
  <c r="AP7513" i="27"/>
  <c r="AO7513" i="27"/>
  <c r="AN7513" i="27"/>
  <c r="AM7513" i="27"/>
  <c r="AL7513" i="27"/>
  <c r="AK7513" i="27"/>
  <c r="AJ7513" i="27"/>
  <c r="AI7513" i="27"/>
  <c r="AH7513" i="27"/>
  <c r="AG7513" i="27"/>
  <c r="AF7513" i="27"/>
  <c r="AE7513" i="27"/>
  <c r="AD7513" i="27"/>
  <c r="AC7513" i="27"/>
  <c r="AB7513" i="27"/>
  <c r="AA7513" i="27"/>
  <c r="Z7513" i="27"/>
  <c r="Y7513" i="27"/>
  <c r="X7513" i="27"/>
  <c r="W7513" i="27"/>
  <c r="V7513" i="27"/>
  <c r="U7513" i="27"/>
  <c r="T7513" i="27"/>
  <c r="S7513" i="27"/>
  <c r="R7513" i="27"/>
  <c r="Q7513" i="27"/>
  <c r="P7513" i="27"/>
  <c r="O7513" i="27"/>
  <c r="N7513" i="27"/>
  <c r="M7513" i="27"/>
  <c r="L7513" i="27"/>
  <c r="K7513" i="27"/>
  <c r="J7513" i="27"/>
  <c r="DE7512" i="27"/>
  <c r="DD7512" i="27"/>
  <c r="DC7512" i="27"/>
  <c r="DB7512" i="27"/>
  <c r="DA7512" i="27"/>
  <c r="CZ7512" i="27"/>
  <c r="CY7512" i="27"/>
  <c r="CX7512" i="27"/>
  <c r="CW7512" i="27"/>
  <c r="CV7512" i="27"/>
  <c r="CU7512" i="27"/>
  <c r="CT7512" i="27"/>
  <c r="CS7512" i="27"/>
  <c r="CR7512" i="27"/>
  <c r="CQ7512" i="27"/>
  <c r="CP7512" i="27"/>
  <c r="CO7512" i="27"/>
  <c r="CN7512" i="27"/>
  <c r="CM7512" i="27"/>
  <c r="CL7512" i="27"/>
  <c r="CK7512" i="27"/>
  <c r="CJ7512" i="27"/>
  <c r="CI7512" i="27"/>
  <c r="CH7512" i="27"/>
  <c r="CG7512" i="27"/>
  <c r="CF7512" i="27"/>
  <c r="CE7512" i="27"/>
  <c r="CD7512" i="27"/>
  <c r="CC7512" i="27"/>
  <c r="CB7512" i="27"/>
  <c r="CA7512" i="27"/>
  <c r="BZ7512" i="27"/>
  <c r="BY7512" i="27"/>
  <c r="BX7512" i="27"/>
  <c r="BW7512" i="27"/>
  <c r="BV7512" i="27"/>
  <c r="BU7512" i="27"/>
  <c r="BT7512" i="27"/>
  <c r="BS7512" i="27"/>
  <c r="BR7512" i="27"/>
  <c r="BQ7512" i="27"/>
  <c r="BP7512" i="27"/>
  <c r="BO7512" i="27"/>
  <c r="BN7512" i="27"/>
  <c r="BM7512" i="27"/>
  <c r="BL7512" i="27"/>
  <c r="BK7512" i="27"/>
  <c r="BJ7512" i="27"/>
  <c r="BI7512" i="27"/>
  <c r="BH7512" i="27"/>
  <c r="BG7512" i="27"/>
  <c r="BF7512" i="27"/>
  <c r="BE7512" i="27"/>
  <c r="BD7512" i="27"/>
  <c r="BC7512" i="27"/>
  <c r="BB7512" i="27"/>
  <c r="BA7512" i="27"/>
  <c r="AZ7512" i="27"/>
  <c r="AY7512" i="27"/>
  <c r="AX7512" i="27"/>
  <c r="AW7512" i="27"/>
  <c r="AV7512" i="27"/>
  <c r="AU7512" i="27"/>
  <c r="AT7512" i="27"/>
  <c r="AS7512" i="27"/>
  <c r="AR7512" i="27"/>
  <c r="AQ7512" i="27"/>
  <c r="AP7512" i="27"/>
  <c r="AO7512" i="27"/>
  <c r="AN7512" i="27"/>
  <c r="AM7512" i="27"/>
  <c r="AL7512" i="27"/>
  <c r="AK7512" i="27"/>
  <c r="AJ7512" i="27"/>
  <c r="AI7512" i="27"/>
  <c r="AH7512" i="27"/>
  <c r="AG7512" i="27"/>
  <c r="AF7512" i="27"/>
  <c r="AE7512" i="27"/>
  <c r="AD7512" i="27"/>
  <c r="AC7512" i="27"/>
  <c r="AB7512" i="27"/>
  <c r="AA7512" i="27"/>
  <c r="Z7512" i="27"/>
  <c r="Y7512" i="27"/>
  <c r="X7512" i="27"/>
  <c r="W7512" i="27"/>
  <c r="V7512" i="27"/>
  <c r="U7512" i="27"/>
  <c r="T7512" i="27"/>
  <c r="S7512" i="27"/>
  <c r="R7512" i="27"/>
  <c r="Q7512" i="27"/>
  <c r="P7512" i="27"/>
  <c r="O7512" i="27"/>
  <c r="N7512" i="27"/>
  <c r="M7512" i="27"/>
  <c r="L7512" i="27"/>
  <c r="K7512" i="27"/>
  <c r="J7512" i="27"/>
  <c r="DE7511" i="27"/>
  <c r="DD7511" i="27"/>
  <c r="DC7511" i="27"/>
  <c r="DB7511" i="27"/>
  <c r="DA7511" i="27"/>
  <c r="CZ7511" i="27"/>
  <c r="CY7511" i="27"/>
  <c r="CX7511" i="27"/>
  <c r="CW7511" i="27"/>
  <c r="CV7511" i="27"/>
  <c r="CU7511" i="27"/>
  <c r="CT7511" i="27"/>
  <c r="CS7511" i="27"/>
  <c r="CR7511" i="27"/>
  <c r="CQ7511" i="27"/>
  <c r="CP7511" i="27"/>
  <c r="CO7511" i="27"/>
  <c r="CN7511" i="27"/>
  <c r="CM7511" i="27"/>
  <c r="CL7511" i="27"/>
  <c r="CK7511" i="27"/>
  <c r="CJ7511" i="27"/>
  <c r="CI7511" i="27"/>
  <c r="CH7511" i="27"/>
  <c r="CG7511" i="27"/>
  <c r="CF7511" i="27"/>
  <c r="CE7511" i="27"/>
  <c r="CD7511" i="27"/>
  <c r="CC7511" i="27"/>
  <c r="CB7511" i="27"/>
  <c r="CA7511" i="27"/>
  <c r="BZ7511" i="27"/>
  <c r="BY7511" i="27"/>
  <c r="BX7511" i="27"/>
  <c r="BW7511" i="27"/>
  <c r="BV7511" i="27"/>
  <c r="BU7511" i="27"/>
  <c r="BT7511" i="27"/>
  <c r="BS7511" i="27"/>
  <c r="BR7511" i="27"/>
  <c r="BQ7511" i="27"/>
  <c r="BP7511" i="27"/>
  <c r="BO7511" i="27"/>
  <c r="BN7511" i="27"/>
  <c r="BM7511" i="27"/>
  <c r="BL7511" i="27"/>
  <c r="BK7511" i="27"/>
  <c r="BJ7511" i="27"/>
  <c r="BI7511" i="27"/>
  <c r="BH7511" i="27"/>
  <c r="BG7511" i="27"/>
  <c r="BF7511" i="27"/>
  <c r="BE7511" i="27"/>
  <c r="BD7511" i="27"/>
  <c r="BC7511" i="27"/>
  <c r="BB7511" i="27"/>
  <c r="BA7511" i="27"/>
  <c r="AZ7511" i="27"/>
  <c r="AY7511" i="27"/>
  <c r="AX7511" i="27"/>
  <c r="AW7511" i="27"/>
  <c r="AV7511" i="27"/>
  <c r="AU7511" i="27"/>
  <c r="AT7511" i="27"/>
  <c r="AS7511" i="27"/>
  <c r="AR7511" i="27"/>
  <c r="AQ7511" i="27"/>
  <c r="AP7511" i="27"/>
  <c r="AO7511" i="27"/>
  <c r="AN7511" i="27"/>
  <c r="AM7511" i="27"/>
  <c r="AL7511" i="27"/>
  <c r="AK7511" i="27"/>
  <c r="AJ7511" i="27"/>
  <c r="AI7511" i="27"/>
  <c r="AH7511" i="27"/>
  <c r="AG7511" i="27"/>
  <c r="AF7511" i="27"/>
  <c r="AE7511" i="27"/>
  <c r="AD7511" i="27"/>
  <c r="AC7511" i="27"/>
  <c r="AB7511" i="27"/>
  <c r="AA7511" i="27"/>
  <c r="Z7511" i="27"/>
  <c r="Y7511" i="27"/>
  <c r="X7511" i="27"/>
  <c r="W7511" i="27"/>
  <c r="V7511" i="27"/>
  <c r="U7511" i="27"/>
  <c r="T7511" i="27"/>
  <c r="S7511" i="27"/>
  <c r="R7511" i="27"/>
  <c r="Q7511" i="27"/>
  <c r="P7511" i="27"/>
  <c r="O7511" i="27"/>
  <c r="N7511" i="27"/>
  <c r="M7511" i="27"/>
  <c r="L7511" i="27"/>
  <c r="K7511" i="27"/>
  <c r="J7511" i="27"/>
  <c r="DE7510" i="27"/>
  <c r="DD7510" i="27"/>
  <c r="DC7510" i="27"/>
  <c r="DB7510" i="27"/>
  <c r="DA7510" i="27"/>
  <c r="CZ7510" i="27"/>
  <c r="CY7510" i="27"/>
  <c r="CX7510" i="27"/>
  <c r="CW7510" i="27"/>
  <c r="CV7510" i="27"/>
  <c r="CU7510" i="27"/>
  <c r="CT7510" i="27"/>
  <c r="CS7510" i="27"/>
  <c r="CR7510" i="27"/>
  <c r="CQ7510" i="27"/>
  <c r="CP7510" i="27"/>
  <c r="CO7510" i="27"/>
  <c r="CN7510" i="27"/>
  <c r="CM7510" i="27"/>
  <c r="CL7510" i="27"/>
  <c r="CK7510" i="27"/>
  <c r="CJ7510" i="27"/>
  <c r="CI7510" i="27"/>
  <c r="CH7510" i="27"/>
  <c r="CG7510" i="27"/>
  <c r="CF7510" i="27"/>
  <c r="CE7510" i="27"/>
  <c r="CD7510" i="27"/>
  <c r="CC7510" i="27"/>
  <c r="CB7510" i="27"/>
  <c r="CA7510" i="27"/>
  <c r="BZ7510" i="27"/>
  <c r="BY7510" i="27"/>
  <c r="BX7510" i="27"/>
  <c r="BW7510" i="27"/>
  <c r="BV7510" i="27"/>
  <c r="BU7510" i="27"/>
  <c r="BT7510" i="27"/>
  <c r="BS7510" i="27"/>
  <c r="BR7510" i="27"/>
  <c r="BQ7510" i="27"/>
  <c r="BP7510" i="27"/>
  <c r="BO7510" i="27"/>
  <c r="BN7510" i="27"/>
  <c r="BM7510" i="27"/>
  <c r="BL7510" i="27"/>
  <c r="BK7510" i="27"/>
  <c r="BJ7510" i="27"/>
  <c r="BI7510" i="27"/>
  <c r="BH7510" i="27"/>
  <c r="BG7510" i="27"/>
  <c r="BF7510" i="27"/>
  <c r="BE7510" i="27"/>
  <c r="BD7510" i="27"/>
  <c r="BC7510" i="27"/>
  <c r="BB7510" i="27"/>
  <c r="BA7510" i="27"/>
  <c r="AZ7510" i="27"/>
  <c r="AY7510" i="27"/>
  <c r="AX7510" i="27"/>
  <c r="AW7510" i="27"/>
  <c r="AV7510" i="27"/>
  <c r="AU7510" i="27"/>
  <c r="AT7510" i="27"/>
  <c r="AS7510" i="27"/>
  <c r="AR7510" i="27"/>
  <c r="AQ7510" i="27"/>
  <c r="AP7510" i="27"/>
  <c r="AO7510" i="27"/>
  <c r="AN7510" i="27"/>
  <c r="AM7510" i="27"/>
  <c r="AL7510" i="27"/>
  <c r="AK7510" i="27"/>
  <c r="AJ7510" i="27"/>
  <c r="AI7510" i="27"/>
  <c r="AH7510" i="27"/>
  <c r="AG7510" i="27"/>
  <c r="AF7510" i="27"/>
  <c r="AE7510" i="27"/>
  <c r="AD7510" i="27"/>
  <c r="AC7510" i="27"/>
  <c r="AB7510" i="27"/>
  <c r="AA7510" i="27"/>
  <c r="Z7510" i="27"/>
  <c r="Y7510" i="27"/>
  <c r="X7510" i="27"/>
  <c r="W7510" i="27"/>
  <c r="V7510" i="27"/>
  <c r="U7510" i="27"/>
  <c r="T7510" i="27"/>
  <c r="S7510" i="27"/>
  <c r="R7510" i="27"/>
  <c r="Q7510" i="27"/>
  <c r="P7510" i="27"/>
  <c r="O7510" i="27"/>
  <c r="N7510" i="27"/>
  <c r="M7510" i="27"/>
  <c r="L7510" i="27"/>
  <c r="K7510" i="27"/>
  <c r="J7510" i="27"/>
  <c r="DE7509" i="27"/>
  <c r="DD7509" i="27"/>
  <c r="DC7509" i="27"/>
  <c r="DB7509" i="27"/>
  <c r="DA7509" i="27"/>
  <c r="CZ7509" i="27"/>
  <c r="CY7509" i="27"/>
  <c r="CX7509" i="27"/>
  <c r="CW7509" i="27"/>
  <c r="CV7509" i="27"/>
  <c r="CU7509" i="27"/>
  <c r="CT7509" i="27"/>
  <c r="CS7509" i="27"/>
  <c r="CR7509" i="27"/>
  <c r="CQ7509" i="27"/>
  <c r="CP7509" i="27"/>
  <c r="CO7509" i="27"/>
  <c r="CN7509" i="27"/>
  <c r="CM7509" i="27"/>
  <c r="CL7509" i="27"/>
  <c r="CK7509" i="27"/>
  <c r="CJ7509" i="27"/>
  <c r="CI7509" i="27"/>
  <c r="CH7509" i="27"/>
  <c r="CG7509" i="27"/>
  <c r="CF7509" i="27"/>
  <c r="CE7509" i="27"/>
  <c r="CD7509" i="27"/>
  <c r="CC7509" i="27"/>
  <c r="CB7509" i="27"/>
  <c r="CA7509" i="27"/>
  <c r="BZ7509" i="27"/>
  <c r="BY7509" i="27"/>
  <c r="BX7509" i="27"/>
  <c r="BW7509" i="27"/>
  <c r="BV7509" i="27"/>
  <c r="BU7509" i="27"/>
  <c r="BT7509" i="27"/>
  <c r="BS7509" i="27"/>
  <c r="BR7509" i="27"/>
  <c r="BQ7509" i="27"/>
  <c r="BP7509" i="27"/>
  <c r="BO7509" i="27"/>
  <c r="BN7509" i="27"/>
  <c r="BM7509" i="27"/>
  <c r="BL7509" i="27"/>
  <c r="BK7509" i="27"/>
  <c r="BJ7509" i="27"/>
  <c r="BI7509" i="27"/>
  <c r="BH7509" i="27"/>
  <c r="BG7509" i="27"/>
  <c r="BF7509" i="27"/>
  <c r="BE7509" i="27"/>
  <c r="BD7509" i="27"/>
  <c r="BC7509" i="27"/>
  <c r="BB7509" i="27"/>
  <c r="BA7509" i="27"/>
  <c r="AZ7509" i="27"/>
  <c r="AY7509" i="27"/>
  <c r="AX7509" i="27"/>
  <c r="AW7509" i="27"/>
  <c r="AV7509" i="27"/>
  <c r="AU7509" i="27"/>
  <c r="AT7509" i="27"/>
  <c r="AS7509" i="27"/>
  <c r="AR7509" i="27"/>
  <c r="AQ7509" i="27"/>
  <c r="AP7509" i="27"/>
  <c r="AO7509" i="27"/>
  <c r="AN7509" i="27"/>
  <c r="AM7509" i="27"/>
  <c r="AL7509" i="27"/>
  <c r="AK7509" i="27"/>
  <c r="AJ7509" i="27"/>
  <c r="AI7509" i="27"/>
  <c r="AH7509" i="27"/>
  <c r="AG7509" i="27"/>
  <c r="AF7509" i="27"/>
  <c r="AE7509" i="27"/>
  <c r="AD7509" i="27"/>
  <c r="AC7509" i="27"/>
  <c r="AB7509" i="27"/>
  <c r="AA7509" i="27"/>
  <c r="Z7509" i="27"/>
  <c r="Y7509" i="27"/>
  <c r="X7509" i="27"/>
  <c r="W7509" i="27"/>
  <c r="V7509" i="27"/>
  <c r="U7509" i="27"/>
  <c r="T7509" i="27"/>
  <c r="S7509" i="27"/>
  <c r="R7509" i="27"/>
  <c r="Q7509" i="27"/>
  <c r="P7509" i="27"/>
  <c r="O7509" i="27"/>
  <c r="N7509" i="27"/>
  <c r="M7509" i="27"/>
  <c r="L7509" i="27"/>
  <c r="K7509" i="27"/>
  <c r="J7509" i="27"/>
  <c r="DE7508" i="27"/>
  <c r="DD7508" i="27"/>
  <c r="DC7508" i="27"/>
  <c r="DB7508" i="27"/>
  <c r="DA7508" i="27"/>
  <c r="CZ7508" i="27"/>
  <c r="CY7508" i="27"/>
  <c r="CX7508" i="27"/>
  <c r="CW7508" i="27"/>
  <c r="CV7508" i="27"/>
  <c r="CU7508" i="27"/>
  <c r="CT7508" i="27"/>
  <c r="CS7508" i="27"/>
  <c r="CR7508" i="27"/>
  <c r="CQ7508" i="27"/>
  <c r="CP7508" i="27"/>
  <c r="CO7508" i="27"/>
  <c r="CN7508" i="27"/>
  <c r="CM7508" i="27"/>
  <c r="CL7508" i="27"/>
  <c r="CK7508" i="27"/>
  <c r="CJ7508" i="27"/>
  <c r="CI7508" i="27"/>
  <c r="CH7508" i="27"/>
  <c r="CG7508" i="27"/>
  <c r="CF7508" i="27"/>
  <c r="CE7508" i="27"/>
  <c r="CD7508" i="27"/>
  <c r="CC7508" i="27"/>
  <c r="CB7508" i="27"/>
  <c r="CA7508" i="27"/>
  <c r="BZ7508" i="27"/>
  <c r="BY7508" i="27"/>
  <c r="BX7508" i="27"/>
  <c r="BW7508" i="27"/>
  <c r="BV7508" i="27"/>
  <c r="BU7508" i="27"/>
  <c r="BT7508" i="27"/>
  <c r="BS7508" i="27"/>
  <c r="BR7508" i="27"/>
  <c r="BQ7508" i="27"/>
  <c r="BP7508" i="27"/>
  <c r="BO7508" i="27"/>
  <c r="BN7508" i="27"/>
  <c r="BM7508" i="27"/>
  <c r="BL7508" i="27"/>
  <c r="BK7508" i="27"/>
  <c r="BJ7508" i="27"/>
  <c r="BI7508" i="27"/>
  <c r="BH7508" i="27"/>
  <c r="BG7508" i="27"/>
  <c r="BF7508" i="27"/>
  <c r="BE7508" i="27"/>
  <c r="BD7508" i="27"/>
  <c r="BC7508" i="27"/>
  <c r="BB7508" i="27"/>
  <c r="BA7508" i="27"/>
  <c r="AZ7508" i="27"/>
  <c r="AY7508" i="27"/>
  <c r="AX7508" i="27"/>
  <c r="AW7508" i="27"/>
  <c r="AV7508" i="27"/>
  <c r="AU7508" i="27"/>
  <c r="AT7508" i="27"/>
  <c r="AS7508" i="27"/>
  <c r="AR7508" i="27"/>
  <c r="AQ7508" i="27"/>
  <c r="AP7508" i="27"/>
  <c r="AO7508" i="27"/>
  <c r="AN7508" i="27"/>
  <c r="AM7508" i="27"/>
  <c r="AL7508" i="27"/>
  <c r="AK7508" i="27"/>
  <c r="AJ7508" i="27"/>
  <c r="AI7508" i="27"/>
  <c r="AH7508" i="27"/>
  <c r="AG7508" i="27"/>
  <c r="AF7508" i="27"/>
  <c r="AE7508" i="27"/>
  <c r="AD7508" i="27"/>
  <c r="AC7508" i="27"/>
  <c r="AB7508" i="27"/>
  <c r="AA7508" i="27"/>
  <c r="Z7508" i="27"/>
  <c r="Y7508" i="27"/>
  <c r="X7508" i="27"/>
  <c r="W7508" i="27"/>
  <c r="V7508" i="27"/>
  <c r="U7508" i="27"/>
  <c r="T7508" i="27"/>
  <c r="S7508" i="27"/>
  <c r="R7508" i="27"/>
  <c r="Q7508" i="27"/>
  <c r="P7508" i="27"/>
  <c r="O7508" i="27"/>
  <c r="N7508" i="27"/>
  <c r="M7508" i="27"/>
  <c r="L7508" i="27"/>
  <c r="K7508" i="27"/>
  <c r="J7508" i="27"/>
  <c r="DE7507" i="27"/>
  <c r="DD7507" i="27"/>
  <c r="DC7507" i="27"/>
  <c r="DB7507" i="27"/>
  <c r="DA7507" i="27"/>
  <c r="CZ7507" i="27"/>
  <c r="CY7507" i="27"/>
  <c r="CX7507" i="27"/>
  <c r="CW7507" i="27"/>
  <c r="CV7507" i="27"/>
  <c r="CU7507" i="27"/>
  <c r="CT7507" i="27"/>
  <c r="CS7507" i="27"/>
  <c r="CR7507" i="27"/>
  <c r="CQ7507" i="27"/>
  <c r="CP7507" i="27"/>
  <c r="CO7507" i="27"/>
  <c r="CN7507" i="27"/>
  <c r="CM7507" i="27"/>
  <c r="CL7507" i="27"/>
  <c r="CK7507" i="27"/>
  <c r="CJ7507" i="27"/>
  <c r="CI7507" i="27"/>
  <c r="CH7507" i="27"/>
  <c r="CG7507" i="27"/>
  <c r="CF7507" i="27"/>
  <c r="CE7507" i="27"/>
  <c r="CD7507" i="27"/>
  <c r="CC7507" i="27"/>
  <c r="CB7507" i="27"/>
  <c r="CA7507" i="27"/>
  <c r="BZ7507" i="27"/>
  <c r="BY7507" i="27"/>
  <c r="BX7507" i="27"/>
  <c r="BW7507" i="27"/>
  <c r="BV7507" i="27"/>
  <c r="BU7507" i="27"/>
  <c r="BT7507" i="27"/>
  <c r="BS7507" i="27"/>
  <c r="BR7507" i="27"/>
  <c r="BQ7507" i="27"/>
  <c r="BP7507" i="27"/>
  <c r="BO7507" i="27"/>
  <c r="BN7507" i="27"/>
  <c r="BM7507" i="27"/>
  <c r="BL7507" i="27"/>
  <c r="BK7507" i="27"/>
  <c r="BJ7507" i="27"/>
  <c r="BI7507" i="27"/>
  <c r="BH7507" i="27"/>
  <c r="BG7507" i="27"/>
  <c r="BF7507" i="27"/>
  <c r="BE7507" i="27"/>
  <c r="BD7507" i="27"/>
  <c r="BC7507" i="27"/>
  <c r="BB7507" i="27"/>
  <c r="BA7507" i="27"/>
  <c r="AZ7507" i="27"/>
  <c r="AY7507" i="27"/>
  <c r="AX7507" i="27"/>
  <c r="AW7507" i="27"/>
  <c r="AV7507" i="27"/>
  <c r="AU7507" i="27"/>
  <c r="AT7507" i="27"/>
  <c r="AS7507" i="27"/>
  <c r="AR7507" i="27"/>
  <c r="AQ7507" i="27"/>
  <c r="AP7507" i="27"/>
  <c r="AO7507" i="27"/>
  <c r="AN7507" i="27"/>
  <c r="AM7507" i="27"/>
  <c r="AL7507" i="27"/>
  <c r="AK7507" i="27"/>
  <c r="AJ7507" i="27"/>
  <c r="AI7507" i="27"/>
  <c r="AH7507" i="27"/>
  <c r="AG7507" i="27"/>
  <c r="AF7507" i="27"/>
  <c r="AE7507" i="27"/>
  <c r="AD7507" i="27"/>
  <c r="AC7507" i="27"/>
  <c r="AB7507" i="27"/>
  <c r="AA7507" i="27"/>
  <c r="Z7507" i="27"/>
  <c r="Y7507" i="27"/>
  <c r="X7507" i="27"/>
  <c r="W7507" i="27"/>
  <c r="V7507" i="27"/>
  <c r="U7507" i="27"/>
  <c r="T7507" i="27"/>
  <c r="S7507" i="27"/>
  <c r="R7507" i="27"/>
  <c r="Q7507" i="27"/>
  <c r="P7507" i="27"/>
  <c r="O7507" i="27"/>
  <c r="N7507" i="27"/>
  <c r="M7507" i="27"/>
  <c r="L7507" i="27"/>
  <c r="K7507" i="27"/>
  <c r="J7507" i="27"/>
  <c r="DE7506" i="27"/>
  <c r="DD7506" i="27"/>
  <c r="DC7506" i="27"/>
  <c r="DB7506" i="27"/>
  <c r="DA7506" i="27"/>
  <c r="CZ7506" i="27"/>
  <c r="CY7506" i="27"/>
  <c r="CX7506" i="27"/>
  <c r="CW7506" i="27"/>
  <c r="CV7506" i="27"/>
  <c r="CU7506" i="27"/>
  <c r="CT7506" i="27"/>
  <c r="CS7506" i="27"/>
  <c r="CR7506" i="27"/>
  <c r="CQ7506" i="27"/>
  <c r="CP7506" i="27"/>
  <c r="CO7506" i="27"/>
  <c r="CN7506" i="27"/>
  <c r="CM7506" i="27"/>
  <c r="CL7506" i="27"/>
  <c r="CK7506" i="27"/>
  <c r="CJ7506" i="27"/>
  <c r="CI7506" i="27"/>
  <c r="CH7506" i="27"/>
  <c r="CG7506" i="27"/>
  <c r="CF7506" i="27"/>
  <c r="CE7506" i="27"/>
  <c r="CD7506" i="27"/>
  <c r="CC7506" i="27"/>
  <c r="CB7506" i="27"/>
  <c r="CA7506" i="27"/>
  <c r="BZ7506" i="27"/>
  <c r="BY7506" i="27"/>
  <c r="BX7506" i="27"/>
  <c r="BW7506" i="27"/>
  <c r="BV7506" i="27"/>
  <c r="BU7506" i="27"/>
  <c r="BT7506" i="27"/>
  <c r="BS7506" i="27"/>
  <c r="BR7506" i="27"/>
  <c r="BQ7506" i="27"/>
  <c r="BP7506" i="27"/>
  <c r="BO7506" i="27"/>
  <c r="BN7506" i="27"/>
  <c r="BM7506" i="27"/>
  <c r="BL7506" i="27"/>
  <c r="BK7506" i="27"/>
  <c r="BJ7506" i="27"/>
  <c r="BI7506" i="27"/>
  <c r="BH7506" i="27"/>
  <c r="BG7506" i="27"/>
  <c r="BF7506" i="27"/>
  <c r="BE7506" i="27"/>
  <c r="BD7506" i="27"/>
  <c r="BC7506" i="27"/>
  <c r="BB7506" i="27"/>
  <c r="BA7506" i="27"/>
  <c r="AZ7506" i="27"/>
  <c r="AY7506" i="27"/>
  <c r="AX7506" i="27"/>
  <c r="AW7506" i="27"/>
  <c r="AV7506" i="27"/>
  <c r="AU7506" i="27"/>
  <c r="AT7506" i="27"/>
  <c r="AS7506" i="27"/>
  <c r="AR7506" i="27"/>
  <c r="AQ7506" i="27"/>
  <c r="AP7506" i="27"/>
  <c r="AO7506" i="27"/>
  <c r="AN7506" i="27"/>
  <c r="AM7506" i="27"/>
  <c r="AL7506" i="27"/>
  <c r="AK7506" i="27"/>
  <c r="AJ7506" i="27"/>
  <c r="AI7506" i="27"/>
  <c r="AH7506" i="27"/>
  <c r="AG7506" i="27"/>
  <c r="AF7506" i="27"/>
  <c r="AE7506" i="27"/>
  <c r="AD7506" i="27"/>
  <c r="AC7506" i="27"/>
  <c r="AB7506" i="27"/>
  <c r="AA7506" i="27"/>
  <c r="Z7506" i="27"/>
  <c r="Y7506" i="27"/>
  <c r="X7506" i="27"/>
  <c r="W7506" i="27"/>
  <c r="V7506" i="27"/>
  <c r="U7506" i="27"/>
  <c r="T7506" i="27"/>
  <c r="S7506" i="27"/>
  <c r="R7506" i="27"/>
  <c r="Q7506" i="27"/>
  <c r="P7506" i="27"/>
  <c r="O7506" i="27"/>
  <c r="N7506" i="27"/>
  <c r="M7506" i="27"/>
  <c r="L7506" i="27"/>
  <c r="K7506" i="27"/>
  <c r="J7506" i="27"/>
  <c r="IO4" i="23" s="1" a="1"/>
  <c r="JG62" i="23" s="1"/>
  <c r="K7606" i="27"/>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CY14" i="24" a="1"/>
  <c r="CY14" i="24" s="1"/>
  <c r="MD103" i="23" l="1"/>
  <c r="LP103" i="23"/>
  <c r="LE103" i="23"/>
  <c r="KQ103" i="23"/>
  <c r="KD103" i="23"/>
  <c r="JR103" i="23"/>
  <c r="JD103" i="23"/>
  <c r="IS103" i="23"/>
  <c r="MA102" i="23"/>
  <c r="LN102" i="23"/>
  <c r="LB102" i="23"/>
  <c r="KN102" i="23"/>
  <c r="KC102" i="23"/>
  <c r="JO102" i="23"/>
  <c r="JB102" i="23"/>
  <c r="IP102" i="23"/>
  <c r="LX101" i="23"/>
  <c r="LM101" i="23"/>
  <c r="KY101" i="23"/>
  <c r="KL101" i="23"/>
  <c r="JZ101" i="23"/>
  <c r="JL101" i="23"/>
  <c r="JA101" i="23"/>
  <c r="MI100" i="23"/>
  <c r="LV100" i="23"/>
  <c r="LJ100" i="23"/>
  <c r="KV100" i="23"/>
  <c r="KK100" i="23"/>
  <c r="JW100" i="23"/>
  <c r="JJ100" i="23"/>
  <c r="IX100" i="23"/>
  <c r="MF99" i="23"/>
  <c r="LU99" i="23"/>
  <c r="LG99" i="23"/>
  <c r="KT99" i="23"/>
  <c r="KH99" i="23"/>
  <c r="JT99" i="23"/>
  <c r="JI99" i="23"/>
  <c r="IU99" i="23"/>
  <c r="MD98" i="23"/>
  <c r="LR98" i="23"/>
  <c r="LD98" i="23"/>
  <c r="KS98" i="23"/>
  <c r="KE98" i="23"/>
  <c r="JR98" i="23"/>
  <c r="JF98" i="23"/>
  <c r="IR98" i="23"/>
  <c r="MC97" i="23"/>
  <c r="LO97" i="23"/>
  <c r="LB97" i="23"/>
  <c r="KP97" i="23"/>
  <c r="KB97" i="23"/>
  <c r="JQ97" i="23"/>
  <c r="JA97" i="23"/>
  <c r="MG96" i="23"/>
  <c r="LQ96" i="23"/>
  <c r="LA96" i="23"/>
  <c r="KK96" i="23"/>
  <c r="JU96" i="23"/>
  <c r="JE96" i="23"/>
  <c r="ME95" i="23"/>
  <c r="LM95" i="23"/>
  <c r="KP95" i="23"/>
  <c r="JS95" i="23"/>
  <c r="JA95" i="23"/>
  <c r="LZ94" i="23"/>
  <c r="LC94" i="23"/>
  <c r="KK94" i="23"/>
  <c r="JN94" i="23"/>
  <c r="IQ94" i="23"/>
  <c r="KI93" i="23"/>
  <c r="LS92" i="23"/>
  <c r="JG92" i="23"/>
  <c r="KQ91" i="23"/>
  <c r="MA90" i="23"/>
  <c r="JO90" i="23"/>
  <c r="KY89" i="23"/>
  <c r="MI88" i="23"/>
  <c r="JW88" i="23"/>
  <c r="LG87" i="23"/>
  <c r="IU87" i="23"/>
  <c r="KE86" i="23"/>
  <c r="LO85" i="23"/>
  <c r="IS85" i="23"/>
  <c r="JH84" i="23"/>
  <c r="JG83" i="23"/>
  <c r="IY80" i="23"/>
  <c r="MI74" i="23"/>
  <c r="LW69" i="23"/>
  <c r="LK64" i="23"/>
  <c r="KC59" i="23"/>
  <c r="MC103" i="23"/>
  <c r="LO103" i="23"/>
  <c r="LB103" i="23"/>
  <c r="KP103" i="23"/>
  <c r="KB103" i="23"/>
  <c r="JQ103" i="23"/>
  <c r="JC103" i="23"/>
  <c r="IP103" i="23"/>
  <c r="LZ102" i="23"/>
  <c r="LL102" i="23"/>
  <c r="LA102" i="23"/>
  <c r="KM102" i="23"/>
  <c r="JZ102" i="23"/>
  <c r="JN102" i="23"/>
  <c r="IZ102" i="23"/>
  <c r="IO102" i="23"/>
  <c r="LW101" i="23"/>
  <c r="LJ101" i="23"/>
  <c r="KX101" i="23"/>
  <c r="KJ101" i="23"/>
  <c r="JY101" i="23"/>
  <c r="JK101" i="23"/>
  <c r="IX101" i="23"/>
  <c r="MH100" i="23"/>
  <c r="LT100" i="23"/>
  <c r="LI100" i="23"/>
  <c r="KU100" i="23"/>
  <c r="KH100" i="23"/>
  <c r="JV100" i="23"/>
  <c r="JH100" i="23"/>
  <c r="IW100" i="23"/>
  <c r="ME99" i="23"/>
  <c r="LR99" i="23"/>
  <c r="LF99" i="23"/>
  <c r="KR99" i="23"/>
  <c r="KG99" i="23"/>
  <c r="JS99" i="23"/>
  <c r="JF99" i="23"/>
  <c r="IT99" i="23"/>
  <c r="MB98" i="23"/>
  <c r="LQ98" i="23"/>
  <c r="LC98" i="23"/>
  <c r="KP98" i="23"/>
  <c r="KD98" i="23"/>
  <c r="JP98" i="23"/>
  <c r="JE98" i="23"/>
  <c r="IQ98" i="23"/>
  <c r="LZ97" i="23"/>
  <c r="LN97" i="23"/>
  <c r="KZ97" i="23"/>
  <c r="KO97" i="23"/>
  <c r="KA97" i="23"/>
  <c r="JN97" i="23"/>
  <c r="IX97" i="23"/>
  <c r="MD96" i="23"/>
  <c r="LN96" i="23"/>
  <c r="KX96" i="23"/>
  <c r="KH96" i="23"/>
  <c r="JR96" i="23"/>
  <c r="JB96" i="23"/>
  <c r="MD95" i="23"/>
  <c r="LG95" i="23"/>
  <c r="KO95" i="23"/>
  <c r="JR95" i="23"/>
  <c r="IU95" i="23"/>
  <c r="LY94" i="23"/>
  <c r="LB94" i="23"/>
  <c r="KE94" i="23"/>
  <c r="JM94" i="23"/>
  <c r="IP94" i="23"/>
  <c r="KA93" i="23"/>
  <c r="LK92" i="23"/>
  <c r="IY92" i="23"/>
  <c r="KI91" i="23"/>
  <c r="LS90" i="23"/>
  <c r="JG90" i="23"/>
  <c r="KQ89" i="23"/>
  <c r="MA88" i="23"/>
  <c r="JO88" i="23"/>
  <c r="KY87" i="23"/>
  <c r="MI86" i="23"/>
  <c r="JW86" i="23"/>
  <c r="LG85" i="23"/>
  <c r="ME84" i="23"/>
  <c r="IV84" i="23"/>
  <c r="IR83" i="23"/>
  <c r="KI79" i="23"/>
  <c r="JW74" i="23"/>
  <c r="JK69" i="23"/>
  <c r="IY64" i="23"/>
  <c r="JJ58" i="23"/>
  <c r="LZ103" i="23"/>
  <c r="LN103" i="23"/>
  <c r="KZ103" i="23"/>
  <c r="KO103" i="23"/>
  <c r="KA103" i="23"/>
  <c r="JN103" i="23"/>
  <c r="JB103" i="23"/>
  <c r="MJ102" i="23"/>
  <c r="LY102" i="23"/>
  <c r="LK102" i="23"/>
  <c r="KX102" i="23"/>
  <c r="KL102" i="23"/>
  <c r="JX102" i="23"/>
  <c r="JM102" i="23"/>
  <c r="IY102" i="23"/>
  <c r="MH101" i="23"/>
  <c r="LV101" i="23"/>
  <c r="LH101" i="23"/>
  <c r="KW101" i="23"/>
  <c r="KI101" i="23"/>
  <c r="JV101" i="23"/>
  <c r="JJ101" i="23"/>
  <c r="IV101" i="23"/>
  <c r="MG100" i="23"/>
  <c r="LS100" i="23"/>
  <c r="LF100" i="23"/>
  <c r="KT100" i="23"/>
  <c r="KF100" i="23"/>
  <c r="JU100" i="23"/>
  <c r="JG100" i="23"/>
  <c r="IT100" i="23"/>
  <c r="MD99" i="23"/>
  <c r="LP99" i="23"/>
  <c r="LE99" i="23"/>
  <c r="KQ99" i="23"/>
  <c r="KD99" i="23"/>
  <c r="JR99" i="23"/>
  <c r="JD99" i="23"/>
  <c r="IS99" i="23"/>
  <c r="MA98" i="23"/>
  <c r="LN98" i="23"/>
  <c r="LB98" i="23"/>
  <c r="KN98" i="23"/>
  <c r="KC98" i="23"/>
  <c r="JO98" i="23"/>
  <c r="JB98" i="23"/>
  <c r="IP98" i="23"/>
  <c r="LX97" i="23"/>
  <c r="LM97" i="23"/>
  <c r="KY97" i="23"/>
  <c r="KL97" i="23"/>
  <c r="JZ97" i="23"/>
  <c r="JK97" i="23"/>
  <c r="IU97" i="23"/>
  <c r="MA96" i="23"/>
  <c r="LK96" i="23"/>
  <c r="KU96" i="23"/>
  <c r="KE96" i="23"/>
  <c r="JO96" i="23"/>
  <c r="IY96" i="23"/>
  <c r="MC95" i="23"/>
  <c r="LF95" i="23"/>
  <c r="KI95" i="23"/>
  <c r="JQ95" i="23"/>
  <c r="IT95" i="23"/>
  <c r="LS94" i="23"/>
  <c r="LA94" i="23"/>
  <c r="KD94" i="23"/>
  <c r="JG94" i="23"/>
  <c r="ME93" i="23"/>
  <c r="JS93" i="23"/>
  <c r="LC92" i="23"/>
  <c r="IQ92" i="23"/>
  <c r="KA91" i="23"/>
  <c r="LK90" i="23"/>
  <c r="IY90" i="23"/>
  <c r="KI89" i="23"/>
  <c r="LS88" i="23"/>
  <c r="JG88" i="23"/>
  <c r="KQ87" i="23"/>
  <c r="MA86" i="23"/>
  <c r="JO86" i="23"/>
  <c r="KY85" i="23"/>
  <c r="LT84" i="23"/>
  <c r="MF83" i="23"/>
  <c r="LX82" i="23"/>
  <c r="LS78" i="23"/>
  <c r="LG73" i="23"/>
  <c r="KU68" i="23"/>
  <c r="KI63" i="23"/>
  <c r="ME55" i="23"/>
  <c r="LX103" i="23"/>
  <c r="LM103" i="23"/>
  <c r="KY103" i="23"/>
  <c r="KL103" i="23"/>
  <c r="JZ103" i="23"/>
  <c r="JL103" i="23"/>
  <c r="JA103" i="23"/>
  <c r="MI102" i="23"/>
  <c r="LV102" i="23"/>
  <c r="LJ102" i="23"/>
  <c r="KV102" i="23"/>
  <c r="KK102" i="23"/>
  <c r="JW102" i="23"/>
  <c r="JJ102" i="23"/>
  <c r="IX102" i="23"/>
  <c r="MF101" i="23"/>
  <c r="LU101" i="23"/>
  <c r="LG101" i="23"/>
  <c r="KT101" i="23"/>
  <c r="KH101" i="23"/>
  <c r="JT101" i="23"/>
  <c r="JI101" i="23"/>
  <c r="IU101" i="23"/>
  <c r="MD100" i="23"/>
  <c r="LR100" i="23"/>
  <c r="LD100" i="23"/>
  <c r="KS100" i="23"/>
  <c r="KE100" i="23"/>
  <c r="JR100" i="23"/>
  <c r="JF100" i="23"/>
  <c r="IR100" i="23"/>
  <c r="MC99" i="23"/>
  <c r="LO99" i="23"/>
  <c r="LB99" i="23"/>
  <c r="KP99" i="23"/>
  <c r="KB99" i="23"/>
  <c r="JQ99" i="23"/>
  <c r="JC99" i="23"/>
  <c r="IP99" i="23"/>
  <c r="LZ98" i="23"/>
  <c r="LL98" i="23"/>
  <c r="LA98" i="23"/>
  <c r="KM98" i="23"/>
  <c r="JZ98" i="23"/>
  <c r="JN98" i="23"/>
  <c r="IZ98" i="23"/>
  <c r="IO98" i="23"/>
  <c r="LW97" i="23"/>
  <c r="LJ97" i="23"/>
  <c r="KX97" i="23"/>
  <c r="KJ97" i="23"/>
  <c r="JY97" i="23"/>
  <c r="JJ97" i="23"/>
  <c r="IT97" i="23"/>
  <c r="LZ96" i="23"/>
  <c r="LJ96" i="23"/>
  <c r="KT96" i="23"/>
  <c r="KD96" i="23"/>
  <c r="JN96" i="23"/>
  <c r="IX96" i="23"/>
  <c r="LW95" i="23"/>
  <c r="LE95" i="23"/>
  <c r="KH95" i="23"/>
  <c r="JK95" i="23"/>
  <c r="IS95" i="23"/>
  <c r="LR94" i="23"/>
  <c r="KU94" i="23"/>
  <c r="KC94" i="23"/>
  <c r="JF94" i="23"/>
  <c r="LW93" i="23"/>
  <c r="JK93" i="23"/>
  <c r="KU92" i="23"/>
  <c r="ME91" i="23"/>
  <c r="JS91" i="23"/>
  <c r="LC90" i="23"/>
  <c r="IQ90" i="23"/>
  <c r="KA89" i="23"/>
  <c r="LK88" i="23"/>
  <c r="IY88" i="23"/>
  <c r="KI87" i="23"/>
  <c r="LS86" i="23"/>
  <c r="JG86" i="23"/>
  <c r="KQ85" i="23"/>
  <c r="LI84" i="23"/>
  <c r="LS83" i="23"/>
  <c r="LH82" i="23"/>
  <c r="JG78" i="23"/>
  <c r="IU73" i="23"/>
  <c r="ME67" i="23"/>
  <c r="LS62" i="23"/>
  <c r="LW103" i="23"/>
  <c r="LJ103" i="23"/>
  <c r="KX103" i="23"/>
  <c r="KJ103" i="23"/>
  <c r="JY103" i="23"/>
  <c r="JK103" i="23"/>
  <c r="IX103" i="23"/>
  <c r="MH102" i="23"/>
  <c r="LT102" i="23"/>
  <c r="LI102" i="23"/>
  <c r="KU102" i="23"/>
  <c r="KH102" i="23"/>
  <c r="JV102" i="23"/>
  <c r="JH102" i="23"/>
  <c r="IW102" i="23"/>
  <c r="ME101" i="23"/>
  <c r="LR101" i="23"/>
  <c r="LF101" i="23"/>
  <c r="KR101" i="23"/>
  <c r="KG101" i="23"/>
  <c r="JS101" i="23"/>
  <c r="JF101" i="23"/>
  <c r="IT101" i="23"/>
  <c r="MB100" i="23"/>
  <c r="LQ100" i="23"/>
  <c r="LC100" i="23"/>
  <c r="KP100" i="23"/>
  <c r="KD100" i="23"/>
  <c r="JP100" i="23"/>
  <c r="JE100" i="23"/>
  <c r="IQ100" i="23"/>
  <c r="LZ99" i="23"/>
  <c r="LN99" i="23"/>
  <c r="KZ99" i="23"/>
  <c r="KO99" i="23"/>
  <c r="KA99" i="23"/>
  <c r="JN99" i="23"/>
  <c r="JB99" i="23"/>
  <c r="MJ98" i="23"/>
  <c r="LY98" i="23"/>
  <c r="LK98" i="23"/>
  <c r="KX98" i="23"/>
  <c r="KL98" i="23"/>
  <c r="JX98" i="23"/>
  <c r="JM98" i="23"/>
  <c r="IY98" i="23"/>
  <c r="MH97" i="23"/>
  <c r="LV97" i="23"/>
  <c r="LH97" i="23"/>
  <c r="KW97" i="23"/>
  <c r="KI97" i="23"/>
  <c r="JV97" i="23"/>
  <c r="JI97" i="23"/>
  <c r="IS97" i="23"/>
  <c r="LY96" i="23"/>
  <c r="LI96" i="23"/>
  <c r="KS96" i="23"/>
  <c r="KC96" i="23"/>
  <c r="JM96" i="23"/>
  <c r="IW96" i="23"/>
  <c r="LV95" i="23"/>
  <c r="KY95" i="23"/>
  <c r="KG95" i="23"/>
  <c r="JJ95" i="23"/>
  <c r="MI94" i="23"/>
  <c r="LQ94" i="23"/>
  <c r="KT94" i="23"/>
  <c r="JW94" i="23"/>
  <c r="JE94" i="23"/>
  <c r="LO93" i="23"/>
  <c r="JC93" i="23"/>
  <c r="KM92" i="23"/>
  <c r="LW91" i="23"/>
  <c r="JK91" i="23"/>
  <c r="KU90" i="23"/>
  <c r="ME89" i="23"/>
  <c r="JS89" i="23"/>
  <c r="LC88" i="23"/>
  <c r="IQ88" i="23"/>
  <c r="KA87" i="23"/>
  <c r="LK86" i="23"/>
  <c r="IY86" i="23"/>
  <c r="KI85" i="23"/>
  <c r="KY84" i="23"/>
  <c r="LG83" i="23"/>
  <c r="KN82" i="23"/>
  <c r="KQ77" i="23"/>
  <c r="KE72" i="23"/>
  <c r="JS67" i="23"/>
  <c r="IO4" i="23"/>
  <c r="JL4" i="23"/>
  <c r="LX4" i="23"/>
  <c r="KN5" i="23"/>
  <c r="JD6" i="23"/>
  <c r="LP6" i="23"/>
  <c r="KF7" i="23"/>
  <c r="LT7" i="23"/>
  <c r="JA8" i="23"/>
  <c r="JT8" i="23"/>
  <c r="KP8" i="23"/>
  <c r="LM8" i="23"/>
  <c r="MF8" i="23"/>
  <c r="JF9" i="23"/>
  <c r="KC9" i="23"/>
  <c r="KV9" i="23"/>
  <c r="LQ9" i="23"/>
  <c r="MF9" i="23"/>
  <c r="IU10" i="23"/>
  <c r="JI10" i="23"/>
  <c r="JT10" i="23"/>
  <c r="KH10" i="23"/>
  <c r="KV10" i="23"/>
  <c r="LF10" i="23"/>
  <c r="LP10" i="23"/>
  <c r="LX10" i="23"/>
  <c r="MF10" i="23"/>
  <c r="IR11" i="23"/>
  <c r="IZ11" i="23"/>
  <c r="JH11" i="23"/>
  <c r="JP11" i="23"/>
  <c r="JX11" i="23"/>
  <c r="KF11" i="23"/>
  <c r="KN11" i="23"/>
  <c r="KV11" i="23"/>
  <c r="LD11" i="23"/>
  <c r="LL11" i="23"/>
  <c r="LT11" i="23"/>
  <c r="MB11" i="23"/>
  <c r="MJ11" i="23"/>
  <c r="IV12" i="23"/>
  <c r="JD12" i="23"/>
  <c r="JL12" i="23"/>
  <c r="JT12" i="23"/>
  <c r="KB12" i="23"/>
  <c r="KJ12" i="23"/>
  <c r="KR12" i="23"/>
  <c r="KZ12" i="23"/>
  <c r="LH12" i="23"/>
  <c r="LP12" i="23"/>
  <c r="LX12" i="23"/>
  <c r="MF12" i="23"/>
  <c r="IR13" i="23"/>
  <c r="IZ13" i="23"/>
  <c r="JH13" i="23"/>
  <c r="JP13" i="23"/>
  <c r="JX13" i="23"/>
  <c r="KF13" i="23"/>
  <c r="KN13" i="23"/>
  <c r="KV13" i="23"/>
  <c r="LD13" i="23"/>
  <c r="LL13" i="23"/>
  <c r="LT13" i="23"/>
  <c r="MB13" i="23"/>
  <c r="MJ13" i="23"/>
  <c r="IV14" i="23"/>
  <c r="JD14" i="23"/>
  <c r="JL14" i="23"/>
  <c r="JT14" i="23"/>
  <c r="KB14" i="23"/>
  <c r="KJ14" i="23"/>
  <c r="KR14" i="23"/>
  <c r="KZ14" i="23"/>
  <c r="LH14" i="23"/>
  <c r="LP14" i="23"/>
  <c r="LX14" i="23"/>
  <c r="MF14" i="23"/>
  <c r="IR15" i="23"/>
  <c r="IZ15" i="23"/>
  <c r="JH15" i="23"/>
  <c r="JP15" i="23"/>
  <c r="JX15" i="23"/>
  <c r="KF15" i="23"/>
  <c r="KN15" i="23"/>
  <c r="KV15" i="23"/>
  <c r="LD15" i="23"/>
  <c r="LL15" i="23"/>
  <c r="LT15" i="23"/>
  <c r="MB15" i="23"/>
  <c r="MJ15" i="23"/>
  <c r="IV16" i="23"/>
  <c r="JD16" i="23"/>
  <c r="JL16" i="23"/>
  <c r="JT16" i="23"/>
  <c r="KB16" i="23"/>
  <c r="KJ16" i="23"/>
  <c r="KR16" i="23"/>
  <c r="KZ16" i="23"/>
  <c r="LH16" i="23"/>
  <c r="LP16" i="23"/>
  <c r="LX16" i="23"/>
  <c r="MF16" i="23"/>
  <c r="IR17" i="23"/>
  <c r="IZ17" i="23"/>
  <c r="JH17" i="23"/>
  <c r="JP17" i="23"/>
  <c r="JX17" i="23"/>
  <c r="KF17" i="23"/>
  <c r="KN17" i="23"/>
  <c r="KV17" i="23"/>
  <c r="LD17" i="23"/>
  <c r="LL17" i="23"/>
  <c r="LT17" i="23"/>
  <c r="MB17" i="23"/>
  <c r="MJ17" i="23"/>
  <c r="IV18" i="23"/>
  <c r="JD18" i="23"/>
  <c r="JL18" i="23"/>
  <c r="JT18" i="23"/>
  <c r="KB18" i="23"/>
  <c r="KJ18" i="23"/>
  <c r="KR18" i="23"/>
  <c r="KZ18" i="23"/>
  <c r="LH18" i="23"/>
  <c r="LP18" i="23"/>
  <c r="LX18" i="23"/>
  <c r="MF18" i="23"/>
  <c r="IR19" i="23"/>
  <c r="KB4" i="23"/>
  <c r="IR5" i="23"/>
  <c r="LD5" i="23"/>
  <c r="JT6" i="23"/>
  <c r="MF6" i="23"/>
  <c r="KV7" i="23"/>
  <c r="MB7" i="23"/>
  <c r="JD8" i="23"/>
  <c r="JZ8" i="23"/>
  <c r="KW8" i="23"/>
  <c r="LP8" i="23"/>
  <c r="IV4" i="23"/>
  <c r="MF4" i="23"/>
  <c r="LT5" i="23"/>
  <c r="KZ6" i="23"/>
  <c r="KN7" i="23"/>
  <c r="MJ7" i="23"/>
  <c r="JQ8" i="23"/>
  <c r="KR8" i="23"/>
  <c r="LV8" i="23"/>
  <c r="IX9" i="23"/>
  <c r="JV9" i="23"/>
  <c r="KT9" i="23"/>
  <c r="LR9" i="23"/>
  <c r="MH9" i="23"/>
  <c r="JA10" i="23"/>
  <c r="JP10" i="23"/>
  <c r="KB10" i="23"/>
  <c r="KQ10" i="23"/>
  <c r="LE10" i="23"/>
  <c r="LQ10" i="23"/>
  <c r="LZ10" i="23"/>
  <c r="MI10" i="23"/>
  <c r="IV11" i="23"/>
  <c r="JE11" i="23"/>
  <c r="JN11" i="23"/>
  <c r="JW11" i="23"/>
  <c r="KG11" i="23"/>
  <c r="KP11" i="23"/>
  <c r="KY11" i="23"/>
  <c r="LH11" i="23"/>
  <c r="LQ11" i="23"/>
  <c r="LZ11" i="23"/>
  <c r="MI11" i="23"/>
  <c r="IW12" i="23"/>
  <c r="JF12" i="23"/>
  <c r="JO12" i="23"/>
  <c r="JX12" i="23"/>
  <c r="KG12" i="23"/>
  <c r="KP12" i="23"/>
  <c r="KY12" i="23"/>
  <c r="LI12" i="23"/>
  <c r="LR12" i="23"/>
  <c r="MA12" i="23"/>
  <c r="MJ12" i="23"/>
  <c r="IW13" i="23"/>
  <c r="JF13" i="23"/>
  <c r="JO13" i="23"/>
  <c r="JY13" i="23"/>
  <c r="KH13" i="23"/>
  <c r="KQ13" i="23"/>
  <c r="KZ13" i="23"/>
  <c r="LI13" i="23"/>
  <c r="LR13" i="23"/>
  <c r="MA13" i="23"/>
  <c r="IO14" i="23"/>
  <c r="IX14" i="23"/>
  <c r="JG14" i="23"/>
  <c r="JP14" i="23"/>
  <c r="JY14" i="23"/>
  <c r="KH14" i="23"/>
  <c r="KQ14" i="23"/>
  <c r="LA14" i="23"/>
  <c r="LJ14" i="23"/>
  <c r="LS14" i="23"/>
  <c r="MB14" i="23"/>
  <c r="IO15" i="23"/>
  <c r="IX15" i="23"/>
  <c r="JG15" i="23"/>
  <c r="JQ15" i="23"/>
  <c r="JZ15" i="23"/>
  <c r="KI15" i="23"/>
  <c r="KR15" i="23"/>
  <c r="LA15" i="23"/>
  <c r="LJ15" i="23"/>
  <c r="LS15" i="23"/>
  <c r="MC15" i="23"/>
  <c r="IP16" i="23"/>
  <c r="IY16" i="23"/>
  <c r="JH16" i="23"/>
  <c r="JQ16" i="23"/>
  <c r="JZ16" i="23"/>
  <c r="KI16" i="23"/>
  <c r="KS16" i="23"/>
  <c r="LB16" i="23"/>
  <c r="LK16" i="23"/>
  <c r="LT16" i="23"/>
  <c r="MC16" i="23"/>
  <c r="IP17" i="23"/>
  <c r="IY17" i="23"/>
  <c r="JI17" i="23"/>
  <c r="JR17" i="23"/>
  <c r="KA17" i="23"/>
  <c r="KJ17" i="23"/>
  <c r="KS17" i="23"/>
  <c r="LB17" i="23"/>
  <c r="LK17" i="23"/>
  <c r="LU17" i="23"/>
  <c r="MD17" i="23"/>
  <c r="IQ18" i="23"/>
  <c r="IZ18" i="23"/>
  <c r="JI18" i="23"/>
  <c r="JR18" i="23"/>
  <c r="KA18" i="23"/>
  <c r="KK18" i="23"/>
  <c r="KT18" i="23"/>
  <c r="LC18" i="23"/>
  <c r="LL18" i="23"/>
  <c r="LU18" i="23"/>
  <c r="MD18" i="23"/>
  <c r="IQ19" i="23"/>
  <c r="IZ19" i="23"/>
  <c r="JH19" i="23"/>
  <c r="JP19" i="23"/>
  <c r="JX19" i="23"/>
  <c r="KF19" i="23"/>
  <c r="KN19" i="23"/>
  <c r="KV19" i="23"/>
  <c r="LD19" i="23"/>
  <c r="LL19" i="23"/>
  <c r="LT19" i="23"/>
  <c r="MB19" i="23"/>
  <c r="MJ19" i="23"/>
  <c r="IV20" i="23"/>
  <c r="JD20" i="23"/>
  <c r="JL20" i="23"/>
  <c r="JT20" i="23"/>
  <c r="KB20" i="23"/>
  <c r="KJ20" i="23"/>
  <c r="KR20" i="23"/>
  <c r="KZ20" i="23"/>
  <c r="LH20" i="23"/>
  <c r="LP20" i="23"/>
  <c r="LX20" i="23"/>
  <c r="MF20" i="23"/>
  <c r="IR21" i="23"/>
  <c r="IZ21" i="23"/>
  <c r="JH21" i="23"/>
  <c r="JP21" i="23"/>
  <c r="JX21" i="23"/>
  <c r="KF21" i="23"/>
  <c r="KN21" i="23"/>
  <c r="KV21" i="23"/>
  <c r="LD21" i="23"/>
  <c r="LL21" i="23"/>
  <c r="LT21" i="23"/>
  <c r="JD4" i="23"/>
  <c r="IZ5" i="23"/>
  <c r="MB5" i="23"/>
  <c r="LH6" i="23"/>
  <c r="LA7" i="23"/>
  <c r="IS8" i="23"/>
  <c r="JR8" i="23"/>
  <c r="KX8" i="23"/>
  <c r="LX8" i="23"/>
  <c r="IZ9" i="23"/>
  <c r="JX9" i="23"/>
  <c r="LA9" i="23"/>
  <c r="LT9" i="23"/>
  <c r="MI9" i="23"/>
  <c r="JB10" i="23"/>
  <c r="JQ10" i="23"/>
  <c r="KF10" i="23"/>
  <c r="KR10" i="23"/>
  <c r="LG10" i="23"/>
  <c r="LR10" i="23"/>
  <c r="MA10" i="23"/>
  <c r="MJ10" i="23"/>
  <c r="IW11" i="23"/>
  <c r="JF11" i="23"/>
  <c r="JO11" i="23"/>
  <c r="JY11" i="23"/>
  <c r="KH11" i="23"/>
  <c r="KQ11" i="23"/>
  <c r="KZ11" i="23"/>
  <c r="LI11" i="23"/>
  <c r="LR11" i="23"/>
  <c r="MA11" i="23"/>
  <c r="IO12" i="23"/>
  <c r="IX12" i="23"/>
  <c r="JG12" i="23"/>
  <c r="JP12" i="23"/>
  <c r="JY12" i="23"/>
  <c r="KH12" i="23"/>
  <c r="KQ12" i="23"/>
  <c r="LA12" i="23"/>
  <c r="LJ12" i="23"/>
  <c r="LS12" i="23"/>
  <c r="MB12" i="23"/>
  <c r="IO13" i="23"/>
  <c r="IX13" i="23"/>
  <c r="JG13" i="23"/>
  <c r="JQ13" i="23"/>
  <c r="JZ13" i="23"/>
  <c r="KI13" i="23"/>
  <c r="KR13" i="23"/>
  <c r="LA13" i="23"/>
  <c r="LJ13" i="23"/>
  <c r="LS13" i="23"/>
  <c r="MC13" i="23"/>
  <c r="IP14" i="23"/>
  <c r="IY14" i="23"/>
  <c r="JH14" i="23"/>
  <c r="JQ14" i="23"/>
  <c r="JZ14" i="23"/>
  <c r="KI14" i="23"/>
  <c r="KS14" i="23"/>
  <c r="LB14" i="23"/>
  <c r="LK14" i="23"/>
  <c r="LT14" i="23"/>
  <c r="MC14" i="23"/>
  <c r="IP15" i="23"/>
  <c r="IY15" i="23"/>
  <c r="JI15" i="23"/>
  <c r="JR15" i="23"/>
  <c r="KA15" i="23"/>
  <c r="KJ15" i="23"/>
  <c r="KS15" i="23"/>
  <c r="LB15" i="23"/>
  <c r="LK15" i="23"/>
  <c r="LU15" i="23"/>
  <c r="MD15" i="23"/>
  <c r="IQ16" i="23"/>
  <c r="IZ16" i="23"/>
  <c r="JI16" i="23"/>
  <c r="JR16" i="23"/>
  <c r="KA16" i="23"/>
  <c r="KK16" i="23"/>
  <c r="KT16" i="23"/>
  <c r="LC16" i="23"/>
  <c r="LL16" i="23"/>
  <c r="LU16" i="23"/>
  <c r="MD16" i="23"/>
  <c r="IQ17" i="23"/>
  <c r="JA17" i="23"/>
  <c r="JJ17" i="23"/>
  <c r="JS17" i="23"/>
  <c r="KB17" i="23"/>
  <c r="KK17" i="23"/>
  <c r="KT17" i="23"/>
  <c r="LC17" i="23"/>
  <c r="LM17" i="23"/>
  <c r="LV17" i="23"/>
  <c r="ME17" i="23"/>
  <c r="IR18" i="23"/>
  <c r="JA18" i="23"/>
  <c r="JJ18" i="23"/>
  <c r="JS18" i="23"/>
  <c r="KC18" i="23"/>
  <c r="KL18" i="23"/>
  <c r="KU18" i="23"/>
  <c r="LD18" i="23"/>
  <c r="LM18" i="23"/>
  <c r="LV18" i="23"/>
  <c r="ME18" i="23"/>
  <c r="IS19" i="23"/>
  <c r="JA19" i="23"/>
  <c r="JI19" i="23"/>
  <c r="JQ19" i="23"/>
  <c r="JY19" i="23"/>
  <c r="KG19" i="23"/>
  <c r="KO19" i="23"/>
  <c r="KW19" i="23"/>
  <c r="LE19" i="23"/>
  <c r="LM19" i="23"/>
  <c r="LU19" i="23"/>
  <c r="MC19" i="23"/>
  <c r="IO20" i="23"/>
  <c r="IW20" i="23"/>
  <c r="JE20" i="23"/>
  <c r="JM20" i="23"/>
  <c r="JU20" i="23"/>
  <c r="KC20" i="23"/>
  <c r="KK20" i="23"/>
  <c r="KS20" i="23"/>
  <c r="LA20" i="23"/>
  <c r="LI20" i="23"/>
  <c r="LQ20" i="23"/>
  <c r="LY20" i="23"/>
  <c r="MG20" i="23"/>
  <c r="IS21" i="23"/>
  <c r="JA21" i="23"/>
  <c r="JI21" i="23"/>
  <c r="JQ21" i="23"/>
  <c r="JY21" i="23"/>
  <c r="KG21" i="23"/>
  <c r="KO21" i="23"/>
  <c r="KW21" i="23"/>
  <c r="LE21" i="23"/>
  <c r="LM21" i="23"/>
  <c r="LU21" i="23"/>
  <c r="MC21" i="23"/>
  <c r="IO22" i="23"/>
  <c r="IW22" i="23"/>
  <c r="JE22" i="23"/>
  <c r="JM22" i="23"/>
  <c r="JU22" i="23"/>
  <c r="KC22" i="23"/>
  <c r="KK22" i="23"/>
  <c r="KS22" i="23"/>
  <c r="LA22" i="23"/>
  <c r="LI22" i="23"/>
  <c r="LQ22" i="23"/>
  <c r="LY22" i="23"/>
  <c r="MG22" i="23"/>
  <c r="IS23" i="23"/>
  <c r="JA23" i="23"/>
  <c r="JI23" i="23"/>
  <c r="JQ23" i="23"/>
  <c r="JY23" i="23"/>
  <c r="KG23" i="23"/>
  <c r="KO23" i="23"/>
  <c r="KW23" i="23"/>
  <c r="LE23" i="23"/>
  <c r="LM23" i="23"/>
  <c r="KJ4" i="23"/>
  <c r="JP5" i="23"/>
  <c r="IV6" i="23"/>
  <c r="IR7" i="23"/>
  <c r="LI7" i="23"/>
  <c r="IV8" i="23"/>
  <c r="KB8" i="23"/>
  <c r="LE8" i="23"/>
  <c r="MD8" i="23"/>
  <c r="JH9" i="23"/>
  <c r="KF9" i="23"/>
  <c r="LD9" i="23"/>
  <c r="LY9" i="23"/>
  <c r="IR10" i="23"/>
  <c r="JD10" i="23"/>
  <c r="JS10" i="23"/>
  <c r="KI10" i="23"/>
  <c r="KX10" i="23"/>
  <c r="LJ10" i="23"/>
  <c r="LT10" i="23"/>
  <c r="MC10" i="23"/>
  <c r="IP11" i="23"/>
  <c r="IY11" i="23"/>
  <c r="JI11" i="23"/>
  <c r="JR11" i="23"/>
  <c r="KA11" i="23"/>
  <c r="KJ11" i="23"/>
  <c r="KS11" i="23"/>
  <c r="LB11" i="23"/>
  <c r="LK11" i="23"/>
  <c r="LU11" i="23"/>
  <c r="MD11" i="23"/>
  <c r="IQ12" i="23"/>
  <c r="IZ12" i="23"/>
  <c r="JI12" i="23"/>
  <c r="JR12" i="23"/>
  <c r="KA12" i="23"/>
  <c r="KK12" i="23"/>
  <c r="KT12" i="23"/>
  <c r="LC12" i="23"/>
  <c r="LL12" i="23"/>
  <c r="LU12" i="23"/>
  <c r="MD12" i="23"/>
  <c r="IQ13" i="23"/>
  <c r="JA13" i="23"/>
  <c r="JJ13" i="23"/>
  <c r="JS13" i="23"/>
  <c r="KB13" i="23"/>
  <c r="KK13" i="23"/>
  <c r="KT13" i="23"/>
  <c r="LC13" i="23"/>
  <c r="LM13" i="23"/>
  <c r="LV13" i="23"/>
  <c r="ME13" i="23"/>
  <c r="IR14" i="23"/>
  <c r="JA14" i="23"/>
  <c r="JJ14" i="23"/>
  <c r="JS14" i="23"/>
  <c r="KC14" i="23"/>
  <c r="KL14" i="23"/>
  <c r="KU14" i="23"/>
  <c r="LD14" i="23"/>
  <c r="LM14" i="23"/>
  <c r="LV14" i="23"/>
  <c r="ME14" i="23"/>
  <c r="IS15" i="23"/>
  <c r="JB15" i="23"/>
  <c r="JK15" i="23"/>
  <c r="JT15" i="23"/>
  <c r="KC15" i="23"/>
  <c r="KL15" i="23"/>
  <c r="KU15" i="23"/>
  <c r="LE15" i="23"/>
  <c r="LN15" i="23"/>
  <c r="LW15" i="23"/>
  <c r="MF15" i="23"/>
  <c r="IS16" i="23"/>
  <c r="JB16" i="23"/>
  <c r="JK16" i="23"/>
  <c r="JU16" i="23"/>
  <c r="KD16" i="23"/>
  <c r="KM16" i="23"/>
  <c r="KV16" i="23"/>
  <c r="LE16" i="23"/>
  <c r="LN16" i="23"/>
  <c r="LW16" i="23"/>
  <c r="MG16" i="23"/>
  <c r="IT17" i="23"/>
  <c r="JC17" i="23"/>
  <c r="JL17" i="23"/>
  <c r="JU17" i="23"/>
  <c r="KD17" i="23"/>
  <c r="KM17" i="23"/>
  <c r="KW17" i="23"/>
  <c r="LF17" i="23"/>
  <c r="LO17" i="23"/>
  <c r="LX17" i="23"/>
  <c r="MG17" i="23"/>
  <c r="IT18" i="23"/>
  <c r="JC18" i="23"/>
  <c r="JM18" i="23"/>
  <c r="JV18" i="23"/>
  <c r="KE18" i="23"/>
  <c r="KN18" i="23"/>
  <c r="KW18" i="23"/>
  <c r="LF18" i="23"/>
  <c r="LO18" i="23"/>
  <c r="LY18" i="23"/>
  <c r="MH18" i="23"/>
  <c r="IU19" i="23"/>
  <c r="JC19" i="23"/>
  <c r="JK19" i="23"/>
  <c r="JS19" i="23"/>
  <c r="KA19" i="23"/>
  <c r="KI19" i="23"/>
  <c r="KQ19" i="23"/>
  <c r="KY19" i="23"/>
  <c r="LG19" i="23"/>
  <c r="LO19" i="23"/>
  <c r="LW19" i="23"/>
  <c r="ME19" i="23"/>
  <c r="IQ20" i="23"/>
  <c r="IY20" i="23"/>
  <c r="JG20" i="23"/>
  <c r="JO20" i="23"/>
  <c r="JW20" i="23"/>
  <c r="KE20" i="23"/>
  <c r="KM20" i="23"/>
  <c r="KU20" i="23"/>
  <c r="LC20" i="23"/>
  <c r="LK20" i="23"/>
  <c r="LS20" i="23"/>
  <c r="MA20" i="23"/>
  <c r="MI20" i="23"/>
  <c r="IU21" i="23"/>
  <c r="JC21" i="23"/>
  <c r="JK21" i="23"/>
  <c r="JS21" i="23"/>
  <c r="KA21" i="23"/>
  <c r="KI21" i="23"/>
  <c r="KQ21" i="23"/>
  <c r="KY21" i="23"/>
  <c r="LG21" i="23"/>
  <c r="LO21" i="23"/>
  <c r="LW21" i="23"/>
  <c r="ME21" i="23"/>
  <c r="IQ22" i="23"/>
  <c r="IY22" i="23"/>
  <c r="JG22" i="23"/>
  <c r="JO22" i="23"/>
  <c r="JW22" i="23"/>
  <c r="KE22" i="23"/>
  <c r="KM22" i="23"/>
  <c r="KU22" i="23"/>
  <c r="LC22" i="23"/>
  <c r="LK22" i="23"/>
  <c r="LS22" i="23"/>
  <c r="MA22" i="23"/>
  <c r="MI22" i="23"/>
  <c r="IU23" i="23"/>
  <c r="JC23" i="23"/>
  <c r="JK23" i="23"/>
  <c r="JS23" i="23"/>
  <c r="KA23" i="23"/>
  <c r="KI23" i="23"/>
  <c r="KQ23" i="23"/>
  <c r="KY23" i="23"/>
  <c r="LG23" i="23"/>
  <c r="LO23" i="23"/>
  <c r="KR4" i="23"/>
  <c r="JX5" i="23"/>
  <c r="JL6" i="23"/>
  <c r="IZ7" i="23"/>
  <c r="LL7" i="23"/>
  <c r="JB8" i="23"/>
  <c r="KG8" i="23"/>
  <c r="LF8" i="23"/>
  <c r="IO9" i="23"/>
  <c r="JM9" i="23"/>
  <c r="KK9" i="23"/>
  <c r="LI9" i="23"/>
  <c r="LZ9" i="23"/>
  <c r="IS10" i="23"/>
  <c r="JH10" i="23"/>
  <c r="JX10" i="23"/>
  <c r="KJ10" i="23"/>
  <c r="KY10" i="23"/>
  <c r="LL10" i="23"/>
  <c r="LU10" i="23"/>
  <c r="MD10" i="23"/>
  <c r="IQ11" i="23"/>
  <c r="JA11" i="23"/>
  <c r="JJ11" i="23"/>
  <c r="JS11" i="23"/>
  <c r="KB11" i="23"/>
  <c r="KK11" i="23"/>
  <c r="KT11" i="23"/>
  <c r="LC11" i="23"/>
  <c r="LM11" i="23"/>
  <c r="LV11" i="23"/>
  <c r="ME11" i="23"/>
  <c r="IR12" i="23"/>
  <c r="JA12" i="23"/>
  <c r="JJ12" i="23"/>
  <c r="JS12" i="23"/>
  <c r="KC12" i="23"/>
  <c r="KL12" i="23"/>
  <c r="KU12" i="23"/>
  <c r="LD12" i="23"/>
  <c r="LM12" i="23"/>
  <c r="LV12" i="23"/>
  <c r="ME12" i="23"/>
  <c r="IS13" i="23"/>
  <c r="JB13" i="23"/>
  <c r="JK13" i="23"/>
  <c r="JT13" i="23"/>
  <c r="KC13" i="23"/>
  <c r="KL13" i="23"/>
  <c r="KU13" i="23"/>
  <c r="LE13" i="23"/>
  <c r="LN13" i="23"/>
  <c r="LW13" i="23"/>
  <c r="MF13" i="23"/>
  <c r="IS14" i="23"/>
  <c r="JB14" i="23"/>
  <c r="JK14" i="23"/>
  <c r="JU14" i="23"/>
  <c r="KD14" i="23"/>
  <c r="KM14" i="23"/>
  <c r="KV14" i="23"/>
  <c r="LE14" i="23"/>
  <c r="LN14" i="23"/>
  <c r="LW14" i="23"/>
  <c r="MG14" i="23"/>
  <c r="IT15" i="23"/>
  <c r="JC15" i="23"/>
  <c r="JL15" i="23"/>
  <c r="JU15" i="23"/>
  <c r="KD15" i="23"/>
  <c r="KM15" i="23"/>
  <c r="KW15" i="23"/>
  <c r="LF15" i="23"/>
  <c r="LO15" i="23"/>
  <c r="LX15" i="23"/>
  <c r="MG15" i="23"/>
  <c r="IT16" i="23"/>
  <c r="JC16" i="23"/>
  <c r="JM16" i="23"/>
  <c r="JV16" i="23"/>
  <c r="KE16" i="23"/>
  <c r="KN16" i="23"/>
  <c r="KW16" i="23"/>
  <c r="LF16" i="23"/>
  <c r="LO16" i="23"/>
  <c r="LY16" i="23"/>
  <c r="MH16" i="23"/>
  <c r="IU17" i="23"/>
  <c r="JD17" i="23"/>
  <c r="JM17" i="23"/>
  <c r="JV17" i="23"/>
  <c r="KE17" i="23"/>
  <c r="KO17" i="23"/>
  <c r="KX17" i="23"/>
  <c r="LG17" i="23"/>
  <c r="LP17" i="23"/>
  <c r="LY17" i="23"/>
  <c r="MH17" i="23"/>
  <c r="IU18" i="23"/>
  <c r="JE18" i="23"/>
  <c r="JN18" i="23"/>
  <c r="JW18" i="23"/>
  <c r="KF18" i="23"/>
  <c r="KO18" i="23"/>
  <c r="KX18" i="23"/>
  <c r="LG18" i="23"/>
  <c r="LQ18" i="23"/>
  <c r="LZ18" i="23"/>
  <c r="MI18" i="23"/>
  <c r="IV19" i="23"/>
  <c r="JD19" i="23"/>
  <c r="JL19" i="23"/>
  <c r="JT19" i="23"/>
  <c r="KB19" i="23"/>
  <c r="KJ19" i="23"/>
  <c r="KR19" i="23"/>
  <c r="KZ19" i="23"/>
  <c r="LH19" i="23"/>
  <c r="LP19" i="23"/>
  <c r="LX19" i="23"/>
  <c r="MF19" i="23"/>
  <c r="IR20" i="23"/>
  <c r="IZ20" i="23"/>
  <c r="JH20" i="23"/>
  <c r="JP20" i="23"/>
  <c r="JX20" i="23"/>
  <c r="KF20" i="23"/>
  <c r="KN20" i="23"/>
  <c r="KV20" i="23"/>
  <c r="LD20" i="23"/>
  <c r="LL20" i="23"/>
  <c r="LT20" i="23"/>
  <c r="MB20" i="23"/>
  <c r="MJ20" i="23"/>
  <c r="IV21" i="23"/>
  <c r="JD21" i="23"/>
  <c r="JL21" i="23"/>
  <c r="JT21" i="23"/>
  <c r="KB21" i="23"/>
  <c r="KJ21" i="23"/>
  <c r="KR21" i="23"/>
  <c r="KZ21" i="23"/>
  <c r="LH21" i="23"/>
  <c r="LP21" i="23"/>
  <c r="LX21" i="23"/>
  <c r="MF21" i="23"/>
  <c r="IR22" i="23"/>
  <c r="IZ22" i="23"/>
  <c r="JH22" i="23"/>
  <c r="JP22" i="23"/>
  <c r="JX22" i="23"/>
  <c r="KF22" i="23"/>
  <c r="KN22" i="23"/>
  <c r="KV22" i="23"/>
  <c r="LD22" i="23"/>
  <c r="LL22" i="23"/>
  <c r="LT22" i="23"/>
  <c r="MB22" i="23"/>
  <c r="MJ22" i="23"/>
  <c r="IV23" i="23"/>
  <c r="JD23" i="23"/>
  <c r="JL23" i="23"/>
  <c r="JT23" i="23"/>
  <c r="KB23" i="23"/>
  <c r="KJ23" i="23"/>
  <c r="KR23" i="23"/>
  <c r="KZ23" i="23"/>
  <c r="LH23" i="23"/>
  <c r="LP23" i="23"/>
  <c r="LP4" i="23"/>
  <c r="LL5" i="23"/>
  <c r="KR6" i="23"/>
  <c r="JX7" i="23"/>
  <c r="MG7" i="23"/>
  <c r="JL8" i="23"/>
  <c r="KO8" i="23"/>
  <c r="LU8" i="23"/>
  <c r="IW9" i="23"/>
  <c r="JU9" i="23"/>
  <c r="KS9" i="23"/>
  <c r="LP9" i="23"/>
  <c r="MG9" i="23"/>
  <c r="IZ10" i="23"/>
  <c r="JL10" i="23"/>
  <c r="KA10" i="23"/>
  <c r="KP10" i="23"/>
  <c r="LD10" i="23"/>
  <c r="LO10" i="23"/>
  <c r="LY10" i="23"/>
  <c r="MH10" i="23"/>
  <c r="IU11" i="23"/>
  <c r="JD11" i="23"/>
  <c r="JM11" i="23"/>
  <c r="JV11" i="23"/>
  <c r="KE11" i="23"/>
  <c r="KO11" i="23"/>
  <c r="KX11" i="23"/>
  <c r="LG11" i="23"/>
  <c r="LP11" i="23"/>
  <c r="LY11" i="23"/>
  <c r="MH11" i="23"/>
  <c r="IU12" i="23"/>
  <c r="JE12" i="23"/>
  <c r="JN12" i="23"/>
  <c r="JW12" i="23"/>
  <c r="KF12" i="23"/>
  <c r="KO12" i="23"/>
  <c r="KX12" i="23"/>
  <c r="LG12" i="23"/>
  <c r="LQ12" i="23"/>
  <c r="LZ12" i="23"/>
  <c r="MI12" i="23"/>
  <c r="IV13" i="23"/>
  <c r="JE13" i="23"/>
  <c r="JN13" i="23"/>
  <c r="JW13" i="23"/>
  <c r="KG13" i="23"/>
  <c r="KP13" i="23"/>
  <c r="KY13" i="23"/>
  <c r="LH13" i="23"/>
  <c r="JT4" i="23"/>
  <c r="KJ6" i="23"/>
  <c r="JI8" i="23"/>
  <c r="MC8" i="23"/>
  <c r="KN9" i="23"/>
  <c r="IT10" i="23"/>
  <c r="KG10" i="23"/>
  <c r="LN10" i="23"/>
  <c r="IS11" i="23"/>
  <c r="JQ11" i="23"/>
  <c r="KM11" i="23"/>
  <c r="LN11" i="23"/>
  <c r="IP12" i="23"/>
  <c r="JM12" i="23"/>
  <c r="KM12" i="23"/>
  <c r="LK12" i="23"/>
  <c r="MH12" i="23"/>
  <c r="JL13" i="23"/>
  <c r="KJ13" i="23"/>
  <c r="LG13" i="23"/>
  <c r="LZ13" i="23"/>
  <c r="IW14" i="23"/>
  <c r="JO14" i="23"/>
  <c r="KG14" i="23"/>
  <c r="KY14" i="23"/>
  <c r="LR14" i="23"/>
  <c r="MJ14" i="23"/>
  <c r="JF15" i="23"/>
  <c r="JY15" i="23"/>
  <c r="KQ15" i="23"/>
  <c r="LI15" i="23"/>
  <c r="MA15" i="23"/>
  <c r="IX16" i="23"/>
  <c r="JP16" i="23"/>
  <c r="KH16" i="23"/>
  <c r="LA16" i="23"/>
  <c r="LS16" i="23"/>
  <c r="IO17" i="23"/>
  <c r="JG17" i="23"/>
  <c r="JZ17" i="23"/>
  <c r="KR17" i="23"/>
  <c r="LJ17" i="23"/>
  <c r="MC17" i="23"/>
  <c r="IY18" i="23"/>
  <c r="JQ18" i="23"/>
  <c r="KI18" i="23"/>
  <c r="LB18" i="23"/>
  <c r="LT18" i="23"/>
  <c r="IP19" i="23"/>
  <c r="JG19" i="23"/>
  <c r="JW19" i="23"/>
  <c r="KM19" i="23"/>
  <c r="LC19" i="23"/>
  <c r="LS19" i="23"/>
  <c r="MI19" i="23"/>
  <c r="JC20" i="23"/>
  <c r="JS20" i="23"/>
  <c r="KI20" i="23"/>
  <c r="KY20" i="23"/>
  <c r="LO20" i="23"/>
  <c r="ME20" i="23"/>
  <c r="IY21" i="23"/>
  <c r="JO21" i="23"/>
  <c r="KE21" i="23"/>
  <c r="KU21" i="23"/>
  <c r="LK21" i="23"/>
  <c r="MA21" i="23"/>
  <c r="IS22" i="23"/>
  <c r="JD22" i="23"/>
  <c r="JR22" i="23"/>
  <c r="KD22" i="23"/>
  <c r="KQ22" i="23"/>
  <c r="LE22" i="23"/>
  <c r="LP22" i="23"/>
  <c r="MD22" i="23"/>
  <c r="IT23" i="23"/>
  <c r="JG23" i="23"/>
  <c r="JU23" i="23"/>
  <c r="KF23" i="23"/>
  <c r="KT23" i="23"/>
  <c r="LF23" i="23"/>
  <c r="LS23" i="23"/>
  <c r="MA23" i="23"/>
  <c r="MI23" i="23"/>
  <c r="IU24" i="23"/>
  <c r="JC24" i="23"/>
  <c r="JK24" i="23"/>
  <c r="JS24" i="23"/>
  <c r="KA24" i="23"/>
  <c r="KI24" i="23"/>
  <c r="KQ24" i="23"/>
  <c r="KY24" i="23"/>
  <c r="LG24" i="23"/>
  <c r="LO24" i="23"/>
  <c r="LW24" i="23"/>
  <c r="ME24" i="23"/>
  <c r="IQ25" i="23"/>
  <c r="IY25" i="23"/>
  <c r="JG25" i="23"/>
  <c r="JO25" i="23"/>
  <c r="JW25" i="23"/>
  <c r="KE25" i="23"/>
  <c r="KM25" i="23"/>
  <c r="KU25" i="23"/>
  <c r="LC25" i="23"/>
  <c r="LK25" i="23"/>
  <c r="LS25" i="23"/>
  <c r="MA25" i="23"/>
  <c r="MI25" i="23"/>
  <c r="IU26" i="23"/>
  <c r="JC26" i="23"/>
  <c r="JK26" i="23"/>
  <c r="JS26" i="23"/>
  <c r="KA26" i="23"/>
  <c r="KI26" i="23"/>
  <c r="KQ26" i="23"/>
  <c r="KY26" i="23"/>
  <c r="LG26" i="23"/>
  <c r="LO26" i="23"/>
  <c r="LW26" i="23"/>
  <c r="ME26" i="23"/>
  <c r="IQ27" i="23"/>
  <c r="IY27" i="23"/>
  <c r="JG27" i="23"/>
  <c r="JO27" i="23"/>
  <c r="JW27" i="23"/>
  <c r="KE27" i="23"/>
  <c r="KM27" i="23"/>
  <c r="KU27" i="23"/>
  <c r="LC27" i="23"/>
  <c r="LK27" i="23"/>
  <c r="LS27" i="23"/>
  <c r="MA27" i="23"/>
  <c r="MI27" i="23"/>
  <c r="IU28" i="23"/>
  <c r="JC28" i="23"/>
  <c r="JK28" i="23"/>
  <c r="JS28" i="23"/>
  <c r="KA28" i="23"/>
  <c r="KI28" i="23"/>
  <c r="KZ4" i="23"/>
  <c r="LX6" i="23"/>
  <c r="JJ8" i="23"/>
  <c r="IP9" i="23"/>
  <c r="LB9" i="23"/>
  <c r="IV10" i="23"/>
  <c r="KN10" i="23"/>
  <c r="LS10" i="23"/>
  <c r="IT11" i="23"/>
  <c r="JT11" i="23"/>
  <c r="KR11" i="23"/>
  <c r="LO11" i="23"/>
  <c r="IS12" i="23"/>
  <c r="JQ12" i="23"/>
  <c r="KN12" i="23"/>
  <c r="LN12" i="23"/>
  <c r="IP13" i="23"/>
  <c r="JM13" i="23"/>
  <c r="KM13" i="23"/>
  <c r="LK13" i="23"/>
  <c r="MD13" i="23"/>
  <c r="IZ14" i="23"/>
  <c r="JR14" i="23"/>
  <c r="KK14" i="23"/>
  <c r="LC14" i="23"/>
  <c r="LU14" i="23"/>
  <c r="IQ15" i="23"/>
  <c r="JJ15" i="23"/>
  <c r="KB15" i="23"/>
  <c r="KT15" i="23"/>
  <c r="LM15" i="23"/>
  <c r="ME15" i="23"/>
  <c r="JA16" i="23"/>
  <c r="JS16" i="23"/>
  <c r="KL16" i="23"/>
  <c r="LD16" i="23"/>
  <c r="LV16" i="23"/>
  <c r="IS17" i="23"/>
  <c r="JK17" i="23"/>
  <c r="KC17" i="23"/>
  <c r="KU17" i="23"/>
  <c r="LN17" i="23"/>
  <c r="MF17" i="23"/>
  <c r="JB18" i="23"/>
  <c r="JU18" i="23"/>
  <c r="KM18" i="23"/>
  <c r="LE18" i="23"/>
  <c r="LW18" i="23"/>
  <c r="IT19" i="23"/>
  <c r="JJ19" i="23"/>
  <c r="JZ19" i="23"/>
  <c r="KP19" i="23"/>
  <c r="LF19" i="23"/>
  <c r="LV19" i="23"/>
  <c r="IP20" i="23"/>
  <c r="JF20" i="23"/>
  <c r="JV20" i="23"/>
  <c r="KL20" i="23"/>
  <c r="LB20" i="23"/>
  <c r="LR20" i="23"/>
  <c r="MH20" i="23"/>
  <c r="JB21" i="23"/>
  <c r="JR21" i="23"/>
  <c r="KH21" i="23"/>
  <c r="KX21" i="23"/>
  <c r="LN21" i="23"/>
  <c r="MB21" i="23"/>
  <c r="IT22" i="23"/>
  <c r="JF22" i="23"/>
  <c r="JS22" i="23"/>
  <c r="KG22" i="23"/>
  <c r="KR22" i="23"/>
  <c r="LF22" i="23"/>
  <c r="LR22" i="23"/>
  <c r="ME22" i="23"/>
  <c r="IW23" i="23"/>
  <c r="JH23" i="23"/>
  <c r="JV23" i="23"/>
  <c r="KH23" i="23"/>
  <c r="KU23" i="23"/>
  <c r="LI23" i="23"/>
  <c r="LT23" i="23"/>
  <c r="MB23" i="23"/>
  <c r="MJ23" i="23"/>
  <c r="IV24" i="23"/>
  <c r="JD24" i="23"/>
  <c r="JL24" i="23"/>
  <c r="JT24" i="23"/>
  <c r="KB24" i="23"/>
  <c r="KJ24" i="23"/>
  <c r="KR24" i="23"/>
  <c r="KZ24" i="23"/>
  <c r="LH24" i="23"/>
  <c r="LP24" i="23"/>
  <c r="LX24" i="23"/>
  <c r="MF24" i="23"/>
  <c r="IR25" i="23"/>
  <c r="IZ25" i="23"/>
  <c r="JH25" i="23"/>
  <c r="JP25" i="23"/>
  <c r="JX25" i="23"/>
  <c r="KF25" i="23"/>
  <c r="KN25" i="23"/>
  <c r="KV25" i="23"/>
  <c r="LD25" i="23"/>
  <c r="LL25" i="23"/>
  <c r="LT25" i="23"/>
  <c r="MB25" i="23"/>
  <c r="MJ25" i="23"/>
  <c r="IV26" i="23"/>
  <c r="JD26" i="23"/>
  <c r="JL26" i="23"/>
  <c r="JT26" i="23"/>
  <c r="KB26" i="23"/>
  <c r="KJ26" i="23"/>
  <c r="KR26" i="23"/>
  <c r="KZ26" i="23"/>
  <c r="LH26" i="23"/>
  <c r="LP26" i="23"/>
  <c r="LX26" i="23"/>
  <c r="MF26" i="23"/>
  <c r="IR27" i="23"/>
  <c r="IZ27" i="23"/>
  <c r="JH27" i="23"/>
  <c r="JP27" i="23"/>
  <c r="JX27" i="23"/>
  <c r="KF27" i="23"/>
  <c r="KN27" i="23"/>
  <c r="KV27" i="23"/>
  <c r="LD27" i="23"/>
  <c r="LL27" i="23"/>
  <c r="LT27" i="23"/>
  <c r="MB27" i="23"/>
  <c r="MJ27" i="23"/>
  <c r="IV28" i="23"/>
  <c r="JD28" i="23"/>
  <c r="JL28" i="23"/>
  <c r="JT28" i="23"/>
  <c r="KB28" i="23"/>
  <c r="LH4" i="23"/>
  <c r="JH7" i="23"/>
  <c r="JY8" i="23"/>
  <c r="IR9" i="23"/>
  <c r="LJ9" i="23"/>
  <c r="JC10" i="23"/>
  <c r="KO10" i="23"/>
  <c r="LV10" i="23"/>
  <c r="IX11" i="23"/>
  <c r="JU11" i="23"/>
  <c r="KU11" i="23"/>
  <c r="LS11" i="23"/>
  <c r="IT12" i="23"/>
  <c r="JU12" i="23"/>
  <c r="KS12" i="23"/>
  <c r="LO12" i="23"/>
  <c r="IT13" i="23"/>
  <c r="JR13" i="23"/>
  <c r="KO13" i="23"/>
  <c r="LO13" i="23"/>
  <c r="MG13" i="23"/>
  <c r="JC14" i="23"/>
  <c r="JV14" i="23"/>
  <c r="KN14" i="23"/>
  <c r="LF14" i="23"/>
  <c r="LY14" i="23"/>
  <c r="IU15" i="23"/>
  <c r="JM15" i="23"/>
  <c r="KE15" i="23"/>
  <c r="KX15" i="23"/>
  <c r="LP15" i="23"/>
  <c r="MH15" i="23"/>
  <c r="JE16" i="23"/>
  <c r="JW16" i="23"/>
  <c r="KO16" i="23"/>
  <c r="LG16" i="23"/>
  <c r="LZ16" i="23"/>
  <c r="IV17" i="23"/>
  <c r="JN17" i="23"/>
  <c r="KG17" i="23"/>
  <c r="KY17" i="23"/>
  <c r="LQ17" i="23"/>
  <c r="MI17" i="23"/>
  <c r="JF18" i="23"/>
  <c r="JX18" i="23"/>
  <c r="KP18" i="23"/>
  <c r="LI18" i="23"/>
  <c r="MA18" i="23"/>
  <c r="IW19" i="23"/>
  <c r="JM19" i="23"/>
  <c r="KC19" i="23"/>
  <c r="KS19" i="23"/>
  <c r="LI19" i="23"/>
  <c r="LY19" i="23"/>
  <c r="IS20" i="23"/>
  <c r="JI20" i="23"/>
  <c r="JY20" i="23"/>
  <c r="KO20" i="23"/>
  <c r="LE20" i="23"/>
  <c r="LU20" i="23"/>
  <c r="IO21" i="23"/>
  <c r="JE21" i="23"/>
  <c r="JU21" i="23"/>
  <c r="KK21" i="23"/>
  <c r="LA21" i="23"/>
  <c r="LQ21" i="23"/>
  <c r="MD21" i="23"/>
  <c r="IU22" i="23"/>
  <c r="JI22" i="23"/>
  <c r="JT22" i="23"/>
  <c r="KH22" i="23"/>
  <c r="KT22" i="23"/>
  <c r="LG22" i="23"/>
  <c r="LU22" i="23"/>
  <c r="MF22" i="23"/>
  <c r="IX23" i="23"/>
  <c r="JJ23" i="23"/>
  <c r="JW23" i="23"/>
  <c r="KK23" i="23"/>
  <c r="KV23" i="23"/>
  <c r="LJ23" i="23"/>
  <c r="LU23" i="23"/>
  <c r="MC23" i="23"/>
  <c r="IO24" i="23"/>
  <c r="IW24" i="23"/>
  <c r="JE24" i="23"/>
  <c r="JM24" i="23"/>
  <c r="JU24" i="23"/>
  <c r="KC24" i="23"/>
  <c r="KK24" i="23"/>
  <c r="KS24" i="23"/>
  <c r="LA24" i="23"/>
  <c r="LI24" i="23"/>
  <c r="LQ24" i="23"/>
  <c r="LY24" i="23"/>
  <c r="MG24" i="23"/>
  <c r="IS25" i="23"/>
  <c r="JA25" i="23"/>
  <c r="JI25" i="23"/>
  <c r="JQ25" i="23"/>
  <c r="JY25" i="23"/>
  <c r="KG25" i="23"/>
  <c r="KO25" i="23"/>
  <c r="KW25" i="23"/>
  <c r="LE25" i="23"/>
  <c r="LM25" i="23"/>
  <c r="LU25" i="23"/>
  <c r="MC25" i="23"/>
  <c r="IO26" i="23"/>
  <c r="IW26" i="23"/>
  <c r="JE26" i="23"/>
  <c r="JM26" i="23"/>
  <c r="JU26" i="23"/>
  <c r="KC26" i="23"/>
  <c r="KK26" i="23"/>
  <c r="KS26" i="23"/>
  <c r="LA26" i="23"/>
  <c r="LI26" i="23"/>
  <c r="LQ26" i="23"/>
  <c r="LY26" i="23"/>
  <c r="MG26" i="23"/>
  <c r="IS27" i="23"/>
  <c r="JA27" i="23"/>
  <c r="JI27" i="23"/>
  <c r="JQ27" i="23"/>
  <c r="JY27" i="23"/>
  <c r="KG27" i="23"/>
  <c r="KO27" i="23"/>
  <c r="KW27" i="23"/>
  <c r="LE27" i="23"/>
  <c r="LM27" i="23"/>
  <c r="LU27" i="23"/>
  <c r="MC27" i="23"/>
  <c r="IO28" i="23"/>
  <c r="IW28" i="23"/>
  <c r="JE28" i="23"/>
  <c r="JM28" i="23"/>
  <c r="JU28" i="23"/>
  <c r="KC28" i="23"/>
  <c r="KK28" i="23"/>
  <c r="KS28" i="23"/>
  <c r="LA28" i="23"/>
  <c r="LI28" i="23"/>
  <c r="LQ28" i="23"/>
  <c r="LY28" i="23"/>
  <c r="MG28" i="23"/>
  <c r="IS29" i="23"/>
  <c r="JA29" i="23"/>
  <c r="JI29" i="23"/>
  <c r="JQ29" i="23"/>
  <c r="JY29" i="23"/>
  <c r="KG29" i="23"/>
  <c r="KO29" i="23"/>
  <c r="KW29" i="23"/>
  <c r="LE29" i="23"/>
  <c r="LM29" i="23"/>
  <c r="LU29" i="23"/>
  <c r="JH5" i="23"/>
  <c r="JP7" i="23"/>
  <c r="KH8" i="23"/>
  <c r="JE9" i="23"/>
  <c r="LL9" i="23"/>
  <c r="JJ10" i="23"/>
  <c r="KW10" i="23"/>
  <c r="LW10" i="23"/>
  <c r="JB11" i="23"/>
  <c r="JZ11" i="23"/>
  <c r="KW11" i="23"/>
  <c r="LW11" i="23"/>
  <c r="IY12" i="23"/>
  <c r="JV12" i="23"/>
  <c r="KV12" i="23"/>
  <c r="LT12" i="23"/>
  <c r="IU13" i="23"/>
  <c r="JU13" i="23"/>
  <c r="KS13" i="23"/>
  <c r="LP13" i="23"/>
  <c r="MH13" i="23"/>
  <c r="JE14" i="23"/>
  <c r="JW14" i="23"/>
  <c r="KO14" i="23"/>
  <c r="LG14" i="23"/>
  <c r="LZ14" i="23"/>
  <c r="IV15" i="23"/>
  <c r="JN15" i="23"/>
  <c r="KG15" i="23"/>
  <c r="KY15" i="23"/>
  <c r="LQ15" i="23"/>
  <c r="MI15" i="23"/>
  <c r="JF16" i="23"/>
  <c r="JX16" i="23"/>
  <c r="KP16" i="23"/>
  <c r="LI16" i="23"/>
  <c r="MA16" i="23"/>
  <c r="IW17" i="23"/>
  <c r="JO17" i="23"/>
  <c r="KH17" i="23"/>
  <c r="KZ17" i="23"/>
  <c r="LR17" i="23"/>
  <c r="IO18" i="23"/>
  <c r="JG18" i="23"/>
  <c r="JY18" i="23"/>
  <c r="KQ18" i="23"/>
  <c r="LJ18" i="23"/>
  <c r="MB18" i="23"/>
  <c r="IX19" i="23"/>
  <c r="JN19" i="23"/>
  <c r="KD19" i="23"/>
  <c r="KT19" i="23"/>
  <c r="LJ19" i="23"/>
  <c r="LZ19" i="23"/>
  <c r="IT20" i="23"/>
  <c r="JJ20" i="23"/>
  <c r="JZ20" i="23"/>
  <c r="KP20" i="23"/>
  <c r="LF20" i="23"/>
  <c r="LV20" i="23"/>
  <c r="IP21" i="23"/>
  <c r="JF21" i="23"/>
  <c r="JV21" i="23"/>
  <c r="KL21" i="23"/>
  <c r="LB21" i="23"/>
  <c r="LR21" i="23"/>
  <c r="MG21" i="23"/>
  <c r="IV22" i="23"/>
  <c r="JJ22" i="23"/>
  <c r="JV22" i="23"/>
  <c r="KI22" i="23"/>
  <c r="KW22" i="23"/>
  <c r="LH22" i="23"/>
  <c r="LV22" i="23"/>
  <c r="MH22" i="23"/>
  <c r="IY23" i="23"/>
  <c r="JM23" i="23"/>
  <c r="JX23" i="23"/>
  <c r="KL23" i="23"/>
  <c r="KX23" i="23"/>
  <c r="LK23" i="23"/>
  <c r="LV23" i="23"/>
  <c r="MD23" i="23"/>
  <c r="IP24" i="23"/>
  <c r="IX24" i="23"/>
  <c r="JF24" i="23"/>
  <c r="JN24" i="23"/>
  <c r="JV24" i="23"/>
  <c r="KD24" i="23"/>
  <c r="KL24" i="23"/>
  <c r="KT24" i="23"/>
  <c r="LB24" i="23"/>
  <c r="LJ24" i="23"/>
  <c r="LR24" i="23"/>
  <c r="LZ24" i="23"/>
  <c r="MH24" i="23"/>
  <c r="IT25" i="23"/>
  <c r="JB25" i="23"/>
  <c r="JJ25" i="23"/>
  <c r="JR25" i="23"/>
  <c r="JZ25" i="23"/>
  <c r="KH25" i="23"/>
  <c r="KP25" i="23"/>
  <c r="KX25" i="23"/>
  <c r="LF25" i="23"/>
  <c r="LN25" i="23"/>
  <c r="LV25" i="23"/>
  <c r="MD25" i="23"/>
  <c r="IP26" i="23"/>
  <c r="IX26" i="23"/>
  <c r="JF26" i="23"/>
  <c r="JN26" i="23"/>
  <c r="JV26" i="23"/>
  <c r="KD26" i="23"/>
  <c r="KL26" i="23"/>
  <c r="KT26" i="23"/>
  <c r="LB26" i="23"/>
  <c r="LJ26" i="23"/>
  <c r="LR26" i="23"/>
  <c r="LZ26" i="23"/>
  <c r="MH26" i="23"/>
  <c r="IT27" i="23"/>
  <c r="JB27" i="23"/>
  <c r="JJ27" i="23"/>
  <c r="JR27" i="23"/>
  <c r="JZ27" i="23"/>
  <c r="KH27" i="23"/>
  <c r="KP27" i="23"/>
  <c r="KX27" i="23"/>
  <c r="LF27" i="23"/>
  <c r="LN27" i="23"/>
  <c r="LV27" i="23"/>
  <c r="MD27" i="23"/>
  <c r="IP28" i="23"/>
  <c r="IX28" i="23"/>
  <c r="JF28" i="23"/>
  <c r="JN28" i="23"/>
  <c r="JV28" i="23"/>
  <c r="KD28" i="23"/>
  <c r="KL28" i="23"/>
  <c r="KT28" i="23"/>
  <c r="LB28" i="23"/>
  <c r="LJ28" i="23"/>
  <c r="LR28" i="23"/>
  <c r="LZ28" i="23"/>
  <c r="MH28" i="23"/>
  <c r="IT29" i="23"/>
  <c r="JB29" i="23"/>
  <c r="JJ29" i="23"/>
  <c r="JR29" i="23"/>
  <c r="JZ29" i="23"/>
  <c r="KH29" i="23"/>
  <c r="KP29" i="23"/>
  <c r="KX29" i="23"/>
  <c r="LF29" i="23"/>
  <c r="LN29" i="23"/>
  <c r="LV29" i="23"/>
  <c r="MD29" i="23"/>
  <c r="IP30" i="23"/>
  <c r="IX30" i="23"/>
  <c r="JF30" i="23"/>
  <c r="JN30" i="23"/>
  <c r="JV30" i="23"/>
  <c r="KD30" i="23"/>
  <c r="KL30" i="23"/>
  <c r="KT30" i="23"/>
  <c r="LB30" i="23"/>
  <c r="LJ30" i="23"/>
  <c r="LR30" i="23"/>
  <c r="LZ30" i="23"/>
  <c r="KF5" i="23"/>
  <c r="LD7" i="23"/>
  <c r="KJ8" i="23"/>
  <c r="JN9" i="23"/>
  <c r="LX9" i="23"/>
  <c r="JK10" i="23"/>
  <c r="KZ10" i="23"/>
  <c r="MB10" i="23"/>
  <c r="JC11" i="23"/>
  <c r="KC11" i="23"/>
  <c r="LA11" i="23"/>
  <c r="LX11" i="23"/>
  <c r="JB12" i="23"/>
  <c r="JZ12" i="23"/>
  <c r="KW12" i="23"/>
  <c r="LW12" i="23"/>
  <c r="IY13" i="23"/>
  <c r="JV13" i="23"/>
  <c r="KW13" i="23"/>
  <c r="LQ13" i="23"/>
  <c r="MI13" i="23"/>
  <c r="JF14" i="23"/>
  <c r="JX14" i="23"/>
  <c r="KP14" i="23"/>
  <c r="LI14" i="23"/>
  <c r="MA14" i="23"/>
  <c r="IW15" i="23"/>
  <c r="JO15" i="23"/>
  <c r="KH15" i="23"/>
  <c r="KZ15" i="23"/>
  <c r="LR15" i="23"/>
  <c r="IO16" i="23"/>
  <c r="JG16" i="23"/>
  <c r="JY16" i="23"/>
  <c r="KQ16" i="23"/>
  <c r="LJ16" i="23"/>
  <c r="MB16" i="23"/>
  <c r="IX17" i="23"/>
  <c r="JQ17" i="23"/>
  <c r="KI17" i="23"/>
  <c r="LA17" i="23"/>
  <c r="LS17" i="23"/>
  <c r="IP18" i="23"/>
  <c r="JH18" i="23"/>
  <c r="JZ18" i="23"/>
  <c r="KS18" i="23"/>
  <c r="LK18" i="23"/>
  <c r="MC18" i="23"/>
  <c r="IY19" i="23"/>
  <c r="JO19" i="23"/>
  <c r="KE19" i="23"/>
  <c r="KU19" i="23"/>
  <c r="LK19" i="23"/>
  <c r="MA19" i="23"/>
  <c r="IU20" i="23"/>
  <c r="JK20" i="23"/>
  <c r="KA20" i="23"/>
  <c r="KQ20" i="23"/>
  <c r="LG20" i="23"/>
  <c r="LW20" i="23"/>
  <c r="IQ21" i="23"/>
  <c r="JG21" i="23"/>
  <c r="JW21" i="23"/>
  <c r="KM21" i="23"/>
  <c r="LC21" i="23"/>
  <c r="LS21" i="23"/>
  <c r="MH21" i="23"/>
  <c r="IX22" i="23"/>
  <c r="JK22" i="23"/>
  <c r="JY22" i="23"/>
  <c r="KJ22" i="23"/>
  <c r="KX22" i="23"/>
  <c r="LJ22" i="23"/>
  <c r="LW22" i="23"/>
  <c r="IO23" i="23"/>
  <c r="IZ23" i="23"/>
  <c r="JN23" i="23"/>
  <c r="JZ23" i="23"/>
  <c r="KM23" i="23"/>
  <c r="LA23" i="23"/>
  <c r="LL23" i="23"/>
  <c r="LW23" i="23"/>
  <c r="ME23" i="23"/>
  <c r="IQ24" i="23"/>
  <c r="IY24" i="23"/>
  <c r="JG24" i="23"/>
  <c r="JO24" i="23"/>
  <c r="JW24" i="23"/>
  <c r="KE24" i="23"/>
  <c r="KM24" i="23"/>
  <c r="KU24" i="23"/>
  <c r="LC24" i="23"/>
  <c r="LK24" i="23"/>
  <c r="LS24" i="23"/>
  <c r="MA24" i="23"/>
  <c r="MI24" i="23"/>
  <c r="IU25" i="23"/>
  <c r="JC25" i="23"/>
  <c r="JK25" i="23"/>
  <c r="JS25" i="23"/>
  <c r="KA25" i="23"/>
  <c r="KI25" i="23"/>
  <c r="KQ25" i="23"/>
  <c r="KY25" i="23"/>
  <c r="LG25" i="23"/>
  <c r="LO25" i="23"/>
  <c r="LW25" i="23"/>
  <c r="ME25" i="23"/>
  <c r="IQ26" i="23"/>
  <c r="IY26" i="23"/>
  <c r="JG26" i="23"/>
  <c r="JO26" i="23"/>
  <c r="JW26" i="23"/>
  <c r="KE26" i="23"/>
  <c r="KM26" i="23"/>
  <c r="KU26" i="23"/>
  <c r="LC26" i="23"/>
  <c r="LK26" i="23"/>
  <c r="LS26" i="23"/>
  <c r="MA26" i="23"/>
  <c r="MI26" i="23"/>
  <c r="IU27" i="23"/>
  <c r="JC27" i="23"/>
  <c r="JK27" i="23"/>
  <c r="JS27" i="23"/>
  <c r="KA27" i="23"/>
  <c r="KI27" i="23"/>
  <c r="KQ27" i="23"/>
  <c r="KY27" i="23"/>
  <c r="LG27" i="23"/>
  <c r="KV5" i="23"/>
  <c r="LQ7" i="23"/>
  <c r="KZ8" i="23"/>
  <c r="JP9" i="23"/>
  <c r="MA9" i="23"/>
  <c r="JR10" i="23"/>
  <c r="LB10" i="23"/>
  <c r="ME10" i="23"/>
  <c r="JG11" i="23"/>
  <c r="KD11" i="23"/>
  <c r="LE11" i="23"/>
  <c r="MC11" i="23"/>
  <c r="JC12" i="23"/>
  <c r="KD12" i="23"/>
  <c r="LB12" i="23"/>
  <c r="LY12" i="23"/>
  <c r="JC13" i="23"/>
  <c r="KA13" i="23"/>
  <c r="KX13" i="23"/>
  <c r="LU13" i="23"/>
  <c r="IQ14" i="23"/>
  <c r="JI14" i="23"/>
  <c r="KA14" i="23"/>
  <c r="KT14" i="23"/>
  <c r="LL14" i="23"/>
  <c r="MD14" i="23"/>
  <c r="KB6" i="23"/>
  <c r="MJ9" i="23"/>
  <c r="JL11" i="23"/>
  <c r="JK12" i="23"/>
  <c r="JI13" i="23"/>
  <c r="IU14" i="23"/>
  <c r="LQ14" i="23"/>
  <c r="JW15" i="23"/>
  <c r="LY15" i="23"/>
  <c r="KC16" i="23"/>
  <c r="LR16" i="23"/>
  <c r="JW17" i="23"/>
  <c r="LW17" i="23"/>
  <c r="JP18" i="23"/>
  <c r="LR18" i="23"/>
  <c r="JR19" i="23"/>
  <c r="LB19" i="23"/>
  <c r="JA20" i="23"/>
  <c r="KT20" i="23"/>
  <c r="MD20" i="23"/>
  <c r="KC21" i="23"/>
  <c r="LV21" i="23"/>
  <c r="JC22" i="23"/>
  <c r="KO22" i="23"/>
  <c r="LX22" i="23"/>
  <c r="JF23" i="23"/>
  <c r="KP23" i="23"/>
  <c r="LX23" i="23"/>
  <c r="IT24" i="23"/>
  <c r="JQ24" i="23"/>
  <c r="KN24" i="23"/>
  <c r="LF24" i="23"/>
  <c r="MC24" i="23"/>
  <c r="JD25" i="23"/>
  <c r="JV25" i="23"/>
  <c r="KS25" i="23"/>
  <c r="LP25" i="23"/>
  <c r="MH25" i="23"/>
  <c r="JI26" i="23"/>
  <c r="KF26" i="23"/>
  <c r="KX26" i="23"/>
  <c r="LU26" i="23"/>
  <c r="IV27" i="23"/>
  <c r="JN27" i="23"/>
  <c r="KK27" i="23"/>
  <c r="LH27" i="23"/>
  <c r="LX27" i="23"/>
  <c r="IR28" i="23"/>
  <c r="JH28" i="23"/>
  <c r="JX28" i="23"/>
  <c r="KM28" i="23"/>
  <c r="KW28" i="23"/>
  <c r="LG28" i="23"/>
  <c r="LS28" i="23"/>
  <c r="MC28" i="23"/>
  <c r="IQ29" i="23"/>
  <c r="JC29" i="23"/>
  <c r="JM29" i="23"/>
  <c r="JW29" i="23"/>
  <c r="KI29" i="23"/>
  <c r="KS29" i="23"/>
  <c r="LC29" i="23"/>
  <c r="LO29" i="23"/>
  <c r="LY29" i="23"/>
  <c r="MH29" i="23"/>
  <c r="IU30" i="23"/>
  <c r="JD30" i="23"/>
  <c r="JM30" i="23"/>
  <c r="JW30" i="23"/>
  <c r="KF30" i="23"/>
  <c r="KO30" i="23"/>
  <c r="KX30" i="23"/>
  <c r="LG30" i="23"/>
  <c r="LP30" i="23"/>
  <c r="LY30" i="23"/>
  <c r="MH30" i="23"/>
  <c r="IT31" i="23"/>
  <c r="JB31" i="23"/>
  <c r="JJ31" i="23"/>
  <c r="JR31" i="23"/>
  <c r="JZ31" i="23"/>
  <c r="KH31" i="23"/>
  <c r="KP31" i="23"/>
  <c r="KX31" i="23"/>
  <c r="LF31" i="23"/>
  <c r="LN31" i="23"/>
  <c r="LV31" i="23"/>
  <c r="MD31" i="23"/>
  <c r="IP32" i="23"/>
  <c r="IX32" i="23"/>
  <c r="JF32" i="23"/>
  <c r="JN32" i="23"/>
  <c r="JV32" i="23"/>
  <c r="KD32" i="23"/>
  <c r="KL32" i="23"/>
  <c r="KT32" i="23"/>
  <c r="LB32" i="23"/>
  <c r="LJ32" i="23"/>
  <c r="LR32" i="23"/>
  <c r="LZ32" i="23"/>
  <c r="MH32" i="23"/>
  <c r="IT33" i="23"/>
  <c r="JB33" i="23"/>
  <c r="JJ33" i="23"/>
  <c r="JR33" i="23"/>
  <c r="JZ33" i="23"/>
  <c r="KH33" i="23"/>
  <c r="KP33" i="23"/>
  <c r="KX33" i="23"/>
  <c r="LF33" i="23"/>
  <c r="LN33" i="23"/>
  <c r="LV33" i="23"/>
  <c r="MD33" i="23"/>
  <c r="IP34" i="23"/>
  <c r="IX34" i="23"/>
  <c r="JF34" i="23"/>
  <c r="JN34" i="23"/>
  <c r="JV34" i="23"/>
  <c r="KD34" i="23"/>
  <c r="KL34" i="23"/>
  <c r="KT34" i="23"/>
  <c r="LB34" i="23"/>
  <c r="LJ34" i="23"/>
  <c r="LR34" i="23"/>
  <c r="LZ34" i="23"/>
  <c r="MH34" i="23"/>
  <c r="IT35" i="23"/>
  <c r="JB35" i="23"/>
  <c r="JJ35" i="23"/>
  <c r="JR35" i="23"/>
  <c r="JZ35" i="23"/>
  <c r="KH35" i="23"/>
  <c r="KP35" i="23"/>
  <c r="KX35" i="23"/>
  <c r="LF35" i="23"/>
  <c r="LN35" i="23"/>
  <c r="LY7" i="23"/>
  <c r="JY10" i="23"/>
  <c r="KI11" i="23"/>
  <c r="KE12" i="23"/>
  <c r="KD13" i="23"/>
  <c r="JM14" i="23"/>
  <c r="MH14" i="23"/>
  <c r="KK15" i="23"/>
  <c r="LZ15" i="23"/>
  <c r="KF16" i="23"/>
  <c r="ME16" i="23"/>
  <c r="JY17" i="23"/>
  <c r="LZ17" i="23"/>
  <c r="KD18" i="23"/>
  <c r="LS18" i="23"/>
  <c r="JU19" i="23"/>
  <c r="LN19" i="23"/>
  <c r="JB20" i="23"/>
  <c r="KW20" i="23"/>
  <c r="IT21" i="23"/>
  <c r="KD21" i="23"/>
  <c r="LY21" i="23"/>
  <c r="JL22" i="23"/>
  <c r="KP22" i="23"/>
  <c r="LZ22" i="23"/>
  <c r="JO23" i="23"/>
  <c r="KS23" i="23"/>
  <c r="LY23" i="23"/>
  <c r="IZ24" i="23"/>
  <c r="JR24" i="23"/>
  <c r="KO24" i="23"/>
  <c r="LL24" i="23"/>
  <c r="MD24" i="23"/>
  <c r="JE25" i="23"/>
  <c r="KB25" i="23"/>
  <c r="KT25" i="23"/>
  <c r="LQ25" i="23"/>
  <c r="IR26" i="23"/>
  <c r="JJ26" i="23"/>
  <c r="KG26" i="23"/>
  <c r="LD26" i="23"/>
  <c r="LV26" i="23"/>
  <c r="IW27" i="23"/>
  <c r="JT27" i="23"/>
  <c r="KL27" i="23"/>
  <c r="LI27" i="23"/>
  <c r="LY27" i="23"/>
  <c r="IS28" i="23"/>
  <c r="JI28" i="23"/>
  <c r="JY28" i="23"/>
  <c r="KN28" i="23"/>
  <c r="KX28" i="23"/>
  <c r="LH28" i="23"/>
  <c r="LT28" i="23"/>
  <c r="MD28" i="23"/>
  <c r="IR29" i="23"/>
  <c r="JD29" i="23"/>
  <c r="JN29" i="23"/>
  <c r="JX29" i="23"/>
  <c r="KJ29" i="23"/>
  <c r="KT29" i="23"/>
  <c r="LD29" i="23"/>
  <c r="LP29" i="23"/>
  <c r="LZ29" i="23"/>
  <c r="MI29" i="23"/>
  <c r="IV30" i="23"/>
  <c r="JE30" i="23"/>
  <c r="JO30" i="23"/>
  <c r="JX30" i="23"/>
  <c r="KG30" i="23"/>
  <c r="KP30" i="23"/>
  <c r="KY30" i="23"/>
  <c r="LH30" i="23"/>
  <c r="LQ30" i="23"/>
  <c r="MA30" i="23"/>
  <c r="MI30" i="23"/>
  <c r="IU31" i="23"/>
  <c r="JC31" i="23"/>
  <c r="JK31" i="23"/>
  <c r="JS31" i="23"/>
  <c r="KA31" i="23"/>
  <c r="KI31" i="23"/>
  <c r="KQ31" i="23"/>
  <c r="KY31" i="23"/>
  <c r="LG31" i="23"/>
  <c r="LO31" i="23"/>
  <c r="LW31" i="23"/>
  <c r="ME31" i="23"/>
  <c r="IQ32" i="23"/>
  <c r="IY32" i="23"/>
  <c r="JG32" i="23"/>
  <c r="JO32" i="23"/>
  <c r="JW32" i="23"/>
  <c r="KE32" i="23"/>
  <c r="KM32" i="23"/>
  <c r="KU32" i="23"/>
  <c r="LC32" i="23"/>
  <c r="LK32" i="23"/>
  <c r="LS32" i="23"/>
  <c r="MA32" i="23"/>
  <c r="MI32" i="23"/>
  <c r="IU33" i="23"/>
  <c r="JC33" i="23"/>
  <c r="JK33" i="23"/>
  <c r="JS33" i="23"/>
  <c r="KA33" i="23"/>
  <c r="KI33" i="23"/>
  <c r="KQ33" i="23"/>
  <c r="KY33" i="23"/>
  <c r="LG33" i="23"/>
  <c r="LO33" i="23"/>
  <c r="LW33" i="23"/>
  <c r="ME33" i="23"/>
  <c r="IQ34" i="23"/>
  <c r="IY34" i="23"/>
  <c r="JG34" i="23"/>
  <c r="JO34" i="23"/>
  <c r="JW34" i="23"/>
  <c r="KE34" i="23"/>
  <c r="KM34" i="23"/>
  <c r="KU34" i="23"/>
  <c r="LC34" i="23"/>
  <c r="LK34" i="23"/>
  <c r="LS34" i="23"/>
  <c r="IT8" i="23"/>
  <c r="JZ10" i="23"/>
  <c r="KL11" i="23"/>
  <c r="KI12" i="23"/>
  <c r="KE13" i="23"/>
  <c r="JN14" i="23"/>
  <c r="MI14" i="23"/>
  <c r="KO15" i="23"/>
  <c r="IR16" i="23"/>
  <c r="KG16" i="23"/>
  <c r="MI16" i="23"/>
  <c r="KL17" i="23"/>
  <c r="MA17" i="23"/>
  <c r="KG18" i="23"/>
  <c r="MG18" i="23"/>
  <c r="JV19" i="23"/>
  <c r="LQ19" i="23"/>
  <c r="JN20" i="23"/>
  <c r="KX20" i="23"/>
  <c r="IW21" i="23"/>
  <c r="KP21" i="23"/>
  <c r="LZ21" i="23"/>
  <c r="JN22" i="23"/>
  <c r="KY22" i="23"/>
  <c r="MC22" i="23"/>
  <c r="JP23" i="23"/>
  <c r="LB23" i="23"/>
  <c r="LZ23" i="23"/>
  <c r="JA24" i="23"/>
  <c r="JX24" i="23"/>
  <c r="KP24" i="23"/>
  <c r="LM24" i="23"/>
  <c r="MJ24" i="23"/>
  <c r="JF25" i="23"/>
  <c r="KC25" i="23"/>
  <c r="KZ25" i="23"/>
  <c r="LR25" i="23"/>
  <c r="IS26" i="23"/>
  <c r="JP26" i="23"/>
  <c r="KH26" i="23"/>
  <c r="LE26" i="23"/>
  <c r="MB26" i="23"/>
  <c r="IX27" i="23"/>
  <c r="JU27" i="23"/>
  <c r="KR27" i="23"/>
  <c r="LJ27" i="23"/>
  <c r="LZ27" i="23"/>
  <c r="IT28" i="23"/>
  <c r="JJ28" i="23"/>
  <c r="JZ28" i="23"/>
  <c r="KO28" i="23"/>
  <c r="KY28" i="23"/>
  <c r="LK28" i="23"/>
  <c r="LU28" i="23"/>
  <c r="ME28" i="23"/>
  <c r="IU29" i="23"/>
  <c r="JE29" i="23"/>
  <c r="JO29" i="23"/>
  <c r="KA29" i="23"/>
  <c r="KK29" i="23"/>
  <c r="KU29" i="23"/>
  <c r="LG29" i="23"/>
  <c r="LQ29" i="23"/>
  <c r="MA29" i="23"/>
  <c r="MJ29" i="23"/>
  <c r="IW30" i="23"/>
  <c r="JG30" i="23"/>
  <c r="JP30" i="23"/>
  <c r="JY30" i="23"/>
  <c r="KH30" i="23"/>
  <c r="KQ30" i="23"/>
  <c r="KZ30" i="23"/>
  <c r="LI30" i="23"/>
  <c r="LS30" i="23"/>
  <c r="MB30" i="23"/>
  <c r="MJ30" i="23"/>
  <c r="IV31" i="23"/>
  <c r="JD31" i="23"/>
  <c r="JL31" i="23"/>
  <c r="JT31" i="23"/>
  <c r="KB31" i="23"/>
  <c r="KJ31" i="23"/>
  <c r="KR31" i="23"/>
  <c r="KZ31" i="23"/>
  <c r="LH31" i="23"/>
  <c r="LP31" i="23"/>
  <c r="LX31" i="23"/>
  <c r="MF31" i="23"/>
  <c r="IR32" i="23"/>
  <c r="IZ32" i="23"/>
  <c r="JH32" i="23"/>
  <c r="JP32" i="23"/>
  <c r="JX32" i="23"/>
  <c r="KF32" i="23"/>
  <c r="KN32" i="23"/>
  <c r="KV32" i="23"/>
  <c r="LD32" i="23"/>
  <c r="LL32" i="23"/>
  <c r="LT32" i="23"/>
  <c r="MB32" i="23"/>
  <c r="MJ32" i="23"/>
  <c r="IV33" i="23"/>
  <c r="JD33" i="23"/>
  <c r="JL33" i="23"/>
  <c r="JT33" i="23"/>
  <c r="KB33" i="23"/>
  <c r="KJ33" i="23"/>
  <c r="KR33" i="23"/>
  <c r="KZ33" i="23"/>
  <c r="LH33" i="23"/>
  <c r="LP33" i="23"/>
  <c r="LX33" i="23"/>
  <c r="MF33" i="23"/>
  <c r="IR34" i="23"/>
  <c r="IZ34" i="23"/>
  <c r="JH34" i="23"/>
  <c r="JP34" i="23"/>
  <c r="JX34" i="23"/>
  <c r="KF34" i="23"/>
  <c r="KN34" i="23"/>
  <c r="KV34" i="23"/>
  <c r="LD34" i="23"/>
  <c r="LL34" i="23"/>
  <c r="LT34" i="23"/>
  <c r="MB34" i="23"/>
  <c r="MJ34" i="23"/>
  <c r="IV35" i="23"/>
  <c r="JD35" i="23"/>
  <c r="JL35" i="23"/>
  <c r="JT35" i="23"/>
  <c r="KB35" i="23"/>
  <c r="KJ35" i="23"/>
  <c r="KR35" i="23"/>
  <c r="KZ35" i="23"/>
  <c r="LH35" i="23"/>
  <c r="LP35" i="23"/>
  <c r="LX35" i="23"/>
  <c r="MF35" i="23"/>
  <c r="IR36" i="23"/>
  <c r="IZ36" i="23"/>
  <c r="JH36" i="23"/>
  <c r="JP36" i="23"/>
  <c r="JX36" i="23"/>
  <c r="KF36" i="23"/>
  <c r="KN36" i="23"/>
  <c r="KV36" i="23"/>
  <c r="LD36" i="23"/>
  <c r="LL36" i="23"/>
  <c r="LT36" i="23"/>
  <c r="MB36" i="23"/>
  <c r="MJ36" i="23"/>
  <c r="IV37" i="23"/>
  <c r="JD37" i="23"/>
  <c r="JL37" i="23"/>
  <c r="JT37" i="23"/>
  <c r="KB37" i="23"/>
  <c r="KJ37" i="23"/>
  <c r="KR37" i="23"/>
  <c r="KZ37" i="23"/>
  <c r="LH37" i="23"/>
  <c r="LP37" i="23"/>
  <c r="LX37" i="23"/>
  <c r="MF37" i="23"/>
  <c r="IR38" i="23"/>
  <c r="IZ38" i="23"/>
  <c r="JH38" i="23"/>
  <c r="JP38" i="23"/>
  <c r="JX38" i="23"/>
  <c r="KF38" i="23"/>
  <c r="KN38" i="23"/>
  <c r="KV38" i="23"/>
  <c r="LD38" i="23"/>
  <c r="LL38" i="23"/>
  <c r="LT38" i="23"/>
  <c r="MB38" i="23"/>
  <c r="MJ38" i="23"/>
  <c r="IV39" i="23"/>
  <c r="JD39" i="23"/>
  <c r="JL39" i="23"/>
  <c r="JT39" i="23"/>
  <c r="KB39" i="23"/>
  <c r="KJ39" i="23"/>
  <c r="LH8" i="23"/>
  <c r="LH10" i="23"/>
  <c r="LF11" i="23"/>
  <c r="LE12" i="23"/>
  <c r="LB13" i="23"/>
  <c r="KE14" i="23"/>
  <c r="JA15" i="23"/>
  <c r="KP15" i="23"/>
  <c r="IU16" i="23"/>
  <c r="KU16" i="23"/>
  <c r="MJ16" i="23"/>
  <c r="KP17" i="23"/>
  <c r="IS18" i="23"/>
  <c r="KH18" i="23"/>
  <c r="MJ18" i="23"/>
  <c r="KH19" i="23"/>
  <c r="LR19" i="23"/>
  <c r="JQ20" i="23"/>
  <c r="LJ20" i="23"/>
  <c r="IX21" i="23"/>
  <c r="KS21" i="23"/>
  <c r="MI21" i="23"/>
  <c r="JQ22" i="23"/>
  <c r="KZ22" i="23"/>
  <c r="IP23" i="23"/>
  <c r="JR23" i="23"/>
  <c r="LC23" i="23"/>
  <c r="MF23" i="23"/>
  <c r="JB24" i="23"/>
  <c r="JY24" i="23"/>
  <c r="KV24" i="23"/>
  <c r="LN24" i="23"/>
  <c r="IO25" i="23"/>
  <c r="JL25" i="23"/>
  <c r="KD25" i="23"/>
  <c r="LA25" i="23"/>
  <c r="LX25" i="23"/>
  <c r="IT26" i="23"/>
  <c r="JQ26" i="23"/>
  <c r="KN26" i="23"/>
  <c r="LF26" i="23"/>
  <c r="MC26" i="23"/>
  <c r="JD27" i="23"/>
  <c r="JV27" i="23"/>
  <c r="KS27" i="23"/>
  <c r="LO27" i="23"/>
  <c r="ME27" i="23"/>
  <c r="IY28" i="23"/>
  <c r="JO28" i="23"/>
  <c r="KE28" i="23"/>
  <c r="KP28" i="23"/>
  <c r="KZ28" i="23"/>
  <c r="LL28" i="23"/>
  <c r="LV28" i="23"/>
  <c r="MF28" i="23"/>
  <c r="IV29" i="23"/>
  <c r="JF29" i="23"/>
  <c r="JP29" i="23"/>
  <c r="KB29" i="23"/>
  <c r="KL29" i="23"/>
  <c r="KV29" i="23"/>
  <c r="LH29" i="23"/>
  <c r="LR29" i="23"/>
  <c r="MB29" i="23"/>
  <c r="IO30" i="23"/>
  <c r="IY30" i="23"/>
  <c r="JH30" i="23"/>
  <c r="JQ30" i="23"/>
  <c r="JZ30" i="23"/>
  <c r="KI30" i="23"/>
  <c r="KR30" i="23"/>
  <c r="LA30" i="23"/>
  <c r="LK30" i="23"/>
  <c r="LT30" i="23"/>
  <c r="MC30" i="23"/>
  <c r="IO31" i="23"/>
  <c r="IW31" i="23"/>
  <c r="JE31" i="23"/>
  <c r="JM31" i="23"/>
  <c r="JU31" i="23"/>
  <c r="KC31" i="23"/>
  <c r="KK31" i="23"/>
  <c r="KS31" i="23"/>
  <c r="LA31" i="23"/>
  <c r="LI31" i="23"/>
  <c r="LQ31" i="23"/>
  <c r="LY31" i="23"/>
  <c r="MG31" i="23"/>
  <c r="IS32" i="23"/>
  <c r="JA32" i="23"/>
  <c r="JI32" i="23"/>
  <c r="JQ32" i="23"/>
  <c r="JY32" i="23"/>
  <c r="KG32" i="23"/>
  <c r="KO32" i="23"/>
  <c r="KW32" i="23"/>
  <c r="LE32" i="23"/>
  <c r="LM32" i="23"/>
  <c r="LU32" i="23"/>
  <c r="MC32" i="23"/>
  <c r="IO33" i="23"/>
  <c r="IW33" i="23"/>
  <c r="JE33" i="23"/>
  <c r="JM33" i="23"/>
  <c r="JU33" i="23"/>
  <c r="KC33" i="23"/>
  <c r="KK33" i="23"/>
  <c r="KS33" i="23"/>
  <c r="LA33" i="23"/>
  <c r="LI33" i="23"/>
  <c r="LQ33" i="23"/>
  <c r="LY33" i="23"/>
  <c r="MG33" i="23"/>
  <c r="IS34" i="23"/>
  <c r="JA34" i="23"/>
  <c r="JI34" i="23"/>
  <c r="JQ34" i="23"/>
  <c r="JY34" i="23"/>
  <c r="KG34" i="23"/>
  <c r="KO34" i="23"/>
  <c r="KW34" i="23"/>
  <c r="LE34" i="23"/>
  <c r="LM34" i="23"/>
  <c r="LU34" i="23"/>
  <c r="MC34" i="23"/>
  <c r="IO35" i="23"/>
  <c r="LN8" i="23"/>
  <c r="LM10" i="23"/>
  <c r="LJ11" i="23"/>
  <c r="LF12" i="23"/>
  <c r="LF13" i="23"/>
  <c r="KF14" i="23"/>
  <c r="JD15" i="23"/>
  <c r="LC15" i="23"/>
  <c r="IW16" i="23"/>
  <c r="KX16" i="23"/>
  <c r="JB17" i="23"/>
  <c r="KQ17" i="23"/>
  <c r="IW18" i="23"/>
  <c r="KV18" i="23"/>
  <c r="IO19" i="23"/>
  <c r="KK19" i="23"/>
  <c r="MD19" i="23"/>
  <c r="JR20" i="23"/>
  <c r="LM20" i="23"/>
  <c r="JJ21" i="23"/>
  <c r="KT21" i="23"/>
  <c r="MJ21" i="23"/>
  <c r="JZ22" i="23"/>
  <c r="LB22" i="23"/>
  <c r="IQ23" i="23"/>
  <c r="KC23" i="23"/>
  <c r="LD23" i="23"/>
  <c r="MG23" i="23"/>
  <c r="JH24" i="23"/>
  <c r="JZ24" i="23"/>
  <c r="KW24" i="23"/>
  <c r="LT24" i="23"/>
  <c r="IP25" i="23"/>
  <c r="JM25" i="23"/>
  <c r="KJ25" i="23"/>
  <c r="LB25" i="23"/>
  <c r="LY25" i="23"/>
  <c r="IZ26" i="23"/>
  <c r="JR26" i="23"/>
  <c r="KO26" i="23"/>
  <c r="LL26" i="23"/>
  <c r="MD26" i="23"/>
  <c r="JE27" i="23"/>
  <c r="KB27" i="23"/>
  <c r="KT27" i="23"/>
  <c r="LP27" i="23"/>
  <c r="MF27" i="23"/>
  <c r="IZ28" i="23"/>
  <c r="JP28" i="23"/>
  <c r="KF28" i="23"/>
  <c r="KQ28" i="23"/>
  <c r="LC28" i="23"/>
  <c r="LM28" i="23"/>
  <c r="LW28" i="23"/>
  <c r="MI28" i="23"/>
  <c r="IW29" i="23"/>
  <c r="JG29" i="23"/>
  <c r="JS29" i="23"/>
  <c r="KC29" i="23"/>
  <c r="KM29" i="23"/>
  <c r="KY29" i="23"/>
  <c r="LI29" i="23"/>
  <c r="LS29" i="23"/>
  <c r="MC29" i="23"/>
  <c r="IQ30" i="23"/>
  <c r="IZ30" i="23"/>
  <c r="JI30" i="23"/>
  <c r="JR30" i="23"/>
  <c r="KA30" i="23"/>
  <c r="KJ30" i="23"/>
  <c r="KS30" i="23"/>
  <c r="LC30" i="23"/>
  <c r="LL30" i="23"/>
  <c r="LU30" i="23"/>
  <c r="MD30" i="23"/>
  <c r="IP31" i="23"/>
  <c r="IX31" i="23"/>
  <c r="JF31" i="23"/>
  <c r="JN31" i="23"/>
  <c r="JV31" i="23"/>
  <c r="KD31" i="23"/>
  <c r="KL31" i="23"/>
  <c r="KT31" i="23"/>
  <c r="LB31" i="23"/>
  <c r="LJ31" i="23"/>
  <c r="LR31" i="23"/>
  <c r="LZ31" i="23"/>
  <c r="MH31" i="23"/>
  <c r="IT32" i="23"/>
  <c r="JB32" i="23"/>
  <c r="JJ32" i="23"/>
  <c r="JR32" i="23"/>
  <c r="JZ32" i="23"/>
  <c r="KH32" i="23"/>
  <c r="KP32" i="23"/>
  <c r="KX32" i="23"/>
  <c r="LF32" i="23"/>
  <c r="LN32" i="23"/>
  <c r="LV32" i="23"/>
  <c r="MD32" i="23"/>
  <c r="IP33" i="23"/>
  <c r="IX33" i="23"/>
  <c r="JF33" i="23"/>
  <c r="JN33" i="23"/>
  <c r="JV33" i="23"/>
  <c r="KD33" i="23"/>
  <c r="KL33" i="23"/>
  <c r="KT33" i="23"/>
  <c r="LB33" i="23"/>
  <c r="LJ33" i="23"/>
  <c r="LR33" i="23"/>
  <c r="LZ33" i="23"/>
  <c r="MH33" i="23"/>
  <c r="MJ5" i="23"/>
  <c r="MB9" i="23"/>
  <c r="JK11" i="23"/>
  <c r="JH12" i="23"/>
  <c r="JD13" i="23"/>
  <c r="IT14" i="23"/>
  <c r="LO14" i="23"/>
  <c r="JV15" i="23"/>
  <c r="LV15" i="23"/>
  <c r="JO16" i="23"/>
  <c r="LQ16" i="23"/>
  <c r="JT17" i="23"/>
  <c r="LI17" i="23"/>
  <c r="JO18" i="23"/>
  <c r="LN18" i="23"/>
  <c r="JF19" i="23"/>
  <c r="LA19" i="23"/>
  <c r="IX20" i="23"/>
  <c r="KH20" i="23"/>
  <c r="MC20" i="23"/>
  <c r="JZ21" i="23"/>
  <c r="LJ21" i="23"/>
  <c r="JB22" i="23"/>
  <c r="KL22" i="23"/>
  <c r="LO22" i="23"/>
  <c r="JE23" i="23"/>
  <c r="KN23" i="23"/>
  <c r="LR23" i="23"/>
  <c r="IS24" i="23"/>
  <c r="JP24" i="23"/>
  <c r="KH24" i="23"/>
  <c r="LE24" i="23"/>
  <c r="MB24" i="23"/>
  <c r="IX25" i="23"/>
  <c r="JU25" i="23"/>
  <c r="KR25" i="23"/>
  <c r="LJ25" i="23"/>
  <c r="MG25" i="23"/>
  <c r="JH26" i="23"/>
  <c r="JZ26" i="23"/>
  <c r="KW26" i="23"/>
  <c r="LT26" i="23"/>
  <c r="IP27" i="23"/>
  <c r="JM27" i="23"/>
  <c r="KJ27" i="23"/>
  <c r="LB27" i="23"/>
  <c r="LW27" i="23"/>
  <c r="IQ28" i="23"/>
  <c r="JG28" i="23"/>
  <c r="JW28" i="23"/>
  <c r="KJ28" i="23"/>
  <c r="KV28" i="23"/>
  <c r="LF28" i="23"/>
  <c r="LP28" i="23"/>
  <c r="MB28" i="23"/>
  <c r="IP29" i="23"/>
  <c r="IZ29" i="23"/>
  <c r="JL29" i="23"/>
  <c r="JV29" i="23"/>
  <c r="KF29" i="23"/>
  <c r="KR29" i="23"/>
  <c r="LB29" i="23"/>
  <c r="LL29" i="23"/>
  <c r="LX29" i="23"/>
  <c r="MG29" i="23"/>
  <c r="IT30" i="23"/>
  <c r="JC30" i="23"/>
  <c r="JL30" i="23"/>
  <c r="JU30" i="23"/>
  <c r="KE30" i="23"/>
  <c r="KN30" i="23"/>
  <c r="KW30" i="23"/>
  <c r="LF30" i="23"/>
  <c r="LO30" i="23"/>
  <c r="LX30" i="23"/>
  <c r="MG30" i="23"/>
  <c r="IS31" i="23"/>
  <c r="JA31" i="23"/>
  <c r="JI31" i="23"/>
  <c r="JQ31" i="23"/>
  <c r="JY31" i="23"/>
  <c r="KG31" i="23"/>
  <c r="KO31" i="23"/>
  <c r="KW31" i="23"/>
  <c r="LE31" i="23"/>
  <c r="LM31" i="23"/>
  <c r="LU31" i="23"/>
  <c r="MC31" i="23"/>
  <c r="IO32" i="23"/>
  <c r="IW32" i="23"/>
  <c r="JE32" i="23"/>
  <c r="JM32" i="23"/>
  <c r="JU32" i="23"/>
  <c r="KC32" i="23"/>
  <c r="KK32" i="23"/>
  <c r="KS32" i="23"/>
  <c r="LA32" i="23"/>
  <c r="LI32" i="23"/>
  <c r="LQ32" i="23"/>
  <c r="LY32" i="23"/>
  <c r="MG32" i="23"/>
  <c r="IS33" i="23"/>
  <c r="JA33" i="23"/>
  <c r="JI33" i="23"/>
  <c r="JQ33" i="23"/>
  <c r="JY33" i="23"/>
  <c r="KG33" i="23"/>
  <c r="KO33" i="23"/>
  <c r="KW33" i="23"/>
  <c r="LE33" i="23"/>
  <c r="LM33" i="23"/>
  <c r="LU33" i="23"/>
  <c r="MC33" i="23"/>
  <c r="IO34" i="23"/>
  <c r="IW34" i="23"/>
  <c r="JE34" i="23"/>
  <c r="JM34" i="23"/>
  <c r="JU34" i="23"/>
  <c r="KC34" i="23"/>
  <c r="KK34" i="23"/>
  <c r="KS34" i="23"/>
  <c r="LA34" i="23"/>
  <c r="LI34" i="23"/>
  <c r="LQ34" i="23"/>
  <c r="LY34" i="23"/>
  <c r="MG34" i="23"/>
  <c r="IS35" i="23"/>
  <c r="JA35" i="23"/>
  <c r="JI35" i="23"/>
  <c r="JQ35" i="23"/>
  <c r="JY35" i="23"/>
  <c r="KG35" i="23"/>
  <c r="KO35" i="23"/>
  <c r="KW35" i="23"/>
  <c r="LE35" i="23"/>
  <c r="LM35" i="23"/>
  <c r="LU35" i="23"/>
  <c r="MC35" i="23"/>
  <c r="IO36" i="23"/>
  <c r="IW36" i="23"/>
  <c r="JE36" i="23"/>
  <c r="JM36" i="23"/>
  <c r="JU36" i="23"/>
  <c r="KC36" i="23"/>
  <c r="KK36" i="23"/>
  <c r="KS36" i="23"/>
  <c r="LA36" i="23"/>
  <c r="LI36" i="23"/>
  <c r="LQ36" i="23"/>
  <c r="LY36" i="23"/>
  <c r="MG36" i="23"/>
  <c r="IS37" i="23"/>
  <c r="JA37" i="23"/>
  <c r="JI37" i="23"/>
  <c r="JQ37" i="23"/>
  <c r="JY37" i="23"/>
  <c r="KG37" i="23"/>
  <c r="KO37" i="23"/>
  <c r="KW37" i="23"/>
  <c r="LE37" i="23"/>
  <c r="LM37" i="23"/>
  <c r="LU37" i="23"/>
  <c r="MC37" i="23"/>
  <c r="IO38" i="23"/>
  <c r="IW38" i="23"/>
  <c r="JE38" i="23"/>
  <c r="JM38" i="23"/>
  <c r="JU38" i="23"/>
  <c r="KC38" i="23"/>
  <c r="KK38" i="23"/>
  <c r="MG10" i="23"/>
  <c r="KW14" i="23"/>
  <c r="KY16" i="23"/>
  <c r="KY18" i="23"/>
  <c r="KD20" i="23"/>
  <c r="IP22" i="23"/>
  <c r="KD23" i="23"/>
  <c r="KF24" i="23"/>
  <c r="JN25" i="23"/>
  <c r="JA26" i="23"/>
  <c r="MJ26" i="23"/>
  <c r="LQ27" i="23"/>
  <c r="KG28" i="23"/>
  <c r="LX28" i="23"/>
  <c r="JT29" i="23"/>
  <c r="LJ29" i="23"/>
  <c r="JA30" i="23"/>
  <c r="KK30" i="23"/>
  <c r="LV30" i="23"/>
  <c r="JG31" i="23"/>
  <c r="KM31" i="23"/>
  <c r="LS31" i="23"/>
  <c r="JC32" i="23"/>
  <c r="KI32" i="23"/>
  <c r="LO32" i="23"/>
  <c r="IY33" i="23"/>
  <c r="KE33" i="23"/>
  <c r="LK33" i="23"/>
  <c r="IT34" i="23"/>
  <c r="JL34" i="23"/>
  <c r="KI34" i="23"/>
  <c r="LF34" i="23"/>
  <c r="LX34" i="23"/>
  <c r="IR35" i="23"/>
  <c r="JF35" i="23"/>
  <c r="JS35" i="23"/>
  <c r="KE35" i="23"/>
  <c r="KS35" i="23"/>
  <c r="LD35" i="23"/>
  <c r="LR35" i="23"/>
  <c r="MB35" i="23"/>
  <c r="IQ36" i="23"/>
  <c r="JB36" i="23"/>
  <c r="JL36" i="23"/>
  <c r="JW36" i="23"/>
  <c r="KH36" i="23"/>
  <c r="KR36" i="23"/>
  <c r="LC36" i="23"/>
  <c r="LN36" i="23"/>
  <c r="LX36" i="23"/>
  <c r="MI36" i="23"/>
  <c r="IX37" i="23"/>
  <c r="JH37" i="23"/>
  <c r="JS37" i="23"/>
  <c r="KD37" i="23"/>
  <c r="KN37" i="23"/>
  <c r="KY37" i="23"/>
  <c r="LJ37" i="23"/>
  <c r="LT37" i="23"/>
  <c r="ME37" i="23"/>
  <c r="IT38" i="23"/>
  <c r="JD38" i="23"/>
  <c r="JO38" i="23"/>
  <c r="JZ38" i="23"/>
  <c r="KJ38" i="23"/>
  <c r="KT38" i="23"/>
  <c r="LC38" i="23"/>
  <c r="LM38" i="23"/>
  <c r="LV38" i="23"/>
  <c r="ME38" i="23"/>
  <c r="IR39" i="23"/>
  <c r="JA39" i="23"/>
  <c r="JJ39" i="23"/>
  <c r="JS39" i="23"/>
  <c r="KC39" i="23"/>
  <c r="KL39" i="23"/>
  <c r="KT39" i="23"/>
  <c r="LB39" i="23"/>
  <c r="LJ39" i="23"/>
  <c r="LR39" i="23"/>
  <c r="LZ39" i="23"/>
  <c r="MH39" i="23"/>
  <c r="IT40" i="23"/>
  <c r="JB40" i="23"/>
  <c r="JJ40" i="23"/>
  <c r="JR40" i="23"/>
  <c r="JZ40" i="23"/>
  <c r="KH40" i="23"/>
  <c r="KP40" i="23"/>
  <c r="KX40" i="23"/>
  <c r="LF40" i="23"/>
  <c r="LN40" i="23"/>
  <c r="LV40" i="23"/>
  <c r="MD40" i="23"/>
  <c r="IP41" i="23"/>
  <c r="IX41" i="23"/>
  <c r="JF41" i="23"/>
  <c r="JN41" i="23"/>
  <c r="JV41" i="23"/>
  <c r="KD41" i="23"/>
  <c r="KL41" i="23"/>
  <c r="KT41" i="23"/>
  <c r="LB41" i="23"/>
  <c r="LJ41" i="23"/>
  <c r="LR41" i="23"/>
  <c r="LZ41" i="23"/>
  <c r="MH41" i="23"/>
  <c r="IT42" i="23"/>
  <c r="JB42" i="23"/>
  <c r="JJ42" i="23"/>
  <c r="JR42" i="23"/>
  <c r="JZ42" i="23"/>
  <c r="KH42" i="23"/>
  <c r="KP42" i="23"/>
  <c r="KX42" i="23"/>
  <c r="LF42" i="23"/>
  <c r="LN42" i="23"/>
  <c r="LV42" i="23"/>
  <c r="MD42" i="23"/>
  <c r="IP43" i="23"/>
  <c r="IX43" i="23"/>
  <c r="JF43" i="23"/>
  <c r="JN43" i="23"/>
  <c r="JV43" i="23"/>
  <c r="KD43" i="23"/>
  <c r="KL43" i="23"/>
  <c r="KT43" i="23"/>
  <c r="LB43" i="23"/>
  <c r="LJ43" i="23"/>
  <c r="LR43" i="23"/>
  <c r="LZ43" i="23"/>
  <c r="MH43" i="23"/>
  <c r="IT44" i="23"/>
  <c r="JB44" i="23"/>
  <c r="JJ44" i="23"/>
  <c r="JR44" i="23"/>
  <c r="JZ44" i="23"/>
  <c r="KH44" i="23"/>
  <c r="KP44" i="23"/>
  <c r="KX44" i="23"/>
  <c r="LF44" i="23"/>
  <c r="LN44" i="23"/>
  <c r="LV44" i="23"/>
  <c r="MD44" i="23"/>
  <c r="IP45" i="23"/>
  <c r="IX45" i="23"/>
  <c r="JF45" i="23"/>
  <c r="JN45" i="23"/>
  <c r="JV45" i="23"/>
  <c r="KD45" i="23"/>
  <c r="KL45" i="23"/>
  <c r="KT45" i="23"/>
  <c r="LB45" i="23"/>
  <c r="LJ45" i="23"/>
  <c r="LR45" i="23"/>
  <c r="LZ45" i="23"/>
  <c r="MH45" i="23"/>
  <c r="IT46" i="23"/>
  <c r="JB46" i="23"/>
  <c r="JJ46" i="23"/>
  <c r="JR46" i="23"/>
  <c r="JZ46" i="23"/>
  <c r="KH46" i="23"/>
  <c r="KP46" i="23"/>
  <c r="KX46" i="23"/>
  <c r="LF46" i="23"/>
  <c r="LN46" i="23"/>
  <c r="LV46" i="23"/>
  <c r="MD46" i="23"/>
  <c r="IP47" i="23"/>
  <c r="IX47" i="23"/>
  <c r="JF47" i="23"/>
  <c r="JN47" i="23"/>
  <c r="JV47" i="23"/>
  <c r="KD47" i="23"/>
  <c r="KL47" i="23"/>
  <c r="KT47" i="23"/>
  <c r="LB47" i="23"/>
  <c r="LJ47" i="23"/>
  <c r="LR47" i="23"/>
  <c r="LZ47" i="23"/>
  <c r="MH47" i="23"/>
  <c r="IT48" i="23"/>
  <c r="JB48" i="23"/>
  <c r="JJ48" i="23"/>
  <c r="JR48" i="23"/>
  <c r="JZ48" i="23"/>
  <c r="KH48" i="23"/>
  <c r="KP48" i="23"/>
  <c r="KX48" i="23"/>
  <c r="LF48" i="23"/>
  <c r="LN48" i="23"/>
  <c r="LV48" i="23"/>
  <c r="MD48" i="23"/>
  <c r="IP49" i="23"/>
  <c r="IX49" i="23"/>
  <c r="JF49" i="23"/>
  <c r="JN49" i="23"/>
  <c r="JV49" i="23"/>
  <c r="KD49" i="23"/>
  <c r="KL49" i="23"/>
  <c r="KT49" i="23"/>
  <c r="LB49" i="23"/>
  <c r="LJ49" i="23"/>
  <c r="LR49" i="23"/>
  <c r="LZ49" i="23"/>
  <c r="MH49" i="23"/>
  <c r="IT50" i="23"/>
  <c r="JB50" i="23"/>
  <c r="JJ50" i="23"/>
  <c r="JR50" i="23"/>
  <c r="JZ50" i="23"/>
  <c r="KH50" i="23"/>
  <c r="KP50" i="23"/>
  <c r="KX50" i="23"/>
  <c r="LF50" i="23"/>
  <c r="LN50" i="23"/>
  <c r="LV50" i="23"/>
  <c r="MD50" i="23"/>
  <c r="IP51" i="23"/>
  <c r="IX51" i="23"/>
  <c r="JF51" i="23"/>
  <c r="JN51" i="23"/>
  <c r="JV51" i="23"/>
  <c r="KD51" i="23"/>
  <c r="KL51" i="23"/>
  <c r="KT51" i="23"/>
  <c r="LB51" i="23"/>
  <c r="LJ51" i="23"/>
  <c r="LR51" i="23"/>
  <c r="LZ51" i="23"/>
  <c r="MH51" i="23"/>
  <c r="IO11" i="23"/>
  <c r="KX14" i="23"/>
  <c r="LM16" i="23"/>
  <c r="LA18" i="23"/>
  <c r="KG20" i="23"/>
  <c r="JA22" i="23"/>
  <c r="KE23" i="23"/>
  <c r="KG24" i="23"/>
  <c r="JT25" i="23"/>
  <c r="JB26" i="23"/>
  <c r="IO27" i="23"/>
  <c r="LR27" i="23"/>
  <c r="KH28" i="23"/>
  <c r="MA28" i="23"/>
  <c r="JU29" i="23"/>
  <c r="LK29" i="23"/>
  <c r="JB30" i="23"/>
  <c r="KM30" i="23"/>
  <c r="LW30" i="23"/>
  <c r="JH31" i="23"/>
  <c r="KN31" i="23"/>
  <c r="LT31" i="23"/>
  <c r="JD32" i="23"/>
  <c r="KJ32" i="23"/>
  <c r="LP32" i="23"/>
  <c r="IZ33" i="23"/>
  <c r="KF33" i="23"/>
  <c r="LL33" i="23"/>
  <c r="IU34" i="23"/>
  <c r="JR34" i="23"/>
  <c r="KJ34" i="23"/>
  <c r="LG34" i="23"/>
  <c r="MA34" i="23"/>
  <c r="IU35" i="23"/>
  <c r="JG35" i="23"/>
  <c r="JU35" i="23"/>
  <c r="KF35" i="23"/>
  <c r="KT35" i="23"/>
  <c r="LG35" i="23"/>
  <c r="LS35" i="23"/>
  <c r="MD35" i="23"/>
  <c r="IS36" i="23"/>
  <c r="JC36" i="23"/>
  <c r="JN36" i="23"/>
  <c r="JY36" i="23"/>
  <c r="KI36" i="23"/>
  <c r="KT36" i="23"/>
  <c r="LE36" i="23"/>
  <c r="LO36" i="23"/>
  <c r="LZ36" i="23"/>
  <c r="IO37" i="23"/>
  <c r="IY37" i="23"/>
  <c r="JJ37" i="23"/>
  <c r="JU37" i="23"/>
  <c r="KE37" i="23"/>
  <c r="KP37" i="23"/>
  <c r="LA37" i="23"/>
  <c r="LK37" i="23"/>
  <c r="LV37" i="23"/>
  <c r="MG37" i="23"/>
  <c r="IU38" i="23"/>
  <c r="JF38" i="23"/>
  <c r="JQ38" i="23"/>
  <c r="KA38" i="23"/>
  <c r="KL38" i="23"/>
  <c r="KU38" i="23"/>
  <c r="LE38" i="23"/>
  <c r="LN38" i="23"/>
  <c r="LW38" i="23"/>
  <c r="MF38" i="23"/>
  <c r="IS39" i="23"/>
  <c r="JB39" i="23"/>
  <c r="JK39" i="23"/>
  <c r="JU39" i="23"/>
  <c r="KD39" i="23"/>
  <c r="KM39" i="23"/>
  <c r="KU39" i="23"/>
  <c r="LC39" i="23"/>
  <c r="LK39" i="23"/>
  <c r="LS39" i="23"/>
  <c r="MA39" i="23"/>
  <c r="MI39" i="23"/>
  <c r="IU40" i="23"/>
  <c r="JC40" i="23"/>
  <c r="JK40" i="23"/>
  <c r="JS40" i="23"/>
  <c r="KA40" i="23"/>
  <c r="KI40" i="23"/>
  <c r="KQ40" i="23"/>
  <c r="KY40" i="23"/>
  <c r="LG40" i="23"/>
  <c r="LO40" i="23"/>
  <c r="LW40" i="23"/>
  <c r="ME40" i="23"/>
  <c r="IQ41" i="23"/>
  <c r="IY41" i="23"/>
  <c r="JG41" i="23"/>
  <c r="JO41" i="23"/>
  <c r="JW41" i="23"/>
  <c r="KE41" i="23"/>
  <c r="KM41" i="23"/>
  <c r="KU41" i="23"/>
  <c r="LC41" i="23"/>
  <c r="LK41" i="23"/>
  <c r="LS41" i="23"/>
  <c r="MA41" i="23"/>
  <c r="MI41" i="23"/>
  <c r="IU42" i="23"/>
  <c r="JC42" i="23"/>
  <c r="JK42" i="23"/>
  <c r="JS42" i="23"/>
  <c r="KA42" i="23"/>
  <c r="KI42" i="23"/>
  <c r="KQ42" i="23"/>
  <c r="KY42" i="23"/>
  <c r="LG42" i="23"/>
  <c r="LO42" i="23"/>
  <c r="LW42" i="23"/>
  <c r="ME42" i="23"/>
  <c r="IQ43" i="23"/>
  <c r="IY43" i="23"/>
  <c r="JG43" i="23"/>
  <c r="JO43" i="23"/>
  <c r="JW43" i="23"/>
  <c r="KE43" i="23"/>
  <c r="KM43" i="23"/>
  <c r="KU43" i="23"/>
  <c r="LC43" i="23"/>
  <c r="LK43" i="23"/>
  <c r="LS43" i="23"/>
  <c r="MA43" i="23"/>
  <c r="MI43" i="23"/>
  <c r="IU44" i="23"/>
  <c r="JC44" i="23"/>
  <c r="JK44" i="23"/>
  <c r="JS44" i="23"/>
  <c r="KA44" i="23"/>
  <c r="KI44" i="23"/>
  <c r="KQ44" i="23"/>
  <c r="KY44" i="23"/>
  <c r="LG44" i="23"/>
  <c r="LO44" i="23"/>
  <c r="LW44" i="23"/>
  <c r="ME44" i="23"/>
  <c r="IQ45" i="23"/>
  <c r="IY45" i="23"/>
  <c r="JG45" i="23"/>
  <c r="JO45" i="23"/>
  <c r="JW45" i="23"/>
  <c r="KE45" i="23"/>
  <c r="KM45" i="23"/>
  <c r="KU45" i="23"/>
  <c r="LC45" i="23"/>
  <c r="LK45" i="23"/>
  <c r="LS45" i="23"/>
  <c r="MA45" i="23"/>
  <c r="MI45" i="23"/>
  <c r="IU46" i="23"/>
  <c r="JC46" i="23"/>
  <c r="JK46" i="23"/>
  <c r="JS46" i="23"/>
  <c r="KA46" i="23"/>
  <c r="KI46" i="23"/>
  <c r="KQ46" i="23"/>
  <c r="KY46" i="23"/>
  <c r="LG46" i="23"/>
  <c r="LO46" i="23"/>
  <c r="LW46" i="23"/>
  <c r="ME46" i="23"/>
  <c r="IQ47" i="23"/>
  <c r="IY47" i="23"/>
  <c r="JG47" i="23"/>
  <c r="JO47" i="23"/>
  <c r="JW47" i="23"/>
  <c r="KE47" i="23"/>
  <c r="KM47" i="23"/>
  <c r="KU47" i="23"/>
  <c r="LC47" i="23"/>
  <c r="LK47" i="23"/>
  <c r="MF11" i="23"/>
  <c r="JE15" i="23"/>
  <c r="JE17" i="23"/>
  <c r="JB19" i="23"/>
  <c r="LN20" i="23"/>
  <c r="KA22" i="23"/>
  <c r="LN23" i="23"/>
  <c r="KX24" i="23"/>
  <c r="KK25" i="23"/>
  <c r="JX26" i="23"/>
  <c r="JF27" i="23"/>
  <c r="MG27" i="23"/>
  <c r="KR28" i="23"/>
  <c r="MJ28" i="23"/>
  <c r="KD29" i="23"/>
  <c r="LT29" i="23"/>
  <c r="JJ30" i="23"/>
  <c r="KU30" i="23"/>
  <c r="ME30" i="23"/>
  <c r="JO31" i="23"/>
  <c r="KU31" i="23"/>
  <c r="MA31" i="23"/>
  <c r="JK32" i="23"/>
  <c r="KQ32" i="23"/>
  <c r="LW32" i="23"/>
  <c r="JG33" i="23"/>
  <c r="KM33" i="23"/>
  <c r="LS33" i="23"/>
  <c r="IV34" i="23"/>
  <c r="JS34" i="23"/>
  <c r="KP34" i="23"/>
  <c r="LH34" i="23"/>
  <c r="MD34" i="23"/>
  <c r="IW35" i="23"/>
  <c r="JH35" i="23"/>
  <c r="JV35" i="23"/>
  <c r="KI35" i="23"/>
  <c r="KU35" i="23"/>
  <c r="LI35" i="23"/>
  <c r="LT35" i="23"/>
  <c r="ME35" i="23"/>
  <c r="IT36" i="23"/>
  <c r="JD36" i="23"/>
  <c r="JO36" i="23"/>
  <c r="JZ36" i="23"/>
  <c r="KJ36" i="23"/>
  <c r="KU36" i="23"/>
  <c r="LF36" i="23"/>
  <c r="LP36" i="23"/>
  <c r="MA36" i="23"/>
  <c r="IP37" i="23"/>
  <c r="IZ37" i="23"/>
  <c r="JK37" i="23"/>
  <c r="JV37" i="23"/>
  <c r="KF37" i="23"/>
  <c r="KQ37" i="23"/>
  <c r="LB37" i="23"/>
  <c r="LL37" i="23"/>
  <c r="LW37" i="23"/>
  <c r="MH37" i="23"/>
  <c r="IV38" i="23"/>
  <c r="JG38" i="23"/>
  <c r="JR38" i="23"/>
  <c r="KB38" i="23"/>
  <c r="KM38" i="23"/>
  <c r="KW38" i="23"/>
  <c r="LF38" i="23"/>
  <c r="LO38" i="23"/>
  <c r="LX38" i="23"/>
  <c r="MG38" i="23"/>
  <c r="IT39" i="23"/>
  <c r="JC39" i="23"/>
  <c r="JM39" i="23"/>
  <c r="JV39" i="23"/>
  <c r="KE39" i="23"/>
  <c r="KN39" i="23"/>
  <c r="KV39" i="23"/>
  <c r="LD39" i="23"/>
  <c r="LL39" i="23"/>
  <c r="LT39" i="23"/>
  <c r="MB39" i="23"/>
  <c r="MJ39" i="23"/>
  <c r="IV40" i="23"/>
  <c r="JD40" i="23"/>
  <c r="JL40" i="23"/>
  <c r="JT40" i="23"/>
  <c r="KB40" i="23"/>
  <c r="KJ40" i="23"/>
  <c r="KR40" i="23"/>
  <c r="KZ40" i="23"/>
  <c r="LH40" i="23"/>
  <c r="LP40" i="23"/>
  <c r="LX40" i="23"/>
  <c r="MF40" i="23"/>
  <c r="IR41" i="23"/>
  <c r="IZ41" i="23"/>
  <c r="JH41" i="23"/>
  <c r="JP41" i="23"/>
  <c r="JX41" i="23"/>
  <c r="KF41" i="23"/>
  <c r="KN41" i="23"/>
  <c r="KV41" i="23"/>
  <c r="LD41" i="23"/>
  <c r="LL41" i="23"/>
  <c r="LT41" i="23"/>
  <c r="MB41" i="23"/>
  <c r="MJ41" i="23"/>
  <c r="IV42" i="23"/>
  <c r="JD42" i="23"/>
  <c r="JL42" i="23"/>
  <c r="JT42" i="23"/>
  <c r="KB42" i="23"/>
  <c r="KJ42" i="23"/>
  <c r="KR42" i="23"/>
  <c r="KZ42" i="23"/>
  <c r="LH42" i="23"/>
  <c r="LP42" i="23"/>
  <c r="LX42" i="23"/>
  <c r="MF42" i="23"/>
  <c r="IR43" i="23"/>
  <c r="IZ43" i="23"/>
  <c r="JH43" i="23"/>
  <c r="JP43" i="23"/>
  <c r="JX43" i="23"/>
  <c r="KF43" i="23"/>
  <c r="KN43" i="23"/>
  <c r="KV43" i="23"/>
  <c r="LD43" i="23"/>
  <c r="LL43" i="23"/>
  <c r="LT43" i="23"/>
  <c r="MB43" i="23"/>
  <c r="MJ43" i="23"/>
  <c r="IV44" i="23"/>
  <c r="JD44" i="23"/>
  <c r="JL44" i="23"/>
  <c r="JT44" i="23"/>
  <c r="KB44" i="23"/>
  <c r="KJ44" i="23"/>
  <c r="KR44" i="23"/>
  <c r="KZ44" i="23"/>
  <c r="LH44" i="23"/>
  <c r="LP44" i="23"/>
  <c r="LX44" i="23"/>
  <c r="MF44" i="23"/>
  <c r="IR45" i="23"/>
  <c r="IZ45" i="23"/>
  <c r="JH45" i="23"/>
  <c r="JP45" i="23"/>
  <c r="JX45" i="23"/>
  <c r="KF45" i="23"/>
  <c r="KN45" i="23"/>
  <c r="KV45" i="23"/>
  <c r="LD45" i="23"/>
  <c r="LL45" i="23"/>
  <c r="LT45" i="23"/>
  <c r="MB45" i="23"/>
  <c r="MJ45" i="23"/>
  <c r="IV46" i="23"/>
  <c r="JD46" i="23"/>
  <c r="JL46" i="23"/>
  <c r="JT46" i="23"/>
  <c r="KB46" i="23"/>
  <c r="KJ46" i="23"/>
  <c r="KR46" i="23"/>
  <c r="KZ46" i="23"/>
  <c r="LH46" i="23"/>
  <c r="LP46" i="23"/>
  <c r="LX46" i="23"/>
  <c r="MF46" i="23"/>
  <c r="IR47" i="23"/>
  <c r="IZ47" i="23"/>
  <c r="JH47" i="23"/>
  <c r="JP47" i="23"/>
  <c r="JX47" i="23"/>
  <c r="KF47" i="23"/>
  <c r="KN47" i="23"/>
  <c r="KV47" i="23"/>
  <c r="LD47" i="23"/>
  <c r="LL47" i="23"/>
  <c r="LT47" i="23"/>
  <c r="MB47" i="23"/>
  <c r="MJ47" i="23"/>
  <c r="IV48" i="23"/>
  <c r="JD48" i="23"/>
  <c r="JL48" i="23"/>
  <c r="JT48" i="23"/>
  <c r="MG11" i="23"/>
  <c r="JS15" i="23"/>
  <c r="JF17" i="23"/>
  <c r="JE19" i="23"/>
  <c r="LZ20" i="23"/>
  <c r="KB22" i="23"/>
  <c r="LQ23" i="23"/>
  <c r="LD24" i="23"/>
  <c r="KL25" i="23"/>
  <c r="JY26" i="23"/>
  <c r="JL27" i="23"/>
  <c r="MH27" i="23"/>
  <c r="KU28" i="23"/>
  <c r="IO29" i="23"/>
  <c r="KE29" i="23"/>
  <c r="LW29" i="23"/>
  <c r="JK30" i="23"/>
  <c r="KV30" i="23"/>
  <c r="MF30" i="23"/>
  <c r="JP31" i="23"/>
  <c r="KV31" i="23"/>
  <c r="MB31" i="23"/>
  <c r="JL32" i="23"/>
  <c r="KR32" i="23"/>
  <c r="LX32" i="23"/>
  <c r="JH33" i="23"/>
  <c r="KN33" i="23"/>
  <c r="LT33" i="23"/>
  <c r="JB34" i="23"/>
  <c r="JT34" i="23"/>
  <c r="KQ34" i="23"/>
  <c r="LN34" i="23"/>
  <c r="ME34" i="23"/>
  <c r="IX35" i="23"/>
  <c r="JK35" i="23"/>
  <c r="JW35" i="23"/>
  <c r="KK35" i="23"/>
  <c r="KV35" i="23"/>
  <c r="LJ35" i="23"/>
  <c r="LV35" i="23"/>
  <c r="MG35" i="23"/>
  <c r="IU36" i="23"/>
  <c r="JF36" i="23"/>
  <c r="JQ36" i="23"/>
  <c r="KA36" i="23"/>
  <c r="KL36" i="23"/>
  <c r="KW36" i="23"/>
  <c r="LG36" i="23"/>
  <c r="LR36" i="23"/>
  <c r="MC36" i="23"/>
  <c r="IQ37" i="23"/>
  <c r="JB37" i="23"/>
  <c r="JM37" i="23"/>
  <c r="JW37" i="23"/>
  <c r="KH37" i="23"/>
  <c r="KS37" i="23"/>
  <c r="LC37" i="23"/>
  <c r="LN37" i="23"/>
  <c r="LY37" i="23"/>
  <c r="MI37" i="23"/>
  <c r="IX38" i="23"/>
  <c r="JI38" i="23"/>
  <c r="JS38" i="23"/>
  <c r="KD38" i="23"/>
  <c r="KO38" i="23"/>
  <c r="KX38" i="23"/>
  <c r="LG38" i="23"/>
  <c r="LP38" i="23"/>
  <c r="LY38" i="23"/>
  <c r="MH38" i="23"/>
  <c r="IU39" i="23"/>
  <c r="JE39" i="23"/>
  <c r="JN39" i="23"/>
  <c r="JW39" i="23"/>
  <c r="KF39" i="23"/>
  <c r="KO39" i="23"/>
  <c r="KW39" i="23"/>
  <c r="LE39" i="23"/>
  <c r="LM39" i="23"/>
  <c r="LU39" i="23"/>
  <c r="MC39" i="23"/>
  <c r="IO40" i="23"/>
  <c r="IW40" i="23"/>
  <c r="JE40" i="23"/>
  <c r="JM40" i="23"/>
  <c r="JU40" i="23"/>
  <c r="KC40" i="23"/>
  <c r="KK40" i="23"/>
  <c r="KS40" i="23"/>
  <c r="LA40" i="23"/>
  <c r="LI40" i="23"/>
  <c r="LQ40" i="23"/>
  <c r="LY40" i="23"/>
  <c r="MG40" i="23"/>
  <c r="IS41" i="23"/>
  <c r="JA41" i="23"/>
  <c r="JI41" i="23"/>
  <c r="JQ41" i="23"/>
  <c r="JY41" i="23"/>
  <c r="KG41" i="23"/>
  <c r="KO41" i="23"/>
  <c r="KW41" i="23"/>
  <c r="LE41" i="23"/>
  <c r="LM41" i="23"/>
  <c r="LU41" i="23"/>
  <c r="MC41" i="23"/>
  <c r="IO42" i="23"/>
  <c r="IW42" i="23"/>
  <c r="JE42" i="23"/>
  <c r="JM42" i="23"/>
  <c r="JU42" i="23"/>
  <c r="KC42" i="23"/>
  <c r="KK42" i="23"/>
  <c r="KS42" i="23"/>
  <c r="LA42" i="23"/>
  <c r="LI42" i="23"/>
  <c r="LQ42" i="23"/>
  <c r="LY42" i="23"/>
  <c r="MG42" i="23"/>
  <c r="IS43" i="23"/>
  <c r="JA43" i="23"/>
  <c r="JI43" i="23"/>
  <c r="JQ43" i="23"/>
  <c r="JY43" i="23"/>
  <c r="KG43" i="23"/>
  <c r="KO43" i="23"/>
  <c r="KW43" i="23"/>
  <c r="LE43" i="23"/>
  <c r="LM43" i="23"/>
  <c r="LU43" i="23"/>
  <c r="MC43" i="23"/>
  <c r="IO44" i="23"/>
  <c r="IW44" i="23"/>
  <c r="JE44" i="23"/>
  <c r="JM44" i="23"/>
  <c r="JU44" i="23"/>
  <c r="KC44" i="23"/>
  <c r="KK44" i="23"/>
  <c r="KS44" i="23"/>
  <c r="LA44" i="23"/>
  <c r="LI44" i="23"/>
  <c r="LQ44" i="23"/>
  <c r="LY44" i="23"/>
  <c r="MG44" i="23"/>
  <c r="IS45" i="23"/>
  <c r="JA45" i="23"/>
  <c r="JI45" i="23"/>
  <c r="JQ45" i="23"/>
  <c r="JY45" i="23"/>
  <c r="KG45" i="23"/>
  <c r="KO45" i="23"/>
  <c r="KW45" i="23"/>
  <c r="LE45" i="23"/>
  <c r="LM45" i="23"/>
  <c r="LU45" i="23"/>
  <c r="MC45" i="23"/>
  <c r="IO46" i="23"/>
  <c r="IW46" i="23"/>
  <c r="JE46" i="23"/>
  <c r="JM46" i="23"/>
  <c r="JU46" i="23"/>
  <c r="KC46" i="23"/>
  <c r="KK46" i="23"/>
  <c r="KS46" i="23"/>
  <c r="LA46" i="23"/>
  <c r="LI46" i="23"/>
  <c r="LQ46" i="23"/>
  <c r="LY46" i="23"/>
  <c r="MG46" i="23"/>
  <c r="IS47" i="23"/>
  <c r="JA47" i="23"/>
  <c r="JI47" i="23"/>
  <c r="JQ47" i="23"/>
  <c r="JY47" i="23"/>
  <c r="KG47" i="23"/>
  <c r="KO47" i="23"/>
  <c r="KW47" i="23"/>
  <c r="LE47" i="23"/>
  <c r="LM47" i="23"/>
  <c r="LU47" i="23"/>
  <c r="MC47" i="23"/>
  <c r="IO48" i="23"/>
  <c r="IW48" i="23"/>
  <c r="JE48" i="23"/>
  <c r="MC12" i="23"/>
  <c r="LG15" i="23"/>
  <c r="LE17" i="23"/>
  <c r="KL19" i="23"/>
  <c r="JM21" i="23"/>
  <c r="LM22" i="23"/>
  <c r="MH23" i="23"/>
  <c r="LU24" i="23"/>
  <c r="LH25" i="23"/>
  <c r="KP26" i="23"/>
  <c r="KC27" i="23"/>
  <c r="JA28" i="23"/>
  <c r="LD28" i="23"/>
  <c r="IX29" i="23"/>
  <c r="KN29" i="23"/>
  <c r="ME29" i="23"/>
  <c r="JS30" i="23"/>
  <c r="LD30" i="23"/>
  <c r="IQ31" i="23"/>
  <c r="JW31" i="23"/>
  <c r="LC31" i="23"/>
  <c r="MI31" i="23"/>
  <c r="JS32" i="23"/>
  <c r="KY32" i="23"/>
  <c r="ME32" i="23"/>
  <c r="JO33" i="23"/>
  <c r="KU33" i="23"/>
  <c r="MA33" i="23"/>
  <c r="JC34" i="23"/>
  <c r="JZ34" i="23"/>
  <c r="KR34" i="23"/>
  <c r="LO34" i="23"/>
  <c r="MF34" i="23"/>
  <c r="IY35" i="23"/>
  <c r="JM35" i="23"/>
  <c r="JX35" i="23"/>
  <c r="KL35" i="23"/>
  <c r="KY35" i="23"/>
  <c r="LK35" i="23"/>
  <c r="LW35" i="23"/>
  <c r="MH35" i="23"/>
  <c r="IV36" i="23"/>
  <c r="JG36" i="23"/>
  <c r="JR36" i="23"/>
  <c r="KB36" i="23"/>
  <c r="KM36" i="23"/>
  <c r="KX36" i="23"/>
  <c r="LH36" i="23"/>
  <c r="LS36" i="23"/>
  <c r="MD36" i="23"/>
  <c r="IR37" i="23"/>
  <c r="JC37" i="23"/>
  <c r="JN37" i="23"/>
  <c r="JX37" i="23"/>
  <c r="KI37" i="23"/>
  <c r="KT37" i="23"/>
  <c r="LD37" i="23"/>
  <c r="LO37" i="23"/>
  <c r="LZ37" i="23"/>
  <c r="MJ37" i="23"/>
  <c r="IY38" i="23"/>
  <c r="JJ38" i="23"/>
  <c r="JT38" i="23"/>
  <c r="KE38" i="23"/>
  <c r="KP38" i="23"/>
  <c r="KY38" i="23"/>
  <c r="LH38" i="23"/>
  <c r="LQ38" i="23"/>
  <c r="LZ38" i="23"/>
  <c r="MI38" i="23"/>
  <c r="IW39" i="23"/>
  <c r="JF39" i="23"/>
  <c r="JO39" i="23"/>
  <c r="JX39" i="23"/>
  <c r="KG39" i="23"/>
  <c r="KP39" i="23"/>
  <c r="KX39" i="23"/>
  <c r="LF39" i="23"/>
  <c r="LN39" i="23"/>
  <c r="LV39" i="23"/>
  <c r="MD39" i="23"/>
  <c r="IP40" i="23"/>
  <c r="IX40" i="23"/>
  <c r="JF40" i="23"/>
  <c r="JN40" i="23"/>
  <c r="JV40" i="23"/>
  <c r="KD40" i="23"/>
  <c r="KL40" i="23"/>
  <c r="KT40" i="23"/>
  <c r="LB40" i="23"/>
  <c r="LJ40" i="23"/>
  <c r="LR40" i="23"/>
  <c r="LZ40" i="23"/>
  <c r="MH40" i="23"/>
  <c r="IT41" i="23"/>
  <c r="JB41" i="23"/>
  <c r="JJ41" i="23"/>
  <c r="JR41" i="23"/>
  <c r="JZ41" i="23"/>
  <c r="KH41" i="23"/>
  <c r="KP41" i="23"/>
  <c r="KX41" i="23"/>
  <c r="LF41" i="23"/>
  <c r="LN41" i="23"/>
  <c r="LV41" i="23"/>
  <c r="MD41" i="23"/>
  <c r="IP42" i="23"/>
  <c r="IX42" i="23"/>
  <c r="JF42" i="23"/>
  <c r="JN42" i="23"/>
  <c r="JV42" i="23"/>
  <c r="KD42" i="23"/>
  <c r="KL42" i="23"/>
  <c r="KT42" i="23"/>
  <c r="LB42" i="23"/>
  <c r="LJ42" i="23"/>
  <c r="LR42" i="23"/>
  <c r="LZ42" i="23"/>
  <c r="MH42" i="23"/>
  <c r="IT43" i="23"/>
  <c r="JB43" i="23"/>
  <c r="JJ43" i="23"/>
  <c r="JR43" i="23"/>
  <c r="JZ43" i="23"/>
  <c r="KH43" i="23"/>
  <c r="KP43" i="23"/>
  <c r="KX43" i="23"/>
  <c r="LF43" i="23"/>
  <c r="LN43" i="23"/>
  <c r="LV43" i="23"/>
  <c r="MD43" i="23"/>
  <c r="IP44" i="23"/>
  <c r="IX44" i="23"/>
  <c r="JF44" i="23"/>
  <c r="JN44" i="23"/>
  <c r="JV44" i="23"/>
  <c r="KD44" i="23"/>
  <c r="KL44" i="23"/>
  <c r="KT44" i="23"/>
  <c r="LB44" i="23"/>
  <c r="LJ44" i="23"/>
  <c r="LR44" i="23"/>
  <c r="LZ44" i="23"/>
  <c r="MH44" i="23"/>
  <c r="IT45" i="23"/>
  <c r="JB45" i="23"/>
  <c r="JJ45" i="23"/>
  <c r="JR45" i="23"/>
  <c r="JZ45" i="23"/>
  <c r="KH45" i="23"/>
  <c r="KP45" i="23"/>
  <c r="KX45" i="23"/>
  <c r="LF45" i="23"/>
  <c r="LN45" i="23"/>
  <c r="LV45" i="23"/>
  <c r="MD45" i="23"/>
  <c r="IP46" i="23"/>
  <c r="IX46" i="23"/>
  <c r="JF46" i="23"/>
  <c r="JN46" i="23"/>
  <c r="JV46" i="23"/>
  <c r="KD46" i="23"/>
  <c r="KL46" i="23"/>
  <c r="KT46" i="23"/>
  <c r="LB46" i="23"/>
  <c r="LJ46" i="23"/>
  <c r="LR46" i="23"/>
  <c r="LZ46" i="23"/>
  <c r="MH46" i="23"/>
  <c r="IT47" i="23"/>
  <c r="MG12" i="23"/>
  <c r="LH15" i="23"/>
  <c r="LH17" i="23"/>
  <c r="KX19" i="23"/>
  <c r="JN21" i="23"/>
  <c r="LN22" i="23"/>
  <c r="IR24" i="23"/>
  <c r="LV24" i="23"/>
  <c r="LI25" i="23"/>
  <c r="KV26" i="23"/>
  <c r="KD27" i="23"/>
  <c r="JB28" i="23"/>
  <c r="LE28" i="23"/>
  <c r="IY29" i="23"/>
  <c r="KQ29" i="23"/>
  <c r="MF29" i="23"/>
  <c r="JT30" i="23"/>
  <c r="LE30" i="23"/>
  <c r="IR31" i="23"/>
  <c r="JX31" i="23"/>
  <c r="LD31" i="23"/>
  <c r="MJ31" i="23"/>
  <c r="JT32" i="23"/>
  <c r="KZ32" i="23"/>
  <c r="MF32" i="23"/>
  <c r="JP33" i="23"/>
  <c r="KV33" i="23"/>
  <c r="MB33" i="23"/>
  <c r="JD34" i="23"/>
  <c r="KA34" i="23"/>
  <c r="KX34" i="23"/>
  <c r="LP34" i="23"/>
  <c r="MI34" i="23"/>
  <c r="IZ35" i="23"/>
  <c r="JN35" i="23"/>
  <c r="KA35" i="23"/>
  <c r="KM35" i="23"/>
  <c r="LA35" i="23"/>
  <c r="LL35" i="23"/>
  <c r="LY35" i="23"/>
  <c r="MI35" i="23"/>
  <c r="IX36" i="23"/>
  <c r="JI36" i="23"/>
  <c r="JS36" i="23"/>
  <c r="KL9" i="23"/>
  <c r="LY13" i="23"/>
  <c r="JN16" i="23"/>
  <c r="JK18" i="23"/>
  <c r="MH19" i="23"/>
  <c r="LI21" i="23"/>
  <c r="JB23" i="23"/>
  <c r="JJ24" i="23"/>
  <c r="IW25" i="23"/>
  <c r="MF25" i="23"/>
  <c r="LN26" i="23"/>
  <c r="LA27" i="23"/>
  <c r="JR28" i="23"/>
  <c r="LO28" i="23"/>
  <c r="JK29" i="23"/>
  <c r="LA29" i="23"/>
  <c r="IS30" i="23"/>
  <c r="KC30" i="23"/>
  <c r="LN30" i="23"/>
  <c r="IZ31" i="23"/>
  <c r="KF31" i="23"/>
  <c r="LL31" i="23"/>
  <c r="IV32" i="23"/>
  <c r="KB32" i="23"/>
  <c r="LH32" i="23"/>
  <c r="IR33" i="23"/>
  <c r="JX33" i="23"/>
  <c r="LD33" i="23"/>
  <c r="MJ33" i="23"/>
  <c r="JK34" i="23"/>
  <c r="KH34" i="23"/>
  <c r="KZ34" i="23"/>
  <c r="LW34" i="23"/>
  <c r="IQ35" i="23"/>
  <c r="JE35" i="23"/>
  <c r="JP35" i="23"/>
  <c r="KD35" i="23"/>
  <c r="KQ35" i="23"/>
  <c r="LC35" i="23"/>
  <c r="LQ35" i="23"/>
  <c r="MA35" i="23"/>
  <c r="IP36" i="23"/>
  <c r="JA36" i="23"/>
  <c r="JK36" i="23"/>
  <c r="JV36" i="23"/>
  <c r="KG36" i="23"/>
  <c r="KQ36" i="23"/>
  <c r="LB36" i="23"/>
  <c r="LM36" i="23"/>
  <c r="LW36" i="23"/>
  <c r="MH36" i="23"/>
  <c r="IW37" i="23"/>
  <c r="JG37" i="23"/>
  <c r="JR37" i="23"/>
  <c r="KC37" i="23"/>
  <c r="KM37" i="23"/>
  <c r="KX37" i="23"/>
  <c r="LI37" i="23"/>
  <c r="LS37" i="23"/>
  <c r="MD37" i="23"/>
  <c r="IS38" i="23"/>
  <c r="JC38" i="23"/>
  <c r="JN38" i="23"/>
  <c r="JY38" i="23"/>
  <c r="KI38" i="23"/>
  <c r="KS38" i="23"/>
  <c r="LB38" i="23"/>
  <c r="LK38" i="23"/>
  <c r="LU38" i="23"/>
  <c r="MD38" i="23"/>
  <c r="IQ39" i="23"/>
  <c r="IZ39" i="23"/>
  <c r="JI39" i="23"/>
  <c r="JR39" i="23"/>
  <c r="KA39" i="23"/>
  <c r="KK39" i="23"/>
  <c r="KS39" i="23"/>
  <c r="LA39" i="23"/>
  <c r="LI39" i="23"/>
  <c r="LQ39" i="23"/>
  <c r="LY39" i="23"/>
  <c r="MG39" i="23"/>
  <c r="IS40" i="23"/>
  <c r="JA40" i="23"/>
  <c r="JI40" i="23"/>
  <c r="JQ40" i="23"/>
  <c r="JY40" i="23"/>
  <c r="KG40" i="23"/>
  <c r="KO40" i="23"/>
  <c r="KW40" i="23"/>
  <c r="LE40" i="23"/>
  <c r="LM40" i="23"/>
  <c r="LU40" i="23"/>
  <c r="MC40" i="23"/>
  <c r="IO41" i="23"/>
  <c r="IW41" i="23"/>
  <c r="JE41" i="23"/>
  <c r="JM41" i="23"/>
  <c r="JU41" i="23"/>
  <c r="KC41" i="23"/>
  <c r="KK41" i="23"/>
  <c r="KS41" i="23"/>
  <c r="LA41" i="23"/>
  <c r="LI41" i="23"/>
  <c r="LQ41" i="23"/>
  <c r="LY41" i="23"/>
  <c r="MG41" i="23"/>
  <c r="IS42" i="23"/>
  <c r="JA42" i="23"/>
  <c r="JI42" i="23"/>
  <c r="JQ42" i="23"/>
  <c r="JY42" i="23"/>
  <c r="KG42" i="23"/>
  <c r="KO42" i="23"/>
  <c r="KW42" i="23"/>
  <c r="LE42" i="23"/>
  <c r="LM42" i="23"/>
  <c r="LU42" i="23"/>
  <c r="MC42" i="23"/>
  <c r="IO43" i="23"/>
  <c r="IW43" i="23"/>
  <c r="JE43" i="23"/>
  <c r="JM43" i="23"/>
  <c r="JU43" i="23"/>
  <c r="KC43" i="23"/>
  <c r="IX18" i="23"/>
  <c r="KZ27" i="23"/>
  <c r="IY31" i="23"/>
  <c r="LC33" i="23"/>
  <c r="JO35" i="23"/>
  <c r="JJ36" i="23"/>
  <c r="LJ36" i="23"/>
  <c r="JE37" i="23"/>
  <c r="KU37" i="23"/>
  <c r="IP38" i="23"/>
  <c r="KG38" i="23"/>
  <c r="LR38" i="23"/>
  <c r="JG39" i="23"/>
  <c r="KQ39" i="23"/>
  <c r="LW39" i="23"/>
  <c r="JG40" i="23"/>
  <c r="KM40" i="23"/>
  <c r="LS40" i="23"/>
  <c r="JC41" i="23"/>
  <c r="KI41" i="23"/>
  <c r="LO41" i="23"/>
  <c r="IY42" i="23"/>
  <c r="KE42" i="23"/>
  <c r="LK42" i="23"/>
  <c r="IU43" i="23"/>
  <c r="KA43" i="23"/>
  <c r="KY43" i="23"/>
  <c r="LQ43" i="23"/>
  <c r="IR44" i="23"/>
  <c r="JO44" i="23"/>
  <c r="KG44" i="23"/>
  <c r="LD44" i="23"/>
  <c r="MA44" i="23"/>
  <c r="IW45" i="23"/>
  <c r="JT45" i="23"/>
  <c r="KQ45" i="23"/>
  <c r="LI45" i="23"/>
  <c r="MF45" i="23"/>
  <c r="JG46" i="23"/>
  <c r="JY46" i="23"/>
  <c r="KV46" i="23"/>
  <c r="LS46" i="23"/>
  <c r="IO47" i="23"/>
  <c r="JJ47" i="23"/>
  <c r="JZ47" i="23"/>
  <c r="KP47" i="23"/>
  <c r="LF47" i="23"/>
  <c r="LS47" i="23"/>
  <c r="MF47" i="23"/>
  <c r="IX48" i="23"/>
  <c r="JI48" i="23"/>
  <c r="JU48" i="23"/>
  <c r="KD48" i="23"/>
  <c r="KM48" i="23"/>
  <c r="KV48" i="23"/>
  <c r="LE48" i="23"/>
  <c r="LO48" i="23"/>
  <c r="LX48" i="23"/>
  <c r="MG48" i="23"/>
  <c r="IT49" i="23"/>
  <c r="JC49" i="23"/>
  <c r="JL49" i="23"/>
  <c r="JU49" i="23"/>
  <c r="KE49" i="23"/>
  <c r="KN49" i="23"/>
  <c r="KW49" i="23"/>
  <c r="LF49" i="23"/>
  <c r="LO49" i="23"/>
  <c r="LX49" i="23"/>
  <c r="MG49" i="23"/>
  <c r="IU50" i="23"/>
  <c r="JD50" i="23"/>
  <c r="JM50" i="23"/>
  <c r="JV50" i="23"/>
  <c r="KE50" i="23"/>
  <c r="KN50" i="23"/>
  <c r="KW50" i="23"/>
  <c r="LG50" i="23"/>
  <c r="LP50" i="23"/>
  <c r="LY50" i="23"/>
  <c r="MH50" i="23"/>
  <c r="IU51" i="23"/>
  <c r="JD51" i="23"/>
  <c r="JM51" i="23"/>
  <c r="JW51" i="23"/>
  <c r="KF51" i="23"/>
  <c r="KO51" i="23"/>
  <c r="KX51" i="23"/>
  <c r="LG51" i="23"/>
  <c r="LP51" i="23"/>
  <c r="LY51" i="23"/>
  <c r="MI51" i="23"/>
  <c r="IU52" i="23"/>
  <c r="JC52" i="23"/>
  <c r="JK52" i="23"/>
  <c r="JS52" i="23"/>
  <c r="KA52" i="23"/>
  <c r="KI52" i="23"/>
  <c r="KQ52" i="23"/>
  <c r="KY52" i="23"/>
  <c r="LG52" i="23"/>
  <c r="LO52" i="23"/>
  <c r="LW52" i="23"/>
  <c r="ME52" i="23"/>
  <c r="IQ53" i="23"/>
  <c r="IY53" i="23"/>
  <c r="JG53" i="23"/>
  <c r="JO53" i="23"/>
  <c r="JW53" i="23"/>
  <c r="KE53" i="23"/>
  <c r="KM53" i="23"/>
  <c r="KU53" i="23"/>
  <c r="LC53" i="23"/>
  <c r="LK53" i="23"/>
  <c r="LS53" i="23"/>
  <c r="MA53" i="23"/>
  <c r="MI53" i="23"/>
  <c r="IU54" i="23"/>
  <c r="JC54" i="23"/>
  <c r="JK54" i="23"/>
  <c r="JS54" i="23"/>
  <c r="KA54" i="23"/>
  <c r="KI54" i="23"/>
  <c r="KQ54" i="23"/>
  <c r="KY54" i="23"/>
  <c r="LG54" i="23"/>
  <c r="LO54" i="23"/>
  <c r="LW54" i="23"/>
  <c r="ME54" i="23"/>
  <c r="IQ55" i="23"/>
  <c r="IY55" i="23"/>
  <c r="JG55" i="23"/>
  <c r="JO55" i="23"/>
  <c r="JW55" i="23"/>
  <c r="KE55" i="23"/>
  <c r="KM55" i="23"/>
  <c r="KU55" i="23"/>
  <c r="LC55" i="23"/>
  <c r="LK55" i="23"/>
  <c r="LS55" i="23"/>
  <c r="MA55" i="23"/>
  <c r="MI55" i="23"/>
  <c r="IU56" i="23"/>
  <c r="JC56" i="23"/>
  <c r="JK56" i="23"/>
  <c r="JS56" i="23"/>
  <c r="KA56" i="23"/>
  <c r="KI56" i="23"/>
  <c r="KQ56" i="23"/>
  <c r="KY56" i="23"/>
  <c r="LG56" i="23"/>
  <c r="LO56" i="23"/>
  <c r="LW56" i="23"/>
  <c r="ME56" i="23"/>
  <c r="IQ57" i="23"/>
  <c r="IY57" i="23"/>
  <c r="JG57" i="23"/>
  <c r="JO57" i="23"/>
  <c r="JW57" i="23"/>
  <c r="KE57" i="23"/>
  <c r="KM57" i="23"/>
  <c r="KU57" i="23"/>
  <c r="LC57" i="23"/>
  <c r="LK57" i="23"/>
  <c r="LS57" i="23"/>
  <c r="MA57" i="23"/>
  <c r="MI57" i="23"/>
  <c r="IU58" i="23"/>
  <c r="JC58" i="23"/>
  <c r="JK58" i="23"/>
  <c r="JS58" i="23"/>
  <c r="KA58" i="23"/>
  <c r="KI58" i="23"/>
  <c r="KQ58" i="23"/>
  <c r="KY58" i="23"/>
  <c r="LG58" i="23"/>
  <c r="LO58" i="23"/>
  <c r="LW58" i="23"/>
  <c r="ME58" i="23"/>
  <c r="IQ59" i="23"/>
  <c r="IY59" i="23"/>
  <c r="JG59" i="23"/>
  <c r="JO59" i="23"/>
  <c r="JW59" i="23"/>
  <c r="KE59" i="23"/>
  <c r="KM59" i="23"/>
  <c r="KU59" i="23"/>
  <c r="LC59" i="23"/>
  <c r="LK59" i="23"/>
  <c r="LS59" i="23"/>
  <c r="MA59" i="23"/>
  <c r="MI59" i="23"/>
  <c r="IU60" i="23"/>
  <c r="MG19" i="23"/>
  <c r="JQ28" i="23"/>
  <c r="KE31" i="23"/>
  <c r="MI33" i="23"/>
  <c r="KC35" i="23"/>
  <c r="JT36" i="23"/>
  <c r="LK36" i="23"/>
  <c r="JF37" i="23"/>
  <c r="KV37" i="23"/>
  <c r="IQ38" i="23"/>
  <c r="KH38" i="23"/>
  <c r="LS38" i="23"/>
  <c r="JH39" i="23"/>
  <c r="KR39" i="23"/>
  <c r="LX39" i="23"/>
  <c r="JH40" i="23"/>
  <c r="KN40" i="23"/>
  <c r="LT40" i="23"/>
  <c r="JD41" i="23"/>
  <c r="KJ41" i="23"/>
  <c r="LP41" i="23"/>
  <c r="IZ42" i="23"/>
  <c r="KF42" i="23"/>
  <c r="LL42" i="23"/>
  <c r="IV43" i="23"/>
  <c r="KB43" i="23"/>
  <c r="KZ43" i="23"/>
  <c r="LW43" i="23"/>
  <c r="IS44" i="23"/>
  <c r="JP44" i="23"/>
  <c r="KM44" i="23"/>
  <c r="LE44" i="23"/>
  <c r="MB44" i="23"/>
  <c r="JC45" i="23"/>
  <c r="JU45" i="23"/>
  <c r="KR45" i="23"/>
  <c r="LO45" i="23"/>
  <c r="MG45" i="23"/>
  <c r="JH46" i="23"/>
  <c r="KE46" i="23"/>
  <c r="KW46" i="23"/>
  <c r="LT46" i="23"/>
  <c r="IU47" i="23"/>
  <c r="JK47" i="23"/>
  <c r="KA47" i="23"/>
  <c r="KQ47" i="23"/>
  <c r="LG47" i="23"/>
  <c r="LV47" i="23"/>
  <c r="MG47" i="23"/>
  <c r="IY48" i="23"/>
  <c r="JK48" i="23"/>
  <c r="JV48" i="23"/>
  <c r="KE48" i="23"/>
  <c r="KN48" i="23"/>
  <c r="KW48" i="23"/>
  <c r="LG48" i="23"/>
  <c r="LP48" i="23"/>
  <c r="LY48" i="23"/>
  <c r="MH48" i="23"/>
  <c r="IU49" i="23"/>
  <c r="JD49" i="23"/>
  <c r="JM49" i="23"/>
  <c r="JW49" i="23"/>
  <c r="KF49" i="23"/>
  <c r="KO49" i="23"/>
  <c r="KX49" i="23"/>
  <c r="LG49" i="23"/>
  <c r="LP49" i="23"/>
  <c r="LY49" i="23"/>
  <c r="MI49" i="23"/>
  <c r="IV50" i="23"/>
  <c r="JE50" i="23"/>
  <c r="JN50" i="23"/>
  <c r="JW50" i="23"/>
  <c r="KF50" i="23"/>
  <c r="KO50" i="23"/>
  <c r="KY50" i="23"/>
  <c r="LH50" i="23"/>
  <c r="LQ50" i="23"/>
  <c r="LZ50" i="23"/>
  <c r="MI50" i="23"/>
  <c r="IV51" i="23"/>
  <c r="JE51" i="23"/>
  <c r="JO51" i="23"/>
  <c r="JX51" i="23"/>
  <c r="KG51" i="23"/>
  <c r="KP51" i="23"/>
  <c r="KY51" i="23"/>
  <c r="LH51" i="23"/>
  <c r="LQ51" i="23"/>
  <c r="MA51" i="23"/>
  <c r="MJ51" i="23"/>
  <c r="IV52" i="23"/>
  <c r="JD52" i="23"/>
  <c r="JL52" i="23"/>
  <c r="JT52" i="23"/>
  <c r="KB52" i="23"/>
  <c r="KJ52" i="23"/>
  <c r="KR52" i="23"/>
  <c r="KZ52" i="23"/>
  <c r="LH52" i="23"/>
  <c r="LP52" i="23"/>
  <c r="LX52" i="23"/>
  <c r="MF52" i="23"/>
  <c r="IR53" i="23"/>
  <c r="IZ53" i="23"/>
  <c r="JH53" i="23"/>
  <c r="JP53" i="23"/>
  <c r="JX53" i="23"/>
  <c r="KF53" i="23"/>
  <c r="KN53" i="23"/>
  <c r="KV53" i="23"/>
  <c r="LD53" i="23"/>
  <c r="LL53" i="23"/>
  <c r="LT53" i="23"/>
  <c r="MB53" i="23"/>
  <c r="MJ53" i="23"/>
  <c r="IV54" i="23"/>
  <c r="JD54" i="23"/>
  <c r="JL54" i="23"/>
  <c r="JT54" i="23"/>
  <c r="KB54" i="23"/>
  <c r="KJ54" i="23"/>
  <c r="KR54" i="23"/>
  <c r="KZ54" i="23"/>
  <c r="LH54" i="23"/>
  <c r="LP54" i="23"/>
  <c r="LX54" i="23"/>
  <c r="MF54" i="23"/>
  <c r="IR55" i="23"/>
  <c r="IZ55" i="23"/>
  <c r="JH55" i="23"/>
  <c r="JP55" i="23"/>
  <c r="JX55" i="23"/>
  <c r="KF55" i="23"/>
  <c r="KN55" i="23"/>
  <c r="KV55" i="23"/>
  <c r="LD55" i="23"/>
  <c r="LL55" i="23"/>
  <c r="LT55" i="23"/>
  <c r="MB55" i="23"/>
  <c r="MJ55" i="23"/>
  <c r="IV56" i="23"/>
  <c r="JD56" i="23"/>
  <c r="JL56" i="23"/>
  <c r="JT56" i="23"/>
  <c r="KB56" i="23"/>
  <c r="KJ56" i="23"/>
  <c r="KR56" i="23"/>
  <c r="KZ56" i="23"/>
  <c r="LH56" i="23"/>
  <c r="LP56" i="23"/>
  <c r="LX56" i="23"/>
  <c r="MF56" i="23"/>
  <c r="IR57" i="23"/>
  <c r="IZ57" i="23"/>
  <c r="JH57" i="23"/>
  <c r="JP57" i="23"/>
  <c r="JX57" i="23"/>
  <c r="KF57" i="23"/>
  <c r="KN57" i="23"/>
  <c r="KV57" i="23"/>
  <c r="LD57" i="23"/>
  <c r="LL57" i="23"/>
  <c r="LT57" i="23"/>
  <c r="MB57" i="23"/>
  <c r="MJ57" i="23"/>
  <c r="IV58" i="23"/>
  <c r="JD58" i="23"/>
  <c r="JL58" i="23"/>
  <c r="JT58" i="23"/>
  <c r="KB58" i="23"/>
  <c r="KJ58" i="23"/>
  <c r="KR58" i="23"/>
  <c r="KZ58" i="23"/>
  <c r="LH58" i="23"/>
  <c r="LP58" i="23"/>
  <c r="LX58" i="23"/>
  <c r="MF58" i="23"/>
  <c r="IR59" i="23"/>
  <c r="IZ59" i="23"/>
  <c r="JH59" i="23"/>
  <c r="JP59" i="23"/>
  <c r="JX59" i="23"/>
  <c r="KF59" i="23"/>
  <c r="KN59" i="23"/>
  <c r="KV59" i="23"/>
  <c r="LD59" i="23"/>
  <c r="LL59" i="23"/>
  <c r="LT59" i="23"/>
  <c r="MB59" i="23"/>
  <c r="LF21" i="23"/>
  <c r="LN28" i="23"/>
  <c r="LK31" i="23"/>
  <c r="JJ34" i="23"/>
  <c r="KN35" i="23"/>
  <c r="KD36" i="23"/>
  <c r="LU36" i="23"/>
  <c r="JO37" i="23"/>
  <c r="LF37" i="23"/>
  <c r="JA38" i="23"/>
  <c r="KQ38" i="23"/>
  <c r="MA38" i="23"/>
  <c r="JP39" i="23"/>
  <c r="KY39" i="23"/>
  <c r="ME39" i="23"/>
  <c r="JO40" i="23"/>
  <c r="KU40" i="23"/>
  <c r="MA40" i="23"/>
  <c r="JK41" i="23"/>
  <c r="KQ41" i="23"/>
  <c r="LW41" i="23"/>
  <c r="JG42" i="23"/>
  <c r="KM42" i="23"/>
  <c r="LS42" i="23"/>
  <c r="JC43" i="23"/>
  <c r="KI43" i="23"/>
  <c r="LA43" i="23"/>
  <c r="LX43" i="23"/>
  <c r="IY44" i="23"/>
  <c r="JQ44" i="23"/>
  <c r="KN44" i="23"/>
  <c r="LK44" i="23"/>
  <c r="MC44" i="23"/>
  <c r="JD45" i="23"/>
  <c r="KA45" i="23"/>
  <c r="KS45" i="23"/>
  <c r="LP45" i="23"/>
  <c r="IQ46" i="23"/>
  <c r="JI46" i="23"/>
  <c r="KF46" i="23"/>
  <c r="LC46" i="23"/>
  <c r="LU46" i="23"/>
  <c r="IV47" i="23"/>
  <c r="JL47" i="23"/>
  <c r="KB47" i="23"/>
  <c r="KR47" i="23"/>
  <c r="LH47" i="23"/>
  <c r="LW47" i="23"/>
  <c r="MI47" i="23"/>
  <c r="IZ48" i="23"/>
  <c r="JM48" i="23"/>
  <c r="JW48" i="23"/>
  <c r="KF48" i="23"/>
  <c r="KO48" i="23"/>
  <c r="KY48" i="23"/>
  <c r="LH48" i="23"/>
  <c r="LQ48" i="23"/>
  <c r="LZ48" i="23"/>
  <c r="MI48" i="23"/>
  <c r="IV49" i="23"/>
  <c r="JE49" i="23"/>
  <c r="JO49" i="23"/>
  <c r="JX49" i="23"/>
  <c r="KG49" i="23"/>
  <c r="KP49" i="23"/>
  <c r="KY49" i="23"/>
  <c r="LH49" i="23"/>
  <c r="LQ49" i="23"/>
  <c r="MA49" i="23"/>
  <c r="MJ49" i="23"/>
  <c r="IW50" i="23"/>
  <c r="JF50" i="23"/>
  <c r="JO50" i="23"/>
  <c r="JX50" i="23"/>
  <c r="KG50" i="23"/>
  <c r="KQ50" i="23"/>
  <c r="KZ50" i="23"/>
  <c r="LI50" i="23"/>
  <c r="LR50" i="23"/>
  <c r="MA50" i="23"/>
  <c r="MJ50" i="23"/>
  <c r="IW51" i="23"/>
  <c r="JG51" i="23"/>
  <c r="JP51" i="23"/>
  <c r="JY51" i="23"/>
  <c r="KH51" i="23"/>
  <c r="KQ51" i="23"/>
  <c r="KZ51" i="23"/>
  <c r="LI51" i="23"/>
  <c r="LS51" i="23"/>
  <c r="MB51" i="23"/>
  <c r="IO52" i="23"/>
  <c r="IW52" i="23"/>
  <c r="JE52" i="23"/>
  <c r="JM52" i="23"/>
  <c r="JU52" i="23"/>
  <c r="KC52" i="23"/>
  <c r="KK52" i="23"/>
  <c r="KS52" i="23"/>
  <c r="LA52" i="23"/>
  <c r="LI52" i="23"/>
  <c r="LQ52" i="23"/>
  <c r="LY52" i="23"/>
  <c r="MG52" i="23"/>
  <c r="IS53" i="23"/>
  <c r="JA53" i="23"/>
  <c r="JI53" i="23"/>
  <c r="JQ53" i="23"/>
  <c r="JY53" i="23"/>
  <c r="KG53" i="23"/>
  <c r="KO53" i="23"/>
  <c r="KW53" i="23"/>
  <c r="LE53" i="23"/>
  <c r="LM53" i="23"/>
  <c r="LU53" i="23"/>
  <c r="MC53" i="23"/>
  <c r="IO54" i="23"/>
  <c r="IW54" i="23"/>
  <c r="JE54" i="23"/>
  <c r="JM54" i="23"/>
  <c r="JU54" i="23"/>
  <c r="KC54" i="23"/>
  <c r="KK54" i="23"/>
  <c r="KS54" i="23"/>
  <c r="LA54" i="23"/>
  <c r="LI54" i="23"/>
  <c r="LQ54" i="23"/>
  <c r="LY54" i="23"/>
  <c r="MG54" i="23"/>
  <c r="IS55" i="23"/>
  <c r="JA55" i="23"/>
  <c r="JI55" i="23"/>
  <c r="JQ55" i="23"/>
  <c r="JY55" i="23"/>
  <c r="KG55" i="23"/>
  <c r="KO55" i="23"/>
  <c r="KW55" i="23"/>
  <c r="LE55" i="23"/>
  <c r="LM55" i="23"/>
  <c r="LU55" i="23"/>
  <c r="MC55" i="23"/>
  <c r="IO56" i="23"/>
  <c r="IW56" i="23"/>
  <c r="JE56" i="23"/>
  <c r="JM56" i="23"/>
  <c r="JU56" i="23"/>
  <c r="KC56" i="23"/>
  <c r="KK56" i="23"/>
  <c r="KS56" i="23"/>
  <c r="LA56" i="23"/>
  <c r="LI56" i="23"/>
  <c r="LQ56" i="23"/>
  <c r="LY56" i="23"/>
  <c r="MG56" i="23"/>
  <c r="IS57" i="23"/>
  <c r="JA57" i="23"/>
  <c r="JI57" i="23"/>
  <c r="JQ57" i="23"/>
  <c r="JY57" i="23"/>
  <c r="KG57" i="23"/>
  <c r="KO57" i="23"/>
  <c r="KW57" i="23"/>
  <c r="LE57" i="23"/>
  <c r="LM57" i="23"/>
  <c r="LU57" i="23"/>
  <c r="MC57" i="23"/>
  <c r="IO58" i="23"/>
  <c r="IW58" i="23"/>
  <c r="JE58" i="23"/>
  <c r="JM58" i="23"/>
  <c r="JU58" i="23"/>
  <c r="KC58" i="23"/>
  <c r="KK58" i="23"/>
  <c r="KS58" i="23"/>
  <c r="LA58" i="23"/>
  <c r="LI58" i="23"/>
  <c r="LQ58" i="23"/>
  <c r="LY58" i="23"/>
  <c r="MG58" i="23"/>
  <c r="IS59" i="23"/>
  <c r="JA59" i="23"/>
  <c r="JI59" i="23"/>
  <c r="JQ59" i="23"/>
  <c r="JY59" i="23"/>
  <c r="KG59" i="23"/>
  <c r="KO59" i="23"/>
  <c r="KW59" i="23"/>
  <c r="LE59" i="23"/>
  <c r="LM59" i="23"/>
  <c r="LU59" i="23"/>
  <c r="IR23" i="23"/>
  <c r="JH29" i="23"/>
  <c r="IU32" i="23"/>
  <c r="KB34" i="23"/>
  <c r="LB35" i="23"/>
  <c r="KE36" i="23"/>
  <c r="LV36" i="23"/>
  <c r="JP37" i="23"/>
  <c r="LG37" i="23"/>
  <c r="JB38" i="23"/>
  <c r="KR38" i="23"/>
  <c r="MC38" i="23"/>
  <c r="JQ39" i="23"/>
  <c r="KZ39" i="23"/>
  <c r="MF39" i="23"/>
  <c r="JP40" i="23"/>
  <c r="KV40" i="23"/>
  <c r="MB40" i="23"/>
  <c r="JL41" i="23"/>
  <c r="KR41" i="23"/>
  <c r="LX41" i="23"/>
  <c r="JH42" i="23"/>
  <c r="KN42" i="23"/>
  <c r="LT42" i="23"/>
  <c r="JD43" i="23"/>
  <c r="KJ43" i="23"/>
  <c r="LG43" i="23"/>
  <c r="LY43" i="23"/>
  <c r="IZ44" i="23"/>
  <c r="JW44" i="23"/>
  <c r="KO44" i="23"/>
  <c r="LL44" i="23"/>
  <c r="MI44" i="23"/>
  <c r="JE45" i="23"/>
  <c r="KB45" i="23"/>
  <c r="KY45" i="23"/>
  <c r="LQ45" i="23"/>
  <c r="IR46" i="23"/>
  <c r="JO46" i="23"/>
  <c r="KG46" i="23"/>
  <c r="LD46" i="23"/>
  <c r="MA46" i="23"/>
  <c r="IW47" i="23"/>
  <c r="JM47" i="23"/>
  <c r="KC47" i="23"/>
  <c r="KS47" i="23"/>
  <c r="LI47" i="23"/>
  <c r="LX47" i="23"/>
  <c r="IP48" i="23"/>
  <c r="JA48" i="23"/>
  <c r="JN48" i="23"/>
  <c r="JX48" i="23"/>
  <c r="KG48" i="23"/>
  <c r="KQ48" i="23"/>
  <c r="KZ48" i="23"/>
  <c r="LI48" i="23"/>
  <c r="LR48" i="23"/>
  <c r="MA48" i="23"/>
  <c r="MJ48" i="23"/>
  <c r="IW49" i="23"/>
  <c r="JG49" i="23"/>
  <c r="JP49" i="23"/>
  <c r="JY49" i="23"/>
  <c r="KH49" i="23"/>
  <c r="KQ49" i="23"/>
  <c r="KZ49" i="23"/>
  <c r="LI49" i="23"/>
  <c r="LS49" i="23"/>
  <c r="MB49" i="23"/>
  <c r="IO50" i="23"/>
  <c r="IX50" i="23"/>
  <c r="JG50" i="23"/>
  <c r="JP50" i="23"/>
  <c r="JY50" i="23"/>
  <c r="KI50" i="23"/>
  <c r="KR50" i="23"/>
  <c r="LA50" i="23"/>
  <c r="LJ50" i="23"/>
  <c r="LS50" i="23"/>
  <c r="MB50" i="23"/>
  <c r="IO51" i="23"/>
  <c r="IY51" i="23"/>
  <c r="JH51" i="23"/>
  <c r="JQ51" i="23"/>
  <c r="JZ51" i="23"/>
  <c r="KI51" i="23"/>
  <c r="KR51" i="23"/>
  <c r="LA51" i="23"/>
  <c r="LK51" i="23"/>
  <c r="LT51" i="23"/>
  <c r="MC51" i="23"/>
  <c r="IP52" i="23"/>
  <c r="IX52" i="23"/>
  <c r="JF52" i="23"/>
  <c r="JN52" i="23"/>
  <c r="JV52" i="23"/>
  <c r="KD52" i="23"/>
  <c r="KL52" i="23"/>
  <c r="KT52" i="23"/>
  <c r="LB52" i="23"/>
  <c r="LJ52" i="23"/>
  <c r="LR52" i="23"/>
  <c r="LZ52" i="23"/>
  <c r="MH52" i="23"/>
  <c r="IT53" i="23"/>
  <c r="JB53" i="23"/>
  <c r="JJ53" i="23"/>
  <c r="JR53" i="23"/>
  <c r="JZ53" i="23"/>
  <c r="KH53" i="23"/>
  <c r="KP53" i="23"/>
  <c r="KX53" i="23"/>
  <c r="LF53" i="23"/>
  <c r="LN53" i="23"/>
  <c r="LV53" i="23"/>
  <c r="MD53" i="23"/>
  <c r="IP54" i="23"/>
  <c r="IX54" i="23"/>
  <c r="JF54" i="23"/>
  <c r="JN54" i="23"/>
  <c r="JV54" i="23"/>
  <c r="KD54" i="23"/>
  <c r="KL54" i="23"/>
  <c r="KT54" i="23"/>
  <c r="LB54" i="23"/>
  <c r="LJ54" i="23"/>
  <c r="LR54" i="23"/>
  <c r="LZ54" i="23"/>
  <c r="MH54" i="23"/>
  <c r="IT55" i="23"/>
  <c r="JB55" i="23"/>
  <c r="JJ55" i="23"/>
  <c r="JR55" i="23"/>
  <c r="JZ55" i="23"/>
  <c r="KH55" i="23"/>
  <c r="KP55" i="23"/>
  <c r="KX55" i="23"/>
  <c r="LF55" i="23"/>
  <c r="LN55" i="23"/>
  <c r="LV55" i="23"/>
  <c r="MD55" i="23"/>
  <c r="IP56" i="23"/>
  <c r="IX56" i="23"/>
  <c r="JF56" i="23"/>
  <c r="JN56" i="23"/>
  <c r="JV56" i="23"/>
  <c r="KD56" i="23"/>
  <c r="KL56" i="23"/>
  <c r="KT56" i="23"/>
  <c r="LB56" i="23"/>
  <c r="LJ56" i="23"/>
  <c r="LR56" i="23"/>
  <c r="LZ56" i="23"/>
  <c r="MH56" i="23"/>
  <c r="IT57" i="23"/>
  <c r="JB57" i="23"/>
  <c r="JJ57" i="23"/>
  <c r="JR57" i="23"/>
  <c r="JZ57" i="23"/>
  <c r="KH57" i="23"/>
  <c r="KP57" i="23"/>
  <c r="KX57" i="23"/>
  <c r="LF57" i="23"/>
  <c r="LN57" i="23"/>
  <c r="LV57" i="23"/>
  <c r="MD57" i="23"/>
  <c r="IP58" i="23"/>
  <c r="IX58" i="23"/>
  <c r="JF58" i="23"/>
  <c r="JN58" i="23"/>
  <c r="JV58" i="23"/>
  <c r="KD58" i="23"/>
  <c r="KL58" i="23"/>
  <c r="KT58" i="23"/>
  <c r="LB58" i="23"/>
  <c r="LJ58" i="23"/>
  <c r="LR58" i="23"/>
  <c r="LZ58" i="23"/>
  <c r="MH58" i="23"/>
  <c r="JI24" i="23"/>
  <c r="KZ29" i="23"/>
  <c r="KA32" i="23"/>
  <c r="KY34" i="23"/>
  <c r="LO35" i="23"/>
  <c r="KO36" i="23"/>
  <c r="ME36" i="23"/>
  <c r="JZ37" i="23"/>
  <c r="LQ37" i="23"/>
  <c r="JK38" i="23"/>
  <c r="KZ38" i="23"/>
  <c r="IO39" i="23"/>
  <c r="JY39" i="23"/>
  <c r="LG39" i="23"/>
  <c r="IQ40" i="23"/>
  <c r="JW40" i="23"/>
  <c r="LC40" i="23"/>
  <c r="MI40" i="23"/>
  <c r="JS41" i="23"/>
  <c r="KY41" i="23"/>
  <c r="ME41" i="23"/>
  <c r="JO42" i="23"/>
  <c r="KU42" i="23"/>
  <c r="MA42" i="23"/>
  <c r="JK43" i="23"/>
  <c r="KK43" i="23"/>
  <c r="LH43" i="23"/>
  <c r="ME43" i="23"/>
  <c r="JA44" i="23"/>
  <c r="JX44" i="23"/>
  <c r="KU44" i="23"/>
  <c r="LM44" i="23"/>
  <c r="MJ44" i="23"/>
  <c r="JK45" i="23"/>
  <c r="KC45" i="23"/>
  <c r="KZ45" i="23"/>
  <c r="LW45" i="23"/>
  <c r="IS46" i="23"/>
  <c r="JP46" i="23"/>
  <c r="KM46" i="23"/>
  <c r="LE46" i="23"/>
  <c r="MB46" i="23"/>
  <c r="JB47" i="23"/>
  <c r="JR47" i="23"/>
  <c r="KH47" i="23"/>
  <c r="KX47" i="23"/>
  <c r="LN47" i="23"/>
  <c r="LY47" i="23"/>
  <c r="IQ48" i="23"/>
  <c r="JC48" i="23"/>
  <c r="JO48" i="23"/>
  <c r="JY48" i="23"/>
  <c r="KI48" i="23"/>
  <c r="KR48" i="23"/>
  <c r="LA48" i="23"/>
  <c r="LJ48" i="23"/>
  <c r="LS48" i="23"/>
  <c r="MB48" i="23"/>
  <c r="IO49" i="23"/>
  <c r="IY49" i="23"/>
  <c r="JH49" i="23"/>
  <c r="JQ49" i="23"/>
  <c r="JZ49" i="23"/>
  <c r="KI49" i="23"/>
  <c r="KR49" i="23"/>
  <c r="LA49" i="23"/>
  <c r="LK49" i="23"/>
  <c r="LT49" i="23"/>
  <c r="MC49" i="23"/>
  <c r="IP50" i="23"/>
  <c r="IY50" i="23"/>
  <c r="JH50" i="23"/>
  <c r="JQ50" i="23"/>
  <c r="KA50" i="23"/>
  <c r="KJ50" i="23"/>
  <c r="KS50" i="23"/>
  <c r="LB50" i="23"/>
  <c r="LK50" i="23"/>
  <c r="LT50" i="23"/>
  <c r="MC50" i="23"/>
  <c r="IQ51" i="23"/>
  <c r="IZ51" i="23"/>
  <c r="JI51" i="23"/>
  <c r="JR51" i="23"/>
  <c r="KA51" i="23"/>
  <c r="KJ51" i="23"/>
  <c r="KS51" i="23"/>
  <c r="LC51" i="23"/>
  <c r="LL51" i="23"/>
  <c r="LU51" i="23"/>
  <c r="MD51" i="23"/>
  <c r="IQ52" i="23"/>
  <c r="IY52" i="23"/>
  <c r="JG52" i="23"/>
  <c r="JO52" i="23"/>
  <c r="JW52" i="23"/>
  <c r="KE52" i="23"/>
  <c r="KM52" i="23"/>
  <c r="KU52" i="23"/>
  <c r="LC52" i="23"/>
  <c r="LK52" i="23"/>
  <c r="LS52" i="23"/>
  <c r="MA52" i="23"/>
  <c r="MI52" i="23"/>
  <c r="IU53" i="23"/>
  <c r="JC53" i="23"/>
  <c r="JK53" i="23"/>
  <c r="JS53" i="23"/>
  <c r="KA53" i="23"/>
  <c r="KI53" i="23"/>
  <c r="KQ53" i="23"/>
  <c r="KY53" i="23"/>
  <c r="LG53" i="23"/>
  <c r="LO53" i="23"/>
  <c r="LW53" i="23"/>
  <c r="ME53" i="23"/>
  <c r="IQ54" i="23"/>
  <c r="IY54" i="23"/>
  <c r="JG54" i="23"/>
  <c r="JO54" i="23"/>
  <c r="JW54" i="23"/>
  <c r="KE54" i="23"/>
  <c r="KM54" i="23"/>
  <c r="KU54" i="23"/>
  <c r="KD9" i="23"/>
  <c r="IV25" i="23"/>
  <c r="IR30" i="23"/>
  <c r="LG32" i="23"/>
  <c r="LV34" i="23"/>
  <c r="LZ35" i="23"/>
  <c r="KP36" i="23"/>
  <c r="MF36" i="23"/>
  <c r="KA37" i="23"/>
  <c r="LR37" i="23"/>
  <c r="JL38" i="23"/>
  <c r="LA38" i="23"/>
  <c r="IP39" i="23"/>
  <c r="JZ39" i="23"/>
  <c r="LH39" i="23"/>
  <c r="IR40" i="23"/>
  <c r="JX40" i="23"/>
  <c r="LD40" i="23"/>
  <c r="MJ40" i="23"/>
  <c r="JT41" i="23"/>
  <c r="KZ41" i="23"/>
  <c r="MF41" i="23"/>
  <c r="JP42" i="23"/>
  <c r="KV42" i="23"/>
  <c r="MB42" i="23"/>
  <c r="JL43" i="23"/>
  <c r="KQ43" i="23"/>
  <c r="LI43" i="23"/>
  <c r="MF43" i="23"/>
  <c r="JG44" i="23"/>
  <c r="JY44" i="23"/>
  <c r="KV44" i="23"/>
  <c r="LS44" i="23"/>
  <c r="IO45" i="23"/>
  <c r="JL45" i="23"/>
  <c r="KI45" i="23"/>
  <c r="LA45" i="23"/>
  <c r="LX45" i="23"/>
  <c r="IY46" i="23"/>
  <c r="JQ46" i="23"/>
  <c r="KN46" i="23"/>
  <c r="LK46" i="23"/>
  <c r="MC46" i="23"/>
  <c r="JC47" i="23"/>
  <c r="JS47" i="23"/>
  <c r="KI47" i="23"/>
  <c r="KY47" i="23"/>
  <c r="LO47" i="23"/>
  <c r="MA47" i="23"/>
  <c r="IR48" i="23"/>
  <c r="JF48" i="23"/>
  <c r="JP48" i="23"/>
  <c r="KA48" i="23"/>
  <c r="KJ48" i="23"/>
  <c r="KS48" i="23"/>
  <c r="LB48" i="23"/>
  <c r="LK48" i="23"/>
  <c r="LT48" i="23"/>
  <c r="MC48" i="23"/>
  <c r="IQ49" i="23"/>
  <c r="IZ49" i="23"/>
  <c r="JI49" i="23"/>
  <c r="JR49" i="23"/>
  <c r="KA49" i="23"/>
  <c r="KJ49" i="23"/>
  <c r="KS49" i="23"/>
  <c r="LC49" i="23"/>
  <c r="LL49" i="23"/>
  <c r="LU49" i="23"/>
  <c r="MD49" i="23"/>
  <c r="IQ50" i="23"/>
  <c r="IZ50" i="23"/>
  <c r="JI50" i="23"/>
  <c r="JS50" i="23"/>
  <c r="KB50" i="23"/>
  <c r="KK50" i="23"/>
  <c r="KT50" i="23"/>
  <c r="LC50" i="23"/>
  <c r="LL50" i="23"/>
  <c r="LU50" i="23"/>
  <c r="ME50" i="23"/>
  <c r="IR51" i="23"/>
  <c r="JA51" i="23"/>
  <c r="JJ51" i="23"/>
  <c r="JS51" i="23"/>
  <c r="KB51" i="23"/>
  <c r="KK51" i="23"/>
  <c r="KU51" i="23"/>
  <c r="LD51" i="23"/>
  <c r="LM51" i="23"/>
  <c r="LV51" i="23"/>
  <c r="ME51" i="23"/>
  <c r="IR52" i="23"/>
  <c r="IZ52" i="23"/>
  <c r="JH52" i="23"/>
  <c r="JP52" i="23"/>
  <c r="JX52" i="23"/>
  <c r="KF52" i="23"/>
  <c r="KN52" i="23"/>
  <c r="KV52" i="23"/>
  <c r="LD52" i="23"/>
  <c r="LL52" i="23"/>
  <c r="LT52" i="23"/>
  <c r="MB52" i="23"/>
  <c r="MJ52" i="23"/>
  <c r="IV53" i="23"/>
  <c r="JD53" i="23"/>
  <c r="JL53" i="23"/>
  <c r="JT53" i="23"/>
  <c r="KB53" i="23"/>
  <c r="KJ53" i="23"/>
  <c r="KR53" i="23"/>
  <c r="KZ53" i="23"/>
  <c r="LH53" i="23"/>
  <c r="LP53" i="23"/>
  <c r="LX53" i="23"/>
  <c r="MF53" i="23"/>
  <c r="IR54" i="23"/>
  <c r="IZ54" i="23"/>
  <c r="JH54" i="23"/>
  <c r="JP54" i="23"/>
  <c r="JX54" i="23"/>
  <c r="KF54" i="23"/>
  <c r="KN54" i="23"/>
  <c r="KV54" i="23"/>
  <c r="LD54" i="23"/>
  <c r="LL54" i="23"/>
  <c r="LT54" i="23"/>
  <c r="MB54" i="23"/>
  <c r="MJ54" i="23"/>
  <c r="IV55" i="23"/>
  <c r="JD55" i="23"/>
  <c r="JL55" i="23"/>
  <c r="JT55" i="23"/>
  <c r="KB55" i="23"/>
  <c r="KJ55" i="23"/>
  <c r="KR55" i="23"/>
  <c r="KZ55" i="23"/>
  <c r="LH55" i="23"/>
  <c r="LP55" i="23"/>
  <c r="LX55" i="23"/>
  <c r="MF55" i="23"/>
  <c r="IR56" i="23"/>
  <c r="IZ56" i="23"/>
  <c r="JH56" i="23"/>
  <c r="JP56" i="23"/>
  <c r="JX56" i="23"/>
  <c r="KF56" i="23"/>
  <c r="KN56" i="23"/>
  <c r="KV56" i="23"/>
  <c r="LD56" i="23"/>
  <c r="LL56" i="23"/>
  <c r="LT56" i="23"/>
  <c r="MB56" i="23"/>
  <c r="MJ56" i="23"/>
  <c r="IV57" i="23"/>
  <c r="JD57" i="23"/>
  <c r="JL57" i="23"/>
  <c r="LX13" i="23"/>
  <c r="LZ25" i="23"/>
  <c r="KB30" i="23"/>
  <c r="IQ33" i="23"/>
  <c r="IP35" i="23"/>
  <c r="MJ35" i="23"/>
  <c r="KY36" i="23"/>
  <c r="IT37" i="23"/>
  <c r="KK37" i="23"/>
  <c r="MA37" i="23"/>
  <c r="JV38" i="23"/>
  <c r="LI38" i="23"/>
  <c r="IX39" i="23"/>
  <c r="KH39" i="23"/>
  <c r="LO39" i="23"/>
  <c r="IY40" i="23"/>
  <c r="KE40" i="23"/>
  <c r="LK40" i="23"/>
  <c r="IU41" i="23"/>
  <c r="KA41" i="23"/>
  <c r="LG41" i="23"/>
  <c r="IQ42" i="23"/>
  <c r="JW42" i="23"/>
  <c r="LC42" i="23"/>
  <c r="MI42" i="23"/>
  <c r="JS43" i="23"/>
  <c r="KR43" i="23"/>
  <c r="LO43" i="23"/>
  <c r="MG43" i="23"/>
  <c r="JH44" i="23"/>
  <c r="KE44" i="23"/>
  <c r="KW44" i="23"/>
  <c r="LT44" i="23"/>
  <c r="IU45" i="23"/>
  <c r="JM45" i="23"/>
  <c r="KJ45" i="23"/>
  <c r="LG45" i="23"/>
  <c r="LY45" i="23"/>
  <c r="IZ46" i="23"/>
  <c r="JW46" i="23"/>
  <c r="KO46" i="23"/>
  <c r="LL46" i="23"/>
  <c r="MI46" i="23"/>
  <c r="JD47" i="23"/>
  <c r="JT47" i="23"/>
  <c r="KJ47" i="23"/>
  <c r="KZ47" i="23"/>
  <c r="LP47" i="23"/>
  <c r="MD47" i="23"/>
  <c r="IS48" i="23"/>
  <c r="JG48" i="23"/>
  <c r="JQ48" i="23"/>
  <c r="KB48" i="23"/>
  <c r="KK48" i="23"/>
  <c r="KT48" i="23"/>
  <c r="LC48" i="23"/>
  <c r="LL48" i="23"/>
  <c r="LU48" i="23"/>
  <c r="ME48" i="23"/>
  <c r="IR49" i="23"/>
  <c r="JA49" i="23"/>
  <c r="JJ49" i="23"/>
  <c r="JS49" i="23"/>
  <c r="KB49" i="23"/>
  <c r="KK49" i="23"/>
  <c r="KU49" i="23"/>
  <c r="LD49" i="23"/>
  <c r="LM49" i="23"/>
  <c r="LV49" i="23"/>
  <c r="ME49" i="23"/>
  <c r="IR50" i="23"/>
  <c r="JA50" i="23"/>
  <c r="JK50" i="23"/>
  <c r="JT50" i="23"/>
  <c r="KC50" i="23"/>
  <c r="KL50" i="23"/>
  <c r="KU50" i="23"/>
  <c r="LD50" i="23"/>
  <c r="LM50" i="23"/>
  <c r="LW50" i="23"/>
  <c r="MF50" i="23"/>
  <c r="IS51" i="23"/>
  <c r="JB51" i="23"/>
  <c r="JK51" i="23"/>
  <c r="JT51" i="23"/>
  <c r="KC51" i="23"/>
  <c r="KM51" i="23"/>
  <c r="KV51" i="23"/>
  <c r="LE51" i="23"/>
  <c r="LN51" i="23"/>
  <c r="LW51" i="23"/>
  <c r="MF51" i="23"/>
  <c r="IS52" i="23"/>
  <c r="JA52" i="23"/>
  <c r="JI52" i="23"/>
  <c r="JQ52" i="23"/>
  <c r="JY52" i="23"/>
  <c r="KG52" i="23"/>
  <c r="KO52" i="23"/>
  <c r="KW52" i="23"/>
  <c r="LE52" i="23"/>
  <c r="LM52" i="23"/>
  <c r="LU52" i="23"/>
  <c r="MC52" i="23"/>
  <c r="IO53" i="23"/>
  <c r="IW53" i="23"/>
  <c r="JE53" i="23"/>
  <c r="JM53" i="23"/>
  <c r="JU53" i="23"/>
  <c r="KC53" i="23"/>
  <c r="KK53" i="23"/>
  <c r="KS53" i="23"/>
  <c r="LA53" i="23"/>
  <c r="LI53" i="23"/>
  <c r="LQ53" i="23"/>
  <c r="LY53" i="23"/>
  <c r="MG53" i="23"/>
  <c r="IS54" i="23"/>
  <c r="JA54" i="23"/>
  <c r="JI54" i="23"/>
  <c r="JQ54" i="23"/>
  <c r="JY54" i="23"/>
  <c r="KG54" i="23"/>
  <c r="KO54" i="23"/>
  <c r="KW54" i="23"/>
  <c r="LE54" i="23"/>
  <c r="LM54" i="23"/>
  <c r="LU54" i="23"/>
  <c r="MC54" i="23"/>
  <c r="IO55" i="23"/>
  <c r="IW55" i="23"/>
  <c r="JE55" i="23"/>
  <c r="JM55" i="23"/>
  <c r="JU55" i="23"/>
  <c r="KC55" i="23"/>
  <c r="KK55" i="23"/>
  <c r="KS55" i="23"/>
  <c r="LA55" i="23"/>
  <c r="LI55" i="23"/>
  <c r="LQ55" i="23"/>
  <c r="LY55" i="23"/>
  <c r="MG55" i="23"/>
  <c r="IS56" i="23"/>
  <c r="JA56" i="23"/>
  <c r="JI56" i="23"/>
  <c r="JQ56" i="23"/>
  <c r="JY56" i="23"/>
  <c r="KG56" i="23"/>
  <c r="KO56" i="23"/>
  <c r="KW56" i="23"/>
  <c r="LE56" i="23"/>
  <c r="LM56" i="23"/>
  <c r="LU56" i="23"/>
  <c r="MC56" i="23"/>
  <c r="IO57" i="23"/>
  <c r="IW57" i="23"/>
  <c r="JE57" i="23"/>
  <c r="JM57" i="23"/>
  <c r="JU57" i="23"/>
  <c r="KC57" i="23"/>
  <c r="KK57" i="23"/>
  <c r="KS57" i="23"/>
  <c r="LA57" i="23"/>
  <c r="LI57" i="23"/>
  <c r="LQ57" i="23"/>
  <c r="LY57" i="23"/>
  <c r="MG57" i="23"/>
  <c r="IS58" i="23"/>
  <c r="JA58" i="23"/>
  <c r="JI58" i="23"/>
  <c r="JJ16" i="23"/>
  <c r="LM26" i="23"/>
  <c r="LM30" i="23"/>
  <c r="JW33" i="23"/>
  <c r="JC35" i="23"/>
  <c r="IY36" i="23"/>
  <c r="KZ36" i="23"/>
  <c r="IU37" i="23"/>
  <c r="KL37" i="23"/>
  <c r="MB37" i="23"/>
  <c r="JW38" i="23"/>
  <c r="LJ38" i="23"/>
  <c r="IY39" i="23"/>
  <c r="KI39" i="23"/>
  <c r="LP39" i="23"/>
  <c r="IZ40" i="23"/>
  <c r="KF40" i="23"/>
  <c r="LL40" i="23"/>
  <c r="IV41" i="23"/>
  <c r="KB41" i="23"/>
  <c r="LH41" i="23"/>
  <c r="IR42" i="23"/>
  <c r="JX42" i="23"/>
  <c r="LD42" i="23"/>
  <c r="MJ42" i="23"/>
  <c r="JT43" i="23"/>
  <c r="KS43" i="23"/>
  <c r="LP43" i="23"/>
  <c r="IQ44" i="23"/>
  <c r="JI44" i="23"/>
  <c r="KF44" i="23"/>
  <c r="LC44" i="23"/>
  <c r="LU44" i="23"/>
  <c r="IV45" i="23"/>
  <c r="JS45" i="23"/>
  <c r="KK45" i="23"/>
  <c r="LH45" i="23"/>
  <c r="ME45" i="23"/>
  <c r="JA46" i="23"/>
  <c r="JX46" i="23"/>
  <c r="KU46" i="23"/>
  <c r="LM46" i="23"/>
  <c r="MJ46" i="23"/>
  <c r="JE47" i="23"/>
  <c r="JU47" i="23"/>
  <c r="KK47" i="23"/>
  <c r="LA47" i="23"/>
  <c r="LQ47" i="23"/>
  <c r="ME47" i="23"/>
  <c r="IU48" i="23"/>
  <c r="JH48" i="23"/>
  <c r="JS48" i="23"/>
  <c r="KC48" i="23"/>
  <c r="KL48" i="23"/>
  <c r="KU48" i="23"/>
  <c r="LD48" i="23"/>
  <c r="LM48" i="23"/>
  <c r="LW48" i="23"/>
  <c r="MF48" i="23"/>
  <c r="IS49" i="23"/>
  <c r="JB49" i="23"/>
  <c r="JK49" i="23"/>
  <c r="JT49" i="23"/>
  <c r="KC49" i="23"/>
  <c r="KM49" i="23"/>
  <c r="KV49" i="23"/>
  <c r="LE49" i="23"/>
  <c r="LN49" i="23"/>
  <c r="LW49" i="23"/>
  <c r="MF49" i="23"/>
  <c r="IS50" i="23"/>
  <c r="JC50" i="23"/>
  <c r="JL50" i="23"/>
  <c r="JU50" i="23"/>
  <c r="KD50" i="23"/>
  <c r="KM50" i="23"/>
  <c r="KV50" i="23"/>
  <c r="LE50" i="23"/>
  <c r="LO50" i="23"/>
  <c r="LX50" i="23"/>
  <c r="MG50" i="23"/>
  <c r="IT51" i="23"/>
  <c r="JC51" i="23"/>
  <c r="JL51" i="23"/>
  <c r="JU51" i="23"/>
  <c r="KE51" i="23"/>
  <c r="KN51" i="23"/>
  <c r="KW51" i="23"/>
  <c r="LF51" i="23"/>
  <c r="LO51" i="23"/>
  <c r="LX51" i="23"/>
  <c r="MG51" i="23"/>
  <c r="IT52" i="23"/>
  <c r="JB52" i="23"/>
  <c r="JJ52" i="23"/>
  <c r="JR52" i="23"/>
  <c r="JZ52" i="23"/>
  <c r="KH52" i="23"/>
  <c r="KP52" i="23"/>
  <c r="KX52" i="23"/>
  <c r="LF52" i="23"/>
  <c r="LN52" i="23"/>
  <c r="LV52" i="23"/>
  <c r="MD52" i="23"/>
  <c r="IP53" i="23"/>
  <c r="IX53" i="23"/>
  <c r="JF53" i="23"/>
  <c r="JN53" i="23"/>
  <c r="JV53" i="23"/>
  <c r="KD53" i="23"/>
  <c r="KL53" i="23"/>
  <c r="KT53" i="23"/>
  <c r="LB53" i="23"/>
  <c r="LJ53" i="23"/>
  <c r="LR53" i="23"/>
  <c r="LZ53" i="23"/>
  <c r="MH53" i="23"/>
  <c r="IT54" i="23"/>
  <c r="JB54" i="23"/>
  <c r="JJ54" i="23"/>
  <c r="JR54" i="23"/>
  <c r="JZ54" i="23"/>
  <c r="KH54" i="23"/>
  <c r="KP54" i="23"/>
  <c r="KX54" i="23"/>
  <c r="LF54" i="23"/>
  <c r="LN54" i="23"/>
  <c r="LV54" i="23"/>
  <c r="MD54" i="23"/>
  <c r="IP55" i="23"/>
  <c r="IX55" i="23"/>
  <c r="JF55" i="23"/>
  <c r="JN55" i="23"/>
  <c r="JV55" i="23"/>
  <c r="KD55" i="23"/>
  <c r="KL55" i="23"/>
  <c r="KT55" i="23"/>
  <c r="LB55" i="23"/>
  <c r="LJ55" i="23"/>
  <c r="LR55" i="23"/>
  <c r="LZ55" i="23"/>
  <c r="MH55" i="23"/>
  <c r="IT56" i="23"/>
  <c r="JB56" i="23"/>
  <c r="JJ56" i="23"/>
  <c r="JR56" i="23"/>
  <c r="MA54" i="23"/>
  <c r="KQ55" i="23"/>
  <c r="JG56" i="23"/>
  <c r="KU56" i="23"/>
  <c r="MA56" i="23"/>
  <c r="JK57" i="23"/>
  <c r="KI57" i="23"/>
  <c r="LB57" i="23"/>
  <c r="LX57" i="23"/>
  <c r="IY58" i="23"/>
  <c r="JQ58" i="23"/>
  <c r="KG58" i="23"/>
  <c r="KW58" i="23"/>
  <c r="LM58" i="23"/>
  <c r="MC58" i="23"/>
  <c r="IV59" i="23"/>
  <c r="JJ59" i="23"/>
  <c r="JU59" i="23"/>
  <c r="KI59" i="23"/>
  <c r="KT59" i="23"/>
  <c r="LH59" i="23"/>
  <c r="LV59" i="23"/>
  <c r="MF59" i="23"/>
  <c r="IS60" i="23"/>
  <c r="JB60" i="23"/>
  <c r="JJ60" i="23"/>
  <c r="JR60" i="23"/>
  <c r="JZ60" i="23"/>
  <c r="KH60" i="23"/>
  <c r="KP60" i="23"/>
  <c r="KX60" i="23"/>
  <c r="LF60" i="23"/>
  <c r="LN60" i="23"/>
  <c r="LV60" i="23"/>
  <c r="MD60" i="23"/>
  <c r="IP61" i="23"/>
  <c r="IX61" i="23"/>
  <c r="JF61" i="23"/>
  <c r="JN61" i="23"/>
  <c r="JV61" i="23"/>
  <c r="KD61" i="23"/>
  <c r="KL61" i="23"/>
  <c r="KT61" i="23"/>
  <c r="LB61" i="23"/>
  <c r="LJ61" i="23"/>
  <c r="LR61" i="23"/>
  <c r="LZ61" i="23"/>
  <c r="MH61" i="23"/>
  <c r="IT62" i="23"/>
  <c r="JB62" i="23"/>
  <c r="JJ62" i="23"/>
  <c r="JR62" i="23"/>
  <c r="JZ62" i="23"/>
  <c r="KH62" i="23"/>
  <c r="KP62" i="23"/>
  <c r="KX62" i="23"/>
  <c r="LF62" i="23"/>
  <c r="LN62" i="23"/>
  <c r="LV62" i="23"/>
  <c r="MD62" i="23"/>
  <c r="IP63" i="23"/>
  <c r="IX63" i="23"/>
  <c r="JF63" i="23"/>
  <c r="JN63" i="23"/>
  <c r="JV63" i="23"/>
  <c r="KD63" i="23"/>
  <c r="KL63" i="23"/>
  <c r="KT63" i="23"/>
  <c r="LB63" i="23"/>
  <c r="LJ63" i="23"/>
  <c r="LR63" i="23"/>
  <c r="LZ63" i="23"/>
  <c r="MH63" i="23"/>
  <c r="IT64" i="23"/>
  <c r="JB64" i="23"/>
  <c r="JJ64" i="23"/>
  <c r="JR64" i="23"/>
  <c r="JZ64" i="23"/>
  <c r="KH64" i="23"/>
  <c r="KP64" i="23"/>
  <c r="KX64" i="23"/>
  <c r="LF64" i="23"/>
  <c r="LN64" i="23"/>
  <c r="LV64" i="23"/>
  <c r="MD64" i="23"/>
  <c r="IP65" i="23"/>
  <c r="IX65" i="23"/>
  <c r="JF65" i="23"/>
  <c r="JN65" i="23"/>
  <c r="JV65" i="23"/>
  <c r="KD65" i="23"/>
  <c r="KL65" i="23"/>
  <c r="KT65" i="23"/>
  <c r="LB65" i="23"/>
  <c r="LJ65" i="23"/>
  <c r="LR65" i="23"/>
  <c r="LZ65" i="23"/>
  <c r="MH65" i="23"/>
  <c r="IT66" i="23"/>
  <c r="JB66" i="23"/>
  <c r="JJ66" i="23"/>
  <c r="JR66" i="23"/>
  <c r="JZ66" i="23"/>
  <c r="KH66" i="23"/>
  <c r="KP66" i="23"/>
  <c r="KX66" i="23"/>
  <c r="LF66" i="23"/>
  <c r="LN66" i="23"/>
  <c r="LV66" i="23"/>
  <c r="MD66" i="23"/>
  <c r="IP67" i="23"/>
  <c r="IX67" i="23"/>
  <c r="JF67" i="23"/>
  <c r="JN67" i="23"/>
  <c r="JV67" i="23"/>
  <c r="KD67" i="23"/>
  <c r="KL67" i="23"/>
  <c r="KT67" i="23"/>
  <c r="LB67" i="23"/>
  <c r="LJ67" i="23"/>
  <c r="LR67" i="23"/>
  <c r="LZ67" i="23"/>
  <c r="MH67" i="23"/>
  <c r="IT68" i="23"/>
  <c r="JB68" i="23"/>
  <c r="JJ68" i="23"/>
  <c r="JR68" i="23"/>
  <c r="JZ68" i="23"/>
  <c r="KH68" i="23"/>
  <c r="KP68" i="23"/>
  <c r="KX68" i="23"/>
  <c r="LF68" i="23"/>
  <c r="LN68" i="23"/>
  <c r="LV68" i="23"/>
  <c r="MD68" i="23"/>
  <c r="IP69" i="23"/>
  <c r="IX69" i="23"/>
  <c r="JF69" i="23"/>
  <c r="JN69" i="23"/>
  <c r="JV69" i="23"/>
  <c r="KD69" i="23"/>
  <c r="KL69" i="23"/>
  <c r="KT69" i="23"/>
  <c r="LB69" i="23"/>
  <c r="LJ69" i="23"/>
  <c r="LR69" i="23"/>
  <c r="LZ69" i="23"/>
  <c r="MH69" i="23"/>
  <c r="IT70" i="23"/>
  <c r="JB70" i="23"/>
  <c r="JJ70" i="23"/>
  <c r="JR70" i="23"/>
  <c r="JZ70" i="23"/>
  <c r="KH70" i="23"/>
  <c r="KP70" i="23"/>
  <c r="KX70" i="23"/>
  <c r="LF70" i="23"/>
  <c r="LN70" i="23"/>
  <c r="LV70" i="23"/>
  <c r="MD70" i="23"/>
  <c r="IP71" i="23"/>
  <c r="IX71" i="23"/>
  <c r="JF71" i="23"/>
  <c r="JN71" i="23"/>
  <c r="JV71" i="23"/>
  <c r="KD71" i="23"/>
  <c r="KL71" i="23"/>
  <c r="KT71" i="23"/>
  <c r="LB71" i="23"/>
  <c r="LJ71" i="23"/>
  <c r="LR71" i="23"/>
  <c r="LZ71" i="23"/>
  <c r="MH71" i="23"/>
  <c r="IT72" i="23"/>
  <c r="JB72" i="23"/>
  <c r="JJ72" i="23"/>
  <c r="JR72" i="23"/>
  <c r="JZ72" i="23"/>
  <c r="KH72" i="23"/>
  <c r="KP72" i="23"/>
  <c r="KX72" i="23"/>
  <c r="LF72" i="23"/>
  <c r="LN72" i="23"/>
  <c r="LV72" i="23"/>
  <c r="MD72" i="23"/>
  <c r="IP73" i="23"/>
  <c r="IX73" i="23"/>
  <c r="JF73" i="23"/>
  <c r="JN73" i="23"/>
  <c r="JV73" i="23"/>
  <c r="KD73" i="23"/>
  <c r="KL73" i="23"/>
  <c r="KT73" i="23"/>
  <c r="LB73" i="23"/>
  <c r="LJ73" i="23"/>
  <c r="LR73" i="23"/>
  <c r="LZ73" i="23"/>
  <c r="MH73" i="23"/>
  <c r="IT74" i="23"/>
  <c r="JB74" i="23"/>
  <c r="JJ74" i="23"/>
  <c r="JR74" i="23"/>
  <c r="JZ74" i="23"/>
  <c r="KH74" i="23"/>
  <c r="KP74" i="23"/>
  <c r="KX74" i="23"/>
  <c r="LF74" i="23"/>
  <c r="LN74" i="23"/>
  <c r="LV74" i="23"/>
  <c r="MD74" i="23"/>
  <c r="IP75" i="23"/>
  <c r="IX75" i="23"/>
  <c r="JF75" i="23"/>
  <c r="JN75" i="23"/>
  <c r="JV75" i="23"/>
  <c r="KD75" i="23"/>
  <c r="KL75" i="23"/>
  <c r="KT75" i="23"/>
  <c r="LB75" i="23"/>
  <c r="LJ75" i="23"/>
  <c r="LR75" i="23"/>
  <c r="LZ75" i="23"/>
  <c r="MH75" i="23"/>
  <c r="IT76" i="23"/>
  <c r="JB76" i="23"/>
  <c r="JJ76" i="23"/>
  <c r="JR76" i="23"/>
  <c r="JZ76" i="23"/>
  <c r="KH76" i="23"/>
  <c r="KP76" i="23"/>
  <c r="KX76" i="23"/>
  <c r="LF76" i="23"/>
  <c r="LN76" i="23"/>
  <c r="LV76" i="23"/>
  <c r="MD76" i="23"/>
  <c r="IP77" i="23"/>
  <c r="IX77" i="23"/>
  <c r="JF77" i="23"/>
  <c r="JN77" i="23"/>
  <c r="JV77" i="23"/>
  <c r="KD77" i="23"/>
  <c r="KL77" i="23"/>
  <c r="KT77" i="23"/>
  <c r="LB77" i="23"/>
  <c r="LJ77" i="23"/>
  <c r="LR77" i="23"/>
  <c r="LZ77" i="23"/>
  <c r="MH77" i="23"/>
  <c r="IT78" i="23"/>
  <c r="JB78" i="23"/>
  <c r="JJ78" i="23"/>
  <c r="JR78" i="23"/>
  <c r="JZ78" i="23"/>
  <c r="KH78" i="23"/>
  <c r="KP78" i="23"/>
  <c r="KX78" i="23"/>
  <c r="LF78" i="23"/>
  <c r="LN78" i="23"/>
  <c r="LV78" i="23"/>
  <c r="MD78" i="23"/>
  <c r="IP79" i="23"/>
  <c r="IX79" i="23"/>
  <c r="JF79" i="23"/>
  <c r="JN79" i="23"/>
  <c r="JV79" i="23"/>
  <c r="KD79" i="23"/>
  <c r="KL79" i="23"/>
  <c r="KT79" i="23"/>
  <c r="LB79" i="23"/>
  <c r="LJ79" i="23"/>
  <c r="LR79" i="23"/>
  <c r="LZ79" i="23"/>
  <c r="MH79" i="23"/>
  <c r="IT80" i="23"/>
  <c r="JB80" i="23"/>
  <c r="JJ80" i="23"/>
  <c r="JR80" i="23"/>
  <c r="JZ80" i="23"/>
  <c r="KH80" i="23"/>
  <c r="KP80" i="23"/>
  <c r="KX80" i="23"/>
  <c r="LF80" i="23"/>
  <c r="LN80" i="23"/>
  <c r="LV80" i="23"/>
  <c r="MD80" i="23"/>
  <c r="IP81" i="23"/>
  <c r="IX81" i="23"/>
  <c r="JF81" i="23"/>
  <c r="JN81" i="23"/>
  <c r="JV81" i="23"/>
  <c r="KD81" i="23"/>
  <c r="KL81" i="23"/>
  <c r="KT81" i="23"/>
  <c r="LB81" i="23"/>
  <c r="LJ81" i="23"/>
  <c r="LR81" i="23"/>
  <c r="LZ81" i="23"/>
  <c r="MH81" i="23"/>
  <c r="IT82" i="23"/>
  <c r="JB82" i="23"/>
  <c r="JJ82" i="23"/>
  <c r="JR82" i="23"/>
  <c r="JZ82" i="23"/>
  <c r="KH82" i="23"/>
  <c r="KP82" i="23"/>
  <c r="KX82" i="23"/>
  <c r="LF82" i="23"/>
  <c r="LN82" i="23"/>
  <c r="LV82" i="23"/>
  <c r="MD82" i="23"/>
  <c r="IP83" i="23"/>
  <c r="IX83" i="23"/>
  <c r="JF83" i="23"/>
  <c r="JN83" i="23"/>
  <c r="JV83" i="23"/>
  <c r="KD83" i="23"/>
  <c r="KL83" i="23"/>
  <c r="KT83" i="23"/>
  <c r="LB83" i="23"/>
  <c r="LJ83" i="23"/>
  <c r="LR83" i="23"/>
  <c r="LZ83" i="23"/>
  <c r="MH83" i="23"/>
  <c r="IT84" i="23"/>
  <c r="JB84" i="23"/>
  <c r="JJ84" i="23"/>
  <c r="JR84" i="23"/>
  <c r="JZ84" i="23"/>
  <c r="KH84" i="23"/>
  <c r="KP84" i="23"/>
  <c r="KX84" i="23"/>
  <c r="LF84" i="23"/>
  <c r="LN84" i="23"/>
  <c r="LV84" i="23"/>
  <c r="MD84" i="23"/>
  <c r="IP85" i="23"/>
  <c r="IX85" i="23"/>
  <c r="JF85" i="23"/>
  <c r="JN85" i="23"/>
  <c r="JV85" i="23"/>
  <c r="MI54" i="23"/>
  <c r="KY55" i="23"/>
  <c r="JO56" i="23"/>
  <c r="KX56" i="23"/>
  <c r="MD56" i="23"/>
  <c r="JN57" i="23"/>
  <c r="KJ57" i="23"/>
  <c r="LG57" i="23"/>
  <c r="LZ57" i="23"/>
  <c r="IZ58" i="23"/>
  <c r="JR58" i="23"/>
  <c r="KH58" i="23"/>
  <c r="KX58" i="23"/>
  <c r="LN58" i="23"/>
  <c r="MD58" i="23"/>
  <c r="IW59" i="23"/>
  <c r="JK59" i="23"/>
  <c r="JV59" i="23"/>
  <c r="KJ59" i="23"/>
  <c r="KX59" i="23"/>
  <c r="LI59" i="23"/>
  <c r="LW59" i="23"/>
  <c r="MG59" i="23"/>
  <c r="IT60" i="23"/>
  <c r="JC60" i="23"/>
  <c r="JK60" i="23"/>
  <c r="JS60" i="23"/>
  <c r="KA60" i="23"/>
  <c r="KI60" i="23"/>
  <c r="KQ60" i="23"/>
  <c r="KY60" i="23"/>
  <c r="LG60" i="23"/>
  <c r="LO60" i="23"/>
  <c r="LW60" i="23"/>
  <c r="ME60" i="23"/>
  <c r="IQ61" i="23"/>
  <c r="IY61" i="23"/>
  <c r="JG61" i="23"/>
  <c r="JO61" i="23"/>
  <c r="JW61" i="23"/>
  <c r="KE61" i="23"/>
  <c r="KM61" i="23"/>
  <c r="KU61" i="23"/>
  <c r="LC61" i="23"/>
  <c r="LK61" i="23"/>
  <c r="LS61" i="23"/>
  <c r="MA61" i="23"/>
  <c r="MI61" i="23"/>
  <c r="IU62" i="23"/>
  <c r="JC62" i="23"/>
  <c r="JK62" i="23"/>
  <c r="JS62" i="23"/>
  <c r="KA62" i="23"/>
  <c r="KI62" i="23"/>
  <c r="KQ62" i="23"/>
  <c r="KY62" i="23"/>
  <c r="LG62" i="23"/>
  <c r="LO62" i="23"/>
  <c r="LW62" i="23"/>
  <c r="ME62" i="23"/>
  <c r="IQ63" i="23"/>
  <c r="IY63" i="23"/>
  <c r="JG63" i="23"/>
  <c r="JO63" i="23"/>
  <c r="JW63" i="23"/>
  <c r="KE63" i="23"/>
  <c r="KM63" i="23"/>
  <c r="KU63" i="23"/>
  <c r="LC63" i="23"/>
  <c r="LK63" i="23"/>
  <c r="LS63" i="23"/>
  <c r="MA63" i="23"/>
  <c r="MI63" i="23"/>
  <c r="IU64" i="23"/>
  <c r="JC64" i="23"/>
  <c r="JK64" i="23"/>
  <c r="JS64" i="23"/>
  <c r="KA64" i="23"/>
  <c r="KI64" i="23"/>
  <c r="KQ64" i="23"/>
  <c r="KY64" i="23"/>
  <c r="LG64" i="23"/>
  <c r="LO64" i="23"/>
  <c r="LW64" i="23"/>
  <c r="ME64" i="23"/>
  <c r="IQ65" i="23"/>
  <c r="IY65" i="23"/>
  <c r="JG65" i="23"/>
  <c r="JO65" i="23"/>
  <c r="JW65" i="23"/>
  <c r="KE65" i="23"/>
  <c r="KM65" i="23"/>
  <c r="KU65" i="23"/>
  <c r="LC65" i="23"/>
  <c r="LK65" i="23"/>
  <c r="LS65" i="23"/>
  <c r="MA65" i="23"/>
  <c r="MI65" i="23"/>
  <c r="IU66" i="23"/>
  <c r="JC66" i="23"/>
  <c r="JK66" i="23"/>
  <c r="JS66" i="23"/>
  <c r="KA66" i="23"/>
  <c r="KI66" i="23"/>
  <c r="KQ66" i="23"/>
  <c r="KY66" i="23"/>
  <c r="LG66" i="23"/>
  <c r="LO66" i="23"/>
  <c r="LW66" i="23"/>
  <c r="ME66" i="23"/>
  <c r="IQ67" i="23"/>
  <c r="IY67" i="23"/>
  <c r="JG67" i="23"/>
  <c r="JO67" i="23"/>
  <c r="JW67" i="23"/>
  <c r="KE67" i="23"/>
  <c r="KM67" i="23"/>
  <c r="KU67" i="23"/>
  <c r="LC67" i="23"/>
  <c r="LK67" i="23"/>
  <c r="LS67" i="23"/>
  <c r="MA67" i="23"/>
  <c r="MI67" i="23"/>
  <c r="IU68" i="23"/>
  <c r="JC68" i="23"/>
  <c r="JK68" i="23"/>
  <c r="JS68" i="23"/>
  <c r="KA68" i="23"/>
  <c r="KI68" i="23"/>
  <c r="KQ68" i="23"/>
  <c r="KY68" i="23"/>
  <c r="LG68" i="23"/>
  <c r="LO68" i="23"/>
  <c r="LW68" i="23"/>
  <c r="ME68" i="23"/>
  <c r="IQ69" i="23"/>
  <c r="IY69" i="23"/>
  <c r="JG69" i="23"/>
  <c r="JO69" i="23"/>
  <c r="JW69" i="23"/>
  <c r="KE69" i="23"/>
  <c r="KM69" i="23"/>
  <c r="KU69" i="23"/>
  <c r="LC69" i="23"/>
  <c r="LK69" i="23"/>
  <c r="LS69" i="23"/>
  <c r="MA69" i="23"/>
  <c r="MI69" i="23"/>
  <c r="IU70" i="23"/>
  <c r="JC70" i="23"/>
  <c r="JK70" i="23"/>
  <c r="JS70" i="23"/>
  <c r="KA70" i="23"/>
  <c r="KI70" i="23"/>
  <c r="KQ70" i="23"/>
  <c r="KY70" i="23"/>
  <c r="LG70" i="23"/>
  <c r="LO70" i="23"/>
  <c r="LW70" i="23"/>
  <c r="ME70" i="23"/>
  <c r="IQ71" i="23"/>
  <c r="IY71" i="23"/>
  <c r="JG71" i="23"/>
  <c r="JO71" i="23"/>
  <c r="JW71" i="23"/>
  <c r="KE71" i="23"/>
  <c r="KM71" i="23"/>
  <c r="KU71" i="23"/>
  <c r="LC71" i="23"/>
  <c r="LK71" i="23"/>
  <c r="LS71" i="23"/>
  <c r="MA71" i="23"/>
  <c r="MI71" i="23"/>
  <c r="IU72" i="23"/>
  <c r="JC72" i="23"/>
  <c r="JK72" i="23"/>
  <c r="JS72" i="23"/>
  <c r="KA72" i="23"/>
  <c r="KI72" i="23"/>
  <c r="KQ72" i="23"/>
  <c r="KY72" i="23"/>
  <c r="LG72" i="23"/>
  <c r="LO72" i="23"/>
  <c r="LW72" i="23"/>
  <c r="ME72" i="23"/>
  <c r="IQ73" i="23"/>
  <c r="IY73" i="23"/>
  <c r="JG73" i="23"/>
  <c r="JO73" i="23"/>
  <c r="JW73" i="23"/>
  <c r="KE73" i="23"/>
  <c r="KM73" i="23"/>
  <c r="KU73" i="23"/>
  <c r="LC73" i="23"/>
  <c r="LK73" i="23"/>
  <c r="LS73" i="23"/>
  <c r="MA73" i="23"/>
  <c r="MI73" i="23"/>
  <c r="IU74" i="23"/>
  <c r="JC74" i="23"/>
  <c r="JK74" i="23"/>
  <c r="JS74" i="23"/>
  <c r="KA74" i="23"/>
  <c r="KI74" i="23"/>
  <c r="KQ74" i="23"/>
  <c r="KY74" i="23"/>
  <c r="LG74" i="23"/>
  <c r="LO74" i="23"/>
  <c r="LW74" i="23"/>
  <c r="ME74" i="23"/>
  <c r="IQ75" i="23"/>
  <c r="IY75" i="23"/>
  <c r="JG75" i="23"/>
  <c r="JO75" i="23"/>
  <c r="JW75" i="23"/>
  <c r="KE75" i="23"/>
  <c r="KM75" i="23"/>
  <c r="KU75" i="23"/>
  <c r="LC75" i="23"/>
  <c r="LK75" i="23"/>
  <c r="LS75" i="23"/>
  <c r="MA75" i="23"/>
  <c r="MI75" i="23"/>
  <c r="IU76" i="23"/>
  <c r="JC76" i="23"/>
  <c r="JK76" i="23"/>
  <c r="JS76" i="23"/>
  <c r="KA76" i="23"/>
  <c r="KI76" i="23"/>
  <c r="KQ76" i="23"/>
  <c r="KY76" i="23"/>
  <c r="LG76" i="23"/>
  <c r="LO76" i="23"/>
  <c r="LW76" i="23"/>
  <c r="ME76" i="23"/>
  <c r="IQ77" i="23"/>
  <c r="IY77" i="23"/>
  <c r="JG77" i="23"/>
  <c r="JO77" i="23"/>
  <c r="JW77" i="23"/>
  <c r="KE77" i="23"/>
  <c r="KM77" i="23"/>
  <c r="KU77" i="23"/>
  <c r="LC77" i="23"/>
  <c r="LK77" i="23"/>
  <c r="LS77" i="23"/>
  <c r="MA77" i="23"/>
  <c r="MI77" i="23"/>
  <c r="IU78" i="23"/>
  <c r="JC78" i="23"/>
  <c r="JK78" i="23"/>
  <c r="JS78" i="23"/>
  <c r="KA78" i="23"/>
  <c r="KI78" i="23"/>
  <c r="KQ78" i="23"/>
  <c r="KY78" i="23"/>
  <c r="LG78" i="23"/>
  <c r="LO78" i="23"/>
  <c r="LW78" i="23"/>
  <c r="ME78" i="23"/>
  <c r="IQ79" i="23"/>
  <c r="IY79" i="23"/>
  <c r="JG79" i="23"/>
  <c r="JO79" i="23"/>
  <c r="JW79" i="23"/>
  <c r="KE79" i="23"/>
  <c r="KM79" i="23"/>
  <c r="KU79" i="23"/>
  <c r="LC79" i="23"/>
  <c r="LK79" i="23"/>
  <c r="LS79" i="23"/>
  <c r="MA79" i="23"/>
  <c r="MI79" i="23"/>
  <c r="IU80" i="23"/>
  <c r="JC80" i="23"/>
  <c r="JK80" i="23"/>
  <c r="JS80" i="23"/>
  <c r="KA80" i="23"/>
  <c r="KI80" i="23"/>
  <c r="KQ80" i="23"/>
  <c r="KY80" i="23"/>
  <c r="LG80" i="23"/>
  <c r="LO80" i="23"/>
  <c r="LW80" i="23"/>
  <c r="ME80" i="23"/>
  <c r="IQ81" i="23"/>
  <c r="IY81" i="23"/>
  <c r="JG81" i="23"/>
  <c r="JO81" i="23"/>
  <c r="JW81" i="23"/>
  <c r="KE81" i="23"/>
  <c r="KM81" i="23"/>
  <c r="KU81" i="23"/>
  <c r="LC81" i="23"/>
  <c r="LK81" i="23"/>
  <c r="LS81" i="23"/>
  <c r="MA81" i="23"/>
  <c r="MI81" i="23"/>
  <c r="IU82" i="23"/>
  <c r="JC82" i="23"/>
  <c r="JK82" i="23"/>
  <c r="JS82" i="23"/>
  <c r="KA82" i="23"/>
  <c r="KI82" i="23"/>
  <c r="KQ82" i="23"/>
  <c r="KY82" i="23"/>
  <c r="LG82" i="23"/>
  <c r="LO82" i="23"/>
  <c r="LW82" i="23"/>
  <c r="ME82" i="23"/>
  <c r="IQ83" i="23"/>
  <c r="IY83" i="23"/>
  <c r="IU55" i="23"/>
  <c r="LG55" i="23"/>
  <c r="JW56" i="23"/>
  <c r="LC56" i="23"/>
  <c r="MI56" i="23"/>
  <c r="JS57" i="23"/>
  <c r="KL57" i="23"/>
  <c r="LH57" i="23"/>
  <c r="ME57" i="23"/>
  <c r="JB58" i="23"/>
  <c r="JW58" i="23"/>
  <c r="KM58" i="23"/>
  <c r="LC58" i="23"/>
  <c r="LS58" i="23"/>
  <c r="MI58" i="23"/>
  <c r="IX59" i="23"/>
  <c r="JL59" i="23"/>
  <c r="JZ59" i="23"/>
  <c r="KK59" i="23"/>
  <c r="KY59" i="23"/>
  <c r="LJ59" i="23"/>
  <c r="LX59" i="23"/>
  <c r="MH59" i="23"/>
  <c r="IV60" i="23"/>
  <c r="JD60" i="23"/>
  <c r="JL60" i="23"/>
  <c r="JT60" i="23"/>
  <c r="KB60" i="23"/>
  <c r="KJ60" i="23"/>
  <c r="KR60" i="23"/>
  <c r="KZ60" i="23"/>
  <c r="LH60" i="23"/>
  <c r="LP60" i="23"/>
  <c r="LX60" i="23"/>
  <c r="MF60" i="23"/>
  <c r="IR61" i="23"/>
  <c r="IZ61" i="23"/>
  <c r="JH61" i="23"/>
  <c r="JP61" i="23"/>
  <c r="JX61" i="23"/>
  <c r="KF61" i="23"/>
  <c r="KN61" i="23"/>
  <c r="KV61" i="23"/>
  <c r="LD61" i="23"/>
  <c r="LL61" i="23"/>
  <c r="LT61" i="23"/>
  <c r="MB61" i="23"/>
  <c r="MJ61" i="23"/>
  <c r="IV62" i="23"/>
  <c r="JD62" i="23"/>
  <c r="JL62" i="23"/>
  <c r="JT62" i="23"/>
  <c r="KB62" i="23"/>
  <c r="KJ62" i="23"/>
  <c r="KR62" i="23"/>
  <c r="KZ62" i="23"/>
  <c r="LH62" i="23"/>
  <c r="LP62" i="23"/>
  <c r="LX62" i="23"/>
  <c r="MF62" i="23"/>
  <c r="IR63" i="23"/>
  <c r="IZ63" i="23"/>
  <c r="JH63" i="23"/>
  <c r="JP63" i="23"/>
  <c r="JX63" i="23"/>
  <c r="KF63" i="23"/>
  <c r="KN63" i="23"/>
  <c r="KV63" i="23"/>
  <c r="LD63" i="23"/>
  <c r="LL63" i="23"/>
  <c r="LT63" i="23"/>
  <c r="MB63" i="23"/>
  <c r="MJ63" i="23"/>
  <c r="IV64" i="23"/>
  <c r="JD64" i="23"/>
  <c r="JL64" i="23"/>
  <c r="JT64" i="23"/>
  <c r="KB64" i="23"/>
  <c r="KJ64" i="23"/>
  <c r="KR64" i="23"/>
  <c r="KZ64" i="23"/>
  <c r="LH64" i="23"/>
  <c r="LP64" i="23"/>
  <c r="LX64" i="23"/>
  <c r="MF64" i="23"/>
  <c r="IR65" i="23"/>
  <c r="IZ65" i="23"/>
  <c r="JH65" i="23"/>
  <c r="JP65" i="23"/>
  <c r="JX65" i="23"/>
  <c r="KF65" i="23"/>
  <c r="KN65" i="23"/>
  <c r="KV65" i="23"/>
  <c r="LD65" i="23"/>
  <c r="LL65" i="23"/>
  <c r="LT65" i="23"/>
  <c r="MB65" i="23"/>
  <c r="MJ65" i="23"/>
  <c r="IV66" i="23"/>
  <c r="JD66" i="23"/>
  <c r="JL66" i="23"/>
  <c r="JT66" i="23"/>
  <c r="KB66" i="23"/>
  <c r="KJ66" i="23"/>
  <c r="KR66" i="23"/>
  <c r="KZ66" i="23"/>
  <c r="LH66" i="23"/>
  <c r="LP66" i="23"/>
  <c r="LX66" i="23"/>
  <c r="MF66" i="23"/>
  <c r="IR67" i="23"/>
  <c r="IZ67" i="23"/>
  <c r="JH67" i="23"/>
  <c r="JP67" i="23"/>
  <c r="JX67" i="23"/>
  <c r="KF67" i="23"/>
  <c r="KN67" i="23"/>
  <c r="KV67" i="23"/>
  <c r="LD67" i="23"/>
  <c r="LL67" i="23"/>
  <c r="LT67" i="23"/>
  <c r="MB67" i="23"/>
  <c r="MJ67" i="23"/>
  <c r="IV68" i="23"/>
  <c r="JD68" i="23"/>
  <c r="JL68" i="23"/>
  <c r="JT68" i="23"/>
  <c r="KB68" i="23"/>
  <c r="KJ68" i="23"/>
  <c r="KR68" i="23"/>
  <c r="KZ68" i="23"/>
  <c r="LH68" i="23"/>
  <c r="LP68" i="23"/>
  <c r="LX68" i="23"/>
  <c r="MF68" i="23"/>
  <c r="IR69" i="23"/>
  <c r="IZ69" i="23"/>
  <c r="JH69" i="23"/>
  <c r="JP69" i="23"/>
  <c r="JX69" i="23"/>
  <c r="KF69" i="23"/>
  <c r="KN69" i="23"/>
  <c r="KV69" i="23"/>
  <c r="LD69" i="23"/>
  <c r="LL69" i="23"/>
  <c r="LT69" i="23"/>
  <c r="MB69" i="23"/>
  <c r="MJ69" i="23"/>
  <c r="IV70" i="23"/>
  <c r="JD70" i="23"/>
  <c r="JL70" i="23"/>
  <c r="JT70" i="23"/>
  <c r="KB70" i="23"/>
  <c r="KJ70" i="23"/>
  <c r="KR70" i="23"/>
  <c r="KZ70" i="23"/>
  <c r="LH70" i="23"/>
  <c r="LP70" i="23"/>
  <c r="LX70" i="23"/>
  <c r="MF70" i="23"/>
  <c r="IR71" i="23"/>
  <c r="IZ71" i="23"/>
  <c r="JH71" i="23"/>
  <c r="JP71" i="23"/>
  <c r="JX71" i="23"/>
  <c r="KF71" i="23"/>
  <c r="KN71" i="23"/>
  <c r="KV71" i="23"/>
  <c r="LD71" i="23"/>
  <c r="LL71" i="23"/>
  <c r="LT71" i="23"/>
  <c r="MB71" i="23"/>
  <c r="MJ71" i="23"/>
  <c r="IV72" i="23"/>
  <c r="JD72" i="23"/>
  <c r="JL72" i="23"/>
  <c r="JT72" i="23"/>
  <c r="KB72" i="23"/>
  <c r="KJ72" i="23"/>
  <c r="KR72" i="23"/>
  <c r="KZ72" i="23"/>
  <c r="LH72" i="23"/>
  <c r="LP72" i="23"/>
  <c r="LX72" i="23"/>
  <c r="MF72" i="23"/>
  <c r="IR73" i="23"/>
  <c r="IZ73" i="23"/>
  <c r="JH73" i="23"/>
  <c r="JP73" i="23"/>
  <c r="JX73" i="23"/>
  <c r="KF73" i="23"/>
  <c r="KN73" i="23"/>
  <c r="KV73" i="23"/>
  <c r="LD73" i="23"/>
  <c r="LL73" i="23"/>
  <c r="LT73" i="23"/>
  <c r="MB73" i="23"/>
  <c r="MJ73" i="23"/>
  <c r="IV74" i="23"/>
  <c r="JD74" i="23"/>
  <c r="JL74" i="23"/>
  <c r="JT74" i="23"/>
  <c r="KB74" i="23"/>
  <c r="KJ74" i="23"/>
  <c r="KR74" i="23"/>
  <c r="KZ74" i="23"/>
  <c r="LH74" i="23"/>
  <c r="LP74" i="23"/>
  <c r="LX74" i="23"/>
  <c r="MF74" i="23"/>
  <c r="IR75" i="23"/>
  <c r="IZ75" i="23"/>
  <c r="JH75" i="23"/>
  <c r="JP75" i="23"/>
  <c r="JX75" i="23"/>
  <c r="KF75" i="23"/>
  <c r="KN75" i="23"/>
  <c r="KV75" i="23"/>
  <c r="LD75" i="23"/>
  <c r="LL75" i="23"/>
  <c r="LT75" i="23"/>
  <c r="MB75" i="23"/>
  <c r="MJ75" i="23"/>
  <c r="IV76" i="23"/>
  <c r="JD76" i="23"/>
  <c r="JL76" i="23"/>
  <c r="JT76" i="23"/>
  <c r="KB76" i="23"/>
  <c r="KJ76" i="23"/>
  <c r="KR76" i="23"/>
  <c r="KZ76" i="23"/>
  <c r="LH76" i="23"/>
  <c r="LP76" i="23"/>
  <c r="LX76" i="23"/>
  <c r="MF76" i="23"/>
  <c r="IR77" i="23"/>
  <c r="IZ77" i="23"/>
  <c r="JH77" i="23"/>
  <c r="JP77" i="23"/>
  <c r="JX77" i="23"/>
  <c r="KF77" i="23"/>
  <c r="KN77" i="23"/>
  <c r="KV77" i="23"/>
  <c r="LD77" i="23"/>
  <c r="LL77" i="23"/>
  <c r="LT77" i="23"/>
  <c r="MB77" i="23"/>
  <c r="MJ77" i="23"/>
  <c r="IV78" i="23"/>
  <c r="JD78" i="23"/>
  <c r="JL78" i="23"/>
  <c r="JT78" i="23"/>
  <c r="KB78" i="23"/>
  <c r="KJ78" i="23"/>
  <c r="KR78" i="23"/>
  <c r="KZ78" i="23"/>
  <c r="LH78" i="23"/>
  <c r="LP78" i="23"/>
  <c r="LX78" i="23"/>
  <c r="MF78" i="23"/>
  <c r="IR79" i="23"/>
  <c r="IZ79" i="23"/>
  <c r="JH79" i="23"/>
  <c r="JP79" i="23"/>
  <c r="JX79" i="23"/>
  <c r="KF79" i="23"/>
  <c r="KN79" i="23"/>
  <c r="KV79" i="23"/>
  <c r="LD79" i="23"/>
  <c r="LL79" i="23"/>
  <c r="LT79" i="23"/>
  <c r="MB79" i="23"/>
  <c r="MJ79" i="23"/>
  <c r="IV80" i="23"/>
  <c r="JD80" i="23"/>
  <c r="JL80" i="23"/>
  <c r="JT80" i="23"/>
  <c r="KB80" i="23"/>
  <c r="KJ80" i="23"/>
  <c r="KR80" i="23"/>
  <c r="KZ80" i="23"/>
  <c r="LH80" i="23"/>
  <c r="LP80" i="23"/>
  <c r="LX80" i="23"/>
  <c r="MF80" i="23"/>
  <c r="IR81" i="23"/>
  <c r="IZ81" i="23"/>
  <c r="JH81" i="23"/>
  <c r="JP81" i="23"/>
  <c r="JX81" i="23"/>
  <c r="KF81" i="23"/>
  <c r="KN81" i="23"/>
  <c r="KV81" i="23"/>
  <c r="LD81" i="23"/>
  <c r="LL81" i="23"/>
  <c r="LT81" i="23"/>
  <c r="MB81" i="23"/>
  <c r="MJ81" i="23"/>
  <c r="IV82" i="23"/>
  <c r="JD82" i="23"/>
  <c r="JL82" i="23"/>
  <c r="JT82" i="23"/>
  <c r="KB82" i="23"/>
  <c r="JC55" i="23"/>
  <c r="LO55" i="23"/>
  <c r="JZ56" i="23"/>
  <c r="LF56" i="23"/>
  <c r="IP57" i="23"/>
  <c r="JT57" i="23"/>
  <c r="KQ57" i="23"/>
  <c r="LJ57" i="23"/>
  <c r="MF57" i="23"/>
  <c r="JG58" i="23"/>
  <c r="JX58" i="23"/>
  <c r="KN58" i="23"/>
  <c r="LD58" i="23"/>
  <c r="LT58" i="23"/>
  <c r="MJ58" i="23"/>
  <c r="JB59" i="23"/>
  <c r="JM59" i="23"/>
  <c r="KA59" i="23"/>
  <c r="KL59" i="23"/>
  <c r="KZ59" i="23"/>
  <c r="LN59" i="23"/>
  <c r="LY59" i="23"/>
  <c r="MJ59" i="23"/>
  <c r="IW60" i="23"/>
  <c r="JE60" i="23"/>
  <c r="JM60" i="23"/>
  <c r="JU60" i="23"/>
  <c r="KC60" i="23"/>
  <c r="KK60" i="23"/>
  <c r="KS60" i="23"/>
  <c r="LA60" i="23"/>
  <c r="LI60" i="23"/>
  <c r="LQ60" i="23"/>
  <c r="LY60" i="23"/>
  <c r="MG60" i="23"/>
  <c r="IS61" i="23"/>
  <c r="JA61" i="23"/>
  <c r="JI61" i="23"/>
  <c r="JQ61" i="23"/>
  <c r="JY61" i="23"/>
  <c r="KG61" i="23"/>
  <c r="KO61" i="23"/>
  <c r="KW61" i="23"/>
  <c r="LE61" i="23"/>
  <c r="LM61" i="23"/>
  <c r="LU61" i="23"/>
  <c r="MC61" i="23"/>
  <c r="IO62" i="23"/>
  <c r="IW62" i="23"/>
  <c r="JE62" i="23"/>
  <c r="JM62" i="23"/>
  <c r="JU62" i="23"/>
  <c r="KC62" i="23"/>
  <c r="KK62" i="23"/>
  <c r="KS62" i="23"/>
  <c r="LA62" i="23"/>
  <c r="LI62" i="23"/>
  <c r="LQ62" i="23"/>
  <c r="LY62" i="23"/>
  <c r="MG62" i="23"/>
  <c r="IS63" i="23"/>
  <c r="JA63" i="23"/>
  <c r="JI63" i="23"/>
  <c r="JQ63" i="23"/>
  <c r="JY63" i="23"/>
  <c r="KG63" i="23"/>
  <c r="KO63" i="23"/>
  <c r="KW63" i="23"/>
  <c r="LE63" i="23"/>
  <c r="LM63" i="23"/>
  <c r="LU63" i="23"/>
  <c r="MC63" i="23"/>
  <c r="IO64" i="23"/>
  <c r="IW64" i="23"/>
  <c r="JE64" i="23"/>
  <c r="JM64" i="23"/>
  <c r="JU64" i="23"/>
  <c r="KC64" i="23"/>
  <c r="KK64" i="23"/>
  <c r="KS64" i="23"/>
  <c r="LA64" i="23"/>
  <c r="LI64" i="23"/>
  <c r="LQ64" i="23"/>
  <c r="LY64" i="23"/>
  <c r="MG64" i="23"/>
  <c r="IS65" i="23"/>
  <c r="JA65" i="23"/>
  <c r="JI65" i="23"/>
  <c r="JQ65" i="23"/>
  <c r="JY65" i="23"/>
  <c r="KG65" i="23"/>
  <c r="KO65" i="23"/>
  <c r="KW65" i="23"/>
  <c r="LE65" i="23"/>
  <c r="LM65" i="23"/>
  <c r="LU65" i="23"/>
  <c r="MC65" i="23"/>
  <c r="IO66" i="23"/>
  <c r="IW66" i="23"/>
  <c r="JE66" i="23"/>
  <c r="JM66" i="23"/>
  <c r="JU66" i="23"/>
  <c r="KC66" i="23"/>
  <c r="KK66" i="23"/>
  <c r="KS66" i="23"/>
  <c r="LA66" i="23"/>
  <c r="LI66" i="23"/>
  <c r="LQ66" i="23"/>
  <c r="LY66" i="23"/>
  <c r="MG66" i="23"/>
  <c r="IS67" i="23"/>
  <c r="JA67" i="23"/>
  <c r="JI67" i="23"/>
  <c r="JQ67" i="23"/>
  <c r="JY67" i="23"/>
  <c r="KG67" i="23"/>
  <c r="KO67" i="23"/>
  <c r="KW67" i="23"/>
  <c r="LE67" i="23"/>
  <c r="LM67" i="23"/>
  <c r="LU67" i="23"/>
  <c r="MC67" i="23"/>
  <c r="IO68" i="23"/>
  <c r="IW68" i="23"/>
  <c r="JE68" i="23"/>
  <c r="JM68" i="23"/>
  <c r="JU68" i="23"/>
  <c r="KC68" i="23"/>
  <c r="KK68" i="23"/>
  <c r="KS68" i="23"/>
  <c r="LA68" i="23"/>
  <c r="LI68" i="23"/>
  <c r="LQ68" i="23"/>
  <c r="LY68" i="23"/>
  <c r="MG68" i="23"/>
  <c r="IS69" i="23"/>
  <c r="JA69" i="23"/>
  <c r="JI69" i="23"/>
  <c r="JQ69" i="23"/>
  <c r="JY69" i="23"/>
  <c r="KG69" i="23"/>
  <c r="KO69" i="23"/>
  <c r="KW69" i="23"/>
  <c r="LE69" i="23"/>
  <c r="LM69" i="23"/>
  <c r="LU69" i="23"/>
  <c r="MC69" i="23"/>
  <c r="IO70" i="23"/>
  <c r="IW70" i="23"/>
  <c r="JE70" i="23"/>
  <c r="JM70" i="23"/>
  <c r="JU70" i="23"/>
  <c r="KC70" i="23"/>
  <c r="KK70" i="23"/>
  <c r="KS70" i="23"/>
  <c r="LA70" i="23"/>
  <c r="LI70" i="23"/>
  <c r="LQ70" i="23"/>
  <c r="LY70" i="23"/>
  <c r="MG70" i="23"/>
  <c r="IS71" i="23"/>
  <c r="JA71" i="23"/>
  <c r="JI71" i="23"/>
  <c r="JQ71" i="23"/>
  <c r="JY71" i="23"/>
  <c r="KG71" i="23"/>
  <c r="KO71" i="23"/>
  <c r="KW71" i="23"/>
  <c r="LE71" i="23"/>
  <c r="LM71" i="23"/>
  <c r="LU71" i="23"/>
  <c r="MC71" i="23"/>
  <c r="IO72" i="23"/>
  <c r="IW72" i="23"/>
  <c r="JE72" i="23"/>
  <c r="JM72" i="23"/>
  <c r="JU72" i="23"/>
  <c r="KC72" i="23"/>
  <c r="KK72" i="23"/>
  <c r="KS72" i="23"/>
  <c r="LA72" i="23"/>
  <c r="LI72" i="23"/>
  <c r="LQ72" i="23"/>
  <c r="LY72" i="23"/>
  <c r="MG72" i="23"/>
  <c r="IS73" i="23"/>
  <c r="JA73" i="23"/>
  <c r="JI73" i="23"/>
  <c r="JQ73" i="23"/>
  <c r="JY73" i="23"/>
  <c r="KG73" i="23"/>
  <c r="KO73" i="23"/>
  <c r="KW73" i="23"/>
  <c r="LE73" i="23"/>
  <c r="LM73" i="23"/>
  <c r="LU73" i="23"/>
  <c r="MC73" i="23"/>
  <c r="IO74" i="23"/>
  <c r="IW74" i="23"/>
  <c r="JE74" i="23"/>
  <c r="JM74" i="23"/>
  <c r="JU74" i="23"/>
  <c r="KC74" i="23"/>
  <c r="KK74" i="23"/>
  <c r="KS74" i="23"/>
  <c r="LA74" i="23"/>
  <c r="LI74" i="23"/>
  <c r="LQ74" i="23"/>
  <c r="LY74" i="23"/>
  <c r="MG74" i="23"/>
  <c r="IS75" i="23"/>
  <c r="JA75" i="23"/>
  <c r="JI75" i="23"/>
  <c r="JQ75" i="23"/>
  <c r="JY75" i="23"/>
  <c r="KG75" i="23"/>
  <c r="KO75" i="23"/>
  <c r="KW75" i="23"/>
  <c r="LE75" i="23"/>
  <c r="LM75" i="23"/>
  <c r="LU75" i="23"/>
  <c r="MC75" i="23"/>
  <c r="IO76" i="23"/>
  <c r="IW76" i="23"/>
  <c r="JE76" i="23"/>
  <c r="JM76" i="23"/>
  <c r="JU76" i="23"/>
  <c r="KC76" i="23"/>
  <c r="KK76" i="23"/>
  <c r="KS76" i="23"/>
  <c r="LA76" i="23"/>
  <c r="LI76" i="23"/>
  <c r="LQ76" i="23"/>
  <c r="LY76" i="23"/>
  <c r="MG76" i="23"/>
  <c r="IS77" i="23"/>
  <c r="JA77" i="23"/>
  <c r="JI77" i="23"/>
  <c r="JQ77" i="23"/>
  <c r="JY77" i="23"/>
  <c r="KG77" i="23"/>
  <c r="KO77" i="23"/>
  <c r="KW77" i="23"/>
  <c r="LE77" i="23"/>
  <c r="LM77" i="23"/>
  <c r="LU77" i="23"/>
  <c r="MC77" i="23"/>
  <c r="IO78" i="23"/>
  <c r="IW78" i="23"/>
  <c r="JE78" i="23"/>
  <c r="JM78" i="23"/>
  <c r="JU78" i="23"/>
  <c r="KC78" i="23"/>
  <c r="KK78" i="23"/>
  <c r="KS78" i="23"/>
  <c r="LA78" i="23"/>
  <c r="LI78" i="23"/>
  <c r="LQ78" i="23"/>
  <c r="LY78" i="23"/>
  <c r="MG78" i="23"/>
  <c r="IS79" i="23"/>
  <c r="JA79" i="23"/>
  <c r="JI79" i="23"/>
  <c r="JQ79" i="23"/>
  <c r="JY79" i="23"/>
  <c r="KG79" i="23"/>
  <c r="KO79" i="23"/>
  <c r="KW79" i="23"/>
  <c r="LE79" i="23"/>
  <c r="LM79" i="23"/>
  <c r="LU79" i="23"/>
  <c r="MC79" i="23"/>
  <c r="IO80" i="23"/>
  <c r="IW80" i="23"/>
  <c r="JE80" i="23"/>
  <c r="JM80" i="23"/>
  <c r="JU80" i="23"/>
  <c r="KC80" i="23"/>
  <c r="KK80" i="23"/>
  <c r="KS80" i="23"/>
  <c r="LA80" i="23"/>
  <c r="LI80" i="23"/>
  <c r="LQ80" i="23"/>
  <c r="LY80" i="23"/>
  <c r="MG80" i="23"/>
  <c r="IS81" i="23"/>
  <c r="JA81" i="23"/>
  <c r="JI81" i="23"/>
  <c r="JQ81" i="23"/>
  <c r="JY81" i="23"/>
  <c r="KG81" i="23"/>
  <c r="KO81" i="23"/>
  <c r="KW81" i="23"/>
  <c r="LE81" i="23"/>
  <c r="LM81" i="23"/>
  <c r="LU81" i="23"/>
  <c r="MC81" i="23"/>
  <c r="IO82" i="23"/>
  <c r="IW82" i="23"/>
  <c r="JE82" i="23"/>
  <c r="JM82" i="23"/>
  <c r="JU82" i="23"/>
  <c r="KC82" i="23"/>
  <c r="KK82" i="23"/>
  <c r="KS82" i="23"/>
  <c r="LA82" i="23"/>
  <c r="LI82" i="23"/>
  <c r="LQ82" i="23"/>
  <c r="LY82" i="23"/>
  <c r="MG82" i="23"/>
  <c r="IS83" i="23"/>
  <c r="JA83" i="23"/>
  <c r="JI83" i="23"/>
  <c r="JQ83" i="23"/>
  <c r="JY83" i="23"/>
  <c r="KG83" i="23"/>
  <c r="KO83" i="23"/>
  <c r="KW83" i="23"/>
  <c r="LE83" i="23"/>
  <c r="LM83" i="23"/>
  <c r="LU83" i="23"/>
  <c r="MC83" i="23"/>
  <c r="IO84" i="23"/>
  <c r="IW84" i="23"/>
  <c r="JK55" i="23"/>
  <c r="LW55" i="23"/>
  <c r="KE56" i="23"/>
  <c r="LK56" i="23"/>
  <c r="IU57" i="23"/>
  <c r="JV57" i="23"/>
  <c r="KR57" i="23"/>
  <c r="LO57" i="23"/>
  <c r="MH57" i="23"/>
  <c r="JH58" i="23"/>
  <c r="JY58" i="23"/>
  <c r="KO58" i="23"/>
  <c r="LE58" i="23"/>
  <c r="LU58" i="23"/>
  <c r="IO59" i="23"/>
  <c r="JC59" i="23"/>
  <c r="JN59" i="23"/>
  <c r="KB59" i="23"/>
  <c r="KP59" i="23"/>
  <c r="LA59" i="23"/>
  <c r="LO59" i="23"/>
  <c r="LZ59" i="23"/>
  <c r="IO60" i="23"/>
  <c r="IX60" i="23"/>
  <c r="JF60" i="23"/>
  <c r="JN60" i="23"/>
  <c r="JV60" i="23"/>
  <c r="KD60" i="23"/>
  <c r="KL60" i="23"/>
  <c r="KT60" i="23"/>
  <c r="LB60" i="23"/>
  <c r="LJ60" i="23"/>
  <c r="LR60" i="23"/>
  <c r="LZ60" i="23"/>
  <c r="MH60" i="23"/>
  <c r="IT61" i="23"/>
  <c r="JB61" i="23"/>
  <c r="JJ61" i="23"/>
  <c r="JR61" i="23"/>
  <c r="JZ61" i="23"/>
  <c r="KH61" i="23"/>
  <c r="KP61" i="23"/>
  <c r="KX61" i="23"/>
  <c r="LF61" i="23"/>
  <c r="LN61" i="23"/>
  <c r="LV61" i="23"/>
  <c r="MD61" i="23"/>
  <c r="IP62" i="23"/>
  <c r="IX62" i="23"/>
  <c r="JF62" i="23"/>
  <c r="JN62" i="23"/>
  <c r="JV62" i="23"/>
  <c r="KD62" i="23"/>
  <c r="KL62" i="23"/>
  <c r="KT62" i="23"/>
  <c r="LB62" i="23"/>
  <c r="LJ62" i="23"/>
  <c r="LR62" i="23"/>
  <c r="LZ62" i="23"/>
  <c r="MH62" i="23"/>
  <c r="IT63" i="23"/>
  <c r="JB63" i="23"/>
  <c r="JJ63" i="23"/>
  <c r="JR63" i="23"/>
  <c r="JZ63" i="23"/>
  <c r="KH63" i="23"/>
  <c r="KP63" i="23"/>
  <c r="KX63" i="23"/>
  <c r="LF63" i="23"/>
  <c r="LN63" i="23"/>
  <c r="LV63" i="23"/>
  <c r="MD63" i="23"/>
  <c r="IP64" i="23"/>
  <c r="IX64" i="23"/>
  <c r="JF64" i="23"/>
  <c r="JN64" i="23"/>
  <c r="JV64" i="23"/>
  <c r="KD64" i="23"/>
  <c r="KL64" i="23"/>
  <c r="KT64" i="23"/>
  <c r="LB64" i="23"/>
  <c r="LJ64" i="23"/>
  <c r="LR64" i="23"/>
  <c r="LZ64" i="23"/>
  <c r="MH64" i="23"/>
  <c r="IT65" i="23"/>
  <c r="JB65" i="23"/>
  <c r="JJ65" i="23"/>
  <c r="JR65" i="23"/>
  <c r="JZ65" i="23"/>
  <c r="KH65" i="23"/>
  <c r="KP65" i="23"/>
  <c r="KX65" i="23"/>
  <c r="LF65" i="23"/>
  <c r="LN65" i="23"/>
  <c r="LV65" i="23"/>
  <c r="MD65" i="23"/>
  <c r="IP66" i="23"/>
  <c r="IX66" i="23"/>
  <c r="JF66" i="23"/>
  <c r="JN66" i="23"/>
  <c r="JV66" i="23"/>
  <c r="KD66" i="23"/>
  <c r="KL66" i="23"/>
  <c r="KT66" i="23"/>
  <c r="LB66" i="23"/>
  <c r="LJ66" i="23"/>
  <c r="LR66" i="23"/>
  <c r="LZ66" i="23"/>
  <c r="MH66" i="23"/>
  <c r="IT67" i="23"/>
  <c r="JB67" i="23"/>
  <c r="JJ67" i="23"/>
  <c r="JR67" i="23"/>
  <c r="JZ67" i="23"/>
  <c r="KH67" i="23"/>
  <c r="KP67" i="23"/>
  <c r="KX67" i="23"/>
  <c r="LF67" i="23"/>
  <c r="LN67" i="23"/>
  <c r="LV67" i="23"/>
  <c r="MD67" i="23"/>
  <c r="IP68" i="23"/>
  <c r="IX68" i="23"/>
  <c r="JF68" i="23"/>
  <c r="JN68" i="23"/>
  <c r="JV68" i="23"/>
  <c r="KD68" i="23"/>
  <c r="KL68" i="23"/>
  <c r="KT68" i="23"/>
  <c r="LB68" i="23"/>
  <c r="LJ68" i="23"/>
  <c r="LR68" i="23"/>
  <c r="LZ68" i="23"/>
  <c r="MH68" i="23"/>
  <c r="IT69" i="23"/>
  <c r="JB69" i="23"/>
  <c r="JJ69" i="23"/>
  <c r="JR69" i="23"/>
  <c r="JZ69" i="23"/>
  <c r="KH69" i="23"/>
  <c r="KP69" i="23"/>
  <c r="KX69" i="23"/>
  <c r="LF69" i="23"/>
  <c r="LN69" i="23"/>
  <c r="LV69" i="23"/>
  <c r="MD69" i="23"/>
  <c r="IP70" i="23"/>
  <c r="IX70" i="23"/>
  <c r="JF70" i="23"/>
  <c r="JN70" i="23"/>
  <c r="JV70" i="23"/>
  <c r="KD70" i="23"/>
  <c r="KL70" i="23"/>
  <c r="KT70" i="23"/>
  <c r="LB70" i="23"/>
  <c r="LJ70" i="23"/>
  <c r="LR70" i="23"/>
  <c r="LZ70" i="23"/>
  <c r="MH70" i="23"/>
  <c r="IT71" i="23"/>
  <c r="JB71" i="23"/>
  <c r="JJ71" i="23"/>
  <c r="JR71" i="23"/>
  <c r="JZ71" i="23"/>
  <c r="KH71" i="23"/>
  <c r="KP71" i="23"/>
  <c r="KX71" i="23"/>
  <c r="LF71" i="23"/>
  <c r="LN71" i="23"/>
  <c r="LV71" i="23"/>
  <c r="MD71" i="23"/>
  <c r="IP72" i="23"/>
  <c r="IX72" i="23"/>
  <c r="JF72" i="23"/>
  <c r="JN72" i="23"/>
  <c r="JV72" i="23"/>
  <c r="KD72" i="23"/>
  <c r="KL72" i="23"/>
  <c r="KT72" i="23"/>
  <c r="LB72" i="23"/>
  <c r="LJ72" i="23"/>
  <c r="LR72" i="23"/>
  <c r="LZ72" i="23"/>
  <c r="MH72" i="23"/>
  <c r="IT73" i="23"/>
  <c r="JB73" i="23"/>
  <c r="JJ73" i="23"/>
  <c r="JR73" i="23"/>
  <c r="JZ73" i="23"/>
  <c r="KH73" i="23"/>
  <c r="KP73" i="23"/>
  <c r="KX73" i="23"/>
  <c r="LF73" i="23"/>
  <c r="LN73" i="23"/>
  <c r="LV73" i="23"/>
  <c r="MD73" i="23"/>
  <c r="IP74" i="23"/>
  <c r="IX74" i="23"/>
  <c r="JF74" i="23"/>
  <c r="JN74" i="23"/>
  <c r="JV74" i="23"/>
  <c r="KD74" i="23"/>
  <c r="KL74" i="23"/>
  <c r="KT74" i="23"/>
  <c r="LB74" i="23"/>
  <c r="LJ74" i="23"/>
  <c r="LR74" i="23"/>
  <c r="LZ74" i="23"/>
  <c r="MH74" i="23"/>
  <c r="IT75" i="23"/>
  <c r="JB75" i="23"/>
  <c r="JJ75" i="23"/>
  <c r="JR75" i="23"/>
  <c r="JZ75" i="23"/>
  <c r="KH75" i="23"/>
  <c r="KP75" i="23"/>
  <c r="KX75" i="23"/>
  <c r="LF75" i="23"/>
  <c r="LN75" i="23"/>
  <c r="LV75" i="23"/>
  <c r="MD75" i="23"/>
  <c r="IP76" i="23"/>
  <c r="IX76" i="23"/>
  <c r="JF76" i="23"/>
  <c r="JN76" i="23"/>
  <c r="JV76" i="23"/>
  <c r="KD76" i="23"/>
  <c r="KL76" i="23"/>
  <c r="KT76" i="23"/>
  <c r="LB76" i="23"/>
  <c r="LJ76" i="23"/>
  <c r="LR76" i="23"/>
  <c r="LZ76" i="23"/>
  <c r="MH76" i="23"/>
  <c r="IT77" i="23"/>
  <c r="JB77" i="23"/>
  <c r="JJ77" i="23"/>
  <c r="JR77" i="23"/>
  <c r="JZ77" i="23"/>
  <c r="KH77" i="23"/>
  <c r="KP77" i="23"/>
  <c r="KX77" i="23"/>
  <c r="LF77" i="23"/>
  <c r="LN77" i="23"/>
  <c r="LV77" i="23"/>
  <c r="MD77" i="23"/>
  <c r="IP78" i="23"/>
  <c r="IX78" i="23"/>
  <c r="JF78" i="23"/>
  <c r="JN78" i="23"/>
  <c r="JV78" i="23"/>
  <c r="KD78" i="23"/>
  <c r="KL78" i="23"/>
  <c r="KT78" i="23"/>
  <c r="LB78" i="23"/>
  <c r="LJ78" i="23"/>
  <c r="LR78" i="23"/>
  <c r="LZ78" i="23"/>
  <c r="MH78" i="23"/>
  <c r="IT79" i="23"/>
  <c r="JB79" i="23"/>
  <c r="JJ79" i="23"/>
  <c r="JR79" i="23"/>
  <c r="JZ79" i="23"/>
  <c r="KH79" i="23"/>
  <c r="KP79" i="23"/>
  <c r="KX79" i="23"/>
  <c r="LF79" i="23"/>
  <c r="LN79" i="23"/>
  <c r="LV79" i="23"/>
  <c r="MD79" i="23"/>
  <c r="IP80" i="23"/>
  <c r="IX80" i="23"/>
  <c r="JF80" i="23"/>
  <c r="JN80" i="23"/>
  <c r="JV80" i="23"/>
  <c r="KD80" i="23"/>
  <c r="KL80" i="23"/>
  <c r="KT80" i="23"/>
  <c r="LB80" i="23"/>
  <c r="LJ80" i="23"/>
  <c r="LR80" i="23"/>
  <c r="LZ80" i="23"/>
  <c r="MH80" i="23"/>
  <c r="IT81" i="23"/>
  <c r="JB81" i="23"/>
  <c r="JJ81" i="23"/>
  <c r="JR81" i="23"/>
  <c r="JZ81" i="23"/>
  <c r="KH81" i="23"/>
  <c r="KP81" i="23"/>
  <c r="KX81" i="23"/>
  <c r="LF81" i="23"/>
  <c r="LN81" i="23"/>
  <c r="LV81" i="23"/>
  <c r="MD81" i="23"/>
  <c r="IP82" i="23"/>
  <c r="IX82" i="23"/>
  <c r="JF82" i="23"/>
  <c r="JN82" i="23"/>
  <c r="JV82" i="23"/>
  <c r="KD82" i="23"/>
  <c r="KL82" i="23"/>
  <c r="KT82" i="23"/>
  <c r="LB82" i="23"/>
  <c r="LJ82" i="23"/>
  <c r="LR82" i="23"/>
  <c r="LZ82" i="23"/>
  <c r="MH82" i="23"/>
  <c r="IT83" i="23"/>
  <c r="JB83" i="23"/>
  <c r="JJ83" i="23"/>
  <c r="JR83" i="23"/>
  <c r="JZ83" i="23"/>
  <c r="KH83" i="23"/>
  <c r="KP83" i="23"/>
  <c r="KX83" i="23"/>
  <c r="LF83" i="23"/>
  <c r="LN83" i="23"/>
  <c r="LV83" i="23"/>
  <c r="MD83" i="23"/>
  <c r="IP84" i="23"/>
  <c r="IX84" i="23"/>
  <c r="JF84" i="23"/>
  <c r="JN84" i="23"/>
  <c r="JV84" i="23"/>
  <c r="KD84" i="23"/>
  <c r="KL84" i="23"/>
  <c r="KT84" i="23"/>
  <c r="LB84" i="23"/>
  <c r="LJ84" i="23"/>
  <c r="LR84" i="23"/>
  <c r="LZ84" i="23"/>
  <c r="MH84" i="23"/>
  <c r="IT85" i="23"/>
  <c r="JB85" i="23"/>
  <c r="JJ85" i="23"/>
  <c r="JR85" i="23"/>
  <c r="JZ85" i="23"/>
  <c r="KH85" i="23"/>
  <c r="LK54" i="23"/>
  <c r="KA55" i="23"/>
  <c r="IQ56" i="23"/>
  <c r="KM56" i="23"/>
  <c r="LS56" i="23"/>
  <c r="JC57" i="23"/>
  <c r="KB57" i="23"/>
  <c r="KY57" i="23"/>
  <c r="LR57" i="23"/>
  <c r="IR58" i="23"/>
  <c r="JO58" i="23"/>
  <c r="KE58" i="23"/>
  <c r="KU58" i="23"/>
  <c r="LK58" i="23"/>
  <c r="MA58" i="23"/>
  <c r="IT59" i="23"/>
  <c r="JE59" i="23"/>
  <c r="JS59" i="23"/>
  <c r="KD59" i="23"/>
  <c r="KR59" i="23"/>
  <c r="LF59" i="23"/>
  <c r="LQ59" i="23"/>
  <c r="MD59" i="23"/>
  <c r="IQ60" i="23"/>
  <c r="IZ60" i="23"/>
  <c r="JH60" i="23"/>
  <c r="JP60" i="23"/>
  <c r="JX60" i="23"/>
  <c r="KF60" i="23"/>
  <c r="KN60" i="23"/>
  <c r="KV60" i="23"/>
  <c r="LD60" i="23"/>
  <c r="LL60" i="23"/>
  <c r="LT60" i="23"/>
  <c r="MB60" i="23"/>
  <c r="MJ60" i="23"/>
  <c r="IV61" i="23"/>
  <c r="JD61" i="23"/>
  <c r="JL61" i="23"/>
  <c r="JT61" i="23"/>
  <c r="KB61" i="23"/>
  <c r="KJ61" i="23"/>
  <c r="KR61" i="23"/>
  <c r="KZ61" i="23"/>
  <c r="LH61" i="23"/>
  <c r="LP61" i="23"/>
  <c r="LX61" i="23"/>
  <c r="MF61" i="23"/>
  <c r="IR62" i="23"/>
  <c r="IZ62" i="23"/>
  <c r="JH62" i="23"/>
  <c r="JP62" i="23"/>
  <c r="JX62" i="23"/>
  <c r="KF62" i="23"/>
  <c r="KN62" i="23"/>
  <c r="KV62" i="23"/>
  <c r="LD62" i="23"/>
  <c r="LL62" i="23"/>
  <c r="LT62" i="23"/>
  <c r="MB62" i="23"/>
  <c r="MJ62" i="23"/>
  <c r="IV63" i="23"/>
  <c r="JD63" i="23"/>
  <c r="JL63" i="23"/>
  <c r="JT63" i="23"/>
  <c r="KB63" i="23"/>
  <c r="KJ63" i="23"/>
  <c r="KR63" i="23"/>
  <c r="KZ63" i="23"/>
  <c r="LH63" i="23"/>
  <c r="LP63" i="23"/>
  <c r="LX63" i="23"/>
  <c r="MF63" i="23"/>
  <c r="IR64" i="23"/>
  <c r="IZ64" i="23"/>
  <c r="JH64" i="23"/>
  <c r="JP64" i="23"/>
  <c r="JX64" i="23"/>
  <c r="KF64" i="23"/>
  <c r="KN64" i="23"/>
  <c r="KV64" i="23"/>
  <c r="LD64" i="23"/>
  <c r="LL64" i="23"/>
  <c r="LT64" i="23"/>
  <c r="MB64" i="23"/>
  <c r="MJ64" i="23"/>
  <c r="IV65" i="23"/>
  <c r="JD65" i="23"/>
  <c r="JL65" i="23"/>
  <c r="JT65" i="23"/>
  <c r="KB65" i="23"/>
  <c r="KJ65" i="23"/>
  <c r="KR65" i="23"/>
  <c r="KZ65" i="23"/>
  <c r="LH65" i="23"/>
  <c r="LP65" i="23"/>
  <c r="LX65" i="23"/>
  <c r="MF65" i="23"/>
  <c r="IR66" i="23"/>
  <c r="IZ66" i="23"/>
  <c r="JH66" i="23"/>
  <c r="JP66" i="23"/>
  <c r="JX66" i="23"/>
  <c r="KF66" i="23"/>
  <c r="KN66" i="23"/>
  <c r="KV66" i="23"/>
  <c r="LD66" i="23"/>
  <c r="LL66" i="23"/>
  <c r="LT66" i="23"/>
  <c r="MB66" i="23"/>
  <c r="MJ66" i="23"/>
  <c r="IV67" i="23"/>
  <c r="JD67" i="23"/>
  <c r="JL67" i="23"/>
  <c r="JT67" i="23"/>
  <c r="KB67" i="23"/>
  <c r="KJ67" i="23"/>
  <c r="KR67" i="23"/>
  <c r="KZ67" i="23"/>
  <c r="LH67" i="23"/>
  <c r="LP67" i="23"/>
  <c r="LX67" i="23"/>
  <c r="MF67" i="23"/>
  <c r="IR68" i="23"/>
  <c r="IZ68" i="23"/>
  <c r="JH68" i="23"/>
  <c r="JP68" i="23"/>
  <c r="JX68" i="23"/>
  <c r="KF68" i="23"/>
  <c r="KN68" i="23"/>
  <c r="KV68" i="23"/>
  <c r="LD68" i="23"/>
  <c r="LL68" i="23"/>
  <c r="LT68" i="23"/>
  <c r="MB68" i="23"/>
  <c r="MJ68" i="23"/>
  <c r="IV69" i="23"/>
  <c r="JD69" i="23"/>
  <c r="JL69" i="23"/>
  <c r="JT69" i="23"/>
  <c r="KB69" i="23"/>
  <c r="KJ69" i="23"/>
  <c r="KR69" i="23"/>
  <c r="KZ69" i="23"/>
  <c r="LH69" i="23"/>
  <c r="LP69" i="23"/>
  <c r="LX69" i="23"/>
  <c r="MF69" i="23"/>
  <c r="IR70" i="23"/>
  <c r="IZ70" i="23"/>
  <c r="JH70" i="23"/>
  <c r="JP70" i="23"/>
  <c r="JX70" i="23"/>
  <c r="KF70" i="23"/>
  <c r="KN70" i="23"/>
  <c r="KV70" i="23"/>
  <c r="LD70" i="23"/>
  <c r="LL70" i="23"/>
  <c r="LT70" i="23"/>
  <c r="MB70" i="23"/>
  <c r="MJ70" i="23"/>
  <c r="IV71" i="23"/>
  <c r="JD71" i="23"/>
  <c r="JL71" i="23"/>
  <c r="JT71" i="23"/>
  <c r="KB71" i="23"/>
  <c r="KJ71" i="23"/>
  <c r="KR71" i="23"/>
  <c r="KZ71" i="23"/>
  <c r="LH71" i="23"/>
  <c r="LP71" i="23"/>
  <c r="LX71" i="23"/>
  <c r="MF71" i="23"/>
  <c r="IR72" i="23"/>
  <c r="IZ72" i="23"/>
  <c r="JH72" i="23"/>
  <c r="JP72" i="23"/>
  <c r="JX72" i="23"/>
  <c r="KF72" i="23"/>
  <c r="KN72" i="23"/>
  <c r="KV72" i="23"/>
  <c r="LD72" i="23"/>
  <c r="LL72" i="23"/>
  <c r="LT72" i="23"/>
  <c r="MB72" i="23"/>
  <c r="MJ72" i="23"/>
  <c r="IV73" i="23"/>
  <c r="JD73" i="23"/>
  <c r="JL73" i="23"/>
  <c r="JT73" i="23"/>
  <c r="KB73" i="23"/>
  <c r="KJ73" i="23"/>
  <c r="KR73" i="23"/>
  <c r="KZ73" i="23"/>
  <c r="LH73" i="23"/>
  <c r="LP73" i="23"/>
  <c r="LX73" i="23"/>
  <c r="MF73" i="23"/>
  <c r="IR74" i="23"/>
  <c r="IZ74" i="23"/>
  <c r="JH74" i="23"/>
  <c r="JP74" i="23"/>
  <c r="JX74" i="23"/>
  <c r="KF74" i="23"/>
  <c r="KN74" i="23"/>
  <c r="KV74" i="23"/>
  <c r="LD74" i="23"/>
  <c r="LL74" i="23"/>
  <c r="LT74" i="23"/>
  <c r="MB74" i="23"/>
  <c r="MJ74" i="23"/>
  <c r="IV75" i="23"/>
  <c r="JD75" i="23"/>
  <c r="JL75" i="23"/>
  <c r="JT75" i="23"/>
  <c r="KB75" i="23"/>
  <c r="KJ75" i="23"/>
  <c r="KR75" i="23"/>
  <c r="KZ75" i="23"/>
  <c r="LH75" i="23"/>
  <c r="LP75" i="23"/>
  <c r="LX75" i="23"/>
  <c r="MF75" i="23"/>
  <c r="IR76" i="23"/>
  <c r="IZ76" i="23"/>
  <c r="JH76" i="23"/>
  <c r="JP76" i="23"/>
  <c r="JX76" i="23"/>
  <c r="KF76" i="23"/>
  <c r="KN76" i="23"/>
  <c r="KV76" i="23"/>
  <c r="LD76" i="23"/>
  <c r="LL76" i="23"/>
  <c r="LT76" i="23"/>
  <c r="MB76" i="23"/>
  <c r="MJ76" i="23"/>
  <c r="IV77" i="23"/>
  <c r="JD77" i="23"/>
  <c r="JL77" i="23"/>
  <c r="JT77" i="23"/>
  <c r="KB77" i="23"/>
  <c r="KJ77" i="23"/>
  <c r="KR77" i="23"/>
  <c r="KZ77" i="23"/>
  <c r="LH77" i="23"/>
  <c r="LP77" i="23"/>
  <c r="LX77" i="23"/>
  <c r="MF77" i="23"/>
  <c r="IR78" i="23"/>
  <c r="IZ78" i="23"/>
  <c r="JH78" i="23"/>
  <c r="JP78" i="23"/>
  <c r="JX78" i="23"/>
  <c r="KF78" i="23"/>
  <c r="KN78" i="23"/>
  <c r="KV78" i="23"/>
  <c r="LD78" i="23"/>
  <c r="LL78" i="23"/>
  <c r="LT78" i="23"/>
  <c r="MB78" i="23"/>
  <c r="MJ78" i="23"/>
  <c r="IV79" i="23"/>
  <c r="JD79" i="23"/>
  <c r="JL79" i="23"/>
  <c r="JT79" i="23"/>
  <c r="KB79" i="23"/>
  <c r="KJ79" i="23"/>
  <c r="KR79" i="23"/>
  <c r="KZ79" i="23"/>
  <c r="LH79" i="23"/>
  <c r="LP79" i="23"/>
  <c r="LX79" i="23"/>
  <c r="MF79" i="23"/>
  <c r="IR80" i="23"/>
  <c r="IZ80" i="23"/>
  <c r="JH80" i="23"/>
  <c r="JP80" i="23"/>
  <c r="JX80" i="23"/>
  <c r="KF80" i="23"/>
  <c r="KN80" i="23"/>
  <c r="KV80" i="23"/>
  <c r="LD80" i="23"/>
  <c r="LL80" i="23"/>
  <c r="LT80" i="23"/>
  <c r="MB80" i="23"/>
  <c r="MJ80" i="23"/>
  <c r="IV81" i="23"/>
  <c r="JD81" i="23"/>
  <c r="JL81" i="23"/>
  <c r="JT81" i="23"/>
  <c r="KB81" i="23"/>
  <c r="KJ81" i="23"/>
  <c r="KR81" i="23"/>
  <c r="KZ81" i="23"/>
  <c r="LH81" i="23"/>
  <c r="LP81" i="23"/>
  <c r="LX81" i="23"/>
  <c r="MF81" i="23"/>
  <c r="IR82" i="23"/>
  <c r="IZ82" i="23"/>
  <c r="JH82" i="23"/>
  <c r="JP82" i="23"/>
  <c r="JX82" i="23"/>
  <c r="KF82" i="23"/>
  <c r="LS54" i="23"/>
  <c r="KI55" i="23"/>
  <c r="IY56" i="23"/>
  <c r="KP56" i="23"/>
  <c r="LV56" i="23"/>
  <c r="JF57" i="23"/>
  <c r="KD57" i="23"/>
  <c r="KZ57" i="23"/>
  <c r="LW57" i="23"/>
  <c r="IT58" i="23"/>
  <c r="JP58" i="23"/>
  <c r="KF58" i="23"/>
  <c r="KV58" i="23"/>
  <c r="LL58" i="23"/>
  <c r="MB58" i="23"/>
  <c r="IU59" i="23"/>
  <c r="JF59" i="23"/>
  <c r="JT59" i="23"/>
  <c r="KH59" i="23"/>
  <c r="KS59" i="23"/>
  <c r="LG59" i="23"/>
  <c r="LR59" i="23"/>
  <c r="ME59" i="23"/>
  <c r="IR60" i="23"/>
  <c r="JA60" i="23"/>
  <c r="JI60" i="23"/>
  <c r="JQ60" i="23"/>
  <c r="JY60" i="23"/>
  <c r="KG60" i="23"/>
  <c r="KO60" i="23"/>
  <c r="KW60" i="23"/>
  <c r="LE60" i="23"/>
  <c r="LM60" i="23"/>
  <c r="LU60" i="23"/>
  <c r="MC60" i="23"/>
  <c r="IO61" i="23"/>
  <c r="IW61" i="23"/>
  <c r="JE61" i="23"/>
  <c r="JM61" i="23"/>
  <c r="JU61" i="23"/>
  <c r="KC61" i="23"/>
  <c r="KK61" i="23"/>
  <c r="KS61" i="23"/>
  <c r="LA61" i="23"/>
  <c r="LI61" i="23"/>
  <c r="LQ61" i="23"/>
  <c r="LY61" i="23"/>
  <c r="MG61" i="23"/>
  <c r="IS62" i="23"/>
  <c r="JA62" i="23"/>
  <c r="JI62" i="23"/>
  <c r="JQ62" i="23"/>
  <c r="JY62" i="23"/>
  <c r="KG62" i="23"/>
  <c r="KO62" i="23"/>
  <c r="KW62" i="23"/>
  <c r="LE62" i="23"/>
  <c r="LM62" i="23"/>
  <c r="LU62" i="23"/>
  <c r="MC62" i="23"/>
  <c r="IO63" i="23"/>
  <c r="IW63" i="23"/>
  <c r="JE63" i="23"/>
  <c r="JM63" i="23"/>
  <c r="JU63" i="23"/>
  <c r="KC63" i="23"/>
  <c r="KK63" i="23"/>
  <c r="KS63" i="23"/>
  <c r="LA63" i="23"/>
  <c r="LI63" i="23"/>
  <c r="LQ63" i="23"/>
  <c r="LY63" i="23"/>
  <c r="MG63" i="23"/>
  <c r="IS64" i="23"/>
  <c r="JA64" i="23"/>
  <c r="JI64" i="23"/>
  <c r="JQ64" i="23"/>
  <c r="JY64" i="23"/>
  <c r="KG64" i="23"/>
  <c r="KO64" i="23"/>
  <c r="KW64" i="23"/>
  <c r="LE64" i="23"/>
  <c r="LM64" i="23"/>
  <c r="LU64" i="23"/>
  <c r="MC64" i="23"/>
  <c r="IO65" i="23"/>
  <c r="IW65" i="23"/>
  <c r="JE65" i="23"/>
  <c r="JM65" i="23"/>
  <c r="JU65" i="23"/>
  <c r="KC65" i="23"/>
  <c r="KK65" i="23"/>
  <c r="KS65" i="23"/>
  <c r="LA65" i="23"/>
  <c r="LI65" i="23"/>
  <c r="LQ65" i="23"/>
  <c r="LY65" i="23"/>
  <c r="MG65" i="23"/>
  <c r="IS66" i="23"/>
  <c r="JA66" i="23"/>
  <c r="JI66" i="23"/>
  <c r="JQ66" i="23"/>
  <c r="JY66" i="23"/>
  <c r="KG66" i="23"/>
  <c r="KO66" i="23"/>
  <c r="KW66" i="23"/>
  <c r="LE66" i="23"/>
  <c r="LM66" i="23"/>
  <c r="LU66" i="23"/>
  <c r="MC66" i="23"/>
  <c r="IO67" i="23"/>
  <c r="IW67" i="23"/>
  <c r="JE67" i="23"/>
  <c r="JM67" i="23"/>
  <c r="JU67" i="23"/>
  <c r="KC67" i="23"/>
  <c r="KK67" i="23"/>
  <c r="KS67" i="23"/>
  <c r="LA67" i="23"/>
  <c r="LI67" i="23"/>
  <c r="LQ67" i="23"/>
  <c r="LY67" i="23"/>
  <c r="MG67" i="23"/>
  <c r="IS68" i="23"/>
  <c r="JA68" i="23"/>
  <c r="JI68" i="23"/>
  <c r="JQ68" i="23"/>
  <c r="JY68" i="23"/>
  <c r="KG68" i="23"/>
  <c r="KO68" i="23"/>
  <c r="KW68" i="23"/>
  <c r="LE68" i="23"/>
  <c r="LM68" i="23"/>
  <c r="LU68" i="23"/>
  <c r="MC68" i="23"/>
  <c r="IO69" i="23"/>
  <c r="IW69" i="23"/>
  <c r="JE69" i="23"/>
  <c r="JM69" i="23"/>
  <c r="JU69" i="23"/>
  <c r="KC69" i="23"/>
  <c r="KK69" i="23"/>
  <c r="KS69" i="23"/>
  <c r="LA69" i="23"/>
  <c r="LI69" i="23"/>
  <c r="LQ69" i="23"/>
  <c r="LY69" i="23"/>
  <c r="MG69" i="23"/>
  <c r="IS70" i="23"/>
  <c r="JA70" i="23"/>
  <c r="JI70" i="23"/>
  <c r="JQ70" i="23"/>
  <c r="JY70" i="23"/>
  <c r="KG70" i="23"/>
  <c r="KO70" i="23"/>
  <c r="KW70" i="23"/>
  <c r="LE70" i="23"/>
  <c r="LM70" i="23"/>
  <c r="LU70" i="23"/>
  <c r="MC70" i="23"/>
  <c r="IO71" i="23"/>
  <c r="IW71" i="23"/>
  <c r="JE71" i="23"/>
  <c r="JM71" i="23"/>
  <c r="JU71" i="23"/>
  <c r="KC71" i="23"/>
  <c r="KK71" i="23"/>
  <c r="KS71" i="23"/>
  <c r="LA71" i="23"/>
  <c r="LI71" i="23"/>
  <c r="LQ71" i="23"/>
  <c r="LY71" i="23"/>
  <c r="MG71" i="23"/>
  <c r="IS72" i="23"/>
  <c r="JA72" i="23"/>
  <c r="JI72" i="23"/>
  <c r="JQ72" i="23"/>
  <c r="JY72" i="23"/>
  <c r="KG72" i="23"/>
  <c r="KO72" i="23"/>
  <c r="KW72" i="23"/>
  <c r="LE72" i="23"/>
  <c r="LM72" i="23"/>
  <c r="LU72" i="23"/>
  <c r="MC72" i="23"/>
  <c r="IO73" i="23"/>
  <c r="IW73" i="23"/>
  <c r="JE73" i="23"/>
  <c r="JM73" i="23"/>
  <c r="JU73" i="23"/>
  <c r="KC73" i="23"/>
  <c r="KK73" i="23"/>
  <c r="KS73" i="23"/>
  <c r="LA73" i="23"/>
  <c r="LI73" i="23"/>
  <c r="LQ73" i="23"/>
  <c r="LY73" i="23"/>
  <c r="MG73" i="23"/>
  <c r="IS74" i="23"/>
  <c r="JA74" i="23"/>
  <c r="JI74" i="23"/>
  <c r="JQ74" i="23"/>
  <c r="JY74" i="23"/>
  <c r="KG74" i="23"/>
  <c r="KO74" i="23"/>
  <c r="KW74" i="23"/>
  <c r="LE74" i="23"/>
  <c r="LM74" i="23"/>
  <c r="LU74" i="23"/>
  <c r="MC74" i="23"/>
  <c r="IO75" i="23"/>
  <c r="IW75" i="23"/>
  <c r="JE75" i="23"/>
  <c r="JM75" i="23"/>
  <c r="JU75" i="23"/>
  <c r="KC75" i="23"/>
  <c r="KK75" i="23"/>
  <c r="KS75" i="23"/>
  <c r="LA75" i="23"/>
  <c r="LI75" i="23"/>
  <c r="LQ75" i="23"/>
  <c r="LY75" i="23"/>
  <c r="MG75" i="23"/>
  <c r="IS76" i="23"/>
  <c r="JA76" i="23"/>
  <c r="JI76" i="23"/>
  <c r="JQ76" i="23"/>
  <c r="JY76" i="23"/>
  <c r="KG76" i="23"/>
  <c r="KO76" i="23"/>
  <c r="KW76" i="23"/>
  <c r="LE76" i="23"/>
  <c r="LM76" i="23"/>
  <c r="LU76" i="23"/>
  <c r="MC76" i="23"/>
  <c r="IO77" i="23"/>
  <c r="IW77" i="23"/>
  <c r="JE77" i="23"/>
  <c r="JM77" i="23"/>
  <c r="JU77" i="23"/>
  <c r="KC77" i="23"/>
  <c r="KK77" i="23"/>
  <c r="KS77" i="23"/>
  <c r="LA77" i="23"/>
  <c r="LI77" i="23"/>
  <c r="LQ77" i="23"/>
  <c r="LY77" i="23"/>
  <c r="MG77" i="23"/>
  <c r="IS78" i="23"/>
  <c r="JA78" i="23"/>
  <c r="JI78" i="23"/>
  <c r="JQ78" i="23"/>
  <c r="JY78" i="23"/>
  <c r="KG78" i="23"/>
  <c r="KO78" i="23"/>
  <c r="KW78" i="23"/>
  <c r="LE78" i="23"/>
  <c r="LM78" i="23"/>
  <c r="LU78" i="23"/>
  <c r="MC78" i="23"/>
  <c r="IO79" i="23"/>
  <c r="IW79" i="23"/>
  <c r="JE79" i="23"/>
  <c r="JM79" i="23"/>
  <c r="JU79" i="23"/>
  <c r="KC79" i="23"/>
  <c r="KK79" i="23"/>
  <c r="KS79" i="23"/>
  <c r="LA79" i="23"/>
  <c r="LI79" i="23"/>
  <c r="LQ79" i="23"/>
  <c r="LY79" i="23"/>
  <c r="MG79" i="23"/>
  <c r="IS80" i="23"/>
  <c r="JA80" i="23"/>
  <c r="JI80" i="23"/>
  <c r="JQ80" i="23"/>
  <c r="JY80" i="23"/>
  <c r="KG80" i="23"/>
  <c r="KO80" i="23"/>
  <c r="KW80" i="23"/>
  <c r="LE80" i="23"/>
  <c r="LM80" i="23"/>
  <c r="LU80" i="23"/>
  <c r="MC80" i="23"/>
  <c r="IO81" i="23"/>
  <c r="IW81" i="23"/>
  <c r="JE81" i="23"/>
  <c r="JM81" i="23"/>
  <c r="JU81" i="23"/>
  <c r="KC81" i="23"/>
  <c r="KK81" i="23"/>
  <c r="KS81" i="23"/>
  <c r="LA81" i="23"/>
  <c r="LI81" i="23"/>
  <c r="LQ81" i="23"/>
  <c r="LY81" i="23"/>
  <c r="MG81" i="23"/>
  <c r="IS82" i="23"/>
  <c r="JA82" i="23"/>
  <c r="JI82" i="23"/>
  <c r="JQ82" i="23"/>
  <c r="JY82" i="23"/>
  <c r="KG82" i="23"/>
  <c r="KO82" i="23"/>
  <c r="KW82" i="23"/>
  <c r="KH56" i="23"/>
  <c r="JZ58" i="23"/>
  <c r="KQ59" i="23"/>
  <c r="JW60" i="23"/>
  <c r="MI60" i="23"/>
  <c r="KY61" i="23"/>
  <c r="JO62" i="23"/>
  <c r="MA62" i="23"/>
  <c r="KQ63" i="23"/>
  <c r="JG64" i="23"/>
  <c r="LS64" i="23"/>
  <c r="KI65" i="23"/>
  <c r="IY66" i="23"/>
  <c r="LK66" i="23"/>
  <c r="KA67" i="23"/>
  <c r="IQ68" i="23"/>
  <c r="LC68" i="23"/>
  <c r="JS69" i="23"/>
  <c r="ME69" i="23"/>
  <c r="KU70" i="23"/>
  <c r="JK71" i="23"/>
  <c r="LW71" i="23"/>
  <c r="KM72" i="23"/>
  <c r="JC73" i="23"/>
  <c r="LO73" i="23"/>
  <c r="KE74" i="23"/>
  <c r="IU75" i="23"/>
  <c r="LG75" i="23"/>
  <c r="JW76" i="23"/>
  <c r="MI76" i="23"/>
  <c r="KY77" i="23"/>
  <c r="JO78" i="23"/>
  <c r="MA78" i="23"/>
  <c r="KQ79" i="23"/>
  <c r="JG80" i="23"/>
  <c r="LS80" i="23"/>
  <c r="KI81" i="23"/>
  <c r="IY82" i="23"/>
  <c r="KR82" i="23"/>
  <c r="LK82" i="23"/>
  <c r="MA82" i="23"/>
  <c r="IU83" i="23"/>
  <c r="JH83" i="23"/>
  <c r="JU83" i="23"/>
  <c r="KI83" i="23"/>
  <c r="KU83" i="23"/>
  <c r="LH83" i="23"/>
  <c r="LT83" i="23"/>
  <c r="MG83" i="23"/>
  <c r="IY84" i="23"/>
  <c r="JI84" i="23"/>
  <c r="JT84" i="23"/>
  <c r="KE84" i="23"/>
  <c r="KO84" i="23"/>
  <c r="KZ84" i="23"/>
  <c r="LK84" i="23"/>
  <c r="LU84" i="23"/>
  <c r="MF84" i="23"/>
  <c r="IU85" i="23"/>
  <c r="JE85" i="23"/>
  <c r="JP85" i="23"/>
  <c r="KA85" i="23"/>
  <c r="KJ85" i="23"/>
  <c r="KR85" i="23"/>
  <c r="KZ85" i="23"/>
  <c r="LH85" i="23"/>
  <c r="LP85" i="23"/>
  <c r="LX85" i="23"/>
  <c r="MF85" i="23"/>
  <c r="IR86" i="23"/>
  <c r="IZ86" i="23"/>
  <c r="JH86" i="23"/>
  <c r="JP86" i="23"/>
  <c r="JX86" i="23"/>
  <c r="KF86" i="23"/>
  <c r="KN86" i="23"/>
  <c r="KV86" i="23"/>
  <c r="LD86" i="23"/>
  <c r="LL86" i="23"/>
  <c r="LT86" i="23"/>
  <c r="MB86" i="23"/>
  <c r="MJ86" i="23"/>
  <c r="IV87" i="23"/>
  <c r="JD87" i="23"/>
  <c r="JL87" i="23"/>
  <c r="JT87" i="23"/>
  <c r="KB87" i="23"/>
  <c r="KJ87" i="23"/>
  <c r="KR87" i="23"/>
  <c r="KZ87" i="23"/>
  <c r="LH87" i="23"/>
  <c r="LP87" i="23"/>
  <c r="LX87" i="23"/>
  <c r="MF87" i="23"/>
  <c r="IR88" i="23"/>
  <c r="IZ88" i="23"/>
  <c r="JH88" i="23"/>
  <c r="JP88" i="23"/>
  <c r="JX88" i="23"/>
  <c r="KF88" i="23"/>
  <c r="KN88" i="23"/>
  <c r="KV88" i="23"/>
  <c r="LD88" i="23"/>
  <c r="LL88" i="23"/>
  <c r="LT88" i="23"/>
  <c r="MB88" i="23"/>
  <c r="MJ88" i="23"/>
  <c r="IV89" i="23"/>
  <c r="JD89" i="23"/>
  <c r="JL89" i="23"/>
  <c r="JT89" i="23"/>
  <c r="KB89" i="23"/>
  <c r="KJ89" i="23"/>
  <c r="KR89" i="23"/>
  <c r="KZ89" i="23"/>
  <c r="LH89" i="23"/>
  <c r="LP89" i="23"/>
  <c r="LX89" i="23"/>
  <c r="MF89" i="23"/>
  <c r="IR90" i="23"/>
  <c r="IZ90" i="23"/>
  <c r="JH90" i="23"/>
  <c r="JP90" i="23"/>
  <c r="JX90" i="23"/>
  <c r="KF90" i="23"/>
  <c r="KN90" i="23"/>
  <c r="KV90" i="23"/>
  <c r="LD90" i="23"/>
  <c r="LL90" i="23"/>
  <c r="LT90" i="23"/>
  <c r="MB90" i="23"/>
  <c r="MJ90" i="23"/>
  <c r="IV91" i="23"/>
  <c r="JD91" i="23"/>
  <c r="JL91" i="23"/>
  <c r="JT91" i="23"/>
  <c r="KB91" i="23"/>
  <c r="KJ91" i="23"/>
  <c r="KR91" i="23"/>
  <c r="KZ91" i="23"/>
  <c r="LH91" i="23"/>
  <c r="LP91" i="23"/>
  <c r="LX91" i="23"/>
  <c r="MF91" i="23"/>
  <c r="IR92" i="23"/>
  <c r="IZ92" i="23"/>
  <c r="JH92" i="23"/>
  <c r="JP92" i="23"/>
  <c r="JX92" i="23"/>
  <c r="KF92" i="23"/>
  <c r="KN92" i="23"/>
  <c r="KV92" i="23"/>
  <c r="LD92" i="23"/>
  <c r="LL92" i="23"/>
  <c r="LT92" i="23"/>
  <c r="MB92" i="23"/>
  <c r="MJ92" i="23"/>
  <c r="IV93" i="23"/>
  <c r="JD93" i="23"/>
  <c r="JL93" i="23"/>
  <c r="JT93" i="23"/>
  <c r="KB93" i="23"/>
  <c r="KJ93" i="23"/>
  <c r="KR93" i="23"/>
  <c r="KZ93" i="23"/>
  <c r="LH93" i="23"/>
  <c r="LP93" i="23"/>
  <c r="LX93" i="23"/>
  <c r="MF93" i="23"/>
  <c r="IR94" i="23"/>
  <c r="IZ94" i="23"/>
  <c r="JH94" i="23"/>
  <c r="JP94" i="23"/>
  <c r="JX94" i="23"/>
  <c r="KF94" i="23"/>
  <c r="KN94" i="23"/>
  <c r="KV94" i="23"/>
  <c r="LD94" i="23"/>
  <c r="LL94" i="23"/>
  <c r="LT94" i="23"/>
  <c r="MB94" i="23"/>
  <c r="MJ94" i="23"/>
  <c r="IV95" i="23"/>
  <c r="JD95" i="23"/>
  <c r="JL95" i="23"/>
  <c r="JT95" i="23"/>
  <c r="KB95" i="23"/>
  <c r="KJ95" i="23"/>
  <c r="KR95" i="23"/>
  <c r="KZ95" i="23"/>
  <c r="LH95" i="23"/>
  <c r="LP95" i="23"/>
  <c r="LX95" i="23"/>
  <c r="MF95" i="23"/>
  <c r="IR96" i="23"/>
  <c r="IZ96" i="23"/>
  <c r="JH96" i="23"/>
  <c r="JP96" i="23"/>
  <c r="JX96" i="23"/>
  <c r="KF96" i="23"/>
  <c r="KN96" i="23"/>
  <c r="KV96" i="23"/>
  <c r="LD96" i="23"/>
  <c r="LL96" i="23"/>
  <c r="LT96" i="23"/>
  <c r="MB96" i="23"/>
  <c r="MJ96" i="23"/>
  <c r="IV97" i="23"/>
  <c r="JD97" i="23"/>
  <c r="JL97" i="23"/>
  <c r="LN56" i="23"/>
  <c r="KP58" i="23"/>
  <c r="LB59" i="23"/>
  <c r="KE60" i="23"/>
  <c r="IU61" i="23"/>
  <c r="LG61" i="23"/>
  <c r="JW62" i="23"/>
  <c r="MI62" i="23"/>
  <c r="KY63" i="23"/>
  <c r="JO64" i="23"/>
  <c r="MA64" i="23"/>
  <c r="KQ65" i="23"/>
  <c r="JG66" i="23"/>
  <c r="LS66" i="23"/>
  <c r="KI67" i="23"/>
  <c r="IY68" i="23"/>
  <c r="LK68" i="23"/>
  <c r="KA69" i="23"/>
  <c r="IQ70" i="23"/>
  <c r="LC70" i="23"/>
  <c r="JS71" i="23"/>
  <c r="ME71" i="23"/>
  <c r="KU72" i="23"/>
  <c r="JK73" i="23"/>
  <c r="LW73" i="23"/>
  <c r="KM74" i="23"/>
  <c r="JC75" i="23"/>
  <c r="LO75" i="23"/>
  <c r="KE76" i="23"/>
  <c r="IU77" i="23"/>
  <c r="LG77" i="23"/>
  <c r="JW78" i="23"/>
  <c r="MI78" i="23"/>
  <c r="KY79" i="23"/>
  <c r="JO80" i="23"/>
  <c r="MA80" i="23"/>
  <c r="KQ81" i="23"/>
  <c r="JG82" i="23"/>
  <c r="KU82" i="23"/>
  <c r="LL82" i="23"/>
  <c r="MB82" i="23"/>
  <c r="IV83" i="23"/>
  <c r="JK83" i="23"/>
  <c r="JW83" i="23"/>
  <c r="KJ83" i="23"/>
  <c r="KV83" i="23"/>
  <c r="LI83" i="23"/>
  <c r="LW83" i="23"/>
  <c r="MI83" i="23"/>
  <c r="IZ84" i="23"/>
  <c r="JK84" i="23"/>
  <c r="JU84" i="23"/>
  <c r="KF84" i="23"/>
  <c r="KQ84" i="23"/>
  <c r="LA84" i="23"/>
  <c r="LL84" i="23"/>
  <c r="LW84" i="23"/>
  <c r="MG84" i="23"/>
  <c r="IV85" i="23"/>
  <c r="JG85" i="23"/>
  <c r="JQ85" i="23"/>
  <c r="KB85" i="23"/>
  <c r="KK85" i="23"/>
  <c r="KS85" i="23"/>
  <c r="LA85" i="23"/>
  <c r="LI85" i="23"/>
  <c r="LQ85" i="23"/>
  <c r="LY85" i="23"/>
  <c r="MG85" i="23"/>
  <c r="IS86" i="23"/>
  <c r="JA86" i="23"/>
  <c r="JI86" i="23"/>
  <c r="JQ86" i="23"/>
  <c r="JY86" i="23"/>
  <c r="KG86" i="23"/>
  <c r="KO86" i="23"/>
  <c r="KW86" i="23"/>
  <c r="LE86" i="23"/>
  <c r="LM86" i="23"/>
  <c r="LU86" i="23"/>
  <c r="MC86" i="23"/>
  <c r="IO87" i="23"/>
  <c r="IW87" i="23"/>
  <c r="JE87" i="23"/>
  <c r="JM87" i="23"/>
  <c r="JU87" i="23"/>
  <c r="KC87" i="23"/>
  <c r="KK87" i="23"/>
  <c r="KS87" i="23"/>
  <c r="LA87" i="23"/>
  <c r="LI87" i="23"/>
  <c r="LQ87" i="23"/>
  <c r="LY87" i="23"/>
  <c r="MG87" i="23"/>
  <c r="IS88" i="23"/>
  <c r="JA88" i="23"/>
  <c r="JI88" i="23"/>
  <c r="JQ88" i="23"/>
  <c r="JY88" i="23"/>
  <c r="KG88" i="23"/>
  <c r="KO88" i="23"/>
  <c r="KW88" i="23"/>
  <c r="LE88" i="23"/>
  <c r="LM88" i="23"/>
  <c r="LU88" i="23"/>
  <c r="MC88" i="23"/>
  <c r="IO89" i="23"/>
  <c r="IW89" i="23"/>
  <c r="JE89" i="23"/>
  <c r="JM89" i="23"/>
  <c r="JU89" i="23"/>
  <c r="KC89" i="23"/>
  <c r="KK89" i="23"/>
  <c r="KS89" i="23"/>
  <c r="LA89" i="23"/>
  <c r="LI89" i="23"/>
  <c r="LQ89" i="23"/>
  <c r="LY89" i="23"/>
  <c r="MG89" i="23"/>
  <c r="IS90" i="23"/>
  <c r="JA90" i="23"/>
  <c r="JI90" i="23"/>
  <c r="JQ90" i="23"/>
  <c r="JY90" i="23"/>
  <c r="KG90" i="23"/>
  <c r="KO90" i="23"/>
  <c r="KW90" i="23"/>
  <c r="LE90" i="23"/>
  <c r="LM90" i="23"/>
  <c r="LU90" i="23"/>
  <c r="MC90" i="23"/>
  <c r="IO91" i="23"/>
  <c r="IW91" i="23"/>
  <c r="JE91" i="23"/>
  <c r="JM91" i="23"/>
  <c r="JU91" i="23"/>
  <c r="KC91" i="23"/>
  <c r="KK91" i="23"/>
  <c r="KS91" i="23"/>
  <c r="LA91" i="23"/>
  <c r="LI91" i="23"/>
  <c r="LQ91" i="23"/>
  <c r="LY91" i="23"/>
  <c r="MG91" i="23"/>
  <c r="IS92" i="23"/>
  <c r="JA92" i="23"/>
  <c r="JI92" i="23"/>
  <c r="JQ92" i="23"/>
  <c r="JY92" i="23"/>
  <c r="KG92" i="23"/>
  <c r="KO92" i="23"/>
  <c r="KW92" i="23"/>
  <c r="LE92" i="23"/>
  <c r="LM92" i="23"/>
  <c r="LU92" i="23"/>
  <c r="MC92" i="23"/>
  <c r="IO93" i="23"/>
  <c r="IW93" i="23"/>
  <c r="JE93" i="23"/>
  <c r="JM93" i="23"/>
  <c r="JU93" i="23"/>
  <c r="KC93" i="23"/>
  <c r="KK93" i="23"/>
  <c r="KS93" i="23"/>
  <c r="LA93" i="23"/>
  <c r="LI93" i="23"/>
  <c r="LQ93" i="23"/>
  <c r="LY93" i="23"/>
  <c r="MG93" i="23"/>
  <c r="IS94" i="23"/>
  <c r="JA94" i="23"/>
  <c r="JI94" i="23"/>
  <c r="JQ94" i="23"/>
  <c r="JY94" i="23"/>
  <c r="KG94" i="23"/>
  <c r="KO94" i="23"/>
  <c r="KW94" i="23"/>
  <c r="LE94" i="23"/>
  <c r="LM94" i="23"/>
  <c r="LU94" i="23"/>
  <c r="MC94" i="23"/>
  <c r="IO95" i="23"/>
  <c r="IW95" i="23"/>
  <c r="JE95" i="23"/>
  <c r="JM95" i="23"/>
  <c r="JU95" i="23"/>
  <c r="KC95" i="23"/>
  <c r="KK95" i="23"/>
  <c r="KS95" i="23"/>
  <c r="LA95" i="23"/>
  <c r="LI95" i="23"/>
  <c r="LQ95" i="23"/>
  <c r="LY95" i="23"/>
  <c r="MG95" i="23"/>
  <c r="IS96" i="23"/>
  <c r="JA96" i="23"/>
  <c r="JI96" i="23"/>
  <c r="JQ96" i="23"/>
  <c r="JY96" i="23"/>
  <c r="KG96" i="23"/>
  <c r="KO96" i="23"/>
  <c r="KW96" i="23"/>
  <c r="LE96" i="23"/>
  <c r="LM96" i="23"/>
  <c r="LU96" i="23"/>
  <c r="MC96" i="23"/>
  <c r="IO97" i="23"/>
  <c r="IW97" i="23"/>
  <c r="JE97" i="23"/>
  <c r="JM97" i="23"/>
  <c r="JU97" i="23"/>
  <c r="KC97" i="23"/>
  <c r="KK97" i="23"/>
  <c r="KS97" i="23"/>
  <c r="LA97" i="23"/>
  <c r="LI97" i="23"/>
  <c r="LQ97" i="23"/>
  <c r="LY97" i="23"/>
  <c r="MG97" i="23"/>
  <c r="IS98" i="23"/>
  <c r="JA98" i="23"/>
  <c r="JI98" i="23"/>
  <c r="JQ98" i="23"/>
  <c r="JY98" i="23"/>
  <c r="KG98" i="23"/>
  <c r="KO98" i="23"/>
  <c r="KW98" i="23"/>
  <c r="LE98" i="23"/>
  <c r="LM98" i="23"/>
  <c r="LU98" i="23"/>
  <c r="MC98" i="23"/>
  <c r="IO99" i="23"/>
  <c r="IW99" i="23"/>
  <c r="JE99" i="23"/>
  <c r="JM99" i="23"/>
  <c r="JU99" i="23"/>
  <c r="KC99" i="23"/>
  <c r="KK99" i="23"/>
  <c r="KS99" i="23"/>
  <c r="LA99" i="23"/>
  <c r="LI99" i="23"/>
  <c r="LQ99" i="23"/>
  <c r="LY99" i="23"/>
  <c r="MG99" i="23"/>
  <c r="IS100" i="23"/>
  <c r="JA100" i="23"/>
  <c r="JI100" i="23"/>
  <c r="JQ100" i="23"/>
  <c r="JY100" i="23"/>
  <c r="KG100" i="23"/>
  <c r="KO100" i="23"/>
  <c r="KW100" i="23"/>
  <c r="LE100" i="23"/>
  <c r="LM100" i="23"/>
  <c r="LU100" i="23"/>
  <c r="MC100" i="23"/>
  <c r="IO101" i="23"/>
  <c r="IW101" i="23"/>
  <c r="JE101" i="23"/>
  <c r="JM101" i="23"/>
  <c r="JU101" i="23"/>
  <c r="KC101" i="23"/>
  <c r="KK101" i="23"/>
  <c r="KS101" i="23"/>
  <c r="LA101" i="23"/>
  <c r="LI101" i="23"/>
  <c r="LQ101" i="23"/>
  <c r="LY101" i="23"/>
  <c r="MG101" i="23"/>
  <c r="IS102" i="23"/>
  <c r="JA102" i="23"/>
  <c r="JI102" i="23"/>
  <c r="JQ102" i="23"/>
  <c r="JY102" i="23"/>
  <c r="KG102" i="23"/>
  <c r="KO102" i="23"/>
  <c r="KW102" i="23"/>
  <c r="LE102" i="23"/>
  <c r="LM102" i="23"/>
  <c r="LU102" i="23"/>
  <c r="MC102" i="23"/>
  <c r="IO103" i="23"/>
  <c r="IW103" i="23"/>
  <c r="JE103" i="23"/>
  <c r="JM103" i="23"/>
  <c r="JU103" i="23"/>
  <c r="KC103" i="23"/>
  <c r="KK103" i="23"/>
  <c r="KS103" i="23"/>
  <c r="LA103" i="23"/>
  <c r="LI103" i="23"/>
  <c r="LQ103" i="23"/>
  <c r="LY103" i="23"/>
  <c r="MG103" i="23"/>
  <c r="IX57" i="23"/>
  <c r="LF58" i="23"/>
  <c r="LP59" i="23"/>
  <c r="KM60" i="23"/>
  <c r="JC61" i="23"/>
  <c r="LO61" i="23"/>
  <c r="KE62" i="23"/>
  <c r="IU63" i="23"/>
  <c r="LG63" i="23"/>
  <c r="JW64" i="23"/>
  <c r="MI64" i="23"/>
  <c r="KY65" i="23"/>
  <c r="JO66" i="23"/>
  <c r="MA66" i="23"/>
  <c r="KQ67" i="23"/>
  <c r="JG68" i="23"/>
  <c r="LS68" i="23"/>
  <c r="KI69" i="23"/>
  <c r="IY70" i="23"/>
  <c r="LK70" i="23"/>
  <c r="KA71" i="23"/>
  <c r="IQ72" i="23"/>
  <c r="LC72" i="23"/>
  <c r="JS73" i="23"/>
  <c r="ME73" i="23"/>
  <c r="KU74" i="23"/>
  <c r="JK75" i="23"/>
  <c r="LW75" i="23"/>
  <c r="KM76" i="23"/>
  <c r="JC77" i="23"/>
  <c r="LO77" i="23"/>
  <c r="KE78" i="23"/>
  <c r="IU79" i="23"/>
  <c r="LG79" i="23"/>
  <c r="JW80" i="23"/>
  <c r="MI80" i="23"/>
  <c r="KY81" i="23"/>
  <c r="JO82" i="23"/>
  <c r="KV82" i="23"/>
  <c r="LM82" i="23"/>
  <c r="MC82" i="23"/>
  <c r="IW83" i="23"/>
  <c r="JL83" i="23"/>
  <c r="JX83" i="23"/>
  <c r="KK83" i="23"/>
  <c r="KY83" i="23"/>
  <c r="LK83" i="23"/>
  <c r="LX83" i="23"/>
  <c r="MJ83" i="23"/>
  <c r="JA84" i="23"/>
  <c r="JL84" i="23"/>
  <c r="JW84" i="23"/>
  <c r="KG84" i="23"/>
  <c r="KR84" i="23"/>
  <c r="LC84" i="23"/>
  <c r="LM84" i="23"/>
  <c r="LX84" i="23"/>
  <c r="MI84" i="23"/>
  <c r="IW85" i="23"/>
  <c r="JH85" i="23"/>
  <c r="JS85" i="23"/>
  <c r="KC85" i="23"/>
  <c r="KL85" i="23"/>
  <c r="KT85" i="23"/>
  <c r="LB85" i="23"/>
  <c r="LJ85" i="23"/>
  <c r="LR85" i="23"/>
  <c r="LZ85" i="23"/>
  <c r="MH85" i="23"/>
  <c r="IT86" i="23"/>
  <c r="JB86" i="23"/>
  <c r="JJ86" i="23"/>
  <c r="JR86" i="23"/>
  <c r="JZ86" i="23"/>
  <c r="KH86" i="23"/>
  <c r="KP86" i="23"/>
  <c r="KX86" i="23"/>
  <c r="LF86" i="23"/>
  <c r="LN86" i="23"/>
  <c r="LV86" i="23"/>
  <c r="MD86" i="23"/>
  <c r="IP87" i="23"/>
  <c r="IX87" i="23"/>
  <c r="JF87" i="23"/>
  <c r="JN87" i="23"/>
  <c r="JV87" i="23"/>
  <c r="KD87" i="23"/>
  <c r="KL87" i="23"/>
  <c r="KT87" i="23"/>
  <c r="LB87" i="23"/>
  <c r="LJ87" i="23"/>
  <c r="LR87" i="23"/>
  <c r="LZ87" i="23"/>
  <c r="MH87" i="23"/>
  <c r="IT88" i="23"/>
  <c r="JB88" i="23"/>
  <c r="JJ88" i="23"/>
  <c r="JR88" i="23"/>
  <c r="JZ88" i="23"/>
  <c r="KH88" i="23"/>
  <c r="KP88" i="23"/>
  <c r="KX88" i="23"/>
  <c r="LF88" i="23"/>
  <c r="LN88" i="23"/>
  <c r="LV88" i="23"/>
  <c r="MD88" i="23"/>
  <c r="IP89" i="23"/>
  <c r="IX89" i="23"/>
  <c r="JF89" i="23"/>
  <c r="JN89" i="23"/>
  <c r="JV89" i="23"/>
  <c r="KD89" i="23"/>
  <c r="KL89" i="23"/>
  <c r="KT89" i="23"/>
  <c r="LB89" i="23"/>
  <c r="LJ89" i="23"/>
  <c r="LR89" i="23"/>
  <c r="LZ89" i="23"/>
  <c r="MH89" i="23"/>
  <c r="IT90" i="23"/>
  <c r="JB90" i="23"/>
  <c r="JJ90" i="23"/>
  <c r="JR90" i="23"/>
  <c r="JZ90" i="23"/>
  <c r="KH90" i="23"/>
  <c r="KP90" i="23"/>
  <c r="KX90" i="23"/>
  <c r="LF90" i="23"/>
  <c r="LN90" i="23"/>
  <c r="LV90" i="23"/>
  <c r="MD90" i="23"/>
  <c r="IP91" i="23"/>
  <c r="IX91" i="23"/>
  <c r="JF91" i="23"/>
  <c r="JN91" i="23"/>
  <c r="JV91" i="23"/>
  <c r="KD91" i="23"/>
  <c r="KL91" i="23"/>
  <c r="KT91" i="23"/>
  <c r="LB91" i="23"/>
  <c r="LJ91" i="23"/>
  <c r="LR91" i="23"/>
  <c r="LZ91" i="23"/>
  <c r="MH91" i="23"/>
  <c r="IT92" i="23"/>
  <c r="JB92" i="23"/>
  <c r="JJ92" i="23"/>
  <c r="JR92" i="23"/>
  <c r="JZ92" i="23"/>
  <c r="KH92" i="23"/>
  <c r="KP92" i="23"/>
  <c r="KX92" i="23"/>
  <c r="LF92" i="23"/>
  <c r="LN92" i="23"/>
  <c r="LV92" i="23"/>
  <c r="MD92" i="23"/>
  <c r="IP93" i="23"/>
  <c r="IX93" i="23"/>
  <c r="JF93" i="23"/>
  <c r="JN93" i="23"/>
  <c r="JV93" i="23"/>
  <c r="KD93" i="23"/>
  <c r="KL93" i="23"/>
  <c r="KT93" i="23"/>
  <c r="LB93" i="23"/>
  <c r="LJ93" i="23"/>
  <c r="LR93" i="23"/>
  <c r="LZ93" i="23"/>
  <c r="MH93" i="23"/>
  <c r="IT94" i="23"/>
  <c r="JB94" i="23"/>
  <c r="JJ94" i="23"/>
  <c r="JR94" i="23"/>
  <c r="JZ94" i="23"/>
  <c r="KH94" i="23"/>
  <c r="KP94" i="23"/>
  <c r="KX94" i="23"/>
  <c r="LF94" i="23"/>
  <c r="LN94" i="23"/>
  <c r="LV94" i="23"/>
  <c r="MD94" i="23"/>
  <c r="IP95" i="23"/>
  <c r="IX95" i="23"/>
  <c r="JF95" i="23"/>
  <c r="JN95" i="23"/>
  <c r="JV95" i="23"/>
  <c r="KD95" i="23"/>
  <c r="KL95" i="23"/>
  <c r="KT95" i="23"/>
  <c r="LB95" i="23"/>
  <c r="LJ95" i="23"/>
  <c r="LR95" i="23"/>
  <c r="LZ95" i="23"/>
  <c r="MH95" i="23"/>
  <c r="IT96" i="23"/>
  <c r="KA57" i="23"/>
  <c r="LV58" i="23"/>
  <c r="MC59" i="23"/>
  <c r="KU60" i="23"/>
  <c r="JK61" i="23"/>
  <c r="LW61" i="23"/>
  <c r="KM62" i="23"/>
  <c r="JC63" i="23"/>
  <c r="LO63" i="23"/>
  <c r="KE64" i="23"/>
  <c r="IU65" i="23"/>
  <c r="LG65" i="23"/>
  <c r="JW66" i="23"/>
  <c r="MI66" i="23"/>
  <c r="KY67" i="23"/>
  <c r="JO68" i="23"/>
  <c r="MA68" i="23"/>
  <c r="KQ69" i="23"/>
  <c r="JG70" i="23"/>
  <c r="LS70" i="23"/>
  <c r="KI71" i="23"/>
  <c r="IY72" i="23"/>
  <c r="LK72" i="23"/>
  <c r="KA73" i="23"/>
  <c r="IQ74" i="23"/>
  <c r="LC74" i="23"/>
  <c r="JS75" i="23"/>
  <c r="ME75" i="23"/>
  <c r="KU76" i="23"/>
  <c r="JK77" i="23"/>
  <c r="LW77" i="23"/>
  <c r="KM78" i="23"/>
  <c r="JC79" i="23"/>
  <c r="LO79" i="23"/>
  <c r="KE80" i="23"/>
  <c r="IU81" i="23"/>
  <c r="LG81" i="23"/>
  <c r="JW82" i="23"/>
  <c r="KZ82" i="23"/>
  <c r="LP82" i="23"/>
  <c r="MF82" i="23"/>
  <c r="IZ83" i="23"/>
  <c r="JM83" i="23"/>
  <c r="KA83" i="23"/>
  <c r="KM83" i="23"/>
  <c r="KZ83" i="23"/>
  <c r="LL83" i="23"/>
  <c r="LY83" i="23"/>
  <c r="IQ84" i="23"/>
  <c r="JC84" i="23"/>
  <c r="JM84" i="23"/>
  <c r="JX84" i="23"/>
  <c r="KI84" i="23"/>
  <c r="KS84" i="23"/>
  <c r="LD84" i="23"/>
  <c r="LO84" i="23"/>
  <c r="LY84" i="23"/>
  <c r="MJ84" i="23"/>
  <c r="IY85" i="23"/>
  <c r="JI85" i="23"/>
  <c r="JT85" i="23"/>
  <c r="KD85" i="23"/>
  <c r="KM85" i="23"/>
  <c r="KU85" i="23"/>
  <c r="LC85" i="23"/>
  <c r="LK85" i="23"/>
  <c r="LS85" i="23"/>
  <c r="MA85" i="23"/>
  <c r="MI85" i="23"/>
  <c r="IU86" i="23"/>
  <c r="JC86" i="23"/>
  <c r="JK86" i="23"/>
  <c r="JS86" i="23"/>
  <c r="KA86" i="23"/>
  <c r="KI86" i="23"/>
  <c r="KQ86" i="23"/>
  <c r="KY86" i="23"/>
  <c r="LG86" i="23"/>
  <c r="LO86" i="23"/>
  <c r="LW86" i="23"/>
  <c r="ME86" i="23"/>
  <c r="IQ87" i="23"/>
  <c r="IY87" i="23"/>
  <c r="JG87" i="23"/>
  <c r="JO87" i="23"/>
  <c r="JW87" i="23"/>
  <c r="KE87" i="23"/>
  <c r="KM87" i="23"/>
  <c r="KU87" i="23"/>
  <c r="LC87" i="23"/>
  <c r="LK87" i="23"/>
  <c r="LS87" i="23"/>
  <c r="MA87" i="23"/>
  <c r="MI87" i="23"/>
  <c r="IU88" i="23"/>
  <c r="JC88" i="23"/>
  <c r="JK88" i="23"/>
  <c r="JS88" i="23"/>
  <c r="KA88" i="23"/>
  <c r="KI88" i="23"/>
  <c r="KQ88" i="23"/>
  <c r="KY88" i="23"/>
  <c r="LG88" i="23"/>
  <c r="LO88" i="23"/>
  <c r="LW88" i="23"/>
  <c r="ME88" i="23"/>
  <c r="IQ89" i="23"/>
  <c r="IY89" i="23"/>
  <c r="JG89" i="23"/>
  <c r="JO89" i="23"/>
  <c r="JW89" i="23"/>
  <c r="KE89" i="23"/>
  <c r="KM89" i="23"/>
  <c r="KU89" i="23"/>
  <c r="LC89" i="23"/>
  <c r="LK89" i="23"/>
  <c r="LS89" i="23"/>
  <c r="MA89" i="23"/>
  <c r="MI89" i="23"/>
  <c r="IU90" i="23"/>
  <c r="JC90" i="23"/>
  <c r="JK90" i="23"/>
  <c r="JS90" i="23"/>
  <c r="KA90" i="23"/>
  <c r="KI90" i="23"/>
  <c r="KQ90" i="23"/>
  <c r="KY90" i="23"/>
  <c r="LG90" i="23"/>
  <c r="LO90" i="23"/>
  <c r="LW90" i="23"/>
  <c r="ME90" i="23"/>
  <c r="IQ91" i="23"/>
  <c r="IY91" i="23"/>
  <c r="JG91" i="23"/>
  <c r="JO91" i="23"/>
  <c r="JW91" i="23"/>
  <c r="KE91" i="23"/>
  <c r="KM91" i="23"/>
  <c r="KU91" i="23"/>
  <c r="LC91" i="23"/>
  <c r="LK91" i="23"/>
  <c r="LS91" i="23"/>
  <c r="MA91" i="23"/>
  <c r="MI91" i="23"/>
  <c r="IU92" i="23"/>
  <c r="JC92" i="23"/>
  <c r="JK92" i="23"/>
  <c r="JS92" i="23"/>
  <c r="KA92" i="23"/>
  <c r="KI92" i="23"/>
  <c r="KQ92" i="23"/>
  <c r="KY92" i="23"/>
  <c r="LG92" i="23"/>
  <c r="LO92" i="23"/>
  <c r="LW92" i="23"/>
  <c r="ME92" i="23"/>
  <c r="IQ93" i="23"/>
  <c r="IY93" i="23"/>
  <c r="JG93" i="23"/>
  <c r="JO93" i="23"/>
  <c r="JW93" i="23"/>
  <c r="KE93" i="23"/>
  <c r="KM93" i="23"/>
  <c r="KU93" i="23"/>
  <c r="LC93" i="23"/>
  <c r="LK93" i="23"/>
  <c r="LS93" i="23"/>
  <c r="MA93" i="23"/>
  <c r="MI93" i="23"/>
  <c r="IU94" i="23"/>
  <c r="JC94" i="23"/>
  <c r="JK94" i="23"/>
  <c r="JS94" i="23"/>
  <c r="KA94" i="23"/>
  <c r="KI94" i="23"/>
  <c r="KQ94" i="23"/>
  <c r="KY94" i="23"/>
  <c r="LG94" i="23"/>
  <c r="LO94" i="23"/>
  <c r="LW94" i="23"/>
  <c r="ME94" i="23"/>
  <c r="IQ95" i="23"/>
  <c r="IY95" i="23"/>
  <c r="JG95" i="23"/>
  <c r="JO95" i="23"/>
  <c r="JW95" i="23"/>
  <c r="KE95" i="23"/>
  <c r="KM95" i="23"/>
  <c r="KU95" i="23"/>
  <c r="LC95" i="23"/>
  <c r="LK95" i="23"/>
  <c r="LS95" i="23"/>
  <c r="MA95" i="23"/>
  <c r="MI95" i="23"/>
  <c r="IU96" i="23"/>
  <c r="JC96" i="23"/>
  <c r="JK96" i="23"/>
  <c r="JS96" i="23"/>
  <c r="KA96" i="23"/>
  <c r="KI96" i="23"/>
  <c r="KQ96" i="23"/>
  <c r="KY96" i="23"/>
  <c r="LG96" i="23"/>
  <c r="LO96" i="23"/>
  <c r="LW96" i="23"/>
  <c r="ME96" i="23"/>
  <c r="IQ97" i="23"/>
  <c r="IY97" i="23"/>
  <c r="JG97" i="23"/>
  <c r="JO97" i="23"/>
  <c r="JW97" i="23"/>
  <c r="KE97" i="23"/>
  <c r="KM97" i="23"/>
  <c r="KU97" i="23"/>
  <c r="LC97" i="23"/>
  <c r="LK97" i="23"/>
  <c r="LS97" i="23"/>
  <c r="MA97" i="23"/>
  <c r="MI97" i="23"/>
  <c r="IU98" i="23"/>
  <c r="JC98" i="23"/>
  <c r="JK98" i="23"/>
  <c r="JS98" i="23"/>
  <c r="KA98" i="23"/>
  <c r="KI98" i="23"/>
  <c r="KQ98" i="23"/>
  <c r="KY98" i="23"/>
  <c r="LG98" i="23"/>
  <c r="LO98" i="23"/>
  <c r="LW98" i="23"/>
  <c r="ME98" i="23"/>
  <c r="IQ99" i="23"/>
  <c r="IY99" i="23"/>
  <c r="JG99" i="23"/>
  <c r="JO99" i="23"/>
  <c r="JW99" i="23"/>
  <c r="KE99" i="23"/>
  <c r="KM99" i="23"/>
  <c r="KU99" i="23"/>
  <c r="LC99" i="23"/>
  <c r="LK99" i="23"/>
  <c r="LS99" i="23"/>
  <c r="MA99" i="23"/>
  <c r="MI99" i="23"/>
  <c r="IU100" i="23"/>
  <c r="JC100" i="23"/>
  <c r="JK100" i="23"/>
  <c r="JS100" i="23"/>
  <c r="KA100" i="23"/>
  <c r="KI100" i="23"/>
  <c r="KQ100" i="23"/>
  <c r="KY100" i="23"/>
  <c r="LG100" i="23"/>
  <c r="LO100" i="23"/>
  <c r="LW100" i="23"/>
  <c r="ME100" i="23"/>
  <c r="IQ101" i="23"/>
  <c r="IY101" i="23"/>
  <c r="JG101" i="23"/>
  <c r="JO101" i="23"/>
  <c r="JW101" i="23"/>
  <c r="KE101" i="23"/>
  <c r="KM101" i="23"/>
  <c r="KU101" i="23"/>
  <c r="LC101" i="23"/>
  <c r="LK101" i="23"/>
  <c r="LS101" i="23"/>
  <c r="MA101" i="23"/>
  <c r="MI101" i="23"/>
  <c r="IU102" i="23"/>
  <c r="JC102" i="23"/>
  <c r="JK102" i="23"/>
  <c r="JS102" i="23"/>
  <c r="KA102" i="23"/>
  <c r="KI102" i="23"/>
  <c r="KQ102" i="23"/>
  <c r="KY102" i="23"/>
  <c r="LG102" i="23"/>
  <c r="LO102" i="23"/>
  <c r="LW102" i="23"/>
  <c r="ME102" i="23"/>
  <c r="IQ103" i="23"/>
  <c r="IY103" i="23"/>
  <c r="JG103" i="23"/>
  <c r="JO103" i="23"/>
  <c r="JW103" i="23"/>
  <c r="KE103" i="23"/>
  <c r="KM103" i="23"/>
  <c r="KU103" i="23"/>
  <c r="LC103" i="23"/>
  <c r="LK103" i="23"/>
  <c r="LS103" i="23"/>
  <c r="MA103" i="23"/>
  <c r="MI103" i="23"/>
  <c r="KT57" i="23"/>
  <c r="IP59" i="23"/>
  <c r="IP60" i="23"/>
  <c r="LC60" i="23"/>
  <c r="JS61" i="23"/>
  <c r="ME61" i="23"/>
  <c r="KU62" i="23"/>
  <c r="JK63" i="23"/>
  <c r="LW63" i="23"/>
  <c r="KM64" i="23"/>
  <c r="JC65" i="23"/>
  <c r="LO65" i="23"/>
  <c r="KE66" i="23"/>
  <c r="IU67" i="23"/>
  <c r="LG67" i="23"/>
  <c r="JW68" i="23"/>
  <c r="MI68" i="23"/>
  <c r="KY69" i="23"/>
  <c r="JO70" i="23"/>
  <c r="MA70" i="23"/>
  <c r="KQ71" i="23"/>
  <c r="JG72" i="23"/>
  <c r="LS72" i="23"/>
  <c r="KI73" i="23"/>
  <c r="IY74" i="23"/>
  <c r="LK74" i="23"/>
  <c r="KA75" i="23"/>
  <c r="IQ76" i="23"/>
  <c r="LC76" i="23"/>
  <c r="JS77" i="23"/>
  <c r="ME77" i="23"/>
  <c r="KU78" i="23"/>
  <c r="JK79" i="23"/>
  <c r="LW79" i="23"/>
  <c r="KM80" i="23"/>
  <c r="JC81" i="23"/>
  <c r="LO81" i="23"/>
  <c r="KE82" i="23"/>
  <c r="LC82" i="23"/>
  <c r="LS82" i="23"/>
  <c r="MI82" i="23"/>
  <c r="JC83" i="23"/>
  <c r="JO83" i="23"/>
  <c r="KB83" i="23"/>
  <c r="KN83" i="23"/>
  <c r="LA83" i="23"/>
  <c r="LO83" i="23"/>
  <c r="MA83" i="23"/>
  <c r="IR84" i="23"/>
  <c r="JD84" i="23"/>
  <c r="JO84" i="23"/>
  <c r="JY84" i="23"/>
  <c r="KJ84" i="23"/>
  <c r="KU84" i="23"/>
  <c r="LE84" i="23"/>
  <c r="LP84" i="23"/>
  <c r="MA84" i="23"/>
  <c r="IO85" i="23"/>
  <c r="IZ85" i="23"/>
  <c r="JK85" i="23"/>
  <c r="JU85" i="23"/>
  <c r="KE85" i="23"/>
  <c r="KN85" i="23"/>
  <c r="KV85" i="23"/>
  <c r="LD85" i="23"/>
  <c r="LL85" i="23"/>
  <c r="LT85" i="23"/>
  <c r="MB85" i="23"/>
  <c r="MJ85" i="23"/>
  <c r="IV86" i="23"/>
  <c r="JD86" i="23"/>
  <c r="JL86" i="23"/>
  <c r="JT86" i="23"/>
  <c r="KB86" i="23"/>
  <c r="KJ86" i="23"/>
  <c r="KR86" i="23"/>
  <c r="KZ86" i="23"/>
  <c r="LH86" i="23"/>
  <c r="LP86" i="23"/>
  <c r="LX86" i="23"/>
  <c r="MF86" i="23"/>
  <c r="IR87" i="23"/>
  <c r="IZ87" i="23"/>
  <c r="JH87" i="23"/>
  <c r="JP87" i="23"/>
  <c r="JX87" i="23"/>
  <c r="KF87" i="23"/>
  <c r="KN87" i="23"/>
  <c r="KV87" i="23"/>
  <c r="LD87" i="23"/>
  <c r="LL87" i="23"/>
  <c r="LT87" i="23"/>
  <c r="MB87" i="23"/>
  <c r="MJ87" i="23"/>
  <c r="IV88" i="23"/>
  <c r="JD88" i="23"/>
  <c r="JL88" i="23"/>
  <c r="JT88" i="23"/>
  <c r="KB88" i="23"/>
  <c r="KJ88" i="23"/>
  <c r="KR88" i="23"/>
  <c r="KZ88" i="23"/>
  <c r="LH88" i="23"/>
  <c r="LP88" i="23"/>
  <c r="LX88" i="23"/>
  <c r="MF88" i="23"/>
  <c r="IR89" i="23"/>
  <c r="IZ89" i="23"/>
  <c r="JH89" i="23"/>
  <c r="JP89" i="23"/>
  <c r="JX89" i="23"/>
  <c r="KF89" i="23"/>
  <c r="KN89" i="23"/>
  <c r="KV89" i="23"/>
  <c r="LD89" i="23"/>
  <c r="LL89" i="23"/>
  <c r="LT89" i="23"/>
  <c r="MB89" i="23"/>
  <c r="MJ89" i="23"/>
  <c r="IV90" i="23"/>
  <c r="JD90" i="23"/>
  <c r="JL90" i="23"/>
  <c r="JT90" i="23"/>
  <c r="KB90" i="23"/>
  <c r="KJ90" i="23"/>
  <c r="KR90" i="23"/>
  <c r="KZ90" i="23"/>
  <c r="LH90" i="23"/>
  <c r="LP90" i="23"/>
  <c r="LX90" i="23"/>
  <c r="MF90" i="23"/>
  <c r="IR91" i="23"/>
  <c r="IZ91" i="23"/>
  <c r="JH91" i="23"/>
  <c r="JP91" i="23"/>
  <c r="JX91" i="23"/>
  <c r="KF91" i="23"/>
  <c r="KN91" i="23"/>
  <c r="KV91" i="23"/>
  <c r="LD91" i="23"/>
  <c r="LL91" i="23"/>
  <c r="LT91" i="23"/>
  <c r="MB91" i="23"/>
  <c r="MJ91" i="23"/>
  <c r="IV92" i="23"/>
  <c r="JD92" i="23"/>
  <c r="JL92" i="23"/>
  <c r="JT92" i="23"/>
  <c r="KB92" i="23"/>
  <c r="KJ92" i="23"/>
  <c r="KR92" i="23"/>
  <c r="KZ92" i="23"/>
  <c r="LH92" i="23"/>
  <c r="LP92" i="23"/>
  <c r="LX92" i="23"/>
  <c r="MF92" i="23"/>
  <c r="IR93" i="23"/>
  <c r="IZ93" i="23"/>
  <c r="JH93" i="23"/>
  <c r="JP93" i="23"/>
  <c r="JX93" i="23"/>
  <c r="KF93" i="23"/>
  <c r="KN93" i="23"/>
  <c r="KV93" i="23"/>
  <c r="LD93" i="23"/>
  <c r="LL93" i="23"/>
  <c r="LT93" i="23"/>
  <c r="MB93" i="23"/>
  <c r="MJ93" i="23"/>
  <c r="IV94" i="23"/>
  <c r="JD94" i="23"/>
  <c r="JL94" i="23"/>
  <c r="JT94" i="23"/>
  <c r="KB94" i="23"/>
  <c r="KJ94" i="23"/>
  <c r="KR94" i="23"/>
  <c r="KZ94" i="23"/>
  <c r="LH94" i="23"/>
  <c r="LP94" i="23"/>
  <c r="LX94" i="23"/>
  <c r="MF94" i="23"/>
  <c r="IR95" i="23"/>
  <c r="IZ95" i="23"/>
  <c r="JH95" i="23"/>
  <c r="JP95" i="23"/>
  <c r="JX95" i="23"/>
  <c r="KF95" i="23"/>
  <c r="KN95" i="23"/>
  <c r="KV95" i="23"/>
  <c r="LD95" i="23"/>
  <c r="LL95" i="23"/>
  <c r="LT95" i="23"/>
  <c r="MB95" i="23"/>
  <c r="MJ95" i="23"/>
  <c r="IV96" i="23"/>
  <c r="JD96" i="23"/>
  <c r="JL96" i="23"/>
  <c r="JT96" i="23"/>
  <c r="KB96" i="23"/>
  <c r="KJ96" i="23"/>
  <c r="KR96" i="23"/>
  <c r="KZ96" i="23"/>
  <c r="LH96" i="23"/>
  <c r="LP96" i="23"/>
  <c r="LX96" i="23"/>
  <c r="MF96" i="23"/>
  <c r="IR97" i="23"/>
  <c r="IZ97" i="23"/>
  <c r="JH97" i="23"/>
  <c r="JP97" i="23"/>
  <c r="JX97" i="23"/>
  <c r="KF97" i="23"/>
  <c r="KN97" i="23"/>
  <c r="KV97" i="23"/>
  <c r="LD97" i="23"/>
  <c r="LL97" i="23"/>
  <c r="LT97" i="23"/>
  <c r="MB97" i="23"/>
  <c r="MJ97" i="23"/>
  <c r="IV98" i="23"/>
  <c r="JD98" i="23"/>
  <c r="JL98" i="23"/>
  <c r="JT98" i="23"/>
  <c r="KB98" i="23"/>
  <c r="KJ98" i="23"/>
  <c r="KR98" i="23"/>
  <c r="KZ98" i="23"/>
  <c r="LH98" i="23"/>
  <c r="LP98" i="23"/>
  <c r="LX98" i="23"/>
  <c r="MF98" i="23"/>
  <c r="IR99" i="23"/>
  <c r="IZ99" i="23"/>
  <c r="JH99" i="23"/>
  <c r="JP99" i="23"/>
  <c r="JX99" i="23"/>
  <c r="KF99" i="23"/>
  <c r="KN99" i="23"/>
  <c r="KV99" i="23"/>
  <c r="LD99" i="23"/>
  <c r="LL99" i="23"/>
  <c r="LT99" i="23"/>
  <c r="MB99" i="23"/>
  <c r="MJ99" i="23"/>
  <c r="IV100" i="23"/>
  <c r="JD100" i="23"/>
  <c r="JL100" i="23"/>
  <c r="JT100" i="23"/>
  <c r="KB100" i="23"/>
  <c r="KJ100" i="23"/>
  <c r="KR100" i="23"/>
  <c r="KZ100" i="23"/>
  <c r="LH100" i="23"/>
  <c r="LP100" i="23"/>
  <c r="LX100" i="23"/>
  <c r="MF100" i="23"/>
  <c r="IR101" i="23"/>
  <c r="IZ101" i="23"/>
  <c r="JH101" i="23"/>
  <c r="JP101" i="23"/>
  <c r="JX101" i="23"/>
  <c r="KF101" i="23"/>
  <c r="KN101" i="23"/>
  <c r="KV101" i="23"/>
  <c r="LD101" i="23"/>
  <c r="LL101" i="23"/>
  <c r="LT101" i="23"/>
  <c r="MB101" i="23"/>
  <c r="MJ101" i="23"/>
  <c r="IV102" i="23"/>
  <c r="JD102" i="23"/>
  <c r="JL102" i="23"/>
  <c r="JT102" i="23"/>
  <c r="KB102" i="23"/>
  <c r="KJ102" i="23"/>
  <c r="KR102" i="23"/>
  <c r="KZ102" i="23"/>
  <c r="LH102" i="23"/>
  <c r="LP102" i="23"/>
  <c r="LX102" i="23"/>
  <c r="MF102" i="23"/>
  <c r="IR103" i="23"/>
  <c r="IZ103" i="23"/>
  <c r="JH103" i="23"/>
  <c r="JP103" i="23"/>
  <c r="JX103" i="23"/>
  <c r="KF103" i="23"/>
  <c r="KN103" i="23"/>
  <c r="KV103" i="23"/>
  <c r="LD103" i="23"/>
  <c r="LL103" i="23"/>
  <c r="LT103" i="23"/>
  <c r="MB103" i="23"/>
  <c r="MJ103" i="23"/>
  <c r="LC54" i="23"/>
  <c r="LP57" i="23"/>
  <c r="JD59" i="23"/>
  <c r="IY60" i="23"/>
  <c r="LK60" i="23"/>
  <c r="KA61" i="23"/>
  <c r="IQ62" i="23"/>
  <c r="LC62" i="23"/>
  <c r="JS63" i="23"/>
  <c r="ME63" i="23"/>
  <c r="KU64" i="23"/>
  <c r="JK65" i="23"/>
  <c r="LW65" i="23"/>
  <c r="KM66" i="23"/>
  <c r="JC67" i="23"/>
  <c r="LO67" i="23"/>
  <c r="KE68" i="23"/>
  <c r="IU69" i="23"/>
  <c r="LG69" i="23"/>
  <c r="JW70" i="23"/>
  <c r="MI70" i="23"/>
  <c r="KY71" i="23"/>
  <c r="JO72" i="23"/>
  <c r="MA72" i="23"/>
  <c r="KQ73" i="23"/>
  <c r="JG74" i="23"/>
  <c r="LS74" i="23"/>
  <c r="KI75" i="23"/>
  <c r="IY76" i="23"/>
  <c r="LK76" i="23"/>
  <c r="KA77" i="23"/>
  <c r="IQ78" i="23"/>
  <c r="LC78" i="23"/>
  <c r="JS79" i="23"/>
  <c r="ME79" i="23"/>
  <c r="KU80" i="23"/>
  <c r="JK81" i="23"/>
  <c r="LW81" i="23"/>
  <c r="KJ82" i="23"/>
  <c r="LD82" i="23"/>
  <c r="LT82" i="23"/>
  <c r="MJ82" i="23"/>
  <c r="JD83" i="23"/>
  <c r="JP83" i="23"/>
  <c r="KC83" i="23"/>
  <c r="KQ83" i="23"/>
  <c r="LC83" i="23"/>
  <c r="LP83" i="23"/>
  <c r="MB83" i="23"/>
  <c r="IS84" i="23"/>
  <c r="JE84" i="23"/>
  <c r="JP84" i="23"/>
  <c r="KA84" i="23"/>
  <c r="KK84" i="23"/>
  <c r="KV84" i="23"/>
  <c r="LG84" i="23"/>
  <c r="LQ84" i="23"/>
  <c r="MB84" i="23"/>
  <c r="IQ85" i="23"/>
  <c r="JA85" i="23"/>
  <c r="JL85" i="23"/>
  <c r="JW85" i="23"/>
  <c r="KF85" i="23"/>
  <c r="KO85" i="23"/>
  <c r="KW85" i="23"/>
  <c r="LE85" i="23"/>
  <c r="LM85" i="23"/>
  <c r="LU85" i="23"/>
  <c r="MC85" i="23"/>
  <c r="IO86" i="23"/>
  <c r="IW86" i="23"/>
  <c r="JE86" i="23"/>
  <c r="JM86" i="23"/>
  <c r="JU86" i="23"/>
  <c r="KC86" i="23"/>
  <c r="KK86" i="23"/>
  <c r="KS86" i="23"/>
  <c r="LA86" i="23"/>
  <c r="LI86" i="23"/>
  <c r="LQ86" i="23"/>
  <c r="LY86" i="23"/>
  <c r="MG86" i="23"/>
  <c r="IS87" i="23"/>
  <c r="JA87" i="23"/>
  <c r="JI87" i="23"/>
  <c r="JQ87" i="23"/>
  <c r="JY87" i="23"/>
  <c r="KG87" i="23"/>
  <c r="KO87" i="23"/>
  <c r="KW87" i="23"/>
  <c r="LE87" i="23"/>
  <c r="LM87" i="23"/>
  <c r="LU87" i="23"/>
  <c r="MC87" i="23"/>
  <c r="IO88" i="23"/>
  <c r="IW88" i="23"/>
  <c r="JE88" i="23"/>
  <c r="JM88" i="23"/>
  <c r="JU88" i="23"/>
  <c r="KC88" i="23"/>
  <c r="KK88" i="23"/>
  <c r="KS88" i="23"/>
  <c r="LA88" i="23"/>
  <c r="LI88" i="23"/>
  <c r="LQ88" i="23"/>
  <c r="LY88" i="23"/>
  <c r="MG88" i="23"/>
  <c r="IS89" i="23"/>
  <c r="JA89" i="23"/>
  <c r="JI89" i="23"/>
  <c r="JQ89" i="23"/>
  <c r="JY89" i="23"/>
  <c r="KG89" i="23"/>
  <c r="KO89" i="23"/>
  <c r="KW89" i="23"/>
  <c r="LE89" i="23"/>
  <c r="LM89" i="23"/>
  <c r="LU89" i="23"/>
  <c r="MC89" i="23"/>
  <c r="IO90" i="23"/>
  <c r="IW90" i="23"/>
  <c r="JE90" i="23"/>
  <c r="JM90" i="23"/>
  <c r="JU90" i="23"/>
  <c r="KC90" i="23"/>
  <c r="KK90" i="23"/>
  <c r="KS90" i="23"/>
  <c r="LA90" i="23"/>
  <c r="LI90" i="23"/>
  <c r="LQ90" i="23"/>
  <c r="LY90" i="23"/>
  <c r="MG90" i="23"/>
  <c r="IS91" i="23"/>
  <c r="JA91" i="23"/>
  <c r="JI91" i="23"/>
  <c r="JQ91" i="23"/>
  <c r="JY91" i="23"/>
  <c r="KG91" i="23"/>
  <c r="KO91" i="23"/>
  <c r="KW91" i="23"/>
  <c r="LE91" i="23"/>
  <c r="LM91" i="23"/>
  <c r="LU91" i="23"/>
  <c r="MC91" i="23"/>
  <c r="IO92" i="23"/>
  <c r="IW92" i="23"/>
  <c r="JE92" i="23"/>
  <c r="JM92" i="23"/>
  <c r="JU92" i="23"/>
  <c r="KC92" i="23"/>
  <c r="KK92" i="23"/>
  <c r="KS92" i="23"/>
  <c r="LA92" i="23"/>
  <c r="LI92" i="23"/>
  <c r="LQ92" i="23"/>
  <c r="LY92" i="23"/>
  <c r="MG92" i="23"/>
  <c r="IS93" i="23"/>
  <c r="JA93" i="23"/>
  <c r="JI93" i="23"/>
  <c r="JQ93" i="23"/>
  <c r="JY93" i="23"/>
  <c r="KG93" i="23"/>
  <c r="KO93" i="23"/>
  <c r="KW93" i="23"/>
  <c r="LE93" i="23"/>
  <c r="LM93" i="23"/>
  <c r="LU93" i="23"/>
  <c r="MC93" i="23"/>
  <c r="IO94" i="23"/>
  <c r="JS55" i="23"/>
  <c r="IQ58" i="23"/>
  <c r="JR59" i="23"/>
  <c r="JG60" i="23"/>
  <c r="LS60" i="23"/>
  <c r="KI61" i="23"/>
  <c r="IY62" i="23"/>
  <c r="LK62" i="23"/>
  <c r="KA63" i="23"/>
  <c r="IQ64" i="23"/>
  <c r="LC64" i="23"/>
  <c r="JS65" i="23"/>
  <c r="ME65" i="23"/>
  <c r="KU66" i="23"/>
  <c r="JK67" i="23"/>
  <c r="LW67" i="23"/>
  <c r="KM68" i="23"/>
  <c r="JC69" i="23"/>
  <c r="LO69" i="23"/>
  <c r="KE70" i="23"/>
  <c r="IU71" i="23"/>
  <c r="LG71" i="23"/>
  <c r="JW72" i="23"/>
  <c r="MI72" i="23"/>
  <c r="KY73" i="23"/>
  <c r="JO74" i="23"/>
  <c r="MA74" i="23"/>
  <c r="KQ75" i="23"/>
  <c r="JG76" i="23"/>
  <c r="LS76" i="23"/>
  <c r="KI77" i="23"/>
  <c r="IY78" i="23"/>
  <c r="LK78" i="23"/>
  <c r="KA79" i="23"/>
  <c r="IQ80" i="23"/>
  <c r="LC80" i="23"/>
  <c r="JS81" i="23"/>
  <c r="ME81" i="23"/>
  <c r="KM82" i="23"/>
  <c r="LE82" i="23"/>
  <c r="LU82" i="23"/>
  <c r="IO83" i="23"/>
  <c r="JE83" i="23"/>
  <c r="JS83" i="23"/>
  <c r="KE83" i="23"/>
  <c r="KR83" i="23"/>
  <c r="LD83" i="23"/>
  <c r="LQ83" i="23"/>
  <c r="ME83" i="23"/>
  <c r="IU84" i="23"/>
  <c r="JG84" i="23"/>
  <c r="JQ84" i="23"/>
  <c r="KB84" i="23"/>
  <c r="KM84" i="23"/>
  <c r="KW84" i="23"/>
  <c r="LH84" i="23"/>
  <c r="LS84" i="23"/>
  <c r="MC84" i="23"/>
  <c r="IR85" i="23"/>
  <c r="JC85" i="23"/>
  <c r="JM85" i="23"/>
  <c r="JX85" i="23"/>
  <c r="KG85" i="23"/>
  <c r="KP85" i="23"/>
  <c r="KX85" i="23"/>
  <c r="LF85" i="23"/>
  <c r="LN85" i="23"/>
  <c r="LV85" i="23"/>
  <c r="MD85" i="23"/>
  <c r="IP86" i="23"/>
  <c r="IX86" i="23"/>
  <c r="JF86" i="23"/>
  <c r="JN86" i="23"/>
  <c r="JV86" i="23"/>
  <c r="KD86" i="23"/>
  <c r="KL86" i="23"/>
  <c r="KT86" i="23"/>
  <c r="LB86" i="23"/>
  <c r="LJ86" i="23"/>
  <c r="LR86" i="23"/>
  <c r="LZ86" i="23"/>
  <c r="MH86" i="23"/>
  <c r="IT87" i="23"/>
  <c r="JB87" i="23"/>
  <c r="JJ87" i="23"/>
  <c r="JR87" i="23"/>
  <c r="JZ87" i="23"/>
  <c r="KH87" i="23"/>
  <c r="KP87" i="23"/>
  <c r="KX87" i="23"/>
  <c r="LF87" i="23"/>
  <c r="LN87" i="23"/>
  <c r="LV87" i="23"/>
  <c r="MD87" i="23"/>
  <c r="IP88" i="23"/>
  <c r="IX88" i="23"/>
  <c r="JF88" i="23"/>
  <c r="JN88" i="23"/>
  <c r="JV88" i="23"/>
  <c r="KD88" i="23"/>
  <c r="KL88" i="23"/>
  <c r="KT88" i="23"/>
  <c r="LB88" i="23"/>
  <c r="LJ88" i="23"/>
  <c r="LR88" i="23"/>
  <c r="LZ88" i="23"/>
  <c r="MH88" i="23"/>
  <c r="IT89" i="23"/>
  <c r="JB89" i="23"/>
  <c r="JJ89" i="23"/>
  <c r="JR89" i="23"/>
  <c r="JZ89" i="23"/>
  <c r="KH89" i="23"/>
  <c r="KP89" i="23"/>
  <c r="KX89" i="23"/>
  <c r="LF89" i="23"/>
  <c r="LN89" i="23"/>
  <c r="LV89" i="23"/>
  <c r="MD89" i="23"/>
  <c r="IP90" i="23"/>
  <c r="IX90" i="23"/>
  <c r="JF90" i="23"/>
  <c r="JN90" i="23"/>
  <c r="JV90" i="23"/>
  <c r="KD90" i="23"/>
  <c r="KL90" i="23"/>
  <c r="KT90" i="23"/>
  <c r="LB90" i="23"/>
  <c r="LJ90" i="23"/>
  <c r="LR90" i="23"/>
  <c r="LZ90" i="23"/>
  <c r="MH90" i="23"/>
  <c r="IT91" i="23"/>
  <c r="JB91" i="23"/>
  <c r="JJ91" i="23"/>
  <c r="JR91" i="23"/>
  <c r="JZ91" i="23"/>
  <c r="KH91" i="23"/>
  <c r="KP91" i="23"/>
  <c r="KX91" i="23"/>
  <c r="LF91" i="23"/>
  <c r="LN91" i="23"/>
  <c r="LV91" i="23"/>
  <c r="MD91" i="23"/>
  <c r="IP92" i="23"/>
  <c r="IX92" i="23"/>
  <c r="JF92" i="23"/>
  <c r="JN92" i="23"/>
  <c r="JV92" i="23"/>
  <c r="KD92" i="23"/>
  <c r="KL92" i="23"/>
  <c r="KT92" i="23"/>
  <c r="LB92" i="23"/>
  <c r="LJ92" i="23"/>
  <c r="LR92" i="23"/>
  <c r="LZ92" i="23"/>
  <c r="MH92" i="23"/>
  <c r="IT93" i="23"/>
  <c r="JB93" i="23"/>
  <c r="JJ93" i="23"/>
  <c r="JR93" i="23"/>
  <c r="JZ93" i="23"/>
  <c r="KH93" i="23"/>
  <c r="KP93" i="23"/>
  <c r="KX93" i="23"/>
  <c r="LF93" i="23"/>
  <c r="LN93" i="23"/>
  <c r="LV93" i="23"/>
  <c r="MD93" i="23"/>
  <c r="MH103" i="23"/>
  <c r="LV103" i="23"/>
  <c r="LH103" i="23"/>
  <c r="KW103" i="23"/>
  <c r="KI103" i="23"/>
  <c r="JV103" i="23"/>
  <c r="JJ103" i="23"/>
  <c r="IV103" i="23"/>
  <c r="MG102" i="23"/>
  <c r="LS102" i="23"/>
  <c r="LF102" i="23"/>
  <c r="KT102" i="23"/>
  <c r="KF102" i="23"/>
  <c r="JU102" i="23"/>
  <c r="JG102" i="23"/>
  <c r="IT102" i="23"/>
  <c r="MD101" i="23"/>
  <c r="LP101" i="23"/>
  <c r="LE101" i="23"/>
  <c r="KQ101" i="23"/>
  <c r="KD101" i="23"/>
  <c r="JR101" i="23"/>
  <c r="JD101" i="23"/>
  <c r="IS101" i="23"/>
  <c r="MA100" i="23"/>
  <c r="LN100" i="23"/>
  <c r="LB100" i="23"/>
  <c r="KN100" i="23"/>
  <c r="KC100" i="23"/>
  <c r="JO100" i="23"/>
  <c r="JB100" i="23"/>
  <c r="IP100" i="23"/>
  <c r="LX99" i="23"/>
  <c r="LM99" i="23"/>
  <c r="KY99" i="23"/>
  <c r="KL99" i="23"/>
  <c r="JZ99" i="23"/>
  <c r="JL99" i="23"/>
  <c r="JA99" i="23"/>
  <c r="MI98" i="23"/>
  <c r="LV98" i="23"/>
  <c r="LJ98" i="23"/>
  <c r="KV98" i="23"/>
  <c r="KK98" i="23"/>
  <c r="JW98" i="23"/>
  <c r="JJ98" i="23"/>
  <c r="IX98" i="23"/>
  <c r="MF97" i="23"/>
  <c r="LU97" i="23"/>
  <c r="LG97" i="23"/>
  <c r="KT97" i="23"/>
  <c r="KH97" i="23"/>
  <c r="JT97" i="23"/>
  <c r="JF97" i="23"/>
  <c r="IP97" i="23"/>
  <c r="LV96" i="23"/>
  <c r="LF96" i="23"/>
  <c r="KP96" i="23"/>
  <c r="JZ96" i="23"/>
  <c r="JJ96" i="23"/>
  <c r="IQ96" i="23"/>
  <c r="LU95" i="23"/>
  <c r="KX95" i="23"/>
  <c r="KA95" i="23"/>
  <c r="JI95" i="23"/>
  <c r="MH94" i="23"/>
  <c r="LK94" i="23"/>
  <c r="KS94" i="23"/>
  <c r="JV94" i="23"/>
  <c r="IY94" i="23"/>
  <c r="LG93" i="23"/>
  <c r="IU93" i="23"/>
  <c r="KE92" i="23"/>
  <c r="LO91" i="23"/>
  <c r="JC91" i="23"/>
  <c r="KM90" i="23"/>
  <c r="LW89" i="23"/>
  <c r="JK89" i="23"/>
  <c r="KU88" i="23"/>
  <c r="ME87" i="23"/>
  <c r="JS87" i="23"/>
  <c r="LC86" i="23"/>
  <c r="IQ86" i="23"/>
  <c r="JY85" i="23"/>
  <c r="KN84" i="23"/>
  <c r="KS83" i="23"/>
  <c r="IQ82" i="23"/>
  <c r="MA76" i="23"/>
  <c r="LO71" i="23"/>
  <c r="LC66" i="23"/>
  <c r="KQ61" i="23"/>
  <c r="MF103" i="23"/>
  <c r="LU103" i="23"/>
  <c r="LG103" i="23"/>
  <c r="KT103" i="23"/>
  <c r="KH103" i="23"/>
  <c r="JT103" i="23"/>
  <c r="JI103" i="23"/>
  <c r="IU103" i="23"/>
  <c r="MD102" i="23"/>
  <c r="LR102" i="23"/>
  <c r="LD102" i="23"/>
  <c r="KS102" i="23"/>
  <c r="KE102" i="23"/>
  <c r="JR102" i="23"/>
  <c r="JF102" i="23"/>
  <c r="IR102" i="23"/>
  <c r="MC101" i="23"/>
  <c r="LO101" i="23"/>
  <c r="LB101" i="23"/>
  <c r="KP101" i="23"/>
  <c r="KB101" i="23"/>
  <c r="JQ101" i="23"/>
  <c r="JC101" i="23"/>
  <c r="IP101" i="23"/>
  <c r="LZ100" i="23"/>
  <c r="LL100" i="23"/>
  <c r="LA100" i="23"/>
  <c r="KM100" i="23"/>
  <c r="JZ100" i="23"/>
  <c r="JN100" i="23"/>
  <c r="IZ100" i="23"/>
  <c r="IO100" i="23"/>
  <c r="LW99" i="23"/>
  <c r="LJ99" i="23"/>
  <c r="KX99" i="23"/>
  <c r="KJ99" i="23"/>
  <c r="JY99" i="23"/>
  <c r="JK99" i="23"/>
  <c r="IX99" i="23"/>
  <c r="MH98" i="23"/>
  <c r="LT98" i="23"/>
  <c r="LI98" i="23"/>
  <c r="KU98" i="23"/>
  <c r="KH98" i="23"/>
  <c r="JV98" i="23"/>
  <c r="JH98" i="23"/>
  <c r="IW98" i="23"/>
  <c r="ME97" i="23"/>
  <c r="LR97" i="23"/>
  <c r="LF97" i="23"/>
  <c r="KR97" i="23"/>
  <c r="KG97" i="23"/>
  <c r="JS97" i="23"/>
  <c r="JC97" i="23"/>
  <c r="MI96" i="23"/>
  <c r="LS96" i="23"/>
  <c r="LC96" i="23"/>
  <c r="KM96" i="23"/>
  <c r="JW96" i="23"/>
  <c r="JG96" i="23"/>
  <c r="IP96" i="23"/>
  <c r="LO95" i="23"/>
  <c r="KW95" i="23"/>
  <c r="JZ95" i="23"/>
  <c r="JC95" i="23"/>
  <c r="MG94" i="23"/>
  <c r="LJ94" i="23"/>
  <c r="KM94" i="23"/>
  <c r="JU94" i="23"/>
  <c r="IX94" i="23"/>
  <c r="KY93" i="23"/>
  <c r="MI92" i="23"/>
  <c r="JW92" i="23"/>
  <c r="LG91" i="23"/>
  <c r="IU91" i="23"/>
  <c r="KE90" i="23"/>
  <c r="LO89" i="23"/>
  <c r="JC89" i="23"/>
  <c r="KM88" i="23"/>
  <c r="LW87" i="23"/>
  <c r="JK87" i="23"/>
  <c r="KU86" i="23"/>
  <c r="ME85" i="23"/>
  <c r="JO85" i="23"/>
  <c r="KC84" i="23"/>
  <c r="KF83" i="23"/>
  <c r="KA81" i="23"/>
  <c r="JO76" i="23"/>
  <c r="JC71" i="23"/>
  <c r="IQ66" i="23"/>
  <c r="MA60" i="23"/>
  <c r="ME103" i="23"/>
  <c r="LR103" i="23"/>
  <c r="LF103" i="23"/>
  <c r="KR103" i="23"/>
  <c r="KG103" i="23"/>
  <c r="JS103" i="23"/>
  <c r="JF103" i="23"/>
  <c r="IT103" i="23"/>
  <c r="MB102" i="23"/>
  <c r="LQ102" i="23"/>
  <c r="LC102" i="23"/>
  <c r="KP102" i="23"/>
  <c r="KD102" i="23"/>
  <c r="JP102" i="23"/>
  <c r="JE102" i="23"/>
  <c r="IQ102" i="23"/>
  <c r="LZ101" i="23"/>
  <c r="LN101" i="23"/>
  <c r="KZ101" i="23"/>
  <c r="KO101" i="23"/>
  <c r="KA101" i="23"/>
  <c r="JN101" i="23"/>
  <c r="JB101" i="23"/>
  <c r="MJ100" i="23"/>
  <c r="LY100" i="23"/>
  <c r="LK100" i="23"/>
  <c r="KX100" i="23"/>
  <c r="KL100" i="23"/>
  <c r="JX100" i="23"/>
  <c r="JM100" i="23"/>
  <c r="IY100" i="23"/>
  <c r="MH99" i="23"/>
  <c r="LV99" i="23"/>
  <c r="LH99" i="23"/>
  <c r="KW99" i="23"/>
  <c r="KI99" i="23"/>
  <c r="JV99" i="23"/>
  <c r="JJ99" i="23"/>
  <c r="IV99" i="23"/>
  <c r="MG98" i="23"/>
  <c r="LS98" i="23"/>
  <c r="LF98" i="23"/>
  <c r="KT98" i="23"/>
  <c r="KF98" i="23"/>
  <c r="JU98" i="23"/>
  <c r="JG98" i="23"/>
  <c r="IT98" i="23"/>
  <c r="MD97" i="23"/>
  <c r="LP97" i="23"/>
  <c r="LE97" i="23"/>
  <c r="KQ97" i="23"/>
  <c r="KD97" i="23"/>
  <c r="JR97" i="23"/>
  <c r="JB97" i="23"/>
  <c r="MH96" i="23"/>
  <c r="LR96" i="23"/>
  <c r="LB96" i="23"/>
  <c r="KL96" i="23"/>
  <c r="JV96" i="23"/>
  <c r="JF96" i="23"/>
  <c r="IO96" i="23"/>
  <c r="LN95" i="23"/>
  <c r="KQ95" i="23"/>
  <c r="JY95" i="23"/>
  <c r="JB95" i="23"/>
  <c r="MA94" i="23"/>
  <c r="LI94" i="23"/>
  <c r="KL94" i="23"/>
  <c r="JO94" i="23"/>
  <c r="IW94" i="23"/>
  <c r="KQ93" i="23"/>
  <c r="MA92" i="23"/>
  <c r="JO92" i="23"/>
  <c r="KY91" i="23"/>
  <c r="MI90" i="23"/>
  <c r="JW90" i="23"/>
  <c r="LG89" i="23"/>
  <c r="IU89" i="23"/>
  <c r="KE88" i="23"/>
  <c r="LO87" i="23"/>
  <c r="JC87" i="23"/>
  <c r="KM86" i="23"/>
  <c r="LW85" i="23"/>
  <c r="JD85" i="23"/>
  <c r="JS84" i="23"/>
  <c r="JT83" i="23"/>
  <c r="LK80" i="23"/>
  <c r="KY75" i="23"/>
  <c r="KM70" i="23"/>
  <c r="KA65" i="23"/>
  <c r="JO60" i="23"/>
  <c r="MM4" i="23" a="1"/>
  <c r="PS19" i="23" s="1"/>
  <c r="OX14" i="23"/>
  <c r="PA15" i="23"/>
  <c r="NB12" i="23"/>
  <c r="PC14" i="23"/>
  <c r="OC16" i="23"/>
  <c r="MR10" i="23"/>
  <c r="NM9" i="23"/>
  <c r="PQ13" i="23"/>
  <c r="NR8" i="23"/>
  <c r="MU12" i="23"/>
  <c r="PN4" i="23"/>
  <c r="NH11" i="23"/>
  <c r="OL5" i="23"/>
  <c r="OK9" i="23"/>
  <c r="QG10" i="23"/>
  <c r="OW11" i="23"/>
  <c r="NM12" i="23"/>
  <c r="PY12" i="23"/>
  <c r="NI13" i="23"/>
  <c r="OO13" i="23"/>
  <c r="PU13" i="23"/>
  <c r="NE14" i="23"/>
  <c r="OK14" i="23"/>
  <c r="PQ14" i="23"/>
  <c r="NA15" i="23"/>
  <c r="NJ6" i="23"/>
  <c r="NT7" i="23"/>
  <c r="NG8" i="23"/>
  <c r="PV8" i="23"/>
  <c r="MP9" i="23"/>
  <c r="OL9" i="23"/>
  <c r="NB10" i="23"/>
  <c r="NR10" i="23"/>
  <c r="PJ10" i="23"/>
  <c r="MT11" i="23"/>
  <c r="NB11" i="23"/>
  <c r="NZ11" i="23"/>
  <c r="PF11" i="23"/>
  <c r="PN11" i="23"/>
  <c r="MP12" i="23"/>
  <c r="NV12" i="23"/>
  <c r="OD12" i="23"/>
  <c r="PB12" i="23"/>
  <c r="QH12" i="23"/>
  <c r="MT13" i="23"/>
  <c r="NR13" i="23"/>
  <c r="OX13" i="23"/>
  <c r="PF13" i="23"/>
  <c r="QD13" i="23"/>
  <c r="NN14" i="23"/>
  <c r="NV14" i="23"/>
  <c r="OT14" i="23"/>
  <c r="NI8" i="23"/>
  <c r="NA8" i="23"/>
  <c r="PY7" i="23"/>
  <c r="OS7" i="23"/>
  <c r="OK7" i="23"/>
  <c r="NM7" i="23"/>
  <c r="QC6" i="23"/>
  <c r="PU6" i="23"/>
  <c r="OW6" i="23"/>
  <c r="NQ6" i="23"/>
  <c r="NI6" i="23"/>
  <c r="QG5" i="23"/>
  <c r="PA5" i="23"/>
  <c r="OS5" i="23"/>
  <c r="NU5" i="23"/>
  <c r="MO5" i="23"/>
  <c r="QC4" i="23"/>
  <c r="PE4" i="23"/>
  <c r="NY4" i="23"/>
  <c r="NQ4" i="23"/>
  <c r="MS4" i="23"/>
  <c r="NX6" i="23"/>
  <c r="NP6" i="23"/>
  <c r="MR6" i="23"/>
  <c r="PH5" i="23"/>
  <c r="OZ5" i="23"/>
  <c r="OB5" i="23"/>
  <c r="MV5" i="23"/>
  <c r="MN5" i="23"/>
  <c r="PL4" i="23"/>
  <c r="OF4" i="23"/>
  <c r="NX4" i="23"/>
  <c r="MZ4" i="23"/>
  <c r="NW6" i="23"/>
  <c r="NO6" i="23"/>
  <c r="MQ6" i="23"/>
  <c r="PG5" i="23"/>
  <c r="OY5" i="23"/>
  <c r="OA5" i="23"/>
  <c r="MU5" i="23"/>
  <c r="MM5" i="23"/>
  <c r="PK4" i="23"/>
  <c r="OE4" i="23"/>
  <c r="NW4" i="23"/>
  <c r="MY4" i="23"/>
  <c r="NN10" i="23"/>
  <c r="NF10" i="23"/>
  <c r="QD9" i="23"/>
  <c r="OX9" i="23"/>
  <c r="OP9" i="23"/>
  <c r="NR9" i="23"/>
  <c r="QH8" i="23"/>
  <c r="PZ8" i="23"/>
  <c r="PB8" i="23"/>
  <c r="NV8" i="23"/>
  <c r="NN8" i="23"/>
  <c r="MP8" i="23"/>
  <c r="PF7" i="23"/>
  <c r="OX7" i="23"/>
  <c r="NZ7" i="23"/>
  <c r="MT7" i="23"/>
  <c r="QH6" i="23"/>
  <c r="PJ6" i="23"/>
  <c r="OD6" i="23"/>
  <c r="NV6" i="23"/>
  <c r="MX6" i="23"/>
  <c r="PN5" i="23"/>
  <c r="PF5" i="23"/>
  <c r="OH5" i="23"/>
  <c r="NB5" i="23"/>
  <c r="MT5" i="23"/>
  <c r="PR4" i="23"/>
  <c r="OL4" i="23"/>
  <c r="OD4" i="23"/>
  <c r="NF4" i="23"/>
  <c r="PA10" i="23"/>
  <c r="OS10" i="23"/>
  <c r="NU10" i="23"/>
  <c r="MO10" i="23"/>
  <c r="QC9" i="23"/>
  <c r="PE9" i="23"/>
  <c r="NY9" i="23"/>
  <c r="NQ9" i="23"/>
  <c r="MS9" i="23"/>
  <c r="PI8" i="23"/>
  <c r="PA8" i="23"/>
  <c r="OC8" i="23"/>
  <c r="MW8" i="23"/>
  <c r="MO8" i="23"/>
  <c r="PM7" i="23"/>
  <c r="OG7" i="23"/>
  <c r="NY7" i="23"/>
  <c r="NA7" i="23"/>
  <c r="PQ6" i="23"/>
  <c r="PI6" i="23"/>
  <c r="OK6" i="23"/>
  <c r="NE6" i="23"/>
  <c r="MW6" i="23"/>
  <c r="PU5" i="23"/>
  <c r="OO5" i="23"/>
  <c r="OG5" i="23"/>
  <c r="NI5" i="23"/>
  <c r="PY4" i="23"/>
  <c r="PQ4" i="23"/>
  <c r="OS4" i="23"/>
  <c r="NM4" i="23"/>
  <c r="NE4" i="23"/>
  <c r="PH10" i="23"/>
  <c r="OB10" i="23"/>
  <c r="NT10" i="23"/>
  <c r="MV10" i="23"/>
  <c r="PL9" i="23"/>
  <c r="PD9" i="23"/>
  <c r="OF9" i="23"/>
  <c r="MZ9" i="23"/>
  <c r="MR9" i="23"/>
  <c r="PP8" i="23"/>
  <c r="OJ8" i="23"/>
  <c r="OB8" i="23"/>
  <c r="ND8" i="23"/>
  <c r="PT7" i="23"/>
  <c r="PL7" i="23"/>
  <c r="ON7" i="23"/>
  <c r="NH7" i="23"/>
  <c r="MZ7" i="23"/>
  <c r="PX6" i="23"/>
  <c r="OR6" i="23"/>
  <c r="OJ6" i="23"/>
  <c r="NL6" i="23"/>
  <c r="QB5" i="23"/>
  <c r="PT5" i="23"/>
  <c r="OV5" i="23"/>
  <c r="NP5" i="23"/>
  <c r="NH5" i="23"/>
  <c r="QF4" i="23"/>
  <c r="OZ4" i="23"/>
  <c r="OR4" i="23"/>
  <c r="NT4" i="23"/>
  <c r="MN4" i="23"/>
  <c r="PG10" i="23"/>
  <c r="OI10" i="23"/>
  <c r="NC10" i="23"/>
  <c r="MU10" i="23"/>
  <c r="PS9" i="23"/>
  <c r="OM9" i="23"/>
  <c r="OE9" i="23"/>
  <c r="NG9" i="23"/>
  <c r="PW8" i="23"/>
  <c r="PO8" i="23"/>
  <c r="OQ8" i="23"/>
  <c r="NK8" i="23"/>
  <c r="NC8" i="23"/>
  <c r="QA7" i="23"/>
  <c r="OU7" i="23"/>
  <c r="OM7" i="23"/>
  <c r="NO7" i="23"/>
  <c r="QE6" i="23"/>
  <c r="PW6" i="23"/>
  <c r="OY6" i="23"/>
  <c r="OQ6" i="23"/>
  <c r="NS6" i="23"/>
  <c r="NK6" i="23"/>
  <c r="MM6" i="23"/>
  <c r="QA5" i="23"/>
  <c r="PS5" i="23"/>
  <c r="PK5" i="23"/>
  <c r="PC5" i="23"/>
  <c r="OU5" i="23"/>
  <c r="OM5" i="23"/>
  <c r="OE5" i="23"/>
  <c r="NW5" i="23"/>
  <c r="NO5" i="23"/>
  <c r="NG5" i="23"/>
  <c r="MY5" i="23"/>
  <c r="MQ5" i="23"/>
  <c r="QE4" i="23"/>
  <c r="PW4" i="23"/>
  <c r="PO4" i="23"/>
  <c r="PG4" i="23"/>
  <c r="OY4" i="23"/>
  <c r="OQ4" i="23"/>
  <c r="OI4" i="23"/>
  <c r="OA4" i="23"/>
  <c r="NS4" i="23"/>
  <c r="NK4" i="23"/>
  <c r="NC4" i="23"/>
  <c r="MU4" i="23"/>
  <c r="LS9" i="23"/>
  <c r="LK9" i="23"/>
  <c r="LC9" i="23"/>
  <c r="KU9" i="23"/>
  <c r="KM9" i="23"/>
  <c r="KE9" i="23"/>
  <c r="JW9" i="23"/>
  <c r="JO9" i="23"/>
  <c r="JG9" i="23"/>
  <c r="IY9" i="23"/>
  <c r="IQ9" i="23"/>
  <c r="ME8" i="23"/>
  <c r="LW8" i="23"/>
  <c r="LO8" i="23"/>
  <c r="LG8" i="23"/>
  <c r="KY8" i="23"/>
  <c r="KQ8" i="23"/>
  <c r="KI8" i="23"/>
  <c r="KA8" i="23"/>
  <c r="JS8" i="23"/>
  <c r="JK8" i="23"/>
  <c r="JC8" i="23"/>
  <c r="IU8" i="23"/>
  <c r="MI7" i="23"/>
  <c r="MA7" i="23"/>
  <c r="LS7" i="23"/>
  <c r="LK7" i="23"/>
  <c r="LC7" i="23"/>
  <c r="KU7" i="23"/>
  <c r="KM7" i="23"/>
  <c r="KE7" i="23"/>
  <c r="JW7" i="23"/>
  <c r="JO7" i="23"/>
  <c r="JG7" i="23"/>
  <c r="IY7" i="23"/>
  <c r="IQ7" i="23"/>
  <c r="ME6" i="23"/>
  <c r="LW6" i="23"/>
  <c r="LO6" i="23"/>
  <c r="LG6" i="23"/>
  <c r="KY6" i="23"/>
  <c r="KQ6" i="23"/>
  <c r="KI6" i="23"/>
  <c r="KA6" i="23"/>
  <c r="JS6" i="23"/>
  <c r="JK6" i="23"/>
  <c r="JC6" i="23"/>
  <c r="IU6" i="23"/>
  <c r="MI5" i="23"/>
  <c r="MA5" i="23"/>
  <c r="LS5" i="23"/>
  <c r="LK5" i="23"/>
  <c r="LC5" i="23"/>
  <c r="KU5" i="23"/>
  <c r="KM5" i="23"/>
  <c r="KE5" i="23"/>
  <c r="JW5" i="23"/>
  <c r="JO5" i="23"/>
  <c r="JG5" i="23"/>
  <c r="IY5" i="23"/>
  <c r="IQ5" i="23"/>
  <c r="ME4" i="23"/>
  <c r="LW4" i="23"/>
  <c r="LO4" i="23"/>
  <c r="LG4" i="23"/>
  <c r="KY4" i="23"/>
  <c r="KQ4" i="23"/>
  <c r="KI4" i="23"/>
  <c r="KA4" i="23"/>
  <c r="JS4" i="23"/>
  <c r="JK4" i="23"/>
  <c r="JC4" i="23"/>
  <c r="IU4" i="23"/>
  <c r="MH7" i="23"/>
  <c r="LZ7" i="23"/>
  <c r="LR7" i="23"/>
  <c r="LJ7" i="23"/>
  <c r="LB7" i="23"/>
  <c r="KT7" i="23"/>
  <c r="KL7" i="23"/>
  <c r="KD7" i="23"/>
  <c r="JV7" i="23"/>
  <c r="JN7" i="23"/>
  <c r="JF7" i="23"/>
  <c r="IX7" i="23"/>
  <c r="IP7" i="23"/>
  <c r="MD6" i="23"/>
  <c r="LV6" i="23"/>
  <c r="LN6" i="23"/>
  <c r="LF6" i="23"/>
  <c r="KX6" i="23"/>
  <c r="KP6" i="23"/>
  <c r="KH6" i="23"/>
  <c r="JZ6" i="23"/>
  <c r="JR6" i="23"/>
  <c r="JJ6" i="23"/>
  <c r="JB6" i="23"/>
  <c r="IT6" i="23"/>
  <c r="MH5" i="23"/>
  <c r="LZ5" i="23"/>
  <c r="LR5" i="23"/>
  <c r="LJ5" i="23"/>
  <c r="LB5" i="23"/>
  <c r="KT5" i="23"/>
  <c r="KL5" i="23"/>
  <c r="KD5" i="23"/>
  <c r="JV5" i="23"/>
  <c r="JN5" i="23"/>
  <c r="JF5" i="23"/>
  <c r="IX5" i="23"/>
  <c r="IP5" i="23"/>
  <c r="MD4" i="23"/>
  <c r="LV4" i="23"/>
  <c r="LN4" i="23"/>
  <c r="LF4" i="23"/>
  <c r="KX4" i="23"/>
  <c r="KP4" i="23"/>
  <c r="KH4" i="23"/>
  <c r="JZ4" i="23"/>
  <c r="JR4" i="23"/>
  <c r="JJ4" i="23"/>
  <c r="JB4" i="23"/>
  <c r="IT4" i="23"/>
  <c r="KS7" i="23"/>
  <c r="KK7" i="23"/>
  <c r="KC7" i="23"/>
  <c r="JU7" i="23"/>
  <c r="JM7" i="23"/>
  <c r="JE7" i="23"/>
  <c r="IW7" i="23"/>
  <c r="IO7" i="23"/>
  <c r="MC6" i="23"/>
  <c r="LU6" i="23"/>
  <c r="LM6" i="23"/>
  <c r="LE6" i="23"/>
  <c r="KW6" i="23"/>
  <c r="KO6" i="23"/>
  <c r="KG6" i="23"/>
  <c r="JY6" i="23"/>
  <c r="JQ6" i="23"/>
  <c r="JI6" i="23"/>
  <c r="JA6" i="23"/>
  <c r="IS6" i="23"/>
  <c r="MG5" i="23"/>
  <c r="LY5" i="23"/>
  <c r="LQ5" i="23"/>
  <c r="LI5" i="23"/>
  <c r="LA5" i="23"/>
  <c r="KS5" i="23"/>
  <c r="KK5" i="23"/>
  <c r="KC5" i="23"/>
  <c r="JU5" i="23"/>
  <c r="JM5" i="23"/>
  <c r="JE5" i="23"/>
  <c r="IW5" i="23"/>
  <c r="IO5" i="23"/>
  <c r="MC4" i="23"/>
  <c r="LU4" i="23"/>
  <c r="LM4" i="23"/>
  <c r="LE4" i="23"/>
  <c r="KW4" i="23"/>
  <c r="KO4" i="23"/>
  <c r="KG4" i="23"/>
  <c r="JY4" i="23"/>
  <c r="JQ4" i="23"/>
  <c r="JI4" i="23"/>
  <c r="JA4" i="23"/>
  <c r="IS4" i="23"/>
  <c r="LH9" i="23"/>
  <c r="KZ9" i="23"/>
  <c r="KR9" i="23"/>
  <c r="KJ9" i="23"/>
  <c r="KB9" i="23"/>
  <c r="JT9" i="23"/>
  <c r="JL9" i="23"/>
  <c r="JD9" i="23"/>
  <c r="IV9" i="23"/>
  <c r="MJ8" i="23"/>
  <c r="MB8" i="23"/>
  <c r="LT8" i="23"/>
  <c r="LL8" i="23"/>
  <c r="LD8" i="23"/>
  <c r="KV8" i="23"/>
  <c r="KN8" i="23"/>
  <c r="KF8" i="23"/>
  <c r="JX8" i="23"/>
  <c r="JP8" i="23"/>
  <c r="JH8" i="23"/>
  <c r="IZ8" i="23"/>
  <c r="IR8" i="23"/>
  <c r="MF7" i="23"/>
  <c r="LX7" i="23"/>
  <c r="LP7" i="23"/>
  <c r="LH7" i="23"/>
  <c r="KZ7" i="23"/>
  <c r="KR7" i="23"/>
  <c r="KJ7" i="23"/>
  <c r="KB7" i="23"/>
  <c r="JT7" i="23"/>
  <c r="JL7" i="23"/>
  <c r="JD7" i="23"/>
  <c r="IV7" i="23"/>
  <c r="MJ6" i="23"/>
  <c r="MB6" i="23"/>
  <c r="LT6" i="23"/>
  <c r="LL6" i="23"/>
  <c r="LD6" i="23"/>
  <c r="KV6" i="23"/>
  <c r="KN6" i="23"/>
  <c r="KF6" i="23"/>
  <c r="JX6" i="23"/>
  <c r="JP6" i="23"/>
  <c r="JH6" i="23"/>
  <c r="IZ6" i="23"/>
  <c r="IR6" i="23"/>
  <c r="MF5" i="23"/>
  <c r="LX5" i="23"/>
  <c r="LP5" i="23"/>
  <c r="LH5" i="23"/>
  <c r="KZ5" i="23"/>
  <c r="KR5" i="23"/>
  <c r="KJ5" i="23"/>
  <c r="KB5" i="23"/>
  <c r="JT5" i="23"/>
  <c r="JL5" i="23"/>
  <c r="JD5" i="23"/>
  <c r="IV5" i="23"/>
  <c r="MJ4" i="23"/>
  <c r="MB4" i="23"/>
  <c r="LT4" i="23"/>
  <c r="LL4" i="23"/>
  <c r="LD4" i="23"/>
  <c r="KV4" i="23"/>
  <c r="KN4" i="23"/>
  <c r="KF4" i="23"/>
  <c r="JX4" i="23"/>
  <c r="JP4" i="23"/>
  <c r="JH4" i="23"/>
  <c r="IZ4" i="23"/>
  <c r="IR4" i="23"/>
  <c r="LK10" i="23"/>
  <c r="LC10" i="23"/>
  <c r="KU10" i="23"/>
  <c r="KM10" i="23"/>
  <c r="KE10" i="23"/>
  <c r="JW10" i="23"/>
  <c r="JO10" i="23"/>
  <c r="JG10" i="23"/>
  <c r="IY10" i="23"/>
  <c r="IQ10" i="23"/>
  <c r="ME9" i="23"/>
  <c r="LW9" i="23"/>
  <c r="LO9" i="23"/>
  <c r="LG9" i="23"/>
  <c r="KY9" i="23"/>
  <c r="KQ9" i="23"/>
  <c r="KI9" i="23"/>
  <c r="KA9" i="23"/>
  <c r="JS9" i="23"/>
  <c r="JK9" i="23"/>
  <c r="JC9" i="23"/>
  <c r="IU9" i="23"/>
  <c r="MI8" i="23"/>
  <c r="MA8" i="23"/>
  <c r="LS8" i="23"/>
  <c r="LK8" i="23"/>
  <c r="LC8" i="23"/>
  <c r="KU8" i="23"/>
  <c r="KM8" i="23"/>
  <c r="KE8" i="23"/>
  <c r="JW8" i="23"/>
  <c r="JO8" i="23"/>
  <c r="JG8" i="23"/>
  <c r="IY8" i="23"/>
  <c r="IQ8" i="23"/>
  <c r="ME7" i="23"/>
  <c r="LW7" i="23"/>
  <c r="LO7" i="23"/>
  <c r="LG7" i="23"/>
  <c r="KY7" i="23"/>
  <c r="KQ7" i="23"/>
  <c r="KI7" i="23"/>
  <c r="KA7" i="23"/>
  <c r="JS7" i="23"/>
  <c r="JK7" i="23"/>
  <c r="JC7" i="23"/>
  <c r="IU7" i="23"/>
  <c r="MI6" i="23"/>
  <c r="MA6" i="23"/>
  <c r="LS6" i="23"/>
  <c r="LK6" i="23"/>
  <c r="LC6" i="23"/>
  <c r="KU6" i="23"/>
  <c r="KM6" i="23"/>
  <c r="KE6" i="23"/>
  <c r="JW6" i="23"/>
  <c r="JO6" i="23"/>
  <c r="JG6" i="23"/>
  <c r="IY6" i="23"/>
  <c r="IQ6" i="23"/>
  <c r="ME5" i="23"/>
  <c r="LW5" i="23"/>
  <c r="LO5" i="23"/>
  <c r="LG5" i="23"/>
  <c r="KY5" i="23"/>
  <c r="KQ5" i="23"/>
  <c r="KI5" i="23"/>
  <c r="KA5" i="23"/>
  <c r="JS5" i="23"/>
  <c r="JK5" i="23"/>
  <c r="JC5" i="23"/>
  <c r="IU5" i="23"/>
  <c r="MI4" i="23"/>
  <c r="MA4" i="23"/>
  <c r="LS4" i="23"/>
  <c r="LK4" i="23"/>
  <c r="LC4" i="23"/>
  <c r="KU4" i="23"/>
  <c r="KM4" i="23"/>
  <c r="KE4" i="23"/>
  <c r="JW4" i="23"/>
  <c r="JO4" i="23"/>
  <c r="JG4" i="23"/>
  <c r="IY4" i="23"/>
  <c r="IQ4" i="23"/>
  <c r="KT10" i="23"/>
  <c r="KL10" i="23"/>
  <c r="KD10" i="23"/>
  <c r="JV10" i="23"/>
  <c r="JN10" i="23"/>
  <c r="JF10" i="23"/>
  <c r="IX10" i="23"/>
  <c r="IP10" i="23"/>
  <c r="MD9" i="23"/>
  <c r="LV9" i="23"/>
  <c r="LN9" i="23"/>
  <c r="LF9" i="23"/>
  <c r="KX9" i="23"/>
  <c r="KP9" i="23"/>
  <c r="KH9" i="23"/>
  <c r="JZ9" i="23"/>
  <c r="JR9" i="23"/>
  <c r="JJ9" i="23"/>
  <c r="JB9" i="23"/>
  <c r="IT9" i="23"/>
  <c r="MH8" i="23"/>
  <c r="LZ8" i="23"/>
  <c r="LR8" i="23"/>
  <c r="LJ8" i="23"/>
  <c r="LB8" i="23"/>
  <c r="KT8" i="23"/>
  <c r="KL8" i="23"/>
  <c r="KD8" i="23"/>
  <c r="JV8" i="23"/>
  <c r="JN8" i="23"/>
  <c r="JF8" i="23"/>
  <c r="IX8" i="23"/>
  <c r="IP8" i="23"/>
  <c r="MD7" i="23"/>
  <c r="LV7" i="23"/>
  <c r="LN7" i="23"/>
  <c r="LF7" i="23"/>
  <c r="KX7" i="23"/>
  <c r="KP7" i="23"/>
  <c r="KH7" i="23"/>
  <c r="JZ7" i="23"/>
  <c r="JR7" i="23"/>
  <c r="JJ7" i="23"/>
  <c r="JB7" i="23"/>
  <c r="IT7" i="23"/>
  <c r="MH6" i="23"/>
  <c r="LZ6" i="23"/>
  <c r="LR6" i="23"/>
  <c r="LJ6" i="23"/>
  <c r="LB6" i="23"/>
  <c r="KT6" i="23"/>
  <c r="KL6" i="23"/>
  <c r="KD6" i="23"/>
  <c r="JV6" i="23"/>
  <c r="JN6" i="23"/>
  <c r="JF6" i="23"/>
  <c r="IX6" i="23"/>
  <c r="IP6" i="23"/>
  <c r="MD5" i="23"/>
  <c r="LV5" i="23"/>
  <c r="LN5" i="23"/>
  <c r="LF5" i="23"/>
  <c r="KX5" i="23"/>
  <c r="KP5" i="23"/>
  <c r="KH5" i="23"/>
  <c r="JZ5" i="23"/>
  <c r="JR5" i="23"/>
  <c r="JJ5" i="23"/>
  <c r="JB5" i="23"/>
  <c r="IT5" i="23"/>
  <c r="MH4" i="23"/>
  <c r="LZ4" i="23"/>
  <c r="LR4" i="23"/>
  <c r="LJ4" i="23"/>
  <c r="LB4" i="23"/>
  <c r="KT4" i="23"/>
  <c r="KL4" i="23"/>
  <c r="KD4" i="23"/>
  <c r="JV4" i="23"/>
  <c r="JN4" i="23"/>
  <c r="JF4" i="23"/>
  <c r="IX4" i="23"/>
  <c r="IP4" i="23"/>
  <c r="LI10" i="23"/>
  <c r="LA10" i="23"/>
  <c r="KS10" i="23"/>
  <c r="KK10" i="23"/>
  <c r="KC10" i="23"/>
  <c r="JU10" i="23"/>
  <c r="JM10" i="23"/>
  <c r="JE10" i="23"/>
  <c r="IW10" i="23"/>
  <c r="IO10" i="23"/>
  <c r="MC9" i="23"/>
  <c r="LU9" i="23"/>
  <c r="LM9" i="23"/>
  <c r="LE9" i="23"/>
  <c r="KW9" i="23"/>
  <c r="KO9" i="23"/>
  <c r="KG9" i="23"/>
  <c r="JY9" i="23"/>
  <c r="JQ9" i="23"/>
  <c r="JI9" i="23"/>
  <c r="JA9" i="23"/>
  <c r="IS9" i="23"/>
  <c r="MG8" i="23"/>
  <c r="LY8" i="23"/>
  <c r="LQ8" i="23"/>
  <c r="LI8" i="23"/>
  <c r="LA8" i="23"/>
  <c r="KS8" i="23"/>
  <c r="KK8" i="23"/>
  <c r="KC8" i="23"/>
  <c r="JU8" i="23"/>
  <c r="JM8" i="23"/>
  <c r="JE8" i="23"/>
  <c r="IW8" i="23"/>
  <c r="IO8" i="23"/>
  <c r="MC7" i="23"/>
  <c r="LU7" i="23"/>
  <c r="LM7" i="23"/>
  <c r="LE7" i="23"/>
  <c r="KW7" i="23"/>
  <c r="KO7" i="23"/>
  <c r="KG7" i="23"/>
  <c r="JY7" i="23"/>
  <c r="JQ7" i="23"/>
  <c r="JI7" i="23"/>
  <c r="JA7" i="23"/>
  <c r="IS7" i="23"/>
  <c r="MG6" i="23"/>
  <c r="LY6" i="23"/>
  <c r="LQ6" i="23"/>
  <c r="LI6" i="23"/>
  <c r="LA6" i="23"/>
  <c r="KS6" i="23"/>
  <c r="KK6" i="23"/>
  <c r="KC6" i="23"/>
  <c r="JU6" i="23"/>
  <c r="JM6" i="23"/>
  <c r="JE6" i="23"/>
  <c r="IW6" i="23"/>
  <c r="IO6" i="23"/>
  <c r="MC5" i="23"/>
  <c r="LU5" i="23"/>
  <c r="LM5" i="23"/>
  <c r="LE5" i="23"/>
  <c r="KW5" i="23"/>
  <c r="KO5" i="23"/>
  <c r="KG5" i="23"/>
  <c r="JY5" i="23"/>
  <c r="JQ5" i="23"/>
  <c r="JI5" i="23"/>
  <c r="JA5" i="23"/>
  <c r="IS5" i="23"/>
  <c r="MG4" i="23"/>
  <c r="LY4" i="23"/>
  <c r="LQ4" i="23"/>
  <c r="LI4" i="23"/>
  <c r="LA4" i="23"/>
  <c r="KS4" i="23"/>
  <c r="KK4" i="23"/>
  <c r="KC4" i="23"/>
  <c r="JU4" i="23"/>
  <c r="JM4" i="23"/>
  <c r="JE4" i="23"/>
  <c r="IW4" i="23"/>
  <c r="J7606" i="27"/>
  <c r="CY69" i="24"/>
  <c r="CY29" i="24"/>
  <c r="CY68" i="24"/>
  <c r="CY18" i="24"/>
  <c r="CY77" i="24"/>
  <c r="CY45" i="24"/>
  <c r="CY84" i="24"/>
  <c r="CY73" i="24"/>
  <c r="CY61" i="24"/>
  <c r="CY21" i="24"/>
  <c r="CY52" i="24"/>
  <c r="CY36" i="24"/>
  <c r="CY20" i="24"/>
  <c r="CY75" i="24"/>
  <c r="CY59" i="24"/>
  <c r="CY43" i="24"/>
  <c r="CY27" i="24"/>
  <c r="CY82" i="24"/>
  <c r="CY66" i="24"/>
  <c r="CY50" i="24"/>
  <c r="CY26" i="24"/>
  <c r="CY81" i="24"/>
  <c r="CY65" i="24"/>
  <c r="CY57" i="24"/>
  <c r="CY49" i="24"/>
  <c r="CY41" i="24"/>
  <c r="CY33" i="24"/>
  <c r="CY25" i="24"/>
  <c r="CY17" i="24"/>
  <c r="CY88" i="24"/>
  <c r="CY80" i="24"/>
  <c r="CY72" i="24"/>
  <c r="CY64" i="24"/>
  <c r="CY56" i="24"/>
  <c r="CY48" i="24"/>
  <c r="CY40" i="24"/>
  <c r="CY32" i="24"/>
  <c r="CY24" i="24"/>
  <c r="CY16" i="24"/>
  <c r="CY85" i="24"/>
  <c r="CY37" i="24"/>
  <c r="CY60" i="24"/>
  <c r="CY31" i="24"/>
  <c r="CY53" i="24"/>
  <c r="CY76" i="24"/>
  <c r="CY44" i="24"/>
  <c r="CY28" i="24"/>
  <c r="CY83" i="24"/>
  <c r="CY67" i="24"/>
  <c r="CY51" i="24"/>
  <c r="CY35" i="24"/>
  <c r="CY19" i="24"/>
  <c r="CY74" i="24"/>
  <c r="CY58" i="24"/>
  <c r="CY42" i="24"/>
  <c r="CY34" i="24"/>
  <c r="CY87" i="24"/>
  <c r="CY79" i="24"/>
  <c r="CY71" i="24"/>
  <c r="CY63" i="24"/>
  <c r="CY55" i="24"/>
  <c r="CY47" i="24"/>
  <c r="CY39" i="24"/>
  <c r="CY23" i="24"/>
  <c r="CY15" i="24"/>
  <c r="CY86" i="24"/>
  <c r="CY78" i="24"/>
  <c r="CY70" i="24"/>
  <c r="CY62" i="24"/>
  <c r="CY54" i="24"/>
  <c r="CY46" i="24"/>
  <c r="CY38" i="24"/>
  <c r="CY30" i="24"/>
  <c r="CY22" i="24"/>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4" i="23"/>
  <c r="G443" i="21"/>
  <c r="H443" i="21"/>
  <c r="G444" i="21"/>
  <c r="H444" i="21"/>
  <c r="G445" i="21"/>
  <c r="H445" i="21"/>
  <c r="G446" i="21"/>
  <c r="H446" i="21"/>
  <c r="G447" i="21"/>
  <c r="H447" i="21"/>
  <c r="G448" i="21"/>
  <c r="H448" i="21"/>
  <c r="G449" i="21"/>
  <c r="H449" i="21"/>
  <c r="G450" i="21"/>
  <c r="H450" i="21"/>
  <c r="G451" i="21"/>
  <c r="H451" i="21"/>
  <c r="G452" i="21"/>
  <c r="H452" i="21"/>
  <c r="G453" i="21"/>
  <c r="H453" i="21"/>
  <c r="G454" i="21"/>
  <c r="H454" i="21"/>
  <c r="G455" i="21"/>
  <c r="H455" i="21"/>
  <c r="G456" i="21"/>
  <c r="H456" i="21"/>
  <c r="G457" i="21"/>
  <c r="H457" i="21"/>
  <c r="G458" i="21"/>
  <c r="H458" i="21"/>
  <c r="G459" i="21"/>
  <c r="H459" i="21"/>
  <c r="G460" i="21"/>
  <c r="H460" i="21"/>
  <c r="G461" i="21"/>
  <c r="H461" i="21"/>
  <c r="G462" i="21"/>
  <c r="H462" i="21"/>
  <c r="G463" i="21"/>
  <c r="H463" i="21"/>
  <c r="G464" i="21"/>
  <c r="H464" i="21"/>
  <c r="G465" i="21"/>
  <c r="H465" i="21"/>
  <c r="G466" i="21"/>
  <c r="H466" i="21"/>
  <c r="G467" i="21"/>
  <c r="H467" i="21"/>
  <c r="G468" i="21"/>
  <c r="H468" i="21"/>
  <c r="G469" i="21"/>
  <c r="H469" i="21"/>
  <c r="G470" i="21"/>
  <c r="H470" i="21"/>
  <c r="G471" i="21"/>
  <c r="H471" i="21"/>
  <c r="G472" i="21"/>
  <c r="H472" i="21"/>
  <c r="G473" i="21"/>
  <c r="H473" i="21"/>
  <c r="G474" i="21"/>
  <c r="H474" i="21"/>
  <c r="G475" i="21"/>
  <c r="H475" i="21"/>
  <c r="G476" i="21"/>
  <c r="H476" i="21"/>
  <c r="G477" i="21"/>
  <c r="H477" i="21"/>
  <c r="G478" i="21"/>
  <c r="H478" i="21"/>
  <c r="G479" i="21"/>
  <c r="H479" i="21"/>
  <c r="G480" i="21"/>
  <c r="H480" i="21"/>
  <c r="G481" i="21"/>
  <c r="H481" i="21"/>
  <c r="G482" i="21"/>
  <c r="H482" i="21"/>
  <c r="G483" i="21"/>
  <c r="H483" i="21"/>
  <c r="G484" i="21"/>
  <c r="H484" i="21"/>
  <c r="G485" i="21"/>
  <c r="H485" i="21"/>
  <c r="G486" i="21"/>
  <c r="H486" i="21"/>
  <c r="G487" i="21"/>
  <c r="H487" i="21"/>
  <c r="G488" i="21"/>
  <c r="H488" i="21"/>
  <c r="G489" i="21"/>
  <c r="H489" i="21"/>
  <c r="G490" i="21"/>
  <c r="H490" i="21"/>
  <c r="G491" i="21"/>
  <c r="H491" i="21"/>
  <c r="G492" i="21"/>
  <c r="H492" i="21"/>
  <c r="G493" i="21"/>
  <c r="H493" i="21"/>
  <c r="G494" i="21"/>
  <c r="H494" i="21"/>
  <c r="G495" i="21"/>
  <c r="H495" i="21"/>
  <c r="G496" i="21"/>
  <c r="H496" i="21"/>
  <c r="G497" i="21"/>
  <c r="H497" i="21"/>
  <c r="G498" i="21"/>
  <c r="H498" i="21"/>
  <c r="G499" i="21"/>
  <c r="H499" i="21"/>
  <c r="G500" i="21"/>
  <c r="H500" i="21"/>
  <c r="G501" i="21"/>
  <c r="H501" i="21"/>
  <c r="G502" i="21"/>
  <c r="H502" i="21"/>
  <c r="G503" i="21"/>
  <c r="H503" i="21"/>
  <c r="G504" i="21"/>
  <c r="H504" i="21"/>
  <c r="G505" i="21"/>
  <c r="H505" i="21"/>
  <c r="G506" i="21"/>
  <c r="H506" i="21"/>
  <c r="G507" i="21"/>
  <c r="H507" i="21"/>
  <c r="G508" i="21"/>
  <c r="H508" i="21"/>
  <c r="G509" i="21"/>
  <c r="H509" i="21"/>
  <c r="G510" i="21"/>
  <c r="H510" i="21"/>
  <c r="G511" i="21"/>
  <c r="H511" i="21"/>
  <c r="G512" i="21"/>
  <c r="H512" i="21"/>
  <c r="G513" i="21"/>
  <c r="H513" i="21"/>
  <c r="G514" i="21"/>
  <c r="H514" i="21"/>
  <c r="G515" i="21"/>
  <c r="H515" i="21"/>
  <c r="G516" i="21"/>
  <c r="H516" i="21"/>
  <c r="G517" i="21"/>
  <c r="H517" i="21"/>
  <c r="G518" i="21"/>
  <c r="H518" i="21"/>
  <c r="G519" i="21"/>
  <c r="H519" i="21"/>
  <c r="G520" i="21"/>
  <c r="H520" i="21"/>
  <c r="G521" i="21"/>
  <c r="H521" i="21"/>
  <c r="G522" i="21"/>
  <c r="H522" i="21"/>
  <c r="G523" i="21"/>
  <c r="H523" i="21"/>
  <c r="G524" i="21"/>
  <c r="H524" i="21"/>
  <c r="G525" i="21"/>
  <c r="H525" i="21"/>
  <c r="G526" i="21"/>
  <c r="H526" i="21"/>
  <c r="G527" i="21"/>
  <c r="H527" i="21"/>
  <c r="G528" i="21"/>
  <c r="H528" i="21"/>
  <c r="G529" i="21"/>
  <c r="H529" i="21"/>
  <c r="G530" i="21"/>
  <c r="H530" i="21"/>
  <c r="G531" i="21"/>
  <c r="H531" i="21"/>
  <c r="G532" i="21"/>
  <c r="H532" i="21"/>
  <c r="G533" i="21"/>
  <c r="H533" i="21"/>
  <c r="G534" i="21"/>
  <c r="H534" i="21"/>
  <c r="G535" i="21"/>
  <c r="H535" i="21"/>
  <c r="G536" i="21"/>
  <c r="H536" i="21"/>
  <c r="G537" i="21"/>
  <c r="H537" i="21"/>
  <c r="G538" i="21"/>
  <c r="H538" i="21"/>
  <c r="G539" i="21"/>
  <c r="H539" i="21"/>
  <c r="G540" i="21"/>
  <c r="H540" i="21"/>
  <c r="G541" i="21"/>
  <c r="H541" i="21"/>
  <c r="H442" i="21"/>
  <c r="G442" i="21"/>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D2" i="23"/>
  <c r="D1" i="23"/>
  <c r="L6" i="22" a="1"/>
  <c r="L6" i="22" s="1"/>
  <c r="E5" i="22"/>
  <c r="OS12" i="23" l="1"/>
  <c r="QC11" i="23"/>
  <c r="NQ11" i="23"/>
  <c r="OU10" i="23"/>
  <c r="PU8" i="23"/>
  <c r="OJ12" i="23"/>
  <c r="ND9" i="23"/>
  <c r="NW13" i="23"/>
  <c r="PO10" i="23"/>
  <c r="MW15" i="23"/>
  <c r="OO12" i="23"/>
  <c r="QB12" i="23"/>
  <c r="PG11" i="23"/>
  <c r="QG18" i="23"/>
  <c r="NZ17" i="23"/>
  <c r="MP5" i="23"/>
  <c r="NI18" i="23"/>
  <c r="NW17" i="23"/>
  <c r="OA6" i="23"/>
  <c r="MQ7" i="23"/>
  <c r="PC7" i="23"/>
  <c r="NS8" i="23"/>
  <c r="QE8" i="23"/>
  <c r="OU9" i="23"/>
  <c r="NK10" i="23"/>
  <c r="MV4" i="23"/>
  <c r="PH4" i="23"/>
  <c r="NX5" i="23"/>
  <c r="MN6" i="23"/>
  <c r="OZ6" i="23"/>
  <c r="NP7" i="23"/>
  <c r="QB7" i="23"/>
  <c r="OR8" i="23"/>
  <c r="NH9" i="23"/>
  <c r="PT9" i="23"/>
  <c r="OJ10" i="23"/>
  <c r="NU4" i="23"/>
  <c r="QG4" i="23"/>
  <c r="OW5" i="23"/>
  <c r="NM6" i="23"/>
  <c r="PY6" i="23"/>
  <c r="OO7" i="23"/>
  <c r="NE8" i="23"/>
  <c r="PQ8" i="23"/>
  <c r="OG9" i="23"/>
  <c r="MW10" i="23"/>
  <c r="PI10" i="23"/>
  <c r="OT4" i="23"/>
  <c r="NJ5" i="23"/>
  <c r="PV5" i="23"/>
  <c r="OL6" i="23"/>
  <c r="NB7" i="23"/>
  <c r="PN7" i="23"/>
  <c r="OD8" i="23"/>
  <c r="MT9" i="23"/>
  <c r="PF9" i="23"/>
  <c r="NV10" i="23"/>
  <c r="OM4" i="23"/>
  <c r="NC5" i="23"/>
  <c r="PO5" i="23"/>
  <c r="OE6" i="23"/>
  <c r="ON4" i="23"/>
  <c r="ND5" i="23"/>
  <c r="PP5" i="23"/>
  <c r="OF6" i="23"/>
  <c r="OG4" i="23"/>
  <c r="MW5" i="23"/>
  <c r="PI5" i="23"/>
  <c r="NY6" i="23"/>
  <c r="MO7" i="23"/>
  <c r="PA7" i="23"/>
  <c r="NQ8" i="23"/>
  <c r="NF14" i="23"/>
  <c r="OP13" i="23"/>
  <c r="PZ12" i="23"/>
  <c r="NN12" i="23"/>
  <c r="OX11" i="23"/>
  <c r="QH10" i="23"/>
  <c r="QH9" i="23"/>
  <c r="PF8" i="23"/>
  <c r="MX7" i="23"/>
  <c r="MS15" i="23"/>
  <c r="OC14" i="23"/>
  <c r="PM13" i="23"/>
  <c r="NA13" i="23"/>
  <c r="OK12" i="23"/>
  <c r="PU11" i="23"/>
  <c r="NI11" i="23"/>
  <c r="OG10" i="23"/>
  <c r="QE7" i="23"/>
  <c r="NT12" i="23"/>
  <c r="PT8" i="23"/>
  <c r="NG13" i="23"/>
  <c r="OP10" i="23"/>
  <c r="QC14" i="23"/>
  <c r="PY11" i="23"/>
  <c r="NP12" i="23"/>
  <c r="MQ14" i="23"/>
  <c r="OW19" i="23"/>
  <c r="MP18" i="23"/>
  <c r="NK11" i="23"/>
  <c r="PU18" i="23"/>
  <c r="MM18" i="23"/>
  <c r="OI6" i="23"/>
  <c r="MY7" i="23"/>
  <c r="PK7" i="23"/>
  <c r="OA8" i="23"/>
  <c r="MQ9" i="23"/>
  <c r="PC9" i="23"/>
  <c r="NS10" i="23"/>
  <c r="ND4" i="23"/>
  <c r="PP4" i="23"/>
  <c r="OF5" i="23"/>
  <c r="MV6" i="23"/>
  <c r="PH6" i="23"/>
  <c r="NX7" i="23"/>
  <c r="MN8" i="23"/>
  <c r="OZ8" i="23"/>
  <c r="NP9" i="23"/>
  <c r="QB9" i="23"/>
  <c r="OR10" i="23"/>
  <c r="OC4" i="23"/>
  <c r="MS5" i="23"/>
  <c r="PE5" i="23"/>
  <c r="NU6" i="23"/>
  <c r="QG6" i="23"/>
  <c r="OW7" i="23"/>
  <c r="NM8" i="23"/>
  <c r="PY8" i="23"/>
  <c r="OO9" i="23"/>
  <c r="NE10" i="23"/>
  <c r="MP4" i="23"/>
  <c r="PB4" i="23"/>
  <c r="NR5" i="23"/>
  <c r="QD5" i="23"/>
  <c r="OT6" i="23"/>
  <c r="NJ7" i="23"/>
  <c r="PV7" i="23"/>
  <c r="OL8" i="23"/>
  <c r="NB9" i="23"/>
  <c r="PN9" i="23"/>
  <c r="OD10" i="23"/>
  <c r="OU4" i="23"/>
  <c r="NK5" i="23"/>
  <c r="PW5" i="23"/>
  <c r="OM6" i="23"/>
  <c r="OV4" i="23"/>
  <c r="NL5" i="23"/>
  <c r="PX5" i="23"/>
  <c r="ON6" i="23"/>
  <c r="OO4" i="23"/>
  <c r="NE5" i="23"/>
  <c r="PQ5" i="23"/>
  <c r="OG6" i="23"/>
  <c r="MW7" i="23"/>
  <c r="PI7" i="23"/>
  <c r="NY8" i="23"/>
  <c r="MX14" i="23"/>
  <c r="OH13" i="23"/>
  <c r="PR12" i="23"/>
  <c r="NF12" i="23"/>
  <c r="OP11" i="23"/>
  <c r="PZ10" i="23"/>
  <c r="PR9" i="23"/>
  <c r="OP8" i="23"/>
  <c r="QA6" i="23"/>
  <c r="QG14" i="23"/>
  <c r="NU14" i="23"/>
  <c r="PE13" i="23"/>
  <c r="MS13" i="23"/>
  <c r="OC12" i="23"/>
  <c r="PM11" i="23"/>
  <c r="NA11" i="23"/>
  <c r="NQ10" i="23"/>
  <c r="OL7" i="23"/>
  <c r="PT11" i="23"/>
  <c r="PG7" i="23"/>
  <c r="PG12" i="23"/>
  <c r="OY9" i="23"/>
  <c r="OG14" i="23"/>
  <c r="NM11" i="23"/>
  <c r="OZ11" i="23"/>
  <c r="MV15" i="23"/>
  <c r="NJ10" i="23"/>
  <c r="PB18" i="23"/>
  <c r="PG13" i="23"/>
  <c r="MQ10" i="23"/>
  <c r="OY18" i="23"/>
  <c r="NG7" i="23"/>
  <c r="PS7" i="23"/>
  <c r="OI8" i="23"/>
  <c r="MY9" i="23"/>
  <c r="PK9" i="23"/>
  <c r="OA10" i="23"/>
  <c r="NL4" i="23"/>
  <c r="PX4" i="23"/>
  <c r="ON5" i="23"/>
  <c r="ND6" i="23"/>
  <c r="PP6" i="23"/>
  <c r="OF7" i="23"/>
  <c r="MV8" i="23"/>
  <c r="PH8" i="23"/>
  <c r="NX9" i="23"/>
  <c r="MN10" i="23"/>
  <c r="OZ10" i="23"/>
  <c r="OK4" i="23"/>
  <c r="NA5" i="23"/>
  <c r="PM5" i="23"/>
  <c r="OC6" i="23"/>
  <c r="MS7" i="23"/>
  <c r="PE7" i="23"/>
  <c r="NU8" i="23"/>
  <c r="QG8" i="23"/>
  <c r="OW9" i="23"/>
  <c r="NM10" i="23"/>
  <c r="MX4" i="23"/>
  <c r="PJ4" i="23"/>
  <c r="NZ5" i="23"/>
  <c r="MP6" i="23"/>
  <c r="PB6" i="23"/>
  <c r="NR7" i="23"/>
  <c r="QD7" i="23"/>
  <c r="OT8" i="23"/>
  <c r="NJ9" i="23"/>
  <c r="PV9" i="23"/>
  <c r="MQ4" i="23"/>
  <c r="PC4" i="23"/>
  <c r="NS5" i="23"/>
  <c r="QE5" i="23"/>
  <c r="MR4" i="23"/>
  <c r="PD4" i="23"/>
  <c r="NT5" i="23"/>
  <c r="QF5" i="23"/>
  <c r="OV6" i="23"/>
  <c r="OW4" i="23"/>
  <c r="NM5" i="23"/>
  <c r="PY5" i="23"/>
  <c r="OO6" i="23"/>
  <c r="NE7" i="23"/>
  <c r="PQ7" i="23"/>
  <c r="PB14" i="23"/>
  <c r="MP14" i="23"/>
  <c r="NZ13" i="23"/>
  <c r="PJ12" i="23"/>
  <c r="MX12" i="23"/>
  <c r="OH11" i="23"/>
  <c r="PR10" i="23"/>
  <c r="PB9" i="23"/>
  <c r="NZ8" i="23"/>
  <c r="PD6" i="23"/>
  <c r="PY14" i="23"/>
  <c r="NM14" i="23"/>
  <c r="OW13" i="23"/>
  <c r="QG12" i="23"/>
  <c r="NU12" i="23"/>
  <c r="PE11" i="23"/>
  <c r="MS11" i="23"/>
  <c r="NA10" i="23"/>
  <c r="NS7" i="23"/>
  <c r="PD11" i="23"/>
  <c r="NN7" i="23"/>
  <c r="OQ12" i="23"/>
  <c r="NS9" i="23"/>
  <c r="NQ14" i="23"/>
  <c r="ON10" i="23"/>
  <c r="MN11" i="23"/>
  <c r="PM15" i="23"/>
  <c r="MP13" i="23"/>
  <c r="OH8" i="23"/>
  <c r="QB14" i="23"/>
  <c r="QA12" i="23"/>
  <c r="NO19" i="23"/>
  <c r="MU6" i="23"/>
  <c r="PG6" i="23"/>
  <c r="NW7" i="23"/>
  <c r="MM8" i="23"/>
  <c r="OY8" i="23"/>
  <c r="NO9" i="23"/>
  <c r="QA9" i="23"/>
  <c r="OQ10" i="23"/>
  <c r="OB4" i="23"/>
  <c r="MR5" i="23"/>
  <c r="PD5" i="23"/>
  <c r="NT6" i="23"/>
  <c r="QF6" i="23"/>
  <c r="OV7" i="23"/>
  <c r="NL8" i="23"/>
  <c r="PX8" i="23"/>
  <c r="ON9" i="23"/>
  <c r="ND10" i="23"/>
  <c r="MO4" i="23"/>
  <c r="PA4" i="23"/>
  <c r="NQ5" i="23"/>
  <c r="QC5" i="23"/>
  <c r="OS6" i="23"/>
  <c r="NI7" i="23"/>
  <c r="PU7" i="23"/>
  <c r="OK8" i="23"/>
  <c r="NA9" i="23"/>
  <c r="PM9" i="23"/>
  <c r="OC10" i="23"/>
  <c r="NN4" i="23"/>
  <c r="PZ4" i="23"/>
  <c r="OP5" i="23"/>
  <c r="NF6" i="23"/>
  <c r="PR6" i="23"/>
  <c r="OH7" i="23"/>
  <c r="MX8" i="23"/>
  <c r="PJ8" i="23"/>
  <c r="NZ9" i="23"/>
  <c r="MP10" i="23"/>
  <c r="NG4" i="23"/>
  <c r="PS4" i="23"/>
  <c r="OI5" i="23"/>
  <c r="MY6" i="23"/>
  <c r="NH4" i="23"/>
  <c r="PT4" i="23"/>
  <c r="OJ5" i="23"/>
  <c r="MZ6" i="23"/>
  <c r="NA4" i="23"/>
  <c r="PM4" i="23"/>
  <c r="OC5" i="23"/>
  <c r="MS6" i="23"/>
  <c r="PE6" i="23"/>
  <c r="NU7" i="23"/>
  <c r="QG7" i="23"/>
  <c r="OL14" i="23"/>
  <c r="PV13" i="23"/>
  <c r="NJ13" i="23"/>
  <c r="OT12" i="23"/>
  <c r="QD11" i="23"/>
  <c r="NR11" i="23"/>
  <c r="OV10" i="23"/>
  <c r="NV9" i="23"/>
  <c r="QF7" i="23"/>
  <c r="OT5" i="23"/>
  <c r="PI14" i="23"/>
  <c r="MW14" i="23"/>
  <c r="OG13" i="23"/>
  <c r="PQ12" i="23"/>
  <c r="NE12" i="23"/>
  <c r="OO11" i="23"/>
  <c r="PY10" i="23"/>
  <c r="NU9" i="23"/>
  <c r="NJ4" i="23"/>
  <c r="MR11" i="23"/>
  <c r="OI14" i="23"/>
  <c r="QA11" i="23"/>
  <c r="PX7" i="23"/>
  <c r="PA13" i="23"/>
  <c r="PR7" i="23"/>
  <c r="PL8" i="23"/>
  <c r="MS17" i="23"/>
  <c r="OH15" i="23"/>
  <c r="NO14" i="23"/>
  <c r="NQ16" i="23"/>
  <c r="OE15" i="23"/>
  <c r="NC6" i="23"/>
  <c r="PO6" i="23"/>
  <c r="OE7" i="23"/>
  <c r="MU8" i="23"/>
  <c r="PG8" i="23"/>
  <c r="NW9" i="23"/>
  <c r="MM10" i="23"/>
  <c r="OY10" i="23"/>
  <c r="OJ4" i="23"/>
  <c r="MZ5" i="23"/>
  <c r="PL5" i="23"/>
  <c r="OB6" i="23"/>
  <c r="MR7" i="23"/>
  <c r="PD7" i="23"/>
  <c r="NT8" i="23"/>
  <c r="QF8" i="23"/>
  <c r="OV9" i="23"/>
  <c r="NL10" i="23"/>
  <c r="MW4" i="23"/>
  <c r="PI4" i="23"/>
  <c r="NY5" i="23"/>
  <c r="MO6" i="23"/>
  <c r="PA6" i="23"/>
  <c r="NQ7" i="23"/>
  <c r="QC7" i="23"/>
  <c r="OS8" i="23"/>
  <c r="NI9" i="23"/>
  <c r="PU9" i="23"/>
  <c r="OK10" i="23"/>
  <c r="NV4" i="23"/>
  <c r="QH4" i="23"/>
  <c r="OX5" i="23"/>
  <c r="NN6" i="23"/>
  <c r="PZ6" i="23"/>
  <c r="OP7" i="23"/>
  <c r="NF8" i="23"/>
  <c r="PR8" i="23"/>
  <c r="OH9" i="23"/>
  <c r="MX10" i="23"/>
  <c r="NO4" i="23"/>
  <c r="QA4" i="23"/>
  <c r="OQ5" i="23"/>
  <c r="NG6" i="23"/>
  <c r="NP4" i="23"/>
  <c r="QB4" i="23"/>
  <c r="OR5" i="23"/>
  <c r="NH6" i="23"/>
  <c r="NI4" i="23"/>
  <c r="PU4" i="23"/>
  <c r="OK5" i="23"/>
  <c r="NA6" i="23"/>
  <c r="PM6" i="23"/>
  <c r="OC7" i="23"/>
  <c r="MS8" i="23"/>
  <c r="OD14" i="23"/>
  <c r="PN13" i="23"/>
  <c r="NB13" i="23"/>
  <c r="OL12" i="23"/>
  <c r="PV11" i="23"/>
  <c r="NJ11" i="23"/>
  <c r="OH10" i="23"/>
  <c r="NF9" i="23"/>
  <c r="PJ7" i="23"/>
  <c r="QD4" i="23"/>
  <c r="PA14" i="23"/>
  <c r="MO14" i="23"/>
  <c r="NY13" i="23"/>
  <c r="PI12" i="23"/>
  <c r="MW12" i="23"/>
  <c r="OG11" i="23"/>
  <c r="PQ10" i="23"/>
  <c r="NE9" i="23"/>
  <c r="MZ13" i="23"/>
  <c r="OF10" i="23"/>
  <c r="MM14" i="23"/>
  <c r="OE11" i="23"/>
  <c r="OU6" i="23"/>
  <c r="NE13" i="23"/>
  <c r="NF5" i="23"/>
  <c r="ND7" i="23"/>
  <c r="PE17" i="23"/>
  <c r="MX16" i="23"/>
  <c r="NJ15" i="23"/>
  <c r="QC16" i="23"/>
  <c r="MU16" i="23"/>
  <c r="OQ7" i="23"/>
  <c r="NR4" i="23"/>
  <c r="OS14" i="23"/>
  <c r="QC13" i="23"/>
  <c r="NQ13" i="23"/>
  <c r="PA12" i="23"/>
  <c r="MO12" i="23"/>
  <c r="NY11" i="23"/>
  <c r="PF10" i="23"/>
  <c r="MO9" i="23"/>
  <c r="QF12" i="23"/>
  <c r="MZ10" i="23"/>
  <c r="PS13" i="23"/>
  <c r="NO11" i="23"/>
  <c r="NV5" i="23"/>
  <c r="MO13" i="23"/>
  <c r="OR13" i="23"/>
  <c r="NV7" i="23"/>
  <c r="NU18" i="23"/>
  <c r="PJ16" i="23"/>
  <c r="PX15" i="23"/>
  <c r="OS17" i="23"/>
  <c r="PG16" i="23"/>
  <c r="SD6" i="23" a="1"/>
  <c r="SD6" i="23" s="1"/>
  <c r="RV6" i="23" a="1"/>
  <c r="RV6" i="23" s="1"/>
  <c r="RN6" i="23" a="1"/>
  <c r="RN6" i="23" s="1"/>
  <c r="RF6" i="23" a="1"/>
  <c r="RF6" i="23" s="1"/>
  <c r="QX6" i="23" a="1"/>
  <c r="QX6" i="23" s="1"/>
  <c r="QP6" i="23" a="1"/>
  <c r="QP6" i="23" s="1"/>
  <c r="SI6" i="23" a="1"/>
  <c r="SI6" i="23" s="1"/>
  <c r="RZ6" i="23" a="1"/>
  <c r="RZ6" i="23" s="1"/>
  <c r="RQ6" i="23" a="1"/>
  <c r="RQ6" i="23" s="1"/>
  <c r="RH6" i="23" a="1"/>
  <c r="RH6" i="23" s="1"/>
  <c r="QY6" i="23" a="1"/>
  <c r="QY6" i="23" s="1"/>
  <c r="QO6" i="23" a="1"/>
  <c r="QO6" i="23" s="1"/>
  <c r="SH6" i="23" a="1"/>
  <c r="SH6" i="23" s="1"/>
  <c r="RY6" i="23" a="1"/>
  <c r="RY6" i="23" s="1"/>
  <c r="RP6" i="23" a="1"/>
  <c r="RP6" i="23" s="1"/>
  <c r="RG6" i="23" a="1"/>
  <c r="RG6" i="23" s="1"/>
  <c r="QW6" i="23" a="1"/>
  <c r="QW6" i="23" s="1"/>
  <c r="QN6" i="23" a="1"/>
  <c r="QN6" i="23" s="1"/>
  <c r="SG6" i="23" a="1"/>
  <c r="SG6" i="23" s="1"/>
  <c r="RX6" i="23" a="1"/>
  <c r="RX6" i="23" s="1"/>
  <c r="RO6" i="23" a="1"/>
  <c r="RO6" i="23" s="1"/>
  <c r="RE6" i="23" a="1"/>
  <c r="RE6" i="23" s="1"/>
  <c r="QV6" i="23" a="1"/>
  <c r="QV6" i="23" s="1"/>
  <c r="QM6" i="23" a="1"/>
  <c r="QM6" i="23" s="1"/>
  <c r="SF6" i="23" a="1"/>
  <c r="SF6" i="23" s="1"/>
  <c r="RW6" i="23" a="1"/>
  <c r="RW6" i="23" s="1"/>
  <c r="RM6" i="23" a="1"/>
  <c r="RM6" i="23" s="1"/>
  <c r="RD6" i="23" a="1"/>
  <c r="RD6" i="23" s="1"/>
  <c r="QU6" i="23" a="1"/>
  <c r="QU6" i="23" s="1"/>
  <c r="QL6" i="23" a="1"/>
  <c r="QL6" i="23" s="1"/>
  <c r="SE6" i="23" a="1"/>
  <c r="SE6" i="23" s="1"/>
  <c r="RU6" i="23" a="1"/>
  <c r="RU6" i="23" s="1"/>
  <c r="RL6" i="23" a="1"/>
  <c r="RL6" i="23" s="1"/>
  <c r="RC6" i="23" a="1"/>
  <c r="RC6" i="23" s="1"/>
  <c r="QT6" i="23" a="1"/>
  <c r="QT6" i="23" s="1"/>
  <c r="QK6" i="23" a="1"/>
  <c r="QK6" i="23" s="1"/>
  <c r="SC6" i="23" a="1"/>
  <c r="SC6" i="23" s="1"/>
  <c r="RT6" i="23" a="1"/>
  <c r="RT6" i="23" s="1"/>
  <c r="RK6" i="23" a="1"/>
  <c r="RK6" i="23" s="1"/>
  <c r="RB6" i="23" a="1"/>
  <c r="RB6" i="23" s="1"/>
  <c r="QS6" i="23" a="1"/>
  <c r="QS6" i="23" s="1"/>
  <c r="QJ6" i="23" a="1"/>
  <c r="QJ6" i="23" s="1"/>
  <c r="SB6" i="23" a="1"/>
  <c r="SB6" i="23" s="1"/>
  <c r="RS6" i="23" a="1"/>
  <c r="RS6" i="23" s="1"/>
  <c r="RJ6" i="23" a="1"/>
  <c r="RJ6" i="23" s="1"/>
  <c r="RA6" i="23" a="1"/>
  <c r="RA6" i="23" s="1"/>
  <c r="QR6" i="23" a="1"/>
  <c r="QR6" i="23" s="1"/>
  <c r="SA6" i="23" a="1"/>
  <c r="SA6" i="23" s="1"/>
  <c r="RR6" i="23" a="1"/>
  <c r="RR6" i="23" s="1"/>
  <c r="RI6" i="23" a="1"/>
  <c r="RI6" i="23" s="1"/>
  <c r="QZ6" i="23" a="1"/>
  <c r="QZ6" i="23" s="1"/>
  <c r="QQ6" i="23" a="1"/>
  <c r="QQ6" i="23" s="1"/>
  <c r="SH5" i="23" a="1"/>
  <c r="SH5" i="23" s="1"/>
  <c r="RZ5" i="23" a="1"/>
  <c r="RZ5" i="23" s="1"/>
  <c r="RR5" i="23" a="1"/>
  <c r="RR5" i="23" s="1"/>
  <c r="RJ5" i="23" a="1"/>
  <c r="RJ5" i="23" s="1"/>
  <c r="RB5" i="23" a="1"/>
  <c r="RB5" i="23" s="1"/>
  <c r="QT5" i="23" a="1"/>
  <c r="QT5" i="23" s="1"/>
  <c r="QL5" i="23" a="1"/>
  <c r="QL5" i="23" s="1"/>
  <c r="SF5" i="23" a="1"/>
  <c r="SF5" i="23" s="1"/>
  <c r="RW5" i="23" a="1"/>
  <c r="RW5" i="23" s="1"/>
  <c r="RN5" i="23" a="1"/>
  <c r="RN5" i="23" s="1"/>
  <c r="RE5" i="23" a="1"/>
  <c r="RE5" i="23" s="1"/>
  <c r="QV5" i="23" a="1"/>
  <c r="QV5" i="23" s="1"/>
  <c r="QM5" i="23" a="1"/>
  <c r="QM5" i="23" s="1"/>
  <c r="SE5" i="23" a="1"/>
  <c r="SE5" i="23" s="1"/>
  <c r="RV5" i="23" a="1"/>
  <c r="RV5" i="23" s="1"/>
  <c r="RM5" i="23" a="1"/>
  <c r="RM5" i="23" s="1"/>
  <c r="RD5" i="23" a="1"/>
  <c r="RD5" i="23" s="1"/>
  <c r="QU5" i="23" a="1"/>
  <c r="QU5" i="23" s="1"/>
  <c r="QK5" i="23" a="1"/>
  <c r="QK5" i="23" s="1"/>
  <c r="SD5" i="23" a="1"/>
  <c r="SD5" i="23" s="1"/>
  <c r="RU5" i="23" a="1"/>
  <c r="RU5" i="23" s="1"/>
  <c r="RL5" i="23" a="1"/>
  <c r="RL5" i="23" s="1"/>
  <c r="RC5" i="23" a="1"/>
  <c r="RC5" i="23" s="1"/>
  <c r="QS5" i="23" a="1"/>
  <c r="QS5" i="23" s="1"/>
  <c r="QJ5" i="23" a="1"/>
  <c r="QJ5" i="23" s="1"/>
  <c r="SC5" i="23" a="1"/>
  <c r="SC5" i="23" s="1"/>
  <c r="RT5" i="23" a="1"/>
  <c r="RT5" i="23" s="1"/>
  <c r="RK5" i="23" a="1"/>
  <c r="RK5" i="23" s="1"/>
  <c r="RA5" i="23" a="1"/>
  <c r="RA5" i="23" s="1"/>
  <c r="QR5" i="23" a="1"/>
  <c r="QR5" i="23" s="1"/>
  <c r="SB5" i="23" a="1"/>
  <c r="SB5" i="23" s="1"/>
  <c r="RS5" i="23" a="1"/>
  <c r="RS5" i="23" s="1"/>
  <c r="RI5" i="23" a="1"/>
  <c r="RI5" i="23" s="1"/>
  <c r="QZ5" i="23" a="1"/>
  <c r="QZ5" i="23" s="1"/>
  <c r="QQ5" i="23" a="1"/>
  <c r="QQ5" i="23" s="1"/>
  <c r="SA5" i="23" a="1"/>
  <c r="SA5" i="23" s="1"/>
  <c r="RQ5" i="23" a="1"/>
  <c r="RQ5" i="23" s="1"/>
  <c r="RH5" i="23" a="1"/>
  <c r="RH5" i="23" s="1"/>
  <c r="QY5" i="23" a="1"/>
  <c r="QY5" i="23" s="1"/>
  <c r="QP5" i="23" a="1"/>
  <c r="QP5" i="23" s="1"/>
  <c r="SI5" i="23" a="1"/>
  <c r="SI5" i="23" s="1"/>
  <c r="RY5" i="23" a="1"/>
  <c r="RY5" i="23" s="1"/>
  <c r="RP5" i="23" a="1"/>
  <c r="RP5" i="23" s="1"/>
  <c r="RG5" i="23" a="1"/>
  <c r="RG5" i="23" s="1"/>
  <c r="QX5" i="23" a="1"/>
  <c r="QX5" i="23" s="1"/>
  <c r="QO5" i="23" a="1"/>
  <c r="QO5" i="23" s="1"/>
  <c r="SG5" i="23" a="1"/>
  <c r="SG5" i="23" s="1"/>
  <c r="RX5" i="23" a="1"/>
  <c r="RX5" i="23" s="1"/>
  <c r="RO5" i="23" a="1"/>
  <c r="RO5" i="23" s="1"/>
  <c r="RF5" i="23" a="1"/>
  <c r="RF5" i="23" s="1"/>
  <c r="QW5" i="23" a="1"/>
  <c r="QW5" i="23" s="1"/>
  <c r="QN5" i="23" a="1"/>
  <c r="QN5" i="23" s="1"/>
  <c r="SG92" i="23" a="1"/>
  <c r="SG92" i="23" s="1"/>
  <c r="RY92" i="23" a="1"/>
  <c r="RY92" i="23" s="1"/>
  <c r="RR92" i="23" a="1"/>
  <c r="RR92" i="23" s="1"/>
  <c r="RJ92" i="23" a="1"/>
  <c r="RJ92" i="23" s="1"/>
  <c r="RC92" i="23" a="1"/>
  <c r="RC92" i="23" s="1"/>
  <c r="QU92" i="23" a="1"/>
  <c r="QU92" i="23" s="1"/>
  <c r="QM92" i="23" a="1"/>
  <c r="QM92" i="23" s="1"/>
  <c r="SF92" i="23" a="1"/>
  <c r="SF92" i="23" s="1"/>
  <c r="RX92" i="23" a="1"/>
  <c r="RX92" i="23" s="1"/>
  <c r="RQ92" i="23" a="1"/>
  <c r="RQ92" i="23" s="1"/>
  <c r="RI92" i="23" a="1"/>
  <c r="RI92" i="23" s="1"/>
  <c r="RB92" i="23" a="1"/>
  <c r="RB92" i="23" s="1"/>
  <c r="QT92" i="23" a="1"/>
  <c r="QT92" i="23" s="1"/>
  <c r="QL92" i="23" a="1"/>
  <c r="QL92" i="23" s="1"/>
  <c r="SA92" i="23" a="1"/>
  <c r="SA92" i="23" s="1"/>
  <c r="RP92" i="23" a="1"/>
  <c r="RP92" i="23" s="1"/>
  <c r="RG92" i="23" a="1"/>
  <c r="RG92" i="23" s="1"/>
  <c r="QW92" i="23" a="1"/>
  <c r="QW92" i="23" s="1"/>
  <c r="QK92" i="23" a="1"/>
  <c r="QK92" i="23" s="1"/>
  <c r="RZ92" i="23" a="1"/>
  <c r="RZ92" i="23" s="1"/>
  <c r="RO92" i="23" a="1"/>
  <c r="RO92" i="23" s="1"/>
  <c r="RF92" i="23" a="1"/>
  <c r="RF92" i="23" s="1"/>
  <c r="QV92" i="23" a="1"/>
  <c r="QV92" i="23" s="1"/>
  <c r="QJ92" i="23" a="1"/>
  <c r="QJ92" i="23" s="1"/>
  <c r="SI92" i="23" a="1"/>
  <c r="SI92" i="23" s="1"/>
  <c r="RW92" i="23" a="1"/>
  <c r="RW92" i="23" s="1"/>
  <c r="RN92" i="23" a="1"/>
  <c r="RN92" i="23" s="1"/>
  <c r="RE92" i="23" a="1"/>
  <c r="RE92" i="23" s="1"/>
  <c r="QS92" i="23" a="1"/>
  <c r="QS92" i="23" s="1"/>
  <c r="SH92" i="23" a="1"/>
  <c r="SH92" i="23" s="1"/>
  <c r="RV92" i="23" a="1"/>
  <c r="RV92" i="23" s="1"/>
  <c r="RM92" i="23" a="1"/>
  <c r="RM92" i="23" s="1"/>
  <c r="RD92" i="23" a="1"/>
  <c r="RD92" i="23" s="1"/>
  <c r="QR92" i="23" a="1"/>
  <c r="QR92" i="23" s="1"/>
  <c r="SE92" i="23" a="1"/>
  <c r="SE92" i="23" s="1"/>
  <c r="RU92" i="23" a="1"/>
  <c r="RU92" i="23" s="1"/>
  <c r="RL92" i="23" a="1"/>
  <c r="RL92" i="23" s="1"/>
  <c r="RA92" i="23" a="1"/>
  <c r="RA92" i="23" s="1"/>
  <c r="QQ92" i="23" a="1"/>
  <c r="QQ92" i="23" s="1"/>
  <c r="SD92" i="23" a="1"/>
  <c r="SD92" i="23" s="1"/>
  <c r="RT92" i="23" a="1"/>
  <c r="RT92" i="23" s="1"/>
  <c r="RK92" i="23" a="1"/>
  <c r="RK92" i="23" s="1"/>
  <c r="QZ92" i="23" a="1"/>
  <c r="QZ92" i="23" s="1"/>
  <c r="QP92" i="23" a="1"/>
  <c r="QP92" i="23" s="1"/>
  <c r="SB92" i="23" a="1"/>
  <c r="SB92" i="23" s="1"/>
  <c r="QX92" i="23" a="1"/>
  <c r="QX92" i="23" s="1"/>
  <c r="QN92" i="23" a="1"/>
  <c r="QN92" i="23" s="1"/>
  <c r="SC92" i="23" a="1"/>
  <c r="SC92" i="23" s="1"/>
  <c r="RS92" i="23" a="1"/>
  <c r="RS92" i="23" s="1"/>
  <c r="RH92" i="23" a="1"/>
  <c r="RH92" i="23" s="1"/>
  <c r="QY92" i="23" a="1"/>
  <c r="QY92" i="23" s="1"/>
  <c r="QO92" i="23" a="1"/>
  <c r="QO92" i="23" s="1"/>
  <c r="SE95" i="23" a="1"/>
  <c r="SE95" i="23" s="1"/>
  <c r="RW95" i="23" a="1"/>
  <c r="RW95" i="23" s="1"/>
  <c r="RO95" i="23" a="1"/>
  <c r="RO95" i="23" s="1"/>
  <c r="RG95" i="23" a="1"/>
  <c r="RG95" i="23" s="1"/>
  <c r="QY95" i="23" a="1"/>
  <c r="QY95" i="23" s="1"/>
  <c r="QQ95" i="23" a="1"/>
  <c r="QQ95" i="23" s="1"/>
  <c r="SC95" i="23" a="1"/>
  <c r="SC95" i="23" s="1"/>
  <c r="RU95" i="23" a="1"/>
  <c r="RU95" i="23" s="1"/>
  <c r="RM95" i="23" a="1"/>
  <c r="RM95" i="23" s="1"/>
  <c r="RE95" i="23" a="1"/>
  <c r="RE95" i="23" s="1"/>
  <c r="SB95" i="23" a="1"/>
  <c r="SB95" i="23" s="1"/>
  <c r="RT95" i="23" a="1"/>
  <c r="RT95" i="23" s="1"/>
  <c r="RL95" i="23" a="1"/>
  <c r="RL95" i="23" s="1"/>
  <c r="RD95" i="23" a="1"/>
  <c r="RD95" i="23" s="1"/>
  <c r="SI95" i="23" a="1"/>
  <c r="SI95" i="23" s="1"/>
  <c r="SA95" i="23" a="1"/>
  <c r="SA95" i="23" s="1"/>
  <c r="RS95" i="23" a="1"/>
  <c r="RS95" i="23" s="1"/>
  <c r="RK95" i="23" a="1"/>
  <c r="RK95" i="23" s="1"/>
  <c r="RC95" i="23" a="1"/>
  <c r="RC95" i="23" s="1"/>
  <c r="QU95" i="23" a="1"/>
  <c r="QU95" i="23" s="1"/>
  <c r="QM95" i="23" a="1"/>
  <c r="QM95" i="23" s="1"/>
  <c r="SH95" i="23" a="1"/>
  <c r="SH95" i="23" s="1"/>
  <c r="RZ95" i="23" a="1"/>
  <c r="RZ95" i="23" s="1"/>
  <c r="RR95" i="23" a="1"/>
  <c r="RR95" i="23" s="1"/>
  <c r="RJ95" i="23" a="1"/>
  <c r="RJ95" i="23" s="1"/>
  <c r="RB95" i="23" a="1"/>
  <c r="RB95" i="23" s="1"/>
  <c r="QT95" i="23" a="1"/>
  <c r="QT95" i="23" s="1"/>
  <c r="QL95" i="23" a="1"/>
  <c r="QL95" i="23" s="1"/>
  <c r="SG95" i="23" a="1"/>
  <c r="SG95" i="23" s="1"/>
  <c r="RY95" i="23" a="1"/>
  <c r="RY95" i="23" s="1"/>
  <c r="RQ95" i="23" a="1"/>
  <c r="RQ95" i="23" s="1"/>
  <c r="RI95" i="23" a="1"/>
  <c r="RI95" i="23" s="1"/>
  <c r="RA95" i="23" a="1"/>
  <c r="RA95" i="23" s="1"/>
  <c r="QS95" i="23" a="1"/>
  <c r="QS95" i="23" s="1"/>
  <c r="RF95" i="23" a="1"/>
  <c r="RF95" i="23" s="1"/>
  <c r="QN95" i="23" a="1"/>
  <c r="QN95" i="23" s="1"/>
  <c r="SF95" i="23" a="1"/>
  <c r="SF95" i="23" s="1"/>
  <c r="QZ95" i="23" a="1"/>
  <c r="QZ95" i="23" s="1"/>
  <c r="QK95" i="23" a="1"/>
  <c r="QK95" i="23" s="1"/>
  <c r="SD95" i="23" a="1"/>
  <c r="SD95" i="23" s="1"/>
  <c r="QX95" i="23" a="1"/>
  <c r="QX95" i="23" s="1"/>
  <c r="QJ95" i="23" a="1"/>
  <c r="QJ95" i="23" s="1"/>
  <c r="RX95" i="23" a="1"/>
  <c r="RX95" i="23" s="1"/>
  <c r="QW95" i="23" a="1"/>
  <c r="QW95" i="23" s="1"/>
  <c r="RV95" i="23" a="1"/>
  <c r="RV95" i="23" s="1"/>
  <c r="QV95" i="23" a="1"/>
  <c r="QV95" i="23" s="1"/>
  <c r="RP95" i="23" a="1"/>
  <c r="RP95" i="23" s="1"/>
  <c r="QR95" i="23" a="1"/>
  <c r="QR95" i="23" s="1"/>
  <c r="RH95" i="23" a="1"/>
  <c r="RH95" i="23" s="1"/>
  <c r="QO95" i="23" a="1"/>
  <c r="QO95" i="23" s="1"/>
  <c r="RN95" i="23" a="1"/>
  <c r="RN95" i="23" s="1"/>
  <c r="QP95" i="23" a="1"/>
  <c r="QP95" i="23" s="1"/>
  <c r="SC73" i="23" a="1"/>
  <c r="SC73" i="23" s="1"/>
  <c r="RU73" i="23" a="1"/>
  <c r="RU73" i="23" s="1"/>
  <c r="RM73" i="23" a="1"/>
  <c r="RM73" i="23" s="1"/>
  <c r="RE73" i="23" a="1"/>
  <c r="RE73" i="23" s="1"/>
  <c r="QW73" i="23" a="1"/>
  <c r="QW73" i="23" s="1"/>
  <c r="QO73" i="23" a="1"/>
  <c r="QO73" i="23" s="1"/>
  <c r="SB73" i="23" a="1"/>
  <c r="SB73" i="23" s="1"/>
  <c r="RT73" i="23" a="1"/>
  <c r="RT73" i="23" s="1"/>
  <c r="RL73" i="23" a="1"/>
  <c r="RL73" i="23" s="1"/>
  <c r="RD73" i="23" a="1"/>
  <c r="RD73" i="23" s="1"/>
  <c r="QV73" i="23" a="1"/>
  <c r="QV73" i="23" s="1"/>
  <c r="QN73" i="23" a="1"/>
  <c r="QN73" i="23" s="1"/>
  <c r="SI73" i="23" a="1"/>
  <c r="SI73" i="23" s="1"/>
  <c r="SA73" i="23" a="1"/>
  <c r="SA73" i="23" s="1"/>
  <c r="RS73" i="23" a="1"/>
  <c r="RS73" i="23" s="1"/>
  <c r="RK73" i="23" a="1"/>
  <c r="RK73" i="23" s="1"/>
  <c r="RC73" i="23" a="1"/>
  <c r="RC73" i="23" s="1"/>
  <c r="QU73" i="23" a="1"/>
  <c r="QU73" i="23" s="1"/>
  <c r="QM73" i="23" a="1"/>
  <c r="QM73" i="23" s="1"/>
  <c r="SH73" i="23" a="1"/>
  <c r="SH73" i="23" s="1"/>
  <c r="RZ73" i="23" a="1"/>
  <c r="RZ73" i="23" s="1"/>
  <c r="RR73" i="23" a="1"/>
  <c r="RR73" i="23" s="1"/>
  <c r="RJ73" i="23" a="1"/>
  <c r="RJ73" i="23" s="1"/>
  <c r="RB73" i="23" a="1"/>
  <c r="RB73" i="23" s="1"/>
  <c r="QT73" i="23" a="1"/>
  <c r="QT73" i="23" s="1"/>
  <c r="QL73" i="23" a="1"/>
  <c r="QL73" i="23" s="1"/>
  <c r="SG73" i="23" a="1"/>
  <c r="SG73" i="23" s="1"/>
  <c r="RY73" i="23" a="1"/>
  <c r="RY73" i="23" s="1"/>
  <c r="RQ73" i="23" a="1"/>
  <c r="RQ73" i="23" s="1"/>
  <c r="RI73" i="23" a="1"/>
  <c r="RI73" i="23" s="1"/>
  <c r="RA73" i="23" a="1"/>
  <c r="RA73" i="23" s="1"/>
  <c r="QS73" i="23" a="1"/>
  <c r="QS73" i="23" s="1"/>
  <c r="QK73" i="23" a="1"/>
  <c r="QK73" i="23" s="1"/>
  <c r="SF73" i="23" a="1"/>
  <c r="SF73" i="23" s="1"/>
  <c r="RX73" i="23" a="1"/>
  <c r="RX73" i="23" s="1"/>
  <c r="RP73" i="23" a="1"/>
  <c r="RP73" i="23" s="1"/>
  <c r="RH73" i="23" a="1"/>
  <c r="RH73" i="23" s="1"/>
  <c r="QZ73" i="23" a="1"/>
  <c r="QZ73" i="23" s="1"/>
  <c r="QR73" i="23" a="1"/>
  <c r="QR73" i="23" s="1"/>
  <c r="QJ73" i="23" a="1"/>
  <c r="QJ73" i="23" s="1"/>
  <c r="SE73" i="23" a="1"/>
  <c r="SE73" i="23" s="1"/>
  <c r="RW73" i="23" a="1"/>
  <c r="RW73" i="23" s="1"/>
  <c r="RO73" i="23" a="1"/>
  <c r="RO73" i="23" s="1"/>
  <c r="RG73" i="23" a="1"/>
  <c r="RG73" i="23" s="1"/>
  <c r="QY73" i="23" a="1"/>
  <c r="QY73" i="23" s="1"/>
  <c r="QQ73" i="23" a="1"/>
  <c r="QQ73" i="23" s="1"/>
  <c r="SD73" i="23" a="1"/>
  <c r="SD73" i="23" s="1"/>
  <c r="RV73" i="23" a="1"/>
  <c r="RV73" i="23" s="1"/>
  <c r="RN73" i="23" a="1"/>
  <c r="RN73" i="23" s="1"/>
  <c r="RF73" i="23" a="1"/>
  <c r="RF73" i="23" s="1"/>
  <c r="QX73" i="23" a="1"/>
  <c r="QX73" i="23" s="1"/>
  <c r="QP73" i="23" a="1"/>
  <c r="QP73" i="23" s="1"/>
  <c r="SI60" i="23" a="1"/>
  <c r="SI60" i="23" s="1"/>
  <c r="SA60" i="23" a="1"/>
  <c r="SA60" i="23" s="1"/>
  <c r="RS60" i="23" a="1"/>
  <c r="RS60" i="23" s="1"/>
  <c r="RL60" i="23" a="1"/>
  <c r="RL60" i="23" s="1"/>
  <c r="RE60" i="23" a="1"/>
  <c r="RE60" i="23" s="1"/>
  <c r="QS60" i="23" a="1"/>
  <c r="QS60" i="23" s="1"/>
  <c r="SH60" i="23" a="1"/>
  <c r="SH60" i="23" s="1"/>
  <c r="RZ60" i="23" a="1"/>
  <c r="RZ60" i="23" s="1"/>
  <c r="RK60" i="23" a="1"/>
  <c r="RK60" i="23" s="1"/>
  <c r="RD60" i="23" a="1"/>
  <c r="RD60" i="23" s="1"/>
  <c r="QX60" i="23" a="1"/>
  <c r="QX60" i="23" s="1"/>
  <c r="QR60" i="23" a="1"/>
  <c r="QR60" i="23" s="1"/>
  <c r="QL60" i="23" a="1"/>
  <c r="QL60" i="23" s="1"/>
  <c r="SG60" i="23" a="1"/>
  <c r="SG60" i="23" s="1"/>
  <c r="RY60" i="23" a="1"/>
  <c r="RY60" i="23" s="1"/>
  <c r="RR60" i="23" a="1"/>
  <c r="RR60" i="23" s="1"/>
  <c r="RC60" i="23" a="1"/>
  <c r="RC60" i="23" s="1"/>
  <c r="QW60" i="23" a="1"/>
  <c r="QW60" i="23" s="1"/>
  <c r="QQ60" i="23" a="1"/>
  <c r="QQ60" i="23" s="1"/>
  <c r="QK60" i="23" a="1"/>
  <c r="QK60" i="23" s="1"/>
  <c r="SF60" i="23" a="1"/>
  <c r="SF60" i="23" s="1"/>
  <c r="RX60" i="23" a="1"/>
  <c r="RX60" i="23" s="1"/>
  <c r="RQ60" i="23" a="1"/>
  <c r="RQ60" i="23" s="1"/>
  <c r="RJ60" i="23" a="1"/>
  <c r="RJ60" i="23" s="1"/>
  <c r="QP60" i="23" a="1"/>
  <c r="QP60" i="23" s="1"/>
  <c r="SE60" i="23" a="1"/>
  <c r="SE60" i="23" s="1"/>
  <c r="RW60" i="23" a="1"/>
  <c r="RW60" i="23" s="1"/>
  <c r="RP60" i="23" a="1"/>
  <c r="RP60" i="23" s="1"/>
  <c r="RI60" i="23" a="1"/>
  <c r="RI60" i="23" s="1"/>
  <c r="RB60" i="23" a="1"/>
  <c r="RB60" i="23" s="1"/>
  <c r="QV60" i="23" a="1"/>
  <c r="QV60" i="23" s="1"/>
  <c r="QO60" i="23" a="1"/>
  <c r="QO60" i="23" s="1"/>
  <c r="QJ60" i="23" a="1"/>
  <c r="QJ60" i="23" s="1"/>
  <c r="SD60" i="23" a="1"/>
  <c r="SD60" i="23" s="1"/>
  <c r="RV60" i="23" a="1"/>
  <c r="RV60" i="23" s="1"/>
  <c r="RO60" i="23" a="1"/>
  <c r="RO60" i="23" s="1"/>
  <c r="RH60" i="23" a="1"/>
  <c r="RH60" i="23" s="1"/>
  <c r="RA60" i="23" a="1"/>
  <c r="RA60" i="23" s="1"/>
  <c r="QN60" i="23" a="1"/>
  <c r="QN60" i="23" s="1"/>
  <c r="SC60" i="23" a="1"/>
  <c r="SC60" i="23" s="1"/>
  <c r="RU60" i="23" a="1"/>
  <c r="RU60" i="23" s="1"/>
  <c r="RN60" i="23" a="1"/>
  <c r="RN60" i="23" s="1"/>
  <c r="RG60" i="23" a="1"/>
  <c r="RG60" i="23" s="1"/>
  <c r="QZ60" i="23" a="1"/>
  <c r="QZ60" i="23" s="1"/>
  <c r="QU60" i="23" a="1"/>
  <c r="QU60" i="23" s="1"/>
  <c r="SB60" i="23" a="1"/>
  <c r="SB60" i="23" s="1"/>
  <c r="RT60" i="23" a="1"/>
  <c r="RT60" i="23" s="1"/>
  <c r="RM60" i="23" a="1"/>
  <c r="RM60" i="23" s="1"/>
  <c r="RF60" i="23" a="1"/>
  <c r="RF60" i="23" s="1"/>
  <c r="QY60" i="23" a="1"/>
  <c r="QY60" i="23" s="1"/>
  <c r="QT60" i="23" a="1"/>
  <c r="QT60" i="23" s="1"/>
  <c r="QM60" i="23" a="1"/>
  <c r="QM60" i="23" s="1"/>
  <c r="SF59" i="23" a="1"/>
  <c r="SF59" i="23" s="1"/>
  <c r="SA59" i="23" a="1"/>
  <c r="SA59" i="23" s="1"/>
  <c r="RS59" i="23" a="1"/>
  <c r="RS59" i="23" s="1"/>
  <c r="RL59" i="23" a="1"/>
  <c r="RL59" i="23" s="1"/>
  <c r="RE59" i="23" a="1"/>
  <c r="RE59" i="23" s="1"/>
  <c r="QW59" i="23" a="1"/>
  <c r="QW59" i="23" s="1"/>
  <c r="QO59" i="23" a="1"/>
  <c r="QO59" i="23" s="1"/>
  <c r="SE59" i="23" a="1"/>
  <c r="SE59" i="23" s="1"/>
  <c r="RZ59" i="23" a="1"/>
  <c r="RZ59" i="23" s="1"/>
  <c r="RR59" i="23" a="1"/>
  <c r="RR59" i="23" s="1"/>
  <c r="RK59" i="23" a="1"/>
  <c r="RK59" i="23" s="1"/>
  <c r="RD59" i="23" a="1"/>
  <c r="RD59" i="23" s="1"/>
  <c r="QV59" i="23" a="1"/>
  <c r="QV59" i="23" s="1"/>
  <c r="QN59" i="23" a="1"/>
  <c r="QN59" i="23" s="1"/>
  <c r="RY59" i="23" a="1"/>
  <c r="RY59" i="23" s="1"/>
  <c r="RQ59" i="23" a="1"/>
  <c r="RQ59" i="23" s="1"/>
  <c r="RJ59" i="23" a="1"/>
  <c r="RJ59" i="23" s="1"/>
  <c r="RC59" i="23" a="1"/>
  <c r="RC59" i="23" s="1"/>
  <c r="QU59" i="23" a="1"/>
  <c r="QU59" i="23" s="1"/>
  <c r="QM59" i="23" a="1"/>
  <c r="QM59" i="23" s="1"/>
  <c r="SD59" i="23" a="1"/>
  <c r="SD59" i="23" s="1"/>
  <c r="RX59" i="23" a="1"/>
  <c r="RX59" i="23" s="1"/>
  <c r="RI59" i="23" a="1"/>
  <c r="RI59" i="23" s="1"/>
  <c r="RB59" i="23" a="1"/>
  <c r="RB59" i="23" s="1"/>
  <c r="QT59" i="23" a="1"/>
  <c r="QT59" i="23" s="1"/>
  <c r="QL59" i="23" a="1"/>
  <c r="QL59" i="23" s="1"/>
  <c r="SC59" i="23" a="1"/>
  <c r="SC59" i="23" s="1"/>
  <c r="RW59" i="23" a="1"/>
  <c r="RW59" i="23" s="1"/>
  <c r="RP59" i="23" a="1"/>
  <c r="RP59" i="23" s="1"/>
  <c r="RA59" i="23" a="1"/>
  <c r="RA59" i="23" s="1"/>
  <c r="QS59" i="23" a="1"/>
  <c r="QS59" i="23" s="1"/>
  <c r="QK59" i="23" a="1"/>
  <c r="QK59" i="23" s="1"/>
  <c r="SI59" i="23" a="1"/>
  <c r="SI59" i="23" s="1"/>
  <c r="RV59" i="23" a="1"/>
  <c r="RV59" i="23" s="1"/>
  <c r="RO59" i="23" a="1"/>
  <c r="RO59" i="23" s="1"/>
  <c r="RH59" i="23" a="1"/>
  <c r="RH59" i="23" s="1"/>
  <c r="QZ59" i="23" a="1"/>
  <c r="QZ59" i="23" s="1"/>
  <c r="QR59" i="23" a="1"/>
  <c r="QR59" i="23" s="1"/>
  <c r="QJ59" i="23" a="1"/>
  <c r="QJ59" i="23" s="1"/>
  <c r="SH59" i="23" a="1"/>
  <c r="SH59" i="23" s="1"/>
  <c r="SB59" i="23" a="1"/>
  <c r="SB59" i="23" s="1"/>
  <c r="RU59" i="23" a="1"/>
  <c r="RU59" i="23" s="1"/>
  <c r="RN59" i="23" a="1"/>
  <c r="RN59" i="23" s="1"/>
  <c r="RG59" i="23" a="1"/>
  <c r="RG59" i="23" s="1"/>
  <c r="QY59" i="23" a="1"/>
  <c r="QY59" i="23" s="1"/>
  <c r="QQ59" i="23" a="1"/>
  <c r="QQ59" i="23" s="1"/>
  <c r="SG59" i="23" a="1"/>
  <c r="SG59" i="23" s="1"/>
  <c r="RT59" i="23" a="1"/>
  <c r="RT59" i="23" s="1"/>
  <c r="RM59" i="23" a="1"/>
  <c r="RM59" i="23" s="1"/>
  <c r="RF59" i="23" a="1"/>
  <c r="RF59" i="23" s="1"/>
  <c r="QX59" i="23" a="1"/>
  <c r="QX59" i="23" s="1"/>
  <c r="QP59" i="23" a="1"/>
  <c r="QP59" i="23" s="1"/>
  <c r="SE84" i="23" a="1"/>
  <c r="SE84" i="23" s="1"/>
  <c r="RW84" i="23" a="1"/>
  <c r="RW84" i="23" s="1"/>
  <c r="RO84" i="23" a="1"/>
  <c r="RO84" i="23" s="1"/>
  <c r="RG84" i="23" a="1"/>
  <c r="RG84" i="23" s="1"/>
  <c r="QZ84" i="23" a="1"/>
  <c r="QZ84" i="23" s="1"/>
  <c r="QR84" i="23" a="1"/>
  <c r="QR84" i="23" s="1"/>
  <c r="QJ84" i="23" a="1"/>
  <c r="QJ84" i="23" s="1"/>
  <c r="SC84" i="23" a="1"/>
  <c r="SC84" i="23" s="1"/>
  <c r="RU84" i="23" a="1"/>
  <c r="RU84" i="23" s="1"/>
  <c r="RM84" i="23" a="1"/>
  <c r="RM84" i="23" s="1"/>
  <c r="RE84" i="23" a="1"/>
  <c r="RE84" i="23" s="1"/>
  <c r="QX84" i="23" a="1"/>
  <c r="QX84" i="23" s="1"/>
  <c r="QP84" i="23" a="1"/>
  <c r="QP84" i="23" s="1"/>
  <c r="SB84" i="23" a="1"/>
  <c r="SB84" i="23" s="1"/>
  <c r="RR84" i="23" a="1"/>
  <c r="RR84" i="23" s="1"/>
  <c r="RH84" i="23" a="1"/>
  <c r="RH84" i="23" s="1"/>
  <c r="QW84" i="23" a="1"/>
  <c r="QW84" i="23" s="1"/>
  <c r="QM84" i="23" a="1"/>
  <c r="QM84" i="23" s="1"/>
  <c r="SA84" i="23" a="1"/>
  <c r="SA84" i="23" s="1"/>
  <c r="RQ84" i="23" a="1"/>
  <c r="RQ84" i="23" s="1"/>
  <c r="RF84" i="23" a="1"/>
  <c r="RF84" i="23" s="1"/>
  <c r="QV84" i="23" a="1"/>
  <c r="QV84" i="23" s="1"/>
  <c r="QL84" i="23" a="1"/>
  <c r="QL84" i="23" s="1"/>
  <c r="RZ84" i="23" a="1"/>
  <c r="RZ84" i="23" s="1"/>
  <c r="RP84" i="23" a="1"/>
  <c r="RP84" i="23" s="1"/>
  <c r="RD84" i="23" a="1"/>
  <c r="RD84" i="23" s="1"/>
  <c r="QU84" i="23" a="1"/>
  <c r="QU84" i="23" s="1"/>
  <c r="QK84" i="23" a="1"/>
  <c r="QK84" i="23" s="1"/>
  <c r="SI84" i="23" a="1"/>
  <c r="SI84" i="23" s="1"/>
  <c r="RY84" i="23" a="1"/>
  <c r="RY84" i="23" s="1"/>
  <c r="RN84" i="23" a="1"/>
  <c r="RN84" i="23" s="1"/>
  <c r="RC84" i="23" a="1"/>
  <c r="RC84" i="23" s="1"/>
  <c r="QT84" i="23" a="1"/>
  <c r="QT84" i="23" s="1"/>
  <c r="SH84" i="23" a="1"/>
  <c r="SH84" i="23" s="1"/>
  <c r="RX84" i="23" a="1"/>
  <c r="RX84" i="23" s="1"/>
  <c r="RL84" i="23" a="1"/>
  <c r="RL84" i="23" s="1"/>
  <c r="RB84" i="23" a="1"/>
  <c r="RB84" i="23" s="1"/>
  <c r="QS84" i="23" a="1"/>
  <c r="QS84" i="23" s="1"/>
  <c r="SG84" i="23" a="1"/>
  <c r="SG84" i="23" s="1"/>
  <c r="RV84" i="23" a="1"/>
  <c r="RV84" i="23" s="1"/>
  <c r="RK84" i="23" a="1"/>
  <c r="RK84" i="23" s="1"/>
  <c r="RA84" i="23" a="1"/>
  <c r="RA84" i="23" s="1"/>
  <c r="QQ84" i="23" a="1"/>
  <c r="QQ84" i="23" s="1"/>
  <c r="SF84" i="23" a="1"/>
  <c r="SF84" i="23" s="1"/>
  <c r="RT84" i="23" a="1"/>
  <c r="RT84" i="23" s="1"/>
  <c r="RJ84" i="23" a="1"/>
  <c r="RJ84" i="23" s="1"/>
  <c r="QO84" i="23" a="1"/>
  <c r="QO84" i="23" s="1"/>
  <c r="SD84" i="23" a="1"/>
  <c r="SD84" i="23" s="1"/>
  <c r="RS84" i="23" a="1"/>
  <c r="RS84" i="23" s="1"/>
  <c r="RI84" i="23" a="1"/>
  <c r="RI84" i="23" s="1"/>
  <c r="QY84" i="23" a="1"/>
  <c r="QY84" i="23" s="1"/>
  <c r="QN84" i="23" a="1"/>
  <c r="QN84" i="23" s="1"/>
  <c r="SG68" i="23" a="1"/>
  <c r="SG68" i="23" s="1"/>
  <c r="RY68" i="23" a="1"/>
  <c r="RY68" i="23" s="1"/>
  <c r="RQ68" i="23" a="1"/>
  <c r="RQ68" i="23" s="1"/>
  <c r="RI68" i="23" a="1"/>
  <c r="RI68" i="23" s="1"/>
  <c r="RA68" i="23" a="1"/>
  <c r="RA68" i="23" s="1"/>
  <c r="QS68" i="23" a="1"/>
  <c r="QS68" i="23" s="1"/>
  <c r="QK68" i="23" a="1"/>
  <c r="QK68" i="23" s="1"/>
  <c r="SF68" i="23" a="1"/>
  <c r="SF68" i="23" s="1"/>
  <c r="RX68" i="23" a="1"/>
  <c r="RX68" i="23" s="1"/>
  <c r="RP68" i="23" a="1"/>
  <c r="RP68" i="23" s="1"/>
  <c r="RH68" i="23" a="1"/>
  <c r="RH68" i="23" s="1"/>
  <c r="QZ68" i="23" a="1"/>
  <c r="QZ68" i="23" s="1"/>
  <c r="QR68" i="23" a="1"/>
  <c r="QR68" i="23" s="1"/>
  <c r="QJ68" i="23" a="1"/>
  <c r="QJ68" i="23" s="1"/>
  <c r="SE68" i="23" a="1"/>
  <c r="SE68" i="23" s="1"/>
  <c r="RW68" i="23" a="1"/>
  <c r="RW68" i="23" s="1"/>
  <c r="RO68" i="23" a="1"/>
  <c r="RO68" i="23" s="1"/>
  <c r="RG68" i="23" a="1"/>
  <c r="RG68" i="23" s="1"/>
  <c r="QY68" i="23" a="1"/>
  <c r="QY68" i="23" s="1"/>
  <c r="QQ68" i="23" a="1"/>
  <c r="QQ68" i="23" s="1"/>
  <c r="SD68" i="23" a="1"/>
  <c r="SD68" i="23" s="1"/>
  <c r="RV68" i="23" a="1"/>
  <c r="RV68" i="23" s="1"/>
  <c r="RN68" i="23" a="1"/>
  <c r="RN68" i="23" s="1"/>
  <c r="RF68" i="23" a="1"/>
  <c r="RF68" i="23" s="1"/>
  <c r="QX68" i="23" a="1"/>
  <c r="QX68" i="23" s="1"/>
  <c r="QP68" i="23" a="1"/>
  <c r="QP68" i="23" s="1"/>
  <c r="SC68" i="23" a="1"/>
  <c r="SC68" i="23" s="1"/>
  <c r="RU68" i="23" a="1"/>
  <c r="RU68" i="23" s="1"/>
  <c r="RM68" i="23" a="1"/>
  <c r="RM68" i="23" s="1"/>
  <c r="RE68" i="23" a="1"/>
  <c r="RE68" i="23" s="1"/>
  <c r="QW68" i="23" a="1"/>
  <c r="QW68" i="23" s="1"/>
  <c r="QO68" i="23" a="1"/>
  <c r="QO68" i="23" s="1"/>
  <c r="SB68" i="23" a="1"/>
  <c r="SB68" i="23" s="1"/>
  <c r="RT68" i="23" a="1"/>
  <c r="RT68" i="23" s="1"/>
  <c r="RL68" i="23" a="1"/>
  <c r="RL68" i="23" s="1"/>
  <c r="RD68" i="23" a="1"/>
  <c r="RD68" i="23" s="1"/>
  <c r="QV68" i="23" a="1"/>
  <c r="QV68" i="23" s="1"/>
  <c r="QN68" i="23" a="1"/>
  <c r="QN68" i="23" s="1"/>
  <c r="SI68" i="23" a="1"/>
  <c r="SI68" i="23" s="1"/>
  <c r="SA68" i="23" a="1"/>
  <c r="SA68" i="23" s="1"/>
  <c r="RS68" i="23" a="1"/>
  <c r="RS68" i="23" s="1"/>
  <c r="RK68" i="23" a="1"/>
  <c r="RK68" i="23" s="1"/>
  <c r="RC68" i="23" a="1"/>
  <c r="RC68" i="23" s="1"/>
  <c r="QU68" i="23" a="1"/>
  <c r="QU68" i="23" s="1"/>
  <c r="QM68" i="23" a="1"/>
  <c r="QM68" i="23" s="1"/>
  <c r="SH68" i="23" a="1"/>
  <c r="SH68" i="23" s="1"/>
  <c r="RZ68" i="23" a="1"/>
  <c r="RZ68" i="23" s="1"/>
  <c r="RR68" i="23" a="1"/>
  <c r="RR68" i="23" s="1"/>
  <c r="RJ68" i="23" a="1"/>
  <c r="RJ68" i="23" s="1"/>
  <c r="RB68" i="23" a="1"/>
  <c r="RB68" i="23" s="1"/>
  <c r="QT68" i="23" a="1"/>
  <c r="QT68" i="23" s="1"/>
  <c r="QL68" i="23" a="1"/>
  <c r="QL68" i="23" s="1"/>
  <c r="SB55" i="23" a="1"/>
  <c r="SB55" i="23" s="1"/>
  <c r="RT55" i="23" a="1"/>
  <c r="RT55" i="23" s="1"/>
  <c r="RM55" i="23" a="1"/>
  <c r="RM55" i="23" s="1"/>
  <c r="RF55" i="23" a="1"/>
  <c r="RF55" i="23" s="1"/>
  <c r="QY55" i="23" a="1"/>
  <c r="QY55" i="23" s="1"/>
  <c r="QQ55" i="23" a="1"/>
  <c r="QQ55" i="23" s="1"/>
  <c r="QJ55" i="23" a="1"/>
  <c r="QJ55" i="23" s="1"/>
  <c r="SI55" i="23" a="1"/>
  <c r="SI55" i="23" s="1"/>
  <c r="SA55" i="23" a="1"/>
  <c r="SA55" i="23" s="1"/>
  <c r="RS55" i="23" a="1"/>
  <c r="RS55" i="23" s="1"/>
  <c r="RL55" i="23" a="1"/>
  <c r="RL55" i="23" s="1"/>
  <c r="RE55" i="23" a="1"/>
  <c r="RE55" i="23" s="1"/>
  <c r="QX55" i="23" a="1"/>
  <c r="QX55" i="23" s="1"/>
  <c r="QP55" i="23" a="1"/>
  <c r="QP55" i="23" s="1"/>
  <c r="SH55" i="23" a="1"/>
  <c r="SH55" i="23" s="1"/>
  <c r="RZ55" i="23" a="1"/>
  <c r="RZ55" i="23" s="1"/>
  <c r="RR55" i="23" a="1"/>
  <c r="RR55" i="23" s="1"/>
  <c r="RK55" i="23" a="1"/>
  <c r="RK55" i="23" s="1"/>
  <c r="RD55" i="23" a="1"/>
  <c r="RD55" i="23" s="1"/>
  <c r="QW55" i="23" a="1"/>
  <c r="QW55" i="23" s="1"/>
  <c r="QO55" i="23" a="1"/>
  <c r="QO55" i="23" s="1"/>
  <c r="SG55" i="23" a="1"/>
  <c r="SG55" i="23" s="1"/>
  <c r="RY55" i="23" a="1"/>
  <c r="RY55" i="23" s="1"/>
  <c r="RJ55" i="23" a="1"/>
  <c r="RJ55" i="23" s="1"/>
  <c r="RC55" i="23" a="1"/>
  <c r="RC55" i="23" s="1"/>
  <c r="QV55" i="23" a="1"/>
  <c r="QV55" i="23" s="1"/>
  <c r="QN55" i="23" a="1"/>
  <c r="QN55" i="23" s="1"/>
  <c r="SF55" i="23" a="1"/>
  <c r="SF55" i="23" s="1"/>
  <c r="RX55" i="23" a="1"/>
  <c r="RX55" i="23" s="1"/>
  <c r="RQ55" i="23" a="1"/>
  <c r="RQ55" i="23" s="1"/>
  <c r="RI55" i="23" a="1"/>
  <c r="RI55" i="23" s="1"/>
  <c r="QU55" i="23" a="1"/>
  <c r="QU55" i="23" s="1"/>
  <c r="QM55" i="23" a="1"/>
  <c r="QM55" i="23" s="1"/>
  <c r="SE55" i="23" a="1"/>
  <c r="SE55" i="23" s="1"/>
  <c r="RW55" i="23" a="1"/>
  <c r="RW55" i="23" s="1"/>
  <c r="RP55" i="23" a="1"/>
  <c r="RP55" i="23" s="1"/>
  <c r="RB55" i="23" a="1"/>
  <c r="RB55" i="23" s="1"/>
  <c r="QT55" i="23" a="1"/>
  <c r="QT55" i="23" s="1"/>
  <c r="QL55" i="23" a="1"/>
  <c r="QL55" i="23" s="1"/>
  <c r="SD55" i="23" a="1"/>
  <c r="SD55" i="23" s="1"/>
  <c r="RV55" i="23" a="1"/>
  <c r="RV55" i="23" s="1"/>
  <c r="RO55" i="23" a="1"/>
  <c r="RO55" i="23" s="1"/>
  <c r="RH55" i="23" a="1"/>
  <c r="RH55" i="23" s="1"/>
  <c r="RA55" i="23" a="1"/>
  <c r="RA55" i="23" s="1"/>
  <c r="QS55" i="23" a="1"/>
  <c r="QS55" i="23" s="1"/>
  <c r="SC55" i="23" a="1"/>
  <c r="SC55" i="23" s="1"/>
  <c r="RU55" i="23" a="1"/>
  <c r="RU55" i="23" s="1"/>
  <c r="RN55" i="23" a="1"/>
  <c r="RN55" i="23" s="1"/>
  <c r="RG55" i="23" a="1"/>
  <c r="RG55" i="23" s="1"/>
  <c r="QZ55" i="23" a="1"/>
  <c r="QZ55" i="23" s="1"/>
  <c r="QR55" i="23" a="1"/>
  <c r="QR55" i="23" s="1"/>
  <c r="QK55" i="23" a="1"/>
  <c r="QK55" i="23" s="1"/>
  <c r="SI39" i="23" a="1"/>
  <c r="SI39" i="23" s="1"/>
  <c r="SA39" i="23" a="1"/>
  <c r="SA39" i="23" s="1"/>
  <c r="RS39" i="23" a="1"/>
  <c r="RS39" i="23" s="1"/>
  <c r="RK39" i="23" a="1"/>
  <c r="RK39" i="23" s="1"/>
  <c r="RD39" i="23" a="1"/>
  <c r="RD39" i="23" s="1"/>
  <c r="QV39" i="23" a="1"/>
  <c r="QV39" i="23" s="1"/>
  <c r="QO39" i="23" a="1"/>
  <c r="QO39" i="23" s="1"/>
  <c r="SH39" i="23" a="1"/>
  <c r="SH39" i="23" s="1"/>
  <c r="RZ39" i="23" a="1"/>
  <c r="RZ39" i="23" s="1"/>
  <c r="RR39" i="23" a="1"/>
  <c r="RR39" i="23" s="1"/>
  <c r="RJ39" i="23" a="1"/>
  <c r="RJ39" i="23" s="1"/>
  <c r="RC39" i="23" a="1"/>
  <c r="RC39" i="23" s="1"/>
  <c r="QU39" i="23" a="1"/>
  <c r="QU39" i="23" s="1"/>
  <c r="QN39" i="23" a="1"/>
  <c r="QN39" i="23" s="1"/>
  <c r="SG39" i="23" a="1"/>
  <c r="SG39" i="23" s="1"/>
  <c r="RY39" i="23" a="1"/>
  <c r="RY39" i="23" s="1"/>
  <c r="RQ39" i="23" a="1"/>
  <c r="RQ39" i="23" s="1"/>
  <c r="RI39" i="23" a="1"/>
  <c r="RI39" i="23" s="1"/>
  <c r="RB39" i="23" a="1"/>
  <c r="RB39" i="23" s="1"/>
  <c r="QT39" i="23" a="1"/>
  <c r="QT39" i="23" s="1"/>
  <c r="QM39" i="23" a="1"/>
  <c r="QM39" i="23" s="1"/>
  <c r="SF39" i="23" a="1"/>
  <c r="SF39" i="23" s="1"/>
  <c r="RX39" i="23" a="1"/>
  <c r="RX39" i="23" s="1"/>
  <c r="RP39" i="23" a="1"/>
  <c r="RP39" i="23" s="1"/>
  <c r="RH39" i="23" a="1"/>
  <c r="RH39" i="23" s="1"/>
  <c r="SE39" i="23" a="1"/>
  <c r="SE39" i="23" s="1"/>
  <c r="RW39" i="23" a="1"/>
  <c r="RW39" i="23" s="1"/>
  <c r="RO39" i="23" a="1"/>
  <c r="RO39" i="23" s="1"/>
  <c r="RG39" i="23" a="1"/>
  <c r="RG39" i="23" s="1"/>
  <c r="QZ39" i="23" a="1"/>
  <c r="QZ39" i="23" s="1"/>
  <c r="QR39" i="23" a="1"/>
  <c r="QR39" i="23" s="1"/>
  <c r="QK39" i="23" a="1"/>
  <c r="QK39" i="23" s="1"/>
  <c r="SD39" i="23" a="1"/>
  <c r="SD39" i="23" s="1"/>
  <c r="RV39" i="23" a="1"/>
  <c r="RV39" i="23" s="1"/>
  <c r="RN39" i="23" a="1"/>
  <c r="RN39" i="23" s="1"/>
  <c r="RF39" i="23" a="1"/>
  <c r="RF39" i="23" s="1"/>
  <c r="QY39" i="23" a="1"/>
  <c r="QY39" i="23" s="1"/>
  <c r="QQ39" i="23" a="1"/>
  <c r="QQ39" i="23" s="1"/>
  <c r="QJ39" i="23" a="1"/>
  <c r="QJ39" i="23" s="1"/>
  <c r="SB39" i="23" a="1"/>
  <c r="SB39" i="23" s="1"/>
  <c r="RT39" i="23" a="1"/>
  <c r="RT39" i="23" s="1"/>
  <c r="RL39" i="23" a="1"/>
  <c r="RL39" i="23" s="1"/>
  <c r="RE39" i="23" a="1"/>
  <c r="RE39" i="23" s="1"/>
  <c r="QW39" i="23" a="1"/>
  <c r="QW39" i="23" s="1"/>
  <c r="RA39" i="23" a="1"/>
  <c r="RA39" i="23" s="1"/>
  <c r="QX39" i="23" a="1"/>
  <c r="QX39" i="23" s="1"/>
  <c r="QS39" i="23" a="1"/>
  <c r="QS39" i="23" s="1"/>
  <c r="SC39" i="23" a="1"/>
  <c r="SC39" i="23" s="1"/>
  <c r="QP39" i="23" a="1"/>
  <c r="QP39" i="23" s="1"/>
  <c r="RM39" i="23" a="1"/>
  <c r="RM39" i="23" s="1"/>
  <c r="QL39" i="23" a="1"/>
  <c r="QL39" i="23" s="1"/>
  <c r="RU39" i="23" a="1"/>
  <c r="RU39" i="23" s="1"/>
  <c r="SB54" i="23" a="1"/>
  <c r="SB54" i="23" s="1"/>
  <c r="RT54" i="23" a="1"/>
  <c r="RT54" i="23" s="1"/>
  <c r="RL54" i="23" a="1"/>
  <c r="RL54" i="23" s="1"/>
  <c r="QQ54" i="23" a="1"/>
  <c r="QQ54" i="23" s="1"/>
  <c r="SI54" i="23" a="1"/>
  <c r="SI54" i="23" s="1"/>
  <c r="SA54" i="23" a="1"/>
  <c r="SA54" i="23" s="1"/>
  <c r="RS54" i="23" a="1"/>
  <c r="RS54" i="23" s="1"/>
  <c r="RK54" i="23" a="1"/>
  <c r="RK54" i="23" s="1"/>
  <c r="RD54" i="23" a="1"/>
  <c r="RD54" i="23" s="1"/>
  <c r="QW54" i="23" a="1"/>
  <c r="QW54" i="23" s="1"/>
  <c r="QP54" i="23" a="1"/>
  <c r="QP54" i="23" s="1"/>
  <c r="SH54" i="23" a="1"/>
  <c r="SH54" i="23" s="1"/>
  <c r="RZ54" i="23" a="1"/>
  <c r="RZ54" i="23" s="1"/>
  <c r="RR54" i="23" a="1"/>
  <c r="RR54" i="23" s="1"/>
  <c r="RJ54" i="23" a="1"/>
  <c r="RJ54" i="23" s="1"/>
  <c r="RC54" i="23" a="1"/>
  <c r="RC54" i="23" s="1"/>
  <c r="QV54" i="23" a="1"/>
  <c r="QV54" i="23" s="1"/>
  <c r="QO54" i="23" a="1"/>
  <c r="QO54" i="23" s="1"/>
  <c r="SG54" i="23" a="1"/>
  <c r="SG54" i="23" s="1"/>
  <c r="RY54" i="23" a="1"/>
  <c r="RY54" i="23" s="1"/>
  <c r="RQ54" i="23" a="1"/>
  <c r="RQ54" i="23" s="1"/>
  <c r="RI54" i="23" a="1"/>
  <c r="RI54" i="23" s="1"/>
  <c r="RB54" i="23" a="1"/>
  <c r="RB54" i="23" s="1"/>
  <c r="QU54" i="23" a="1"/>
  <c r="QU54" i="23" s="1"/>
  <c r="QN54" i="23" a="1"/>
  <c r="QN54" i="23" s="1"/>
  <c r="SF54" i="23" a="1"/>
  <c r="SF54" i="23" s="1"/>
  <c r="RX54" i="23" a="1"/>
  <c r="RX54" i="23" s="1"/>
  <c r="RP54" i="23" a="1"/>
  <c r="RP54" i="23" s="1"/>
  <c r="RH54" i="23" a="1"/>
  <c r="RH54" i="23" s="1"/>
  <c r="RA54" i="23" a="1"/>
  <c r="RA54" i="23" s="1"/>
  <c r="QT54" i="23" a="1"/>
  <c r="QT54" i="23" s="1"/>
  <c r="QM54" i="23" a="1"/>
  <c r="QM54" i="23" s="1"/>
  <c r="SE54" i="23" a="1"/>
  <c r="SE54" i="23" s="1"/>
  <c r="RW54" i="23" a="1"/>
  <c r="RW54" i="23" s="1"/>
  <c r="RO54" i="23" a="1"/>
  <c r="RO54" i="23" s="1"/>
  <c r="RG54" i="23" a="1"/>
  <c r="RG54" i="23" s="1"/>
  <c r="QZ54" i="23" a="1"/>
  <c r="QZ54" i="23" s="1"/>
  <c r="QL54" i="23" a="1"/>
  <c r="QL54" i="23" s="1"/>
  <c r="SD54" i="23" a="1"/>
  <c r="SD54" i="23" s="1"/>
  <c r="RV54" i="23" a="1"/>
  <c r="RV54" i="23" s="1"/>
  <c r="RN54" i="23" a="1"/>
  <c r="RN54" i="23" s="1"/>
  <c r="RF54" i="23" a="1"/>
  <c r="RF54" i="23" s="1"/>
  <c r="QY54" i="23" a="1"/>
  <c r="QY54" i="23" s="1"/>
  <c r="QS54" i="23" a="1"/>
  <c r="QS54" i="23" s="1"/>
  <c r="QK54" i="23" a="1"/>
  <c r="QK54" i="23" s="1"/>
  <c r="SC54" i="23" a="1"/>
  <c r="SC54" i="23" s="1"/>
  <c r="RU54" i="23" a="1"/>
  <c r="RU54" i="23" s="1"/>
  <c r="RM54" i="23" a="1"/>
  <c r="RM54" i="23" s="1"/>
  <c r="RE54" i="23" a="1"/>
  <c r="RE54" i="23" s="1"/>
  <c r="QX54" i="23" a="1"/>
  <c r="QX54" i="23" s="1"/>
  <c r="QR54" i="23" a="1"/>
  <c r="QR54" i="23" s="1"/>
  <c r="QJ54" i="23" a="1"/>
  <c r="QJ54" i="23" s="1"/>
  <c r="SD35" i="23" a="1"/>
  <c r="SD35" i="23" s="1"/>
  <c r="RW35" i="23" a="1"/>
  <c r="RW35" i="23" s="1"/>
  <c r="RO35" i="23" a="1"/>
  <c r="RO35" i="23" s="1"/>
  <c r="RH35" i="23" a="1"/>
  <c r="RH35" i="23" s="1"/>
  <c r="QZ35" i="23" a="1"/>
  <c r="QZ35" i="23" s="1"/>
  <c r="QR35" i="23" a="1"/>
  <c r="QR35" i="23" s="1"/>
  <c r="QJ35" i="23" a="1"/>
  <c r="QJ35" i="23" s="1"/>
  <c r="SC35" i="23" a="1"/>
  <c r="SC35" i="23" s="1"/>
  <c r="RV35" i="23" a="1"/>
  <c r="RV35" i="23" s="1"/>
  <c r="RG35" i="23" a="1"/>
  <c r="RG35" i="23" s="1"/>
  <c r="QY35" i="23" a="1"/>
  <c r="QY35" i="23" s="1"/>
  <c r="QQ35" i="23" a="1"/>
  <c r="QQ35" i="23" s="1"/>
  <c r="SB35" i="23" a="1"/>
  <c r="SB35" i="23" s="1"/>
  <c r="RU35" i="23" a="1"/>
  <c r="RU35" i="23" s="1"/>
  <c r="RN35" i="23" a="1"/>
  <c r="RN35" i="23" s="1"/>
  <c r="RF35" i="23" a="1"/>
  <c r="RF35" i="23" s="1"/>
  <c r="QX35" i="23" a="1"/>
  <c r="QX35" i="23" s="1"/>
  <c r="QP35" i="23" a="1"/>
  <c r="QP35" i="23" s="1"/>
  <c r="SI35" i="23" a="1"/>
  <c r="SI35" i="23" s="1"/>
  <c r="SA35" i="23" a="1"/>
  <c r="SA35" i="23" s="1"/>
  <c r="RT35" i="23" a="1"/>
  <c r="RT35" i="23" s="1"/>
  <c r="RM35" i="23" a="1"/>
  <c r="RM35" i="23" s="1"/>
  <c r="RE35" i="23" a="1"/>
  <c r="RE35" i="23" s="1"/>
  <c r="QW35" i="23" a="1"/>
  <c r="QW35" i="23" s="1"/>
  <c r="QO35" i="23" a="1"/>
  <c r="QO35" i="23" s="1"/>
  <c r="SH35" i="23" a="1"/>
  <c r="SH35" i="23" s="1"/>
  <c r="RS35" i="23" a="1"/>
  <c r="RS35" i="23" s="1"/>
  <c r="RL35" i="23" a="1"/>
  <c r="RL35" i="23" s="1"/>
  <c r="RD35" i="23" a="1"/>
  <c r="RD35" i="23" s="1"/>
  <c r="QV35" i="23" a="1"/>
  <c r="QV35" i="23" s="1"/>
  <c r="QN35" i="23" a="1"/>
  <c r="QN35" i="23" s="1"/>
  <c r="SG35" i="23" a="1"/>
  <c r="SG35" i="23" s="1"/>
  <c r="RZ35" i="23" a="1"/>
  <c r="RZ35" i="23" s="1"/>
  <c r="RR35" i="23" a="1"/>
  <c r="RR35" i="23" s="1"/>
  <c r="RK35" i="23" a="1"/>
  <c r="RK35" i="23" s="1"/>
  <c r="RC35" i="23" a="1"/>
  <c r="RC35" i="23" s="1"/>
  <c r="QU35" i="23" a="1"/>
  <c r="QU35" i="23" s="1"/>
  <c r="QM35" i="23" a="1"/>
  <c r="QM35" i="23" s="1"/>
  <c r="SE35" i="23" a="1"/>
  <c r="SE35" i="23" s="1"/>
  <c r="RX35" i="23" a="1"/>
  <c r="RX35" i="23" s="1"/>
  <c r="RP35" i="23" a="1"/>
  <c r="RP35" i="23" s="1"/>
  <c r="RI35" i="23" a="1"/>
  <c r="RI35" i="23" s="1"/>
  <c r="RA35" i="23" a="1"/>
  <c r="RA35" i="23" s="1"/>
  <c r="QS35" i="23" a="1"/>
  <c r="QS35" i="23" s="1"/>
  <c r="QK35" i="23" a="1"/>
  <c r="QK35" i="23" s="1"/>
  <c r="QT35" i="23" a="1"/>
  <c r="QT35" i="23" s="1"/>
  <c r="QL35" i="23" a="1"/>
  <c r="QL35" i="23" s="1"/>
  <c r="SF35" i="23" a="1"/>
  <c r="SF35" i="23" s="1"/>
  <c r="RY35" i="23" a="1"/>
  <c r="RY35" i="23" s="1"/>
  <c r="RQ35" i="23" a="1"/>
  <c r="RQ35" i="23" s="1"/>
  <c r="RB35" i="23" a="1"/>
  <c r="RB35" i="23" s="1"/>
  <c r="RJ35" i="23" a="1"/>
  <c r="RJ35" i="23" s="1"/>
  <c r="SB98" i="23" a="1"/>
  <c r="SB98" i="23" s="1"/>
  <c r="RT98" i="23" a="1"/>
  <c r="RT98" i="23" s="1"/>
  <c r="RL98" i="23" a="1"/>
  <c r="RL98" i="23" s="1"/>
  <c r="RD98" i="23" a="1"/>
  <c r="RD98" i="23" s="1"/>
  <c r="QV98" i="23" a="1"/>
  <c r="QV98" i="23" s="1"/>
  <c r="QN98" i="23" a="1"/>
  <c r="QN98" i="23" s="1"/>
  <c r="SI98" i="23" a="1"/>
  <c r="SI98" i="23" s="1"/>
  <c r="SA98" i="23" a="1"/>
  <c r="SA98" i="23" s="1"/>
  <c r="RS98" i="23" a="1"/>
  <c r="RS98" i="23" s="1"/>
  <c r="RK98" i="23" a="1"/>
  <c r="RK98" i="23" s="1"/>
  <c r="RC98" i="23" a="1"/>
  <c r="RC98" i="23" s="1"/>
  <c r="QU98" i="23" a="1"/>
  <c r="QU98" i="23" s="1"/>
  <c r="QM98" i="23" a="1"/>
  <c r="QM98" i="23" s="1"/>
  <c r="SG98" i="23" a="1"/>
  <c r="SG98" i="23" s="1"/>
  <c r="RY98" i="23" a="1"/>
  <c r="RY98" i="23" s="1"/>
  <c r="RQ98" i="23" a="1"/>
  <c r="RQ98" i="23" s="1"/>
  <c r="RI98" i="23" a="1"/>
  <c r="RI98" i="23" s="1"/>
  <c r="RA98" i="23" a="1"/>
  <c r="RA98" i="23" s="1"/>
  <c r="QS98" i="23" a="1"/>
  <c r="QS98" i="23" s="1"/>
  <c r="QK98" i="23" a="1"/>
  <c r="QK98" i="23" s="1"/>
  <c r="SF98" i="23" a="1"/>
  <c r="SF98" i="23" s="1"/>
  <c r="RX98" i="23" a="1"/>
  <c r="RX98" i="23" s="1"/>
  <c r="RP98" i="23" a="1"/>
  <c r="RP98" i="23" s="1"/>
  <c r="RH98" i="23" a="1"/>
  <c r="RH98" i="23" s="1"/>
  <c r="QZ98" i="23" a="1"/>
  <c r="QZ98" i="23" s="1"/>
  <c r="QR98" i="23" a="1"/>
  <c r="QR98" i="23" s="1"/>
  <c r="QJ98" i="23" a="1"/>
  <c r="QJ98" i="23" s="1"/>
  <c r="SE98" i="23" a="1"/>
  <c r="SE98" i="23" s="1"/>
  <c r="RW98" i="23" a="1"/>
  <c r="RW98" i="23" s="1"/>
  <c r="RO98" i="23" a="1"/>
  <c r="RO98" i="23" s="1"/>
  <c r="RG98" i="23" a="1"/>
  <c r="RG98" i="23" s="1"/>
  <c r="QY98" i="23" a="1"/>
  <c r="QY98" i="23" s="1"/>
  <c r="QQ98" i="23" a="1"/>
  <c r="QQ98" i="23" s="1"/>
  <c r="SD98" i="23" a="1"/>
  <c r="SD98" i="23" s="1"/>
  <c r="RV98" i="23" a="1"/>
  <c r="RV98" i="23" s="1"/>
  <c r="RN98" i="23" a="1"/>
  <c r="RN98" i="23" s="1"/>
  <c r="RF98" i="23" a="1"/>
  <c r="RF98" i="23" s="1"/>
  <c r="QX98" i="23" a="1"/>
  <c r="QX98" i="23" s="1"/>
  <c r="QP98" i="23" a="1"/>
  <c r="QP98" i="23" s="1"/>
  <c r="SC98" i="23" a="1"/>
  <c r="SC98" i="23" s="1"/>
  <c r="RU98" i="23" a="1"/>
  <c r="RU98" i="23" s="1"/>
  <c r="RM98" i="23" a="1"/>
  <c r="RM98" i="23" s="1"/>
  <c r="RE98" i="23" a="1"/>
  <c r="RE98" i="23" s="1"/>
  <c r="QW98" i="23" a="1"/>
  <c r="QW98" i="23" s="1"/>
  <c r="QO98" i="23" a="1"/>
  <c r="QO98" i="23" s="1"/>
  <c r="QT98" i="23" a="1"/>
  <c r="QT98" i="23" s="1"/>
  <c r="QL98" i="23" a="1"/>
  <c r="QL98" i="23" s="1"/>
  <c r="SH98" i="23" a="1"/>
  <c r="SH98" i="23" s="1"/>
  <c r="RZ98" i="23" a="1"/>
  <c r="RZ98" i="23" s="1"/>
  <c r="RR98" i="23" a="1"/>
  <c r="RR98" i="23" s="1"/>
  <c r="RB98" i="23" a="1"/>
  <c r="RB98" i="23" s="1"/>
  <c r="RJ98" i="23" a="1"/>
  <c r="RJ98" i="23" s="1"/>
  <c r="SI53" i="23" a="1"/>
  <c r="SI53" i="23" s="1"/>
  <c r="SB53" i="23" a="1"/>
  <c r="SB53" i="23" s="1"/>
  <c r="RU53" i="23" a="1"/>
  <c r="RU53" i="23" s="1"/>
  <c r="RN53" i="23" a="1"/>
  <c r="RN53" i="23" s="1"/>
  <c r="RF53" i="23" a="1"/>
  <c r="RF53" i="23" s="1"/>
  <c r="QX53" i="23" a="1"/>
  <c r="QX53" i="23" s="1"/>
  <c r="QP53" i="23" a="1"/>
  <c r="QP53" i="23" s="1"/>
  <c r="SH53" i="23" a="1"/>
  <c r="SH53" i="23" s="1"/>
  <c r="SA53" i="23" a="1"/>
  <c r="SA53" i="23" s="1"/>
  <c r="RT53" i="23" a="1"/>
  <c r="RT53" i="23" s="1"/>
  <c r="RM53" i="23" a="1"/>
  <c r="RM53" i="23" s="1"/>
  <c r="RE53" i="23" a="1"/>
  <c r="RE53" i="23" s="1"/>
  <c r="QW53" i="23" a="1"/>
  <c r="QW53" i="23" s="1"/>
  <c r="QO53" i="23" a="1"/>
  <c r="QO53" i="23" s="1"/>
  <c r="RS53" i="23" a="1"/>
  <c r="RS53" i="23" s="1"/>
  <c r="RL53" i="23" a="1"/>
  <c r="RL53" i="23" s="1"/>
  <c r="RD53" i="23" a="1"/>
  <c r="RD53" i="23" s="1"/>
  <c r="QV53" i="23" a="1"/>
  <c r="QV53" i="23" s="1"/>
  <c r="QN53" i="23" a="1"/>
  <c r="QN53" i="23" s="1"/>
  <c r="SG53" i="23" a="1"/>
  <c r="SG53" i="23" s="1"/>
  <c r="RZ53" i="23" a="1"/>
  <c r="RZ53" i="23" s="1"/>
  <c r="RR53" i="23" a="1"/>
  <c r="RR53" i="23" s="1"/>
  <c r="RK53" i="23" a="1"/>
  <c r="RK53" i="23" s="1"/>
  <c r="RC53" i="23" a="1"/>
  <c r="RC53" i="23" s="1"/>
  <c r="QU53" i="23" a="1"/>
  <c r="QU53" i="23" s="1"/>
  <c r="QM53" i="23" a="1"/>
  <c r="QM53" i="23" s="1"/>
  <c r="SF53" i="23" a="1"/>
  <c r="SF53" i="23" s="1"/>
  <c r="RY53" i="23" a="1"/>
  <c r="RY53" i="23" s="1"/>
  <c r="RQ53" i="23" a="1"/>
  <c r="RQ53" i="23" s="1"/>
  <c r="RJ53" i="23" a="1"/>
  <c r="RJ53" i="23" s="1"/>
  <c r="RB53" i="23" a="1"/>
  <c r="RB53" i="23" s="1"/>
  <c r="QT53" i="23" a="1"/>
  <c r="QT53" i="23" s="1"/>
  <c r="QL53" i="23" a="1"/>
  <c r="QL53" i="23" s="1"/>
  <c r="SE53" i="23" a="1"/>
  <c r="SE53" i="23" s="1"/>
  <c r="RX53" i="23" a="1"/>
  <c r="RX53" i="23" s="1"/>
  <c r="RI53" i="23" a="1"/>
  <c r="RI53" i="23" s="1"/>
  <c r="RA53" i="23" a="1"/>
  <c r="RA53" i="23" s="1"/>
  <c r="QS53" i="23" a="1"/>
  <c r="QS53" i="23" s="1"/>
  <c r="QK53" i="23" a="1"/>
  <c r="QK53" i="23" s="1"/>
  <c r="SD53" i="23" a="1"/>
  <c r="SD53" i="23" s="1"/>
  <c r="RW53" i="23" a="1"/>
  <c r="RW53" i="23" s="1"/>
  <c r="RP53" i="23" a="1"/>
  <c r="RP53" i="23" s="1"/>
  <c r="RH53" i="23" a="1"/>
  <c r="RH53" i="23" s="1"/>
  <c r="QZ53" i="23" a="1"/>
  <c r="QZ53" i="23" s="1"/>
  <c r="QR53" i="23" a="1"/>
  <c r="QR53" i="23" s="1"/>
  <c r="QJ53" i="23" a="1"/>
  <c r="QJ53" i="23" s="1"/>
  <c r="SC53" i="23" a="1"/>
  <c r="SC53" i="23" s="1"/>
  <c r="RV53" i="23" a="1"/>
  <c r="RV53" i="23" s="1"/>
  <c r="RO53" i="23" a="1"/>
  <c r="RO53" i="23" s="1"/>
  <c r="RG53" i="23" a="1"/>
  <c r="RG53" i="23" s="1"/>
  <c r="QY53" i="23" a="1"/>
  <c r="QY53" i="23" s="1"/>
  <c r="QQ53" i="23" a="1"/>
  <c r="QQ53" i="23" s="1"/>
  <c r="SF49" i="23" a="1"/>
  <c r="SF49" i="23" s="1"/>
  <c r="RX49" i="23" a="1"/>
  <c r="RX49" i="23" s="1"/>
  <c r="RP49" i="23" a="1"/>
  <c r="RP49" i="23" s="1"/>
  <c r="RH49" i="23" a="1"/>
  <c r="RH49" i="23" s="1"/>
  <c r="QZ49" i="23" a="1"/>
  <c r="QZ49" i="23" s="1"/>
  <c r="QR49" i="23" a="1"/>
  <c r="QR49" i="23" s="1"/>
  <c r="QK49" i="23" a="1"/>
  <c r="QK49" i="23" s="1"/>
  <c r="SE49" i="23" a="1"/>
  <c r="SE49" i="23" s="1"/>
  <c r="RW49" i="23" a="1"/>
  <c r="RW49" i="23" s="1"/>
  <c r="RO49" i="23" a="1"/>
  <c r="RO49" i="23" s="1"/>
  <c r="RG49" i="23" a="1"/>
  <c r="RG49" i="23" s="1"/>
  <c r="QY49" i="23" a="1"/>
  <c r="QY49" i="23" s="1"/>
  <c r="QQ49" i="23" a="1"/>
  <c r="QQ49" i="23" s="1"/>
  <c r="QJ49" i="23" a="1"/>
  <c r="QJ49" i="23" s="1"/>
  <c r="SD49" i="23" a="1"/>
  <c r="SD49" i="23" s="1"/>
  <c r="RV49" i="23" a="1"/>
  <c r="RV49" i="23" s="1"/>
  <c r="RN49" i="23" a="1"/>
  <c r="RN49" i="23" s="1"/>
  <c r="RF49" i="23" a="1"/>
  <c r="RF49" i="23" s="1"/>
  <c r="QX49" i="23" a="1"/>
  <c r="QX49" i="23" s="1"/>
  <c r="QP49" i="23" a="1"/>
  <c r="QP49" i="23" s="1"/>
  <c r="SC49" i="23" a="1"/>
  <c r="SC49" i="23" s="1"/>
  <c r="RU49" i="23" a="1"/>
  <c r="RU49" i="23" s="1"/>
  <c r="RM49" i="23" a="1"/>
  <c r="RM49" i="23" s="1"/>
  <c r="RE49" i="23" a="1"/>
  <c r="RE49" i="23" s="1"/>
  <c r="QW49" i="23" a="1"/>
  <c r="QW49" i="23" s="1"/>
  <c r="QO49" i="23" a="1"/>
  <c r="QO49" i="23" s="1"/>
  <c r="SB49" i="23" a="1"/>
  <c r="SB49" i="23" s="1"/>
  <c r="RT49" i="23" a="1"/>
  <c r="RT49" i="23" s="1"/>
  <c r="RL49" i="23" a="1"/>
  <c r="RL49" i="23" s="1"/>
  <c r="RD49" i="23" a="1"/>
  <c r="RD49" i="23" s="1"/>
  <c r="QV49" i="23" a="1"/>
  <c r="QV49" i="23" s="1"/>
  <c r="QN49" i="23" a="1"/>
  <c r="QN49" i="23" s="1"/>
  <c r="SI49" i="23" a="1"/>
  <c r="SI49" i="23" s="1"/>
  <c r="SA49" i="23" a="1"/>
  <c r="SA49" i="23" s="1"/>
  <c r="RS49" i="23" a="1"/>
  <c r="RS49" i="23" s="1"/>
  <c r="RK49" i="23" a="1"/>
  <c r="RK49" i="23" s="1"/>
  <c r="RC49" i="23" a="1"/>
  <c r="RC49" i="23" s="1"/>
  <c r="QU49" i="23" a="1"/>
  <c r="QU49" i="23" s="1"/>
  <c r="QM49" i="23" a="1"/>
  <c r="QM49" i="23" s="1"/>
  <c r="SG49" i="23" a="1"/>
  <c r="SG49" i="23" s="1"/>
  <c r="RY49" i="23" a="1"/>
  <c r="RY49" i="23" s="1"/>
  <c r="RQ49" i="23" a="1"/>
  <c r="RQ49" i="23" s="1"/>
  <c r="RI49" i="23" a="1"/>
  <c r="RI49" i="23" s="1"/>
  <c r="RA49" i="23" a="1"/>
  <c r="RA49" i="23" s="1"/>
  <c r="QS49" i="23" a="1"/>
  <c r="QS49" i="23" s="1"/>
  <c r="QL49" i="23" a="1"/>
  <c r="QL49" i="23" s="1"/>
  <c r="SH49" i="23" a="1"/>
  <c r="SH49" i="23" s="1"/>
  <c r="RZ49" i="23" a="1"/>
  <c r="RZ49" i="23" s="1"/>
  <c r="RR49" i="23" a="1"/>
  <c r="RR49" i="23" s="1"/>
  <c r="RJ49" i="23" a="1"/>
  <c r="RJ49" i="23" s="1"/>
  <c r="RB49" i="23" a="1"/>
  <c r="RB49" i="23" s="1"/>
  <c r="QT49" i="23" a="1"/>
  <c r="QT49" i="23" s="1"/>
  <c r="SG50" i="23" a="1"/>
  <c r="SG50" i="23" s="1"/>
  <c r="SA50" i="23" a="1"/>
  <c r="SA50" i="23" s="1"/>
  <c r="RS50" i="23" a="1"/>
  <c r="RS50" i="23" s="1"/>
  <c r="RK50" i="23" a="1"/>
  <c r="RK50" i="23" s="1"/>
  <c r="RD50" i="23" a="1"/>
  <c r="RD50" i="23" s="1"/>
  <c r="QV50" i="23" a="1"/>
  <c r="QV50" i="23" s="1"/>
  <c r="QN50" i="23" a="1"/>
  <c r="QN50" i="23" s="1"/>
  <c r="SI50" i="23" a="1"/>
  <c r="SI50" i="23" s="1"/>
  <c r="RZ50" i="23" a="1"/>
  <c r="RZ50" i="23" s="1"/>
  <c r="RR50" i="23" a="1"/>
  <c r="RR50" i="23" s="1"/>
  <c r="RJ50" i="23" a="1"/>
  <c r="RJ50" i="23" s="1"/>
  <c r="RC50" i="23" a="1"/>
  <c r="RC50" i="23" s="1"/>
  <c r="QU50" i="23" a="1"/>
  <c r="QU50" i="23" s="1"/>
  <c r="QM50" i="23" a="1"/>
  <c r="QM50" i="23" s="1"/>
  <c r="SH50" i="23" a="1"/>
  <c r="SH50" i="23" s="1"/>
  <c r="RY50" i="23" a="1"/>
  <c r="RY50" i="23" s="1"/>
  <c r="RQ50" i="23" a="1"/>
  <c r="RQ50" i="23" s="1"/>
  <c r="RI50" i="23" a="1"/>
  <c r="RI50" i="23" s="1"/>
  <c r="RB50" i="23" a="1"/>
  <c r="RB50" i="23" s="1"/>
  <c r="QT50" i="23" a="1"/>
  <c r="QT50" i="23" s="1"/>
  <c r="QL50" i="23" a="1"/>
  <c r="QL50" i="23" s="1"/>
  <c r="SF50" i="23" a="1"/>
  <c r="SF50" i="23" s="1"/>
  <c r="RX50" i="23" a="1"/>
  <c r="RX50" i="23" s="1"/>
  <c r="RP50" i="23" a="1"/>
  <c r="RP50" i="23" s="1"/>
  <c r="RH50" i="23" a="1"/>
  <c r="RH50" i="23" s="1"/>
  <c r="RA50" i="23" a="1"/>
  <c r="RA50" i="23" s="1"/>
  <c r="QS50" i="23" a="1"/>
  <c r="QS50" i="23" s="1"/>
  <c r="QK50" i="23" a="1"/>
  <c r="QK50" i="23" s="1"/>
  <c r="SE50" i="23" a="1"/>
  <c r="SE50" i="23" s="1"/>
  <c r="RW50" i="23" a="1"/>
  <c r="RW50" i="23" s="1"/>
  <c r="RO50" i="23" a="1"/>
  <c r="RO50" i="23" s="1"/>
  <c r="RG50" i="23" a="1"/>
  <c r="RG50" i="23" s="1"/>
  <c r="QZ50" i="23" a="1"/>
  <c r="QZ50" i="23" s="1"/>
  <c r="QR50" i="23" a="1"/>
  <c r="QR50" i="23" s="1"/>
  <c r="QJ50" i="23" a="1"/>
  <c r="QJ50" i="23" s="1"/>
  <c r="SD50" i="23" a="1"/>
  <c r="SD50" i="23" s="1"/>
  <c r="RV50" i="23" a="1"/>
  <c r="RV50" i="23" s="1"/>
  <c r="RN50" i="23" a="1"/>
  <c r="RN50" i="23" s="1"/>
  <c r="RF50" i="23" a="1"/>
  <c r="RF50" i="23" s="1"/>
  <c r="QY50" i="23" a="1"/>
  <c r="QY50" i="23" s="1"/>
  <c r="QQ50" i="23" a="1"/>
  <c r="QQ50" i="23" s="1"/>
  <c r="SB50" i="23" a="1"/>
  <c r="SB50" i="23" s="1"/>
  <c r="RT50" i="23" a="1"/>
  <c r="RT50" i="23" s="1"/>
  <c r="RL50" i="23" a="1"/>
  <c r="RL50" i="23" s="1"/>
  <c r="QW50" i="23" a="1"/>
  <c r="QW50" i="23" s="1"/>
  <c r="QO50" i="23" a="1"/>
  <c r="QO50" i="23" s="1"/>
  <c r="QP50" i="23" a="1"/>
  <c r="QP50" i="23" s="1"/>
  <c r="SC50" i="23" a="1"/>
  <c r="SC50" i="23" s="1"/>
  <c r="RU50" i="23" a="1"/>
  <c r="RU50" i="23" s="1"/>
  <c r="RM50" i="23" a="1"/>
  <c r="RM50" i="23" s="1"/>
  <c r="QX50" i="23" a="1"/>
  <c r="QX50" i="23" s="1"/>
  <c r="RE50" i="23" a="1"/>
  <c r="RE50" i="23" s="1"/>
  <c r="SH52" i="23" a="1"/>
  <c r="SH52" i="23" s="1"/>
  <c r="RZ52" i="23" a="1"/>
  <c r="RZ52" i="23" s="1"/>
  <c r="RR52" i="23" a="1"/>
  <c r="RR52" i="23" s="1"/>
  <c r="RJ52" i="23" a="1"/>
  <c r="RJ52" i="23" s="1"/>
  <c r="RB52" i="23" a="1"/>
  <c r="RB52" i="23" s="1"/>
  <c r="QU52" i="23" a="1"/>
  <c r="QU52" i="23" s="1"/>
  <c r="SG52" i="23" a="1"/>
  <c r="SG52" i="23" s="1"/>
  <c r="RY52" i="23" a="1"/>
  <c r="RY52" i="23" s="1"/>
  <c r="RQ52" i="23" a="1"/>
  <c r="RQ52" i="23" s="1"/>
  <c r="RI52" i="23" a="1"/>
  <c r="RI52" i="23" s="1"/>
  <c r="RA52" i="23" a="1"/>
  <c r="RA52" i="23" s="1"/>
  <c r="QT52" i="23" a="1"/>
  <c r="QT52" i="23" s="1"/>
  <c r="QM52" i="23" a="1"/>
  <c r="QM52" i="23" s="1"/>
  <c r="SF52" i="23" a="1"/>
  <c r="SF52" i="23" s="1"/>
  <c r="RX52" i="23" a="1"/>
  <c r="RX52" i="23" s="1"/>
  <c r="RP52" i="23" a="1"/>
  <c r="RP52" i="23" s="1"/>
  <c r="RH52" i="23" a="1"/>
  <c r="RH52" i="23" s="1"/>
  <c r="QZ52" i="23" a="1"/>
  <c r="QZ52" i="23" s="1"/>
  <c r="QS52" i="23" a="1"/>
  <c r="QS52" i="23" s="1"/>
  <c r="QL52" i="23" a="1"/>
  <c r="QL52" i="23" s="1"/>
  <c r="SE52" i="23" a="1"/>
  <c r="SE52" i="23" s="1"/>
  <c r="RW52" i="23" a="1"/>
  <c r="RW52" i="23" s="1"/>
  <c r="RO52" i="23" a="1"/>
  <c r="RO52" i="23" s="1"/>
  <c r="RG52" i="23" a="1"/>
  <c r="RG52" i="23" s="1"/>
  <c r="QY52" i="23" a="1"/>
  <c r="QY52" i="23" s="1"/>
  <c r="QR52" i="23" a="1"/>
  <c r="QR52" i="23" s="1"/>
  <c r="SD52" i="23" a="1"/>
  <c r="SD52" i="23" s="1"/>
  <c r="RV52" i="23" a="1"/>
  <c r="RV52" i="23" s="1"/>
  <c r="RN52" i="23" a="1"/>
  <c r="RN52" i="23" s="1"/>
  <c r="RF52" i="23" a="1"/>
  <c r="RF52" i="23" s="1"/>
  <c r="QX52" i="23" a="1"/>
  <c r="QX52" i="23" s="1"/>
  <c r="QQ52" i="23" a="1"/>
  <c r="QQ52" i="23" s="1"/>
  <c r="QJ52" i="23" a="1"/>
  <c r="QJ52" i="23" s="1"/>
  <c r="SC52" i="23" a="1"/>
  <c r="SC52" i="23" s="1"/>
  <c r="RU52" i="23" a="1"/>
  <c r="RU52" i="23" s="1"/>
  <c r="RM52" i="23" a="1"/>
  <c r="RM52" i="23" s="1"/>
  <c r="RE52" i="23" a="1"/>
  <c r="RE52" i="23" s="1"/>
  <c r="QW52" i="23" a="1"/>
  <c r="QW52" i="23" s="1"/>
  <c r="SB52" i="23" a="1"/>
  <c r="SB52" i="23" s="1"/>
  <c r="RT52" i="23" a="1"/>
  <c r="RT52" i="23" s="1"/>
  <c r="RL52" i="23" a="1"/>
  <c r="RL52" i="23" s="1"/>
  <c r="RD52" i="23" a="1"/>
  <c r="RD52" i="23" s="1"/>
  <c r="SI52" i="23" a="1"/>
  <c r="SI52" i="23" s="1"/>
  <c r="SA52" i="23" a="1"/>
  <c r="SA52" i="23" s="1"/>
  <c r="RS52" i="23" a="1"/>
  <c r="RS52" i="23" s="1"/>
  <c r="RK52" i="23" a="1"/>
  <c r="RK52" i="23" s="1"/>
  <c r="QO52" i="23" a="1"/>
  <c r="QO52" i="23" s="1"/>
  <c r="QN52" i="23" a="1"/>
  <c r="QN52" i="23" s="1"/>
  <c r="QK52" i="23" a="1"/>
  <c r="QK52" i="23" s="1"/>
  <c r="RC52" i="23" a="1"/>
  <c r="RC52" i="23" s="1"/>
  <c r="QP52" i="23" a="1"/>
  <c r="QP52" i="23" s="1"/>
  <c r="QV52" i="23" a="1"/>
  <c r="QV52" i="23" s="1"/>
  <c r="SF19" i="23" a="1"/>
  <c r="SF19" i="23" s="1"/>
  <c r="RQ19" i="23" a="1"/>
  <c r="RQ19" i="23" s="1"/>
  <c r="RI19" i="23" a="1"/>
  <c r="RI19" i="23" s="1"/>
  <c r="RA19" i="23" a="1"/>
  <c r="RA19" i="23" s="1"/>
  <c r="QS19" i="23" a="1"/>
  <c r="QS19" i="23" s="1"/>
  <c r="QK19" i="23" a="1"/>
  <c r="QK19" i="23" s="1"/>
  <c r="SE19" i="23" a="1"/>
  <c r="SE19" i="23" s="1"/>
  <c r="RX19" i="23" a="1"/>
  <c r="RX19" i="23" s="1"/>
  <c r="RP19" i="23" a="1"/>
  <c r="RP19" i="23" s="1"/>
  <c r="RH19" i="23" a="1"/>
  <c r="RH19" i="23" s="1"/>
  <c r="QZ19" i="23" a="1"/>
  <c r="QZ19" i="23" s="1"/>
  <c r="QR19" i="23" a="1"/>
  <c r="QR19" i="23" s="1"/>
  <c r="QJ19" i="23" a="1"/>
  <c r="QJ19" i="23" s="1"/>
  <c r="SD19" i="23" a="1"/>
  <c r="SD19" i="23" s="1"/>
  <c r="RW19" i="23" a="1"/>
  <c r="RW19" i="23" s="1"/>
  <c r="RO19" i="23" a="1"/>
  <c r="RO19" i="23" s="1"/>
  <c r="RG19" i="23" a="1"/>
  <c r="RG19" i="23" s="1"/>
  <c r="QY19" i="23" a="1"/>
  <c r="QY19" i="23" s="1"/>
  <c r="QQ19" i="23" a="1"/>
  <c r="QQ19" i="23" s="1"/>
  <c r="SC19" i="23" a="1"/>
  <c r="SC19" i="23" s="1"/>
  <c r="RV19" i="23" a="1"/>
  <c r="RV19" i="23" s="1"/>
  <c r="RN19" i="23" a="1"/>
  <c r="RN19" i="23" s="1"/>
  <c r="RF19" i="23" a="1"/>
  <c r="RF19" i="23" s="1"/>
  <c r="QX19" i="23" a="1"/>
  <c r="QX19" i="23" s="1"/>
  <c r="QP19" i="23" a="1"/>
  <c r="QP19" i="23" s="1"/>
  <c r="SB19" i="23" a="1"/>
  <c r="SB19" i="23" s="1"/>
  <c r="RU19" i="23" a="1"/>
  <c r="RU19" i="23" s="1"/>
  <c r="RM19" i="23" a="1"/>
  <c r="RM19" i="23" s="1"/>
  <c r="RE19" i="23" a="1"/>
  <c r="RE19" i="23" s="1"/>
  <c r="QW19" i="23" a="1"/>
  <c r="QW19" i="23" s="1"/>
  <c r="QO19" i="23" a="1"/>
  <c r="QO19" i="23" s="1"/>
  <c r="SI19" i="23" a="1"/>
  <c r="SI19" i="23" s="1"/>
  <c r="SA19" i="23" a="1"/>
  <c r="SA19" i="23" s="1"/>
  <c r="RT19" i="23" a="1"/>
  <c r="RT19" i="23" s="1"/>
  <c r="RL19" i="23" a="1"/>
  <c r="RL19" i="23" s="1"/>
  <c r="RD19" i="23" a="1"/>
  <c r="RD19" i="23" s="1"/>
  <c r="QV19" i="23" a="1"/>
  <c r="QV19" i="23" s="1"/>
  <c r="QN19" i="23" a="1"/>
  <c r="QN19" i="23" s="1"/>
  <c r="SG19" i="23" a="1"/>
  <c r="SG19" i="23" s="1"/>
  <c r="RY19" i="23" a="1"/>
  <c r="RY19" i="23" s="1"/>
  <c r="RR19" i="23" a="1"/>
  <c r="RR19" i="23" s="1"/>
  <c r="RJ19" i="23" a="1"/>
  <c r="RJ19" i="23" s="1"/>
  <c r="RB19" i="23" a="1"/>
  <c r="RB19" i="23" s="1"/>
  <c r="QT19" i="23" a="1"/>
  <c r="QT19" i="23" s="1"/>
  <c r="QL19" i="23" a="1"/>
  <c r="QL19" i="23" s="1"/>
  <c r="SH19" i="23" a="1"/>
  <c r="SH19" i="23" s="1"/>
  <c r="RZ19" i="23" a="1"/>
  <c r="RZ19" i="23" s="1"/>
  <c r="RS19" i="23" a="1"/>
  <c r="RS19" i="23" s="1"/>
  <c r="RK19" i="23" a="1"/>
  <c r="RK19" i="23" s="1"/>
  <c r="RC19" i="23" a="1"/>
  <c r="RC19" i="23" s="1"/>
  <c r="QU19" i="23" a="1"/>
  <c r="QU19" i="23" s="1"/>
  <c r="QM19" i="23" a="1"/>
  <c r="QM19" i="23" s="1"/>
  <c r="SC33" i="23" a="1"/>
  <c r="SC33" i="23" s="1"/>
  <c r="RO33" i="23" a="1"/>
  <c r="RO33" i="23" s="1"/>
  <c r="RG33" i="23" a="1"/>
  <c r="RG33" i="23" s="1"/>
  <c r="QY33" i="23" a="1"/>
  <c r="QY33" i="23" s="1"/>
  <c r="QR33" i="23" a="1"/>
  <c r="QR33" i="23" s="1"/>
  <c r="QK33" i="23" a="1"/>
  <c r="QK33" i="23" s="1"/>
  <c r="SI33" i="23" a="1"/>
  <c r="SI33" i="23" s="1"/>
  <c r="SB33" i="23" a="1"/>
  <c r="SB33" i="23" s="1"/>
  <c r="RU33" i="23" a="1"/>
  <c r="RU33" i="23" s="1"/>
  <c r="RN33" i="23" a="1"/>
  <c r="RN33" i="23" s="1"/>
  <c r="RF33" i="23" a="1"/>
  <c r="RF33" i="23" s="1"/>
  <c r="QX33" i="23" a="1"/>
  <c r="QX33" i="23" s="1"/>
  <c r="QQ33" i="23" a="1"/>
  <c r="QQ33" i="23" s="1"/>
  <c r="QJ33" i="23" a="1"/>
  <c r="QJ33" i="23" s="1"/>
  <c r="SH33" i="23" a="1"/>
  <c r="SH33" i="23" s="1"/>
  <c r="SA33" i="23" a="1"/>
  <c r="SA33" i="23" s="1"/>
  <c r="RT33" i="23" a="1"/>
  <c r="RT33" i="23" s="1"/>
  <c r="RM33" i="23" a="1"/>
  <c r="RM33" i="23" s="1"/>
  <c r="RE33" i="23" a="1"/>
  <c r="RE33" i="23" s="1"/>
  <c r="QW33" i="23" a="1"/>
  <c r="QW33" i="23" s="1"/>
  <c r="QP33" i="23" a="1"/>
  <c r="QP33" i="23" s="1"/>
  <c r="SG33" i="23" a="1"/>
  <c r="SG33" i="23" s="1"/>
  <c r="RZ33" i="23" a="1"/>
  <c r="RZ33" i="23" s="1"/>
  <c r="RS33" i="23" a="1"/>
  <c r="RS33" i="23" s="1"/>
  <c r="RL33" i="23" a="1"/>
  <c r="RL33" i="23" s="1"/>
  <c r="RD33" i="23" a="1"/>
  <c r="RD33" i="23" s="1"/>
  <c r="QV33" i="23" a="1"/>
  <c r="QV33" i="23" s="1"/>
  <c r="QO33" i="23" a="1"/>
  <c r="QO33" i="23" s="1"/>
  <c r="SF33" i="23" a="1"/>
  <c r="SF33" i="23" s="1"/>
  <c r="RY33" i="23" a="1"/>
  <c r="RY33" i="23" s="1"/>
  <c r="RR33" i="23" a="1"/>
  <c r="RR33" i="23" s="1"/>
  <c r="RK33" i="23" a="1"/>
  <c r="RK33" i="23" s="1"/>
  <c r="RC33" i="23" a="1"/>
  <c r="RC33" i="23" s="1"/>
  <c r="QU33" i="23" a="1"/>
  <c r="QU33" i="23" s="1"/>
  <c r="SE33" i="23" a="1"/>
  <c r="SE33" i="23" s="1"/>
  <c r="RX33" i="23" a="1"/>
  <c r="RX33" i="23" s="1"/>
  <c r="RJ33" i="23" a="1"/>
  <c r="RJ33" i="23" s="1"/>
  <c r="RB33" i="23" a="1"/>
  <c r="RB33" i="23" s="1"/>
  <c r="QT33" i="23" a="1"/>
  <c r="QT33" i="23" s="1"/>
  <c r="QN33" i="23" a="1"/>
  <c r="QN33" i="23" s="1"/>
  <c r="RV33" i="23" a="1"/>
  <c r="RV33" i="23" s="1"/>
  <c r="RP33" i="23" a="1"/>
  <c r="RP33" i="23" s="1"/>
  <c r="RH33" i="23" a="1"/>
  <c r="RH33" i="23" s="1"/>
  <c r="QZ33" i="23" a="1"/>
  <c r="QZ33" i="23" s="1"/>
  <c r="QL33" i="23" a="1"/>
  <c r="QL33" i="23" s="1"/>
  <c r="SD33" i="23" a="1"/>
  <c r="SD33" i="23" s="1"/>
  <c r="RW33" i="23" a="1"/>
  <c r="RW33" i="23" s="1"/>
  <c r="RQ33" i="23" a="1"/>
  <c r="RQ33" i="23" s="1"/>
  <c r="RI33" i="23" a="1"/>
  <c r="RI33" i="23" s="1"/>
  <c r="RA33" i="23" a="1"/>
  <c r="RA33" i="23" s="1"/>
  <c r="QM33" i="23" a="1"/>
  <c r="QM33" i="23" s="1"/>
  <c r="QS33" i="23" a="1"/>
  <c r="QS33" i="23" s="1"/>
  <c r="RI23" i="23" a="1"/>
  <c r="RI23" i="23" s="1"/>
  <c r="RA23" i="23" a="1"/>
  <c r="RA23" i="23" s="1"/>
  <c r="QT23" i="23" a="1"/>
  <c r="QT23" i="23" s="1"/>
  <c r="QM23" i="23" a="1"/>
  <c r="QM23" i="23" s="1"/>
  <c r="SI23" i="23" a="1"/>
  <c r="SI23" i="23" s="1"/>
  <c r="SC23" i="23" a="1"/>
  <c r="SC23" i="23" s="1"/>
  <c r="RW23" i="23" a="1"/>
  <c r="RW23" i="23" s="1"/>
  <c r="RP23" i="23" a="1"/>
  <c r="RP23" i="23" s="1"/>
  <c r="RH23" i="23" a="1"/>
  <c r="RH23" i="23" s="1"/>
  <c r="QS23" i="23" a="1"/>
  <c r="QS23" i="23" s="1"/>
  <c r="QL23" i="23" a="1"/>
  <c r="QL23" i="23" s="1"/>
  <c r="SH23" i="23" a="1"/>
  <c r="SH23" i="23" s="1"/>
  <c r="SB23" i="23" a="1"/>
  <c r="SB23" i="23" s="1"/>
  <c r="RV23" i="23" a="1"/>
  <c r="RV23" i="23" s="1"/>
  <c r="RO23" i="23" a="1"/>
  <c r="RO23" i="23" s="1"/>
  <c r="RG23" i="23" a="1"/>
  <c r="RG23" i="23" s="1"/>
  <c r="QZ23" i="23" a="1"/>
  <c r="QZ23" i="23" s="1"/>
  <c r="QR23" i="23" a="1"/>
  <c r="QR23" i="23" s="1"/>
  <c r="QK23" i="23" a="1"/>
  <c r="QK23" i="23" s="1"/>
  <c r="SG23" i="23" a="1"/>
  <c r="SG23" i="23" s="1"/>
  <c r="SA23" i="23" a="1"/>
  <c r="SA23" i="23" s="1"/>
  <c r="RU23" i="23" a="1"/>
  <c r="RU23" i="23" s="1"/>
  <c r="RN23" i="23" a="1"/>
  <c r="RN23" i="23" s="1"/>
  <c r="RF23" i="23" a="1"/>
  <c r="RF23" i="23" s="1"/>
  <c r="QY23" i="23" a="1"/>
  <c r="QY23" i="23" s="1"/>
  <c r="QQ23" i="23" a="1"/>
  <c r="QQ23" i="23" s="1"/>
  <c r="SF23" i="23" a="1"/>
  <c r="SF23" i="23" s="1"/>
  <c r="RZ23" i="23" a="1"/>
  <c r="RZ23" i="23" s="1"/>
  <c r="RT23" i="23" a="1"/>
  <c r="RT23" i="23" s="1"/>
  <c r="RM23" i="23" a="1"/>
  <c r="RM23" i="23" s="1"/>
  <c r="RE23" i="23" a="1"/>
  <c r="RE23" i="23" s="1"/>
  <c r="QX23" i="23" a="1"/>
  <c r="QX23" i="23" s="1"/>
  <c r="QP23" i="23" a="1"/>
  <c r="QP23" i="23" s="1"/>
  <c r="QJ23" i="23" a="1"/>
  <c r="QJ23" i="23" s="1"/>
  <c r="RS23" i="23" a="1"/>
  <c r="RS23" i="23" s="1"/>
  <c r="RL23" i="23" a="1"/>
  <c r="RL23" i="23" s="1"/>
  <c r="RD23" i="23" a="1"/>
  <c r="RD23" i="23" s="1"/>
  <c r="QW23" i="23" a="1"/>
  <c r="QW23" i="23" s="1"/>
  <c r="QO23" i="23" a="1"/>
  <c r="QO23" i="23" s="1"/>
  <c r="SD23" i="23" a="1"/>
  <c r="SD23" i="23" s="1"/>
  <c r="RX23" i="23" a="1"/>
  <c r="RX23" i="23" s="1"/>
  <c r="RQ23" i="23" a="1"/>
  <c r="RQ23" i="23" s="1"/>
  <c r="RJ23" i="23" a="1"/>
  <c r="RJ23" i="23" s="1"/>
  <c r="RB23" i="23" a="1"/>
  <c r="RB23" i="23" s="1"/>
  <c r="QU23" i="23" a="1"/>
  <c r="QU23" i="23" s="1"/>
  <c r="QN23" i="23" a="1"/>
  <c r="QN23" i="23" s="1"/>
  <c r="RK23" i="23" a="1"/>
  <c r="RK23" i="23" s="1"/>
  <c r="RC23" i="23" a="1"/>
  <c r="RC23" i="23" s="1"/>
  <c r="QV23" i="23" a="1"/>
  <c r="QV23" i="23" s="1"/>
  <c r="SE23" i="23" a="1"/>
  <c r="SE23" i="23" s="1"/>
  <c r="RY23" i="23" a="1"/>
  <c r="RY23" i="23" s="1"/>
  <c r="RR23" i="23" a="1"/>
  <c r="RR23" i="23" s="1"/>
  <c r="SB90" i="23" a="1"/>
  <c r="SB90" i="23" s="1"/>
  <c r="RT90" i="23" a="1"/>
  <c r="RT90" i="23" s="1"/>
  <c r="RL90" i="23" a="1"/>
  <c r="RL90" i="23" s="1"/>
  <c r="RD90" i="23" a="1"/>
  <c r="RD90" i="23" s="1"/>
  <c r="QV90" i="23" a="1"/>
  <c r="QV90" i="23" s="1"/>
  <c r="QN90" i="23" a="1"/>
  <c r="QN90" i="23" s="1"/>
  <c r="SI90" i="23" a="1"/>
  <c r="SI90" i="23" s="1"/>
  <c r="SA90" i="23" a="1"/>
  <c r="SA90" i="23" s="1"/>
  <c r="RS90" i="23" a="1"/>
  <c r="RS90" i="23" s="1"/>
  <c r="RK90" i="23" a="1"/>
  <c r="RK90" i="23" s="1"/>
  <c r="RC90" i="23" a="1"/>
  <c r="RC90" i="23" s="1"/>
  <c r="QU90" i="23" a="1"/>
  <c r="QU90" i="23" s="1"/>
  <c r="QM90" i="23" a="1"/>
  <c r="QM90" i="23" s="1"/>
  <c r="SH90" i="23" a="1"/>
  <c r="SH90" i="23" s="1"/>
  <c r="RZ90" i="23" a="1"/>
  <c r="RZ90" i="23" s="1"/>
  <c r="RR90" i="23" a="1"/>
  <c r="RR90" i="23" s="1"/>
  <c r="RJ90" i="23" a="1"/>
  <c r="RJ90" i="23" s="1"/>
  <c r="RB90" i="23" a="1"/>
  <c r="RB90" i="23" s="1"/>
  <c r="QT90" i="23" a="1"/>
  <c r="QT90" i="23" s="1"/>
  <c r="QL90" i="23" a="1"/>
  <c r="QL90" i="23" s="1"/>
  <c r="SG90" i="23" a="1"/>
  <c r="SG90" i="23" s="1"/>
  <c r="RY90" i="23" a="1"/>
  <c r="RY90" i="23" s="1"/>
  <c r="RQ90" i="23" a="1"/>
  <c r="RQ90" i="23" s="1"/>
  <c r="RI90" i="23" a="1"/>
  <c r="RI90" i="23" s="1"/>
  <c r="RA90" i="23" a="1"/>
  <c r="RA90" i="23" s="1"/>
  <c r="QS90" i="23" a="1"/>
  <c r="QS90" i="23" s="1"/>
  <c r="QK90" i="23" a="1"/>
  <c r="QK90" i="23" s="1"/>
  <c r="SF90" i="23" a="1"/>
  <c r="SF90" i="23" s="1"/>
  <c r="RX90" i="23" a="1"/>
  <c r="RX90" i="23" s="1"/>
  <c r="RP90" i="23" a="1"/>
  <c r="RP90" i="23" s="1"/>
  <c r="RH90" i="23" a="1"/>
  <c r="RH90" i="23" s="1"/>
  <c r="QZ90" i="23" a="1"/>
  <c r="QZ90" i="23" s="1"/>
  <c r="QR90" i="23" a="1"/>
  <c r="QR90" i="23" s="1"/>
  <c r="QJ90" i="23" a="1"/>
  <c r="QJ90" i="23" s="1"/>
  <c r="SE90" i="23" a="1"/>
  <c r="SE90" i="23" s="1"/>
  <c r="RW90" i="23" a="1"/>
  <c r="RW90" i="23" s="1"/>
  <c r="RO90" i="23" a="1"/>
  <c r="RO90" i="23" s="1"/>
  <c r="RG90" i="23" a="1"/>
  <c r="RG90" i="23" s="1"/>
  <c r="QY90" i="23" a="1"/>
  <c r="QY90" i="23" s="1"/>
  <c r="QQ90" i="23" a="1"/>
  <c r="QQ90" i="23" s="1"/>
  <c r="SC90" i="23" a="1"/>
  <c r="SC90" i="23" s="1"/>
  <c r="RU90" i="23" a="1"/>
  <c r="RU90" i="23" s="1"/>
  <c r="RM90" i="23" a="1"/>
  <c r="RM90" i="23" s="1"/>
  <c r="RE90" i="23" a="1"/>
  <c r="RE90" i="23" s="1"/>
  <c r="QW90" i="23" a="1"/>
  <c r="QW90" i="23" s="1"/>
  <c r="QO90" i="23" a="1"/>
  <c r="QO90" i="23" s="1"/>
  <c r="QP90" i="23" a="1"/>
  <c r="QP90" i="23" s="1"/>
  <c r="SD90" i="23" a="1"/>
  <c r="SD90" i="23" s="1"/>
  <c r="RV90" i="23" a="1"/>
  <c r="RV90" i="23" s="1"/>
  <c r="RN90" i="23" a="1"/>
  <c r="RN90" i="23" s="1"/>
  <c r="RF90" i="23" a="1"/>
  <c r="RF90" i="23" s="1"/>
  <c r="QX90" i="23" a="1"/>
  <c r="QX90" i="23" s="1"/>
  <c r="SI93" i="23" a="1"/>
  <c r="SI93" i="23" s="1"/>
  <c r="SA93" i="23" a="1"/>
  <c r="SA93" i="23" s="1"/>
  <c r="RS93" i="23" a="1"/>
  <c r="RS93" i="23" s="1"/>
  <c r="RL93" i="23" a="1"/>
  <c r="RL93" i="23" s="1"/>
  <c r="RD93" i="23" a="1"/>
  <c r="RD93" i="23" s="1"/>
  <c r="QW93" i="23" a="1"/>
  <c r="QW93" i="23" s="1"/>
  <c r="QO93" i="23" a="1"/>
  <c r="QO93" i="23" s="1"/>
  <c r="SH93" i="23" a="1"/>
  <c r="SH93" i="23" s="1"/>
  <c r="RZ93" i="23" a="1"/>
  <c r="RZ93" i="23" s="1"/>
  <c r="RK93" i="23" a="1"/>
  <c r="RK93" i="23" s="1"/>
  <c r="RC93" i="23" a="1"/>
  <c r="RC93" i="23" s="1"/>
  <c r="QV93" i="23" a="1"/>
  <c r="QV93" i="23" s="1"/>
  <c r="QN93" i="23" a="1"/>
  <c r="QN93" i="23" s="1"/>
  <c r="RY93" i="23" a="1"/>
  <c r="RY93" i="23" s="1"/>
  <c r="RP93" i="23" a="1"/>
  <c r="RP93" i="23" s="1"/>
  <c r="RF93" i="23" a="1"/>
  <c r="RF93" i="23" s="1"/>
  <c r="QU93" i="23" a="1"/>
  <c r="QU93" i="23" s="1"/>
  <c r="QK93" i="23" a="1"/>
  <c r="QK93" i="23" s="1"/>
  <c r="RX93" i="23" a="1"/>
  <c r="RX93" i="23" s="1"/>
  <c r="RO93" i="23" a="1"/>
  <c r="RO93" i="23" s="1"/>
  <c r="RE93" i="23" a="1"/>
  <c r="RE93" i="23" s="1"/>
  <c r="QT93" i="23" a="1"/>
  <c r="QT93" i="23" s="1"/>
  <c r="QJ93" i="23" a="1"/>
  <c r="QJ93" i="23" s="1"/>
  <c r="SG93" i="23" a="1"/>
  <c r="SG93" i="23" s="1"/>
  <c r="RW93" i="23" a="1"/>
  <c r="RW93" i="23" s="1"/>
  <c r="RN93" i="23" a="1"/>
  <c r="RN93" i="23" s="1"/>
  <c r="RB93" i="23" a="1"/>
  <c r="RB93" i="23" s="1"/>
  <c r="QS93" i="23" a="1"/>
  <c r="QS93" i="23" s="1"/>
  <c r="SF93" i="23" a="1"/>
  <c r="SF93" i="23" s="1"/>
  <c r="RV93" i="23" a="1"/>
  <c r="RV93" i="23" s="1"/>
  <c r="RM93" i="23" a="1"/>
  <c r="RM93" i="23" s="1"/>
  <c r="QR93" i="23" a="1"/>
  <c r="QR93" i="23" s="1"/>
  <c r="SE93" i="23" a="1"/>
  <c r="SE93" i="23" s="1"/>
  <c r="RU93" i="23" a="1"/>
  <c r="RU93" i="23" s="1"/>
  <c r="RJ93" i="23" a="1"/>
  <c r="RJ93" i="23" s="1"/>
  <c r="RA93" i="23" a="1"/>
  <c r="RA93" i="23" s="1"/>
  <c r="QQ93" i="23" a="1"/>
  <c r="QQ93" i="23" s="1"/>
  <c r="SD93" i="23" a="1"/>
  <c r="SD93" i="23" s="1"/>
  <c r="RT93" i="23" a="1"/>
  <c r="RT93" i="23" s="1"/>
  <c r="RI93" i="23" a="1"/>
  <c r="RI93" i="23" s="1"/>
  <c r="QZ93" i="23" a="1"/>
  <c r="QZ93" i="23" s="1"/>
  <c r="QP93" i="23" a="1"/>
  <c r="QP93" i="23" s="1"/>
  <c r="SB93" i="23" a="1"/>
  <c r="SB93" i="23" s="1"/>
  <c r="RQ93" i="23" a="1"/>
  <c r="RQ93" i="23" s="1"/>
  <c r="RG93" i="23" a="1"/>
  <c r="RG93" i="23" s="1"/>
  <c r="QX93" i="23" a="1"/>
  <c r="QX93" i="23" s="1"/>
  <c r="QL93" i="23" a="1"/>
  <c r="QL93" i="23" s="1"/>
  <c r="SC93" i="23" a="1"/>
  <c r="SC93" i="23" s="1"/>
  <c r="RR93" i="23" a="1"/>
  <c r="RR93" i="23" s="1"/>
  <c r="RH93" i="23" a="1"/>
  <c r="RH93" i="23" s="1"/>
  <c r="QY93" i="23" a="1"/>
  <c r="QY93" i="23" s="1"/>
  <c r="QM93" i="23" a="1"/>
  <c r="QM93" i="23" s="1"/>
  <c r="SF10" i="23" a="1"/>
  <c r="SF10" i="23" s="1"/>
  <c r="RX10" i="23" a="1"/>
  <c r="RX10" i="23" s="1"/>
  <c r="RQ10" i="23" a="1"/>
  <c r="RQ10" i="23" s="1"/>
  <c r="RI10" i="23" a="1"/>
  <c r="RI10" i="23" s="1"/>
  <c r="RA10" i="23" a="1"/>
  <c r="RA10" i="23" s="1"/>
  <c r="QT10" i="23" a="1"/>
  <c r="QT10" i="23" s="1"/>
  <c r="QM10" i="23" a="1"/>
  <c r="QM10" i="23" s="1"/>
  <c r="SE10" i="23" a="1"/>
  <c r="SE10" i="23" s="1"/>
  <c r="SD10" i="23" a="1"/>
  <c r="SD10" i="23" s="1"/>
  <c r="RV10" i="23" a="1"/>
  <c r="RV10" i="23" s="1"/>
  <c r="RO10" i="23" a="1"/>
  <c r="RO10" i="23" s="1"/>
  <c r="RG10" i="23" a="1"/>
  <c r="RG10" i="23" s="1"/>
  <c r="QY10" i="23" a="1"/>
  <c r="QY10" i="23" s="1"/>
  <c r="QR10" i="23" a="1"/>
  <c r="QR10" i="23" s="1"/>
  <c r="QK10" i="23" a="1"/>
  <c r="QK10" i="23" s="1"/>
  <c r="SC10" i="23" a="1"/>
  <c r="SC10" i="23" s="1"/>
  <c r="RU10" i="23" a="1"/>
  <c r="RU10" i="23" s="1"/>
  <c r="RN10" i="23" a="1"/>
  <c r="RN10" i="23" s="1"/>
  <c r="RF10" i="23" a="1"/>
  <c r="RF10" i="23" s="1"/>
  <c r="QX10" i="23" a="1"/>
  <c r="QX10" i="23" s="1"/>
  <c r="QQ10" i="23" a="1"/>
  <c r="QQ10" i="23" s="1"/>
  <c r="QJ10" i="23" a="1"/>
  <c r="QJ10" i="23" s="1"/>
  <c r="SB10" i="23" a="1"/>
  <c r="SB10" i="23" s="1"/>
  <c r="RT10" i="23" a="1"/>
  <c r="RT10" i="23" s="1"/>
  <c r="RM10" i="23" a="1"/>
  <c r="RM10" i="23" s="1"/>
  <c r="RE10" i="23" a="1"/>
  <c r="RE10" i="23" s="1"/>
  <c r="QP10" i="23" a="1"/>
  <c r="QP10" i="23" s="1"/>
  <c r="SI10" i="23" a="1"/>
  <c r="SI10" i="23" s="1"/>
  <c r="SA10" i="23" a="1"/>
  <c r="SA10" i="23" s="1"/>
  <c r="RS10" i="23" a="1"/>
  <c r="RS10" i="23" s="1"/>
  <c r="RL10" i="23" a="1"/>
  <c r="RL10" i="23" s="1"/>
  <c r="RD10" i="23" a="1"/>
  <c r="RD10" i="23" s="1"/>
  <c r="QW10" i="23" a="1"/>
  <c r="QW10" i="23" s="1"/>
  <c r="QO10" i="23" a="1"/>
  <c r="QO10" i="23" s="1"/>
  <c r="SG10" i="23" a="1"/>
  <c r="SG10" i="23" s="1"/>
  <c r="RY10" i="23" a="1"/>
  <c r="RY10" i="23" s="1"/>
  <c r="RJ10" i="23" a="1"/>
  <c r="RJ10" i="23" s="1"/>
  <c r="RB10" i="23" a="1"/>
  <c r="RB10" i="23" s="1"/>
  <c r="QU10" i="23" a="1"/>
  <c r="QU10" i="23" s="1"/>
  <c r="RR10" i="23" a="1"/>
  <c r="RR10" i="23" s="1"/>
  <c r="QN10" i="23" a="1"/>
  <c r="QN10" i="23" s="1"/>
  <c r="RP10" i="23" a="1"/>
  <c r="RP10" i="23" s="1"/>
  <c r="QL10" i="23" a="1"/>
  <c r="QL10" i="23" s="1"/>
  <c r="RK10" i="23" a="1"/>
  <c r="RK10" i="23" s="1"/>
  <c r="RH10" i="23" a="1"/>
  <c r="RH10" i="23" s="1"/>
  <c r="RC10" i="23" a="1"/>
  <c r="RC10" i="23" s="1"/>
  <c r="SH10" i="23" a="1"/>
  <c r="SH10" i="23" s="1"/>
  <c r="QZ10" i="23" a="1"/>
  <c r="QZ10" i="23" s="1"/>
  <c r="RZ10" i="23" a="1"/>
  <c r="RZ10" i="23" s="1"/>
  <c r="QV10" i="23" a="1"/>
  <c r="QV10" i="23" s="1"/>
  <c r="RW10" i="23" a="1"/>
  <c r="RW10" i="23" s="1"/>
  <c r="QS10" i="23" a="1"/>
  <c r="QS10" i="23" s="1"/>
  <c r="SB88" i="23" a="1"/>
  <c r="SB88" i="23" s="1"/>
  <c r="RT88" i="23" a="1"/>
  <c r="RT88" i="23" s="1"/>
  <c r="RL88" i="23" a="1"/>
  <c r="RL88" i="23" s="1"/>
  <c r="RD88" i="23" a="1"/>
  <c r="RD88" i="23" s="1"/>
  <c r="QV88" i="23" a="1"/>
  <c r="QV88" i="23" s="1"/>
  <c r="QN88" i="23" a="1"/>
  <c r="QN88" i="23" s="1"/>
  <c r="SI88" i="23" a="1"/>
  <c r="SI88" i="23" s="1"/>
  <c r="SA88" i="23" a="1"/>
  <c r="SA88" i="23" s="1"/>
  <c r="RS88" i="23" a="1"/>
  <c r="RS88" i="23" s="1"/>
  <c r="RK88" i="23" a="1"/>
  <c r="RK88" i="23" s="1"/>
  <c r="RC88" i="23" a="1"/>
  <c r="RC88" i="23" s="1"/>
  <c r="QU88" i="23" a="1"/>
  <c r="QU88" i="23" s="1"/>
  <c r="QM88" i="23" a="1"/>
  <c r="QM88" i="23" s="1"/>
  <c r="SH88" i="23" a="1"/>
  <c r="SH88" i="23" s="1"/>
  <c r="RZ88" i="23" a="1"/>
  <c r="RZ88" i="23" s="1"/>
  <c r="RR88" i="23" a="1"/>
  <c r="RR88" i="23" s="1"/>
  <c r="RJ88" i="23" a="1"/>
  <c r="RJ88" i="23" s="1"/>
  <c r="RB88" i="23" a="1"/>
  <c r="RB88" i="23" s="1"/>
  <c r="QT88" i="23" a="1"/>
  <c r="QT88" i="23" s="1"/>
  <c r="QL88" i="23" a="1"/>
  <c r="QL88" i="23" s="1"/>
  <c r="SG88" i="23" a="1"/>
  <c r="SG88" i="23" s="1"/>
  <c r="RY88" i="23" a="1"/>
  <c r="RY88" i="23" s="1"/>
  <c r="RQ88" i="23" a="1"/>
  <c r="RQ88" i="23" s="1"/>
  <c r="RI88" i="23" a="1"/>
  <c r="RI88" i="23" s="1"/>
  <c r="RA88" i="23" a="1"/>
  <c r="RA88" i="23" s="1"/>
  <c r="QS88" i="23" a="1"/>
  <c r="QS88" i="23" s="1"/>
  <c r="QK88" i="23" a="1"/>
  <c r="QK88" i="23" s="1"/>
  <c r="SF88" i="23" a="1"/>
  <c r="SF88" i="23" s="1"/>
  <c r="RX88" i="23" a="1"/>
  <c r="RX88" i="23" s="1"/>
  <c r="RP88" i="23" a="1"/>
  <c r="RP88" i="23" s="1"/>
  <c r="RH88" i="23" a="1"/>
  <c r="RH88" i="23" s="1"/>
  <c r="QZ88" i="23" a="1"/>
  <c r="QZ88" i="23" s="1"/>
  <c r="QR88" i="23" a="1"/>
  <c r="QR88" i="23" s="1"/>
  <c r="QJ88" i="23" a="1"/>
  <c r="QJ88" i="23" s="1"/>
  <c r="SE88" i="23" a="1"/>
  <c r="SE88" i="23" s="1"/>
  <c r="RW88" i="23" a="1"/>
  <c r="RW88" i="23" s="1"/>
  <c r="RO88" i="23" a="1"/>
  <c r="RO88" i="23" s="1"/>
  <c r="RG88" i="23" a="1"/>
  <c r="RG88" i="23" s="1"/>
  <c r="QY88" i="23" a="1"/>
  <c r="QY88" i="23" s="1"/>
  <c r="QQ88" i="23" a="1"/>
  <c r="QQ88" i="23" s="1"/>
  <c r="SC88" i="23" a="1"/>
  <c r="SC88" i="23" s="1"/>
  <c r="RU88" i="23" a="1"/>
  <c r="RU88" i="23" s="1"/>
  <c r="RM88" i="23" a="1"/>
  <c r="RM88" i="23" s="1"/>
  <c r="RE88" i="23" a="1"/>
  <c r="RE88" i="23" s="1"/>
  <c r="QW88" i="23" a="1"/>
  <c r="QW88" i="23" s="1"/>
  <c r="QO88" i="23" a="1"/>
  <c r="QO88" i="23" s="1"/>
  <c r="SD88" i="23" a="1"/>
  <c r="SD88" i="23" s="1"/>
  <c r="RV88" i="23" a="1"/>
  <c r="RV88" i="23" s="1"/>
  <c r="RN88" i="23" a="1"/>
  <c r="RN88" i="23" s="1"/>
  <c r="RF88" i="23" a="1"/>
  <c r="RF88" i="23" s="1"/>
  <c r="QX88" i="23" a="1"/>
  <c r="QX88" i="23" s="1"/>
  <c r="QP88" i="23" a="1"/>
  <c r="QP88" i="23" s="1"/>
  <c r="SE91" i="23" a="1"/>
  <c r="SE91" i="23" s="1"/>
  <c r="RW91" i="23" a="1"/>
  <c r="RW91" i="23" s="1"/>
  <c r="RO91" i="23" a="1"/>
  <c r="RO91" i="23" s="1"/>
  <c r="RG91" i="23" a="1"/>
  <c r="RG91" i="23" s="1"/>
  <c r="QZ91" i="23" a="1"/>
  <c r="QZ91" i="23" s="1"/>
  <c r="QR91" i="23" a="1"/>
  <c r="QR91" i="23" s="1"/>
  <c r="SB91" i="23" a="1"/>
  <c r="SB91" i="23" s="1"/>
  <c r="RS91" i="23" a="1"/>
  <c r="RS91" i="23" s="1"/>
  <c r="RJ91" i="23" a="1"/>
  <c r="RJ91" i="23" s="1"/>
  <c r="RB91" i="23" a="1"/>
  <c r="RB91" i="23" s="1"/>
  <c r="QS91" i="23" a="1"/>
  <c r="QS91" i="23" s="1"/>
  <c r="QJ91" i="23" a="1"/>
  <c r="QJ91" i="23" s="1"/>
  <c r="SA91" i="23" a="1"/>
  <c r="SA91" i="23" s="1"/>
  <c r="RR91" i="23" a="1"/>
  <c r="RR91" i="23" s="1"/>
  <c r="RI91" i="23" a="1"/>
  <c r="RI91" i="23" s="1"/>
  <c r="RA91" i="23" a="1"/>
  <c r="RA91" i="23" s="1"/>
  <c r="QQ91" i="23" a="1"/>
  <c r="QQ91" i="23" s="1"/>
  <c r="SI91" i="23" a="1"/>
  <c r="SI91" i="23" s="1"/>
  <c r="RZ91" i="23" a="1"/>
  <c r="RZ91" i="23" s="1"/>
  <c r="RQ91" i="23" a="1"/>
  <c r="RQ91" i="23" s="1"/>
  <c r="RH91" i="23" a="1"/>
  <c r="RH91" i="23" s="1"/>
  <c r="QY91" i="23" a="1"/>
  <c r="QY91" i="23" s="1"/>
  <c r="QP91" i="23" a="1"/>
  <c r="QP91" i="23" s="1"/>
  <c r="SH91" i="23" a="1"/>
  <c r="SH91" i="23" s="1"/>
  <c r="RY91" i="23" a="1"/>
  <c r="RY91" i="23" s="1"/>
  <c r="RP91" i="23" a="1"/>
  <c r="RP91" i="23" s="1"/>
  <c r="QX91" i="23" a="1"/>
  <c r="QX91" i="23" s="1"/>
  <c r="QO91" i="23" a="1"/>
  <c r="QO91" i="23" s="1"/>
  <c r="SG91" i="23" a="1"/>
  <c r="SG91" i="23" s="1"/>
  <c r="RX91" i="23" a="1"/>
  <c r="RX91" i="23" s="1"/>
  <c r="RN91" i="23" a="1"/>
  <c r="RN91" i="23" s="1"/>
  <c r="RF91" i="23" a="1"/>
  <c r="RF91" i="23" s="1"/>
  <c r="QW91" i="23" a="1"/>
  <c r="QW91" i="23" s="1"/>
  <c r="QN91" i="23" a="1"/>
  <c r="QN91" i="23" s="1"/>
  <c r="SF91" i="23" a="1"/>
  <c r="SF91" i="23" s="1"/>
  <c r="RV91" i="23" a="1"/>
  <c r="RV91" i="23" s="1"/>
  <c r="RM91" i="23" a="1"/>
  <c r="RM91" i="23" s="1"/>
  <c r="RE91" i="23" a="1"/>
  <c r="RE91" i="23" s="1"/>
  <c r="QV91" i="23" a="1"/>
  <c r="QV91" i="23" s="1"/>
  <c r="QM91" i="23" a="1"/>
  <c r="QM91" i="23" s="1"/>
  <c r="SC91" i="23" a="1"/>
  <c r="SC91" i="23" s="1"/>
  <c r="RT91" i="23" a="1"/>
  <c r="RT91" i="23" s="1"/>
  <c r="RK91" i="23" a="1"/>
  <c r="RK91" i="23" s="1"/>
  <c r="RC91" i="23" a="1"/>
  <c r="RC91" i="23" s="1"/>
  <c r="QT91" i="23" a="1"/>
  <c r="QT91" i="23" s="1"/>
  <c r="QK91" i="23" a="1"/>
  <c r="QK91" i="23" s="1"/>
  <c r="RD91" i="23" a="1"/>
  <c r="RD91" i="23" s="1"/>
  <c r="QU91" i="23" a="1"/>
  <c r="QU91" i="23" s="1"/>
  <c r="QL91" i="23" a="1"/>
  <c r="QL91" i="23" s="1"/>
  <c r="SD91" i="23" a="1"/>
  <c r="SD91" i="23" s="1"/>
  <c r="RU91" i="23" a="1"/>
  <c r="RU91" i="23" s="1"/>
  <c r="RL91" i="23" a="1"/>
  <c r="RL91" i="23" s="1"/>
  <c r="SC69" i="23" a="1"/>
  <c r="SC69" i="23" s="1"/>
  <c r="RU69" i="23" a="1"/>
  <c r="RU69" i="23" s="1"/>
  <c r="RM69" i="23" a="1"/>
  <c r="RM69" i="23" s="1"/>
  <c r="RE69" i="23" a="1"/>
  <c r="RE69" i="23" s="1"/>
  <c r="QW69" i="23" a="1"/>
  <c r="QW69" i="23" s="1"/>
  <c r="QO69" i="23" a="1"/>
  <c r="QO69" i="23" s="1"/>
  <c r="SB69" i="23" a="1"/>
  <c r="SB69" i="23" s="1"/>
  <c r="RT69" i="23" a="1"/>
  <c r="RT69" i="23" s="1"/>
  <c r="RL69" i="23" a="1"/>
  <c r="RL69" i="23" s="1"/>
  <c r="RD69" i="23" a="1"/>
  <c r="RD69" i="23" s="1"/>
  <c r="QV69" i="23" a="1"/>
  <c r="QV69" i="23" s="1"/>
  <c r="QN69" i="23" a="1"/>
  <c r="QN69" i="23" s="1"/>
  <c r="SI69" i="23" a="1"/>
  <c r="SI69" i="23" s="1"/>
  <c r="SA69" i="23" a="1"/>
  <c r="SA69" i="23" s="1"/>
  <c r="RS69" i="23" a="1"/>
  <c r="RS69" i="23" s="1"/>
  <c r="RK69" i="23" a="1"/>
  <c r="RK69" i="23" s="1"/>
  <c r="RC69" i="23" a="1"/>
  <c r="RC69" i="23" s="1"/>
  <c r="QU69" i="23" a="1"/>
  <c r="QU69" i="23" s="1"/>
  <c r="QM69" i="23" a="1"/>
  <c r="QM69" i="23" s="1"/>
  <c r="SH69" i="23" a="1"/>
  <c r="SH69" i="23" s="1"/>
  <c r="RZ69" i="23" a="1"/>
  <c r="RZ69" i="23" s="1"/>
  <c r="RR69" i="23" a="1"/>
  <c r="RR69" i="23" s="1"/>
  <c r="RJ69" i="23" a="1"/>
  <c r="RJ69" i="23" s="1"/>
  <c r="RB69" i="23" a="1"/>
  <c r="RB69" i="23" s="1"/>
  <c r="QT69" i="23" a="1"/>
  <c r="QT69" i="23" s="1"/>
  <c r="QL69" i="23" a="1"/>
  <c r="QL69" i="23" s="1"/>
  <c r="SG69" i="23" a="1"/>
  <c r="SG69" i="23" s="1"/>
  <c r="RY69" i="23" a="1"/>
  <c r="RY69" i="23" s="1"/>
  <c r="RQ69" i="23" a="1"/>
  <c r="RQ69" i="23" s="1"/>
  <c r="RI69" i="23" a="1"/>
  <c r="RI69" i="23" s="1"/>
  <c r="RA69" i="23" a="1"/>
  <c r="RA69" i="23" s="1"/>
  <c r="QS69" i="23" a="1"/>
  <c r="QS69" i="23" s="1"/>
  <c r="QK69" i="23" a="1"/>
  <c r="QK69" i="23" s="1"/>
  <c r="SF69" i="23" a="1"/>
  <c r="SF69" i="23" s="1"/>
  <c r="RX69" i="23" a="1"/>
  <c r="RX69" i="23" s="1"/>
  <c r="RP69" i="23" a="1"/>
  <c r="RP69" i="23" s="1"/>
  <c r="RH69" i="23" a="1"/>
  <c r="RH69" i="23" s="1"/>
  <c r="QZ69" i="23" a="1"/>
  <c r="QZ69" i="23" s="1"/>
  <c r="QR69" i="23" a="1"/>
  <c r="QR69" i="23" s="1"/>
  <c r="QJ69" i="23" a="1"/>
  <c r="QJ69" i="23" s="1"/>
  <c r="SE69" i="23" a="1"/>
  <c r="SE69" i="23" s="1"/>
  <c r="RW69" i="23" a="1"/>
  <c r="RW69" i="23" s="1"/>
  <c r="RO69" i="23" a="1"/>
  <c r="RO69" i="23" s="1"/>
  <c r="RG69" i="23" a="1"/>
  <c r="RG69" i="23" s="1"/>
  <c r="QY69" i="23" a="1"/>
  <c r="QY69" i="23" s="1"/>
  <c r="QQ69" i="23" a="1"/>
  <c r="QQ69" i="23" s="1"/>
  <c r="SD69" i="23" a="1"/>
  <c r="SD69" i="23" s="1"/>
  <c r="RV69" i="23" a="1"/>
  <c r="RV69" i="23" s="1"/>
  <c r="RN69" i="23" a="1"/>
  <c r="RN69" i="23" s="1"/>
  <c r="RF69" i="23" a="1"/>
  <c r="RF69" i="23" s="1"/>
  <c r="QX69" i="23" a="1"/>
  <c r="QX69" i="23" s="1"/>
  <c r="QP69" i="23" a="1"/>
  <c r="QP69" i="23" s="1"/>
  <c r="RZ80" i="23" a="1"/>
  <c r="RZ80" i="23" s="1"/>
  <c r="RR80" i="23" a="1"/>
  <c r="RR80" i="23" s="1"/>
  <c r="RK80" i="23" a="1"/>
  <c r="RK80" i="23" s="1"/>
  <c r="RC80" i="23" a="1"/>
  <c r="RC80" i="23" s="1"/>
  <c r="QU80" i="23" a="1"/>
  <c r="QU80" i="23" s="1"/>
  <c r="QM80" i="23" a="1"/>
  <c r="QM80" i="23" s="1"/>
  <c r="SG80" i="23" a="1"/>
  <c r="SG80" i="23" s="1"/>
  <c r="RY80" i="23" a="1"/>
  <c r="RY80" i="23" s="1"/>
  <c r="RJ80" i="23" a="1"/>
  <c r="RJ80" i="23" s="1"/>
  <c r="RB80" i="23" a="1"/>
  <c r="RB80" i="23" s="1"/>
  <c r="QT80" i="23" a="1"/>
  <c r="QT80" i="23" s="1"/>
  <c r="QL80" i="23" a="1"/>
  <c r="QL80" i="23" s="1"/>
  <c r="SF80" i="23" a="1"/>
  <c r="SF80" i="23" s="1"/>
  <c r="RX80" i="23" a="1"/>
  <c r="RX80" i="23" s="1"/>
  <c r="RQ80" i="23" a="1"/>
  <c r="RQ80" i="23" s="1"/>
  <c r="RI80" i="23" a="1"/>
  <c r="RI80" i="23" s="1"/>
  <c r="RA80" i="23" a="1"/>
  <c r="RA80" i="23" s="1"/>
  <c r="QS80" i="23" a="1"/>
  <c r="QS80" i="23" s="1"/>
  <c r="QK80" i="23" a="1"/>
  <c r="QK80" i="23" s="1"/>
  <c r="SE80" i="23" a="1"/>
  <c r="SE80" i="23" s="1"/>
  <c r="RW80" i="23" a="1"/>
  <c r="RW80" i="23" s="1"/>
  <c r="RP80" i="23" a="1"/>
  <c r="RP80" i="23" s="1"/>
  <c r="RH80" i="23" a="1"/>
  <c r="RH80" i="23" s="1"/>
  <c r="QZ80" i="23" a="1"/>
  <c r="QZ80" i="23" s="1"/>
  <c r="QR80" i="23" a="1"/>
  <c r="QR80" i="23" s="1"/>
  <c r="QJ80" i="23" a="1"/>
  <c r="QJ80" i="23" s="1"/>
  <c r="SD80" i="23" a="1"/>
  <c r="SD80" i="23" s="1"/>
  <c r="RV80" i="23" a="1"/>
  <c r="RV80" i="23" s="1"/>
  <c r="RO80" i="23" a="1"/>
  <c r="RO80" i="23" s="1"/>
  <c r="RG80" i="23" a="1"/>
  <c r="RG80" i="23" s="1"/>
  <c r="QY80" i="23" a="1"/>
  <c r="QY80" i="23" s="1"/>
  <c r="QQ80" i="23" a="1"/>
  <c r="QQ80" i="23" s="1"/>
  <c r="SC80" i="23" a="1"/>
  <c r="SC80" i="23" s="1"/>
  <c r="RU80" i="23" a="1"/>
  <c r="RU80" i="23" s="1"/>
  <c r="RN80" i="23" a="1"/>
  <c r="RN80" i="23" s="1"/>
  <c r="RF80" i="23" a="1"/>
  <c r="RF80" i="23" s="1"/>
  <c r="QX80" i="23" a="1"/>
  <c r="QX80" i="23" s="1"/>
  <c r="QP80" i="23" a="1"/>
  <c r="QP80" i="23" s="1"/>
  <c r="SI80" i="23" a="1"/>
  <c r="SI80" i="23" s="1"/>
  <c r="SB80" i="23" a="1"/>
  <c r="SB80" i="23" s="1"/>
  <c r="RT80" i="23" a="1"/>
  <c r="RT80" i="23" s="1"/>
  <c r="RM80" i="23" a="1"/>
  <c r="RM80" i="23" s="1"/>
  <c r="RE80" i="23" a="1"/>
  <c r="RE80" i="23" s="1"/>
  <c r="QW80" i="23" a="1"/>
  <c r="QW80" i="23" s="1"/>
  <c r="QO80" i="23" a="1"/>
  <c r="QO80" i="23" s="1"/>
  <c r="SH80" i="23" a="1"/>
  <c r="SH80" i="23" s="1"/>
  <c r="SA80" i="23" a="1"/>
  <c r="SA80" i="23" s="1"/>
  <c r="RS80" i="23" a="1"/>
  <c r="RS80" i="23" s="1"/>
  <c r="RL80" i="23" a="1"/>
  <c r="RL80" i="23" s="1"/>
  <c r="RD80" i="23" a="1"/>
  <c r="RD80" i="23" s="1"/>
  <c r="QV80" i="23" a="1"/>
  <c r="QV80" i="23" s="1"/>
  <c r="QN80" i="23" a="1"/>
  <c r="QN80" i="23" s="1"/>
  <c r="SF64" i="23" a="1"/>
  <c r="SF64" i="23" s="1"/>
  <c r="RX64" i="23" a="1"/>
  <c r="RX64" i="23" s="1"/>
  <c r="RP64" i="23" a="1"/>
  <c r="RP64" i="23" s="1"/>
  <c r="RH64" i="23" a="1"/>
  <c r="RH64" i="23" s="1"/>
  <c r="QZ64" i="23" a="1"/>
  <c r="QZ64" i="23" s="1"/>
  <c r="QR64" i="23" a="1"/>
  <c r="QR64" i="23" s="1"/>
  <c r="QJ64" i="23" a="1"/>
  <c r="QJ64" i="23" s="1"/>
  <c r="SE64" i="23" a="1"/>
  <c r="SE64" i="23" s="1"/>
  <c r="RW64" i="23" a="1"/>
  <c r="RW64" i="23" s="1"/>
  <c r="RO64" i="23" a="1"/>
  <c r="RO64" i="23" s="1"/>
  <c r="RG64" i="23" a="1"/>
  <c r="RG64" i="23" s="1"/>
  <c r="QY64" i="23" a="1"/>
  <c r="QY64" i="23" s="1"/>
  <c r="QQ64" i="23" a="1"/>
  <c r="QQ64" i="23" s="1"/>
  <c r="SD64" i="23" a="1"/>
  <c r="SD64" i="23" s="1"/>
  <c r="RV64" i="23" a="1"/>
  <c r="RV64" i="23" s="1"/>
  <c r="RN64" i="23" a="1"/>
  <c r="RN64" i="23" s="1"/>
  <c r="RF64" i="23" a="1"/>
  <c r="RF64" i="23" s="1"/>
  <c r="QX64" i="23" a="1"/>
  <c r="QX64" i="23" s="1"/>
  <c r="QP64" i="23" a="1"/>
  <c r="QP64" i="23" s="1"/>
  <c r="SB64" i="23" a="1"/>
  <c r="SB64" i="23" s="1"/>
  <c r="RT64" i="23" a="1"/>
  <c r="RT64" i="23" s="1"/>
  <c r="RL64" i="23" a="1"/>
  <c r="RL64" i="23" s="1"/>
  <c r="RD64" i="23" a="1"/>
  <c r="RD64" i="23" s="1"/>
  <c r="QV64" i="23" a="1"/>
  <c r="QV64" i="23" s="1"/>
  <c r="QN64" i="23" a="1"/>
  <c r="QN64" i="23" s="1"/>
  <c r="SI64" i="23" a="1"/>
  <c r="SI64" i="23" s="1"/>
  <c r="SA64" i="23" a="1"/>
  <c r="SA64" i="23" s="1"/>
  <c r="RS64" i="23" a="1"/>
  <c r="RS64" i="23" s="1"/>
  <c r="RK64" i="23" a="1"/>
  <c r="RK64" i="23" s="1"/>
  <c r="RC64" i="23" a="1"/>
  <c r="RC64" i="23" s="1"/>
  <c r="QU64" i="23" a="1"/>
  <c r="QU64" i="23" s="1"/>
  <c r="QM64" i="23" a="1"/>
  <c r="QM64" i="23" s="1"/>
  <c r="SH64" i="23" a="1"/>
  <c r="SH64" i="23" s="1"/>
  <c r="RZ64" i="23" a="1"/>
  <c r="RZ64" i="23" s="1"/>
  <c r="RR64" i="23" a="1"/>
  <c r="RR64" i="23" s="1"/>
  <c r="RJ64" i="23" a="1"/>
  <c r="RJ64" i="23" s="1"/>
  <c r="RB64" i="23" a="1"/>
  <c r="RB64" i="23" s="1"/>
  <c r="QT64" i="23" a="1"/>
  <c r="QT64" i="23" s="1"/>
  <c r="QL64" i="23" a="1"/>
  <c r="QL64" i="23" s="1"/>
  <c r="RY64" i="23" a="1"/>
  <c r="RY64" i="23" s="1"/>
  <c r="QS64" i="23" a="1"/>
  <c r="QS64" i="23" s="1"/>
  <c r="RU64" i="23" a="1"/>
  <c r="RU64" i="23" s="1"/>
  <c r="QO64" i="23" a="1"/>
  <c r="QO64" i="23" s="1"/>
  <c r="RQ64" i="23" a="1"/>
  <c r="RQ64" i="23" s="1"/>
  <c r="QK64" i="23" a="1"/>
  <c r="QK64" i="23" s="1"/>
  <c r="RM64" i="23" a="1"/>
  <c r="RM64" i="23" s="1"/>
  <c r="RI64" i="23" a="1"/>
  <c r="RI64" i="23" s="1"/>
  <c r="RE64" i="23" a="1"/>
  <c r="RE64" i="23" s="1"/>
  <c r="SG64" i="23" a="1"/>
  <c r="SG64" i="23" s="1"/>
  <c r="RA64" i="23" a="1"/>
  <c r="RA64" i="23" s="1"/>
  <c r="SC64" i="23" a="1"/>
  <c r="SC64" i="23" s="1"/>
  <c r="QW64" i="23" a="1"/>
  <c r="QW64" i="23" s="1"/>
  <c r="SB47" i="23" a="1"/>
  <c r="SB47" i="23" s="1"/>
  <c r="RU47" i="23" a="1"/>
  <c r="RU47" i="23" s="1"/>
  <c r="RM47" i="23" a="1"/>
  <c r="RM47" i="23" s="1"/>
  <c r="RE47" i="23" a="1"/>
  <c r="RE47" i="23" s="1"/>
  <c r="QW47" i="23" a="1"/>
  <c r="QW47" i="23" s="1"/>
  <c r="QO47" i="23" a="1"/>
  <c r="QO47" i="23" s="1"/>
  <c r="SI47" i="23" a="1"/>
  <c r="SI47" i="23" s="1"/>
  <c r="SA47" i="23" a="1"/>
  <c r="SA47" i="23" s="1"/>
  <c r="RT47" i="23" a="1"/>
  <c r="RT47" i="23" s="1"/>
  <c r="RL47" i="23" a="1"/>
  <c r="RL47" i="23" s="1"/>
  <c r="RD47" i="23" a="1"/>
  <c r="RD47" i="23" s="1"/>
  <c r="QV47" i="23" a="1"/>
  <c r="QV47" i="23" s="1"/>
  <c r="QN47" i="23" a="1"/>
  <c r="QN47" i="23" s="1"/>
  <c r="SH47" i="23" a="1"/>
  <c r="SH47" i="23" s="1"/>
  <c r="RS47" i="23" a="1"/>
  <c r="RS47" i="23" s="1"/>
  <c r="RK47" i="23" a="1"/>
  <c r="RK47" i="23" s="1"/>
  <c r="RC47" i="23" a="1"/>
  <c r="RC47" i="23" s="1"/>
  <c r="QU47" i="23" a="1"/>
  <c r="QU47" i="23" s="1"/>
  <c r="QM47" i="23" a="1"/>
  <c r="QM47" i="23" s="1"/>
  <c r="SG47" i="23" a="1"/>
  <c r="SG47" i="23" s="1"/>
  <c r="RZ47" i="23" a="1"/>
  <c r="RZ47" i="23" s="1"/>
  <c r="RR47" i="23" a="1"/>
  <c r="RR47" i="23" s="1"/>
  <c r="RJ47" i="23" a="1"/>
  <c r="RJ47" i="23" s="1"/>
  <c r="RB47" i="23" a="1"/>
  <c r="RB47" i="23" s="1"/>
  <c r="QT47" i="23" a="1"/>
  <c r="QT47" i="23" s="1"/>
  <c r="QL47" i="23" a="1"/>
  <c r="QL47" i="23" s="1"/>
  <c r="SF47" i="23" a="1"/>
  <c r="SF47" i="23" s="1"/>
  <c r="RY47" i="23" a="1"/>
  <c r="RY47" i="23" s="1"/>
  <c r="RQ47" i="23" a="1"/>
  <c r="RQ47" i="23" s="1"/>
  <c r="RI47" i="23" a="1"/>
  <c r="RI47" i="23" s="1"/>
  <c r="RA47" i="23" a="1"/>
  <c r="RA47" i="23" s="1"/>
  <c r="QS47" i="23" a="1"/>
  <c r="QS47" i="23" s="1"/>
  <c r="SE47" i="23" a="1"/>
  <c r="SE47" i="23" s="1"/>
  <c r="RX47" i="23" a="1"/>
  <c r="RX47" i="23" s="1"/>
  <c r="RP47" i="23" a="1"/>
  <c r="RP47" i="23" s="1"/>
  <c r="RH47" i="23" a="1"/>
  <c r="RH47" i="23" s="1"/>
  <c r="QZ47" i="23" a="1"/>
  <c r="QZ47" i="23" s="1"/>
  <c r="QR47" i="23" a="1"/>
  <c r="QR47" i="23" s="1"/>
  <c r="QK47" i="23" a="1"/>
  <c r="QK47" i="23" s="1"/>
  <c r="SC47" i="23" a="1"/>
  <c r="SC47" i="23" s="1"/>
  <c r="RV47" i="23" a="1"/>
  <c r="RV47" i="23" s="1"/>
  <c r="RN47" i="23" a="1"/>
  <c r="RN47" i="23" s="1"/>
  <c r="RF47" i="23" a="1"/>
  <c r="RF47" i="23" s="1"/>
  <c r="QX47" i="23" a="1"/>
  <c r="QX47" i="23" s="1"/>
  <c r="QP47" i="23" a="1"/>
  <c r="QP47" i="23" s="1"/>
  <c r="RW47" i="23" a="1"/>
  <c r="RW47" i="23" s="1"/>
  <c r="RO47" i="23" a="1"/>
  <c r="RO47" i="23" s="1"/>
  <c r="RG47" i="23" a="1"/>
  <c r="RG47" i="23" s="1"/>
  <c r="QY47" i="23" a="1"/>
  <c r="QY47" i="23" s="1"/>
  <c r="QQ47" i="23" a="1"/>
  <c r="QQ47" i="23" s="1"/>
  <c r="QJ47" i="23" a="1"/>
  <c r="QJ47" i="23" s="1"/>
  <c r="SD47" i="23" a="1"/>
  <c r="SD47" i="23" s="1"/>
  <c r="SB43" i="23" a="1"/>
  <c r="SB43" i="23" s="1"/>
  <c r="RT43" i="23" a="1"/>
  <c r="RT43" i="23" s="1"/>
  <c r="RL43" i="23" a="1"/>
  <c r="RL43" i="23" s="1"/>
  <c r="RD43" i="23" a="1"/>
  <c r="RD43" i="23" s="1"/>
  <c r="QW43" i="23" a="1"/>
  <c r="QW43" i="23" s="1"/>
  <c r="QO43" i="23" a="1"/>
  <c r="QO43" i="23" s="1"/>
  <c r="SI43" i="23" a="1"/>
  <c r="SI43" i="23" s="1"/>
  <c r="SA43" i="23" a="1"/>
  <c r="SA43" i="23" s="1"/>
  <c r="RS43" i="23" a="1"/>
  <c r="RS43" i="23" s="1"/>
  <c r="RK43" i="23" a="1"/>
  <c r="RK43" i="23" s="1"/>
  <c r="RC43" i="23" a="1"/>
  <c r="RC43" i="23" s="1"/>
  <c r="QV43" i="23" a="1"/>
  <c r="QV43" i="23" s="1"/>
  <c r="QN43" i="23" a="1"/>
  <c r="QN43" i="23" s="1"/>
  <c r="SH43" i="23" a="1"/>
  <c r="SH43" i="23" s="1"/>
  <c r="RZ43" i="23" a="1"/>
  <c r="RZ43" i="23" s="1"/>
  <c r="RR43" i="23" a="1"/>
  <c r="RR43" i="23" s="1"/>
  <c r="RJ43" i="23" a="1"/>
  <c r="RJ43" i="23" s="1"/>
  <c r="RB43" i="23" a="1"/>
  <c r="RB43" i="23" s="1"/>
  <c r="QU43" i="23" a="1"/>
  <c r="QU43" i="23" s="1"/>
  <c r="QM43" i="23" a="1"/>
  <c r="QM43" i="23" s="1"/>
  <c r="SG43" i="23" a="1"/>
  <c r="SG43" i="23" s="1"/>
  <c r="RY43" i="23" a="1"/>
  <c r="RY43" i="23" s="1"/>
  <c r="RQ43" i="23" a="1"/>
  <c r="RQ43" i="23" s="1"/>
  <c r="RI43" i="23" a="1"/>
  <c r="RI43" i="23" s="1"/>
  <c r="RA43" i="23" a="1"/>
  <c r="RA43" i="23" s="1"/>
  <c r="QT43" i="23" a="1"/>
  <c r="QT43" i="23" s="1"/>
  <c r="QL43" i="23" a="1"/>
  <c r="QL43" i="23" s="1"/>
  <c r="SF43" i="23" a="1"/>
  <c r="SF43" i="23" s="1"/>
  <c r="RX43" i="23" a="1"/>
  <c r="RX43" i="23" s="1"/>
  <c r="RP43" i="23" a="1"/>
  <c r="RP43" i="23" s="1"/>
  <c r="RH43" i="23" a="1"/>
  <c r="RH43" i="23" s="1"/>
  <c r="QZ43" i="23" a="1"/>
  <c r="QZ43" i="23" s="1"/>
  <c r="QS43" i="23" a="1"/>
  <c r="QS43" i="23" s="1"/>
  <c r="QK43" i="23" a="1"/>
  <c r="QK43" i="23" s="1"/>
  <c r="SE43" i="23" a="1"/>
  <c r="SE43" i="23" s="1"/>
  <c r="RW43" i="23" a="1"/>
  <c r="RW43" i="23" s="1"/>
  <c r="RO43" i="23" a="1"/>
  <c r="RO43" i="23" s="1"/>
  <c r="RG43" i="23" a="1"/>
  <c r="RG43" i="23" s="1"/>
  <c r="QY43" i="23" a="1"/>
  <c r="QY43" i="23" s="1"/>
  <c r="QR43" i="23" a="1"/>
  <c r="QR43" i="23" s="1"/>
  <c r="QJ43" i="23" a="1"/>
  <c r="QJ43" i="23" s="1"/>
  <c r="SC43" i="23" a="1"/>
  <c r="SC43" i="23" s="1"/>
  <c r="RU43" i="23" a="1"/>
  <c r="RU43" i="23" s="1"/>
  <c r="RM43" i="23" a="1"/>
  <c r="RM43" i="23" s="1"/>
  <c r="RE43" i="23" a="1"/>
  <c r="RE43" i="23" s="1"/>
  <c r="QX43" i="23" a="1"/>
  <c r="QX43" i="23" s="1"/>
  <c r="QP43" i="23" a="1"/>
  <c r="QP43" i="23" s="1"/>
  <c r="SD43" i="23" a="1"/>
  <c r="SD43" i="23" s="1"/>
  <c r="RV43" i="23" a="1"/>
  <c r="RV43" i="23" s="1"/>
  <c r="RN43" i="23" a="1"/>
  <c r="RN43" i="23" s="1"/>
  <c r="RF43" i="23" a="1"/>
  <c r="RF43" i="23" s="1"/>
  <c r="QQ43" i="23" a="1"/>
  <c r="QQ43" i="23" s="1"/>
  <c r="RV48" i="23" a="1"/>
  <c r="RV48" i="23" s="1"/>
  <c r="RG48" i="23" a="1"/>
  <c r="RG48" i="23" s="1"/>
  <c r="QY48" i="23" a="1"/>
  <c r="QY48" i="23" s="1"/>
  <c r="QQ48" i="23" a="1"/>
  <c r="QQ48" i="23" s="1"/>
  <c r="QJ48" i="23" a="1"/>
  <c r="QJ48" i="23" s="1"/>
  <c r="SC48" i="23" a="1"/>
  <c r="SC48" i="23" s="1"/>
  <c r="RU48" i="23" a="1"/>
  <c r="RU48" i="23" s="1"/>
  <c r="RN48" i="23" a="1"/>
  <c r="RN48" i="23" s="1"/>
  <c r="RF48" i="23" a="1"/>
  <c r="RF48" i="23" s="1"/>
  <c r="QX48" i="23" a="1"/>
  <c r="QX48" i="23" s="1"/>
  <c r="QP48" i="23" a="1"/>
  <c r="QP48" i="23" s="1"/>
  <c r="SI48" i="23" a="1"/>
  <c r="SI48" i="23" s="1"/>
  <c r="SB48" i="23" a="1"/>
  <c r="SB48" i="23" s="1"/>
  <c r="RT48" i="23" a="1"/>
  <c r="RT48" i="23" s="1"/>
  <c r="RM48" i="23" a="1"/>
  <c r="RM48" i="23" s="1"/>
  <c r="RE48" i="23" a="1"/>
  <c r="RE48" i="23" s="1"/>
  <c r="QW48" i="23" a="1"/>
  <c r="QW48" i="23" s="1"/>
  <c r="QO48" i="23" a="1"/>
  <c r="QO48" i="23" s="1"/>
  <c r="SH48" i="23" a="1"/>
  <c r="SH48" i="23" s="1"/>
  <c r="SA48" i="23" a="1"/>
  <c r="SA48" i="23" s="1"/>
  <c r="RS48" i="23" a="1"/>
  <c r="RS48" i="23" s="1"/>
  <c r="RL48" i="23" a="1"/>
  <c r="RL48" i="23" s="1"/>
  <c r="RD48" i="23" a="1"/>
  <c r="RD48" i="23" s="1"/>
  <c r="QV48" i="23" a="1"/>
  <c r="QV48" i="23" s="1"/>
  <c r="SG48" i="23" a="1"/>
  <c r="SG48" i="23" s="1"/>
  <c r="RZ48" i="23" a="1"/>
  <c r="RZ48" i="23" s="1"/>
  <c r="RR48" i="23" a="1"/>
  <c r="RR48" i="23" s="1"/>
  <c r="RK48" i="23" a="1"/>
  <c r="RK48" i="23" s="1"/>
  <c r="RC48" i="23" a="1"/>
  <c r="RC48" i="23" s="1"/>
  <c r="QU48" i="23" a="1"/>
  <c r="QU48" i="23" s="1"/>
  <c r="QN48" i="23" a="1"/>
  <c r="QN48" i="23" s="1"/>
  <c r="SF48" i="23" a="1"/>
  <c r="SF48" i="23" s="1"/>
  <c r="RY48" i="23" a="1"/>
  <c r="RY48" i="23" s="1"/>
  <c r="RQ48" i="23" a="1"/>
  <c r="RQ48" i="23" s="1"/>
  <c r="RJ48" i="23" a="1"/>
  <c r="RJ48" i="23" s="1"/>
  <c r="RB48" i="23" a="1"/>
  <c r="RB48" i="23" s="1"/>
  <c r="QT48" i="23" a="1"/>
  <c r="QT48" i="23" s="1"/>
  <c r="QM48" i="23" a="1"/>
  <c r="QM48" i="23" s="1"/>
  <c r="SD48" i="23" a="1"/>
  <c r="SD48" i="23" s="1"/>
  <c r="RW48" i="23" a="1"/>
  <c r="RW48" i="23" s="1"/>
  <c r="RO48" i="23" a="1"/>
  <c r="RO48" i="23" s="1"/>
  <c r="RH48" i="23" a="1"/>
  <c r="RH48" i="23" s="1"/>
  <c r="QZ48" i="23" a="1"/>
  <c r="QZ48" i="23" s="1"/>
  <c r="QR48" i="23" a="1"/>
  <c r="QR48" i="23" s="1"/>
  <c r="QK48" i="23" a="1"/>
  <c r="QK48" i="23" s="1"/>
  <c r="SE48" i="23" a="1"/>
  <c r="SE48" i="23" s="1"/>
  <c r="RX48" i="23" a="1"/>
  <c r="RX48" i="23" s="1"/>
  <c r="RP48" i="23" a="1"/>
  <c r="RP48" i="23" s="1"/>
  <c r="RI48" i="23" a="1"/>
  <c r="RI48" i="23" s="1"/>
  <c r="RA48" i="23" a="1"/>
  <c r="RA48" i="23" s="1"/>
  <c r="QS48" i="23" a="1"/>
  <c r="QS48" i="23" s="1"/>
  <c r="QL48" i="23" a="1"/>
  <c r="QL48" i="23" s="1"/>
  <c r="SB29" i="23" a="1"/>
  <c r="SB29" i="23" s="1"/>
  <c r="RT29" i="23" a="1"/>
  <c r="RT29" i="23" s="1"/>
  <c r="RL29" i="23" a="1"/>
  <c r="RL29" i="23" s="1"/>
  <c r="RD29" i="23" a="1"/>
  <c r="RD29" i="23" s="1"/>
  <c r="QV29" i="23" a="1"/>
  <c r="QV29" i="23" s="1"/>
  <c r="QN29" i="23" a="1"/>
  <c r="QN29" i="23" s="1"/>
  <c r="SI29" i="23" a="1"/>
  <c r="SI29" i="23" s="1"/>
  <c r="SA29" i="23" a="1"/>
  <c r="SA29" i="23" s="1"/>
  <c r="RS29" i="23" a="1"/>
  <c r="RS29" i="23" s="1"/>
  <c r="RK29" i="23" a="1"/>
  <c r="RK29" i="23" s="1"/>
  <c r="SH29" i="23" a="1"/>
  <c r="SH29" i="23" s="1"/>
  <c r="RZ29" i="23" a="1"/>
  <c r="RZ29" i="23" s="1"/>
  <c r="RR29" i="23" a="1"/>
  <c r="RR29" i="23" s="1"/>
  <c r="RJ29" i="23" a="1"/>
  <c r="RJ29" i="23" s="1"/>
  <c r="RB29" i="23" a="1"/>
  <c r="RB29" i="23" s="1"/>
  <c r="QT29" i="23" a="1"/>
  <c r="QT29" i="23" s="1"/>
  <c r="QL29" i="23" a="1"/>
  <c r="QL29" i="23" s="1"/>
  <c r="SG29" i="23" a="1"/>
  <c r="SG29" i="23" s="1"/>
  <c r="RY29" i="23" a="1"/>
  <c r="RY29" i="23" s="1"/>
  <c r="RQ29" i="23" a="1"/>
  <c r="RQ29" i="23" s="1"/>
  <c r="RI29" i="23" a="1"/>
  <c r="RI29" i="23" s="1"/>
  <c r="RA29" i="23" a="1"/>
  <c r="RA29" i="23" s="1"/>
  <c r="QS29" i="23" a="1"/>
  <c r="QS29" i="23" s="1"/>
  <c r="QK29" i="23" a="1"/>
  <c r="QK29" i="23" s="1"/>
  <c r="SF29" i="23" a="1"/>
  <c r="SF29" i="23" s="1"/>
  <c r="RX29" i="23" a="1"/>
  <c r="RX29" i="23" s="1"/>
  <c r="RP29" i="23" a="1"/>
  <c r="RP29" i="23" s="1"/>
  <c r="RH29" i="23" a="1"/>
  <c r="RH29" i="23" s="1"/>
  <c r="QZ29" i="23" a="1"/>
  <c r="QZ29" i="23" s="1"/>
  <c r="QR29" i="23" a="1"/>
  <c r="QR29" i="23" s="1"/>
  <c r="QJ29" i="23" a="1"/>
  <c r="QJ29" i="23" s="1"/>
  <c r="SE29" i="23" a="1"/>
  <c r="SE29" i="23" s="1"/>
  <c r="RW29" i="23" a="1"/>
  <c r="RW29" i="23" s="1"/>
  <c r="RO29" i="23" a="1"/>
  <c r="RO29" i="23" s="1"/>
  <c r="RG29" i="23" a="1"/>
  <c r="RG29" i="23" s="1"/>
  <c r="QY29" i="23" a="1"/>
  <c r="QY29" i="23" s="1"/>
  <c r="QQ29" i="23" a="1"/>
  <c r="QQ29" i="23" s="1"/>
  <c r="SC29" i="23" a="1"/>
  <c r="SC29" i="23" s="1"/>
  <c r="RU29" i="23" a="1"/>
  <c r="RU29" i="23" s="1"/>
  <c r="RM29" i="23" a="1"/>
  <c r="RM29" i="23" s="1"/>
  <c r="RE29" i="23" a="1"/>
  <c r="RE29" i="23" s="1"/>
  <c r="QW29" i="23" a="1"/>
  <c r="QW29" i="23" s="1"/>
  <c r="QO29" i="23" a="1"/>
  <c r="QO29" i="23" s="1"/>
  <c r="RF29" i="23" a="1"/>
  <c r="RF29" i="23" s="1"/>
  <c r="RC29" i="23" a="1"/>
  <c r="RC29" i="23" s="1"/>
  <c r="QX29" i="23" a="1"/>
  <c r="QX29" i="23" s="1"/>
  <c r="QU29" i="23" a="1"/>
  <c r="QU29" i="23" s="1"/>
  <c r="QP29" i="23" a="1"/>
  <c r="QP29" i="23" s="1"/>
  <c r="SD29" i="23" a="1"/>
  <c r="SD29" i="23" s="1"/>
  <c r="QM29" i="23" a="1"/>
  <c r="QM29" i="23" s="1"/>
  <c r="RN29" i="23" a="1"/>
  <c r="RN29" i="23" s="1"/>
  <c r="RV29" i="23" a="1"/>
  <c r="RV29" i="23" s="1"/>
  <c r="RV37" i="23" a="1"/>
  <c r="RV37" i="23" s="1"/>
  <c r="SD37" i="23" a="1"/>
  <c r="SD37" i="23" s="1"/>
  <c r="RU37" i="23" a="1"/>
  <c r="RU37" i="23" s="1"/>
  <c r="RM37" i="23" a="1"/>
  <c r="RM37" i="23" s="1"/>
  <c r="RE37" i="23" a="1"/>
  <c r="RE37" i="23" s="1"/>
  <c r="QX37" i="23" a="1"/>
  <c r="QX37" i="23" s="1"/>
  <c r="QP37" i="23" a="1"/>
  <c r="QP37" i="23" s="1"/>
  <c r="SC37" i="23" a="1"/>
  <c r="SC37" i="23" s="1"/>
  <c r="RT37" i="23" a="1"/>
  <c r="RT37" i="23" s="1"/>
  <c r="RL37" i="23" a="1"/>
  <c r="RL37" i="23" s="1"/>
  <c r="RD37" i="23" a="1"/>
  <c r="RD37" i="23" s="1"/>
  <c r="QW37" i="23" a="1"/>
  <c r="QW37" i="23" s="1"/>
  <c r="QO37" i="23" a="1"/>
  <c r="QO37" i="23" s="1"/>
  <c r="SB37" i="23" a="1"/>
  <c r="SB37" i="23" s="1"/>
  <c r="RS37" i="23" a="1"/>
  <c r="RS37" i="23" s="1"/>
  <c r="RK37" i="23" a="1"/>
  <c r="RK37" i="23" s="1"/>
  <c r="RC37" i="23" a="1"/>
  <c r="RC37" i="23" s="1"/>
  <c r="QV37" i="23" a="1"/>
  <c r="QV37" i="23" s="1"/>
  <c r="QN37" i="23" a="1"/>
  <c r="QN37" i="23" s="1"/>
  <c r="SI37" i="23" a="1"/>
  <c r="SI37" i="23" s="1"/>
  <c r="SA37" i="23" a="1"/>
  <c r="SA37" i="23" s="1"/>
  <c r="RR37" i="23" a="1"/>
  <c r="RR37" i="23" s="1"/>
  <c r="RJ37" i="23" a="1"/>
  <c r="RJ37" i="23" s="1"/>
  <c r="QU37" i="23" a="1"/>
  <c r="QU37" i="23" s="1"/>
  <c r="QM37" i="23" a="1"/>
  <c r="QM37" i="23" s="1"/>
  <c r="SH37" i="23" a="1"/>
  <c r="SH37" i="23" s="1"/>
  <c r="RZ37" i="23" a="1"/>
  <c r="RZ37" i="23" s="1"/>
  <c r="RQ37" i="23" a="1"/>
  <c r="RQ37" i="23" s="1"/>
  <c r="RI37" i="23" a="1"/>
  <c r="RI37" i="23" s="1"/>
  <c r="RB37" i="23" a="1"/>
  <c r="RB37" i="23" s="1"/>
  <c r="QT37" i="23" a="1"/>
  <c r="QT37" i="23" s="1"/>
  <c r="QL37" i="23" a="1"/>
  <c r="QL37" i="23" s="1"/>
  <c r="SG37" i="23" a="1"/>
  <c r="SG37" i="23" s="1"/>
  <c r="RY37" i="23" a="1"/>
  <c r="RY37" i="23" s="1"/>
  <c r="RP37" i="23" a="1"/>
  <c r="RP37" i="23" s="1"/>
  <c r="RH37" i="23" a="1"/>
  <c r="RH37" i="23" s="1"/>
  <c r="RA37" i="23" a="1"/>
  <c r="RA37" i="23" s="1"/>
  <c r="QS37" i="23" a="1"/>
  <c r="QS37" i="23" s="1"/>
  <c r="QK37" i="23" a="1"/>
  <c r="QK37" i="23" s="1"/>
  <c r="SE37" i="23" a="1"/>
  <c r="SE37" i="23" s="1"/>
  <c r="RW37" i="23" a="1"/>
  <c r="RW37" i="23" s="1"/>
  <c r="RN37" i="23" a="1"/>
  <c r="RN37" i="23" s="1"/>
  <c r="RF37" i="23" a="1"/>
  <c r="RF37" i="23" s="1"/>
  <c r="QY37" i="23" a="1"/>
  <c r="QY37" i="23" s="1"/>
  <c r="QQ37" i="23" a="1"/>
  <c r="QQ37" i="23" s="1"/>
  <c r="RO37" i="23" a="1"/>
  <c r="RO37" i="23" s="1"/>
  <c r="RG37" i="23" a="1"/>
  <c r="RG37" i="23" s="1"/>
  <c r="QZ37" i="23" a="1"/>
  <c r="QZ37" i="23" s="1"/>
  <c r="QR37" i="23" a="1"/>
  <c r="QR37" i="23" s="1"/>
  <c r="QJ37" i="23" a="1"/>
  <c r="QJ37" i="23" s="1"/>
  <c r="RX37" i="23" a="1"/>
  <c r="RX37" i="23" s="1"/>
  <c r="SF37" i="23" a="1"/>
  <c r="SF37" i="23" s="1"/>
  <c r="SB27" i="23" a="1"/>
  <c r="SB27" i="23" s="1"/>
  <c r="RU27" i="23" a="1"/>
  <c r="RU27" i="23" s="1"/>
  <c r="RM27" i="23" a="1"/>
  <c r="RM27" i="23" s="1"/>
  <c r="RE27" i="23" a="1"/>
  <c r="RE27" i="23" s="1"/>
  <c r="SI27" i="23" a="1"/>
  <c r="SI27" i="23" s="1"/>
  <c r="RZ27" i="23" a="1"/>
  <c r="RZ27" i="23" s="1"/>
  <c r="RR27" i="23" a="1"/>
  <c r="RR27" i="23" s="1"/>
  <c r="RI27" i="23" a="1"/>
  <c r="RI27" i="23" s="1"/>
  <c r="QZ27" i="23" a="1"/>
  <c r="QZ27" i="23" s="1"/>
  <c r="QR27" i="23" a="1"/>
  <c r="QR27" i="23" s="1"/>
  <c r="QJ27" i="23" a="1"/>
  <c r="QJ27" i="23" s="1"/>
  <c r="SH27" i="23" a="1"/>
  <c r="SH27" i="23" s="1"/>
  <c r="RY27" i="23" a="1"/>
  <c r="RY27" i="23" s="1"/>
  <c r="RQ27" i="23" a="1"/>
  <c r="RQ27" i="23" s="1"/>
  <c r="RH27" i="23" a="1"/>
  <c r="RH27" i="23" s="1"/>
  <c r="QY27" i="23" a="1"/>
  <c r="QY27" i="23" s="1"/>
  <c r="QQ27" i="23" a="1"/>
  <c r="QQ27" i="23" s="1"/>
  <c r="SG27" i="23" a="1"/>
  <c r="SG27" i="23" s="1"/>
  <c r="RP27" i="23" a="1"/>
  <c r="RP27" i="23" s="1"/>
  <c r="RG27" i="23" a="1"/>
  <c r="RG27" i="23" s="1"/>
  <c r="QX27" i="23" a="1"/>
  <c r="QX27" i="23" s="1"/>
  <c r="QP27" i="23" a="1"/>
  <c r="QP27" i="23" s="1"/>
  <c r="SF27" i="23" a="1"/>
  <c r="SF27" i="23" s="1"/>
  <c r="RX27" i="23" a="1"/>
  <c r="RX27" i="23" s="1"/>
  <c r="RO27" i="23" a="1"/>
  <c r="RO27" i="23" s="1"/>
  <c r="RF27" i="23" a="1"/>
  <c r="RF27" i="23" s="1"/>
  <c r="QW27" i="23" a="1"/>
  <c r="QW27" i="23" s="1"/>
  <c r="QO27" i="23" a="1"/>
  <c r="QO27" i="23" s="1"/>
  <c r="SE27" i="23" a="1"/>
  <c r="SE27" i="23" s="1"/>
  <c r="RW27" i="23" a="1"/>
  <c r="RW27" i="23" s="1"/>
  <c r="RN27" i="23" a="1"/>
  <c r="RN27" i="23" s="1"/>
  <c r="RD27" i="23" a="1"/>
  <c r="RD27" i="23" s="1"/>
  <c r="QV27" i="23" a="1"/>
  <c r="QV27" i="23" s="1"/>
  <c r="QN27" i="23" a="1"/>
  <c r="QN27" i="23" s="1"/>
  <c r="SD27" i="23" a="1"/>
  <c r="SD27" i="23" s="1"/>
  <c r="RV27" i="23" a="1"/>
  <c r="RV27" i="23" s="1"/>
  <c r="RL27" i="23" a="1"/>
  <c r="RL27" i="23" s="1"/>
  <c r="RC27" i="23" a="1"/>
  <c r="RC27" i="23" s="1"/>
  <c r="QU27" i="23" a="1"/>
  <c r="QU27" i="23" s="1"/>
  <c r="QM27" i="23" a="1"/>
  <c r="QM27" i="23" s="1"/>
  <c r="SA27" i="23" a="1"/>
  <c r="SA27" i="23" s="1"/>
  <c r="RS27" i="23" a="1"/>
  <c r="RS27" i="23" s="1"/>
  <c r="RJ27" i="23" a="1"/>
  <c r="RJ27" i="23" s="1"/>
  <c r="RA27" i="23" a="1"/>
  <c r="RA27" i="23" s="1"/>
  <c r="QS27" i="23" a="1"/>
  <c r="QS27" i="23" s="1"/>
  <c r="QK27" i="23" a="1"/>
  <c r="QK27" i="23" s="1"/>
  <c r="QL27" i="23" a="1"/>
  <c r="QL27" i="23" s="1"/>
  <c r="SC27" i="23" a="1"/>
  <c r="SC27" i="23" s="1"/>
  <c r="RT27" i="23" a="1"/>
  <c r="RT27" i="23" s="1"/>
  <c r="RK27" i="23" a="1"/>
  <c r="RK27" i="23" s="1"/>
  <c r="RB27" i="23" a="1"/>
  <c r="RB27" i="23" s="1"/>
  <c r="QT27" i="23" a="1"/>
  <c r="QT27" i="23" s="1"/>
  <c r="SE31" i="23" a="1"/>
  <c r="SE31" i="23" s="1"/>
  <c r="RX31" i="23" a="1"/>
  <c r="RX31" i="23" s="1"/>
  <c r="RP31" i="23" a="1"/>
  <c r="RP31" i="23" s="1"/>
  <c r="RH31" i="23" a="1"/>
  <c r="RH31" i="23" s="1"/>
  <c r="RA31" i="23" a="1"/>
  <c r="RA31" i="23" s="1"/>
  <c r="QS31" i="23" a="1"/>
  <c r="QS31" i="23" s="1"/>
  <c r="QL31" i="23" a="1"/>
  <c r="QL31" i="23" s="1"/>
  <c r="SD31" i="23" a="1"/>
  <c r="SD31" i="23" s="1"/>
  <c r="RW31" i="23" a="1"/>
  <c r="RW31" i="23" s="1"/>
  <c r="RO31" i="23" a="1"/>
  <c r="RO31" i="23" s="1"/>
  <c r="RG31" i="23" a="1"/>
  <c r="RG31" i="23" s="1"/>
  <c r="QZ31" i="23" a="1"/>
  <c r="QZ31" i="23" s="1"/>
  <c r="QR31" i="23" a="1"/>
  <c r="QR31" i="23" s="1"/>
  <c r="QK31" i="23" a="1"/>
  <c r="QK31" i="23" s="1"/>
  <c r="SC31" i="23" a="1"/>
  <c r="SC31" i="23" s="1"/>
  <c r="RV31" i="23" a="1"/>
  <c r="RV31" i="23" s="1"/>
  <c r="RN31" i="23" a="1"/>
  <c r="RN31" i="23" s="1"/>
  <c r="QY31" i="23" a="1"/>
  <c r="QY31" i="23" s="1"/>
  <c r="QQ31" i="23" a="1"/>
  <c r="QQ31" i="23" s="1"/>
  <c r="QJ31" i="23" a="1"/>
  <c r="QJ31" i="23" s="1"/>
  <c r="SI31" i="23" a="1"/>
  <c r="SI31" i="23" s="1"/>
  <c r="RU31" i="23" a="1"/>
  <c r="RU31" i="23" s="1"/>
  <c r="RM31" i="23" a="1"/>
  <c r="RM31" i="23" s="1"/>
  <c r="RF31" i="23" a="1"/>
  <c r="RF31" i="23" s="1"/>
  <c r="QX31" i="23" a="1"/>
  <c r="QX31" i="23" s="1"/>
  <c r="SB31" i="23" a="1"/>
  <c r="SB31" i="23" s="1"/>
  <c r="RT31" i="23" a="1"/>
  <c r="RT31" i="23" s="1"/>
  <c r="RL31" i="23" a="1"/>
  <c r="RL31" i="23" s="1"/>
  <c r="RE31" i="23" a="1"/>
  <c r="RE31" i="23" s="1"/>
  <c r="QW31" i="23" a="1"/>
  <c r="QW31" i="23" s="1"/>
  <c r="QP31" i="23" a="1"/>
  <c r="QP31" i="23" s="1"/>
  <c r="SH31" i="23" a="1"/>
  <c r="SH31" i="23" s="1"/>
  <c r="SA31" i="23" a="1"/>
  <c r="SA31" i="23" s="1"/>
  <c r="RS31" i="23" a="1"/>
  <c r="RS31" i="23" s="1"/>
  <c r="RK31" i="23" a="1"/>
  <c r="RK31" i="23" s="1"/>
  <c r="RD31" i="23" a="1"/>
  <c r="RD31" i="23" s="1"/>
  <c r="QV31" i="23" a="1"/>
  <c r="QV31" i="23" s="1"/>
  <c r="QO31" i="23" a="1"/>
  <c r="QO31" i="23" s="1"/>
  <c r="SF31" i="23" a="1"/>
  <c r="SF31" i="23" s="1"/>
  <c r="RY31" i="23" a="1"/>
  <c r="RY31" i="23" s="1"/>
  <c r="RQ31" i="23" a="1"/>
  <c r="RQ31" i="23" s="1"/>
  <c r="RI31" i="23" a="1"/>
  <c r="RI31" i="23" s="1"/>
  <c r="RB31" i="23" a="1"/>
  <c r="RB31" i="23" s="1"/>
  <c r="QT31" i="23" a="1"/>
  <c r="QT31" i="23" s="1"/>
  <c r="QM31" i="23" a="1"/>
  <c r="QM31" i="23" s="1"/>
  <c r="RZ31" i="23" a="1"/>
  <c r="RZ31" i="23" s="1"/>
  <c r="RR31" i="23" a="1"/>
  <c r="RR31" i="23" s="1"/>
  <c r="RJ31" i="23" a="1"/>
  <c r="RJ31" i="23" s="1"/>
  <c r="RC31" i="23" a="1"/>
  <c r="RC31" i="23" s="1"/>
  <c r="QU31" i="23" a="1"/>
  <c r="QU31" i="23" s="1"/>
  <c r="QN31" i="23" a="1"/>
  <c r="QN31" i="23" s="1"/>
  <c r="SG31" i="23" a="1"/>
  <c r="SG31" i="23" s="1"/>
  <c r="SB14" i="23" a="1"/>
  <c r="SB14" i="23" s="1"/>
  <c r="RT14" i="23" a="1"/>
  <c r="RT14" i="23" s="1"/>
  <c r="RM14" i="23" a="1"/>
  <c r="RM14" i="23" s="1"/>
  <c r="QX14" i="23" a="1"/>
  <c r="QX14" i="23" s="1"/>
  <c r="QP14" i="23" a="1"/>
  <c r="QP14" i="23" s="1"/>
  <c r="SI14" i="23" a="1"/>
  <c r="SI14" i="23" s="1"/>
  <c r="SA14" i="23" a="1"/>
  <c r="SA14" i="23" s="1"/>
  <c r="RS14" i="23" a="1"/>
  <c r="RS14" i="23" s="1"/>
  <c r="RL14" i="23" a="1"/>
  <c r="RL14" i="23" s="1"/>
  <c r="RE14" i="23" a="1"/>
  <c r="RE14" i="23" s="1"/>
  <c r="QW14" i="23" a="1"/>
  <c r="QW14" i="23" s="1"/>
  <c r="QO14" i="23" a="1"/>
  <c r="QO14" i="23" s="1"/>
  <c r="SH14" i="23" a="1"/>
  <c r="SH14" i="23" s="1"/>
  <c r="RZ14" i="23" a="1"/>
  <c r="RZ14" i="23" s="1"/>
  <c r="RR14" i="23" a="1"/>
  <c r="RR14" i="23" s="1"/>
  <c r="RK14" i="23" a="1"/>
  <c r="RK14" i="23" s="1"/>
  <c r="RD14" i="23" a="1"/>
  <c r="RD14" i="23" s="1"/>
  <c r="QV14" i="23" a="1"/>
  <c r="QV14" i="23" s="1"/>
  <c r="QN14" i="23" a="1"/>
  <c r="QN14" i="23" s="1"/>
  <c r="SG14" i="23" a="1"/>
  <c r="SG14" i="23" s="1"/>
  <c r="RY14" i="23" a="1"/>
  <c r="RY14" i="23" s="1"/>
  <c r="RQ14" i="23" a="1"/>
  <c r="RQ14" i="23" s="1"/>
  <c r="RJ14" i="23" a="1"/>
  <c r="RJ14" i="23" s="1"/>
  <c r="RC14" i="23" a="1"/>
  <c r="RC14" i="23" s="1"/>
  <c r="QU14" i="23" a="1"/>
  <c r="QU14" i="23" s="1"/>
  <c r="QM14" i="23" a="1"/>
  <c r="QM14" i="23" s="1"/>
  <c r="SF14" i="23" a="1"/>
  <c r="SF14" i="23" s="1"/>
  <c r="RX14" i="23" a="1"/>
  <c r="RX14" i="23" s="1"/>
  <c r="RP14" i="23" a="1"/>
  <c r="RP14" i="23" s="1"/>
  <c r="RI14" i="23" a="1"/>
  <c r="RI14" i="23" s="1"/>
  <c r="RB14" i="23" a="1"/>
  <c r="RB14" i="23" s="1"/>
  <c r="QT14" i="23" a="1"/>
  <c r="QT14" i="23" s="1"/>
  <c r="QL14" i="23" a="1"/>
  <c r="QL14" i="23" s="1"/>
  <c r="SE14" i="23" a="1"/>
  <c r="SE14" i="23" s="1"/>
  <c r="RW14" i="23" a="1"/>
  <c r="RW14" i="23" s="1"/>
  <c r="RO14" i="23" a="1"/>
  <c r="RO14" i="23" s="1"/>
  <c r="RH14" i="23" a="1"/>
  <c r="RH14" i="23" s="1"/>
  <c r="RA14" i="23" a="1"/>
  <c r="RA14" i="23" s="1"/>
  <c r="QS14" i="23" a="1"/>
  <c r="QS14" i="23" s="1"/>
  <c r="QK14" i="23" a="1"/>
  <c r="QK14" i="23" s="1"/>
  <c r="SC14" i="23" a="1"/>
  <c r="SC14" i="23" s="1"/>
  <c r="RU14" i="23" a="1"/>
  <c r="RU14" i="23" s="1"/>
  <c r="RF14" i="23" a="1"/>
  <c r="RF14" i="23" s="1"/>
  <c r="QY14" i="23" a="1"/>
  <c r="QY14" i="23" s="1"/>
  <c r="QQ14" i="23" a="1"/>
  <c r="QQ14" i="23" s="1"/>
  <c r="QR14" i="23" a="1"/>
  <c r="QR14" i="23" s="1"/>
  <c r="QJ14" i="23" a="1"/>
  <c r="QJ14" i="23" s="1"/>
  <c r="SD14" i="23" a="1"/>
  <c r="SD14" i="23" s="1"/>
  <c r="RV14" i="23" a="1"/>
  <c r="RV14" i="23" s="1"/>
  <c r="RN14" i="23" a="1"/>
  <c r="RN14" i="23" s="1"/>
  <c r="RG14" i="23" a="1"/>
  <c r="RG14" i="23" s="1"/>
  <c r="QZ14" i="23" a="1"/>
  <c r="QZ14" i="23" s="1"/>
  <c r="SH7" i="23" a="1"/>
  <c r="SH7" i="23" s="1"/>
  <c r="RZ7" i="23" a="1"/>
  <c r="RZ7" i="23" s="1"/>
  <c r="RS7" i="23" a="1"/>
  <c r="RS7" i="23" s="1"/>
  <c r="SF7" i="23" a="1"/>
  <c r="SF7" i="23" s="1"/>
  <c r="RX7" i="23" a="1"/>
  <c r="RX7" i="23" s="1"/>
  <c r="RQ7" i="23" a="1"/>
  <c r="RQ7" i="23" s="1"/>
  <c r="RJ7" i="23" a="1"/>
  <c r="RJ7" i="23" s="1"/>
  <c r="RB7" i="23" a="1"/>
  <c r="RB7" i="23" s="1"/>
  <c r="QT7" i="23" a="1"/>
  <c r="QT7" i="23" s="1"/>
  <c r="QL7" i="23" a="1"/>
  <c r="QL7" i="23" s="1"/>
  <c r="SE7" i="23" a="1"/>
  <c r="SE7" i="23" s="1"/>
  <c r="SD7" i="23" a="1"/>
  <c r="SD7" i="23" s="1"/>
  <c r="RW7" i="23" a="1"/>
  <c r="RW7" i="23" s="1"/>
  <c r="SC7" i="23" a="1"/>
  <c r="SC7" i="23" s="1"/>
  <c r="RV7" i="23" a="1"/>
  <c r="RV7" i="23" s="1"/>
  <c r="RN7" i="23" a="1"/>
  <c r="RN7" i="23" s="1"/>
  <c r="SI7" i="23" a="1"/>
  <c r="SI7" i="23" s="1"/>
  <c r="SA7" i="23" a="1"/>
  <c r="SA7" i="23" s="1"/>
  <c r="RT7" i="23" a="1"/>
  <c r="RT7" i="23" s="1"/>
  <c r="RK7" i="23" a="1"/>
  <c r="RK7" i="23" s="1"/>
  <c r="RA7" i="23" a="1"/>
  <c r="RA7" i="23" s="1"/>
  <c r="QR7" i="23" a="1"/>
  <c r="QR7" i="23" s="1"/>
  <c r="RU7" i="23" a="1"/>
  <c r="RU7" i="23" s="1"/>
  <c r="RI7" i="23" a="1"/>
  <c r="RI7" i="23" s="1"/>
  <c r="QZ7" i="23" a="1"/>
  <c r="QZ7" i="23" s="1"/>
  <c r="QQ7" i="23" a="1"/>
  <c r="QQ7" i="23" s="1"/>
  <c r="RR7" i="23" a="1"/>
  <c r="RR7" i="23" s="1"/>
  <c r="RH7" i="23" a="1"/>
  <c r="RH7" i="23" s="1"/>
  <c r="QY7" i="23" a="1"/>
  <c r="QY7" i="23" s="1"/>
  <c r="QP7" i="23" a="1"/>
  <c r="QP7" i="23" s="1"/>
  <c r="RP7" i="23" a="1"/>
  <c r="RP7" i="23" s="1"/>
  <c r="RG7" i="23" a="1"/>
  <c r="RG7" i="23" s="1"/>
  <c r="QX7" i="23" a="1"/>
  <c r="QX7" i="23" s="1"/>
  <c r="QO7" i="23" a="1"/>
  <c r="QO7" i="23" s="1"/>
  <c r="RO7" i="23" a="1"/>
  <c r="RO7" i="23" s="1"/>
  <c r="RF7" i="23" a="1"/>
  <c r="RF7" i="23" s="1"/>
  <c r="QW7" i="23" a="1"/>
  <c r="QW7" i="23" s="1"/>
  <c r="QN7" i="23" a="1"/>
  <c r="QN7" i="23" s="1"/>
  <c r="SG7" i="23" a="1"/>
  <c r="SG7" i="23" s="1"/>
  <c r="RE7" i="23" a="1"/>
  <c r="RE7" i="23" s="1"/>
  <c r="QV7" i="23" a="1"/>
  <c r="QV7" i="23" s="1"/>
  <c r="QM7" i="23" a="1"/>
  <c r="QM7" i="23" s="1"/>
  <c r="SB7" i="23" a="1"/>
  <c r="SB7" i="23" s="1"/>
  <c r="RM7" i="23" a="1"/>
  <c r="RM7" i="23" s="1"/>
  <c r="RD7" i="23" a="1"/>
  <c r="RD7" i="23" s="1"/>
  <c r="QU7" i="23" a="1"/>
  <c r="QU7" i="23" s="1"/>
  <c r="QK7" i="23" a="1"/>
  <c r="QK7" i="23" s="1"/>
  <c r="RY7" i="23" a="1"/>
  <c r="RY7" i="23" s="1"/>
  <c r="RL7" i="23" a="1"/>
  <c r="RL7" i="23" s="1"/>
  <c r="RC7" i="23" a="1"/>
  <c r="RC7" i="23" s="1"/>
  <c r="QS7" i="23" a="1"/>
  <c r="QS7" i="23" s="1"/>
  <c r="QJ7" i="23" a="1"/>
  <c r="QJ7" i="23" s="1"/>
  <c r="SB96" i="23" a="1"/>
  <c r="SB96" i="23" s="1"/>
  <c r="RT96" i="23" a="1"/>
  <c r="RT96" i="23" s="1"/>
  <c r="RL96" i="23" a="1"/>
  <c r="RL96" i="23" s="1"/>
  <c r="RD96" i="23" a="1"/>
  <c r="RD96" i="23" s="1"/>
  <c r="SI96" i="23" a="1"/>
  <c r="SI96" i="23" s="1"/>
  <c r="SA96" i="23" a="1"/>
  <c r="SA96" i="23" s="1"/>
  <c r="RS96" i="23" a="1"/>
  <c r="RS96" i="23" s="1"/>
  <c r="RK96" i="23" a="1"/>
  <c r="RK96" i="23" s="1"/>
  <c r="RC96" i="23" a="1"/>
  <c r="RC96" i="23" s="1"/>
  <c r="QU96" i="23" a="1"/>
  <c r="QU96" i="23" s="1"/>
  <c r="QM96" i="23" a="1"/>
  <c r="QM96" i="23" s="1"/>
  <c r="SG96" i="23" a="1"/>
  <c r="SG96" i="23" s="1"/>
  <c r="RY96" i="23" a="1"/>
  <c r="RY96" i="23" s="1"/>
  <c r="RQ96" i="23" a="1"/>
  <c r="RQ96" i="23" s="1"/>
  <c r="RI96" i="23" a="1"/>
  <c r="RI96" i="23" s="1"/>
  <c r="RA96" i="23" a="1"/>
  <c r="RA96" i="23" s="1"/>
  <c r="QS96" i="23" a="1"/>
  <c r="QS96" i="23" s="1"/>
  <c r="QK96" i="23" a="1"/>
  <c r="QK96" i="23" s="1"/>
  <c r="SF96" i="23" a="1"/>
  <c r="SF96" i="23" s="1"/>
  <c r="RX96" i="23" a="1"/>
  <c r="RX96" i="23" s="1"/>
  <c r="RP96" i="23" a="1"/>
  <c r="RP96" i="23" s="1"/>
  <c r="RH96" i="23" a="1"/>
  <c r="RH96" i="23" s="1"/>
  <c r="QZ96" i="23" a="1"/>
  <c r="QZ96" i="23" s="1"/>
  <c r="QR96" i="23" a="1"/>
  <c r="QR96" i="23" s="1"/>
  <c r="QJ96" i="23" a="1"/>
  <c r="QJ96" i="23" s="1"/>
  <c r="SE96" i="23" a="1"/>
  <c r="SE96" i="23" s="1"/>
  <c r="RW96" i="23" a="1"/>
  <c r="RW96" i="23" s="1"/>
  <c r="RO96" i="23" a="1"/>
  <c r="RO96" i="23" s="1"/>
  <c r="RG96" i="23" a="1"/>
  <c r="RG96" i="23" s="1"/>
  <c r="QY96" i="23" a="1"/>
  <c r="QY96" i="23" s="1"/>
  <c r="QQ96" i="23" a="1"/>
  <c r="QQ96" i="23" s="1"/>
  <c r="SD96" i="23" a="1"/>
  <c r="SD96" i="23" s="1"/>
  <c r="RV96" i="23" a="1"/>
  <c r="RV96" i="23" s="1"/>
  <c r="RN96" i="23" a="1"/>
  <c r="RN96" i="23" s="1"/>
  <c r="RF96" i="23" a="1"/>
  <c r="RF96" i="23" s="1"/>
  <c r="QX96" i="23" a="1"/>
  <c r="QX96" i="23" s="1"/>
  <c r="QP96" i="23" a="1"/>
  <c r="QP96" i="23" s="1"/>
  <c r="SC96" i="23" a="1"/>
  <c r="SC96" i="23" s="1"/>
  <c r="RU96" i="23" a="1"/>
  <c r="RU96" i="23" s="1"/>
  <c r="RM96" i="23" a="1"/>
  <c r="RM96" i="23" s="1"/>
  <c r="RE96" i="23" a="1"/>
  <c r="RE96" i="23" s="1"/>
  <c r="QW96" i="23" a="1"/>
  <c r="QW96" i="23" s="1"/>
  <c r="QO96" i="23" a="1"/>
  <c r="QO96" i="23" s="1"/>
  <c r="SH96" i="23" a="1"/>
  <c r="SH96" i="23" s="1"/>
  <c r="QL96" i="23" a="1"/>
  <c r="QL96" i="23" s="1"/>
  <c r="RZ96" i="23" a="1"/>
  <c r="RZ96" i="23" s="1"/>
  <c r="RR96" i="23" a="1"/>
  <c r="RR96" i="23" s="1"/>
  <c r="RJ96" i="23" a="1"/>
  <c r="RJ96" i="23" s="1"/>
  <c r="RB96" i="23" a="1"/>
  <c r="RB96" i="23" s="1"/>
  <c r="QV96" i="23" a="1"/>
  <c r="QV96" i="23" s="1"/>
  <c r="QN96" i="23" a="1"/>
  <c r="QN96" i="23" s="1"/>
  <c r="QT96" i="23" a="1"/>
  <c r="QT96" i="23" s="1"/>
  <c r="SB100" i="23" a="1"/>
  <c r="SB100" i="23" s="1"/>
  <c r="RT100" i="23" a="1"/>
  <c r="RT100" i="23" s="1"/>
  <c r="RL100" i="23" a="1"/>
  <c r="RL100" i="23" s="1"/>
  <c r="RD100" i="23" a="1"/>
  <c r="RD100" i="23" s="1"/>
  <c r="QV100" i="23" a="1"/>
  <c r="QV100" i="23" s="1"/>
  <c r="QN100" i="23" a="1"/>
  <c r="QN100" i="23" s="1"/>
  <c r="SI100" i="23" a="1"/>
  <c r="SI100" i="23" s="1"/>
  <c r="SA100" i="23" a="1"/>
  <c r="SA100" i="23" s="1"/>
  <c r="RS100" i="23" a="1"/>
  <c r="RS100" i="23" s="1"/>
  <c r="RK100" i="23" a="1"/>
  <c r="RK100" i="23" s="1"/>
  <c r="RC100" i="23" a="1"/>
  <c r="RC100" i="23" s="1"/>
  <c r="QU100" i="23" a="1"/>
  <c r="QU100" i="23" s="1"/>
  <c r="QM100" i="23" a="1"/>
  <c r="QM100" i="23" s="1"/>
  <c r="SG100" i="23" a="1"/>
  <c r="SG100" i="23" s="1"/>
  <c r="RY100" i="23" a="1"/>
  <c r="RY100" i="23" s="1"/>
  <c r="RQ100" i="23" a="1"/>
  <c r="RQ100" i="23" s="1"/>
  <c r="RI100" i="23" a="1"/>
  <c r="RI100" i="23" s="1"/>
  <c r="RA100" i="23" a="1"/>
  <c r="RA100" i="23" s="1"/>
  <c r="QS100" i="23" a="1"/>
  <c r="QS100" i="23" s="1"/>
  <c r="QK100" i="23" a="1"/>
  <c r="QK100" i="23" s="1"/>
  <c r="SF100" i="23" a="1"/>
  <c r="SF100" i="23" s="1"/>
  <c r="RX100" i="23" a="1"/>
  <c r="RX100" i="23" s="1"/>
  <c r="RP100" i="23" a="1"/>
  <c r="RP100" i="23" s="1"/>
  <c r="RH100" i="23" a="1"/>
  <c r="RH100" i="23" s="1"/>
  <c r="QZ100" i="23" a="1"/>
  <c r="QZ100" i="23" s="1"/>
  <c r="QR100" i="23" a="1"/>
  <c r="QR100" i="23" s="1"/>
  <c r="QJ100" i="23" a="1"/>
  <c r="QJ100" i="23" s="1"/>
  <c r="SE100" i="23" a="1"/>
  <c r="SE100" i="23" s="1"/>
  <c r="RW100" i="23" a="1"/>
  <c r="RW100" i="23" s="1"/>
  <c r="RO100" i="23" a="1"/>
  <c r="RO100" i="23" s="1"/>
  <c r="RG100" i="23" a="1"/>
  <c r="RG100" i="23" s="1"/>
  <c r="QY100" i="23" a="1"/>
  <c r="QY100" i="23" s="1"/>
  <c r="QQ100" i="23" a="1"/>
  <c r="QQ100" i="23" s="1"/>
  <c r="SD100" i="23" a="1"/>
  <c r="SD100" i="23" s="1"/>
  <c r="RV100" i="23" a="1"/>
  <c r="RV100" i="23" s="1"/>
  <c r="RN100" i="23" a="1"/>
  <c r="RN100" i="23" s="1"/>
  <c r="RF100" i="23" a="1"/>
  <c r="RF100" i="23" s="1"/>
  <c r="QX100" i="23" a="1"/>
  <c r="QX100" i="23" s="1"/>
  <c r="QP100" i="23" a="1"/>
  <c r="QP100" i="23" s="1"/>
  <c r="SC100" i="23" a="1"/>
  <c r="SC100" i="23" s="1"/>
  <c r="RU100" i="23" a="1"/>
  <c r="RU100" i="23" s="1"/>
  <c r="RM100" i="23" a="1"/>
  <c r="RM100" i="23" s="1"/>
  <c r="RE100" i="23" a="1"/>
  <c r="RE100" i="23" s="1"/>
  <c r="QW100" i="23" a="1"/>
  <c r="QW100" i="23" s="1"/>
  <c r="QO100" i="23" a="1"/>
  <c r="QO100" i="23" s="1"/>
  <c r="RR100" i="23" a="1"/>
  <c r="RR100" i="23" s="1"/>
  <c r="RJ100" i="23" a="1"/>
  <c r="RJ100" i="23" s="1"/>
  <c r="RB100" i="23" a="1"/>
  <c r="RB100" i="23" s="1"/>
  <c r="QT100" i="23" a="1"/>
  <c r="QT100" i="23" s="1"/>
  <c r="QL100" i="23" a="1"/>
  <c r="QL100" i="23" s="1"/>
  <c r="RZ100" i="23" a="1"/>
  <c r="RZ100" i="23" s="1"/>
  <c r="SH100" i="23" a="1"/>
  <c r="SH100" i="23" s="1"/>
  <c r="SD86" i="23" a="1"/>
  <c r="SD86" i="23" s="1"/>
  <c r="RV86" i="23" a="1"/>
  <c r="RV86" i="23" s="1"/>
  <c r="RN86" i="23" a="1"/>
  <c r="RN86" i="23" s="1"/>
  <c r="RF86" i="23" a="1"/>
  <c r="RF86" i="23" s="1"/>
  <c r="QX86" i="23" a="1"/>
  <c r="QX86" i="23" s="1"/>
  <c r="QP86" i="23" a="1"/>
  <c r="QP86" i="23" s="1"/>
  <c r="SC86" i="23" a="1"/>
  <c r="SC86" i="23" s="1"/>
  <c r="RU86" i="23" a="1"/>
  <c r="RU86" i="23" s="1"/>
  <c r="SI86" i="23" a="1"/>
  <c r="SI86" i="23" s="1"/>
  <c r="SB86" i="23" a="1"/>
  <c r="SB86" i="23" s="1"/>
  <c r="RT86" i="23" a="1"/>
  <c r="RT86" i="23" s="1"/>
  <c r="RL86" i="23" a="1"/>
  <c r="RL86" i="23" s="1"/>
  <c r="RD86" i="23" a="1"/>
  <c r="RD86" i="23" s="1"/>
  <c r="QV86" i="23" a="1"/>
  <c r="QV86" i="23" s="1"/>
  <c r="QN86" i="23" a="1"/>
  <c r="QN86" i="23" s="1"/>
  <c r="SH86" i="23" a="1"/>
  <c r="SH86" i="23" s="1"/>
  <c r="SA86" i="23" a="1"/>
  <c r="SA86" i="23" s="1"/>
  <c r="RS86" i="23" a="1"/>
  <c r="RS86" i="23" s="1"/>
  <c r="RK86" i="23" a="1"/>
  <c r="RK86" i="23" s="1"/>
  <c r="RC86" i="23" a="1"/>
  <c r="RC86" i="23" s="1"/>
  <c r="QU86" i="23" a="1"/>
  <c r="QU86" i="23" s="1"/>
  <c r="QM86" i="23" a="1"/>
  <c r="QM86" i="23" s="1"/>
  <c r="SG86" i="23" a="1"/>
  <c r="SG86" i="23" s="1"/>
  <c r="RZ86" i="23" a="1"/>
  <c r="RZ86" i="23" s="1"/>
  <c r="RW86" i="23" a="1"/>
  <c r="RW86" i="23" s="1"/>
  <c r="RH86" i="23" a="1"/>
  <c r="RH86" i="23" s="1"/>
  <c r="QT86" i="23" a="1"/>
  <c r="QT86" i="23" s="1"/>
  <c r="QJ86" i="23" a="1"/>
  <c r="QJ86" i="23" s="1"/>
  <c r="RR86" i="23" a="1"/>
  <c r="RR86" i="23" s="1"/>
  <c r="RG86" i="23" a="1"/>
  <c r="RG86" i="23" s="1"/>
  <c r="QS86" i="23" a="1"/>
  <c r="QS86" i="23" s="1"/>
  <c r="RQ86" i="23" a="1"/>
  <c r="RQ86" i="23" s="1"/>
  <c r="RE86" i="23" a="1"/>
  <c r="RE86" i="23" s="1"/>
  <c r="QR86" i="23" a="1"/>
  <c r="QR86" i="23" s="1"/>
  <c r="SF86" i="23" a="1"/>
  <c r="SF86" i="23" s="1"/>
  <c r="RP86" i="23" a="1"/>
  <c r="RP86" i="23" s="1"/>
  <c r="RB86" i="23" a="1"/>
  <c r="RB86" i="23" s="1"/>
  <c r="QQ86" i="23" a="1"/>
  <c r="QQ86" i="23" s="1"/>
  <c r="RO86" i="23" a="1"/>
  <c r="RO86" i="23" s="1"/>
  <c r="RA86" i="23" a="1"/>
  <c r="RA86" i="23" s="1"/>
  <c r="QO86" i="23" a="1"/>
  <c r="QO86" i="23" s="1"/>
  <c r="SE86" i="23" a="1"/>
  <c r="SE86" i="23" s="1"/>
  <c r="RM86" i="23" a="1"/>
  <c r="RM86" i="23" s="1"/>
  <c r="QZ86" i="23" a="1"/>
  <c r="QZ86" i="23" s="1"/>
  <c r="QL86" i="23" a="1"/>
  <c r="QL86" i="23" s="1"/>
  <c r="RY86" i="23" a="1"/>
  <c r="RY86" i="23" s="1"/>
  <c r="RJ86" i="23" a="1"/>
  <c r="RJ86" i="23" s="1"/>
  <c r="QY86" i="23" a="1"/>
  <c r="QY86" i="23" s="1"/>
  <c r="RX86" i="23" a="1"/>
  <c r="RX86" i="23" s="1"/>
  <c r="RI86" i="23" a="1"/>
  <c r="RI86" i="23" s="1"/>
  <c r="QW86" i="23" a="1"/>
  <c r="QW86" i="23" s="1"/>
  <c r="QK86" i="23" a="1"/>
  <c r="QK86" i="23" s="1"/>
  <c r="SF89" i="23" a="1"/>
  <c r="SF89" i="23" s="1"/>
  <c r="RX89" i="23" a="1"/>
  <c r="RX89" i="23" s="1"/>
  <c r="RP89" i="23" a="1"/>
  <c r="RP89" i="23" s="1"/>
  <c r="RH89" i="23" a="1"/>
  <c r="RH89" i="23" s="1"/>
  <c r="QZ89" i="23" a="1"/>
  <c r="QZ89" i="23" s="1"/>
  <c r="QR89" i="23" a="1"/>
  <c r="QR89" i="23" s="1"/>
  <c r="QJ89" i="23" a="1"/>
  <c r="QJ89" i="23" s="1"/>
  <c r="SE89" i="23" a="1"/>
  <c r="SE89" i="23" s="1"/>
  <c r="RW89" i="23" a="1"/>
  <c r="RW89" i="23" s="1"/>
  <c r="RO89" i="23" a="1"/>
  <c r="RO89" i="23" s="1"/>
  <c r="RG89" i="23" a="1"/>
  <c r="RG89" i="23" s="1"/>
  <c r="QY89" i="23" a="1"/>
  <c r="QY89" i="23" s="1"/>
  <c r="QQ89" i="23" a="1"/>
  <c r="QQ89" i="23" s="1"/>
  <c r="SD89" i="23" a="1"/>
  <c r="SD89" i="23" s="1"/>
  <c r="RV89" i="23" a="1"/>
  <c r="RV89" i="23" s="1"/>
  <c r="RN89" i="23" a="1"/>
  <c r="RN89" i="23" s="1"/>
  <c r="RF89" i="23" a="1"/>
  <c r="RF89" i="23" s="1"/>
  <c r="QX89" i="23" a="1"/>
  <c r="QX89" i="23" s="1"/>
  <c r="QP89" i="23" a="1"/>
  <c r="QP89" i="23" s="1"/>
  <c r="SC89" i="23" a="1"/>
  <c r="SC89" i="23" s="1"/>
  <c r="RU89" i="23" a="1"/>
  <c r="RU89" i="23" s="1"/>
  <c r="RM89" i="23" a="1"/>
  <c r="RM89" i="23" s="1"/>
  <c r="RE89" i="23" a="1"/>
  <c r="RE89" i="23" s="1"/>
  <c r="QW89" i="23" a="1"/>
  <c r="QW89" i="23" s="1"/>
  <c r="QO89" i="23" a="1"/>
  <c r="QO89" i="23" s="1"/>
  <c r="SB89" i="23" a="1"/>
  <c r="SB89" i="23" s="1"/>
  <c r="RT89" i="23" a="1"/>
  <c r="RT89" i="23" s="1"/>
  <c r="RL89" i="23" a="1"/>
  <c r="RL89" i="23" s="1"/>
  <c r="RD89" i="23" a="1"/>
  <c r="RD89" i="23" s="1"/>
  <c r="QV89" i="23" a="1"/>
  <c r="QV89" i="23" s="1"/>
  <c r="QN89" i="23" a="1"/>
  <c r="QN89" i="23" s="1"/>
  <c r="SI89" i="23" a="1"/>
  <c r="SI89" i="23" s="1"/>
  <c r="SA89" i="23" a="1"/>
  <c r="SA89" i="23" s="1"/>
  <c r="RS89" i="23" a="1"/>
  <c r="RS89" i="23" s="1"/>
  <c r="RK89" i="23" a="1"/>
  <c r="RK89" i="23" s="1"/>
  <c r="RC89" i="23" a="1"/>
  <c r="RC89" i="23" s="1"/>
  <c r="QU89" i="23" a="1"/>
  <c r="QU89" i="23" s="1"/>
  <c r="QM89" i="23" a="1"/>
  <c r="QM89" i="23" s="1"/>
  <c r="SG89" i="23" a="1"/>
  <c r="SG89" i="23" s="1"/>
  <c r="RY89" i="23" a="1"/>
  <c r="RY89" i="23" s="1"/>
  <c r="RQ89" i="23" a="1"/>
  <c r="RQ89" i="23" s="1"/>
  <c r="RI89" i="23" a="1"/>
  <c r="RI89" i="23" s="1"/>
  <c r="RA89" i="23" a="1"/>
  <c r="RA89" i="23" s="1"/>
  <c r="QS89" i="23" a="1"/>
  <c r="QS89" i="23" s="1"/>
  <c r="QK89" i="23" a="1"/>
  <c r="QK89" i="23" s="1"/>
  <c r="SH89" i="23" a="1"/>
  <c r="SH89" i="23" s="1"/>
  <c r="RZ89" i="23" a="1"/>
  <c r="RZ89" i="23" s="1"/>
  <c r="RR89" i="23" a="1"/>
  <c r="RR89" i="23" s="1"/>
  <c r="RJ89" i="23" a="1"/>
  <c r="RJ89" i="23" s="1"/>
  <c r="RB89" i="23" a="1"/>
  <c r="RB89" i="23" s="1"/>
  <c r="QT89" i="23" a="1"/>
  <c r="QT89" i="23" s="1"/>
  <c r="QL89" i="23" a="1"/>
  <c r="QL89" i="23" s="1"/>
  <c r="SC67" i="23" a="1"/>
  <c r="SC67" i="23" s="1"/>
  <c r="RU67" i="23" a="1"/>
  <c r="RU67" i="23" s="1"/>
  <c r="RM67" i="23" a="1"/>
  <c r="RM67" i="23" s="1"/>
  <c r="RE67" i="23" a="1"/>
  <c r="RE67" i="23" s="1"/>
  <c r="QW67" i="23" a="1"/>
  <c r="QW67" i="23" s="1"/>
  <c r="QO67" i="23" a="1"/>
  <c r="QO67" i="23" s="1"/>
  <c r="SB67" i="23" a="1"/>
  <c r="SB67" i="23" s="1"/>
  <c r="RT67" i="23" a="1"/>
  <c r="RT67" i="23" s="1"/>
  <c r="RL67" i="23" a="1"/>
  <c r="RL67" i="23" s="1"/>
  <c r="RD67" i="23" a="1"/>
  <c r="RD67" i="23" s="1"/>
  <c r="QV67" i="23" a="1"/>
  <c r="QV67" i="23" s="1"/>
  <c r="QN67" i="23" a="1"/>
  <c r="QN67" i="23" s="1"/>
  <c r="SI67" i="23" a="1"/>
  <c r="SI67" i="23" s="1"/>
  <c r="SA67" i="23" a="1"/>
  <c r="SA67" i="23" s="1"/>
  <c r="RS67" i="23" a="1"/>
  <c r="RS67" i="23" s="1"/>
  <c r="RK67" i="23" a="1"/>
  <c r="RK67" i="23" s="1"/>
  <c r="RC67" i="23" a="1"/>
  <c r="RC67" i="23" s="1"/>
  <c r="QU67" i="23" a="1"/>
  <c r="QU67" i="23" s="1"/>
  <c r="QM67" i="23" a="1"/>
  <c r="QM67" i="23" s="1"/>
  <c r="SH67" i="23" a="1"/>
  <c r="SH67" i="23" s="1"/>
  <c r="RZ67" i="23" a="1"/>
  <c r="RZ67" i="23" s="1"/>
  <c r="RR67" i="23" a="1"/>
  <c r="RR67" i="23" s="1"/>
  <c r="RJ67" i="23" a="1"/>
  <c r="RJ67" i="23" s="1"/>
  <c r="RB67" i="23" a="1"/>
  <c r="RB67" i="23" s="1"/>
  <c r="QT67" i="23" a="1"/>
  <c r="QT67" i="23" s="1"/>
  <c r="QL67" i="23" a="1"/>
  <c r="QL67" i="23" s="1"/>
  <c r="SG67" i="23" a="1"/>
  <c r="SG67" i="23" s="1"/>
  <c r="RY67" i="23" a="1"/>
  <c r="RY67" i="23" s="1"/>
  <c r="RQ67" i="23" a="1"/>
  <c r="RQ67" i="23" s="1"/>
  <c r="RI67" i="23" a="1"/>
  <c r="RI67" i="23" s="1"/>
  <c r="RA67" i="23" a="1"/>
  <c r="RA67" i="23" s="1"/>
  <c r="QS67" i="23" a="1"/>
  <c r="QS67" i="23" s="1"/>
  <c r="QK67" i="23" a="1"/>
  <c r="QK67" i="23" s="1"/>
  <c r="SF67" i="23" a="1"/>
  <c r="SF67" i="23" s="1"/>
  <c r="RX67" i="23" a="1"/>
  <c r="RX67" i="23" s="1"/>
  <c r="RP67" i="23" a="1"/>
  <c r="RP67" i="23" s="1"/>
  <c r="RH67" i="23" a="1"/>
  <c r="RH67" i="23" s="1"/>
  <c r="QZ67" i="23" a="1"/>
  <c r="QZ67" i="23" s="1"/>
  <c r="QR67" i="23" a="1"/>
  <c r="QR67" i="23" s="1"/>
  <c r="QJ67" i="23" a="1"/>
  <c r="QJ67" i="23" s="1"/>
  <c r="SE67" i="23" a="1"/>
  <c r="SE67" i="23" s="1"/>
  <c r="RW67" i="23" a="1"/>
  <c r="RW67" i="23" s="1"/>
  <c r="RO67" i="23" a="1"/>
  <c r="RO67" i="23" s="1"/>
  <c r="RG67" i="23" a="1"/>
  <c r="RG67" i="23" s="1"/>
  <c r="QY67" i="23" a="1"/>
  <c r="QY67" i="23" s="1"/>
  <c r="QQ67" i="23" a="1"/>
  <c r="QQ67" i="23" s="1"/>
  <c r="SD67" i="23" a="1"/>
  <c r="SD67" i="23" s="1"/>
  <c r="RV67" i="23" a="1"/>
  <c r="RV67" i="23" s="1"/>
  <c r="RN67" i="23" a="1"/>
  <c r="RN67" i="23" s="1"/>
  <c r="RF67" i="23" a="1"/>
  <c r="RF67" i="23" s="1"/>
  <c r="QX67" i="23" a="1"/>
  <c r="QX67" i="23" s="1"/>
  <c r="QP67" i="23" a="1"/>
  <c r="QP67" i="23" s="1"/>
  <c r="SB78" i="23" a="1"/>
  <c r="SB78" i="23" s="1"/>
  <c r="RT78" i="23" a="1"/>
  <c r="RT78" i="23" s="1"/>
  <c r="RL78" i="23" a="1"/>
  <c r="RL78" i="23" s="1"/>
  <c r="RD78" i="23" a="1"/>
  <c r="RD78" i="23" s="1"/>
  <c r="QV78" i="23" a="1"/>
  <c r="QV78" i="23" s="1"/>
  <c r="QN78" i="23" a="1"/>
  <c r="QN78" i="23" s="1"/>
  <c r="SI78" i="23" a="1"/>
  <c r="SI78" i="23" s="1"/>
  <c r="SA78" i="23" a="1"/>
  <c r="SA78" i="23" s="1"/>
  <c r="RS78" i="23" a="1"/>
  <c r="RS78" i="23" s="1"/>
  <c r="RK78" i="23" a="1"/>
  <c r="RK78" i="23" s="1"/>
  <c r="SH78" i="23" a="1"/>
  <c r="SH78" i="23" s="1"/>
  <c r="RZ78" i="23" a="1"/>
  <c r="RZ78" i="23" s="1"/>
  <c r="RR78" i="23" a="1"/>
  <c r="RR78" i="23" s="1"/>
  <c r="RJ78" i="23" a="1"/>
  <c r="RJ78" i="23" s="1"/>
  <c r="RB78" i="23" a="1"/>
  <c r="RB78" i="23" s="1"/>
  <c r="QT78" i="23" a="1"/>
  <c r="QT78" i="23" s="1"/>
  <c r="QL78" i="23" a="1"/>
  <c r="QL78" i="23" s="1"/>
  <c r="SG78" i="23" a="1"/>
  <c r="SG78" i="23" s="1"/>
  <c r="RY78" i="23" a="1"/>
  <c r="RY78" i="23" s="1"/>
  <c r="RQ78" i="23" a="1"/>
  <c r="RQ78" i="23" s="1"/>
  <c r="RI78" i="23" a="1"/>
  <c r="RI78" i="23" s="1"/>
  <c r="RA78" i="23" a="1"/>
  <c r="RA78" i="23" s="1"/>
  <c r="QS78" i="23" a="1"/>
  <c r="QS78" i="23" s="1"/>
  <c r="QK78" i="23" a="1"/>
  <c r="QK78" i="23" s="1"/>
  <c r="SF78" i="23" a="1"/>
  <c r="SF78" i="23" s="1"/>
  <c r="RX78" i="23" a="1"/>
  <c r="RX78" i="23" s="1"/>
  <c r="RP78" i="23" a="1"/>
  <c r="RP78" i="23" s="1"/>
  <c r="RH78" i="23" a="1"/>
  <c r="RH78" i="23" s="1"/>
  <c r="QZ78" i="23" a="1"/>
  <c r="QZ78" i="23" s="1"/>
  <c r="QR78" i="23" a="1"/>
  <c r="QR78" i="23" s="1"/>
  <c r="QJ78" i="23" a="1"/>
  <c r="QJ78" i="23" s="1"/>
  <c r="SE78" i="23" a="1"/>
  <c r="SE78" i="23" s="1"/>
  <c r="RW78" i="23" a="1"/>
  <c r="RW78" i="23" s="1"/>
  <c r="RO78" i="23" a="1"/>
  <c r="RO78" i="23" s="1"/>
  <c r="RG78" i="23" a="1"/>
  <c r="RG78" i="23" s="1"/>
  <c r="QY78" i="23" a="1"/>
  <c r="QY78" i="23" s="1"/>
  <c r="QQ78" i="23" a="1"/>
  <c r="QQ78" i="23" s="1"/>
  <c r="SD78" i="23" a="1"/>
  <c r="SD78" i="23" s="1"/>
  <c r="RV78" i="23" a="1"/>
  <c r="RV78" i="23" s="1"/>
  <c r="RN78" i="23" a="1"/>
  <c r="RN78" i="23" s="1"/>
  <c r="RF78" i="23" a="1"/>
  <c r="RF78" i="23" s="1"/>
  <c r="QX78" i="23" a="1"/>
  <c r="QX78" i="23" s="1"/>
  <c r="QP78" i="23" a="1"/>
  <c r="QP78" i="23" s="1"/>
  <c r="SC78" i="23" a="1"/>
  <c r="SC78" i="23" s="1"/>
  <c r="RU78" i="23" a="1"/>
  <c r="RU78" i="23" s="1"/>
  <c r="RM78" i="23" a="1"/>
  <c r="RM78" i="23" s="1"/>
  <c r="RE78" i="23" a="1"/>
  <c r="RE78" i="23" s="1"/>
  <c r="QW78" i="23" a="1"/>
  <c r="QW78" i="23" s="1"/>
  <c r="QO78" i="23" a="1"/>
  <c r="QO78" i="23" s="1"/>
  <c r="RC78" i="23" a="1"/>
  <c r="RC78" i="23" s="1"/>
  <c r="QU78" i="23" a="1"/>
  <c r="QU78" i="23" s="1"/>
  <c r="QM78" i="23" a="1"/>
  <c r="QM78" i="23" s="1"/>
  <c r="SE62" i="23" a="1"/>
  <c r="SE62" i="23" s="1"/>
  <c r="RW62" i="23" a="1"/>
  <c r="RW62" i="23" s="1"/>
  <c r="RO62" i="23" a="1"/>
  <c r="RO62" i="23" s="1"/>
  <c r="RB62" i="23" a="1"/>
  <c r="RB62" i="23" s="1"/>
  <c r="QU62" i="23" a="1"/>
  <c r="QU62" i="23" s="1"/>
  <c r="SI62" i="23" a="1"/>
  <c r="SI62" i="23" s="1"/>
  <c r="SA62" i="23" a="1"/>
  <c r="SA62" i="23" s="1"/>
  <c r="RS62" i="23" a="1"/>
  <c r="RS62" i="23" s="1"/>
  <c r="RK62" i="23" a="1"/>
  <c r="RK62" i="23" s="1"/>
  <c r="SB62" i="23" a="1"/>
  <c r="SB62" i="23" s="1"/>
  <c r="RQ62" i="23" a="1"/>
  <c r="RQ62" i="23" s="1"/>
  <c r="RH62" i="23" a="1"/>
  <c r="RH62" i="23" s="1"/>
  <c r="QZ62" i="23" a="1"/>
  <c r="QZ62" i="23" s="1"/>
  <c r="QS62" i="23" a="1"/>
  <c r="QS62" i="23" s="1"/>
  <c r="QM62" i="23" a="1"/>
  <c r="QM62" i="23" s="1"/>
  <c r="RZ62" i="23" a="1"/>
  <c r="RZ62" i="23" s="1"/>
  <c r="RP62" i="23" a="1"/>
  <c r="RP62" i="23" s="1"/>
  <c r="RG62" i="23" a="1"/>
  <c r="RG62" i="23" s="1"/>
  <c r="QY62" i="23" a="1"/>
  <c r="QY62" i="23" s="1"/>
  <c r="QL62" i="23" a="1"/>
  <c r="QL62" i="23" s="1"/>
  <c r="RY62" i="23" a="1"/>
  <c r="RY62" i="23" s="1"/>
  <c r="RN62" i="23" a="1"/>
  <c r="RN62" i="23" s="1"/>
  <c r="RF62" i="23" a="1"/>
  <c r="RF62" i="23" s="1"/>
  <c r="QX62" i="23" a="1"/>
  <c r="QX62" i="23" s="1"/>
  <c r="QR62" i="23" a="1"/>
  <c r="QR62" i="23" s="1"/>
  <c r="QK62" i="23" a="1"/>
  <c r="QK62" i="23" s="1"/>
  <c r="SH62" i="23" a="1"/>
  <c r="SH62" i="23" s="1"/>
  <c r="RX62" i="23" a="1"/>
  <c r="RX62" i="23" s="1"/>
  <c r="RM62" i="23" a="1"/>
  <c r="RM62" i="23" s="1"/>
  <c r="RE62" i="23" a="1"/>
  <c r="RE62" i="23" s="1"/>
  <c r="QQ62" i="23" a="1"/>
  <c r="QQ62" i="23" s="1"/>
  <c r="QJ62" i="23" a="1"/>
  <c r="QJ62" i="23" s="1"/>
  <c r="SG62" i="23" a="1"/>
  <c r="SG62" i="23" s="1"/>
  <c r="RV62" i="23" a="1"/>
  <c r="RV62" i="23" s="1"/>
  <c r="RL62" i="23" a="1"/>
  <c r="RL62" i="23" s="1"/>
  <c r="QW62" i="23" a="1"/>
  <c r="QW62" i="23" s="1"/>
  <c r="QP62" i="23" a="1"/>
  <c r="QP62" i="23" s="1"/>
  <c r="SF62" i="23" a="1"/>
  <c r="SF62" i="23" s="1"/>
  <c r="RU62" i="23" a="1"/>
  <c r="RU62" i="23" s="1"/>
  <c r="RJ62" i="23" a="1"/>
  <c r="RJ62" i="23" s="1"/>
  <c r="RD62" i="23" a="1"/>
  <c r="RD62" i="23" s="1"/>
  <c r="QV62" i="23" a="1"/>
  <c r="QV62" i="23" s="1"/>
  <c r="QO62" i="23" a="1"/>
  <c r="QO62" i="23" s="1"/>
  <c r="SD62" i="23" a="1"/>
  <c r="SD62" i="23" s="1"/>
  <c r="RT62" i="23" a="1"/>
  <c r="RT62" i="23" s="1"/>
  <c r="RC62" i="23" a="1"/>
  <c r="RC62" i="23" s="1"/>
  <c r="QT62" i="23" a="1"/>
  <c r="QT62" i="23" s="1"/>
  <c r="SC62" i="23" a="1"/>
  <c r="SC62" i="23" s="1"/>
  <c r="RR62" i="23" a="1"/>
  <c r="RR62" i="23" s="1"/>
  <c r="RI62" i="23" a="1"/>
  <c r="RI62" i="23" s="1"/>
  <c r="RA62" i="23" a="1"/>
  <c r="RA62" i="23" s="1"/>
  <c r="QN62" i="23" a="1"/>
  <c r="QN62" i="23" s="1"/>
  <c r="SH41" i="23" a="1"/>
  <c r="SH41" i="23" s="1"/>
  <c r="RZ41" i="23" a="1"/>
  <c r="RZ41" i="23" s="1"/>
  <c r="RR41" i="23" a="1"/>
  <c r="RR41" i="23" s="1"/>
  <c r="RJ41" i="23" a="1"/>
  <c r="RJ41" i="23" s="1"/>
  <c r="RB41" i="23" a="1"/>
  <c r="RB41" i="23" s="1"/>
  <c r="QT41" i="23" a="1"/>
  <c r="QT41" i="23" s="1"/>
  <c r="QL41" i="23" a="1"/>
  <c r="QL41" i="23" s="1"/>
  <c r="SG41" i="23" a="1"/>
  <c r="SG41" i="23" s="1"/>
  <c r="RY41" i="23" a="1"/>
  <c r="RY41" i="23" s="1"/>
  <c r="RQ41" i="23" a="1"/>
  <c r="RQ41" i="23" s="1"/>
  <c r="RI41" i="23" a="1"/>
  <c r="RI41" i="23" s="1"/>
  <c r="RA41" i="23" a="1"/>
  <c r="RA41" i="23" s="1"/>
  <c r="QS41" i="23" a="1"/>
  <c r="QS41" i="23" s="1"/>
  <c r="QK41" i="23" a="1"/>
  <c r="QK41" i="23" s="1"/>
  <c r="SF41" i="23" a="1"/>
  <c r="SF41" i="23" s="1"/>
  <c r="RX41" i="23" a="1"/>
  <c r="RX41" i="23" s="1"/>
  <c r="RP41" i="23" a="1"/>
  <c r="RP41" i="23" s="1"/>
  <c r="RH41" i="23" a="1"/>
  <c r="RH41" i="23" s="1"/>
  <c r="QZ41" i="23" a="1"/>
  <c r="QZ41" i="23" s="1"/>
  <c r="QR41" i="23" a="1"/>
  <c r="QR41" i="23" s="1"/>
  <c r="QJ41" i="23" a="1"/>
  <c r="QJ41" i="23" s="1"/>
  <c r="SE41" i="23" a="1"/>
  <c r="SE41" i="23" s="1"/>
  <c r="RW41" i="23" a="1"/>
  <c r="RW41" i="23" s="1"/>
  <c r="RO41" i="23" a="1"/>
  <c r="RO41" i="23" s="1"/>
  <c r="RG41" i="23" a="1"/>
  <c r="RG41" i="23" s="1"/>
  <c r="QY41" i="23" a="1"/>
  <c r="QY41" i="23" s="1"/>
  <c r="QQ41" i="23" a="1"/>
  <c r="QQ41" i="23" s="1"/>
  <c r="SD41" i="23" a="1"/>
  <c r="SD41" i="23" s="1"/>
  <c r="RV41" i="23" a="1"/>
  <c r="RV41" i="23" s="1"/>
  <c r="RN41" i="23" a="1"/>
  <c r="RN41" i="23" s="1"/>
  <c r="RF41" i="23" a="1"/>
  <c r="RF41" i="23" s="1"/>
  <c r="QX41" i="23" a="1"/>
  <c r="QX41" i="23" s="1"/>
  <c r="QP41" i="23" a="1"/>
  <c r="QP41" i="23" s="1"/>
  <c r="SC41" i="23" a="1"/>
  <c r="SC41" i="23" s="1"/>
  <c r="RU41" i="23" a="1"/>
  <c r="RU41" i="23" s="1"/>
  <c r="RM41" i="23" a="1"/>
  <c r="RM41" i="23" s="1"/>
  <c r="RE41" i="23" a="1"/>
  <c r="RE41" i="23" s="1"/>
  <c r="QW41" i="23" a="1"/>
  <c r="QW41" i="23" s="1"/>
  <c r="QO41" i="23" a="1"/>
  <c r="QO41" i="23" s="1"/>
  <c r="SI41" i="23" a="1"/>
  <c r="SI41" i="23" s="1"/>
  <c r="SA41" i="23" a="1"/>
  <c r="SA41" i="23" s="1"/>
  <c r="RS41" i="23" a="1"/>
  <c r="RS41" i="23" s="1"/>
  <c r="RK41" i="23" a="1"/>
  <c r="RK41" i="23" s="1"/>
  <c r="RC41" i="23" a="1"/>
  <c r="RC41" i="23" s="1"/>
  <c r="QU41" i="23" a="1"/>
  <c r="QU41" i="23" s="1"/>
  <c r="QM41" i="23" a="1"/>
  <c r="QM41" i="23" s="1"/>
  <c r="SB41" i="23" a="1"/>
  <c r="SB41" i="23" s="1"/>
  <c r="RT41" i="23" a="1"/>
  <c r="RT41" i="23" s="1"/>
  <c r="RL41" i="23" a="1"/>
  <c r="RL41" i="23" s="1"/>
  <c r="RD41" i="23" a="1"/>
  <c r="RD41" i="23" s="1"/>
  <c r="QV41" i="23" a="1"/>
  <c r="QV41" i="23" s="1"/>
  <c r="QN41" i="23" a="1"/>
  <c r="QN41" i="23" s="1"/>
  <c r="SH46" i="23" a="1"/>
  <c r="SH46" i="23" s="1"/>
  <c r="RZ46" i="23" a="1"/>
  <c r="RZ46" i="23" s="1"/>
  <c r="RR46" i="23" a="1"/>
  <c r="RR46" i="23" s="1"/>
  <c r="RJ46" i="23" a="1"/>
  <c r="RJ46" i="23" s="1"/>
  <c r="RB46" i="23" a="1"/>
  <c r="RB46" i="23" s="1"/>
  <c r="QT46" i="23" a="1"/>
  <c r="QT46" i="23" s="1"/>
  <c r="QL46" i="23" a="1"/>
  <c r="QL46" i="23" s="1"/>
  <c r="SG46" i="23" a="1"/>
  <c r="SG46" i="23" s="1"/>
  <c r="RY46" i="23" a="1"/>
  <c r="RY46" i="23" s="1"/>
  <c r="RQ46" i="23" a="1"/>
  <c r="RQ46" i="23" s="1"/>
  <c r="RI46" i="23" a="1"/>
  <c r="RI46" i="23" s="1"/>
  <c r="RA46" i="23" a="1"/>
  <c r="RA46" i="23" s="1"/>
  <c r="QS46" i="23" a="1"/>
  <c r="QS46" i="23" s="1"/>
  <c r="QK46" i="23" a="1"/>
  <c r="QK46" i="23" s="1"/>
  <c r="SF46" i="23" a="1"/>
  <c r="SF46" i="23" s="1"/>
  <c r="RX46" i="23" a="1"/>
  <c r="RX46" i="23" s="1"/>
  <c r="RP46" i="23" a="1"/>
  <c r="RP46" i="23" s="1"/>
  <c r="RH46" i="23" a="1"/>
  <c r="RH46" i="23" s="1"/>
  <c r="QZ46" i="23" a="1"/>
  <c r="QZ46" i="23" s="1"/>
  <c r="QR46" i="23" a="1"/>
  <c r="QR46" i="23" s="1"/>
  <c r="QJ46" i="23" a="1"/>
  <c r="QJ46" i="23" s="1"/>
  <c r="SE46" i="23" a="1"/>
  <c r="SE46" i="23" s="1"/>
  <c r="RW46" i="23" a="1"/>
  <c r="RW46" i="23" s="1"/>
  <c r="RO46" i="23" a="1"/>
  <c r="RO46" i="23" s="1"/>
  <c r="RG46" i="23" a="1"/>
  <c r="RG46" i="23" s="1"/>
  <c r="QY46" i="23" a="1"/>
  <c r="QY46" i="23" s="1"/>
  <c r="QQ46" i="23" a="1"/>
  <c r="QQ46" i="23" s="1"/>
  <c r="SD46" i="23" a="1"/>
  <c r="SD46" i="23" s="1"/>
  <c r="RV46" i="23" a="1"/>
  <c r="RV46" i="23" s="1"/>
  <c r="RN46" i="23" a="1"/>
  <c r="RN46" i="23" s="1"/>
  <c r="RF46" i="23" a="1"/>
  <c r="RF46" i="23" s="1"/>
  <c r="QX46" i="23" a="1"/>
  <c r="QX46" i="23" s="1"/>
  <c r="QP46" i="23" a="1"/>
  <c r="QP46" i="23" s="1"/>
  <c r="SC46" i="23" a="1"/>
  <c r="SC46" i="23" s="1"/>
  <c r="RU46" i="23" a="1"/>
  <c r="RU46" i="23" s="1"/>
  <c r="RM46" i="23" a="1"/>
  <c r="RM46" i="23" s="1"/>
  <c r="RE46" i="23" a="1"/>
  <c r="RE46" i="23" s="1"/>
  <c r="QW46" i="23" a="1"/>
  <c r="QW46" i="23" s="1"/>
  <c r="QO46" i="23" a="1"/>
  <c r="QO46" i="23" s="1"/>
  <c r="SI46" i="23" a="1"/>
  <c r="SI46" i="23" s="1"/>
  <c r="SA46" i="23" a="1"/>
  <c r="SA46" i="23" s="1"/>
  <c r="RS46" i="23" a="1"/>
  <c r="RS46" i="23" s="1"/>
  <c r="RK46" i="23" a="1"/>
  <c r="RK46" i="23" s="1"/>
  <c r="RC46" i="23" a="1"/>
  <c r="RC46" i="23" s="1"/>
  <c r="QU46" i="23" a="1"/>
  <c r="QU46" i="23" s="1"/>
  <c r="QM46" i="23" a="1"/>
  <c r="QM46" i="23" s="1"/>
  <c r="RL46" i="23" a="1"/>
  <c r="RL46" i="23" s="1"/>
  <c r="RD46" i="23" a="1"/>
  <c r="RD46" i="23" s="1"/>
  <c r="QV46" i="23" a="1"/>
  <c r="QV46" i="23" s="1"/>
  <c r="QN46" i="23" a="1"/>
  <c r="QN46" i="23" s="1"/>
  <c r="RT46" i="23" a="1"/>
  <c r="RT46" i="23" s="1"/>
  <c r="SB46" i="23" a="1"/>
  <c r="SB46" i="23" s="1"/>
  <c r="SG38" i="23" a="1"/>
  <c r="SG38" i="23" s="1"/>
  <c r="RY38" i="23" a="1"/>
  <c r="RY38" i="23" s="1"/>
  <c r="SE38" i="23" a="1"/>
  <c r="SE38" i="23" s="1"/>
  <c r="RW38" i="23" a="1"/>
  <c r="RW38" i="23" s="1"/>
  <c r="RO38" i="23" a="1"/>
  <c r="RO38" i="23" s="1"/>
  <c r="RH38" i="23" a="1"/>
  <c r="RH38" i="23" s="1"/>
  <c r="QZ38" i="23" a="1"/>
  <c r="QZ38" i="23" s="1"/>
  <c r="QR38" i="23" a="1"/>
  <c r="QR38" i="23" s="1"/>
  <c r="SB38" i="23" a="1"/>
  <c r="SB38" i="23" s="1"/>
  <c r="SH38" i="23" a="1"/>
  <c r="SH38" i="23" s="1"/>
  <c r="RU38" i="23" a="1"/>
  <c r="RU38" i="23" s="1"/>
  <c r="RL38" i="23" a="1"/>
  <c r="RL38" i="23" s="1"/>
  <c r="RD38" i="23" a="1"/>
  <c r="RD38" i="23" s="1"/>
  <c r="QU38" i="23" a="1"/>
  <c r="QU38" i="23" s="1"/>
  <c r="QL38" i="23" a="1"/>
  <c r="QL38" i="23" s="1"/>
  <c r="SF38" i="23" a="1"/>
  <c r="SF38" i="23" s="1"/>
  <c r="RT38" i="23" a="1"/>
  <c r="RT38" i="23" s="1"/>
  <c r="RK38" i="23" a="1"/>
  <c r="RK38" i="23" s="1"/>
  <c r="RC38" i="23" a="1"/>
  <c r="RC38" i="23" s="1"/>
  <c r="QT38" i="23" a="1"/>
  <c r="QT38" i="23" s="1"/>
  <c r="QK38" i="23" a="1"/>
  <c r="QK38" i="23" s="1"/>
  <c r="SD38" i="23" a="1"/>
  <c r="SD38" i="23" s="1"/>
  <c r="RS38" i="23" a="1"/>
  <c r="RS38" i="23" s="1"/>
  <c r="RJ38" i="23" a="1"/>
  <c r="RJ38" i="23" s="1"/>
  <c r="RB38" i="23" a="1"/>
  <c r="RB38" i="23" s="1"/>
  <c r="QS38" i="23" a="1"/>
  <c r="QS38" i="23" s="1"/>
  <c r="QJ38" i="23" a="1"/>
  <c r="QJ38" i="23" s="1"/>
  <c r="SC38" i="23" a="1"/>
  <c r="SC38" i="23" s="1"/>
  <c r="RR38" i="23" a="1"/>
  <c r="RR38" i="23" s="1"/>
  <c r="RA38" i="23" a="1"/>
  <c r="RA38" i="23" s="1"/>
  <c r="QQ38" i="23" a="1"/>
  <c r="QQ38" i="23" s="1"/>
  <c r="SA38" i="23" a="1"/>
  <c r="SA38" i="23" s="1"/>
  <c r="RQ38" i="23" a="1"/>
  <c r="RQ38" i="23" s="1"/>
  <c r="RI38" i="23" a="1"/>
  <c r="RI38" i="23" s="1"/>
  <c r="QY38" i="23" a="1"/>
  <c r="QY38" i="23" s="1"/>
  <c r="QP38" i="23" a="1"/>
  <c r="QP38" i="23" s="1"/>
  <c r="RZ38" i="23" a="1"/>
  <c r="RZ38" i="23" s="1"/>
  <c r="RP38" i="23" a="1"/>
  <c r="RP38" i="23" s="1"/>
  <c r="RG38" i="23" a="1"/>
  <c r="RG38" i="23" s="1"/>
  <c r="QX38" i="23" a="1"/>
  <c r="QX38" i="23" s="1"/>
  <c r="QO38" i="23" a="1"/>
  <c r="QO38" i="23" s="1"/>
  <c r="SI38" i="23" a="1"/>
  <c r="SI38" i="23" s="1"/>
  <c r="RV38" i="23" a="1"/>
  <c r="RV38" i="23" s="1"/>
  <c r="RM38" i="23" a="1"/>
  <c r="RM38" i="23" s="1"/>
  <c r="RE38" i="23" a="1"/>
  <c r="RE38" i="23" s="1"/>
  <c r="QV38" i="23" a="1"/>
  <c r="QV38" i="23" s="1"/>
  <c r="QM38" i="23" a="1"/>
  <c r="QM38" i="23" s="1"/>
  <c r="RX38" i="23" a="1"/>
  <c r="RX38" i="23" s="1"/>
  <c r="RN38" i="23" a="1"/>
  <c r="RN38" i="23" s="1"/>
  <c r="RF38" i="23" a="1"/>
  <c r="RF38" i="23" s="1"/>
  <c r="QW38" i="23" a="1"/>
  <c r="QW38" i="23" s="1"/>
  <c r="QN38" i="23" a="1"/>
  <c r="QN38" i="23" s="1"/>
  <c r="SC18" i="23" a="1"/>
  <c r="SC18" i="23" s="1"/>
  <c r="RU18" i="23" a="1"/>
  <c r="RU18" i="23" s="1"/>
  <c r="RN18" i="23" a="1"/>
  <c r="RN18" i="23" s="1"/>
  <c r="RG18" i="23" a="1"/>
  <c r="RG18" i="23" s="1"/>
  <c r="QZ18" i="23" a="1"/>
  <c r="QZ18" i="23" s="1"/>
  <c r="QS18" i="23" a="1"/>
  <c r="QS18" i="23" s="1"/>
  <c r="QK18" i="23" a="1"/>
  <c r="QK18" i="23" s="1"/>
  <c r="SB18" i="23" a="1"/>
  <c r="SB18" i="23" s="1"/>
  <c r="RF18" i="23" a="1"/>
  <c r="RF18" i="23" s="1"/>
  <c r="QY18" i="23" a="1"/>
  <c r="QY18" i="23" s="1"/>
  <c r="QR18" i="23" a="1"/>
  <c r="QR18" i="23" s="1"/>
  <c r="QJ18" i="23" a="1"/>
  <c r="QJ18" i="23" s="1"/>
  <c r="SI18" i="23" a="1"/>
  <c r="SI18" i="23" s="1"/>
  <c r="SA18" i="23" a="1"/>
  <c r="SA18" i="23" s="1"/>
  <c r="RT18" i="23" a="1"/>
  <c r="RT18" i="23" s="1"/>
  <c r="RM18" i="23" a="1"/>
  <c r="RM18" i="23" s="1"/>
  <c r="RE18" i="23" a="1"/>
  <c r="RE18" i="23" s="1"/>
  <c r="QX18" i="23" a="1"/>
  <c r="QX18" i="23" s="1"/>
  <c r="QQ18" i="23" a="1"/>
  <c r="QQ18" i="23" s="1"/>
  <c r="SH18" i="23" a="1"/>
  <c r="SH18" i="23" s="1"/>
  <c r="RZ18" i="23" a="1"/>
  <c r="RZ18" i="23" s="1"/>
  <c r="RS18" i="23" a="1"/>
  <c r="RS18" i="23" s="1"/>
  <c r="RL18" i="23" a="1"/>
  <c r="RL18" i="23" s="1"/>
  <c r="RD18" i="23" a="1"/>
  <c r="RD18" i="23" s="1"/>
  <c r="QP18" i="23" a="1"/>
  <c r="QP18" i="23" s="1"/>
  <c r="SG18" i="23" a="1"/>
  <c r="SG18" i="23" s="1"/>
  <c r="RY18" i="23" a="1"/>
  <c r="RY18" i="23" s="1"/>
  <c r="RR18" i="23" a="1"/>
  <c r="RR18" i="23" s="1"/>
  <c r="RK18" i="23" a="1"/>
  <c r="RK18" i="23" s="1"/>
  <c r="QW18" i="23" a="1"/>
  <c r="QW18" i="23" s="1"/>
  <c r="QO18" i="23" a="1"/>
  <c r="QO18" i="23" s="1"/>
  <c r="SF18" i="23" a="1"/>
  <c r="SF18" i="23" s="1"/>
  <c r="RX18" i="23" a="1"/>
  <c r="RX18" i="23" s="1"/>
  <c r="RQ18" i="23" a="1"/>
  <c r="RQ18" i="23" s="1"/>
  <c r="RJ18" i="23" a="1"/>
  <c r="RJ18" i="23" s="1"/>
  <c r="RC18" i="23" a="1"/>
  <c r="RC18" i="23" s="1"/>
  <c r="QV18" i="23" a="1"/>
  <c r="QV18" i="23" s="1"/>
  <c r="QN18" i="23" a="1"/>
  <c r="QN18" i="23" s="1"/>
  <c r="SD18" i="23" a="1"/>
  <c r="SD18" i="23" s="1"/>
  <c r="RV18" i="23" a="1"/>
  <c r="RV18" i="23" s="1"/>
  <c r="RO18" i="23" a="1"/>
  <c r="RO18" i="23" s="1"/>
  <c r="RH18" i="23" a="1"/>
  <c r="RH18" i="23" s="1"/>
  <c r="RA18" i="23" a="1"/>
  <c r="RA18" i="23" s="1"/>
  <c r="QT18" i="23" a="1"/>
  <c r="QT18" i="23" s="1"/>
  <c r="QL18" i="23" a="1"/>
  <c r="QL18" i="23" s="1"/>
  <c r="SE18" i="23" a="1"/>
  <c r="SE18" i="23" s="1"/>
  <c r="RW18" i="23" a="1"/>
  <c r="RW18" i="23" s="1"/>
  <c r="RP18" i="23" a="1"/>
  <c r="RP18" i="23" s="1"/>
  <c r="RI18" i="23" a="1"/>
  <c r="RI18" i="23" s="1"/>
  <c r="RB18" i="23" a="1"/>
  <c r="RB18" i="23" s="1"/>
  <c r="QU18" i="23" a="1"/>
  <c r="QU18" i="23" s="1"/>
  <c r="QM18" i="23" a="1"/>
  <c r="QM18" i="23" s="1"/>
  <c r="SD4" i="23" a="1"/>
  <c r="SD4" i="23" s="1"/>
  <c r="RV4" i="23" a="1"/>
  <c r="RV4" i="23" s="1"/>
  <c r="SC4" i="23" a="1"/>
  <c r="SC4" i="23" s="1"/>
  <c r="RT4" i="23" a="1"/>
  <c r="RT4" i="23" s="1"/>
  <c r="RL4" i="23" a="1"/>
  <c r="RL4" i="23" s="1"/>
  <c r="RD4" i="23" a="1"/>
  <c r="RD4" i="23" s="1"/>
  <c r="QV4" i="23" a="1"/>
  <c r="QV4" i="23" s="1"/>
  <c r="QN4" i="23" a="1"/>
  <c r="QN4" i="23" s="1"/>
  <c r="SA4" i="23" a="1"/>
  <c r="SA4" i="23" s="1"/>
  <c r="RR4" i="23" a="1"/>
  <c r="RR4" i="23" s="1"/>
  <c r="RJ4" i="23" a="1"/>
  <c r="RJ4" i="23" s="1"/>
  <c r="RB4" i="23" a="1"/>
  <c r="RB4" i="23" s="1"/>
  <c r="QT4" i="23" a="1"/>
  <c r="QT4" i="23" s="1"/>
  <c r="QL4" i="23" a="1"/>
  <c r="QL4" i="23" s="1"/>
  <c r="SI4" i="23" a="1"/>
  <c r="SI4" i="23" s="1"/>
  <c r="RZ4" i="23" a="1"/>
  <c r="RZ4" i="23" s="1"/>
  <c r="RQ4" i="23" a="1"/>
  <c r="RQ4" i="23" s="1"/>
  <c r="RI4" i="23" a="1"/>
  <c r="RI4" i="23" s="1"/>
  <c r="RA4" i="23" a="1"/>
  <c r="RA4" i="23" s="1"/>
  <c r="QS4" i="23" a="1"/>
  <c r="QS4" i="23" s="1"/>
  <c r="QK4" i="23" a="1"/>
  <c r="QK4" i="23" s="1"/>
  <c r="SH4" i="23" a="1"/>
  <c r="SH4" i="23" s="1"/>
  <c r="RY4" i="23" a="1"/>
  <c r="RY4" i="23" s="1"/>
  <c r="RP4" i="23" a="1"/>
  <c r="RP4" i="23" s="1"/>
  <c r="RH4" i="23" a="1"/>
  <c r="RH4" i="23" s="1"/>
  <c r="QZ4" i="23" a="1"/>
  <c r="QZ4" i="23" s="1"/>
  <c r="SG4" i="23" a="1"/>
  <c r="SG4" i="23" s="1"/>
  <c r="RX4" i="23" a="1"/>
  <c r="RX4" i="23" s="1"/>
  <c r="RO4" i="23" a="1"/>
  <c r="RO4" i="23" s="1"/>
  <c r="RG4" i="23" a="1"/>
  <c r="RG4" i="23" s="1"/>
  <c r="QY4" i="23" a="1"/>
  <c r="QY4" i="23" s="1"/>
  <c r="QQ4" i="23" a="1"/>
  <c r="QQ4" i="23" s="1"/>
  <c r="SF4" i="23" a="1"/>
  <c r="SF4" i="23" s="1"/>
  <c r="RW4" i="23" a="1"/>
  <c r="RW4" i="23" s="1"/>
  <c r="RN4" i="23" a="1"/>
  <c r="RN4" i="23" s="1"/>
  <c r="RF4" i="23" a="1"/>
  <c r="RF4" i="23" s="1"/>
  <c r="QX4" i="23" a="1"/>
  <c r="QX4" i="23" s="1"/>
  <c r="QP4" i="23" a="1"/>
  <c r="QP4" i="23" s="1"/>
  <c r="SE4" i="23" a="1"/>
  <c r="SE4" i="23" s="1"/>
  <c r="RU4" i="23" a="1"/>
  <c r="RU4" i="23" s="1"/>
  <c r="RM4" i="23" a="1"/>
  <c r="RM4" i="23" s="1"/>
  <c r="RE4" i="23" a="1"/>
  <c r="RE4" i="23" s="1"/>
  <c r="RC4" i="23" a="1"/>
  <c r="RC4" i="23" s="1"/>
  <c r="QW4" i="23" a="1"/>
  <c r="QW4" i="23" s="1"/>
  <c r="QU4" i="23" a="1"/>
  <c r="QU4" i="23" s="1"/>
  <c r="QR4" i="23" a="1"/>
  <c r="QR4" i="23" s="1"/>
  <c r="SB4" i="23" a="1"/>
  <c r="SB4" i="23" s="1"/>
  <c r="RK4" i="23" a="1"/>
  <c r="RK4" i="23" s="1"/>
  <c r="QJ4" i="23" a="1"/>
  <c r="QJ4" i="23" s="1"/>
  <c r="RS4" i="23" a="1"/>
  <c r="RS4" i="23" s="1"/>
  <c r="QO4" i="23" a="1"/>
  <c r="QO4" i="23" s="1"/>
  <c r="QM4" i="23" a="1"/>
  <c r="QM4" i="23" s="1"/>
  <c r="SG82" i="23" a="1"/>
  <c r="SG82" i="23" s="1"/>
  <c r="RY82" i="23" a="1"/>
  <c r="RY82" i="23" s="1"/>
  <c r="RQ82" i="23" a="1"/>
  <c r="RQ82" i="23" s="1"/>
  <c r="SE82" i="23" a="1"/>
  <c r="SE82" i="23" s="1"/>
  <c r="RW82" i="23" a="1"/>
  <c r="RW82" i="23" s="1"/>
  <c r="RO82" i="23" a="1"/>
  <c r="RO82" i="23" s="1"/>
  <c r="SB82" i="23" a="1"/>
  <c r="SB82" i="23" s="1"/>
  <c r="RR82" i="23" a="1"/>
  <c r="RR82" i="23" s="1"/>
  <c r="RH82" i="23" a="1"/>
  <c r="RH82" i="23" s="1"/>
  <c r="QZ82" i="23" a="1"/>
  <c r="QZ82" i="23" s="1"/>
  <c r="QR82" i="23" a="1"/>
  <c r="QR82" i="23" s="1"/>
  <c r="QJ82" i="23" a="1"/>
  <c r="QJ82" i="23" s="1"/>
  <c r="SA82" i="23" a="1"/>
  <c r="SA82" i="23" s="1"/>
  <c r="RP82" i="23" a="1"/>
  <c r="RP82" i="23" s="1"/>
  <c r="RG82" i="23" a="1"/>
  <c r="RG82" i="23" s="1"/>
  <c r="QY82" i="23" a="1"/>
  <c r="QY82" i="23" s="1"/>
  <c r="QQ82" i="23" a="1"/>
  <c r="QQ82" i="23" s="1"/>
  <c r="RZ82" i="23" a="1"/>
  <c r="RZ82" i="23" s="1"/>
  <c r="RN82" i="23" a="1"/>
  <c r="RN82" i="23" s="1"/>
  <c r="RF82" i="23" a="1"/>
  <c r="RF82" i="23" s="1"/>
  <c r="QX82" i="23" a="1"/>
  <c r="QX82" i="23" s="1"/>
  <c r="QP82" i="23" a="1"/>
  <c r="QP82" i="23" s="1"/>
  <c r="SI82" i="23" a="1"/>
  <c r="SI82" i="23" s="1"/>
  <c r="RX82" i="23" a="1"/>
  <c r="RX82" i="23" s="1"/>
  <c r="RM82" i="23" a="1"/>
  <c r="RM82" i="23" s="1"/>
  <c r="RE82" i="23" a="1"/>
  <c r="RE82" i="23" s="1"/>
  <c r="QW82" i="23" a="1"/>
  <c r="QW82" i="23" s="1"/>
  <c r="QO82" i="23" a="1"/>
  <c r="QO82" i="23" s="1"/>
  <c r="SH82" i="23" a="1"/>
  <c r="SH82" i="23" s="1"/>
  <c r="RV82" i="23" a="1"/>
  <c r="RV82" i="23" s="1"/>
  <c r="RL82" i="23" a="1"/>
  <c r="RL82" i="23" s="1"/>
  <c r="RD82" i="23" a="1"/>
  <c r="RD82" i="23" s="1"/>
  <c r="QV82" i="23" a="1"/>
  <c r="QV82" i="23" s="1"/>
  <c r="QN82" i="23" a="1"/>
  <c r="QN82" i="23" s="1"/>
  <c r="SF82" i="23" a="1"/>
  <c r="SF82" i="23" s="1"/>
  <c r="RU82" i="23" a="1"/>
  <c r="RU82" i="23" s="1"/>
  <c r="RK82" i="23" a="1"/>
  <c r="RK82" i="23" s="1"/>
  <c r="RC82" i="23" a="1"/>
  <c r="RC82" i="23" s="1"/>
  <c r="QU82" i="23" a="1"/>
  <c r="QU82" i="23" s="1"/>
  <c r="QM82" i="23" a="1"/>
  <c r="QM82" i="23" s="1"/>
  <c r="SD82" i="23" a="1"/>
  <c r="SD82" i="23" s="1"/>
  <c r="RT82" i="23" a="1"/>
  <c r="RT82" i="23" s="1"/>
  <c r="RJ82" i="23" a="1"/>
  <c r="RJ82" i="23" s="1"/>
  <c r="RB82" i="23" a="1"/>
  <c r="RB82" i="23" s="1"/>
  <c r="QT82" i="23" a="1"/>
  <c r="QT82" i="23" s="1"/>
  <c r="QL82" i="23" a="1"/>
  <c r="QL82" i="23" s="1"/>
  <c r="SC82" i="23" a="1"/>
  <c r="SC82" i="23" s="1"/>
  <c r="RS82" i="23" a="1"/>
  <c r="RS82" i="23" s="1"/>
  <c r="RI82" i="23" a="1"/>
  <c r="RI82" i="23" s="1"/>
  <c r="RA82" i="23" a="1"/>
  <c r="RA82" i="23" s="1"/>
  <c r="QS82" i="23" a="1"/>
  <c r="QS82" i="23" s="1"/>
  <c r="QK82" i="23" a="1"/>
  <c r="QK82" i="23" s="1"/>
  <c r="SF103" i="23" a="1"/>
  <c r="SF103" i="23" s="1"/>
  <c r="RX103" i="23" a="1"/>
  <c r="RX103" i="23" s="1"/>
  <c r="RP103" i="23" a="1"/>
  <c r="RP103" i="23" s="1"/>
  <c r="RH103" i="23" a="1"/>
  <c r="RH103" i="23" s="1"/>
  <c r="QZ103" i="23" a="1"/>
  <c r="QZ103" i="23" s="1"/>
  <c r="QR103" i="23" a="1"/>
  <c r="QR103" i="23" s="1"/>
  <c r="QJ103" i="23" a="1"/>
  <c r="QJ103" i="23" s="1"/>
  <c r="SE103" i="23" a="1"/>
  <c r="SE103" i="23" s="1"/>
  <c r="RW103" i="23" a="1"/>
  <c r="RW103" i="23" s="1"/>
  <c r="RO103" i="23" a="1"/>
  <c r="RO103" i="23" s="1"/>
  <c r="RG103" i="23" a="1"/>
  <c r="RG103" i="23" s="1"/>
  <c r="QY103" i="23" a="1"/>
  <c r="QY103" i="23" s="1"/>
  <c r="QQ103" i="23" a="1"/>
  <c r="QQ103" i="23" s="1"/>
  <c r="SD103" i="23" a="1"/>
  <c r="SD103" i="23" s="1"/>
  <c r="RV103" i="23" a="1"/>
  <c r="RV103" i="23" s="1"/>
  <c r="SC103" i="23" a="1"/>
  <c r="SC103" i="23" s="1"/>
  <c r="RU103" i="23" a="1"/>
  <c r="RU103" i="23" s="1"/>
  <c r="RM103" i="23" a="1"/>
  <c r="RM103" i="23" s="1"/>
  <c r="RE103" i="23" a="1"/>
  <c r="RE103" i="23" s="1"/>
  <c r="QW103" i="23" a="1"/>
  <c r="QW103" i="23" s="1"/>
  <c r="QO103" i="23" a="1"/>
  <c r="QO103" i="23" s="1"/>
  <c r="SB103" i="23" a="1"/>
  <c r="SB103" i="23" s="1"/>
  <c r="RT103" i="23" a="1"/>
  <c r="RT103" i="23" s="1"/>
  <c r="RL103" i="23" a="1"/>
  <c r="RL103" i="23" s="1"/>
  <c r="RD103" i="23" a="1"/>
  <c r="RD103" i="23" s="1"/>
  <c r="QV103" i="23" a="1"/>
  <c r="QV103" i="23" s="1"/>
  <c r="QN103" i="23" a="1"/>
  <c r="QN103" i="23" s="1"/>
  <c r="SI103" i="23" a="1"/>
  <c r="SI103" i="23" s="1"/>
  <c r="SA103" i="23" a="1"/>
  <c r="SA103" i="23" s="1"/>
  <c r="RS103" i="23" a="1"/>
  <c r="RS103" i="23" s="1"/>
  <c r="RK103" i="23" a="1"/>
  <c r="RK103" i="23" s="1"/>
  <c r="RC103" i="23" a="1"/>
  <c r="RC103" i="23" s="1"/>
  <c r="QU103" i="23" a="1"/>
  <c r="QU103" i="23" s="1"/>
  <c r="QM103" i="23" a="1"/>
  <c r="QM103" i="23" s="1"/>
  <c r="SH103" i="23" a="1"/>
  <c r="SH103" i="23" s="1"/>
  <c r="RZ103" i="23" a="1"/>
  <c r="RZ103" i="23" s="1"/>
  <c r="RR103" i="23" a="1"/>
  <c r="RR103" i="23" s="1"/>
  <c r="RJ103" i="23" a="1"/>
  <c r="RJ103" i="23" s="1"/>
  <c r="RB103" i="23" a="1"/>
  <c r="RB103" i="23" s="1"/>
  <c r="QT103" i="23" a="1"/>
  <c r="QT103" i="23" s="1"/>
  <c r="QL103" i="23" a="1"/>
  <c r="QL103" i="23" s="1"/>
  <c r="SG103" i="23" a="1"/>
  <c r="SG103" i="23" s="1"/>
  <c r="RY103" i="23" a="1"/>
  <c r="RY103" i="23" s="1"/>
  <c r="RQ103" i="23" a="1"/>
  <c r="RQ103" i="23" s="1"/>
  <c r="RI103" i="23" a="1"/>
  <c r="RI103" i="23" s="1"/>
  <c r="RA103" i="23" a="1"/>
  <c r="RA103" i="23" s="1"/>
  <c r="QS103" i="23" a="1"/>
  <c r="QS103" i="23" s="1"/>
  <c r="QK103" i="23" a="1"/>
  <c r="QK103" i="23" s="1"/>
  <c r="QP103" i="23" a="1"/>
  <c r="QP103" i="23" s="1"/>
  <c r="RN103" i="23" a="1"/>
  <c r="RN103" i="23" s="1"/>
  <c r="QX103" i="23" a="1"/>
  <c r="QX103" i="23" s="1"/>
  <c r="RF103" i="23" a="1"/>
  <c r="RF103" i="23" s="1"/>
  <c r="SF87" i="23" a="1"/>
  <c r="SF87" i="23" s="1"/>
  <c r="RX87" i="23" a="1"/>
  <c r="RX87" i="23" s="1"/>
  <c r="RP87" i="23" a="1"/>
  <c r="RP87" i="23" s="1"/>
  <c r="RH87" i="23" a="1"/>
  <c r="RH87" i="23" s="1"/>
  <c r="QZ87" i="23" a="1"/>
  <c r="QZ87" i="23" s="1"/>
  <c r="QS87" i="23" a="1"/>
  <c r="QS87" i="23" s="1"/>
  <c r="QK87" i="23" a="1"/>
  <c r="QK87" i="23" s="1"/>
  <c r="SE87" i="23" a="1"/>
  <c r="SE87" i="23" s="1"/>
  <c r="RW87" i="23" a="1"/>
  <c r="RW87" i="23" s="1"/>
  <c r="RO87" i="23" a="1"/>
  <c r="RO87" i="23" s="1"/>
  <c r="RG87" i="23" a="1"/>
  <c r="RG87" i="23" s="1"/>
  <c r="QY87" i="23" a="1"/>
  <c r="QY87" i="23" s="1"/>
  <c r="QR87" i="23" a="1"/>
  <c r="QR87" i="23" s="1"/>
  <c r="QJ87" i="23" a="1"/>
  <c r="QJ87" i="23" s="1"/>
  <c r="SD87" i="23" a="1"/>
  <c r="SD87" i="23" s="1"/>
  <c r="RV87" i="23" a="1"/>
  <c r="RV87" i="23" s="1"/>
  <c r="RN87" i="23" a="1"/>
  <c r="RN87" i="23" s="1"/>
  <c r="RF87" i="23" a="1"/>
  <c r="RF87" i="23" s="1"/>
  <c r="QX87" i="23" a="1"/>
  <c r="QX87" i="23" s="1"/>
  <c r="QQ87" i="23" a="1"/>
  <c r="QQ87" i="23" s="1"/>
  <c r="SC87" i="23" a="1"/>
  <c r="SC87" i="23" s="1"/>
  <c r="RU87" i="23" a="1"/>
  <c r="RU87" i="23" s="1"/>
  <c r="RM87" i="23" a="1"/>
  <c r="RM87" i="23" s="1"/>
  <c r="RE87" i="23" a="1"/>
  <c r="RE87" i="23" s="1"/>
  <c r="QP87" i="23" a="1"/>
  <c r="QP87" i="23" s="1"/>
  <c r="SB87" i="23" a="1"/>
  <c r="SB87" i="23" s="1"/>
  <c r="RT87" i="23" a="1"/>
  <c r="RT87" i="23" s="1"/>
  <c r="RL87" i="23" a="1"/>
  <c r="RL87" i="23" s="1"/>
  <c r="RD87" i="23" a="1"/>
  <c r="RD87" i="23" s="1"/>
  <c r="QW87" i="23" a="1"/>
  <c r="QW87" i="23" s="1"/>
  <c r="QO87" i="23" a="1"/>
  <c r="QO87" i="23" s="1"/>
  <c r="SI87" i="23" a="1"/>
  <c r="SI87" i="23" s="1"/>
  <c r="SG87" i="23" a="1"/>
  <c r="SG87" i="23" s="1"/>
  <c r="RY87" i="23" a="1"/>
  <c r="RY87" i="23" s="1"/>
  <c r="RQ87" i="23" a="1"/>
  <c r="RQ87" i="23" s="1"/>
  <c r="RI87" i="23" a="1"/>
  <c r="RI87" i="23" s="1"/>
  <c r="RA87" i="23" a="1"/>
  <c r="RA87" i="23" s="1"/>
  <c r="QT87" i="23" a="1"/>
  <c r="QT87" i="23" s="1"/>
  <c r="QL87" i="23" a="1"/>
  <c r="QL87" i="23" s="1"/>
  <c r="RZ87" i="23" a="1"/>
  <c r="RZ87" i="23" s="1"/>
  <c r="QU87" i="23" a="1"/>
  <c r="QU87" i="23" s="1"/>
  <c r="RS87" i="23" a="1"/>
  <c r="RS87" i="23" s="1"/>
  <c r="QN87" i="23" a="1"/>
  <c r="QN87" i="23" s="1"/>
  <c r="RR87" i="23" a="1"/>
  <c r="RR87" i="23" s="1"/>
  <c r="QM87" i="23" a="1"/>
  <c r="QM87" i="23" s="1"/>
  <c r="RK87" i="23" a="1"/>
  <c r="RK87" i="23" s="1"/>
  <c r="RJ87" i="23" a="1"/>
  <c r="RJ87" i="23" s="1"/>
  <c r="RC87" i="23" a="1"/>
  <c r="RC87" i="23" s="1"/>
  <c r="SH87" i="23" a="1"/>
  <c r="SH87" i="23" s="1"/>
  <c r="RB87" i="23" a="1"/>
  <c r="RB87" i="23" s="1"/>
  <c r="SA87" i="23" a="1"/>
  <c r="SA87" i="23" s="1"/>
  <c r="QV87" i="23" a="1"/>
  <c r="QV87" i="23" s="1"/>
  <c r="SB81" i="23" a="1"/>
  <c r="SB81" i="23" s="1"/>
  <c r="RU81" i="23" a="1"/>
  <c r="RU81" i="23" s="1"/>
  <c r="RM81" i="23" a="1"/>
  <c r="RM81" i="23" s="1"/>
  <c r="RE81" i="23" a="1"/>
  <c r="RE81" i="23" s="1"/>
  <c r="QW81" i="23" a="1"/>
  <c r="QW81" i="23" s="1"/>
  <c r="QO81" i="23" a="1"/>
  <c r="QO81" i="23" s="1"/>
  <c r="SI81" i="23" a="1"/>
  <c r="SI81" i="23" s="1"/>
  <c r="SA81" i="23" a="1"/>
  <c r="SA81" i="23" s="1"/>
  <c r="RT81" i="23" a="1"/>
  <c r="RT81" i="23" s="1"/>
  <c r="RL81" i="23" a="1"/>
  <c r="RL81" i="23" s="1"/>
  <c r="RD81" i="23" a="1"/>
  <c r="RD81" i="23" s="1"/>
  <c r="QV81" i="23" a="1"/>
  <c r="QV81" i="23" s="1"/>
  <c r="QN81" i="23" a="1"/>
  <c r="QN81" i="23" s="1"/>
  <c r="SH81" i="23" a="1"/>
  <c r="SH81" i="23" s="1"/>
  <c r="RZ81" i="23" a="1"/>
  <c r="RZ81" i="23" s="1"/>
  <c r="RS81" i="23" a="1"/>
  <c r="RS81" i="23" s="1"/>
  <c r="RK81" i="23" a="1"/>
  <c r="RK81" i="23" s="1"/>
  <c r="RC81" i="23" a="1"/>
  <c r="RC81" i="23" s="1"/>
  <c r="QU81" i="23" a="1"/>
  <c r="QU81" i="23" s="1"/>
  <c r="QM81" i="23" a="1"/>
  <c r="QM81" i="23" s="1"/>
  <c r="SG81" i="23" a="1"/>
  <c r="SG81" i="23" s="1"/>
  <c r="RY81" i="23" a="1"/>
  <c r="RY81" i="23" s="1"/>
  <c r="RR81" i="23" a="1"/>
  <c r="RR81" i="23" s="1"/>
  <c r="RJ81" i="23" a="1"/>
  <c r="RJ81" i="23" s="1"/>
  <c r="RB81" i="23" a="1"/>
  <c r="RB81" i="23" s="1"/>
  <c r="QT81" i="23" a="1"/>
  <c r="QT81" i="23" s="1"/>
  <c r="QL81" i="23" a="1"/>
  <c r="QL81" i="23" s="1"/>
  <c r="SF81" i="23" a="1"/>
  <c r="SF81" i="23" s="1"/>
  <c r="RQ81" i="23" a="1"/>
  <c r="RQ81" i="23" s="1"/>
  <c r="RI81" i="23" a="1"/>
  <c r="RI81" i="23" s="1"/>
  <c r="RA81" i="23" a="1"/>
  <c r="RA81" i="23" s="1"/>
  <c r="QS81" i="23" a="1"/>
  <c r="QS81" i="23" s="1"/>
  <c r="QK81" i="23" a="1"/>
  <c r="QK81" i="23" s="1"/>
  <c r="SE81" i="23" a="1"/>
  <c r="SE81" i="23" s="1"/>
  <c r="RX81" i="23" a="1"/>
  <c r="RX81" i="23" s="1"/>
  <c r="RP81" i="23" a="1"/>
  <c r="RP81" i="23" s="1"/>
  <c r="RH81" i="23" a="1"/>
  <c r="RH81" i="23" s="1"/>
  <c r="QZ81" i="23" a="1"/>
  <c r="QZ81" i="23" s="1"/>
  <c r="QR81" i="23" a="1"/>
  <c r="QR81" i="23" s="1"/>
  <c r="QJ81" i="23" a="1"/>
  <c r="QJ81" i="23" s="1"/>
  <c r="SD81" i="23" a="1"/>
  <c r="SD81" i="23" s="1"/>
  <c r="RW81" i="23" a="1"/>
  <c r="RW81" i="23" s="1"/>
  <c r="RO81" i="23" a="1"/>
  <c r="RO81" i="23" s="1"/>
  <c r="RG81" i="23" a="1"/>
  <c r="RG81" i="23" s="1"/>
  <c r="QY81" i="23" a="1"/>
  <c r="QY81" i="23" s="1"/>
  <c r="QQ81" i="23" a="1"/>
  <c r="QQ81" i="23" s="1"/>
  <c r="SC81" i="23" a="1"/>
  <c r="SC81" i="23" s="1"/>
  <c r="RV81" i="23" a="1"/>
  <c r="RV81" i="23" s="1"/>
  <c r="RN81" i="23" a="1"/>
  <c r="RN81" i="23" s="1"/>
  <c r="RF81" i="23" a="1"/>
  <c r="RF81" i="23" s="1"/>
  <c r="QX81" i="23" a="1"/>
  <c r="QX81" i="23" s="1"/>
  <c r="QP81" i="23" a="1"/>
  <c r="QP81" i="23" s="1"/>
  <c r="SC65" i="23" a="1"/>
  <c r="SC65" i="23" s="1"/>
  <c r="RU65" i="23" a="1"/>
  <c r="RU65" i="23" s="1"/>
  <c r="RM65" i="23" a="1"/>
  <c r="RM65" i="23" s="1"/>
  <c r="RE65" i="23" a="1"/>
  <c r="RE65" i="23" s="1"/>
  <c r="QW65" i="23" a="1"/>
  <c r="QW65" i="23" s="1"/>
  <c r="QO65" i="23" a="1"/>
  <c r="QO65" i="23" s="1"/>
  <c r="SB65" i="23" a="1"/>
  <c r="SB65" i="23" s="1"/>
  <c r="RT65" i="23" a="1"/>
  <c r="RT65" i="23" s="1"/>
  <c r="RL65" i="23" a="1"/>
  <c r="RL65" i="23" s="1"/>
  <c r="RD65" i="23" a="1"/>
  <c r="RD65" i="23" s="1"/>
  <c r="QV65" i="23" a="1"/>
  <c r="QV65" i="23" s="1"/>
  <c r="QN65" i="23" a="1"/>
  <c r="QN65" i="23" s="1"/>
  <c r="SI65" i="23" a="1"/>
  <c r="SI65" i="23" s="1"/>
  <c r="SA65" i="23" a="1"/>
  <c r="SA65" i="23" s="1"/>
  <c r="RS65" i="23" a="1"/>
  <c r="RS65" i="23" s="1"/>
  <c r="RK65" i="23" a="1"/>
  <c r="RK65" i="23" s="1"/>
  <c r="RC65" i="23" a="1"/>
  <c r="RC65" i="23" s="1"/>
  <c r="QU65" i="23" a="1"/>
  <c r="QU65" i="23" s="1"/>
  <c r="QM65" i="23" a="1"/>
  <c r="QM65" i="23" s="1"/>
  <c r="SH65" i="23" a="1"/>
  <c r="SH65" i="23" s="1"/>
  <c r="RZ65" i="23" a="1"/>
  <c r="RZ65" i="23" s="1"/>
  <c r="RR65" i="23" a="1"/>
  <c r="RR65" i="23" s="1"/>
  <c r="RJ65" i="23" a="1"/>
  <c r="RJ65" i="23" s="1"/>
  <c r="RB65" i="23" a="1"/>
  <c r="RB65" i="23" s="1"/>
  <c r="QT65" i="23" a="1"/>
  <c r="QT65" i="23" s="1"/>
  <c r="QL65" i="23" a="1"/>
  <c r="QL65" i="23" s="1"/>
  <c r="SG65" i="23" a="1"/>
  <c r="SG65" i="23" s="1"/>
  <c r="RY65" i="23" a="1"/>
  <c r="RY65" i="23" s="1"/>
  <c r="RQ65" i="23" a="1"/>
  <c r="RQ65" i="23" s="1"/>
  <c r="RI65" i="23" a="1"/>
  <c r="RI65" i="23" s="1"/>
  <c r="RA65" i="23" a="1"/>
  <c r="RA65" i="23" s="1"/>
  <c r="QS65" i="23" a="1"/>
  <c r="QS65" i="23" s="1"/>
  <c r="SF65" i="23" a="1"/>
  <c r="SF65" i="23" s="1"/>
  <c r="RX65" i="23" a="1"/>
  <c r="RX65" i="23" s="1"/>
  <c r="RP65" i="23" a="1"/>
  <c r="RP65" i="23" s="1"/>
  <c r="RH65" i="23" a="1"/>
  <c r="RH65" i="23" s="1"/>
  <c r="QZ65" i="23" a="1"/>
  <c r="QZ65" i="23" s="1"/>
  <c r="QR65" i="23" a="1"/>
  <c r="QR65" i="23" s="1"/>
  <c r="QJ65" i="23" a="1"/>
  <c r="QJ65" i="23" s="1"/>
  <c r="SE65" i="23" a="1"/>
  <c r="SE65" i="23" s="1"/>
  <c r="RW65" i="23" a="1"/>
  <c r="RW65" i="23" s="1"/>
  <c r="RO65" i="23" a="1"/>
  <c r="RO65" i="23" s="1"/>
  <c r="RG65" i="23" a="1"/>
  <c r="RG65" i="23" s="1"/>
  <c r="QY65" i="23" a="1"/>
  <c r="QY65" i="23" s="1"/>
  <c r="QQ65" i="23" a="1"/>
  <c r="QQ65" i="23" s="1"/>
  <c r="SD65" i="23" a="1"/>
  <c r="SD65" i="23" s="1"/>
  <c r="RV65" i="23" a="1"/>
  <c r="RV65" i="23" s="1"/>
  <c r="RN65" i="23" a="1"/>
  <c r="RN65" i="23" s="1"/>
  <c r="RF65" i="23" a="1"/>
  <c r="RF65" i="23" s="1"/>
  <c r="QX65" i="23" a="1"/>
  <c r="QX65" i="23" s="1"/>
  <c r="QP65" i="23" a="1"/>
  <c r="QP65" i="23" s="1"/>
  <c r="QK65" i="23" a="1"/>
  <c r="QK65" i="23" s="1"/>
  <c r="SB76" i="23" a="1"/>
  <c r="SB76" i="23" s="1"/>
  <c r="RU76" i="23" a="1"/>
  <c r="RU76" i="23" s="1"/>
  <c r="RO76" i="23" a="1"/>
  <c r="RO76" i="23" s="1"/>
  <c r="RG76" i="23" a="1"/>
  <c r="RG76" i="23" s="1"/>
  <c r="QY76" i="23" a="1"/>
  <c r="QY76" i="23" s="1"/>
  <c r="QQ76" i="23" a="1"/>
  <c r="QQ76" i="23" s="1"/>
  <c r="SF76" i="23" a="1"/>
  <c r="SF76" i="23" s="1"/>
  <c r="RR76" i="23" a="1"/>
  <c r="RR76" i="23" s="1"/>
  <c r="RK76" i="23" a="1"/>
  <c r="RK76" i="23" s="1"/>
  <c r="RC76" i="23" a="1"/>
  <c r="RC76" i="23" s="1"/>
  <c r="QU76" i="23" a="1"/>
  <c r="QU76" i="23" s="1"/>
  <c r="QM76" i="23" a="1"/>
  <c r="QM76" i="23" s="1"/>
  <c r="SE76" i="23" a="1"/>
  <c r="SE76" i="23" s="1"/>
  <c r="RV76" i="23" a="1"/>
  <c r="RV76" i="23" s="1"/>
  <c r="RM76" i="23" a="1"/>
  <c r="RM76" i="23" s="1"/>
  <c r="RB76" i="23" a="1"/>
  <c r="RB76" i="23" s="1"/>
  <c r="QR76" i="23" a="1"/>
  <c r="QR76" i="23" s="1"/>
  <c r="SD76" i="23" a="1"/>
  <c r="SD76" i="23" s="1"/>
  <c r="RL76" i="23" a="1"/>
  <c r="RL76" i="23" s="1"/>
  <c r="RA76" i="23" a="1"/>
  <c r="RA76" i="23" s="1"/>
  <c r="QP76" i="23" a="1"/>
  <c r="QP76" i="23" s="1"/>
  <c r="SC76" i="23" a="1"/>
  <c r="SC76" i="23" s="1"/>
  <c r="RT76" i="23" a="1"/>
  <c r="RT76" i="23" s="1"/>
  <c r="RJ76" i="23" a="1"/>
  <c r="RJ76" i="23" s="1"/>
  <c r="QZ76" i="23" a="1"/>
  <c r="QZ76" i="23" s="1"/>
  <c r="QO76" i="23" a="1"/>
  <c r="QO76" i="23" s="1"/>
  <c r="SA76" i="23" a="1"/>
  <c r="SA76" i="23" s="1"/>
  <c r="RS76" i="23" a="1"/>
  <c r="RS76" i="23" s="1"/>
  <c r="RI76" i="23" a="1"/>
  <c r="RI76" i="23" s="1"/>
  <c r="QX76" i="23" a="1"/>
  <c r="QX76" i="23" s="1"/>
  <c r="QN76" i="23" a="1"/>
  <c r="QN76" i="23" s="1"/>
  <c r="RZ76" i="23" a="1"/>
  <c r="RZ76" i="23" s="1"/>
  <c r="RQ76" i="23" a="1"/>
  <c r="RQ76" i="23" s="1"/>
  <c r="RH76" i="23" a="1"/>
  <c r="RH76" i="23" s="1"/>
  <c r="QW76" i="23" a="1"/>
  <c r="QW76" i="23" s="1"/>
  <c r="QL76" i="23" a="1"/>
  <c r="QL76" i="23" s="1"/>
  <c r="SI76" i="23" a="1"/>
  <c r="SI76" i="23" s="1"/>
  <c r="RY76" i="23" a="1"/>
  <c r="RY76" i="23" s="1"/>
  <c r="RF76" i="23" a="1"/>
  <c r="RF76" i="23" s="1"/>
  <c r="QV76" i="23" a="1"/>
  <c r="QV76" i="23" s="1"/>
  <c r="QK76" i="23" a="1"/>
  <c r="QK76" i="23" s="1"/>
  <c r="SH76" i="23" a="1"/>
  <c r="SH76" i="23" s="1"/>
  <c r="RX76" i="23" a="1"/>
  <c r="RX76" i="23" s="1"/>
  <c r="RP76" i="23" a="1"/>
  <c r="RP76" i="23" s="1"/>
  <c r="RE76" i="23" a="1"/>
  <c r="RE76" i="23" s="1"/>
  <c r="QT76" i="23" a="1"/>
  <c r="QT76" i="23" s="1"/>
  <c r="QJ76" i="23" a="1"/>
  <c r="QJ76" i="23" s="1"/>
  <c r="SG76" i="23" a="1"/>
  <c r="SG76" i="23" s="1"/>
  <c r="RW76" i="23" a="1"/>
  <c r="RW76" i="23" s="1"/>
  <c r="RN76" i="23" a="1"/>
  <c r="RN76" i="23" s="1"/>
  <c r="RD76" i="23" a="1"/>
  <c r="RD76" i="23" s="1"/>
  <c r="QS76" i="23" a="1"/>
  <c r="QS76" i="23" s="1"/>
  <c r="SB44" i="23" a="1"/>
  <c r="SB44" i="23" s="1"/>
  <c r="RN44" i="23" a="1"/>
  <c r="RN44" i="23" s="1"/>
  <c r="RG44" i="23" a="1"/>
  <c r="RG44" i="23" s="1"/>
  <c r="QY44" i="23" a="1"/>
  <c r="QY44" i="23" s="1"/>
  <c r="QQ44" i="23" a="1"/>
  <c r="QQ44" i="23" s="1"/>
  <c r="QJ44" i="23" a="1"/>
  <c r="QJ44" i="23" s="1"/>
  <c r="SI44" i="23" a="1"/>
  <c r="SI44" i="23" s="1"/>
  <c r="SA44" i="23" a="1"/>
  <c r="SA44" i="23" s="1"/>
  <c r="RU44" i="23" a="1"/>
  <c r="RU44" i="23" s="1"/>
  <c r="RM44" i="23" a="1"/>
  <c r="RM44" i="23" s="1"/>
  <c r="RF44" i="23" a="1"/>
  <c r="RF44" i="23" s="1"/>
  <c r="QX44" i="23" a="1"/>
  <c r="QX44" i="23" s="1"/>
  <c r="QP44" i="23" a="1"/>
  <c r="QP44" i="23" s="1"/>
  <c r="SH44" i="23" a="1"/>
  <c r="SH44" i="23" s="1"/>
  <c r="RZ44" i="23" a="1"/>
  <c r="RZ44" i="23" s="1"/>
  <c r="RT44" i="23" a="1"/>
  <c r="RT44" i="23" s="1"/>
  <c r="RL44" i="23" a="1"/>
  <c r="RL44" i="23" s="1"/>
  <c r="RE44" i="23" a="1"/>
  <c r="RE44" i="23" s="1"/>
  <c r="QW44" i="23" a="1"/>
  <c r="QW44" i="23" s="1"/>
  <c r="QO44" i="23" a="1"/>
  <c r="QO44" i="23" s="1"/>
  <c r="SG44" i="23" a="1"/>
  <c r="SG44" i="23" s="1"/>
  <c r="RY44" i="23" a="1"/>
  <c r="RY44" i="23" s="1"/>
  <c r="RS44" i="23" a="1"/>
  <c r="RS44" i="23" s="1"/>
  <c r="RK44" i="23" a="1"/>
  <c r="RK44" i="23" s="1"/>
  <c r="RD44" i="23" a="1"/>
  <c r="RD44" i="23" s="1"/>
  <c r="QV44" i="23" a="1"/>
  <c r="QV44" i="23" s="1"/>
  <c r="QN44" i="23" a="1"/>
  <c r="QN44" i="23" s="1"/>
  <c r="SF44" i="23" a="1"/>
  <c r="SF44" i="23" s="1"/>
  <c r="RX44" i="23" a="1"/>
  <c r="RX44" i="23" s="1"/>
  <c r="RR44" i="23" a="1"/>
  <c r="RR44" i="23" s="1"/>
  <c r="RJ44" i="23" a="1"/>
  <c r="RJ44" i="23" s="1"/>
  <c r="RC44" i="23" a="1"/>
  <c r="RC44" i="23" s="1"/>
  <c r="QU44" i="23" a="1"/>
  <c r="QU44" i="23" s="1"/>
  <c r="QM44" i="23" a="1"/>
  <c r="QM44" i="23" s="1"/>
  <c r="SE44" i="23" a="1"/>
  <c r="SE44" i="23" s="1"/>
  <c r="RW44" i="23" a="1"/>
  <c r="RW44" i="23" s="1"/>
  <c r="RQ44" i="23" a="1"/>
  <c r="RQ44" i="23" s="1"/>
  <c r="RB44" i="23" a="1"/>
  <c r="RB44" i="23" s="1"/>
  <c r="QT44" i="23" a="1"/>
  <c r="QT44" i="23" s="1"/>
  <c r="SC44" i="23" a="1"/>
  <c r="SC44" i="23" s="1"/>
  <c r="RV44" i="23" a="1"/>
  <c r="RV44" i="23" s="1"/>
  <c r="RO44" i="23" a="1"/>
  <c r="RO44" i="23" s="1"/>
  <c r="RH44" i="23" a="1"/>
  <c r="RH44" i="23" s="1"/>
  <c r="QZ44" i="23" a="1"/>
  <c r="QZ44" i="23" s="1"/>
  <c r="QR44" i="23" a="1"/>
  <c r="QR44" i="23" s="1"/>
  <c r="QK44" i="23" a="1"/>
  <c r="QK44" i="23" s="1"/>
  <c r="QS44" i="23" a="1"/>
  <c r="QS44" i="23" s="1"/>
  <c r="QL44" i="23" a="1"/>
  <c r="QL44" i="23" s="1"/>
  <c r="SD44" i="23" a="1"/>
  <c r="SD44" i="23" s="1"/>
  <c r="RP44" i="23" a="1"/>
  <c r="RP44" i="23" s="1"/>
  <c r="RA44" i="23" a="1"/>
  <c r="RA44" i="23" s="1"/>
  <c r="RI44" i="23" a="1"/>
  <c r="RI44" i="23" s="1"/>
  <c r="SB11" i="23" a="1"/>
  <c r="SB11" i="23" s="1"/>
  <c r="RT11" i="23" a="1"/>
  <c r="RT11" i="23" s="1"/>
  <c r="RL11" i="23" a="1"/>
  <c r="RL11" i="23" s="1"/>
  <c r="RD11" i="23" a="1"/>
  <c r="RD11" i="23" s="1"/>
  <c r="QV11" i="23" a="1"/>
  <c r="QV11" i="23" s="1"/>
  <c r="QN11" i="23" a="1"/>
  <c r="QN11" i="23" s="1"/>
  <c r="SI11" i="23" a="1"/>
  <c r="SI11" i="23" s="1"/>
  <c r="SA11" i="23" a="1"/>
  <c r="SA11" i="23" s="1"/>
  <c r="RS11" i="23" a="1"/>
  <c r="RS11" i="23" s="1"/>
  <c r="RK11" i="23" a="1"/>
  <c r="RK11" i="23" s="1"/>
  <c r="RC11" i="23" a="1"/>
  <c r="RC11" i="23" s="1"/>
  <c r="QU11" i="23" a="1"/>
  <c r="QU11" i="23" s="1"/>
  <c r="QM11" i="23" a="1"/>
  <c r="QM11" i="23" s="1"/>
  <c r="SH11" i="23" a="1"/>
  <c r="SH11" i="23" s="1"/>
  <c r="RZ11" i="23" a="1"/>
  <c r="RZ11" i="23" s="1"/>
  <c r="RR11" i="23" a="1"/>
  <c r="RR11" i="23" s="1"/>
  <c r="RJ11" i="23" a="1"/>
  <c r="RJ11" i="23" s="1"/>
  <c r="RB11" i="23" a="1"/>
  <c r="RB11" i="23" s="1"/>
  <c r="QT11" i="23" a="1"/>
  <c r="QT11" i="23" s="1"/>
  <c r="QL11" i="23" a="1"/>
  <c r="QL11" i="23" s="1"/>
  <c r="SG11" i="23" a="1"/>
  <c r="SG11" i="23" s="1"/>
  <c r="RY11" i="23" a="1"/>
  <c r="RY11" i="23" s="1"/>
  <c r="RQ11" i="23" a="1"/>
  <c r="RQ11" i="23" s="1"/>
  <c r="RI11" i="23" a="1"/>
  <c r="RI11" i="23" s="1"/>
  <c r="RA11" i="23" a="1"/>
  <c r="RA11" i="23" s="1"/>
  <c r="QS11" i="23" a="1"/>
  <c r="QS11" i="23" s="1"/>
  <c r="QK11" i="23" a="1"/>
  <c r="QK11" i="23" s="1"/>
  <c r="SF11" i="23" a="1"/>
  <c r="SF11" i="23" s="1"/>
  <c r="RX11" i="23" a="1"/>
  <c r="RX11" i="23" s="1"/>
  <c r="RP11" i="23" a="1"/>
  <c r="RP11" i="23" s="1"/>
  <c r="RH11" i="23" a="1"/>
  <c r="RH11" i="23" s="1"/>
  <c r="QZ11" i="23" a="1"/>
  <c r="QZ11" i="23" s="1"/>
  <c r="QR11" i="23" a="1"/>
  <c r="QR11" i="23" s="1"/>
  <c r="QJ11" i="23" a="1"/>
  <c r="QJ11" i="23" s="1"/>
  <c r="SE11" i="23" a="1"/>
  <c r="SE11" i="23" s="1"/>
  <c r="RW11" i="23" a="1"/>
  <c r="RW11" i="23" s="1"/>
  <c r="RO11" i="23" a="1"/>
  <c r="RO11" i="23" s="1"/>
  <c r="RG11" i="23" a="1"/>
  <c r="RG11" i="23" s="1"/>
  <c r="QY11" i="23" a="1"/>
  <c r="QY11" i="23" s="1"/>
  <c r="QQ11" i="23" a="1"/>
  <c r="QQ11" i="23" s="1"/>
  <c r="SC11" i="23" a="1"/>
  <c r="SC11" i="23" s="1"/>
  <c r="RU11" i="23" a="1"/>
  <c r="RU11" i="23" s="1"/>
  <c r="RM11" i="23" a="1"/>
  <c r="RM11" i="23" s="1"/>
  <c r="RE11" i="23" a="1"/>
  <c r="RE11" i="23" s="1"/>
  <c r="QW11" i="23" a="1"/>
  <c r="QW11" i="23" s="1"/>
  <c r="QO11" i="23" a="1"/>
  <c r="QO11" i="23" s="1"/>
  <c r="RV11" i="23" a="1"/>
  <c r="RV11" i="23" s="1"/>
  <c r="RN11" i="23" a="1"/>
  <c r="RN11" i="23" s="1"/>
  <c r="RF11" i="23" a="1"/>
  <c r="RF11" i="23" s="1"/>
  <c r="QX11" i="23" a="1"/>
  <c r="QX11" i="23" s="1"/>
  <c r="QP11" i="23" a="1"/>
  <c r="QP11" i="23" s="1"/>
  <c r="SD11" i="23" a="1"/>
  <c r="SD11" i="23" s="1"/>
  <c r="SH36" i="23" a="1"/>
  <c r="SH36" i="23" s="1"/>
  <c r="RZ36" i="23" a="1"/>
  <c r="RZ36" i="23" s="1"/>
  <c r="RR36" i="23" a="1"/>
  <c r="RR36" i="23" s="1"/>
  <c r="RJ36" i="23" a="1"/>
  <c r="RJ36" i="23" s="1"/>
  <c r="RB36" i="23" a="1"/>
  <c r="RB36" i="23" s="1"/>
  <c r="QT36" i="23" a="1"/>
  <c r="QT36" i="23" s="1"/>
  <c r="QL36" i="23" a="1"/>
  <c r="QL36" i="23" s="1"/>
  <c r="SG36" i="23" a="1"/>
  <c r="SG36" i="23" s="1"/>
  <c r="RY36" i="23" a="1"/>
  <c r="RY36" i="23" s="1"/>
  <c r="RQ36" i="23" a="1"/>
  <c r="RQ36" i="23" s="1"/>
  <c r="RI36" i="23" a="1"/>
  <c r="RI36" i="23" s="1"/>
  <c r="RA36" i="23" a="1"/>
  <c r="RA36" i="23" s="1"/>
  <c r="QS36" i="23" a="1"/>
  <c r="QS36" i="23" s="1"/>
  <c r="QK36" i="23" a="1"/>
  <c r="QK36" i="23" s="1"/>
  <c r="SF36" i="23" a="1"/>
  <c r="SF36" i="23" s="1"/>
  <c r="RX36" i="23" a="1"/>
  <c r="RX36" i="23" s="1"/>
  <c r="RP36" i="23" a="1"/>
  <c r="RP36" i="23" s="1"/>
  <c r="RH36" i="23" a="1"/>
  <c r="RH36" i="23" s="1"/>
  <c r="QZ36" i="23" a="1"/>
  <c r="QZ36" i="23" s="1"/>
  <c r="QR36" i="23" a="1"/>
  <c r="QR36" i="23" s="1"/>
  <c r="QJ36" i="23" a="1"/>
  <c r="QJ36" i="23" s="1"/>
  <c r="SE36" i="23" a="1"/>
  <c r="SE36" i="23" s="1"/>
  <c r="RW36" i="23" a="1"/>
  <c r="RW36" i="23" s="1"/>
  <c r="RO36" i="23" a="1"/>
  <c r="RO36" i="23" s="1"/>
  <c r="RG36" i="23" a="1"/>
  <c r="RG36" i="23" s="1"/>
  <c r="QY36" i="23" a="1"/>
  <c r="QY36" i="23" s="1"/>
  <c r="QQ36" i="23" a="1"/>
  <c r="QQ36" i="23" s="1"/>
  <c r="SD36" i="23" a="1"/>
  <c r="SD36" i="23" s="1"/>
  <c r="RV36" i="23" a="1"/>
  <c r="RV36" i="23" s="1"/>
  <c r="RN36" i="23" a="1"/>
  <c r="RN36" i="23" s="1"/>
  <c r="RF36" i="23" a="1"/>
  <c r="RF36" i="23" s="1"/>
  <c r="QX36" i="23" a="1"/>
  <c r="QX36" i="23" s="1"/>
  <c r="QP36" i="23" a="1"/>
  <c r="QP36" i="23" s="1"/>
  <c r="SC36" i="23" a="1"/>
  <c r="SC36" i="23" s="1"/>
  <c r="RU36" i="23" a="1"/>
  <c r="RU36" i="23" s="1"/>
  <c r="RM36" i="23" a="1"/>
  <c r="RM36" i="23" s="1"/>
  <c r="RE36" i="23" a="1"/>
  <c r="RE36" i="23" s="1"/>
  <c r="QW36" i="23" a="1"/>
  <c r="QW36" i="23" s="1"/>
  <c r="QO36" i="23" a="1"/>
  <c r="QO36" i="23" s="1"/>
  <c r="SI36" i="23" a="1"/>
  <c r="SI36" i="23" s="1"/>
  <c r="SA36" i="23" a="1"/>
  <c r="SA36" i="23" s="1"/>
  <c r="RS36" i="23" a="1"/>
  <c r="RS36" i="23" s="1"/>
  <c r="RK36" i="23" a="1"/>
  <c r="RK36" i="23" s="1"/>
  <c r="RC36" i="23" a="1"/>
  <c r="RC36" i="23" s="1"/>
  <c r="QU36" i="23" a="1"/>
  <c r="QU36" i="23" s="1"/>
  <c r="QM36" i="23" a="1"/>
  <c r="QM36" i="23" s="1"/>
  <c r="RD36" i="23" a="1"/>
  <c r="RD36" i="23" s="1"/>
  <c r="QV36" i="23" a="1"/>
  <c r="QV36" i="23" s="1"/>
  <c r="QN36" i="23" a="1"/>
  <c r="QN36" i="23" s="1"/>
  <c r="SB36" i="23" a="1"/>
  <c r="SB36" i="23" s="1"/>
  <c r="RL36" i="23" a="1"/>
  <c r="RL36" i="23" s="1"/>
  <c r="RT36" i="23" a="1"/>
  <c r="RT36" i="23" s="1"/>
  <c r="SB16" i="23" a="1"/>
  <c r="SB16" i="23" s="1"/>
  <c r="RT16" i="23" a="1"/>
  <c r="RT16" i="23" s="1"/>
  <c r="RL16" i="23" a="1"/>
  <c r="RL16" i="23" s="1"/>
  <c r="RD16" i="23" a="1"/>
  <c r="RD16" i="23" s="1"/>
  <c r="QV16" i="23" a="1"/>
  <c r="QV16" i="23" s="1"/>
  <c r="QN16" i="23" a="1"/>
  <c r="QN16" i="23" s="1"/>
  <c r="SI16" i="23" a="1"/>
  <c r="SI16" i="23" s="1"/>
  <c r="SA16" i="23" a="1"/>
  <c r="SA16" i="23" s="1"/>
  <c r="RS16" i="23" a="1"/>
  <c r="RS16" i="23" s="1"/>
  <c r="RK16" i="23" a="1"/>
  <c r="RK16" i="23" s="1"/>
  <c r="RC16" i="23" a="1"/>
  <c r="RC16" i="23" s="1"/>
  <c r="QU16" i="23" a="1"/>
  <c r="QU16" i="23" s="1"/>
  <c r="QM16" i="23" a="1"/>
  <c r="QM16" i="23" s="1"/>
  <c r="SH16" i="23" a="1"/>
  <c r="SH16" i="23" s="1"/>
  <c r="RZ16" i="23" a="1"/>
  <c r="RZ16" i="23" s="1"/>
  <c r="RR16" i="23" a="1"/>
  <c r="RR16" i="23" s="1"/>
  <c r="RJ16" i="23" a="1"/>
  <c r="RJ16" i="23" s="1"/>
  <c r="RB16" i="23" a="1"/>
  <c r="RB16" i="23" s="1"/>
  <c r="QT16" i="23" a="1"/>
  <c r="QT16" i="23" s="1"/>
  <c r="QL16" i="23" a="1"/>
  <c r="QL16" i="23" s="1"/>
  <c r="SG16" i="23" a="1"/>
  <c r="SG16" i="23" s="1"/>
  <c r="RY16" i="23" a="1"/>
  <c r="RY16" i="23" s="1"/>
  <c r="RQ16" i="23" a="1"/>
  <c r="RQ16" i="23" s="1"/>
  <c r="RI16" i="23" a="1"/>
  <c r="RI16" i="23" s="1"/>
  <c r="RA16" i="23" a="1"/>
  <c r="RA16" i="23" s="1"/>
  <c r="QS16" i="23" a="1"/>
  <c r="QS16" i="23" s="1"/>
  <c r="QK16" i="23" a="1"/>
  <c r="QK16" i="23" s="1"/>
  <c r="SF16" i="23" a="1"/>
  <c r="SF16" i="23" s="1"/>
  <c r="RX16" i="23" a="1"/>
  <c r="RX16" i="23" s="1"/>
  <c r="RP16" i="23" a="1"/>
  <c r="RP16" i="23" s="1"/>
  <c r="RH16" i="23" a="1"/>
  <c r="RH16" i="23" s="1"/>
  <c r="QZ16" i="23" a="1"/>
  <c r="QZ16" i="23" s="1"/>
  <c r="QR16" i="23" a="1"/>
  <c r="QR16" i="23" s="1"/>
  <c r="QJ16" i="23" a="1"/>
  <c r="QJ16" i="23" s="1"/>
  <c r="SE16" i="23" a="1"/>
  <c r="SE16" i="23" s="1"/>
  <c r="RW16" i="23" a="1"/>
  <c r="RW16" i="23" s="1"/>
  <c r="RO16" i="23" a="1"/>
  <c r="RO16" i="23" s="1"/>
  <c r="RG16" i="23" a="1"/>
  <c r="RG16" i="23" s="1"/>
  <c r="QY16" i="23" a="1"/>
  <c r="QY16" i="23" s="1"/>
  <c r="QQ16" i="23" a="1"/>
  <c r="QQ16" i="23" s="1"/>
  <c r="SC16" i="23" a="1"/>
  <c r="SC16" i="23" s="1"/>
  <c r="RU16" i="23" a="1"/>
  <c r="RU16" i="23" s="1"/>
  <c r="RM16" i="23" a="1"/>
  <c r="RM16" i="23" s="1"/>
  <c r="RE16" i="23" a="1"/>
  <c r="RE16" i="23" s="1"/>
  <c r="QW16" i="23" a="1"/>
  <c r="QW16" i="23" s="1"/>
  <c r="QO16" i="23" a="1"/>
  <c r="QO16" i="23" s="1"/>
  <c r="RN16" i="23" a="1"/>
  <c r="RN16" i="23" s="1"/>
  <c r="RF16" i="23" a="1"/>
  <c r="RF16" i="23" s="1"/>
  <c r="QX16" i="23" a="1"/>
  <c r="QX16" i="23" s="1"/>
  <c r="QP16" i="23" a="1"/>
  <c r="QP16" i="23" s="1"/>
  <c r="SD16" i="23" a="1"/>
  <c r="SD16" i="23" s="1"/>
  <c r="RV16" i="23" a="1"/>
  <c r="RV16" i="23" s="1"/>
  <c r="SD17" i="23" a="1"/>
  <c r="SD17" i="23" s="1"/>
  <c r="RV17" i="23" a="1"/>
  <c r="RV17" i="23" s="1"/>
  <c r="RN17" i="23" a="1"/>
  <c r="RN17" i="23" s="1"/>
  <c r="RG17" i="23" a="1"/>
  <c r="RG17" i="23" s="1"/>
  <c r="QY17" i="23" a="1"/>
  <c r="QY17" i="23" s="1"/>
  <c r="QQ17" i="23" a="1"/>
  <c r="QQ17" i="23" s="1"/>
  <c r="SC17" i="23" a="1"/>
  <c r="SC17" i="23" s="1"/>
  <c r="RU17" i="23" a="1"/>
  <c r="RU17" i="23" s="1"/>
  <c r="RM17" i="23" a="1"/>
  <c r="RM17" i="23" s="1"/>
  <c r="RF17" i="23" a="1"/>
  <c r="RF17" i="23" s="1"/>
  <c r="QX17" i="23" a="1"/>
  <c r="QX17" i="23" s="1"/>
  <c r="QP17" i="23" a="1"/>
  <c r="QP17" i="23" s="1"/>
  <c r="SI17" i="23" a="1"/>
  <c r="SI17" i="23" s="1"/>
  <c r="SB17" i="23" a="1"/>
  <c r="SB17" i="23" s="1"/>
  <c r="RT17" i="23" a="1"/>
  <c r="RT17" i="23" s="1"/>
  <c r="RE17" i="23" a="1"/>
  <c r="RE17" i="23" s="1"/>
  <c r="QW17" i="23" a="1"/>
  <c r="QW17" i="23" s="1"/>
  <c r="QO17" i="23" a="1"/>
  <c r="QO17" i="23" s="1"/>
  <c r="SH17" i="23" a="1"/>
  <c r="SH17" i="23" s="1"/>
  <c r="SA17" i="23" a="1"/>
  <c r="SA17" i="23" s="1"/>
  <c r="RS17" i="23" a="1"/>
  <c r="RS17" i="23" s="1"/>
  <c r="RL17" i="23" a="1"/>
  <c r="RL17" i="23" s="1"/>
  <c r="RD17" i="23" a="1"/>
  <c r="RD17" i="23" s="1"/>
  <c r="QV17" i="23" a="1"/>
  <c r="QV17" i="23" s="1"/>
  <c r="QN17" i="23" a="1"/>
  <c r="QN17" i="23" s="1"/>
  <c r="SG17" i="23" a="1"/>
  <c r="SG17" i="23" s="1"/>
  <c r="RZ17" i="23" a="1"/>
  <c r="RZ17" i="23" s="1"/>
  <c r="RR17" i="23" a="1"/>
  <c r="RR17" i="23" s="1"/>
  <c r="RK17" i="23" a="1"/>
  <c r="RK17" i="23" s="1"/>
  <c r="RC17" i="23" a="1"/>
  <c r="RC17" i="23" s="1"/>
  <c r="QU17" i="23" a="1"/>
  <c r="QU17" i="23" s="1"/>
  <c r="QM17" i="23" a="1"/>
  <c r="QM17" i="23" s="1"/>
  <c r="RY17" i="23" a="1"/>
  <c r="RY17" i="23" s="1"/>
  <c r="RQ17" i="23" a="1"/>
  <c r="RQ17" i="23" s="1"/>
  <c r="RJ17" i="23" a="1"/>
  <c r="RJ17" i="23" s="1"/>
  <c r="RB17" i="23" a="1"/>
  <c r="RB17" i="23" s="1"/>
  <c r="QT17" i="23" a="1"/>
  <c r="QT17" i="23" s="1"/>
  <c r="QL17" i="23" a="1"/>
  <c r="QL17" i="23" s="1"/>
  <c r="SE17" i="23" a="1"/>
  <c r="SE17" i="23" s="1"/>
  <c r="RW17" i="23" a="1"/>
  <c r="RW17" i="23" s="1"/>
  <c r="RO17" i="23" a="1"/>
  <c r="RO17" i="23" s="1"/>
  <c r="RH17" i="23" a="1"/>
  <c r="RH17" i="23" s="1"/>
  <c r="QZ17" i="23" a="1"/>
  <c r="QZ17" i="23" s="1"/>
  <c r="QR17" i="23" a="1"/>
  <c r="QR17" i="23" s="1"/>
  <c r="QJ17" i="23" a="1"/>
  <c r="QJ17" i="23" s="1"/>
  <c r="RX17" i="23" a="1"/>
  <c r="RX17" i="23" s="1"/>
  <c r="RP17" i="23" a="1"/>
  <c r="RP17" i="23" s="1"/>
  <c r="RI17" i="23" a="1"/>
  <c r="RI17" i="23" s="1"/>
  <c r="RA17" i="23" a="1"/>
  <c r="RA17" i="23" s="1"/>
  <c r="QS17" i="23" a="1"/>
  <c r="QS17" i="23" s="1"/>
  <c r="QK17" i="23" a="1"/>
  <c r="QK17" i="23" s="1"/>
  <c r="SF17" i="23" a="1"/>
  <c r="SF17" i="23" s="1"/>
  <c r="SH13" i="23" a="1"/>
  <c r="SH13" i="23" s="1"/>
  <c r="RZ13" i="23" a="1"/>
  <c r="RZ13" i="23" s="1"/>
  <c r="RR13" i="23" a="1"/>
  <c r="RR13" i="23" s="1"/>
  <c r="RK13" i="23" a="1"/>
  <c r="RK13" i="23" s="1"/>
  <c r="RC13" i="23" a="1"/>
  <c r="RC13" i="23" s="1"/>
  <c r="QV13" i="23" a="1"/>
  <c r="QV13" i="23" s="1"/>
  <c r="QN13" i="23" a="1"/>
  <c r="QN13" i="23" s="1"/>
  <c r="SG13" i="23" a="1"/>
  <c r="SG13" i="23" s="1"/>
  <c r="RY13" i="23" a="1"/>
  <c r="RY13" i="23" s="1"/>
  <c r="RQ13" i="23" a="1"/>
  <c r="RQ13" i="23" s="1"/>
  <c r="RJ13" i="23" a="1"/>
  <c r="RJ13" i="23" s="1"/>
  <c r="RB13" i="23" a="1"/>
  <c r="RB13" i="23" s="1"/>
  <c r="QU13" i="23" a="1"/>
  <c r="QU13" i="23" s="1"/>
  <c r="QM13" i="23" a="1"/>
  <c r="QM13" i="23" s="1"/>
  <c r="SF13" i="23" a="1"/>
  <c r="SF13" i="23" s="1"/>
  <c r="RX13" i="23" a="1"/>
  <c r="RX13" i="23" s="1"/>
  <c r="RI13" i="23" a="1"/>
  <c r="RI13" i="23" s="1"/>
  <c r="QT13" i="23" a="1"/>
  <c r="QT13" i="23" s="1"/>
  <c r="QL13" i="23" a="1"/>
  <c r="QL13" i="23" s="1"/>
  <c r="SE13" i="23" a="1"/>
  <c r="SE13" i="23" s="1"/>
  <c r="RW13" i="23" a="1"/>
  <c r="RW13" i="23" s="1"/>
  <c r="RP13" i="23" a="1"/>
  <c r="RP13" i="23" s="1"/>
  <c r="RH13" i="23" a="1"/>
  <c r="RH13" i="23" s="1"/>
  <c r="RA13" i="23" a="1"/>
  <c r="RA13" i="23" s="1"/>
  <c r="QS13" i="23" a="1"/>
  <c r="QS13" i="23" s="1"/>
  <c r="QK13" i="23" a="1"/>
  <c r="QK13" i="23" s="1"/>
  <c r="SD13" i="23" a="1"/>
  <c r="SD13" i="23" s="1"/>
  <c r="RV13" i="23" a="1"/>
  <c r="RV13" i="23" s="1"/>
  <c r="RO13" i="23" a="1"/>
  <c r="RO13" i="23" s="1"/>
  <c r="RG13" i="23" a="1"/>
  <c r="RG13" i="23" s="1"/>
  <c r="QZ13" i="23" a="1"/>
  <c r="QZ13" i="23" s="1"/>
  <c r="QR13" i="23" a="1"/>
  <c r="QR13" i="23" s="1"/>
  <c r="QJ13" i="23" a="1"/>
  <c r="QJ13" i="23" s="1"/>
  <c r="SC13" i="23" a="1"/>
  <c r="SC13" i="23" s="1"/>
  <c r="RU13" i="23" a="1"/>
  <c r="RU13" i="23" s="1"/>
  <c r="RN13" i="23" a="1"/>
  <c r="RN13" i="23" s="1"/>
  <c r="RF13" i="23" a="1"/>
  <c r="RF13" i="23" s="1"/>
  <c r="QY13" i="23" a="1"/>
  <c r="QY13" i="23" s="1"/>
  <c r="QQ13" i="23" a="1"/>
  <c r="QQ13" i="23" s="1"/>
  <c r="SI13" i="23" a="1"/>
  <c r="SI13" i="23" s="1"/>
  <c r="SA13" i="23" a="1"/>
  <c r="SA13" i="23" s="1"/>
  <c r="RS13" i="23" a="1"/>
  <c r="RS13" i="23" s="1"/>
  <c r="RL13" i="23" a="1"/>
  <c r="RL13" i="23" s="1"/>
  <c r="RD13" i="23" a="1"/>
  <c r="RD13" i="23" s="1"/>
  <c r="QW13" i="23" a="1"/>
  <c r="QW13" i="23" s="1"/>
  <c r="QO13" i="23" a="1"/>
  <c r="QO13" i="23" s="1"/>
  <c r="SB13" i="23" a="1"/>
  <c r="SB13" i="23" s="1"/>
  <c r="RT13" i="23" a="1"/>
  <c r="RT13" i="23" s="1"/>
  <c r="RM13" i="23" a="1"/>
  <c r="RM13" i="23" s="1"/>
  <c r="RE13" i="23" a="1"/>
  <c r="RE13" i="23" s="1"/>
  <c r="QX13" i="23" a="1"/>
  <c r="QX13" i="23" s="1"/>
  <c r="QP13" i="23" a="1"/>
  <c r="QP13" i="23" s="1"/>
  <c r="SG66" i="23" a="1"/>
  <c r="SG66" i="23" s="1"/>
  <c r="RY66" i="23" a="1"/>
  <c r="RY66" i="23" s="1"/>
  <c r="RQ66" i="23" a="1"/>
  <c r="RQ66" i="23" s="1"/>
  <c r="RI66" i="23" a="1"/>
  <c r="RI66" i="23" s="1"/>
  <c r="RA66" i="23" a="1"/>
  <c r="RA66" i="23" s="1"/>
  <c r="QS66" i="23" a="1"/>
  <c r="QS66" i="23" s="1"/>
  <c r="QK66" i="23" a="1"/>
  <c r="QK66" i="23" s="1"/>
  <c r="SF66" i="23" a="1"/>
  <c r="SF66" i="23" s="1"/>
  <c r="RX66" i="23" a="1"/>
  <c r="RX66" i="23" s="1"/>
  <c r="RP66" i="23" a="1"/>
  <c r="RP66" i="23" s="1"/>
  <c r="RH66" i="23" a="1"/>
  <c r="RH66" i="23" s="1"/>
  <c r="QZ66" i="23" a="1"/>
  <c r="QZ66" i="23" s="1"/>
  <c r="QR66" i="23" a="1"/>
  <c r="QR66" i="23" s="1"/>
  <c r="QJ66" i="23" a="1"/>
  <c r="QJ66" i="23" s="1"/>
  <c r="SE66" i="23" a="1"/>
  <c r="SE66" i="23" s="1"/>
  <c r="RW66" i="23" a="1"/>
  <c r="RW66" i="23" s="1"/>
  <c r="RO66" i="23" a="1"/>
  <c r="RO66" i="23" s="1"/>
  <c r="RG66" i="23" a="1"/>
  <c r="RG66" i="23" s="1"/>
  <c r="QY66" i="23" a="1"/>
  <c r="QY66" i="23" s="1"/>
  <c r="QQ66" i="23" a="1"/>
  <c r="QQ66" i="23" s="1"/>
  <c r="SD66" i="23" a="1"/>
  <c r="SD66" i="23" s="1"/>
  <c r="RV66" i="23" a="1"/>
  <c r="RV66" i="23" s="1"/>
  <c r="RN66" i="23" a="1"/>
  <c r="RN66" i="23" s="1"/>
  <c r="RF66" i="23" a="1"/>
  <c r="RF66" i="23" s="1"/>
  <c r="QX66" i="23" a="1"/>
  <c r="QX66" i="23" s="1"/>
  <c r="QP66" i="23" a="1"/>
  <c r="QP66" i="23" s="1"/>
  <c r="SC66" i="23" a="1"/>
  <c r="SC66" i="23" s="1"/>
  <c r="RU66" i="23" a="1"/>
  <c r="RU66" i="23" s="1"/>
  <c r="RM66" i="23" a="1"/>
  <c r="RM66" i="23" s="1"/>
  <c r="RE66" i="23" a="1"/>
  <c r="RE66" i="23" s="1"/>
  <c r="QW66" i="23" a="1"/>
  <c r="QW66" i="23" s="1"/>
  <c r="QO66" i="23" a="1"/>
  <c r="QO66" i="23" s="1"/>
  <c r="SB66" i="23" a="1"/>
  <c r="SB66" i="23" s="1"/>
  <c r="RT66" i="23" a="1"/>
  <c r="RT66" i="23" s="1"/>
  <c r="RL66" i="23" a="1"/>
  <c r="RL66" i="23" s="1"/>
  <c r="RD66" i="23" a="1"/>
  <c r="RD66" i="23" s="1"/>
  <c r="QV66" i="23" a="1"/>
  <c r="QV66" i="23" s="1"/>
  <c r="QN66" i="23" a="1"/>
  <c r="QN66" i="23" s="1"/>
  <c r="SI66" i="23" a="1"/>
  <c r="SI66" i="23" s="1"/>
  <c r="SA66" i="23" a="1"/>
  <c r="SA66" i="23" s="1"/>
  <c r="RS66" i="23" a="1"/>
  <c r="RS66" i="23" s="1"/>
  <c r="RK66" i="23" a="1"/>
  <c r="RK66" i="23" s="1"/>
  <c r="RC66" i="23" a="1"/>
  <c r="RC66" i="23" s="1"/>
  <c r="QU66" i="23" a="1"/>
  <c r="QU66" i="23" s="1"/>
  <c r="QM66" i="23" a="1"/>
  <c r="QM66" i="23" s="1"/>
  <c r="SH66" i="23" a="1"/>
  <c r="SH66" i="23" s="1"/>
  <c r="RZ66" i="23" a="1"/>
  <c r="RZ66" i="23" s="1"/>
  <c r="RR66" i="23" a="1"/>
  <c r="RR66" i="23" s="1"/>
  <c r="RJ66" i="23" a="1"/>
  <c r="RJ66" i="23" s="1"/>
  <c r="RB66" i="23" a="1"/>
  <c r="RB66" i="23" s="1"/>
  <c r="QT66" i="23" a="1"/>
  <c r="QT66" i="23" s="1"/>
  <c r="QL66" i="23" a="1"/>
  <c r="QL66" i="23" s="1"/>
  <c r="SB83" i="23" a="1"/>
  <c r="SB83" i="23" s="1"/>
  <c r="RT83" i="23" a="1"/>
  <c r="RT83" i="23" s="1"/>
  <c r="RL83" i="23" a="1"/>
  <c r="RL83" i="23" s="1"/>
  <c r="RD83" i="23" a="1"/>
  <c r="RD83" i="23" s="1"/>
  <c r="QV83" i="23" a="1"/>
  <c r="QV83" i="23" s="1"/>
  <c r="QO83" i="23" a="1"/>
  <c r="QO83" i="23" s="1"/>
  <c r="SH83" i="23" a="1"/>
  <c r="SH83" i="23" s="1"/>
  <c r="RZ83" i="23" a="1"/>
  <c r="RZ83" i="23" s="1"/>
  <c r="RR83" i="23" a="1"/>
  <c r="RR83" i="23" s="1"/>
  <c r="RJ83" i="23" a="1"/>
  <c r="RJ83" i="23" s="1"/>
  <c r="RB83" i="23" a="1"/>
  <c r="RB83" i="23" s="1"/>
  <c r="QT83" i="23" a="1"/>
  <c r="QT83" i="23" s="1"/>
  <c r="QM83" i="23" a="1"/>
  <c r="QM83" i="23" s="1"/>
  <c r="SC83" i="23" a="1"/>
  <c r="SC83" i="23" s="1"/>
  <c r="RQ83" i="23" a="1"/>
  <c r="RQ83" i="23" s="1"/>
  <c r="RG83" i="23" a="1"/>
  <c r="RG83" i="23" s="1"/>
  <c r="QW83" i="23" a="1"/>
  <c r="QW83" i="23" s="1"/>
  <c r="QL83" i="23" a="1"/>
  <c r="QL83" i="23" s="1"/>
  <c r="SA83" i="23" a="1"/>
  <c r="SA83" i="23" s="1"/>
  <c r="RP83" i="23" a="1"/>
  <c r="RP83" i="23" s="1"/>
  <c r="RF83" i="23" a="1"/>
  <c r="RF83" i="23" s="1"/>
  <c r="QU83" i="23" a="1"/>
  <c r="QU83" i="23" s="1"/>
  <c r="QK83" i="23" a="1"/>
  <c r="QK83" i="23" s="1"/>
  <c r="RY83" i="23" a="1"/>
  <c r="RY83" i="23" s="1"/>
  <c r="RO83" i="23" a="1"/>
  <c r="RO83" i="23" s="1"/>
  <c r="RE83" i="23" a="1"/>
  <c r="RE83" i="23" s="1"/>
  <c r="QS83" i="23" a="1"/>
  <c r="QS83" i="23" s="1"/>
  <c r="QJ83" i="23" a="1"/>
  <c r="QJ83" i="23" s="1"/>
  <c r="SI83" i="23" a="1"/>
  <c r="SI83" i="23" s="1"/>
  <c r="RX83" i="23" a="1"/>
  <c r="RX83" i="23" s="1"/>
  <c r="RN83" i="23" a="1"/>
  <c r="RN83" i="23" s="1"/>
  <c r="RC83" i="23" a="1"/>
  <c r="RC83" i="23" s="1"/>
  <c r="SG83" i="23" a="1"/>
  <c r="SG83" i="23" s="1"/>
  <c r="RW83" i="23" a="1"/>
  <c r="RW83" i="23" s="1"/>
  <c r="RM83" i="23" a="1"/>
  <c r="RM83" i="23" s="1"/>
  <c r="RA83" i="23" a="1"/>
  <c r="RA83" i="23" s="1"/>
  <c r="QR83" i="23" a="1"/>
  <c r="QR83" i="23" s="1"/>
  <c r="SF83" i="23" a="1"/>
  <c r="SF83" i="23" s="1"/>
  <c r="RV83" i="23" a="1"/>
  <c r="RV83" i="23" s="1"/>
  <c r="RK83" i="23" a="1"/>
  <c r="RK83" i="23" s="1"/>
  <c r="QZ83" i="23" a="1"/>
  <c r="QZ83" i="23" s="1"/>
  <c r="QQ83" i="23" a="1"/>
  <c r="QQ83" i="23" s="1"/>
  <c r="SE83" i="23" a="1"/>
  <c r="SE83" i="23" s="1"/>
  <c r="RU83" i="23" a="1"/>
  <c r="RU83" i="23" s="1"/>
  <c r="RI83" i="23" a="1"/>
  <c r="RI83" i="23" s="1"/>
  <c r="QY83" i="23" a="1"/>
  <c r="QY83" i="23" s="1"/>
  <c r="QP83" i="23" a="1"/>
  <c r="QP83" i="23" s="1"/>
  <c r="SD83" i="23" a="1"/>
  <c r="SD83" i="23" s="1"/>
  <c r="RS83" i="23" a="1"/>
  <c r="RS83" i="23" s="1"/>
  <c r="RH83" i="23" a="1"/>
  <c r="RH83" i="23" s="1"/>
  <c r="QX83" i="23" a="1"/>
  <c r="QX83" i="23" s="1"/>
  <c r="QN83" i="23" a="1"/>
  <c r="QN83" i="23" s="1"/>
  <c r="SI85" i="23" a="1"/>
  <c r="SI85" i="23" s="1"/>
  <c r="SA85" i="23" a="1"/>
  <c r="SA85" i="23" s="1"/>
  <c r="RS85" i="23" a="1"/>
  <c r="RS85" i="23" s="1"/>
  <c r="RK85" i="23" a="1"/>
  <c r="RK85" i="23" s="1"/>
  <c r="RC85" i="23" a="1"/>
  <c r="RC85" i="23" s="1"/>
  <c r="QU85" i="23" a="1"/>
  <c r="QU85" i="23" s="1"/>
  <c r="QM85" i="23" a="1"/>
  <c r="QM85" i="23" s="1"/>
  <c r="SG85" i="23" a="1"/>
  <c r="SG85" i="23" s="1"/>
  <c r="RY85" i="23" a="1"/>
  <c r="RY85" i="23" s="1"/>
  <c r="RQ85" i="23" a="1"/>
  <c r="RQ85" i="23" s="1"/>
  <c r="RI85" i="23" a="1"/>
  <c r="RI85" i="23" s="1"/>
  <c r="RA85" i="23" a="1"/>
  <c r="RA85" i="23" s="1"/>
  <c r="QS85" i="23" a="1"/>
  <c r="QS85" i="23" s="1"/>
  <c r="QK85" i="23" a="1"/>
  <c r="QK85" i="23" s="1"/>
  <c r="SF85" i="23" a="1"/>
  <c r="SF85" i="23" s="1"/>
  <c r="RX85" i="23" a="1"/>
  <c r="RX85" i="23" s="1"/>
  <c r="RP85" i="23" a="1"/>
  <c r="RP85" i="23" s="1"/>
  <c r="RH85" i="23" a="1"/>
  <c r="RH85" i="23" s="1"/>
  <c r="RV85" i="23" a="1"/>
  <c r="RV85" i="23" s="1"/>
  <c r="RJ85" i="23" a="1"/>
  <c r="RJ85" i="23" s="1"/>
  <c r="QX85" i="23" a="1"/>
  <c r="QX85" i="23" s="1"/>
  <c r="QN85" i="23" a="1"/>
  <c r="QN85" i="23" s="1"/>
  <c r="SH85" i="23" a="1"/>
  <c r="SH85" i="23" s="1"/>
  <c r="RU85" i="23" a="1"/>
  <c r="RU85" i="23" s="1"/>
  <c r="RG85" i="23" a="1"/>
  <c r="RG85" i="23" s="1"/>
  <c r="QW85" i="23" a="1"/>
  <c r="QW85" i="23" s="1"/>
  <c r="QL85" i="23" a="1"/>
  <c r="QL85" i="23" s="1"/>
  <c r="SE85" i="23" a="1"/>
  <c r="SE85" i="23" s="1"/>
  <c r="RT85" i="23" a="1"/>
  <c r="RT85" i="23" s="1"/>
  <c r="RF85" i="23" a="1"/>
  <c r="RF85" i="23" s="1"/>
  <c r="QV85" i="23" a="1"/>
  <c r="QV85" i="23" s="1"/>
  <c r="QJ85" i="23" a="1"/>
  <c r="QJ85" i="23" s="1"/>
  <c r="SD85" i="23" a="1"/>
  <c r="SD85" i="23" s="1"/>
  <c r="RR85" i="23" a="1"/>
  <c r="RR85" i="23" s="1"/>
  <c r="RE85" i="23" a="1"/>
  <c r="RE85" i="23" s="1"/>
  <c r="QT85" i="23" a="1"/>
  <c r="QT85" i="23" s="1"/>
  <c r="SC85" i="23" a="1"/>
  <c r="SC85" i="23" s="1"/>
  <c r="RO85" i="23" a="1"/>
  <c r="RO85" i="23" s="1"/>
  <c r="RD85" i="23" a="1"/>
  <c r="RD85" i="23" s="1"/>
  <c r="QR85" i="23" a="1"/>
  <c r="QR85" i="23" s="1"/>
  <c r="SB85" i="23" a="1"/>
  <c r="SB85" i="23" s="1"/>
  <c r="RN85" i="23" a="1"/>
  <c r="RN85" i="23" s="1"/>
  <c r="RB85" i="23" a="1"/>
  <c r="RB85" i="23" s="1"/>
  <c r="QQ85" i="23" a="1"/>
  <c r="QQ85" i="23" s="1"/>
  <c r="RZ85" i="23" a="1"/>
  <c r="RZ85" i="23" s="1"/>
  <c r="RM85" i="23" a="1"/>
  <c r="RM85" i="23" s="1"/>
  <c r="QZ85" i="23" a="1"/>
  <c r="QZ85" i="23" s="1"/>
  <c r="QP85" i="23" a="1"/>
  <c r="QP85" i="23" s="1"/>
  <c r="RW85" i="23" a="1"/>
  <c r="RW85" i="23" s="1"/>
  <c r="RL85" i="23" a="1"/>
  <c r="RL85" i="23" s="1"/>
  <c r="QY85" i="23" a="1"/>
  <c r="QY85" i="23" s="1"/>
  <c r="QO85" i="23" a="1"/>
  <c r="QO85" i="23" s="1"/>
  <c r="SF101" i="23" a="1"/>
  <c r="SF101" i="23" s="1"/>
  <c r="RX101" i="23" a="1"/>
  <c r="RX101" i="23" s="1"/>
  <c r="RP101" i="23" a="1"/>
  <c r="RP101" i="23" s="1"/>
  <c r="RH101" i="23" a="1"/>
  <c r="RH101" i="23" s="1"/>
  <c r="QZ101" i="23" a="1"/>
  <c r="QZ101" i="23" s="1"/>
  <c r="QR101" i="23" a="1"/>
  <c r="QR101" i="23" s="1"/>
  <c r="QJ101" i="23" a="1"/>
  <c r="QJ101" i="23" s="1"/>
  <c r="SE101" i="23" a="1"/>
  <c r="SE101" i="23" s="1"/>
  <c r="RW101" i="23" a="1"/>
  <c r="RW101" i="23" s="1"/>
  <c r="RO101" i="23" a="1"/>
  <c r="RO101" i="23" s="1"/>
  <c r="RG101" i="23" a="1"/>
  <c r="RG101" i="23" s="1"/>
  <c r="QY101" i="23" a="1"/>
  <c r="QY101" i="23" s="1"/>
  <c r="QQ101" i="23" a="1"/>
  <c r="QQ101" i="23" s="1"/>
  <c r="SC101" i="23" a="1"/>
  <c r="SC101" i="23" s="1"/>
  <c r="RU101" i="23" a="1"/>
  <c r="RU101" i="23" s="1"/>
  <c r="RM101" i="23" a="1"/>
  <c r="RM101" i="23" s="1"/>
  <c r="RE101" i="23" a="1"/>
  <c r="RE101" i="23" s="1"/>
  <c r="QW101" i="23" a="1"/>
  <c r="QW101" i="23" s="1"/>
  <c r="QO101" i="23" a="1"/>
  <c r="QO101" i="23" s="1"/>
  <c r="SB101" i="23" a="1"/>
  <c r="SB101" i="23" s="1"/>
  <c r="RT101" i="23" a="1"/>
  <c r="RT101" i="23" s="1"/>
  <c r="RL101" i="23" a="1"/>
  <c r="RL101" i="23" s="1"/>
  <c r="RD101" i="23" a="1"/>
  <c r="RD101" i="23" s="1"/>
  <c r="QV101" i="23" a="1"/>
  <c r="QV101" i="23" s="1"/>
  <c r="QN101" i="23" a="1"/>
  <c r="QN101" i="23" s="1"/>
  <c r="SI101" i="23" a="1"/>
  <c r="SI101" i="23" s="1"/>
  <c r="SA101" i="23" a="1"/>
  <c r="SA101" i="23" s="1"/>
  <c r="RS101" i="23" a="1"/>
  <c r="RS101" i="23" s="1"/>
  <c r="RK101" i="23" a="1"/>
  <c r="RK101" i="23" s="1"/>
  <c r="RC101" i="23" a="1"/>
  <c r="RC101" i="23" s="1"/>
  <c r="QU101" i="23" a="1"/>
  <c r="QU101" i="23" s="1"/>
  <c r="QM101" i="23" a="1"/>
  <c r="QM101" i="23" s="1"/>
  <c r="SH101" i="23" a="1"/>
  <c r="SH101" i="23" s="1"/>
  <c r="RZ101" i="23" a="1"/>
  <c r="RZ101" i="23" s="1"/>
  <c r="RR101" i="23" a="1"/>
  <c r="RR101" i="23" s="1"/>
  <c r="RJ101" i="23" a="1"/>
  <c r="RJ101" i="23" s="1"/>
  <c r="RB101" i="23" a="1"/>
  <c r="RB101" i="23" s="1"/>
  <c r="QT101" i="23" a="1"/>
  <c r="QT101" i="23" s="1"/>
  <c r="QL101" i="23" a="1"/>
  <c r="QL101" i="23" s="1"/>
  <c r="SG101" i="23" a="1"/>
  <c r="SG101" i="23" s="1"/>
  <c r="RY101" i="23" a="1"/>
  <c r="RY101" i="23" s="1"/>
  <c r="RQ101" i="23" a="1"/>
  <c r="RQ101" i="23" s="1"/>
  <c r="RI101" i="23" a="1"/>
  <c r="RI101" i="23" s="1"/>
  <c r="RA101" i="23" a="1"/>
  <c r="RA101" i="23" s="1"/>
  <c r="QS101" i="23" a="1"/>
  <c r="QS101" i="23" s="1"/>
  <c r="QK101" i="23" a="1"/>
  <c r="QK101" i="23" s="1"/>
  <c r="SD101" i="23" a="1"/>
  <c r="SD101" i="23" s="1"/>
  <c r="RV101" i="23" a="1"/>
  <c r="RV101" i="23" s="1"/>
  <c r="RN101" i="23" a="1"/>
  <c r="RN101" i="23" s="1"/>
  <c r="RF101" i="23" a="1"/>
  <c r="RF101" i="23" s="1"/>
  <c r="QX101" i="23" a="1"/>
  <c r="QX101" i="23" s="1"/>
  <c r="QP101" i="23" a="1"/>
  <c r="QP101" i="23" s="1"/>
  <c r="SE79" i="23" a="1"/>
  <c r="SE79" i="23" s="1"/>
  <c r="RW79" i="23" a="1"/>
  <c r="RW79" i="23" s="1"/>
  <c r="RO79" i="23" a="1"/>
  <c r="RO79" i="23" s="1"/>
  <c r="RG79" i="23" a="1"/>
  <c r="RG79" i="23" s="1"/>
  <c r="QZ79" i="23" a="1"/>
  <c r="QZ79" i="23" s="1"/>
  <c r="QR79" i="23" a="1"/>
  <c r="QR79" i="23" s="1"/>
  <c r="QJ79" i="23" a="1"/>
  <c r="QJ79" i="23" s="1"/>
  <c r="SD79" i="23" a="1"/>
  <c r="SD79" i="23" s="1"/>
  <c r="RV79" i="23" a="1"/>
  <c r="RV79" i="23" s="1"/>
  <c r="RN79" i="23" a="1"/>
  <c r="RN79" i="23" s="1"/>
  <c r="RF79" i="23" a="1"/>
  <c r="RF79" i="23" s="1"/>
  <c r="QY79" i="23" a="1"/>
  <c r="QY79" i="23" s="1"/>
  <c r="QQ79" i="23" a="1"/>
  <c r="QQ79" i="23" s="1"/>
  <c r="SC79" i="23" a="1"/>
  <c r="SC79" i="23" s="1"/>
  <c r="RU79" i="23" a="1"/>
  <c r="RU79" i="23" s="1"/>
  <c r="RM79" i="23" a="1"/>
  <c r="RM79" i="23" s="1"/>
  <c r="RE79" i="23" a="1"/>
  <c r="RE79" i="23" s="1"/>
  <c r="QX79" i="23" a="1"/>
  <c r="QX79" i="23" s="1"/>
  <c r="QP79" i="23" a="1"/>
  <c r="QP79" i="23" s="1"/>
  <c r="SB79" i="23" a="1"/>
  <c r="SB79" i="23" s="1"/>
  <c r="RT79" i="23" a="1"/>
  <c r="RT79" i="23" s="1"/>
  <c r="RL79" i="23" a="1"/>
  <c r="RL79" i="23" s="1"/>
  <c r="RD79" i="23" a="1"/>
  <c r="RD79" i="23" s="1"/>
  <c r="QW79" i="23" a="1"/>
  <c r="QW79" i="23" s="1"/>
  <c r="QO79" i="23" a="1"/>
  <c r="QO79" i="23" s="1"/>
  <c r="SI79" i="23" a="1"/>
  <c r="SI79" i="23" s="1"/>
  <c r="SA79" i="23" a="1"/>
  <c r="SA79" i="23" s="1"/>
  <c r="RS79" i="23" a="1"/>
  <c r="RS79" i="23" s="1"/>
  <c r="RK79" i="23" a="1"/>
  <c r="RK79" i="23" s="1"/>
  <c r="RC79" i="23" a="1"/>
  <c r="RC79" i="23" s="1"/>
  <c r="QV79" i="23" a="1"/>
  <c r="QV79" i="23" s="1"/>
  <c r="QN79" i="23" a="1"/>
  <c r="QN79" i="23" s="1"/>
  <c r="SH79" i="23" a="1"/>
  <c r="SH79" i="23" s="1"/>
  <c r="RZ79" i="23" a="1"/>
  <c r="RZ79" i="23" s="1"/>
  <c r="RR79" i="23" a="1"/>
  <c r="RR79" i="23" s="1"/>
  <c r="RJ79" i="23" a="1"/>
  <c r="RJ79" i="23" s="1"/>
  <c r="RB79" i="23" a="1"/>
  <c r="RB79" i="23" s="1"/>
  <c r="QU79" i="23" a="1"/>
  <c r="QU79" i="23" s="1"/>
  <c r="QM79" i="23" a="1"/>
  <c r="QM79" i="23" s="1"/>
  <c r="SG79" i="23" a="1"/>
  <c r="SG79" i="23" s="1"/>
  <c r="RY79" i="23" a="1"/>
  <c r="RY79" i="23" s="1"/>
  <c r="RQ79" i="23" a="1"/>
  <c r="RQ79" i="23" s="1"/>
  <c r="RI79" i="23" a="1"/>
  <c r="RI79" i="23" s="1"/>
  <c r="RA79" i="23" a="1"/>
  <c r="RA79" i="23" s="1"/>
  <c r="QT79" i="23" a="1"/>
  <c r="QT79" i="23" s="1"/>
  <c r="QL79" i="23" a="1"/>
  <c r="QL79" i="23" s="1"/>
  <c r="SF79" i="23" a="1"/>
  <c r="SF79" i="23" s="1"/>
  <c r="RX79" i="23" a="1"/>
  <c r="RX79" i="23" s="1"/>
  <c r="RP79" i="23" a="1"/>
  <c r="RP79" i="23" s="1"/>
  <c r="RH79" i="23" a="1"/>
  <c r="RH79" i="23" s="1"/>
  <c r="QS79" i="23" a="1"/>
  <c r="QS79" i="23" s="1"/>
  <c r="QK79" i="23" a="1"/>
  <c r="QK79" i="23" s="1"/>
  <c r="SB63" i="23" a="1"/>
  <c r="SB63" i="23" s="1"/>
  <c r="SI63" i="23" a="1"/>
  <c r="SI63" i="23" s="1"/>
  <c r="SA63" i="23" a="1"/>
  <c r="SA63" i="23" s="1"/>
  <c r="RS63" i="23" a="1"/>
  <c r="RS63" i="23" s="1"/>
  <c r="RK63" i="23" a="1"/>
  <c r="RK63" i="23" s="1"/>
  <c r="RC63" i="23" a="1"/>
  <c r="RC63" i="23" s="1"/>
  <c r="QU63" i="23" a="1"/>
  <c r="QU63" i="23" s="1"/>
  <c r="QM63" i="23" a="1"/>
  <c r="QM63" i="23" s="1"/>
  <c r="SH63" i="23" a="1"/>
  <c r="SH63" i="23" s="1"/>
  <c r="RZ63" i="23" a="1"/>
  <c r="RZ63" i="23" s="1"/>
  <c r="SF63" i="23" a="1"/>
  <c r="SF63" i="23" s="1"/>
  <c r="RX63" i="23" a="1"/>
  <c r="RX63" i="23" s="1"/>
  <c r="RP63" i="23" a="1"/>
  <c r="RP63" i="23" s="1"/>
  <c r="RH63" i="23" a="1"/>
  <c r="RH63" i="23" s="1"/>
  <c r="SE63" i="23" a="1"/>
  <c r="SE63" i="23" s="1"/>
  <c r="RW63" i="23" a="1"/>
  <c r="RW63" i="23" s="1"/>
  <c r="RO63" i="23" a="1"/>
  <c r="RO63" i="23" s="1"/>
  <c r="RG63" i="23" a="1"/>
  <c r="RG63" i="23" s="1"/>
  <c r="QY63" i="23" a="1"/>
  <c r="QY63" i="23" s="1"/>
  <c r="QQ63" i="23" a="1"/>
  <c r="QQ63" i="23" s="1"/>
  <c r="RU63" i="23" a="1"/>
  <c r="RU63" i="23" s="1"/>
  <c r="RI63" i="23" a="1"/>
  <c r="RI63" i="23" s="1"/>
  <c r="QW63" i="23" a="1"/>
  <c r="QW63" i="23" s="1"/>
  <c r="QL63" i="23" a="1"/>
  <c r="QL63" i="23" s="1"/>
  <c r="RT63" i="23" a="1"/>
  <c r="RT63" i="23" s="1"/>
  <c r="RF63" i="23" a="1"/>
  <c r="RF63" i="23" s="1"/>
  <c r="QV63" i="23" a="1"/>
  <c r="QV63" i="23" s="1"/>
  <c r="QK63" i="23" a="1"/>
  <c r="QK63" i="23" s="1"/>
  <c r="RR63" i="23" a="1"/>
  <c r="RR63" i="23" s="1"/>
  <c r="RE63" i="23" a="1"/>
  <c r="RE63" i="23" s="1"/>
  <c r="QT63" i="23" a="1"/>
  <c r="QT63" i="23" s="1"/>
  <c r="QJ63" i="23" a="1"/>
  <c r="QJ63" i="23" s="1"/>
  <c r="SG63" i="23" a="1"/>
  <c r="SG63" i="23" s="1"/>
  <c r="RQ63" i="23" a="1"/>
  <c r="RQ63" i="23" s="1"/>
  <c r="RD63" i="23" a="1"/>
  <c r="RD63" i="23" s="1"/>
  <c r="QS63" i="23" a="1"/>
  <c r="QS63" i="23" s="1"/>
  <c r="SD63" i="23" a="1"/>
  <c r="SD63" i="23" s="1"/>
  <c r="RN63" i="23" a="1"/>
  <c r="RN63" i="23" s="1"/>
  <c r="RB63" i="23" a="1"/>
  <c r="RB63" i="23" s="1"/>
  <c r="QR63" i="23" a="1"/>
  <c r="QR63" i="23" s="1"/>
  <c r="SC63" i="23" a="1"/>
  <c r="SC63" i="23" s="1"/>
  <c r="RM63" i="23" a="1"/>
  <c r="RM63" i="23" s="1"/>
  <c r="RA63" i="23" a="1"/>
  <c r="RA63" i="23" s="1"/>
  <c r="QP63" i="23" a="1"/>
  <c r="QP63" i="23" s="1"/>
  <c r="RY63" i="23" a="1"/>
  <c r="RY63" i="23" s="1"/>
  <c r="RL63" i="23" a="1"/>
  <c r="RL63" i="23" s="1"/>
  <c r="QZ63" i="23" a="1"/>
  <c r="QZ63" i="23" s="1"/>
  <c r="QO63" i="23" a="1"/>
  <c r="QO63" i="23" s="1"/>
  <c r="RV63" i="23" a="1"/>
  <c r="RV63" i="23" s="1"/>
  <c r="RJ63" i="23" a="1"/>
  <c r="RJ63" i="23" s="1"/>
  <c r="QX63" i="23" a="1"/>
  <c r="QX63" i="23" s="1"/>
  <c r="QN63" i="23" a="1"/>
  <c r="QN63" i="23" s="1"/>
  <c r="SA74" i="23" a="1"/>
  <c r="SA74" i="23" s="1"/>
  <c r="RS74" i="23" a="1"/>
  <c r="RS74" i="23" s="1"/>
  <c r="RK74" i="23" a="1"/>
  <c r="RK74" i="23" s="1"/>
  <c r="RC74" i="23" a="1"/>
  <c r="RC74" i="23" s="1"/>
  <c r="SE74" i="23" a="1"/>
  <c r="SE74" i="23" s="1"/>
  <c r="RW74" i="23" a="1"/>
  <c r="RW74" i="23" s="1"/>
  <c r="RO74" i="23" a="1"/>
  <c r="RO74" i="23" s="1"/>
  <c r="RG74" i="23" a="1"/>
  <c r="RG74" i="23" s="1"/>
  <c r="QY74" i="23" a="1"/>
  <c r="QY74" i="23" s="1"/>
  <c r="QQ74" i="23" a="1"/>
  <c r="QQ74" i="23" s="1"/>
  <c r="SI74" i="23" a="1"/>
  <c r="SI74" i="23" s="1"/>
  <c r="RY74" i="23" a="1"/>
  <c r="RY74" i="23" s="1"/>
  <c r="RN74" i="23" a="1"/>
  <c r="RN74" i="23" s="1"/>
  <c r="RD74" i="23" a="1"/>
  <c r="RD74" i="23" s="1"/>
  <c r="QT74" i="23" a="1"/>
  <c r="QT74" i="23" s="1"/>
  <c r="QK74" i="23" a="1"/>
  <c r="QK74" i="23" s="1"/>
  <c r="SH74" i="23" a="1"/>
  <c r="SH74" i="23" s="1"/>
  <c r="RX74" i="23" a="1"/>
  <c r="RX74" i="23" s="1"/>
  <c r="RM74" i="23" a="1"/>
  <c r="RM74" i="23" s="1"/>
  <c r="RB74" i="23" a="1"/>
  <c r="RB74" i="23" s="1"/>
  <c r="QS74" i="23" a="1"/>
  <c r="QS74" i="23" s="1"/>
  <c r="QJ74" i="23" a="1"/>
  <c r="QJ74" i="23" s="1"/>
  <c r="SG74" i="23" a="1"/>
  <c r="SG74" i="23" s="1"/>
  <c r="RV74" i="23" a="1"/>
  <c r="RV74" i="23" s="1"/>
  <c r="RL74" i="23" a="1"/>
  <c r="RL74" i="23" s="1"/>
  <c r="RA74" i="23" a="1"/>
  <c r="RA74" i="23" s="1"/>
  <c r="QR74" i="23" a="1"/>
  <c r="QR74" i="23" s="1"/>
  <c r="SF74" i="23" a="1"/>
  <c r="SF74" i="23" s="1"/>
  <c r="RU74" i="23" a="1"/>
  <c r="RU74" i="23" s="1"/>
  <c r="RJ74" i="23" a="1"/>
  <c r="RJ74" i="23" s="1"/>
  <c r="QZ74" i="23" a="1"/>
  <c r="QZ74" i="23" s="1"/>
  <c r="QP74" i="23" a="1"/>
  <c r="QP74" i="23" s="1"/>
  <c r="SD74" i="23" a="1"/>
  <c r="SD74" i="23" s="1"/>
  <c r="RT74" i="23" a="1"/>
  <c r="RT74" i="23" s="1"/>
  <c r="RI74" i="23" a="1"/>
  <c r="RI74" i="23" s="1"/>
  <c r="QX74" i="23" a="1"/>
  <c r="QX74" i="23" s="1"/>
  <c r="QO74" i="23" a="1"/>
  <c r="QO74" i="23" s="1"/>
  <c r="SC74" i="23" a="1"/>
  <c r="SC74" i="23" s="1"/>
  <c r="RR74" i="23" a="1"/>
  <c r="RR74" i="23" s="1"/>
  <c r="RH74" i="23" a="1"/>
  <c r="RH74" i="23" s="1"/>
  <c r="QW74" i="23" a="1"/>
  <c r="QW74" i="23" s="1"/>
  <c r="QN74" i="23" a="1"/>
  <c r="QN74" i="23" s="1"/>
  <c r="SB74" i="23" a="1"/>
  <c r="SB74" i="23" s="1"/>
  <c r="RQ74" i="23" a="1"/>
  <c r="RQ74" i="23" s="1"/>
  <c r="RF74" i="23" a="1"/>
  <c r="RF74" i="23" s="1"/>
  <c r="QV74" i="23" a="1"/>
  <c r="QV74" i="23" s="1"/>
  <c r="QM74" i="23" a="1"/>
  <c r="QM74" i="23" s="1"/>
  <c r="RZ74" i="23" a="1"/>
  <c r="RZ74" i="23" s="1"/>
  <c r="RP74" i="23" a="1"/>
  <c r="RP74" i="23" s="1"/>
  <c r="RE74" i="23" a="1"/>
  <c r="RE74" i="23" s="1"/>
  <c r="QU74" i="23" a="1"/>
  <c r="QU74" i="23" s="1"/>
  <c r="QL74" i="23" a="1"/>
  <c r="QL74" i="23" s="1"/>
  <c r="SG42" i="23" a="1"/>
  <c r="SG42" i="23" s="1"/>
  <c r="RZ42" i="23" a="1"/>
  <c r="RZ42" i="23" s="1"/>
  <c r="RR42" i="23" a="1"/>
  <c r="RR42" i="23" s="1"/>
  <c r="RJ42" i="23" a="1"/>
  <c r="RJ42" i="23" s="1"/>
  <c r="QV42" i="23" a="1"/>
  <c r="QV42" i="23" s="1"/>
  <c r="QO42" i="23" a="1"/>
  <c r="QO42" i="23" s="1"/>
  <c r="RY42" i="23" a="1"/>
  <c r="RY42" i="23" s="1"/>
  <c r="RQ42" i="23" a="1"/>
  <c r="RQ42" i="23" s="1"/>
  <c r="RI42" i="23" a="1"/>
  <c r="RI42" i="23" s="1"/>
  <c r="RB42" i="23" a="1"/>
  <c r="RB42" i="23" s="1"/>
  <c r="QU42" i="23" a="1"/>
  <c r="QU42" i="23" s="1"/>
  <c r="QN42" i="23" a="1"/>
  <c r="QN42" i="23" s="1"/>
  <c r="SF42" i="23" a="1"/>
  <c r="SF42" i="23" s="1"/>
  <c r="RX42" i="23" a="1"/>
  <c r="RX42" i="23" s="1"/>
  <c r="RP42" i="23" a="1"/>
  <c r="RP42" i="23" s="1"/>
  <c r="RH42" i="23" a="1"/>
  <c r="RH42" i="23" s="1"/>
  <c r="RA42" i="23" a="1"/>
  <c r="RA42" i="23" s="1"/>
  <c r="QT42" i="23" a="1"/>
  <c r="QT42" i="23" s="1"/>
  <c r="QM42" i="23" a="1"/>
  <c r="QM42" i="23" s="1"/>
  <c r="SE42" i="23" a="1"/>
  <c r="SE42" i="23" s="1"/>
  <c r="RW42" i="23" a="1"/>
  <c r="RW42" i="23" s="1"/>
  <c r="RO42" i="23" a="1"/>
  <c r="RO42" i="23" s="1"/>
  <c r="RG42" i="23" a="1"/>
  <c r="RG42" i="23" s="1"/>
  <c r="QZ42" i="23" a="1"/>
  <c r="QZ42" i="23" s="1"/>
  <c r="QL42" i="23" a="1"/>
  <c r="QL42" i="23" s="1"/>
  <c r="SD42" i="23" a="1"/>
  <c r="SD42" i="23" s="1"/>
  <c r="RV42" i="23" a="1"/>
  <c r="RV42" i="23" s="1"/>
  <c r="RN42" i="23" a="1"/>
  <c r="RN42" i="23" s="1"/>
  <c r="RF42" i="23" a="1"/>
  <c r="RF42" i="23" s="1"/>
  <c r="QY42" i="23" a="1"/>
  <c r="QY42" i="23" s="1"/>
  <c r="QS42" i="23" a="1"/>
  <c r="QS42" i="23" s="1"/>
  <c r="QK42" i="23" a="1"/>
  <c r="QK42" i="23" s="1"/>
  <c r="SC42" i="23" a="1"/>
  <c r="SC42" i="23" s="1"/>
  <c r="RU42" i="23" a="1"/>
  <c r="RU42" i="23" s="1"/>
  <c r="RM42" i="23" a="1"/>
  <c r="RM42" i="23" s="1"/>
  <c r="RE42" i="23" a="1"/>
  <c r="RE42" i="23" s="1"/>
  <c r="QR42" i="23" a="1"/>
  <c r="QR42" i="23" s="1"/>
  <c r="SH42" i="23" a="1"/>
  <c r="SH42" i="23" s="1"/>
  <c r="SA42" i="23" a="1"/>
  <c r="SA42" i="23" s="1"/>
  <c r="RS42" i="23" a="1"/>
  <c r="RS42" i="23" s="1"/>
  <c r="RK42" i="23" a="1"/>
  <c r="RK42" i="23" s="1"/>
  <c r="RC42" i="23" a="1"/>
  <c r="RC42" i="23" s="1"/>
  <c r="QW42" i="23" a="1"/>
  <c r="QW42" i="23" s="1"/>
  <c r="QP42" i="23" a="1"/>
  <c r="QP42" i="23" s="1"/>
  <c r="SI42" i="23" a="1"/>
  <c r="SI42" i="23" s="1"/>
  <c r="SB42" i="23" a="1"/>
  <c r="SB42" i="23" s="1"/>
  <c r="RT42" i="23" a="1"/>
  <c r="RT42" i="23" s="1"/>
  <c r="RL42" i="23" a="1"/>
  <c r="RL42" i="23" s="1"/>
  <c r="RD42" i="23" a="1"/>
  <c r="RD42" i="23" s="1"/>
  <c r="QX42" i="23" a="1"/>
  <c r="QX42" i="23" s="1"/>
  <c r="QJ42" i="23" a="1"/>
  <c r="QJ42" i="23" s="1"/>
  <c r="QQ42" i="23" a="1"/>
  <c r="QQ42" i="23" s="1"/>
  <c r="SD34" i="23" a="1"/>
  <c r="SD34" i="23" s="1"/>
  <c r="RW34" i="23" a="1"/>
  <c r="RW34" i="23" s="1"/>
  <c r="RO34" i="23" a="1"/>
  <c r="RO34" i="23" s="1"/>
  <c r="RG34" i="23" a="1"/>
  <c r="RG34" i="23" s="1"/>
  <c r="QY34" i="23" a="1"/>
  <c r="QY34" i="23" s="1"/>
  <c r="QR34" i="23" a="1"/>
  <c r="QR34" i="23" s="1"/>
  <c r="QJ34" i="23" a="1"/>
  <c r="QJ34" i="23" s="1"/>
  <c r="SI34" i="23" a="1"/>
  <c r="SI34" i="23" s="1"/>
  <c r="SC34" i="23" a="1"/>
  <c r="SC34" i="23" s="1"/>
  <c r="RV34" i="23" a="1"/>
  <c r="RV34" i="23" s="1"/>
  <c r="RN34" i="23" a="1"/>
  <c r="RN34" i="23" s="1"/>
  <c r="RF34" i="23" a="1"/>
  <c r="RF34" i="23" s="1"/>
  <c r="QX34" i="23" a="1"/>
  <c r="QX34" i="23" s="1"/>
  <c r="QQ34" i="23" a="1"/>
  <c r="QQ34" i="23" s="1"/>
  <c r="SH34" i="23" a="1"/>
  <c r="SH34" i="23" s="1"/>
  <c r="SB34" i="23" a="1"/>
  <c r="SB34" i="23" s="1"/>
  <c r="RU34" i="23" a="1"/>
  <c r="RU34" i="23" s="1"/>
  <c r="RM34" i="23" a="1"/>
  <c r="RM34" i="23" s="1"/>
  <c r="RE34" i="23" a="1"/>
  <c r="RE34" i="23" s="1"/>
  <c r="QW34" i="23" a="1"/>
  <c r="QW34" i="23" s="1"/>
  <c r="QP34" i="23" a="1"/>
  <c r="QP34" i="23" s="1"/>
  <c r="SA34" i="23" a="1"/>
  <c r="SA34" i="23" s="1"/>
  <c r="RT34" i="23" a="1"/>
  <c r="RT34" i="23" s="1"/>
  <c r="RL34" i="23" a="1"/>
  <c r="RL34" i="23" s="1"/>
  <c r="RD34" i="23" a="1"/>
  <c r="RD34" i="23" s="1"/>
  <c r="QV34" i="23" a="1"/>
  <c r="QV34" i="23" s="1"/>
  <c r="QO34" i="23" a="1"/>
  <c r="QO34" i="23" s="1"/>
  <c r="SG34" i="23" a="1"/>
  <c r="SG34" i="23" s="1"/>
  <c r="RZ34" i="23" a="1"/>
  <c r="RZ34" i="23" s="1"/>
  <c r="RS34" i="23" a="1"/>
  <c r="RS34" i="23" s="1"/>
  <c r="RK34" i="23" a="1"/>
  <c r="RK34" i="23" s="1"/>
  <c r="RC34" i="23" a="1"/>
  <c r="RC34" i="23" s="1"/>
  <c r="QU34" i="23" a="1"/>
  <c r="QU34" i="23" s="1"/>
  <c r="QN34" i="23" a="1"/>
  <c r="QN34" i="23" s="1"/>
  <c r="SF34" i="23" a="1"/>
  <c r="SF34" i="23" s="1"/>
  <c r="RR34" i="23" a="1"/>
  <c r="RR34" i="23" s="1"/>
  <c r="RJ34" i="23" a="1"/>
  <c r="RJ34" i="23" s="1"/>
  <c r="RB34" i="23" a="1"/>
  <c r="RB34" i="23" s="1"/>
  <c r="QM34" i="23" a="1"/>
  <c r="QM34" i="23" s="1"/>
  <c r="SE34" i="23" a="1"/>
  <c r="SE34" i="23" s="1"/>
  <c r="RX34" i="23" a="1"/>
  <c r="RX34" i="23" s="1"/>
  <c r="RP34" i="23" a="1"/>
  <c r="RP34" i="23" s="1"/>
  <c r="RH34" i="23" a="1"/>
  <c r="RH34" i="23" s="1"/>
  <c r="QZ34" i="23" a="1"/>
  <c r="QZ34" i="23" s="1"/>
  <c r="QS34" i="23" a="1"/>
  <c r="QS34" i="23" s="1"/>
  <c r="QK34" i="23" a="1"/>
  <c r="QK34" i="23" s="1"/>
  <c r="QL34" i="23" a="1"/>
  <c r="QL34" i="23" s="1"/>
  <c r="RY34" i="23" a="1"/>
  <c r="RY34" i="23" s="1"/>
  <c r="RQ34" i="23" a="1"/>
  <c r="RQ34" i="23" s="1"/>
  <c r="RI34" i="23" a="1"/>
  <c r="RI34" i="23" s="1"/>
  <c r="QT34" i="23" a="1"/>
  <c r="QT34" i="23" s="1"/>
  <c r="RA34" i="23" a="1"/>
  <c r="RA34" i="23" s="1"/>
  <c r="SD30" i="23" a="1"/>
  <c r="SD30" i="23" s="1"/>
  <c r="RV30" i="23" a="1"/>
  <c r="RV30" i="23" s="1"/>
  <c r="RO30" i="23" a="1"/>
  <c r="RO30" i="23" s="1"/>
  <c r="RG30" i="23" a="1"/>
  <c r="RG30" i="23" s="1"/>
  <c r="QZ30" i="23" a="1"/>
  <c r="QZ30" i="23" s="1"/>
  <c r="QR30" i="23" a="1"/>
  <c r="QR30" i="23" s="1"/>
  <c r="QJ30" i="23" a="1"/>
  <c r="QJ30" i="23" s="1"/>
  <c r="SC30" i="23" a="1"/>
  <c r="SC30" i="23" s="1"/>
  <c r="RU30" i="23" a="1"/>
  <c r="RU30" i="23" s="1"/>
  <c r="RN30" i="23" a="1"/>
  <c r="RN30" i="23" s="1"/>
  <c r="RF30" i="23" a="1"/>
  <c r="RF30" i="23" s="1"/>
  <c r="QY30" i="23" a="1"/>
  <c r="QY30" i="23" s="1"/>
  <c r="QQ30" i="23" a="1"/>
  <c r="QQ30" i="23" s="1"/>
  <c r="SB30" i="23" a="1"/>
  <c r="SB30" i="23" s="1"/>
  <c r="RT30" i="23" a="1"/>
  <c r="RT30" i="23" s="1"/>
  <c r="RM30" i="23" a="1"/>
  <c r="RM30" i="23" s="1"/>
  <c r="RE30" i="23" a="1"/>
  <c r="RE30" i="23" s="1"/>
  <c r="QX30" i="23" a="1"/>
  <c r="QX30" i="23" s="1"/>
  <c r="QP30" i="23" a="1"/>
  <c r="QP30" i="23" s="1"/>
  <c r="SI30" i="23" a="1"/>
  <c r="SI30" i="23" s="1"/>
  <c r="SA30" i="23" a="1"/>
  <c r="SA30" i="23" s="1"/>
  <c r="RS30" i="23" a="1"/>
  <c r="RS30" i="23" s="1"/>
  <c r="RL30" i="23" a="1"/>
  <c r="RL30" i="23" s="1"/>
  <c r="QW30" i="23" a="1"/>
  <c r="QW30" i="23" s="1"/>
  <c r="QO30" i="23" a="1"/>
  <c r="QO30" i="23" s="1"/>
  <c r="SH30" i="23" a="1"/>
  <c r="SH30" i="23" s="1"/>
  <c r="RZ30" i="23" a="1"/>
  <c r="RZ30" i="23" s="1"/>
  <c r="RR30" i="23" a="1"/>
  <c r="RR30" i="23" s="1"/>
  <c r="RK30" i="23" a="1"/>
  <c r="RK30" i="23" s="1"/>
  <c r="RD30" i="23" a="1"/>
  <c r="RD30" i="23" s="1"/>
  <c r="QV30" i="23" a="1"/>
  <c r="QV30" i="23" s="1"/>
  <c r="QN30" i="23" a="1"/>
  <c r="QN30" i="23" s="1"/>
  <c r="SG30" i="23" a="1"/>
  <c r="SG30" i="23" s="1"/>
  <c r="RY30" i="23" a="1"/>
  <c r="RY30" i="23" s="1"/>
  <c r="RJ30" i="23" a="1"/>
  <c r="RJ30" i="23" s="1"/>
  <c r="RC30" i="23" a="1"/>
  <c r="RC30" i="23" s="1"/>
  <c r="QU30" i="23" a="1"/>
  <c r="QU30" i="23" s="1"/>
  <c r="QM30" i="23" a="1"/>
  <c r="QM30" i="23" s="1"/>
  <c r="SE30" i="23" a="1"/>
  <c r="SE30" i="23" s="1"/>
  <c r="RW30" i="23" a="1"/>
  <c r="RW30" i="23" s="1"/>
  <c r="RP30" i="23" a="1"/>
  <c r="RP30" i="23" s="1"/>
  <c r="RH30" i="23" a="1"/>
  <c r="RH30" i="23" s="1"/>
  <c r="RA30" i="23" a="1"/>
  <c r="RA30" i="23" s="1"/>
  <c r="QS30" i="23" a="1"/>
  <c r="QS30" i="23" s="1"/>
  <c r="QK30" i="23" a="1"/>
  <c r="QK30" i="23" s="1"/>
  <c r="RQ30" i="23" a="1"/>
  <c r="RQ30" i="23" s="1"/>
  <c r="RI30" i="23" a="1"/>
  <c r="RI30" i="23" s="1"/>
  <c r="RB30" i="23" a="1"/>
  <c r="RB30" i="23" s="1"/>
  <c r="QT30" i="23" a="1"/>
  <c r="QT30" i="23" s="1"/>
  <c r="QL30" i="23" a="1"/>
  <c r="QL30" i="23" s="1"/>
  <c r="RX30" i="23" a="1"/>
  <c r="RX30" i="23" s="1"/>
  <c r="SF30" i="23" a="1"/>
  <c r="SF30" i="23" s="1"/>
  <c r="SF25" i="23" a="1"/>
  <c r="SF25" i="23" s="1"/>
  <c r="RX25" i="23" a="1"/>
  <c r="RX25" i="23" s="1"/>
  <c r="RP25" i="23" a="1"/>
  <c r="RP25" i="23" s="1"/>
  <c r="RH25" i="23" a="1"/>
  <c r="RH25" i="23" s="1"/>
  <c r="RA25" i="23" a="1"/>
  <c r="RA25" i="23" s="1"/>
  <c r="QS25" i="23" a="1"/>
  <c r="QS25" i="23" s="1"/>
  <c r="QK25" i="23" a="1"/>
  <c r="QK25" i="23" s="1"/>
  <c r="SE25" i="23" a="1"/>
  <c r="SE25" i="23" s="1"/>
  <c r="RW25" i="23" a="1"/>
  <c r="RW25" i="23" s="1"/>
  <c r="RO25" i="23" a="1"/>
  <c r="RO25" i="23" s="1"/>
  <c r="RG25" i="23" a="1"/>
  <c r="RG25" i="23" s="1"/>
  <c r="QZ25" i="23" a="1"/>
  <c r="QZ25" i="23" s="1"/>
  <c r="QR25" i="23" a="1"/>
  <c r="QR25" i="23" s="1"/>
  <c r="QJ25" i="23" a="1"/>
  <c r="QJ25" i="23" s="1"/>
  <c r="SD25" i="23" a="1"/>
  <c r="SD25" i="23" s="1"/>
  <c r="RV25" i="23" a="1"/>
  <c r="RV25" i="23" s="1"/>
  <c r="RN25" i="23" a="1"/>
  <c r="RN25" i="23" s="1"/>
  <c r="RF25" i="23" a="1"/>
  <c r="RF25" i="23" s="1"/>
  <c r="QY25" i="23" a="1"/>
  <c r="QY25" i="23" s="1"/>
  <c r="QQ25" i="23" a="1"/>
  <c r="QQ25" i="23" s="1"/>
  <c r="SC25" i="23" a="1"/>
  <c r="SC25" i="23" s="1"/>
  <c r="RU25" i="23" a="1"/>
  <c r="RU25" i="23" s="1"/>
  <c r="RM25" i="23" a="1"/>
  <c r="RM25" i="23" s="1"/>
  <c r="RE25" i="23" a="1"/>
  <c r="RE25" i="23" s="1"/>
  <c r="QX25" i="23" a="1"/>
  <c r="QX25" i="23" s="1"/>
  <c r="QP25" i="23" a="1"/>
  <c r="QP25" i="23" s="1"/>
  <c r="SB25" i="23" a="1"/>
  <c r="SB25" i="23" s="1"/>
  <c r="RT25" i="23" a="1"/>
  <c r="RT25" i="23" s="1"/>
  <c r="RL25" i="23" a="1"/>
  <c r="RL25" i="23" s="1"/>
  <c r="RD25" i="23" a="1"/>
  <c r="RD25" i="23" s="1"/>
  <c r="QW25" i="23" a="1"/>
  <c r="QW25" i="23" s="1"/>
  <c r="QO25" i="23" a="1"/>
  <c r="QO25" i="23" s="1"/>
  <c r="SI25" i="23" a="1"/>
  <c r="SI25" i="23" s="1"/>
  <c r="SA25" i="23" a="1"/>
  <c r="SA25" i="23" s="1"/>
  <c r="RS25" i="23" a="1"/>
  <c r="RS25" i="23" s="1"/>
  <c r="RK25" i="23" a="1"/>
  <c r="RK25" i="23" s="1"/>
  <c r="RC25" i="23" a="1"/>
  <c r="RC25" i="23" s="1"/>
  <c r="QV25" i="23" a="1"/>
  <c r="QV25" i="23" s="1"/>
  <c r="QN25" i="23" a="1"/>
  <c r="QN25" i="23" s="1"/>
  <c r="SG25" i="23" a="1"/>
  <c r="SG25" i="23" s="1"/>
  <c r="RY25" i="23" a="1"/>
  <c r="RY25" i="23" s="1"/>
  <c r="RQ25" i="23" a="1"/>
  <c r="RQ25" i="23" s="1"/>
  <c r="RI25" i="23" a="1"/>
  <c r="RI25" i="23" s="1"/>
  <c r="QT25" i="23" a="1"/>
  <c r="QT25" i="23" s="1"/>
  <c r="QL25" i="23" a="1"/>
  <c r="QL25" i="23" s="1"/>
  <c r="RZ25" i="23" a="1"/>
  <c r="RZ25" i="23" s="1"/>
  <c r="RR25" i="23" a="1"/>
  <c r="RR25" i="23" s="1"/>
  <c r="RJ25" i="23" a="1"/>
  <c r="RJ25" i="23" s="1"/>
  <c r="RB25" i="23" a="1"/>
  <c r="RB25" i="23" s="1"/>
  <c r="QU25" i="23" a="1"/>
  <c r="QU25" i="23" s="1"/>
  <c r="QM25" i="23" a="1"/>
  <c r="QM25" i="23" s="1"/>
  <c r="SH25" i="23" a="1"/>
  <c r="SH25" i="23" s="1"/>
  <c r="SF28" i="23" a="1"/>
  <c r="SF28" i="23" s="1"/>
  <c r="RX28" i="23" a="1"/>
  <c r="RX28" i="23" s="1"/>
  <c r="SD28" i="23" a="1"/>
  <c r="SD28" i="23" s="1"/>
  <c r="RV28" i="23" a="1"/>
  <c r="RV28" i="23" s="1"/>
  <c r="RO28" i="23" a="1"/>
  <c r="RO28" i="23" s="1"/>
  <c r="RH28" i="23" a="1"/>
  <c r="RH28" i="23" s="1"/>
  <c r="QZ28" i="23" a="1"/>
  <c r="QZ28" i="23" s="1"/>
  <c r="QR28" i="23" a="1"/>
  <c r="QR28" i="23" s="1"/>
  <c r="QJ28" i="23" a="1"/>
  <c r="QJ28" i="23" s="1"/>
  <c r="SC28" i="23" a="1"/>
  <c r="SC28" i="23" s="1"/>
  <c r="RU28" i="23" a="1"/>
  <c r="RU28" i="23" s="1"/>
  <c r="RG28" i="23" a="1"/>
  <c r="RG28" i="23" s="1"/>
  <c r="QY28" i="23" a="1"/>
  <c r="QY28" i="23" s="1"/>
  <c r="QQ28" i="23" a="1"/>
  <c r="QQ28" i="23" s="1"/>
  <c r="SB28" i="23" a="1"/>
  <c r="SB28" i="23" s="1"/>
  <c r="RT28" i="23" a="1"/>
  <c r="RT28" i="23" s="1"/>
  <c r="RN28" i="23" a="1"/>
  <c r="RN28" i="23" s="1"/>
  <c r="RF28" i="23" a="1"/>
  <c r="RF28" i="23" s="1"/>
  <c r="QX28" i="23" a="1"/>
  <c r="QX28" i="23" s="1"/>
  <c r="SI28" i="23" a="1"/>
  <c r="SI28" i="23" s="1"/>
  <c r="SA28" i="23" a="1"/>
  <c r="SA28" i="23" s="1"/>
  <c r="RS28" i="23" a="1"/>
  <c r="RS28" i="23" s="1"/>
  <c r="RM28" i="23" a="1"/>
  <c r="RM28" i="23" s="1"/>
  <c r="RE28" i="23" a="1"/>
  <c r="RE28" i="23" s="1"/>
  <c r="SG28" i="23" a="1"/>
  <c r="SG28" i="23" s="1"/>
  <c r="RY28" i="23" a="1"/>
  <c r="RY28" i="23" s="1"/>
  <c r="RZ28" i="23" a="1"/>
  <c r="RZ28" i="23" s="1"/>
  <c r="RJ28" i="23" a="1"/>
  <c r="RJ28" i="23" s="1"/>
  <c r="QU28" i="23" a="1"/>
  <c r="QU28" i="23" s="1"/>
  <c r="QK28" i="23" a="1"/>
  <c r="QK28" i="23" s="1"/>
  <c r="RW28" i="23" a="1"/>
  <c r="RW28" i="23" s="1"/>
  <c r="RI28" i="23" a="1"/>
  <c r="RI28" i="23" s="1"/>
  <c r="QT28" i="23" a="1"/>
  <c r="QT28" i="23" s="1"/>
  <c r="RR28" i="23" a="1"/>
  <c r="RR28" i="23" s="1"/>
  <c r="RD28" i="23" a="1"/>
  <c r="RD28" i="23" s="1"/>
  <c r="QS28" i="23" a="1"/>
  <c r="QS28" i="23" s="1"/>
  <c r="RQ28" i="23" a="1"/>
  <c r="RQ28" i="23" s="1"/>
  <c r="RC28" i="23" a="1"/>
  <c r="RC28" i="23" s="1"/>
  <c r="QP28" i="23" a="1"/>
  <c r="QP28" i="23" s="1"/>
  <c r="RB28" i="23" a="1"/>
  <c r="RB28" i="23" s="1"/>
  <c r="QO28" i="23" a="1"/>
  <c r="QO28" i="23" s="1"/>
  <c r="RP28" i="23" a="1"/>
  <c r="RP28" i="23" s="1"/>
  <c r="RA28" i="23" a="1"/>
  <c r="RA28" i="23" s="1"/>
  <c r="QN28" i="23" a="1"/>
  <c r="QN28" i="23" s="1"/>
  <c r="SE28" i="23" a="1"/>
  <c r="SE28" i="23" s="1"/>
  <c r="RK28" i="23" a="1"/>
  <c r="RK28" i="23" s="1"/>
  <c r="QV28" i="23" a="1"/>
  <c r="QV28" i="23" s="1"/>
  <c r="QL28" i="23" a="1"/>
  <c r="QL28" i="23" s="1"/>
  <c r="RL28" i="23" a="1"/>
  <c r="RL28" i="23" s="1"/>
  <c r="QW28" i="23" a="1"/>
  <c r="QW28" i="23" s="1"/>
  <c r="QM28" i="23" a="1"/>
  <c r="QM28" i="23" s="1"/>
  <c r="SH28" i="23" a="1"/>
  <c r="SH28" i="23" s="1"/>
  <c r="SE9" i="23" a="1"/>
  <c r="SE9" i="23" s="1"/>
  <c r="RW9" i="23" a="1"/>
  <c r="RW9" i="23" s="1"/>
  <c r="RP9" i="23" a="1"/>
  <c r="RP9" i="23" s="1"/>
  <c r="RH9" i="23" a="1"/>
  <c r="RH9" i="23" s="1"/>
  <c r="QZ9" i="23" a="1"/>
  <c r="QZ9" i="23" s="1"/>
  <c r="QR9" i="23" a="1"/>
  <c r="QR9" i="23" s="1"/>
  <c r="QJ9" i="23" a="1"/>
  <c r="QJ9" i="23" s="1"/>
  <c r="SC9" i="23" a="1"/>
  <c r="SC9" i="23" s="1"/>
  <c r="RU9" i="23" a="1"/>
  <c r="RU9" i="23" s="1"/>
  <c r="RN9" i="23" a="1"/>
  <c r="RN9" i="23" s="1"/>
  <c r="RF9" i="23" a="1"/>
  <c r="RF9" i="23" s="1"/>
  <c r="QX9" i="23" a="1"/>
  <c r="QX9" i="23" s="1"/>
  <c r="QP9" i="23" a="1"/>
  <c r="QP9" i="23" s="1"/>
  <c r="SB9" i="23" a="1"/>
  <c r="SB9" i="23" s="1"/>
  <c r="RT9" i="23" a="1"/>
  <c r="RT9" i="23" s="1"/>
  <c r="RM9" i="23" a="1"/>
  <c r="RM9" i="23" s="1"/>
  <c r="RE9" i="23" a="1"/>
  <c r="RE9" i="23" s="1"/>
  <c r="QW9" i="23" a="1"/>
  <c r="QW9" i="23" s="1"/>
  <c r="QO9" i="23" a="1"/>
  <c r="QO9" i="23" s="1"/>
  <c r="SI9" i="23" a="1"/>
  <c r="SI9" i="23" s="1"/>
  <c r="SA9" i="23" a="1"/>
  <c r="SA9" i="23" s="1"/>
  <c r="RS9" i="23" a="1"/>
  <c r="RS9" i="23" s="1"/>
  <c r="RL9" i="23" a="1"/>
  <c r="RL9" i="23" s="1"/>
  <c r="RD9" i="23" a="1"/>
  <c r="RD9" i="23" s="1"/>
  <c r="QV9" i="23" a="1"/>
  <c r="QV9" i="23" s="1"/>
  <c r="QN9" i="23" a="1"/>
  <c r="QN9" i="23" s="1"/>
  <c r="SH9" i="23" a="1"/>
  <c r="SH9" i="23" s="1"/>
  <c r="RZ9" i="23" a="1"/>
  <c r="RZ9" i="23" s="1"/>
  <c r="RR9" i="23" a="1"/>
  <c r="RR9" i="23" s="1"/>
  <c r="RK9" i="23" a="1"/>
  <c r="RK9" i="23" s="1"/>
  <c r="RC9" i="23" a="1"/>
  <c r="RC9" i="23" s="1"/>
  <c r="QU9" i="23" a="1"/>
  <c r="QU9" i="23" s="1"/>
  <c r="QM9" i="23" a="1"/>
  <c r="QM9" i="23" s="1"/>
  <c r="SF9" i="23" a="1"/>
  <c r="SF9" i="23" s="1"/>
  <c r="RX9" i="23" a="1"/>
  <c r="RX9" i="23" s="1"/>
  <c r="RI9" i="23" a="1"/>
  <c r="RI9" i="23" s="1"/>
  <c r="RA9" i="23" a="1"/>
  <c r="RA9" i="23" s="1"/>
  <c r="QS9" i="23" a="1"/>
  <c r="QS9" i="23" s="1"/>
  <c r="QK9" i="23" a="1"/>
  <c r="QK9" i="23" s="1"/>
  <c r="RJ9" i="23" a="1"/>
  <c r="RJ9" i="23" s="1"/>
  <c r="RG9" i="23" a="1"/>
  <c r="RG9" i="23" s="1"/>
  <c r="SG9" i="23" a="1"/>
  <c r="SG9" i="23" s="1"/>
  <c r="RB9" i="23" a="1"/>
  <c r="RB9" i="23" s="1"/>
  <c r="SD9" i="23" a="1"/>
  <c r="SD9" i="23" s="1"/>
  <c r="QY9" i="23" a="1"/>
  <c r="QY9" i="23" s="1"/>
  <c r="RY9" i="23" a="1"/>
  <c r="RY9" i="23" s="1"/>
  <c r="QT9" i="23" a="1"/>
  <c r="QT9" i="23" s="1"/>
  <c r="RV9" i="23" a="1"/>
  <c r="RV9" i="23" s="1"/>
  <c r="QQ9" i="23" a="1"/>
  <c r="QQ9" i="23" s="1"/>
  <c r="RQ9" i="23" a="1"/>
  <c r="RQ9" i="23" s="1"/>
  <c r="QL9" i="23" a="1"/>
  <c r="QL9" i="23" s="1"/>
  <c r="RO9" i="23" a="1"/>
  <c r="RO9" i="23" s="1"/>
  <c r="SF22" i="23" a="1"/>
  <c r="SF22" i="23" s="1"/>
  <c r="RY22" i="23" a="1"/>
  <c r="RY22" i="23" s="1"/>
  <c r="RQ22" i="23" a="1"/>
  <c r="RQ22" i="23" s="1"/>
  <c r="RI22" i="23" a="1"/>
  <c r="RI22" i="23" s="1"/>
  <c r="RA22" i="23" a="1"/>
  <c r="RA22" i="23" s="1"/>
  <c r="QT22" i="23" a="1"/>
  <c r="QT22" i="23" s="1"/>
  <c r="QM22" i="23" a="1"/>
  <c r="QM22" i="23" s="1"/>
  <c r="SE22" i="23" a="1"/>
  <c r="SE22" i="23" s="1"/>
  <c r="RX22" i="23" a="1"/>
  <c r="RX22" i="23" s="1"/>
  <c r="RP22" i="23" a="1"/>
  <c r="RP22" i="23" s="1"/>
  <c r="RH22" i="23" a="1"/>
  <c r="RH22" i="23" s="1"/>
  <c r="QZ22" i="23" a="1"/>
  <c r="QZ22" i="23" s="1"/>
  <c r="QS22" i="23" a="1"/>
  <c r="QS22" i="23" s="1"/>
  <c r="QL22" i="23" a="1"/>
  <c r="QL22" i="23" s="1"/>
  <c r="SD22" i="23" a="1"/>
  <c r="SD22" i="23" s="1"/>
  <c r="RW22" i="23" a="1"/>
  <c r="RW22" i="23" s="1"/>
  <c r="RO22" i="23" a="1"/>
  <c r="RO22" i="23" s="1"/>
  <c r="RG22" i="23" a="1"/>
  <c r="RG22" i="23" s="1"/>
  <c r="QY22" i="23" a="1"/>
  <c r="QY22" i="23" s="1"/>
  <c r="QR22" i="23" a="1"/>
  <c r="QR22" i="23" s="1"/>
  <c r="QK22" i="23" a="1"/>
  <c r="QK22" i="23" s="1"/>
  <c r="SC22" i="23" a="1"/>
  <c r="SC22" i="23" s="1"/>
  <c r="RV22" i="23" a="1"/>
  <c r="RV22" i="23" s="1"/>
  <c r="RN22" i="23" a="1"/>
  <c r="RN22" i="23" s="1"/>
  <c r="RF22" i="23" a="1"/>
  <c r="RF22" i="23" s="1"/>
  <c r="QX22" i="23" a="1"/>
  <c r="QX22" i="23" s="1"/>
  <c r="QQ22" i="23" a="1"/>
  <c r="QQ22" i="23" s="1"/>
  <c r="QJ22" i="23" a="1"/>
  <c r="QJ22" i="23" s="1"/>
  <c r="SB22" i="23" a="1"/>
  <c r="SB22" i="23" s="1"/>
  <c r="RU22" i="23" a="1"/>
  <c r="RU22" i="23" s="1"/>
  <c r="RM22" i="23" a="1"/>
  <c r="RM22" i="23" s="1"/>
  <c r="RE22" i="23" a="1"/>
  <c r="RE22" i="23" s="1"/>
  <c r="QW22" i="23" a="1"/>
  <c r="QW22" i="23" s="1"/>
  <c r="QP22" i="23" a="1"/>
  <c r="QP22" i="23" s="1"/>
  <c r="SI22" i="23" a="1"/>
  <c r="SI22" i="23" s="1"/>
  <c r="SA22" i="23" a="1"/>
  <c r="SA22" i="23" s="1"/>
  <c r="RT22" i="23" a="1"/>
  <c r="RT22" i="23" s="1"/>
  <c r="RL22" i="23" a="1"/>
  <c r="RL22" i="23" s="1"/>
  <c r="RD22" i="23" a="1"/>
  <c r="RD22" i="23" s="1"/>
  <c r="QV22" i="23" a="1"/>
  <c r="QV22" i="23" s="1"/>
  <c r="QO22" i="23" a="1"/>
  <c r="QO22" i="23" s="1"/>
  <c r="SG22" i="23" a="1"/>
  <c r="SG22" i="23" s="1"/>
  <c r="RR22" i="23" a="1"/>
  <c r="RR22" i="23" s="1"/>
  <c r="RJ22" i="23" a="1"/>
  <c r="RJ22" i="23" s="1"/>
  <c r="RB22" i="23" a="1"/>
  <c r="RB22" i="23" s="1"/>
  <c r="QU22" i="23" a="1"/>
  <c r="QU22" i="23" s="1"/>
  <c r="QN22" i="23" a="1"/>
  <c r="QN22" i="23" s="1"/>
  <c r="RC22" i="23" a="1"/>
  <c r="RC22" i="23" s="1"/>
  <c r="SH22" i="23" a="1"/>
  <c r="SH22" i="23" s="1"/>
  <c r="RZ22" i="23" a="1"/>
  <c r="RZ22" i="23" s="1"/>
  <c r="RS22" i="23" a="1"/>
  <c r="RS22" i="23" s="1"/>
  <c r="RK22" i="23" a="1"/>
  <c r="RK22" i="23" s="1"/>
  <c r="SB102" i="23" a="1"/>
  <c r="SB102" i="23" s="1"/>
  <c r="RT102" i="23" a="1"/>
  <c r="RT102" i="23" s="1"/>
  <c r="RL102" i="23" a="1"/>
  <c r="RL102" i="23" s="1"/>
  <c r="RD102" i="23" a="1"/>
  <c r="RD102" i="23" s="1"/>
  <c r="QV102" i="23" a="1"/>
  <c r="QV102" i="23" s="1"/>
  <c r="QN102" i="23" a="1"/>
  <c r="QN102" i="23" s="1"/>
  <c r="SI102" i="23" a="1"/>
  <c r="SI102" i="23" s="1"/>
  <c r="SA102" i="23" a="1"/>
  <c r="SA102" i="23" s="1"/>
  <c r="RS102" i="23" a="1"/>
  <c r="RS102" i="23" s="1"/>
  <c r="RK102" i="23" a="1"/>
  <c r="RK102" i="23" s="1"/>
  <c r="RC102" i="23" a="1"/>
  <c r="RC102" i="23" s="1"/>
  <c r="QU102" i="23" a="1"/>
  <c r="QU102" i="23" s="1"/>
  <c r="QM102" i="23" a="1"/>
  <c r="QM102" i="23" s="1"/>
  <c r="SG102" i="23" a="1"/>
  <c r="SG102" i="23" s="1"/>
  <c r="RY102" i="23" a="1"/>
  <c r="RY102" i="23" s="1"/>
  <c r="RQ102" i="23" a="1"/>
  <c r="RQ102" i="23" s="1"/>
  <c r="RI102" i="23" a="1"/>
  <c r="RI102" i="23" s="1"/>
  <c r="RA102" i="23" a="1"/>
  <c r="RA102" i="23" s="1"/>
  <c r="QS102" i="23" a="1"/>
  <c r="QS102" i="23" s="1"/>
  <c r="QK102" i="23" a="1"/>
  <c r="QK102" i="23" s="1"/>
  <c r="SF102" i="23" a="1"/>
  <c r="SF102" i="23" s="1"/>
  <c r="RX102" i="23" a="1"/>
  <c r="RX102" i="23" s="1"/>
  <c r="RP102" i="23" a="1"/>
  <c r="RP102" i="23" s="1"/>
  <c r="RH102" i="23" a="1"/>
  <c r="RH102" i="23" s="1"/>
  <c r="QZ102" i="23" a="1"/>
  <c r="QZ102" i="23" s="1"/>
  <c r="QR102" i="23" a="1"/>
  <c r="QR102" i="23" s="1"/>
  <c r="QJ102" i="23" a="1"/>
  <c r="QJ102" i="23" s="1"/>
  <c r="SE102" i="23" a="1"/>
  <c r="SE102" i="23" s="1"/>
  <c r="RW102" i="23" a="1"/>
  <c r="RW102" i="23" s="1"/>
  <c r="RO102" i="23" a="1"/>
  <c r="RO102" i="23" s="1"/>
  <c r="RG102" i="23" a="1"/>
  <c r="RG102" i="23" s="1"/>
  <c r="QY102" i="23" a="1"/>
  <c r="QY102" i="23" s="1"/>
  <c r="QQ102" i="23" a="1"/>
  <c r="QQ102" i="23" s="1"/>
  <c r="SD102" i="23" a="1"/>
  <c r="SD102" i="23" s="1"/>
  <c r="RV102" i="23" a="1"/>
  <c r="RV102" i="23" s="1"/>
  <c r="RN102" i="23" a="1"/>
  <c r="RN102" i="23" s="1"/>
  <c r="RF102" i="23" a="1"/>
  <c r="RF102" i="23" s="1"/>
  <c r="QX102" i="23" a="1"/>
  <c r="QX102" i="23" s="1"/>
  <c r="QP102" i="23" a="1"/>
  <c r="QP102" i="23" s="1"/>
  <c r="SC102" i="23" a="1"/>
  <c r="SC102" i="23" s="1"/>
  <c r="RU102" i="23" a="1"/>
  <c r="RU102" i="23" s="1"/>
  <c r="RM102" i="23" a="1"/>
  <c r="RM102" i="23" s="1"/>
  <c r="RE102" i="23" a="1"/>
  <c r="RE102" i="23" s="1"/>
  <c r="QW102" i="23" a="1"/>
  <c r="QW102" i="23" s="1"/>
  <c r="QO102" i="23" a="1"/>
  <c r="QO102" i="23" s="1"/>
  <c r="SH102" i="23" a="1"/>
  <c r="SH102" i="23" s="1"/>
  <c r="RZ102" i="23" a="1"/>
  <c r="RZ102" i="23" s="1"/>
  <c r="RR102" i="23" a="1"/>
  <c r="RR102" i="23" s="1"/>
  <c r="RJ102" i="23" a="1"/>
  <c r="RJ102" i="23" s="1"/>
  <c r="RB102" i="23" a="1"/>
  <c r="RB102" i="23" s="1"/>
  <c r="QL102" i="23" a="1"/>
  <c r="QL102" i="23" s="1"/>
  <c r="QT102" i="23" a="1"/>
  <c r="QT102" i="23" s="1"/>
  <c r="SF99" i="23" a="1"/>
  <c r="SF99" i="23" s="1"/>
  <c r="RX99" i="23" a="1"/>
  <c r="RX99" i="23" s="1"/>
  <c r="RP99" i="23" a="1"/>
  <c r="RP99" i="23" s="1"/>
  <c r="RH99" i="23" a="1"/>
  <c r="RH99" i="23" s="1"/>
  <c r="QZ99" i="23" a="1"/>
  <c r="QZ99" i="23" s="1"/>
  <c r="QR99" i="23" a="1"/>
  <c r="QR99" i="23" s="1"/>
  <c r="QJ99" i="23" a="1"/>
  <c r="QJ99" i="23" s="1"/>
  <c r="SE99" i="23" a="1"/>
  <c r="SE99" i="23" s="1"/>
  <c r="RW99" i="23" a="1"/>
  <c r="RW99" i="23" s="1"/>
  <c r="RO99" i="23" a="1"/>
  <c r="RO99" i="23" s="1"/>
  <c r="RG99" i="23" a="1"/>
  <c r="RG99" i="23" s="1"/>
  <c r="QY99" i="23" a="1"/>
  <c r="QY99" i="23" s="1"/>
  <c r="QQ99" i="23" a="1"/>
  <c r="QQ99" i="23" s="1"/>
  <c r="SC99" i="23" a="1"/>
  <c r="SC99" i="23" s="1"/>
  <c r="RU99" i="23" a="1"/>
  <c r="RU99" i="23" s="1"/>
  <c r="RM99" i="23" a="1"/>
  <c r="RM99" i="23" s="1"/>
  <c r="RE99" i="23" a="1"/>
  <c r="RE99" i="23" s="1"/>
  <c r="QW99" i="23" a="1"/>
  <c r="QW99" i="23" s="1"/>
  <c r="QO99" i="23" a="1"/>
  <c r="QO99" i="23" s="1"/>
  <c r="SB99" i="23" a="1"/>
  <c r="SB99" i="23" s="1"/>
  <c r="RT99" i="23" a="1"/>
  <c r="RT99" i="23" s="1"/>
  <c r="RL99" i="23" a="1"/>
  <c r="RL99" i="23" s="1"/>
  <c r="RD99" i="23" a="1"/>
  <c r="RD99" i="23" s="1"/>
  <c r="QV99" i="23" a="1"/>
  <c r="QV99" i="23" s="1"/>
  <c r="QN99" i="23" a="1"/>
  <c r="QN99" i="23" s="1"/>
  <c r="SI99" i="23" a="1"/>
  <c r="SI99" i="23" s="1"/>
  <c r="SA99" i="23" a="1"/>
  <c r="SA99" i="23" s="1"/>
  <c r="RS99" i="23" a="1"/>
  <c r="RS99" i="23" s="1"/>
  <c r="RK99" i="23" a="1"/>
  <c r="RK99" i="23" s="1"/>
  <c r="RC99" i="23" a="1"/>
  <c r="RC99" i="23" s="1"/>
  <c r="QU99" i="23" a="1"/>
  <c r="QU99" i="23" s="1"/>
  <c r="QM99" i="23" a="1"/>
  <c r="QM99" i="23" s="1"/>
  <c r="SH99" i="23" a="1"/>
  <c r="SH99" i="23" s="1"/>
  <c r="RZ99" i="23" a="1"/>
  <c r="RZ99" i="23" s="1"/>
  <c r="RR99" i="23" a="1"/>
  <c r="RR99" i="23" s="1"/>
  <c r="RJ99" i="23" a="1"/>
  <c r="RJ99" i="23" s="1"/>
  <c r="RB99" i="23" a="1"/>
  <c r="RB99" i="23" s="1"/>
  <c r="QT99" i="23" a="1"/>
  <c r="QT99" i="23" s="1"/>
  <c r="QL99" i="23" a="1"/>
  <c r="QL99" i="23" s="1"/>
  <c r="SG99" i="23" a="1"/>
  <c r="SG99" i="23" s="1"/>
  <c r="RY99" i="23" a="1"/>
  <c r="RY99" i="23" s="1"/>
  <c r="RQ99" i="23" a="1"/>
  <c r="RQ99" i="23" s="1"/>
  <c r="RI99" i="23" a="1"/>
  <c r="RI99" i="23" s="1"/>
  <c r="RA99" i="23" a="1"/>
  <c r="RA99" i="23" s="1"/>
  <c r="QS99" i="23" a="1"/>
  <c r="QS99" i="23" s="1"/>
  <c r="QK99" i="23" a="1"/>
  <c r="QK99" i="23" s="1"/>
  <c r="RF99" i="23" a="1"/>
  <c r="RF99" i="23" s="1"/>
  <c r="QX99" i="23" a="1"/>
  <c r="QX99" i="23" s="1"/>
  <c r="QP99" i="23" a="1"/>
  <c r="QP99" i="23" s="1"/>
  <c r="SD99" i="23" a="1"/>
  <c r="SD99" i="23" s="1"/>
  <c r="RN99" i="23" a="1"/>
  <c r="RN99" i="23" s="1"/>
  <c r="RV99" i="23" a="1"/>
  <c r="RV99" i="23" s="1"/>
  <c r="SF77" i="23" a="1"/>
  <c r="SF77" i="23" s="1"/>
  <c r="RX77" i="23" a="1"/>
  <c r="RX77" i="23" s="1"/>
  <c r="RP77" i="23" a="1"/>
  <c r="RP77" i="23" s="1"/>
  <c r="RH77" i="23" a="1"/>
  <c r="RH77" i="23" s="1"/>
  <c r="SD77" i="23" a="1"/>
  <c r="SD77" i="23" s="1"/>
  <c r="RV77" i="23" a="1"/>
  <c r="RV77" i="23" s="1"/>
  <c r="RN77" i="23" a="1"/>
  <c r="RN77" i="23" s="1"/>
  <c r="RF77" i="23" a="1"/>
  <c r="RF77" i="23" s="1"/>
  <c r="QX77" i="23" a="1"/>
  <c r="QX77" i="23" s="1"/>
  <c r="QR77" i="23" a="1"/>
  <c r="QR77" i="23" s="1"/>
  <c r="QJ77" i="23" a="1"/>
  <c r="QJ77" i="23" s="1"/>
  <c r="SC77" i="23" a="1"/>
  <c r="SC77" i="23" s="1"/>
  <c r="RU77" i="23" a="1"/>
  <c r="RU77" i="23" s="1"/>
  <c r="RM77" i="23" a="1"/>
  <c r="RM77" i="23" s="1"/>
  <c r="SB77" i="23" a="1"/>
  <c r="SB77" i="23" s="1"/>
  <c r="RT77" i="23" a="1"/>
  <c r="RT77" i="23" s="1"/>
  <c r="RL77" i="23" a="1"/>
  <c r="RL77" i="23" s="1"/>
  <c r="RD77" i="23" a="1"/>
  <c r="RD77" i="23" s="1"/>
  <c r="QP77" i="23" a="1"/>
  <c r="QP77" i="23" s="1"/>
  <c r="SI77" i="23" a="1"/>
  <c r="SI77" i="23" s="1"/>
  <c r="SA77" i="23" a="1"/>
  <c r="SA77" i="23" s="1"/>
  <c r="RS77" i="23" a="1"/>
  <c r="RS77" i="23" s="1"/>
  <c r="SH77" i="23" a="1"/>
  <c r="SH77" i="23" s="1"/>
  <c r="RZ77" i="23" a="1"/>
  <c r="RZ77" i="23" s="1"/>
  <c r="RR77" i="23" a="1"/>
  <c r="RR77" i="23" s="1"/>
  <c r="RJ77" i="23" a="1"/>
  <c r="RJ77" i="23" s="1"/>
  <c r="RB77" i="23" a="1"/>
  <c r="RB77" i="23" s="1"/>
  <c r="QU77" i="23" a="1"/>
  <c r="QU77" i="23" s="1"/>
  <c r="QN77" i="23" a="1"/>
  <c r="QN77" i="23" s="1"/>
  <c r="SG77" i="23" a="1"/>
  <c r="SG77" i="23" s="1"/>
  <c r="RY77" i="23" a="1"/>
  <c r="RY77" i="23" s="1"/>
  <c r="RQ77" i="23" a="1"/>
  <c r="RQ77" i="23" s="1"/>
  <c r="SE77" i="23" a="1"/>
  <c r="SE77" i="23" s="1"/>
  <c r="RA77" i="23" a="1"/>
  <c r="RA77" i="23" s="1"/>
  <c r="QQ77" i="23" a="1"/>
  <c r="QQ77" i="23" s="1"/>
  <c r="RW77" i="23" a="1"/>
  <c r="RW77" i="23" s="1"/>
  <c r="QZ77" i="23" a="1"/>
  <c r="QZ77" i="23" s="1"/>
  <c r="QO77" i="23" a="1"/>
  <c r="QO77" i="23" s="1"/>
  <c r="RO77" i="23" a="1"/>
  <c r="RO77" i="23" s="1"/>
  <c r="QY77" i="23" a="1"/>
  <c r="QY77" i="23" s="1"/>
  <c r="QM77" i="23" a="1"/>
  <c r="QM77" i="23" s="1"/>
  <c r="RK77" i="23" a="1"/>
  <c r="RK77" i="23" s="1"/>
  <c r="QW77" i="23" a="1"/>
  <c r="QW77" i="23" s="1"/>
  <c r="QL77" i="23" a="1"/>
  <c r="QL77" i="23" s="1"/>
  <c r="RI77" i="23" a="1"/>
  <c r="RI77" i="23" s="1"/>
  <c r="QV77" i="23" a="1"/>
  <c r="QV77" i="23" s="1"/>
  <c r="QK77" i="23" a="1"/>
  <c r="QK77" i="23" s="1"/>
  <c r="RG77" i="23" a="1"/>
  <c r="RG77" i="23" s="1"/>
  <c r="QT77" i="23" a="1"/>
  <c r="QT77" i="23" s="1"/>
  <c r="RE77" i="23" a="1"/>
  <c r="RE77" i="23" s="1"/>
  <c r="QS77" i="23" a="1"/>
  <c r="QS77" i="23" s="1"/>
  <c r="RC77" i="23" a="1"/>
  <c r="RC77" i="23" s="1"/>
  <c r="SF61" i="23" a="1"/>
  <c r="SF61" i="23" s="1"/>
  <c r="RZ61" i="23" a="1"/>
  <c r="RZ61" i="23" s="1"/>
  <c r="RR61" i="23" a="1"/>
  <c r="RR61" i="23" s="1"/>
  <c r="RL61" i="23" a="1"/>
  <c r="RL61" i="23" s="1"/>
  <c r="QY61" i="23" a="1"/>
  <c r="QY61" i="23" s="1"/>
  <c r="QQ61" i="23" a="1"/>
  <c r="QQ61" i="23" s="1"/>
  <c r="SE61" i="23" a="1"/>
  <c r="SE61" i="23" s="1"/>
  <c r="RY61" i="23" a="1"/>
  <c r="RY61" i="23" s="1"/>
  <c r="RK61" i="23" a="1"/>
  <c r="RK61" i="23" s="1"/>
  <c r="RD61" i="23" a="1"/>
  <c r="RD61" i="23" s="1"/>
  <c r="QX61" i="23" a="1"/>
  <c r="QX61" i="23" s="1"/>
  <c r="QP61" i="23" a="1"/>
  <c r="QP61" i="23" s="1"/>
  <c r="SD61" i="23" a="1"/>
  <c r="SD61" i="23" s="1"/>
  <c r="RX61" i="23" a="1"/>
  <c r="RX61" i="23" s="1"/>
  <c r="RQ61" i="23" a="1"/>
  <c r="RQ61" i="23" s="1"/>
  <c r="RJ61" i="23" a="1"/>
  <c r="RJ61" i="23" s="1"/>
  <c r="RC61" i="23" a="1"/>
  <c r="RC61" i="23" s="1"/>
  <c r="QW61" i="23" a="1"/>
  <c r="QW61" i="23" s="1"/>
  <c r="QO61" i="23" a="1"/>
  <c r="QO61" i="23" s="1"/>
  <c r="RW61" i="23" a="1"/>
  <c r="RW61" i="23" s="1"/>
  <c r="RP61" i="23" a="1"/>
  <c r="RP61" i="23" s="1"/>
  <c r="RI61" i="23" a="1"/>
  <c r="RI61" i="23" s="1"/>
  <c r="RB61" i="23" a="1"/>
  <c r="RB61" i="23" s="1"/>
  <c r="QV61" i="23" a="1"/>
  <c r="QV61" i="23" s="1"/>
  <c r="QN61" i="23" a="1"/>
  <c r="QN61" i="23" s="1"/>
  <c r="SI61" i="23" a="1"/>
  <c r="SI61" i="23" s="1"/>
  <c r="SC61" i="23" a="1"/>
  <c r="SC61" i="23" s="1"/>
  <c r="RV61" i="23" a="1"/>
  <c r="RV61" i="23" s="1"/>
  <c r="RO61" i="23" a="1"/>
  <c r="RO61" i="23" s="1"/>
  <c r="RH61" i="23" a="1"/>
  <c r="RH61" i="23" s="1"/>
  <c r="RA61" i="23" a="1"/>
  <c r="RA61" i="23" s="1"/>
  <c r="QU61" i="23" a="1"/>
  <c r="QU61" i="23" s="1"/>
  <c r="QM61" i="23" a="1"/>
  <c r="QM61" i="23" s="1"/>
  <c r="SH61" i="23" a="1"/>
  <c r="SH61" i="23" s="1"/>
  <c r="RU61" i="23" a="1"/>
  <c r="RU61" i="23" s="1"/>
  <c r="RN61" i="23" a="1"/>
  <c r="RN61" i="23" s="1"/>
  <c r="RG61" i="23" a="1"/>
  <c r="RG61" i="23" s="1"/>
  <c r="QT61" i="23" a="1"/>
  <c r="QT61" i="23" s="1"/>
  <c r="QL61" i="23" a="1"/>
  <c r="QL61" i="23" s="1"/>
  <c r="SB61" i="23" a="1"/>
  <c r="SB61" i="23" s="1"/>
  <c r="RT61" i="23" a="1"/>
  <c r="RT61" i="23" s="1"/>
  <c r="RM61" i="23" a="1"/>
  <c r="RM61" i="23" s="1"/>
  <c r="RF61" i="23" a="1"/>
  <c r="RF61" i="23" s="1"/>
  <c r="QZ61" i="23" a="1"/>
  <c r="QZ61" i="23" s="1"/>
  <c r="QS61" i="23" a="1"/>
  <c r="QS61" i="23" s="1"/>
  <c r="QK61" i="23" a="1"/>
  <c r="QK61" i="23" s="1"/>
  <c r="SG61" i="23" a="1"/>
  <c r="SG61" i="23" s="1"/>
  <c r="SA61" i="23" a="1"/>
  <c r="SA61" i="23" s="1"/>
  <c r="RS61" i="23" a="1"/>
  <c r="RS61" i="23" s="1"/>
  <c r="RE61" i="23" a="1"/>
  <c r="RE61" i="23" s="1"/>
  <c r="QR61" i="23" a="1"/>
  <c r="QR61" i="23" s="1"/>
  <c r="QJ61" i="23" a="1"/>
  <c r="QJ61" i="23" s="1"/>
  <c r="SG72" i="23" a="1"/>
  <c r="SG72" i="23" s="1"/>
  <c r="RY72" i="23" a="1"/>
  <c r="RY72" i="23" s="1"/>
  <c r="RQ72" i="23" a="1"/>
  <c r="RQ72" i="23" s="1"/>
  <c r="RI72" i="23" a="1"/>
  <c r="RI72" i="23" s="1"/>
  <c r="RA72" i="23" a="1"/>
  <c r="RA72" i="23" s="1"/>
  <c r="QS72" i="23" a="1"/>
  <c r="QS72" i="23" s="1"/>
  <c r="QK72" i="23" a="1"/>
  <c r="QK72" i="23" s="1"/>
  <c r="SF72" i="23" a="1"/>
  <c r="SF72" i="23" s="1"/>
  <c r="RX72" i="23" a="1"/>
  <c r="RX72" i="23" s="1"/>
  <c r="RP72" i="23" a="1"/>
  <c r="RP72" i="23" s="1"/>
  <c r="RH72" i="23" a="1"/>
  <c r="RH72" i="23" s="1"/>
  <c r="QZ72" i="23" a="1"/>
  <c r="QZ72" i="23" s="1"/>
  <c r="QR72" i="23" a="1"/>
  <c r="QR72" i="23" s="1"/>
  <c r="QJ72" i="23" a="1"/>
  <c r="QJ72" i="23" s="1"/>
  <c r="SE72" i="23" a="1"/>
  <c r="SE72" i="23" s="1"/>
  <c r="RW72" i="23" a="1"/>
  <c r="RW72" i="23" s="1"/>
  <c r="RO72" i="23" a="1"/>
  <c r="RO72" i="23" s="1"/>
  <c r="RG72" i="23" a="1"/>
  <c r="RG72" i="23" s="1"/>
  <c r="QY72" i="23" a="1"/>
  <c r="QY72" i="23" s="1"/>
  <c r="QQ72" i="23" a="1"/>
  <c r="QQ72" i="23" s="1"/>
  <c r="SD72" i="23" a="1"/>
  <c r="SD72" i="23" s="1"/>
  <c r="RV72" i="23" a="1"/>
  <c r="RV72" i="23" s="1"/>
  <c r="RN72" i="23" a="1"/>
  <c r="RN72" i="23" s="1"/>
  <c r="RF72" i="23" a="1"/>
  <c r="RF72" i="23" s="1"/>
  <c r="QX72" i="23" a="1"/>
  <c r="QX72" i="23" s="1"/>
  <c r="QP72" i="23" a="1"/>
  <c r="QP72" i="23" s="1"/>
  <c r="SC72" i="23" a="1"/>
  <c r="SC72" i="23" s="1"/>
  <c r="RU72" i="23" a="1"/>
  <c r="RU72" i="23" s="1"/>
  <c r="RM72" i="23" a="1"/>
  <c r="RM72" i="23" s="1"/>
  <c r="RE72" i="23" a="1"/>
  <c r="RE72" i="23" s="1"/>
  <c r="QW72" i="23" a="1"/>
  <c r="QW72" i="23" s="1"/>
  <c r="QO72" i="23" a="1"/>
  <c r="QO72" i="23" s="1"/>
  <c r="SB72" i="23" a="1"/>
  <c r="SB72" i="23" s="1"/>
  <c r="RT72" i="23" a="1"/>
  <c r="RT72" i="23" s="1"/>
  <c r="RL72" i="23" a="1"/>
  <c r="RL72" i="23" s="1"/>
  <c r="RD72" i="23" a="1"/>
  <c r="RD72" i="23" s="1"/>
  <c r="QV72" i="23" a="1"/>
  <c r="QV72" i="23" s="1"/>
  <c r="QN72" i="23" a="1"/>
  <c r="QN72" i="23" s="1"/>
  <c r="SI72" i="23" a="1"/>
  <c r="SI72" i="23" s="1"/>
  <c r="SA72" i="23" a="1"/>
  <c r="SA72" i="23" s="1"/>
  <c r="RS72" i="23" a="1"/>
  <c r="RS72" i="23" s="1"/>
  <c r="RK72" i="23" a="1"/>
  <c r="RK72" i="23" s="1"/>
  <c r="RC72" i="23" a="1"/>
  <c r="RC72" i="23" s="1"/>
  <c r="QU72" i="23" a="1"/>
  <c r="QU72" i="23" s="1"/>
  <c r="QM72" i="23" a="1"/>
  <c r="QM72" i="23" s="1"/>
  <c r="SH72" i="23" a="1"/>
  <c r="SH72" i="23" s="1"/>
  <c r="RZ72" i="23" a="1"/>
  <c r="RZ72" i="23" s="1"/>
  <c r="RR72" i="23" a="1"/>
  <c r="RR72" i="23" s="1"/>
  <c r="RJ72" i="23" a="1"/>
  <c r="RJ72" i="23" s="1"/>
  <c r="RB72" i="23" a="1"/>
  <c r="RB72" i="23" s="1"/>
  <c r="QT72" i="23" a="1"/>
  <c r="QT72" i="23" s="1"/>
  <c r="QL72" i="23" a="1"/>
  <c r="QL72" i="23" s="1"/>
  <c r="SE45" i="23" a="1"/>
  <c r="SE45" i="23" s="1"/>
  <c r="RW45" i="23" a="1"/>
  <c r="RW45" i="23" s="1"/>
  <c r="RO45" i="23" a="1"/>
  <c r="RO45" i="23" s="1"/>
  <c r="RG45" i="23" a="1"/>
  <c r="RG45" i="23" s="1"/>
  <c r="QY45" i="23" a="1"/>
  <c r="QY45" i="23" s="1"/>
  <c r="QQ45" i="23" a="1"/>
  <c r="QQ45" i="23" s="1"/>
  <c r="QJ45" i="23" a="1"/>
  <c r="QJ45" i="23" s="1"/>
  <c r="SD45" i="23" a="1"/>
  <c r="SD45" i="23" s="1"/>
  <c r="RV45" i="23" a="1"/>
  <c r="RV45" i="23" s="1"/>
  <c r="RN45" i="23" a="1"/>
  <c r="RN45" i="23" s="1"/>
  <c r="RF45" i="23" a="1"/>
  <c r="RF45" i="23" s="1"/>
  <c r="QX45" i="23" a="1"/>
  <c r="QX45" i="23" s="1"/>
  <c r="SC45" i="23" a="1"/>
  <c r="SC45" i="23" s="1"/>
  <c r="RU45" i="23" a="1"/>
  <c r="RU45" i="23" s="1"/>
  <c r="RM45" i="23" a="1"/>
  <c r="RM45" i="23" s="1"/>
  <c r="RE45" i="23" a="1"/>
  <c r="RE45" i="23" s="1"/>
  <c r="QW45" i="23" a="1"/>
  <c r="QW45" i="23" s="1"/>
  <c r="QP45" i="23" a="1"/>
  <c r="QP45" i="23" s="1"/>
  <c r="SI45" i="23" a="1"/>
  <c r="SI45" i="23" s="1"/>
  <c r="SB45" i="23" a="1"/>
  <c r="SB45" i="23" s="1"/>
  <c r="RT45" i="23" a="1"/>
  <c r="RT45" i="23" s="1"/>
  <c r="RL45" i="23" a="1"/>
  <c r="RL45" i="23" s="1"/>
  <c r="RD45" i="23" a="1"/>
  <c r="RD45" i="23" s="1"/>
  <c r="QV45" i="23" a="1"/>
  <c r="QV45" i="23" s="1"/>
  <c r="QO45" i="23" a="1"/>
  <c r="QO45" i="23" s="1"/>
  <c r="SA45" i="23" a="1"/>
  <c r="SA45" i="23" s="1"/>
  <c r="RS45" i="23" a="1"/>
  <c r="RS45" i="23" s="1"/>
  <c r="RK45" i="23" a="1"/>
  <c r="RK45" i="23" s="1"/>
  <c r="RC45" i="23" a="1"/>
  <c r="RC45" i="23" s="1"/>
  <c r="QU45" i="23" a="1"/>
  <c r="QU45" i="23" s="1"/>
  <c r="QN45" i="23" a="1"/>
  <c r="QN45" i="23" s="1"/>
  <c r="SH45" i="23" a="1"/>
  <c r="SH45" i="23" s="1"/>
  <c r="RZ45" i="23" a="1"/>
  <c r="RZ45" i="23" s="1"/>
  <c r="RR45" i="23" a="1"/>
  <c r="RR45" i="23" s="1"/>
  <c r="RJ45" i="23" a="1"/>
  <c r="RJ45" i="23" s="1"/>
  <c r="RB45" i="23" a="1"/>
  <c r="RB45" i="23" s="1"/>
  <c r="QT45" i="23" a="1"/>
  <c r="QT45" i="23" s="1"/>
  <c r="QM45" i="23" a="1"/>
  <c r="QM45" i="23" s="1"/>
  <c r="SF45" i="23" a="1"/>
  <c r="SF45" i="23" s="1"/>
  <c r="RX45" i="23" a="1"/>
  <c r="RX45" i="23" s="1"/>
  <c r="RP45" i="23" a="1"/>
  <c r="RP45" i="23" s="1"/>
  <c r="RH45" i="23" a="1"/>
  <c r="RH45" i="23" s="1"/>
  <c r="QZ45" i="23" a="1"/>
  <c r="QZ45" i="23" s="1"/>
  <c r="QR45" i="23" a="1"/>
  <c r="QR45" i="23" s="1"/>
  <c r="QK45" i="23" a="1"/>
  <c r="QK45" i="23" s="1"/>
  <c r="RA45" i="23" a="1"/>
  <c r="RA45" i="23" s="1"/>
  <c r="QS45" i="23" a="1"/>
  <c r="QS45" i="23" s="1"/>
  <c r="QL45" i="23" a="1"/>
  <c r="QL45" i="23" s="1"/>
  <c r="SG45" i="23" a="1"/>
  <c r="SG45" i="23" s="1"/>
  <c r="RY45" i="23" a="1"/>
  <c r="RY45" i="23" s="1"/>
  <c r="RI45" i="23" a="1"/>
  <c r="RI45" i="23" s="1"/>
  <c r="RQ45" i="23" a="1"/>
  <c r="RQ45" i="23" s="1"/>
  <c r="SF51" i="23" a="1"/>
  <c r="SF51" i="23" s="1"/>
  <c r="RX51" i="23" a="1"/>
  <c r="RX51" i="23" s="1"/>
  <c r="RP51" i="23" a="1"/>
  <c r="RP51" i="23" s="1"/>
  <c r="RH51" i="23" a="1"/>
  <c r="RH51" i="23" s="1"/>
  <c r="QZ51" i="23" a="1"/>
  <c r="QZ51" i="23" s="1"/>
  <c r="SE51" i="23" a="1"/>
  <c r="SE51" i="23" s="1"/>
  <c r="RW51" i="23" a="1"/>
  <c r="RW51" i="23" s="1"/>
  <c r="SC51" i="23" a="1"/>
  <c r="SC51" i="23" s="1"/>
  <c r="RU51" i="23" a="1"/>
  <c r="RU51" i="23" s="1"/>
  <c r="RM51" i="23" a="1"/>
  <c r="RM51" i="23" s="1"/>
  <c r="SA51" i="23" a="1"/>
  <c r="SA51" i="23" s="1"/>
  <c r="RS51" i="23" a="1"/>
  <c r="RS51" i="23" s="1"/>
  <c r="RK51" i="23" a="1"/>
  <c r="RK51" i="23" s="1"/>
  <c r="RC51" i="23" a="1"/>
  <c r="RC51" i="23" s="1"/>
  <c r="QU51" i="23" a="1"/>
  <c r="QU51" i="23" s="1"/>
  <c r="QN51" i="23" a="1"/>
  <c r="QN51" i="23" s="1"/>
  <c r="RZ51" i="23" a="1"/>
  <c r="RZ51" i="23" s="1"/>
  <c r="RL51" i="23" a="1"/>
  <c r="RL51" i="23" s="1"/>
  <c r="RA51" i="23" a="1"/>
  <c r="RA51" i="23" s="1"/>
  <c r="QR51" i="23" a="1"/>
  <c r="QR51" i="23" s="1"/>
  <c r="QJ51" i="23" a="1"/>
  <c r="QJ51" i="23" s="1"/>
  <c r="RY51" i="23" a="1"/>
  <c r="RY51" i="23" s="1"/>
  <c r="RJ51" i="23" a="1"/>
  <c r="RJ51" i="23" s="1"/>
  <c r="QY51" i="23" a="1"/>
  <c r="QY51" i="23" s="1"/>
  <c r="QQ51" i="23" a="1"/>
  <c r="QQ51" i="23" s="1"/>
  <c r="RV51" i="23" a="1"/>
  <c r="RV51" i="23" s="1"/>
  <c r="RI51" i="23" a="1"/>
  <c r="RI51" i="23" s="1"/>
  <c r="QX51" i="23" a="1"/>
  <c r="QX51" i="23" s="1"/>
  <c r="QP51" i="23" a="1"/>
  <c r="QP51" i="23" s="1"/>
  <c r="SI51" i="23" a="1"/>
  <c r="SI51" i="23" s="1"/>
  <c r="RT51" i="23" a="1"/>
  <c r="RT51" i="23" s="1"/>
  <c r="RG51" i="23" a="1"/>
  <c r="RG51" i="23" s="1"/>
  <c r="QW51" i="23" a="1"/>
  <c r="QW51" i="23" s="1"/>
  <c r="QO51" i="23" a="1"/>
  <c r="QO51" i="23" s="1"/>
  <c r="SH51" i="23" a="1"/>
  <c r="SH51" i="23" s="1"/>
  <c r="RR51" i="23" a="1"/>
  <c r="RR51" i="23" s="1"/>
  <c r="RF51" i="23" a="1"/>
  <c r="RF51" i="23" s="1"/>
  <c r="QV51" i="23" a="1"/>
  <c r="QV51" i="23" s="1"/>
  <c r="QM51" i="23" a="1"/>
  <c r="QM51" i="23" s="1"/>
  <c r="SG51" i="23" a="1"/>
  <c r="SG51" i="23" s="1"/>
  <c r="RQ51" i="23" a="1"/>
  <c r="RQ51" i="23" s="1"/>
  <c r="RE51" i="23" a="1"/>
  <c r="RE51" i="23" s="1"/>
  <c r="QT51" i="23" a="1"/>
  <c r="QT51" i="23" s="1"/>
  <c r="QL51" i="23" a="1"/>
  <c r="QL51" i="23" s="1"/>
  <c r="SB51" i="23" a="1"/>
  <c r="SB51" i="23" s="1"/>
  <c r="RN51" i="23" a="1"/>
  <c r="RN51" i="23" s="1"/>
  <c r="RB51" i="23" a="1"/>
  <c r="RB51" i="23" s="1"/>
  <c r="QS51" i="23" a="1"/>
  <c r="QS51" i="23" s="1"/>
  <c r="RD51" i="23" a="1"/>
  <c r="RD51" i="23" s="1"/>
  <c r="QK51" i="23" a="1"/>
  <c r="QK51" i="23" s="1"/>
  <c r="RO51" i="23" a="1"/>
  <c r="RO51" i="23" s="1"/>
  <c r="SD51" i="23" a="1"/>
  <c r="SD51" i="23" s="1"/>
  <c r="SG58" i="23" a="1"/>
  <c r="SG58" i="23" s="1"/>
  <c r="RT58" i="23" a="1"/>
  <c r="RT58" i="23" s="1"/>
  <c r="RL58" i="23" a="1"/>
  <c r="RL58" i="23" s="1"/>
  <c r="RD58" i="23" a="1"/>
  <c r="RD58" i="23" s="1"/>
  <c r="QW58" i="23" a="1"/>
  <c r="QW58" i="23" s="1"/>
  <c r="QO58" i="23" a="1"/>
  <c r="QO58" i="23" s="1"/>
  <c r="SF58" i="23" a="1"/>
  <c r="SF58" i="23" s="1"/>
  <c r="RZ58" i="23" a="1"/>
  <c r="RZ58" i="23" s="1"/>
  <c r="RS58" i="23" a="1"/>
  <c r="RS58" i="23" s="1"/>
  <c r="RK58" i="23" a="1"/>
  <c r="RK58" i="23" s="1"/>
  <c r="QV58" i="23" a="1"/>
  <c r="QV58" i="23" s="1"/>
  <c r="QN58" i="23" a="1"/>
  <c r="QN58" i="23" s="1"/>
  <c r="SE58" i="23" a="1"/>
  <c r="SE58" i="23" s="1"/>
  <c r="RY58" i="23" a="1"/>
  <c r="RY58" i="23" s="1"/>
  <c r="RR58" i="23" a="1"/>
  <c r="RR58" i="23" s="1"/>
  <c r="RJ58" i="23" a="1"/>
  <c r="RJ58" i="23" s="1"/>
  <c r="RC58" i="23" a="1"/>
  <c r="RC58" i="23" s="1"/>
  <c r="QU58" i="23" a="1"/>
  <c r="QU58" i="23" s="1"/>
  <c r="QM58" i="23" a="1"/>
  <c r="QM58" i="23" s="1"/>
  <c r="SD58" i="23" a="1"/>
  <c r="SD58" i="23" s="1"/>
  <c r="RQ58" i="23" a="1"/>
  <c r="RQ58" i="23" s="1"/>
  <c r="RI58" i="23" a="1"/>
  <c r="RI58" i="23" s="1"/>
  <c r="RB58" i="23" a="1"/>
  <c r="RB58" i="23" s="1"/>
  <c r="QT58" i="23" a="1"/>
  <c r="QT58" i="23" s="1"/>
  <c r="QL58" i="23" a="1"/>
  <c r="QL58" i="23" s="1"/>
  <c r="SC58" i="23" a="1"/>
  <c r="SC58" i="23" s="1"/>
  <c r="RX58" i="23" a="1"/>
  <c r="RX58" i="23" s="1"/>
  <c r="RP58" i="23" a="1"/>
  <c r="RP58" i="23" s="1"/>
  <c r="RH58" i="23" a="1"/>
  <c r="RH58" i="23" s="1"/>
  <c r="RA58" i="23" a="1"/>
  <c r="RA58" i="23" s="1"/>
  <c r="QS58" i="23" a="1"/>
  <c r="QS58" i="23" s="1"/>
  <c r="QK58" i="23" a="1"/>
  <c r="QK58" i="23" s="1"/>
  <c r="SB58" i="23" a="1"/>
  <c r="SB58" i="23" s="1"/>
  <c r="RW58" i="23" a="1"/>
  <c r="RW58" i="23" s="1"/>
  <c r="RO58" i="23" a="1"/>
  <c r="RO58" i="23" s="1"/>
  <c r="RG58" i="23" a="1"/>
  <c r="RG58" i="23" s="1"/>
  <c r="QZ58" i="23" a="1"/>
  <c r="QZ58" i="23" s="1"/>
  <c r="QR58" i="23" a="1"/>
  <c r="QR58" i="23" s="1"/>
  <c r="QJ58" i="23" a="1"/>
  <c r="QJ58" i="23" s="1"/>
  <c r="SI58" i="23" a="1"/>
  <c r="SI58" i="23" s="1"/>
  <c r="RV58" i="23" a="1"/>
  <c r="RV58" i="23" s="1"/>
  <c r="RN58" i="23" a="1"/>
  <c r="RN58" i="23" s="1"/>
  <c r="RF58" i="23" a="1"/>
  <c r="RF58" i="23" s="1"/>
  <c r="QY58" i="23" a="1"/>
  <c r="QY58" i="23" s="1"/>
  <c r="QQ58" i="23" a="1"/>
  <c r="QQ58" i="23" s="1"/>
  <c r="SH58" i="23" a="1"/>
  <c r="SH58" i="23" s="1"/>
  <c r="SA58" i="23" a="1"/>
  <c r="SA58" i="23" s="1"/>
  <c r="RU58" i="23" a="1"/>
  <c r="RU58" i="23" s="1"/>
  <c r="RM58" i="23" a="1"/>
  <c r="RM58" i="23" s="1"/>
  <c r="RE58" i="23" a="1"/>
  <c r="RE58" i="23" s="1"/>
  <c r="QX58" i="23" a="1"/>
  <c r="QX58" i="23" s="1"/>
  <c r="QP58" i="23" a="1"/>
  <c r="QP58" i="23" s="1"/>
  <c r="SE40" i="23" a="1"/>
  <c r="SE40" i="23" s="1"/>
  <c r="RW40" i="23" a="1"/>
  <c r="RW40" i="23" s="1"/>
  <c r="RO40" i="23" a="1"/>
  <c r="RO40" i="23" s="1"/>
  <c r="RG40" i="23" a="1"/>
  <c r="RG40" i="23" s="1"/>
  <c r="QY40" i="23" a="1"/>
  <c r="QY40" i="23" s="1"/>
  <c r="QQ40" i="23" a="1"/>
  <c r="QQ40" i="23" s="1"/>
  <c r="SD40" i="23" a="1"/>
  <c r="SD40" i="23" s="1"/>
  <c r="RV40" i="23" a="1"/>
  <c r="RV40" i="23" s="1"/>
  <c r="RN40" i="23" a="1"/>
  <c r="RN40" i="23" s="1"/>
  <c r="RF40" i="23" a="1"/>
  <c r="RF40" i="23" s="1"/>
  <c r="QX40" i="23" a="1"/>
  <c r="QX40" i="23" s="1"/>
  <c r="QP40" i="23" a="1"/>
  <c r="QP40" i="23" s="1"/>
  <c r="SC40" i="23" a="1"/>
  <c r="SC40" i="23" s="1"/>
  <c r="RU40" i="23" a="1"/>
  <c r="RU40" i="23" s="1"/>
  <c r="RM40" i="23" a="1"/>
  <c r="RM40" i="23" s="1"/>
  <c r="RE40" i="23" a="1"/>
  <c r="RE40" i="23" s="1"/>
  <c r="QW40" i="23" a="1"/>
  <c r="QW40" i="23" s="1"/>
  <c r="QO40" i="23" a="1"/>
  <c r="QO40" i="23" s="1"/>
  <c r="SI40" i="23" a="1"/>
  <c r="SI40" i="23" s="1"/>
  <c r="SB40" i="23" a="1"/>
  <c r="SB40" i="23" s="1"/>
  <c r="RT40" i="23" a="1"/>
  <c r="RT40" i="23" s="1"/>
  <c r="RL40" i="23" a="1"/>
  <c r="RL40" i="23" s="1"/>
  <c r="RD40" i="23" a="1"/>
  <c r="RD40" i="23" s="1"/>
  <c r="QV40" i="23" a="1"/>
  <c r="QV40" i="23" s="1"/>
  <c r="QN40" i="23" a="1"/>
  <c r="QN40" i="23" s="1"/>
  <c r="SA40" i="23" a="1"/>
  <c r="SA40" i="23" s="1"/>
  <c r="RS40" i="23" a="1"/>
  <c r="RS40" i="23" s="1"/>
  <c r="RK40" i="23" a="1"/>
  <c r="RK40" i="23" s="1"/>
  <c r="RC40" i="23" a="1"/>
  <c r="RC40" i="23" s="1"/>
  <c r="QU40" i="23" a="1"/>
  <c r="QU40" i="23" s="1"/>
  <c r="QM40" i="23" a="1"/>
  <c r="QM40" i="23" s="1"/>
  <c r="SH40" i="23" a="1"/>
  <c r="SH40" i="23" s="1"/>
  <c r="RZ40" i="23" a="1"/>
  <c r="RZ40" i="23" s="1"/>
  <c r="RR40" i="23" a="1"/>
  <c r="RR40" i="23" s="1"/>
  <c r="RJ40" i="23" a="1"/>
  <c r="RJ40" i="23" s="1"/>
  <c r="RB40" i="23" a="1"/>
  <c r="RB40" i="23" s="1"/>
  <c r="QT40" i="23" a="1"/>
  <c r="QT40" i="23" s="1"/>
  <c r="QL40" i="23" a="1"/>
  <c r="QL40" i="23" s="1"/>
  <c r="SF40" i="23" a="1"/>
  <c r="SF40" i="23" s="1"/>
  <c r="RX40" i="23" a="1"/>
  <c r="RX40" i="23" s="1"/>
  <c r="RP40" i="23" a="1"/>
  <c r="RP40" i="23" s="1"/>
  <c r="RH40" i="23" a="1"/>
  <c r="RH40" i="23" s="1"/>
  <c r="QZ40" i="23" a="1"/>
  <c r="QZ40" i="23" s="1"/>
  <c r="QR40" i="23" a="1"/>
  <c r="QR40" i="23" s="1"/>
  <c r="QJ40" i="23" a="1"/>
  <c r="QJ40" i="23" s="1"/>
  <c r="RQ40" i="23" a="1"/>
  <c r="RQ40" i="23" s="1"/>
  <c r="RI40" i="23" a="1"/>
  <c r="RI40" i="23" s="1"/>
  <c r="RA40" i="23" a="1"/>
  <c r="RA40" i="23" s="1"/>
  <c r="QS40" i="23" a="1"/>
  <c r="QS40" i="23" s="1"/>
  <c r="QK40" i="23" a="1"/>
  <c r="QK40" i="23" s="1"/>
  <c r="RY40" i="23" a="1"/>
  <c r="RY40" i="23" s="1"/>
  <c r="SG40" i="23" a="1"/>
  <c r="SG40" i="23" s="1"/>
  <c r="SD32" i="23" a="1"/>
  <c r="SD32" i="23" s="1"/>
  <c r="RV32" i="23" a="1"/>
  <c r="RV32" i="23" s="1"/>
  <c r="RO32" i="23" a="1"/>
  <c r="RO32" i="23" s="1"/>
  <c r="RH32" i="23" a="1"/>
  <c r="RH32" i="23" s="1"/>
  <c r="QZ32" i="23" a="1"/>
  <c r="QZ32" i="23" s="1"/>
  <c r="QR32" i="23" a="1"/>
  <c r="QR32" i="23" s="1"/>
  <c r="QK32" i="23" a="1"/>
  <c r="QK32" i="23" s="1"/>
  <c r="SC32" i="23" a="1"/>
  <c r="SC32" i="23" s="1"/>
  <c r="RG32" i="23" a="1"/>
  <c r="RG32" i="23" s="1"/>
  <c r="QY32" i="23" a="1"/>
  <c r="QY32" i="23" s="1"/>
  <c r="QQ32" i="23" a="1"/>
  <c r="QQ32" i="23" s="1"/>
  <c r="SI32" i="23" a="1"/>
  <c r="SI32" i="23" s="1"/>
  <c r="SB32" i="23" a="1"/>
  <c r="SB32" i="23" s="1"/>
  <c r="RU32" i="23" a="1"/>
  <c r="RU32" i="23" s="1"/>
  <c r="RN32" i="23" a="1"/>
  <c r="RN32" i="23" s="1"/>
  <c r="RF32" i="23" a="1"/>
  <c r="RF32" i="23" s="1"/>
  <c r="QX32" i="23" a="1"/>
  <c r="QX32" i="23" s="1"/>
  <c r="QP32" i="23" a="1"/>
  <c r="QP32" i="23" s="1"/>
  <c r="QJ32" i="23" a="1"/>
  <c r="QJ32" i="23" s="1"/>
  <c r="SH32" i="23" a="1"/>
  <c r="SH32" i="23" s="1"/>
  <c r="SA32" i="23" a="1"/>
  <c r="SA32" i="23" s="1"/>
  <c r="RT32" i="23" a="1"/>
  <c r="RT32" i="23" s="1"/>
  <c r="RM32" i="23" a="1"/>
  <c r="RM32" i="23" s="1"/>
  <c r="RE32" i="23" a="1"/>
  <c r="RE32" i="23" s="1"/>
  <c r="QW32" i="23" a="1"/>
  <c r="QW32" i="23" s="1"/>
  <c r="SG32" i="23" a="1"/>
  <c r="SG32" i="23" s="1"/>
  <c r="RZ32" i="23" a="1"/>
  <c r="RZ32" i="23" s="1"/>
  <c r="RS32" i="23" a="1"/>
  <c r="RS32" i="23" s="1"/>
  <c r="RL32" i="23" a="1"/>
  <c r="RL32" i="23" s="1"/>
  <c r="RD32" i="23" a="1"/>
  <c r="RD32" i="23" s="1"/>
  <c r="QV32" i="23" a="1"/>
  <c r="QV32" i="23" s="1"/>
  <c r="QO32" i="23" a="1"/>
  <c r="QO32" i="23" s="1"/>
  <c r="RY32" i="23" a="1"/>
  <c r="RY32" i="23" s="1"/>
  <c r="RR32" i="23" a="1"/>
  <c r="RR32" i="23" s="1"/>
  <c r="RK32" i="23" a="1"/>
  <c r="RK32" i="23" s="1"/>
  <c r="RC32" i="23" a="1"/>
  <c r="RC32" i="23" s="1"/>
  <c r="QU32" i="23" a="1"/>
  <c r="QU32" i="23" s="1"/>
  <c r="QN32" i="23" a="1"/>
  <c r="QN32" i="23" s="1"/>
  <c r="SE32" i="23" a="1"/>
  <c r="SE32" i="23" s="1"/>
  <c r="RW32" i="23" a="1"/>
  <c r="RW32" i="23" s="1"/>
  <c r="RP32" i="23" a="1"/>
  <c r="RP32" i="23" s="1"/>
  <c r="RI32" i="23" a="1"/>
  <c r="RI32" i="23" s="1"/>
  <c r="RA32" i="23" a="1"/>
  <c r="RA32" i="23" s="1"/>
  <c r="QS32" i="23" a="1"/>
  <c r="QS32" i="23" s="1"/>
  <c r="QL32" i="23" a="1"/>
  <c r="QL32" i="23" s="1"/>
  <c r="SF32" i="23" a="1"/>
  <c r="SF32" i="23" s="1"/>
  <c r="RX32" i="23" a="1"/>
  <c r="RX32" i="23" s="1"/>
  <c r="RQ32" i="23" a="1"/>
  <c r="RQ32" i="23" s="1"/>
  <c r="RJ32" i="23" a="1"/>
  <c r="RJ32" i="23" s="1"/>
  <c r="RB32" i="23" a="1"/>
  <c r="RB32" i="23" s="1"/>
  <c r="QT32" i="23" a="1"/>
  <c r="QT32" i="23" s="1"/>
  <c r="QM32" i="23" a="1"/>
  <c r="QM32" i="23" s="1"/>
  <c r="SB26" i="23" a="1"/>
  <c r="SB26" i="23" s="1"/>
  <c r="RT26" i="23" a="1"/>
  <c r="RT26" i="23" s="1"/>
  <c r="RL26" i="23" a="1"/>
  <c r="RL26" i="23" s="1"/>
  <c r="RD26" i="23" a="1"/>
  <c r="RD26" i="23" s="1"/>
  <c r="QV26" i="23" a="1"/>
  <c r="QV26" i="23" s="1"/>
  <c r="QN26" i="23" a="1"/>
  <c r="QN26" i="23" s="1"/>
  <c r="SI26" i="23" a="1"/>
  <c r="SI26" i="23" s="1"/>
  <c r="SA26" i="23" a="1"/>
  <c r="SA26" i="23" s="1"/>
  <c r="RS26" i="23" a="1"/>
  <c r="RS26" i="23" s="1"/>
  <c r="RK26" i="23" a="1"/>
  <c r="RK26" i="23" s="1"/>
  <c r="RC26" i="23" a="1"/>
  <c r="RC26" i="23" s="1"/>
  <c r="QU26" i="23" a="1"/>
  <c r="QU26" i="23" s="1"/>
  <c r="QM26" i="23" a="1"/>
  <c r="QM26" i="23" s="1"/>
  <c r="SH26" i="23" a="1"/>
  <c r="SH26" i="23" s="1"/>
  <c r="RZ26" i="23" a="1"/>
  <c r="RZ26" i="23" s="1"/>
  <c r="RR26" i="23" a="1"/>
  <c r="RR26" i="23" s="1"/>
  <c r="RJ26" i="23" a="1"/>
  <c r="RJ26" i="23" s="1"/>
  <c r="RB26" i="23" a="1"/>
  <c r="RB26" i="23" s="1"/>
  <c r="QT26" i="23" a="1"/>
  <c r="QT26" i="23" s="1"/>
  <c r="QL26" i="23" a="1"/>
  <c r="QL26" i="23" s="1"/>
  <c r="SG26" i="23" a="1"/>
  <c r="SG26" i="23" s="1"/>
  <c r="RY26" i="23" a="1"/>
  <c r="RY26" i="23" s="1"/>
  <c r="RQ26" i="23" a="1"/>
  <c r="RQ26" i="23" s="1"/>
  <c r="RI26" i="23" a="1"/>
  <c r="RI26" i="23" s="1"/>
  <c r="RA26" i="23" a="1"/>
  <c r="RA26" i="23" s="1"/>
  <c r="QS26" i="23" a="1"/>
  <c r="QS26" i="23" s="1"/>
  <c r="QK26" i="23" a="1"/>
  <c r="QK26" i="23" s="1"/>
  <c r="SF26" i="23" a="1"/>
  <c r="SF26" i="23" s="1"/>
  <c r="RX26" i="23" a="1"/>
  <c r="RX26" i="23" s="1"/>
  <c r="RP26" i="23" a="1"/>
  <c r="RP26" i="23" s="1"/>
  <c r="RH26" i="23" a="1"/>
  <c r="RH26" i="23" s="1"/>
  <c r="QZ26" i="23" a="1"/>
  <c r="QZ26" i="23" s="1"/>
  <c r="QR26" i="23" a="1"/>
  <c r="QR26" i="23" s="1"/>
  <c r="QJ26" i="23" a="1"/>
  <c r="QJ26" i="23" s="1"/>
  <c r="SE26" i="23" a="1"/>
  <c r="SE26" i="23" s="1"/>
  <c r="RW26" i="23" a="1"/>
  <c r="RW26" i="23" s="1"/>
  <c r="RO26" i="23" a="1"/>
  <c r="RO26" i="23" s="1"/>
  <c r="RG26" i="23" a="1"/>
  <c r="RG26" i="23" s="1"/>
  <c r="QY26" i="23" a="1"/>
  <c r="QY26" i="23" s="1"/>
  <c r="QQ26" i="23" a="1"/>
  <c r="QQ26" i="23" s="1"/>
  <c r="SC26" i="23" a="1"/>
  <c r="SC26" i="23" s="1"/>
  <c r="RU26" i="23" a="1"/>
  <c r="RU26" i="23" s="1"/>
  <c r="RM26" i="23" a="1"/>
  <c r="RM26" i="23" s="1"/>
  <c r="RE26" i="23" a="1"/>
  <c r="RE26" i="23" s="1"/>
  <c r="QW26" i="23" a="1"/>
  <c r="QW26" i="23" s="1"/>
  <c r="QO26" i="23" a="1"/>
  <c r="QO26" i="23" s="1"/>
  <c r="SD26" i="23" a="1"/>
  <c r="SD26" i="23" s="1"/>
  <c r="RV26" i="23" a="1"/>
  <c r="RV26" i="23" s="1"/>
  <c r="RN26" i="23" a="1"/>
  <c r="RN26" i="23" s="1"/>
  <c r="RF26" i="23" a="1"/>
  <c r="RF26" i="23" s="1"/>
  <c r="QX26" i="23" a="1"/>
  <c r="QX26" i="23" s="1"/>
  <c r="QP26" i="23" a="1"/>
  <c r="QP26" i="23" s="1"/>
  <c r="SE21" i="23" a="1"/>
  <c r="SE21" i="23" s="1"/>
  <c r="RX21" i="23" a="1"/>
  <c r="RX21" i="23" s="1"/>
  <c r="RP21" i="23" a="1"/>
  <c r="RP21" i="23" s="1"/>
  <c r="RH21" i="23" a="1"/>
  <c r="RH21" i="23" s="1"/>
  <c r="QZ21" i="23" a="1"/>
  <c r="QZ21" i="23" s="1"/>
  <c r="QT21" i="23" a="1"/>
  <c r="QT21" i="23" s="1"/>
  <c r="QL21" i="23" a="1"/>
  <c r="QL21" i="23" s="1"/>
  <c r="SD21" i="23" a="1"/>
  <c r="SD21" i="23" s="1"/>
  <c r="RW21" i="23" a="1"/>
  <c r="RW21" i="23" s="1"/>
  <c r="RO21" i="23" a="1"/>
  <c r="RO21" i="23" s="1"/>
  <c r="RG21" i="23" a="1"/>
  <c r="RG21" i="23" s="1"/>
  <c r="QS21" i="23" a="1"/>
  <c r="QS21" i="23" s="1"/>
  <c r="SC21" i="23" a="1"/>
  <c r="SC21" i="23" s="1"/>
  <c r="RV21" i="23" a="1"/>
  <c r="RV21" i="23" s="1"/>
  <c r="RN21" i="23" a="1"/>
  <c r="RN21" i="23" s="1"/>
  <c r="RF21" i="23" a="1"/>
  <c r="RF21" i="23" s="1"/>
  <c r="QY21" i="23" a="1"/>
  <c r="QY21" i="23" s="1"/>
  <c r="QR21" i="23" a="1"/>
  <c r="QR21" i="23" s="1"/>
  <c r="QK21" i="23" a="1"/>
  <c r="QK21" i="23" s="1"/>
  <c r="SB21" i="23" a="1"/>
  <c r="SB21" i="23" s="1"/>
  <c r="RU21" i="23" a="1"/>
  <c r="RU21" i="23" s="1"/>
  <c r="RM21" i="23" a="1"/>
  <c r="RM21" i="23" s="1"/>
  <c r="RE21" i="23" a="1"/>
  <c r="RE21" i="23" s="1"/>
  <c r="QX21" i="23" a="1"/>
  <c r="QX21" i="23" s="1"/>
  <c r="QQ21" i="23" a="1"/>
  <c r="QQ21" i="23" s="1"/>
  <c r="QJ21" i="23" a="1"/>
  <c r="QJ21" i="23" s="1"/>
  <c r="SI21" i="23" a="1"/>
  <c r="SI21" i="23" s="1"/>
  <c r="SA21" i="23" a="1"/>
  <c r="SA21" i="23" s="1"/>
  <c r="RT21" i="23" a="1"/>
  <c r="RT21" i="23" s="1"/>
  <c r="RL21" i="23" a="1"/>
  <c r="RL21" i="23" s="1"/>
  <c r="RD21" i="23" a="1"/>
  <c r="RD21" i="23" s="1"/>
  <c r="QW21" i="23" a="1"/>
  <c r="QW21" i="23" s="1"/>
  <c r="QP21" i="23" a="1"/>
  <c r="QP21" i="23" s="1"/>
  <c r="SH21" i="23" a="1"/>
  <c r="SH21" i="23" s="1"/>
  <c r="RZ21" i="23" a="1"/>
  <c r="RZ21" i="23" s="1"/>
  <c r="RS21" i="23" a="1"/>
  <c r="RS21" i="23" s="1"/>
  <c r="RK21" i="23" a="1"/>
  <c r="RK21" i="23" s="1"/>
  <c r="RC21" i="23" a="1"/>
  <c r="RC21" i="23" s="1"/>
  <c r="QO21" i="23" a="1"/>
  <c r="QO21" i="23" s="1"/>
  <c r="SF21" i="23" a="1"/>
  <c r="SF21" i="23" s="1"/>
  <c r="RQ21" i="23" a="1"/>
  <c r="RQ21" i="23" s="1"/>
  <c r="RI21" i="23" a="1"/>
  <c r="RI21" i="23" s="1"/>
  <c r="RA21" i="23" a="1"/>
  <c r="RA21" i="23" s="1"/>
  <c r="QU21" i="23" a="1"/>
  <c r="QU21" i="23" s="1"/>
  <c r="QM21" i="23" a="1"/>
  <c r="QM21" i="23" s="1"/>
  <c r="QV21" i="23" a="1"/>
  <c r="QV21" i="23" s="1"/>
  <c r="QN21" i="23" a="1"/>
  <c r="QN21" i="23" s="1"/>
  <c r="SG21" i="23" a="1"/>
  <c r="SG21" i="23" s="1"/>
  <c r="RY21" i="23" a="1"/>
  <c r="RY21" i="23" s="1"/>
  <c r="RR21" i="23" a="1"/>
  <c r="RR21" i="23" s="1"/>
  <c r="RJ21" i="23" a="1"/>
  <c r="RJ21" i="23" s="1"/>
  <c r="RB21" i="23" a="1"/>
  <c r="RB21" i="23" s="1"/>
  <c r="SE20" i="23" a="1"/>
  <c r="SE20" i="23" s="1"/>
  <c r="RW20" i="23" a="1"/>
  <c r="RW20" i="23" s="1"/>
  <c r="RO20" i="23" a="1"/>
  <c r="RO20" i="23" s="1"/>
  <c r="RH20" i="23" a="1"/>
  <c r="RH20" i="23" s="1"/>
  <c r="RB20" i="23" a="1"/>
  <c r="RB20" i="23" s="1"/>
  <c r="QU20" i="23" a="1"/>
  <c r="QU20" i="23" s="1"/>
  <c r="QN20" i="23" a="1"/>
  <c r="QN20" i="23" s="1"/>
  <c r="SD20" i="23" a="1"/>
  <c r="SD20" i="23" s="1"/>
  <c r="RV20" i="23" a="1"/>
  <c r="RV20" i="23" s="1"/>
  <c r="RN20" i="23" a="1"/>
  <c r="RN20" i="23" s="1"/>
  <c r="RG20" i="23" a="1"/>
  <c r="RG20" i="23" s="1"/>
  <c r="RA20" i="23" a="1"/>
  <c r="RA20" i="23" s="1"/>
  <c r="QT20" i="23" a="1"/>
  <c r="QT20" i="23" s="1"/>
  <c r="QM20" i="23" a="1"/>
  <c r="QM20" i="23" s="1"/>
  <c r="SC20" i="23" a="1"/>
  <c r="SC20" i="23" s="1"/>
  <c r="RU20" i="23" a="1"/>
  <c r="RU20" i="23" s="1"/>
  <c r="RM20" i="23" a="1"/>
  <c r="RM20" i="23" s="1"/>
  <c r="RF20" i="23" a="1"/>
  <c r="RF20" i="23" s="1"/>
  <c r="QZ20" i="23" a="1"/>
  <c r="QZ20" i="23" s="1"/>
  <c r="QS20" i="23" a="1"/>
  <c r="QS20" i="23" s="1"/>
  <c r="QL20" i="23" a="1"/>
  <c r="QL20" i="23" s="1"/>
  <c r="SB20" i="23" a="1"/>
  <c r="SB20" i="23" s="1"/>
  <c r="RT20" i="23" a="1"/>
  <c r="RT20" i="23" s="1"/>
  <c r="QY20" i="23" a="1"/>
  <c r="QY20" i="23" s="1"/>
  <c r="QR20" i="23" a="1"/>
  <c r="QR20" i="23" s="1"/>
  <c r="QK20" i="23" a="1"/>
  <c r="QK20" i="23" s="1"/>
  <c r="SI20" i="23" a="1"/>
  <c r="SI20" i="23" s="1"/>
  <c r="SA20" i="23" a="1"/>
  <c r="SA20" i="23" s="1"/>
  <c r="RS20" i="23" a="1"/>
  <c r="RS20" i="23" s="1"/>
  <c r="RL20" i="23" a="1"/>
  <c r="RL20" i="23" s="1"/>
  <c r="RE20" i="23" a="1"/>
  <c r="RE20" i="23" s="1"/>
  <c r="QX20" i="23" a="1"/>
  <c r="QX20" i="23" s="1"/>
  <c r="QQ20" i="23" a="1"/>
  <c r="QQ20" i="23" s="1"/>
  <c r="QJ20" i="23" a="1"/>
  <c r="QJ20" i="23" s="1"/>
  <c r="SH20" i="23" a="1"/>
  <c r="SH20" i="23" s="1"/>
  <c r="RZ20" i="23" a="1"/>
  <c r="RZ20" i="23" s="1"/>
  <c r="RR20" i="23" a="1"/>
  <c r="RR20" i="23" s="1"/>
  <c r="RK20" i="23" a="1"/>
  <c r="RK20" i="23" s="1"/>
  <c r="RD20" i="23" a="1"/>
  <c r="RD20" i="23" s="1"/>
  <c r="QW20" i="23" a="1"/>
  <c r="QW20" i="23" s="1"/>
  <c r="QP20" i="23" a="1"/>
  <c r="QP20" i="23" s="1"/>
  <c r="SF20" i="23" a="1"/>
  <c r="SF20" i="23" s="1"/>
  <c r="RX20" i="23" a="1"/>
  <c r="RX20" i="23" s="1"/>
  <c r="RP20" i="23" a="1"/>
  <c r="RP20" i="23" s="1"/>
  <c r="RI20" i="23" a="1"/>
  <c r="RI20" i="23" s="1"/>
  <c r="RC20" i="23" a="1"/>
  <c r="RC20" i="23" s="1"/>
  <c r="QV20" i="23" a="1"/>
  <c r="QV20" i="23" s="1"/>
  <c r="QO20" i="23" a="1"/>
  <c r="QO20" i="23" s="1"/>
  <c r="SG20" i="23" a="1"/>
  <c r="SG20" i="23" s="1"/>
  <c r="RY20" i="23" a="1"/>
  <c r="RY20" i="23" s="1"/>
  <c r="RQ20" i="23" a="1"/>
  <c r="RQ20" i="23" s="1"/>
  <c r="RJ20" i="23" a="1"/>
  <c r="RJ20" i="23" s="1"/>
  <c r="SB8" i="23" a="1"/>
  <c r="SB8" i="23" s="1"/>
  <c r="RT8" i="23" a="1"/>
  <c r="RT8" i="23" s="1"/>
  <c r="RL8" i="23" a="1"/>
  <c r="RL8" i="23" s="1"/>
  <c r="RD8" i="23" a="1"/>
  <c r="RD8" i="23" s="1"/>
  <c r="QW8" i="23" a="1"/>
  <c r="QW8" i="23" s="1"/>
  <c r="QP8" i="23" a="1"/>
  <c r="QP8" i="23" s="1"/>
  <c r="SH8" i="23" a="1"/>
  <c r="SH8" i="23" s="1"/>
  <c r="RZ8" i="23" a="1"/>
  <c r="RZ8" i="23" s="1"/>
  <c r="RR8" i="23" a="1"/>
  <c r="RR8" i="23" s="1"/>
  <c r="RJ8" i="23" a="1"/>
  <c r="RJ8" i="23" s="1"/>
  <c r="RC8" i="23" a="1"/>
  <c r="RC8" i="23" s="1"/>
  <c r="QV8" i="23" a="1"/>
  <c r="QV8" i="23" s="1"/>
  <c r="QN8" i="23" a="1"/>
  <c r="QN8" i="23" s="1"/>
  <c r="SG8" i="23" a="1"/>
  <c r="SG8" i="23" s="1"/>
  <c r="RY8" i="23" a="1"/>
  <c r="RY8" i="23" s="1"/>
  <c r="RQ8" i="23" a="1"/>
  <c r="RQ8" i="23" s="1"/>
  <c r="RI8" i="23" a="1"/>
  <c r="RI8" i="23" s="1"/>
  <c r="RB8" i="23" a="1"/>
  <c r="RB8" i="23" s="1"/>
  <c r="QU8" i="23" a="1"/>
  <c r="QU8" i="23" s="1"/>
  <c r="QM8" i="23" a="1"/>
  <c r="QM8" i="23" s="1"/>
  <c r="SF8" i="23" a="1"/>
  <c r="SF8" i="23" s="1"/>
  <c r="RX8" i="23" a="1"/>
  <c r="RX8" i="23" s="1"/>
  <c r="RP8" i="23" a="1"/>
  <c r="RP8" i="23" s="1"/>
  <c r="RH8" i="23" a="1"/>
  <c r="RH8" i="23" s="1"/>
  <c r="RA8" i="23" a="1"/>
  <c r="RA8" i="23" s="1"/>
  <c r="QT8" i="23" a="1"/>
  <c r="QT8" i="23" s="1"/>
  <c r="QL8" i="23" a="1"/>
  <c r="QL8" i="23" s="1"/>
  <c r="SE8" i="23" a="1"/>
  <c r="SE8" i="23" s="1"/>
  <c r="RW8" i="23" a="1"/>
  <c r="RW8" i="23" s="1"/>
  <c r="RO8" i="23" a="1"/>
  <c r="RO8" i="23" s="1"/>
  <c r="RG8" i="23" a="1"/>
  <c r="RG8" i="23" s="1"/>
  <c r="QZ8" i="23" a="1"/>
  <c r="QZ8" i="23" s="1"/>
  <c r="QS8" i="23" a="1"/>
  <c r="QS8" i="23" s="1"/>
  <c r="QK8" i="23" a="1"/>
  <c r="QK8" i="23" s="1"/>
  <c r="SC8" i="23" a="1"/>
  <c r="SC8" i="23" s="1"/>
  <c r="RU8" i="23" a="1"/>
  <c r="RU8" i="23" s="1"/>
  <c r="RM8" i="23" a="1"/>
  <c r="RM8" i="23" s="1"/>
  <c r="RE8" i="23" a="1"/>
  <c r="RE8" i="23" s="1"/>
  <c r="QX8" i="23" a="1"/>
  <c r="QX8" i="23" s="1"/>
  <c r="QQ8" i="23" a="1"/>
  <c r="QQ8" i="23" s="1"/>
  <c r="SD8" i="23" a="1"/>
  <c r="SD8" i="23" s="1"/>
  <c r="QY8" i="23" a="1"/>
  <c r="QY8" i="23" s="1"/>
  <c r="SA8" i="23" a="1"/>
  <c r="SA8" i="23" s="1"/>
  <c r="RV8" i="23" a="1"/>
  <c r="RV8" i="23" s="1"/>
  <c r="QR8" i="23" a="1"/>
  <c r="QR8" i="23" s="1"/>
  <c r="RS8" i="23" a="1"/>
  <c r="RS8" i="23" s="1"/>
  <c r="QO8" i="23" a="1"/>
  <c r="QO8" i="23" s="1"/>
  <c r="RN8" i="23" a="1"/>
  <c r="RN8" i="23" s="1"/>
  <c r="QJ8" i="23" a="1"/>
  <c r="QJ8" i="23" s="1"/>
  <c r="RK8" i="23" a="1"/>
  <c r="RK8" i="23" s="1"/>
  <c r="RF8" i="23" a="1"/>
  <c r="RF8" i="23" s="1"/>
  <c r="SI8" i="23" a="1"/>
  <c r="SI8" i="23" s="1"/>
  <c r="SC71" i="23" a="1"/>
  <c r="SC71" i="23" s="1"/>
  <c r="RU71" i="23" a="1"/>
  <c r="RU71" i="23" s="1"/>
  <c r="RM71" i="23" a="1"/>
  <c r="RM71" i="23" s="1"/>
  <c r="RE71" i="23" a="1"/>
  <c r="RE71" i="23" s="1"/>
  <c r="QW71" i="23" a="1"/>
  <c r="QW71" i="23" s="1"/>
  <c r="QO71" i="23" a="1"/>
  <c r="QO71" i="23" s="1"/>
  <c r="SB71" i="23" a="1"/>
  <c r="SB71" i="23" s="1"/>
  <c r="RT71" i="23" a="1"/>
  <c r="RT71" i="23" s="1"/>
  <c r="RL71" i="23" a="1"/>
  <c r="RL71" i="23" s="1"/>
  <c r="RD71" i="23" a="1"/>
  <c r="RD71" i="23" s="1"/>
  <c r="QV71" i="23" a="1"/>
  <c r="QV71" i="23" s="1"/>
  <c r="QN71" i="23" a="1"/>
  <c r="QN71" i="23" s="1"/>
  <c r="SI71" i="23" a="1"/>
  <c r="SI71" i="23" s="1"/>
  <c r="SA71" i="23" a="1"/>
  <c r="SA71" i="23" s="1"/>
  <c r="RS71" i="23" a="1"/>
  <c r="RS71" i="23" s="1"/>
  <c r="RK71" i="23" a="1"/>
  <c r="RK71" i="23" s="1"/>
  <c r="RC71" i="23" a="1"/>
  <c r="RC71" i="23" s="1"/>
  <c r="QU71" i="23" a="1"/>
  <c r="QU71" i="23" s="1"/>
  <c r="QM71" i="23" a="1"/>
  <c r="QM71" i="23" s="1"/>
  <c r="SH71" i="23" a="1"/>
  <c r="SH71" i="23" s="1"/>
  <c r="RZ71" i="23" a="1"/>
  <c r="RZ71" i="23" s="1"/>
  <c r="RR71" i="23" a="1"/>
  <c r="RR71" i="23" s="1"/>
  <c r="RJ71" i="23" a="1"/>
  <c r="RJ71" i="23" s="1"/>
  <c r="RB71" i="23" a="1"/>
  <c r="RB71" i="23" s="1"/>
  <c r="QT71" i="23" a="1"/>
  <c r="QT71" i="23" s="1"/>
  <c r="QL71" i="23" a="1"/>
  <c r="QL71" i="23" s="1"/>
  <c r="SG71" i="23" a="1"/>
  <c r="SG71" i="23" s="1"/>
  <c r="RY71" i="23" a="1"/>
  <c r="RY71" i="23" s="1"/>
  <c r="RQ71" i="23" a="1"/>
  <c r="RQ71" i="23" s="1"/>
  <c r="RI71" i="23" a="1"/>
  <c r="RI71" i="23" s="1"/>
  <c r="RA71" i="23" a="1"/>
  <c r="RA71" i="23" s="1"/>
  <c r="QS71" i="23" a="1"/>
  <c r="QS71" i="23" s="1"/>
  <c r="QK71" i="23" a="1"/>
  <c r="QK71" i="23" s="1"/>
  <c r="SF71" i="23" a="1"/>
  <c r="SF71" i="23" s="1"/>
  <c r="RX71" i="23" a="1"/>
  <c r="RX71" i="23" s="1"/>
  <c r="RP71" i="23" a="1"/>
  <c r="RP71" i="23" s="1"/>
  <c r="RH71" i="23" a="1"/>
  <c r="RH71" i="23" s="1"/>
  <c r="QZ71" i="23" a="1"/>
  <c r="QZ71" i="23" s="1"/>
  <c r="QR71" i="23" a="1"/>
  <c r="QR71" i="23" s="1"/>
  <c r="QJ71" i="23" a="1"/>
  <c r="QJ71" i="23" s="1"/>
  <c r="SE71" i="23" a="1"/>
  <c r="SE71" i="23" s="1"/>
  <c r="RW71" i="23" a="1"/>
  <c r="RW71" i="23" s="1"/>
  <c r="RO71" i="23" a="1"/>
  <c r="RO71" i="23" s="1"/>
  <c r="RG71" i="23" a="1"/>
  <c r="RG71" i="23" s="1"/>
  <c r="QY71" i="23" a="1"/>
  <c r="QY71" i="23" s="1"/>
  <c r="QQ71" i="23" a="1"/>
  <c r="QQ71" i="23" s="1"/>
  <c r="SD71" i="23" a="1"/>
  <c r="SD71" i="23" s="1"/>
  <c r="RV71" i="23" a="1"/>
  <c r="RV71" i="23" s="1"/>
  <c r="RN71" i="23" a="1"/>
  <c r="RN71" i="23" s="1"/>
  <c r="RF71" i="23" a="1"/>
  <c r="RF71" i="23" s="1"/>
  <c r="QX71" i="23" a="1"/>
  <c r="QX71" i="23" s="1"/>
  <c r="QP71" i="23" a="1"/>
  <c r="QP71" i="23" s="1"/>
  <c r="SI94" i="23" a="1"/>
  <c r="SI94" i="23" s="1"/>
  <c r="SE94" i="23" a="1"/>
  <c r="SE94" i="23" s="1"/>
  <c r="RW94" i="23" a="1"/>
  <c r="RW94" i="23" s="1"/>
  <c r="RO94" i="23" a="1"/>
  <c r="RO94" i="23" s="1"/>
  <c r="RG94" i="23" a="1"/>
  <c r="RG94" i="23" s="1"/>
  <c r="QY94" i="23" a="1"/>
  <c r="QY94" i="23" s="1"/>
  <c r="QQ94" i="23" a="1"/>
  <c r="QQ94" i="23" s="1"/>
  <c r="SD94" i="23" a="1"/>
  <c r="SD94" i="23" s="1"/>
  <c r="RV94" i="23" a="1"/>
  <c r="RV94" i="23" s="1"/>
  <c r="RN94" i="23" a="1"/>
  <c r="RN94" i="23" s="1"/>
  <c r="RF94" i="23" a="1"/>
  <c r="RF94" i="23" s="1"/>
  <c r="QX94" i="23" a="1"/>
  <c r="QX94" i="23" s="1"/>
  <c r="QP94" i="23" a="1"/>
  <c r="QP94" i="23" s="1"/>
  <c r="SA94" i="23" a="1"/>
  <c r="SA94" i="23" s="1"/>
  <c r="RQ94" i="23" a="1"/>
  <c r="RQ94" i="23" s="1"/>
  <c r="RE94" i="23" a="1"/>
  <c r="RE94" i="23" s="1"/>
  <c r="QU94" i="23" a="1"/>
  <c r="QU94" i="23" s="1"/>
  <c r="QK94" i="23" a="1"/>
  <c r="QK94" i="23" s="1"/>
  <c r="RZ94" i="23" a="1"/>
  <c r="RZ94" i="23" s="1"/>
  <c r="RP94" i="23" a="1"/>
  <c r="RP94" i="23" s="1"/>
  <c r="RD94" i="23" a="1"/>
  <c r="RD94" i="23" s="1"/>
  <c r="QT94" i="23" a="1"/>
  <c r="QT94" i="23" s="1"/>
  <c r="QJ94" i="23" a="1"/>
  <c r="QJ94" i="23" s="1"/>
  <c r="RY94" i="23" a="1"/>
  <c r="RY94" i="23" s="1"/>
  <c r="RM94" i="23" a="1"/>
  <c r="RM94" i="23" s="1"/>
  <c r="RC94" i="23" a="1"/>
  <c r="RC94" i="23" s="1"/>
  <c r="QS94" i="23" a="1"/>
  <c r="QS94" i="23" s="1"/>
  <c r="SH94" i="23" a="1"/>
  <c r="SH94" i="23" s="1"/>
  <c r="RX94" i="23" a="1"/>
  <c r="RX94" i="23" s="1"/>
  <c r="RL94" i="23" a="1"/>
  <c r="RL94" i="23" s="1"/>
  <c r="RB94" i="23" a="1"/>
  <c r="RB94" i="23" s="1"/>
  <c r="QR94" i="23" a="1"/>
  <c r="QR94" i="23" s="1"/>
  <c r="SG94" i="23" a="1"/>
  <c r="SG94" i="23" s="1"/>
  <c r="RU94" i="23" a="1"/>
  <c r="RU94" i="23" s="1"/>
  <c r="RK94" i="23" a="1"/>
  <c r="RK94" i="23" s="1"/>
  <c r="RA94" i="23" a="1"/>
  <c r="RA94" i="23" s="1"/>
  <c r="QO94" i="23" a="1"/>
  <c r="QO94" i="23" s="1"/>
  <c r="SF94" i="23" a="1"/>
  <c r="SF94" i="23" s="1"/>
  <c r="RT94" i="23" a="1"/>
  <c r="RT94" i="23" s="1"/>
  <c r="RJ94" i="23" a="1"/>
  <c r="RJ94" i="23" s="1"/>
  <c r="QZ94" i="23" a="1"/>
  <c r="QZ94" i="23" s="1"/>
  <c r="QN94" i="23" a="1"/>
  <c r="QN94" i="23" s="1"/>
  <c r="SB94" i="23" a="1"/>
  <c r="SB94" i="23" s="1"/>
  <c r="RR94" i="23" a="1"/>
  <c r="RR94" i="23" s="1"/>
  <c r="RH94" i="23" a="1"/>
  <c r="RH94" i="23" s="1"/>
  <c r="QV94" i="23" a="1"/>
  <c r="QV94" i="23" s="1"/>
  <c r="QL94" i="23" a="1"/>
  <c r="QL94" i="23" s="1"/>
  <c r="RI94" i="23" a="1"/>
  <c r="RI94" i="23" s="1"/>
  <c r="QW94" i="23" a="1"/>
  <c r="QW94" i="23" s="1"/>
  <c r="QM94" i="23" a="1"/>
  <c r="QM94" i="23" s="1"/>
  <c r="SC94" i="23" a="1"/>
  <c r="SC94" i="23" s="1"/>
  <c r="RS94" i="23" a="1"/>
  <c r="RS94" i="23" s="1"/>
  <c r="SF97" i="23" a="1"/>
  <c r="SF97" i="23" s="1"/>
  <c r="RX97" i="23" a="1"/>
  <c r="RX97" i="23" s="1"/>
  <c r="RP97" i="23" a="1"/>
  <c r="RP97" i="23" s="1"/>
  <c r="RH97" i="23" a="1"/>
  <c r="RH97" i="23" s="1"/>
  <c r="QZ97" i="23" a="1"/>
  <c r="QZ97" i="23" s="1"/>
  <c r="QR97" i="23" a="1"/>
  <c r="QR97" i="23" s="1"/>
  <c r="QJ97" i="23" a="1"/>
  <c r="QJ97" i="23" s="1"/>
  <c r="SE97" i="23" a="1"/>
  <c r="SE97" i="23" s="1"/>
  <c r="RW97" i="23" a="1"/>
  <c r="RW97" i="23" s="1"/>
  <c r="RO97" i="23" a="1"/>
  <c r="RO97" i="23" s="1"/>
  <c r="RG97" i="23" a="1"/>
  <c r="RG97" i="23" s="1"/>
  <c r="QY97" i="23" a="1"/>
  <c r="QY97" i="23" s="1"/>
  <c r="QQ97" i="23" a="1"/>
  <c r="QQ97" i="23" s="1"/>
  <c r="SC97" i="23" a="1"/>
  <c r="SC97" i="23" s="1"/>
  <c r="RU97" i="23" a="1"/>
  <c r="RU97" i="23" s="1"/>
  <c r="RM97" i="23" a="1"/>
  <c r="RM97" i="23" s="1"/>
  <c r="RE97" i="23" a="1"/>
  <c r="RE97" i="23" s="1"/>
  <c r="QW97" i="23" a="1"/>
  <c r="QW97" i="23" s="1"/>
  <c r="QO97" i="23" a="1"/>
  <c r="QO97" i="23" s="1"/>
  <c r="SB97" i="23" a="1"/>
  <c r="SB97" i="23" s="1"/>
  <c r="RT97" i="23" a="1"/>
  <c r="RT97" i="23" s="1"/>
  <c r="RL97" i="23" a="1"/>
  <c r="RL97" i="23" s="1"/>
  <c r="RD97" i="23" a="1"/>
  <c r="RD97" i="23" s="1"/>
  <c r="QV97" i="23" a="1"/>
  <c r="QV97" i="23" s="1"/>
  <c r="QN97" i="23" a="1"/>
  <c r="QN97" i="23" s="1"/>
  <c r="SI97" i="23" a="1"/>
  <c r="SI97" i="23" s="1"/>
  <c r="SA97" i="23" a="1"/>
  <c r="SA97" i="23" s="1"/>
  <c r="RS97" i="23" a="1"/>
  <c r="RS97" i="23" s="1"/>
  <c r="RK97" i="23" a="1"/>
  <c r="RK97" i="23" s="1"/>
  <c r="RC97" i="23" a="1"/>
  <c r="RC97" i="23" s="1"/>
  <c r="QU97" i="23" a="1"/>
  <c r="QU97" i="23" s="1"/>
  <c r="QM97" i="23" a="1"/>
  <c r="QM97" i="23" s="1"/>
  <c r="SH97" i="23" a="1"/>
  <c r="SH97" i="23" s="1"/>
  <c r="RZ97" i="23" a="1"/>
  <c r="RZ97" i="23" s="1"/>
  <c r="RR97" i="23" a="1"/>
  <c r="RR97" i="23" s="1"/>
  <c r="RJ97" i="23" a="1"/>
  <c r="RJ97" i="23" s="1"/>
  <c r="RB97" i="23" a="1"/>
  <c r="RB97" i="23" s="1"/>
  <c r="QT97" i="23" a="1"/>
  <c r="QT97" i="23" s="1"/>
  <c r="QL97" i="23" a="1"/>
  <c r="QL97" i="23" s="1"/>
  <c r="SG97" i="23" a="1"/>
  <c r="SG97" i="23" s="1"/>
  <c r="RY97" i="23" a="1"/>
  <c r="RY97" i="23" s="1"/>
  <c r="RQ97" i="23" a="1"/>
  <c r="RQ97" i="23" s="1"/>
  <c r="RI97" i="23" a="1"/>
  <c r="RI97" i="23" s="1"/>
  <c r="RA97" i="23" a="1"/>
  <c r="RA97" i="23" s="1"/>
  <c r="QS97" i="23" a="1"/>
  <c r="QS97" i="23" s="1"/>
  <c r="QK97" i="23" a="1"/>
  <c r="QK97" i="23" s="1"/>
  <c r="SD97" i="23" a="1"/>
  <c r="SD97" i="23" s="1"/>
  <c r="RV97" i="23" a="1"/>
  <c r="RV97" i="23" s="1"/>
  <c r="RN97" i="23" a="1"/>
  <c r="RN97" i="23" s="1"/>
  <c r="RF97" i="23" a="1"/>
  <c r="RF97" i="23" s="1"/>
  <c r="QP97" i="23" a="1"/>
  <c r="QP97" i="23" s="1"/>
  <c r="QX97" i="23" a="1"/>
  <c r="QX97" i="23" s="1"/>
  <c r="SI75" i="23" a="1"/>
  <c r="SI75" i="23" s="1"/>
  <c r="SB75" i="23" a="1"/>
  <c r="SB75" i="23" s="1"/>
  <c r="RT75" i="23" a="1"/>
  <c r="RT75" i="23" s="1"/>
  <c r="RL75" i="23" a="1"/>
  <c r="RL75" i="23" s="1"/>
  <c r="RD75" i="23" a="1"/>
  <c r="RD75" i="23" s="1"/>
  <c r="QW75" i="23" a="1"/>
  <c r="QW75" i="23" s="1"/>
  <c r="RX75" i="23" a="1"/>
  <c r="RX75" i="23" s="1"/>
  <c r="RP75" i="23" a="1"/>
  <c r="RP75" i="23" s="1"/>
  <c r="RH75" i="23" a="1"/>
  <c r="RH75" i="23" s="1"/>
  <c r="QS75" i="23" a="1"/>
  <c r="QS75" i="23" s="1"/>
  <c r="QL75" i="23" a="1"/>
  <c r="QL75" i="23" s="1"/>
  <c r="SG75" i="23" a="1"/>
  <c r="SG75" i="23" s="1"/>
  <c r="RW75" i="23" a="1"/>
  <c r="RW75" i="23" s="1"/>
  <c r="RM75" i="23" a="1"/>
  <c r="RM75" i="23" s="1"/>
  <c r="RB75" i="23" a="1"/>
  <c r="RB75" i="23" s="1"/>
  <c r="QR75" i="23" a="1"/>
  <c r="QR75" i="23" s="1"/>
  <c r="SF75" i="23" a="1"/>
  <c r="SF75" i="23" s="1"/>
  <c r="RV75" i="23" a="1"/>
  <c r="RV75" i="23" s="1"/>
  <c r="RK75" i="23" a="1"/>
  <c r="RK75" i="23" s="1"/>
  <c r="RA75" i="23" a="1"/>
  <c r="RA75" i="23" s="1"/>
  <c r="QQ75" i="23" a="1"/>
  <c r="QQ75" i="23" s="1"/>
  <c r="SE75" i="23" a="1"/>
  <c r="SE75" i="23" s="1"/>
  <c r="RU75" i="23" a="1"/>
  <c r="RU75" i="23" s="1"/>
  <c r="RJ75" i="23" a="1"/>
  <c r="RJ75" i="23" s="1"/>
  <c r="QZ75" i="23" a="1"/>
  <c r="QZ75" i="23" s="1"/>
  <c r="QP75" i="23" a="1"/>
  <c r="QP75" i="23" s="1"/>
  <c r="SD75" i="23" a="1"/>
  <c r="SD75" i="23" s="1"/>
  <c r="RS75" i="23" a="1"/>
  <c r="RS75" i="23" s="1"/>
  <c r="RI75" i="23" a="1"/>
  <c r="RI75" i="23" s="1"/>
  <c r="QY75" i="23" a="1"/>
  <c r="QY75" i="23" s="1"/>
  <c r="QO75" i="23" a="1"/>
  <c r="QO75" i="23" s="1"/>
  <c r="SC75" i="23" a="1"/>
  <c r="SC75" i="23" s="1"/>
  <c r="RR75" i="23" a="1"/>
  <c r="RR75" i="23" s="1"/>
  <c r="RG75" i="23" a="1"/>
  <c r="RG75" i="23" s="1"/>
  <c r="QX75" i="23" a="1"/>
  <c r="QX75" i="23" s="1"/>
  <c r="QN75" i="23" a="1"/>
  <c r="QN75" i="23" s="1"/>
  <c r="SA75" i="23" a="1"/>
  <c r="SA75" i="23" s="1"/>
  <c r="RQ75" i="23" a="1"/>
  <c r="RQ75" i="23" s="1"/>
  <c r="RF75" i="23" a="1"/>
  <c r="RF75" i="23" s="1"/>
  <c r="QV75" i="23" a="1"/>
  <c r="QV75" i="23" s="1"/>
  <c r="QM75" i="23" a="1"/>
  <c r="QM75" i="23" s="1"/>
  <c r="RZ75" i="23" a="1"/>
  <c r="RZ75" i="23" s="1"/>
  <c r="RO75" i="23" a="1"/>
  <c r="RO75" i="23" s="1"/>
  <c r="RE75" i="23" a="1"/>
  <c r="RE75" i="23" s="1"/>
  <c r="QU75" i="23" a="1"/>
  <c r="QU75" i="23" s="1"/>
  <c r="QK75" i="23" a="1"/>
  <c r="QK75" i="23" s="1"/>
  <c r="SH75" i="23" a="1"/>
  <c r="SH75" i="23" s="1"/>
  <c r="RY75" i="23" a="1"/>
  <c r="RY75" i="23" s="1"/>
  <c r="RN75" i="23" a="1"/>
  <c r="RN75" i="23" s="1"/>
  <c r="RC75" i="23" a="1"/>
  <c r="RC75" i="23" s="1"/>
  <c r="QT75" i="23" a="1"/>
  <c r="QT75" i="23" s="1"/>
  <c r="QJ75" i="23" a="1"/>
  <c r="QJ75" i="23" s="1"/>
  <c r="SG70" i="23" a="1"/>
  <c r="SG70" i="23" s="1"/>
  <c r="RY70" i="23" a="1"/>
  <c r="RY70" i="23" s="1"/>
  <c r="RQ70" i="23" a="1"/>
  <c r="RQ70" i="23" s="1"/>
  <c r="RI70" i="23" a="1"/>
  <c r="RI70" i="23" s="1"/>
  <c r="RA70" i="23" a="1"/>
  <c r="RA70" i="23" s="1"/>
  <c r="QS70" i="23" a="1"/>
  <c r="QS70" i="23" s="1"/>
  <c r="QK70" i="23" a="1"/>
  <c r="QK70" i="23" s="1"/>
  <c r="SF70" i="23" a="1"/>
  <c r="SF70" i="23" s="1"/>
  <c r="RX70" i="23" a="1"/>
  <c r="RX70" i="23" s="1"/>
  <c r="RP70" i="23" a="1"/>
  <c r="RP70" i="23" s="1"/>
  <c r="RH70" i="23" a="1"/>
  <c r="RH70" i="23" s="1"/>
  <c r="QZ70" i="23" a="1"/>
  <c r="QZ70" i="23" s="1"/>
  <c r="QR70" i="23" a="1"/>
  <c r="QR70" i="23" s="1"/>
  <c r="QJ70" i="23" a="1"/>
  <c r="QJ70" i="23" s="1"/>
  <c r="SE70" i="23" a="1"/>
  <c r="SE70" i="23" s="1"/>
  <c r="RW70" i="23" a="1"/>
  <c r="RW70" i="23" s="1"/>
  <c r="RO70" i="23" a="1"/>
  <c r="RO70" i="23" s="1"/>
  <c r="RG70" i="23" a="1"/>
  <c r="RG70" i="23" s="1"/>
  <c r="QY70" i="23" a="1"/>
  <c r="QY70" i="23" s="1"/>
  <c r="QQ70" i="23" a="1"/>
  <c r="QQ70" i="23" s="1"/>
  <c r="SD70" i="23" a="1"/>
  <c r="SD70" i="23" s="1"/>
  <c r="RV70" i="23" a="1"/>
  <c r="RV70" i="23" s="1"/>
  <c r="RN70" i="23" a="1"/>
  <c r="RN70" i="23" s="1"/>
  <c r="RF70" i="23" a="1"/>
  <c r="RF70" i="23" s="1"/>
  <c r="QX70" i="23" a="1"/>
  <c r="QX70" i="23" s="1"/>
  <c r="QP70" i="23" a="1"/>
  <c r="QP70" i="23" s="1"/>
  <c r="SC70" i="23" a="1"/>
  <c r="SC70" i="23" s="1"/>
  <c r="RU70" i="23" a="1"/>
  <c r="RU70" i="23" s="1"/>
  <c r="RM70" i="23" a="1"/>
  <c r="RM70" i="23" s="1"/>
  <c r="RE70" i="23" a="1"/>
  <c r="RE70" i="23" s="1"/>
  <c r="QW70" i="23" a="1"/>
  <c r="QW70" i="23" s="1"/>
  <c r="QO70" i="23" a="1"/>
  <c r="QO70" i="23" s="1"/>
  <c r="SB70" i="23" a="1"/>
  <c r="SB70" i="23" s="1"/>
  <c r="RT70" i="23" a="1"/>
  <c r="RT70" i="23" s="1"/>
  <c r="RL70" i="23" a="1"/>
  <c r="RL70" i="23" s="1"/>
  <c r="RD70" i="23" a="1"/>
  <c r="RD70" i="23" s="1"/>
  <c r="QV70" i="23" a="1"/>
  <c r="QV70" i="23" s="1"/>
  <c r="QN70" i="23" a="1"/>
  <c r="QN70" i="23" s="1"/>
  <c r="SI70" i="23" a="1"/>
  <c r="SI70" i="23" s="1"/>
  <c r="SA70" i="23" a="1"/>
  <c r="SA70" i="23" s="1"/>
  <c r="RS70" i="23" a="1"/>
  <c r="RS70" i="23" s="1"/>
  <c r="RK70" i="23" a="1"/>
  <c r="RK70" i="23" s="1"/>
  <c r="RC70" i="23" a="1"/>
  <c r="RC70" i="23" s="1"/>
  <c r="QU70" i="23" a="1"/>
  <c r="QU70" i="23" s="1"/>
  <c r="QM70" i="23" a="1"/>
  <c r="QM70" i="23" s="1"/>
  <c r="SH70" i="23" a="1"/>
  <c r="SH70" i="23" s="1"/>
  <c r="RZ70" i="23" a="1"/>
  <c r="RZ70" i="23" s="1"/>
  <c r="RR70" i="23" a="1"/>
  <c r="RR70" i="23" s="1"/>
  <c r="RJ70" i="23" a="1"/>
  <c r="RJ70" i="23" s="1"/>
  <c r="RB70" i="23" a="1"/>
  <c r="RB70" i="23" s="1"/>
  <c r="QT70" i="23" a="1"/>
  <c r="QT70" i="23" s="1"/>
  <c r="QL70" i="23" a="1"/>
  <c r="QL70" i="23" s="1"/>
  <c r="SG57" i="23" a="1"/>
  <c r="SG57" i="23" s="1"/>
  <c r="RY57" i="23" a="1"/>
  <c r="RY57" i="23" s="1"/>
  <c r="RQ57" i="23" a="1"/>
  <c r="RQ57" i="23" s="1"/>
  <c r="RI57" i="23" a="1"/>
  <c r="RI57" i="23" s="1"/>
  <c r="RA57" i="23" a="1"/>
  <c r="RA57" i="23" s="1"/>
  <c r="QS57" i="23" a="1"/>
  <c r="QS57" i="23" s="1"/>
  <c r="QK57" i="23" a="1"/>
  <c r="QK57" i="23" s="1"/>
  <c r="SF57" i="23" a="1"/>
  <c r="SF57" i="23" s="1"/>
  <c r="RX57" i="23" a="1"/>
  <c r="RX57" i="23" s="1"/>
  <c r="RP57" i="23" a="1"/>
  <c r="RP57" i="23" s="1"/>
  <c r="RH57" i="23" a="1"/>
  <c r="RH57" i="23" s="1"/>
  <c r="QZ57" i="23" a="1"/>
  <c r="QZ57" i="23" s="1"/>
  <c r="QR57" i="23" a="1"/>
  <c r="QR57" i="23" s="1"/>
  <c r="QJ57" i="23" a="1"/>
  <c r="QJ57" i="23" s="1"/>
  <c r="SE57" i="23" a="1"/>
  <c r="SE57" i="23" s="1"/>
  <c r="RW57" i="23" a="1"/>
  <c r="RW57" i="23" s="1"/>
  <c r="RO57" i="23" a="1"/>
  <c r="RO57" i="23" s="1"/>
  <c r="RG57" i="23" a="1"/>
  <c r="RG57" i="23" s="1"/>
  <c r="QY57" i="23" a="1"/>
  <c r="QY57" i="23" s="1"/>
  <c r="QQ57" i="23" a="1"/>
  <c r="QQ57" i="23" s="1"/>
  <c r="SD57" i="23" a="1"/>
  <c r="SD57" i="23" s="1"/>
  <c r="RV57" i="23" a="1"/>
  <c r="RV57" i="23" s="1"/>
  <c r="RN57" i="23" a="1"/>
  <c r="RN57" i="23" s="1"/>
  <c r="RF57" i="23" a="1"/>
  <c r="RF57" i="23" s="1"/>
  <c r="QX57" i="23" a="1"/>
  <c r="QX57" i="23" s="1"/>
  <c r="QP57" i="23" a="1"/>
  <c r="QP57" i="23" s="1"/>
  <c r="SC57" i="23" a="1"/>
  <c r="SC57" i="23" s="1"/>
  <c r="RU57" i="23" a="1"/>
  <c r="RU57" i="23" s="1"/>
  <c r="RM57" i="23" a="1"/>
  <c r="RM57" i="23" s="1"/>
  <c r="RE57" i="23" a="1"/>
  <c r="RE57" i="23" s="1"/>
  <c r="QW57" i="23" a="1"/>
  <c r="QW57" i="23" s="1"/>
  <c r="QO57" i="23" a="1"/>
  <c r="QO57" i="23" s="1"/>
  <c r="SB57" i="23" a="1"/>
  <c r="SB57" i="23" s="1"/>
  <c r="RT57" i="23" a="1"/>
  <c r="RT57" i="23" s="1"/>
  <c r="RL57" i="23" a="1"/>
  <c r="RL57" i="23" s="1"/>
  <c r="RD57" i="23" a="1"/>
  <c r="RD57" i="23" s="1"/>
  <c r="QV57" i="23" a="1"/>
  <c r="QV57" i="23" s="1"/>
  <c r="QN57" i="23" a="1"/>
  <c r="QN57" i="23" s="1"/>
  <c r="SI57" i="23" a="1"/>
  <c r="SI57" i="23" s="1"/>
  <c r="SA57" i="23" a="1"/>
  <c r="SA57" i="23" s="1"/>
  <c r="RS57" i="23" a="1"/>
  <c r="RS57" i="23" s="1"/>
  <c r="RK57" i="23" a="1"/>
  <c r="RK57" i="23" s="1"/>
  <c r="RC57" i="23" a="1"/>
  <c r="RC57" i="23" s="1"/>
  <c r="QU57" i="23" a="1"/>
  <c r="QU57" i="23" s="1"/>
  <c r="QM57" i="23" a="1"/>
  <c r="QM57" i="23" s="1"/>
  <c r="SH57" i="23" a="1"/>
  <c r="SH57" i="23" s="1"/>
  <c r="RZ57" i="23" a="1"/>
  <c r="RZ57" i="23" s="1"/>
  <c r="RR57" i="23" a="1"/>
  <c r="RR57" i="23" s="1"/>
  <c r="RJ57" i="23" a="1"/>
  <c r="RJ57" i="23" s="1"/>
  <c r="RB57" i="23" a="1"/>
  <c r="RB57" i="23" s="1"/>
  <c r="QT57" i="23" a="1"/>
  <c r="QT57" i="23" s="1"/>
  <c r="QL57" i="23" a="1"/>
  <c r="QL57" i="23" s="1"/>
  <c r="RV56" i="23" a="1"/>
  <c r="RV56" i="23" s="1"/>
  <c r="RO56" i="23" a="1"/>
  <c r="RO56" i="23" s="1"/>
  <c r="RG56" i="23" a="1"/>
  <c r="RG56" i="23" s="1"/>
  <c r="QZ56" i="23" a="1"/>
  <c r="QZ56" i="23" s="1"/>
  <c r="QR56" i="23" a="1"/>
  <c r="QR56" i="23" s="1"/>
  <c r="QJ56" i="23" a="1"/>
  <c r="QJ56" i="23" s="1"/>
  <c r="SC56" i="23" a="1"/>
  <c r="SC56" i="23" s="1"/>
  <c r="RU56" i="23" a="1"/>
  <c r="RU56" i="23" s="1"/>
  <c r="RN56" i="23" a="1"/>
  <c r="RN56" i="23" s="1"/>
  <c r="QY56" i="23" a="1"/>
  <c r="QY56" i="23" s="1"/>
  <c r="QQ56" i="23" a="1"/>
  <c r="QQ56" i="23" s="1"/>
  <c r="SI56" i="23" a="1"/>
  <c r="SI56" i="23" s="1"/>
  <c r="SB56" i="23" a="1"/>
  <c r="SB56" i="23" s="1"/>
  <c r="RM56" i="23" a="1"/>
  <c r="RM56" i="23" s="1"/>
  <c r="RF56" i="23" a="1"/>
  <c r="RF56" i="23" s="1"/>
  <c r="QX56" i="23" a="1"/>
  <c r="QX56" i="23" s="1"/>
  <c r="QP56" i="23" a="1"/>
  <c r="QP56" i="23" s="1"/>
  <c r="SH56" i="23" a="1"/>
  <c r="SH56" i="23" s="1"/>
  <c r="SA56" i="23" a="1"/>
  <c r="SA56" i="23" s="1"/>
  <c r="RT56" i="23" a="1"/>
  <c r="RT56" i="23" s="1"/>
  <c r="RL56" i="23" a="1"/>
  <c r="RL56" i="23" s="1"/>
  <c r="RE56" i="23" a="1"/>
  <c r="RE56" i="23" s="1"/>
  <c r="QW56" i="23" a="1"/>
  <c r="QW56" i="23" s="1"/>
  <c r="QO56" i="23" a="1"/>
  <c r="QO56" i="23" s="1"/>
  <c r="SG56" i="23" a="1"/>
  <c r="SG56" i="23" s="1"/>
  <c r="RZ56" i="23" a="1"/>
  <c r="RZ56" i="23" s="1"/>
  <c r="RS56" i="23" a="1"/>
  <c r="RS56" i="23" s="1"/>
  <c r="RK56" i="23" a="1"/>
  <c r="RK56" i="23" s="1"/>
  <c r="RD56" i="23" a="1"/>
  <c r="RD56" i="23" s="1"/>
  <c r="QV56" i="23" a="1"/>
  <c r="QV56" i="23" s="1"/>
  <c r="QN56" i="23" a="1"/>
  <c r="QN56" i="23" s="1"/>
  <c r="SF56" i="23" a="1"/>
  <c r="SF56" i="23" s="1"/>
  <c r="RY56" i="23" a="1"/>
  <c r="RY56" i="23" s="1"/>
  <c r="RR56" i="23" a="1"/>
  <c r="RR56" i="23" s="1"/>
  <c r="RJ56" i="23" a="1"/>
  <c r="RJ56" i="23" s="1"/>
  <c r="RC56" i="23" a="1"/>
  <c r="RC56" i="23" s="1"/>
  <c r="QU56" i="23" a="1"/>
  <c r="QU56" i="23" s="1"/>
  <c r="QM56" i="23" a="1"/>
  <c r="QM56" i="23" s="1"/>
  <c r="SE56" i="23" a="1"/>
  <c r="SE56" i="23" s="1"/>
  <c r="RX56" i="23" a="1"/>
  <c r="RX56" i="23" s="1"/>
  <c r="RQ56" i="23" a="1"/>
  <c r="RQ56" i="23" s="1"/>
  <c r="RI56" i="23" a="1"/>
  <c r="RI56" i="23" s="1"/>
  <c r="RB56" i="23" a="1"/>
  <c r="RB56" i="23" s="1"/>
  <c r="QT56" i="23" a="1"/>
  <c r="QT56" i="23" s="1"/>
  <c r="QL56" i="23" a="1"/>
  <c r="QL56" i="23" s="1"/>
  <c r="SD56" i="23" a="1"/>
  <c r="SD56" i="23" s="1"/>
  <c r="RW56" i="23" a="1"/>
  <c r="RW56" i="23" s="1"/>
  <c r="RP56" i="23" a="1"/>
  <c r="RP56" i="23" s="1"/>
  <c r="RH56" i="23" a="1"/>
  <c r="RH56" i="23" s="1"/>
  <c r="RA56" i="23" a="1"/>
  <c r="RA56" i="23" s="1"/>
  <c r="QS56" i="23" a="1"/>
  <c r="QS56" i="23" s="1"/>
  <c r="QK56" i="23" a="1"/>
  <c r="QK56" i="23" s="1"/>
  <c r="SC24" i="23" a="1"/>
  <c r="SC24" i="23" s="1"/>
  <c r="RU24" i="23" a="1"/>
  <c r="RU24" i="23" s="1"/>
  <c r="RM24" i="23" a="1"/>
  <c r="RM24" i="23" s="1"/>
  <c r="RG24" i="23" a="1"/>
  <c r="RG24" i="23" s="1"/>
  <c r="QY24" i="23" a="1"/>
  <c r="QY24" i="23" s="1"/>
  <c r="QR24" i="23" a="1"/>
  <c r="QR24" i="23" s="1"/>
  <c r="QJ24" i="23" a="1"/>
  <c r="QJ24" i="23" s="1"/>
  <c r="SB24" i="23" a="1"/>
  <c r="SB24" i="23" s="1"/>
  <c r="RT24" i="23" a="1"/>
  <c r="RT24" i="23" s="1"/>
  <c r="RL24" i="23" a="1"/>
  <c r="RL24" i="23" s="1"/>
  <c r="RF24" i="23" a="1"/>
  <c r="RF24" i="23" s="1"/>
  <c r="QX24" i="23" a="1"/>
  <c r="QX24" i="23" s="1"/>
  <c r="QQ24" i="23" a="1"/>
  <c r="QQ24" i="23" s="1"/>
  <c r="SI24" i="23" a="1"/>
  <c r="SI24" i="23" s="1"/>
  <c r="SA24" i="23" a="1"/>
  <c r="SA24" i="23" s="1"/>
  <c r="RS24" i="23" a="1"/>
  <c r="RS24" i="23" s="1"/>
  <c r="RE24" i="23" a="1"/>
  <c r="RE24" i="23" s="1"/>
  <c r="QW24" i="23" a="1"/>
  <c r="QW24" i="23" s="1"/>
  <c r="QP24" i="23" a="1"/>
  <c r="QP24" i="23" s="1"/>
  <c r="SH24" i="23" a="1"/>
  <c r="SH24" i="23" s="1"/>
  <c r="RZ24" i="23" a="1"/>
  <c r="RZ24" i="23" s="1"/>
  <c r="RR24" i="23" a="1"/>
  <c r="RR24" i="23" s="1"/>
  <c r="RK24" i="23" a="1"/>
  <c r="RK24" i="23" s="1"/>
  <c r="RD24" i="23" a="1"/>
  <c r="RD24" i="23" s="1"/>
  <c r="QO24" i="23" a="1"/>
  <c r="QO24" i="23" s="1"/>
  <c r="SG24" i="23" a="1"/>
  <c r="SG24" i="23" s="1"/>
  <c r="RY24" i="23" a="1"/>
  <c r="RY24" i="23" s="1"/>
  <c r="RQ24" i="23" a="1"/>
  <c r="RQ24" i="23" s="1"/>
  <c r="RJ24" i="23" a="1"/>
  <c r="RJ24" i="23" s="1"/>
  <c r="RC24" i="23" a="1"/>
  <c r="RC24" i="23" s="1"/>
  <c r="QV24" i="23" a="1"/>
  <c r="QV24" i="23" s="1"/>
  <c r="QN24" i="23" a="1"/>
  <c r="QN24" i="23" s="1"/>
  <c r="SF24" i="23" a="1"/>
  <c r="SF24" i="23" s="1"/>
  <c r="RX24" i="23" a="1"/>
  <c r="RX24" i="23" s="1"/>
  <c r="RP24" i="23" a="1"/>
  <c r="RP24" i="23" s="1"/>
  <c r="RI24" i="23" a="1"/>
  <c r="RI24" i="23" s="1"/>
  <c r="RB24" i="23" a="1"/>
  <c r="RB24" i="23" s="1"/>
  <c r="QU24" i="23" a="1"/>
  <c r="QU24" i="23" s="1"/>
  <c r="QM24" i="23" a="1"/>
  <c r="QM24" i="23" s="1"/>
  <c r="SD24" i="23" a="1"/>
  <c r="SD24" i="23" s="1"/>
  <c r="RV24" i="23" a="1"/>
  <c r="RV24" i="23" s="1"/>
  <c r="RN24" i="23" a="1"/>
  <c r="RN24" i="23" s="1"/>
  <c r="RH24" i="23" a="1"/>
  <c r="RH24" i="23" s="1"/>
  <c r="QZ24" i="23" a="1"/>
  <c r="QZ24" i="23" s="1"/>
  <c r="QS24" i="23" a="1"/>
  <c r="QS24" i="23" s="1"/>
  <c r="QK24" i="23" a="1"/>
  <c r="QK24" i="23" s="1"/>
  <c r="RO24" i="23" a="1"/>
  <c r="RO24" i="23" s="1"/>
  <c r="RA24" i="23" a="1"/>
  <c r="RA24" i="23" s="1"/>
  <c r="QT24" i="23" a="1"/>
  <c r="QT24" i="23" s="1"/>
  <c r="QL24" i="23" a="1"/>
  <c r="QL24" i="23" s="1"/>
  <c r="SE24" i="23" a="1"/>
  <c r="SE24" i="23" s="1"/>
  <c r="RW24" i="23" a="1"/>
  <c r="RW24" i="23" s="1"/>
  <c r="SF12" i="23" a="1"/>
  <c r="SF12" i="23" s="1"/>
  <c r="RX12" i="23" a="1"/>
  <c r="RX12" i="23" s="1"/>
  <c r="RP12" i="23" a="1"/>
  <c r="RP12" i="23" s="1"/>
  <c r="RH12" i="23" a="1"/>
  <c r="RH12" i="23" s="1"/>
  <c r="QZ12" i="23" a="1"/>
  <c r="QZ12" i="23" s="1"/>
  <c r="QR12" i="23" a="1"/>
  <c r="QR12" i="23" s="1"/>
  <c r="QJ12" i="23" a="1"/>
  <c r="QJ12" i="23" s="1"/>
  <c r="SE12" i="23" a="1"/>
  <c r="SE12" i="23" s="1"/>
  <c r="RW12" i="23" a="1"/>
  <c r="RW12" i="23" s="1"/>
  <c r="RO12" i="23" a="1"/>
  <c r="RO12" i="23" s="1"/>
  <c r="RG12" i="23" a="1"/>
  <c r="RG12" i="23" s="1"/>
  <c r="QY12" i="23" a="1"/>
  <c r="QY12" i="23" s="1"/>
  <c r="QQ12" i="23" a="1"/>
  <c r="QQ12" i="23" s="1"/>
  <c r="SD12" i="23" a="1"/>
  <c r="SD12" i="23" s="1"/>
  <c r="RV12" i="23" a="1"/>
  <c r="RV12" i="23" s="1"/>
  <c r="RN12" i="23" a="1"/>
  <c r="RN12" i="23" s="1"/>
  <c r="RF12" i="23" a="1"/>
  <c r="RF12" i="23" s="1"/>
  <c r="QX12" i="23" a="1"/>
  <c r="QX12" i="23" s="1"/>
  <c r="QP12" i="23" a="1"/>
  <c r="QP12" i="23" s="1"/>
  <c r="SC12" i="23" a="1"/>
  <c r="SC12" i="23" s="1"/>
  <c r="RU12" i="23" a="1"/>
  <c r="RU12" i="23" s="1"/>
  <c r="RM12" i="23" a="1"/>
  <c r="RM12" i="23" s="1"/>
  <c r="RE12" i="23" a="1"/>
  <c r="RE12" i="23" s="1"/>
  <c r="QW12" i="23" a="1"/>
  <c r="QW12" i="23" s="1"/>
  <c r="QO12" i="23" a="1"/>
  <c r="QO12" i="23" s="1"/>
  <c r="SB12" i="23" a="1"/>
  <c r="SB12" i="23" s="1"/>
  <c r="RT12" i="23" a="1"/>
  <c r="RT12" i="23" s="1"/>
  <c r="RL12" i="23" a="1"/>
  <c r="RL12" i="23" s="1"/>
  <c r="RD12" i="23" a="1"/>
  <c r="RD12" i="23" s="1"/>
  <c r="QV12" i="23" a="1"/>
  <c r="QV12" i="23" s="1"/>
  <c r="QN12" i="23" a="1"/>
  <c r="QN12" i="23" s="1"/>
  <c r="SI12" i="23" a="1"/>
  <c r="SI12" i="23" s="1"/>
  <c r="SA12" i="23" a="1"/>
  <c r="SA12" i="23" s="1"/>
  <c r="RS12" i="23" a="1"/>
  <c r="RS12" i="23" s="1"/>
  <c r="RK12" i="23" a="1"/>
  <c r="RK12" i="23" s="1"/>
  <c r="RC12" i="23" a="1"/>
  <c r="RC12" i="23" s="1"/>
  <c r="QU12" i="23" a="1"/>
  <c r="QU12" i="23" s="1"/>
  <c r="QM12" i="23" a="1"/>
  <c r="QM12" i="23" s="1"/>
  <c r="SG12" i="23" a="1"/>
  <c r="SG12" i="23" s="1"/>
  <c r="RY12" i="23" a="1"/>
  <c r="RY12" i="23" s="1"/>
  <c r="RQ12" i="23" a="1"/>
  <c r="RQ12" i="23" s="1"/>
  <c r="RI12" i="23" a="1"/>
  <c r="RI12" i="23" s="1"/>
  <c r="RA12" i="23" a="1"/>
  <c r="RA12" i="23" s="1"/>
  <c r="QS12" i="23" a="1"/>
  <c r="QS12" i="23" s="1"/>
  <c r="QK12" i="23" a="1"/>
  <c r="QK12" i="23" s="1"/>
  <c r="SH12" i="23" a="1"/>
  <c r="SH12" i="23" s="1"/>
  <c r="RZ12" i="23" a="1"/>
  <c r="RZ12" i="23" s="1"/>
  <c r="RR12" i="23" a="1"/>
  <c r="RR12" i="23" s="1"/>
  <c r="RJ12" i="23" a="1"/>
  <c r="RJ12" i="23" s="1"/>
  <c r="RB12" i="23" a="1"/>
  <c r="RB12" i="23" s="1"/>
  <c r="QT12" i="23" a="1"/>
  <c r="QT12" i="23" s="1"/>
  <c r="QL12" i="23" a="1"/>
  <c r="QL12" i="23" s="1"/>
  <c r="SF15" i="23" a="1"/>
  <c r="SF15" i="23" s="1"/>
  <c r="RX15" i="23" a="1"/>
  <c r="RX15" i="23" s="1"/>
  <c r="RP15" i="23" a="1"/>
  <c r="RP15" i="23" s="1"/>
  <c r="RH15" i="23" a="1"/>
  <c r="RH15" i="23" s="1"/>
  <c r="QZ15" i="23" a="1"/>
  <c r="QZ15" i="23" s="1"/>
  <c r="QR15" i="23" a="1"/>
  <c r="QR15" i="23" s="1"/>
  <c r="QJ15" i="23" a="1"/>
  <c r="QJ15" i="23" s="1"/>
  <c r="SE15" i="23" a="1"/>
  <c r="SE15" i="23" s="1"/>
  <c r="RW15" i="23" a="1"/>
  <c r="RW15" i="23" s="1"/>
  <c r="RO15" i="23" a="1"/>
  <c r="RO15" i="23" s="1"/>
  <c r="RG15" i="23" a="1"/>
  <c r="RG15" i="23" s="1"/>
  <c r="QY15" i="23" a="1"/>
  <c r="QY15" i="23" s="1"/>
  <c r="QQ15" i="23" a="1"/>
  <c r="QQ15" i="23" s="1"/>
  <c r="SD15" i="23" a="1"/>
  <c r="SD15" i="23" s="1"/>
  <c r="RV15" i="23" a="1"/>
  <c r="RV15" i="23" s="1"/>
  <c r="RN15" i="23" a="1"/>
  <c r="RN15" i="23" s="1"/>
  <c r="RF15" i="23" a="1"/>
  <c r="RF15" i="23" s="1"/>
  <c r="QX15" i="23" a="1"/>
  <c r="QX15" i="23" s="1"/>
  <c r="QP15" i="23" a="1"/>
  <c r="QP15" i="23" s="1"/>
  <c r="SC15" i="23" a="1"/>
  <c r="SC15" i="23" s="1"/>
  <c r="RU15" i="23" a="1"/>
  <c r="RU15" i="23" s="1"/>
  <c r="RM15" i="23" a="1"/>
  <c r="RM15" i="23" s="1"/>
  <c r="RE15" i="23" a="1"/>
  <c r="RE15" i="23" s="1"/>
  <c r="QW15" i="23" a="1"/>
  <c r="QW15" i="23" s="1"/>
  <c r="QO15" i="23" a="1"/>
  <c r="QO15" i="23" s="1"/>
  <c r="SB15" i="23" a="1"/>
  <c r="SB15" i="23" s="1"/>
  <c r="RT15" i="23" a="1"/>
  <c r="RT15" i="23" s="1"/>
  <c r="RL15" i="23" a="1"/>
  <c r="RL15" i="23" s="1"/>
  <c r="RD15" i="23" a="1"/>
  <c r="RD15" i="23" s="1"/>
  <c r="QV15" i="23" a="1"/>
  <c r="QV15" i="23" s="1"/>
  <c r="QN15" i="23" a="1"/>
  <c r="QN15" i="23" s="1"/>
  <c r="SI15" i="23" a="1"/>
  <c r="SI15" i="23" s="1"/>
  <c r="SA15" i="23" a="1"/>
  <c r="SA15" i="23" s="1"/>
  <c r="RS15" i="23" a="1"/>
  <c r="RS15" i="23" s="1"/>
  <c r="RK15" i="23" a="1"/>
  <c r="RK15" i="23" s="1"/>
  <c r="RC15" i="23" a="1"/>
  <c r="RC15" i="23" s="1"/>
  <c r="QU15" i="23" a="1"/>
  <c r="QU15" i="23" s="1"/>
  <c r="QM15" i="23" a="1"/>
  <c r="QM15" i="23" s="1"/>
  <c r="SG15" i="23" a="1"/>
  <c r="SG15" i="23" s="1"/>
  <c r="RY15" i="23" a="1"/>
  <c r="RY15" i="23" s="1"/>
  <c r="RQ15" i="23" a="1"/>
  <c r="RQ15" i="23" s="1"/>
  <c r="RI15" i="23" a="1"/>
  <c r="RI15" i="23" s="1"/>
  <c r="RA15" i="23" a="1"/>
  <c r="RA15" i="23" s="1"/>
  <c r="QS15" i="23" a="1"/>
  <c r="QS15" i="23" s="1"/>
  <c r="QK15" i="23" a="1"/>
  <c r="QK15" i="23" s="1"/>
  <c r="RB15" i="23" a="1"/>
  <c r="RB15" i="23" s="1"/>
  <c r="QT15" i="23" a="1"/>
  <c r="QT15" i="23" s="1"/>
  <c r="QL15" i="23" a="1"/>
  <c r="QL15" i="23" s="1"/>
  <c r="SH15" i="23" a="1"/>
  <c r="SH15" i="23" s="1"/>
  <c r="RZ15" i="23" a="1"/>
  <c r="RZ15" i="23" s="1"/>
  <c r="RR15" i="23" a="1"/>
  <c r="RR15" i="23" s="1"/>
  <c r="RJ15" i="23" a="1"/>
  <c r="RJ15" i="23" s="1"/>
  <c r="PH7" i="23"/>
  <c r="PV4" i="23"/>
  <c r="MR13" i="23"/>
  <c r="OB12" i="23"/>
  <c r="PL11" i="23"/>
  <c r="MZ11" i="23"/>
  <c r="NP10" i="23"/>
  <c r="MN9" i="23"/>
  <c r="OJ7" i="23"/>
  <c r="NB4" i="23"/>
  <c r="QA13" i="23"/>
  <c r="NO13" i="23"/>
  <c r="OY12" i="23"/>
  <c r="MM12" i="23"/>
  <c r="NW11" i="23"/>
  <c r="PD10" i="23"/>
  <c r="OI9" i="23"/>
  <c r="MY8" i="23"/>
  <c r="QH5" i="23"/>
  <c r="MO15" i="23"/>
  <c r="NY14" i="23"/>
  <c r="PI13" i="23"/>
  <c r="MW13" i="23"/>
  <c r="OG12" i="23"/>
  <c r="PQ11" i="23"/>
  <c r="NE11" i="23"/>
  <c r="NY10" i="23"/>
  <c r="MW9" i="23"/>
  <c r="OY7" i="23"/>
  <c r="OP4" i="23"/>
  <c r="OJ13" i="23"/>
  <c r="PT12" i="23"/>
  <c r="NH12" i="23"/>
  <c r="OR11" i="23"/>
  <c r="QB10" i="23"/>
  <c r="PX9" i="23"/>
  <c r="OV8" i="23"/>
  <c r="QD6" i="23"/>
  <c r="NH8" i="23"/>
  <c r="MQ12" i="23"/>
  <c r="NH14" i="23"/>
  <c r="NG15" i="23"/>
  <c r="PU15" i="23"/>
  <c r="OK16" i="23"/>
  <c r="NA17" i="23"/>
  <c r="PM17" i="23"/>
  <c r="OC18" i="23"/>
  <c r="MS19" i="23"/>
  <c r="PE19" i="23"/>
  <c r="PN10" i="23"/>
  <c r="NV13" i="23"/>
  <c r="PN14" i="23"/>
  <c r="OP15" i="23"/>
  <c r="NF16" i="23"/>
  <c r="PR16" i="23"/>
  <c r="OH17" i="23"/>
  <c r="MX18" i="23"/>
  <c r="PJ18" i="23"/>
  <c r="MX9" i="23"/>
  <c r="OH12" i="23"/>
  <c r="OE14" i="23"/>
  <c r="NS15" i="23"/>
  <c r="QF15" i="23"/>
  <c r="QB6" i="23"/>
  <c r="OQ11" i="23"/>
  <c r="QB13" i="23"/>
  <c r="MQ15" i="23"/>
  <c r="PI15" i="23"/>
  <c r="NY16" i="23"/>
  <c r="MO17" i="23"/>
  <c r="PA17" i="23"/>
  <c r="NQ18" i="23"/>
  <c r="QC18" i="23"/>
  <c r="OW10" i="23"/>
  <c r="NK13" i="23"/>
  <c r="PJ14" i="23"/>
  <c r="OM15" i="23"/>
  <c r="NC16" i="23"/>
  <c r="PO16" i="23"/>
  <c r="OE17" i="23"/>
  <c r="MU18" i="23"/>
  <c r="PG18" i="23"/>
  <c r="NW19" i="23"/>
  <c r="NY12" i="23"/>
  <c r="PI11" i="23"/>
  <c r="MW11" i="23"/>
  <c r="NI10" i="23"/>
  <c r="QC8" i="23"/>
  <c r="OB7" i="23"/>
  <c r="MR14" i="23"/>
  <c r="OB13" i="23"/>
  <c r="PL12" i="23"/>
  <c r="MZ12" i="23"/>
  <c r="OJ11" i="23"/>
  <c r="PT10" i="23"/>
  <c r="PH9" i="23"/>
  <c r="OF8" i="23"/>
  <c r="PK6" i="23"/>
  <c r="QA8" i="23"/>
  <c r="NW12" i="23"/>
  <c r="NX14" i="23"/>
  <c r="NP15" i="23"/>
  <c r="QC15" i="23"/>
  <c r="OS16" i="23"/>
  <c r="NI17" i="23"/>
  <c r="PU17" i="23"/>
  <c r="OK18" i="23"/>
  <c r="NA19" i="23"/>
  <c r="PM19" i="23"/>
  <c r="MX11" i="23"/>
  <c r="OY13" i="23"/>
  <c r="PX14" i="23"/>
  <c r="OX15" i="23"/>
  <c r="NN16" i="23"/>
  <c r="PZ16" i="23"/>
  <c r="OP17" i="23"/>
  <c r="NF18" i="23"/>
  <c r="PR18" i="23"/>
  <c r="PJ9" i="23"/>
  <c r="PN12" i="23"/>
  <c r="OR14" i="23"/>
  <c r="OB15" i="23"/>
  <c r="MR16" i="23"/>
  <c r="PO7" i="23"/>
  <c r="PW11" i="23"/>
  <c r="MZ14" i="23"/>
  <c r="NB15" i="23"/>
  <c r="PQ15" i="23"/>
  <c r="OG16" i="23"/>
  <c r="MW17" i="23"/>
  <c r="PI17" i="23"/>
  <c r="NY18" i="23"/>
  <c r="MO19" i="23"/>
  <c r="MM11" i="23"/>
  <c r="OQ13" i="23"/>
  <c r="PT14" i="23"/>
  <c r="OU15" i="23"/>
  <c r="NK16" i="23"/>
  <c r="PW16" i="23"/>
  <c r="OM17" i="23"/>
  <c r="NC18" i="23"/>
  <c r="PO18" i="23"/>
  <c r="OE19" i="23"/>
  <c r="ON13" i="23"/>
  <c r="PX12" i="23"/>
  <c r="NL12" i="23"/>
  <c r="OV11" i="23"/>
  <c r="QF10" i="23"/>
  <c r="QF9" i="23"/>
  <c r="PD8" i="23"/>
  <c r="MU7" i="23"/>
  <c r="OA14" i="23"/>
  <c r="PK13" i="23"/>
  <c r="MY13" i="23"/>
  <c r="OI12" i="23"/>
  <c r="PS11" i="23"/>
  <c r="NG11" i="23"/>
  <c r="OE10" i="23"/>
  <c r="NC9" i="23"/>
  <c r="PB7" i="23"/>
  <c r="PF4" i="23"/>
  <c r="PU14" i="23"/>
  <c r="NI14" i="23"/>
  <c r="OS13" i="23"/>
  <c r="QC12" i="23"/>
  <c r="NQ12" i="23"/>
  <c r="PA11" i="23"/>
  <c r="MO11" i="23"/>
  <c r="MS10" i="23"/>
  <c r="PM8" i="23"/>
  <c r="NF7" i="23"/>
  <c r="QF13" i="23"/>
  <c r="NT13" i="23"/>
  <c r="PD12" i="23"/>
  <c r="MR12" i="23"/>
  <c r="OB11" i="23"/>
  <c r="PL10" i="23"/>
  <c r="OR9" i="23"/>
  <c r="NJ8" i="23"/>
  <c r="NZ6" i="23"/>
  <c r="OQ9" i="23"/>
  <c r="PC12" i="23"/>
  <c r="ON14" i="23"/>
  <c r="NY15" i="23"/>
  <c r="MO16" i="23"/>
  <c r="PA16" i="23"/>
  <c r="NQ17" i="23"/>
  <c r="QC17" i="23"/>
  <c r="OS18" i="23"/>
  <c r="NI19" i="23"/>
  <c r="OP6" i="23"/>
  <c r="OD11" i="23"/>
  <c r="PT13" i="23"/>
  <c r="MM15" i="23"/>
  <c r="PF15" i="23"/>
  <c r="NV16" i="23"/>
  <c r="QH16" i="23"/>
  <c r="OX17" i="23"/>
  <c r="NN18" i="23"/>
  <c r="PZ18" i="23"/>
  <c r="NZ10" i="23"/>
  <c r="MX13" i="23"/>
  <c r="PF14" i="23"/>
  <c r="OJ15" i="23"/>
  <c r="MZ16" i="23"/>
  <c r="OU8" i="23"/>
  <c r="NG12" i="23"/>
  <c r="NP14" i="23"/>
  <c r="NK15" i="23"/>
  <c r="PY15" i="23"/>
  <c r="OO16" i="23"/>
  <c r="NE17" i="23"/>
  <c r="PQ17" i="23"/>
  <c r="OG18" i="23"/>
  <c r="PB5" i="23"/>
  <c r="NS11" i="23"/>
  <c r="PL13" i="23"/>
  <c r="QE14" i="23"/>
  <c r="PC15" i="23"/>
  <c r="NS16" i="23"/>
  <c r="QE16" i="23"/>
  <c r="OU17" i="23"/>
  <c r="NK18" i="23"/>
  <c r="PW18" i="23"/>
  <c r="OM19" i="23"/>
  <c r="QG9" i="23"/>
  <c r="PE8" i="23"/>
  <c r="MV7" i="23"/>
  <c r="OF13" i="23"/>
  <c r="PP12" i="23"/>
  <c r="ND12" i="23"/>
  <c r="ON11" i="23"/>
  <c r="PX10" i="23"/>
  <c r="PP9" i="23"/>
  <c r="ON8" i="23"/>
  <c r="PT6" i="23"/>
  <c r="NS14" i="23"/>
  <c r="PC13" i="23"/>
  <c r="MQ13" i="23"/>
  <c r="OA12" i="23"/>
  <c r="PK11" i="23"/>
  <c r="MY11" i="23"/>
  <c r="NO10" i="23"/>
  <c r="MM9" i="23"/>
  <c r="OI7" i="23"/>
  <c r="MT4" i="23"/>
  <c r="PM14" i="23"/>
  <c r="NA14" i="23"/>
  <c r="OK13" i="23"/>
  <c r="PU12" i="23"/>
  <c r="NI12" i="23"/>
  <c r="OS11" i="23"/>
  <c r="QC10" i="23"/>
  <c r="PY9" i="23"/>
  <c r="OW8" i="23"/>
  <c r="MM7" i="23"/>
  <c r="PX13" i="23"/>
  <c r="NL13" i="23"/>
  <c r="OV12" i="23"/>
  <c r="QF11" i="23"/>
  <c r="NT11" i="23"/>
  <c r="OX10" i="23"/>
  <c r="OB9" i="23"/>
  <c r="MQ8" i="23"/>
  <c r="PJ5" i="23"/>
  <c r="NG10" i="23"/>
  <c r="MM13" i="23"/>
  <c r="OZ14" i="23"/>
  <c r="OG15" i="23"/>
  <c r="MW16" i="23"/>
  <c r="PI16" i="23"/>
  <c r="NY17" i="23"/>
  <c r="MO18" i="23"/>
  <c r="PA18" i="23"/>
  <c r="NQ19" i="23"/>
  <c r="OD7" i="23"/>
  <c r="PJ11" i="23"/>
  <c r="MT14" i="23"/>
  <c r="MX15" i="23"/>
  <c r="PN15" i="23"/>
  <c r="OD16" i="23"/>
  <c r="MT17" i="23"/>
  <c r="PF17" i="23"/>
  <c r="NV18" i="23"/>
  <c r="QH18" i="23"/>
  <c r="PV10" i="23"/>
  <c r="OD13" i="23"/>
  <c r="PP14" i="23"/>
  <c r="OR15" i="23"/>
  <c r="NH16" i="23"/>
  <c r="NK9" i="23"/>
  <c r="OM12" i="23"/>
  <c r="OF14" i="23"/>
  <c r="NT15" i="23"/>
  <c r="QG15" i="23"/>
  <c r="OW16" i="23"/>
  <c r="NM17" i="23"/>
  <c r="PY17" i="23"/>
  <c r="OO18" i="23"/>
  <c r="NC7" i="23"/>
  <c r="OY11" i="23"/>
  <c r="QH13" i="23"/>
  <c r="MT15" i="23"/>
  <c r="PK15" i="23"/>
  <c r="OA16" i="23"/>
  <c r="MQ17" i="23"/>
  <c r="PC17" i="23"/>
  <c r="NS18" i="23"/>
  <c r="QE18" i="23"/>
  <c r="OU19" i="23"/>
  <c r="PQ9" i="23"/>
  <c r="OO8" i="23"/>
  <c r="PV6" i="23"/>
  <c r="NX13" i="23"/>
  <c r="PH12" i="23"/>
  <c r="MV12" i="23"/>
  <c r="OF11" i="23"/>
  <c r="PP10" i="23"/>
  <c r="OZ9" i="23"/>
  <c r="NW8" i="23"/>
  <c r="OX6" i="23"/>
  <c r="NK14" i="23"/>
  <c r="OU13" i="23"/>
  <c r="QE12" i="23"/>
  <c r="NS12" i="23"/>
  <c r="PC11" i="23"/>
  <c r="MQ11" i="23"/>
  <c r="MY10" i="23"/>
  <c r="PS8" i="23"/>
  <c r="NL7" i="23"/>
  <c r="NU15" i="23"/>
  <c r="PE14" i="23"/>
  <c r="MS14" i="23"/>
  <c r="OC13" i="23"/>
  <c r="PM12" i="23"/>
  <c r="NA12" i="23"/>
  <c r="OK11" i="23"/>
  <c r="PU10" i="23"/>
  <c r="PI9" i="23"/>
  <c r="OG8" i="23"/>
  <c r="PL6" i="23"/>
  <c r="PP13" i="23"/>
  <c r="ND13" i="23"/>
  <c r="ON12" i="23"/>
  <c r="PX11" i="23"/>
  <c r="NL11" i="23"/>
  <c r="OM10" i="23"/>
  <c r="NL9" i="23"/>
  <c r="PP7" i="23"/>
  <c r="MX5" i="23"/>
  <c r="PK10" i="23"/>
  <c r="NS13" i="23"/>
  <c r="PL14" i="23"/>
  <c r="OO15" i="23"/>
  <c r="NE16" i="23"/>
  <c r="PQ16" i="23"/>
  <c r="OG17" i="23"/>
  <c r="MW18" i="23"/>
  <c r="PI18" i="23"/>
  <c r="NY19" i="23"/>
  <c r="NP8" i="23"/>
  <c r="MT12" i="23"/>
  <c r="NJ14" i="23"/>
  <c r="NH15" i="23"/>
  <c r="PV15" i="23"/>
  <c r="OL16" i="23"/>
  <c r="NB17" i="23"/>
  <c r="PN17" i="23"/>
  <c r="OD18" i="23"/>
  <c r="OX4" i="23"/>
  <c r="NF11" i="23"/>
  <c r="PD13" i="23"/>
  <c r="QA14" i="23"/>
  <c r="OZ15" i="23"/>
  <c r="NP16" i="23"/>
  <c r="PW9" i="23"/>
  <c r="PS12" i="23"/>
  <c r="OU14" i="23"/>
  <c r="OC15" i="23"/>
  <c r="MS16" i="23"/>
  <c r="PE16" i="23"/>
  <c r="NU17" i="23"/>
  <c r="QG17" i="23"/>
  <c r="OW18" i="23"/>
  <c r="QH7" i="23"/>
  <c r="QE11" i="23"/>
  <c r="ND14" i="23"/>
  <c r="ND15" i="23"/>
  <c r="PS15" i="23"/>
  <c r="OI16" i="23"/>
  <c r="MY17" i="23"/>
  <c r="PK17" i="23"/>
  <c r="OA18" i="23"/>
  <c r="MQ19" i="23"/>
  <c r="PC19" i="23"/>
  <c r="PA9" i="23"/>
  <c r="NX8" i="23"/>
  <c r="PC6" i="23"/>
  <c r="NP13" i="23"/>
  <c r="OZ12" i="23"/>
  <c r="MN12" i="23"/>
  <c r="NX11" i="23"/>
  <c r="PE10" i="23"/>
  <c r="OJ9" i="23"/>
  <c r="MZ8" i="23"/>
  <c r="MT6" i="23"/>
  <c r="NC14" i="23"/>
  <c r="OM13" i="23"/>
  <c r="PW12" i="23"/>
  <c r="NK12" i="23"/>
  <c r="OU11" i="23"/>
  <c r="QE10" i="23"/>
  <c r="QE9" i="23"/>
  <c r="PC8" i="23"/>
  <c r="MP7" i="23"/>
  <c r="NM15" i="23"/>
  <c r="OW14" i="23"/>
  <c r="QG13" i="23"/>
  <c r="NU13" i="23"/>
  <c r="PE12" i="23"/>
  <c r="MS12" i="23"/>
  <c r="OC11" i="23"/>
  <c r="PM10" i="23"/>
  <c r="OS9" i="23"/>
  <c r="NO8" i="23"/>
  <c r="OH6" i="23"/>
  <c r="PH13" i="23"/>
  <c r="MV13" i="23"/>
  <c r="OF12" i="23"/>
  <c r="PP11" i="23"/>
  <c r="ND11" i="23"/>
  <c r="NX10" i="23"/>
  <c r="MV9" i="23"/>
  <c r="OT7" i="23"/>
  <c r="OH4" i="23"/>
  <c r="MU11" i="23"/>
  <c r="OV13" i="23"/>
  <c r="PW14" i="23"/>
  <c r="OW15" i="23"/>
  <c r="NM16" i="23"/>
  <c r="PY16" i="23"/>
  <c r="OO17" i="23"/>
  <c r="NE18" i="23"/>
  <c r="PQ18" i="23"/>
  <c r="OG19" i="23"/>
  <c r="QD8" i="23"/>
  <c r="NZ12" i="23"/>
  <c r="NZ14" i="23"/>
  <c r="NQ15" i="23"/>
  <c r="QD15" i="23"/>
  <c r="OT16" i="23"/>
  <c r="NJ17" i="23"/>
  <c r="PV17" i="23"/>
  <c r="OL18" i="23"/>
  <c r="PN6" i="23"/>
  <c r="OL11" i="23"/>
  <c r="PZ13" i="23"/>
  <c r="MP15" i="23"/>
  <c r="PH15" i="23"/>
  <c r="NX16" i="23"/>
  <c r="OL10" i="23"/>
  <c r="NC13" i="23"/>
  <c r="PG14" i="23"/>
  <c r="OK15" i="23"/>
  <c r="NA16" i="23"/>
  <c r="PM16" i="23"/>
  <c r="OC17" i="23"/>
  <c r="MS18" i="23"/>
  <c r="PE18" i="23"/>
  <c r="PK8" i="23"/>
  <c r="NO12" i="23"/>
  <c r="NT14" i="23"/>
  <c r="NN15" i="23"/>
  <c r="QA15" i="23"/>
  <c r="OQ16" i="23"/>
  <c r="NG17" i="23"/>
  <c r="PS17" i="23"/>
  <c r="OI18" i="23"/>
  <c r="MY19" i="23"/>
  <c r="PK19" i="23"/>
  <c r="NB8" i="23"/>
  <c r="NB6" i="23"/>
  <c r="NH13" i="23"/>
  <c r="OR12" i="23"/>
  <c r="QB11" i="23"/>
  <c r="NP11" i="23"/>
  <c r="OT10" i="23"/>
  <c r="NT9" i="23"/>
  <c r="PZ7" i="23"/>
  <c r="OD5" i="23"/>
  <c r="MU14" i="23"/>
  <c r="OE13" i="23"/>
  <c r="PO12" i="23"/>
  <c r="NC12" i="23"/>
  <c r="OM11" i="23"/>
  <c r="PW10" i="23"/>
  <c r="PO9" i="23"/>
  <c r="OM8" i="23"/>
  <c r="PS6" i="23"/>
  <c r="NE15" i="23"/>
  <c r="OO14" i="23"/>
  <c r="PY13" i="23"/>
  <c r="NM13" i="23"/>
  <c r="OW12" i="23"/>
  <c r="QG11" i="23"/>
  <c r="NU11" i="23"/>
  <c r="PB10" i="23"/>
  <c r="OC9" i="23"/>
  <c r="MR8" i="23"/>
  <c r="PR5" i="23"/>
  <c r="OZ13" i="23"/>
  <c r="MN13" i="23"/>
  <c r="NX12" i="23"/>
  <c r="PH11" i="23"/>
  <c r="MV11" i="23"/>
  <c r="NH10" i="23"/>
  <c r="QB8" i="23"/>
  <c r="OA7" i="23"/>
  <c r="MM4" i="23"/>
  <c r="OA11" i="23"/>
  <c r="PR13" i="23"/>
  <c r="QH14" i="23"/>
  <c r="PE15" i="23"/>
  <c r="NU16" i="23"/>
  <c r="QG16" i="23"/>
  <c r="OW17" i="23"/>
  <c r="NM18" i="23"/>
  <c r="PY18" i="23"/>
  <c r="OO19" i="23"/>
  <c r="OT9" i="23"/>
  <c r="PF12" i="23"/>
  <c r="OP14" i="23"/>
  <c r="NZ15" i="23"/>
  <c r="MP16" i="23"/>
  <c r="PB16" i="23"/>
  <c r="NR17" i="23"/>
  <c r="QD17" i="23"/>
  <c r="OT18" i="23"/>
  <c r="OZ7" i="23"/>
  <c r="PR11" i="23"/>
  <c r="MY14" i="23"/>
  <c r="MZ15" i="23"/>
  <c r="PP15" i="23"/>
  <c r="OF16" i="23"/>
  <c r="QA10" i="23"/>
  <c r="OI13" i="23"/>
  <c r="PR14" i="23"/>
  <c r="OS15" i="23"/>
  <c r="NI16" i="23"/>
  <c r="PU16" i="23"/>
  <c r="OK17" i="23"/>
  <c r="NA18" i="23"/>
  <c r="PM18" i="23"/>
  <c r="OA9" i="23"/>
  <c r="OU12" i="23"/>
  <c r="OJ14" i="23"/>
  <c r="NW15" i="23"/>
  <c r="MM16" i="23"/>
  <c r="OY16" i="23"/>
  <c r="NO17" i="23"/>
  <c r="QA17" i="23"/>
  <c r="OQ18" i="23"/>
  <c r="NG19" i="23"/>
  <c r="NR6" i="23"/>
  <c r="MN7" i="23"/>
  <c r="MU9" i="23"/>
  <c r="PC10" i="23"/>
  <c r="OT11" i="23"/>
  <c r="OE12" i="23"/>
  <c r="NN13" i="23"/>
  <c r="QE13" i="23"/>
  <c r="OB14" i="23"/>
  <c r="PK14" i="23"/>
  <c r="MR15" i="23"/>
  <c r="NR15" i="23"/>
  <c r="ON15" i="23"/>
  <c r="PJ15" i="23"/>
  <c r="QE15" i="23"/>
  <c r="ND16" i="23"/>
  <c r="NZ16" i="23"/>
  <c r="OR16" i="23"/>
  <c r="PH16" i="23"/>
  <c r="PX16" i="23"/>
  <c r="MR17" i="23"/>
  <c r="NH17" i="23"/>
  <c r="NX17" i="23"/>
  <c r="ON17" i="23"/>
  <c r="PD17" i="23"/>
  <c r="PT17" i="23"/>
  <c r="MN18" i="23"/>
  <c r="ND18" i="23"/>
  <c r="NT18" i="23"/>
  <c r="OJ18" i="23"/>
  <c r="OZ18" i="23"/>
  <c r="PP18" i="23"/>
  <c r="QF18" i="23"/>
  <c r="MW19" i="23"/>
  <c r="NH19" i="23"/>
  <c r="NS19" i="23"/>
  <c r="OC19" i="23"/>
  <c r="ON19" i="23"/>
  <c r="OY19" i="23"/>
  <c r="PI19" i="23"/>
  <c r="PT19" i="23"/>
  <c r="QB19" i="23"/>
  <c r="MN20" i="23"/>
  <c r="MV20" i="23"/>
  <c r="ND20" i="23"/>
  <c r="NL20" i="23"/>
  <c r="NT20" i="23"/>
  <c r="OB20" i="23"/>
  <c r="OJ20" i="23"/>
  <c r="OR20" i="23"/>
  <c r="OZ20" i="23"/>
  <c r="PH20" i="23"/>
  <c r="PP20" i="23"/>
  <c r="PX20" i="23"/>
  <c r="QF20" i="23"/>
  <c r="MR21" i="23"/>
  <c r="MZ21" i="23"/>
  <c r="NH21" i="23"/>
  <c r="NP21" i="23"/>
  <c r="NX21" i="23"/>
  <c r="OF21" i="23"/>
  <c r="ON21" i="23"/>
  <c r="OV21" i="23"/>
  <c r="PD21" i="23"/>
  <c r="PL21" i="23"/>
  <c r="PT21" i="23"/>
  <c r="QB21" i="23"/>
  <c r="MN22" i="23"/>
  <c r="MV22" i="23"/>
  <c r="ND22" i="23"/>
  <c r="NL22" i="23"/>
  <c r="NT22" i="23"/>
  <c r="OB22" i="23"/>
  <c r="OJ22" i="23"/>
  <c r="OR22" i="23"/>
  <c r="OZ22" i="23"/>
  <c r="PH22" i="23"/>
  <c r="PP22" i="23"/>
  <c r="PX22" i="23"/>
  <c r="QF22" i="23"/>
  <c r="MR23" i="23"/>
  <c r="MZ23" i="23"/>
  <c r="NH23" i="23"/>
  <c r="NP23" i="23"/>
  <c r="NX23" i="23"/>
  <c r="OF23" i="23"/>
  <c r="NK7" i="23"/>
  <c r="OD9" i="23"/>
  <c r="MP11" i="23"/>
  <c r="QH11" i="23"/>
  <c r="QD12" i="23"/>
  <c r="PO13" i="23"/>
  <c r="NW14" i="23"/>
  <c r="PO14" i="23"/>
  <c r="MY15" i="23"/>
  <c r="OA15" i="23"/>
  <c r="OY15" i="23"/>
  <c r="PW15" i="23"/>
  <c r="MY16" i="23"/>
  <c r="NW16" i="23"/>
  <c r="OU16" i="23"/>
  <c r="PL16" i="23"/>
  <c r="QD16" i="23"/>
  <c r="MZ17" i="23"/>
  <c r="NS17" i="23"/>
  <c r="OJ17" i="23"/>
  <c r="PB17" i="23"/>
  <c r="PW17" i="23"/>
  <c r="MR18" i="23"/>
  <c r="NJ18" i="23"/>
  <c r="OB18" i="23"/>
  <c r="OU18" i="23"/>
  <c r="PL18" i="23"/>
  <c r="QD18" i="23"/>
  <c r="MX19" i="23"/>
  <c r="NK19" i="23"/>
  <c r="NV19" i="23"/>
  <c r="OI19" i="23"/>
  <c r="OT19" i="23"/>
  <c r="PG19" i="23"/>
  <c r="PR19" i="23"/>
  <c r="QC19" i="23"/>
  <c r="MP20" i="23"/>
  <c r="MY20" i="23"/>
  <c r="NH20" i="23"/>
  <c r="NQ20" i="23"/>
  <c r="NZ20" i="23"/>
  <c r="OI20" i="23"/>
  <c r="OS20" i="23"/>
  <c r="PB20" i="23"/>
  <c r="PK20" i="23"/>
  <c r="PT20" i="23"/>
  <c r="QC20" i="23"/>
  <c r="MP21" i="23"/>
  <c r="MY21" i="23"/>
  <c r="NI21" i="23"/>
  <c r="NR21" i="23"/>
  <c r="OA21" i="23"/>
  <c r="OJ21" i="23"/>
  <c r="OS21" i="23"/>
  <c r="PB21" i="23"/>
  <c r="PK21" i="23"/>
  <c r="PU21" i="23"/>
  <c r="QD21" i="23"/>
  <c r="MQ22" i="23"/>
  <c r="MZ22" i="23"/>
  <c r="NI22" i="23"/>
  <c r="NR22" i="23"/>
  <c r="OA22" i="23"/>
  <c r="OK22" i="23"/>
  <c r="OT22" i="23"/>
  <c r="PC22" i="23"/>
  <c r="PL22" i="23"/>
  <c r="PU22" i="23"/>
  <c r="QD22" i="23"/>
  <c r="MQ23" i="23"/>
  <c r="NA23" i="23"/>
  <c r="NJ23" i="23"/>
  <c r="NS23" i="23"/>
  <c r="OB23" i="23"/>
  <c r="OK23" i="23"/>
  <c r="OS23" i="23"/>
  <c r="PA23" i="23"/>
  <c r="PI23" i="23"/>
  <c r="PQ23" i="23"/>
  <c r="PY23" i="23"/>
  <c r="QG23" i="23"/>
  <c r="MS24" i="23"/>
  <c r="NA24" i="23"/>
  <c r="NI24" i="23"/>
  <c r="NQ24" i="23"/>
  <c r="NY24" i="23"/>
  <c r="OG24" i="23"/>
  <c r="OO24" i="23"/>
  <c r="OW24" i="23"/>
  <c r="PE24" i="23"/>
  <c r="PM24" i="23"/>
  <c r="PU24" i="23"/>
  <c r="QC24" i="23"/>
  <c r="MO25" i="23"/>
  <c r="MW25" i="23"/>
  <c r="NE25" i="23"/>
  <c r="NM25" i="23"/>
  <c r="NU25" i="23"/>
  <c r="OC25" i="23"/>
  <c r="OK25" i="23"/>
  <c r="OS25" i="23"/>
  <c r="PA25" i="23"/>
  <c r="PI25" i="23"/>
  <c r="PQ25" i="23"/>
  <c r="PY25" i="23"/>
  <c r="QG25" i="23"/>
  <c r="MS26" i="23"/>
  <c r="NA26" i="23"/>
  <c r="NI26" i="23"/>
  <c r="NQ26" i="23"/>
  <c r="NY26" i="23"/>
  <c r="OG26" i="23"/>
  <c r="OO26" i="23"/>
  <c r="OW26" i="23"/>
  <c r="PE26" i="23"/>
  <c r="PM26" i="23"/>
  <c r="PU26" i="23"/>
  <c r="QC26" i="23"/>
  <c r="MO27" i="23"/>
  <c r="MW27" i="23"/>
  <c r="NE27" i="23"/>
  <c r="NM27" i="23"/>
  <c r="NU27" i="23"/>
  <c r="OC27" i="23"/>
  <c r="OK27" i="23"/>
  <c r="OS27" i="23"/>
  <c r="PA27" i="23"/>
  <c r="PI27" i="23"/>
  <c r="PQ27" i="23"/>
  <c r="PY27" i="23"/>
  <c r="QG27" i="23"/>
  <c r="MS28" i="23"/>
  <c r="NA28" i="23"/>
  <c r="NI28" i="23"/>
  <c r="NQ28" i="23"/>
  <c r="NY28" i="23"/>
  <c r="OG28" i="23"/>
  <c r="OO28" i="23"/>
  <c r="OW28" i="23"/>
  <c r="PE28" i="23"/>
  <c r="PM28" i="23"/>
  <c r="PU28" i="23"/>
  <c r="QC28" i="23"/>
  <c r="MO29" i="23"/>
  <c r="MW29" i="23"/>
  <c r="NE29" i="23"/>
  <c r="NM29" i="23"/>
  <c r="NU29" i="23"/>
  <c r="OC29" i="23"/>
  <c r="OK29" i="23"/>
  <c r="OS29" i="23"/>
  <c r="PA29" i="23"/>
  <c r="PI29" i="23"/>
  <c r="PQ29" i="23"/>
  <c r="PY29" i="23"/>
  <c r="QG29" i="23"/>
  <c r="MS30" i="23"/>
  <c r="NA30" i="23"/>
  <c r="NI30" i="23"/>
  <c r="NQ30" i="23"/>
  <c r="NY30" i="23"/>
  <c r="OG30" i="23"/>
  <c r="OO30" i="23"/>
  <c r="OW30" i="23"/>
  <c r="PE30" i="23"/>
  <c r="PM30" i="23"/>
  <c r="PU30" i="23"/>
  <c r="QC30" i="23"/>
  <c r="MO31" i="23"/>
  <c r="MW31" i="23"/>
  <c r="OR7" i="23"/>
  <c r="PZ9" i="23"/>
  <c r="NV11" i="23"/>
  <c r="OP12" i="23"/>
  <c r="OT13" i="23"/>
  <c r="NL14" i="23"/>
  <c r="PH14" i="23"/>
  <c r="NC15" i="23"/>
  <c r="OF15" i="23"/>
  <c r="PG15" i="23"/>
  <c r="MN16" i="23"/>
  <c r="NO16" i="23"/>
  <c r="ON16" i="23"/>
  <c r="PK16" i="23"/>
  <c r="QF16" i="23"/>
  <c r="ND17" i="23"/>
  <c r="OA17" i="23"/>
  <c r="OT17" i="23"/>
  <c r="PO17" i="23"/>
  <c r="QH17" i="23"/>
  <c r="NH18" i="23"/>
  <c r="OE18" i="23"/>
  <c r="OX18" i="23"/>
  <c r="PT18" i="23"/>
  <c r="MR19" i="23"/>
  <c r="NE19" i="23"/>
  <c r="NT19" i="23"/>
  <c r="OH19" i="23"/>
  <c r="OV19" i="23"/>
  <c r="PJ19" i="23"/>
  <c r="PW19" i="23"/>
  <c r="QG19" i="23"/>
  <c r="MU20" i="23"/>
  <c r="NF20" i="23"/>
  <c r="NP20" i="23"/>
  <c r="OA20" i="23"/>
  <c r="OL20" i="23"/>
  <c r="OV20" i="23"/>
  <c r="PF20" i="23"/>
  <c r="PQ20" i="23"/>
  <c r="QA20" i="23"/>
  <c r="MO21" i="23"/>
  <c r="NA21" i="23"/>
  <c r="NK21" i="23"/>
  <c r="NU21" i="23"/>
  <c r="OE21" i="23"/>
  <c r="OP21" i="23"/>
  <c r="OZ21" i="23"/>
  <c r="PJ21" i="23"/>
  <c r="PV21" i="23"/>
  <c r="QF21" i="23"/>
  <c r="MT22" i="23"/>
  <c r="NE22" i="23"/>
  <c r="NO22" i="23"/>
  <c r="NY22" i="23"/>
  <c r="OI22" i="23"/>
  <c r="OU22" i="23"/>
  <c r="PE22" i="23"/>
  <c r="PO22" i="23"/>
  <c r="PZ22" i="23"/>
  <c r="MN23" i="23"/>
  <c r="MX23" i="23"/>
  <c r="NI23" i="23"/>
  <c r="NT23" i="23"/>
  <c r="OD23" i="23"/>
  <c r="ON23" i="23"/>
  <c r="OW23" i="23"/>
  <c r="PF23" i="23"/>
  <c r="PO23" i="23"/>
  <c r="PX23" i="23"/>
  <c r="QH23" i="23"/>
  <c r="MU24" i="23"/>
  <c r="ND24" i="23"/>
  <c r="NM24" i="23"/>
  <c r="NV24" i="23"/>
  <c r="OE24" i="23"/>
  <c r="ON24" i="23"/>
  <c r="OX24" i="23"/>
  <c r="PG24" i="23"/>
  <c r="PP24" i="23"/>
  <c r="PY24" i="23"/>
  <c r="QH24" i="23"/>
  <c r="MU25" i="23"/>
  <c r="ND25" i="23"/>
  <c r="NN25" i="23"/>
  <c r="NW25" i="23"/>
  <c r="OF25" i="23"/>
  <c r="OO25" i="23"/>
  <c r="OX25" i="23"/>
  <c r="PG25" i="23"/>
  <c r="PP25" i="23"/>
  <c r="PZ25" i="23"/>
  <c r="MM26" i="23"/>
  <c r="MV26" i="23"/>
  <c r="NE26" i="23"/>
  <c r="NN26" i="23"/>
  <c r="NW26" i="23"/>
  <c r="OF26" i="23"/>
  <c r="OP26" i="23"/>
  <c r="OY26" i="23"/>
  <c r="PH26" i="23"/>
  <c r="PQ26" i="23"/>
  <c r="PZ26" i="23"/>
  <c r="MM27" i="23"/>
  <c r="MV27" i="23"/>
  <c r="NF27" i="23"/>
  <c r="NO27" i="23"/>
  <c r="NX27" i="23"/>
  <c r="OG27" i="23"/>
  <c r="OP27" i="23"/>
  <c r="OY27" i="23"/>
  <c r="PH27" i="23"/>
  <c r="PR27" i="23"/>
  <c r="QA27" i="23"/>
  <c r="MN28" i="23"/>
  <c r="MW28" i="23"/>
  <c r="NF28" i="23"/>
  <c r="NO28" i="23"/>
  <c r="NX28" i="23"/>
  <c r="OH28" i="23"/>
  <c r="OQ28" i="23"/>
  <c r="OZ28" i="23"/>
  <c r="PI28" i="23"/>
  <c r="PR28" i="23"/>
  <c r="QA28" i="23"/>
  <c r="MN29" i="23"/>
  <c r="MX29" i="23"/>
  <c r="NG29" i="23"/>
  <c r="NP29" i="23"/>
  <c r="NY29" i="23"/>
  <c r="OH29" i="23"/>
  <c r="OQ29" i="23"/>
  <c r="OZ29" i="23"/>
  <c r="PJ29" i="23"/>
  <c r="PS29" i="23"/>
  <c r="QB29" i="23"/>
  <c r="MO30" i="23"/>
  <c r="MX30" i="23"/>
  <c r="NG30" i="23"/>
  <c r="NP30" i="23"/>
  <c r="NZ30" i="23"/>
  <c r="OI30" i="23"/>
  <c r="OR30" i="23"/>
  <c r="PA30" i="23"/>
  <c r="PJ30" i="23"/>
  <c r="PS30" i="23"/>
  <c r="QB30" i="23"/>
  <c r="MP31" i="23"/>
  <c r="MY31" i="23"/>
  <c r="NG31" i="23"/>
  <c r="NO31" i="23"/>
  <c r="NW31" i="23"/>
  <c r="OE31" i="23"/>
  <c r="OM31" i="23"/>
  <c r="OU31" i="23"/>
  <c r="PC31" i="23"/>
  <c r="PK31" i="23"/>
  <c r="PS31" i="23"/>
  <c r="QA31" i="23"/>
  <c r="MM32" i="23"/>
  <c r="MU32" i="23"/>
  <c r="NC32" i="23"/>
  <c r="NK32" i="23"/>
  <c r="NS32" i="23"/>
  <c r="OA32" i="23"/>
  <c r="OI32" i="23"/>
  <c r="OQ32" i="23"/>
  <c r="OY32" i="23"/>
  <c r="PG32" i="23"/>
  <c r="PO32" i="23"/>
  <c r="PW32" i="23"/>
  <c r="QE32" i="23"/>
  <c r="MQ33" i="23"/>
  <c r="MY33" i="23"/>
  <c r="NG33" i="23"/>
  <c r="NO33" i="23"/>
  <c r="NW33" i="23"/>
  <c r="OE33" i="23"/>
  <c r="OM33" i="23"/>
  <c r="OU33" i="23"/>
  <c r="PC33" i="23"/>
  <c r="PK33" i="23"/>
  <c r="PS33" i="23"/>
  <c r="QA33" i="23"/>
  <c r="MM34" i="23"/>
  <c r="MU34" i="23"/>
  <c r="NC34" i="23"/>
  <c r="NK34" i="23"/>
  <c r="NS34" i="23"/>
  <c r="OA34" i="23"/>
  <c r="OI34" i="23"/>
  <c r="OQ34" i="23"/>
  <c r="OY34" i="23"/>
  <c r="PG34" i="23"/>
  <c r="PO34" i="23"/>
  <c r="PW34" i="23"/>
  <c r="QE34" i="23"/>
  <c r="MQ35" i="23"/>
  <c r="MY35" i="23"/>
  <c r="NG35" i="23"/>
  <c r="NO35" i="23"/>
  <c r="NW35" i="23"/>
  <c r="OE35" i="23"/>
  <c r="OM35" i="23"/>
  <c r="OU35" i="23"/>
  <c r="PC35" i="23"/>
  <c r="PK35" i="23"/>
  <c r="PS35" i="23"/>
  <c r="QA35" i="23"/>
  <c r="MM36" i="23"/>
  <c r="MU36" i="23"/>
  <c r="NC36" i="23"/>
  <c r="NK36" i="23"/>
  <c r="NS36" i="23"/>
  <c r="OA36" i="23"/>
  <c r="OI36" i="23"/>
  <c r="OQ36" i="23"/>
  <c r="OY36" i="23"/>
  <c r="PG36" i="23"/>
  <c r="PO36" i="23"/>
  <c r="PW36" i="23"/>
  <c r="QE36" i="23"/>
  <c r="MQ37" i="23"/>
  <c r="MY37" i="23"/>
  <c r="NG37" i="23"/>
  <c r="NO37" i="23"/>
  <c r="NW37" i="23"/>
  <c r="OE37" i="23"/>
  <c r="OM37" i="23"/>
  <c r="OU37" i="23"/>
  <c r="PC37" i="23"/>
  <c r="PK37" i="23"/>
  <c r="PS37" i="23"/>
  <c r="QA37" i="23"/>
  <c r="MM38" i="23"/>
  <c r="MU38" i="23"/>
  <c r="NC38" i="23"/>
  <c r="NK38" i="23"/>
  <c r="NS38" i="23"/>
  <c r="OA38" i="23"/>
  <c r="OI38" i="23"/>
  <c r="OQ38" i="23"/>
  <c r="OY38" i="23"/>
  <c r="PG38" i="23"/>
  <c r="PO38" i="23"/>
  <c r="PW38" i="23"/>
  <c r="QE38" i="23"/>
  <c r="MQ39" i="23"/>
  <c r="MY39" i="23"/>
  <c r="NG39" i="23"/>
  <c r="NO39" i="23"/>
  <c r="NW39" i="23"/>
  <c r="OE39" i="23"/>
  <c r="OM39" i="23"/>
  <c r="OU39" i="23"/>
  <c r="PC39" i="23"/>
  <c r="PK39" i="23"/>
  <c r="PS39" i="23"/>
  <c r="QA39" i="23"/>
  <c r="MM40" i="23"/>
  <c r="MU40" i="23"/>
  <c r="NC40" i="23"/>
  <c r="NK40" i="23"/>
  <c r="NS40" i="23"/>
  <c r="OA40" i="23"/>
  <c r="OI40" i="23"/>
  <c r="OQ40" i="23"/>
  <c r="OY40" i="23"/>
  <c r="PG40" i="23"/>
  <c r="PO40" i="23"/>
  <c r="PW40" i="23"/>
  <c r="QE40" i="23"/>
  <c r="MQ41" i="23"/>
  <c r="MY41" i="23"/>
  <c r="NG41" i="23"/>
  <c r="NO41" i="23"/>
  <c r="NW41" i="23"/>
  <c r="OE41" i="23"/>
  <c r="OM41" i="23"/>
  <c r="OU41" i="23"/>
  <c r="PC41" i="23"/>
  <c r="PK41" i="23"/>
  <c r="PS41" i="23"/>
  <c r="QA41" i="23"/>
  <c r="MM42" i="23"/>
  <c r="MU42" i="23"/>
  <c r="NC42" i="23"/>
  <c r="NK42" i="23"/>
  <c r="NS42" i="23"/>
  <c r="OA42" i="23"/>
  <c r="OI42" i="23"/>
  <c r="OQ42" i="23"/>
  <c r="OY42" i="23"/>
  <c r="PG42" i="23"/>
  <c r="PO42" i="23"/>
  <c r="PW42" i="23"/>
  <c r="QE42" i="23"/>
  <c r="MQ43" i="23"/>
  <c r="MY43" i="23"/>
  <c r="NG43" i="23"/>
  <c r="NO43" i="23"/>
  <c r="NW43" i="23"/>
  <c r="OE43" i="23"/>
  <c r="OM43" i="23"/>
  <c r="OU43" i="23"/>
  <c r="PC43" i="23"/>
  <c r="PK43" i="23"/>
  <c r="PS43" i="23"/>
  <c r="QA43" i="23"/>
  <c r="MM44" i="23"/>
  <c r="MU44" i="23"/>
  <c r="NC44" i="23"/>
  <c r="NK44" i="23"/>
  <c r="NS44" i="23"/>
  <c r="OA44" i="23"/>
  <c r="OI44" i="23"/>
  <c r="OQ44" i="23"/>
  <c r="OY44" i="23"/>
  <c r="PG44" i="23"/>
  <c r="PO44" i="23"/>
  <c r="PW44" i="23"/>
  <c r="QE44" i="23"/>
  <c r="MQ45" i="23"/>
  <c r="MY45" i="23"/>
  <c r="NG45" i="23"/>
  <c r="NO45" i="23"/>
  <c r="NW45" i="23"/>
  <c r="OE45" i="23"/>
  <c r="OM45" i="23"/>
  <c r="OU45" i="23"/>
  <c r="PC45" i="23"/>
  <c r="PK45" i="23"/>
  <c r="PS45" i="23"/>
  <c r="QA45" i="23"/>
  <c r="MM46" i="23"/>
  <c r="MU46" i="23"/>
  <c r="NC46" i="23"/>
  <c r="NK46" i="23"/>
  <c r="NS46" i="23"/>
  <c r="OA46" i="23"/>
  <c r="OI46" i="23"/>
  <c r="PW7" i="23"/>
  <c r="NW10" i="23"/>
  <c r="PO11" i="23"/>
  <c r="MU13" i="23"/>
  <c r="MV14" i="23"/>
  <c r="OY14" i="23"/>
  <c r="MU15" i="23"/>
  <c r="OI15" i="23"/>
  <c r="PO15" i="23"/>
  <c r="MV16" i="23"/>
  <c r="OE16" i="23"/>
  <c r="PC16" i="23"/>
  <c r="QA16" i="23"/>
  <c r="NC17" i="23"/>
  <c r="OB17" i="23"/>
  <c r="OY17" i="23"/>
  <c r="PX17" i="23"/>
  <c r="MY18" i="23"/>
  <c r="NW18" i="23"/>
  <c r="OR18" i="23"/>
  <c r="PS18" i="23"/>
  <c r="MT19" i="23"/>
  <c r="NJ19" i="23"/>
  <c r="NZ19" i="23"/>
  <c r="OP19" i="23"/>
  <c r="PD19" i="23"/>
  <c r="PU19" i="23"/>
  <c r="QF19" i="23"/>
  <c r="MW20" i="23"/>
  <c r="NI20" i="23"/>
  <c r="NU20" i="23"/>
  <c r="OF20" i="23"/>
  <c r="OQ20" i="23"/>
  <c r="PD20" i="23"/>
  <c r="PO20" i="23"/>
  <c r="QB20" i="23"/>
  <c r="MS21" i="23"/>
  <c r="ND21" i="23"/>
  <c r="NO21" i="23"/>
  <c r="OB21" i="23"/>
  <c r="OM21" i="23"/>
  <c r="OY21" i="23"/>
  <c r="PM21" i="23"/>
  <c r="PX21" i="23"/>
  <c r="MM22" i="23"/>
  <c r="MY22" i="23"/>
  <c r="NK22" i="23"/>
  <c r="NW22" i="23"/>
  <c r="OH22" i="23"/>
  <c r="OV22" i="23"/>
  <c r="PG22" i="23"/>
  <c r="PS22" i="23"/>
  <c r="QE22" i="23"/>
  <c r="MU23" i="23"/>
  <c r="NF23" i="23"/>
  <c r="NR23" i="23"/>
  <c r="OE23" i="23"/>
  <c r="OP23" i="23"/>
  <c r="OZ23" i="23"/>
  <c r="PK23" i="23"/>
  <c r="PU23" i="23"/>
  <c r="QE23" i="23"/>
  <c r="MT24" i="23"/>
  <c r="NE24" i="23"/>
  <c r="NO24" i="23"/>
  <c r="NZ24" i="23"/>
  <c r="OJ24" i="23"/>
  <c r="OT24" i="23"/>
  <c r="PD24" i="23"/>
  <c r="PO24" i="23"/>
  <c r="PZ24" i="23"/>
  <c r="MN25" i="23"/>
  <c r="MY25" i="23"/>
  <c r="NI25" i="23"/>
  <c r="NS25" i="23"/>
  <c r="OD25" i="23"/>
  <c r="ON25" i="23"/>
  <c r="OY25" i="23"/>
  <c r="PJ25" i="23"/>
  <c r="PT25" i="23"/>
  <c r="QD25" i="23"/>
  <c r="MR26" i="23"/>
  <c r="NC26" i="23"/>
  <c r="NM26" i="23"/>
  <c r="NX26" i="23"/>
  <c r="OI26" i="23"/>
  <c r="OS26" i="23"/>
  <c r="PC26" i="23"/>
  <c r="PN26" i="23"/>
  <c r="PX26" i="23"/>
  <c r="QH26" i="23"/>
  <c r="MX27" i="23"/>
  <c r="NH27" i="23"/>
  <c r="NR27" i="23"/>
  <c r="OB27" i="23"/>
  <c r="OM27" i="23"/>
  <c r="OW27" i="23"/>
  <c r="PG27" i="23"/>
  <c r="PS27" i="23"/>
  <c r="QC27" i="23"/>
  <c r="MQ28" i="23"/>
  <c r="NB28" i="23"/>
  <c r="NL28" i="23"/>
  <c r="NV28" i="23"/>
  <c r="OF28" i="23"/>
  <c r="OR28" i="23"/>
  <c r="PB28" i="23"/>
  <c r="PL28" i="23"/>
  <c r="PW28" i="23"/>
  <c r="QG28" i="23"/>
  <c r="MU29" i="23"/>
  <c r="NF29" i="23"/>
  <c r="NQ29" i="23"/>
  <c r="OA29" i="23"/>
  <c r="OL29" i="23"/>
  <c r="OV29" i="23"/>
  <c r="PF29" i="23"/>
  <c r="PP29" i="23"/>
  <c r="QA29" i="23"/>
  <c r="MP30" i="23"/>
  <c r="MZ30" i="23"/>
  <c r="NK30" i="23"/>
  <c r="NU30" i="23"/>
  <c r="OE30" i="23"/>
  <c r="OP30" i="23"/>
  <c r="OZ30" i="23"/>
  <c r="PK30" i="23"/>
  <c r="PV30" i="23"/>
  <c r="QF30" i="23"/>
  <c r="MT31" i="23"/>
  <c r="ND31" i="23"/>
  <c r="NM31" i="23"/>
  <c r="NV31" i="23"/>
  <c r="OF31" i="23"/>
  <c r="OO31" i="23"/>
  <c r="OX31" i="23"/>
  <c r="PG31" i="23"/>
  <c r="PP31" i="23"/>
  <c r="PY31" i="23"/>
  <c r="QH31" i="23"/>
  <c r="MV32" i="23"/>
  <c r="NE32" i="23"/>
  <c r="NN32" i="23"/>
  <c r="NW32" i="23"/>
  <c r="OF32" i="23"/>
  <c r="OO32" i="23"/>
  <c r="OX32" i="23"/>
  <c r="PH32" i="23"/>
  <c r="PQ32" i="23"/>
  <c r="PZ32" i="23"/>
  <c r="MM33" i="23"/>
  <c r="MV33" i="23"/>
  <c r="NE33" i="23"/>
  <c r="NN33" i="23"/>
  <c r="NX33" i="23"/>
  <c r="OG33" i="23"/>
  <c r="OP33" i="23"/>
  <c r="OY33" i="23"/>
  <c r="PH33" i="23"/>
  <c r="PQ33" i="23"/>
  <c r="PZ33" i="23"/>
  <c r="MN34" i="23"/>
  <c r="MW34" i="23"/>
  <c r="NF34" i="23"/>
  <c r="NO34" i="23"/>
  <c r="NX34" i="23"/>
  <c r="OG34" i="23"/>
  <c r="OP34" i="23"/>
  <c r="OZ34" i="23"/>
  <c r="PI34" i="23"/>
  <c r="PR34" i="23"/>
  <c r="QA34" i="23"/>
  <c r="MN35" i="23"/>
  <c r="MW35" i="23"/>
  <c r="NF35" i="23"/>
  <c r="NP35" i="23"/>
  <c r="NY35" i="23"/>
  <c r="OH35" i="23"/>
  <c r="OQ35" i="23"/>
  <c r="OZ35" i="23"/>
  <c r="PI35" i="23"/>
  <c r="PR35" i="23"/>
  <c r="QB35" i="23"/>
  <c r="MO36" i="23"/>
  <c r="MX36" i="23"/>
  <c r="NG36" i="23"/>
  <c r="NP36" i="23"/>
  <c r="NY36" i="23"/>
  <c r="OH36" i="23"/>
  <c r="OR36" i="23"/>
  <c r="PA36" i="23"/>
  <c r="PJ36" i="23"/>
  <c r="PS36" i="23"/>
  <c r="QB36" i="23"/>
  <c r="MO37" i="23"/>
  <c r="MX37" i="23"/>
  <c r="NH37" i="23"/>
  <c r="NQ37" i="23"/>
  <c r="NZ37" i="23"/>
  <c r="OI37" i="23"/>
  <c r="OR37" i="23"/>
  <c r="PA37" i="23"/>
  <c r="PJ37" i="23"/>
  <c r="PT37" i="23"/>
  <c r="QC37" i="23"/>
  <c r="MP38" i="23"/>
  <c r="MY38" i="23"/>
  <c r="NH38" i="23"/>
  <c r="NQ38" i="23"/>
  <c r="NZ38" i="23"/>
  <c r="OJ38" i="23"/>
  <c r="OS38" i="23"/>
  <c r="PB38" i="23"/>
  <c r="PK38" i="23"/>
  <c r="PT38" i="23"/>
  <c r="QC38" i="23"/>
  <c r="MP39" i="23"/>
  <c r="MZ39" i="23"/>
  <c r="NI39" i="23"/>
  <c r="NR39" i="23"/>
  <c r="OA39" i="23"/>
  <c r="OJ39" i="23"/>
  <c r="OS39" i="23"/>
  <c r="PB39" i="23"/>
  <c r="PL39" i="23"/>
  <c r="PU39" i="23"/>
  <c r="QD39" i="23"/>
  <c r="MQ40" i="23"/>
  <c r="MZ40" i="23"/>
  <c r="NI40" i="23"/>
  <c r="NR40" i="23"/>
  <c r="OB40" i="23"/>
  <c r="OK40" i="23"/>
  <c r="OT40" i="23"/>
  <c r="PC40" i="23"/>
  <c r="PL40" i="23"/>
  <c r="PU40" i="23"/>
  <c r="QD40" i="23"/>
  <c r="MR41" i="23"/>
  <c r="NA41" i="23"/>
  <c r="NJ41" i="23"/>
  <c r="NS41" i="23"/>
  <c r="OB41" i="23"/>
  <c r="OK41" i="23"/>
  <c r="OT41" i="23"/>
  <c r="PD41" i="23"/>
  <c r="PM41" i="23"/>
  <c r="PV41" i="23"/>
  <c r="QE41" i="23"/>
  <c r="MR42" i="23"/>
  <c r="NA42" i="23"/>
  <c r="NJ42" i="23"/>
  <c r="NT42" i="23"/>
  <c r="OC42" i="23"/>
  <c r="OL42" i="23"/>
  <c r="OU42" i="23"/>
  <c r="PD42" i="23"/>
  <c r="PM42" i="23"/>
  <c r="PV42" i="23"/>
  <c r="QF42" i="23"/>
  <c r="MS43" i="23"/>
  <c r="NB43" i="23"/>
  <c r="NK43" i="23"/>
  <c r="NT43" i="23"/>
  <c r="OC43" i="23"/>
  <c r="OL43" i="23"/>
  <c r="OV43" i="23"/>
  <c r="PE43" i="23"/>
  <c r="PN43" i="23"/>
  <c r="PW43" i="23"/>
  <c r="QF43" i="23"/>
  <c r="MS44" i="23"/>
  <c r="NB44" i="23"/>
  <c r="NL44" i="23"/>
  <c r="NU44" i="23"/>
  <c r="OD44" i="23"/>
  <c r="OM44" i="23"/>
  <c r="OV44" i="23"/>
  <c r="PE44" i="23"/>
  <c r="PN44" i="23"/>
  <c r="PX44" i="23"/>
  <c r="QG44" i="23"/>
  <c r="MT45" i="23"/>
  <c r="NC45" i="23"/>
  <c r="NL45" i="23"/>
  <c r="NU45" i="23"/>
  <c r="OD45" i="23"/>
  <c r="ON45" i="23"/>
  <c r="OW45" i="23"/>
  <c r="PF45" i="23"/>
  <c r="PO45" i="23"/>
  <c r="PX45" i="23"/>
  <c r="QG45" i="23"/>
  <c r="MT46" i="23"/>
  <c r="ND46" i="23"/>
  <c r="NM46" i="23"/>
  <c r="NV46" i="23"/>
  <c r="OE46" i="23"/>
  <c r="ON46" i="23"/>
  <c r="OV46" i="23"/>
  <c r="PD46" i="23"/>
  <c r="PL46" i="23"/>
  <c r="PT46" i="23"/>
  <c r="QB46" i="23"/>
  <c r="MN47" i="23"/>
  <c r="MV47" i="23"/>
  <c r="ND47" i="23"/>
  <c r="NL47" i="23"/>
  <c r="NT47" i="23"/>
  <c r="OB47" i="23"/>
  <c r="OJ47" i="23"/>
  <c r="OR47" i="23"/>
  <c r="OZ47" i="23"/>
  <c r="PH47" i="23"/>
  <c r="PP47" i="23"/>
  <c r="PX47" i="23"/>
  <c r="QF47" i="23"/>
  <c r="MR48" i="23"/>
  <c r="MZ48" i="23"/>
  <c r="NH48" i="23"/>
  <c r="NP48" i="23"/>
  <c r="NX48" i="23"/>
  <c r="OF48" i="23"/>
  <c r="ON48" i="23"/>
  <c r="OV48" i="23"/>
  <c r="PD48" i="23"/>
  <c r="PL48" i="23"/>
  <c r="PT48" i="23"/>
  <c r="QB48" i="23"/>
  <c r="MN49" i="23"/>
  <c r="MV49" i="23"/>
  <c r="ND49" i="23"/>
  <c r="NL49" i="23"/>
  <c r="NT49" i="23"/>
  <c r="OB49" i="23"/>
  <c r="OJ49" i="23"/>
  <c r="OR49" i="23"/>
  <c r="OZ49" i="23"/>
  <c r="PH49" i="23"/>
  <c r="PP49" i="23"/>
  <c r="PX49" i="23"/>
  <c r="QF49" i="23"/>
  <c r="MR50" i="23"/>
  <c r="MZ50" i="23"/>
  <c r="NH50" i="23"/>
  <c r="NP50" i="23"/>
  <c r="NX50" i="23"/>
  <c r="OF50" i="23"/>
  <c r="ON50" i="23"/>
  <c r="OV50" i="23"/>
  <c r="PD50" i="23"/>
  <c r="PL50" i="23"/>
  <c r="PT50" i="23"/>
  <c r="QB50" i="23"/>
  <c r="MN51" i="23"/>
  <c r="MV51" i="23"/>
  <c r="ND51" i="23"/>
  <c r="NL51" i="23"/>
  <c r="NT51" i="23"/>
  <c r="OB51" i="23"/>
  <c r="OJ51" i="23"/>
  <c r="OR51" i="23"/>
  <c r="OZ51" i="23"/>
  <c r="PH51" i="23"/>
  <c r="PP51" i="23"/>
  <c r="PX51" i="23"/>
  <c r="QF51" i="23"/>
  <c r="MR52" i="23"/>
  <c r="MZ52" i="23"/>
  <c r="NH52" i="23"/>
  <c r="NP52" i="23"/>
  <c r="NX52" i="23"/>
  <c r="OF52" i="23"/>
  <c r="ON52" i="23"/>
  <c r="OV52" i="23"/>
  <c r="PD52" i="23"/>
  <c r="PL52" i="23"/>
  <c r="PT52" i="23"/>
  <c r="QB52" i="23"/>
  <c r="MN53" i="23"/>
  <c r="MV53" i="23"/>
  <c r="ND53" i="23"/>
  <c r="NL53" i="23"/>
  <c r="NT53" i="23"/>
  <c r="OB53" i="23"/>
  <c r="OJ53" i="23"/>
  <c r="OR53" i="23"/>
  <c r="OZ53" i="23"/>
  <c r="PH53" i="23"/>
  <c r="PP53" i="23"/>
  <c r="PX53" i="23"/>
  <c r="QF53" i="23"/>
  <c r="MR54" i="23"/>
  <c r="MZ54" i="23"/>
  <c r="NH54" i="23"/>
  <c r="NP54" i="23"/>
  <c r="NX54" i="23"/>
  <c r="OF54" i="23"/>
  <c r="ON54" i="23"/>
  <c r="OV54" i="23"/>
  <c r="PD54" i="23"/>
  <c r="PL54" i="23"/>
  <c r="PT54" i="23"/>
  <c r="QB54" i="23"/>
  <c r="MN55" i="23"/>
  <c r="MV55" i="23"/>
  <c r="ND55" i="23"/>
  <c r="NL55" i="23"/>
  <c r="NT55" i="23"/>
  <c r="OB55" i="23"/>
  <c r="OJ55" i="23"/>
  <c r="OR55" i="23"/>
  <c r="OZ55" i="23"/>
  <c r="PH55" i="23"/>
  <c r="PP55" i="23"/>
  <c r="PX55" i="23"/>
  <c r="QF55" i="23"/>
  <c r="MR56" i="23"/>
  <c r="MZ56" i="23"/>
  <c r="NH56" i="23"/>
  <c r="NP56" i="23"/>
  <c r="NX56" i="23"/>
  <c r="OF56" i="23"/>
  <c r="ON56" i="23"/>
  <c r="OV56" i="23"/>
  <c r="PD56" i="23"/>
  <c r="PL56" i="23"/>
  <c r="PT56" i="23"/>
  <c r="QB56" i="23"/>
  <c r="MN57" i="23"/>
  <c r="MV57" i="23"/>
  <c r="ND57" i="23"/>
  <c r="NL57" i="23"/>
  <c r="NT57" i="23"/>
  <c r="OB57" i="23"/>
  <c r="OJ57" i="23"/>
  <c r="OR57" i="23"/>
  <c r="OZ57" i="23"/>
  <c r="PH57" i="23"/>
  <c r="PP57" i="23"/>
  <c r="PX57" i="23"/>
  <c r="QF57" i="23"/>
  <c r="MR58" i="23"/>
  <c r="MZ58" i="23"/>
  <c r="NH58" i="23"/>
  <c r="NP58" i="23"/>
  <c r="NX58" i="23"/>
  <c r="OF58" i="23"/>
  <c r="ON58" i="23"/>
  <c r="OV58" i="23"/>
  <c r="PD58" i="23"/>
  <c r="PL58" i="23"/>
  <c r="PT58" i="23"/>
  <c r="QB58" i="23"/>
  <c r="MN59" i="23"/>
  <c r="MV59" i="23"/>
  <c r="ND59" i="23"/>
  <c r="NL59" i="23"/>
  <c r="NT59" i="23"/>
  <c r="OB59" i="23"/>
  <c r="OJ59" i="23"/>
  <c r="OR59" i="23"/>
  <c r="OZ59" i="23"/>
  <c r="PH59" i="23"/>
  <c r="PP59" i="23"/>
  <c r="PX59" i="23"/>
  <c r="QF59" i="23"/>
  <c r="MR60" i="23"/>
  <c r="MZ60" i="23"/>
  <c r="NH60" i="23"/>
  <c r="NP60" i="23"/>
  <c r="NX60" i="23"/>
  <c r="OF60" i="23"/>
  <c r="ON60" i="23"/>
  <c r="OV60" i="23"/>
  <c r="PD60" i="23"/>
  <c r="PL60" i="23"/>
  <c r="PT60" i="23"/>
  <c r="QB60" i="23"/>
  <c r="MN61" i="23"/>
  <c r="MV61" i="23"/>
  <c r="ND61" i="23"/>
  <c r="NL61" i="23"/>
  <c r="NT61" i="23"/>
  <c r="OB61" i="23"/>
  <c r="OJ61" i="23"/>
  <c r="OR61" i="23"/>
  <c r="OZ61" i="23"/>
  <c r="PH61" i="23"/>
  <c r="PP61" i="23"/>
  <c r="PX61" i="23"/>
  <c r="QF61" i="23"/>
  <c r="MR62" i="23"/>
  <c r="MZ62" i="23"/>
  <c r="NH62" i="23"/>
  <c r="NP62" i="23"/>
  <c r="NX62" i="23"/>
  <c r="OF62" i="23"/>
  <c r="ON62" i="23"/>
  <c r="OV62" i="23"/>
  <c r="PD62" i="23"/>
  <c r="PL62" i="23"/>
  <c r="PT62" i="23"/>
  <c r="QB62" i="23"/>
  <c r="MN63" i="23"/>
  <c r="MV63" i="23"/>
  <c r="ND63" i="23"/>
  <c r="NL63" i="23"/>
  <c r="NT63" i="23"/>
  <c r="OB63" i="23"/>
  <c r="OJ63" i="23"/>
  <c r="OR63" i="23"/>
  <c r="OZ63" i="23"/>
  <c r="PH63" i="23"/>
  <c r="PP63" i="23"/>
  <c r="PX63" i="23"/>
  <c r="QF63" i="23"/>
  <c r="MR64" i="23"/>
  <c r="MZ64" i="23"/>
  <c r="NH64" i="23"/>
  <c r="NP64" i="23"/>
  <c r="NX64" i="23"/>
  <c r="OF64" i="23"/>
  <c r="ON64" i="23"/>
  <c r="OV64" i="23"/>
  <c r="PD64" i="23"/>
  <c r="PL64" i="23"/>
  <c r="PT64" i="23"/>
  <c r="QB64" i="23"/>
  <c r="MN65" i="23"/>
  <c r="MV65" i="23"/>
  <c r="ND65" i="23"/>
  <c r="NL65" i="23"/>
  <c r="NT65" i="23"/>
  <c r="OB65" i="23"/>
  <c r="OJ65" i="23"/>
  <c r="OR65" i="23"/>
  <c r="OZ65" i="23"/>
  <c r="PH65" i="23"/>
  <c r="PP65" i="23"/>
  <c r="PX65" i="23"/>
  <c r="QF65" i="23"/>
  <c r="MR66" i="23"/>
  <c r="MZ66" i="23"/>
  <c r="NH66" i="23"/>
  <c r="NP66" i="23"/>
  <c r="NX66" i="23"/>
  <c r="OF66" i="23"/>
  <c r="ON66" i="23"/>
  <c r="OV66" i="23"/>
  <c r="PD66" i="23"/>
  <c r="PL66" i="23"/>
  <c r="PT66" i="23"/>
  <c r="QB66" i="23"/>
  <c r="MN67" i="23"/>
  <c r="MV67" i="23"/>
  <c r="ND67" i="23"/>
  <c r="NL67" i="23"/>
  <c r="NT67" i="23"/>
  <c r="OB67" i="23"/>
  <c r="OJ67" i="23"/>
  <c r="OR67" i="23"/>
  <c r="OZ67" i="23"/>
  <c r="PH67" i="23"/>
  <c r="PP67" i="23"/>
  <c r="PX67" i="23"/>
  <c r="QF67" i="23"/>
  <c r="MR68" i="23"/>
  <c r="MZ68" i="23"/>
  <c r="NH68" i="23"/>
  <c r="NP68" i="23"/>
  <c r="NX68" i="23"/>
  <c r="OF68" i="23"/>
  <c r="ON68" i="23"/>
  <c r="OV68" i="23"/>
  <c r="PD68" i="23"/>
  <c r="PL68" i="23"/>
  <c r="PT68" i="23"/>
  <c r="QB68" i="23"/>
  <c r="MN69" i="23"/>
  <c r="MV69" i="23"/>
  <c r="ND69" i="23"/>
  <c r="NL69" i="23"/>
  <c r="NT69" i="23"/>
  <c r="OB69" i="23"/>
  <c r="OJ69" i="23"/>
  <c r="OR69" i="23"/>
  <c r="OZ69" i="23"/>
  <c r="PH69" i="23"/>
  <c r="PP69" i="23"/>
  <c r="PX69" i="23"/>
  <c r="QF69" i="23"/>
  <c r="MR70" i="23"/>
  <c r="MZ70" i="23"/>
  <c r="NH70" i="23"/>
  <c r="NP70" i="23"/>
  <c r="NX70" i="23"/>
  <c r="OF70" i="23"/>
  <c r="ON70" i="23"/>
  <c r="OV70" i="23"/>
  <c r="PD70" i="23"/>
  <c r="PL70" i="23"/>
  <c r="PT70" i="23"/>
  <c r="QB70" i="23"/>
  <c r="MN71" i="23"/>
  <c r="MV71" i="23"/>
  <c r="ND71" i="23"/>
  <c r="NL71" i="23"/>
  <c r="NT71" i="23"/>
  <c r="OB71" i="23"/>
  <c r="OJ71" i="23"/>
  <c r="OR71" i="23"/>
  <c r="OZ71" i="23"/>
  <c r="PH71" i="23"/>
  <c r="PP71" i="23"/>
  <c r="PX71" i="23"/>
  <c r="QF71" i="23"/>
  <c r="MR72" i="23"/>
  <c r="MZ72" i="23"/>
  <c r="NH72" i="23"/>
  <c r="NP72" i="23"/>
  <c r="NX72" i="23"/>
  <c r="OF72" i="23"/>
  <c r="ON72" i="23"/>
  <c r="OV72" i="23"/>
  <c r="PD72" i="23"/>
  <c r="PL72" i="23"/>
  <c r="PT72" i="23"/>
  <c r="QB72" i="23"/>
  <c r="MN73" i="23"/>
  <c r="MV73" i="23"/>
  <c r="ND73" i="23"/>
  <c r="NL73" i="23"/>
  <c r="NT73" i="23"/>
  <c r="OB73" i="23"/>
  <c r="OJ73" i="23"/>
  <c r="OR73" i="23"/>
  <c r="OZ73" i="23"/>
  <c r="PH73" i="23"/>
  <c r="PP73" i="23"/>
  <c r="PX73" i="23"/>
  <c r="QF73" i="23"/>
  <c r="MR74" i="23"/>
  <c r="MZ74" i="23"/>
  <c r="NH74" i="23"/>
  <c r="NP74" i="23"/>
  <c r="NX74" i="23"/>
  <c r="OF74" i="23"/>
  <c r="ON74" i="23"/>
  <c r="OV74" i="23"/>
  <c r="PD74" i="23"/>
  <c r="PL74" i="23"/>
  <c r="PT74" i="23"/>
  <c r="QB74" i="23"/>
  <c r="MN75" i="23"/>
  <c r="MV75" i="23"/>
  <c r="ND75" i="23"/>
  <c r="NL75" i="23"/>
  <c r="NT75" i="23"/>
  <c r="OB75" i="23"/>
  <c r="OJ75" i="23"/>
  <c r="OR75" i="23"/>
  <c r="OZ75" i="23"/>
  <c r="PH75" i="23"/>
  <c r="PP75" i="23"/>
  <c r="PX75" i="23"/>
  <c r="QF75" i="23"/>
  <c r="MR76" i="23"/>
  <c r="MZ76" i="23"/>
  <c r="NH76" i="23"/>
  <c r="NP76" i="23"/>
  <c r="NX76" i="23"/>
  <c r="OF76" i="23"/>
  <c r="ON76" i="23"/>
  <c r="OV76" i="23"/>
  <c r="PD76" i="23"/>
  <c r="PL76" i="23"/>
  <c r="PT76" i="23"/>
  <c r="QB76" i="23"/>
  <c r="MN77" i="23"/>
  <c r="MV77" i="23"/>
  <c r="ND77" i="23"/>
  <c r="MT8" i="23"/>
  <c r="PS10" i="23"/>
  <c r="NJ12" i="23"/>
  <c r="PB13" i="23"/>
  <c r="OM14" i="23"/>
  <c r="QF14" i="23"/>
  <c r="OD15" i="23"/>
  <c r="PR15" i="23"/>
  <c r="NG16" i="23"/>
  <c r="OM16" i="23"/>
  <c r="PP16" i="23"/>
  <c r="MU17" i="23"/>
  <c r="NT17" i="23"/>
  <c r="OV17" i="23"/>
  <c r="PZ17" i="23"/>
  <c r="NB18" i="23"/>
  <c r="OF18" i="23"/>
  <c r="PF18" i="23"/>
  <c r="MM19" i="23"/>
  <c r="ND19" i="23"/>
  <c r="NX19" i="23"/>
  <c r="OQ19" i="23"/>
  <c r="PH19" i="23"/>
  <c r="PY19" i="23"/>
  <c r="MQ20" i="23"/>
  <c r="NC20" i="23"/>
  <c r="NR20" i="23"/>
  <c r="OE20" i="23"/>
  <c r="OT20" i="23"/>
  <c r="PG20" i="23"/>
  <c r="PU20" i="23"/>
  <c r="QH20" i="23"/>
  <c r="MX21" i="23"/>
  <c r="NM21" i="23"/>
  <c r="NZ21" i="23"/>
  <c r="OO21" i="23"/>
  <c r="PC21" i="23"/>
  <c r="PP21" i="23"/>
  <c r="QC21" i="23"/>
  <c r="MU22" i="23"/>
  <c r="NH22" i="23"/>
  <c r="NV22" i="23"/>
  <c r="OL22" i="23"/>
  <c r="OX22" i="23"/>
  <c r="PK22" i="23"/>
  <c r="PY22" i="23"/>
  <c r="MP23" i="23"/>
  <c r="ND23" i="23"/>
  <c r="NQ23" i="23"/>
  <c r="OG23" i="23"/>
  <c r="OR23" i="23"/>
  <c r="PD23" i="23"/>
  <c r="PP23" i="23"/>
  <c r="QB23" i="23"/>
  <c r="MQ24" i="23"/>
  <c r="NC24" i="23"/>
  <c r="NP24" i="23"/>
  <c r="OB24" i="23"/>
  <c r="OM24" i="23"/>
  <c r="OZ24" i="23"/>
  <c r="PK24" i="23"/>
  <c r="PW24" i="23"/>
  <c r="MM25" i="23"/>
  <c r="MZ25" i="23"/>
  <c r="NK25" i="23"/>
  <c r="NX25" i="23"/>
  <c r="OI25" i="23"/>
  <c r="OU25" i="23"/>
  <c r="PF25" i="23"/>
  <c r="PS25" i="23"/>
  <c r="QE25" i="23"/>
  <c r="MU26" i="23"/>
  <c r="NG26" i="23"/>
  <c r="NS26" i="23"/>
  <c r="OD26" i="23"/>
  <c r="OQ26" i="23"/>
  <c r="PB26" i="23"/>
  <c r="PO26" i="23"/>
  <c r="QA26" i="23"/>
  <c r="MQ27" i="23"/>
  <c r="NB27" i="23"/>
  <c r="NN27" i="23"/>
  <c r="NZ27" i="23"/>
  <c r="OL27" i="23"/>
  <c r="OX27" i="23"/>
  <c r="PK27" i="23"/>
  <c r="PV27" i="23"/>
  <c r="QH27" i="23"/>
  <c r="MX28" i="23"/>
  <c r="NJ28" i="23"/>
  <c r="NU28" i="23"/>
  <c r="OI28" i="23"/>
  <c r="OT28" i="23"/>
  <c r="PF28" i="23"/>
  <c r="PQ28" i="23"/>
  <c r="QD28" i="23"/>
  <c r="MS29" i="23"/>
  <c r="ND29" i="23"/>
  <c r="NR29" i="23"/>
  <c r="OD29" i="23"/>
  <c r="OO29" i="23"/>
  <c r="PB29" i="23"/>
  <c r="PM29" i="23"/>
  <c r="PX29" i="23"/>
  <c r="MN30" i="23"/>
  <c r="NB30" i="23"/>
  <c r="NM30" i="23"/>
  <c r="NX30" i="23"/>
  <c r="OK30" i="23"/>
  <c r="OV30" i="23"/>
  <c r="NZ4" i="23"/>
  <c r="NN9" i="23"/>
  <c r="OI11" i="23"/>
  <c r="PV12" i="23"/>
  <c r="NB14" i="23"/>
  <c r="PS14" i="23"/>
  <c r="NL15" i="23"/>
  <c r="OV15" i="23"/>
  <c r="QH15" i="23"/>
  <c r="NT16" i="23"/>
  <c r="OZ16" i="23"/>
  <c r="QB16" i="23"/>
  <c r="NK17" i="23"/>
  <c r="OI17" i="23"/>
  <c r="PJ17" i="23"/>
  <c r="MQ18" i="23"/>
  <c r="NP18" i="23"/>
  <c r="OP18" i="23"/>
  <c r="PV18" i="23"/>
  <c r="MV19" i="23"/>
  <c r="NN19" i="23"/>
  <c r="OF19" i="23"/>
  <c r="OZ19" i="23"/>
  <c r="PP19" i="23"/>
  <c r="QE19" i="23"/>
  <c r="MX20" i="23"/>
  <c r="NK20" i="23"/>
  <c r="NX20" i="23"/>
  <c r="OM20" i="23"/>
  <c r="OY20" i="23"/>
  <c r="PM20" i="23"/>
  <c r="PZ20" i="23"/>
  <c r="MT21" i="23"/>
  <c r="NF21" i="23"/>
  <c r="NT21" i="23"/>
  <c r="OH21" i="23"/>
  <c r="OU21" i="23"/>
  <c r="PH21" i="23"/>
  <c r="PW21" i="23"/>
  <c r="MO22" i="23"/>
  <c r="NB22" i="23"/>
  <c r="NP22" i="23"/>
  <c r="OD22" i="23"/>
  <c r="OP22" i="23"/>
  <c r="PD22" i="23"/>
  <c r="PR22" i="23"/>
  <c r="QG22" i="23"/>
  <c r="MW23" i="23"/>
  <c r="NL23" i="23"/>
  <c r="NY23" i="23"/>
  <c r="OL23" i="23"/>
  <c r="OX23" i="23"/>
  <c r="PJ23" i="23"/>
  <c r="PV23" i="23"/>
  <c r="MM24" i="23"/>
  <c r="MX24" i="23"/>
  <c r="NJ24" i="23"/>
  <c r="NU24" i="23"/>
  <c r="OH24" i="23"/>
  <c r="OS24" i="23"/>
  <c r="PF24" i="23"/>
  <c r="PR24" i="23"/>
  <c r="QD24" i="23"/>
  <c r="MS25" i="23"/>
  <c r="NF25" i="23"/>
  <c r="NQ25" i="23"/>
  <c r="OB25" i="23"/>
  <c r="OP25" i="23"/>
  <c r="PB25" i="23"/>
  <c r="PM25" i="23"/>
  <c r="PX25" i="23"/>
  <c r="MO26" i="23"/>
  <c r="MZ26" i="23"/>
  <c r="NL26" i="23"/>
  <c r="NZ26" i="23"/>
  <c r="OK26" i="23"/>
  <c r="OV26" i="23"/>
  <c r="PI26" i="23"/>
  <c r="PT26" i="23"/>
  <c r="QF26" i="23"/>
  <c r="MU27" i="23"/>
  <c r="NI27" i="23"/>
  <c r="NT27" i="23"/>
  <c r="OF27" i="23"/>
  <c r="OR27" i="23"/>
  <c r="OX8" i="23"/>
  <c r="PB11" i="23"/>
  <c r="OL13" i="23"/>
  <c r="OV14" i="23"/>
  <c r="NO15" i="23"/>
  <c r="PL15" i="23"/>
  <c r="NL16" i="23"/>
  <c r="PD16" i="23"/>
  <c r="MP17" i="23"/>
  <c r="OD17" i="23"/>
  <c r="PL17" i="23"/>
  <c r="MZ18" i="23"/>
  <c r="OM18" i="23"/>
  <c r="PX18" i="23"/>
  <c r="NC19" i="23"/>
  <c r="OB19" i="23"/>
  <c r="PA19" i="23"/>
  <c r="PX19" i="23"/>
  <c r="MS20" i="23"/>
  <c r="NM20" i="23"/>
  <c r="OD20" i="23"/>
  <c r="OW20" i="23"/>
  <c r="PN20" i="23"/>
  <c r="QG20" i="23"/>
  <c r="NC21" i="23"/>
  <c r="NV21" i="23"/>
  <c r="OL21" i="23"/>
  <c r="PF21" i="23"/>
  <c r="PY21" i="23"/>
  <c r="MS22" i="23"/>
  <c r="NM22" i="23"/>
  <c r="OE22" i="23"/>
  <c r="OW22" i="23"/>
  <c r="PN22" i="23"/>
  <c r="QH22" i="23"/>
  <c r="NC23" i="23"/>
  <c r="NV23" i="23"/>
  <c r="OM23" i="23"/>
  <c r="PC23" i="23"/>
  <c r="PS23" i="23"/>
  <c r="MN24" i="23"/>
  <c r="NB24" i="23"/>
  <c r="NS24" i="23"/>
  <c r="OI24" i="23"/>
  <c r="OY24" i="23"/>
  <c r="PN24" i="23"/>
  <c r="QE24" i="23"/>
  <c r="MX25" i="23"/>
  <c r="NO25" i="23"/>
  <c r="OE25" i="23"/>
  <c r="OT25" i="23"/>
  <c r="PK25" i="23"/>
  <c r="QA25" i="23"/>
  <c r="MT26" i="23"/>
  <c r="NJ26" i="23"/>
  <c r="OA26" i="23"/>
  <c r="ON26" i="23"/>
  <c r="PF26" i="23"/>
  <c r="PV26" i="23"/>
  <c r="MP27" i="23"/>
  <c r="ND27" i="23"/>
  <c r="NV27" i="23"/>
  <c r="OJ27" i="23"/>
  <c r="PB27" i="23"/>
  <c r="PN27" i="23"/>
  <c r="QB27" i="23"/>
  <c r="MT28" i="23"/>
  <c r="NG28" i="23"/>
  <c r="NT28" i="23"/>
  <c r="OJ28" i="23"/>
  <c r="OV28" i="23"/>
  <c r="PJ28" i="23"/>
  <c r="PX28" i="23"/>
  <c r="MP29" i="23"/>
  <c r="NB29" i="23"/>
  <c r="NO29" i="23"/>
  <c r="OE29" i="23"/>
  <c r="OR29" i="23"/>
  <c r="PE29" i="23"/>
  <c r="PT29" i="23"/>
  <c r="QF29" i="23"/>
  <c r="MW30" i="23"/>
  <c r="NL30" i="23"/>
  <c r="OA30" i="23"/>
  <c r="OM30" i="23"/>
  <c r="PB30" i="23"/>
  <c r="PN30" i="23"/>
  <c r="PY30" i="23"/>
  <c r="MN31" i="23"/>
  <c r="NA31" i="23"/>
  <c r="NK31" i="23"/>
  <c r="NU31" i="23"/>
  <c r="OG31" i="23"/>
  <c r="OQ31" i="23"/>
  <c r="PA31" i="23"/>
  <c r="PL31" i="23"/>
  <c r="PV31" i="23"/>
  <c r="QF31" i="23"/>
  <c r="MT32" i="23"/>
  <c r="NF32" i="23"/>
  <c r="NP32" i="23"/>
  <c r="NZ32" i="23"/>
  <c r="OK32" i="23"/>
  <c r="OU32" i="23"/>
  <c r="PE32" i="23"/>
  <c r="PP32" i="23"/>
  <c r="QA32" i="23"/>
  <c r="MO33" i="23"/>
  <c r="MZ33" i="23"/>
  <c r="NJ33" i="23"/>
  <c r="NT33" i="23"/>
  <c r="OD33" i="23"/>
  <c r="OO33" i="23"/>
  <c r="OZ33" i="23"/>
  <c r="PJ33" i="23"/>
  <c r="PU33" i="23"/>
  <c r="QE33" i="23"/>
  <c r="MS34" i="23"/>
  <c r="ND34" i="23"/>
  <c r="NN34" i="23"/>
  <c r="NY34" i="23"/>
  <c r="OJ34" i="23"/>
  <c r="OT34" i="23"/>
  <c r="PD34" i="23"/>
  <c r="PN34" i="23"/>
  <c r="PY34" i="23"/>
  <c r="MM35" i="23"/>
  <c r="MX35" i="23"/>
  <c r="NI35" i="23"/>
  <c r="NS35" i="23"/>
  <c r="OC35" i="23"/>
  <c r="ON35" i="23"/>
  <c r="OX35" i="23"/>
  <c r="PH35" i="23"/>
  <c r="PT35" i="23"/>
  <c r="QD35" i="23"/>
  <c r="MR36" i="23"/>
  <c r="NB36" i="23"/>
  <c r="NM36" i="23"/>
  <c r="NW36" i="23"/>
  <c r="OG36" i="23"/>
  <c r="OS36" i="23"/>
  <c r="PC36" i="23"/>
  <c r="PM36" i="23"/>
  <c r="PX36" i="23"/>
  <c r="QH36" i="23"/>
  <c r="MV37" i="23"/>
  <c r="NF37" i="23"/>
  <c r="NR37" i="23"/>
  <c r="OB37" i="23"/>
  <c r="OL37" i="23"/>
  <c r="OW37" i="23"/>
  <c r="PG37" i="23"/>
  <c r="PQ37" i="23"/>
  <c r="QB37" i="23"/>
  <c r="MQ38" i="23"/>
  <c r="NA38" i="23"/>
  <c r="NL38" i="23"/>
  <c r="NV38" i="23"/>
  <c r="OF38" i="23"/>
  <c r="OP38" i="23"/>
  <c r="PA38" i="23"/>
  <c r="PL38" i="23"/>
  <c r="PV38" i="23"/>
  <c r="QG38" i="23"/>
  <c r="MU39" i="23"/>
  <c r="NE39" i="23"/>
  <c r="NP39" i="23"/>
  <c r="NZ39" i="23"/>
  <c r="OK39" i="23"/>
  <c r="OV39" i="23"/>
  <c r="PF39" i="23"/>
  <c r="PP39" i="23"/>
  <c r="PZ39" i="23"/>
  <c r="MO40" i="23"/>
  <c r="MY40" i="23"/>
  <c r="NJ40" i="23"/>
  <c r="NU40" i="23"/>
  <c r="OE40" i="23"/>
  <c r="OO40" i="23"/>
  <c r="OZ40" i="23"/>
  <c r="PJ40" i="23"/>
  <c r="PT40" i="23"/>
  <c r="QF40" i="23"/>
  <c r="MT41" i="23"/>
  <c r="ND41" i="23"/>
  <c r="NN41" i="23"/>
  <c r="NY41" i="23"/>
  <c r="OI41" i="23"/>
  <c r="OS41" i="23"/>
  <c r="PE41" i="23"/>
  <c r="PO41" i="23"/>
  <c r="PY41" i="23"/>
  <c r="MN42" i="23"/>
  <c r="MX42" i="23"/>
  <c r="NH42" i="23"/>
  <c r="NR42" i="23"/>
  <c r="OD42" i="23"/>
  <c r="ON42" i="23"/>
  <c r="OX42" i="23"/>
  <c r="PI42" i="23"/>
  <c r="PS42" i="23"/>
  <c r="QC42" i="23"/>
  <c r="MR43" i="23"/>
  <c r="NC43" i="23"/>
  <c r="NM43" i="23"/>
  <c r="NX43" i="23"/>
  <c r="OH43" i="23"/>
  <c r="OR43" i="23"/>
  <c r="PB43" i="23"/>
  <c r="PM43" i="23"/>
  <c r="PX43" i="23"/>
  <c r="QH43" i="23"/>
  <c r="MW44" i="23"/>
  <c r="NG44" i="23"/>
  <c r="NQ44" i="23"/>
  <c r="OB44" i="23"/>
  <c r="OL44" i="23"/>
  <c r="OW44" i="23"/>
  <c r="PH44" i="23"/>
  <c r="PR44" i="23"/>
  <c r="QB44" i="23"/>
  <c r="MP45" i="23"/>
  <c r="NA45" i="23"/>
  <c r="NK45" i="23"/>
  <c r="NV45" i="23"/>
  <c r="OG45" i="23"/>
  <c r="OQ45" i="23"/>
  <c r="PA45" i="23"/>
  <c r="PL45" i="23"/>
  <c r="PV45" i="23"/>
  <c r="QF45" i="23"/>
  <c r="MV46" i="23"/>
  <c r="NN5" i="23"/>
  <c r="OO10" i="23"/>
  <c r="OX12" i="23"/>
  <c r="NG14" i="23"/>
  <c r="QD14" i="23"/>
  <c r="OQ15" i="23"/>
  <c r="MQ16" i="23"/>
  <c r="OJ16" i="23"/>
  <c r="PT16" i="23"/>
  <c r="NL17" i="23"/>
  <c r="OR17" i="23"/>
  <c r="QE17" i="23"/>
  <c r="NR18" i="23"/>
  <c r="PD18" i="23"/>
  <c r="MP19" i="23"/>
  <c r="NP19" i="23"/>
  <c r="OL19" i="23"/>
  <c r="PN19" i="23"/>
  <c r="QH19" i="23"/>
  <c r="NB20" i="23"/>
  <c r="NV20" i="23"/>
  <c r="ON20" i="23"/>
  <c r="PE20" i="23"/>
  <c r="PW20" i="23"/>
  <c r="MU21" i="23"/>
  <c r="NL21" i="23"/>
  <c r="OD21" i="23"/>
  <c r="OW21" i="23"/>
  <c r="PO21" i="23"/>
  <c r="QG21" i="23"/>
  <c r="NC22" i="23"/>
  <c r="NU22" i="23"/>
  <c r="ON22" i="23"/>
  <c r="PF22" i="23"/>
  <c r="PW22" i="23"/>
  <c r="MT23" i="23"/>
  <c r="NM23" i="23"/>
  <c r="OC23" i="23"/>
  <c r="OU23" i="23"/>
  <c r="PL23" i="23"/>
  <c r="QA23" i="23"/>
  <c r="MV24" i="23"/>
  <c r="NK24" i="23"/>
  <c r="OA24" i="23"/>
  <c r="OQ24" i="23"/>
  <c r="PH24" i="23"/>
  <c r="PV24" i="23"/>
  <c r="MQ25" i="23"/>
  <c r="NG25" i="23"/>
  <c r="NV25" i="23"/>
  <c r="OL25" i="23"/>
  <c r="PC25" i="23"/>
  <c r="PR25" i="23"/>
  <c r="QH25" i="23"/>
  <c r="NB26" i="23"/>
  <c r="NR26" i="23"/>
  <c r="OH26" i="23"/>
  <c r="OX26" i="23"/>
  <c r="PL26" i="23"/>
  <c r="QD26" i="23"/>
  <c r="MY27" i="23"/>
  <c r="NL27" i="23"/>
  <c r="OD27" i="23"/>
  <c r="OT27" i="23"/>
  <c r="PF27" i="23"/>
  <c r="PU27" i="23"/>
  <c r="MM28" i="23"/>
  <c r="MZ28" i="23"/>
  <c r="NN28" i="23"/>
  <c r="OB28" i="23"/>
  <c r="ON28" i="23"/>
  <c r="PC28" i="23"/>
  <c r="PP28" i="23"/>
  <c r="QE28" i="23"/>
  <c r="MV29" i="23"/>
  <c r="NJ29" i="23"/>
  <c r="NW29" i="23"/>
  <c r="OJ29" i="23"/>
  <c r="OX29" i="23"/>
  <c r="PL29" i="23"/>
  <c r="PZ29" i="23"/>
  <c r="MR30" i="23"/>
  <c r="NE30" i="23"/>
  <c r="NS30" i="23"/>
  <c r="OF30" i="23"/>
  <c r="OT30" i="23"/>
  <c r="PG30" i="23"/>
  <c r="PR30" i="23"/>
  <c r="QE30" i="23"/>
  <c r="MU31" i="23"/>
  <c r="NF31" i="23"/>
  <c r="NQ31" i="23"/>
  <c r="OA31" i="23"/>
  <c r="OK31" i="23"/>
  <c r="OV31" i="23"/>
  <c r="PF31" i="23"/>
  <c r="PQ31" i="23"/>
  <c r="QB31" i="23"/>
  <c r="MP32" i="23"/>
  <c r="MZ32" i="23"/>
  <c r="NJ32" i="23"/>
  <c r="NU32" i="23"/>
  <c r="OE32" i="23"/>
  <c r="OP32" i="23"/>
  <c r="PA32" i="23"/>
  <c r="PK32" i="23"/>
  <c r="PU32" i="23"/>
  <c r="QF32" i="23"/>
  <c r="MT33" i="23"/>
  <c r="ND33" i="23"/>
  <c r="NP33" i="23"/>
  <c r="NZ33" i="23"/>
  <c r="OJ33" i="23"/>
  <c r="OT33" i="23"/>
  <c r="PE33" i="23"/>
  <c r="PO33" i="23"/>
  <c r="PY33" i="23"/>
  <c r="MO34" i="23"/>
  <c r="MY34" i="23"/>
  <c r="NI34" i="23"/>
  <c r="NT34" i="23"/>
  <c r="OD34" i="23"/>
  <c r="ON34" i="23"/>
  <c r="OX34" i="23"/>
  <c r="PJ34" i="23"/>
  <c r="PT34" i="23"/>
  <c r="QD34" i="23"/>
  <c r="MS35" i="23"/>
  <c r="NC35" i="23"/>
  <c r="NM35" i="23"/>
  <c r="NX35" i="23"/>
  <c r="OI35" i="23"/>
  <c r="OS35" i="23"/>
  <c r="PD35" i="23"/>
  <c r="PN35" i="23"/>
  <c r="PX35" i="23"/>
  <c r="QH35" i="23"/>
  <c r="MW36" i="23"/>
  <c r="NH36" i="23"/>
  <c r="NR36" i="23"/>
  <c r="OC36" i="23"/>
  <c r="OM36" i="23"/>
  <c r="OW36" i="23"/>
  <c r="PH36" i="23"/>
  <c r="PR36" i="23"/>
  <c r="QC36" i="23"/>
  <c r="MR37" i="23"/>
  <c r="NB37" i="23"/>
  <c r="NL37" i="23"/>
  <c r="NV37" i="23"/>
  <c r="OG37" i="23"/>
  <c r="OQ37" i="23"/>
  <c r="PB37" i="23"/>
  <c r="PM37" i="23"/>
  <c r="PW37" i="23"/>
  <c r="QG37" i="23"/>
  <c r="MV38" i="23"/>
  <c r="NF38" i="23"/>
  <c r="NP38" i="23"/>
  <c r="OB38" i="23"/>
  <c r="OL38" i="23"/>
  <c r="OV38" i="23"/>
  <c r="PF38" i="23"/>
  <c r="PQ38" i="23"/>
  <c r="QA38" i="23"/>
  <c r="MO39" i="23"/>
  <c r="NA39" i="23"/>
  <c r="NK39" i="23"/>
  <c r="NU39" i="23"/>
  <c r="OF39" i="23"/>
  <c r="PG9" i="23"/>
  <c r="PK12" i="23"/>
  <c r="OQ14" i="23"/>
  <c r="NX15" i="23"/>
  <c r="MT16" i="23"/>
  <c r="OX16" i="23"/>
  <c r="MX17" i="23"/>
  <c r="OZ17" i="23"/>
  <c r="MV18" i="23"/>
  <c r="OV18" i="23"/>
  <c r="MU19" i="23"/>
  <c r="OA19" i="23"/>
  <c r="PF19" i="23"/>
  <c r="MM20" i="23"/>
  <c r="NJ20" i="23"/>
  <c r="OH20" i="23"/>
  <c r="PI20" i="23"/>
  <c r="QE20" i="23"/>
  <c r="NG21" i="23"/>
  <c r="OG21" i="23"/>
  <c r="PE21" i="23"/>
  <c r="QA21" i="23"/>
  <c r="NF22" i="23"/>
  <c r="OC22" i="23"/>
  <c r="PA22" i="23"/>
  <c r="QA22" i="23"/>
  <c r="NB23" i="23"/>
  <c r="NZ23" i="23"/>
  <c r="OV23" i="23"/>
  <c r="PR23" i="23"/>
  <c r="MP24" i="23"/>
  <c r="NL24" i="23"/>
  <c r="OF24" i="23"/>
  <c r="PB24" i="23"/>
  <c r="PX24" i="23"/>
  <c r="MV25" i="23"/>
  <c r="NR25" i="23"/>
  <c r="OM25" i="23"/>
  <c r="PH25" i="23"/>
  <c r="QC25" i="23"/>
  <c r="ND26" i="23"/>
  <c r="NV26" i="23"/>
  <c r="OT26" i="23"/>
  <c r="PP26" i="23"/>
  <c r="MN27" i="23"/>
  <c r="NJ27" i="23"/>
  <c r="OE27" i="23"/>
  <c r="OZ27" i="23"/>
  <c r="PP27" i="23"/>
  <c r="MO28" i="23"/>
  <c r="NE28" i="23"/>
  <c r="NZ28" i="23"/>
  <c r="OP28" i="23"/>
  <c r="PH28" i="23"/>
  <c r="PZ28" i="23"/>
  <c r="MY29" i="23"/>
  <c r="NN29" i="23"/>
  <c r="OG29" i="23"/>
  <c r="OY29" i="23"/>
  <c r="PR29" i="23"/>
  <c r="MM30" i="23"/>
  <c r="NF30" i="23"/>
  <c r="NW30" i="23"/>
  <c r="OQ30" i="23"/>
  <c r="PH30" i="23"/>
  <c r="PX30" i="23"/>
  <c r="MR31" i="23"/>
  <c r="NH31" i="23"/>
  <c r="NT31" i="23"/>
  <c r="OI31" i="23"/>
  <c r="OW31" i="23"/>
  <c r="PJ31" i="23"/>
  <c r="PX31" i="23"/>
  <c r="MQ32" i="23"/>
  <c r="ND32" i="23"/>
  <c r="NR32" i="23"/>
  <c r="OG32" i="23"/>
  <c r="OT32" i="23"/>
  <c r="PI32" i="23"/>
  <c r="PV32" i="23"/>
  <c r="MN33" i="23"/>
  <c r="NB33" i="23"/>
  <c r="NQ33" i="23"/>
  <c r="OC33" i="23"/>
  <c r="OR33" i="23"/>
  <c r="PF33" i="23"/>
  <c r="PT33" i="23"/>
  <c r="QG33" i="23"/>
  <c r="MZ34" i="23"/>
  <c r="NM34" i="23"/>
  <c r="OB34" i="23"/>
  <c r="OO34" i="23"/>
  <c r="PC34" i="23"/>
  <c r="PQ34" i="23"/>
  <c r="QF34" i="23"/>
  <c r="MV35" i="23"/>
  <c r="NK35" i="23"/>
  <c r="NZ35" i="23"/>
  <c r="OL35" i="23"/>
  <c r="PA35" i="23"/>
  <c r="PO35" i="23"/>
  <c r="QC35" i="23"/>
  <c r="MT36" i="23"/>
  <c r="NI36" i="23"/>
  <c r="NV36" i="23"/>
  <c r="OK36" i="23"/>
  <c r="OX36" i="23"/>
  <c r="PL36" i="23"/>
  <c r="PZ36" i="23"/>
  <c r="MS37" i="23"/>
  <c r="NE37" i="23"/>
  <c r="NT37" i="23"/>
  <c r="OH37" i="23"/>
  <c r="OV37" i="23"/>
  <c r="PI37" i="23"/>
  <c r="PX37" i="23"/>
  <c r="MO38" i="23"/>
  <c r="ND38" i="23"/>
  <c r="NR38" i="23"/>
  <c r="OE38" i="23"/>
  <c r="OT38" i="23"/>
  <c r="PH38" i="23"/>
  <c r="PU38" i="23"/>
  <c r="MM39" i="23"/>
  <c r="NB39" i="23"/>
  <c r="NN39" i="23"/>
  <c r="OC39" i="23"/>
  <c r="OP39" i="23"/>
  <c r="PA39" i="23"/>
  <c r="PN39" i="23"/>
  <c r="PY39" i="23"/>
  <c r="MP40" i="23"/>
  <c r="NB40" i="23"/>
  <c r="NN40" i="23"/>
  <c r="NY40" i="23"/>
  <c r="OL40" i="23"/>
  <c r="OW40" i="23"/>
  <c r="PI40" i="23"/>
  <c r="PV40" i="23"/>
  <c r="QH40" i="23"/>
  <c r="MW41" i="23"/>
  <c r="NI41" i="23"/>
  <c r="NU41" i="23"/>
  <c r="OG41" i="23"/>
  <c r="OR41" i="23"/>
  <c r="PF41" i="23"/>
  <c r="PQ41" i="23"/>
  <c r="QC41" i="23"/>
  <c r="MS42" i="23"/>
  <c r="NE42" i="23"/>
  <c r="NP42" i="23"/>
  <c r="OB42" i="23"/>
  <c r="OO42" i="23"/>
  <c r="PA42" i="23"/>
  <c r="PL42" i="23"/>
  <c r="PY42" i="23"/>
  <c r="MN43" i="23"/>
  <c r="MZ43" i="23"/>
  <c r="NL43" i="23"/>
  <c r="NY43" i="23"/>
  <c r="OJ43" i="23"/>
  <c r="OW43" i="23"/>
  <c r="PH43" i="23"/>
  <c r="PT43" i="23"/>
  <c r="QE43" i="23"/>
  <c r="MV44" i="23"/>
  <c r="NH44" i="23"/>
  <c r="NT44" i="23"/>
  <c r="OF44" i="23"/>
  <c r="OR44" i="23"/>
  <c r="PC44" i="23"/>
  <c r="PP44" i="23"/>
  <c r="QA44" i="23"/>
  <c r="MR45" i="23"/>
  <c r="ND45" i="23"/>
  <c r="NP45" i="23"/>
  <c r="OA45" i="23"/>
  <c r="OL45" i="23"/>
  <c r="OY45" i="23"/>
  <c r="PJ45" i="23"/>
  <c r="PW45" i="23"/>
  <c r="MN46" i="23"/>
  <c r="MY46" i="23"/>
  <c r="NI46" i="23"/>
  <c r="NT46" i="23"/>
  <c r="OD46" i="23"/>
  <c r="OO46" i="23"/>
  <c r="OX46" i="23"/>
  <c r="PG46" i="23"/>
  <c r="PP46" i="23"/>
  <c r="PY46" i="23"/>
  <c r="QH46" i="23"/>
  <c r="MU47" i="23"/>
  <c r="NE47" i="23"/>
  <c r="NN47" i="23"/>
  <c r="NW47" i="23"/>
  <c r="OF47" i="23"/>
  <c r="OO47" i="23"/>
  <c r="OX47" i="23"/>
  <c r="PG47" i="23"/>
  <c r="PQ47" i="23"/>
  <c r="PZ47" i="23"/>
  <c r="MM48" i="23"/>
  <c r="MV48" i="23"/>
  <c r="NE48" i="23"/>
  <c r="NN48" i="23"/>
  <c r="NW48" i="23"/>
  <c r="OG48" i="23"/>
  <c r="OP48" i="23"/>
  <c r="OY48" i="23"/>
  <c r="PH48" i="23"/>
  <c r="PQ48" i="23"/>
  <c r="PZ48" i="23"/>
  <c r="MM49" i="23"/>
  <c r="MW49" i="23"/>
  <c r="NF49" i="23"/>
  <c r="NO49" i="23"/>
  <c r="NX49" i="23"/>
  <c r="OG49" i="23"/>
  <c r="OP49" i="23"/>
  <c r="OY49" i="23"/>
  <c r="PI49" i="23"/>
  <c r="PR49" i="23"/>
  <c r="QA49" i="23"/>
  <c r="MN50" i="23"/>
  <c r="MW50" i="23"/>
  <c r="NF50" i="23"/>
  <c r="NO50" i="23"/>
  <c r="NY50" i="23"/>
  <c r="OH50" i="23"/>
  <c r="OQ50" i="23"/>
  <c r="OZ50" i="23"/>
  <c r="PI50" i="23"/>
  <c r="PR50" i="23"/>
  <c r="QA50" i="23"/>
  <c r="MO51" i="23"/>
  <c r="MX51" i="23"/>
  <c r="NG51" i="23"/>
  <c r="NP51" i="23"/>
  <c r="NY51" i="23"/>
  <c r="OH51" i="23"/>
  <c r="OQ51" i="23"/>
  <c r="PA51" i="23"/>
  <c r="PJ51" i="23"/>
  <c r="PS51" i="23"/>
  <c r="QB51" i="23"/>
  <c r="MO52" i="23"/>
  <c r="MX52" i="23"/>
  <c r="NG52" i="23"/>
  <c r="NQ52" i="23"/>
  <c r="NZ52" i="23"/>
  <c r="OI52" i="23"/>
  <c r="OR52" i="23"/>
  <c r="PA52" i="23"/>
  <c r="PJ52" i="23"/>
  <c r="PS52" i="23"/>
  <c r="QC52" i="23"/>
  <c r="MP53" i="23"/>
  <c r="MY53" i="23"/>
  <c r="NH53" i="23"/>
  <c r="NQ53" i="23"/>
  <c r="NZ53" i="23"/>
  <c r="OI53" i="23"/>
  <c r="OS53" i="23"/>
  <c r="PB53" i="23"/>
  <c r="PK53" i="23"/>
  <c r="PT53" i="23"/>
  <c r="QC53" i="23"/>
  <c r="MP54" i="23"/>
  <c r="MY54" i="23"/>
  <c r="NI54" i="23"/>
  <c r="NR54" i="23"/>
  <c r="OA54" i="23"/>
  <c r="OJ54" i="23"/>
  <c r="OS54" i="23"/>
  <c r="PB54" i="23"/>
  <c r="PK54" i="23"/>
  <c r="PU54" i="23"/>
  <c r="QD54" i="23"/>
  <c r="MQ55" i="23"/>
  <c r="MZ55" i="23"/>
  <c r="NI55" i="23"/>
  <c r="NR55" i="23"/>
  <c r="OA55" i="23"/>
  <c r="OK55" i="23"/>
  <c r="OT55" i="23"/>
  <c r="PC55" i="23"/>
  <c r="PL55" i="23"/>
  <c r="PU55" i="23"/>
  <c r="QD55" i="23"/>
  <c r="MQ56" i="23"/>
  <c r="NA56" i="23"/>
  <c r="NJ56" i="23"/>
  <c r="NS56" i="23"/>
  <c r="OB56" i="23"/>
  <c r="OK56" i="23"/>
  <c r="OT56" i="23"/>
  <c r="PC56" i="23"/>
  <c r="PM56" i="23"/>
  <c r="PV56" i="23"/>
  <c r="QE56" i="23"/>
  <c r="MR57" i="23"/>
  <c r="NA57" i="23"/>
  <c r="NJ57" i="23"/>
  <c r="NS57" i="23"/>
  <c r="OC57" i="23"/>
  <c r="OL57" i="23"/>
  <c r="OU57" i="23"/>
  <c r="PD57" i="23"/>
  <c r="PM57" i="23"/>
  <c r="PV57" i="23"/>
  <c r="QE57" i="23"/>
  <c r="MS58" i="23"/>
  <c r="NB58" i="23"/>
  <c r="NK58" i="23"/>
  <c r="NT58" i="23"/>
  <c r="OC58" i="23"/>
  <c r="OL58" i="23"/>
  <c r="OU58" i="23"/>
  <c r="PE58" i="23"/>
  <c r="PN58" i="23"/>
  <c r="PW58" i="23"/>
  <c r="QF58" i="23"/>
  <c r="MS59" i="23"/>
  <c r="NB59" i="23"/>
  <c r="NK59" i="23"/>
  <c r="NU59" i="23"/>
  <c r="OD59" i="23"/>
  <c r="OM59" i="23"/>
  <c r="OV59" i="23"/>
  <c r="PE59" i="23"/>
  <c r="PN59" i="23"/>
  <c r="PW59" i="23"/>
  <c r="QG59" i="23"/>
  <c r="MT60" i="23"/>
  <c r="NC60" i="23"/>
  <c r="NL60" i="23"/>
  <c r="NU60" i="23"/>
  <c r="OD60" i="23"/>
  <c r="OM60" i="23"/>
  <c r="OW60" i="23"/>
  <c r="PF60" i="23"/>
  <c r="PO60" i="23"/>
  <c r="PX60" i="23"/>
  <c r="QG60" i="23"/>
  <c r="MT61" i="23"/>
  <c r="NC61" i="23"/>
  <c r="NM61" i="23"/>
  <c r="NV61" i="23"/>
  <c r="OE61" i="23"/>
  <c r="ON61" i="23"/>
  <c r="OW61" i="23"/>
  <c r="PF61" i="23"/>
  <c r="PO61" i="23"/>
  <c r="PY61" i="23"/>
  <c r="QH61" i="23"/>
  <c r="MU62" i="23"/>
  <c r="ND62" i="23"/>
  <c r="NM62" i="23"/>
  <c r="NV62" i="23"/>
  <c r="OE62" i="23"/>
  <c r="OO62" i="23"/>
  <c r="OX62" i="23"/>
  <c r="PG62" i="23"/>
  <c r="PP62" i="23"/>
  <c r="PY62" i="23"/>
  <c r="QH62" i="23"/>
  <c r="MU63" i="23"/>
  <c r="NE63" i="23"/>
  <c r="NN63" i="23"/>
  <c r="NW63" i="23"/>
  <c r="OF63" i="23"/>
  <c r="OO63" i="23"/>
  <c r="OX63" i="23"/>
  <c r="PG63" i="23"/>
  <c r="PQ63" i="23"/>
  <c r="PZ63" i="23"/>
  <c r="MM64" i="23"/>
  <c r="MV64" i="23"/>
  <c r="NE64" i="23"/>
  <c r="NN64" i="23"/>
  <c r="NW64" i="23"/>
  <c r="OG64" i="23"/>
  <c r="OP64" i="23"/>
  <c r="OY64" i="23"/>
  <c r="PH64" i="23"/>
  <c r="PQ64" i="23"/>
  <c r="PZ64" i="23"/>
  <c r="MM65" i="23"/>
  <c r="MW65" i="23"/>
  <c r="NF65" i="23"/>
  <c r="NO65" i="23"/>
  <c r="NX65" i="23"/>
  <c r="OG65" i="23"/>
  <c r="OP65" i="23"/>
  <c r="OY65" i="23"/>
  <c r="PI65" i="23"/>
  <c r="PR65" i="23"/>
  <c r="QA65" i="23"/>
  <c r="MN66" i="23"/>
  <c r="MW66" i="23"/>
  <c r="NF66" i="23"/>
  <c r="NO66" i="23"/>
  <c r="NY66" i="23"/>
  <c r="OH66" i="23"/>
  <c r="OQ66" i="23"/>
  <c r="OZ66" i="23"/>
  <c r="PI66" i="23"/>
  <c r="PR66" i="23"/>
  <c r="MT10" i="23"/>
  <c r="NF13" i="23"/>
  <c r="PD14" i="23"/>
  <c r="OL15" i="23"/>
  <c r="NB16" i="23"/>
  <c r="PF16" i="23"/>
  <c r="NF17" i="23"/>
  <c r="PG17" i="23"/>
  <c r="NG18" i="23"/>
  <c r="PC18" i="23"/>
  <c r="MZ19" i="23"/>
  <c r="OD19" i="23"/>
  <c r="PL19" i="23"/>
  <c r="MO20" i="23"/>
  <c r="NN20" i="23"/>
  <c r="OK20" i="23"/>
  <c r="PJ20" i="23"/>
  <c r="MM21" i="23"/>
  <c r="NJ21" i="23"/>
  <c r="OI21" i="23"/>
  <c r="PG21" i="23"/>
  <c r="QE21" i="23"/>
  <c r="NG22" i="23"/>
  <c r="OF22" i="23"/>
  <c r="PB22" i="23"/>
  <c r="QB22" i="23"/>
  <c r="NE23" i="23"/>
  <c r="OA23" i="23"/>
  <c r="OY23" i="23"/>
  <c r="PZ5" i="23"/>
  <c r="NN11" i="23"/>
  <c r="PW13" i="23"/>
  <c r="MN15" i="23"/>
  <c r="PD15" i="23"/>
  <c r="OB16" i="23"/>
  <c r="PV16" i="23"/>
  <c r="NV17" i="23"/>
  <c r="PR17" i="23"/>
  <c r="NX18" i="23"/>
  <c r="PN18" i="23"/>
  <c r="NL19" i="23"/>
  <c r="OR19" i="23"/>
  <c r="PV19" i="23"/>
  <c r="MZ20" i="23"/>
  <c r="NW20" i="23"/>
  <c r="OU20" i="23"/>
  <c r="PS20" i="23"/>
  <c r="MV21" i="23"/>
  <c r="NS21" i="23"/>
  <c r="OR21" i="23"/>
  <c r="PQ21" i="23"/>
  <c r="MR22" i="23"/>
  <c r="NQ22" i="23"/>
  <c r="OO22" i="23"/>
  <c r="PM22" i="23"/>
  <c r="MO23" i="23"/>
  <c r="NN23" i="23"/>
  <c r="OJ23" i="23"/>
  <c r="PG23" i="23"/>
  <c r="QC23" i="23"/>
  <c r="MZ24" i="23"/>
  <c r="NW24" i="23"/>
  <c r="OR24" i="23"/>
  <c r="PL24" i="23"/>
  <c r="QG24" i="23"/>
  <c r="NH25" i="23"/>
  <c r="OA25" i="23"/>
  <c r="OW25" i="23"/>
  <c r="PU25" i="23"/>
  <c r="MQ26" i="23"/>
  <c r="NO26" i="23"/>
  <c r="OJ26" i="23"/>
  <c r="PD26" i="23"/>
  <c r="PY26" i="23"/>
  <c r="MZ27" i="23"/>
  <c r="NS27" i="23"/>
  <c r="OO27" i="23"/>
  <c r="PJ27" i="23"/>
  <c r="PZ27" i="23"/>
  <c r="MV28" i="23"/>
  <c r="NP28" i="23"/>
  <c r="OE28" i="23"/>
  <c r="OY28" i="23"/>
  <c r="PS28" i="23"/>
  <c r="MM29" i="23"/>
  <c r="NH29" i="23"/>
  <c r="NX29" i="23"/>
  <c r="OP29" i="23"/>
  <c r="PH29" i="23"/>
  <c r="QC29" i="23"/>
  <c r="MV30" i="23"/>
  <c r="NO30" i="23"/>
  <c r="OH30" i="23"/>
  <c r="OY30" i="23"/>
  <c r="PP30" i="23"/>
  <c r="QG30" i="23"/>
  <c r="MZ31" i="23"/>
  <c r="NN31" i="23"/>
  <c r="OB31" i="23"/>
  <c r="OP31" i="23"/>
  <c r="PD31" i="23"/>
  <c r="PR31" i="23"/>
  <c r="QE31" i="23"/>
  <c r="MX32" i="23"/>
  <c r="NL32" i="23"/>
  <c r="NY32" i="23"/>
  <c r="OM32" i="23"/>
  <c r="PB32" i="23"/>
  <c r="PN32" i="23"/>
  <c r="QC32" i="23"/>
  <c r="MU33" i="23"/>
  <c r="NI33" i="23"/>
  <c r="NV33" i="23"/>
  <c r="OK33" i="23"/>
  <c r="OX33" i="23"/>
  <c r="PM33" i="23"/>
  <c r="QB33" i="23"/>
  <c r="MR34" i="23"/>
  <c r="NG34" i="23"/>
  <c r="NU34" i="23"/>
  <c r="OH34" i="23"/>
  <c r="OV34" i="23"/>
  <c r="PK34" i="23"/>
  <c r="PX34" i="23"/>
  <c r="MP35" i="23"/>
  <c r="ND35" i="23"/>
  <c r="NR35" i="23"/>
  <c r="OF35" i="23"/>
  <c r="OT35" i="23"/>
  <c r="PG35" i="23"/>
  <c r="PV35" i="23"/>
  <c r="MN36" i="23"/>
  <c r="NA36" i="23"/>
  <c r="NO36" i="23"/>
  <c r="OD36" i="23"/>
  <c r="OP36" i="23"/>
  <c r="PE36" i="23"/>
  <c r="PT36" i="23"/>
  <c r="QG36" i="23"/>
  <c r="MZ37" i="23"/>
  <c r="NM37" i="23"/>
  <c r="OA37" i="23"/>
  <c r="OO37" i="23"/>
  <c r="PD37" i="23"/>
  <c r="PP37" i="23"/>
  <c r="QE37" i="23"/>
  <c r="MW38" i="23"/>
  <c r="NJ38" i="23"/>
  <c r="NX38" i="23"/>
  <c r="OM38" i="23"/>
  <c r="OZ38" i="23"/>
  <c r="PN38" i="23"/>
  <c r="QB38" i="23"/>
  <c r="MT39" i="23"/>
  <c r="NH39" i="23"/>
  <c r="NV39" i="23"/>
  <c r="OI39" i="23"/>
  <c r="OW39" i="23"/>
  <c r="PH39" i="23"/>
  <c r="PT39" i="23"/>
  <c r="QF39" i="23"/>
  <c r="MV40" i="23"/>
  <c r="NG40" i="23"/>
  <c r="NT40" i="23"/>
  <c r="OF40" i="23"/>
  <c r="OR40" i="23"/>
  <c r="PD40" i="23"/>
  <c r="PP40" i="23"/>
  <c r="QA40" i="23"/>
  <c r="MP41" i="23"/>
  <c r="NC41" i="23"/>
  <c r="NP41" i="23"/>
  <c r="OA41" i="23"/>
  <c r="ON41" i="23"/>
  <c r="OY41" i="23"/>
  <c r="PJ41" i="23"/>
  <c r="PW41" i="23"/>
  <c r="QH41" i="23"/>
  <c r="MY42" i="23"/>
  <c r="NL42" i="23"/>
  <c r="NW42" i="23"/>
  <c r="OH42" i="23"/>
  <c r="OT42" i="23"/>
  <c r="PF42" i="23"/>
  <c r="PR42" i="23"/>
  <c r="QD42" i="23"/>
  <c r="MU43" i="23"/>
  <c r="NF43" i="23"/>
  <c r="NR43" i="23"/>
  <c r="OD43" i="23"/>
  <c r="OP43" i="23"/>
  <c r="PA43" i="23"/>
  <c r="PO43" i="23"/>
  <c r="PZ43" i="23"/>
  <c r="MP44" i="23"/>
  <c r="NA44" i="23"/>
  <c r="NN44" i="23"/>
  <c r="NY44" i="23"/>
  <c r="OK44" i="23"/>
  <c r="OX44" i="23"/>
  <c r="PJ44" i="23"/>
  <c r="PU44" i="23"/>
  <c r="QH44" i="23"/>
  <c r="MW45" i="23"/>
  <c r="NI45" i="23"/>
  <c r="NT45" i="23"/>
  <c r="OH45" i="23"/>
  <c r="OS45" i="23"/>
  <c r="PE45" i="23"/>
  <c r="PQ45" i="23"/>
  <c r="QC45" i="23"/>
  <c r="MR46" i="23"/>
  <c r="NE46" i="23"/>
  <c r="NO46" i="23"/>
  <c r="NY46" i="23"/>
  <c r="OJ46" i="23"/>
  <c r="OS46" i="23"/>
  <c r="PB46" i="23"/>
  <c r="PK46" i="23"/>
  <c r="PU46" i="23"/>
  <c r="QD46" i="23"/>
  <c r="MQ47" i="23"/>
  <c r="MZ47" i="23"/>
  <c r="NI47" i="23"/>
  <c r="NR47" i="23"/>
  <c r="OA47" i="23"/>
  <c r="OK47" i="23"/>
  <c r="OT47" i="23"/>
  <c r="PC47" i="23"/>
  <c r="PL47" i="23"/>
  <c r="PU47" i="23"/>
  <c r="QD47" i="23"/>
  <c r="MQ48" i="23"/>
  <c r="NA48" i="23"/>
  <c r="NJ48" i="23"/>
  <c r="NS48" i="23"/>
  <c r="OB48" i="23"/>
  <c r="OK48" i="23"/>
  <c r="OT48" i="23"/>
  <c r="PC48" i="23"/>
  <c r="PM48" i="23"/>
  <c r="PV48" i="23"/>
  <c r="QE48" i="23"/>
  <c r="MR49" i="23"/>
  <c r="NA49" i="23"/>
  <c r="NJ49" i="23"/>
  <c r="NS49" i="23"/>
  <c r="OC49" i="23"/>
  <c r="OL49" i="23"/>
  <c r="OU49" i="23"/>
  <c r="PD49" i="23"/>
  <c r="PM49" i="23"/>
  <c r="PV49" i="23"/>
  <c r="QE49" i="23"/>
  <c r="MS50" i="23"/>
  <c r="NB50" i="23"/>
  <c r="NK50" i="23"/>
  <c r="NT50" i="23"/>
  <c r="OC50" i="23"/>
  <c r="OL50" i="23"/>
  <c r="OU50" i="23"/>
  <c r="PE50" i="23"/>
  <c r="PN50" i="23"/>
  <c r="PW50" i="23"/>
  <c r="QF50" i="23"/>
  <c r="MS51" i="23"/>
  <c r="NB51" i="23"/>
  <c r="NK51" i="23"/>
  <c r="NU51" i="23"/>
  <c r="OD51" i="23"/>
  <c r="OM51" i="23"/>
  <c r="OV51" i="23"/>
  <c r="PE51" i="23"/>
  <c r="PN51" i="23"/>
  <c r="PW51" i="23"/>
  <c r="QG51" i="23"/>
  <c r="MT52" i="23"/>
  <c r="NC52" i="23"/>
  <c r="NL52" i="23"/>
  <c r="NU52" i="23"/>
  <c r="OD52" i="23"/>
  <c r="OM52" i="23"/>
  <c r="OW52" i="23"/>
  <c r="PF52" i="23"/>
  <c r="PO52" i="23"/>
  <c r="PX52" i="23"/>
  <c r="QG52" i="23"/>
  <c r="MT53" i="23"/>
  <c r="NC53" i="23"/>
  <c r="NM53" i="23"/>
  <c r="NV53" i="23"/>
  <c r="OE53" i="23"/>
  <c r="ON53" i="23"/>
  <c r="OW53" i="23"/>
  <c r="PF53" i="23"/>
  <c r="PO53" i="23"/>
  <c r="PY53" i="23"/>
  <c r="QH53" i="23"/>
  <c r="MU54" i="23"/>
  <c r="ND54" i="23"/>
  <c r="NM54" i="23"/>
  <c r="NV54" i="23"/>
  <c r="OE54" i="23"/>
  <c r="OO54" i="23"/>
  <c r="OX54" i="23"/>
  <c r="PG54" i="23"/>
  <c r="PP54" i="23"/>
  <c r="PY54" i="23"/>
  <c r="QH54" i="23"/>
  <c r="MU55" i="23"/>
  <c r="NE55" i="23"/>
  <c r="NN55" i="23"/>
  <c r="NW55" i="23"/>
  <c r="OF55" i="23"/>
  <c r="OO55" i="23"/>
  <c r="OX55" i="23"/>
  <c r="PG55" i="23"/>
  <c r="PQ55" i="23"/>
  <c r="PZ55" i="23"/>
  <c r="MM56" i="23"/>
  <c r="MV56" i="23"/>
  <c r="NE56" i="23"/>
  <c r="NN56" i="23"/>
  <c r="NW56" i="23"/>
  <c r="OG56" i="23"/>
  <c r="OP56" i="23"/>
  <c r="OY56" i="23"/>
  <c r="PH56" i="23"/>
  <c r="PQ56" i="23"/>
  <c r="PZ56" i="23"/>
  <c r="MM57" i="23"/>
  <c r="MW57" i="23"/>
  <c r="NF57" i="23"/>
  <c r="NO57" i="23"/>
  <c r="NX57" i="23"/>
  <c r="OG57" i="23"/>
  <c r="OP57" i="23"/>
  <c r="OY57" i="23"/>
  <c r="PI57" i="23"/>
  <c r="PR57" i="23"/>
  <c r="QA57" i="23"/>
  <c r="MN58" i="23"/>
  <c r="MW58" i="23"/>
  <c r="NF58" i="23"/>
  <c r="NO58" i="23"/>
  <c r="NY58" i="23"/>
  <c r="OH58" i="23"/>
  <c r="OQ58" i="23"/>
  <c r="OZ58" i="23"/>
  <c r="PI58" i="23"/>
  <c r="PR58" i="23"/>
  <c r="QA58" i="23"/>
  <c r="MO59" i="23"/>
  <c r="MX59" i="23"/>
  <c r="NG59" i="23"/>
  <c r="NP59" i="23"/>
  <c r="NY59" i="23"/>
  <c r="OH59" i="23"/>
  <c r="OQ59" i="23"/>
  <c r="PA59" i="23"/>
  <c r="PJ59" i="23"/>
  <c r="PS59" i="23"/>
  <c r="QB59" i="23"/>
  <c r="MO60" i="23"/>
  <c r="MX60" i="23"/>
  <c r="NG60" i="23"/>
  <c r="NQ60" i="23"/>
  <c r="NZ60" i="23"/>
  <c r="OI60" i="23"/>
  <c r="OR60" i="23"/>
  <c r="NC11" i="23"/>
  <c r="OH14" i="23"/>
  <c r="PT15" i="23"/>
  <c r="PN16" i="23"/>
  <c r="OL17" i="23"/>
  <c r="NO18" i="23"/>
  <c r="MN19" i="23"/>
  <c r="OS19" i="23"/>
  <c r="MR20" i="23"/>
  <c r="OC20" i="23"/>
  <c r="PR20" i="23"/>
  <c r="NE21" i="23"/>
  <c r="OT21" i="23"/>
  <c r="QH21" i="23"/>
  <c r="NX22" i="23"/>
  <c r="PJ22" i="23"/>
  <c r="MY23" i="23"/>
  <c r="OO23" i="23"/>
  <c r="PT23" i="23"/>
  <c r="MY24" i="23"/>
  <c r="OC24" i="23"/>
  <c r="PC24" i="23"/>
  <c r="QF24" i="23"/>
  <c r="NL25" i="23"/>
  <c r="OQ25" i="23"/>
  <c r="PO25" i="23"/>
  <c r="MX26" i="23"/>
  <c r="OB26" i="23"/>
  <c r="PA26" i="23"/>
  <c r="QE26" i="23"/>
  <c r="NK27" i="23"/>
  <c r="ON27" i="23"/>
  <c r="PM27" i="23"/>
  <c r="MP28" i="23"/>
  <c r="NM28" i="23"/>
  <c r="OL28" i="23"/>
  <c r="PK28" i="23"/>
  <c r="QH28" i="23"/>
  <c r="NK29" i="23"/>
  <c r="OI29" i="23"/>
  <c r="PG29" i="23"/>
  <c r="QE29" i="23"/>
  <c r="NH30" i="23"/>
  <c r="OD30" i="23"/>
  <c r="PD30" i="23"/>
  <c r="PZ30" i="23"/>
  <c r="MX31" i="23"/>
  <c r="NR31" i="23"/>
  <c r="OJ31" i="23"/>
  <c r="PB31" i="23"/>
  <c r="PU31" i="23"/>
  <c r="MR32" i="23"/>
  <c r="NI32" i="23"/>
  <c r="OC32" i="23"/>
  <c r="OV32" i="23"/>
  <c r="PM32" i="23"/>
  <c r="QG32" i="23"/>
  <c r="NC33" i="23"/>
  <c r="NU33" i="23"/>
  <c r="ON33" i="23"/>
  <c r="PG33" i="23"/>
  <c r="PX33" i="23"/>
  <c r="MV34" i="23"/>
  <c r="NP34" i="23"/>
  <c r="OF34" i="23"/>
  <c r="PA34" i="23"/>
  <c r="PS34" i="23"/>
  <c r="MO35" i="23"/>
  <c r="NH35" i="23"/>
  <c r="OA35" i="23"/>
  <c r="OR35" i="23"/>
  <c r="PL35" i="23"/>
  <c r="QE35" i="23"/>
  <c r="MZ36" i="23"/>
  <c r="NT36" i="23"/>
  <c r="OL36" i="23"/>
  <c r="PD36" i="23"/>
  <c r="PV36" i="23"/>
  <c r="MT37" i="23"/>
  <c r="NK37" i="23"/>
  <c r="OD37" i="23"/>
  <c r="OX37" i="23"/>
  <c r="PO37" i="23"/>
  <c r="QH37" i="23"/>
  <c r="NE38" i="23"/>
  <c r="NW38" i="23"/>
  <c r="OO38" i="23"/>
  <c r="PI38" i="23"/>
  <c r="PZ38" i="23"/>
  <c r="MW39" i="23"/>
  <c r="NQ39" i="23"/>
  <c r="OH39" i="23"/>
  <c r="OY39" i="23"/>
  <c r="PO39" i="23"/>
  <c r="QE39" i="23"/>
  <c r="MX40" i="23"/>
  <c r="NO40" i="23"/>
  <c r="OD40" i="23"/>
  <c r="OU40" i="23"/>
  <c r="PK40" i="23"/>
  <c r="PZ40" i="23"/>
  <c r="MU41" i="23"/>
  <c r="NK41" i="23"/>
  <c r="NZ41" i="23"/>
  <c r="OP41" i="23"/>
  <c r="PG41" i="23"/>
  <c r="PU41" i="23"/>
  <c r="MP42" i="23"/>
  <c r="NF42" i="23"/>
  <c r="NV42" i="23"/>
  <c r="OK42" i="23"/>
  <c r="PB42" i="23"/>
  <c r="PQ42" i="23"/>
  <c r="QH42" i="23"/>
  <c r="NA43" i="23"/>
  <c r="NQ43" i="23"/>
  <c r="OG43" i="23"/>
  <c r="OX43" i="23"/>
  <c r="PL43" i="23"/>
  <c r="QC43" i="23"/>
  <c r="MX44" i="23"/>
  <c r="NM44" i="23"/>
  <c r="OC44" i="23"/>
  <c r="OS44" i="23"/>
  <c r="PI44" i="23"/>
  <c r="PY44" i="23"/>
  <c r="MS45" i="23"/>
  <c r="NH45" i="23"/>
  <c r="NY45" i="23"/>
  <c r="OO45" i="23"/>
  <c r="PD45" i="23"/>
  <c r="PT45" i="23"/>
  <c r="MO46" i="23"/>
  <c r="NB46" i="23"/>
  <c r="NQ46" i="23"/>
  <c r="OF46" i="23"/>
  <c r="OR46" i="23"/>
  <c r="PE46" i="23"/>
  <c r="PQ46" i="23"/>
  <c r="QC46" i="23"/>
  <c r="MS47" i="23"/>
  <c r="NF47" i="23"/>
  <c r="NQ47" i="23"/>
  <c r="OD47" i="23"/>
  <c r="OP47" i="23"/>
  <c r="PB47" i="23"/>
  <c r="PN47" i="23"/>
  <c r="QA47" i="23"/>
  <c r="MP48" i="23"/>
  <c r="NC48" i="23"/>
  <c r="NO48" i="23"/>
  <c r="OA48" i="23"/>
  <c r="OM48" i="23"/>
  <c r="OZ48" i="23"/>
  <c r="PK48" i="23"/>
  <c r="PX48" i="23"/>
  <c r="MO49" i="23"/>
  <c r="MZ49" i="23"/>
  <c r="NM49" i="23"/>
  <c r="NY49" i="23"/>
  <c r="OK49" i="23"/>
  <c r="OW49" i="23"/>
  <c r="PJ49" i="23"/>
  <c r="PU49" i="23"/>
  <c r="QH49" i="23"/>
  <c r="MX50" i="23"/>
  <c r="NJ50" i="23"/>
  <c r="NV50" i="23"/>
  <c r="OI50" i="23"/>
  <c r="OT50" i="23"/>
  <c r="PG50" i="23"/>
  <c r="PS50" i="23"/>
  <c r="QE50" i="23"/>
  <c r="MU51" i="23"/>
  <c r="NH51" i="23"/>
  <c r="NS51" i="23"/>
  <c r="OF51" i="23"/>
  <c r="OS51" i="23"/>
  <c r="PD51" i="23"/>
  <c r="PQ51" i="23"/>
  <c r="QC51" i="23"/>
  <c r="MS52" i="23"/>
  <c r="NE52" i="23"/>
  <c r="NR52" i="23"/>
  <c r="OC52" i="23"/>
  <c r="OP52" i="23"/>
  <c r="PB52" i="23"/>
  <c r="PN52" i="23"/>
  <c r="PZ52" i="23"/>
  <c r="MQ53" i="23"/>
  <c r="NB53" i="23"/>
  <c r="NO53" i="23"/>
  <c r="OA53" i="23"/>
  <c r="OM53" i="23"/>
  <c r="OY53" i="23"/>
  <c r="PL53" i="23"/>
  <c r="PW53" i="23"/>
  <c r="MN54" i="23"/>
  <c r="NA54" i="23"/>
  <c r="NL54" i="23"/>
  <c r="NY54" i="23"/>
  <c r="OK54" i="23"/>
  <c r="OW54" i="23"/>
  <c r="PI54" i="23"/>
  <c r="PV54" i="23"/>
  <c r="QG54" i="23"/>
  <c r="MX55" i="23"/>
  <c r="NJ55" i="23"/>
  <c r="NV55" i="23"/>
  <c r="OH55" i="23"/>
  <c r="OU55" i="23"/>
  <c r="PF55" i="23"/>
  <c r="PS55" i="23"/>
  <c r="QE55" i="23"/>
  <c r="MU56" i="23"/>
  <c r="NG56" i="23"/>
  <c r="NT56" i="23"/>
  <c r="OE56" i="23"/>
  <c r="OR56" i="23"/>
  <c r="PE56" i="23"/>
  <c r="PP56" i="23"/>
  <c r="QC56" i="23"/>
  <c r="MS57" i="23"/>
  <c r="NE57" i="23"/>
  <c r="NQ57" i="23"/>
  <c r="OD57" i="23"/>
  <c r="OO57" i="23"/>
  <c r="PB57" i="23"/>
  <c r="PN57" i="23"/>
  <c r="PZ57" i="23"/>
  <c r="MP58" i="23"/>
  <c r="NC58" i="23"/>
  <c r="NN58" i="23"/>
  <c r="OA58" i="23"/>
  <c r="OM58" i="23"/>
  <c r="OY58" i="23"/>
  <c r="PK58" i="23"/>
  <c r="PX58" i="23"/>
  <c r="MM59" i="23"/>
  <c r="MZ59" i="23"/>
  <c r="NM59" i="23"/>
  <c r="NX59" i="23"/>
  <c r="OK59" i="23"/>
  <c r="OW59" i="23"/>
  <c r="PI59" i="23"/>
  <c r="PU59" i="23"/>
  <c r="QH59" i="23"/>
  <c r="MW60" i="23"/>
  <c r="NJ60" i="23"/>
  <c r="NV60" i="23"/>
  <c r="OH60" i="23"/>
  <c r="OT60" i="23"/>
  <c r="PE60" i="23"/>
  <c r="PP60" i="23"/>
  <c r="PZ60" i="23"/>
  <c r="MO61" i="23"/>
  <c r="MY61" i="23"/>
  <c r="NI61" i="23"/>
  <c r="NS61" i="23"/>
  <c r="OD61" i="23"/>
  <c r="OO61" i="23"/>
  <c r="OY61" i="23"/>
  <c r="PJ61" i="23"/>
  <c r="PT61" i="23"/>
  <c r="QD61" i="23"/>
  <c r="MS62" i="23"/>
  <c r="NC62" i="23"/>
  <c r="PZ11" i="23"/>
  <c r="PV14" i="23"/>
  <c r="PZ15" i="23"/>
  <c r="PS16" i="23"/>
  <c r="OQ17" i="23"/>
  <c r="NZ18" i="23"/>
  <c r="NB19" i="23"/>
  <c r="OX19" i="23"/>
  <c r="MT20" i="23"/>
  <c r="OG20" i="23"/>
  <c r="PV20" i="23"/>
  <c r="NN21" i="23"/>
  <c r="OX21" i="23"/>
  <c r="MP22" i="23"/>
  <c r="NZ22" i="23"/>
  <c r="PQ22" i="23"/>
  <c r="NG23" i="23"/>
  <c r="OQ23" i="23"/>
  <c r="PW23" i="23"/>
  <c r="NF24" i="23"/>
  <c r="OD24" i="23"/>
  <c r="PI24" i="23"/>
  <c r="MP25" i="23"/>
  <c r="NP25" i="23"/>
  <c r="OR25" i="23"/>
  <c r="PV25" i="23"/>
  <c r="MY26" i="23"/>
  <c r="OC26" i="23"/>
  <c r="PG26" i="23"/>
  <c r="QG26" i="23"/>
  <c r="NP27" i="23"/>
  <c r="OQ27" i="23"/>
  <c r="PO27" i="23"/>
  <c r="MR28" i="23"/>
  <c r="NR28" i="23"/>
  <c r="OM28" i="23"/>
  <c r="PN28" i="23"/>
  <c r="MQ29" i="23"/>
  <c r="NL29" i="23"/>
  <c r="OM29" i="23"/>
  <c r="PK29" i="23"/>
  <c r="QH29" i="23"/>
  <c r="NJ30" i="23"/>
  <c r="OJ30" i="23"/>
  <c r="PF30" i="23"/>
  <c r="QA30" i="23"/>
  <c r="NB31" i="23"/>
  <c r="NS31" i="23"/>
  <c r="OL31" i="23"/>
  <c r="PE31" i="23"/>
  <c r="PW31" i="23"/>
  <c r="MS32" i="23"/>
  <c r="NM32" i="23"/>
  <c r="OD32" i="23"/>
  <c r="OW32" i="23"/>
  <c r="PR32" i="23"/>
  <c r="QH32" i="23"/>
  <c r="NF33" i="23"/>
  <c r="NY33" i="23"/>
  <c r="OQ33" i="23"/>
  <c r="PI33" i="23"/>
  <c r="QC33" i="23"/>
  <c r="MX34" i="23"/>
  <c r="NQ34" i="23"/>
  <c r="OK34" i="23"/>
  <c r="PB34" i="23"/>
  <c r="PU34" i="23"/>
  <c r="MR35" i="23"/>
  <c r="NJ35" i="23"/>
  <c r="OB35" i="23"/>
  <c r="OV35" i="23"/>
  <c r="PM35" i="23"/>
  <c r="QF35" i="23"/>
  <c r="ND36" i="23"/>
  <c r="NU36" i="23"/>
  <c r="ON36" i="23"/>
  <c r="PF36" i="23"/>
  <c r="PY36" i="23"/>
  <c r="MU37" i="23"/>
  <c r="NN37" i="23"/>
  <c r="OF37" i="23"/>
  <c r="OY37" i="23"/>
  <c r="PR37" i="23"/>
  <c r="MN38" i="23"/>
  <c r="NG38" i="23"/>
  <c r="PF6" i="23"/>
  <c r="OA13" i="23"/>
  <c r="NI15" i="23"/>
  <c r="NR16" i="23"/>
  <c r="MV17" i="23"/>
  <c r="QB17" i="23"/>
  <c r="PH18" i="23"/>
  <c r="NR19" i="23"/>
  <c r="PQ19" i="23"/>
  <c r="NG20" i="23"/>
  <c r="OX20" i="23"/>
  <c r="MN21" i="23"/>
  <c r="NY21" i="23"/>
  <c r="PN21" i="23"/>
  <c r="NA22" i="23"/>
  <c r="OQ22" i="23"/>
  <c r="QC22" i="23"/>
  <c r="NU23" i="23"/>
  <c r="PE23" i="23"/>
  <c r="QF23" i="23"/>
  <c r="NN24" i="23"/>
  <c r="OP24" i="23"/>
  <c r="PS24" i="23"/>
  <c r="NA25" i="23"/>
  <c r="NZ25" i="23"/>
  <c r="PD25" i="23"/>
  <c r="QF25" i="23"/>
  <c r="NK26" i="23"/>
  <c r="OM26" i="23"/>
  <c r="PR26" i="23"/>
  <c r="MT27" i="23"/>
  <c r="NY27" i="23"/>
  <c r="PC27" i="23"/>
  <c r="PX27" i="23"/>
  <c r="NC28" i="23"/>
  <c r="OA28" i="23"/>
  <c r="OX28" i="23"/>
  <c r="PV28" i="23"/>
  <c r="MZ29" i="23"/>
  <c r="NV29" i="23"/>
  <c r="OU29" i="23"/>
  <c r="PU29" i="23"/>
  <c r="MU30" i="23"/>
  <c r="NT30" i="23"/>
  <c r="OS30" i="23"/>
  <c r="PO30" i="23"/>
  <c r="MM31" i="23"/>
  <c r="NI31" i="23"/>
  <c r="NZ31" i="23"/>
  <c r="OS31" i="23"/>
  <c r="PM31" i="23"/>
  <c r="QD31" i="23"/>
  <c r="NA32" i="23"/>
  <c r="NT32" i="23"/>
  <c r="OL32" i="23"/>
  <c r="PD32" i="23"/>
  <c r="PX32" i="23"/>
  <c r="MS33" i="23"/>
  <c r="NL33" i="23"/>
  <c r="OF33" i="23"/>
  <c r="OW33" i="23"/>
  <c r="PP33" i="23"/>
  <c r="QH33" i="23"/>
  <c r="NE34" i="23"/>
  <c r="NW34" i="23"/>
  <c r="OR34" i="23"/>
  <c r="PH34" i="23"/>
  <c r="QB34" i="23"/>
  <c r="MZ35" i="23"/>
  <c r="NQ35" i="23"/>
  <c r="OJ35" i="23"/>
  <c r="PB35" i="23"/>
  <c r="PU35" i="23"/>
  <c r="MQ36" i="23"/>
  <c r="NJ36" i="23"/>
  <c r="OB36" i="23"/>
  <c r="OU36" i="23"/>
  <c r="PN36" i="23"/>
  <c r="QF36" i="23"/>
  <c r="NC37" i="23"/>
  <c r="NU37" i="23"/>
  <c r="ON37" i="23"/>
  <c r="PF37" i="23"/>
  <c r="PY37" i="23"/>
  <c r="MT38" i="23"/>
  <c r="NN38" i="23"/>
  <c r="OG38" i="23"/>
  <c r="OX38" i="23"/>
  <c r="PR38" i="23"/>
  <c r="MN39" i="23"/>
  <c r="NF39" i="23"/>
  <c r="NY39" i="23"/>
  <c r="OQ39" i="23"/>
  <c r="PG39" i="23"/>
  <c r="PW39" i="23"/>
  <c r="MR40" i="23"/>
  <c r="NF40" i="23"/>
  <c r="NW40" i="23"/>
  <c r="OM40" i="23"/>
  <c r="PB40" i="23"/>
  <c r="PR40" i="23"/>
  <c r="MM41" i="23"/>
  <c r="NB41" i="23"/>
  <c r="NR41" i="23"/>
  <c r="OH41" i="23"/>
  <c r="OX41" i="23"/>
  <c r="PN41" i="23"/>
  <c r="QD41" i="23"/>
  <c r="MW42" i="23"/>
  <c r="NN42" i="23"/>
  <c r="OE42" i="23"/>
  <c r="OS42" i="23"/>
  <c r="PJ42" i="23"/>
  <c r="PZ42" i="23"/>
  <c r="MT43" i="23"/>
  <c r="NI43" i="23"/>
  <c r="NZ43" i="23"/>
  <c r="OO43" i="23"/>
  <c r="PF43" i="23"/>
  <c r="PU43" i="23"/>
  <c r="MO44" i="23"/>
  <c r="NE44" i="23"/>
  <c r="NV44" i="23"/>
  <c r="OJ44" i="23"/>
  <c r="PA44" i="23"/>
  <c r="PQ44" i="23"/>
  <c r="QF44" i="23"/>
  <c r="MZ45" i="23"/>
  <c r="NQ45" i="23"/>
  <c r="OF45" i="23"/>
  <c r="OV45" i="23"/>
  <c r="PM45" i="23"/>
  <c r="QB45" i="23"/>
  <c r="MW46" i="23"/>
  <c r="NJ46" i="23"/>
  <c r="NX46" i="23"/>
  <c r="OL46" i="23"/>
  <c r="OY46" i="23"/>
  <c r="PJ46" i="23"/>
  <c r="PW46" i="23"/>
  <c r="MM47" i="23"/>
  <c r="MY47" i="23"/>
  <c r="NK47" i="23"/>
  <c r="NX47" i="23"/>
  <c r="OI47" i="23"/>
  <c r="OV47" i="23"/>
  <c r="PI47" i="23"/>
  <c r="PT47" i="23"/>
  <c r="QG47" i="23"/>
  <c r="MW48" i="23"/>
  <c r="NI48" i="23"/>
  <c r="NU48" i="23"/>
  <c r="OH48" i="23"/>
  <c r="OS48" i="23"/>
  <c r="PF48" i="23"/>
  <c r="PR48" i="23"/>
  <c r="QD48" i="23"/>
  <c r="MT49" i="23"/>
  <c r="NG49" i="23"/>
  <c r="NR49" i="23"/>
  <c r="OE49" i="23"/>
  <c r="OQ49" i="23"/>
  <c r="PC49" i="23"/>
  <c r="PO49" i="23"/>
  <c r="QB49" i="23"/>
  <c r="MQ50" i="23"/>
  <c r="ND50" i="23"/>
  <c r="NQ50" i="23"/>
  <c r="OB50" i="23"/>
  <c r="OO50" i="23"/>
  <c r="PA50" i="23"/>
  <c r="PM50" i="23"/>
  <c r="NR12" i="23"/>
  <c r="PB15" i="23"/>
  <c r="NN17" i="23"/>
  <c r="OH18" i="23"/>
  <c r="OJ19" i="23"/>
  <c r="NE20" i="23"/>
  <c r="PL20" i="23"/>
  <c r="OC21" i="23"/>
  <c r="MW22" i="23"/>
  <c r="OY22" i="23"/>
  <c r="NO23" i="23"/>
  <c r="PN23" i="23"/>
  <c r="NR24" i="23"/>
  <c r="PJ24" i="23"/>
  <c r="NC25" i="23"/>
  <c r="OZ25" i="23"/>
  <c r="MW26" i="23"/>
  <c r="OR26" i="23"/>
  <c r="MR27" i="23"/>
  <c r="OH27" i="23"/>
  <c r="PW27" i="23"/>
  <c r="NK28" i="23"/>
  <c r="PA28" i="23"/>
  <c r="MR29" i="23"/>
  <c r="OB29" i="23"/>
  <c r="PO29" i="23"/>
  <c r="ND30" i="23"/>
  <c r="OU30" i="23"/>
  <c r="QD30" i="23"/>
  <c r="NL31" i="23"/>
  <c r="OR31" i="23"/>
  <c r="PT31" i="23"/>
  <c r="NB32" i="23"/>
  <c r="OH32" i="23"/>
  <c r="PJ32" i="23"/>
  <c r="MR33" i="23"/>
  <c r="NS33" i="23"/>
  <c r="PA33" i="23"/>
  <c r="QD33" i="23"/>
  <c r="NJ34" i="23"/>
  <c r="OM34" i="23"/>
  <c r="PP34" i="23"/>
  <c r="NA35" i="23"/>
  <c r="OD35" i="23"/>
  <c r="PF35" i="23"/>
  <c r="MP36" i="23"/>
  <c r="NQ36" i="23"/>
  <c r="OV36" i="23"/>
  <c r="QA36" i="23"/>
  <c r="NI37" i="23"/>
  <c r="OK37" i="23"/>
  <c r="PN37" i="23"/>
  <c r="MX38" i="23"/>
  <c r="NY38" i="23"/>
  <c r="OW38" i="23"/>
  <c r="PX38" i="23"/>
  <c r="MX39" i="23"/>
  <c r="NX39" i="23"/>
  <c r="OT39" i="23"/>
  <c r="PQ39" i="23"/>
  <c r="MN40" i="23"/>
  <c r="NL40" i="23"/>
  <c r="OG40" i="23"/>
  <c r="PA40" i="23"/>
  <c r="PX40" i="23"/>
  <c r="MV41" i="23"/>
  <c r="NQ41" i="23"/>
  <c r="OL41" i="23"/>
  <c r="PH41" i="23"/>
  <c r="QB41" i="23"/>
  <c r="NB42" i="23"/>
  <c r="NX42" i="23"/>
  <c r="OR42" i="23"/>
  <c r="PN42" i="23"/>
  <c r="MM43" i="23"/>
  <c r="NH43" i="23"/>
  <c r="OB43" i="23"/>
  <c r="OY43" i="23"/>
  <c r="PR43" i="23"/>
  <c r="MR44" i="23"/>
  <c r="NO44" i="23"/>
  <c r="OH44" i="23"/>
  <c r="PD44" i="23"/>
  <c r="PZ44" i="23"/>
  <c r="MX45" i="23"/>
  <c r="NS45" i="23"/>
  <c r="OP45" i="23"/>
  <c r="PI45" i="23"/>
  <c r="QE45" i="23"/>
  <c r="NF46" i="23"/>
  <c r="NW46" i="23"/>
  <c r="OP46" i="23"/>
  <c r="PF46" i="23"/>
  <c r="PV46" i="23"/>
  <c r="MP47" i="23"/>
  <c r="NG47" i="23"/>
  <c r="NV47" i="23"/>
  <c r="OM47" i="23"/>
  <c r="PD47" i="23"/>
  <c r="PS47" i="23"/>
  <c r="MN48" i="23"/>
  <c r="ND48" i="23"/>
  <c r="NT48" i="23"/>
  <c r="OJ48" i="23"/>
  <c r="PA48" i="23"/>
  <c r="PP48" i="23"/>
  <c r="QG48" i="23"/>
  <c r="NB49" i="23"/>
  <c r="NQ49" i="23"/>
  <c r="OH49" i="23"/>
  <c r="OX49" i="23"/>
  <c r="PN49" i="23"/>
  <c r="QD49" i="23"/>
  <c r="MY50" i="23"/>
  <c r="NN50" i="23"/>
  <c r="OE50" i="23"/>
  <c r="OW50" i="23"/>
  <c r="PK50" i="23"/>
  <c r="PZ50" i="23"/>
  <c r="MR51" i="23"/>
  <c r="NF51" i="23"/>
  <c r="NV51" i="23"/>
  <c r="OI51" i="23"/>
  <c r="OW51" i="23"/>
  <c r="PK51" i="23"/>
  <c r="PY51" i="23"/>
  <c r="MP52" i="23"/>
  <c r="ND52" i="23"/>
  <c r="NS52" i="23"/>
  <c r="OG52" i="23"/>
  <c r="OT52" i="23"/>
  <c r="PH52" i="23"/>
  <c r="PV52" i="23"/>
  <c r="MM53" i="23"/>
  <c r="NA53" i="23"/>
  <c r="NP53" i="23"/>
  <c r="OD53" i="23"/>
  <c r="OQ53" i="23"/>
  <c r="PE53" i="23"/>
  <c r="PS53" i="23"/>
  <c r="QG53" i="23"/>
  <c r="MX54" i="23"/>
  <c r="NN54" i="23"/>
  <c r="OB54" i="23"/>
  <c r="OP54" i="23"/>
  <c r="PC54" i="23"/>
  <c r="PQ54" i="23"/>
  <c r="QE54" i="23"/>
  <c r="MW55" i="23"/>
  <c r="NK55" i="23"/>
  <c r="NY55" i="23"/>
  <c r="OM55" i="23"/>
  <c r="PA55" i="23"/>
  <c r="PN55" i="23"/>
  <c r="QB55" i="23"/>
  <c r="MT56" i="23"/>
  <c r="NI56" i="23"/>
  <c r="NV56" i="23"/>
  <c r="OJ56" i="23"/>
  <c r="OX56" i="23"/>
  <c r="PK56" i="23"/>
  <c r="PY56" i="23"/>
  <c r="MQ57" i="23"/>
  <c r="NG57" i="23"/>
  <c r="NU57" i="23"/>
  <c r="OH57" i="23"/>
  <c r="OV57" i="23"/>
  <c r="PJ57" i="23"/>
  <c r="PW57" i="23"/>
  <c r="MO58" i="23"/>
  <c r="ND58" i="23"/>
  <c r="NR58" i="23"/>
  <c r="OE58" i="23"/>
  <c r="OS58" i="23"/>
  <c r="PG58" i="23"/>
  <c r="PU58" i="23"/>
  <c r="QH58" i="23"/>
  <c r="NA59" i="23"/>
  <c r="NO59" i="23"/>
  <c r="OC59" i="23"/>
  <c r="OP59" i="23"/>
  <c r="PD59" i="23"/>
  <c r="PR59" i="23"/>
  <c r="QE59" i="23"/>
  <c r="MY60" i="23"/>
  <c r="NM60" i="23"/>
  <c r="OA60" i="23"/>
  <c r="OO60" i="23"/>
  <c r="PA60" i="23"/>
  <c r="PM60" i="23"/>
  <c r="PY60" i="23"/>
  <c r="MP61" i="23"/>
  <c r="NA61" i="23"/>
  <c r="NN61" i="23"/>
  <c r="NY61" i="23"/>
  <c r="OK61" i="23"/>
  <c r="OV61" i="23"/>
  <c r="PI61" i="23"/>
  <c r="PU61" i="23"/>
  <c r="QG61" i="23"/>
  <c r="MW62" i="23"/>
  <c r="NI62" i="23"/>
  <c r="NS62" i="23"/>
  <c r="OC62" i="23"/>
  <c r="OM62" i="23"/>
  <c r="OY62" i="23"/>
  <c r="PI62" i="23"/>
  <c r="PS62" i="23"/>
  <c r="QD62" i="23"/>
  <c r="MR63" i="23"/>
  <c r="NB63" i="23"/>
  <c r="NM63" i="23"/>
  <c r="NX63" i="23"/>
  <c r="OH63" i="23"/>
  <c r="OS63" i="23"/>
  <c r="PC63" i="23"/>
  <c r="PM63" i="23"/>
  <c r="PW63" i="23"/>
  <c r="QH63" i="23"/>
  <c r="MW64" i="23"/>
  <c r="NG64" i="23"/>
  <c r="NR64" i="23"/>
  <c r="OB64" i="23"/>
  <c r="OL64" i="23"/>
  <c r="OW64" i="23"/>
  <c r="PG64" i="23"/>
  <c r="PR64" i="23"/>
  <c r="QC64" i="23"/>
  <c r="MQ65" i="23"/>
  <c r="NA65" i="23"/>
  <c r="NK65" i="23"/>
  <c r="NV65" i="23"/>
  <c r="OF65" i="23"/>
  <c r="OQ65" i="23"/>
  <c r="PB65" i="23"/>
  <c r="PL65" i="23"/>
  <c r="PV65" i="23"/>
  <c r="QG65" i="23"/>
  <c r="MU66" i="23"/>
  <c r="NE66" i="23"/>
  <c r="NQ66" i="23"/>
  <c r="OA66" i="23"/>
  <c r="OK66" i="23"/>
  <c r="OU66" i="23"/>
  <c r="PF66" i="23"/>
  <c r="PP66" i="23"/>
  <c r="PZ66" i="23"/>
  <c r="MM67" i="23"/>
  <c r="MW67" i="23"/>
  <c r="NF67" i="23"/>
  <c r="NO67" i="23"/>
  <c r="NX67" i="23"/>
  <c r="OG67" i="23"/>
  <c r="OP67" i="23"/>
  <c r="OY67" i="23"/>
  <c r="PI67" i="23"/>
  <c r="PR67" i="23"/>
  <c r="QA67" i="23"/>
  <c r="MN68" i="23"/>
  <c r="MW68" i="23"/>
  <c r="NF68" i="23"/>
  <c r="NO68" i="23"/>
  <c r="NY68" i="23"/>
  <c r="OH68" i="23"/>
  <c r="OQ68" i="23"/>
  <c r="OZ68" i="23"/>
  <c r="PI68" i="23"/>
  <c r="PR68" i="23"/>
  <c r="QA68" i="23"/>
  <c r="MO69" i="23"/>
  <c r="MX69" i="23"/>
  <c r="NG69" i="23"/>
  <c r="NP69" i="23"/>
  <c r="NY69" i="23"/>
  <c r="OH69" i="23"/>
  <c r="OQ69" i="23"/>
  <c r="PA69" i="23"/>
  <c r="PJ69" i="23"/>
  <c r="PS69" i="23"/>
  <c r="QB69" i="23"/>
  <c r="MO70" i="23"/>
  <c r="MX70" i="23"/>
  <c r="NG70" i="23"/>
  <c r="NQ70" i="23"/>
  <c r="NZ70" i="23"/>
  <c r="OI70" i="23"/>
  <c r="OR70" i="23"/>
  <c r="PA70" i="23"/>
  <c r="PJ70" i="23"/>
  <c r="PS70" i="23"/>
  <c r="QC70" i="23"/>
  <c r="MP71" i="23"/>
  <c r="MY71" i="23"/>
  <c r="NH71" i="23"/>
  <c r="NQ71" i="23"/>
  <c r="NZ71" i="23"/>
  <c r="OI71" i="23"/>
  <c r="OS71" i="23"/>
  <c r="PB71" i="23"/>
  <c r="PK71" i="23"/>
  <c r="PT71" i="23"/>
  <c r="QC71" i="23"/>
  <c r="MP72" i="23"/>
  <c r="MY72" i="23"/>
  <c r="NI72" i="23"/>
  <c r="NR72" i="23"/>
  <c r="OA72" i="23"/>
  <c r="OJ72" i="23"/>
  <c r="OS72" i="23"/>
  <c r="PB72" i="23"/>
  <c r="PK72" i="23"/>
  <c r="PU72" i="23"/>
  <c r="QD72" i="23"/>
  <c r="MQ73" i="23"/>
  <c r="MZ73" i="23"/>
  <c r="NI73" i="23"/>
  <c r="NR73" i="23"/>
  <c r="OA73" i="23"/>
  <c r="OK73" i="23"/>
  <c r="OT73" i="23"/>
  <c r="PC73" i="23"/>
  <c r="PL73" i="23"/>
  <c r="PU73" i="23"/>
  <c r="QD73" i="23"/>
  <c r="MQ74" i="23"/>
  <c r="NA74" i="23"/>
  <c r="NJ74" i="23"/>
  <c r="NS74" i="23"/>
  <c r="OB74" i="23"/>
  <c r="OK74" i="23"/>
  <c r="OT74" i="23"/>
  <c r="PC74" i="23"/>
  <c r="PM74" i="23"/>
  <c r="PV74" i="23"/>
  <c r="QE74" i="23"/>
  <c r="MR75" i="23"/>
  <c r="NA75" i="23"/>
  <c r="NJ75" i="23"/>
  <c r="NS75" i="23"/>
  <c r="OC75" i="23"/>
  <c r="PJ13" i="23"/>
  <c r="QB15" i="23"/>
  <c r="NP17" i="23"/>
  <c r="ON18" i="23"/>
  <c r="OK19" i="23"/>
  <c r="NO20" i="23"/>
  <c r="PY20" i="23"/>
  <c r="OK21" i="23"/>
  <c r="MX22" i="23"/>
  <c r="PI22" i="23"/>
  <c r="NW23" i="23"/>
  <c r="PZ23" i="23"/>
  <c r="NT24" i="23"/>
  <c r="PQ24" i="23"/>
  <c r="NJ25" i="23"/>
  <c r="PE25" i="23"/>
  <c r="NF26" i="23"/>
  <c r="OU26" i="23"/>
  <c r="MS27" i="23"/>
  <c r="OI27" i="23"/>
  <c r="QD27" i="23"/>
  <c r="NS28" i="23"/>
  <c r="PD28" i="23"/>
  <c r="MT29" i="23"/>
  <c r="OF29" i="23"/>
  <c r="PV29" i="23"/>
  <c r="NN30" i="23"/>
  <c r="OX30" i="23"/>
  <c r="QH30" i="23"/>
  <c r="NP31" i="23"/>
  <c r="OT31" i="23"/>
  <c r="PZ31" i="23"/>
  <c r="NG32" i="23"/>
  <c r="OJ32" i="23"/>
  <c r="PL32" i="23"/>
  <c r="MW33" i="23"/>
  <c r="OA33" i="23"/>
  <c r="PB33" i="23"/>
  <c r="QF33" i="23"/>
  <c r="NL34" i="23"/>
  <c r="OS34" i="23"/>
  <c r="PV34" i="23"/>
  <c r="NB35" i="23"/>
  <c r="OG35" i="23"/>
  <c r="PJ35" i="23"/>
  <c r="MS36" i="23"/>
  <c r="NX36" i="23"/>
  <c r="OZ36" i="23"/>
  <c r="QD36" i="23"/>
  <c r="NJ37" i="23"/>
  <c r="OP37" i="23"/>
  <c r="PU37" i="23"/>
  <c r="MZ38" i="23"/>
  <c r="OC38" i="23"/>
  <c r="PC38" i="23"/>
  <c r="PY38" i="23"/>
  <c r="NC39" i="23"/>
  <c r="OB39" i="23"/>
  <c r="OX39" i="23"/>
  <c r="PR39" i="23"/>
  <c r="MS40" i="23"/>
  <c r="NM40" i="23"/>
  <c r="OH40" i="23"/>
  <c r="PE40" i="23"/>
  <c r="PY40" i="23"/>
  <c r="MX41" i="23"/>
  <c r="NT41" i="23"/>
  <c r="OO41" i="23"/>
  <c r="PI41" i="23"/>
  <c r="QF41" i="23"/>
  <c r="ND42" i="23"/>
  <c r="NY42" i="23"/>
  <c r="OV42" i="23"/>
  <c r="PP42" i="23"/>
  <c r="MO43" i="23"/>
  <c r="NJ43" i="23"/>
  <c r="OF43" i="23"/>
  <c r="OZ43" i="23"/>
  <c r="PV43" i="23"/>
  <c r="MT44" i="23"/>
  <c r="NP44" i="23"/>
  <c r="ON44" i="23"/>
  <c r="PF44" i="23"/>
  <c r="QC44" i="23"/>
  <c r="NB45" i="23"/>
  <c r="NX45" i="23"/>
  <c r="OR45" i="23"/>
  <c r="PN45" i="23"/>
  <c r="QH45" i="23"/>
  <c r="NG46" i="23"/>
  <c r="NZ46" i="23"/>
  <c r="OQ46" i="23"/>
  <c r="PH46" i="23"/>
  <c r="PX46" i="23"/>
  <c r="MR47" i="23"/>
  <c r="NH47" i="23"/>
  <c r="NY47" i="23"/>
  <c r="ON47" i="23"/>
  <c r="PE47" i="23"/>
  <c r="PV47" i="23"/>
  <c r="MO48" i="23"/>
  <c r="NF48" i="23"/>
  <c r="NV48" i="23"/>
  <c r="OL48" i="23"/>
  <c r="PB48" i="23"/>
  <c r="PS48" i="23"/>
  <c r="QH48" i="23"/>
  <c r="NC49" i="23"/>
  <c r="NU49" i="23"/>
  <c r="OI49" i="23"/>
  <c r="PA49" i="23"/>
  <c r="PQ49" i="23"/>
  <c r="QG49" i="23"/>
  <c r="NA50" i="23"/>
  <c r="NR50" i="23"/>
  <c r="OG50" i="23"/>
  <c r="OX50" i="23"/>
  <c r="PO50" i="23"/>
  <c r="QC50" i="23"/>
  <c r="MT51" i="23"/>
  <c r="NI51" i="23"/>
  <c r="NW51" i="23"/>
  <c r="OK51" i="23"/>
  <c r="OX51" i="23"/>
  <c r="PL51" i="23"/>
  <c r="PZ51" i="23"/>
  <c r="MQ52" i="23"/>
  <c r="NF52" i="23"/>
  <c r="NT52" i="23"/>
  <c r="OH52" i="23"/>
  <c r="OU52" i="23"/>
  <c r="PI52" i="23"/>
  <c r="PW52" i="23"/>
  <c r="MO53" i="23"/>
  <c r="NE53" i="23"/>
  <c r="NR53" i="23"/>
  <c r="OF53" i="23"/>
  <c r="OT53" i="23"/>
  <c r="PG53" i="23"/>
  <c r="PU53" i="23"/>
  <c r="MM54" i="23"/>
  <c r="NB54" i="23"/>
  <c r="NO54" i="23"/>
  <c r="OC54" i="23"/>
  <c r="OQ54" i="23"/>
  <c r="PE54" i="23"/>
  <c r="PR54" i="23"/>
  <c r="QF54" i="23"/>
  <c r="MY55" i="23"/>
  <c r="NM55" i="23"/>
  <c r="NZ55" i="23"/>
  <c r="ON55" i="23"/>
  <c r="PB55" i="23"/>
  <c r="PO55" i="23"/>
  <c r="QC55" i="23"/>
  <c r="MW56" i="23"/>
  <c r="NK56" i="23"/>
  <c r="NY56" i="23"/>
  <c r="OL56" i="23"/>
  <c r="OZ56" i="23"/>
  <c r="PN56" i="23"/>
  <c r="QA56" i="23"/>
  <c r="MT57" i="23"/>
  <c r="NH57" i="23"/>
  <c r="NV57" i="23"/>
  <c r="OI57" i="23"/>
  <c r="OW57" i="23"/>
  <c r="PK57" i="23"/>
  <c r="PY57" i="23"/>
  <c r="MQ58" i="23"/>
  <c r="OE8" i="23"/>
  <c r="PZ14" i="23"/>
  <c r="OP16" i="23"/>
  <c r="PP17" i="23"/>
  <c r="QB18" i="23"/>
  <c r="PZ19" i="23"/>
  <c r="OO20" i="23"/>
  <c r="MW21" i="23"/>
  <c r="PI21" i="23"/>
  <c r="NS22" i="23"/>
  <c r="MM23" i="23"/>
  <c r="OT23" i="23"/>
  <c r="MR24" i="23"/>
  <c r="OL24" i="23"/>
  <c r="QB24" i="23"/>
  <c r="OG25" i="23"/>
  <c r="PW25" i="23"/>
  <c r="NT26" i="23"/>
  <c r="PK26" i="23"/>
  <c r="NG27" i="23"/>
  <c r="PD27" i="23"/>
  <c r="MU28" i="23"/>
  <c r="OD28" i="23"/>
  <c r="PT28" i="23"/>
  <c r="NI29" i="23"/>
  <c r="OW29" i="23"/>
  <c r="MQ30" i="23"/>
  <c r="OB30" i="23"/>
  <c r="PL30" i="23"/>
  <c r="MV31" i="23"/>
  <c r="OC31" i="23"/>
  <c r="PH31" i="23"/>
  <c r="MN32" i="23"/>
  <c r="NQ32" i="23"/>
  <c r="OS32" i="23"/>
  <c r="PY32" i="23"/>
  <c r="NH33" i="23"/>
  <c r="OI33" i="23"/>
  <c r="PN33" i="23"/>
  <c r="MT34" i="23"/>
  <c r="NZ34" i="23"/>
  <c r="PE34" i="23"/>
  <c r="QG34" i="23"/>
  <c r="NN35" i="23"/>
  <c r="OP35" i="23"/>
  <c r="PW35" i="23"/>
  <c r="NE36" i="23"/>
  <c r="OF36" i="23"/>
  <c r="PK36" i="23"/>
  <c r="MP37" i="23"/>
  <c r="NX37" i="23"/>
  <c r="OZ37" i="23"/>
  <c r="QD37" i="23"/>
  <c r="NM38" i="23"/>
  <c r="OK38" i="23"/>
  <c r="PJ38" i="23"/>
  <c r="QH38" i="23"/>
  <c r="NL39" i="23"/>
  <c r="OL39" i="23"/>
  <c r="PE39" i="23"/>
  <c r="QB39" i="23"/>
  <c r="NA40" i="23"/>
  <c r="NV40" i="23"/>
  <c r="OP40" i="23"/>
  <c r="PM40" i="23"/>
  <c r="QG40" i="23"/>
  <c r="NF41" i="23"/>
  <c r="OC41" i="23"/>
  <c r="OW41" i="23"/>
  <c r="PR41" i="23"/>
  <c r="MQ42" i="23"/>
  <c r="NM42" i="23"/>
  <c r="OG42" i="23"/>
  <c r="PC42" i="23"/>
  <c r="PX42" i="23"/>
  <c r="MW43" i="23"/>
  <c r="NS43" i="23"/>
  <c r="ON43" i="23"/>
  <c r="PI43" i="23"/>
  <c r="QD43" i="23"/>
  <c r="ND44" i="23"/>
  <c r="NX44" i="23"/>
  <c r="OT44" i="23"/>
  <c r="PM44" i="23"/>
  <c r="MN45" i="23"/>
  <c r="NJ45" i="23"/>
  <c r="OC45" i="23"/>
  <c r="OZ45" i="23"/>
  <c r="PU45" i="23"/>
  <c r="MS46" i="23"/>
  <c r="NN46" i="23"/>
  <c r="OG46" i="23"/>
  <c r="OW46" i="23"/>
  <c r="PN46" i="23"/>
  <c r="QE46" i="23"/>
  <c r="MX47" i="23"/>
  <c r="NO47" i="23"/>
  <c r="OE47" i="23"/>
  <c r="OU47" i="23"/>
  <c r="PK47" i="23"/>
  <c r="QB47" i="23"/>
  <c r="MU48" i="23"/>
  <c r="NL48" i="23"/>
  <c r="OC48" i="23"/>
  <c r="OR48" i="23"/>
  <c r="PI48" i="23"/>
  <c r="PY48" i="23"/>
  <c r="MS49" i="23"/>
  <c r="NI49" i="23"/>
  <c r="NZ49" i="23"/>
  <c r="OO49" i="23"/>
  <c r="PF49" i="23"/>
  <c r="PW49" i="23"/>
  <c r="MP50" i="23"/>
  <c r="NG50" i="23"/>
  <c r="NW50" i="23"/>
  <c r="OM50" i="23"/>
  <c r="PC50" i="23"/>
  <c r="PU50" i="23"/>
  <c r="QH50" i="23"/>
  <c r="MZ51" i="23"/>
  <c r="NN51" i="23"/>
  <c r="OA51" i="23"/>
  <c r="OO51" i="23"/>
  <c r="PC51" i="23"/>
  <c r="PR51" i="23"/>
  <c r="QE51" i="23"/>
  <c r="MW52" i="23"/>
  <c r="NK52" i="23"/>
  <c r="NY52" i="23"/>
  <c r="OL52" i="23"/>
  <c r="OZ52" i="23"/>
  <c r="PP52" i="23"/>
  <c r="QD52" i="23"/>
  <c r="MU53" i="23"/>
  <c r="NI53" i="23"/>
  <c r="NW53" i="23"/>
  <c r="OK53" i="23"/>
  <c r="OX53" i="23"/>
  <c r="PM53" i="23"/>
  <c r="QA53" i="23"/>
  <c r="MS54" i="23"/>
  <c r="NF54" i="23"/>
  <c r="NT54" i="23"/>
  <c r="OH54" i="23"/>
  <c r="OU54" i="23"/>
  <c r="PJ54" i="23"/>
  <c r="PX54" i="23"/>
  <c r="MP55" i="23"/>
  <c r="NC55" i="23"/>
  <c r="NQ55" i="23"/>
  <c r="OE55" i="23"/>
  <c r="OS55" i="23"/>
  <c r="PI55" i="23"/>
  <c r="PV55" i="23"/>
  <c r="MN56" i="23"/>
  <c r="NB56" i="23"/>
  <c r="NO56" i="23"/>
  <c r="OC56" i="23"/>
  <c r="OQ56" i="23"/>
  <c r="PF56" i="23"/>
  <c r="PS56" i="23"/>
  <c r="QG56" i="23"/>
  <c r="MY57" i="23"/>
  <c r="NM57" i="23"/>
  <c r="NZ57" i="23"/>
  <c r="ON57" i="23"/>
  <c r="PC57" i="23"/>
  <c r="PQ57" i="23"/>
  <c r="QD57" i="23"/>
  <c r="MV58" i="23"/>
  <c r="NJ58" i="23"/>
  <c r="NW58" i="23"/>
  <c r="OK58" i="23"/>
  <c r="PA58" i="23"/>
  <c r="PO58" i="23"/>
  <c r="QC58" i="23"/>
  <c r="MT59" i="23"/>
  <c r="NH59" i="23"/>
  <c r="NV59" i="23"/>
  <c r="OI59" i="23"/>
  <c r="OX59" i="23"/>
  <c r="PL59" i="23"/>
  <c r="PZ59" i="23"/>
  <c r="MQ60" i="23"/>
  <c r="NE60" i="23"/>
  <c r="NS60" i="23"/>
  <c r="OG60" i="23"/>
  <c r="OU60" i="23"/>
  <c r="PH60" i="23"/>
  <c r="PS60" i="23"/>
  <c r="QE60" i="23"/>
  <c r="MU61" i="23"/>
  <c r="NG61" i="23"/>
  <c r="NR61" i="23"/>
  <c r="OF61" i="23"/>
  <c r="OQ61" i="23"/>
  <c r="PC61" i="23"/>
  <c r="PN61" i="23"/>
  <c r="QA61" i="23"/>
  <c r="MP62" i="23"/>
  <c r="NB62" i="23"/>
  <c r="NN62" i="23"/>
  <c r="NY62" i="23"/>
  <c r="OI62" i="23"/>
  <c r="OS62" i="23"/>
  <c r="PC62" i="23"/>
  <c r="PN62" i="23"/>
  <c r="PX62" i="23"/>
  <c r="MM63" i="23"/>
  <c r="MX63" i="23"/>
  <c r="NH63" i="23"/>
  <c r="NR63" i="23"/>
  <c r="OC63" i="23"/>
  <c r="OM63" i="23"/>
  <c r="OW63" i="23"/>
  <c r="PI63" i="23"/>
  <c r="PS63" i="23"/>
  <c r="QC63" i="23"/>
  <c r="MQ64" i="23"/>
  <c r="NB64" i="23"/>
  <c r="NL64" i="23"/>
  <c r="NV64" i="23"/>
  <c r="OH64" i="23"/>
  <c r="OR64" i="23"/>
  <c r="PB64" i="23"/>
  <c r="PM64" i="23"/>
  <c r="PW64" i="23"/>
  <c r="QG64" i="23"/>
  <c r="MU65" i="23"/>
  <c r="NG65" i="23"/>
  <c r="NQ65" i="23"/>
  <c r="OA65" i="23"/>
  <c r="OL65" i="23"/>
  <c r="OV65" i="23"/>
  <c r="PF65" i="23"/>
  <c r="PQ65" i="23"/>
  <c r="QB65" i="23"/>
  <c r="MP66" i="23"/>
  <c r="NA66" i="23"/>
  <c r="NK66" i="23"/>
  <c r="NU66" i="23"/>
  <c r="OE66" i="23"/>
  <c r="OP66" i="23"/>
  <c r="PA66" i="23"/>
  <c r="PK66" i="23"/>
  <c r="PV66" i="23"/>
  <c r="QE66" i="23"/>
  <c r="MR67" i="23"/>
  <c r="NA67" i="23"/>
  <c r="NJ67" i="23"/>
  <c r="NS67" i="23"/>
  <c r="OC67" i="23"/>
  <c r="NR14" i="23"/>
  <c r="MN17" i="23"/>
  <c r="NF19" i="23"/>
  <c r="NS20" i="23"/>
  <c r="NQ21" i="23"/>
  <c r="NN22" i="23"/>
  <c r="NK23" i="23"/>
  <c r="MW24" i="23"/>
  <c r="PT24" i="23"/>
  <c r="OJ25" i="23"/>
  <c r="NP26" i="23"/>
  <c r="QB26" i="23"/>
  <c r="PE27" i="23"/>
  <c r="NW28" i="23"/>
  <c r="QB28" i="23"/>
  <c r="OT29" i="23"/>
  <c r="NC30" i="23"/>
  <c r="PQ30" i="23"/>
  <c r="NX31" i="23"/>
  <c r="PN31" i="23"/>
  <c r="NO32" i="23"/>
  <c r="PF32" i="23"/>
  <c r="NK33" i="23"/>
  <c r="PD33" i="23"/>
  <c r="NB34" i="23"/>
  <c r="OW34" i="23"/>
  <c r="MU35" i="23"/>
  <c r="OW35" i="23"/>
  <c r="MV36" i="23"/>
  <c r="OO36" i="23"/>
  <c r="MN37" i="23"/>
  <c r="OJ37" i="23"/>
  <c r="QF37" i="23"/>
  <c r="OD38" i="23"/>
  <c r="PP38" i="23"/>
  <c r="NJ39" i="23"/>
  <c r="OR39" i="23"/>
  <c r="QC39" i="23"/>
  <c r="NP40" i="23"/>
  <c r="OV40" i="23"/>
  <c r="QC40" i="23"/>
  <c r="NM41" i="23"/>
  <c r="OZ41" i="23"/>
  <c r="QG41" i="23"/>
  <c r="NQ42" i="23"/>
  <c r="OZ42" i="23"/>
  <c r="QG42" i="23"/>
  <c r="NU43" i="23"/>
  <c r="PD43" i="23"/>
  <c r="MN44" i="23"/>
  <c r="NW44" i="23"/>
  <c r="PB44" i="23"/>
  <c r="MO45" i="23"/>
  <c r="NZ45" i="23"/>
  <c r="PG45" i="23"/>
  <c r="MQ46" i="23"/>
  <c r="NU46" i="23"/>
  <c r="OZ46" i="23"/>
  <c r="PZ46" i="23"/>
  <c r="NB47" i="23"/>
  <c r="OC47" i="23"/>
  <c r="PA47" i="23"/>
  <c r="QC47" i="23"/>
  <c r="NG48" i="23"/>
  <c r="OE48" i="23"/>
  <c r="PG48" i="23"/>
  <c r="QF48" i="23"/>
  <c r="NK49" i="23"/>
  <c r="OM49" i="23"/>
  <c r="PK49" i="23"/>
  <c r="MO50" i="23"/>
  <c r="NM50" i="23"/>
  <c r="OP50" i="23"/>
  <c r="PP50" i="23"/>
  <c r="MP51" i="23"/>
  <c r="NM51" i="23"/>
  <c r="OG51" i="23"/>
  <c r="PF51" i="23"/>
  <c r="QA51" i="23"/>
  <c r="NA52" i="23"/>
  <c r="NW52" i="23"/>
  <c r="OS52" i="23"/>
  <c r="PQ52" i="23"/>
  <c r="MR53" i="23"/>
  <c r="NK53" i="23"/>
  <c r="OH53" i="23"/>
  <c r="PD53" i="23"/>
  <c r="QB53" i="23"/>
  <c r="NC54" i="23"/>
  <c r="NW54" i="23"/>
  <c r="OT54" i="23"/>
  <c r="PO54" i="23"/>
  <c r="MR55" i="23"/>
  <c r="NO55" i="23"/>
  <c r="OI55" i="23"/>
  <c r="PE55" i="23"/>
  <c r="QA55" i="23"/>
  <c r="NC56" i="23"/>
  <c r="NZ56" i="23"/>
  <c r="OU56" i="23"/>
  <c r="PR56" i="23"/>
  <c r="MP57" i="23"/>
  <c r="NN57" i="23"/>
  <c r="OK57" i="23"/>
  <c r="PF57" i="23"/>
  <c r="QC57" i="23"/>
  <c r="NA58" i="23"/>
  <c r="NU58" i="23"/>
  <c r="OO58" i="23"/>
  <c r="PF58" i="23"/>
  <c r="PY58" i="23"/>
  <c r="MU59" i="23"/>
  <c r="NN59" i="23"/>
  <c r="OF59" i="23"/>
  <c r="OY59" i="23"/>
  <c r="PQ59" i="23"/>
  <c r="MN60" i="23"/>
  <c r="NF60" i="23"/>
  <c r="NY60" i="23"/>
  <c r="OQ60" i="23"/>
  <c r="PI60" i="23"/>
  <c r="PW60" i="23"/>
  <c r="MR61" i="23"/>
  <c r="NH61" i="23"/>
  <c r="NX61" i="23"/>
  <c r="OM61" i="23"/>
  <c r="PD61" i="23"/>
  <c r="PS61" i="23"/>
  <c r="MN62" i="23"/>
  <c r="NE62" i="23"/>
  <c r="NR62" i="23"/>
  <c r="OG62" i="23"/>
  <c r="OT62" i="23"/>
  <c r="PH62" i="23"/>
  <c r="PV62" i="23"/>
  <c r="MO63" i="23"/>
  <c r="NA63" i="23"/>
  <c r="NP63" i="23"/>
  <c r="OD63" i="23"/>
  <c r="OQ63" i="23"/>
  <c r="PE63" i="23"/>
  <c r="PT63" i="23"/>
  <c r="QG63" i="23"/>
  <c r="MY64" i="23"/>
  <c r="NM64" i="23"/>
  <c r="OA64" i="23"/>
  <c r="OO64" i="23"/>
  <c r="PC64" i="23"/>
  <c r="PP64" i="23"/>
  <c r="QE64" i="23"/>
  <c r="MX65" i="23"/>
  <c r="NJ65" i="23"/>
  <c r="NY65" i="23"/>
  <c r="OM65" i="23"/>
  <c r="PA65" i="23"/>
  <c r="PN65" i="23"/>
  <c r="QC65" i="23"/>
  <c r="MT66" i="23"/>
  <c r="NI66" i="23"/>
  <c r="NV66" i="23"/>
  <c r="OJ66" i="23"/>
  <c r="OX66" i="23"/>
  <c r="PM66" i="23"/>
  <c r="PY66" i="23"/>
  <c r="MP67" i="23"/>
  <c r="NB67" i="23"/>
  <c r="NN67" i="23"/>
  <c r="NZ67" i="23"/>
  <c r="OL67" i="23"/>
  <c r="OV67" i="23"/>
  <c r="PF67" i="23"/>
  <c r="PQ67" i="23"/>
  <c r="QB67" i="23"/>
  <c r="MP68" i="23"/>
  <c r="NA68" i="23"/>
  <c r="NK68" i="23"/>
  <c r="NU68" i="23"/>
  <c r="OE68" i="23"/>
  <c r="OP68" i="23"/>
  <c r="PA68" i="23"/>
  <c r="PK68" i="23"/>
  <c r="PV68" i="23"/>
  <c r="QF68" i="23"/>
  <c r="MT69" i="23"/>
  <c r="NE69" i="23"/>
  <c r="NO69" i="23"/>
  <c r="NZ69" i="23"/>
  <c r="OK69" i="23"/>
  <c r="OU69" i="23"/>
  <c r="PE69" i="23"/>
  <c r="PO69" i="23"/>
  <c r="PZ69" i="23"/>
  <c r="MN70" i="23"/>
  <c r="MY70" i="23"/>
  <c r="NJ70" i="23"/>
  <c r="NT70" i="23"/>
  <c r="OD70" i="23"/>
  <c r="OO70" i="23"/>
  <c r="OY70" i="23"/>
  <c r="PI70" i="23"/>
  <c r="PU70" i="23"/>
  <c r="QE70" i="23"/>
  <c r="MS71" i="23"/>
  <c r="NC71" i="23"/>
  <c r="NN71" i="23"/>
  <c r="NX71" i="23"/>
  <c r="OH71" i="23"/>
  <c r="OT71" i="23"/>
  <c r="PD71" i="23"/>
  <c r="PN71" i="23"/>
  <c r="PY71" i="23"/>
  <c r="MM72" i="23"/>
  <c r="MW72" i="23"/>
  <c r="NG72" i="23"/>
  <c r="NS72" i="23"/>
  <c r="OC72" i="23"/>
  <c r="OM72" i="23"/>
  <c r="OX72" i="23"/>
  <c r="PH72" i="23"/>
  <c r="PR72" i="23"/>
  <c r="QC72" i="23"/>
  <c r="MR73" i="23"/>
  <c r="NB73" i="23"/>
  <c r="NM73" i="23"/>
  <c r="NW73" i="23"/>
  <c r="OG73" i="23"/>
  <c r="OQ73" i="23"/>
  <c r="PB73" i="23"/>
  <c r="PM73" i="23"/>
  <c r="PW73" i="23"/>
  <c r="QH73" i="23"/>
  <c r="MV74" i="23"/>
  <c r="NF74" i="23"/>
  <c r="NQ74" i="23"/>
  <c r="OA74" i="23"/>
  <c r="OL74" i="23"/>
  <c r="OW74" i="23"/>
  <c r="PG74" i="23"/>
  <c r="PQ74" i="23"/>
  <c r="QA74" i="23"/>
  <c r="MP75" i="23"/>
  <c r="MZ75" i="23"/>
  <c r="NK75" i="23"/>
  <c r="NV75" i="23"/>
  <c r="OF75" i="23"/>
  <c r="OO75" i="23"/>
  <c r="OX75" i="23"/>
  <c r="PG75" i="23"/>
  <c r="PQ75" i="23"/>
  <c r="PZ75" i="23"/>
  <c r="MM76" i="23"/>
  <c r="MV76" i="23"/>
  <c r="NE76" i="23"/>
  <c r="NN76" i="23"/>
  <c r="NW76" i="23"/>
  <c r="OG76" i="23"/>
  <c r="OP76" i="23"/>
  <c r="OY76" i="23"/>
  <c r="PH76" i="23"/>
  <c r="PQ76" i="23"/>
  <c r="PZ76" i="23"/>
  <c r="MM77" i="23"/>
  <c r="MW77" i="23"/>
  <c r="NF77" i="23"/>
  <c r="NN77" i="23"/>
  <c r="NV77" i="23"/>
  <c r="OD77" i="23"/>
  <c r="OL77" i="23"/>
  <c r="OT77" i="23"/>
  <c r="PB77" i="23"/>
  <c r="PJ77" i="23"/>
  <c r="PR77" i="23"/>
  <c r="PZ77" i="23"/>
  <c r="QH77" i="23"/>
  <c r="MT78" i="23"/>
  <c r="NB78" i="23"/>
  <c r="NJ78" i="23"/>
  <c r="NR78" i="23"/>
  <c r="NZ78" i="23"/>
  <c r="OH78" i="23"/>
  <c r="OP78" i="23"/>
  <c r="OX78" i="23"/>
  <c r="PF78" i="23"/>
  <c r="PN78" i="23"/>
  <c r="PV78" i="23"/>
  <c r="QD78" i="23"/>
  <c r="MP79" i="23"/>
  <c r="MX79" i="23"/>
  <c r="NF79" i="23"/>
  <c r="NN79" i="23"/>
  <c r="NV79" i="23"/>
  <c r="OD79" i="23"/>
  <c r="OL79" i="23"/>
  <c r="OT79" i="23"/>
  <c r="PB79" i="23"/>
  <c r="PJ79" i="23"/>
  <c r="PR79" i="23"/>
  <c r="PZ79" i="23"/>
  <c r="QH79" i="23"/>
  <c r="MT80" i="23"/>
  <c r="NB80" i="23"/>
  <c r="NJ80" i="23"/>
  <c r="NR80" i="23"/>
  <c r="NZ80" i="23"/>
  <c r="OH80" i="23"/>
  <c r="OP80" i="23"/>
  <c r="OX80" i="23"/>
  <c r="PF80" i="23"/>
  <c r="PN80" i="23"/>
  <c r="PV80" i="23"/>
  <c r="QD80" i="23"/>
  <c r="MP81" i="23"/>
  <c r="MX81" i="23"/>
  <c r="NF81" i="23"/>
  <c r="NN81" i="23"/>
  <c r="NV81" i="23"/>
  <c r="OD81" i="23"/>
  <c r="OL81" i="23"/>
  <c r="OT81" i="23"/>
  <c r="PB81" i="23"/>
  <c r="PJ81" i="23"/>
  <c r="PR81" i="23"/>
  <c r="PZ81" i="23"/>
  <c r="QH81" i="23"/>
  <c r="MT82" i="23"/>
  <c r="NB82" i="23"/>
  <c r="NJ82" i="23"/>
  <c r="NR82" i="23"/>
  <c r="NZ82" i="23"/>
  <c r="OH82" i="23"/>
  <c r="OP82" i="23"/>
  <c r="OX82" i="23"/>
  <c r="PF82" i="23"/>
  <c r="PN82" i="23"/>
  <c r="PV82" i="23"/>
  <c r="QD82" i="23"/>
  <c r="MP83" i="23"/>
  <c r="MX83" i="23"/>
  <c r="NF83" i="23"/>
  <c r="NN83" i="23"/>
  <c r="NV83" i="23"/>
  <c r="OD83" i="23"/>
  <c r="OL83" i="23"/>
  <c r="OT83" i="23"/>
  <c r="PB83" i="23"/>
  <c r="PJ83" i="23"/>
  <c r="PR83" i="23"/>
  <c r="PZ83" i="23"/>
  <c r="QH83" i="23"/>
  <c r="MT84" i="23"/>
  <c r="NB84" i="23"/>
  <c r="NJ84" i="23"/>
  <c r="NR84" i="23"/>
  <c r="NZ84" i="23"/>
  <c r="OH84" i="23"/>
  <c r="OP84" i="23"/>
  <c r="OX84" i="23"/>
  <c r="PF84" i="23"/>
  <c r="PN84" i="23"/>
  <c r="PV84" i="23"/>
  <c r="QD84" i="23"/>
  <c r="MP85" i="23"/>
  <c r="MX85" i="23"/>
  <c r="NF85" i="23"/>
  <c r="NN85" i="23"/>
  <c r="NV85" i="23"/>
  <c r="OD85" i="23"/>
  <c r="OL85" i="23"/>
  <c r="OT85" i="23"/>
  <c r="PB85" i="23"/>
  <c r="PJ85" i="23"/>
  <c r="PR85" i="23"/>
  <c r="PZ85" i="23"/>
  <c r="QH85" i="23"/>
  <c r="MT86" i="23"/>
  <c r="NB86" i="23"/>
  <c r="NJ86" i="23"/>
  <c r="NR86" i="23"/>
  <c r="NZ86" i="23"/>
  <c r="OH86" i="23"/>
  <c r="OP86" i="23"/>
  <c r="OX86" i="23"/>
  <c r="PF86" i="23"/>
  <c r="PN86" i="23"/>
  <c r="PV86" i="23"/>
  <c r="QD86" i="23"/>
  <c r="MP87" i="23"/>
  <c r="MX87" i="23"/>
  <c r="NF87" i="23"/>
  <c r="NN87" i="23"/>
  <c r="NV87" i="23"/>
  <c r="OD87" i="23"/>
  <c r="OL87" i="23"/>
  <c r="OT87" i="23"/>
  <c r="PB87" i="23"/>
  <c r="PJ87" i="23"/>
  <c r="PR87" i="23"/>
  <c r="PZ87" i="23"/>
  <c r="QH87" i="23"/>
  <c r="MT88" i="23"/>
  <c r="NB88" i="23"/>
  <c r="NJ88" i="23"/>
  <c r="NR88" i="23"/>
  <c r="NZ88" i="23"/>
  <c r="OH88" i="23"/>
  <c r="OP88" i="23"/>
  <c r="OX88" i="23"/>
  <c r="PF88" i="23"/>
  <c r="PN88" i="23"/>
  <c r="PV88" i="23"/>
  <c r="QD88" i="23"/>
  <c r="MP89" i="23"/>
  <c r="MX89" i="23"/>
  <c r="NF89" i="23"/>
  <c r="NN89" i="23"/>
  <c r="NV89" i="23"/>
  <c r="OD89" i="23"/>
  <c r="OL89" i="23"/>
  <c r="OT89" i="23"/>
  <c r="PB89" i="23"/>
  <c r="PJ89" i="23"/>
  <c r="PR89" i="23"/>
  <c r="PZ89" i="23"/>
  <c r="QH89" i="23"/>
  <c r="MT90" i="23"/>
  <c r="NB90" i="23"/>
  <c r="NJ90" i="23"/>
  <c r="NR90" i="23"/>
  <c r="NZ90" i="23"/>
  <c r="OH90" i="23"/>
  <c r="OP90" i="23"/>
  <c r="OX90" i="23"/>
  <c r="PF90" i="23"/>
  <c r="PN90" i="23"/>
  <c r="PV90" i="23"/>
  <c r="QD90" i="23"/>
  <c r="MP91" i="23"/>
  <c r="MX91" i="23"/>
  <c r="NF91" i="23"/>
  <c r="NN91" i="23"/>
  <c r="NV91" i="23"/>
  <c r="OD91" i="23"/>
  <c r="OL91" i="23"/>
  <c r="OT91" i="23"/>
  <c r="PB91" i="23"/>
  <c r="PJ91" i="23"/>
  <c r="PR91" i="23"/>
  <c r="PZ91" i="23"/>
  <c r="QH91" i="23"/>
  <c r="MT92" i="23"/>
  <c r="NB92" i="23"/>
  <c r="NJ92" i="23"/>
  <c r="NR92" i="23"/>
  <c r="NZ92" i="23"/>
  <c r="OH92" i="23"/>
  <c r="OP92" i="23"/>
  <c r="OX92" i="23"/>
  <c r="PF92" i="23"/>
  <c r="PN92" i="23"/>
  <c r="PV92" i="23"/>
  <c r="QD92" i="23"/>
  <c r="MP93" i="23"/>
  <c r="MX93" i="23"/>
  <c r="NF93" i="23"/>
  <c r="NN93" i="23"/>
  <c r="NV93" i="23"/>
  <c r="OD93" i="23"/>
  <c r="OL93" i="23"/>
  <c r="OT93" i="23"/>
  <c r="PB93" i="23"/>
  <c r="PJ93" i="23"/>
  <c r="PR93" i="23"/>
  <c r="PZ93" i="23"/>
  <c r="QH93" i="23"/>
  <c r="MT94" i="23"/>
  <c r="NB94" i="23"/>
  <c r="NJ94" i="23"/>
  <c r="NR94" i="23"/>
  <c r="NZ94" i="23"/>
  <c r="OH94" i="23"/>
  <c r="OP94" i="23"/>
  <c r="OX94" i="23"/>
  <c r="PF94" i="23"/>
  <c r="PN94" i="23"/>
  <c r="PV94" i="23"/>
  <c r="QD94" i="23"/>
  <c r="MP95" i="23"/>
  <c r="MX95" i="23"/>
  <c r="NF95" i="23"/>
  <c r="NN95" i="23"/>
  <c r="NV95" i="23"/>
  <c r="OD95" i="23"/>
  <c r="OL95" i="23"/>
  <c r="OT95" i="23"/>
  <c r="PB95" i="23"/>
  <c r="PJ95" i="23"/>
  <c r="PR95" i="23"/>
  <c r="PZ95" i="23"/>
  <c r="QH95" i="23"/>
  <c r="MT96" i="23"/>
  <c r="NB96" i="23"/>
  <c r="NJ96" i="23"/>
  <c r="NR96" i="23"/>
  <c r="NZ96" i="23"/>
  <c r="OH96" i="23"/>
  <c r="OP96" i="23"/>
  <c r="OX96" i="23"/>
  <c r="PF96" i="23"/>
  <c r="PN96" i="23"/>
  <c r="PV96" i="23"/>
  <c r="QD96" i="23"/>
  <c r="MP97" i="23"/>
  <c r="MX97" i="23"/>
  <c r="NF97" i="23"/>
  <c r="NN97" i="23"/>
  <c r="NV97" i="23"/>
  <c r="OD97" i="23"/>
  <c r="OL97" i="23"/>
  <c r="OT97" i="23"/>
  <c r="PB97" i="23"/>
  <c r="PJ97" i="23"/>
  <c r="PR97" i="23"/>
  <c r="PZ97" i="23"/>
  <c r="QH97" i="23"/>
  <c r="MT98" i="23"/>
  <c r="NB98" i="23"/>
  <c r="NJ98" i="23"/>
  <c r="NR98" i="23"/>
  <c r="NZ98" i="23"/>
  <c r="OH98" i="23"/>
  <c r="OP98" i="23"/>
  <c r="OX98" i="23"/>
  <c r="PF98" i="23"/>
  <c r="PN98" i="23"/>
  <c r="PV98" i="23"/>
  <c r="QD98" i="23"/>
  <c r="MP99" i="23"/>
  <c r="MX99" i="23"/>
  <c r="NF99" i="23"/>
  <c r="NN99" i="23"/>
  <c r="NV99" i="23"/>
  <c r="OD99" i="23"/>
  <c r="OL99" i="23"/>
  <c r="OT99" i="23"/>
  <c r="PB99" i="23"/>
  <c r="PJ99" i="23"/>
  <c r="PR99" i="23"/>
  <c r="PZ99" i="23"/>
  <c r="QH99" i="23"/>
  <c r="MT100" i="23"/>
  <c r="NB100" i="23"/>
  <c r="NJ100" i="23"/>
  <c r="NR100" i="23"/>
  <c r="NZ100" i="23"/>
  <c r="OH100" i="23"/>
  <c r="OP100" i="23"/>
  <c r="OX100" i="23"/>
  <c r="PF100" i="23"/>
  <c r="PN100" i="23"/>
  <c r="PV100" i="23"/>
  <c r="QD100" i="23"/>
  <c r="MP101" i="23"/>
  <c r="MX101" i="23"/>
  <c r="NF101" i="23"/>
  <c r="NN101" i="23"/>
  <c r="NV101" i="23"/>
  <c r="OD101" i="23"/>
  <c r="OL101" i="23"/>
  <c r="OT101" i="23"/>
  <c r="PB101" i="23"/>
  <c r="PJ101" i="23"/>
  <c r="PR101" i="23"/>
  <c r="PZ101" i="23"/>
  <c r="QH101" i="23"/>
  <c r="MT102" i="23"/>
  <c r="NB102" i="23"/>
  <c r="NJ102" i="23"/>
  <c r="NR102" i="23"/>
  <c r="NZ102" i="23"/>
  <c r="OH102" i="23"/>
  <c r="OP102" i="23"/>
  <c r="OX102" i="23"/>
  <c r="PF102" i="23"/>
  <c r="PN102" i="23"/>
  <c r="PV102" i="23"/>
  <c r="QD102" i="23"/>
  <c r="MP103" i="23"/>
  <c r="MX103" i="23"/>
  <c r="NF103" i="23"/>
  <c r="NF15" i="23"/>
  <c r="OF17" i="23"/>
  <c r="NM19" i="23"/>
  <c r="NY20" i="23"/>
  <c r="NW21" i="23"/>
  <c r="OG22" i="23"/>
  <c r="OH23" i="23"/>
  <c r="NG24" i="23"/>
  <c r="QA24" i="23"/>
  <c r="OV25" i="23"/>
  <c r="NU26" i="23"/>
  <c r="NA27" i="23"/>
  <c r="PL27" i="23"/>
  <c r="OC28" i="23"/>
  <c r="QF28" i="23"/>
  <c r="PC29" i="23"/>
  <c r="NR30" i="23"/>
  <c r="PT30" i="23"/>
  <c r="NY31" i="23"/>
  <c r="PO31" i="23"/>
  <c r="NV32" i="23"/>
  <c r="PS32" i="23"/>
  <c r="NM33" i="23"/>
  <c r="PL33" i="23"/>
  <c r="NH34" i="23"/>
  <c r="PF34" i="23"/>
  <c r="NE35" i="23"/>
  <c r="OY35" i="23"/>
  <c r="MY36" i="23"/>
  <c r="OT36" i="23"/>
  <c r="MW37" i="23"/>
  <c r="OS37" i="23"/>
  <c r="MR38" i="23"/>
  <c r="OH38" i="23"/>
  <c r="PS38" i="23"/>
  <c r="NM39" i="23"/>
  <c r="OZ39" i="23"/>
  <c r="QG39" i="23"/>
  <c r="NQ40" i="23"/>
  <c r="OX40" i="23"/>
  <c r="MN41" i="23"/>
  <c r="NV41" i="23"/>
  <c r="PA41" i="23"/>
  <c r="MO42" i="23"/>
  <c r="NU42" i="23"/>
  <c r="PE42" i="23"/>
  <c r="MP43" i="23"/>
  <c r="NV43" i="23"/>
  <c r="PG43" i="23"/>
  <c r="MQ44" i="23"/>
  <c r="NZ44" i="23"/>
  <c r="PK44" i="23"/>
  <c r="MU45" i="23"/>
  <c r="OB45" i="23"/>
  <c r="PH45" i="23"/>
  <c r="MX46" i="23"/>
  <c r="OB46" i="23"/>
  <c r="PA46" i="23"/>
  <c r="QA46" i="23"/>
  <c r="NC47" i="23"/>
  <c r="OG47" i="23"/>
  <c r="PF47" i="23"/>
  <c r="QE47" i="23"/>
  <c r="NK48" i="23"/>
  <c r="OI48" i="23"/>
  <c r="PJ48" i="23"/>
  <c r="MP49" i="23"/>
  <c r="NN49" i="23"/>
  <c r="ON49" i="23"/>
  <c r="PL49" i="23"/>
  <c r="MT50" i="23"/>
  <c r="NS50" i="23"/>
  <c r="OR50" i="23"/>
  <c r="PQ50" i="23"/>
  <c r="MQ51" i="23"/>
  <c r="NO51" i="23"/>
  <c r="OL51" i="23"/>
  <c r="PG51" i="23"/>
  <c r="QD51" i="23"/>
  <c r="NB52" i="23"/>
  <c r="OA52" i="23"/>
  <c r="OX52" i="23"/>
  <c r="PR52" i="23"/>
  <c r="MS53" i="23"/>
  <c r="NN53" i="23"/>
  <c r="OL53" i="23"/>
  <c r="PI53" i="23"/>
  <c r="QD53" i="23"/>
  <c r="NE54" i="23"/>
  <c r="NZ54" i="23"/>
  <c r="OY54" i="23"/>
  <c r="PS54" i="23"/>
  <c r="MS55" i="23"/>
  <c r="NP55" i="23"/>
  <c r="OL55" i="23"/>
  <c r="PJ55" i="23"/>
  <c r="QG55" i="23"/>
  <c r="ND56" i="23"/>
  <c r="OA56" i="23"/>
  <c r="OW56" i="23"/>
  <c r="PU56" i="23"/>
  <c r="MU57" i="23"/>
  <c r="NP57" i="23"/>
  <c r="OM57" i="23"/>
  <c r="PG57" i="23"/>
  <c r="QG57" i="23"/>
  <c r="NE58" i="23"/>
  <c r="NV58" i="23"/>
  <c r="OP58" i="23"/>
  <c r="PH58" i="23"/>
  <c r="PZ58" i="23"/>
  <c r="MW59" i="23"/>
  <c r="NQ59" i="23"/>
  <c r="OG59" i="23"/>
  <c r="PB59" i="23"/>
  <c r="PT59" i="23"/>
  <c r="MP60" i="23"/>
  <c r="NI60" i="23"/>
  <c r="OB60" i="23"/>
  <c r="OS60" i="23"/>
  <c r="PJ60" i="23"/>
  <c r="QA60" i="23"/>
  <c r="MS61" i="23"/>
  <c r="NJ61" i="23"/>
  <c r="NZ61" i="23"/>
  <c r="OP61" i="23"/>
  <c r="PE61" i="23"/>
  <c r="PV61" i="23"/>
  <c r="MO62" i="23"/>
  <c r="NF62" i="23"/>
  <c r="NT62" i="23"/>
  <c r="OH62" i="23"/>
  <c r="OU62" i="23"/>
  <c r="PJ62" i="23"/>
  <c r="PW62" i="23"/>
  <c r="MP63" i="23"/>
  <c r="NC63" i="23"/>
  <c r="NQ63" i="23"/>
  <c r="OE63" i="23"/>
  <c r="OT63" i="23"/>
  <c r="PF63" i="23"/>
  <c r="PU63" i="23"/>
  <c r="MN64" i="23"/>
  <c r="NA64" i="23"/>
  <c r="NO64" i="23"/>
  <c r="OC64" i="23"/>
  <c r="OQ64" i="23"/>
  <c r="PE64" i="23"/>
  <c r="PS64" i="23"/>
  <c r="QF64" i="23"/>
  <c r="MY65" i="23"/>
  <c r="NM65" i="23"/>
  <c r="NZ65" i="23"/>
  <c r="ON65" i="23"/>
  <c r="PC65" i="23"/>
  <c r="PO65" i="23"/>
  <c r="QD65" i="23"/>
  <c r="MV66" i="23"/>
  <c r="NJ66" i="23"/>
  <c r="NW66" i="23"/>
  <c r="OL66" i="23"/>
  <c r="OY66" i="23"/>
  <c r="PN66" i="23"/>
  <c r="QA66" i="23"/>
  <c r="MQ67" i="23"/>
  <c r="NC67" i="23"/>
  <c r="NP67" i="23"/>
  <c r="OA67" i="23"/>
  <c r="OM67" i="23"/>
  <c r="OW67" i="23"/>
  <c r="PG67" i="23"/>
  <c r="PS67" i="23"/>
  <c r="QC67" i="23"/>
  <c r="MQ68" i="23"/>
  <c r="NB68" i="23"/>
  <c r="NL68" i="23"/>
  <c r="NV68" i="23"/>
  <c r="OG68" i="23"/>
  <c r="OR68" i="23"/>
  <c r="PB68" i="23"/>
  <c r="PM68" i="23"/>
  <c r="PW68" i="23"/>
  <c r="QG68" i="23"/>
  <c r="MU69" i="23"/>
  <c r="NF69" i="23"/>
  <c r="NQ69" i="23"/>
  <c r="OA69" i="23"/>
  <c r="OL69" i="23"/>
  <c r="OV69" i="23"/>
  <c r="PF69" i="23"/>
  <c r="PQ69" i="23"/>
  <c r="QA69" i="23"/>
  <c r="MP70" i="23"/>
  <c r="NA70" i="23"/>
  <c r="NK70" i="23"/>
  <c r="NU70" i="23"/>
  <c r="OE70" i="23"/>
  <c r="OP70" i="23"/>
  <c r="OZ70" i="23"/>
  <c r="PK70" i="23"/>
  <c r="PV70" i="23"/>
  <c r="QF70" i="23"/>
  <c r="MT71" i="23"/>
  <c r="NE71" i="23"/>
  <c r="NO71" i="23"/>
  <c r="NY71" i="23"/>
  <c r="OK71" i="23"/>
  <c r="OU71" i="23"/>
  <c r="PE71" i="23"/>
  <c r="PO71" i="23"/>
  <c r="PZ71" i="23"/>
  <c r="MN72" i="23"/>
  <c r="MX72" i="23"/>
  <c r="NJ72" i="23"/>
  <c r="NT72" i="23"/>
  <c r="OD72" i="23"/>
  <c r="OO72" i="23"/>
  <c r="OY72" i="23"/>
  <c r="PI72" i="23"/>
  <c r="PS72" i="23"/>
  <c r="QE72" i="23"/>
  <c r="MS73" i="23"/>
  <c r="NC73" i="23"/>
  <c r="NN73" i="23"/>
  <c r="NX73" i="23"/>
  <c r="OH73" i="23"/>
  <c r="OS73" i="23"/>
  <c r="PD73" i="23"/>
  <c r="PN73" i="23"/>
  <c r="PY73" i="23"/>
  <c r="MM74" i="23"/>
  <c r="MW74" i="23"/>
  <c r="NG74" i="23"/>
  <c r="NR74" i="23"/>
  <c r="OC74" i="23"/>
  <c r="OM74" i="23"/>
  <c r="OX74" i="23"/>
  <c r="PH74" i="23"/>
  <c r="PR74" i="23"/>
  <c r="QC74" i="23"/>
  <c r="MQ75" i="23"/>
  <c r="NB75" i="23"/>
  <c r="NM75" i="23"/>
  <c r="NW75" i="23"/>
  <c r="OG75" i="23"/>
  <c r="OP75" i="23"/>
  <c r="OY75" i="23"/>
  <c r="PI75" i="23"/>
  <c r="PR75" i="23"/>
  <c r="QA75" i="23"/>
  <c r="MN76" i="23"/>
  <c r="MW76" i="23"/>
  <c r="NF76" i="23"/>
  <c r="NO76" i="23"/>
  <c r="NY76" i="23"/>
  <c r="OH76" i="23"/>
  <c r="OQ76" i="23"/>
  <c r="OZ76" i="23"/>
  <c r="PI76" i="23"/>
  <c r="PR76" i="23"/>
  <c r="QA76" i="23"/>
  <c r="MO77" i="23"/>
  <c r="MX77" i="23"/>
  <c r="NG77" i="23"/>
  <c r="NO77" i="23"/>
  <c r="NW77" i="23"/>
  <c r="OE77" i="23"/>
  <c r="OM77" i="23"/>
  <c r="OU77" i="23"/>
  <c r="PC77" i="23"/>
  <c r="PK77" i="23"/>
  <c r="PS77" i="23"/>
  <c r="QA77" i="23"/>
  <c r="MM78" i="23"/>
  <c r="MU78" i="23"/>
  <c r="NC78" i="23"/>
  <c r="NK78" i="23"/>
  <c r="NS78" i="23"/>
  <c r="OA78" i="23"/>
  <c r="OI78" i="23"/>
  <c r="OQ78" i="23"/>
  <c r="OY78" i="23"/>
  <c r="PG78" i="23"/>
  <c r="PO78" i="23"/>
  <c r="PW78" i="23"/>
  <c r="QE78" i="23"/>
  <c r="MQ79" i="23"/>
  <c r="MY79" i="23"/>
  <c r="NG79" i="23"/>
  <c r="NO79" i="23"/>
  <c r="NW79" i="23"/>
  <c r="OE79" i="23"/>
  <c r="OM79" i="23"/>
  <c r="OU79" i="23"/>
  <c r="PC79" i="23"/>
  <c r="PK79" i="23"/>
  <c r="PS79" i="23"/>
  <c r="QA79" i="23"/>
  <c r="MM80" i="23"/>
  <c r="MU80" i="23"/>
  <c r="NC80" i="23"/>
  <c r="NK80" i="23"/>
  <c r="NS80" i="23"/>
  <c r="OA80" i="23"/>
  <c r="OI80" i="23"/>
  <c r="OQ80" i="23"/>
  <c r="OY80" i="23"/>
  <c r="PG80" i="23"/>
  <c r="PO80" i="23"/>
  <c r="PW80" i="23"/>
  <c r="QE80" i="23"/>
  <c r="MQ81" i="23"/>
  <c r="MY81" i="23"/>
  <c r="NG81" i="23"/>
  <c r="NO81" i="23"/>
  <c r="NW81" i="23"/>
  <c r="OE81" i="23"/>
  <c r="OM81" i="23"/>
  <c r="OU81" i="23"/>
  <c r="PC81" i="23"/>
  <c r="PK81" i="23"/>
  <c r="PS81" i="23"/>
  <c r="QA81" i="23"/>
  <c r="MM82" i="23"/>
  <c r="MU82" i="23"/>
  <c r="NC82" i="23"/>
  <c r="NK82" i="23"/>
  <c r="NS82" i="23"/>
  <c r="OA82" i="23"/>
  <c r="OI82" i="23"/>
  <c r="OQ82" i="23"/>
  <c r="OY82" i="23"/>
  <c r="PG82" i="23"/>
  <c r="PO82" i="23"/>
  <c r="PW82" i="23"/>
  <c r="QE82" i="23"/>
  <c r="MQ83" i="23"/>
  <c r="MY83" i="23"/>
  <c r="NG83" i="23"/>
  <c r="NO83" i="23"/>
  <c r="NW83" i="23"/>
  <c r="PN8" i="23"/>
  <c r="NJ16" i="23"/>
  <c r="MT18" i="23"/>
  <c r="PO19" i="23"/>
  <c r="PC20" i="23"/>
  <c r="PR21" i="23"/>
  <c r="PT22" i="23"/>
  <c r="PH23" i="23"/>
  <c r="OK24" i="23"/>
  <c r="NB25" i="23"/>
  <c r="QB25" i="23"/>
  <c r="OZ26" i="23"/>
  <c r="NW27" i="23"/>
  <c r="QF27" i="23"/>
  <c r="OU28" i="23"/>
  <c r="NS29" i="23"/>
  <c r="PW29" i="23"/>
  <c r="OL30" i="23"/>
  <c r="MS31" i="23"/>
  <c r="ON31" i="23"/>
  <c r="MO32" i="23"/>
  <c r="ON32" i="23"/>
  <c r="QD32" i="23"/>
  <c r="OH33" i="23"/>
  <c r="PW33" i="23"/>
  <c r="OC34" i="23"/>
  <c r="PZ34" i="23"/>
  <c r="NU35" i="23"/>
  <c r="PQ35" i="23"/>
  <c r="NN36" i="23"/>
  <c r="PP36" i="23"/>
  <c r="NP37" i="23"/>
  <c r="PH37" i="23"/>
  <c r="NI38" i="23"/>
  <c r="OU38" i="23"/>
  <c r="MR39" i="23"/>
  <c r="OD39" i="23"/>
  <c r="PJ39" i="23"/>
  <c r="MW40" i="23"/>
  <c r="OC40" i="23"/>
  <c r="PN40" i="23"/>
  <c r="MZ41" i="23"/>
  <c r="OF41" i="23"/>
  <c r="PP41" i="23"/>
  <c r="MZ42" i="23"/>
  <c r="OJ42" i="23"/>
  <c r="PT42" i="23"/>
  <c r="ND43" i="23"/>
  <c r="OK43" i="23"/>
  <c r="PQ43" i="23"/>
  <c r="NF44" i="23"/>
  <c r="OO44" i="23"/>
  <c r="PT44" i="23"/>
  <c r="NF45" i="23"/>
  <c r="OK45" i="23"/>
  <c r="PY45" i="23"/>
  <c r="NH46" i="23"/>
  <c r="OK46" i="23"/>
  <c r="PM46" i="23"/>
  <c r="MO47" i="23"/>
  <c r="NP47" i="23"/>
  <c r="OQ47" i="23"/>
  <c r="PO47" i="23"/>
  <c r="MT48" i="23"/>
  <c r="NR48" i="23"/>
  <c r="OU48" i="23"/>
  <c r="PU48" i="23"/>
  <c r="MX49" i="23"/>
  <c r="NW49" i="23"/>
  <c r="OV49" i="23"/>
  <c r="PY49" i="23"/>
  <c r="NC50" i="23"/>
  <c r="OA50" i="23"/>
  <c r="PB50" i="23"/>
  <c r="PY50" i="23"/>
  <c r="NA51" i="23"/>
  <c r="NX51" i="23"/>
  <c r="OT51" i="23"/>
  <c r="PO51" i="23"/>
  <c r="MN52" i="23"/>
  <c r="NM52" i="23"/>
  <c r="OJ52" i="23"/>
  <c r="PE52" i="23"/>
  <c r="QA52" i="23"/>
  <c r="MZ53" i="23"/>
  <c r="NX53" i="23"/>
  <c r="OU53" i="23"/>
  <c r="PQ53" i="23"/>
  <c r="MQ54" i="23"/>
  <c r="NK54" i="23"/>
  <c r="OI54" i="23"/>
  <c r="PF54" i="23"/>
  <c r="QA54" i="23"/>
  <c r="NB55" i="23"/>
  <c r="NX55" i="23"/>
  <c r="OV55" i="23"/>
  <c r="PR55" i="23"/>
  <c r="MP56" i="23"/>
  <c r="NM56" i="23"/>
  <c r="OI56" i="23"/>
  <c r="PG56" i="23"/>
  <c r="QD56" i="23"/>
  <c r="NB57" i="23"/>
  <c r="NY57" i="23"/>
  <c r="OT57" i="23"/>
  <c r="PS57" i="23"/>
  <c r="MT58" i="23"/>
  <c r="NL58" i="23"/>
  <c r="OD58" i="23"/>
  <c r="OW58" i="23"/>
  <c r="PP58" i="23"/>
  <c r="QG58" i="23"/>
  <c r="NE59" i="23"/>
  <c r="NW59" i="23"/>
  <c r="OO59" i="23"/>
  <c r="PG59" i="23"/>
  <c r="QA59" i="23"/>
  <c r="MV60" i="23"/>
  <c r="NO60" i="23"/>
  <c r="OJ60" i="23"/>
  <c r="OZ60" i="23"/>
  <c r="PQ60" i="23"/>
  <c r="QF60" i="23"/>
  <c r="MZ61" i="23"/>
  <c r="NP61" i="23"/>
  <c r="OG61" i="23"/>
  <c r="OU61" i="23"/>
  <c r="PL61" i="23"/>
  <c r="QB61" i="23"/>
  <c r="MV62" i="23"/>
  <c r="NK62" i="23"/>
  <c r="NZ62" i="23"/>
  <c r="OL62" i="23"/>
  <c r="PA62" i="23"/>
  <c r="PO62" i="23"/>
  <c r="QC62" i="23"/>
  <c r="MT63" i="23"/>
  <c r="NI63" i="23"/>
  <c r="NV63" i="23"/>
  <c r="OK63" i="23"/>
  <c r="OY63" i="23"/>
  <c r="PL63" i="23"/>
  <c r="QA63" i="23"/>
  <c r="MS64" i="23"/>
  <c r="NF64" i="23"/>
  <c r="NT64" i="23"/>
  <c r="OI64" i="23"/>
  <c r="OU64" i="23"/>
  <c r="PJ64" i="23"/>
  <c r="PX64" i="23"/>
  <c r="MP65" i="23"/>
  <c r="NC65" i="23"/>
  <c r="NR65" i="23"/>
  <c r="OE65" i="23"/>
  <c r="OT65" i="23"/>
  <c r="PG65" i="23"/>
  <c r="PU65" i="23"/>
  <c r="MM66" i="23"/>
  <c r="NB66" i="23"/>
  <c r="NN66" i="23"/>
  <c r="OC66" i="23"/>
  <c r="OR66" i="23"/>
  <c r="PE66" i="23"/>
  <c r="PS66" i="23"/>
  <c r="QF66" i="23"/>
  <c r="MU67" i="23"/>
  <c r="NH67" i="23"/>
  <c r="NU67" i="23"/>
  <c r="OF67" i="23"/>
  <c r="OQ67" i="23"/>
  <c r="PB67" i="23"/>
  <c r="PL67" i="23"/>
  <c r="PV67" i="23"/>
  <c r="QG67" i="23"/>
  <c r="MU68" i="23"/>
  <c r="NE68" i="23"/>
  <c r="NQ68" i="23"/>
  <c r="OA68" i="23"/>
  <c r="OK68" i="23"/>
  <c r="OU68" i="23"/>
  <c r="PF68" i="23"/>
  <c r="PP68" i="23"/>
  <c r="PZ68" i="23"/>
  <c r="MP69" i="23"/>
  <c r="MZ69" i="23"/>
  <c r="NJ69" i="23"/>
  <c r="NU69" i="23"/>
  <c r="OE69" i="23"/>
  <c r="OO69" i="23"/>
  <c r="OY69" i="23"/>
  <c r="PK69" i="23"/>
  <c r="PU69" i="23"/>
  <c r="QE69" i="23"/>
  <c r="MT70" i="23"/>
  <c r="ND70" i="23"/>
  <c r="NN70" i="23"/>
  <c r="NY70" i="23"/>
  <c r="OJ70" i="23"/>
  <c r="OT70" i="23"/>
  <c r="PE70" i="23"/>
  <c r="PO70" i="23"/>
  <c r="PY70" i="23"/>
  <c r="MM71" i="23"/>
  <c r="MX71" i="23"/>
  <c r="NI71" i="23"/>
  <c r="NS71" i="23"/>
  <c r="OD71" i="23"/>
  <c r="ON71" i="23"/>
  <c r="OX71" i="23"/>
  <c r="PI71" i="23"/>
  <c r="PS71" i="23"/>
  <c r="QD71" i="23"/>
  <c r="MS72" i="23"/>
  <c r="NC72" i="23"/>
  <c r="NM72" i="23"/>
  <c r="NW72" i="23"/>
  <c r="OH72" i="23"/>
  <c r="OR72" i="23"/>
  <c r="PC72" i="23"/>
  <c r="PN72" i="23"/>
  <c r="PX72" i="23"/>
  <c r="QH72" i="23"/>
  <c r="MW73" i="23"/>
  <c r="NG73" i="23"/>
  <c r="NQ73" i="23"/>
  <c r="OC73" i="23"/>
  <c r="OM73" i="23"/>
  <c r="OW73" i="23"/>
  <c r="PG73" i="23"/>
  <c r="PR73" i="23"/>
  <c r="QB73" i="23"/>
  <c r="MP74" i="23"/>
  <c r="NB74" i="23"/>
  <c r="NL74" i="23"/>
  <c r="NV74" i="23"/>
  <c r="OG74" i="23"/>
  <c r="OQ74" i="23"/>
  <c r="PA74" i="23"/>
  <c r="PK74" i="23"/>
  <c r="PW74" i="23"/>
  <c r="QG74" i="23"/>
  <c r="MU75" i="23"/>
  <c r="NF75" i="23"/>
  <c r="NP75" i="23"/>
  <c r="NZ75" i="23"/>
  <c r="OK75" i="23"/>
  <c r="OT75" i="23"/>
  <c r="PC75" i="23"/>
  <c r="PL75" i="23"/>
  <c r="PU75" i="23"/>
  <c r="QD75" i="23"/>
  <c r="MQ76" i="23"/>
  <c r="NA76" i="23"/>
  <c r="NJ76" i="23"/>
  <c r="NS76" i="23"/>
  <c r="OB76" i="23"/>
  <c r="OK76" i="23"/>
  <c r="OT76" i="23"/>
  <c r="PC76" i="23"/>
  <c r="PM76" i="23"/>
  <c r="PV76" i="23"/>
  <c r="QE76" i="23"/>
  <c r="MR77" i="23"/>
  <c r="NA77" i="23"/>
  <c r="NJ77" i="23"/>
  <c r="NR77" i="23"/>
  <c r="NZ77" i="23"/>
  <c r="OH77" i="23"/>
  <c r="OP77" i="23"/>
  <c r="OX77" i="23"/>
  <c r="PF77" i="23"/>
  <c r="PN77" i="23"/>
  <c r="PV77" i="23"/>
  <c r="QD77" i="23"/>
  <c r="MP78" i="23"/>
  <c r="MX78" i="23"/>
  <c r="NF78" i="23"/>
  <c r="NN78" i="23"/>
  <c r="NV78" i="23"/>
  <c r="OD78" i="23"/>
  <c r="OL78" i="23"/>
  <c r="OT78" i="23"/>
  <c r="PB78" i="23"/>
  <c r="PJ78" i="23"/>
  <c r="PR78" i="23"/>
  <c r="PZ78" i="23"/>
  <c r="QH78" i="23"/>
  <c r="MT79" i="23"/>
  <c r="NB79" i="23"/>
  <c r="NJ79" i="23"/>
  <c r="NR79" i="23"/>
  <c r="NZ79" i="23"/>
  <c r="OH79" i="23"/>
  <c r="OP79" i="23"/>
  <c r="OX79" i="23"/>
  <c r="PF79" i="23"/>
  <c r="PN79" i="23"/>
  <c r="PV79" i="23"/>
  <c r="QD79" i="23"/>
  <c r="MP80" i="23"/>
  <c r="MX80" i="23"/>
  <c r="NF80" i="23"/>
  <c r="NN80" i="23"/>
  <c r="NV80" i="23"/>
  <c r="OD80" i="23"/>
  <c r="OL80" i="23"/>
  <c r="OT80" i="23"/>
  <c r="PB80" i="23"/>
  <c r="PJ80" i="23"/>
  <c r="PR80" i="23"/>
  <c r="PZ80" i="23"/>
  <c r="QH80" i="23"/>
  <c r="MT81" i="23"/>
  <c r="NB81" i="23"/>
  <c r="NJ81" i="23"/>
  <c r="NR81" i="23"/>
  <c r="NZ81" i="23"/>
  <c r="OH81" i="23"/>
  <c r="OP81" i="23"/>
  <c r="OX81" i="23"/>
  <c r="PF81" i="23"/>
  <c r="PN81" i="23"/>
  <c r="PV81" i="23"/>
  <c r="QD81" i="23"/>
  <c r="MP82" i="23"/>
  <c r="MX82" i="23"/>
  <c r="NF82" i="23"/>
  <c r="NN82" i="23"/>
  <c r="NV82" i="23"/>
  <c r="OD82" i="23"/>
  <c r="OL82" i="23"/>
  <c r="OT82" i="23"/>
  <c r="PB82" i="23"/>
  <c r="PJ82" i="23"/>
  <c r="PR82" i="23"/>
  <c r="PZ82" i="23"/>
  <c r="QH82" i="23"/>
  <c r="MT83" i="23"/>
  <c r="NB83" i="23"/>
  <c r="NJ83" i="23"/>
  <c r="NR83" i="23"/>
  <c r="NZ83" i="23"/>
  <c r="OH83" i="23"/>
  <c r="OP83" i="23"/>
  <c r="OX83" i="23"/>
  <c r="PF83" i="23"/>
  <c r="PN83" i="23"/>
  <c r="PV83" i="23"/>
  <c r="QD83" i="23"/>
  <c r="MP84" i="23"/>
  <c r="MX84" i="23"/>
  <c r="NF84" i="23"/>
  <c r="NN84" i="23"/>
  <c r="NV84" i="23"/>
  <c r="OD84" i="23"/>
  <c r="OL84" i="23"/>
  <c r="OT84" i="23"/>
  <c r="PB84" i="23"/>
  <c r="PJ84" i="23"/>
  <c r="PR84" i="23"/>
  <c r="PZ84" i="23"/>
  <c r="QH84" i="23"/>
  <c r="MT85" i="23"/>
  <c r="NB85" i="23"/>
  <c r="NJ85" i="23"/>
  <c r="NR85" i="23"/>
  <c r="NZ85" i="23"/>
  <c r="OH85" i="23"/>
  <c r="OP85" i="23"/>
  <c r="OX85" i="23"/>
  <c r="PF85" i="23"/>
  <c r="PN85" i="23"/>
  <c r="PV85" i="23"/>
  <c r="QD85" i="23"/>
  <c r="MP86" i="23"/>
  <c r="MX86" i="23"/>
  <c r="NF86" i="23"/>
  <c r="NN86" i="23"/>
  <c r="NV86" i="23"/>
  <c r="OD86" i="23"/>
  <c r="OL86" i="23"/>
  <c r="OT86" i="23"/>
  <c r="PB86" i="23"/>
  <c r="PJ86" i="23"/>
  <c r="PR86" i="23"/>
  <c r="PZ86" i="23"/>
  <c r="QH86" i="23"/>
  <c r="MT87" i="23"/>
  <c r="NB87" i="23"/>
  <c r="NJ87" i="23"/>
  <c r="NR87" i="23"/>
  <c r="NZ87" i="23"/>
  <c r="OH87" i="23"/>
  <c r="OP87" i="23"/>
  <c r="OX87" i="23"/>
  <c r="PF87" i="23"/>
  <c r="PN87" i="23"/>
  <c r="PV87" i="23"/>
  <c r="QD87" i="23"/>
  <c r="MP88" i="23"/>
  <c r="MX88" i="23"/>
  <c r="NF88" i="23"/>
  <c r="NN88" i="23"/>
  <c r="NV88" i="23"/>
  <c r="OD88" i="23"/>
  <c r="OL88" i="23"/>
  <c r="OT88" i="23"/>
  <c r="PB88" i="23"/>
  <c r="PJ88" i="23"/>
  <c r="PR88" i="23"/>
  <c r="PZ88" i="23"/>
  <c r="QH88" i="23"/>
  <c r="MT89" i="23"/>
  <c r="NB89" i="23"/>
  <c r="NJ89" i="23"/>
  <c r="NR89" i="23"/>
  <c r="NZ89" i="23"/>
  <c r="OH89" i="23"/>
  <c r="OP89" i="23"/>
  <c r="OX89" i="23"/>
  <c r="PF89" i="23"/>
  <c r="PN89" i="23"/>
  <c r="PV89" i="23"/>
  <c r="QD89" i="23"/>
  <c r="MP90" i="23"/>
  <c r="MX90" i="23"/>
  <c r="NF90" i="23"/>
  <c r="NN90" i="23"/>
  <c r="NV90" i="23"/>
  <c r="OD90" i="23"/>
  <c r="OL90" i="23"/>
  <c r="OT90" i="23"/>
  <c r="PB90" i="23"/>
  <c r="PJ90" i="23"/>
  <c r="PR90" i="23"/>
  <c r="PZ90" i="23"/>
  <c r="QH90" i="23"/>
  <c r="MT91" i="23"/>
  <c r="NB91" i="23"/>
  <c r="NJ91" i="23"/>
  <c r="NR91" i="23"/>
  <c r="NZ91" i="23"/>
  <c r="OH91" i="23"/>
  <c r="OP91" i="23"/>
  <c r="OX91" i="23"/>
  <c r="PF91" i="23"/>
  <c r="PN91" i="23"/>
  <c r="PV91" i="23"/>
  <c r="QD91" i="23"/>
  <c r="MP92" i="23"/>
  <c r="MX92" i="23"/>
  <c r="NF92" i="23"/>
  <c r="NN92" i="23"/>
  <c r="NV92" i="23"/>
  <c r="OD92" i="23"/>
  <c r="OL92" i="23"/>
  <c r="OT92" i="23"/>
  <c r="PB92" i="23"/>
  <c r="PJ92" i="23"/>
  <c r="PR92" i="23"/>
  <c r="PZ92" i="23"/>
  <c r="QH92" i="23"/>
  <c r="MT93" i="23"/>
  <c r="NB93" i="23"/>
  <c r="NJ93" i="23"/>
  <c r="NR93" i="23"/>
  <c r="NZ93" i="23"/>
  <c r="OH93" i="23"/>
  <c r="OP93" i="23"/>
  <c r="OX93" i="23"/>
  <c r="PF93" i="23"/>
  <c r="PN93" i="23"/>
  <c r="PV93" i="23"/>
  <c r="QD93" i="23"/>
  <c r="MP94" i="23"/>
  <c r="MX94" i="23"/>
  <c r="NF94" i="23"/>
  <c r="NN94" i="23"/>
  <c r="NV94" i="23"/>
  <c r="OD94" i="23"/>
  <c r="OL94" i="23"/>
  <c r="OT94" i="23"/>
  <c r="PB94" i="23"/>
  <c r="PJ94" i="23"/>
  <c r="PR94" i="23"/>
  <c r="PZ94" i="23"/>
  <c r="QH94" i="23"/>
  <c r="MT95" i="23"/>
  <c r="NB95" i="23"/>
  <c r="NJ95" i="23"/>
  <c r="NR95" i="23"/>
  <c r="NZ95" i="23"/>
  <c r="OH95" i="23"/>
  <c r="OP95" i="23"/>
  <c r="OX95" i="23"/>
  <c r="PF95" i="23"/>
  <c r="PN95" i="23"/>
  <c r="PV95" i="23"/>
  <c r="QD95" i="23"/>
  <c r="MP96" i="23"/>
  <c r="MX96" i="23"/>
  <c r="NF96" i="23"/>
  <c r="OT15" i="23"/>
  <c r="QA18" i="23"/>
  <c r="QD20" i="23"/>
  <c r="OM22" i="23"/>
  <c r="QD23" i="23"/>
  <c r="MT25" i="23"/>
  <c r="NH26" i="23"/>
  <c r="OA27" i="23"/>
  <c r="OK28" i="23"/>
  <c r="NZ29" i="23"/>
  <c r="OC30" i="23"/>
  <c r="NJ31" i="23"/>
  <c r="MW32" i="23"/>
  <c r="PT32" i="23"/>
  <c r="OS33" i="23"/>
  <c r="NV34" i="23"/>
  <c r="MT35" i="23"/>
  <c r="PY35" i="23"/>
  <c r="PB36" i="23"/>
  <c r="NY37" i="23"/>
  <c r="NB38" i="23"/>
  <c r="PM38" i="23"/>
  <c r="OG39" i="23"/>
  <c r="QH39" i="23"/>
  <c r="ON40" i="23"/>
  <c r="MS41" i="23"/>
  <c r="OV41" i="23"/>
  <c r="NG42" i="23"/>
  <c r="PH42" i="23"/>
  <c r="NN43" i="23"/>
  <c r="PP43" i="23"/>
  <c r="NR44" i="23"/>
  <c r="PV44" i="23"/>
  <c r="OI45" i="23"/>
  <c r="QD45" i="23"/>
  <c r="OH46" i="23"/>
  <c r="PS46" i="23"/>
  <c r="NS47" i="23"/>
  <c r="PJ47" i="23"/>
  <c r="MY48" i="23"/>
  <c r="OQ48" i="23"/>
  <c r="QC48" i="23"/>
  <c r="OA49" i="23"/>
  <c r="PS49" i="23"/>
  <c r="NI50" i="23"/>
  <c r="OY50" i="23"/>
  <c r="MM51" i="23"/>
  <c r="NZ51" i="23"/>
  <c r="PI51" i="23"/>
  <c r="MV52" i="23"/>
  <c r="OE52" i="23"/>
  <c r="PM52" i="23"/>
  <c r="NF53" i="23"/>
  <c r="OO53" i="23"/>
  <c r="PV53" i="23"/>
  <c r="NJ54" i="23"/>
  <c r="OR54" i="23"/>
  <c r="QC54" i="23"/>
  <c r="NS55" i="23"/>
  <c r="OY55" i="23"/>
  <c r="MO56" i="23"/>
  <c r="NU56" i="23"/>
  <c r="PI56" i="23"/>
  <c r="MX57" i="23"/>
  <c r="OE57" i="23"/>
  <c r="PO57" i="23"/>
  <c r="MY58" i="23"/>
  <c r="OG58" i="23"/>
  <c r="PJ58" i="23"/>
  <c r="MQ59" i="23"/>
  <c r="NS59" i="23"/>
  <c r="OU59" i="23"/>
  <c r="QC59" i="23"/>
  <c r="NK60" i="23"/>
  <c r="OL60" i="23"/>
  <c r="PN60" i="23"/>
  <c r="MQ61" i="23"/>
  <c r="NQ61" i="23"/>
  <c r="OS61" i="23"/>
  <c r="PQ61" i="23"/>
  <c r="MT62" i="23"/>
  <c r="NQ62" i="23"/>
  <c r="OP62" i="23"/>
  <c r="PK62" i="23"/>
  <c r="QF62" i="23"/>
  <c r="NG63" i="23"/>
  <c r="OA63" i="23"/>
  <c r="PA63" i="23"/>
  <c r="PV63" i="23"/>
  <c r="MU64" i="23"/>
  <c r="NS64" i="23"/>
  <c r="OM64" i="23"/>
  <c r="PK64" i="23"/>
  <c r="QH64" i="23"/>
  <c r="NH65" i="23"/>
  <c r="OD65" i="23"/>
  <c r="OX65" i="23"/>
  <c r="PW65" i="23"/>
  <c r="MX66" i="23"/>
  <c r="NS66" i="23"/>
  <c r="OO66" i="23"/>
  <c r="PJ66" i="23"/>
  <c r="QG66" i="23"/>
  <c r="NE67" i="23"/>
  <c r="NW67" i="23"/>
  <c r="OO67" i="23"/>
  <c r="PE67" i="23"/>
  <c r="PW67" i="23"/>
  <c r="MS68" i="23"/>
  <c r="NI68" i="23"/>
  <c r="NZ68" i="23"/>
  <c r="OO68" i="23"/>
  <c r="PG68" i="23"/>
  <c r="PX68" i="23"/>
  <c r="MR69" i="23"/>
  <c r="NI69" i="23"/>
  <c r="NX69" i="23"/>
  <c r="OP69" i="23"/>
  <c r="PG69" i="23"/>
  <c r="PW69" i="23"/>
  <c r="MS70" i="23"/>
  <c r="NI70" i="23"/>
  <c r="OA70" i="23"/>
  <c r="OQ70" i="23"/>
  <c r="PG70" i="23"/>
  <c r="PX70" i="23"/>
  <c r="MR71" i="23"/>
  <c r="NJ71" i="23"/>
  <c r="OA71" i="23"/>
  <c r="OP71" i="23"/>
  <c r="PG71" i="23"/>
  <c r="PW71" i="23"/>
  <c r="MT72" i="23"/>
  <c r="NK72" i="23"/>
  <c r="NZ72" i="23"/>
  <c r="OQ72" i="23"/>
  <c r="PG72" i="23"/>
  <c r="PY72" i="23"/>
  <c r="MT73" i="23"/>
  <c r="NJ73" i="23"/>
  <c r="NZ73" i="23"/>
  <c r="OP73" i="23"/>
  <c r="PI73" i="23"/>
  <c r="PZ73" i="23"/>
  <c r="MT74" i="23"/>
  <c r="NK74" i="23"/>
  <c r="NZ74" i="23"/>
  <c r="OR74" i="23"/>
  <c r="PI74" i="23"/>
  <c r="PY74" i="23"/>
  <c r="MT75" i="23"/>
  <c r="NI75" i="23"/>
  <c r="OA75" i="23"/>
  <c r="OQ75" i="23"/>
  <c r="PE75" i="23"/>
  <c r="PT75" i="23"/>
  <c r="QH75" i="23"/>
  <c r="NB76" i="23"/>
  <c r="NQ76" i="23"/>
  <c r="OD76" i="23"/>
  <c r="OS76" i="23"/>
  <c r="PG76" i="23"/>
  <c r="PW76" i="23"/>
  <c r="MP77" i="23"/>
  <c r="NC77" i="23"/>
  <c r="NQ77" i="23"/>
  <c r="OC77" i="23"/>
  <c r="OQ77" i="23"/>
  <c r="PD77" i="23"/>
  <c r="PP77" i="23"/>
  <c r="QC77" i="23"/>
  <c r="MS78" i="23"/>
  <c r="NG78" i="23"/>
  <c r="NT78" i="23"/>
  <c r="OF78" i="23"/>
  <c r="OS78" i="23"/>
  <c r="PE78" i="23"/>
  <c r="PS78" i="23"/>
  <c r="QF78" i="23"/>
  <c r="MV79" i="23"/>
  <c r="NI79" i="23"/>
  <c r="NU79" i="23"/>
  <c r="OI79" i="23"/>
  <c r="OV79" i="23"/>
  <c r="PH79" i="23"/>
  <c r="PU79" i="23"/>
  <c r="QG79" i="23"/>
  <c r="MY80" i="23"/>
  <c r="NL80" i="23"/>
  <c r="NX80" i="23"/>
  <c r="OK80" i="23"/>
  <c r="OW80" i="23"/>
  <c r="PK80" i="23"/>
  <c r="PX80" i="23"/>
  <c r="MN81" i="23"/>
  <c r="NA81" i="23"/>
  <c r="NM81" i="23"/>
  <c r="OA81" i="23"/>
  <c r="ON81" i="23"/>
  <c r="OZ81" i="23"/>
  <c r="PM81" i="23"/>
  <c r="PY81" i="23"/>
  <c r="MQ82" i="23"/>
  <c r="ND82" i="23"/>
  <c r="NP82" i="23"/>
  <c r="OC82" i="23"/>
  <c r="OO82" i="23"/>
  <c r="PC82" i="23"/>
  <c r="PP82" i="23"/>
  <c r="QB82" i="23"/>
  <c r="MS83" i="23"/>
  <c r="NE83" i="23"/>
  <c r="NS83" i="23"/>
  <c r="OE83" i="23"/>
  <c r="OO83" i="23"/>
  <c r="OZ83" i="23"/>
  <c r="PK83" i="23"/>
  <c r="PU83" i="23"/>
  <c r="QF83" i="23"/>
  <c r="MU84" i="23"/>
  <c r="NE84" i="23"/>
  <c r="NP84" i="23"/>
  <c r="OA84" i="23"/>
  <c r="OK84" i="23"/>
  <c r="OV84" i="23"/>
  <c r="PG84" i="23"/>
  <c r="PQ84" i="23"/>
  <c r="QB84" i="23"/>
  <c r="MQ85" i="23"/>
  <c r="NA85" i="23"/>
  <c r="NL85" i="23"/>
  <c r="NW85" i="23"/>
  <c r="OG85" i="23"/>
  <c r="OR85" i="23"/>
  <c r="PC85" i="23"/>
  <c r="PM85" i="23"/>
  <c r="PX85" i="23"/>
  <c r="MM86" i="23"/>
  <c r="MW86" i="23"/>
  <c r="NH86" i="23"/>
  <c r="NS86" i="23"/>
  <c r="OC86" i="23"/>
  <c r="ON86" i="23"/>
  <c r="OY86" i="23"/>
  <c r="PI86" i="23"/>
  <c r="PT86" i="23"/>
  <c r="QE86" i="23"/>
  <c r="MS87" i="23"/>
  <c r="ND87" i="23"/>
  <c r="NO87" i="23"/>
  <c r="NY87" i="23"/>
  <c r="OJ87" i="23"/>
  <c r="OU87" i="23"/>
  <c r="PE87" i="23"/>
  <c r="PP87" i="23"/>
  <c r="QA87" i="23"/>
  <c r="MO88" i="23"/>
  <c r="MZ88" i="23"/>
  <c r="NK88" i="23"/>
  <c r="NU88" i="23"/>
  <c r="OF88" i="23"/>
  <c r="OQ88" i="23"/>
  <c r="PA88" i="23"/>
  <c r="PL88" i="23"/>
  <c r="PW88" i="23"/>
  <c r="QG88" i="23"/>
  <c r="MV89" i="23"/>
  <c r="NG89" i="23"/>
  <c r="NQ89" i="23"/>
  <c r="OB89" i="23"/>
  <c r="OM89" i="23"/>
  <c r="OW89" i="23"/>
  <c r="PH89" i="23"/>
  <c r="PS89" i="23"/>
  <c r="QC89" i="23"/>
  <c r="MR90" i="23"/>
  <c r="NC90" i="23"/>
  <c r="NM90" i="23"/>
  <c r="NX90" i="23"/>
  <c r="OI90" i="23"/>
  <c r="OS90" i="23"/>
  <c r="PD90" i="23"/>
  <c r="PO90" i="23"/>
  <c r="PY90" i="23"/>
  <c r="MN91" i="23"/>
  <c r="MY91" i="23"/>
  <c r="NI91" i="23"/>
  <c r="NT91" i="23"/>
  <c r="OE91" i="23"/>
  <c r="OO91" i="23"/>
  <c r="OZ91" i="23"/>
  <c r="PK91" i="23"/>
  <c r="PU91" i="23"/>
  <c r="QF91" i="23"/>
  <c r="MU92" i="23"/>
  <c r="NE92" i="23"/>
  <c r="NP92" i="23"/>
  <c r="OA92" i="23"/>
  <c r="OK92" i="23"/>
  <c r="OV92" i="23"/>
  <c r="PG92" i="23"/>
  <c r="PQ92" i="23"/>
  <c r="QB92" i="23"/>
  <c r="MQ93" i="23"/>
  <c r="NA93" i="23"/>
  <c r="NL93" i="23"/>
  <c r="NW93" i="23"/>
  <c r="OG93" i="23"/>
  <c r="OR93" i="23"/>
  <c r="PC93" i="23"/>
  <c r="PM93" i="23"/>
  <c r="PX93" i="23"/>
  <c r="MM94" i="23"/>
  <c r="MW94" i="23"/>
  <c r="NH94" i="23"/>
  <c r="NS94" i="23"/>
  <c r="OC94" i="23"/>
  <c r="ON94" i="23"/>
  <c r="OY94" i="23"/>
  <c r="PI94" i="23"/>
  <c r="PT94" i="23"/>
  <c r="QE94" i="23"/>
  <c r="MS95" i="23"/>
  <c r="ND95" i="23"/>
  <c r="NO95" i="23"/>
  <c r="NY95" i="23"/>
  <c r="OJ95" i="23"/>
  <c r="OU95" i="23"/>
  <c r="PE95" i="23"/>
  <c r="PP95" i="23"/>
  <c r="QA95" i="23"/>
  <c r="MO96" i="23"/>
  <c r="MZ96" i="23"/>
  <c r="NK96" i="23"/>
  <c r="NT96" i="23"/>
  <c r="OC96" i="23"/>
  <c r="OL96" i="23"/>
  <c r="OU96" i="23"/>
  <c r="PD96" i="23"/>
  <c r="PM96" i="23"/>
  <c r="PW96" i="23"/>
  <c r="QF96" i="23"/>
  <c r="MS97" i="23"/>
  <c r="NB97" i="23"/>
  <c r="NK97" i="23"/>
  <c r="NT97" i="23"/>
  <c r="OC97" i="23"/>
  <c r="OM97" i="23"/>
  <c r="OV97" i="23"/>
  <c r="PE97" i="23"/>
  <c r="PN97" i="23"/>
  <c r="PW97" i="23"/>
  <c r="QF97" i="23"/>
  <c r="MS98" i="23"/>
  <c r="NC98" i="23"/>
  <c r="NL98" i="23"/>
  <c r="NU98" i="23"/>
  <c r="OD98" i="23"/>
  <c r="OM98" i="23"/>
  <c r="OV98" i="23"/>
  <c r="PE98" i="23"/>
  <c r="PO98" i="23"/>
  <c r="PX98" i="23"/>
  <c r="QG98" i="23"/>
  <c r="MT99" i="23"/>
  <c r="NC99" i="23"/>
  <c r="NL99" i="23"/>
  <c r="NU99" i="23"/>
  <c r="OE99" i="23"/>
  <c r="ON99" i="23"/>
  <c r="OW99" i="23"/>
  <c r="PF99" i="23"/>
  <c r="PO99" i="23"/>
  <c r="PX99" i="23"/>
  <c r="QG99" i="23"/>
  <c r="MU100" i="23"/>
  <c r="ND100" i="23"/>
  <c r="NM100" i="23"/>
  <c r="NV100" i="23"/>
  <c r="OE100" i="23"/>
  <c r="ON100" i="23"/>
  <c r="OW100" i="23"/>
  <c r="PG100" i="23"/>
  <c r="PP100" i="23"/>
  <c r="PY100" i="23"/>
  <c r="QH100" i="23"/>
  <c r="MU101" i="23"/>
  <c r="ND101" i="23"/>
  <c r="NM101" i="23"/>
  <c r="NW101" i="23"/>
  <c r="OF101" i="23"/>
  <c r="OO101" i="23"/>
  <c r="OX101" i="23"/>
  <c r="PG101" i="23"/>
  <c r="PP101" i="23"/>
  <c r="PY101" i="23"/>
  <c r="MM102" i="23"/>
  <c r="MV102" i="23"/>
  <c r="NE102" i="23"/>
  <c r="NN102" i="23"/>
  <c r="NW102" i="23"/>
  <c r="OF102" i="23"/>
  <c r="OO102" i="23"/>
  <c r="OY102" i="23"/>
  <c r="PH102" i="23"/>
  <c r="PQ102" i="23"/>
  <c r="PZ102" i="23"/>
  <c r="MM103" i="23"/>
  <c r="MV103" i="23"/>
  <c r="NE103" i="23"/>
  <c r="NN103" i="23"/>
  <c r="NV103" i="23"/>
  <c r="OD103" i="23"/>
  <c r="OL103" i="23"/>
  <c r="OT103" i="23"/>
  <c r="PB103" i="23"/>
  <c r="PJ103" i="23"/>
  <c r="PR103" i="23"/>
  <c r="PZ103" i="23"/>
  <c r="QH103" i="23"/>
  <c r="OH16" i="23"/>
  <c r="NU19" i="23"/>
  <c r="MQ21" i="23"/>
  <c r="OS22" i="23"/>
  <c r="MO24" i="23"/>
  <c r="NT25" i="23"/>
  <c r="OE26" i="23"/>
  <c r="OU27" i="23"/>
  <c r="OS28" i="23"/>
  <c r="ON29" i="23"/>
  <c r="ON30" i="23"/>
  <c r="OD31" i="23"/>
  <c r="MY32" i="23"/>
  <c r="QB32" i="23"/>
  <c r="OV33" i="23"/>
  <c r="OE34" i="23"/>
  <c r="NL35" i="23"/>
  <c r="PZ35" i="23"/>
  <c r="PI36" i="23"/>
  <c r="OC37" i="23"/>
  <c r="NO38" i="23"/>
  <c r="QD38" i="23"/>
  <c r="ON39" i="23"/>
  <c r="MT40" i="23"/>
  <c r="OS40" i="23"/>
  <c r="NE41" i="23"/>
  <c r="PB41" i="23"/>
  <c r="NI42" i="23"/>
  <c r="PK42" i="23"/>
  <c r="NP43" i="23"/>
  <c r="PY43" i="23"/>
  <c r="OE44" i="23"/>
  <c r="QD44" i="23"/>
  <c r="OJ45" i="23"/>
  <c r="MP46" i="23"/>
  <c r="OM46" i="23"/>
  <c r="QF46" i="23"/>
  <c r="NU47" i="23"/>
  <c r="PM47" i="23"/>
  <c r="NB48" i="23"/>
  <c r="OW48" i="23"/>
  <c r="MQ49" i="23"/>
  <c r="OD49" i="23"/>
  <c r="PT49" i="23"/>
  <c r="NL50" i="23"/>
  <c r="PF50" i="23"/>
  <c r="MW51" i="23"/>
  <c r="OC51" i="23"/>
  <c r="PM51" i="23"/>
  <c r="MY52" i="23"/>
  <c r="OK52" i="23"/>
  <c r="PU52" i="23"/>
  <c r="NG53" i="23"/>
  <c r="OP53" i="23"/>
  <c r="PZ53" i="23"/>
  <c r="NQ54" i="23"/>
  <c r="OZ54" i="23"/>
  <c r="MM55" i="23"/>
  <c r="NU55" i="23"/>
  <c r="PD55" i="23"/>
  <c r="MS56" i="23"/>
  <c r="OD56" i="23"/>
  <c r="PJ56" i="23"/>
  <c r="MZ57" i="23"/>
  <c r="OF57" i="23"/>
  <c r="PT57" i="23"/>
  <c r="NG58" i="23"/>
  <c r="OI58" i="23"/>
  <c r="PM58" i="23"/>
  <c r="MR59" i="23"/>
  <c r="NZ59" i="23"/>
  <c r="PC59" i="23"/>
  <c r="QD59" i="23"/>
  <c r="NN60" i="23"/>
  <c r="OP60" i="23"/>
  <c r="PR60" i="23"/>
  <c r="MW61" i="23"/>
  <c r="NU61" i="23"/>
  <c r="OT61" i="23"/>
  <c r="PR61" i="23"/>
  <c r="MX62" i="23"/>
  <c r="NU62" i="23"/>
  <c r="OQ62" i="23"/>
  <c r="PM62" i="23"/>
  <c r="QG62" i="23"/>
  <c r="NJ63" i="23"/>
  <c r="OG63" i="23"/>
  <c r="PB63" i="23"/>
  <c r="PY63" i="23"/>
  <c r="MX64" i="23"/>
  <c r="NU64" i="23"/>
  <c r="OS64" i="23"/>
  <c r="PN64" i="23"/>
  <c r="MO65" i="23"/>
  <c r="NI65" i="23"/>
  <c r="OH65" i="23"/>
  <c r="PD65" i="23"/>
  <c r="PY65" i="23"/>
  <c r="MY66" i="23"/>
  <c r="NT66" i="23"/>
  <c r="OS66" i="23"/>
  <c r="PO66" i="23"/>
  <c r="QH66" i="23"/>
  <c r="NG67" i="23"/>
  <c r="NY67" i="23"/>
  <c r="OS67" i="23"/>
  <c r="PJ67" i="23"/>
  <c r="PY67" i="23"/>
  <c r="MT68" i="23"/>
  <c r="NJ68" i="23"/>
  <c r="OB68" i="23"/>
  <c r="OS68" i="23"/>
  <c r="PH68" i="23"/>
  <c r="PY68" i="23"/>
  <c r="MS69" i="23"/>
  <c r="NK69" i="23"/>
  <c r="OC69" i="23"/>
  <c r="OS69" i="23"/>
  <c r="PI69" i="23"/>
  <c r="PY69" i="23"/>
  <c r="MU70" i="23"/>
  <c r="NL70" i="23"/>
  <c r="OB70" i="23"/>
  <c r="OS70" i="23"/>
  <c r="PH70" i="23"/>
  <c r="PZ70" i="23"/>
  <c r="MU71" i="23"/>
  <c r="NK71" i="23"/>
  <c r="OC71" i="23"/>
  <c r="OQ71" i="23"/>
  <c r="PJ71" i="23"/>
  <c r="QA71" i="23"/>
  <c r="MU72" i="23"/>
  <c r="NL72" i="23"/>
  <c r="OB72" i="23"/>
  <c r="OT72" i="23"/>
  <c r="PJ72" i="23"/>
  <c r="PZ72" i="23"/>
  <c r="MU73" i="23"/>
  <c r="NK73" i="23"/>
  <c r="OD73" i="23"/>
  <c r="OU73" i="23"/>
  <c r="PJ73" i="23"/>
  <c r="QA73" i="23"/>
  <c r="MU74" i="23"/>
  <c r="NM74" i="23"/>
  <c r="OD74" i="23"/>
  <c r="OS74" i="23"/>
  <c r="PJ74" i="23"/>
  <c r="PZ74" i="23"/>
  <c r="MW75" i="23"/>
  <c r="NN75" i="23"/>
  <c r="OD75" i="23"/>
  <c r="OS75" i="23"/>
  <c r="PF75" i="23"/>
  <c r="PV75" i="23"/>
  <c r="MO76" i="23"/>
  <c r="NC76" i="23"/>
  <c r="NR76" i="23"/>
  <c r="OE76" i="23"/>
  <c r="OU76" i="23"/>
  <c r="PJ76" i="23"/>
  <c r="PX76" i="23"/>
  <c r="MQ77" i="23"/>
  <c r="NE77" i="23"/>
  <c r="NS77" i="23"/>
  <c r="OF77" i="23"/>
  <c r="OR77" i="23"/>
  <c r="PE77" i="23"/>
  <c r="PQ77" i="23"/>
  <c r="QE77" i="23"/>
  <c r="MV78" i="23"/>
  <c r="NH78" i="23"/>
  <c r="NU78" i="23"/>
  <c r="OG78" i="23"/>
  <c r="OU78" i="23"/>
  <c r="PH78" i="23"/>
  <c r="PT78" i="23"/>
  <c r="QG78" i="23"/>
  <c r="MW79" i="23"/>
  <c r="NK79" i="23"/>
  <c r="NX79" i="23"/>
  <c r="OJ79" i="23"/>
  <c r="OW79" i="23"/>
  <c r="PI79" i="23"/>
  <c r="PW79" i="23"/>
  <c r="MN80" i="23"/>
  <c r="MZ80" i="23"/>
  <c r="NM80" i="23"/>
  <c r="NY80" i="23"/>
  <c r="OM80" i="23"/>
  <c r="OZ80" i="23"/>
  <c r="PL80" i="23"/>
  <c r="PY80" i="23"/>
  <c r="MO81" i="23"/>
  <c r="NC81" i="23"/>
  <c r="NP81" i="23"/>
  <c r="OB81" i="23"/>
  <c r="OO81" i="23"/>
  <c r="PA81" i="23"/>
  <c r="PO81" i="23"/>
  <c r="QB81" i="23"/>
  <c r="MR82" i="23"/>
  <c r="NE82" i="23"/>
  <c r="NQ82" i="23"/>
  <c r="OE82" i="23"/>
  <c r="OR82" i="23"/>
  <c r="PD82" i="23"/>
  <c r="PQ82" i="23"/>
  <c r="QC82" i="23"/>
  <c r="MU83" i="23"/>
  <c r="NH83" i="23"/>
  <c r="NT83" i="23"/>
  <c r="OF83" i="23"/>
  <c r="OQ83" i="23"/>
  <c r="PA83" i="23"/>
  <c r="PL83" i="23"/>
  <c r="PW83" i="23"/>
  <c r="QG83" i="23"/>
  <c r="MV84" i="23"/>
  <c r="NG84" i="23"/>
  <c r="NQ84" i="23"/>
  <c r="OB84" i="23"/>
  <c r="OM84" i="23"/>
  <c r="OW84" i="23"/>
  <c r="PH84" i="23"/>
  <c r="PS84" i="23"/>
  <c r="QC84" i="23"/>
  <c r="MR85" i="23"/>
  <c r="NC85" i="23"/>
  <c r="NM85" i="23"/>
  <c r="NX85" i="23"/>
  <c r="OI85" i="23"/>
  <c r="OS85" i="23"/>
  <c r="PD85" i="23"/>
  <c r="PO85" i="23"/>
  <c r="PY85" i="23"/>
  <c r="MN86" i="23"/>
  <c r="MY86" i="23"/>
  <c r="NI86" i="23"/>
  <c r="NT86" i="23"/>
  <c r="OE86" i="23"/>
  <c r="OO86" i="23"/>
  <c r="OZ86" i="23"/>
  <c r="PK86" i="23"/>
  <c r="PU86" i="23"/>
  <c r="QF86" i="23"/>
  <c r="MU87" i="23"/>
  <c r="NE87" i="23"/>
  <c r="NP87" i="23"/>
  <c r="OA87" i="23"/>
  <c r="OK87" i="23"/>
  <c r="OV87" i="23"/>
  <c r="PG87" i="23"/>
  <c r="PQ87" i="23"/>
  <c r="QB87" i="23"/>
  <c r="MQ88" i="23"/>
  <c r="NA88" i="23"/>
  <c r="NL88" i="23"/>
  <c r="NW88" i="23"/>
  <c r="OG88" i="23"/>
  <c r="OR88" i="23"/>
  <c r="PC88" i="23"/>
  <c r="PM88" i="23"/>
  <c r="PX88" i="23"/>
  <c r="MM89" i="23"/>
  <c r="MW89" i="23"/>
  <c r="NH89" i="23"/>
  <c r="NS89" i="23"/>
  <c r="OC89" i="23"/>
  <c r="ON89" i="23"/>
  <c r="OY89" i="23"/>
  <c r="PI89" i="23"/>
  <c r="PT89" i="23"/>
  <c r="QE89" i="23"/>
  <c r="MS90" i="23"/>
  <c r="ND90" i="23"/>
  <c r="NO90" i="23"/>
  <c r="NY90" i="23"/>
  <c r="OJ90" i="23"/>
  <c r="OU90" i="23"/>
  <c r="PE90" i="23"/>
  <c r="PP90" i="23"/>
  <c r="QA90" i="23"/>
  <c r="MO91" i="23"/>
  <c r="MZ91" i="23"/>
  <c r="NK91" i="23"/>
  <c r="NU91" i="23"/>
  <c r="OF91" i="23"/>
  <c r="OQ91" i="23"/>
  <c r="PA91" i="23"/>
  <c r="PL91" i="23"/>
  <c r="PW91" i="23"/>
  <c r="QG91" i="23"/>
  <c r="MV92" i="23"/>
  <c r="NG92" i="23"/>
  <c r="NQ92" i="23"/>
  <c r="OB92" i="23"/>
  <c r="OM92" i="23"/>
  <c r="OW92" i="23"/>
  <c r="PH92" i="23"/>
  <c r="PS92" i="23"/>
  <c r="QC92" i="23"/>
  <c r="MR93" i="23"/>
  <c r="NC93" i="23"/>
  <c r="NM93" i="23"/>
  <c r="NX93" i="23"/>
  <c r="OI93" i="23"/>
  <c r="OS93" i="23"/>
  <c r="PD93" i="23"/>
  <c r="PO93" i="23"/>
  <c r="PY93" i="23"/>
  <c r="MN94" i="23"/>
  <c r="MY94" i="23"/>
  <c r="NI94" i="23"/>
  <c r="NT94" i="23"/>
  <c r="OE94" i="23"/>
  <c r="OO94" i="23"/>
  <c r="OZ94" i="23"/>
  <c r="PK94" i="23"/>
  <c r="PU94" i="23"/>
  <c r="QF94" i="23"/>
  <c r="MU95" i="23"/>
  <c r="NE95" i="23"/>
  <c r="NP95" i="23"/>
  <c r="OA95" i="23"/>
  <c r="OK95" i="23"/>
  <c r="OV95" i="23"/>
  <c r="PG95" i="23"/>
  <c r="PQ95" i="23"/>
  <c r="QB95" i="23"/>
  <c r="MQ96" i="23"/>
  <c r="NA96" i="23"/>
  <c r="NL96" i="23"/>
  <c r="NU96" i="23"/>
  <c r="OD96" i="23"/>
  <c r="OM96" i="23"/>
  <c r="OV96" i="23"/>
  <c r="PE96" i="23"/>
  <c r="PO96" i="23"/>
  <c r="PX96" i="23"/>
  <c r="QG96" i="23"/>
  <c r="MT97" i="23"/>
  <c r="NC97" i="23"/>
  <c r="NL97" i="23"/>
  <c r="NU97" i="23"/>
  <c r="OE97" i="23"/>
  <c r="ON97" i="23"/>
  <c r="OW97" i="23"/>
  <c r="PF97" i="23"/>
  <c r="PO97" i="23"/>
  <c r="PX97" i="23"/>
  <c r="QG97" i="23"/>
  <c r="MU98" i="23"/>
  <c r="ND98" i="23"/>
  <c r="NM98" i="23"/>
  <c r="NV98" i="23"/>
  <c r="OE98" i="23"/>
  <c r="ON98" i="23"/>
  <c r="OW98" i="23"/>
  <c r="PG98" i="23"/>
  <c r="PP98" i="23"/>
  <c r="PY98" i="23"/>
  <c r="QH98" i="23"/>
  <c r="MU99" i="23"/>
  <c r="ND99" i="23"/>
  <c r="NM99" i="23"/>
  <c r="NW99" i="23"/>
  <c r="OF99" i="23"/>
  <c r="OO99" i="23"/>
  <c r="OX99" i="23"/>
  <c r="PG99" i="23"/>
  <c r="PP99" i="23"/>
  <c r="PY99" i="23"/>
  <c r="MM100" i="23"/>
  <c r="MV100" i="23"/>
  <c r="NE100" i="23"/>
  <c r="NN100" i="23"/>
  <c r="NW100" i="23"/>
  <c r="OF100" i="23"/>
  <c r="OO100" i="23"/>
  <c r="OY100" i="23"/>
  <c r="PH100" i="23"/>
  <c r="PQ100" i="23"/>
  <c r="PZ100" i="23"/>
  <c r="MM101" i="23"/>
  <c r="MV101" i="23"/>
  <c r="NE101" i="23"/>
  <c r="NO101" i="23"/>
  <c r="NX101" i="23"/>
  <c r="OG101" i="23"/>
  <c r="OP101" i="23"/>
  <c r="OY101" i="23"/>
  <c r="PH101" i="23"/>
  <c r="PQ101" i="23"/>
  <c r="QA101" i="23"/>
  <c r="MN102" i="23"/>
  <c r="MW102" i="23"/>
  <c r="NF102" i="23"/>
  <c r="NO102" i="23"/>
  <c r="NX102" i="23"/>
  <c r="OG102" i="23"/>
  <c r="OQ102" i="23"/>
  <c r="OZ102" i="23"/>
  <c r="PI102" i="23"/>
  <c r="PR102" i="23"/>
  <c r="QA102" i="23"/>
  <c r="MN103" i="23"/>
  <c r="MW103" i="23"/>
  <c r="NG103" i="23"/>
  <c r="NO103" i="23"/>
  <c r="NW103" i="23"/>
  <c r="OE103" i="23"/>
  <c r="OM103" i="23"/>
  <c r="OU103" i="23"/>
  <c r="PC103" i="23"/>
  <c r="PK103" i="23"/>
  <c r="PS103" i="23"/>
  <c r="QA103" i="23"/>
  <c r="MM17" i="23"/>
  <c r="QA19" i="23"/>
  <c r="OQ21" i="23"/>
  <c r="MS23" i="23"/>
  <c r="NX24" i="23"/>
  <c r="OH25" i="23"/>
  <c r="PJ26" i="23"/>
  <c r="PT27" i="23"/>
  <c r="PO28" i="23"/>
  <c r="PN29" i="23"/>
  <c r="PI30" i="23"/>
  <c r="OY31" i="23"/>
  <c r="NX32" i="23"/>
  <c r="MX33" i="23"/>
  <c r="PV33" i="23"/>
  <c r="OU34" i="23"/>
  <c r="NV35" i="23"/>
  <c r="NF36" i="23"/>
  <c r="PU36" i="23"/>
  <c r="PE37" i="23"/>
  <c r="NU38" i="23"/>
  <c r="MS39" i="23"/>
  <c r="PD39" i="23"/>
  <c r="NE40" i="23"/>
  <c r="PH40" i="23"/>
  <c r="NL41" i="23"/>
  <c r="PT41" i="23"/>
  <c r="NZ42" i="23"/>
  <c r="QA42" i="23"/>
  <c r="OI43" i="23"/>
  <c r="QG43" i="23"/>
  <c r="OP44" i="23"/>
  <c r="MV45" i="23"/>
  <c r="OX45" i="23"/>
  <c r="NA46" i="23"/>
  <c r="OU46" i="23"/>
  <c r="MT47" i="23"/>
  <c r="OH47" i="23"/>
  <c r="PW47" i="23"/>
  <c r="NQ48" i="23"/>
  <c r="PE48" i="23"/>
  <c r="MY49" i="23"/>
  <c r="OS49" i="23"/>
  <c r="QC49" i="23"/>
  <c r="NZ50" i="23"/>
  <c r="PJ50" i="23"/>
  <c r="NC51" i="23"/>
  <c r="ON51" i="23"/>
  <c r="PU51" i="23"/>
  <c r="NJ52" i="23"/>
  <c r="OQ52" i="23"/>
  <c r="QE52" i="23"/>
  <c r="NS53" i="23"/>
  <c r="PA53" i="23"/>
  <c r="MO54" i="23"/>
  <c r="NU54" i="23"/>
  <c r="PH54" i="23"/>
  <c r="MT55" i="23"/>
  <c r="OD55" i="23"/>
  <c r="PM55" i="23"/>
  <c r="MY56" i="23"/>
  <c r="OM56" i="23"/>
  <c r="PW56" i="23"/>
  <c r="NI57" i="23"/>
  <c r="OS57" i="23"/>
  <c r="QB57" i="23"/>
  <c r="NM58" i="23"/>
  <c r="OR58" i="23"/>
  <c r="PS58" i="23"/>
  <c r="NC59" i="23"/>
  <c r="OE59" i="23"/>
  <c r="PK59" i="23"/>
  <c r="MS60" i="23"/>
  <c r="NT60" i="23"/>
  <c r="OY60" i="23"/>
  <c r="PV60" i="23"/>
  <c r="NB61" i="23"/>
  <c r="OA61" i="23"/>
  <c r="PA61" i="23"/>
  <c r="PZ61" i="23"/>
  <c r="NA62" i="23"/>
  <c r="OA62" i="23"/>
  <c r="OW62" i="23"/>
  <c r="PR62" i="23"/>
  <c r="MS63" i="23"/>
  <c r="QD10" i="23"/>
  <c r="PH17" i="23"/>
  <c r="QD19" i="23"/>
  <c r="PA21" i="23"/>
  <c r="MV23" i="23"/>
  <c r="OU24" i="23"/>
  <c r="PL25" i="23"/>
  <c r="PS26" i="23"/>
  <c r="QE27" i="23"/>
  <c r="PY28" i="23"/>
  <c r="QD29" i="23"/>
  <c r="PW30" i="23"/>
  <c r="OZ31" i="23"/>
  <c r="OB32" i="23"/>
  <c r="NA33" i="23"/>
  <c r="MP34" i="23"/>
  <c r="PL34" i="23"/>
  <c r="OK35" i="23"/>
  <c r="NL36" i="23"/>
  <c r="MM37" i="23"/>
  <c r="PL37" i="23"/>
  <c r="ON38" i="23"/>
  <c r="MV39" i="23"/>
  <c r="PI39" i="23"/>
  <c r="NH40" i="23"/>
  <c r="PQ40" i="23"/>
  <c r="NX41" i="23"/>
  <c r="PX41" i="23"/>
  <c r="OF42" i="23"/>
  <c r="QB42" i="23"/>
  <c r="OQ43" i="23"/>
  <c r="MY44" i="23"/>
  <c r="OU44" i="23"/>
  <c r="NE45" i="23"/>
  <c r="PB45" i="23"/>
  <c r="NL46" i="23"/>
  <c r="PC46" i="23"/>
  <c r="MW47" i="23"/>
  <c r="OL47" i="23"/>
  <c r="PY47" i="23"/>
  <c r="NY48" i="23"/>
  <c r="PN48" i="23"/>
  <c r="NE49" i="23"/>
  <c r="OT49" i="23"/>
  <c r="MM50" i="23"/>
  <c r="OD50" i="23"/>
  <c r="PV50" i="23"/>
  <c r="NE51" i="23"/>
  <c r="OP51" i="23"/>
  <c r="PV51" i="23"/>
  <c r="NN52" i="23"/>
  <c r="OY52" i="23"/>
  <c r="QF52" i="23"/>
  <c r="NU53" i="23"/>
  <c r="PC53" i="23"/>
  <c r="MT54" i="23"/>
  <c r="OD54" i="23"/>
  <c r="PM54" i="23"/>
  <c r="NA55" i="23"/>
  <c r="OG55" i="23"/>
  <c r="PT55" i="23"/>
  <c r="NF56" i="23"/>
  <c r="OO56" i="23"/>
  <c r="PX56" i="23"/>
  <c r="NK57" i="23"/>
  <c r="OX57" i="23"/>
  <c r="QH57" i="23"/>
  <c r="NQ58" i="23"/>
  <c r="OT58" i="23"/>
  <c r="PV58" i="23"/>
  <c r="NF59" i="23"/>
  <c r="OL59" i="23"/>
  <c r="PM59" i="23"/>
  <c r="MU60" i="23"/>
  <c r="NW60" i="23"/>
  <c r="PB60" i="23"/>
  <c r="QC60" i="23"/>
  <c r="NE61" i="23"/>
  <c r="OC61" i="23"/>
  <c r="PB61" i="23"/>
  <c r="QC61" i="23"/>
  <c r="NG62" i="23"/>
  <c r="OB62" i="23"/>
  <c r="OZ62" i="23"/>
  <c r="PU62" i="23"/>
  <c r="MW63" i="23"/>
  <c r="NS63" i="23"/>
  <c r="ON63" i="23"/>
  <c r="PK63" i="23"/>
  <c r="QE63" i="23"/>
  <c r="NI64" i="23"/>
  <c r="OD64" i="23"/>
  <c r="OZ64" i="23"/>
  <c r="PV64" i="23"/>
  <c r="MT65" i="23"/>
  <c r="NS65" i="23"/>
  <c r="OO65" i="23"/>
  <c r="PK65" i="23"/>
  <c r="QH65" i="23"/>
  <c r="NG66" i="23"/>
  <c r="OD66" i="23"/>
  <c r="PB66" i="23"/>
  <c r="PW66" i="23"/>
  <c r="MT67" i="23"/>
  <c r="NM67" i="23"/>
  <c r="OH67" i="23"/>
  <c r="OX67" i="23"/>
  <c r="PN67" i="23"/>
  <c r="QE67" i="23"/>
  <c r="MY68" i="23"/>
  <c r="NR68" i="23"/>
  <c r="OI68" i="23"/>
  <c r="OX68" i="23"/>
  <c r="PO68" i="23"/>
  <c r="QE68" i="23"/>
  <c r="NA69" i="23"/>
  <c r="NR69" i="23"/>
  <c r="OG69" i="23"/>
  <c r="OX69" i="23"/>
  <c r="PN69" i="23"/>
  <c r="QG69" i="23"/>
  <c r="NB70" i="23"/>
  <c r="NR70" i="23"/>
  <c r="OH70" i="23"/>
  <c r="OX70" i="23"/>
  <c r="PP70" i="23"/>
  <c r="QG70" i="23"/>
  <c r="NA71" i="23"/>
  <c r="NR71" i="23"/>
  <c r="OG71" i="23"/>
  <c r="OY71" i="23"/>
  <c r="PQ71" i="23"/>
  <c r="QG71" i="23"/>
  <c r="NB72" i="23"/>
  <c r="NQ72" i="23"/>
  <c r="OI72" i="23"/>
  <c r="OZ72" i="23"/>
  <c r="PP72" i="23"/>
  <c r="QG72" i="23"/>
  <c r="NA73" i="23"/>
  <c r="NS73" i="23"/>
  <c r="OI73" i="23"/>
  <c r="OY73" i="23"/>
  <c r="PQ73" i="23"/>
  <c r="QG73" i="23"/>
  <c r="NC74" i="23"/>
  <c r="NT74" i="23"/>
  <c r="OI74" i="23"/>
  <c r="OZ74" i="23"/>
  <c r="PP74" i="23"/>
  <c r="QH74" i="23"/>
  <c r="NC75" i="23"/>
  <c r="NR75" i="23"/>
  <c r="OI75" i="23"/>
  <c r="OW75" i="23"/>
  <c r="PM75" i="23"/>
  <c r="QB75" i="23"/>
  <c r="MT76" i="23"/>
  <c r="NI76" i="23"/>
  <c r="NV76" i="23"/>
  <c r="OL76" i="23"/>
  <c r="PA76" i="23"/>
  <c r="PO76" i="23"/>
  <c r="QD76" i="23"/>
  <c r="MU77" i="23"/>
  <c r="NK77" i="23"/>
  <c r="NX77" i="23"/>
  <c r="OJ77" i="23"/>
  <c r="OW77" i="23"/>
  <c r="PI77" i="23"/>
  <c r="PW77" i="23"/>
  <c r="MN78" i="23"/>
  <c r="MZ78" i="23"/>
  <c r="NM78" i="23"/>
  <c r="NY78" i="23"/>
  <c r="OM78" i="23"/>
  <c r="OZ78" i="23"/>
  <c r="PL78" i="23"/>
  <c r="PY78" i="23"/>
  <c r="MO79" i="23"/>
  <c r="NC79" i="23"/>
  <c r="NP79" i="23"/>
  <c r="OB79" i="23"/>
  <c r="OO79" i="23"/>
  <c r="PA79" i="23"/>
  <c r="PO79" i="23"/>
  <c r="QB79" i="23"/>
  <c r="MR80" i="23"/>
  <c r="NE80" i="23"/>
  <c r="NQ80" i="23"/>
  <c r="OE80" i="23"/>
  <c r="OR80" i="23"/>
  <c r="PD80" i="23"/>
  <c r="PQ80" i="23"/>
  <c r="QC80" i="23"/>
  <c r="MU81" i="23"/>
  <c r="NH81" i="23"/>
  <c r="NT81" i="23"/>
  <c r="OG81" i="23"/>
  <c r="OS81" i="23"/>
  <c r="PG81" i="23"/>
  <c r="PT81" i="23"/>
  <c r="QF81" i="23"/>
  <c r="MW82" i="23"/>
  <c r="NI82" i="23"/>
  <c r="NW82" i="23"/>
  <c r="OJ82" i="23"/>
  <c r="OV82" i="23"/>
  <c r="PI82" i="23"/>
  <c r="PU82" i="23"/>
  <c r="MM83" i="23"/>
  <c r="MZ83" i="23"/>
  <c r="NL83" i="23"/>
  <c r="NY83" i="23"/>
  <c r="OJ83" i="23"/>
  <c r="OU83" i="23"/>
  <c r="PE83" i="23"/>
  <c r="PP83" i="23"/>
  <c r="QA83" i="23"/>
  <c r="MO84" i="23"/>
  <c r="MZ84" i="23"/>
  <c r="NK84" i="23"/>
  <c r="NU84" i="23"/>
  <c r="OF84" i="23"/>
  <c r="OQ84" i="23"/>
  <c r="PA84" i="23"/>
  <c r="PL84" i="23"/>
  <c r="PW84" i="23"/>
  <c r="QG84" i="23"/>
  <c r="MV85" i="23"/>
  <c r="NG85" i="23"/>
  <c r="NQ85" i="23"/>
  <c r="OB85" i="23"/>
  <c r="OM85" i="23"/>
  <c r="OW85" i="23"/>
  <c r="PH85" i="23"/>
  <c r="PS85" i="23"/>
  <c r="QC85" i="23"/>
  <c r="MR86" i="23"/>
  <c r="NC86" i="23"/>
  <c r="NM86" i="23"/>
  <c r="NX86" i="23"/>
  <c r="OI86" i="23"/>
  <c r="OS86" i="23"/>
  <c r="PD86" i="23"/>
  <c r="PO86" i="23"/>
  <c r="PY86" i="23"/>
  <c r="MN87" i="23"/>
  <c r="MY87" i="23"/>
  <c r="NI87" i="23"/>
  <c r="NT87" i="23"/>
  <c r="OE87" i="23"/>
  <c r="OO87" i="23"/>
  <c r="OZ87" i="23"/>
  <c r="PK87" i="23"/>
  <c r="PU87" i="23"/>
  <c r="QF87" i="23"/>
  <c r="MU88" i="23"/>
  <c r="NE88" i="23"/>
  <c r="NP88" i="23"/>
  <c r="OA88" i="23"/>
  <c r="OK88" i="23"/>
  <c r="OV88" i="23"/>
  <c r="PG88" i="23"/>
  <c r="PQ88" i="23"/>
  <c r="QB88" i="23"/>
  <c r="MQ89" i="23"/>
  <c r="NA89" i="23"/>
  <c r="NL89" i="23"/>
  <c r="NW89" i="23"/>
  <c r="OG89" i="23"/>
  <c r="OR89" i="23"/>
  <c r="PC89" i="23"/>
  <c r="PM89" i="23"/>
  <c r="PX89" i="23"/>
  <c r="MM90" i="23"/>
  <c r="MW90" i="23"/>
  <c r="NH90" i="23"/>
  <c r="NS90" i="23"/>
  <c r="OC90" i="23"/>
  <c r="ON90" i="23"/>
  <c r="OY90" i="23"/>
  <c r="PI90" i="23"/>
  <c r="PT90" i="23"/>
  <c r="QE90" i="23"/>
  <c r="MS91" i="23"/>
  <c r="ND91" i="23"/>
  <c r="NO91" i="23"/>
  <c r="NY91" i="23"/>
  <c r="OJ91" i="23"/>
  <c r="OU91" i="23"/>
  <c r="PE91" i="23"/>
  <c r="PP91" i="23"/>
  <c r="QA91" i="23"/>
  <c r="MO92" i="23"/>
  <c r="MZ92" i="23"/>
  <c r="NK92" i="23"/>
  <c r="NU92" i="23"/>
  <c r="OF92" i="23"/>
  <c r="OQ92" i="23"/>
  <c r="PA92" i="23"/>
  <c r="PL92" i="23"/>
  <c r="PW92" i="23"/>
  <c r="QG92" i="23"/>
  <c r="MV93" i="23"/>
  <c r="NG93" i="23"/>
  <c r="NQ93" i="23"/>
  <c r="OB93" i="23"/>
  <c r="OM93" i="23"/>
  <c r="OW93" i="23"/>
  <c r="PH93" i="23"/>
  <c r="PS93" i="23"/>
  <c r="QC93" i="23"/>
  <c r="MR94" i="23"/>
  <c r="NC94" i="23"/>
  <c r="NM94" i="23"/>
  <c r="NX94" i="23"/>
  <c r="OI94" i="23"/>
  <c r="OS94" i="23"/>
  <c r="PD94" i="23"/>
  <c r="PO94" i="23"/>
  <c r="PY94" i="23"/>
  <c r="MN95" i="23"/>
  <c r="MY95" i="23"/>
  <c r="NI95" i="23"/>
  <c r="NT95" i="23"/>
  <c r="OE95" i="23"/>
  <c r="OO95" i="23"/>
  <c r="OZ95" i="23"/>
  <c r="PK95" i="23"/>
  <c r="PU95" i="23"/>
  <c r="QF95" i="23"/>
  <c r="MU96" i="23"/>
  <c r="NE96" i="23"/>
  <c r="NO96" i="23"/>
  <c r="NX96" i="23"/>
  <c r="OG96" i="23"/>
  <c r="OQ96" i="23"/>
  <c r="OZ96" i="23"/>
  <c r="PI96" i="23"/>
  <c r="PR96" i="23"/>
  <c r="QA96" i="23"/>
  <c r="MN97" i="23"/>
  <c r="MW97" i="23"/>
  <c r="NG97" i="23"/>
  <c r="NP97" i="23"/>
  <c r="NY97" i="23"/>
  <c r="OH97" i="23"/>
  <c r="OQ97" i="23"/>
  <c r="OZ97" i="23"/>
  <c r="PI97" i="23"/>
  <c r="PS97" i="23"/>
  <c r="QB97" i="23"/>
  <c r="MO98" i="23"/>
  <c r="MX98" i="23"/>
  <c r="NG98" i="23"/>
  <c r="NP98" i="23"/>
  <c r="NY98" i="23"/>
  <c r="OI98" i="23"/>
  <c r="OR98" i="23"/>
  <c r="PA98" i="23"/>
  <c r="PJ98" i="23"/>
  <c r="PS98" i="23"/>
  <c r="QB98" i="23"/>
  <c r="MO99" i="23"/>
  <c r="MY99" i="23"/>
  <c r="NH99" i="23"/>
  <c r="NQ99" i="23"/>
  <c r="NZ99" i="23"/>
  <c r="OI99" i="23"/>
  <c r="OR99" i="23"/>
  <c r="PA99" i="23"/>
  <c r="PK99" i="23"/>
  <c r="PT99" i="23"/>
  <c r="QC99" i="23"/>
  <c r="MP100" i="23"/>
  <c r="MY100" i="23"/>
  <c r="NH100" i="23"/>
  <c r="NQ100" i="23"/>
  <c r="OA100" i="23"/>
  <c r="OJ100" i="23"/>
  <c r="OS100" i="23"/>
  <c r="PB100" i="23"/>
  <c r="PK100" i="23"/>
  <c r="PT100" i="23"/>
  <c r="QC100" i="23"/>
  <c r="MQ101" i="23"/>
  <c r="MZ101" i="23"/>
  <c r="NI101" i="23"/>
  <c r="NR101" i="23"/>
  <c r="OA101" i="23"/>
  <c r="OJ101" i="23"/>
  <c r="OS101" i="23"/>
  <c r="PC101" i="23"/>
  <c r="PL101" i="23"/>
  <c r="PU101" i="23"/>
  <c r="QD101" i="23"/>
  <c r="MQ102" i="23"/>
  <c r="MZ102" i="23"/>
  <c r="NI102" i="23"/>
  <c r="NS102" i="23"/>
  <c r="OB102" i="23"/>
  <c r="OK102" i="23"/>
  <c r="OT102" i="23"/>
  <c r="PC102" i="23"/>
  <c r="PL102" i="23"/>
  <c r="PU102" i="23"/>
  <c r="QE102" i="23"/>
  <c r="MR103" i="23"/>
  <c r="NA103" i="23"/>
  <c r="NJ103" i="23"/>
  <c r="NR103" i="23"/>
  <c r="NZ103" i="23"/>
  <c r="OH103" i="23"/>
  <c r="OP103" i="23"/>
  <c r="OX103" i="23"/>
  <c r="PF103" i="23"/>
  <c r="PN103" i="23"/>
  <c r="PV103" i="23"/>
  <c r="QD103" i="23"/>
  <c r="QF17" i="23"/>
  <c r="PS21" i="23"/>
  <c r="OV24" i="23"/>
  <c r="PW26" i="23"/>
  <c r="NA29" i="23"/>
  <c r="MQ31" i="23"/>
  <c r="OR32" i="23"/>
  <c r="MQ34" i="23"/>
  <c r="OO35" i="23"/>
  <c r="NA37" i="23"/>
  <c r="OR38" i="23"/>
  <c r="PM39" i="23"/>
  <c r="PS40" i="23"/>
  <c r="PZ41" i="23"/>
  <c r="MV43" i="23"/>
  <c r="MZ44" i="23"/>
  <c r="NM45" i="23"/>
  <c r="NP46" i="23"/>
  <c r="NA47" i="23"/>
  <c r="QH47" i="23"/>
  <c r="PO48" i="23"/>
  <c r="PB49" i="23"/>
  <c r="OJ50" i="23"/>
  <c r="NJ51" i="23"/>
  <c r="QH51" i="23"/>
  <c r="PC52" i="23"/>
  <c r="NY53" i="23"/>
  <c r="MV54" i="23"/>
  <c r="PN54" i="23"/>
  <c r="OP55" i="23"/>
  <c r="NL56" i="23"/>
  <c r="QF56" i="23"/>
  <c r="PA57" i="23"/>
  <c r="NS58" i="23"/>
  <c r="QD58" i="23"/>
  <c r="ON59" i="23"/>
  <c r="NA60" i="23"/>
  <c r="PC60" i="23"/>
  <c r="NF61" i="23"/>
  <c r="PG61" i="23"/>
  <c r="NJ62" i="23"/>
  <c r="PB62" i="23"/>
  <c r="MY63" i="23"/>
  <c r="OI63" i="23"/>
  <c r="PO63" i="23"/>
  <c r="ND64" i="23"/>
  <c r="OK64" i="23"/>
  <c r="PY64" i="23"/>
  <c r="NN65" i="23"/>
  <c r="OU65" i="23"/>
  <c r="QE65" i="23"/>
  <c r="NR66" i="23"/>
  <c r="PC66" i="23"/>
  <c r="MO67" i="23"/>
  <c r="NR67" i="23"/>
  <c r="OU67" i="23"/>
  <c r="PU67" i="23"/>
  <c r="NC68" i="23"/>
  <c r="OC68" i="23"/>
  <c r="PC68" i="23"/>
  <c r="QD68" i="23"/>
  <c r="NH69" i="23"/>
  <c r="OI69" i="23"/>
  <c r="PL69" i="23"/>
  <c r="MM70" i="23"/>
  <c r="NO70" i="23"/>
  <c r="OM70" i="23"/>
  <c r="PQ70" i="23"/>
  <c r="MW71" i="23"/>
  <c r="NV71" i="23"/>
  <c r="OW71" i="23"/>
  <c r="PV71" i="23"/>
  <c r="ND72" i="23"/>
  <c r="OE72" i="23"/>
  <c r="PE72" i="23"/>
  <c r="QF72" i="23"/>
  <c r="NH73" i="23"/>
  <c r="OL73" i="23"/>
  <c r="PK73" i="23"/>
  <c r="MO74" i="23"/>
  <c r="NO74" i="23"/>
  <c r="OP74" i="23"/>
  <c r="PS74" i="23"/>
  <c r="MX75" i="23"/>
  <c r="NX75" i="23"/>
  <c r="OV75" i="23"/>
  <c r="PS75" i="23"/>
  <c r="MU76" i="23"/>
  <c r="NT76" i="23"/>
  <c r="OO76" i="23"/>
  <c r="PN76" i="23"/>
  <c r="QH76" i="23"/>
  <c r="NL77" i="23"/>
  <c r="OG77" i="23"/>
  <c r="OZ77" i="23"/>
  <c r="PU77" i="23"/>
  <c r="MR78" i="23"/>
  <c r="NO78" i="23"/>
  <c r="OJ78" i="23"/>
  <c r="PC78" i="23"/>
  <c r="PX78" i="23"/>
  <c r="MU79" i="23"/>
  <c r="NQ79" i="23"/>
  <c r="OK79" i="23"/>
  <c r="PE79" i="23"/>
  <c r="PY79" i="23"/>
  <c r="MW80" i="23"/>
  <c r="NT80" i="23"/>
  <c r="ON80" i="23"/>
  <c r="PH80" i="23"/>
  <c r="QB80" i="23"/>
  <c r="MZ81" i="23"/>
  <c r="NU81" i="23"/>
  <c r="OQ81" i="23"/>
  <c r="PI81" i="23"/>
  <c r="QE81" i="23"/>
  <c r="NA82" i="23"/>
  <c r="NX82" i="23"/>
  <c r="OS82" i="23"/>
  <c r="PL82" i="23"/>
  <c r="QG82" i="23"/>
  <c r="ND83" i="23"/>
  <c r="OA83" i="23"/>
  <c r="OR83" i="23"/>
  <c r="PH83" i="23"/>
  <c r="PY83" i="23"/>
  <c r="MS84" i="23"/>
  <c r="NL84" i="23"/>
  <c r="OC84" i="23"/>
  <c r="OS84" i="23"/>
  <c r="PK84" i="23"/>
  <c r="QA84" i="23"/>
  <c r="MW85" i="23"/>
  <c r="NO85" i="23"/>
  <c r="OE85" i="23"/>
  <c r="OV85" i="23"/>
  <c r="PL85" i="23"/>
  <c r="QE85" i="23"/>
  <c r="MZ86" i="23"/>
  <c r="NP86" i="23"/>
  <c r="OG86" i="23"/>
  <c r="OW86" i="23"/>
  <c r="PP86" i="23"/>
  <c r="QG86" i="23"/>
  <c r="NA87" i="23"/>
  <c r="NS87" i="23"/>
  <c r="OI87" i="23"/>
  <c r="PA87" i="23"/>
  <c r="PS87" i="23"/>
  <c r="MM88" i="23"/>
  <c r="ND88" i="23"/>
  <c r="NT88" i="23"/>
  <c r="OM88" i="23"/>
  <c r="PD88" i="23"/>
  <c r="PT88" i="23"/>
  <c r="MO89" i="23"/>
  <c r="NE89" i="23"/>
  <c r="NX89" i="23"/>
  <c r="OO89" i="23"/>
  <c r="PE89" i="23"/>
  <c r="PW89" i="23"/>
  <c r="MQ90" i="23"/>
  <c r="NI90" i="23"/>
  <c r="OA90" i="23"/>
  <c r="OQ90" i="23"/>
  <c r="PH90" i="23"/>
  <c r="PX90" i="23"/>
  <c r="MU91" i="23"/>
  <c r="NL91" i="23"/>
  <c r="OB91" i="23"/>
  <c r="OS91" i="23"/>
  <c r="PI91" i="23"/>
  <c r="QB91" i="23"/>
  <c r="MW92" i="23"/>
  <c r="NM92" i="23"/>
  <c r="OE92" i="23"/>
  <c r="OU92" i="23"/>
  <c r="PM92" i="23"/>
  <c r="QE92" i="23"/>
  <c r="MY93" i="23"/>
  <c r="NP93" i="23"/>
  <c r="OF93" i="23"/>
  <c r="OY93" i="23"/>
  <c r="PP93" i="23"/>
  <c r="QF93" i="23"/>
  <c r="NA94" i="23"/>
  <c r="NQ94" i="23"/>
  <c r="OJ94" i="23"/>
  <c r="PA94" i="23"/>
  <c r="PQ94" i="23"/>
  <c r="MM95" i="23"/>
  <c r="NC95" i="23"/>
  <c r="NU95" i="23"/>
  <c r="OM95" i="23"/>
  <c r="PC95" i="23"/>
  <c r="PT95" i="23"/>
  <c r="MN96" i="23"/>
  <c r="NG96" i="23"/>
  <c r="NV96" i="23"/>
  <c r="OJ96" i="23"/>
  <c r="OY96" i="23"/>
  <c r="PL96" i="23"/>
  <c r="QB96" i="23"/>
  <c r="MU97" i="23"/>
  <c r="NI97" i="23"/>
  <c r="NX97" i="23"/>
  <c r="OK97" i="23"/>
  <c r="PA97" i="23"/>
  <c r="PP97" i="23"/>
  <c r="QD97" i="23"/>
  <c r="MW98" i="23"/>
  <c r="NK98" i="23"/>
  <c r="OA98" i="23"/>
  <c r="OO98" i="23"/>
  <c r="PC98" i="23"/>
  <c r="PR98" i="23"/>
  <c r="QF98" i="23"/>
  <c r="MZ99" i="23"/>
  <c r="NO99" i="23"/>
  <c r="OB99" i="23"/>
  <c r="OQ99" i="23"/>
  <c r="PE99" i="23"/>
  <c r="PU99" i="23"/>
  <c r="MN100" i="23"/>
  <c r="NA100" i="23"/>
  <c r="NP100" i="23"/>
  <c r="OD100" i="23"/>
  <c r="OT100" i="23"/>
  <c r="PI100" i="23"/>
  <c r="PW100" i="23"/>
  <c r="MO101" i="23"/>
  <c r="NC101" i="23"/>
  <c r="NS101" i="23"/>
  <c r="OH101" i="23"/>
  <c r="OV101" i="23"/>
  <c r="PK101" i="23"/>
  <c r="PX101" i="23"/>
  <c r="MR102" i="23"/>
  <c r="NG102" i="23"/>
  <c r="NU102" i="23"/>
  <c r="OJ102" i="23"/>
  <c r="OW102" i="23"/>
  <c r="PM102" i="23"/>
  <c r="QB102" i="23"/>
  <c r="MT103" i="23"/>
  <c r="NI103" i="23"/>
  <c r="NU103" i="23"/>
  <c r="OI103" i="23"/>
  <c r="OV103" i="23"/>
  <c r="PH103" i="23"/>
  <c r="PU103" i="23"/>
  <c r="QG103" i="23"/>
  <c r="NL18" i="23"/>
  <c r="PZ21" i="23"/>
  <c r="PA24" i="23"/>
  <c r="NC27" i="23"/>
  <c r="NC29" i="23"/>
  <c r="NC31" i="23"/>
  <c r="OZ32" i="23"/>
  <c r="NA34" i="23"/>
  <c r="PE35" i="23"/>
  <c r="ND37" i="23"/>
  <c r="PD38" i="23"/>
  <c r="PV39" i="23"/>
  <c r="QB40" i="23"/>
  <c r="MT42" i="23"/>
  <c r="MX43" i="23"/>
  <c r="NI44" i="23"/>
  <c r="NN45" i="23"/>
  <c r="NR46" i="23"/>
  <c r="NJ47" i="23"/>
  <c r="MS48" i="23"/>
  <c r="PW48" i="23"/>
  <c r="PE49" i="23"/>
  <c r="OK50" i="23"/>
  <c r="NQ51" i="23"/>
  <c r="MM52" i="23"/>
  <c r="PG52" i="23"/>
  <c r="OC53" i="23"/>
  <c r="MW54" i="23"/>
  <c r="PW54" i="23"/>
  <c r="OQ55" i="23"/>
  <c r="NQ56" i="23"/>
  <c r="QH56" i="23"/>
  <c r="PE57" i="23"/>
  <c r="NZ58" i="23"/>
  <c r="QE58" i="23"/>
  <c r="OS59" i="23"/>
  <c r="NB60" i="23"/>
  <c r="PG60" i="23"/>
  <c r="NK61" i="23"/>
  <c r="PK61" i="23"/>
  <c r="NL62" i="23"/>
  <c r="PE62" i="23"/>
  <c r="MZ63" i="23"/>
  <c r="OL63" i="23"/>
  <c r="PR63" i="23"/>
  <c r="NJ64" i="23"/>
  <c r="OT64" i="23"/>
  <c r="QA64" i="23"/>
  <c r="NP65" i="23"/>
  <c r="OW65" i="23"/>
  <c r="MO66" i="23"/>
  <c r="NZ66" i="23"/>
  <c r="PG66" i="23"/>
  <c r="MS67" i="23"/>
  <c r="NV67" i="23"/>
  <c r="PA67" i="23"/>
  <c r="PZ67" i="23"/>
  <c r="ND68" i="23"/>
  <c r="OD68" i="23"/>
  <c r="PE68" i="23"/>
  <c r="QH68" i="23"/>
  <c r="NM69" i="23"/>
  <c r="OM69" i="23"/>
  <c r="PM69" i="23"/>
  <c r="MQ70" i="23"/>
  <c r="NS70" i="23"/>
  <c r="OU70" i="23"/>
  <c r="PR70" i="23"/>
  <c r="MZ71" i="23"/>
  <c r="NW71" i="23"/>
  <c r="PA71" i="23"/>
  <c r="QB71" i="23"/>
  <c r="NE72" i="23"/>
  <c r="OG72" i="23"/>
  <c r="PF72" i="23"/>
  <c r="MM73" i="23"/>
  <c r="NO73" i="23"/>
  <c r="ON73" i="23"/>
  <c r="PO73" i="23"/>
  <c r="MS74" i="23"/>
  <c r="NU74" i="23"/>
  <c r="OU74" i="23"/>
  <c r="PU74" i="23"/>
  <c r="MY75" i="23"/>
  <c r="NY75" i="23"/>
  <c r="PA75" i="23"/>
  <c r="PW75" i="23"/>
  <c r="MX76" i="23"/>
  <c r="NU76" i="23"/>
  <c r="OR76" i="23"/>
  <c r="PP76" i="23"/>
  <c r="MS77" i="23"/>
  <c r="NM77" i="23"/>
  <c r="OI77" i="23"/>
  <c r="PA77" i="23"/>
  <c r="PX77" i="23"/>
  <c r="MW78" i="23"/>
  <c r="NP78" i="23"/>
  <c r="OK78" i="23"/>
  <c r="PD78" i="23"/>
  <c r="QA78" i="23"/>
  <c r="MZ79" i="23"/>
  <c r="NS79" i="23"/>
  <c r="ON79" i="23"/>
  <c r="PG79" i="23"/>
  <c r="QC79" i="23"/>
  <c r="NA80" i="23"/>
  <c r="NU80" i="23"/>
  <c r="OO80" i="23"/>
  <c r="PI80" i="23"/>
  <c r="QF80" i="23"/>
  <c r="ND81" i="23"/>
  <c r="NX81" i="23"/>
  <c r="OR81" i="23"/>
  <c r="PL81" i="23"/>
  <c r="QG81" i="23"/>
  <c r="NG82" i="23"/>
  <c r="NY82" i="23"/>
  <c r="OU82" i="23"/>
  <c r="PM82" i="23"/>
  <c r="MN83" i="23"/>
  <c r="NI83" i="23"/>
  <c r="OB83" i="23"/>
  <c r="OS83" i="23"/>
  <c r="PI83" i="23"/>
  <c r="QB83" i="23"/>
  <c r="MW84" i="23"/>
  <c r="NM84" i="23"/>
  <c r="OE84" i="23"/>
  <c r="OU84" i="23"/>
  <c r="PM84" i="23"/>
  <c r="QE84" i="23"/>
  <c r="MY85" i="23"/>
  <c r="NP85" i="23"/>
  <c r="OF85" i="23"/>
  <c r="OY85" i="23"/>
  <c r="PP85" i="23"/>
  <c r="QF85" i="23"/>
  <c r="NA86" i="23"/>
  <c r="NQ86" i="23"/>
  <c r="OJ86" i="23"/>
  <c r="PA86" i="23"/>
  <c r="PQ86" i="23"/>
  <c r="MM87" i="23"/>
  <c r="NC87" i="23"/>
  <c r="NU87" i="23"/>
  <c r="OM87" i="23"/>
  <c r="PC87" i="23"/>
  <c r="PT87" i="23"/>
  <c r="MN88" i="23"/>
  <c r="NG88" i="23"/>
  <c r="NX88" i="23"/>
  <c r="ON88" i="23"/>
  <c r="PE88" i="23"/>
  <c r="PU88" i="23"/>
  <c r="MR89" i="23"/>
  <c r="NI89" i="23"/>
  <c r="NY89" i="23"/>
  <c r="OQ89" i="23"/>
  <c r="PG89" i="23"/>
  <c r="PY89" i="23"/>
  <c r="MU90" i="23"/>
  <c r="NK90" i="23"/>
  <c r="OB90" i="23"/>
  <c r="OR90" i="23"/>
  <c r="PK90" i="23"/>
  <c r="QB90" i="23"/>
  <c r="MV91" i="23"/>
  <c r="NM91" i="23"/>
  <c r="OC91" i="23"/>
  <c r="OV91" i="23"/>
  <c r="PM91" i="23"/>
  <c r="QC91" i="23"/>
  <c r="MY92" i="23"/>
  <c r="NO92" i="23"/>
  <c r="OG92" i="23"/>
  <c r="OY92" i="23"/>
  <c r="PO92" i="23"/>
  <c r="QF92" i="23"/>
  <c r="MZ93" i="23"/>
  <c r="NS93" i="23"/>
  <c r="OJ93" i="23"/>
  <c r="OZ93" i="23"/>
  <c r="PQ93" i="23"/>
  <c r="QG93" i="23"/>
  <c r="ND94" i="23"/>
  <c r="NU94" i="23"/>
  <c r="OK94" i="23"/>
  <c r="PC94" i="23"/>
  <c r="PS94" i="23"/>
  <c r="MO95" i="23"/>
  <c r="NG95" i="23"/>
  <c r="NW95" i="23"/>
  <c r="ON95" i="23"/>
  <c r="PD95" i="23"/>
  <c r="PW95" i="23"/>
  <c r="MR96" i="23"/>
  <c r="NH96" i="23"/>
  <c r="NW96" i="23"/>
  <c r="OK96" i="23"/>
  <c r="PA96" i="23"/>
  <c r="PP96" i="23"/>
  <c r="QC96" i="23"/>
  <c r="MV97" i="23"/>
  <c r="NJ97" i="23"/>
  <c r="NZ97" i="23"/>
  <c r="OO97" i="23"/>
  <c r="PC97" i="23"/>
  <c r="PQ97" i="23"/>
  <c r="QE97" i="23"/>
  <c r="MY98" i="23"/>
  <c r="NN98" i="23"/>
  <c r="OB98" i="23"/>
  <c r="OQ98" i="23"/>
  <c r="PD98" i="23"/>
  <c r="PT98" i="23"/>
  <c r="MM99" i="23"/>
  <c r="NA99" i="23"/>
  <c r="NP99" i="23"/>
  <c r="OC99" i="23"/>
  <c r="OS99" i="23"/>
  <c r="PH99" i="23"/>
  <c r="PV99" i="23"/>
  <c r="MO100" i="23"/>
  <c r="NC100" i="23"/>
  <c r="NS100" i="23"/>
  <c r="OG100" i="23"/>
  <c r="OU100" i="23"/>
  <c r="PJ100" i="23"/>
  <c r="PX100" i="23"/>
  <c r="MR101" i="23"/>
  <c r="NG101" i="23"/>
  <c r="NT101" i="23"/>
  <c r="OI101" i="23"/>
  <c r="OW101" i="23"/>
  <c r="PM101" i="23"/>
  <c r="QB101" i="23"/>
  <c r="MS102" i="23"/>
  <c r="NH102" i="23"/>
  <c r="NV102" i="23"/>
  <c r="OL102" i="23"/>
  <c r="PA102" i="23"/>
  <c r="PO102" i="23"/>
  <c r="QC102" i="23"/>
  <c r="MU103" i="23"/>
  <c r="NK103" i="23"/>
  <c r="NX103" i="23"/>
  <c r="OJ103" i="23"/>
  <c r="OW103" i="23"/>
  <c r="PI103" i="23"/>
  <c r="PW103" i="23"/>
  <c r="PB19" i="23"/>
  <c r="PV22" i="23"/>
  <c r="NY25" i="23"/>
  <c r="OV27" i="23"/>
  <c r="PD29" i="23"/>
  <c r="OH31" i="23"/>
  <c r="MP33" i="23"/>
  <c r="OL34" i="23"/>
  <c r="QG35" i="23"/>
  <c r="OT37" i="23"/>
  <c r="QF38" i="23"/>
  <c r="ND40" i="23"/>
  <c r="NH41" i="23"/>
  <c r="NO42" i="23"/>
  <c r="OA43" i="23"/>
  <c r="OG44" i="23"/>
  <c r="OT45" i="23"/>
  <c r="OT46" i="23"/>
  <c r="NZ47" i="23"/>
  <c r="NM48" i="23"/>
  <c r="MU49" i="23"/>
  <c r="PZ49" i="23"/>
  <c r="PH50" i="23"/>
  <c r="OE51" i="23"/>
  <c r="NI52" i="23"/>
  <c r="PY52" i="23"/>
  <c r="OV53" i="23"/>
  <c r="NS54" i="23"/>
  <c r="MO55" i="23"/>
  <c r="PK55" i="23"/>
  <c r="OH56" i="23"/>
  <c r="NC57" i="23"/>
  <c r="PU57" i="23"/>
  <c r="OJ58" i="23"/>
  <c r="MY59" i="23"/>
  <c r="PF59" i="23"/>
  <c r="NR60" i="23"/>
  <c r="PU60" i="23"/>
  <c r="NW61" i="23"/>
  <c r="PW61" i="23"/>
  <c r="NW62" i="23"/>
  <c r="PQ62" i="23"/>
  <c r="NK63" i="23"/>
  <c r="OU63" i="23"/>
  <c r="QD63" i="23"/>
  <c r="NQ64" i="23"/>
  <c r="PA64" i="23"/>
  <c r="MR65" i="23"/>
  <c r="NW65" i="23"/>
  <c r="PJ65" i="23"/>
  <c r="MS66" i="23"/>
  <c r="OG66" i="23"/>
  <c r="PQ66" i="23"/>
  <c r="MY67" i="23"/>
  <c r="OE67" i="23"/>
  <c r="PD67" i="23"/>
  <c r="QH67" i="23"/>
  <c r="NM68" i="23"/>
  <c r="OL68" i="23"/>
  <c r="PN68" i="23"/>
  <c r="MQ69" i="23"/>
  <c r="NS69" i="23"/>
  <c r="OT69" i="23"/>
  <c r="PT69" i="23"/>
  <c r="MW70" i="23"/>
  <c r="NW70" i="23"/>
  <c r="PB70" i="23"/>
  <c r="QA70" i="23"/>
  <c r="NF71" i="23"/>
  <c r="OF71" i="23"/>
  <c r="PF71" i="23"/>
  <c r="QH71" i="23"/>
  <c r="NN72" i="23"/>
  <c r="OL72" i="23"/>
  <c r="PO72" i="23"/>
  <c r="MP73" i="23"/>
  <c r="NU73" i="23"/>
  <c r="OV73" i="23"/>
  <c r="PT73" i="23"/>
  <c r="MY74" i="23"/>
  <c r="NY74" i="23"/>
  <c r="PB74" i="23"/>
  <c r="QD74" i="23"/>
  <c r="NG75" i="23"/>
  <c r="OH75" i="23"/>
  <c r="PD75" i="23"/>
  <c r="QC75" i="23"/>
  <c r="ND76" i="23"/>
  <c r="OA76" i="23"/>
  <c r="OX76" i="23"/>
  <c r="PU76" i="23"/>
  <c r="MY77" i="23"/>
  <c r="NT77" i="23"/>
  <c r="ON77" i="23"/>
  <c r="PH77" i="23"/>
  <c r="QB77" i="23"/>
  <c r="NA78" i="23"/>
  <c r="NW78" i="23"/>
  <c r="OO78" i="23"/>
  <c r="PK78" i="23"/>
  <c r="QC78" i="23"/>
  <c r="ND79" i="23"/>
  <c r="NY79" i="23"/>
  <c r="OR79" i="23"/>
  <c r="PM79" i="23"/>
  <c r="QF79" i="23"/>
  <c r="NG80" i="23"/>
  <c r="OB80" i="23"/>
  <c r="OU80" i="23"/>
  <c r="PP80" i="23"/>
  <c r="MM81" i="23"/>
  <c r="NI81" i="23"/>
  <c r="OC81" i="23"/>
  <c r="OW81" i="23"/>
  <c r="PQ81" i="23"/>
  <c r="MO82" i="23"/>
  <c r="NL82" i="23"/>
  <c r="OF82" i="23"/>
  <c r="OZ82" i="23"/>
  <c r="PT82" i="23"/>
  <c r="MR83" i="23"/>
  <c r="NM83" i="23"/>
  <c r="OG83" i="23"/>
  <c r="OW83" i="23"/>
  <c r="PO83" i="23"/>
  <c r="QE83" i="23"/>
  <c r="NA84" i="23"/>
  <c r="NS84" i="23"/>
  <c r="OI84" i="23"/>
  <c r="OZ84" i="23"/>
  <c r="PP84" i="23"/>
  <c r="MM85" i="23"/>
  <c r="ND85" i="23"/>
  <c r="NT85" i="23"/>
  <c r="OK85" i="23"/>
  <c r="PA85" i="23"/>
  <c r="PT85" i="23"/>
  <c r="MO86" i="23"/>
  <c r="NE86" i="23"/>
  <c r="NW86" i="23"/>
  <c r="OM86" i="23"/>
  <c r="PE86" i="23"/>
  <c r="PW86" i="23"/>
  <c r="MQ87" i="23"/>
  <c r="NH87" i="23"/>
  <c r="NX87" i="23"/>
  <c r="OQ87" i="23"/>
  <c r="PH87" i="23"/>
  <c r="PX87" i="23"/>
  <c r="MS88" i="23"/>
  <c r="NI88" i="23"/>
  <c r="OB88" i="23"/>
  <c r="OS88" i="23"/>
  <c r="PI88" i="23"/>
  <c r="QA88" i="23"/>
  <c r="MU89" i="23"/>
  <c r="NM89" i="23"/>
  <c r="OE89" i="23"/>
  <c r="OU89" i="23"/>
  <c r="PL89" i="23"/>
  <c r="QB89" i="23"/>
  <c r="MY90" i="23"/>
  <c r="NP90" i="23"/>
  <c r="OF90" i="23"/>
  <c r="OW90" i="23"/>
  <c r="PM90" i="23"/>
  <c r="QF90" i="23"/>
  <c r="NA91" i="23"/>
  <c r="NQ91" i="23"/>
  <c r="OI91" i="23"/>
  <c r="MY12" i="23"/>
  <c r="NA20" i="23"/>
  <c r="OI23" i="23"/>
  <c r="PN25" i="23"/>
  <c r="MY28" i="23"/>
  <c r="MT30" i="23"/>
  <c r="PI31" i="23"/>
  <c r="NR33" i="23"/>
  <c r="PM34" i="23"/>
  <c r="NZ36" i="23"/>
  <c r="PV37" i="23"/>
  <c r="ND39" i="23"/>
  <c r="NX40" i="23"/>
  <c r="OD41" i="23"/>
  <c r="OM42" i="23"/>
  <c r="OS43" i="23"/>
  <c r="OZ44" i="23"/>
  <c r="PP45" i="23"/>
  <c r="PI46" i="23"/>
  <c r="OS47" i="23"/>
  <c r="NZ48" i="23"/>
  <c r="NH49" i="23"/>
  <c r="MU50" i="23"/>
  <c r="PX50" i="23"/>
  <c r="OU51" i="23"/>
  <c r="NO52" i="23"/>
  <c r="QH52" i="23"/>
  <c r="PJ53" i="23"/>
  <c r="OG54" i="23"/>
  <c r="NF55" i="23"/>
  <c r="PW55" i="23"/>
  <c r="OS56" i="23"/>
  <c r="NR57" i="23"/>
  <c r="MM58" i="23"/>
  <c r="OX58" i="23"/>
  <c r="NI59" i="23"/>
  <c r="PO59" i="23"/>
  <c r="OC60" i="23"/>
  <c r="QD60" i="23"/>
  <c r="OH61" i="23"/>
  <c r="QE61" i="23"/>
  <c r="OD62" i="23"/>
  <c r="PZ62" i="23"/>
  <c r="NO63" i="23"/>
  <c r="OV63" i="23"/>
  <c r="MO64" i="23"/>
  <c r="NY64" i="23"/>
  <c r="PF64" i="23"/>
  <c r="MS65" i="23"/>
  <c r="OC65" i="23"/>
  <c r="PM65" i="23"/>
  <c r="NC66" i="23"/>
  <c r="OI66" i="23"/>
  <c r="PU66" i="23"/>
  <c r="MZ67" i="23"/>
  <c r="OI67" i="23"/>
  <c r="PK67" i="23"/>
  <c r="MM68" i="23"/>
  <c r="NN68" i="23"/>
  <c r="OM68" i="23"/>
  <c r="PQ68" i="23"/>
  <c r="MW69" i="23"/>
  <c r="NV69" i="23"/>
  <c r="OW69" i="23"/>
  <c r="PV69" i="23"/>
  <c r="NC70" i="23"/>
  <c r="OC70" i="23"/>
  <c r="PC70" i="23"/>
  <c r="QD70" i="23"/>
  <c r="NG71" i="23"/>
  <c r="OL71" i="23"/>
  <c r="PL71" i="23"/>
  <c r="MO72" i="23"/>
  <c r="NO72" i="23"/>
  <c r="OP72" i="23"/>
  <c r="PQ72" i="23"/>
  <c r="MX73" i="23"/>
  <c r="NV73" i="23"/>
  <c r="OX73" i="23"/>
  <c r="PV73" i="23"/>
  <c r="ND74" i="23"/>
  <c r="OE74" i="23"/>
  <c r="PE74" i="23"/>
  <c r="QF74" i="23"/>
  <c r="NH75" i="23"/>
  <c r="OL75" i="23"/>
  <c r="PJ75" i="23"/>
  <c r="QE75" i="23"/>
  <c r="NG76" i="23"/>
  <c r="OC76" i="23"/>
  <c r="PB76" i="23"/>
  <c r="PY76" i="23"/>
  <c r="MZ77" i="23"/>
  <c r="NU77" i="23"/>
  <c r="OO77" i="23"/>
  <c r="PL77" i="23"/>
  <c r="QF77" i="23"/>
  <c r="ND78" i="23"/>
  <c r="NX78" i="23"/>
  <c r="OR78" i="23"/>
  <c r="PM78" i="23"/>
  <c r="MM79" i="23"/>
  <c r="NE79" i="23"/>
  <c r="OA79" i="23"/>
  <c r="OS79" i="23"/>
  <c r="PP79" i="23"/>
  <c r="MO80" i="23"/>
  <c r="NH80" i="23"/>
  <c r="OC80" i="23"/>
  <c r="OV80" i="23"/>
  <c r="PS80" i="23"/>
  <c r="MR81" i="23"/>
  <c r="NK81" i="23"/>
  <c r="OF81" i="23"/>
  <c r="OY81" i="23"/>
  <c r="PU81" i="23"/>
  <c r="MS82" i="23"/>
  <c r="NM82" i="23"/>
  <c r="OG82" i="23"/>
  <c r="PA82" i="23"/>
  <c r="PX82" i="23"/>
  <c r="MV83" i="23"/>
  <c r="NP83" i="23"/>
  <c r="OI83" i="23"/>
  <c r="OY83" i="23"/>
  <c r="PQ83" i="23"/>
  <c r="MM84" i="23"/>
  <c r="NC84" i="23"/>
  <c r="NT84" i="23"/>
  <c r="OJ84" i="23"/>
  <c r="PC84" i="23"/>
  <c r="PT84" i="23"/>
  <c r="MN85" i="23"/>
  <c r="NE85" i="23"/>
  <c r="NU85" i="23"/>
  <c r="ON85" i="23"/>
  <c r="PE85" i="23"/>
  <c r="PU85" i="23"/>
  <c r="MQ86" i="23"/>
  <c r="NG86" i="23"/>
  <c r="NY86" i="23"/>
  <c r="OQ86" i="23"/>
  <c r="PG86" i="23"/>
  <c r="PX86" i="23"/>
  <c r="MR87" i="23"/>
  <c r="NK87" i="23"/>
  <c r="OB87" i="23"/>
  <c r="OR87" i="23"/>
  <c r="PI87" i="23"/>
  <c r="PY87" i="23"/>
  <c r="MV88" i="23"/>
  <c r="NM88" i="23"/>
  <c r="OC88" i="23"/>
  <c r="OU88" i="23"/>
  <c r="PK88" i="23"/>
  <c r="QC88" i="23"/>
  <c r="MY89" i="23"/>
  <c r="NO89" i="23"/>
  <c r="OF89" i="23"/>
  <c r="OV89" i="23"/>
  <c r="PO89" i="23"/>
  <c r="QF89" i="23"/>
  <c r="MZ90" i="23"/>
  <c r="NQ90" i="23"/>
  <c r="OG90" i="23"/>
  <c r="OZ90" i="23"/>
  <c r="PQ90" i="23"/>
  <c r="QG90" i="23"/>
  <c r="NC91" i="23"/>
  <c r="NS91" i="23"/>
  <c r="OK91" i="23"/>
  <c r="PC91" i="23"/>
  <c r="PS91" i="23"/>
  <c r="MN92" i="23"/>
  <c r="ND92" i="23"/>
  <c r="NW92" i="23"/>
  <c r="ON92" i="23"/>
  <c r="PD92" i="23"/>
  <c r="PU92" i="23"/>
  <c r="MO93" i="23"/>
  <c r="NH93" i="23"/>
  <c r="NY93" i="23"/>
  <c r="OO93" i="23"/>
  <c r="PG93" i="23"/>
  <c r="PW93" i="23"/>
  <c r="MS94" i="23"/>
  <c r="NK94" i="23"/>
  <c r="OA94" i="23"/>
  <c r="OR94" i="23"/>
  <c r="PH94" i="23"/>
  <c r="QA94" i="23"/>
  <c r="MV95" i="23"/>
  <c r="NL95" i="23"/>
  <c r="OC95" i="23"/>
  <c r="OS95" i="23"/>
  <c r="PL95" i="23"/>
  <c r="QC95" i="23"/>
  <c r="MW96" i="23"/>
  <c r="NN96" i="23"/>
  <c r="OB96" i="23"/>
  <c r="OR96" i="23"/>
  <c r="PG96" i="23"/>
  <c r="PT96" i="23"/>
  <c r="MM97" i="23"/>
  <c r="NA97" i="23"/>
  <c r="NQ97" i="23"/>
  <c r="OF97" i="23"/>
  <c r="OS97" i="23"/>
  <c r="PH97" i="23"/>
  <c r="PV97" i="23"/>
  <c r="MP98" i="23"/>
  <c r="NE98" i="23"/>
  <c r="NS98" i="23"/>
  <c r="OG98" i="23"/>
  <c r="OU98" i="23"/>
  <c r="PK98" i="23"/>
  <c r="PZ98" i="23"/>
  <c r="MR99" i="23"/>
  <c r="NG99" i="23"/>
  <c r="NT99" i="23"/>
  <c r="OJ99" i="23"/>
  <c r="OY99" i="23"/>
  <c r="PM99" i="23"/>
  <c r="QB99" i="23"/>
  <c r="MS100" i="23"/>
  <c r="NI100" i="23"/>
  <c r="NX100" i="23"/>
  <c r="OL100" i="23"/>
  <c r="PA100" i="23"/>
  <c r="PO100" i="23"/>
  <c r="QE100" i="23"/>
  <c r="MW101" i="23"/>
  <c r="NK101" i="23"/>
  <c r="NZ101" i="23"/>
  <c r="ON101" i="23"/>
  <c r="PD101" i="23"/>
  <c r="PS101" i="23"/>
  <c r="QF101" i="23"/>
  <c r="MY102" i="23"/>
  <c r="NM102" i="23"/>
  <c r="OC102" i="23"/>
  <c r="OR102" i="23"/>
  <c r="PE102" i="23"/>
  <c r="PT102" i="23"/>
  <c r="QH102" i="23"/>
  <c r="NB103" i="23"/>
  <c r="NP103" i="23"/>
  <c r="OB103" i="23"/>
  <c r="OO103" i="23"/>
  <c r="PA103" i="23"/>
  <c r="PO103" i="23"/>
  <c r="QB103" i="23"/>
  <c r="OP20" i="23"/>
  <c r="MN26" i="23"/>
  <c r="MY30" i="23"/>
  <c r="OB33" i="23"/>
  <c r="OE36" i="23"/>
  <c r="NS39" i="23"/>
  <c r="OJ41" i="23"/>
  <c r="OT43" i="23"/>
  <c r="PR45" i="23"/>
  <c r="OW47" i="23"/>
  <c r="NP49" i="23"/>
  <c r="QD50" i="23"/>
  <c r="NV52" i="23"/>
  <c r="PN53" i="23"/>
  <c r="NG55" i="23"/>
  <c r="PA56" i="23"/>
  <c r="MU58" i="23"/>
  <c r="NJ59" i="23"/>
  <c r="OE60" i="23"/>
  <c r="OI61" i="23"/>
  <c r="OJ62" i="23"/>
  <c r="NU63" i="23"/>
  <c r="MP64" i="23"/>
  <c r="PI64" i="23"/>
  <c r="OI65" i="23"/>
  <c r="ND66" i="23"/>
  <c r="PX66" i="23"/>
  <c r="OK67" i="23"/>
  <c r="MO68" i="23"/>
  <c r="OT68" i="23"/>
  <c r="MY69" i="23"/>
  <c r="PB69" i="23"/>
  <c r="NE70" i="23"/>
  <c r="PF70" i="23"/>
  <c r="NM71" i="23"/>
  <c r="PM71" i="23"/>
  <c r="NU72" i="23"/>
  <c r="PV72" i="23"/>
  <c r="NY73" i="23"/>
  <c r="QC73" i="23"/>
  <c r="OH74" i="23"/>
  <c r="MM75" i="23"/>
  <c r="OM75" i="23"/>
  <c r="QG75" i="23"/>
  <c r="OI76" i="23"/>
  <c r="QC76" i="23"/>
  <c r="NY77" i="23"/>
  <c r="PM77" i="23"/>
  <c r="NE78" i="23"/>
  <c r="OV78" i="23"/>
  <c r="MN79" i="23"/>
  <c r="OC79" i="23"/>
  <c r="PQ79" i="23"/>
  <c r="NI80" i="23"/>
  <c r="PA80" i="23"/>
  <c r="MS81" i="23"/>
  <c r="OI81" i="23"/>
  <c r="PW81" i="23"/>
  <c r="NO82" i="23"/>
  <c r="PE82" i="23"/>
  <c r="MW83" i="23"/>
  <c r="OK83" i="23"/>
  <c r="PS83" i="23"/>
  <c r="ND84" i="23"/>
  <c r="ON84" i="23"/>
  <c r="PU84" i="23"/>
  <c r="NH85" i="23"/>
  <c r="OO85" i="23"/>
  <c r="PW85" i="23"/>
  <c r="NK86" i="23"/>
  <c r="OR86" i="23"/>
  <c r="QA86" i="23"/>
  <c r="NL87" i="23"/>
  <c r="OS87" i="23"/>
  <c r="QC87" i="23"/>
  <c r="NO88" i="23"/>
  <c r="OW88" i="23"/>
  <c r="QE88" i="23"/>
  <c r="NP89" i="23"/>
  <c r="OZ89" i="23"/>
  <c r="QG89" i="23"/>
  <c r="NT90" i="23"/>
  <c r="PA90" i="23"/>
  <c r="MM91" i="23"/>
  <c r="NW91" i="23"/>
  <c r="OY91" i="23"/>
  <c r="PY91" i="23"/>
  <c r="NH92" i="23"/>
  <c r="OI92" i="23"/>
  <c r="PI92" i="23"/>
  <c r="MN93" i="23"/>
  <c r="NO93" i="23"/>
  <c r="OQ93" i="23"/>
  <c r="PT93" i="23"/>
  <c r="MV94" i="23"/>
  <c r="NY94" i="23"/>
  <c r="OW94" i="23"/>
  <c r="QB94" i="23"/>
  <c r="NH95" i="23"/>
  <c r="OG95" i="23"/>
  <c r="PI95" i="23"/>
  <c r="MM96" i="23"/>
  <c r="NP96" i="23"/>
  <c r="ON96" i="23"/>
  <c r="PJ96" i="23"/>
  <c r="QH96" i="23"/>
  <c r="NH97" i="23"/>
  <c r="OG97" i="23"/>
  <c r="PD97" i="23"/>
  <c r="QA97" i="23"/>
  <c r="NA98" i="23"/>
  <c r="NX98" i="23"/>
  <c r="OY98" i="23"/>
  <c r="PU98" i="23"/>
  <c r="MV99" i="23"/>
  <c r="NS99" i="23"/>
  <c r="OP99" i="23"/>
  <c r="PN99" i="23"/>
  <c r="MQ100" i="23"/>
  <c r="NL100" i="23"/>
  <c r="OK100" i="23"/>
  <c r="PE100" i="23"/>
  <c r="QF100" i="23"/>
  <c r="NH101" i="23"/>
  <c r="OC101" i="23"/>
  <c r="PA101" i="23"/>
  <c r="PW101" i="23"/>
  <c r="NA102" i="23"/>
  <c r="NY102" i="23"/>
  <c r="OU102" i="23"/>
  <c r="PS102" i="23"/>
  <c r="MS103" i="23"/>
  <c r="NQ103" i="23"/>
  <c r="OK103" i="23"/>
  <c r="PE103" i="23"/>
  <c r="PY103" i="23"/>
  <c r="PA20" i="23"/>
  <c r="MP26" i="23"/>
  <c r="NV30" i="23"/>
  <c r="OL33" i="23"/>
  <c r="OJ36" i="23"/>
  <c r="NT39" i="23"/>
  <c r="OQ41" i="23"/>
  <c r="PJ43" i="23"/>
  <c r="PZ45" i="23"/>
  <c r="OY47" i="23"/>
  <c r="NV49" i="23"/>
  <c r="QG50" i="23"/>
  <c r="OB52" i="23"/>
  <c r="PR53" i="23"/>
  <c r="NH55" i="23"/>
  <c r="PB56" i="23"/>
  <c r="MX58" i="23"/>
  <c r="NR59" i="23"/>
  <c r="OK60" i="23"/>
  <c r="OL61" i="23"/>
  <c r="OK62" i="23"/>
  <c r="NY63" i="23"/>
  <c r="MT64" i="23"/>
  <c r="PO64" i="23"/>
  <c r="OK65" i="23"/>
  <c r="NL66" i="23"/>
  <c r="QC66" i="23"/>
  <c r="ON67" i="23"/>
  <c r="MV68" i="23"/>
  <c r="OW68" i="23"/>
  <c r="NB69" i="23"/>
  <c r="PC69" i="23"/>
  <c r="NF70" i="23"/>
  <c r="PM70" i="23"/>
  <c r="NP71" i="23"/>
  <c r="PR71" i="23"/>
  <c r="NV72" i="23"/>
  <c r="PW72" i="23"/>
  <c r="OE73" i="23"/>
  <c r="QE73" i="23"/>
  <c r="OJ74" i="23"/>
  <c r="MO75" i="23"/>
  <c r="ON75" i="23"/>
  <c r="MP76" i="23"/>
  <c r="OJ76" i="23"/>
  <c r="QF76" i="23"/>
  <c r="OA77" i="23"/>
  <c r="PO77" i="23"/>
  <c r="NI78" i="23"/>
  <c r="OW78" i="23"/>
  <c r="MR79" i="23"/>
  <c r="OF79" i="23"/>
  <c r="PT79" i="23"/>
  <c r="NO80" i="23"/>
  <c r="PC80" i="23"/>
  <c r="MV81" i="23"/>
  <c r="OJ81" i="23"/>
  <c r="PX81" i="23"/>
  <c r="NT82" i="23"/>
  <c r="PH82" i="23"/>
  <c r="NA83" i="23"/>
  <c r="OM83" i="23"/>
  <c r="PT83" i="23"/>
  <c r="NH84" i="23"/>
  <c r="OO84" i="23"/>
  <c r="PX84" i="23"/>
  <c r="NI85" i="23"/>
  <c r="OQ85" i="23"/>
  <c r="QA85" i="23"/>
  <c r="NL86" i="23"/>
  <c r="OU86" i="23"/>
  <c r="QB86" i="23"/>
  <c r="NM87" i="23"/>
  <c r="OW87" i="23"/>
  <c r="QE87" i="23"/>
  <c r="NQ88" i="23"/>
  <c r="OY88" i="23"/>
  <c r="QF88" i="23"/>
  <c r="NT89" i="23"/>
  <c r="PA89" i="23"/>
  <c r="MN90" i="23"/>
  <c r="NU90" i="23"/>
  <c r="PC90" i="23"/>
  <c r="MQ91" i="23"/>
  <c r="NX91" i="23"/>
  <c r="PD91" i="23"/>
  <c r="QE91" i="23"/>
  <c r="NI92" i="23"/>
  <c r="OJ92" i="23"/>
  <c r="PK92" i="23"/>
  <c r="MS93" i="23"/>
  <c r="NT93" i="23"/>
  <c r="OU93" i="23"/>
  <c r="PU93" i="23"/>
  <c r="MZ94" i="23"/>
  <c r="OB94" i="23"/>
  <c r="PE94" i="23"/>
  <c r="QC94" i="23"/>
  <c r="NK95" i="23"/>
  <c r="OI95" i="23"/>
  <c r="PM95" i="23"/>
  <c r="MS96" i="23"/>
  <c r="NQ96" i="23"/>
  <c r="OO96" i="23"/>
  <c r="PK96" i="23"/>
  <c r="MO97" i="23"/>
  <c r="NM97" i="23"/>
  <c r="OI97" i="23"/>
  <c r="PG97" i="23"/>
  <c r="QC97" i="23"/>
  <c r="NF98" i="23"/>
  <c r="OC98" i="23"/>
  <c r="OZ98" i="23"/>
  <c r="PW98" i="23"/>
  <c r="MW99" i="23"/>
  <c r="NX99" i="23"/>
  <c r="OU99" i="23"/>
  <c r="PQ99" i="23"/>
  <c r="MR100" i="23"/>
  <c r="NO100" i="23"/>
  <c r="OM100" i="23"/>
  <c r="PL100" i="23"/>
  <c r="QG100" i="23"/>
  <c r="NJ101" i="23"/>
  <c r="OE101" i="23"/>
  <c r="PE101" i="23"/>
  <c r="QC101" i="23"/>
  <c r="NC102" i="23"/>
  <c r="OA102" i="23"/>
  <c r="OV102" i="23"/>
  <c r="PW102" i="23"/>
  <c r="MY103" i="23"/>
  <c r="NS103" i="23"/>
  <c r="ON103" i="23"/>
  <c r="PG103" i="23"/>
  <c r="QC103" i="23"/>
  <c r="NJ22" i="23"/>
  <c r="NQ27" i="23"/>
  <c r="NE31" i="23"/>
  <c r="NR34" i="23"/>
  <c r="NS37" i="23"/>
  <c r="PX39" i="23"/>
  <c r="MV42" i="23"/>
  <c r="NJ44" i="23"/>
  <c r="OC46" i="23"/>
  <c r="MX48" i="23"/>
  <c r="PG49" i="23"/>
  <c r="NR51" i="23"/>
  <c r="PK52" i="23"/>
  <c r="NG54" i="23"/>
  <c r="OW55" i="23"/>
  <c r="MO57" i="23"/>
  <c r="OB58" i="23"/>
  <c r="OT59" i="23"/>
  <c r="PK60" i="23"/>
  <c r="PM61" i="23"/>
  <c r="PF62" i="23"/>
  <c r="OP63" i="23"/>
  <c r="NK64" i="23"/>
  <c r="QD64" i="23"/>
  <c r="PE65" i="23"/>
  <c r="OB66" i="23"/>
  <c r="MX67" i="23"/>
  <c r="PC67" i="23"/>
  <c r="NG68" i="23"/>
  <c r="PJ68" i="23"/>
  <c r="NN69" i="23"/>
  <c r="PR69" i="23"/>
  <c r="NV70" i="23"/>
  <c r="PW70" i="23"/>
  <c r="OE71" i="23"/>
  <c r="QE71" i="23"/>
  <c r="OK72" i="23"/>
  <c r="MO73" i="23"/>
  <c r="OO73" i="23"/>
  <c r="MX74" i="23"/>
  <c r="OY74" i="23"/>
  <c r="NE75" i="23"/>
  <c r="PB75" i="23"/>
  <c r="MY76" i="23"/>
  <c r="OW76" i="23"/>
  <c r="MT77" i="23"/>
  <c r="OK77" i="23"/>
  <c r="PY77" i="23"/>
  <c r="NQ78" i="23"/>
  <c r="PI78" i="23"/>
  <c r="NA79" i="23"/>
  <c r="OQ79" i="23"/>
  <c r="QE79" i="23"/>
  <c r="NW80" i="23"/>
  <c r="PM80" i="23"/>
  <c r="NE81" i="23"/>
  <c r="OV81" i="23"/>
  <c r="MN82" i="23"/>
  <c r="OB82" i="23"/>
  <c r="PS82" i="23"/>
  <c r="NK83" i="23"/>
  <c r="OV83" i="23"/>
  <c r="QC83" i="23"/>
  <c r="NO84" i="23"/>
  <c r="OY84" i="23"/>
  <c r="QF84" i="23"/>
  <c r="NS85" i="23"/>
  <c r="OZ85" i="23"/>
  <c r="QG85" i="23"/>
  <c r="NU86" i="23"/>
  <c r="PC86" i="23"/>
  <c r="MO87" i="23"/>
  <c r="NW87" i="23"/>
  <c r="PD87" i="23"/>
  <c r="MR88" i="23"/>
  <c r="NY88" i="23"/>
  <c r="PH88" i="23"/>
  <c r="MS89" i="23"/>
  <c r="OA89" i="23"/>
  <c r="PK89" i="23"/>
  <c r="MV90" i="23"/>
  <c r="OE90" i="23"/>
  <c r="PL90" i="23"/>
  <c r="MW91" i="23"/>
  <c r="OG91" i="23"/>
  <c r="PH91" i="23"/>
  <c r="MQ92" i="23"/>
  <c r="NS92" i="23"/>
  <c r="OR92" i="23"/>
  <c r="PT92" i="23"/>
  <c r="MW93" i="23"/>
  <c r="OA93" i="23"/>
  <c r="PA93" i="23"/>
  <c r="QB93" i="23"/>
  <c r="NG94" i="23"/>
  <c r="OG94" i="23"/>
  <c r="PL94" i="23"/>
  <c r="MQ95" i="23"/>
  <c r="NQ95" i="23"/>
  <c r="OR95" i="23"/>
  <c r="PS95" i="23"/>
  <c r="MY96" i="23"/>
  <c r="NY96" i="23"/>
  <c r="OT96" i="23"/>
  <c r="PS96" i="23"/>
  <c r="MR97" i="23"/>
  <c r="NR97" i="23"/>
  <c r="OP97" i="23"/>
  <c r="PL97" i="23"/>
  <c r="MN98" i="23"/>
  <c r="NI98" i="23"/>
  <c r="OJ98" i="23"/>
  <c r="PH98" i="23"/>
  <c r="QC98" i="23"/>
  <c r="NE99" i="23"/>
  <c r="OA99" i="23"/>
  <c r="OZ99" i="23"/>
  <c r="PW99" i="23"/>
  <c r="MX100" i="23"/>
  <c r="NU100" i="23"/>
  <c r="OR100" i="23"/>
  <c r="PR100" i="23"/>
  <c r="MS101" i="23"/>
  <c r="NP101" i="23"/>
  <c r="OM101" i="23"/>
  <c r="PI101" i="23"/>
  <c r="QG101" i="23"/>
  <c r="NK102" i="23"/>
  <c r="OE102" i="23"/>
  <c r="PD102" i="23"/>
  <c r="PY102" i="23"/>
  <c r="NC103" i="23"/>
  <c r="NY103" i="23"/>
  <c r="OR103" i="23"/>
  <c r="PM103" i="23"/>
  <c r="QF103" i="23"/>
  <c r="MN14" i="23"/>
  <c r="PB23" i="23"/>
  <c r="ND28" i="23"/>
  <c r="QC31" i="23"/>
  <c r="QC34" i="23"/>
  <c r="PZ37" i="23"/>
  <c r="NZ40" i="23"/>
  <c r="OP42" i="23"/>
  <c r="PL44" i="23"/>
  <c r="PO46" i="23"/>
  <c r="OD48" i="23"/>
  <c r="MV50" i="23"/>
  <c r="OY51" i="23"/>
  <c r="MW53" i="23"/>
  <c r="OL54" i="23"/>
  <c r="PY55" i="23"/>
  <c r="NW57" i="23"/>
  <c r="PB58" i="23"/>
  <c r="PV59" i="23"/>
  <c r="QH60" i="23"/>
  <c r="MM62" i="23"/>
  <c r="QA62" i="23"/>
  <c r="PD63" i="23"/>
  <c r="NZ64" i="23"/>
  <c r="MZ65" i="23"/>
  <c r="PS65" i="23"/>
  <c r="OM66" i="23"/>
  <c r="NI67" i="23"/>
  <c r="PM67" i="23"/>
  <c r="NS68" i="23"/>
  <c r="PS68" i="23"/>
  <c r="NW69" i="23"/>
  <c r="QC69" i="23"/>
  <c r="OG70" i="23"/>
  <c r="QH70" i="23"/>
  <c r="OM71" i="23"/>
  <c r="MQ72" i="23"/>
  <c r="OU72" i="23"/>
  <c r="MY73" i="23"/>
  <c r="PA73" i="23"/>
  <c r="NE74" i="23"/>
  <c r="PF74" i="23"/>
  <c r="NO75" i="23"/>
  <c r="PK75" i="23"/>
  <c r="NK76" i="23"/>
  <c r="PE76" i="23"/>
  <c r="NB77" i="23"/>
  <c r="OS77" i="23"/>
  <c r="QG77" i="23"/>
  <c r="OB78" i="23"/>
  <c r="PP78" i="23"/>
  <c r="NH79" i="23"/>
  <c r="OY79" i="23"/>
  <c r="MQ80" i="23"/>
  <c r="OF80" i="23"/>
  <c r="PT80" i="23"/>
  <c r="NL81" i="23"/>
  <c r="PD81" i="23"/>
  <c r="MV82" i="23"/>
  <c r="OK82" i="23"/>
  <c r="PY82" i="23"/>
  <c r="NQ83" i="23"/>
  <c r="PC83" i="23"/>
  <c r="MN84" i="23"/>
  <c r="NW84" i="23"/>
  <c r="PD84" i="23"/>
  <c r="MO85" i="23"/>
  <c r="NY85" i="23"/>
  <c r="PG85" i="23"/>
  <c r="MS86" i="23"/>
  <c r="OA86" i="23"/>
  <c r="PH86" i="23"/>
  <c r="MV87" i="23"/>
  <c r="OC87" i="23"/>
  <c r="PL87" i="23"/>
  <c r="MW88" i="23"/>
  <c r="OE88" i="23"/>
  <c r="PO88" i="23"/>
  <c r="MZ89" i="23"/>
  <c r="OI89" i="23"/>
  <c r="PP89" i="23"/>
  <c r="NA90" i="23"/>
  <c r="OK90" i="23"/>
  <c r="PS90" i="23"/>
  <c r="NE91" i="23"/>
  <c r="OM91" i="23"/>
  <c r="PO91" i="23"/>
  <c r="MR92" i="23"/>
  <c r="NT92" i="23"/>
  <c r="OS92" i="23"/>
  <c r="PX92" i="23"/>
  <c r="ND93" i="23"/>
  <c r="OC93" i="23"/>
  <c r="PE93" i="23"/>
  <c r="QE93" i="23"/>
  <c r="NL94" i="23"/>
  <c r="OM94" i="23"/>
  <c r="PM94" i="23"/>
  <c r="MR95" i="23"/>
  <c r="NS95" i="23"/>
  <c r="OW95" i="23"/>
  <c r="PX95" i="23"/>
  <c r="NC96" i="23"/>
  <c r="OA96" i="23"/>
  <c r="OW96" i="23"/>
  <c r="PU96" i="23"/>
  <c r="MY97" i="23"/>
  <c r="NS97" i="23"/>
  <c r="OR97" i="23"/>
  <c r="PM97" i="23"/>
  <c r="MQ98" i="23"/>
  <c r="NO98" i="23"/>
  <c r="OK98" i="23"/>
  <c r="PI98" i="23"/>
  <c r="QE98" i="23"/>
  <c r="NI99" i="23"/>
  <c r="OG99" i="23"/>
  <c r="PC99" i="23"/>
  <c r="QA99" i="23"/>
  <c r="MZ100" i="23"/>
  <c r="NY100" i="23"/>
  <c r="OV100" i="23"/>
  <c r="PS100" i="23"/>
  <c r="MT101" i="23"/>
  <c r="NQ101" i="23"/>
  <c r="OQ101" i="23"/>
  <c r="PN101" i="23"/>
  <c r="MO102" i="23"/>
  <c r="NL102" i="23"/>
  <c r="OI102" i="23"/>
  <c r="PG102" i="23"/>
  <c r="QF102" i="23"/>
  <c r="ND103" i="23"/>
  <c r="OA103" i="23"/>
  <c r="OS103" i="23"/>
  <c r="PP103" i="23"/>
  <c r="NV15" i="23"/>
  <c r="PM23" i="23"/>
  <c r="NH28" i="23"/>
  <c r="QG31" i="23"/>
  <c r="QH34" i="23"/>
  <c r="MS38" i="23"/>
  <c r="OJ40" i="23"/>
  <c r="OW42" i="23"/>
  <c r="PS44" i="23"/>
  <c r="PR46" i="23"/>
  <c r="OO48" i="23"/>
  <c r="NE50" i="23"/>
  <c r="PB51" i="23"/>
  <c r="MX53" i="23"/>
  <c r="OM54" i="23"/>
  <c r="QH55" i="23"/>
  <c r="OA57" i="23"/>
  <c r="PC58" i="23"/>
  <c r="PY59" i="23"/>
  <c r="MM61" i="23"/>
  <c r="MQ62" i="23"/>
  <c r="QE62" i="23"/>
  <c r="PJ63" i="23"/>
  <c r="OE64" i="23"/>
  <c r="NB65" i="23"/>
  <c r="PT65" i="23"/>
  <c r="OT66" i="23"/>
  <c r="NK67" i="23"/>
  <c r="PO67" i="23"/>
  <c r="NT68" i="23"/>
  <c r="PU68" i="23"/>
  <c r="OD69" i="23"/>
  <c r="QD69" i="23"/>
  <c r="OK70" i="23"/>
  <c r="MO71" i="23"/>
  <c r="OO71" i="23"/>
  <c r="MV72" i="23"/>
  <c r="OW72" i="23"/>
  <c r="NE73" i="23"/>
  <c r="PE73" i="23"/>
  <c r="NI74" i="23"/>
  <c r="PN74" i="23"/>
  <c r="NQ75" i="23"/>
  <c r="PN75" i="23"/>
  <c r="NL76" i="23"/>
  <c r="PF76" i="23"/>
  <c r="NH77" i="23"/>
  <c r="OV77" i="23"/>
  <c r="MO78" i="23"/>
  <c r="OC78" i="23"/>
  <c r="PQ78" i="23"/>
  <c r="NL79" i="23"/>
  <c r="OZ79" i="23"/>
  <c r="MS80" i="23"/>
  <c r="OG80" i="23"/>
  <c r="PU80" i="23"/>
  <c r="NQ81" i="23"/>
  <c r="PE81" i="23"/>
  <c r="MY82" i="23"/>
  <c r="OM82" i="23"/>
  <c r="QA82" i="23"/>
  <c r="NU83" i="23"/>
  <c r="PD83" i="23"/>
  <c r="MQ84" i="23"/>
  <c r="NX84" i="23"/>
  <c r="PE84" i="23"/>
  <c r="MS85" i="23"/>
  <c r="OA85" i="23"/>
  <c r="PI85" i="23"/>
  <c r="MU86" i="23"/>
  <c r="OB86" i="23"/>
  <c r="PL86" i="23"/>
  <c r="MW87" i="23"/>
  <c r="OF87" i="23"/>
  <c r="PM87" i="23"/>
  <c r="MY88" i="23"/>
  <c r="OI88" i="23"/>
  <c r="PP88" i="23"/>
  <c r="NC89" i="23"/>
  <c r="OJ89" i="23"/>
  <c r="PQ89" i="23"/>
  <c r="NE90" i="23"/>
  <c r="OM90" i="23"/>
  <c r="PU90" i="23"/>
  <c r="NG91" i="23"/>
  <c r="NH24" i="23"/>
  <c r="PR33" i="23"/>
  <c r="MO41" i="23"/>
  <c r="QG46" i="23"/>
  <c r="MY51" i="23"/>
  <c r="PZ54" i="23"/>
  <c r="PQ58" i="23"/>
  <c r="OX61" i="23"/>
  <c r="QB63" i="23"/>
  <c r="PZ65" i="23"/>
  <c r="OT67" i="23"/>
  <c r="MM69" i="23"/>
  <c r="OL70" i="23"/>
  <c r="PU71" i="23"/>
  <c r="NP73" i="23"/>
  <c r="PO74" i="23"/>
  <c r="MS76" i="23"/>
  <c r="NP77" i="23"/>
  <c r="OE78" i="23"/>
  <c r="OG79" i="23"/>
  <c r="OS80" i="23"/>
  <c r="PH81" i="23"/>
  <c r="PK82" i="23"/>
  <c r="PM83" i="23"/>
  <c r="PI84" i="23"/>
  <c r="OU85" i="23"/>
  <c r="OK86" i="23"/>
  <c r="OG87" i="23"/>
  <c r="NS88" i="23"/>
  <c r="NK89" i="23"/>
  <c r="NG90" i="23"/>
  <c r="MR91" i="23"/>
  <c r="PQ91" i="23"/>
  <c r="NX92" i="23"/>
  <c r="PY92" i="23"/>
  <c r="OE93" i="23"/>
  <c r="MO94" i="23"/>
  <c r="OQ94" i="23"/>
  <c r="MW95" i="23"/>
  <c r="OY95" i="23"/>
  <c r="ND96" i="23"/>
  <c r="PB96" i="23"/>
  <c r="MZ97" i="23"/>
  <c r="OU97" i="23"/>
  <c r="MR98" i="23"/>
  <c r="OL98" i="23"/>
  <c r="MN99" i="23"/>
  <c r="OH99" i="23"/>
  <c r="QD99" i="23"/>
  <c r="OB100" i="23"/>
  <c r="PU100" i="23"/>
  <c r="NU101" i="23"/>
  <c r="PO101" i="23"/>
  <c r="NP102" i="23"/>
  <c r="PJ102" i="23"/>
  <c r="NH103" i="23"/>
  <c r="OY103" i="23"/>
  <c r="PC32" i="23"/>
  <c r="PF40" i="23"/>
  <c r="MZ46" i="23"/>
  <c r="OS50" i="23"/>
  <c r="PA54" i="23"/>
  <c r="NI58" i="23"/>
  <c r="PN63" i="23"/>
  <c r="OS65" i="23"/>
  <c r="OD67" i="23"/>
  <c r="QC68" i="23"/>
  <c r="NM70" i="23"/>
  <c r="NF73" i="23"/>
  <c r="PY75" i="23"/>
  <c r="NL78" i="23"/>
  <c r="OJ80" i="23"/>
  <c r="OW82" i="23"/>
  <c r="OR84" i="23"/>
  <c r="OF86" i="23"/>
  <c r="NH88" i="23"/>
  <c r="MO90" i="23"/>
  <c r="PG91" i="23"/>
  <c r="PP92" i="23"/>
  <c r="QA93" i="23"/>
  <c r="QG94" i="23"/>
  <c r="MV96" i="23"/>
  <c r="MQ97" i="23"/>
  <c r="MM98" i="23"/>
  <c r="QA98" i="23"/>
  <c r="MR25" i="23"/>
  <c r="NT35" i="23"/>
  <c r="PL41" i="23"/>
  <c r="NM47" i="23"/>
  <c r="PT51" i="23"/>
  <c r="OC55" i="23"/>
  <c r="MP59" i="23"/>
  <c r="MY62" i="23"/>
  <c r="NC64" i="23"/>
  <c r="MQ66" i="23"/>
  <c r="PT67" i="23"/>
  <c r="NC69" i="23"/>
  <c r="OW70" i="23"/>
  <c r="NA72" i="23"/>
  <c r="OF73" i="23"/>
  <c r="PX74" i="23"/>
  <c r="NM76" i="23"/>
  <c r="OB77" i="23"/>
  <c r="ON78" i="23"/>
  <c r="PD79" i="23"/>
  <c r="PE80" i="23"/>
  <c r="PP81" i="23"/>
  <c r="QF82" i="23"/>
  <c r="PX83" i="23"/>
  <c r="PO84" i="23"/>
  <c r="PK85" i="23"/>
  <c r="OV86" i="23"/>
  <c r="ON87" i="23"/>
  <c r="OJ88" i="23"/>
  <c r="NU89" i="23"/>
  <c r="NL90" i="23"/>
  <c r="NH91" i="23"/>
  <c r="PT91" i="23"/>
  <c r="NY92" i="23"/>
  <c r="QA92" i="23"/>
  <c r="OK93" i="23"/>
  <c r="MQ94" i="23"/>
  <c r="OU94" i="23"/>
  <c r="MZ95" i="23"/>
  <c r="PA95" i="23"/>
  <c r="NI96" i="23"/>
  <c r="PC96" i="23"/>
  <c r="ND97" i="23"/>
  <c r="OX97" i="23"/>
  <c r="MV98" i="23"/>
  <c r="OS98" i="23"/>
  <c r="MQ99" i="23"/>
  <c r="OK99" i="23"/>
  <c r="QE99" i="23"/>
  <c r="OC100" i="23"/>
  <c r="QA100" i="23"/>
  <c r="NY101" i="23"/>
  <c r="PT101" i="23"/>
  <c r="NQ102" i="23"/>
  <c r="PK102" i="23"/>
  <c r="NL103" i="23"/>
  <c r="OZ103" i="23"/>
  <c r="PG28" i="23"/>
  <c r="NE43" i="23"/>
  <c r="OX48" i="23"/>
  <c r="OO52" i="23"/>
  <c r="MM60" i="23"/>
  <c r="OR62" i="23"/>
  <c r="OW66" i="23"/>
  <c r="MX68" i="23"/>
  <c r="ON69" i="23"/>
  <c r="NY72" i="23"/>
  <c r="PS73" i="23"/>
  <c r="OM76" i="23"/>
  <c r="PG77" i="23"/>
  <c r="PX79" i="23"/>
  <c r="MZ82" i="23"/>
  <c r="NC83" i="23"/>
  <c r="MU85" i="23"/>
  <c r="PS86" i="23"/>
  <c r="OZ88" i="23"/>
  <c r="OO90" i="23"/>
  <c r="MM92" i="23"/>
  <c r="MU93" i="23"/>
  <c r="NE94" i="23"/>
  <c r="NM95" i="23"/>
  <c r="NS96" i="23"/>
  <c r="NO97" i="23"/>
  <c r="NH98" i="23"/>
  <c r="NB99" i="23"/>
  <c r="MW100" i="23"/>
  <c r="MN101" i="23"/>
  <c r="QE101" i="23"/>
  <c r="PX102" i="23"/>
  <c r="NT103" i="23"/>
  <c r="OL26" i="23"/>
  <c r="PP35" i="23"/>
  <c r="PU42" i="23"/>
  <c r="PR47" i="23"/>
  <c r="MU52" i="23"/>
  <c r="MX56" i="23"/>
  <c r="OA59" i="23"/>
  <c r="NO62" i="23"/>
  <c r="OJ64" i="23"/>
  <c r="NM66" i="23"/>
  <c r="QD67" i="23"/>
  <c r="OF69" i="23"/>
  <c r="PN70" i="23"/>
  <c r="NF72" i="23"/>
  <c r="PF73" i="23"/>
  <c r="MS75" i="23"/>
  <c r="NZ76" i="23"/>
  <c r="OY77" i="23"/>
  <c r="PA78" i="23"/>
  <c r="PL79" i="23"/>
  <c r="QA80" i="23"/>
  <c r="QC81" i="23"/>
  <c r="MO83" i="23"/>
  <c r="MR84" i="23"/>
  <c r="PY84" i="23"/>
  <c r="PQ85" i="23"/>
  <c r="PM86" i="23"/>
  <c r="OY87" i="23"/>
  <c r="OO88" i="23"/>
  <c r="OK89" i="23"/>
  <c r="NW90" i="23"/>
  <c r="NP91" i="23"/>
  <c r="PX91" i="23"/>
  <c r="OC92" i="23"/>
  <c r="MM93" i="23"/>
  <c r="ON93" i="23"/>
  <c r="MU94" i="23"/>
  <c r="OV94" i="23"/>
  <c r="NA95" i="23"/>
  <c r="PH95" i="23"/>
  <c r="NM96" i="23"/>
  <c r="PH96" i="23"/>
  <c r="NE97" i="23"/>
  <c r="OY97" i="23"/>
  <c r="MZ98" i="23"/>
  <c r="OT98" i="23"/>
  <c r="MS99" i="23"/>
  <c r="OM99" i="23"/>
  <c r="QF99" i="23"/>
  <c r="OI100" i="23"/>
  <c r="QB100" i="23"/>
  <c r="OB101" i="23"/>
  <c r="PV101" i="23"/>
  <c r="NT102" i="23"/>
  <c r="PP102" i="23"/>
  <c r="NM103" i="23"/>
  <c r="PD103" i="23"/>
  <c r="PQ36" i="23"/>
  <c r="NR56" i="23"/>
  <c r="OX64" i="23"/>
  <c r="MQ71" i="23"/>
  <c r="NU75" i="23"/>
  <c r="PU78" i="23"/>
  <c r="QG80" i="23"/>
  <c r="MY84" i="23"/>
  <c r="QB85" i="23"/>
  <c r="PO87" i="23"/>
  <c r="OS89" i="23"/>
  <c r="OA91" i="23"/>
  <c r="OO92" i="23"/>
  <c r="OV93" i="23"/>
  <c r="PG94" i="23"/>
  <c r="PO95" i="23"/>
  <c r="PQ96" i="23"/>
  <c r="PK97" i="23"/>
  <c r="PB98" i="23"/>
  <c r="OV99" i="23"/>
  <c r="OQ100" i="23"/>
  <c r="OK101" i="23"/>
  <c r="OD102" i="23"/>
  <c r="PL103" i="23"/>
  <c r="NB21" i="23"/>
  <c r="NO61" i="23"/>
  <c r="PC71" i="23"/>
  <c r="OO74" i="23"/>
  <c r="NI77" i="23"/>
  <c r="NT79" i="23"/>
  <c r="OK81" i="23"/>
  <c r="PG83" i="23"/>
  <c r="OJ85" i="23"/>
  <c r="NQ87" i="23"/>
  <c r="ND89" i="23"/>
  <c r="QC90" i="23"/>
  <c r="NL92" i="23"/>
  <c r="NU93" i="23"/>
  <c r="OF94" i="23"/>
  <c r="OQ95" i="23"/>
  <c r="OS96" i="23"/>
  <c r="OJ97" i="23"/>
  <c r="OF98" i="23"/>
  <c r="NY99" i="23"/>
  <c r="NT29" i="23"/>
  <c r="NT38" i="23"/>
  <c r="QB43" i="23"/>
  <c r="QA48" i="23"/>
  <c r="NJ53" i="23"/>
  <c r="PO56" i="23"/>
  <c r="ND60" i="23"/>
  <c r="MQ63" i="23"/>
  <c r="PU64" i="23"/>
  <c r="PH66" i="23"/>
  <c r="NW68" i="23"/>
  <c r="PD69" i="23"/>
  <c r="NB71" i="23"/>
  <c r="PA72" i="23"/>
  <c r="MN74" i="23"/>
  <c r="OE75" i="23"/>
  <c r="PK76" i="23"/>
  <c r="PT77" i="23"/>
  <c r="QB78" i="23"/>
  <c r="MV80" i="23"/>
  <c r="MW81" i="23"/>
  <c r="NH82" i="23"/>
  <c r="NX83" i="23"/>
  <c r="NI84" i="23"/>
  <c r="MZ85" i="23"/>
  <c r="MV86" i="23"/>
  <c r="QC86" i="23"/>
  <c r="PW87" i="23"/>
  <c r="PS88" i="23"/>
  <c r="PD89" i="23"/>
  <c r="OV90" i="23"/>
  <c r="ON91" i="23"/>
  <c r="MS92" i="23"/>
  <c r="OZ92" i="23"/>
  <c r="NE93" i="23"/>
  <c r="PI93" i="23"/>
  <c r="NO94" i="23"/>
  <c r="PP94" i="23"/>
  <c r="NX95" i="23"/>
  <c r="PY95" i="23"/>
  <c r="OE96" i="23"/>
  <c r="PY96" i="23"/>
  <c r="NW97" i="23"/>
  <c r="PT97" i="23"/>
  <c r="NQ98" i="23"/>
  <c r="PL98" i="23"/>
  <c r="NJ99" i="23"/>
  <c r="PD99" i="23"/>
  <c r="NF100" i="23"/>
  <c r="OZ100" i="23"/>
  <c r="MY101" i="23"/>
  <c r="OR101" i="23"/>
  <c r="MP102" i="23"/>
  <c r="OM102" i="23"/>
  <c r="QG102" i="23"/>
  <c r="OC103" i="23"/>
  <c r="PQ103" i="23"/>
  <c r="OV16" i="23"/>
  <c r="PC30" i="23"/>
  <c r="PE38" i="23"/>
  <c r="MM45" i="23"/>
  <c r="OF49" i="23"/>
  <c r="OG53" i="23"/>
  <c r="OQ57" i="23"/>
  <c r="OX60" i="23"/>
  <c r="NF63" i="23"/>
  <c r="NE65" i="23"/>
  <c r="QD66" i="23"/>
  <c r="OJ68" i="23"/>
  <c r="QH69" i="23"/>
  <c r="NU71" i="23"/>
  <c r="PM72" i="23"/>
  <c r="NN74" i="23"/>
  <c r="OU75" i="23"/>
  <c r="PS76" i="23"/>
  <c r="MQ78" i="23"/>
  <c r="MS79" i="23"/>
  <c r="ND80" i="23"/>
  <c r="NS81" i="23"/>
  <c r="NU82" i="23"/>
  <c r="OC83" i="23"/>
  <c r="NY84" i="23"/>
  <c r="NK85" i="23"/>
  <c r="ND86" i="23"/>
  <c r="MZ87" i="23"/>
  <c r="QG87" i="23"/>
  <c r="PY88" i="23"/>
  <c r="PU89" i="23"/>
  <c r="PG90" i="23"/>
  <c r="OR91" i="23"/>
  <c r="NA92" i="23"/>
  <c r="PC92" i="23"/>
  <c r="NI93" i="23"/>
  <c r="PK93" i="23"/>
  <c r="NP94" i="23"/>
  <c r="PW94" i="23"/>
  <c r="OB95" i="23"/>
  <c r="QE95" i="23"/>
  <c r="OF96" i="23"/>
  <c r="PZ96" i="23"/>
  <c r="OA97" i="23"/>
  <c r="PU97" i="23"/>
  <c r="NT98" i="23"/>
  <c r="PM98" i="23"/>
  <c r="NK99" i="23"/>
  <c r="PI99" i="23"/>
  <c r="NG100" i="23"/>
  <c r="PC100" i="23"/>
  <c r="NA101" i="23"/>
  <c r="OU101" i="23"/>
  <c r="MU102" i="23"/>
  <c r="ON102" i="23"/>
  <c r="MO103" i="23"/>
  <c r="OF103" i="23"/>
  <c r="PT103" i="23"/>
  <c r="PK18" i="23"/>
  <c r="NH32" i="23"/>
  <c r="OO39" i="23"/>
  <c r="NR45" i="23"/>
  <c r="NU50" i="23"/>
  <c r="QE53" i="23"/>
  <c r="PL57" i="23"/>
  <c r="MX61" i="23"/>
  <c r="NZ63" i="23"/>
  <c r="NU65" i="23"/>
  <c r="NQ67" i="23"/>
  <c r="OY68" i="23"/>
  <c r="MV70" i="23"/>
  <c r="OV71" i="23"/>
  <c r="QA72" i="23"/>
  <c r="NW74" i="23"/>
  <c r="PO75" i="23"/>
  <c r="QG76" i="23"/>
  <c r="MY78" i="23"/>
  <c r="NM79" i="23"/>
  <c r="NP80" i="23"/>
  <c r="NY81" i="23"/>
  <c r="ON82" i="23"/>
  <c r="ON83" i="23"/>
  <c r="OG84" i="23"/>
  <c r="OC85" i="23"/>
  <c r="NO86" i="23"/>
  <c r="NG87" i="23"/>
  <c r="NC88" i="23"/>
  <c r="MN89" i="23"/>
  <c r="QA89" i="23"/>
  <c r="PW90" i="23"/>
  <c r="OW91" i="23"/>
  <c r="NC92" i="23"/>
  <c r="PE92" i="23"/>
  <c r="NK93" i="23"/>
  <c r="PL93" i="23"/>
  <c r="NW94" i="23"/>
  <c r="PX94" i="23"/>
  <c r="OF95" i="23"/>
  <c r="QG95" i="23"/>
  <c r="OI96" i="23"/>
  <c r="QE96" i="23"/>
  <c r="OB97" i="23"/>
  <c r="PY97" i="23"/>
  <c r="NW98" i="23"/>
  <c r="PQ98" i="23"/>
  <c r="NR99" i="23"/>
  <c r="PL99" i="23"/>
  <c r="NK100" i="23"/>
  <c r="PD100" i="23"/>
  <c r="NB101" i="23"/>
  <c r="OZ101" i="23"/>
  <c r="MX102" i="23"/>
  <c r="OS102" i="23"/>
  <c r="MQ103" i="23"/>
  <c r="OG103" i="23"/>
  <c r="PX103" i="23"/>
  <c r="PM100" i="23"/>
  <c r="NL101" i="23"/>
  <c r="PF101" i="23"/>
  <c r="OQ103" i="23"/>
  <c r="ND102" i="23"/>
  <c r="PB102" i="23"/>
  <c r="MZ103" i="23"/>
  <c r="PS99" i="23"/>
  <c r="NT100" i="23"/>
  <c r="QE103" i="23"/>
  <c r="CE6" i="22"/>
  <c r="CE4" i="22" s="1"/>
  <c r="BG6" i="22"/>
  <c r="BG4" i="22" s="1"/>
  <c r="S6" i="22"/>
  <c r="S4" i="22" s="1"/>
  <c r="CD6" i="22"/>
  <c r="BF6" i="22"/>
  <c r="Z6" i="22"/>
  <c r="Z4" i="22" s="1"/>
  <c r="BM6" i="22"/>
  <c r="BM4" i="22" s="1"/>
  <c r="AG6" i="22"/>
  <c r="AG4" i="22" s="1"/>
  <c r="O6" i="22"/>
  <c r="O4" i="22" s="1"/>
  <c r="BO6" i="22"/>
  <c r="BO4" i="22" s="1"/>
  <c r="AA6" i="22"/>
  <c r="BN6" i="22"/>
  <c r="AF6" i="22"/>
  <c r="BW6" i="22"/>
  <c r="BW4" i="22" s="1"/>
  <c r="AQ6" i="22"/>
  <c r="AQ4" i="22" s="1"/>
  <c r="AP6" i="22"/>
  <c r="AP4" i="22" s="1"/>
  <c r="R6" i="22"/>
  <c r="R4" i="22" s="1"/>
  <c r="BU6" i="22"/>
  <c r="BU4" i="22" s="1"/>
  <c r="AW6" i="22"/>
  <c r="AW4" i="22" s="1"/>
  <c r="Q6" i="22"/>
  <c r="BT6" i="22"/>
  <c r="BD6" i="22"/>
  <c r="BD4" i="22" s="1"/>
  <c r="AN6" i="22"/>
  <c r="AN4" i="22" s="1"/>
  <c r="X6" i="22"/>
  <c r="X4" i="22" s="1"/>
  <c r="CA6" i="22"/>
  <c r="CA4" i="22" s="1"/>
  <c r="BK6" i="22"/>
  <c r="BK4" i="22" s="1"/>
  <c r="AU6" i="22"/>
  <c r="AU4" i="22" s="1"/>
  <c r="W6" i="22"/>
  <c r="CH6" i="22"/>
  <c r="BR6" i="22"/>
  <c r="BR4" i="22" s="1"/>
  <c r="BB6" i="22"/>
  <c r="BB4" i="22" s="1"/>
  <c r="AL6" i="22"/>
  <c r="AL4" i="22" s="1"/>
  <c r="V6" i="22"/>
  <c r="V4" i="22" s="1"/>
  <c r="BY6" i="22"/>
  <c r="BY4" i="22" s="1"/>
  <c r="BQ6" i="22"/>
  <c r="BI6" i="22"/>
  <c r="BA6" i="22"/>
  <c r="AS6" i="22"/>
  <c r="AS4" i="22" s="1"/>
  <c r="AK6" i="22"/>
  <c r="AK4" i="22" s="1"/>
  <c r="AC6" i="22"/>
  <c r="AC4" i="22" s="1"/>
  <c r="U6" i="22"/>
  <c r="U4" i="22" s="1"/>
  <c r="M6" i="22"/>
  <c r="M4" i="22" s="1"/>
  <c r="AY6" i="22"/>
  <c r="AY4" i="22" s="1"/>
  <c r="AI6" i="22"/>
  <c r="BV6" i="22"/>
  <c r="AX6" i="22"/>
  <c r="AX4" i="22" s="1"/>
  <c r="AH6" i="22"/>
  <c r="AH4" i="22" s="1"/>
  <c r="CC6" i="22"/>
  <c r="CC4" i="22" s="1"/>
  <c r="BE6" i="22"/>
  <c r="BE4" i="22" s="1"/>
  <c r="AO6" i="22"/>
  <c r="Y6" i="22"/>
  <c r="CB6" i="22"/>
  <c r="BL6" i="22"/>
  <c r="AV6" i="22"/>
  <c r="AV4" i="22" s="1"/>
  <c r="P6" i="22"/>
  <c r="P4" i="22" s="1"/>
  <c r="BS6" i="22"/>
  <c r="BS4" i="22" s="1"/>
  <c r="BC6" i="22"/>
  <c r="BC4" i="22" s="1"/>
  <c r="AM6" i="22"/>
  <c r="AE6" i="22"/>
  <c r="AE4" i="22" s="1"/>
  <c r="BZ6" i="22"/>
  <c r="BZ4" i="22" s="1"/>
  <c r="BJ6" i="22"/>
  <c r="AT6" i="22"/>
  <c r="AD6" i="22"/>
  <c r="AD4" i="22" s="1"/>
  <c r="N6" i="22"/>
  <c r="N4" i="22" s="1"/>
  <c r="CG6" i="22"/>
  <c r="CG4" i="22" s="1"/>
  <c r="CF6" i="22"/>
  <c r="CF4" i="22" s="1"/>
  <c r="BX6" i="22"/>
  <c r="BX4" i="22" s="1"/>
  <c r="BP6" i="22"/>
  <c r="BP4" i="22" s="1"/>
  <c r="BH6" i="22"/>
  <c r="AZ6" i="22"/>
  <c r="AZ4" i="22" s="1"/>
  <c r="AR6" i="22"/>
  <c r="AR4" i="22" s="1"/>
  <c r="AJ6" i="22"/>
  <c r="AJ4" i="22" s="1"/>
  <c r="AB6" i="22"/>
  <c r="AB4" i="22" s="1"/>
  <c r="T6" i="22"/>
  <c r="D5" i="22"/>
  <c r="CL17" i="24" a="1"/>
  <c r="CM17" i="24" a="1"/>
  <c r="CM17" i="24" s="1"/>
  <c r="UN5" i="23"/>
  <c r="UN6" i="23"/>
  <c r="UN7" i="23"/>
  <c r="UN8" i="23"/>
  <c r="UN9" i="23"/>
  <c r="UN10" i="23"/>
  <c r="UN11" i="23"/>
  <c r="UN12" i="23"/>
  <c r="UN13" i="23"/>
  <c r="UN14" i="23"/>
  <c r="UN15" i="23"/>
  <c r="UN16" i="23"/>
  <c r="UN17" i="23"/>
  <c r="UN18" i="23"/>
  <c r="UN19" i="23"/>
  <c r="UN20" i="23"/>
  <c r="UN21" i="23"/>
  <c r="UN22" i="23"/>
  <c r="UN23" i="23"/>
  <c r="UN24" i="23"/>
  <c r="UN25" i="23"/>
  <c r="UN26" i="23"/>
  <c r="UN27" i="23"/>
  <c r="UN28" i="23"/>
  <c r="UN29" i="23"/>
  <c r="UN30" i="23"/>
  <c r="UN31" i="23"/>
  <c r="UN32" i="23"/>
  <c r="UN33" i="23"/>
  <c r="UN34" i="23"/>
  <c r="UN35" i="23"/>
  <c r="UN36" i="23"/>
  <c r="UN37" i="23"/>
  <c r="UN38" i="23"/>
  <c r="UN39" i="23"/>
  <c r="UN40" i="23"/>
  <c r="UN41" i="23"/>
  <c r="UN42" i="23"/>
  <c r="UN43" i="23"/>
  <c r="UN44" i="23"/>
  <c r="UN45" i="23"/>
  <c r="UN46" i="23"/>
  <c r="UN47" i="23"/>
  <c r="UN48" i="23"/>
  <c r="UN49" i="23"/>
  <c r="UN50" i="23"/>
  <c r="UN51" i="23"/>
  <c r="UN52" i="23"/>
  <c r="UN53" i="23"/>
  <c r="UN54" i="23"/>
  <c r="UN55" i="23"/>
  <c r="UN56" i="23"/>
  <c r="UN57" i="23"/>
  <c r="UN58" i="23"/>
  <c r="UN59" i="23"/>
  <c r="UN60" i="23"/>
  <c r="UN61" i="23"/>
  <c r="UN62" i="23"/>
  <c r="UN63" i="23"/>
  <c r="UN64" i="23"/>
  <c r="UN65" i="23"/>
  <c r="UN66" i="23"/>
  <c r="UN67" i="23"/>
  <c r="UN68" i="23"/>
  <c r="UN69" i="23"/>
  <c r="UN70" i="23"/>
  <c r="UN71" i="23"/>
  <c r="UN72" i="23"/>
  <c r="UN73" i="23"/>
  <c r="UN74" i="23"/>
  <c r="UN75" i="23"/>
  <c r="UN76" i="23"/>
  <c r="UN77" i="23"/>
  <c r="UN78" i="23"/>
  <c r="UN79" i="23"/>
  <c r="UN80" i="23"/>
  <c r="UN81" i="23"/>
  <c r="UN82" i="23"/>
  <c r="UN83" i="23"/>
  <c r="UN84" i="23"/>
  <c r="UN85" i="23"/>
  <c r="UN86" i="23"/>
  <c r="UN87" i="23"/>
  <c r="UN88" i="23"/>
  <c r="UN89" i="23"/>
  <c r="UN90" i="23"/>
  <c r="UN91" i="23"/>
  <c r="UN92" i="23"/>
  <c r="UN93" i="23"/>
  <c r="UN94" i="23"/>
  <c r="UN95" i="23"/>
  <c r="UN96" i="23"/>
  <c r="UN97" i="23"/>
  <c r="UN98" i="23"/>
  <c r="UN99" i="23"/>
  <c r="UN100" i="23"/>
  <c r="UN101" i="23"/>
  <c r="UN102" i="23"/>
  <c r="UN103" i="23"/>
  <c r="UN4" i="23"/>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OL2" i="22"/>
  <c r="QM2" i="22"/>
  <c r="QN2" i="22"/>
  <c r="RD2" i="22"/>
  <c r="RE2" i="22"/>
  <c r="RF2" i="22"/>
  <c r="RG2" i="22"/>
  <c r="RH2" i="22"/>
  <c r="RI2" i="22"/>
  <c r="RJ2" i="22"/>
  <c r="RK2" i="22"/>
  <c r="RL2" i="22"/>
  <c r="RM2" i="22"/>
  <c r="RN2" i="22"/>
  <c r="RO2" i="22"/>
  <c r="RP2" i="22"/>
  <c r="RQ2" i="22"/>
  <c r="RR2" i="22"/>
  <c r="RS2" i="22"/>
  <c r="RT2" i="22"/>
  <c r="RU2" i="22"/>
  <c r="RV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FN2" i="22"/>
  <c r="FO2" i="22"/>
  <c r="GF2" i="22"/>
  <c r="CH4" i="22"/>
  <c r="CD4" i="22"/>
  <c r="CB4" i="22"/>
  <c r="BV4" i="22"/>
  <c r="BT4" i="22"/>
  <c r="BQ4" i="22"/>
  <c r="BN4" i="22"/>
  <c r="BL4" i="22"/>
  <c r="BJ4" i="22"/>
  <c r="BI4" i="22"/>
  <c r="BH4" i="22"/>
  <c r="BF4" i="22"/>
  <c r="BA4" i="22"/>
  <c r="AT4" i="22"/>
  <c r="AO4" i="22"/>
  <c r="AM4" i="22"/>
  <c r="AI4" i="22"/>
  <c r="AF4" i="22"/>
  <c r="AA4" i="22"/>
  <c r="Y4" i="22"/>
  <c r="W4" i="22"/>
  <c r="T4" i="22"/>
  <c r="Q4" i="22"/>
  <c r="L4" i="22"/>
  <c r="B109" i="23"/>
  <c r="B108" i="23"/>
  <c r="B11" i="24"/>
  <c r="B11" i="21" a="1"/>
  <c r="B11" i="21" s="1"/>
  <c r="E128"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86" i="25"/>
  <c r="A87" i="25"/>
  <c r="A104" i="25"/>
  <c r="CB86" i="25"/>
  <c r="CB87" i="25"/>
  <c r="CB88" i="25"/>
  <c r="CB89" i="25"/>
  <c r="CB90" i="25"/>
  <c r="CB91" i="25"/>
  <c r="CB92" i="25"/>
  <c r="CB93" i="25"/>
  <c r="CB94" i="25"/>
  <c r="CB95" i="25"/>
  <c r="CB96" i="25"/>
  <c r="CB97" i="25"/>
  <c r="CB98" i="25"/>
  <c r="CB99" i="25"/>
  <c r="CB100" i="25"/>
  <c r="CB101" i="25"/>
  <c r="CB102" i="25"/>
  <c r="CB103" i="25"/>
  <c r="CB104" i="25"/>
  <c r="CB16" i="25"/>
  <c r="CB69" i="25"/>
  <c r="CB70"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AB99" i="23" l="1" a="1"/>
  <c r="AB99" i="23" s="1"/>
  <c r="AB91" i="23" a="1"/>
  <c r="AB91" i="23" s="1"/>
  <c r="AB83" i="23" a="1"/>
  <c r="AB83" i="23" s="1"/>
  <c r="AB75" i="23" a="1"/>
  <c r="AB75" i="23" s="1"/>
  <c r="AB67" i="23" a="1"/>
  <c r="AB67" i="23" s="1"/>
  <c r="AB59" i="23" a="1"/>
  <c r="AB59" i="23" s="1"/>
  <c r="AB51" i="23" a="1"/>
  <c r="AB51" i="23" s="1"/>
  <c r="AB43" i="23" a="1"/>
  <c r="AB43" i="23" s="1"/>
  <c r="AB35" i="23" a="1"/>
  <c r="AB35" i="23" s="1"/>
  <c r="AB27" i="23" a="1"/>
  <c r="AB27" i="23" s="1"/>
  <c r="AB19" i="23" a="1"/>
  <c r="AB19" i="23" s="1"/>
  <c r="AB11" i="23" a="1"/>
  <c r="AB11" i="23" s="1"/>
  <c r="AB90" i="23" a="1"/>
  <c r="AB90" i="23" s="1"/>
  <c r="AB66" i="23" a="1"/>
  <c r="AB66" i="23" s="1"/>
  <c r="AB50" i="23" a="1"/>
  <c r="AB50" i="23" s="1"/>
  <c r="AB26" i="23" a="1"/>
  <c r="AB26" i="23" s="1"/>
  <c r="AB73" i="23" a="1"/>
  <c r="AB73" i="23" s="1"/>
  <c r="AB41" i="23" a="1"/>
  <c r="AB41" i="23" s="1"/>
  <c r="AB17" i="23" a="1"/>
  <c r="AB17" i="23" s="1"/>
  <c r="AB82" i="23" a="1"/>
  <c r="AB82" i="23" s="1"/>
  <c r="AB42" i="23" a="1"/>
  <c r="AB42" i="23" s="1"/>
  <c r="AB18" i="23" a="1"/>
  <c r="AB18" i="23" s="1"/>
  <c r="AB97" i="23" a="1"/>
  <c r="AB97" i="23" s="1"/>
  <c r="AB65" i="23" a="1"/>
  <c r="AB65" i="23" s="1"/>
  <c r="AB33" i="23" a="1"/>
  <c r="AB33" i="23" s="1"/>
  <c r="AB81" i="23" a="1"/>
  <c r="AB81" i="23" s="1"/>
  <c r="AB49" i="23" a="1"/>
  <c r="AB49" i="23" s="1"/>
  <c r="AB9" i="23" a="1"/>
  <c r="AB9" i="23" s="1"/>
  <c r="AB96" i="23" a="1"/>
  <c r="AB96" i="23" s="1"/>
  <c r="AB88" i="23" a="1"/>
  <c r="AB88" i="23" s="1"/>
  <c r="AB80" i="23" a="1"/>
  <c r="AB80" i="23" s="1"/>
  <c r="AB72" i="23" a="1"/>
  <c r="AB72" i="23" s="1"/>
  <c r="AB64" i="23" a="1"/>
  <c r="AB64" i="23" s="1"/>
  <c r="AB56" i="23" a="1"/>
  <c r="AB56" i="23" s="1"/>
  <c r="AB48" i="23" a="1"/>
  <c r="AB48" i="23" s="1"/>
  <c r="AB40" i="23" a="1"/>
  <c r="AB40" i="23" s="1"/>
  <c r="AB32" i="23" a="1"/>
  <c r="AB32" i="23" s="1"/>
  <c r="AB24" i="23" a="1"/>
  <c r="AB24" i="23" s="1"/>
  <c r="AB16" i="23" a="1"/>
  <c r="AB16" i="23" s="1"/>
  <c r="AB8" i="23" a="1"/>
  <c r="AB8" i="23" s="1"/>
  <c r="AB103" i="23" a="1"/>
  <c r="AB103" i="23" s="1"/>
  <c r="AB95" i="23" a="1"/>
  <c r="AB95" i="23" s="1"/>
  <c r="AB87" i="23" a="1"/>
  <c r="AB87" i="23" s="1"/>
  <c r="AB79" i="23" a="1"/>
  <c r="AB79" i="23" s="1"/>
  <c r="AB71" i="23" a="1"/>
  <c r="AB71" i="23" s="1"/>
  <c r="AB63" i="23" a="1"/>
  <c r="AB63" i="23" s="1"/>
  <c r="AB55" i="23" a="1"/>
  <c r="AB55" i="23" s="1"/>
  <c r="AB47" i="23" a="1"/>
  <c r="AB47" i="23" s="1"/>
  <c r="AB39" i="23" a="1"/>
  <c r="AB39" i="23" s="1"/>
  <c r="AB31" i="23" a="1"/>
  <c r="AB31" i="23" s="1"/>
  <c r="AB23" i="23" a="1"/>
  <c r="AB23" i="23" s="1"/>
  <c r="AB15" i="23" a="1"/>
  <c r="AB15" i="23" s="1"/>
  <c r="AB7" i="23" a="1"/>
  <c r="AB7" i="23" s="1"/>
  <c r="AB94" i="23" a="1"/>
  <c r="AB94" i="23" s="1"/>
  <c r="AB78" i="23" a="1"/>
  <c r="AB78" i="23" s="1"/>
  <c r="AB62" i="23" a="1"/>
  <c r="AB62" i="23" s="1"/>
  <c r="AB46" i="23" a="1"/>
  <c r="AB46" i="23" s="1"/>
  <c r="AB38" i="23" a="1"/>
  <c r="AB38" i="23" s="1"/>
  <c r="AB22" i="23" a="1"/>
  <c r="AB22" i="23" s="1"/>
  <c r="AB6" i="23" a="1"/>
  <c r="AB6" i="23" s="1"/>
  <c r="AB61" i="23" a="1"/>
  <c r="AB61" i="23" s="1"/>
  <c r="AB29" i="23" a="1"/>
  <c r="AB29" i="23" s="1"/>
  <c r="AB13" i="23" a="1"/>
  <c r="AB13" i="23" s="1"/>
  <c r="AB102" i="23" a="1"/>
  <c r="AB102" i="23" s="1"/>
  <c r="AB86" i="23" a="1"/>
  <c r="AB86" i="23" s="1"/>
  <c r="AB70" i="23" a="1"/>
  <c r="AB70" i="23" s="1"/>
  <c r="AB54" i="23" a="1"/>
  <c r="AB54" i="23" s="1"/>
  <c r="AB30" i="23" a="1"/>
  <c r="AB30" i="23" s="1"/>
  <c r="AB14" i="23" a="1"/>
  <c r="AB14" i="23" s="1"/>
  <c r="AB69" i="23" a="1"/>
  <c r="AB69" i="23" s="1"/>
  <c r="AB37" i="23" a="1"/>
  <c r="AB37" i="23" s="1"/>
  <c r="AB5" i="23" a="1"/>
  <c r="AB5" i="23" s="1"/>
  <c r="AB101" i="23" a="1"/>
  <c r="AB101" i="23" s="1"/>
  <c r="AB93" i="23" a="1"/>
  <c r="AB93" i="23" s="1"/>
  <c r="AB85" i="23" a="1"/>
  <c r="AB85" i="23" s="1"/>
  <c r="AB77" i="23" a="1"/>
  <c r="AB77" i="23" s="1"/>
  <c r="AB53" i="23" a="1"/>
  <c r="AB53" i="23" s="1"/>
  <c r="AB45" i="23" a="1"/>
  <c r="AB45" i="23" s="1"/>
  <c r="AB21" i="23" a="1"/>
  <c r="AB21" i="23" s="1"/>
  <c r="AB100" i="23" a="1"/>
  <c r="AB100" i="23" s="1"/>
  <c r="AB92" i="23" a="1"/>
  <c r="AB92" i="23" s="1"/>
  <c r="AB84" i="23" a="1"/>
  <c r="AB84" i="23" s="1"/>
  <c r="AB76" i="23" a="1"/>
  <c r="AB76" i="23" s="1"/>
  <c r="AB68" i="23" a="1"/>
  <c r="AB68" i="23" s="1"/>
  <c r="AB60" i="23" a="1"/>
  <c r="AB60" i="23" s="1"/>
  <c r="AB52" i="23" a="1"/>
  <c r="AB52" i="23" s="1"/>
  <c r="AB44" i="23" a="1"/>
  <c r="AB44" i="23" s="1"/>
  <c r="AB36" i="23" a="1"/>
  <c r="AB36" i="23" s="1"/>
  <c r="AB28" i="23" a="1"/>
  <c r="AB28" i="23" s="1"/>
  <c r="AB20" i="23" a="1"/>
  <c r="AB20" i="23" s="1"/>
  <c r="AB12" i="23" a="1"/>
  <c r="AB12" i="23" s="1"/>
  <c r="AB4" i="23" a="1"/>
  <c r="AB4" i="23" s="1"/>
  <c r="AB98" i="23" a="1"/>
  <c r="AB98" i="23" s="1"/>
  <c r="AB74" i="23" a="1"/>
  <c r="AB74" i="23" s="1"/>
  <c r="AB58" i="23" a="1"/>
  <c r="AB58" i="23" s="1"/>
  <c r="AB34" i="23" a="1"/>
  <c r="AB34" i="23" s="1"/>
  <c r="AB10" i="23" a="1"/>
  <c r="AB10" i="23" s="1"/>
  <c r="AB89" i="23" a="1"/>
  <c r="AB89" i="23" s="1"/>
  <c r="AB57" i="23" a="1"/>
  <c r="AB57" i="23" s="1"/>
  <c r="AB25" i="23" a="1"/>
  <c r="AB25" i="23" s="1"/>
  <c r="AJ99" i="23" a="1"/>
  <c r="AJ99" i="23" s="1"/>
  <c r="AJ90" i="23" a="1"/>
  <c r="AJ90" i="23" s="1"/>
  <c r="AJ85" i="23" a="1"/>
  <c r="AJ85" i="23" s="1"/>
  <c r="AJ75" i="23" a="1"/>
  <c r="AJ75" i="23" s="1"/>
  <c r="AJ71" i="23" a="1"/>
  <c r="AJ71" i="23" s="1"/>
  <c r="AJ66" i="23" a="1"/>
  <c r="AJ66" i="23" s="1"/>
  <c r="AJ61" i="23" a="1"/>
  <c r="AJ61" i="23" s="1"/>
  <c r="AJ97" i="23" a="1"/>
  <c r="AJ97" i="23" s="1"/>
  <c r="AJ95" i="23" a="1"/>
  <c r="AJ95" i="23" s="1"/>
  <c r="AJ78" i="23" a="1"/>
  <c r="AJ78" i="23" s="1"/>
  <c r="AJ76" i="23" a="1"/>
  <c r="AJ76" i="23" s="1"/>
  <c r="AJ59" i="23" a="1"/>
  <c r="AJ59" i="23" s="1"/>
  <c r="AJ102" i="23" a="1"/>
  <c r="AJ102" i="23" s="1"/>
  <c r="AJ100" i="23" a="1"/>
  <c r="AJ100" i="23" s="1"/>
  <c r="AJ83" i="23" a="1"/>
  <c r="AJ83" i="23" s="1"/>
  <c r="AJ72" i="23" a="1"/>
  <c r="AJ72" i="23" s="1"/>
  <c r="AJ64" i="23" a="1"/>
  <c r="AJ64" i="23" s="1"/>
  <c r="AJ56" i="23" a="1"/>
  <c r="AJ56" i="23" s="1"/>
  <c r="AJ93" i="23" a="1"/>
  <c r="AJ93" i="23" s="1"/>
  <c r="AJ88" i="23" a="1"/>
  <c r="AJ88" i="23" s="1"/>
  <c r="AJ81" i="23" a="1"/>
  <c r="AJ81" i="23" s="1"/>
  <c r="AJ79" i="23" a="1"/>
  <c r="AJ79" i="23" s="1"/>
  <c r="AJ69" i="23" a="1"/>
  <c r="AJ69" i="23" s="1"/>
  <c r="AJ53" i="23" a="1"/>
  <c r="AJ53" i="23" s="1"/>
  <c r="AJ52" i="23" a="1"/>
  <c r="AJ52" i="23" s="1"/>
  <c r="AJ98" i="23" a="1"/>
  <c r="AJ98" i="23" s="1"/>
  <c r="AJ91" i="23" a="1"/>
  <c r="AJ91" i="23" s="1"/>
  <c r="AJ86" i="23" a="1"/>
  <c r="AJ86" i="23" s="1"/>
  <c r="AJ84" i="23" a="1"/>
  <c r="AJ84" i="23" s="1"/>
  <c r="AJ67" i="23" a="1"/>
  <c r="AJ67" i="23" s="1"/>
  <c r="AJ62" i="23" a="1"/>
  <c r="AJ62" i="23" s="1"/>
  <c r="AJ57" i="23" a="1"/>
  <c r="AJ57" i="23" s="1"/>
  <c r="AJ96" i="23" a="1"/>
  <c r="AJ96" i="23" s="1"/>
  <c r="AJ77" i="23" a="1"/>
  <c r="AJ77" i="23" s="1"/>
  <c r="AJ74" i="23" a="1"/>
  <c r="AJ74" i="23" s="1"/>
  <c r="AJ73" i="23" a="1"/>
  <c r="AJ73" i="23" s="1"/>
  <c r="AJ70" i="23" a="1"/>
  <c r="AJ70" i="23" s="1"/>
  <c r="AJ65" i="23" a="1"/>
  <c r="AJ65" i="23" s="1"/>
  <c r="AJ60" i="23" a="1"/>
  <c r="AJ60" i="23" s="1"/>
  <c r="AJ54" i="23" a="1"/>
  <c r="AJ54" i="23" s="1"/>
  <c r="AJ103" i="23" a="1"/>
  <c r="AJ103" i="23" s="1"/>
  <c r="AJ101" i="23" a="1"/>
  <c r="AJ101" i="23" s="1"/>
  <c r="AJ94" i="23" a="1"/>
  <c r="AJ94" i="23" s="1"/>
  <c r="AJ89" i="23" a="1"/>
  <c r="AJ89" i="23" s="1"/>
  <c r="AJ82" i="23" a="1"/>
  <c r="AJ82" i="23" s="1"/>
  <c r="AJ92" i="23" a="1"/>
  <c r="AJ92" i="23" s="1"/>
  <c r="AJ87" i="23" a="1"/>
  <c r="AJ87" i="23" s="1"/>
  <c r="AJ80" i="23" a="1"/>
  <c r="AJ80" i="23" s="1"/>
  <c r="AJ68" i="23" a="1"/>
  <c r="AJ68" i="23" s="1"/>
  <c r="AJ63" i="23" a="1"/>
  <c r="AJ63" i="23" s="1"/>
  <c r="AJ58" i="23" a="1"/>
  <c r="AJ58" i="23" s="1"/>
  <c r="AJ55" i="23" a="1"/>
  <c r="AJ55" i="23" s="1"/>
  <c r="AJ48" i="23" a="1"/>
  <c r="AJ48" i="23" s="1"/>
  <c r="AJ43" i="23" a="1"/>
  <c r="AJ43" i="23" s="1"/>
  <c r="AJ42" i="23" a="1"/>
  <c r="AJ42" i="23" s="1"/>
  <c r="AJ41" i="23" a="1"/>
  <c r="AJ41" i="23" s="1"/>
  <c r="AJ30" i="23" a="1"/>
  <c r="AJ30" i="23" s="1"/>
  <c r="AJ27" i="23" a="1"/>
  <c r="AJ27" i="23" s="1"/>
  <c r="AJ24" i="23" a="1"/>
  <c r="AJ24" i="23" s="1"/>
  <c r="AJ16" i="23" a="1"/>
  <c r="AJ16" i="23" s="1"/>
  <c r="AJ10" i="23" a="1"/>
  <c r="AJ10" i="23" s="1"/>
  <c r="AJ4" i="23" a="1"/>
  <c r="AJ4" i="23" s="1"/>
  <c r="AJ49" i="23" a="1"/>
  <c r="AJ49" i="23" s="1"/>
  <c r="AJ47" i="23" a="1"/>
  <c r="AJ47" i="23" s="1"/>
  <c r="AJ38" i="23" a="1"/>
  <c r="AJ38" i="23" s="1"/>
  <c r="AJ19" i="23" a="1"/>
  <c r="AJ19" i="23" s="1"/>
  <c r="AJ51" i="23" a="1"/>
  <c r="AJ51" i="23" s="1"/>
  <c r="AJ50" i="23" a="1"/>
  <c r="AJ50" i="23" s="1"/>
  <c r="AJ33" i="23" a="1"/>
  <c r="AJ33" i="23" s="1"/>
  <c r="AJ22" i="23" a="1"/>
  <c r="AJ22" i="23" s="1"/>
  <c r="AJ46" i="23" a="1"/>
  <c r="AJ46" i="23" s="1"/>
  <c r="AJ36" i="23" a="1"/>
  <c r="AJ36" i="23" s="1"/>
  <c r="AJ28" i="23" a="1"/>
  <c r="AJ28" i="23" s="1"/>
  <c r="AJ25" i="23" a="1"/>
  <c r="AJ25" i="23" s="1"/>
  <c r="AJ17" i="23" a="1"/>
  <c r="AJ17" i="23" s="1"/>
  <c r="AJ39" i="23" a="1"/>
  <c r="AJ39" i="23" s="1"/>
  <c r="AJ34" i="23" a="1"/>
  <c r="AJ34" i="23" s="1"/>
  <c r="AJ31" i="23" a="1"/>
  <c r="AJ31" i="23" s="1"/>
  <c r="AJ23" i="23" a="1"/>
  <c r="AJ23" i="23" s="1"/>
  <c r="AJ8" i="23" a="1"/>
  <c r="AJ8" i="23" s="1"/>
  <c r="AJ5" i="23" a="1"/>
  <c r="AJ5" i="23" s="1"/>
  <c r="AJ45" i="23" a="1"/>
  <c r="AJ45" i="23" s="1"/>
  <c r="AJ29" i="23" a="1"/>
  <c r="AJ29" i="23" s="1"/>
  <c r="AJ26" i="23" a="1"/>
  <c r="AJ26" i="23" s="1"/>
  <c r="AJ20" i="23" a="1"/>
  <c r="AJ20" i="23" s="1"/>
  <c r="AJ15" i="23" a="1"/>
  <c r="AJ15" i="23" s="1"/>
  <c r="AJ40" i="23" a="1"/>
  <c r="AJ40" i="23" s="1"/>
  <c r="AJ37" i="23" a="1"/>
  <c r="AJ37" i="23" s="1"/>
  <c r="AJ32" i="23" a="1"/>
  <c r="AJ32" i="23" s="1"/>
  <c r="AJ18" i="23" a="1"/>
  <c r="AJ18" i="23" s="1"/>
  <c r="AJ44" i="23" a="1"/>
  <c r="AJ44" i="23" s="1"/>
  <c r="AJ35" i="23" a="1"/>
  <c r="AJ35" i="23" s="1"/>
  <c r="AJ21" i="23" a="1"/>
  <c r="AJ21" i="23" s="1"/>
  <c r="AJ14" i="23" a="1"/>
  <c r="AJ14" i="23" s="1"/>
  <c r="AJ6" i="23" a="1"/>
  <c r="AJ6" i="23" s="1"/>
  <c r="AJ13" i="23" a="1"/>
  <c r="AJ13" i="23" s="1"/>
  <c r="AJ7" i="23" a="1"/>
  <c r="AJ7" i="23" s="1"/>
  <c r="AJ9" i="23" a="1"/>
  <c r="AJ9" i="23" s="1"/>
  <c r="AJ12" i="23" a="1"/>
  <c r="AJ12" i="23" s="1"/>
  <c r="AJ11" i="23" a="1"/>
  <c r="AJ11" i="23" s="1"/>
  <c r="AG96" i="23" a="1"/>
  <c r="AG96" i="23" s="1"/>
  <c r="AG84" i="23" a="1"/>
  <c r="AG84" i="23" s="1"/>
  <c r="AG77" i="23" a="1"/>
  <c r="AG77" i="23" s="1"/>
  <c r="AG73" i="23" a="1"/>
  <c r="AG73" i="23" s="1"/>
  <c r="AG70" i="23" a="1"/>
  <c r="AG70" i="23" s="1"/>
  <c r="AG65" i="23" a="1"/>
  <c r="AG65" i="23" s="1"/>
  <c r="AG60" i="23" a="1"/>
  <c r="AG60" i="23" s="1"/>
  <c r="AG57" i="23" a="1"/>
  <c r="AG57" i="23" s="1"/>
  <c r="AG54" i="23" a="1"/>
  <c r="AG54" i="23" s="1"/>
  <c r="AG53" i="23" a="1"/>
  <c r="AG53" i="23" s="1"/>
  <c r="AG103" i="23" a="1"/>
  <c r="AG103" i="23" s="1"/>
  <c r="AG101" i="23" a="1"/>
  <c r="AG101" i="23" s="1"/>
  <c r="AG89" i="23" a="1"/>
  <c r="AG89" i="23" s="1"/>
  <c r="AG82" i="23" a="1"/>
  <c r="AG82" i="23" s="1"/>
  <c r="AG74" i="23" a="1"/>
  <c r="AG74" i="23" s="1"/>
  <c r="AG94" i="23" a="1"/>
  <c r="AG94" i="23" s="1"/>
  <c r="AG87" i="23" a="1"/>
  <c r="AG87" i="23" s="1"/>
  <c r="AG80" i="23" a="1"/>
  <c r="AG80" i="23" s="1"/>
  <c r="AG63" i="23" a="1"/>
  <c r="AG63" i="23" s="1"/>
  <c r="AG58" i="23" a="1"/>
  <c r="AG58" i="23" s="1"/>
  <c r="AG99" i="23" a="1"/>
  <c r="AG99" i="23" s="1"/>
  <c r="AG92" i="23" a="1"/>
  <c r="AG92" i="23" s="1"/>
  <c r="AG85" i="23" a="1"/>
  <c r="AG85" i="23" s="1"/>
  <c r="AG75" i="23" a="1"/>
  <c r="AG75" i="23" s="1"/>
  <c r="AG68" i="23" a="1"/>
  <c r="AG68" i="23" s="1"/>
  <c r="AG66" i="23" a="1"/>
  <c r="AG66" i="23" s="1"/>
  <c r="AG61" i="23" a="1"/>
  <c r="AG61" i="23" s="1"/>
  <c r="AG55" i="23" a="1"/>
  <c r="AG55" i="23" s="1"/>
  <c r="AG97" i="23" a="1"/>
  <c r="AG97" i="23" s="1"/>
  <c r="AG95" i="23" a="1"/>
  <c r="AG95" i="23" s="1"/>
  <c r="AG90" i="23" a="1"/>
  <c r="AG90" i="23" s="1"/>
  <c r="AG78" i="23" a="1"/>
  <c r="AG78" i="23" s="1"/>
  <c r="AG71" i="23" a="1"/>
  <c r="AG71" i="23" s="1"/>
  <c r="AG102" i="23" a="1"/>
  <c r="AG102" i="23" s="1"/>
  <c r="AG83" i="23" a="1"/>
  <c r="AG83" i="23" s="1"/>
  <c r="AG76" i="23" a="1"/>
  <c r="AG76" i="23" s="1"/>
  <c r="AG59" i="23" a="1"/>
  <c r="AG59" i="23" s="1"/>
  <c r="AG56" i="23" a="1"/>
  <c r="AG56" i="23" s="1"/>
  <c r="AG100" i="23" a="1"/>
  <c r="AG100" i="23" s="1"/>
  <c r="AG93" i="23" a="1"/>
  <c r="AG93" i="23" s="1"/>
  <c r="AG88" i="23" a="1"/>
  <c r="AG88" i="23" s="1"/>
  <c r="AG81" i="23" a="1"/>
  <c r="AG81" i="23" s="1"/>
  <c r="AG79" i="23" a="1"/>
  <c r="AG79" i="23" s="1"/>
  <c r="AG69" i="23" a="1"/>
  <c r="AG69" i="23" s="1"/>
  <c r="AG64" i="23" a="1"/>
  <c r="AG64" i="23" s="1"/>
  <c r="AG52" i="23" a="1"/>
  <c r="AG52" i="23" s="1"/>
  <c r="AG98" i="23" a="1"/>
  <c r="AG98" i="23" s="1"/>
  <c r="AG91" i="23" a="1"/>
  <c r="AG91" i="23" s="1"/>
  <c r="AG86" i="23" a="1"/>
  <c r="AG86" i="23" s="1"/>
  <c r="AG72" i="23" a="1"/>
  <c r="AG72" i="23" s="1"/>
  <c r="AG67" i="23" a="1"/>
  <c r="AG67" i="23" s="1"/>
  <c r="AG62" i="23" a="1"/>
  <c r="AG62" i="23" s="1"/>
  <c r="AG39" i="23" a="1"/>
  <c r="AG39" i="23" s="1"/>
  <c r="AG34" i="23" a="1"/>
  <c r="AG34" i="23" s="1"/>
  <c r="AG29" i="23" a="1"/>
  <c r="AG29" i="23" s="1"/>
  <c r="AG23" i="23" a="1"/>
  <c r="AG23" i="23" s="1"/>
  <c r="AG20" i="23" a="1"/>
  <c r="AG20" i="23" s="1"/>
  <c r="AG15" i="23" a="1"/>
  <c r="AG15" i="23" s="1"/>
  <c r="AG8" i="23" a="1"/>
  <c r="AG8" i="23" s="1"/>
  <c r="AG45" i="23" a="1"/>
  <c r="AG45" i="23" s="1"/>
  <c r="AG37" i="23" a="1"/>
  <c r="AG37" i="23" s="1"/>
  <c r="AG26" i="23" a="1"/>
  <c r="AG26" i="23" s="1"/>
  <c r="AG40" i="23" a="1"/>
  <c r="AG40" i="23" s="1"/>
  <c r="AG35" i="23" a="1"/>
  <c r="AG35" i="23" s="1"/>
  <c r="AG32" i="23" a="1"/>
  <c r="AG32" i="23" s="1"/>
  <c r="AG21" i="23" a="1"/>
  <c r="AG21" i="23" s="1"/>
  <c r="AG18" i="23" a="1"/>
  <c r="AG18" i="23" s="1"/>
  <c r="AG44" i="23" a="1"/>
  <c r="AG44" i="23" s="1"/>
  <c r="AG43" i="23" a="1"/>
  <c r="AG43" i="23" s="1"/>
  <c r="AG30" i="23" a="1"/>
  <c r="AG30" i="23" s="1"/>
  <c r="AG27" i="23" a="1"/>
  <c r="AG27" i="23" s="1"/>
  <c r="AG24" i="23" a="1"/>
  <c r="AG24" i="23" s="1"/>
  <c r="AG6" i="23" a="1"/>
  <c r="AG6" i="23" s="1"/>
  <c r="AG4" i="23" a="1"/>
  <c r="AG4" i="23" s="1"/>
  <c r="AG48" i="23" a="1"/>
  <c r="AG48" i="23" s="1"/>
  <c r="AG42" i="23" a="1"/>
  <c r="AG42" i="23" s="1"/>
  <c r="AG41" i="23" a="1"/>
  <c r="AG41" i="23" s="1"/>
  <c r="AG38" i="23" a="1"/>
  <c r="AG38" i="23" s="1"/>
  <c r="AG19" i="23" a="1"/>
  <c r="AG19" i="23" s="1"/>
  <c r="AG16" i="23" a="1"/>
  <c r="AG16" i="23" s="1"/>
  <c r="AG14" i="23" a="1"/>
  <c r="AG14" i="23" s="1"/>
  <c r="AG10" i="23" a="1"/>
  <c r="AG10" i="23" s="1"/>
  <c r="AG49" i="23" a="1"/>
  <c r="AG49" i="23" s="1"/>
  <c r="AG33" i="23" a="1"/>
  <c r="AG33" i="23" s="1"/>
  <c r="AG50" i="23" a="1"/>
  <c r="AG50" i="23" s="1"/>
  <c r="AG47" i="23" a="1"/>
  <c r="AG47" i="23" s="1"/>
  <c r="AG36" i="23" a="1"/>
  <c r="AG36" i="23" s="1"/>
  <c r="AG28" i="23" a="1"/>
  <c r="AG28" i="23" s="1"/>
  <c r="AG25" i="23" a="1"/>
  <c r="AG25" i="23" s="1"/>
  <c r="AG22" i="23" a="1"/>
  <c r="AG22" i="23" s="1"/>
  <c r="AG17" i="23" a="1"/>
  <c r="AG17" i="23" s="1"/>
  <c r="AG51" i="23" a="1"/>
  <c r="AG51" i="23" s="1"/>
  <c r="AG46" i="23" a="1"/>
  <c r="AG46" i="23" s="1"/>
  <c r="AG31" i="23" a="1"/>
  <c r="AG31" i="23" s="1"/>
  <c r="AG5" i="23" a="1"/>
  <c r="AG5" i="23" s="1"/>
  <c r="AG12" i="23" a="1"/>
  <c r="AG12" i="23" s="1"/>
  <c r="AG11" i="23" a="1"/>
  <c r="AG11" i="23" s="1"/>
  <c r="AG13" i="23" a="1"/>
  <c r="AG13" i="23" s="1"/>
  <c r="AG7" i="23" a="1"/>
  <c r="AG7" i="23" s="1"/>
  <c r="AG9" i="23" a="1"/>
  <c r="AG9" i="23" s="1"/>
  <c r="AO96" i="23" a="1"/>
  <c r="AO96" i="23" s="1"/>
  <c r="AO89" i="23" a="1"/>
  <c r="AO89" i="23" s="1"/>
  <c r="AO77" i="23" a="1"/>
  <c r="AO77" i="23" s="1"/>
  <c r="AO70" i="23" a="1"/>
  <c r="AO70" i="23" s="1"/>
  <c r="AO65" i="23" a="1"/>
  <c r="AO65" i="23" s="1"/>
  <c r="AO103" i="23" a="1"/>
  <c r="AO103" i="23" s="1"/>
  <c r="AO101" i="23" a="1"/>
  <c r="AO101" i="23" s="1"/>
  <c r="AO94" i="23" a="1"/>
  <c r="AO94" i="23" s="1"/>
  <c r="AO82" i="23" a="1"/>
  <c r="AO82" i="23" s="1"/>
  <c r="AO55" i="23" a="1"/>
  <c r="AO55" i="23" s="1"/>
  <c r="AO99" i="23" a="1"/>
  <c r="AO99" i="23" s="1"/>
  <c r="AO92" i="23" a="1"/>
  <c r="AO92" i="23" s="1"/>
  <c r="AO87" i="23" a="1"/>
  <c r="AO87" i="23" s="1"/>
  <c r="AO80" i="23" a="1"/>
  <c r="AO80" i="23" s="1"/>
  <c r="AO75" i="23" a="1"/>
  <c r="AO75" i="23" s="1"/>
  <c r="AO68" i="23" a="1"/>
  <c r="AO68" i="23" s="1"/>
  <c r="AO63" i="23" a="1"/>
  <c r="AO63" i="23" s="1"/>
  <c r="AO58" i="23" a="1"/>
  <c r="AO58" i="23" s="1"/>
  <c r="AO97" i="23" a="1"/>
  <c r="AO97" i="23" s="1"/>
  <c r="AO90" i="23" a="1"/>
  <c r="AO90" i="23" s="1"/>
  <c r="AO85" i="23" a="1"/>
  <c r="AO85" i="23" s="1"/>
  <c r="AO78" i="23" a="1"/>
  <c r="AO78" i="23" s="1"/>
  <c r="AO71" i="23" a="1"/>
  <c r="AO71" i="23" s="1"/>
  <c r="AO66" i="23" a="1"/>
  <c r="AO66" i="23" s="1"/>
  <c r="AO61" i="23" a="1"/>
  <c r="AO61" i="23" s="1"/>
  <c r="AO95" i="23" a="1"/>
  <c r="AO95" i="23" s="1"/>
  <c r="AO83" i="23" a="1"/>
  <c r="AO83" i="23" s="1"/>
  <c r="AO76" i="23" a="1"/>
  <c r="AO76" i="23" s="1"/>
  <c r="AO64" i="23" a="1"/>
  <c r="AO64" i="23" s="1"/>
  <c r="AO59" i="23" a="1"/>
  <c r="AO59" i="23" s="1"/>
  <c r="AO56" i="23" a="1"/>
  <c r="AO56" i="23" s="1"/>
  <c r="AO52" i="23" a="1"/>
  <c r="AO52" i="23" s="1"/>
  <c r="AO51" i="23" a="1"/>
  <c r="AO51" i="23" s="1"/>
  <c r="AO102" i="23" a="1"/>
  <c r="AO102" i="23" s="1"/>
  <c r="AO100" i="23" a="1"/>
  <c r="AO100" i="23" s="1"/>
  <c r="AO81" i="23" a="1"/>
  <c r="AO81" i="23" s="1"/>
  <c r="AO72" i="23" a="1"/>
  <c r="AO72" i="23" s="1"/>
  <c r="AO69" i="23" a="1"/>
  <c r="AO69" i="23" s="1"/>
  <c r="AO53" i="23" a="1"/>
  <c r="AO53" i="23" s="1"/>
  <c r="AO93" i="23" a="1"/>
  <c r="AO93" i="23" s="1"/>
  <c r="AO88" i="23" a="1"/>
  <c r="AO88" i="23" s="1"/>
  <c r="AO79" i="23" a="1"/>
  <c r="AO79" i="23" s="1"/>
  <c r="AO57" i="23" a="1"/>
  <c r="AO57" i="23" s="1"/>
  <c r="AO98" i="23" a="1"/>
  <c r="AO98" i="23" s="1"/>
  <c r="AO91" i="23" a="1"/>
  <c r="AO91" i="23" s="1"/>
  <c r="AO86" i="23" a="1"/>
  <c r="AO86" i="23" s="1"/>
  <c r="AO84" i="23" a="1"/>
  <c r="AO84" i="23" s="1"/>
  <c r="AO74" i="23" a="1"/>
  <c r="AO74" i="23" s="1"/>
  <c r="AO73" i="23" a="1"/>
  <c r="AO73" i="23" s="1"/>
  <c r="AO67" i="23" a="1"/>
  <c r="AO67" i="23" s="1"/>
  <c r="AO62" i="23" a="1"/>
  <c r="AO62" i="23" s="1"/>
  <c r="AO60" i="23" a="1"/>
  <c r="AO60" i="23" s="1"/>
  <c r="AO54" i="23" a="1"/>
  <c r="AO54" i="23" s="1"/>
  <c r="AO37" i="23" a="1"/>
  <c r="AO37" i="23" s="1"/>
  <c r="AO26" i="23" a="1"/>
  <c r="AO26" i="23" s="1"/>
  <c r="AO15" i="23" a="1"/>
  <c r="AO15" i="23" s="1"/>
  <c r="AO48" i="23" a="1"/>
  <c r="AO48" i="23" s="1"/>
  <c r="AO43" i="23" a="1"/>
  <c r="AO43" i="23" s="1"/>
  <c r="AO42" i="23" a="1"/>
  <c r="AO42" i="23" s="1"/>
  <c r="AO41" i="23" a="1"/>
  <c r="AO41" i="23" s="1"/>
  <c r="AO40" i="23" a="1"/>
  <c r="AO40" i="23" s="1"/>
  <c r="AO32" i="23" a="1"/>
  <c r="AO32" i="23" s="1"/>
  <c r="AO18" i="23" a="1"/>
  <c r="AO18" i="23" s="1"/>
  <c r="AO47" i="23" a="1"/>
  <c r="AO47" i="23" s="1"/>
  <c r="AO35" i="23" a="1"/>
  <c r="AO35" i="23" s="1"/>
  <c r="AO27" i="23" a="1"/>
  <c r="AO27" i="23" s="1"/>
  <c r="AO21" i="23" a="1"/>
  <c r="AO21" i="23" s="1"/>
  <c r="AO49" i="23" a="1"/>
  <c r="AO49" i="23" s="1"/>
  <c r="AO30" i="23" a="1"/>
  <c r="AO30" i="23" s="1"/>
  <c r="AO24" i="23" a="1"/>
  <c r="AO24" i="23" s="1"/>
  <c r="AO16" i="23" a="1"/>
  <c r="AO16" i="23" s="1"/>
  <c r="AO12" i="23" a="1"/>
  <c r="AO12" i="23" s="1"/>
  <c r="AO11" i="23" a="1"/>
  <c r="AO11" i="23" s="1"/>
  <c r="AO10" i="23" a="1"/>
  <c r="AO10" i="23" s="1"/>
  <c r="AO4" i="23" a="1"/>
  <c r="AO4" i="23" s="1"/>
  <c r="AO50" i="23" a="1"/>
  <c r="AO50" i="23" s="1"/>
  <c r="AO46" i="23" a="1"/>
  <c r="AO46" i="23" s="1"/>
  <c r="AO38" i="23" a="1"/>
  <c r="AO38" i="23" s="1"/>
  <c r="AO19" i="23" a="1"/>
  <c r="AO19" i="23" s="1"/>
  <c r="AO7" i="23" a="1"/>
  <c r="AO7" i="23" s="1"/>
  <c r="AO33" i="23" a="1"/>
  <c r="AO33" i="23" s="1"/>
  <c r="AO28" i="23" a="1"/>
  <c r="AO28" i="23" s="1"/>
  <c r="AO25" i="23" a="1"/>
  <c r="AO25" i="23" s="1"/>
  <c r="AO22" i="23" a="1"/>
  <c r="AO22" i="23" s="1"/>
  <c r="AO45" i="23" a="1"/>
  <c r="AO45" i="23" s="1"/>
  <c r="AO39" i="23" a="1"/>
  <c r="AO39" i="23" s="1"/>
  <c r="AO36" i="23" a="1"/>
  <c r="AO36" i="23" s="1"/>
  <c r="AO31" i="23" a="1"/>
  <c r="AO31" i="23" s="1"/>
  <c r="AO17" i="23" a="1"/>
  <c r="AO17" i="23" s="1"/>
  <c r="AO44" i="23" a="1"/>
  <c r="AO44" i="23" s="1"/>
  <c r="AO34" i="23" a="1"/>
  <c r="AO34" i="23" s="1"/>
  <c r="AO29" i="23" a="1"/>
  <c r="AO29" i="23" s="1"/>
  <c r="AO23" i="23" a="1"/>
  <c r="AO23" i="23" s="1"/>
  <c r="AO20" i="23" a="1"/>
  <c r="AO20" i="23" s="1"/>
  <c r="AO14" i="23" a="1"/>
  <c r="AO14" i="23" s="1"/>
  <c r="AO5" i="23" a="1"/>
  <c r="AO5" i="23" s="1"/>
  <c r="AO8" i="23" a="1"/>
  <c r="AO8" i="23" s="1"/>
  <c r="AO9" i="23" a="1"/>
  <c r="AO9" i="23" s="1"/>
  <c r="AO13" i="23" a="1"/>
  <c r="AO13" i="23" s="1"/>
  <c r="AO6" i="23" a="1"/>
  <c r="AO6" i="23" s="1"/>
  <c r="AD102" i="23" a="1"/>
  <c r="AD102" i="23" s="1"/>
  <c r="AD95" i="23" a="1"/>
  <c r="AD95" i="23" s="1"/>
  <c r="AD83" i="23" a="1"/>
  <c r="AD83" i="23" s="1"/>
  <c r="AD59" i="23" a="1"/>
  <c r="AD59" i="23" s="1"/>
  <c r="AD56" i="23" a="1"/>
  <c r="AD56" i="23" s="1"/>
  <c r="AD100" i="23" a="1"/>
  <c r="AD100" i="23" s="1"/>
  <c r="AD93" i="23" a="1"/>
  <c r="AD93" i="23" s="1"/>
  <c r="AD88" i="23" a="1"/>
  <c r="AD88" i="23" s="1"/>
  <c r="AD81" i="23" a="1"/>
  <c r="AD81" i="23" s="1"/>
  <c r="AD76" i="23" a="1"/>
  <c r="AD76" i="23" s="1"/>
  <c r="AD69" i="23" a="1"/>
  <c r="AD69" i="23" s="1"/>
  <c r="AD64" i="23" a="1"/>
  <c r="AD64" i="23" s="1"/>
  <c r="AD98" i="23" a="1"/>
  <c r="AD98" i="23" s="1"/>
  <c r="AD91" i="23" a="1"/>
  <c r="AD91" i="23" s="1"/>
  <c r="AD86" i="23" a="1"/>
  <c r="AD86" i="23" s="1"/>
  <c r="AD79" i="23" a="1"/>
  <c r="AD79" i="23" s="1"/>
  <c r="AD72" i="23" a="1"/>
  <c r="AD72" i="23" s="1"/>
  <c r="AD67" i="23" a="1"/>
  <c r="AD67" i="23" s="1"/>
  <c r="AD62" i="23" a="1"/>
  <c r="AD62" i="23" s="1"/>
  <c r="AD52" i="23" a="1"/>
  <c r="AD52" i="23" s="1"/>
  <c r="AD96" i="23" a="1"/>
  <c r="AD96" i="23" s="1"/>
  <c r="AD84" i="23" a="1"/>
  <c r="AD84" i="23" s="1"/>
  <c r="AD77" i="23" a="1"/>
  <c r="AD77" i="23" s="1"/>
  <c r="AD65" i="23" a="1"/>
  <c r="AD65" i="23" s="1"/>
  <c r="AD60" i="23" a="1"/>
  <c r="AD60" i="23" s="1"/>
  <c r="AD57" i="23" a="1"/>
  <c r="AD57" i="23" s="1"/>
  <c r="AD53" i="23" a="1"/>
  <c r="AD53" i="23" s="1"/>
  <c r="AD103" i="23" a="1"/>
  <c r="AD103" i="23" s="1"/>
  <c r="AD101" i="23" a="1"/>
  <c r="AD101" i="23" s="1"/>
  <c r="AD82" i="23" a="1"/>
  <c r="AD82" i="23" s="1"/>
  <c r="AD73" i="23" a="1"/>
  <c r="AD73" i="23" s="1"/>
  <c r="AD70" i="23" a="1"/>
  <c r="AD70" i="23" s="1"/>
  <c r="AD54" i="23" a="1"/>
  <c r="AD54" i="23" s="1"/>
  <c r="AD94" i="23" a="1"/>
  <c r="AD94" i="23" s="1"/>
  <c r="AD89" i="23" a="1"/>
  <c r="AD89" i="23" s="1"/>
  <c r="AD80" i="23" a="1"/>
  <c r="AD80" i="23" s="1"/>
  <c r="AD63" i="23" a="1"/>
  <c r="AD63" i="23" s="1"/>
  <c r="AD58" i="23" a="1"/>
  <c r="AD58" i="23" s="1"/>
  <c r="AD99" i="23" a="1"/>
  <c r="AD99" i="23" s="1"/>
  <c r="AD92" i="23" a="1"/>
  <c r="AD92" i="23" s="1"/>
  <c r="AD87" i="23" a="1"/>
  <c r="AD87" i="23" s="1"/>
  <c r="AD85" i="23" a="1"/>
  <c r="AD85" i="23" s="1"/>
  <c r="AD75" i="23" a="1"/>
  <c r="AD75" i="23" s="1"/>
  <c r="AD74" i="23" a="1"/>
  <c r="AD74" i="23" s="1"/>
  <c r="AD68" i="23" a="1"/>
  <c r="AD68" i="23" s="1"/>
  <c r="AD61" i="23" a="1"/>
  <c r="AD61" i="23" s="1"/>
  <c r="AD55" i="23" a="1"/>
  <c r="AD55" i="23" s="1"/>
  <c r="AD97" i="23" a="1"/>
  <c r="AD97" i="23" s="1"/>
  <c r="AD90" i="23" a="1"/>
  <c r="AD90" i="23" s="1"/>
  <c r="AD78" i="23" a="1"/>
  <c r="AD78" i="23" s="1"/>
  <c r="AD71" i="23" a="1"/>
  <c r="AD71" i="23" s="1"/>
  <c r="AD66" i="23" a="1"/>
  <c r="AD66" i="23" s="1"/>
  <c r="AD49" i="23" a="1"/>
  <c r="AD49" i="23" s="1"/>
  <c r="AD48" i="23" a="1"/>
  <c r="AD48" i="23" s="1"/>
  <c r="AD43" i="23" a="1"/>
  <c r="AD43" i="23" s="1"/>
  <c r="AD42" i="23" a="1"/>
  <c r="AD42" i="23" s="1"/>
  <c r="AD41" i="23" a="1"/>
  <c r="AD41" i="23" s="1"/>
  <c r="AD33" i="23" a="1"/>
  <c r="AD33" i="23" s="1"/>
  <c r="AD19" i="23" a="1"/>
  <c r="AD19" i="23" s="1"/>
  <c r="AD14" i="23" a="1"/>
  <c r="AD14" i="23" s="1"/>
  <c r="AD36" i="23" a="1"/>
  <c r="AD36" i="23" s="1"/>
  <c r="AD28" i="23" a="1"/>
  <c r="AD28" i="23" s="1"/>
  <c r="AD22" i="23" a="1"/>
  <c r="AD22" i="23" s="1"/>
  <c r="AD50" i="23" a="1"/>
  <c r="AD50" i="23" s="1"/>
  <c r="AD47" i="23" a="1"/>
  <c r="AD47" i="23" s="1"/>
  <c r="AD31" i="23" a="1"/>
  <c r="AD31" i="23" s="1"/>
  <c r="AD25" i="23" a="1"/>
  <c r="AD25" i="23" s="1"/>
  <c r="AD17" i="23" a="1"/>
  <c r="AD17" i="23" s="1"/>
  <c r="AD51" i="23" a="1"/>
  <c r="AD51" i="23" s="1"/>
  <c r="AD39" i="23" a="1"/>
  <c r="AD39" i="23" s="1"/>
  <c r="AD20" i="23" a="1"/>
  <c r="AD20" i="23" s="1"/>
  <c r="AD8" i="23" a="1"/>
  <c r="AD8" i="23" s="1"/>
  <c r="AD46" i="23" a="1"/>
  <c r="AD46" i="23" s="1"/>
  <c r="AD34" i="23" a="1"/>
  <c r="AD34" i="23" s="1"/>
  <c r="AD29" i="23" a="1"/>
  <c r="AD29" i="23" s="1"/>
  <c r="AD26" i="23" a="1"/>
  <c r="AD26" i="23" s="1"/>
  <c r="AD23" i="23" a="1"/>
  <c r="AD23" i="23" s="1"/>
  <c r="AD9" i="23" a="1"/>
  <c r="AD9" i="23" s="1"/>
  <c r="AD40" i="23" a="1"/>
  <c r="AD40" i="23" s="1"/>
  <c r="AD37" i="23" a="1"/>
  <c r="AD37" i="23" s="1"/>
  <c r="AD32" i="23" a="1"/>
  <c r="AD32" i="23" s="1"/>
  <c r="AD18" i="23" a="1"/>
  <c r="AD18" i="23" s="1"/>
  <c r="AD45" i="23" a="1"/>
  <c r="AD45" i="23" s="1"/>
  <c r="AD35" i="23" a="1"/>
  <c r="AD35" i="23" s="1"/>
  <c r="AD30" i="23" a="1"/>
  <c r="AD30" i="23" s="1"/>
  <c r="AD24" i="23" a="1"/>
  <c r="AD24" i="23" s="1"/>
  <c r="AD21" i="23" a="1"/>
  <c r="AD21" i="23" s="1"/>
  <c r="AD15" i="23" a="1"/>
  <c r="AD15" i="23" s="1"/>
  <c r="AD44" i="23" a="1"/>
  <c r="AD44" i="23" s="1"/>
  <c r="AD38" i="23" a="1"/>
  <c r="AD38" i="23" s="1"/>
  <c r="AD27" i="23" a="1"/>
  <c r="AD27" i="23" s="1"/>
  <c r="AD16" i="23" a="1"/>
  <c r="AD16" i="23" s="1"/>
  <c r="AD10" i="23" a="1"/>
  <c r="AD10" i="23" s="1"/>
  <c r="AD4" i="23" a="1"/>
  <c r="AD4" i="23" s="1"/>
  <c r="AD12" i="23" a="1"/>
  <c r="AD12" i="23" s="1"/>
  <c r="AD11" i="23" a="1"/>
  <c r="AD11" i="23" s="1"/>
  <c r="AD13" i="23" a="1"/>
  <c r="AD13" i="23" s="1"/>
  <c r="AD5" i="23" a="1"/>
  <c r="AD5" i="23" s="1"/>
  <c r="AD6" i="23" a="1"/>
  <c r="AD6" i="23" s="1"/>
  <c r="AD7" i="23" a="1"/>
  <c r="AD7" i="23" s="1"/>
  <c r="AL102" i="23" a="1"/>
  <c r="AL102" i="23" s="1"/>
  <c r="AL100" i="23" a="1"/>
  <c r="AL100" i="23" s="1"/>
  <c r="AL83" i="23" a="1"/>
  <c r="AL83" i="23" s="1"/>
  <c r="AL72" i="23" a="1"/>
  <c r="AL72" i="23" s="1"/>
  <c r="AL69" i="23" a="1"/>
  <c r="AL69" i="23" s="1"/>
  <c r="AL64" i="23" a="1"/>
  <c r="AL64" i="23" s="1"/>
  <c r="AL56" i="23" a="1"/>
  <c r="AL56" i="23" s="1"/>
  <c r="AL93" i="23" a="1"/>
  <c r="AL93" i="23" s="1"/>
  <c r="AL88" i="23" a="1"/>
  <c r="AL88" i="23" s="1"/>
  <c r="AL81" i="23" a="1"/>
  <c r="AL81" i="23" s="1"/>
  <c r="AL79" i="23" a="1"/>
  <c r="AL79" i="23" s="1"/>
  <c r="AL57" i="23" a="1"/>
  <c r="AL57" i="23" s="1"/>
  <c r="AL53" i="23" a="1"/>
  <c r="AL53" i="23" s="1"/>
  <c r="AL52" i="23" a="1"/>
  <c r="AL52" i="23" s="1"/>
  <c r="AL98" i="23" a="1"/>
  <c r="AL98" i="23" s="1"/>
  <c r="AL91" i="23" a="1"/>
  <c r="AL91" i="23" s="1"/>
  <c r="AL86" i="23" a="1"/>
  <c r="AL86" i="23" s="1"/>
  <c r="AL84" i="23" a="1"/>
  <c r="AL84" i="23" s="1"/>
  <c r="AL73" i="23" a="1"/>
  <c r="AL73" i="23" s="1"/>
  <c r="AL67" i="23" a="1"/>
  <c r="AL67" i="23" s="1"/>
  <c r="AL62" i="23" a="1"/>
  <c r="AL62" i="23" s="1"/>
  <c r="AL96" i="23" a="1"/>
  <c r="AL96" i="23" s="1"/>
  <c r="AL77" i="23" a="1"/>
  <c r="AL77" i="23" s="1"/>
  <c r="AL74" i="23" a="1"/>
  <c r="AL74" i="23" s="1"/>
  <c r="AL70" i="23" a="1"/>
  <c r="AL70" i="23" s="1"/>
  <c r="AL65" i="23" a="1"/>
  <c r="AL65" i="23" s="1"/>
  <c r="AL60" i="23" a="1"/>
  <c r="AL60" i="23" s="1"/>
  <c r="AL54" i="23" a="1"/>
  <c r="AL54" i="23" s="1"/>
  <c r="AL103" i="23" a="1"/>
  <c r="AL103" i="23" s="1"/>
  <c r="AL101" i="23" a="1"/>
  <c r="AL101" i="23" s="1"/>
  <c r="AL94" i="23" a="1"/>
  <c r="AL94" i="23" s="1"/>
  <c r="AL89" i="23" a="1"/>
  <c r="AL89" i="23" s="1"/>
  <c r="AL82" i="23" a="1"/>
  <c r="AL82" i="23" s="1"/>
  <c r="AL92" i="23" a="1"/>
  <c r="AL92" i="23" s="1"/>
  <c r="AL87" i="23" a="1"/>
  <c r="AL87" i="23" s="1"/>
  <c r="AL80" i="23" a="1"/>
  <c r="AL80" i="23" s="1"/>
  <c r="AL68" i="23" a="1"/>
  <c r="AL68" i="23" s="1"/>
  <c r="AL63" i="23" a="1"/>
  <c r="AL63" i="23" s="1"/>
  <c r="AL58" i="23" a="1"/>
  <c r="AL58" i="23" s="1"/>
  <c r="AL55" i="23" a="1"/>
  <c r="AL55" i="23" s="1"/>
  <c r="AL99" i="23" a="1"/>
  <c r="AL99" i="23" s="1"/>
  <c r="AL90" i="23" a="1"/>
  <c r="AL90" i="23" s="1"/>
  <c r="AL85" i="23" a="1"/>
  <c r="AL85" i="23" s="1"/>
  <c r="AL75" i="23" a="1"/>
  <c r="AL75" i="23" s="1"/>
  <c r="AL71" i="23" a="1"/>
  <c r="AL71" i="23" s="1"/>
  <c r="AL66" i="23" a="1"/>
  <c r="AL66" i="23" s="1"/>
  <c r="AL61" i="23" a="1"/>
  <c r="AL61" i="23" s="1"/>
  <c r="AL97" i="23" a="1"/>
  <c r="AL97" i="23" s="1"/>
  <c r="AL95" i="23" a="1"/>
  <c r="AL95" i="23" s="1"/>
  <c r="AL78" i="23" a="1"/>
  <c r="AL78" i="23" s="1"/>
  <c r="AL76" i="23" a="1"/>
  <c r="AL76" i="23" s="1"/>
  <c r="AL59" i="23" a="1"/>
  <c r="AL59" i="23" s="1"/>
  <c r="AL46" i="23" a="1"/>
  <c r="AL46" i="23" s="1"/>
  <c r="AL33" i="23" a="1"/>
  <c r="AL33" i="23" s="1"/>
  <c r="AL22" i="23" a="1"/>
  <c r="AL22" i="23" s="1"/>
  <c r="AL51" i="23" a="1"/>
  <c r="AL51" i="23" s="1"/>
  <c r="AL36" i="23" a="1"/>
  <c r="AL36" i="23" s="1"/>
  <c r="AL28" i="23" a="1"/>
  <c r="AL28" i="23" s="1"/>
  <c r="AL25" i="23" a="1"/>
  <c r="AL25" i="23" s="1"/>
  <c r="AL17" i="23" a="1"/>
  <c r="AL17" i="23" s="1"/>
  <c r="AL45" i="23" a="1"/>
  <c r="AL45" i="23" s="1"/>
  <c r="AL39" i="23" a="1"/>
  <c r="AL39" i="23" s="1"/>
  <c r="AL34" i="23" a="1"/>
  <c r="AL34" i="23" s="1"/>
  <c r="AL31" i="23" a="1"/>
  <c r="AL31" i="23" s="1"/>
  <c r="AL23" i="23" a="1"/>
  <c r="AL23" i="23" s="1"/>
  <c r="AL29" i="23" a="1"/>
  <c r="AL29" i="23" s="1"/>
  <c r="AL26" i="23" a="1"/>
  <c r="AL26" i="23" s="1"/>
  <c r="AL20" i="23" a="1"/>
  <c r="AL20" i="23" s="1"/>
  <c r="AL15" i="23" a="1"/>
  <c r="AL15" i="23" s="1"/>
  <c r="AL44" i="23" a="1"/>
  <c r="AL44" i="23" s="1"/>
  <c r="AL40" i="23" a="1"/>
  <c r="AL40" i="23" s="1"/>
  <c r="AL37" i="23" a="1"/>
  <c r="AL37" i="23" s="1"/>
  <c r="AL32" i="23" a="1"/>
  <c r="AL32" i="23" s="1"/>
  <c r="AL18" i="23" a="1"/>
  <c r="AL18" i="23" s="1"/>
  <c r="AL14" i="23" a="1"/>
  <c r="AL14" i="23" s="1"/>
  <c r="AL9" i="23" a="1"/>
  <c r="AL9" i="23" s="1"/>
  <c r="AL48" i="23" a="1"/>
  <c r="AL48" i="23" s="1"/>
  <c r="AL43" i="23" a="1"/>
  <c r="AL43" i="23" s="1"/>
  <c r="AL35" i="23" a="1"/>
  <c r="AL35" i="23" s="1"/>
  <c r="AL21" i="23" a="1"/>
  <c r="AL21" i="23" s="1"/>
  <c r="AL49" i="23" a="1"/>
  <c r="AL49" i="23" s="1"/>
  <c r="AL47" i="23" a="1"/>
  <c r="AL47" i="23" s="1"/>
  <c r="AL42" i="23" a="1"/>
  <c r="AL42" i="23" s="1"/>
  <c r="AL41" i="23" a="1"/>
  <c r="AL41" i="23" s="1"/>
  <c r="AL30" i="23" a="1"/>
  <c r="AL30" i="23" s="1"/>
  <c r="AL27" i="23" a="1"/>
  <c r="AL27" i="23" s="1"/>
  <c r="AL24" i="23" a="1"/>
  <c r="AL24" i="23" s="1"/>
  <c r="AL16" i="23" a="1"/>
  <c r="AL16" i="23" s="1"/>
  <c r="AL50" i="23" a="1"/>
  <c r="AL50" i="23" s="1"/>
  <c r="AL38" i="23" a="1"/>
  <c r="AL38" i="23" s="1"/>
  <c r="AL19" i="23" a="1"/>
  <c r="AL19" i="23" s="1"/>
  <c r="AL12" i="23" a="1"/>
  <c r="AL12" i="23" s="1"/>
  <c r="AL11" i="23" a="1"/>
  <c r="AL11" i="23" s="1"/>
  <c r="AL7" i="23" a="1"/>
  <c r="AL7" i="23" s="1"/>
  <c r="AL6" i="23" a="1"/>
  <c r="AL6" i="23" s="1"/>
  <c r="AL8" i="23" a="1"/>
  <c r="AL8" i="23" s="1"/>
  <c r="AL10" i="23" a="1"/>
  <c r="AL10" i="23" s="1"/>
  <c r="AL4" i="23" a="1"/>
  <c r="AL4" i="23" s="1"/>
  <c r="AL13" i="23" a="1"/>
  <c r="AL13" i="23" s="1"/>
  <c r="AL5" i="23" a="1"/>
  <c r="AL5" i="23" s="1"/>
  <c r="AA103" i="23" a="1"/>
  <c r="AA103" i="23" s="1"/>
  <c r="AA90" i="23" a="1"/>
  <c r="AA90" i="23" s="1"/>
  <c r="AA83" i="23" a="1"/>
  <c r="AA83" i="23" s="1"/>
  <c r="AA76" i="23" a="1"/>
  <c r="AA76" i="23" s="1"/>
  <c r="AA62" i="23" a="1"/>
  <c r="AA62" i="23" s="1"/>
  <c r="AA55" i="23" a="1"/>
  <c r="AA55" i="23" s="1"/>
  <c r="AA48" i="23" a="1"/>
  <c r="AA48" i="23" s="1"/>
  <c r="AA40" i="23" a="1"/>
  <c r="AA40" i="23" s="1"/>
  <c r="AA33" i="23" a="1"/>
  <c r="AA33" i="23" s="1"/>
  <c r="AA27" i="23" a="1"/>
  <c r="AA27" i="23" s="1"/>
  <c r="AA12" i="23" a="1"/>
  <c r="AA12" i="23" s="1"/>
  <c r="AA102" i="23" a="1"/>
  <c r="AA102" i="23" s="1"/>
  <c r="AA89" i="23" a="1"/>
  <c r="AA89" i="23" s="1"/>
  <c r="AA68" i="23" a="1"/>
  <c r="AA68" i="23" s="1"/>
  <c r="AA47" i="23" a="1"/>
  <c r="AA47" i="23" s="1"/>
  <c r="AA18" i="23" a="1"/>
  <c r="AA18" i="23" s="1"/>
  <c r="AA88" i="23" a="1"/>
  <c r="AA88" i="23" s="1"/>
  <c r="AA53" i="23" a="1"/>
  <c r="AA53" i="23" s="1"/>
  <c r="AA32" i="23" a="1"/>
  <c r="AA32" i="23" s="1"/>
  <c r="AA10" i="23" a="1"/>
  <c r="AA10" i="23" s="1"/>
  <c r="AA57" i="23" a="1"/>
  <c r="AA57" i="23" s="1"/>
  <c r="AA82" i="23" a="1"/>
  <c r="AA82" i="23" s="1"/>
  <c r="AA61" i="23" a="1"/>
  <c r="AA61" i="23" s="1"/>
  <c r="AA26" i="23" a="1"/>
  <c r="AA26" i="23" s="1"/>
  <c r="AA101" i="23" a="1"/>
  <c r="AA101" i="23" s="1"/>
  <c r="AA81" i="23" a="1"/>
  <c r="AA81" i="23" s="1"/>
  <c r="AA46" i="23" a="1"/>
  <c r="AA46" i="23" s="1"/>
  <c r="AA17" i="23" a="1"/>
  <c r="AA17" i="23" s="1"/>
  <c r="AA70" i="23" a="1"/>
  <c r="AA70" i="23" s="1"/>
  <c r="AA14" i="23" a="1"/>
  <c r="AA14" i="23" s="1"/>
  <c r="AA74" i="23" a="1"/>
  <c r="AA74" i="23" s="1"/>
  <c r="AA25" i="23" a="1"/>
  <c r="AA25" i="23" s="1"/>
  <c r="AA35" i="23" a="1"/>
  <c r="AA35" i="23" s="1"/>
  <c r="AA94" i="23" a="1"/>
  <c r="AA94" i="23" s="1"/>
  <c r="AA87" i="23" a="1"/>
  <c r="AA87" i="23" s="1"/>
  <c r="AA73" i="23" a="1"/>
  <c r="AA73" i="23" s="1"/>
  <c r="AA66" i="23" a="1"/>
  <c r="AA66" i="23" s="1"/>
  <c r="AA60" i="23" a="1"/>
  <c r="AA60" i="23" s="1"/>
  <c r="AA52" i="23" a="1"/>
  <c r="AA52" i="23" s="1"/>
  <c r="AA45" i="23" a="1"/>
  <c r="AA45" i="23" s="1"/>
  <c r="AA37" i="23" a="1"/>
  <c r="AA37" i="23" s="1"/>
  <c r="AA31" i="23" a="1"/>
  <c r="AA31" i="23" s="1"/>
  <c r="AA24" i="23" a="1"/>
  <c r="AA24" i="23" s="1"/>
  <c r="AA9" i="23" a="1"/>
  <c r="AA9" i="23" s="1"/>
  <c r="AA23" i="23" a="1"/>
  <c r="AA23" i="23" s="1"/>
  <c r="AA8" i="23" a="1"/>
  <c r="AA8" i="23" s="1"/>
  <c r="AA100" i="23" a="1"/>
  <c r="AA100" i="23" s="1"/>
  <c r="AA93" i="23" a="1"/>
  <c r="AA93" i="23" s="1"/>
  <c r="AA86" i="23" a="1"/>
  <c r="AA86" i="23" s="1"/>
  <c r="AA80" i="23" a="1"/>
  <c r="AA80" i="23" s="1"/>
  <c r="AA72" i="23" a="1"/>
  <c r="AA72" i="23" s="1"/>
  <c r="AA65" i="23" a="1"/>
  <c r="AA65" i="23" s="1"/>
  <c r="AA59" i="23" a="1"/>
  <c r="AA59" i="23" s="1"/>
  <c r="AA51" i="23" a="1"/>
  <c r="AA51" i="23" s="1"/>
  <c r="AA44" i="23" a="1"/>
  <c r="AA44" i="23" s="1"/>
  <c r="AA30" i="23" a="1"/>
  <c r="AA30" i="23" s="1"/>
  <c r="AA16" i="23" a="1"/>
  <c r="AA16" i="23" s="1"/>
  <c r="AA85" i="23" a="1"/>
  <c r="AA85" i="23" s="1"/>
  <c r="AA71" i="23" a="1"/>
  <c r="AA71" i="23" s="1"/>
  <c r="AA50" i="23" a="1"/>
  <c r="AA50" i="23" s="1"/>
  <c r="AA36" i="23" a="1"/>
  <c r="AA36" i="23" s="1"/>
  <c r="AA22" i="23" a="1"/>
  <c r="AA22" i="23" s="1"/>
  <c r="AA7" i="23" a="1"/>
  <c r="AA7" i="23" s="1"/>
  <c r="AA92" i="23" a="1"/>
  <c r="AA92" i="23" s="1"/>
  <c r="AA49" i="23" a="1"/>
  <c r="AA49" i="23" s="1"/>
  <c r="AA6" i="23" a="1"/>
  <c r="AA6" i="23" s="1"/>
  <c r="AA99" i="23" a="1"/>
  <c r="AA99" i="23" s="1"/>
  <c r="AA79" i="23" a="1"/>
  <c r="AA79" i="23" s="1"/>
  <c r="AA58" i="23" a="1"/>
  <c r="AA58" i="23" s="1"/>
  <c r="AA43" i="23" a="1"/>
  <c r="AA43" i="23" s="1"/>
  <c r="AA29" i="23" a="1"/>
  <c r="AA29" i="23" s="1"/>
  <c r="AA15" i="23" a="1"/>
  <c r="AA15" i="23" s="1"/>
  <c r="AA64" i="23" a="1"/>
  <c r="AA64" i="23" s="1"/>
  <c r="AA21" i="23" a="1"/>
  <c r="AA21" i="23" s="1"/>
  <c r="AA98" i="23" a="1"/>
  <c r="AA98" i="23" s="1"/>
  <c r="AA42" i="23" a="1"/>
  <c r="AA42" i="23" s="1"/>
  <c r="AA97" i="23" a="1"/>
  <c r="AA97" i="23" s="1"/>
  <c r="AA91" i="23" a="1"/>
  <c r="AA91" i="23" s="1"/>
  <c r="AA84" i="23" a="1"/>
  <c r="AA84" i="23" s="1"/>
  <c r="AA77" i="23" a="1"/>
  <c r="AA77" i="23" s="1"/>
  <c r="AA69" i="23" a="1"/>
  <c r="AA69" i="23" s="1"/>
  <c r="AA63" i="23" a="1"/>
  <c r="AA63" i="23" s="1"/>
  <c r="AA56" i="23" a="1"/>
  <c r="AA56" i="23" s="1"/>
  <c r="AA41" i="23" a="1"/>
  <c r="AA41" i="23" s="1"/>
  <c r="AA34" i="23" a="1"/>
  <c r="AA34" i="23" s="1"/>
  <c r="AA28" i="23" a="1"/>
  <c r="AA28" i="23" s="1"/>
  <c r="AA20" i="23" a="1"/>
  <c r="AA20" i="23" s="1"/>
  <c r="AA13" i="23" a="1"/>
  <c r="AA13" i="23" s="1"/>
  <c r="AA5" i="23" a="1"/>
  <c r="AA5" i="23" s="1"/>
  <c r="AA19" i="23" a="1"/>
  <c r="AA19" i="23" s="1"/>
  <c r="AA4" i="23" a="1"/>
  <c r="AA4" i="23" s="1"/>
  <c r="AA96" i="23" a="1"/>
  <c r="AA96" i="23" s="1"/>
  <c r="AA75" i="23" a="1"/>
  <c r="AA75" i="23" s="1"/>
  <c r="AA54" i="23" a="1"/>
  <c r="AA54" i="23" s="1"/>
  <c r="AA39" i="23" a="1"/>
  <c r="AA39" i="23" s="1"/>
  <c r="AA11" i="23" a="1"/>
  <c r="AA11" i="23" s="1"/>
  <c r="AA95" i="23" a="1"/>
  <c r="AA95" i="23" s="1"/>
  <c r="AA67" i="23" a="1"/>
  <c r="AA67" i="23" s="1"/>
  <c r="AA38" i="23" a="1"/>
  <c r="AA38" i="23" s="1"/>
  <c r="AA78" i="23" a="1"/>
  <c r="AA78" i="23" s="1"/>
  <c r="AI92" i="23" a="1"/>
  <c r="AI92" i="23" s="1"/>
  <c r="AI87" i="23" a="1"/>
  <c r="AI87" i="23" s="1"/>
  <c r="AI80" i="23" a="1"/>
  <c r="AI80" i="23" s="1"/>
  <c r="AI68" i="23" a="1"/>
  <c r="AI68" i="23" s="1"/>
  <c r="AI63" i="23" a="1"/>
  <c r="AI63" i="23" s="1"/>
  <c r="AI58" i="23" a="1"/>
  <c r="AI58" i="23" s="1"/>
  <c r="AI55" i="23" a="1"/>
  <c r="AI55" i="23" s="1"/>
  <c r="AI99" i="23" a="1"/>
  <c r="AI99" i="23" s="1"/>
  <c r="AI90" i="23" a="1"/>
  <c r="AI90" i="23" s="1"/>
  <c r="AI85" i="23" a="1"/>
  <c r="AI85" i="23" s="1"/>
  <c r="AI75" i="23" a="1"/>
  <c r="AI75" i="23" s="1"/>
  <c r="AI71" i="23" a="1"/>
  <c r="AI71" i="23" s="1"/>
  <c r="AI66" i="23" a="1"/>
  <c r="AI66" i="23" s="1"/>
  <c r="AI61" i="23" a="1"/>
  <c r="AI61" i="23" s="1"/>
  <c r="AI97" i="23" a="1"/>
  <c r="AI97" i="23" s="1"/>
  <c r="AI95" i="23" a="1"/>
  <c r="AI95" i="23" s="1"/>
  <c r="AI78" i="23" a="1"/>
  <c r="AI78" i="23" s="1"/>
  <c r="AI76" i="23" a="1"/>
  <c r="AI76" i="23" s="1"/>
  <c r="AI59" i="23" a="1"/>
  <c r="AI59" i="23" s="1"/>
  <c r="AI102" i="23" a="1"/>
  <c r="AI102" i="23" s="1"/>
  <c r="AI100" i="23" a="1"/>
  <c r="AI100" i="23" s="1"/>
  <c r="AI83" i="23" a="1"/>
  <c r="AI83" i="23" s="1"/>
  <c r="AI72" i="23" a="1"/>
  <c r="AI72" i="23" s="1"/>
  <c r="AI64" i="23" a="1"/>
  <c r="AI64" i="23" s="1"/>
  <c r="AI56" i="23" a="1"/>
  <c r="AI56" i="23" s="1"/>
  <c r="AI93" i="23" a="1"/>
  <c r="AI93" i="23" s="1"/>
  <c r="AI88" i="23" a="1"/>
  <c r="AI88" i="23" s="1"/>
  <c r="AI81" i="23" a="1"/>
  <c r="AI81" i="23" s="1"/>
  <c r="AI79" i="23" a="1"/>
  <c r="AI79" i="23" s="1"/>
  <c r="AI69" i="23" a="1"/>
  <c r="AI69" i="23" s="1"/>
  <c r="AI53" i="23" a="1"/>
  <c r="AI53" i="23" s="1"/>
  <c r="AI52" i="23" a="1"/>
  <c r="AI52" i="23" s="1"/>
  <c r="AI98" i="23" a="1"/>
  <c r="AI98" i="23" s="1"/>
  <c r="AI91" i="23" a="1"/>
  <c r="AI91" i="23" s="1"/>
  <c r="AI86" i="23" a="1"/>
  <c r="AI86" i="23" s="1"/>
  <c r="AI84" i="23" a="1"/>
  <c r="AI84" i="23" s="1"/>
  <c r="AI67" i="23" a="1"/>
  <c r="AI67" i="23" s="1"/>
  <c r="AI62" i="23" a="1"/>
  <c r="AI62" i="23" s="1"/>
  <c r="AI96" i="23" a="1"/>
  <c r="AI96" i="23" s="1"/>
  <c r="AI77" i="23" a="1"/>
  <c r="AI77" i="23" s="1"/>
  <c r="AI73" i="23" a="1"/>
  <c r="AI73" i="23" s="1"/>
  <c r="AI70" i="23" a="1"/>
  <c r="AI70" i="23" s="1"/>
  <c r="AI65" i="23" a="1"/>
  <c r="AI65" i="23" s="1"/>
  <c r="AI60" i="23" a="1"/>
  <c r="AI60" i="23" s="1"/>
  <c r="AI57" i="23" a="1"/>
  <c r="AI57" i="23" s="1"/>
  <c r="AI54" i="23" a="1"/>
  <c r="AI54" i="23" s="1"/>
  <c r="AI103" i="23" a="1"/>
  <c r="AI103" i="23" s="1"/>
  <c r="AI101" i="23" a="1"/>
  <c r="AI101" i="23" s="1"/>
  <c r="AI94" i="23" a="1"/>
  <c r="AI94" i="23" s="1"/>
  <c r="AI89" i="23" a="1"/>
  <c r="AI89" i="23" s="1"/>
  <c r="AI82" i="23" a="1"/>
  <c r="AI82" i="23" s="1"/>
  <c r="AI74" i="23" a="1"/>
  <c r="AI74" i="23" s="1"/>
  <c r="AI44" i="23" a="1"/>
  <c r="AI44" i="23" s="1"/>
  <c r="AI40" i="23" a="1"/>
  <c r="AI40" i="23" s="1"/>
  <c r="AI35" i="23" a="1"/>
  <c r="AI35" i="23" s="1"/>
  <c r="AI32" i="23" a="1"/>
  <c r="AI32" i="23" s="1"/>
  <c r="AI21" i="23" a="1"/>
  <c r="AI21" i="23" s="1"/>
  <c r="AI18" i="23" a="1"/>
  <c r="AI18" i="23" s="1"/>
  <c r="AI6" i="23" a="1"/>
  <c r="AI6" i="23" s="1"/>
  <c r="AI43" i="23" a="1"/>
  <c r="AI43" i="23" s="1"/>
  <c r="AI30" i="23" a="1"/>
  <c r="AI30" i="23" s="1"/>
  <c r="AI27" i="23" a="1"/>
  <c r="AI27" i="23" s="1"/>
  <c r="AI24" i="23" a="1"/>
  <c r="AI24" i="23" s="1"/>
  <c r="AI49" i="23" a="1"/>
  <c r="AI49" i="23" s="1"/>
  <c r="AI48" i="23" a="1"/>
  <c r="AI48" i="23" s="1"/>
  <c r="AI42" i="23" a="1"/>
  <c r="AI42" i="23" s="1"/>
  <c r="AI41" i="23" a="1"/>
  <c r="AI41" i="23" s="1"/>
  <c r="AI38" i="23" a="1"/>
  <c r="AI38" i="23" s="1"/>
  <c r="AI19" i="23" a="1"/>
  <c r="AI19" i="23" s="1"/>
  <c r="AI16" i="23" a="1"/>
  <c r="AI16" i="23" s="1"/>
  <c r="AI13" i="23" a="1"/>
  <c r="AI13" i="23" s="1"/>
  <c r="AI50" i="23" a="1"/>
  <c r="AI50" i="23" s="1"/>
  <c r="AI47" i="23" a="1"/>
  <c r="AI47" i="23" s="1"/>
  <c r="AI33" i="23" a="1"/>
  <c r="AI33" i="23" s="1"/>
  <c r="AI12" i="23" a="1"/>
  <c r="AI12" i="23" s="1"/>
  <c r="AI11" i="23" a="1"/>
  <c r="AI11" i="23" s="1"/>
  <c r="AI7" i="23" a="1"/>
  <c r="AI7" i="23" s="1"/>
  <c r="AI51" i="23" a="1"/>
  <c r="AI51" i="23" s="1"/>
  <c r="AI46" i="23" a="1"/>
  <c r="AI46" i="23" s="1"/>
  <c r="AI36" i="23" a="1"/>
  <c r="AI36" i="23" s="1"/>
  <c r="AI28" i="23" a="1"/>
  <c r="AI28" i="23" s="1"/>
  <c r="AI25" i="23" a="1"/>
  <c r="AI25" i="23" s="1"/>
  <c r="AI22" i="23" a="1"/>
  <c r="AI22" i="23" s="1"/>
  <c r="AI17" i="23" a="1"/>
  <c r="AI17" i="23" s="1"/>
  <c r="AI31" i="23" a="1"/>
  <c r="AI31" i="23" s="1"/>
  <c r="AI45" i="23" a="1"/>
  <c r="AI45" i="23" s="1"/>
  <c r="AI39" i="23" a="1"/>
  <c r="AI39" i="23" s="1"/>
  <c r="AI34" i="23" a="1"/>
  <c r="AI34" i="23" s="1"/>
  <c r="AI29" i="23" a="1"/>
  <c r="AI29" i="23" s="1"/>
  <c r="AI23" i="23" a="1"/>
  <c r="AI23" i="23" s="1"/>
  <c r="AI20" i="23" a="1"/>
  <c r="AI20" i="23" s="1"/>
  <c r="AI15" i="23" a="1"/>
  <c r="AI15" i="23" s="1"/>
  <c r="AI37" i="23" a="1"/>
  <c r="AI37" i="23" s="1"/>
  <c r="AI26" i="23" a="1"/>
  <c r="AI26" i="23" s="1"/>
  <c r="AI9" i="23" a="1"/>
  <c r="AI9" i="23" s="1"/>
  <c r="AI5" i="23" a="1"/>
  <c r="AI5" i="23" s="1"/>
  <c r="AI14" i="23" a="1"/>
  <c r="AI14" i="23" s="1"/>
  <c r="AI8" i="23" a="1"/>
  <c r="AI8" i="23" s="1"/>
  <c r="AI10" i="23" a="1"/>
  <c r="AI10" i="23" s="1"/>
  <c r="AI4" i="23" a="1"/>
  <c r="AI4" i="23" s="1"/>
  <c r="AF98" i="23" a="1"/>
  <c r="AF98" i="23" s="1"/>
  <c r="AF91" i="23" a="1"/>
  <c r="AF91" i="23" s="1"/>
  <c r="AF86" i="23" a="1"/>
  <c r="AF86" i="23" s="1"/>
  <c r="AF72" i="23" a="1"/>
  <c r="AF72" i="23" s="1"/>
  <c r="AF67" i="23" a="1"/>
  <c r="AF67" i="23" s="1"/>
  <c r="AF62" i="23" a="1"/>
  <c r="AF62" i="23" s="1"/>
  <c r="AF96" i="23" a="1"/>
  <c r="AF96" i="23" s="1"/>
  <c r="AF84" i="23" a="1"/>
  <c r="AF84" i="23" s="1"/>
  <c r="AF77" i="23" a="1"/>
  <c r="AF77" i="23" s="1"/>
  <c r="AF73" i="23" a="1"/>
  <c r="AF73" i="23" s="1"/>
  <c r="AF70" i="23" a="1"/>
  <c r="AF70" i="23" s="1"/>
  <c r="AF65" i="23" a="1"/>
  <c r="AF65" i="23" s="1"/>
  <c r="AF60" i="23" a="1"/>
  <c r="AF60" i="23" s="1"/>
  <c r="AF57" i="23" a="1"/>
  <c r="AF57" i="23" s="1"/>
  <c r="AF54" i="23" a="1"/>
  <c r="AF54" i="23" s="1"/>
  <c r="AF53" i="23" a="1"/>
  <c r="AF53" i="23" s="1"/>
  <c r="AF103" i="23" a="1"/>
  <c r="AF103" i="23" s="1"/>
  <c r="AF101" i="23" a="1"/>
  <c r="AF101" i="23" s="1"/>
  <c r="AF89" i="23" a="1"/>
  <c r="AF89" i="23" s="1"/>
  <c r="AF82" i="23" a="1"/>
  <c r="AF82" i="23" s="1"/>
  <c r="AF74" i="23" a="1"/>
  <c r="AF74" i="23" s="1"/>
  <c r="AF94" i="23" a="1"/>
  <c r="AF94" i="23" s="1"/>
  <c r="AF87" i="23" a="1"/>
  <c r="AF87" i="23" s="1"/>
  <c r="AF80" i="23" a="1"/>
  <c r="AF80" i="23" s="1"/>
  <c r="AF63" i="23" a="1"/>
  <c r="AF63" i="23" s="1"/>
  <c r="AF58" i="23" a="1"/>
  <c r="AF58" i="23" s="1"/>
  <c r="AF99" i="23" a="1"/>
  <c r="AF99" i="23" s="1"/>
  <c r="AF92" i="23" a="1"/>
  <c r="AF92" i="23" s="1"/>
  <c r="AF85" i="23" a="1"/>
  <c r="AF85" i="23" s="1"/>
  <c r="AF75" i="23" a="1"/>
  <c r="AF75" i="23" s="1"/>
  <c r="AF68" i="23" a="1"/>
  <c r="AF68" i="23" s="1"/>
  <c r="AF66" i="23" a="1"/>
  <c r="AF66" i="23" s="1"/>
  <c r="AF61" i="23" a="1"/>
  <c r="AF61" i="23" s="1"/>
  <c r="AF55" i="23" a="1"/>
  <c r="AF55" i="23" s="1"/>
  <c r="AF97" i="23" a="1"/>
  <c r="AF97" i="23" s="1"/>
  <c r="AF95" i="23" a="1"/>
  <c r="AF95" i="23" s="1"/>
  <c r="AF90" i="23" a="1"/>
  <c r="AF90" i="23" s="1"/>
  <c r="AF78" i="23" a="1"/>
  <c r="AF78" i="23" s="1"/>
  <c r="AF71" i="23" a="1"/>
  <c r="AF71" i="23" s="1"/>
  <c r="AF102" i="23" a="1"/>
  <c r="AF102" i="23" s="1"/>
  <c r="AF83" i="23" a="1"/>
  <c r="AF83" i="23" s="1"/>
  <c r="AF76" i="23" a="1"/>
  <c r="AF76" i="23" s="1"/>
  <c r="AF59" i="23" a="1"/>
  <c r="AF59" i="23" s="1"/>
  <c r="AF56" i="23" a="1"/>
  <c r="AF56" i="23" s="1"/>
  <c r="AF100" i="23" a="1"/>
  <c r="AF100" i="23" s="1"/>
  <c r="AF93" i="23" a="1"/>
  <c r="AF93" i="23" s="1"/>
  <c r="AF88" i="23" a="1"/>
  <c r="AF88" i="23" s="1"/>
  <c r="AF81" i="23" a="1"/>
  <c r="AF81" i="23" s="1"/>
  <c r="AF79" i="23" a="1"/>
  <c r="AF79" i="23" s="1"/>
  <c r="AF69" i="23" a="1"/>
  <c r="AF69" i="23" s="1"/>
  <c r="AF64" i="23" a="1"/>
  <c r="AF64" i="23" s="1"/>
  <c r="AF52" i="23" a="1"/>
  <c r="AF52" i="23" s="1"/>
  <c r="AF51" i="23" a="1"/>
  <c r="AF51" i="23" s="1"/>
  <c r="AF31" i="23" a="1"/>
  <c r="AF31" i="23" s="1"/>
  <c r="AF5" i="23" a="1"/>
  <c r="AF5" i="23" s="1"/>
  <c r="AF46" i="23" a="1"/>
  <c r="AF46" i="23" s="1"/>
  <c r="AF39" i="23" a="1"/>
  <c r="AF39" i="23" s="1"/>
  <c r="AF34" i="23" a="1"/>
  <c r="AF34" i="23" s="1"/>
  <c r="AF29" i="23" a="1"/>
  <c r="AF29" i="23" s="1"/>
  <c r="AF23" i="23" a="1"/>
  <c r="AF23" i="23" s="1"/>
  <c r="AF20" i="23" a="1"/>
  <c r="AF20" i="23" s="1"/>
  <c r="AF37" i="23" a="1"/>
  <c r="AF37" i="23" s="1"/>
  <c r="AF26" i="23" a="1"/>
  <c r="AF26" i="23" s="1"/>
  <c r="AF15" i="23" a="1"/>
  <c r="AF15" i="23" s="1"/>
  <c r="AF45" i="23" a="1"/>
  <c r="AF45" i="23" s="1"/>
  <c r="AF40" i="23" a="1"/>
  <c r="AF40" i="23" s="1"/>
  <c r="AF35" i="23" a="1"/>
  <c r="AF35" i="23" s="1"/>
  <c r="AF32" i="23" a="1"/>
  <c r="AF32" i="23" s="1"/>
  <c r="AF21" i="23" a="1"/>
  <c r="AF21" i="23" s="1"/>
  <c r="AF18" i="23" a="1"/>
  <c r="AF18" i="23" s="1"/>
  <c r="AF44" i="23" a="1"/>
  <c r="AF44" i="23" s="1"/>
  <c r="AF30" i="23" a="1"/>
  <c r="AF30" i="23" s="1"/>
  <c r="AF27" i="23" a="1"/>
  <c r="AF27" i="23" s="1"/>
  <c r="AF24" i="23" a="1"/>
  <c r="AF24" i="23" s="1"/>
  <c r="AF6" i="23" a="1"/>
  <c r="AF6" i="23" s="1"/>
  <c r="AF4" i="23" a="1"/>
  <c r="AF4" i="23" s="1"/>
  <c r="AF48" i="23" a="1"/>
  <c r="AF48" i="23" s="1"/>
  <c r="AF43" i="23" a="1"/>
  <c r="AF43" i="23" s="1"/>
  <c r="AF42" i="23" a="1"/>
  <c r="AF42" i="23" s="1"/>
  <c r="AF41" i="23" a="1"/>
  <c r="AF41" i="23" s="1"/>
  <c r="AF38" i="23" a="1"/>
  <c r="AF38" i="23" s="1"/>
  <c r="AF19" i="23" a="1"/>
  <c r="AF19" i="23" s="1"/>
  <c r="AF16" i="23" a="1"/>
  <c r="AF16" i="23" s="1"/>
  <c r="AF49" i="23" a="1"/>
  <c r="AF49" i="23" s="1"/>
  <c r="AF33" i="23" a="1"/>
  <c r="AF33" i="23" s="1"/>
  <c r="AF50" i="23" a="1"/>
  <c r="AF50" i="23" s="1"/>
  <c r="AF47" i="23" a="1"/>
  <c r="AF47" i="23" s="1"/>
  <c r="AF36" i="23" a="1"/>
  <c r="AF36" i="23" s="1"/>
  <c r="AF28" i="23" a="1"/>
  <c r="AF28" i="23" s="1"/>
  <c r="AF25" i="23" a="1"/>
  <c r="AF25" i="23" s="1"/>
  <c r="AF22" i="23" a="1"/>
  <c r="AF22" i="23" s="1"/>
  <c r="AF17" i="23" a="1"/>
  <c r="AF17" i="23" s="1"/>
  <c r="AF12" i="23" a="1"/>
  <c r="AF12" i="23" s="1"/>
  <c r="AF11" i="23" a="1"/>
  <c r="AF11" i="23" s="1"/>
  <c r="AF7" i="23" a="1"/>
  <c r="AF7" i="23" s="1"/>
  <c r="AF10" i="23" a="1"/>
  <c r="AF10" i="23" s="1"/>
  <c r="AF13" i="23" a="1"/>
  <c r="AF13" i="23" s="1"/>
  <c r="AF14" i="23" a="1"/>
  <c r="AF14" i="23" s="1"/>
  <c r="AF8" i="23" a="1"/>
  <c r="AF8" i="23" s="1"/>
  <c r="AF9" i="23" a="1"/>
  <c r="AF9" i="23" s="1"/>
  <c r="AN98" i="23" a="1"/>
  <c r="AN98" i="23" s="1"/>
  <c r="AN91" i="23" a="1"/>
  <c r="AN91" i="23" s="1"/>
  <c r="AN86" i="23" a="1"/>
  <c r="AN86" i="23" s="1"/>
  <c r="AN84" i="23" a="1"/>
  <c r="AN84" i="23" s="1"/>
  <c r="AN74" i="23" a="1"/>
  <c r="AN74" i="23" s="1"/>
  <c r="AN73" i="23" a="1"/>
  <c r="AN73" i="23" s="1"/>
  <c r="AN67" i="23" a="1"/>
  <c r="AN67" i="23" s="1"/>
  <c r="AN62" i="23" a="1"/>
  <c r="AN62" i="23" s="1"/>
  <c r="AN60" i="23" a="1"/>
  <c r="AN60" i="23" s="1"/>
  <c r="AN54" i="23" a="1"/>
  <c r="AN54" i="23" s="1"/>
  <c r="AN96" i="23" a="1"/>
  <c r="AN96" i="23" s="1"/>
  <c r="AN89" i="23" a="1"/>
  <c r="AN89" i="23" s="1"/>
  <c r="AN77" i="23" a="1"/>
  <c r="AN77" i="23" s="1"/>
  <c r="AN70" i="23" a="1"/>
  <c r="AN70" i="23" s="1"/>
  <c r="AN65" i="23" a="1"/>
  <c r="AN65" i="23" s="1"/>
  <c r="AN103" i="23" a="1"/>
  <c r="AN103" i="23" s="1"/>
  <c r="AN101" i="23" a="1"/>
  <c r="AN101" i="23" s="1"/>
  <c r="AN94" i="23" a="1"/>
  <c r="AN94" i="23" s="1"/>
  <c r="AN82" i="23" a="1"/>
  <c r="AN82" i="23" s="1"/>
  <c r="AN55" i="23" a="1"/>
  <c r="AN55" i="23" s="1"/>
  <c r="AN99" i="23" a="1"/>
  <c r="AN99" i="23" s="1"/>
  <c r="AN92" i="23" a="1"/>
  <c r="AN92" i="23" s="1"/>
  <c r="AN87" i="23" a="1"/>
  <c r="AN87" i="23" s="1"/>
  <c r="AN80" i="23" a="1"/>
  <c r="AN80" i="23" s="1"/>
  <c r="AN75" i="23" a="1"/>
  <c r="AN75" i="23" s="1"/>
  <c r="AN68" i="23" a="1"/>
  <c r="AN68" i="23" s="1"/>
  <c r="AN63" i="23" a="1"/>
  <c r="AN63" i="23" s="1"/>
  <c r="AN58" i="23" a="1"/>
  <c r="AN58" i="23" s="1"/>
  <c r="AN97" i="23" a="1"/>
  <c r="AN97" i="23" s="1"/>
  <c r="AN90" i="23" a="1"/>
  <c r="AN90" i="23" s="1"/>
  <c r="AN85" i="23" a="1"/>
  <c r="AN85" i="23" s="1"/>
  <c r="AN78" i="23" a="1"/>
  <c r="AN78" i="23" s="1"/>
  <c r="AN71" i="23" a="1"/>
  <c r="AN71" i="23" s="1"/>
  <c r="AN66" i="23" a="1"/>
  <c r="AN66" i="23" s="1"/>
  <c r="AN61" i="23" a="1"/>
  <c r="AN61" i="23" s="1"/>
  <c r="AN95" i="23" a="1"/>
  <c r="AN95" i="23" s="1"/>
  <c r="AN83" i="23" a="1"/>
  <c r="AN83" i="23" s="1"/>
  <c r="AN76" i="23" a="1"/>
  <c r="AN76" i="23" s="1"/>
  <c r="AN64" i="23" a="1"/>
  <c r="AN64" i="23" s="1"/>
  <c r="AN59" i="23" a="1"/>
  <c r="AN59" i="23" s="1"/>
  <c r="AN56" i="23" a="1"/>
  <c r="AN56" i="23" s="1"/>
  <c r="AN52" i="23" a="1"/>
  <c r="AN52" i="23" s="1"/>
  <c r="AN51" i="23" a="1"/>
  <c r="AN51" i="23" s="1"/>
  <c r="AN102" i="23" a="1"/>
  <c r="AN102" i="23" s="1"/>
  <c r="AN100" i="23" a="1"/>
  <c r="AN100" i="23" s="1"/>
  <c r="AN81" i="23" a="1"/>
  <c r="AN81" i="23" s="1"/>
  <c r="AN72" i="23" a="1"/>
  <c r="AN72" i="23" s="1"/>
  <c r="AN69" i="23" a="1"/>
  <c r="AN69" i="23" s="1"/>
  <c r="AN53" i="23" a="1"/>
  <c r="AN53" i="23" s="1"/>
  <c r="AN93" i="23" a="1"/>
  <c r="AN93" i="23" s="1"/>
  <c r="AN88" i="23" a="1"/>
  <c r="AN88" i="23" s="1"/>
  <c r="AN79" i="23" a="1"/>
  <c r="AN79" i="23" s="1"/>
  <c r="AN57" i="23" a="1"/>
  <c r="AN57" i="23" s="1"/>
  <c r="AN45" i="23" a="1"/>
  <c r="AN45" i="23" s="1"/>
  <c r="AN34" i="23" a="1"/>
  <c r="AN34" i="23" s="1"/>
  <c r="AN29" i="23" a="1"/>
  <c r="AN29" i="23" s="1"/>
  <c r="AN23" i="23" a="1"/>
  <c r="AN23" i="23" s="1"/>
  <c r="AN20" i="23" a="1"/>
  <c r="AN20" i="23" s="1"/>
  <c r="AN5" i="23" a="1"/>
  <c r="AN5" i="23" s="1"/>
  <c r="AN44" i="23" a="1"/>
  <c r="AN44" i="23" s="1"/>
  <c r="AN37" i="23" a="1"/>
  <c r="AN37" i="23" s="1"/>
  <c r="AN26" i="23" a="1"/>
  <c r="AN26" i="23" s="1"/>
  <c r="AN15" i="23" a="1"/>
  <c r="AN15" i="23" s="1"/>
  <c r="AN48" i="23" a="1"/>
  <c r="AN48" i="23" s="1"/>
  <c r="AN43" i="23" a="1"/>
  <c r="AN43" i="23" s="1"/>
  <c r="AN40" i="23" a="1"/>
  <c r="AN40" i="23" s="1"/>
  <c r="AN32" i="23" a="1"/>
  <c r="AN32" i="23" s="1"/>
  <c r="AN18" i="23" a="1"/>
  <c r="AN18" i="23" s="1"/>
  <c r="AN47" i="23" a="1"/>
  <c r="AN47" i="23" s="1"/>
  <c r="AN42" i="23" a="1"/>
  <c r="AN42" i="23" s="1"/>
  <c r="AN41" i="23" a="1"/>
  <c r="AN41" i="23" s="1"/>
  <c r="AN35" i="23" a="1"/>
  <c r="AN35" i="23" s="1"/>
  <c r="AN27" i="23" a="1"/>
  <c r="AN27" i="23" s="1"/>
  <c r="AN21" i="23" a="1"/>
  <c r="AN21" i="23" s="1"/>
  <c r="AN13" i="23" a="1"/>
  <c r="AN13" i="23" s="1"/>
  <c r="AN6" i="23" a="1"/>
  <c r="AN6" i="23" s="1"/>
  <c r="AN49" i="23" a="1"/>
  <c r="AN49" i="23" s="1"/>
  <c r="AN30" i="23" a="1"/>
  <c r="AN30" i="23" s="1"/>
  <c r="AN24" i="23" a="1"/>
  <c r="AN24" i="23" s="1"/>
  <c r="AN16" i="23" a="1"/>
  <c r="AN16" i="23" s="1"/>
  <c r="AN10" i="23" a="1"/>
  <c r="AN10" i="23" s="1"/>
  <c r="AN4" i="23" a="1"/>
  <c r="AN4" i="23" s="1"/>
  <c r="AN50" i="23" a="1"/>
  <c r="AN50" i="23" s="1"/>
  <c r="AN46" i="23" a="1"/>
  <c r="AN46" i="23" s="1"/>
  <c r="AN38" i="23" a="1"/>
  <c r="AN38" i="23" s="1"/>
  <c r="AN19" i="23" a="1"/>
  <c r="AN19" i="23" s="1"/>
  <c r="AN33" i="23" a="1"/>
  <c r="AN33" i="23" s="1"/>
  <c r="AN28" i="23" a="1"/>
  <c r="AN28" i="23" s="1"/>
  <c r="AN25" i="23" a="1"/>
  <c r="AN25" i="23" s="1"/>
  <c r="AN22" i="23" a="1"/>
  <c r="AN22" i="23" s="1"/>
  <c r="AN39" i="23" a="1"/>
  <c r="AN39" i="23" s="1"/>
  <c r="AN36" i="23" a="1"/>
  <c r="AN36" i="23" s="1"/>
  <c r="AN31" i="23" a="1"/>
  <c r="AN31" i="23" s="1"/>
  <c r="AN17" i="23" a="1"/>
  <c r="AN17" i="23" s="1"/>
  <c r="AN8" i="23" a="1"/>
  <c r="AN8" i="23" s="1"/>
  <c r="AN7" i="23" a="1"/>
  <c r="AN7" i="23" s="1"/>
  <c r="AN14" i="23" a="1"/>
  <c r="AN14" i="23" s="1"/>
  <c r="AN9" i="23" a="1"/>
  <c r="AN9" i="23" s="1"/>
  <c r="AN12" i="23" a="1"/>
  <c r="AN12" i="23" s="1"/>
  <c r="AN11" i="23" a="1"/>
  <c r="AN11" i="23" s="1"/>
  <c r="AC102" i="23" a="1"/>
  <c r="AC102" i="23" s="1"/>
  <c r="AC103" i="23" a="1"/>
  <c r="AC103" i="23" s="1"/>
  <c r="AC95" i="23" a="1"/>
  <c r="AC95" i="23" s="1"/>
  <c r="AC87" i="23" a="1"/>
  <c r="AC87" i="23" s="1"/>
  <c r="AC79" i="23" a="1"/>
  <c r="AC79" i="23" s="1"/>
  <c r="AC71" i="23" a="1"/>
  <c r="AC71" i="23" s="1"/>
  <c r="AC63" i="23" a="1"/>
  <c r="AC63" i="23" s="1"/>
  <c r="AC55" i="23" a="1"/>
  <c r="AC55" i="23" s="1"/>
  <c r="AC47" i="23" a="1"/>
  <c r="AC47" i="23" s="1"/>
  <c r="AC39" i="23" a="1"/>
  <c r="AC39" i="23" s="1"/>
  <c r="AC31" i="23" a="1"/>
  <c r="AC31" i="23" s="1"/>
  <c r="AC23" i="23" a="1"/>
  <c r="AC23" i="23" s="1"/>
  <c r="AC15" i="23" a="1"/>
  <c r="AC15" i="23" s="1"/>
  <c r="AC7" i="23" a="1"/>
  <c r="AC7" i="23" s="1"/>
  <c r="AC78" i="23" a="1"/>
  <c r="AC78" i="23" s="1"/>
  <c r="AC62" i="23" a="1"/>
  <c r="AC62" i="23" s="1"/>
  <c r="AC38" i="23" a="1"/>
  <c r="AC38" i="23" s="1"/>
  <c r="AC30" i="23" a="1"/>
  <c r="AC30" i="23" s="1"/>
  <c r="AC6" i="23" a="1"/>
  <c r="AC6" i="23" s="1"/>
  <c r="AC13" i="23" a="1"/>
  <c r="AC13" i="23" s="1"/>
  <c r="AC86" i="23" a="1"/>
  <c r="AC86" i="23" s="1"/>
  <c r="AC54" i="23" a="1"/>
  <c r="AC54" i="23" s="1"/>
  <c r="AC14" i="23" a="1"/>
  <c r="AC14" i="23" s="1"/>
  <c r="AC101" i="23" a="1"/>
  <c r="AC101" i="23" s="1"/>
  <c r="AC93" i="23" a="1"/>
  <c r="AC93" i="23" s="1"/>
  <c r="AC85" i="23" a="1"/>
  <c r="AC85" i="23" s="1"/>
  <c r="AC77" i="23" a="1"/>
  <c r="AC77" i="23" s="1"/>
  <c r="AC69" i="23" a="1"/>
  <c r="AC69" i="23" s="1"/>
  <c r="AC61" i="23" a="1"/>
  <c r="AC61" i="23" s="1"/>
  <c r="AC53" i="23" a="1"/>
  <c r="AC53" i="23" s="1"/>
  <c r="AC45" i="23" a="1"/>
  <c r="AC45" i="23" s="1"/>
  <c r="AC37" i="23" a="1"/>
  <c r="AC37" i="23" s="1"/>
  <c r="AC29" i="23" a="1"/>
  <c r="AC29" i="23" s="1"/>
  <c r="AC21" i="23" a="1"/>
  <c r="AC21" i="23" s="1"/>
  <c r="AC5" i="23" a="1"/>
  <c r="AC5" i="23" s="1"/>
  <c r="AC100" i="23" a="1"/>
  <c r="AC100" i="23" s="1"/>
  <c r="AC92" i="23" a="1"/>
  <c r="AC92" i="23" s="1"/>
  <c r="AC84" i="23" a="1"/>
  <c r="AC84" i="23" s="1"/>
  <c r="AC76" i="23" a="1"/>
  <c r="AC76" i="23" s="1"/>
  <c r="AC68" i="23" a="1"/>
  <c r="AC68" i="23" s="1"/>
  <c r="AC60" i="23" a="1"/>
  <c r="AC60" i="23" s="1"/>
  <c r="AC52" i="23" a="1"/>
  <c r="AC52" i="23" s="1"/>
  <c r="AC44" i="23" a="1"/>
  <c r="AC44" i="23" s="1"/>
  <c r="AC36" i="23" a="1"/>
  <c r="AC36" i="23" s="1"/>
  <c r="AC28" i="23" a="1"/>
  <c r="AC28" i="23" s="1"/>
  <c r="AC20" i="23" a="1"/>
  <c r="AC20" i="23" s="1"/>
  <c r="AC12" i="23" a="1"/>
  <c r="AC12" i="23" s="1"/>
  <c r="AC4" i="23" a="1"/>
  <c r="AC4" i="23" s="1"/>
  <c r="AC99" i="23" a="1"/>
  <c r="AC99" i="23" s="1"/>
  <c r="AC91" i="23" a="1"/>
  <c r="AC91" i="23" s="1"/>
  <c r="AC83" i="23" a="1"/>
  <c r="AC83" i="23" s="1"/>
  <c r="AC75" i="23" a="1"/>
  <c r="AC75" i="23" s="1"/>
  <c r="AC67" i="23" a="1"/>
  <c r="AC67" i="23" s="1"/>
  <c r="AC59" i="23" a="1"/>
  <c r="AC59" i="23" s="1"/>
  <c r="AC51" i="23" a="1"/>
  <c r="AC51" i="23" s="1"/>
  <c r="AC43" i="23" a="1"/>
  <c r="AC43" i="23" s="1"/>
  <c r="AC35" i="23" a="1"/>
  <c r="AC35" i="23" s="1"/>
  <c r="AC27" i="23" a="1"/>
  <c r="AC27" i="23" s="1"/>
  <c r="AC19" i="23" a="1"/>
  <c r="AC19" i="23" s="1"/>
  <c r="AC11" i="23" a="1"/>
  <c r="AC11" i="23" s="1"/>
  <c r="AC98" i="23" a="1"/>
  <c r="AC98" i="23" s="1"/>
  <c r="AC82" i="23" a="1"/>
  <c r="AC82" i="23" s="1"/>
  <c r="AC66" i="23" a="1"/>
  <c r="AC66" i="23" s="1"/>
  <c r="AC50" i="23" a="1"/>
  <c r="AC50" i="23" s="1"/>
  <c r="AC42" i="23" a="1"/>
  <c r="AC42" i="23" s="1"/>
  <c r="AC26" i="23" a="1"/>
  <c r="AC26" i="23" s="1"/>
  <c r="AC10" i="23" a="1"/>
  <c r="AC10" i="23" s="1"/>
  <c r="AC90" i="23" a="1"/>
  <c r="AC90" i="23" s="1"/>
  <c r="AC74" i="23" a="1"/>
  <c r="AC74" i="23" s="1"/>
  <c r="AC58" i="23" a="1"/>
  <c r="AC58" i="23" s="1"/>
  <c r="AC34" i="23" a="1"/>
  <c r="AC34" i="23" s="1"/>
  <c r="AC18" i="23" a="1"/>
  <c r="AC18" i="23" s="1"/>
  <c r="AC97" i="23" a="1"/>
  <c r="AC97" i="23" s="1"/>
  <c r="AC89" i="23" a="1"/>
  <c r="AC89" i="23" s="1"/>
  <c r="AC81" i="23" a="1"/>
  <c r="AC81" i="23" s="1"/>
  <c r="AC73" i="23" a="1"/>
  <c r="AC73" i="23" s="1"/>
  <c r="AC65" i="23" a="1"/>
  <c r="AC65" i="23" s="1"/>
  <c r="AC57" i="23" a="1"/>
  <c r="AC57" i="23" s="1"/>
  <c r="AC49" i="23" a="1"/>
  <c r="AC49" i="23" s="1"/>
  <c r="AC41" i="23" a="1"/>
  <c r="AC41" i="23" s="1"/>
  <c r="AC33" i="23" a="1"/>
  <c r="AC33" i="23" s="1"/>
  <c r="AC25" i="23" a="1"/>
  <c r="AC25" i="23" s="1"/>
  <c r="AC17" i="23" a="1"/>
  <c r="AC17" i="23" s="1"/>
  <c r="AC9" i="23" a="1"/>
  <c r="AC9" i="23" s="1"/>
  <c r="AC96" i="23" a="1"/>
  <c r="AC96" i="23" s="1"/>
  <c r="AC88" i="23" a="1"/>
  <c r="AC88" i="23" s="1"/>
  <c r="AC80" i="23" a="1"/>
  <c r="AC80" i="23" s="1"/>
  <c r="AC72" i="23" a="1"/>
  <c r="AC72" i="23" s="1"/>
  <c r="AC64" i="23" a="1"/>
  <c r="AC64" i="23" s="1"/>
  <c r="AC56" i="23" a="1"/>
  <c r="AC56" i="23" s="1"/>
  <c r="AC48" i="23" a="1"/>
  <c r="AC48" i="23" s="1"/>
  <c r="AC40" i="23" a="1"/>
  <c r="AC40" i="23" s="1"/>
  <c r="AC32" i="23" a="1"/>
  <c r="AC32" i="23" s="1"/>
  <c r="AC24" i="23" a="1"/>
  <c r="AC24" i="23" s="1"/>
  <c r="AC16" i="23" a="1"/>
  <c r="AC16" i="23" s="1"/>
  <c r="AC8" i="23" a="1"/>
  <c r="AC8" i="23" s="1"/>
  <c r="AC94" i="23" a="1"/>
  <c r="AC94" i="23" s="1"/>
  <c r="AC70" i="23" a="1"/>
  <c r="AC70" i="23" s="1"/>
  <c r="AC46" i="23" a="1"/>
  <c r="AC46" i="23" s="1"/>
  <c r="AC22" i="23" a="1"/>
  <c r="AC22" i="23" s="1"/>
  <c r="AK97" i="23" a="1"/>
  <c r="AK97" i="23" s="1"/>
  <c r="AK95" i="23" a="1"/>
  <c r="AK95" i="23" s="1"/>
  <c r="AK78" i="23" a="1"/>
  <c r="AK78" i="23" s="1"/>
  <c r="AK76" i="23" a="1"/>
  <c r="AK76" i="23" s="1"/>
  <c r="AK59" i="23" a="1"/>
  <c r="AK59" i="23" s="1"/>
  <c r="AK51" i="23" a="1"/>
  <c r="AK51" i="23" s="1"/>
  <c r="AK102" i="23" a="1"/>
  <c r="AK102" i="23" s="1"/>
  <c r="AK100" i="23" a="1"/>
  <c r="AK100" i="23" s="1"/>
  <c r="AK83" i="23" a="1"/>
  <c r="AK83" i="23" s="1"/>
  <c r="AK72" i="23" a="1"/>
  <c r="AK72" i="23" s="1"/>
  <c r="AK64" i="23" a="1"/>
  <c r="AK64" i="23" s="1"/>
  <c r="AK56" i="23" a="1"/>
  <c r="AK56" i="23" s="1"/>
  <c r="AK93" i="23" a="1"/>
  <c r="AK93" i="23" s="1"/>
  <c r="AK88" i="23" a="1"/>
  <c r="AK88" i="23" s="1"/>
  <c r="AK81" i="23" a="1"/>
  <c r="AK81" i="23" s="1"/>
  <c r="AK79" i="23" a="1"/>
  <c r="AK79" i="23" s="1"/>
  <c r="AK69" i="23" a="1"/>
  <c r="AK69" i="23" s="1"/>
  <c r="AK53" i="23" a="1"/>
  <c r="AK53" i="23" s="1"/>
  <c r="AK52" i="23" a="1"/>
  <c r="AK52" i="23" s="1"/>
  <c r="AK98" i="23" a="1"/>
  <c r="AK98" i="23" s="1"/>
  <c r="AK91" i="23" a="1"/>
  <c r="AK91" i="23" s="1"/>
  <c r="AK86" i="23" a="1"/>
  <c r="AK86" i="23" s="1"/>
  <c r="AK84" i="23" a="1"/>
  <c r="AK84" i="23" s="1"/>
  <c r="AK67" i="23" a="1"/>
  <c r="AK67" i="23" s="1"/>
  <c r="AK62" i="23" a="1"/>
  <c r="AK62" i="23" s="1"/>
  <c r="AK57" i="23" a="1"/>
  <c r="AK57" i="23" s="1"/>
  <c r="AK96" i="23" a="1"/>
  <c r="AK96" i="23" s="1"/>
  <c r="AK77" i="23" a="1"/>
  <c r="AK77" i="23" s="1"/>
  <c r="AK74" i="23" a="1"/>
  <c r="AK74" i="23" s="1"/>
  <c r="AK73" i="23" a="1"/>
  <c r="AK73" i="23" s="1"/>
  <c r="AK70" i="23" a="1"/>
  <c r="AK70" i="23" s="1"/>
  <c r="AK65" i="23" a="1"/>
  <c r="AK65" i="23" s="1"/>
  <c r="AK60" i="23" a="1"/>
  <c r="AK60" i="23" s="1"/>
  <c r="AK54" i="23" a="1"/>
  <c r="AK54" i="23" s="1"/>
  <c r="AK103" i="23" a="1"/>
  <c r="AK103" i="23" s="1"/>
  <c r="AK101" i="23" a="1"/>
  <c r="AK101" i="23" s="1"/>
  <c r="AK94" i="23" a="1"/>
  <c r="AK94" i="23" s="1"/>
  <c r="AK89" i="23" a="1"/>
  <c r="AK89" i="23" s="1"/>
  <c r="AK82" i="23" a="1"/>
  <c r="AK82" i="23" s="1"/>
  <c r="AK92" i="23" a="1"/>
  <c r="AK92" i="23" s="1"/>
  <c r="AK87" i="23" a="1"/>
  <c r="AK87" i="23" s="1"/>
  <c r="AK80" i="23" a="1"/>
  <c r="AK80" i="23" s="1"/>
  <c r="AK68" i="23" a="1"/>
  <c r="AK68" i="23" s="1"/>
  <c r="AK63" i="23" a="1"/>
  <c r="AK63" i="23" s="1"/>
  <c r="AK58" i="23" a="1"/>
  <c r="AK58" i="23" s="1"/>
  <c r="AK55" i="23" a="1"/>
  <c r="AK55" i="23" s="1"/>
  <c r="AK99" i="23" a="1"/>
  <c r="AK99" i="23" s="1"/>
  <c r="AK90" i="23" a="1"/>
  <c r="AK90" i="23" s="1"/>
  <c r="AK85" i="23" a="1"/>
  <c r="AK85" i="23" s="1"/>
  <c r="AK75" i="23" a="1"/>
  <c r="AK75" i="23" s="1"/>
  <c r="AK71" i="23" a="1"/>
  <c r="AK71" i="23" s="1"/>
  <c r="AK66" i="23" a="1"/>
  <c r="AK66" i="23" s="1"/>
  <c r="AK61" i="23" a="1"/>
  <c r="AK61" i="23" s="1"/>
  <c r="AK49" i="23" a="1"/>
  <c r="AK49" i="23" s="1"/>
  <c r="AK47" i="23" a="1"/>
  <c r="AK47" i="23" s="1"/>
  <c r="AK38" i="23" a="1"/>
  <c r="AK38" i="23" s="1"/>
  <c r="AK19" i="23" a="1"/>
  <c r="AK19" i="23" s="1"/>
  <c r="AK12" i="23" a="1"/>
  <c r="AK12" i="23" s="1"/>
  <c r="AK50" i="23" a="1"/>
  <c r="AK50" i="23" s="1"/>
  <c r="AK33" i="23" a="1"/>
  <c r="AK33" i="23" s="1"/>
  <c r="AK22" i="23" a="1"/>
  <c r="AK22" i="23" s="1"/>
  <c r="AK46" i="23" a="1"/>
  <c r="AK46" i="23" s="1"/>
  <c r="AK36" i="23" a="1"/>
  <c r="AK36" i="23" s="1"/>
  <c r="AK28" i="23" a="1"/>
  <c r="AK28" i="23" s="1"/>
  <c r="AK25" i="23" a="1"/>
  <c r="AK25" i="23" s="1"/>
  <c r="AK17" i="23" a="1"/>
  <c r="AK17" i="23" s="1"/>
  <c r="AK39" i="23" a="1"/>
  <c r="AK39" i="23" s="1"/>
  <c r="AK34" i="23" a="1"/>
  <c r="AK34" i="23" s="1"/>
  <c r="AK31" i="23" a="1"/>
  <c r="AK31" i="23" s="1"/>
  <c r="AK23" i="23" a="1"/>
  <c r="AK23" i="23" s="1"/>
  <c r="AK8" i="23" a="1"/>
  <c r="AK8" i="23" s="1"/>
  <c r="AK5" i="23" a="1"/>
  <c r="AK5" i="23" s="1"/>
  <c r="AK45" i="23" a="1"/>
  <c r="AK45" i="23" s="1"/>
  <c r="AK29" i="23" a="1"/>
  <c r="AK29" i="23" s="1"/>
  <c r="AK26" i="23" a="1"/>
  <c r="AK26" i="23" s="1"/>
  <c r="AK20" i="23" a="1"/>
  <c r="AK20" i="23" s="1"/>
  <c r="AK15" i="23" a="1"/>
  <c r="AK15" i="23" s="1"/>
  <c r="AK44" i="23" a="1"/>
  <c r="AK44" i="23" s="1"/>
  <c r="AK40" i="23" a="1"/>
  <c r="AK40" i="23" s="1"/>
  <c r="AK37" i="23" a="1"/>
  <c r="AK37" i="23" s="1"/>
  <c r="AK32" i="23" a="1"/>
  <c r="AK32" i="23" s="1"/>
  <c r="AK18" i="23" a="1"/>
  <c r="AK18" i="23" s="1"/>
  <c r="AK43" i="23" a="1"/>
  <c r="AK43" i="23" s="1"/>
  <c r="AK35" i="23" a="1"/>
  <c r="AK35" i="23" s="1"/>
  <c r="AK21" i="23" a="1"/>
  <c r="AK21" i="23" s="1"/>
  <c r="AK14" i="23" a="1"/>
  <c r="AK14" i="23" s="1"/>
  <c r="AK48" i="23" a="1"/>
  <c r="AK48" i="23" s="1"/>
  <c r="AK42" i="23" a="1"/>
  <c r="AK42" i="23" s="1"/>
  <c r="AK41" i="23" a="1"/>
  <c r="AK41" i="23" s="1"/>
  <c r="AK30" i="23" a="1"/>
  <c r="AK30" i="23" s="1"/>
  <c r="AK27" i="23" a="1"/>
  <c r="AK27" i="23" s="1"/>
  <c r="AK24" i="23" a="1"/>
  <c r="AK24" i="23" s="1"/>
  <c r="AK16" i="23" a="1"/>
  <c r="AK16" i="23" s="1"/>
  <c r="AK13" i="23" a="1"/>
  <c r="AK13" i="23" s="1"/>
  <c r="AK10" i="23" a="1"/>
  <c r="AK10" i="23" s="1"/>
  <c r="AK4" i="23" a="1"/>
  <c r="AK4" i="23" s="1"/>
  <c r="AK7" i="23" a="1"/>
  <c r="AK7" i="23" s="1"/>
  <c r="AK9" i="23" a="1"/>
  <c r="AK9" i="23" s="1"/>
  <c r="AK11" i="23" a="1"/>
  <c r="AK11" i="23" s="1"/>
  <c r="AK6" i="23" a="1"/>
  <c r="AK6" i="23" s="1"/>
  <c r="AH103" i="23" a="1"/>
  <c r="AH103" i="23" s="1"/>
  <c r="AH101" i="23" a="1"/>
  <c r="AH101" i="23" s="1"/>
  <c r="AH89" i="23" a="1"/>
  <c r="AH89" i="23" s="1"/>
  <c r="AH82" i="23" a="1"/>
  <c r="AH82" i="23" s="1"/>
  <c r="AH74" i="23" a="1"/>
  <c r="AH74" i="23" s="1"/>
  <c r="AH94" i="23" a="1"/>
  <c r="AH94" i="23" s="1"/>
  <c r="AH87" i="23" a="1"/>
  <c r="AH87" i="23" s="1"/>
  <c r="AH80" i="23" a="1"/>
  <c r="AH80" i="23" s="1"/>
  <c r="AH68" i="23" a="1"/>
  <c r="AH68" i="23" s="1"/>
  <c r="AH63" i="23" a="1"/>
  <c r="AH63" i="23" s="1"/>
  <c r="AH58" i="23" a="1"/>
  <c r="AH58" i="23" s="1"/>
  <c r="AH55" i="23" a="1"/>
  <c r="AH55" i="23" s="1"/>
  <c r="AH99" i="23" a="1"/>
  <c r="AH99" i="23" s="1"/>
  <c r="AH92" i="23" a="1"/>
  <c r="AH92" i="23" s="1"/>
  <c r="AH85" i="23" a="1"/>
  <c r="AH85" i="23" s="1"/>
  <c r="AH75" i="23" a="1"/>
  <c r="AH75" i="23" s="1"/>
  <c r="AH66" i="23" a="1"/>
  <c r="AH66" i="23" s="1"/>
  <c r="AH61" i="23" a="1"/>
  <c r="AH61" i="23" s="1"/>
  <c r="AH97" i="23" a="1"/>
  <c r="AH97" i="23" s="1"/>
  <c r="AH95" i="23" a="1"/>
  <c r="AH95" i="23" s="1"/>
  <c r="AH90" i="23" a="1"/>
  <c r="AH90" i="23" s="1"/>
  <c r="AH78" i="23" a="1"/>
  <c r="AH78" i="23" s="1"/>
  <c r="AH71" i="23" a="1"/>
  <c r="AH71" i="23" s="1"/>
  <c r="AH102" i="23" a="1"/>
  <c r="AH102" i="23" s="1"/>
  <c r="AH83" i="23" a="1"/>
  <c r="AH83" i="23" s="1"/>
  <c r="AH76" i="23" a="1"/>
  <c r="AH76" i="23" s="1"/>
  <c r="AH64" i="23" a="1"/>
  <c r="AH64" i="23" s="1"/>
  <c r="AH59" i="23" a="1"/>
  <c r="AH59" i="23" s="1"/>
  <c r="AH56" i="23" a="1"/>
  <c r="AH56" i="23" s="1"/>
  <c r="AH100" i="23" a="1"/>
  <c r="AH100" i="23" s="1"/>
  <c r="AH93" i="23" a="1"/>
  <c r="AH93" i="23" s="1"/>
  <c r="AH88" i="23" a="1"/>
  <c r="AH88" i="23" s="1"/>
  <c r="AH81" i="23" a="1"/>
  <c r="AH81" i="23" s="1"/>
  <c r="AH79" i="23" a="1"/>
  <c r="AH79" i="23" s="1"/>
  <c r="AH72" i="23" a="1"/>
  <c r="AH72" i="23" s="1"/>
  <c r="AH69" i="23" a="1"/>
  <c r="AH69" i="23" s="1"/>
  <c r="AH52" i="23" a="1"/>
  <c r="AH52" i="23" s="1"/>
  <c r="AH98" i="23" a="1"/>
  <c r="AH98" i="23" s="1"/>
  <c r="AH91" i="23" a="1"/>
  <c r="AH91" i="23" s="1"/>
  <c r="AH86" i="23" a="1"/>
  <c r="AH86" i="23" s="1"/>
  <c r="AH67" i="23" a="1"/>
  <c r="AH67" i="23" s="1"/>
  <c r="AH62" i="23" a="1"/>
  <c r="AH62" i="23" s="1"/>
  <c r="AH53" i="23" a="1"/>
  <c r="AH53" i="23" s="1"/>
  <c r="AH96" i="23" a="1"/>
  <c r="AH96" i="23" s="1"/>
  <c r="AH84" i="23" a="1"/>
  <c r="AH84" i="23" s="1"/>
  <c r="AH77" i="23" a="1"/>
  <c r="AH77" i="23" s="1"/>
  <c r="AH73" i="23" a="1"/>
  <c r="AH73" i="23" s="1"/>
  <c r="AH70" i="23" a="1"/>
  <c r="AH70" i="23" s="1"/>
  <c r="AH65" i="23" a="1"/>
  <c r="AH65" i="23" s="1"/>
  <c r="AH60" i="23" a="1"/>
  <c r="AH60" i="23" s="1"/>
  <c r="AH57" i="23" a="1"/>
  <c r="AH57" i="23" s="1"/>
  <c r="AH54" i="23" a="1"/>
  <c r="AH54" i="23" s="1"/>
  <c r="AH37" i="23" a="1"/>
  <c r="AH37" i="23" s="1"/>
  <c r="AH26" i="23" a="1"/>
  <c r="AH26" i="23" s="1"/>
  <c r="AH9" i="23" a="1"/>
  <c r="AH9" i="23" s="1"/>
  <c r="AH44" i="23" a="1"/>
  <c r="AH44" i="23" s="1"/>
  <c r="AH40" i="23" a="1"/>
  <c r="AH40" i="23" s="1"/>
  <c r="AH35" i="23" a="1"/>
  <c r="AH35" i="23" s="1"/>
  <c r="AH32" i="23" a="1"/>
  <c r="AH32" i="23" s="1"/>
  <c r="AH21" i="23" a="1"/>
  <c r="AH21" i="23" s="1"/>
  <c r="AH18" i="23" a="1"/>
  <c r="AH18" i="23" s="1"/>
  <c r="AH43" i="23" a="1"/>
  <c r="AH43" i="23" s="1"/>
  <c r="AH30" i="23" a="1"/>
  <c r="AH30" i="23" s="1"/>
  <c r="AH27" i="23" a="1"/>
  <c r="AH27" i="23" s="1"/>
  <c r="AH24" i="23" a="1"/>
  <c r="AH24" i="23" s="1"/>
  <c r="AH14" i="23" a="1"/>
  <c r="AH14" i="23" s="1"/>
  <c r="AH48" i="23" a="1"/>
  <c r="AH48" i="23" s="1"/>
  <c r="AH42" i="23" a="1"/>
  <c r="AH42" i="23" s="1"/>
  <c r="AH41" i="23" a="1"/>
  <c r="AH41" i="23" s="1"/>
  <c r="AH38" i="23" a="1"/>
  <c r="AH38" i="23" s="1"/>
  <c r="AH19" i="23" a="1"/>
  <c r="AH19" i="23" s="1"/>
  <c r="AH16" i="23" a="1"/>
  <c r="AH16" i="23" s="1"/>
  <c r="AH13" i="23" a="1"/>
  <c r="AH13" i="23" s="1"/>
  <c r="AH49" i="23" a="1"/>
  <c r="AH49" i="23" s="1"/>
  <c r="AH47" i="23" a="1"/>
  <c r="AH47" i="23" s="1"/>
  <c r="AH33" i="23" a="1"/>
  <c r="AH33" i="23" s="1"/>
  <c r="AH12" i="23" a="1"/>
  <c r="AH12" i="23" s="1"/>
  <c r="AH11" i="23" a="1"/>
  <c r="AH11" i="23" s="1"/>
  <c r="AH7" i="23" a="1"/>
  <c r="AH7" i="23" s="1"/>
  <c r="AH51" i="23" a="1"/>
  <c r="AH51" i="23" s="1"/>
  <c r="AH50" i="23" a="1"/>
  <c r="AH50" i="23" s="1"/>
  <c r="AH36" i="23" a="1"/>
  <c r="AH36" i="23" s="1"/>
  <c r="AH28" i="23" a="1"/>
  <c r="AH28" i="23" s="1"/>
  <c r="AH25" i="23" a="1"/>
  <c r="AH25" i="23" s="1"/>
  <c r="AH22" i="23" a="1"/>
  <c r="AH22" i="23" s="1"/>
  <c r="AH17" i="23" a="1"/>
  <c r="AH17" i="23" s="1"/>
  <c r="AH46" i="23" a="1"/>
  <c r="AH46" i="23" s="1"/>
  <c r="AH31" i="23" a="1"/>
  <c r="AH31" i="23" s="1"/>
  <c r="AH45" i="23" a="1"/>
  <c r="AH45" i="23" s="1"/>
  <c r="AH39" i="23" a="1"/>
  <c r="AH39" i="23" s="1"/>
  <c r="AH34" i="23" a="1"/>
  <c r="AH34" i="23" s="1"/>
  <c r="AH29" i="23" a="1"/>
  <c r="AH29" i="23" s="1"/>
  <c r="AH23" i="23" a="1"/>
  <c r="AH23" i="23" s="1"/>
  <c r="AH20" i="23" a="1"/>
  <c r="AH20" i="23" s="1"/>
  <c r="AH15" i="23" a="1"/>
  <c r="AH15" i="23" s="1"/>
  <c r="AH5" i="23" a="1"/>
  <c r="AH5" i="23" s="1"/>
  <c r="AH6" i="23" a="1"/>
  <c r="AH6" i="23" s="1"/>
  <c r="AH8" i="23" a="1"/>
  <c r="AH8" i="23" s="1"/>
  <c r="AH10" i="23" a="1"/>
  <c r="AH10" i="23" s="1"/>
  <c r="AH4" i="23" a="1"/>
  <c r="AH4" i="23" s="1"/>
  <c r="AE100" i="23" a="1"/>
  <c r="AE100" i="23" s="1"/>
  <c r="AE93" i="23" a="1"/>
  <c r="AE93" i="23" s="1"/>
  <c r="AE88" i="23" a="1"/>
  <c r="AE88" i="23" s="1"/>
  <c r="AE81" i="23" a="1"/>
  <c r="AE81" i="23" s="1"/>
  <c r="AE79" i="23" a="1"/>
  <c r="AE79" i="23" s="1"/>
  <c r="AE69" i="23" a="1"/>
  <c r="AE69" i="23" s="1"/>
  <c r="AE64" i="23" a="1"/>
  <c r="AE64" i="23" s="1"/>
  <c r="AE52" i="23" a="1"/>
  <c r="AE52" i="23" s="1"/>
  <c r="AE98" i="23" a="1"/>
  <c r="AE98" i="23" s="1"/>
  <c r="AE91" i="23" a="1"/>
  <c r="AE91" i="23" s="1"/>
  <c r="AE86" i="23" a="1"/>
  <c r="AE86" i="23" s="1"/>
  <c r="AE72" i="23" a="1"/>
  <c r="AE72" i="23" s="1"/>
  <c r="AE67" i="23" a="1"/>
  <c r="AE67" i="23" s="1"/>
  <c r="AE62" i="23" a="1"/>
  <c r="AE62" i="23" s="1"/>
  <c r="AE96" i="23" a="1"/>
  <c r="AE96" i="23" s="1"/>
  <c r="AE84" i="23" a="1"/>
  <c r="AE84" i="23" s="1"/>
  <c r="AE77" i="23" a="1"/>
  <c r="AE77" i="23" s="1"/>
  <c r="AE73" i="23" a="1"/>
  <c r="AE73" i="23" s="1"/>
  <c r="AE70" i="23" a="1"/>
  <c r="AE70" i="23" s="1"/>
  <c r="AE65" i="23" a="1"/>
  <c r="AE65" i="23" s="1"/>
  <c r="AE60" i="23" a="1"/>
  <c r="AE60" i="23" s="1"/>
  <c r="AE57" i="23" a="1"/>
  <c r="AE57" i="23" s="1"/>
  <c r="AE54" i="23" a="1"/>
  <c r="AE54" i="23" s="1"/>
  <c r="AE53" i="23" a="1"/>
  <c r="AE53" i="23" s="1"/>
  <c r="AE103" i="23" a="1"/>
  <c r="AE103" i="23" s="1"/>
  <c r="AE101" i="23" a="1"/>
  <c r="AE101" i="23" s="1"/>
  <c r="AE89" i="23" a="1"/>
  <c r="AE89" i="23" s="1"/>
  <c r="AE82" i="23" a="1"/>
  <c r="AE82" i="23" s="1"/>
  <c r="AE94" i="23" a="1"/>
  <c r="AE94" i="23" s="1"/>
  <c r="AE87" i="23" a="1"/>
  <c r="AE87" i="23" s="1"/>
  <c r="AE80" i="23" a="1"/>
  <c r="AE80" i="23" s="1"/>
  <c r="AE74" i="23" a="1"/>
  <c r="AE74" i="23" s="1"/>
  <c r="AE63" i="23" a="1"/>
  <c r="AE63" i="23" s="1"/>
  <c r="AE58" i="23" a="1"/>
  <c r="AE58" i="23" s="1"/>
  <c r="AE99" i="23" a="1"/>
  <c r="AE99" i="23" s="1"/>
  <c r="AE92" i="23" a="1"/>
  <c r="AE92" i="23" s="1"/>
  <c r="AE85" i="23" a="1"/>
  <c r="AE85" i="23" s="1"/>
  <c r="AE75" i="23" a="1"/>
  <c r="AE75" i="23" s="1"/>
  <c r="AE68" i="23" a="1"/>
  <c r="AE68" i="23" s="1"/>
  <c r="AE66" i="23" a="1"/>
  <c r="AE66" i="23" s="1"/>
  <c r="AE61" i="23" a="1"/>
  <c r="AE61" i="23" s="1"/>
  <c r="AE55" i="23" a="1"/>
  <c r="AE55" i="23" s="1"/>
  <c r="AE97" i="23" a="1"/>
  <c r="AE97" i="23" s="1"/>
  <c r="AE95" i="23" a="1"/>
  <c r="AE95" i="23" s="1"/>
  <c r="AE90" i="23" a="1"/>
  <c r="AE90" i="23" s="1"/>
  <c r="AE78" i="23" a="1"/>
  <c r="AE78" i="23" s="1"/>
  <c r="AE71" i="23" a="1"/>
  <c r="AE71" i="23" s="1"/>
  <c r="AE102" i="23" a="1"/>
  <c r="AE102" i="23" s="1"/>
  <c r="AE83" i="23" a="1"/>
  <c r="AE83" i="23" s="1"/>
  <c r="AE76" i="23" a="1"/>
  <c r="AE76" i="23" s="1"/>
  <c r="AE59" i="23" a="1"/>
  <c r="AE59" i="23" s="1"/>
  <c r="AE56" i="23" a="1"/>
  <c r="AE56" i="23" s="1"/>
  <c r="AE36" i="23" a="1"/>
  <c r="AE36" i="23" s="1"/>
  <c r="AE28" i="23" a="1"/>
  <c r="AE28" i="23" s="1"/>
  <c r="AE22" i="23" a="1"/>
  <c r="AE22" i="23" s="1"/>
  <c r="AE13" i="23" a="1"/>
  <c r="AE13" i="23" s="1"/>
  <c r="AE12" i="23" a="1"/>
  <c r="AE12" i="23" s="1"/>
  <c r="AE11" i="23" a="1"/>
  <c r="AE11" i="23" s="1"/>
  <c r="AE7" i="23" a="1"/>
  <c r="AE7" i="23" s="1"/>
  <c r="AE50" i="23" a="1"/>
  <c r="AE50" i="23" s="1"/>
  <c r="AE47" i="23" a="1"/>
  <c r="AE47" i="23" s="1"/>
  <c r="AE31" i="23" a="1"/>
  <c r="AE31" i="23" s="1"/>
  <c r="AE25" i="23" a="1"/>
  <c r="AE25" i="23" s="1"/>
  <c r="AE17" i="23" a="1"/>
  <c r="AE17" i="23" s="1"/>
  <c r="AE51" i="23" a="1"/>
  <c r="AE51" i="23" s="1"/>
  <c r="AE46" i="23" a="1"/>
  <c r="AE46" i="23" s="1"/>
  <c r="AE39" i="23" a="1"/>
  <c r="AE39" i="23" s="1"/>
  <c r="AE20" i="23" a="1"/>
  <c r="AE20" i="23" s="1"/>
  <c r="AE34" i="23" a="1"/>
  <c r="AE34" i="23" s="1"/>
  <c r="AE29" i="23" a="1"/>
  <c r="AE29" i="23" s="1"/>
  <c r="AE26" i="23" a="1"/>
  <c r="AE26" i="23" s="1"/>
  <c r="AE23" i="23" a="1"/>
  <c r="AE23" i="23" s="1"/>
  <c r="AE9" i="23" a="1"/>
  <c r="AE9" i="23" s="1"/>
  <c r="AE45" i="23" a="1"/>
  <c r="AE45" i="23" s="1"/>
  <c r="AE40" i="23" a="1"/>
  <c r="AE40" i="23" s="1"/>
  <c r="AE37" i="23" a="1"/>
  <c r="AE37" i="23" s="1"/>
  <c r="AE32" i="23" a="1"/>
  <c r="AE32" i="23" s="1"/>
  <c r="AE18" i="23" a="1"/>
  <c r="AE18" i="23" s="1"/>
  <c r="AE15" i="23" a="1"/>
  <c r="AE15" i="23" s="1"/>
  <c r="AE44" i="23" a="1"/>
  <c r="AE44" i="23" s="1"/>
  <c r="AE35" i="23" a="1"/>
  <c r="AE35" i="23" s="1"/>
  <c r="AE30" i="23" a="1"/>
  <c r="AE30" i="23" s="1"/>
  <c r="AE24" i="23" a="1"/>
  <c r="AE24" i="23" s="1"/>
  <c r="AE21" i="23" a="1"/>
  <c r="AE21" i="23" s="1"/>
  <c r="AE42" i="23" a="1"/>
  <c r="AE42" i="23" s="1"/>
  <c r="AE41" i="23" a="1"/>
  <c r="AE41" i="23" s="1"/>
  <c r="AE38" i="23" a="1"/>
  <c r="AE38" i="23" s="1"/>
  <c r="AE27" i="23" a="1"/>
  <c r="AE27" i="23" s="1"/>
  <c r="AE16" i="23" a="1"/>
  <c r="AE16" i="23" s="1"/>
  <c r="AE49" i="23" a="1"/>
  <c r="AE49" i="23" s="1"/>
  <c r="AE48" i="23" a="1"/>
  <c r="AE48" i="23" s="1"/>
  <c r="AE43" i="23" a="1"/>
  <c r="AE43" i="23" s="1"/>
  <c r="AE33" i="23" a="1"/>
  <c r="AE33" i="23" s="1"/>
  <c r="AE19" i="23" a="1"/>
  <c r="AE19" i="23" s="1"/>
  <c r="AE14" i="23" a="1"/>
  <c r="AE14" i="23" s="1"/>
  <c r="AE4" i="23" a="1"/>
  <c r="AE4" i="23" s="1"/>
  <c r="AE10" i="23" a="1"/>
  <c r="AE10" i="23" s="1"/>
  <c r="AE5" i="23" a="1"/>
  <c r="AE5" i="23" s="1"/>
  <c r="AE6" i="23" a="1"/>
  <c r="AE6" i="23" s="1"/>
  <c r="AE8" i="23" a="1"/>
  <c r="AE8" i="23" s="1"/>
  <c r="AM93" i="23" a="1"/>
  <c r="AM93" i="23" s="1"/>
  <c r="AM88" i="23" a="1"/>
  <c r="AM88" i="23" s="1"/>
  <c r="AM79" i="23" a="1"/>
  <c r="AM79" i="23" s="1"/>
  <c r="AM57" i="23" a="1"/>
  <c r="AM57" i="23" s="1"/>
  <c r="AM53" i="23" a="1"/>
  <c r="AM53" i="23" s="1"/>
  <c r="AM98" i="23" a="1"/>
  <c r="AM98" i="23" s="1"/>
  <c r="AM91" i="23" a="1"/>
  <c r="AM91" i="23" s="1"/>
  <c r="AM86" i="23" a="1"/>
  <c r="AM86" i="23" s="1"/>
  <c r="AM84" i="23" a="1"/>
  <c r="AM84" i="23" s="1"/>
  <c r="AM74" i="23" a="1"/>
  <c r="AM74" i="23" s="1"/>
  <c r="AM73" i="23" a="1"/>
  <c r="AM73" i="23" s="1"/>
  <c r="AM67" i="23" a="1"/>
  <c r="AM67" i="23" s="1"/>
  <c r="AM62" i="23" a="1"/>
  <c r="AM62" i="23" s="1"/>
  <c r="AM60" i="23" a="1"/>
  <c r="AM60" i="23" s="1"/>
  <c r="AM96" i="23" a="1"/>
  <c r="AM96" i="23" s="1"/>
  <c r="AM89" i="23" a="1"/>
  <c r="AM89" i="23" s="1"/>
  <c r="AM77" i="23" a="1"/>
  <c r="AM77" i="23" s="1"/>
  <c r="AM70" i="23" a="1"/>
  <c r="AM70" i="23" s="1"/>
  <c r="AM65" i="23" a="1"/>
  <c r="AM65" i="23" s="1"/>
  <c r="AM54" i="23" a="1"/>
  <c r="AM54" i="23" s="1"/>
  <c r="AM103" i="23" a="1"/>
  <c r="AM103" i="23" s="1"/>
  <c r="AM101" i="23" a="1"/>
  <c r="AM101" i="23" s="1"/>
  <c r="AM94" i="23" a="1"/>
  <c r="AM94" i="23" s="1"/>
  <c r="AM82" i="23" a="1"/>
  <c r="AM82" i="23" s="1"/>
  <c r="AM55" i="23" a="1"/>
  <c r="AM55" i="23" s="1"/>
  <c r="AM99" i="23" a="1"/>
  <c r="AM99" i="23" s="1"/>
  <c r="AM92" i="23" a="1"/>
  <c r="AM92" i="23" s="1"/>
  <c r="AM87" i="23" a="1"/>
  <c r="AM87" i="23" s="1"/>
  <c r="AM80" i="23" a="1"/>
  <c r="AM80" i="23" s="1"/>
  <c r="AM75" i="23" a="1"/>
  <c r="AM75" i="23" s="1"/>
  <c r="AM68" i="23" a="1"/>
  <c r="AM68" i="23" s="1"/>
  <c r="AM63" i="23" a="1"/>
  <c r="AM63" i="23" s="1"/>
  <c r="AM58" i="23" a="1"/>
  <c r="AM58" i="23" s="1"/>
  <c r="AM97" i="23" a="1"/>
  <c r="AM97" i="23" s="1"/>
  <c r="AM90" i="23" a="1"/>
  <c r="AM90" i="23" s="1"/>
  <c r="AM85" i="23" a="1"/>
  <c r="AM85" i="23" s="1"/>
  <c r="AM78" i="23" a="1"/>
  <c r="AM78" i="23" s="1"/>
  <c r="AM71" i="23" a="1"/>
  <c r="AM71" i="23" s="1"/>
  <c r="AM66" i="23" a="1"/>
  <c r="AM66" i="23" s="1"/>
  <c r="AM61" i="23" a="1"/>
  <c r="AM61" i="23" s="1"/>
  <c r="AM95" i="23" a="1"/>
  <c r="AM95" i="23" s="1"/>
  <c r="AM83" i="23" a="1"/>
  <c r="AM83" i="23" s="1"/>
  <c r="AM76" i="23" a="1"/>
  <c r="AM76" i="23" s="1"/>
  <c r="AM64" i="23" a="1"/>
  <c r="AM64" i="23" s="1"/>
  <c r="AM59" i="23" a="1"/>
  <c r="AM59" i="23" s="1"/>
  <c r="AM56" i="23" a="1"/>
  <c r="AM56" i="23" s="1"/>
  <c r="AM51" i="23" a="1"/>
  <c r="AM51" i="23" s="1"/>
  <c r="AM102" i="23" a="1"/>
  <c r="AM102" i="23" s="1"/>
  <c r="AM100" i="23" a="1"/>
  <c r="AM100" i="23" s="1"/>
  <c r="AM81" i="23" a="1"/>
  <c r="AM81" i="23" s="1"/>
  <c r="AM72" i="23" a="1"/>
  <c r="AM72" i="23" s="1"/>
  <c r="AM69" i="23" a="1"/>
  <c r="AM69" i="23" s="1"/>
  <c r="AM52" i="23" a="1"/>
  <c r="AM52" i="23" s="1"/>
  <c r="AM36" i="23" a="1"/>
  <c r="AM36" i="23" s="1"/>
  <c r="AM28" i="23" a="1"/>
  <c r="AM28" i="23" s="1"/>
  <c r="AM25" i="23" a="1"/>
  <c r="AM25" i="23" s="1"/>
  <c r="AM17" i="23" a="1"/>
  <c r="AM17" i="23" s="1"/>
  <c r="AM8" i="23" a="1"/>
  <c r="AM8" i="23" s="1"/>
  <c r="AM45" i="23" a="1"/>
  <c r="AM45" i="23" s="1"/>
  <c r="AM39" i="23" a="1"/>
  <c r="AM39" i="23" s="1"/>
  <c r="AM34" i="23" a="1"/>
  <c r="AM34" i="23" s="1"/>
  <c r="AM31" i="23" a="1"/>
  <c r="AM31" i="23" s="1"/>
  <c r="AM23" i="23" a="1"/>
  <c r="AM23" i="23" s="1"/>
  <c r="AM44" i="23" a="1"/>
  <c r="AM44" i="23" s="1"/>
  <c r="AM29" i="23" a="1"/>
  <c r="AM29" i="23" s="1"/>
  <c r="AM26" i="23" a="1"/>
  <c r="AM26" i="23" s="1"/>
  <c r="AM20" i="23" a="1"/>
  <c r="AM20" i="23" s="1"/>
  <c r="AM15" i="23" a="1"/>
  <c r="AM15" i="23" s="1"/>
  <c r="AM43" i="23" a="1"/>
  <c r="AM43" i="23" s="1"/>
  <c r="AM40" i="23" a="1"/>
  <c r="AM40" i="23" s="1"/>
  <c r="AM37" i="23" a="1"/>
  <c r="AM37" i="23" s="1"/>
  <c r="AM32" i="23" a="1"/>
  <c r="AM32" i="23" s="1"/>
  <c r="AM18" i="23" a="1"/>
  <c r="AM18" i="23" s="1"/>
  <c r="AM14" i="23" a="1"/>
  <c r="AM14" i="23" s="1"/>
  <c r="AM9" i="23" a="1"/>
  <c r="AM9" i="23" s="1"/>
  <c r="AM48" i="23" a="1"/>
  <c r="AM48" i="23" s="1"/>
  <c r="AM42" i="23" a="1"/>
  <c r="AM42" i="23" s="1"/>
  <c r="AM41" i="23" a="1"/>
  <c r="AM41" i="23" s="1"/>
  <c r="AM35" i="23" a="1"/>
  <c r="AM35" i="23" s="1"/>
  <c r="AM21" i="23" a="1"/>
  <c r="AM21" i="23" s="1"/>
  <c r="AM13" i="23" a="1"/>
  <c r="AM13" i="23" s="1"/>
  <c r="AM6" i="23" a="1"/>
  <c r="AM6" i="23" s="1"/>
  <c r="AM49" i="23" a="1"/>
  <c r="AM49" i="23" s="1"/>
  <c r="AM47" i="23" a="1"/>
  <c r="AM47" i="23" s="1"/>
  <c r="AM30" i="23" a="1"/>
  <c r="AM30" i="23" s="1"/>
  <c r="AM27" i="23" a="1"/>
  <c r="AM27" i="23" s="1"/>
  <c r="AM24" i="23" a="1"/>
  <c r="AM24" i="23" s="1"/>
  <c r="AM16" i="23" a="1"/>
  <c r="AM16" i="23" s="1"/>
  <c r="AM50" i="23" a="1"/>
  <c r="AM50" i="23" s="1"/>
  <c r="AM46" i="23" a="1"/>
  <c r="AM46" i="23" s="1"/>
  <c r="AM38" i="23" a="1"/>
  <c r="AM38" i="23" s="1"/>
  <c r="AM19" i="23" a="1"/>
  <c r="AM19" i="23" s="1"/>
  <c r="AM33" i="23" a="1"/>
  <c r="AM33" i="23" s="1"/>
  <c r="AM22" i="23" a="1"/>
  <c r="AM22" i="23" s="1"/>
  <c r="AM7" i="23" a="1"/>
  <c r="AM7" i="23" s="1"/>
  <c r="AM10" i="23" a="1"/>
  <c r="AM10" i="23" s="1"/>
  <c r="AM4" i="23" a="1"/>
  <c r="AM4" i="23" s="1"/>
  <c r="AM12" i="23" a="1"/>
  <c r="AM12" i="23" s="1"/>
  <c r="AM11" i="23" a="1"/>
  <c r="AM11" i="23" s="1"/>
  <c r="AM5" i="23" a="1"/>
  <c r="AM5" i="23" s="1"/>
  <c r="S94" i="23" a="1"/>
  <c r="S94" i="23" s="1"/>
  <c r="X54" i="23" a="1"/>
  <c r="X54" i="23" s="1"/>
  <c r="W78" i="23" a="1"/>
  <c r="W78" i="23" s="1"/>
  <c r="W103" i="23" a="1"/>
  <c r="W103" i="23" s="1"/>
  <c r="M102" i="23" a="1"/>
  <c r="M102" i="23" s="1"/>
  <c r="T32" i="23" a="1"/>
  <c r="T32" i="23" s="1"/>
  <c r="L5" i="23" a="1"/>
  <c r="L5" i="23" s="1"/>
  <c r="L9" i="23" a="1"/>
  <c r="L9" i="23" s="1"/>
  <c r="L13" i="23" a="1"/>
  <c r="L13" i="23" s="1"/>
  <c r="L7" i="23" a="1"/>
  <c r="L7" i="23" s="1"/>
  <c r="L11" i="23" a="1"/>
  <c r="L11" i="23" s="1"/>
  <c r="L15" i="23" a="1"/>
  <c r="L15" i="23" s="1"/>
  <c r="L12" i="23" a="1"/>
  <c r="L12" i="23" s="1"/>
  <c r="L17" i="23" a="1"/>
  <c r="L17" i="23" s="1"/>
  <c r="L37" i="23" a="1"/>
  <c r="L37" i="23" s="1"/>
  <c r="L6" i="23" a="1"/>
  <c r="L6" i="23" s="1"/>
  <c r="L21" i="23" a="1"/>
  <c r="L21" i="23" s="1"/>
  <c r="L22" i="23" a="1"/>
  <c r="L22" i="23" s="1"/>
  <c r="L26" i="23" a="1"/>
  <c r="L26" i="23" s="1"/>
  <c r="L19" i="23" a="1"/>
  <c r="L19" i="23" s="1"/>
  <c r="L20" i="23" a="1"/>
  <c r="L20" i="23" s="1"/>
  <c r="L23" i="23" a="1"/>
  <c r="L23" i="23" s="1"/>
  <c r="L40" i="23" a="1"/>
  <c r="L40" i="23" s="1"/>
  <c r="L8" i="23" a="1"/>
  <c r="L8" i="23" s="1"/>
  <c r="L14" i="23" a="1"/>
  <c r="L14" i="23" s="1"/>
  <c r="L31" i="23" a="1"/>
  <c r="L31" i="23" s="1"/>
  <c r="L34" i="23" a="1"/>
  <c r="L34" i="23" s="1"/>
  <c r="L16" i="23" a="1"/>
  <c r="L16" i="23" s="1"/>
  <c r="L29" i="23" a="1"/>
  <c r="L29" i="23" s="1"/>
  <c r="L30" i="23" a="1"/>
  <c r="L30" i="23" s="1"/>
  <c r="L36" i="23" a="1"/>
  <c r="L36" i="23" s="1"/>
  <c r="L41" i="23" a="1"/>
  <c r="L41" i="23" s="1"/>
  <c r="L10" i="23" a="1"/>
  <c r="L10" i="23" s="1"/>
  <c r="L27" i="23" a="1"/>
  <c r="L27" i="23" s="1"/>
  <c r="L35" i="23" a="1"/>
  <c r="L35" i="23" s="1"/>
  <c r="L32" i="23" a="1"/>
  <c r="L32" i="23" s="1"/>
  <c r="L52" i="23" a="1"/>
  <c r="L52" i="23" s="1"/>
  <c r="L61" i="23" a="1"/>
  <c r="L61" i="23" s="1"/>
  <c r="L65" i="23" a="1"/>
  <c r="L65" i="23" s="1"/>
  <c r="L72" i="23" a="1"/>
  <c r="L72" i="23" s="1"/>
  <c r="L25" i="23" a="1"/>
  <c r="L25" i="23" s="1"/>
  <c r="L28" i="23" a="1"/>
  <c r="L28" i="23" s="1"/>
  <c r="L47" i="23" a="1"/>
  <c r="L47" i="23" s="1"/>
  <c r="L53" i="23" a="1"/>
  <c r="L53" i="23" s="1"/>
  <c r="L68" i="23" a="1"/>
  <c r="L68" i="23" s="1"/>
  <c r="L70" i="23" a="1"/>
  <c r="L70" i="23" s="1"/>
  <c r="L75" i="23" a="1"/>
  <c r="L75" i="23" s="1"/>
  <c r="L81" i="23" a="1"/>
  <c r="L81" i="23" s="1"/>
  <c r="L84" i="23" a="1"/>
  <c r="L84" i="23" s="1"/>
  <c r="L38" i="23" a="1"/>
  <c r="L38" i="23" s="1"/>
  <c r="L50" i="23" a="1"/>
  <c r="L50" i="23" s="1"/>
  <c r="L56" i="23" a="1"/>
  <c r="L56" i="23" s="1"/>
  <c r="L73" i="23" a="1"/>
  <c r="L73" i="23" s="1"/>
  <c r="L77" i="23" a="1"/>
  <c r="L77" i="23" s="1"/>
  <c r="L79" i="23" a="1"/>
  <c r="L79" i="23" s="1"/>
  <c r="L89" i="23" a="1"/>
  <c r="L89" i="23" s="1"/>
  <c r="L92" i="23" a="1"/>
  <c r="L92" i="23" s="1"/>
  <c r="L98" i="23" a="1"/>
  <c r="L98" i="23" s="1"/>
  <c r="L18" i="23" a="1"/>
  <c r="L18" i="23" s="1"/>
  <c r="L39" i="23" a="1"/>
  <c r="L39" i="23" s="1"/>
  <c r="L43" i="23" a="1"/>
  <c r="L43" i="23" s="1"/>
  <c r="L59" i="23" a="1"/>
  <c r="L59" i="23" s="1"/>
  <c r="L62" i="23" a="1"/>
  <c r="L62" i="23" s="1"/>
  <c r="L66" i="23" a="1"/>
  <c r="L66" i="23" s="1"/>
  <c r="L69" i="23" a="1"/>
  <c r="L69" i="23" s="1"/>
  <c r="L82" i="23" a="1"/>
  <c r="L82" i="23" s="1"/>
  <c r="L90" i="23" a="1"/>
  <c r="L90" i="23" s="1"/>
  <c r="L42" i="23" a="1"/>
  <c r="L42" i="23" s="1"/>
  <c r="L57" i="23" a="1"/>
  <c r="L57" i="23" s="1"/>
  <c r="L60" i="23" a="1"/>
  <c r="L60" i="23" s="1"/>
  <c r="L71" i="23" a="1"/>
  <c r="L71" i="23" s="1"/>
  <c r="L55" i="23" a="1"/>
  <c r="L55" i="23" s="1"/>
  <c r="L67" i="23" a="1"/>
  <c r="L67" i="23" s="1"/>
  <c r="L74" i="23" a="1"/>
  <c r="L74" i="23" s="1"/>
  <c r="L76" i="23" a="1"/>
  <c r="L76" i="23" s="1"/>
  <c r="L78" i="23" a="1"/>
  <c r="L78" i="23" s="1"/>
  <c r="L24" i="23" a="1"/>
  <c r="L24" i="23" s="1"/>
  <c r="L45" i="23" a="1"/>
  <c r="L45" i="23" s="1"/>
  <c r="L64" i="23" a="1"/>
  <c r="L64" i="23" s="1"/>
  <c r="L83" i="23" a="1"/>
  <c r="L83" i="23" s="1"/>
  <c r="L86" i="23" a="1"/>
  <c r="L86" i="23" s="1"/>
  <c r="L99" i="23" a="1"/>
  <c r="L99" i="23" s="1"/>
  <c r="L54" i="23" a="1"/>
  <c r="L54" i="23" s="1"/>
  <c r="L88" i="23" a="1"/>
  <c r="L88" i="23" s="1"/>
  <c r="L96" i="23" a="1"/>
  <c r="L96" i="23" s="1"/>
  <c r="L49" i="23" a="1"/>
  <c r="L49" i="23" s="1"/>
  <c r="L97" i="23" a="1"/>
  <c r="L97" i="23" s="1"/>
  <c r="L102" i="23" a="1"/>
  <c r="L102" i="23" s="1"/>
  <c r="L44" i="23" a="1"/>
  <c r="L44" i="23" s="1"/>
  <c r="L51" i="23" a="1"/>
  <c r="L51" i="23" s="1"/>
  <c r="L63" i="23" a="1"/>
  <c r="L63" i="23" s="1"/>
  <c r="L87" i="23" a="1"/>
  <c r="L87" i="23" s="1"/>
  <c r="L101" i="23" a="1"/>
  <c r="L101" i="23" s="1"/>
  <c r="L103" i="23" a="1"/>
  <c r="L103" i="23" s="1"/>
  <c r="L46" i="23" a="1"/>
  <c r="L46" i="23" s="1"/>
  <c r="L58" i="23" a="1"/>
  <c r="L58" i="23" s="1"/>
  <c r="L85" i="23" a="1"/>
  <c r="L85" i="23" s="1"/>
  <c r="L91" i="23" a="1"/>
  <c r="L91" i="23" s="1"/>
  <c r="L93" i="23" a="1"/>
  <c r="L93" i="23" s="1"/>
  <c r="L94" i="23" a="1"/>
  <c r="L94" i="23" s="1"/>
  <c r="L48" i="23" a="1"/>
  <c r="L48" i="23" s="1"/>
  <c r="L4" i="23" a="1"/>
  <c r="L4" i="23" s="1"/>
  <c r="L80" i="23" a="1"/>
  <c r="L80" i="23" s="1"/>
  <c r="L95" i="23" a="1"/>
  <c r="L95" i="23" s="1"/>
  <c r="L100" i="23" a="1"/>
  <c r="L100" i="23" s="1"/>
  <c r="L33" i="23" a="1"/>
  <c r="L33" i="23" s="1"/>
  <c r="O97" i="23" a="1"/>
  <c r="O97" i="23" s="1"/>
  <c r="O81" i="23" a="1"/>
  <c r="O81" i="23" s="1"/>
  <c r="Q8" i="23" a="1"/>
  <c r="Q8" i="23" s="1"/>
  <c r="Q12" i="23" a="1"/>
  <c r="Q12" i="23" s="1"/>
  <c r="Q7" i="23" a="1"/>
  <c r="Q7" i="23" s="1"/>
  <c r="Q11" i="23" a="1"/>
  <c r="Q11" i="23" s="1"/>
  <c r="Q15" i="23" a="1"/>
  <c r="Q15" i="23" s="1"/>
  <c r="Q5" i="23" a="1"/>
  <c r="Q5" i="23" s="1"/>
  <c r="Q9" i="23" a="1"/>
  <c r="Q9" i="23" s="1"/>
  <c r="Q13" i="23" a="1"/>
  <c r="Q13" i="23" s="1"/>
  <c r="Q10" i="23" a="1"/>
  <c r="Q10" i="23" s="1"/>
  <c r="Q26" i="23" a="1"/>
  <c r="Q26" i="23" s="1"/>
  <c r="Q32" i="23" a="1"/>
  <c r="Q32" i="23" s="1"/>
  <c r="Q16" i="23" a="1"/>
  <c r="Q16" i="23" s="1"/>
  <c r="Q18" i="23" a="1"/>
  <c r="Q18" i="23" s="1"/>
  <c r="Q23" i="23" a="1"/>
  <c r="Q23" i="23" s="1"/>
  <c r="Q45" i="23" a="1"/>
  <c r="Q45" i="23" s="1"/>
  <c r="Q6" i="23" a="1"/>
  <c r="Q6" i="23" s="1"/>
  <c r="Q17" i="23" a="1"/>
  <c r="Q17" i="23" s="1"/>
  <c r="Q31" i="23" a="1"/>
  <c r="Q31" i="23" s="1"/>
  <c r="Q27" i="23" a="1"/>
  <c r="Q27" i="23" s="1"/>
  <c r="Q28" i="23" a="1"/>
  <c r="Q28" i="23" s="1"/>
  <c r="Q30" i="23" a="1"/>
  <c r="Q30" i="23" s="1"/>
  <c r="Q33" i="23" a="1"/>
  <c r="Q33" i="23" s="1"/>
  <c r="Q41" i="23" a="1"/>
  <c r="Q41" i="23" s="1"/>
  <c r="Q14" i="23" a="1"/>
  <c r="Q14" i="23" s="1"/>
  <c r="Q29" i="23" a="1"/>
  <c r="Q29" i="23" s="1"/>
  <c r="Q39" i="23" a="1"/>
  <c r="Q39" i="23" s="1"/>
  <c r="Q19" i="23" a="1"/>
  <c r="Q19" i="23" s="1"/>
  <c r="Q21" i="23" a="1"/>
  <c r="Q21" i="23" s="1"/>
  <c r="Q40" i="23" a="1"/>
  <c r="Q40" i="23" s="1"/>
  <c r="Q43" i="23" a="1"/>
  <c r="Q43" i="23" s="1"/>
  <c r="Q62" i="23" a="1"/>
  <c r="Q62" i="23" s="1"/>
  <c r="Q79" i="23" a="1"/>
  <c r="Q79" i="23" s="1"/>
  <c r="Q84" i="23" a="1"/>
  <c r="Q84" i="23" s="1"/>
  <c r="Q42" i="23" a="1"/>
  <c r="Q42" i="23" s="1"/>
  <c r="Q44" i="23" a="1"/>
  <c r="Q44" i="23" s="1"/>
  <c r="Q50" i="23" a="1"/>
  <c r="Q50" i="23" s="1"/>
  <c r="Q53" i="23" a="1"/>
  <c r="Q53" i="23" s="1"/>
  <c r="Q56" i="23" a="1"/>
  <c r="Q56" i="23" s="1"/>
  <c r="Q59" i="23" a="1"/>
  <c r="Q59" i="23" s="1"/>
  <c r="Q66" i="23" a="1"/>
  <c r="Q66" i="23" s="1"/>
  <c r="Q70" i="23" a="1"/>
  <c r="Q70" i="23" s="1"/>
  <c r="Q73" i="23" a="1"/>
  <c r="Q73" i="23" s="1"/>
  <c r="Q75" i="23" a="1"/>
  <c r="Q75" i="23" s="1"/>
  <c r="Q77" i="23" a="1"/>
  <c r="Q77" i="23" s="1"/>
  <c r="Q82" i="23" a="1"/>
  <c r="Q82" i="23" s="1"/>
  <c r="Q34" i="23" a="1"/>
  <c r="Q34" i="23" s="1"/>
  <c r="Q35" i="23" a="1"/>
  <c r="Q35" i="23" s="1"/>
  <c r="Q36" i="23" a="1"/>
  <c r="Q36" i="23" s="1"/>
  <c r="Q54" i="23" a="1"/>
  <c r="Q54" i="23" s="1"/>
  <c r="Q90" i="23" a="1"/>
  <c r="Q90" i="23" s="1"/>
  <c r="Q92" i="23" a="1"/>
  <c r="Q92" i="23" s="1"/>
  <c r="Q25" i="23" a="1"/>
  <c r="Q25" i="23" s="1"/>
  <c r="Q37" i="23" a="1"/>
  <c r="Q37" i="23" s="1"/>
  <c r="Q51" i="23" a="1"/>
  <c r="Q51" i="23" s="1"/>
  <c r="Q63" i="23" a="1"/>
  <c r="Q63" i="23" s="1"/>
  <c r="Q69" i="23" a="1"/>
  <c r="Q69" i="23" s="1"/>
  <c r="Q87" i="23" a="1"/>
  <c r="Q87" i="23" s="1"/>
  <c r="Q38" i="23" a="1"/>
  <c r="Q38" i="23" s="1"/>
  <c r="Q46" i="23" a="1"/>
  <c r="Q46" i="23" s="1"/>
  <c r="Q49" i="23" a="1"/>
  <c r="Q49" i="23" s="1"/>
  <c r="Q60" i="23" a="1"/>
  <c r="Q60" i="23" s="1"/>
  <c r="Q64" i="23" a="1"/>
  <c r="Q64" i="23" s="1"/>
  <c r="Q24" i="23" a="1"/>
  <c r="Q24" i="23" s="1"/>
  <c r="Q52" i="23" a="1"/>
  <c r="Q52" i="23" s="1"/>
  <c r="Q55" i="23" a="1"/>
  <c r="Q55" i="23" s="1"/>
  <c r="Q58" i="23" a="1"/>
  <c r="Q58" i="23" s="1"/>
  <c r="Q61" i="23" a="1"/>
  <c r="Q61" i="23" s="1"/>
  <c r="Q65" i="23" a="1"/>
  <c r="Q65" i="23" s="1"/>
  <c r="Q67" i="23" a="1"/>
  <c r="Q67" i="23" s="1"/>
  <c r="Q72" i="23" a="1"/>
  <c r="Q72" i="23" s="1"/>
  <c r="Q76" i="23" a="1"/>
  <c r="Q76" i="23" s="1"/>
  <c r="Q78" i="23" a="1"/>
  <c r="Q78" i="23" s="1"/>
  <c r="Q48" i="23" a="1"/>
  <c r="Q48" i="23" s="1"/>
  <c r="Q96" i="23" a="1"/>
  <c r="Q96" i="23" s="1"/>
  <c r="Q99" i="23" a="1"/>
  <c r="Q99" i="23" s="1"/>
  <c r="Q80" i="23" a="1"/>
  <c r="Q80" i="23" s="1"/>
  <c r="Q81" i="23" a="1"/>
  <c r="Q81" i="23" s="1"/>
  <c r="Q85" i="23" a="1"/>
  <c r="Q85" i="23" s="1"/>
  <c r="Q97" i="23" a="1"/>
  <c r="Q97" i="23" s="1"/>
  <c r="Q4" i="23" a="1"/>
  <c r="Q4" i="23" s="1"/>
  <c r="Q57" i="23" a="1"/>
  <c r="Q57" i="23" s="1"/>
  <c r="Q91" i="23" a="1"/>
  <c r="Q91" i="23" s="1"/>
  <c r="Q47" i="23" a="1"/>
  <c r="Q47" i="23" s="1"/>
  <c r="Q20" i="23" a="1"/>
  <c r="Q20" i="23" s="1"/>
  <c r="Q71" i="23" a="1"/>
  <c r="Q71" i="23" s="1"/>
  <c r="Q74" i="23" a="1"/>
  <c r="Q74" i="23" s="1"/>
  <c r="Q83" i="23" a="1"/>
  <c r="Q83" i="23" s="1"/>
  <c r="Q93" i="23" a="1"/>
  <c r="Q93" i="23" s="1"/>
  <c r="Q98" i="23" a="1"/>
  <c r="Q98" i="23" s="1"/>
  <c r="Q101" i="23" a="1"/>
  <c r="Q101" i="23" s="1"/>
  <c r="Q102" i="23" a="1"/>
  <c r="Q102" i="23" s="1"/>
  <c r="Q103" i="23" a="1"/>
  <c r="Q103" i="23" s="1"/>
  <c r="Q68" i="23" a="1"/>
  <c r="Q68" i="23" s="1"/>
  <c r="Q86" i="23" a="1"/>
  <c r="Q86" i="23" s="1"/>
  <c r="Q94" i="23" a="1"/>
  <c r="Q94" i="23" s="1"/>
  <c r="Q22" i="23" a="1"/>
  <c r="Q22" i="23" s="1"/>
  <c r="Q89" i="23" a="1"/>
  <c r="Q89" i="23" s="1"/>
  <c r="Q95" i="23" a="1"/>
  <c r="Q95" i="23" s="1"/>
  <c r="Q88" i="23" a="1"/>
  <c r="Q88" i="23" s="1"/>
  <c r="Q100" i="23" a="1"/>
  <c r="Q100" i="23" s="1"/>
  <c r="T51" i="23" a="1"/>
  <c r="T51" i="23" s="1"/>
  <c r="T84" i="23" a="1"/>
  <c r="T84" i="23" s="1"/>
  <c r="K5" i="23" a="1"/>
  <c r="K5" i="23" s="1"/>
  <c r="K9" i="23" a="1"/>
  <c r="K9" i="23" s="1"/>
  <c r="K13" i="23" a="1"/>
  <c r="K13" i="23" s="1"/>
  <c r="K8" i="23" a="1"/>
  <c r="K8" i="23" s="1"/>
  <c r="K12" i="23" a="1"/>
  <c r="K12" i="23" s="1"/>
  <c r="K16" i="23" a="1"/>
  <c r="K16" i="23" s="1"/>
  <c r="K6" i="23" a="1"/>
  <c r="K6" i="23" s="1"/>
  <c r="K10" i="23" a="1"/>
  <c r="K10" i="23" s="1"/>
  <c r="K14" i="23" a="1"/>
  <c r="K14" i="23" s="1"/>
  <c r="K20" i="23" a="1"/>
  <c r="K20" i="23" s="1"/>
  <c r="K21" i="23" a="1"/>
  <c r="K21" i="23" s="1"/>
  <c r="K22" i="23" a="1"/>
  <c r="K22" i="23" s="1"/>
  <c r="K26" i="23" a="1"/>
  <c r="K26" i="23" s="1"/>
  <c r="K19" i="23" a="1"/>
  <c r="K19" i="23" s="1"/>
  <c r="K23" i="23" a="1"/>
  <c r="K23" i="23" s="1"/>
  <c r="K15" i="23" a="1"/>
  <c r="K15" i="23" s="1"/>
  <c r="K28" i="23" a="1"/>
  <c r="K28" i="23" s="1"/>
  <c r="K38" i="23" a="1"/>
  <c r="K38" i="23" s="1"/>
  <c r="K43" i="23" a="1"/>
  <c r="K43" i="23" s="1"/>
  <c r="K45" i="23" a="1"/>
  <c r="K45" i="23" s="1"/>
  <c r="K11" i="23" a="1"/>
  <c r="K11" i="23" s="1"/>
  <c r="K18" i="23" a="1"/>
  <c r="K18" i="23" s="1"/>
  <c r="K25" i="23" a="1"/>
  <c r="K25" i="23" s="1"/>
  <c r="K29" i="23" a="1"/>
  <c r="K29" i="23" s="1"/>
  <c r="K33" i="23" a="1"/>
  <c r="K33" i="23" s="1"/>
  <c r="K36" i="23" a="1"/>
  <c r="K36" i="23" s="1"/>
  <c r="K24" i="23" a="1"/>
  <c r="K24" i="23" s="1"/>
  <c r="K35" i="23" a="1"/>
  <c r="K35" i="23" s="1"/>
  <c r="K39" i="23" a="1"/>
  <c r="K39" i="23" s="1"/>
  <c r="K7" i="23" a="1"/>
  <c r="K7" i="23" s="1"/>
  <c r="K17" i="23" a="1"/>
  <c r="K17" i="23" s="1"/>
  <c r="K47" i="23" a="1"/>
  <c r="K47" i="23" s="1"/>
  <c r="K53" i="23" a="1"/>
  <c r="K53" i="23" s="1"/>
  <c r="K56" i="23" a="1"/>
  <c r="K56" i="23" s="1"/>
  <c r="K68" i="23" a="1"/>
  <c r="K68" i="23" s="1"/>
  <c r="K84" i="23" a="1"/>
  <c r="K84" i="23" s="1"/>
  <c r="K50" i="23" a="1"/>
  <c r="K50" i="23" s="1"/>
  <c r="K59" i="23" a="1"/>
  <c r="K59" i="23" s="1"/>
  <c r="K66" i="23" a="1"/>
  <c r="K66" i="23" s="1"/>
  <c r="K73" i="23" a="1"/>
  <c r="K73" i="23" s="1"/>
  <c r="K77" i="23" a="1"/>
  <c r="K77" i="23" s="1"/>
  <c r="K79" i="23" a="1"/>
  <c r="K79" i="23" s="1"/>
  <c r="K82" i="23" a="1"/>
  <c r="K82" i="23" s="1"/>
  <c r="K62" i="23" a="1"/>
  <c r="K62" i="23" s="1"/>
  <c r="K63" i="23" a="1"/>
  <c r="K63" i="23" s="1"/>
  <c r="K69" i="23" a="1"/>
  <c r="K69" i="23" s="1"/>
  <c r="K90" i="23" a="1"/>
  <c r="K90" i="23" s="1"/>
  <c r="K27" i="23" a="1"/>
  <c r="K27" i="23" s="1"/>
  <c r="K44" i="23" a="1"/>
  <c r="K44" i="23" s="1"/>
  <c r="K48" i="23" a="1"/>
  <c r="K48" i="23" s="1"/>
  <c r="K51" i="23" a="1"/>
  <c r="K51" i="23" s="1"/>
  <c r="K54" i="23" a="1"/>
  <c r="K54" i="23" s="1"/>
  <c r="K71" i="23" a="1"/>
  <c r="K71" i="23" s="1"/>
  <c r="K87" i="23" a="1"/>
  <c r="K87" i="23" s="1"/>
  <c r="K46" i="23" a="1"/>
  <c r="K46" i="23" s="1"/>
  <c r="K55" i="23" a="1"/>
  <c r="K55" i="23" s="1"/>
  <c r="K41" i="23" a="1"/>
  <c r="K41" i="23" s="1"/>
  <c r="K49" i="23" a="1"/>
  <c r="K49" i="23" s="1"/>
  <c r="K52" i="23" a="1"/>
  <c r="K52" i="23" s="1"/>
  <c r="K58" i="23" a="1"/>
  <c r="K58" i="23" s="1"/>
  <c r="K64" i="23" a="1"/>
  <c r="K64" i="23" s="1"/>
  <c r="K57" i="23" a="1"/>
  <c r="K57" i="23" s="1"/>
  <c r="K83" i="23" a="1"/>
  <c r="K83" i="23" s="1"/>
  <c r="K86" i="23" a="1"/>
  <c r="K86" i="23" s="1"/>
  <c r="K89" i="23" a="1"/>
  <c r="K89" i="23" s="1"/>
  <c r="K30" i="23" a="1"/>
  <c r="K30" i="23" s="1"/>
  <c r="K34" i="23" a="1"/>
  <c r="K34" i="23" s="1"/>
  <c r="K74" i="23" a="1"/>
  <c r="K74" i="23" s="1"/>
  <c r="K75" i="23" a="1"/>
  <c r="K75" i="23" s="1"/>
  <c r="K76" i="23" a="1"/>
  <c r="K76" i="23" s="1"/>
  <c r="K88" i="23" a="1"/>
  <c r="K88" i="23" s="1"/>
  <c r="K96" i="23" a="1"/>
  <c r="K96" i="23" s="1"/>
  <c r="K97" i="23" a="1"/>
  <c r="K97" i="23" s="1"/>
  <c r="K101" i="23" a="1"/>
  <c r="K101" i="23" s="1"/>
  <c r="K102" i="23" a="1"/>
  <c r="K102" i="23" s="1"/>
  <c r="K103" i="23" a="1"/>
  <c r="K103" i="23" s="1"/>
  <c r="K31" i="23" a="1"/>
  <c r="K31" i="23" s="1"/>
  <c r="K61" i="23" a="1"/>
  <c r="K61" i="23" s="1"/>
  <c r="K85" i="23" a="1"/>
  <c r="K85" i="23" s="1"/>
  <c r="K91" i="23" a="1"/>
  <c r="K91" i="23" s="1"/>
  <c r="K42" i="23" a="1"/>
  <c r="K42" i="23" s="1"/>
  <c r="K92" i="23" a="1"/>
  <c r="K92" i="23" s="1"/>
  <c r="K93" i="23" a="1"/>
  <c r="K93" i="23" s="1"/>
  <c r="K98" i="23" a="1"/>
  <c r="K98" i="23" s="1"/>
  <c r="K100" i="23" a="1"/>
  <c r="K100" i="23" s="1"/>
  <c r="K32" i="23" a="1"/>
  <c r="K32" i="23" s="1"/>
  <c r="K65" i="23" a="1"/>
  <c r="K65" i="23" s="1"/>
  <c r="K70" i="23" a="1"/>
  <c r="K70" i="23" s="1"/>
  <c r="K37" i="23" a="1"/>
  <c r="K37" i="23" s="1"/>
  <c r="K78" i="23" a="1"/>
  <c r="K78" i="23" s="1"/>
  <c r="K40" i="23" a="1"/>
  <c r="K40" i="23" s="1"/>
  <c r="K72" i="23" a="1"/>
  <c r="K72" i="23" s="1"/>
  <c r="K99" i="23" a="1"/>
  <c r="K99" i="23" s="1"/>
  <c r="K80" i="23" a="1"/>
  <c r="K80" i="23" s="1"/>
  <c r="K95" i="23" a="1"/>
  <c r="K95" i="23" s="1"/>
  <c r="K4" i="23" a="1"/>
  <c r="K4" i="23" s="1"/>
  <c r="K81" i="23" a="1"/>
  <c r="K81" i="23" s="1"/>
  <c r="K60" i="23" a="1"/>
  <c r="K60" i="23" s="1"/>
  <c r="K67" i="23" a="1"/>
  <c r="K67" i="23" s="1"/>
  <c r="K94" i="23" a="1"/>
  <c r="K94" i="23" s="1"/>
  <c r="V6" i="23" a="1"/>
  <c r="V6" i="23" s="1"/>
  <c r="V10" i="23" a="1"/>
  <c r="V10" i="23" s="1"/>
  <c r="V14" i="23" a="1"/>
  <c r="V14" i="23" s="1"/>
  <c r="V8" i="23" a="1"/>
  <c r="V8" i="23" s="1"/>
  <c r="V12" i="23" a="1"/>
  <c r="V12" i="23" s="1"/>
  <c r="V16" i="23" a="1"/>
  <c r="V16" i="23" s="1"/>
  <c r="V17" i="23" a="1"/>
  <c r="V17" i="23" s="1"/>
  <c r="V23" i="23" a="1"/>
  <c r="V23" i="23" s="1"/>
  <c r="V26" i="23" a="1"/>
  <c r="V26" i="23" s="1"/>
  <c r="V40" i="23" a="1"/>
  <c r="V40" i="23" s="1"/>
  <c r="V13" i="23" a="1"/>
  <c r="V13" i="23" s="1"/>
  <c r="V7" i="23" a="1"/>
  <c r="V7" i="23" s="1"/>
  <c r="V15" i="23" a="1"/>
  <c r="V15" i="23" s="1"/>
  <c r="V31" i="23" a="1"/>
  <c r="V31" i="23" s="1"/>
  <c r="V36" i="23" a="1"/>
  <c r="V36" i="23" s="1"/>
  <c r="V43" i="23" a="1"/>
  <c r="V43" i="23" s="1"/>
  <c r="V19" i="23" a="1"/>
  <c r="V19" i="23" s="1"/>
  <c r="V20" i="23" a="1"/>
  <c r="V20" i="23" s="1"/>
  <c r="V21" i="23" a="1"/>
  <c r="V21" i="23" s="1"/>
  <c r="V27" i="23" a="1"/>
  <c r="V27" i="23" s="1"/>
  <c r="V28" i="23" a="1"/>
  <c r="V28" i="23" s="1"/>
  <c r="V30" i="23" a="1"/>
  <c r="V30" i="23" s="1"/>
  <c r="V39" i="23" a="1"/>
  <c r="V39" i="23" s="1"/>
  <c r="V18" i="23" a="1"/>
  <c r="V18" i="23" s="1"/>
  <c r="V22" i="23" a="1"/>
  <c r="V22" i="23" s="1"/>
  <c r="V24" i="23" a="1"/>
  <c r="V24" i="23" s="1"/>
  <c r="V35" i="23" a="1"/>
  <c r="V35" i="23" s="1"/>
  <c r="V38" i="23" a="1"/>
  <c r="V38" i="23" s="1"/>
  <c r="V44" i="23" a="1"/>
  <c r="V44" i="23" s="1"/>
  <c r="V56" i="23" a="1"/>
  <c r="V56" i="23" s="1"/>
  <c r="V59" i="23" a="1"/>
  <c r="V59" i="23" s="1"/>
  <c r="V66" i="23" a="1"/>
  <c r="V66" i="23" s="1"/>
  <c r="V73" i="23" a="1"/>
  <c r="V73" i="23" s="1"/>
  <c r="V75" i="23" a="1"/>
  <c r="V75" i="23" s="1"/>
  <c r="V77" i="23" a="1"/>
  <c r="V77" i="23" s="1"/>
  <c r="V84" i="23" a="1"/>
  <c r="V84" i="23" s="1"/>
  <c r="V41" i="23" a="1"/>
  <c r="V41" i="23" s="1"/>
  <c r="V45" i="23" a="1"/>
  <c r="V45" i="23" s="1"/>
  <c r="V51" i="23" a="1"/>
  <c r="V51" i="23" s="1"/>
  <c r="V54" i="23" a="1"/>
  <c r="V54" i="23" s="1"/>
  <c r="V63" i="23" a="1"/>
  <c r="V63" i="23" s="1"/>
  <c r="V82" i="23" a="1"/>
  <c r="V82" i="23" s="1"/>
  <c r="V48" i="23" a="1"/>
  <c r="V48" i="23" s="1"/>
  <c r="V71" i="23" a="1"/>
  <c r="V71" i="23" s="1"/>
  <c r="V9" i="23" a="1"/>
  <c r="V9" i="23" s="1"/>
  <c r="V57" i="23" a="1"/>
  <c r="V57" i="23" s="1"/>
  <c r="V60" i="23" a="1"/>
  <c r="V60" i="23" s="1"/>
  <c r="V64" i="23" a="1"/>
  <c r="V64" i="23" s="1"/>
  <c r="V69" i="23" a="1"/>
  <c r="V69" i="23" s="1"/>
  <c r="V80" i="23" a="1"/>
  <c r="V80" i="23" s="1"/>
  <c r="V85" i="23" a="1"/>
  <c r="V85" i="23" s="1"/>
  <c r="V25" i="23" a="1"/>
  <c r="V25" i="23" s="1"/>
  <c r="V29" i="23" a="1"/>
  <c r="V29" i="23" s="1"/>
  <c r="V32" i="23" a="1"/>
  <c r="V32" i="23" s="1"/>
  <c r="V33" i="23" a="1"/>
  <c r="V33" i="23" s="1"/>
  <c r="V34" i="23" a="1"/>
  <c r="V34" i="23" s="1"/>
  <c r="V49" i="23" a="1"/>
  <c r="V49" i="23" s="1"/>
  <c r="V52" i="23" a="1"/>
  <c r="V52" i="23" s="1"/>
  <c r="V61" i="23" a="1"/>
  <c r="V61" i="23" s="1"/>
  <c r="V65" i="23" a="1"/>
  <c r="V65" i="23" s="1"/>
  <c r="V68" i="23" a="1"/>
  <c r="V68" i="23" s="1"/>
  <c r="V72" i="23" a="1"/>
  <c r="V72" i="23" s="1"/>
  <c r="V5" i="23" a="1"/>
  <c r="V5" i="23" s="1"/>
  <c r="V11" i="23" a="1"/>
  <c r="V11" i="23" s="1"/>
  <c r="V47" i="23" a="1"/>
  <c r="V47" i="23" s="1"/>
  <c r="V46" i="23" a="1"/>
  <c r="V46" i="23" s="1"/>
  <c r="V58" i="23" a="1"/>
  <c r="V58" i="23" s="1"/>
  <c r="V86" i="23" a="1"/>
  <c r="V86" i="23" s="1"/>
  <c r="V97" i="23" a="1"/>
  <c r="V97" i="23" s="1"/>
  <c r="V99" i="23" a="1"/>
  <c r="V99" i="23" s="1"/>
  <c r="V37" i="23" a="1"/>
  <c r="V37" i="23" s="1"/>
  <c r="V53" i="23" a="1"/>
  <c r="V53" i="23" s="1"/>
  <c r="V70" i="23" a="1"/>
  <c r="V70" i="23" s="1"/>
  <c r="V90" i="23" a="1"/>
  <c r="V90" i="23" s="1"/>
  <c r="V91" i="23" a="1"/>
  <c r="V91" i="23" s="1"/>
  <c r="V93" i="23" a="1"/>
  <c r="V93" i="23" s="1"/>
  <c r="V55" i="23" a="1"/>
  <c r="V55" i="23" s="1"/>
  <c r="V67" i="23" a="1"/>
  <c r="V67" i="23" s="1"/>
  <c r="V92" i="23" a="1"/>
  <c r="V92" i="23" s="1"/>
  <c r="V94" i="23" a="1"/>
  <c r="V94" i="23" s="1"/>
  <c r="V50" i="23" a="1"/>
  <c r="V50" i="23" s="1"/>
  <c r="V62" i="23" a="1"/>
  <c r="V62" i="23" s="1"/>
  <c r="V89" i="23" a="1"/>
  <c r="V89" i="23" s="1"/>
  <c r="V98" i="23" a="1"/>
  <c r="V98" i="23" s="1"/>
  <c r="V88" i="23" a="1"/>
  <c r="V88" i="23" s="1"/>
  <c r="V4" i="23" a="1"/>
  <c r="V4" i="23" s="1"/>
  <c r="V78" i="23" a="1"/>
  <c r="V78" i="23" s="1"/>
  <c r="V79" i="23" a="1"/>
  <c r="V79" i="23" s="1"/>
  <c r="V81" i="23" a="1"/>
  <c r="V81" i="23" s="1"/>
  <c r="V95" i="23" a="1"/>
  <c r="V95" i="23" s="1"/>
  <c r="V87" i="23" a="1"/>
  <c r="V87" i="23" s="1"/>
  <c r="V100" i="23" a="1"/>
  <c r="V100" i="23" s="1"/>
  <c r="V76" i="23" a="1"/>
  <c r="V76" i="23" s="1"/>
  <c r="V74" i="23" a="1"/>
  <c r="V74" i="23" s="1"/>
  <c r="V101" i="23" a="1"/>
  <c r="V101" i="23" s="1"/>
  <c r="V102" i="23" a="1"/>
  <c r="V102" i="23" s="1"/>
  <c r="V42" i="23" a="1"/>
  <c r="V42" i="23" s="1"/>
  <c r="V83" i="23" a="1"/>
  <c r="V83" i="23" s="1"/>
  <c r="V96" i="23" a="1"/>
  <c r="V96" i="23" s="1"/>
  <c r="V103" i="23" a="1"/>
  <c r="V103" i="23" s="1"/>
  <c r="P10" i="23" a="1"/>
  <c r="P10" i="23" s="1"/>
  <c r="N6" i="23" a="1"/>
  <c r="N6" i="23" s="1"/>
  <c r="N10" i="23" a="1"/>
  <c r="N10" i="23" s="1"/>
  <c r="N14" i="23" a="1"/>
  <c r="N14" i="23" s="1"/>
  <c r="N5" i="23" a="1"/>
  <c r="N5" i="23" s="1"/>
  <c r="N8" i="23" a="1"/>
  <c r="N8" i="23" s="1"/>
  <c r="N12" i="23" a="1"/>
  <c r="N12" i="23" s="1"/>
  <c r="N16" i="23" a="1"/>
  <c r="N16" i="23" s="1"/>
  <c r="N25" i="23" a="1"/>
  <c r="N25" i="23" s="1"/>
  <c r="N27" i="23" a="1"/>
  <c r="N27" i="23" s="1"/>
  <c r="N33" i="23" a="1"/>
  <c r="N33" i="23" s="1"/>
  <c r="N36" i="23" a="1"/>
  <c r="N36" i="23" s="1"/>
  <c r="N9" i="23" a="1"/>
  <c r="N9" i="23" s="1"/>
  <c r="N17" i="23" a="1"/>
  <c r="N17" i="23" s="1"/>
  <c r="N29" i="23" a="1"/>
  <c r="N29" i="23" s="1"/>
  <c r="N24" i="23" a="1"/>
  <c r="N24" i="23" s="1"/>
  <c r="N32" i="23" a="1"/>
  <c r="N32" i="23" s="1"/>
  <c r="N40" i="23" a="1"/>
  <c r="N40" i="23" s="1"/>
  <c r="N13" i="23" a="1"/>
  <c r="N13" i="23" s="1"/>
  <c r="N18" i="23" a="1"/>
  <c r="N18" i="23" s="1"/>
  <c r="N31" i="23" a="1"/>
  <c r="N31" i="23" s="1"/>
  <c r="N34" i="23" a="1"/>
  <c r="N34" i="23" s="1"/>
  <c r="N7" i="23" a="1"/>
  <c r="N7" i="23" s="1"/>
  <c r="N35" i="23" a="1"/>
  <c r="N35" i="23" s="1"/>
  <c r="N48" i="23" a="1"/>
  <c r="N48" i="23" s="1"/>
  <c r="N60" i="23" a="1"/>
  <c r="N60" i="23" s="1"/>
  <c r="N71" i="23" a="1"/>
  <c r="N71" i="23" s="1"/>
  <c r="N74" i="23" a="1"/>
  <c r="N74" i="23" s="1"/>
  <c r="N78" i="23" a="1"/>
  <c r="N78" i="23" s="1"/>
  <c r="N80" i="23" a="1"/>
  <c r="N80" i="23" s="1"/>
  <c r="N30" i="23" a="1"/>
  <c r="N30" i="23" s="1"/>
  <c r="N37" i="23" a="1"/>
  <c r="N37" i="23" s="1"/>
  <c r="N41" i="23" a="1"/>
  <c r="N41" i="23" s="1"/>
  <c r="N46" i="23" a="1"/>
  <c r="N46" i="23" s="1"/>
  <c r="N55" i="23" a="1"/>
  <c r="N55" i="23" s="1"/>
  <c r="N67" i="23" a="1"/>
  <c r="N67" i="23" s="1"/>
  <c r="N28" i="23" a="1"/>
  <c r="N28" i="23" s="1"/>
  <c r="N49" i="23" a="1"/>
  <c r="N49" i="23" s="1"/>
  <c r="N52" i="23" a="1"/>
  <c r="N52" i="23" s="1"/>
  <c r="N58" i="23" a="1"/>
  <c r="N58" i="23" s="1"/>
  <c r="N64" i="23" a="1"/>
  <c r="N64" i="23" s="1"/>
  <c r="N76" i="23" a="1"/>
  <c r="N76" i="23" s="1"/>
  <c r="N83" i="23" a="1"/>
  <c r="N83" i="23" s="1"/>
  <c r="N86" i="23" a="1"/>
  <c r="N86" i="23" s="1"/>
  <c r="N15" i="23" a="1"/>
  <c r="N15" i="23" s="1"/>
  <c r="N20" i="23" a="1"/>
  <c r="N20" i="23" s="1"/>
  <c r="N22" i="23" a="1"/>
  <c r="N22" i="23" s="1"/>
  <c r="N38" i="23" a="1"/>
  <c r="N38" i="23" s="1"/>
  <c r="N47" i="23" a="1"/>
  <c r="N47" i="23" s="1"/>
  <c r="N61" i="23" a="1"/>
  <c r="N61" i="23" s="1"/>
  <c r="N65" i="23" a="1"/>
  <c r="N65" i="23" s="1"/>
  <c r="N72" i="23" a="1"/>
  <c r="N72" i="23" s="1"/>
  <c r="N75" i="23" a="1"/>
  <c r="N75" i="23" s="1"/>
  <c r="N81" i="23" a="1"/>
  <c r="N81" i="23" s="1"/>
  <c r="N91" i="23" a="1"/>
  <c r="N91" i="23" s="1"/>
  <c r="N11" i="23" a="1"/>
  <c r="N11" i="23" s="1"/>
  <c r="N56" i="23" a="1"/>
  <c r="N56" i="23" s="1"/>
  <c r="N59" i="23" a="1"/>
  <c r="N59" i="23" s="1"/>
  <c r="N62" i="23" a="1"/>
  <c r="N62" i="23" s="1"/>
  <c r="N73" i="23" a="1"/>
  <c r="N73" i="23" s="1"/>
  <c r="N42" i="23" a="1"/>
  <c r="N42" i="23" s="1"/>
  <c r="N44" i="23" a="1"/>
  <c r="N44" i="23" s="1"/>
  <c r="N63" i="23" a="1"/>
  <c r="N63" i="23" s="1"/>
  <c r="N66" i="23" a="1"/>
  <c r="N66" i="23" s="1"/>
  <c r="N43" i="23" a="1"/>
  <c r="N43" i="23" s="1"/>
  <c r="N50" i="23" a="1"/>
  <c r="N50" i="23" s="1"/>
  <c r="N79" i="23" a="1"/>
  <c r="N79" i="23" s="1"/>
  <c r="N82" i="23" a="1"/>
  <c r="N82" i="23" s="1"/>
  <c r="N90" i="23" a="1"/>
  <c r="N90" i="23" s="1"/>
  <c r="N93" i="23" a="1"/>
  <c r="N93" i="23" s="1"/>
  <c r="N94" i="23" a="1"/>
  <c r="N94" i="23" s="1"/>
  <c r="N98" i="23" a="1"/>
  <c r="N98" i="23" s="1"/>
  <c r="N100" i="23" a="1"/>
  <c r="N100" i="23" s="1"/>
  <c r="N45" i="23" a="1"/>
  <c r="N45" i="23" s="1"/>
  <c r="N57" i="23" a="1"/>
  <c r="N57" i="23" s="1"/>
  <c r="N69" i="23" a="1"/>
  <c r="N69" i="23" s="1"/>
  <c r="N77" i="23" a="1"/>
  <c r="N77" i="23" s="1"/>
  <c r="N89" i="23" a="1"/>
  <c r="N89" i="23" s="1"/>
  <c r="N19" i="23" a="1"/>
  <c r="N19" i="23" s="1"/>
  <c r="N26" i="23" a="1"/>
  <c r="N26" i="23" s="1"/>
  <c r="N54" i="23" a="1"/>
  <c r="N54" i="23" s="1"/>
  <c r="N95" i="23" a="1"/>
  <c r="N95" i="23" s="1"/>
  <c r="N99" i="23" a="1"/>
  <c r="N99" i="23" s="1"/>
  <c r="N39" i="23" a="1"/>
  <c r="N39" i="23" s="1"/>
  <c r="N68" i="23" a="1"/>
  <c r="N68" i="23" s="1"/>
  <c r="N84" i="23" a="1"/>
  <c r="N84" i="23" s="1"/>
  <c r="N96" i="23" a="1"/>
  <c r="N96" i="23" s="1"/>
  <c r="N4" i="23" a="1"/>
  <c r="N4" i="23" s="1"/>
  <c r="N21" i="23" a="1"/>
  <c r="N21" i="23" s="1"/>
  <c r="N51" i="23" a="1"/>
  <c r="N51" i="23" s="1"/>
  <c r="N88" i="23" a="1"/>
  <c r="N88" i="23" s="1"/>
  <c r="N97" i="23" a="1"/>
  <c r="N97" i="23" s="1"/>
  <c r="N85" i="23" a="1"/>
  <c r="N85" i="23" s="1"/>
  <c r="N92" i="23" a="1"/>
  <c r="N92" i="23" s="1"/>
  <c r="N103" i="23" a="1"/>
  <c r="N103" i="23" s="1"/>
  <c r="N23" i="23" a="1"/>
  <c r="N23" i="23" s="1"/>
  <c r="N70" i="23" a="1"/>
  <c r="N70" i="23" s="1"/>
  <c r="N53" i="23" a="1"/>
  <c r="N53" i="23" s="1"/>
  <c r="N102" i="23" a="1"/>
  <c r="N102" i="23" s="1"/>
  <c r="N87" i="23" a="1"/>
  <c r="N87" i="23" s="1"/>
  <c r="N101" i="23" a="1"/>
  <c r="N101" i="23" s="1"/>
  <c r="A7129" i="28" a="1"/>
  <c r="A7186" i="28" s="1"/>
  <c r="A4429" i="28" a="1"/>
  <c r="A4490" i="28" s="1"/>
  <c r="A4129" i="28" a="1"/>
  <c r="A7429" i="28" a="1"/>
  <c r="A7482" i="28" s="1"/>
  <c r="A5704" i="28" a="1"/>
  <c r="A5720" i="28" s="1"/>
  <c r="A5329" i="28" a="1"/>
  <c r="A5386" i="28" s="1"/>
  <c r="A6079" i="28" a="1"/>
  <c r="A6117" i="28" s="1"/>
  <c r="A4954" i="28" a="1"/>
  <c r="A6979" i="28" a="1"/>
  <c r="A6679" i="28" a="1"/>
  <c r="A6744" i="28" s="1"/>
  <c r="A5629" i="28" a="1"/>
  <c r="A7354" i="28" a="1"/>
  <c r="A7399" i="28" s="1"/>
  <c r="A7279" i="28" a="1"/>
  <c r="A6154" i="28" a="1"/>
  <c r="A6170" i="28" s="1"/>
  <c r="A5554" i="28" a="1"/>
  <c r="A5593" i="28" s="1"/>
  <c r="A5479" i="28" a="1"/>
  <c r="A5254" i="28" a="1"/>
  <c r="A4654" i="28" a="1"/>
  <c r="A4728" i="28" s="1"/>
  <c r="A7054" i="28" a="1"/>
  <c r="A5179" i="28" a="1"/>
  <c r="A5222" i="28" s="1"/>
  <c r="A5104" i="28" a="1"/>
  <c r="A4879" i="28" a="1"/>
  <c r="A4729" i="28" a="1"/>
  <c r="A4783" i="28" s="1"/>
  <c r="A4579" i="28" a="1"/>
  <c r="A4054" i="28" a="1"/>
  <c r="A6229" i="28" a="1"/>
  <c r="A6233" i="28" s="1"/>
  <c r="A2704" i="28" a="1"/>
  <c r="A6829" i="28" a="1"/>
  <c r="A6897" i="28" s="1"/>
  <c r="A4279" i="28" a="1"/>
  <c r="A3979" i="28" a="1"/>
  <c r="A3996" i="28" s="1"/>
  <c r="A3904" i="28" a="1"/>
  <c r="A3958" i="28" s="1"/>
  <c r="A3454" i="28" a="1"/>
  <c r="A3079" i="28" a="1"/>
  <c r="A5854" i="28" a="1"/>
  <c r="A5924" i="28" s="1"/>
  <c r="A5779" i="28" a="1"/>
  <c r="A5404" i="28" a="1"/>
  <c r="A5029" i="28" a="1"/>
  <c r="A4504" i="28" a="1"/>
  <c r="A4354" i="28" a="1"/>
  <c r="A4428" i="28" s="1"/>
  <c r="A6754" i="28" a="1"/>
  <c r="A6604" i="28" a="1"/>
  <c r="A6454" i="28" a="1"/>
  <c r="A6521" i="28" s="1"/>
  <c r="A6004" i="28" a="1"/>
  <c r="A6072" i="28" s="1"/>
  <c r="A7204" i="28" a="1"/>
  <c r="A7227" i="28" s="1"/>
  <c r="A6379" i="28" a="1"/>
  <c r="A3829" i="28" a="1"/>
  <c r="A5929" i="28" a="1"/>
  <c r="A5973" i="28" s="1"/>
  <c r="A3004" i="28" a="1"/>
  <c r="A2929" i="28" a="1"/>
  <c r="A1654" i="28" a="1"/>
  <c r="A1672" i="28" s="1"/>
  <c r="A1579" i="28" a="1"/>
  <c r="A1645" i="28" s="1"/>
  <c r="A754" i="28" a="1"/>
  <c r="A604" i="28" a="1"/>
  <c r="A3679" i="28" a="1"/>
  <c r="A2254" i="28" a="1"/>
  <c r="A2263" i="28" s="1"/>
  <c r="A1879" i="28" a="1"/>
  <c r="A1429" i="28" a="1"/>
  <c r="A3529" i="28" a="1"/>
  <c r="A3577" i="28" s="1"/>
  <c r="A3304" i="28" a="1"/>
  <c r="A3326" i="28" s="1"/>
  <c r="A2854" i="28" a="1"/>
  <c r="A2911" i="28" s="1"/>
  <c r="A2554" i="28" a="1"/>
  <c r="A2104" i="28" a="1"/>
  <c r="A1804" i="28" a="1"/>
  <c r="A1805" i="28" s="1"/>
  <c r="A1504" i="28" a="1"/>
  <c r="A6304" i="28" a="1"/>
  <c r="A6322" i="28" s="1"/>
  <c r="A3154" i="28" a="1"/>
  <c r="A3212" i="28" s="1"/>
  <c r="A2629" i="28" a="1"/>
  <c r="A2640" i="28" s="1"/>
  <c r="A2179" i="28" a="1"/>
  <c r="A2248" i="28" s="1"/>
  <c r="A2029" i="28" a="1"/>
  <c r="A1279" i="28" a="1"/>
  <c r="A1319" i="28" s="1"/>
  <c r="A4204" i="28" a="1"/>
  <c r="A4217" i="28" s="1"/>
  <c r="A3604" i="28" a="1"/>
  <c r="A3229" i="28" a="1"/>
  <c r="A2779" i="28" a="1"/>
  <c r="A2836" i="28" s="1"/>
  <c r="A1354" i="28" a="1"/>
  <c r="A6904" i="28" a="1"/>
  <c r="A2479" i="28" a="1"/>
  <c r="A979" i="28" a="1"/>
  <c r="A529" i="28" a="1"/>
  <c r="A79" i="28" a="1"/>
  <c r="A7129" i="27" a="1"/>
  <c r="A7181" i="27" s="1"/>
  <c r="A6229" i="27" a="1"/>
  <c r="A6269" i="27" s="1"/>
  <c r="A5854" i="27" a="1"/>
  <c r="A5179" i="27" a="1"/>
  <c r="A5225" i="27" s="1"/>
  <c r="A4654" i="27" a="1"/>
  <c r="A4685" i="27" s="1"/>
  <c r="A2404" i="28" a="1"/>
  <c r="A1204" i="28" a="1"/>
  <c r="A1275" i="28" s="1"/>
  <c r="A1054" i="28" a="1"/>
  <c r="A7054" i="27" a="1"/>
  <c r="A7085" i="27" s="1"/>
  <c r="A6529" i="27" a="1"/>
  <c r="A6584" i="27" s="1"/>
  <c r="A6154" i="27" a="1"/>
  <c r="A5779" i="27" a="1"/>
  <c r="A5795" i="27" s="1"/>
  <c r="A5329" i="27" a="1"/>
  <c r="A5365" i="27" s="1"/>
  <c r="A4579" i="27" a="1"/>
  <c r="A4609" i="27" s="1"/>
  <c r="A4354" i="27" a="1"/>
  <c r="A4396" i="27" s="1"/>
  <c r="A3379" i="27" a="1"/>
  <c r="A3451" i="27" s="1"/>
  <c r="A1129" i="27" a="1"/>
  <c r="A1173" i="27" s="1"/>
  <c r="A754" i="27" a="1"/>
  <c r="A788" i="27" s="1"/>
  <c r="A154" i="27" a="1"/>
  <c r="A679" i="28" a="1"/>
  <c r="A710" i="28" s="1"/>
  <c r="A454" i="28" a="1"/>
  <c r="A527" i="28" s="1"/>
  <c r="A229" i="28" a="1"/>
  <c r="A4" i="28" a="1"/>
  <c r="A54" i="28" s="1"/>
  <c r="A6979" i="27" a="1"/>
  <c r="A7005" i="27" s="1"/>
  <c r="A6454" i="27" a="1"/>
  <c r="A6516" i="27" s="1"/>
  <c r="A6079" i="27" a="1"/>
  <c r="A6096" i="27" s="1"/>
  <c r="A5629" i="27" a="1"/>
  <c r="A5104" i="27" a="1"/>
  <c r="A5130" i="27" s="1"/>
  <c r="A4054" i="27" a="1"/>
  <c r="A3754" i="27" a="1"/>
  <c r="A3761" i="27" s="1"/>
  <c r="A3304" i="27" a="1"/>
  <c r="A3312" i="27" s="1"/>
  <c r="A3004" i="27" a="1"/>
  <c r="A3057" i="27" s="1"/>
  <c r="A1654" i="27" a="1"/>
  <c r="A1717" i="27" s="1"/>
  <c r="A1054" i="27" a="1"/>
  <c r="A1122" i="27" s="1"/>
  <c r="A679" i="27" a="1"/>
  <c r="A79" i="27" a="1"/>
  <c r="A96" i="27" s="1"/>
  <c r="A6529" i="28" a="1"/>
  <c r="A3379" i="28" a="1"/>
  <c r="A2329" i="28" a="1"/>
  <c r="A2386" i="28" s="1"/>
  <c r="A1129" i="28" a="1"/>
  <c r="A6904" i="27" a="1"/>
  <c r="A6933" i="27" s="1"/>
  <c r="A5029" i="27" a="1"/>
  <c r="A5033" i="27" s="1"/>
  <c r="A4204" i="27" a="1"/>
  <c r="A3979" i="27" a="1"/>
  <c r="A4004" i="27" s="1"/>
  <c r="A3679" i="27" a="1"/>
  <c r="A3229" i="27" a="1"/>
  <c r="A3272" i="27" s="1"/>
  <c r="A2629" i="27" a="1"/>
  <c r="A2631" i="27" s="1"/>
  <c r="A2179" i="27" a="1"/>
  <c r="A2240" i="27" s="1"/>
  <c r="A1579" i="27" a="1"/>
  <c r="A1623" i="27" s="1"/>
  <c r="A979" i="27" a="1"/>
  <c r="A1014" i="27" s="1"/>
  <c r="A604" i="27" a="1"/>
  <c r="A4" i="27" a="1"/>
  <c r="A34" i="27" s="1"/>
  <c r="A4804" i="28" a="1"/>
  <c r="A4836" i="28" s="1"/>
  <c r="A1729" i="28" a="1"/>
  <c r="A1785" i="28" s="1"/>
  <c r="A379" i="28" a="1"/>
  <c r="A407" i="28" s="1"/>
  <c r="A154" i="28" a="1"/>
  <c r="A7429" i="27" a="1"/>
  <c r="A7445" i="27" s="1"/>
  <c r="A6829" i="27" a="1"/>
  <c r="A6843" i="27" s="1"/>
  <c r="A5554" i="27" a="1"/>
  <c r="A4954" i="27" a="1"/>
  <c r="A4504" i="27" a="1"/>
  <c r="A4555" i="27" s="1"/>
  <c r="A4279" i="27" a="1"/>
  <c r="A4348" i="27" s="1"/>
  <c r="A904" i="28" a="1"/>
  <c r="A947" i="28" s="1"/>
  <c r="A829" i="28" a="1"/>
  <c r="A7354" i="27" a="1"/>
  <c r="A7359" i="27" s="1"/>
  <c r="A6754" i="27" a="1"/>
  <c r="A6777" i="27" s="1"/>
  <c r="A6379" i="27" a="1"/>
  <c r="A6004" i="27" a="1"/>
  <c r="A6065" i="27" s="1"/>
  <c r="A5479" i="27" a="1"/>
  <c r="A4879" i="27" a="1"/>
  <c r="A4429" i="27" a="1"/>
  <c r="A4459" i="27" s="1"/>
  <c r="A3904" i="27" a="1"/>
  <c r="A3955" i="27" s="1"/>
  <c r="A3529" i="27" a="1"/>
  <c r="A3602" i="27" s="1"/>
  <c r="A2929" i="27" a="1"/>
  <c r="A2976" i="27" s="1"/>
  <c r="A2704" i="27" a="1"/>
  <c r="A2479" i="27" a="1"/>
  <c r="A2483" i="27" s="1"/>
  <c r="A2029" i="27" a="1"/>
  <c r="A1879" i="27" a="1"/>
  <c r="A1922" i="27" s="1"/>
  <c r="A1954" i="28" a="1"/>
  <c r="A2010" i="28" s="1"/>
  <c r="A7204" i="27" a="1"/>
  <c r="A7219" i="27" s="1"/>
  <c r="A6604" i="27" a="1"/>
  <c r="A6644" i="27" s="1"/>
  <c r="A5704" i="27" a="1"/>
  <c r="A5705" i="27" s="1"/>
  <c r="A5254" i="27" a="1"/>
  <c r="A4729" i="27" a="1"/>
  <c r="A4739" i="27" s="1"/>
  <c r="A3079" i="27" a="1"/>
  <c r="A2329" i="27" a="1"/>
  <c r="A2350" i="27" s="1"/>
  <c r="A1729" i="27" a="1"/>
  <c r="A1771" i="27" s="1"/>
  <c r="A1279" i="27" a="1"/>
  <c r="A1353" i="27" s="1"/>
  <c r="A304" i="27" a="1"/>
  <c r="A305" i="27" s="1"/>
  <c r="A6304" i="27" a="1"/>
  <c r="A6378" i="27" s="1"/>
  <c r="A3829" i="27" a="1"/>
  <c r="A2254" i="27" a="1"/>
  <c r="A2302" i="27" s="1"/>
  <c r="A1429" i="27" a="1"/>
  <c r="A454" i="27" a="1"/>
  <c r="A475" i="27" s="1"/>
  <c r="A304" i="28" a="1"/>
  <c r="A314" i="28" s="1"/>
  <c r="A5929" i="27" a="1"/>
  <c r="A5993" i="27" s="1"/>
  <c r="A2854" i="27" a="1"/>
  <c r="A2917" i="27" s="1"/>
  <c r="A2104" i="27" a="1"/>
  <c r="A2154" i="27" s="1"/>
  <c r="A1354" i="27" a="1"/>
  <c r="A379" i="27" a="1"/>
  <c r="A415" i="27" s="1"/>
  <c r="A3604" i="27" a="1"/>
  <c r="A1954" i="27" a="1"/>
  <c r="A2014" i="27" s="1"/>
  <c r="A1204" i="27" a="1"/>
  <c r="A1252" i="27" s="1"/>
  <c r="A229" i="27" a="1"/>
  <c r="A292" i="27" s="1"/>
  <c r="A3754" i="28" a="1"/>
  <c r="A5404" i="27" a="1"/>
  <c r="A5441" i="27" s="1"/>
  <c r="A2779" i="27" a="1"/>
  <c r="A3154" i="27" a="1"/>
  <c r="A3181" i="27" s="1"/>
  <c r="A1804" i="27" a="1"/>
  <c r="A1874" i="27" s="1"/>
  <c r="A829" i="27" a="1"/>
  <c r="A854" i="27" s="1"/>
  <c r="A7279" i="27" a="1"/>
  <c r="A7310" i="27" s="1"/>
  <c r="A4129" i="27" a="1"/>
  <c r="A4145" i="27" s="1"/>
  <c r="A2554" i="27" a="1"/>
  <c r="A2575" i="27" s="1"/>
  <c r="A6679" i="27" a="1"/>
  <c r="A6724" i="27" s="1"/>
  <c r="A2404" i="27" a="1"/>
  <c r="A4804" i="27" a="1"/>
  <c r="A4822" i="27" s="1"/>
  <c r="A1504" i="27" a="1"/>
  <c r="A529" i="27" a="1"/>
  <c r="A3454" i="27" a="1"/>
  <c r="A3516" i="27" s="1"/>
  <c r="A904" i="27" a="1"/>
  <c r="A968" i="27" s="1"/>
  <c r="R103" i="23" a="1"/>
  <c r="R103" i="23" s="1"/>
  <c r="U91" i="23" a="1"/>
  <c r="U91" i="23" s="1"/>
  <c r="S93" i="23" a="1"/>
  <c r="S93" i="23" s="1"/>
  <c r="M6" i="23" a="1"/>
  <c r="M6" i="23" s="1"/>
  <c r="M10" i="23" a="1"/>
  <c r="M10" i="23" s="1"/>
  <c r="M5" i="23" a="1"/>
  <c r="M5" i="23" s="1"/>
  <c r="M9" i="23" a="1"/>
  <c r="M9" i="23" s="1"/>
  <c r="M13" i="23" a="1"/>
  <c r="M13" i="23" s="1"/>
  <c r="M17" i="23" a="1"/>
  <c r="M17" i="23" s="1"/>
  <c r="M7" i="23" a="1"/>
  <c r="M7" i="23" s="1"/>
  <c r="M11" i="23" a="1"/>
  <c r="M11" i="23" s="1"/>
  <c r="M35" i="23" a="1"/>
  <c r="M35" i="23" s="1"/>
  <c r="M39" i="23" a="1"/>
  <c r="M39" i="23" s="1"/>
  <c r="M12" i="23" a="1"/>
  <c r="M12" i="23" s="1"/>
  <c r="M24" i="23" a="1"/>
  <c r="M24" i="23" s="1"/>
  <c r="M22" i="23" a="1"/>
  <c r="M22" i="23" s="1"/>
  <c r="M26" i="23" a="1"/>
  <c r="M26" i="23" s="1"/>
  <c r="M32" i="23" a="1"/>
  <c r="M32" i="23" s="1"/>
  <c r="M37" i="23" a="1"/>
  <c r="M37" i="23" s="1"/>
  <c r="M42" i="23" a="1"/>
  <c r="M42" i="23" s="1"/>
  <c r="M44" i="23" a="1"/>
  <c r="M44" i="23" s="1"/>
  <c r="M15" i="23" a="1"/>
  <c r="M15" i="23" s="1"/>
  <c r="M19" i="23" a="1"/>
  <c r="M19" i="23" s="1"/>
  <c r="M20" i="23" a="1"/>
  <c r="M20" i="23" s="1"/>
  <c r="M21" i="23" a="1"/>
  <c r="M21" i="23" s="1"/>
  <c r="M23" i="23" a="1"/>
  <c r="M23" i="23" s="1"/>
  <c r="M18" i="23" a="1"/>
  <c r="M18" i="23" s="1"/>
  <c r="M31" i="23" a="1"/>
  <c r="M31" i="23" s="1"/>
  <c r="M38" i="23" a="1"/>
  <c r="M38" i="23" s="1"/>
  <c r="M43" i="23" a="1"/>
  <c r="M43" i="23" s="1"/>
  <c r="M16" i="23" a="1"/>
  <c r="M16" i="23" s="1"/>
  <c r="M25" i="23" a="1"/>
  <c r="M25" i="23" s="1"/>
  <c r="M28" i="23" a="1"/>
  <c r="M28" i="23" s="1"/>
  <c r="M33" i="23" a="1"/>
  <c r="M33" i="23" s="1"/>
  <c r="M36" i="23" a="1"/>
  <c r="M36" i="23" s="1"/>
  <c r="M29" i="23" a="1"/>
  <c r="M29" i="23" s="1"/>
  <c r="M30" i="23" a="1"/>
  <c r="M30" i="23" s="1"/>
  <c r="M34" i="23" a="1"/>
  <c r="M34" i="23" s="1"/>
  <c r="M46" i="23" a="1"/>
  <c r="M46" i="23" s="1"/>
  <c r="M55" i="23" a="1"/>
  <c r="M55" i="23" s="1"/>
  <c r="M58" i="23" a="1"/>
  <c r="M58" i="23" s="1"/>
  <c r="M67" i="23" a="1"/>
  <c r="M67" i="23" s="1"/>
  <c r="M76" i="23" a="1"/>
  <c r="M76" i="23" s="1"/>
  <c r="M83" i="23" a="1"/>
  <c r="M83" i="23" s="1"/>
  <c r="M8" i="23" a="1"/>
  <c r="M8" i="23" s="1"/>
  <c r="M14" i="23" a="1"/>
  <c r="M14" i="23" s="1"/>
  <c r="M49" i="23" a="1"/>
  <c r="M49" i="23" s="1"/>
  <c r="M52" i="23" a="1"/>
  <c r="M52" i="23" s="1"/>
  <c r="M61" i="23" a="1"/>
  <c r="M61" i="23" s="1"/>
  <c r="M64" i="23" a="1"/>
  <c r="M64" i="23" s="1"/>
  <c r="M65" i="23" a="1"/>
  <c r="M65" i="23" s="1"/>
  <c r="M72" i="23" a="1"/>
  <c r="M72" i="23" s="1"/>
  <c r="M86" i="23" a="1"/>
  <c r="M86" i="23" s="1"/>
  <c r="M47" i="23" a="1"/>
  <c r="M47" i="23" s="1"/>
  <c r="M68" i="23" a="1"/>
  <c r="M68" i="23" s="1"/>
  <c r="M70" i="23" a="1"/>
  <c r="M70" i="23" s="1"/>
  <c r="M75" i="23" a="1"/>
  <c r="M75" i="23" s="1"/>
  <c r="M81" i="23" a="1"/>
  <c r="M81" i="23" s="1"/>
  <c r="M94" i="23" a="1"/>
  <c r="M94" i="23" s="1"/>
  <c r="M100" i="23" a="1"/>
  <c r="M100" i="23" s="1"/>
  <c r="M50" i="23" a="1"/>
  <c r="M50" i="23" s="1"/>
  <c r="M53" i="23" a="1"/>
  <c r="M53" i="23" s="1"/>
  <c r="M77" i="23" a="1"/>
  <c r="M77" i="23" s="1"/>
  <c r="M79" i="23" a="1"/>
  <c r="M79" i="23" s="1"/>
  <c r="M84" i="23" a="1"/>
  <c r="M84" i="23" s="1"/>
  <c r="M89" i="23" a="1"/>
  <c r="M89" i="23" s="1"/>
  <c r="M40" i="23" a="1"/>
  <c r="M40" i="23" s="1"/>
  <c r="M45" i="23" a="1"/>
  <c r="M45" i="23" s="1"/>
  <c r="M54" i="23" a="1"/>
  <c r="M54" i="23" s="1"/>
  <c r="M63" i="23" a="1"/>
  <c r="M63" i="23" s="1"/>
  <c r="M69" i="23" a="1"/>
  <c r="M69" i="23" s="1"/>
  <c r="M48" i="23" a="1"/>
  <c r="M48" i="23" s="1"/>
  <c r="M51" i="23" a="1"/>
  <c r="M51" i="23" s="1"/>
  <c r="M57" i="23" a="1"/>
  <c r="M57" i="23" s="1"/>
  <c r="M80" i="23" a="1"/>
  <c r="M80" i="23" s="1"/>
  <c r="M62" i="23" a="1"/>
  <c r="M62" i="23" s="1"/>
  <c r="M41" i="23" a="1"/>
  <c r="M41" i="23" s="1"/>
  <c r="M78" i="23" a="1"/>
  <c r="M78" i="23" s="1"/>
  <c r="M95" i="23" a="1"/>
  <c r="M95" i="23" s="1"/>
  <c r="M59" i="23" a="1"/>
  <c r="M59" i="23" s="1"/>
  <c r="M66" i="23" a="1"/>
  <c r="M66" i="23" s="1"/>
  <c r="M99" i="23" a="1"/>
  <c r="M99" i="23" s="1"/>
  <c r="M71" i="23" a="1"/>
  <c r="M71" i="23" s="1"/>
  <c r="M74" i="23" a="1"/>
  <c r="M74" i="23" s="1"/>
  <c r="M96" i="23" a="1"/>
  <c r="M96" i="23" s="1"/>
  <c r="M27" i="23" a="1"/>
  <c r="M27" i="23" s="1"/>
  <c r="M56" i="23" a="1"/>
  <c r="M56" i="23" s="1"/>
  <c r="M73" i="23" a="1"/>
  <c r="M73" i="23" s="1"/>
  <c r="M88" i="23" a="1"/>
  <c r="M88" i="23" s="1"/>
  <c r="M97" i="23" a="1"/>
  <c r="M97" i="23" s="1"/>
  <c r="M87" i="23" a="1"/>
  <c r="M87" i="23" s="1"/>
  <c r="U6" i="23" a="1"/>
  <c r="U6" i="23" s="1"/>
  <c r="U10" i="23" a="1"/>
  <c r="U10" i="23" s="1"/>
  <c r="U5" i="23" a="1"/>
  <c r="U5" i="23" s="1"/>
  <c r="U9" i="23" a="1"/>
  <c r="U9" i="23" s="1"/>
  <c r="U13" i="23" a="1"/>
  <c r="U13" i="23" s="1"/>
  <c r="U7" i="23" a="1"/>
  <c r="U7" i="23" s="1"/>
  <c r="U11" i="23" a="1"/>
  <c r="U11" i="23" s="1"/>
  <c r="U14" i="23" a="1"/>
  <c r="U14" i="23" s="1"/>
  <c r="U38" i="23" a="1"/>
  <c r="U38" i="23" s="1"/>
  <c r="U15" i="23" a="1"/>
  <c r="U15" i="23" s="1"/>
  <c r="U25" i="23" a="1"/>
  <c r="U25" i="23" s="1"/>
  <c r="U41" i="23" a="1"/>
  <c r="U41" i="23" s="1"/>
  <c r="U27" i="23" a="1"/>
  <c r="U27" i="23" s="1"/>
  <c r="U30" i="23" a="1"/>
  <c r="U30" i="23" s="1"/>
  <c r="U33" i="23" a="1"/>
  <c r="U33" i="23" s="1"/>
  <c r="U18" i="23" a="1"/>
  <c r="U18" i="23" s="1"/>
  <c r="U24" i="23" a="1"/>
  <c r="U24" i="23" s="1"/>
  <c r="U29" i="23" a="1"/>
  <c r="U29" i="23" s="1"/>
  <c r="U35" i="23" a="1"/>
  <c r="U35" i="23" s="1"/>
  <c r="U37" i="23" a="1"/>
  <c r="U37" i="23" s="1"/>
  <c r="U42" i="23" a="1"/>
  <c r="U42" i="23" s="1"/>
  <c r="U26" i="23" a="1"/>
  <c r="U26" i="23" s="1"/>
  <c r="U32" i="23" a="1"/>
  <c r="U32" i="23" s="1"/>
  <c r="U45" i="23" a="1"/>
  <c r="U45" i="23" s="1"/>
  <c r="U48" i="23" a="1"/>
  <c r="U48" i="23" s="1"/>
  <c r="U51" i="23" a="1"/>
  <c r="U51" i="23" s="1"/>
  <c r="U54" i="23" a="1"/>
  <c r="U54" i="23" s="1"/>
  <c r="U63" i="23" a="1"/>
  <c r="U63" i="23" s="1"/>
  <c r="U82" i="23" a="1"/>
  <c r="U82" i="23" s="1"/>
  <c r="U19" i="23" a="1"/>
  <c r="U19" i="23" s="1"/>
  <c r="U21" i="23" a="1"/>
  <c r="U21" i="23" s="1"/>
  <c r="U69" i="23" a="1"/>
  <c r="U69" i="23" s="1"/>
  <c r="U71" i="23" a="1"/>
  <c r="U71" i="23" s="1"/>
  <c r="U85" i="23" a="1"/>
  <c r="U85" i="23" s="1"/>
  <c r="U8" i="23" a="1"/>
  <c r="U8" i="23" s="1"/>
  <c r="U17" i="23" a="1"/>
  <c r="U17" i="23" s="1"/>
  <c r="U23" i="23" a="1"/>
  <c r="U23" i="23" s="1"/>
  <c r="U39" i="23" a="1"/>
  <c r="U39" i="23" s="1"/>
  <c r="U46" i="23" a="1"/>
  <c r="U46" i="23" s="1"/>
  <c r="U57" i="23" a="1"/>
  <c r="U57" i="23" s="1"/>
  <c r="U60" i="23" a="1"/>
  <c r="U60" i="23" s="1"/>
  <c r="U64" i="23" a="1"/>
  <c r="U64" i="23" s="1"/>
  <c r="U74" i="23" a="1"/>
  <c r="U74" i="23" s="1"/>
  <c r="U80" i="23" a="1"/>
  <c r="U80" i="23" s="1"/>
  <c r="U83" i="23" a="1"/>
  <c r="U83" i="23" s="1"/>
  <c r="U88" i="23" a="1"/>
  <c r="U88" i="23" s="1"/>
  <c r="U93" i="23" a="1"/>
  <c r="U93" i="23" s="1"/>
  <c r="U95" i="23" a="1"/>
  <c r="U95" i="23" s="1"/>
  <c r="U40" i="23" a="1"/>
  <c r="U40" i="23" s="1"/>
  <c r="U49" i="23" a="1"/>
  <c r="U49" i="23" s="1"/>
  <c r="U55" i="23" a="1"/>
  <c r="U55" i="23" s="1"/>
  <c r="U58" i="23" a="1"/>
  <c r="U58" i="23" s="1"/>
  <c r="U67" i="23" a="1"/>
  <c r="U67" i="23" s="1"/>
  <c r="U76" i="23" a="1"/>
  <c r="U76" i="23" s="1"/>
  <c r="U78" i="23" a="1"/>
  <c r="U78" i="23" s="1"/>
  <c r="U20" i="23" a="1"/>
  <c r="U20" i="23" s="1"/>
  <c r="U22" i="23" a="1"/>
  <c r="U22" i="23" s="1"/>
  <c r="U28" i="23" a="1"/>
  <c r="U28" i="23" s="1"/>
  <c r="U31" i="23" a="1"/>
  <c r="U31" i="23" s="1"/>
  <c r="U47" i="23" a="1"/>
  <c r="U47" i="23" s="1"/>
  <c r="U53" i="23" a="1"/>
  <c r="U53" i="23" s="1"/>
  <c r="U62" i="23" a="1"/>
  <c r="U62" i="23" s="1"/>
  <c r="U43" i="23" a="1"/>
  <c r="U43" i="23" s="1"/>
  <c r="U44" i="23" a="1"/>
  <c r="U44" i="23" s="1"/>
  <c r="U50" i="23" a="1"/>
  <c r="U50" i="23" s="1"/>
  <c r="U56" i="23" a="1"/>
  <c r="U56" i="23" s="1"/>
  <c r="U66" i="23" a="1"/>
  <c r="U66" i="23" s="1"/>
  <c r="U70" i="23" a="1"/>
  <c r="U70" i="23" s="1"/>
  <c r="U73" i="23" a="1"/>
  <c r="U73" i="23" s="1"/>
  <c r="U77" i="23" a="1"/>
  <c r="U77" i="23" s="1"/>
  <c r="U79" i="23" a="1"/>
  <c r="U79" i="23" s="1"/>
  <c r="U65" i="23" a="1"/>
  <c r="U65" i="23" s="1"/>
  <c r="U90" i="23" a="1"/>
  <c r="U90" i="23" s="1"/>
  <c r="U92" i="23" a="1"/>
  <c r="U92" i="23" s="1"/>
  <c r="U16" i="23" a="1"/>
  <c r="U16" i="23" s="1"/>
  <c r="U84" i="23" a="1"/>
  <c r="U84" i="23" s="1"/>
  <c r="U94" i="23" a="1"/>
  <c r="U94" i="23" s="1"/>
  <c r="U98" i="23" a="1"/>
  <c r="U98" i="23" s="1"/>
  <c r="U34" i="23" a="1"/>
  <c r="U34" i="23" s="1"/>
  <c r="U72" i="23" a="1"/>
  <c r="U72" i="23" s="1"/>
  <c r="U89" i="23" a="1"/>
  <c r="U89" i="23" s="1"/>
  <c r="U81" i="23" a="1"/>
  <c r="U81" i="23" s="1"/>
  <c r="U101" i="23" a="1"/>
  <c r="U101" i="23" s="1"/>
  <c r="U102" i="23" a="1"/>
  <c r="U102" i="23" s="1"/>
  <c r="U103" i="23" a="1"/>
  <c r="U103" i="23" s="1"/>
  <c r="U52" i="23" a="1"/>
  <c r="U52" i="23" s="1"/>
  <c r="U100" i="23" a="1"/>
  <c r="U100" i="23" s="1"/>
  <c r="U59" i="23" a="1"/>
  <c r="U59" i="23" s="1"/>
  <c r="U96" i="23" a="1"/>
  <c r="U96" i="23" s="1"/>
  <c r="U4" i="23" a="1"/>
  <c r="U4" i="23" s="1"/>
  <c r="W95" i="23" a="1"/>
  <c r="W95" i="23" s="1"/>
  <c r="M92" i="23" a="1"/>
  <c r="M92" i="23" s="1"/>
  <c r="U87" i="23" a="1"/>
  <c r="U87" i="23" s="1"/>
  <c r="M85" i="23" a="1"/>
  <c r="M85" i="23" s="1"/>
  <c r="W81" i="23" a="1"/>
  <c r="W81" i="23" s="1"/>
  <c r="S73" i="23" a="1"/>
  <c r="S73" i="23" s="1"/>
  <c r="P46" i="23" a="1"/>
  <c r="P46" i="23" s="1"/>
  <c r="U36" i="23" a="1"/>
  <c r="U36" i="23" s="1"/>
  <c r="R89" i="23" a="1"/>
  <c r="R89" i="23" s="1"/>
  <c r="O7" i="23" a="1"/>
  <c r="O7" i="23" s="1"/>
  <c r="O11" i="23" a="1"/>
  <c r="O11" i="23" s="1"/>
  <c r="O6" i="23" a="1"/>
  <c r="O6" i="23" s="1"/>
  <c r="O10" i="23" a="1"/>
  <c r="O10" i="23" s="1"/>
  <c r="O14" i="23" a="1"/>
  <c r="O14" i="23" s="1"/>
  <c r="O8" i="23" a="1"/>
  <c r="O8" i="23" s="1"/>
  <c r="O12" i="23" a="1"/>
  <c r="O12" i="23" s="1"/>
  <c r="O31" i="23" a="1"/>
  <c r="O31" i="23" s="1"/>
  <c r="O38" i="23" a="1"/>
  <c r="O38" i="23" s="1"/>
  <c r="O25" i="23" a="1"/>
  <c r="O25" i="23" s="1"/>
  <c r="O28" i="23" a="1"/>
  <c r="O28" i="23" s="1"/>
  <c r="O9" i="23" a="1"/>
  <c r="O9" i="23" s="1"/>
  <c r="O17" i="23" a="1"/>
  <c r="O17" i="23" s="1"/>
  <c r="O27" i="23" a="1"/>
  <c r="O27" i="23" s="1"/>
  <c r="O29" i="23" a="1"/>
  <c r="O29" i="23" s="1"/>
  <c r="O33" i="23" a="1"/>
  <c r="O33" i="23" s="1"/>
  <c r="O41" i="23" a="1"/>
  <c r="O41" i="23" s="1"/>
  <c r="O24" i="23" a="1"/>
  <c r="O24" i="23" s="1"/>
  <c r="O30" i="23" a="1"/>
  <c r="O30" i="23" s="1"/>
  <c r="O35" i="23" a="1"/>
  <c r="O35" i="23" s="1"/>
  <c r="O5" i="23" a="1"/>
  <c r="O5" i="23" s="1"/>
  <c r="O15" i="23" a="1"/>
  <c r="O15" i="23" s="1"/>
  <c r="O19" i="23" a="1"/>
  <c r="O19" i="23" s="1"/>
  <c r="O20" i="23" a="1"/>
  <c r="O20" i="23" s="1"/>
  <c r="O21" i="23" a="1"/>
  <c r="O21" i="23" s="1"/>
  <c r="O22" i="23" a="1"/>
  <c r="O22" i="23" s="1"/>
  <c r="O37" i="23" a="1"/>
  <c r="O37" i="23" s="1"/>
  <c r="O23" i="23" a="1"/>
  <c r="O23" i="23" s="1"/>
  <c r="O26" i="23" a="1"/>
  <c r="O26" i="23" s="1"/>
  <c r="O40" i="23" a="1"/>
  <c r="O40" i="23" s="1"/>
  <c r="O13" i="23" a="1"/>
  <c r="O13" i="23" s="1"/>
  <c r="O45" i="23" a="1"/>
  <c r="O45" i="23" s="1"/>
  <c r="O54" i="23" a="1"/>
  <c r="O54" i="23" s="1"/>
  <c r="O32" i="23" a="1"/>
  <c r="O32" i="23" s="1"/>
  <c r="O34" i="23" a="1"/>
  <c r="O34" i="23" s="1"/>
  <c r="O36" i="23" a="1"/>
  <c r="O36" i="23" s="1"/>
  <c r="O48" i="23" a="1"/>
  <c r="O48" i="23" s="1"/>
  <c r="O51" i="23" a="1"/>
  <c r="O51" i="23" s="1"/>
  <c r="O57" i="23" a="1"/>
  <c r="O57" i="23" s="1"/>
  <c r="O60" i="23" a="1"/>
  <c r="O60" i="23" s="1"/>
  <c r="O69" i="23" a="1"/>
  <c r="O69" i="23" s="1"/>
  <c r="O74" i="23" a="1"/>
  <c r="O74" i="23" s="1"/>
  <c r="O80" i="23" a="1"/>
  <c r="O80" i="23" s="1"/>
  <c r="O67" i="23" a="1"/>
  <c r="O67" i="23" s="1"/>
  <c r="O71" i="23" a="1"/>
  <c r="O71" i="23" s="1"/>
  <c r="O78" i="23" a="1"/>
  <c r="O78" i="23" s="1"/>
  <c r="O85" i="23" a="1"/>
  <c r="O85" i="23" s="1"/>
  <c r="O88" i="23" a="1"/>
  <c r="O88" i="23" s="1"/>
  <c r="O93" i="23" a="1"/>
  <c r="O93" i="23" s="1"/>
  <c r="O46" i="23" a="1"/>
  <c r="O46" i="23" s="1"/>
  <c r="O49" i="23" a="1"/>
  <c r="O49" i="23" s="1"/>
  <c r="O52" i="23" a="1"/>
  <c r="O52" i="23" s="1"/>
  <c r="O55" i="23" a="1"/>
  <c r="O55" i="23" s="1"/>
  <c r="O64" i="23" a="1"/>
  <c r="O64" i="23" s="1"/>
  <c r="O83" i="23" a="1"/>
  <c r="O83" i="23" s="1"/>
  <c r="O39" i="23" a="1"/>
  <c r="O39" i="23" s="1"/>
  <c r="O68" i="23" a="1"/>
  <c r="O68" i="23" s="1"/>
  <c r="O16" i="23" a="1"/>
  <c r="O16" i="23" s="1"/>
  <c r="O43" i="23" a="1"/>
  <c r="O43" i="23" s="1"/>
  <c r="O50" i="23" a="1"/>
  <c r="O50" i="23" s="1"/>
  <c r="O53" i="23" a="1"/>
  <c r="O53" i="23" s="1"/>
  <c r="O56" i="23" a="1"/>
  <c r="O56" i="23" s="1"/>
  <c r="O59" i="23" a="1"/>
  <c r="O59" i="23" s="1"/>
  <c r="O62" i="23" a="1"/>
  <c r="O62" i="23" s="1"/>
  <c r="O70" i="23" a="1"/>
  <c r="O70" i="23" s="1"/>
  <c r="O73" i="23" a="1"/>
  <c r="O73" i="23" s="1"/>
  <c r="O77" i="23" a="1"/>
  <c r="O77" i="23" s="1"/>
  <c r="O72" i="23" a="1"/>
  <c r="O72" i="23" s="1"/>
  <c r="O87" i="23" a="1"/>
  <c r="O87" i="23" s="1"/>
  <c r="O91" i="23" a="1"/>
  <c r="O91" i="23" s="1"/>
  <c r="O101" i="23" a="1"/>
  <c r="O101" i="23" s="1"/>
  <c r="O79" i="23" a="1"/>
  <c r="O79" i="23" s="1"/>
  <c r="O82" i="23" a="1"/>
  <c r="O82" i="23" s="1"/>
  <c r="O92" i="23" a="1"/>
  <c r="O92" i="23" s="1"/>
  <c r="O102" i="23" a="1"/>
  <c r="O102" i="23" s="1"/>
  <c r="O103" i="23" a="1"/>
  <c r="O103" i="23" s="1"/>
  <c r="O18" i="23" a="1"/>
  <c r="O18" i="23" s="1"/>
  <c r="O47" i="23" a="1"/>
  <c r="O47" i="23" s="1"/>
  <c r="O86" i="23" a="1"/>
  <c r="O86" i="23" s="1"/>
  <c r="O90" i="23" a="1"/>
  <c r="O90" i="23" s="1"/>
  <c r="O94" i="23" a="1"/>
  <c r="O94" i="23" s="1"/>
  <c r="O98" i="23" a="1"/>
  <c r="O98" i="23" s="1"/>
  <c r="O100" i="23" a="1"/>
  <c r="O100" i="23" s="1"/>
  <c r="O66" i="23" a="1"/>
  <c r="O66" i="23" s="1"/>
  <c r="O75" i="23" a="1"/>
  <c r="O75" i="23" s="1"/>
  <c r="O76" i="23" a="1"/>
  <c r="O76" i="23" s="1"/>
  <c r="O89" i="23" a="1"/>
  <c r="O89" i="23" s="1"/>
  <c r="O4" i="23" a="1"/>
  <c r="O4" i="23" s="1"/>
  <c r="O61" i="23" a="1"/>
  <c r="O61" i="23" s="1"/>
  <c r="O95" i="23" a="1"/>
  <c r="O95" i="23" s="1"/>
  <c r="O42" i="23" a="1"/>
  <c r="O42" i="23" s="1"/>
  <c r="O44" i="23" a="1"/>
  <c r="O44" i="23" s="1"/>
  <c r="O63" i="23" a="1"/>
  <c r="O63" i="23" s="1"/>
  <c r="O84" i="23" a="1"/>
  <c r="O84" i="23" s="1"/>
  <c r="O96" i="23" a="1"/>
  <c r="O96" i="23" s="1"/>
  <c r="O99" i="23" a="1"/>
  <c r="O99" i="23" s="1"/>
  <c r="P7" i="23" a="1"/>
  <c r="P7" i="23" s="1"/>
  <c r="P11" i="23" a="1"/>
  <c r="P11" i="23" s="1"/>
  <c r="P5" i="23" a="1"/>
  <c r="P5" i="23" s="1"/>
  <c r="P9" i="23" a="1"/>
  <c r="P9" i="23" s="1"/>
  <c r="P13" i="23" a="1"/>
  <c r="P13" i="23" s="1"/>
  <c r="P17" i="23" a="1"/>
  <c r="P17" i="23" s="1"/>
  <c r="P16" i="23" a="1"/>
  <c r="P16" i="23" s="1"/>
  <c r="P18" i="23" a="1"/>
  <c r="P18" i="23" s="1"/>
  <c r="P23" i="23" a="1"/>
  <c r="P23" i="23" s="1"/>
  <c r="P34" i="23" a="1"/>
  <c r="P34" i="23" s="1"/>
  <c r="P40" i="23" a="1"/>
  <c r="P40" i="23" s="1"/>
  <c r="P6" i="23" a="1"/>
  <c r="P6" i="23" s="1"/>
  <c r="P12" i="23" a="1"/>
  <c r="P12" i="23" s="1"/>
  <c r="P25" i="23" a="1"/>
  <c r="P25" i="23" s="1"/>
  <c r="P31" i="23" a="1"/>
  <c r="P31" i="23" s="1"/>
  <c r="P38" i="23" a="1"/>
  <c r="P38" i="23" s="1"/>
  <c r="P43" i="23" a="1"/>
  <c r="P43" i="23" s="1"/>
  <c r="P28" i="23" a="1"/>
  <c r="P28" i="23" s="1"/>
  <c r="P33" i="23" a="1"/>
  <c r="P33" i="23" s="1"/>
  <c r="P36" i="23" a="1"/>
  <c r="P36" i="23" s="1"/>
  <c r="P8" i="23" a="1"/>
  <c r="P8" i="23" s="1"/>
  <c r="P14" i="23" a="1"/>
  <c r="P14" i="23" s="1"/>
  <c r="P24" i="23" a="1"/>
  <c r="P24" i="23" s="1"/>
  <c r="P35" i="23" a="1"/>
  <c r="P35" i="23" s="1"/>
  <c r="P15" i="23" a="1"/>
  <c r="P15" i="23" s="1"/>
  <c r="P19" i="23" a="1"/>
  <c r="P19" i="23" s="1"/>
  <c r="P20" i="23" a="1"/>
  <c r="P20" i="23" s="1"/>
  <c r="P21" i="23" a="1"/>
  <c r="P21" i="23" s="1"/>
  <c r="P22" i="23" a="1"/>
  <c r="P22" i="23" s="1"/>
  <c r="P32" i="23" a="1"/>
  <c r="P32" i="23" s="1"/>
  <c r="P37" i="23" a="1"/>
  <c r="P37" i="23" s="1"/>
  <c r="P26" i="23" a="1"/>
  <c r="P26" i="23" s="1"/>
  <c r="P42" i="23" a="1"/>
  <c r="P42" i="23" s="1"/>
  <c r="P44" i="23" a="1"/>
  <c r="P44" i="23" s="1"/>
  <c r="P50" i="23" a="1"/>
  <c r="P50" i="23" s="1"/>
  <c r="P56" i="23" a="1"/>
  <c r="P56" i="23" s="1"/>
  <c r="P66" i="23" a="1"/>
  <c r="P66" i="23" s="1"/>
  <c r="P70" i="23" a="1"/>
  <c r="P70" i="23" s="1"/>
  <c r="P77" i="23" a="1"/>
  <c r="P77" i="23" s="1"/>
  <c r="P82" i="23" a="1"/>
  <c r="P82" i="23" s="1"/>
  <c r="P29" i="23" a="1"/>
  <c r="P29" i="23" s="1"/>
  <c r="P45" i="23" a="1"/>
  <c r="P45" i="23" s="1"/>
  <c r="P54" i="23" a="1"/>
  <c r="P54" i="23" s="1"/>
  <c r="P63" i="23" a="1"/>
  <c r="P63" i="23" s="1"/>
  <c r="P30" i="23" a="1"/>
  <c r="P30" i="23" s="1"/>
  <c r="P41" i="23" a="1"/>
  <c r="P41" i="23" s="1"/>
  <c r="P48" i="23" a="1"/>
  <c r="P48" i="23" s="1"/>
  <c r="P51" i="23" a="1"/>
  <c r="P51" i="23" s="1"/>
  <c r="P57" i="23" a="1"/>
  <c r="P57" i="23" s="1"/>
  <c r="P69" i="23" a="1"/>
  <c r="P69" i="23" s="1"/>
  <c r="P80" i="23" a="1"/>
  <c r="P80" i="23" s="1"/>
  <c r="P60" i="23" a="1"/>
  <c r="P60" i="23" s="1"/>
  <c r="P71" i="23" a="1"/>
  <c r="P71" i="23" s="1"/>
  <c r="P74" i="23" a="1"/>
  <c r="P74" i="23" s="1"/>
  <c r="P88" i="23" a="1"/>
  <c r="P88" i="23" s="1"/>
  <c r="P27" i="23" a="1"/>
  <c r="P27" i="23" s="1"/>
  <c r="P58" i="23" a="1"/>
  <c r="P58" i="23" s="1"/>
  <c r="P61" i="23" a="1"/>
  <c r="P61" i="23" s="1"/>
  <c r="P65" i="23" a="1"/>
  <c r="P65" i="23" s="1"/>
  <c r="P72" i="23" a="1"/>
  <c r="P72" i="23" s="1"/>
  <c r="P39" i="23" a="1"/>
  <c r="P39" i="23" s="1"/>
  <c r="P47" i="23" a="1"/>
  <c r="P47" i="23" s="1"/>
  <c r="P68" i="23" a="1"/>
  <c r="P68" i="23" s="1"/>
  <c r="P55" i="23" a="1"/>
  <c r="P55" i="23" s="1"/>
  <c r="P67" i="23" a="1"/>
  <c r="P67" i="23" s="1"/>
  <c r="P81" i="23" a="1"/>
  <c r="P81" i="23" s="1"/>
  <c r="P85" i="23" a="1"/>
  <c r="P85" i="23" s="1"/>
  <c r="P97" i="23" a="1"/>
  <c r="P97" i="23" s="1"/>
  <c r="P62" i="23" a="1"/>
  <c r="P62" i="23" s="1"/>
  <c r="P87" i="23" a="1"/>
  <c r="P87" i="23" s="1"/>
  <c r="P91" i="23" a="1"/>
  <c r="P91" i="23" s="1"/>
  <c r="P52" i="23" a="1"/>
  <c r="P52" i="23" s="1"/>
  <c r="P64" i="23" a="1"/>
  <c r="P64" i="23" s="1"/>
  <c r="P78" i="23" a="1"/>
  <c r="P78" i="23" s="1"/>
  <c r="P79" i="23" a="1"/>
  <c r="P79" i="23" s="1"/>
  <c r="P92" i="23" a="1"/>
  <c r="P92" i="23" s="1"/>
  <c r="P101" i="23" a="1"/>
  <c r="P101" i="23" s="1"/>
  <c r="P102" i="23" a="1"/>
  <c r="P102" i="23" s="1"/>
  <c r="P4" i="23" a="1"/>
  <c r="P4" i="23" s="1"/>
  <c r="P59" i="23" a="1"/>
  <c r="P59" i="23" s="1"/>
  <c r="P83" i="23" a="1"/>
  <c r="P83" i="23" s="1"/>
  <c r="P90" i="23" a="1"/>
  <c r="P90" i="23" s="1"/>
  <c r="P93" i="23" a="1"/>
  <c r="P93" i="23" s="1"/>
  <c r="P94" i="23" a="1"/>
  <c r="P94" i="23" s="1"/>
  <c r="P98" i="23" a="1"/>
  <c r="P98" i="23" s="1"/>
  <c r="P103" i="23" a="1"/>
  <c r="P103" i="23" s="1"/>
  <c r="P49" i="23" a="1"/>
  <c r="P49" i="23" s="1"/>
  <c r="P75" i="23" a="1"/>
  <c r="P75" i="23" s="1"/>
  <c r="P76" i="23" a="1"/>
  <c r="P76" i="23" s="1"/>
  <c r="P86" i="23" a="1"/>
  <c r="P86" i="23" s="1"/>
  <c r="P100" i="23" a="1"/>
  <c r="P100" i="23" s="1"/>
  <c r="P73" i="23" a="1"/>
  <c r="P73" i="23" s="1"/>
  <c r="P89" i="23" a="1"/>
  <c r="P89" i="23" s="1"/>
  <c r="P95" i="23" a="1"/>
  <c r="P95" i="23" s="1"/>
  <c r="T5" i="23" a="1"/>
  <c r="T5" i="23" s="1"/>
  <c r="T9" i="23" a="1"/>
  <c r="T9" i="23" s="1"/>
  <c r="T13" i="23" a="1"/>
  <c r="T13" i="23" s="1"/>
  <c r="T7" i="23" a="1"/>
  <c r="T7" i="23" s="1"/>
  <c r="T11" i="23" a="1"/>
  <c r="T11" i="23" s="1"/>
  <c r="T15" i="23" a="1"/>
  <c r="T15" i="23" s="1"/>
  <c r="T25" i="23" a="1"/>
  <c r="T25" i="23" s="1"/>
  <c r="T10" i="23" a="1"/>
  <c r="T10" i="23" s="1"/>
  <c r="T21" i="23" a="1"/>
  <c r="T21" i="23" s="1"/>
  <c r="T27" i="23" a="1"/>
  <c r="T27" i="23" s="1"/>
  <c r="T28" i="23" a="1"/>
  <c r="T28" i="23" s="1"/>
  <c r="T30" i="23" a="1"/>
  <c r="T30" i="23" s="1"/>
  <c r="T39" i="23" a="1"/>
  <c r="T39" i="23" s="1"/>
  <c r="T12" i="23" a="1"/>
  <c r="T12" i="23" s="1"/>
  <c r="T16" i="23" a="1"/>
  <c r="T16" i="23" s="1"/>
  <c r="T19" i="23" a="1"/>
  <c r="T19" i="23" s="1"/>
  <c r="T20" i="23" a="1"/>
  <c r="T20" i="23" s="1"/>
  <c r="T22" i="23" a="1"/>
  <c r="T22" i="23" s="1"/>
  <c r="T24" i="23" a="1"/>
  <c r="T24" i="23" s="1"/>
  <c r="T29" i="23" a="1"/>
  <c r="T29" i="23" s="1"/>
  <c r="T26" i="23" a="1"/>
  <c r="T26" i="23" s="1"/>
  <c r="T8" i="23" a="1"/>
  <c r="T8" i="23" s="1"/>
  <c r="T17" i="23" a="1"/>
  <c r="T17" i="23" s="1"/>
  <c r="T23" i="23" a="1"/>
  <c r="T23" i="23" s="1"/>
  <c r="T34" i="23" a="1"/>
  <c r="T34" i="23" s="1"/>
  <c r="T40" i="23" a="1"/>
  <c r="T40" i="23" s="1"/>
  <c r="T57" i="23" a="1"/>
  <c r="T57" i="23" s="1"/>
  <c r="T69" i="23" a="1"/>
  <c r="T69" i="23" s="1"/>
  <c r="T71" i="23" a="1"/>
  <c r="T71" i="23" s="1"/>
  <c r="T46" i="23" a="1"/>
  <c r="T46" i="23" s="1"/>
  <c r="T49" i="23" a="1"/>
  <c r="T49" i="23" s="1"/>
  <c r="T60" i="23" a="1"/>
  <c r="T60" i="23" s="1"/>
  <c r="T64" i="23" a="1"/>
  <c r="T64" i="23" s="1"/>
  <c r="T74" i="23" a="1"/>
  <c r="T74" i="23" s="1"/>
  <c r="T78" i="23" a="1"/>
  <c r="T78" i="23" s="1"/>
  <c r="T80" i="23" a="1"/>
  <c r="T80" i="23" s="1"/>
  <c r="T83" i="23" a="1"/>
  <c r="T83" i="23" s="1"/>
  <c r="T14" i="23" a="1"/>
  <c r="T14" i="23" s="1"/>
  <c r="T52" i="23" a="1"/>
  <c r="T52" i="23" s="1"/>
  <c r="T55" i="23" a="1"/>
  <c r="T55" i="23" s="1"/>
  <c r="T58" i="23" a="1"/>
  <c r="T58" i="23" s="1"/>
  <c r="T61" i="23" a="1"/>
  <c r="T61" i="23" s="1"/>
  <c r="T67" i="23" a="1"/>
  <c r="T67" i="23" s="1"/>
  <c r="T72" i="23" a="1"/>
  <c r="T72" i="23" s="1"/>
  <c r="T76" i="23" a="1"/>
  <c r="T76" i="23" s="1"/>
  <c r="T91" i="23" a="1"/>
  <c r="T91" i="23" s="1"/>
  <c r="T97" i="23" a="1"/>
  <c r="T97" i="23" s="1"/>
  <c r="T36" i="23" a="1"/>
  <c r="T36" i="23" s="1"/>
  <c r="T65" i="23" a="1"/>
  <c r="T65" i="23" s="1"/>
  <c r="T68" i="23" a="1"/>
  <c r="T68" i="23" s="1"/>
  <c r="T81" i="23" a="1"/>
  <c r="T81" i="23" s="1"/>
  <c r="T86" i="23" a="1"/>
  <c r="T86" i="23" s="1"/>
  <c r="T18" i="23" a="1"/>
  <c r="T18" i="23" s="1"/>
  <c r="T42" i="23" a="1"/>
  <c r="T42" i="23" s="1"/>
  <c r="T44" i="23" a="1"/>
  <c r="T44" i="23" s="1"/>
  <c r="T50" i="23" a="1"/>
  <c r="T50" i="23" s="1"/>
  <c r="T59" i="23" a="1"/>
  <c r="T59" i="23" s="1"/>
  <c r="T66" i="23" a="1"/>
  <c r="T66" i="23" s="1"/>
  <c r="T70" i="23" a="1"/>
  <c r="T70" i="23" s="1"/>
  <c r="T37" i="23" a="1"/>
  <c r="T37" i="23" s="1"/>
  <c r="T45" i="23" a="1"/>
  <c r="T45" i="23" s="1"/>
  <c r="T63" i="23" a="1"/>
  <c r="T63" i="23" s="1"/>
  <c r="T33" i="23" a="1"/>
  <c r="T33" i="23" s="1"/>
  <c r="T53" i="23" a="1"/>
  <c r="T53" i="23" s="1"/>
  <c r="T93" i="23" a="1"/>
  <c r="T93" i="23" s="1"/>
  <c r="T94" i="23" a="1"/>
  <c r="T94" i="23" s="1"/>
  <c r="T48" i="23" a="1"/>
  <c r="T48" i="23" s="1"/>
  <c r="T89" i="23" a="1"/>
  <c r="T89" i="23" s="1"/>
  <c r="T101" i="23" a="1"/>
  <c r="T101" i="23" s="1"/>
  <c r="T102" i="23" a="1"/>
  <c r="T102" i="23" s="1"/>
  <c r="T43" i="23" a="1"/>
  <c r="T43" i="23" s="1"/>
  <c r="T62" i="23" a="1"/>
  <c r="T62" i="23" s="1"/>
  <c r="T100" i="23" a="1"/>
  <c r="T100" i="23" s="1"/>
  <c r="T103" i="23" a="1"/>
  <c r="T103" i="23" s="1"/>
  <c r="T38" i="23" a="1"/>
  <c r="T38" i="23" s="1"/>
  <c r="T41" i="23" a="1"/>
  <c r="T41" i="23" s="1"/>
  <c r="T88" i="23" a="1"/>
  <c r="T88" i="23" s="1"/>
  <c r="T95" i="23" a="1"/>
  <c r="T95" i="23" s="1"/>
  <c r="T96" i="23" a="1"/>
  <c r="T96" i="23" s="1"/>
  <c r="T31" i="23" a="1"/>
  <c r="T31" i="23" s="1"/>
  <c r="T35" i="23" a="1"/>
  <c r="T35" i="23" s="1"/>
  <c r="T47" i="23" a="1"/>
  <c r="T47" i="23" s="1"/>
  <c r="T79" i="23" a="1"/>
  <c r="T79" i="23" s="1"/>
  <c r="T85" i="23" a="1"/>
  <c r="T85" i="23" s="1"/>
  <c r="T6" i="23" a="1"/>
  <c r="T6" i="23" s="1"/>
  <c r="T54" i="23" a="1"/>
  <c r="T54" i="23" s="1"/>
  <c r="T77" i="23" a="1"/>
  <c r="T77" i="23" s="1"/>
  <c r="T82" i="23" a="1"/>
  <c r="T82" i="23" s="1"/>
  <c r="T87" i="23" a="1"/>
  <c r="T87" i="23" s="1"/>
  <c r="T99" i="23" a="1"/>
  <c r="T99" i="23" s="1"/>
  <c r="M101" i="23" a="1"/>
  <c r="M101" i="23" s="1"/>
  <c r="T98" i="23" a="1"/>
  <c r="T98" i="23" s="1"/>
  <c r="M91" i="23" a="1"/>
  <c r="M91" i="23" s="1"/>
  <c r="U86" i="23" a="1"/>
  <c r="U86" i="23" s="1"/>
  <c r="U75" i="23" a="1"/>
  <c r="U75" i="23" s="1"/>
  <c r="X49" i="23" a="1"/>
  <c r="X49" i="23" s="1"/>
  <c r="M103" i="23" a="1"/>
  <c r="M103" i="23" s="1"/>
  <c r="W102" i="23" a="1"/>
  <c r="W102" i="23" s="1"/>
  <c r="P84" i="23" a="1"/>
  <c r="P84" i="23" s="1"/>
  <c r="R51" i="23" a="1"/>
  <c r="R51" i="23" s="1"/>
  <c r="W101" i="23" a="1"/>
  <c r="W101" i="23" s="1"/>
  <c r="S98" i="23" a="1"/>
  <c r="S98" i="23" s="1"/>
  <c r="M93" i="23" a="1"/>
  <c r="M93" i="23" s="1"/>
  <c r="X88" i="23" a="1"/>
  <c r="X88" i="23" s="1"/>
  <c r="R86" i="23" a="1"/>
  <c r="R86" i="23" s="1"/>
  <c r="S83" i="23" a="1"/>
  <c r="S83" i="23" s="1"/>
  <c r="T75" i="23" a="1"/>
  <c r="T75" i="23" s="1"/>
  <c r="R63" i="23" a="1"/>
  <c r="R63" i="23" s="1"/>
  <c r="T56" i="23" a="1"/>
  <c r="T56" i="23" s="1"/>
  <c r="O65" i="23" a="1"/>
  <c r="O65" i="23" s="1"/>
  <c r="O58" i="23" a="1"/>
  <c r="O58" i="23" s="1"/>
  <c r="M4" i="23" a="1"/>
  <c r="M4" i="23" s="1"/>
  <c r="W100" i="23" a="1"/>
  <c r="W100" i="23" s="1"/>
  <c r="M98" i="23" a="1"/>
  <c r="M98" i="23" s="1"/>
  <c r="T90" i="23" a="1"/>
  <c r="T90" i="23" s="1"/>
  <c r="X85" i="23" a="1"/>
  <c r="X85" i="23" s="1"/>
  <c r="X78" i="23" a="1"/>
  <c r="X78" i="23" s="1"/>
  <c r="W61" i="23" a="1"/>
  <c r="W61" i="23" s="1"/>
  <c r="R8" i="23" a="1"/>
  <c r="R8" i="23" s="1"/>
  <c r="R12" i="23" a="1"/>
  <c r="R12" i="23" s="1"/>
  <c r="R6" i="23" a="1"/>
  <c r="R6" i="23" s="1"/>
  <c r="R10" i="23" a="1"/>
  <c r="R10" i="23" s="1"/>
  <c r="R14" i="23" a="1"/>
  <c r="R14" i="23" s="1"/>
  <c r="R7" i="23" a="1"/>
  <c r="R7" i="23" s="1"/>
  <c r="R13" i="23" a="1"/>
  <c r="R13" i="23" s="1"/>
  <c r="R19" i="23" a="1"/>
  <c r="R19" i="23" s="1"/>
  <c r="R20" i="23" a="1"/>
  <c r="R20" i="23" s="1"/>
  <c r="R21" i="23" a="1"/>
  <c r="R21" i="23" s="1"/>
  <c r="R24" i="23" a="1"/>
  <c r="R24" i="23" s="1"/>
  <c r="R29" i="23" a="1"/>
  <c r="R29" i="23" s="1"/>
  <c r="R35" i="23" a="1"/>
  <c r="R35" i="23" s="1"/>
  <c r="R22" i="23" a="1"/>
  <c r="R22" i="23" s="1"/>
  <c r="R16" i="23" a="1"/>
  <c r="R16" i="23" s="1"/>
  <c r="R18" i="23" a="1"/>
  <c r="R18" i="23" s="1"/>
  <c r="R23" i="23" a="1"/>
  <c r="R23" i="23" s="1"/>
  <c r="R26" i="23" a="1"/>
  <c r="R26" i="23" s="1"/>
  <c r="R9" i="23" a="1"/>
  <c r="R9" i="23" s="1"/>
  <c r="R34" i="23" a="1"/>
  <c r="R34" i="23" s="1"/>
  <c r="R11" i="23" a="1"/>
  <c r="R11" i="23" s="1"/>
  <c r="R36" i="23" a="1"/>
  <c r="R36" i="23" s="1"/>
  <c r="R38" i="23" a="1"/>
  <c r="R38" i="23" s="1"/>
  <c r="R5" i="23" a="1"/>
  <c r="R5" i="23" s="1"/>
  <c r="R25" i="23" a="1"/>
  <c r="R25" i="23" s="1"/>
  <c r="R27" i="23" a="1"/>
  <c r="R27" i="23" s="1"/>
  <c r="R28" i="23" a="1"/>
  <c r="R28" i="23" s="1"/>
  <c r="R47" i="23" a="1"/>
  <c r="R47" i="23" s="1"/>
  <c r="R52" i="23" a="1"/>
  <c r="R52" i="23" s="1"/>
  <c r="R58" i="23" a="1"/>
  <c r="R58" i="23" s="1"/>
  <c r="R65" i="23" a="1"/>
  <c r="R65" i="23" s="1"/>
  <c r="R68" i="23" a="1"/>
  <c r="R68" i="23" s="1"/>
  <c r="R72" i="23" a="1"/>
  <c r="R72" i="23" s="1"/>
  <c r="R81" i="23" a="1"/>
  <c r="R81" i="23" s="1"/>
  <c r="R17" i="23" a="1"/>
  <c r="R17" i="23" s="1"/>
  <c r="R40" i="23" a="1"/>
  <c r="R40" i="23" s="1"/>
  <c r="R43" i="23" a="1"/>
  <c r="R43" i="23" s="1"/>
  <c r="R50" i="23" a="1"/>
  <c r="R50" i="23" s="1"/>
  <c r="R53" i="23" a="1"/>
  <c r="R53" i="23" s="1"/>
  <c r="R56" i="23" a="1"/>
  <c r="R56" i="23" s="1"/>
  <c r="R59" i="23" a="1"/>
  <c r="R59" i="23" s="1"/>
  <c r="R62" i="23" a="1"/>
  <c r="R62" i="23" s="1"/>
  <c r="R66" i="23" a="1"/>
  <c r="R66" i="23" s="1"/>
  <c r="R70" i="23" a="1"/>
  <c r="R70" i="23" s="1"/>
  <c r="R75" i="23" a="1"/>
  <c r="R75" i="23" s="1"/>
  <c r="R79" i="23" a="1"/>
  <c r="R79" i="23" s="1"/>
  <c r="R82" i="23" a="1"/>
  <c r="R82" i="23" s="1"/>
  <c r="R84" i="23" a="1"/>
  <c r="R84" i="23" s="1"/>
  <c r="R98" i="23" a="1"/>
  <c r="R98" i="23" s="1"/>
  <c r="R99" i="23" a="1"/>
  <c r="R99" i="23" s="1"/>
  <c r="R100" i="23" a="1"/>
  <c r="R100" i="23" s="1"/>
  <c r="R30" i="23" a="1"/>
  <c r="R30" i="23" s="1"/>
  <c r="R31" i="23" a="1"/>
  <c r="R31" i="23" s="1"/>
  <c r="R32" i="23" a="1"/>
  <c r="R32" i="23" s="1"/>
  <c r="R33" i="23" a="1"/>
  <c r="R33" i="23" s="1"/>
  <c r="R42" i="23" a="1"/>
  <c r="R42" i="23" s="1"/>
  <c r="R44" i="23" a="1"/>
  <c r="R44" i="23" s="1"/>
  <c r="R54" i="23" a="1"/>
  <c r="R54" i="23" s="1"/>
  <c r="R73" i="23" a="1"/>
  <c r="R73" i="23" s="1"/>
  <c r="R77" i="23" a="1"/>
  <c r="R77" i="23" s="1"/>
  <c r="R90" i="23" a="1"/>
  <c r="R90" i="23" s="1"/>
  <c r="R48" i="23" a="1"/>
  <c r="R48" i="23" s="1"/>
  <c r="R57" i="23" a="1"/>
  <c r="R57" i="23" s="1"/>
  <c r="R69" i="23" a="1"/>
  <c r="R69" i="23" s="1"/>
  <c r="R71" i="23" a="1"/>
  <c r="R71" i="23" s="1"/>
  <c r="R46" i="23" a="1"/>
  <c r="R46" i="23" s="1"/>
  <c r="R60" i="23" a="1"/>
  <c r="R60" i="23" s="1"/>
  <c r="R64" i="23" a="1"/>
  <c r="R64" i="23" s="1"/>
  <c r="R74" i="23" a="1"/>
  <c r="R74" i="23" s="1"/>
  <c r="R80" i="23" a="1"/>
  <c r="R80" i="23" s="1"/>
  <c r="R15" i="23" a="1"/>
  <c r="R15" i="23" s="1"/>
  <c r="R37" i="23" a="1"/>
  <c r="R37" i="23" s="1"/>
  <c r="R4" i="23" a="1"/>
  <c r="R4" i="23" s="1"/>
  <c r="R55" i="23" a="1"/>
  <c r="R55" i="23" s="1"/>
  <c r="R67" i="23" a="1"/>
  <c r="R67" i="23" s="1"/>
  <c r="R88" i="23" a="1"/>
  <c r="R88" i="23" s="1"/>
  <c r="R95" i="23" a="1"/>
  <c r="R95" i="23" s="1"/>
  <c r="R96" i="23" a="1"/>
  <c r="R96" i="23" s="1"/>
  <c r="R41" i="23" a="1"/>
  <c r="R41" i="23" s="1"/>
  <c r="R45" i="23" a="1"/>
  <c r="R45" i="23" s="1"/>
  <c r="R85" i="23" a="1"/>
  <c r="R85" i="23" s="1"/>
  <c r="R87" i="23" a="1"/>
  <c r="R87" i="23" s="1"/>
  <c r="R97" i="23" a="1"/>
  <c r="R97" i="23" s="1"/>
  <c r="R78" i="23" a="1"/>
  <c r="R78" i="23" s="1"/>
  <c r="R91" i="23" a="1"/>
  <c r="R91" i="23" s="1"/>
  <c r="R92" i="23" a="1"/>
  <c r="R92" i="23" s="1"/>
  <c r="R39" i="23" a="1"/>
  <c r="R39" i="23" s="1"/>
  <c r="R49" i="23" a="1"/>
  <c r="R49" i="23" s="1"/>
  <c r="R61" i="23" a="1"/>
  <c r="R61" i="23" s="1"/>
  <c r="R76" i="23" a="1"/>
  <c r="R76" i="23" s="1"/>
  <c r="R83" i="23" a="1"/>
  <c r="R83" i="23" s="1"/>
  <c r="R93" i="23" a="1"/>
  <c r="R93" i="23" s="1"/>
  <c r="S5" i="23" a="1"/>
  <c r="S5" i="23" s="1"/>
  <c r="S9" i="23" a="1"/>
  <c r="S9" i="23" s="1"/>
  <c r="S13" i="23" a="1"/>
  <c r="S13" i="23" s="1"/>
  <c r="S8" i="23" a="1"/>
  <c r="S8" i="23" s="1"/>
  <c r="S12" i="23" a="1"/>
  <c r="S12" i="23" s="1"/>
  <c r="S16" i="23" a="1"/>
  <c r="S16" i="23" s="1"/>
  <c r="S6" i="23" a="1"/>
  <c r="S6" i="23" s="1"/>
  <c r="S10" i="23" a="1"/>
  <c r="S10" i="23" s="1"/>
  <c r="S14" i="23" a="1"/>
  <c r="S14" i="23" s="1"/>
  <c r="S15" i="23" a="1"/>
  <c r="S15" i="23" s="1"/>
  <c r="S27" i="23" a="1"/>
  <c r="S27" i="23" s="1"/>
  <c r="S28" i="23" a="1"/>
  <c r="S28" i="23" s="1"/>
  <c r="S33" i="23" a="1"/>
  <c r="S33" i="23" s="1"/>
  <c r="S39" i="23" a="1"/>
  <c r="S39" i="23" s="1"/>
  <c r="S7" i="23" a="1"/>
  <c r="S7" i="23" s="1"/>
  <c r="S20" i="23" a="1"/>
  <c r="S20" i="23" s="1"/>
  <c r="S21" i="23" a="1"/>
  <c r="S21" i="23" s="1"/>
  <c r="S24" i="23" a="1"/>
  <c r="S24" i="23" s="1"/>
  <c r="S19" i="23" a="1"/>
  <c r="S19" i="23" s="1"/>
  <c r="S22" i="23" a="1"/>
  <c r="S22" i="23" s="1"/>
  <c r="S32" i="23" a="1"/>
  <c r="S32" i="23" s="1"/>
  <c r="S35" i="23" a="1"/>
  <c r="S35" i="23" s="1"/>
  <c r="S42" i="23" a="1"/>
  <c r="S42" i="23" s="1"/>
  <c r="S18" i="23" a="1"/>
  <c r="S18" i="23" s="1"/>
  <c r="S17" i="23" a="1"/>
  <c r="S17" i="23" s="1"/>
  <c r="S34" i="23" a="1"/>
  <c r="S34" i="23" s="1"/>
  <c r="S11" i="23" a="1"/>
  <c r="S11" i="23" s="1"/>
  <c r="S31" i="23" a="1"/>
  <c r="S31" i="23" s="1"/>
  <c r="S36" i="23" a="1"/>
  <c r="S36" i="23" s="1"/>
  <c r="S38" i="23" a="1"/>
  <c r="S38" i="23" s="1"/>
  <c r="S49" i="23" a="1"/>
  <c r="S49" i="23" s="1"/>
  <c r="S67" i="23" a="1"/>
  <c r="S67" i="23" s="1"/>
  <c r="S78" i="23" a="1"/>
  <c r="S78" i="23" s="1"/>
  <c r="S80" i="23" a="1"/>
  <c r="S80" i="23" s="1"/>
  <c r="S23" i="23" a="1"/>
  <c r="S23" i="23" s="1"/>
  <c r="S26" i="23" a="1"/>
  <c r="S26" i="23" s="1"/>
  <c r="S52" i="23" a="1"/>
  <c r="S52" i="23" s="1"/>
  <c r="S55" i="23" a="1"/>
  <c r="S55" i="23" s="1"/>
  <c r="S58" i="23" a="1"/>
  <c r="S58" i="23" s="1"/>
  <c r="S61" i="23" a="1"/>
  <c r="S61" i="23" s="1"/>
  <c r="S68" i="23" a="1"/>
  <c r="S68" i="23" s="1"/>
  <c r="S72" i="23" a="1"/>
  <c r="S72" i="23" s="1"/>
  <c r="S76" i="23" a="1"/>
  <c r="S76" i="23" s="1"/>
  <c r="S81" i="23" a="1"/>
  <c r="S81" i="23" s="1"/>
  <c r="S86" i="23" a="1"/>
  <c r="S86" i="23" s="1"/>
  <c r="S40" i="23" a="1"/>
  <c r="S40" i="23" s="1"/>
  <c r="S47" i="23" a="1"/>
  <c r="S47" i="23" s="1"/>
  <c r="S65" i="23" a="1"/>
  <c r="S65" i="23" s="1"/>
  <c r="S29" i="23" a="1"/>
  <c r="S29" i="23" s="1"/>
  <c r="S43" i="23" a="1"/>
  <c r="S43" i="23" s="1"/>
  <c r="S53" i="23" a="1"/>
  <c r="S53" i="23" s="1"/>
  <c r="S56" i="23" a="1"/>
  <c r="S56" i="23" s="1"/>
  <c r="S62" i="23" a="1"/>
  <c r="S62" i="23" s="1"/>
  <c r="S79" i="23" a="1"/>
  <c r="S79" i="23" s="1"/>
  <c r="S84" i="23" a="1"/>
  <c r="S84" i="23" s="1"/>
  <c r="S89" i="23" a="1"/>
  <c r="S89" i="23" s="1"/>
  <c r="S37" i="23" a="1"/>
  <c r="S37" i="23" s="1"/>
  <c r="S45" i="23" a="1"/>
  <c r="S45" i="23" s="1"/>
  <c r="S51" i="23" a="1"/>
  <c r="S51" i="23" s="1"/>
  <c r="S54" i="23" a="1"/>
  <c r="S54" i="23" s="1"/>
  <c r="S63" i="23" a="1"/>
  <c r="S63" i="23" s="1"/>
  <c r="S41" i="23" a="1"/>
  <c r="S41" i="23" s="1"/>
  <c r="S48" i="23" a="1"/>
  <c r="S48" i="23" s="1"/>
  <c r="S71" i="23" a="1"/>
  <c r="S71" i="23" s="1"/>
  <c r="S70" i="23" a="1"/>
  <c r="S70" i="23" s="1"/>
  <c r="S100" i="23" a="1"/>
  <c r="S100" i="23" s="1"/>
  <c r="S102" i="23" a="1"/>
  <c r="S102" i="23" s="1"/>
  <c r="S103" i="23" a="1"/>
  <c r="S103" i="23" s="1"/>
  <c r="S60" i="23" a="1"/>
  <c r="S60" i="23" s="1"/>
  <c r="S25" i="23" a="1"/>
  <c r="S25" i="23" s="1"/>
  <c r="S30" i="23" a="1"/>
  <c r="S30" i="23" s="1"/>
  <c r="S50" i="23" a="1"/>
  <c r="S50" i="23" s="1"/>
  <c r="S88" i="23" a="1"/>
  <c r="S88" i="23" s="1"/>
  <c r="S95" i="23" a="1"/>
  <c r="S95" i="23" s="1"/>
  <c r="S96" i="23" a="1"/>
  <c r="S96" i="23" s="1"/>
  <c r="S57" i="23" a="1"/>
  <c r="S57" i="23" s="1"/>
  <c r="S64" i="23" a="1"/>
  <c r="S64" i="23" s="1"/>
  <c r="S69" i="23" a="1"/>
  <c r="S69" i="23" s="1"/>
  <c r="S82" i="23" a="1"/>
  <c r="S82" i="23" s="1"/>
  <c r="S85" i="23" a="1"/>
  <c r="S85" i="23" s="1"/>
  <c r="S99" i="23" a="1"/>
  <c r="S99" i="23" s="1"/>
  <c r="S59" i="23" a="1"/>
  <c r="S59" i="23" s="1"/>
  <c r="S66" i="23" a="1"/>
  <c r="S66" i="23" s="1"/>
  <c r="S77" i="23" a="1"/>
  <c r="S77" i="23" s="1"/>
  <c r="S87" i="23" a="1"/>
  <c r="S87" i="23" s="1"/>
  <c r="S75" i="23" a="1"/>
  <c r="S75" i="23" s="1"/>
  <c r="S90" i="23" a="1"/>
  <c r="S90" i="23" s="1"/>
  <c r="S91" i="23" a="1"/>
  <c r="S91" i="23" s="1"/>
  <c r="S92" i="23" a="1"/>
  <c r="S92" i="23" s="1"/>
  <c r="S97" i="23" a="1"/>
  <c r="S97" i="23" s="1"/>
  <c r="S44" i="23" a="1"/>
  <c r="S44" i="23" s="1"/>
  <c r="S4" i="23" a="1"/>
  <c r="S4" i="23" s="1"/>
  <c r="R102" i="23" a="1"/>
  <c r="R102" i="23" s="1"/>
  <c r="S101" i="23" a="1"/>
  <c r="S101" i="23" s="1"/>
  <c r="U99" i="23" a="1"/>
  <c r="U99" i="23" s="1"/>
  <c r="P96" i="23" a="1"/>
  <c r="P96" i="23" s="1"/>
  <c r="R94" i="23" a="1"/>
  <c r="R94" i="23" s="1"/>
  <c r="T92" i="23" a="1"/>
  <c r="T92" i="23" s="1"/>
  <c r="S74" i="23" a="1"/>
  <c r="S74" i="23" s="1"/>
  <c r="U68" i="23" a="1"/>
  <c r="U68" i="23" s="1"/>
  <c r="U61" i="23" a="1"/>
  <c r="U61" i="23" s="1"/>
  <c r="W7" i="23" a="1"/>
  <c r="W7" i="23" s="1"/>
  <c r="W11" i="23" a="1"/>
  <c r="W11" i="23" s="1"/>
  <c r="W6" i="23" a="1"/>
  <c r="W6" i="23" s="1"/>
  <c r="W10" i="23" a="1"/>
  <c r="W10" i="23" s="1"/>
  <c r="W14" i="23" a="1"/>
  <c r="W14" i="23" s="1"/>
  <c r="W8" i="23" a="1"/>
  <c r="W8" i="23" s="1"/>
  <c r="W12" i="23" a="1"/>
  <c r="W12" i="23" s="1"/>
  <c r="W5" i="23" a="1"/>
  <c r="W5" i="23" s="1"/>
  <c r="W29" i="23" a="1"/>
  <c r="W29" i="23" s="1"/>
  <c r="W32" i="23" a="1"/>
  <c r="W32" i="23" s="1"/>
  <c r="W35" i="23" a="1"/>
  <c r="W35" i="23" s="1"/>
  <c r="W37" i="23" a="1"/>
  <c r="W37" i="23" s="1"/>
  <c r="W17" i="23" a="1"/>
  <c r="W17" i="23" s="1"/>
  <c r="W13" i="23" a="1"/>
  <c r="W13" i="23" s="1"/>
  <c r="W23" i="23" a="1"/>
  <c r="W23" i="23" s="1"/>
  <c r="W26" i="23" a="1"/>
  <c r="W26" i="23" s="1"/>
  <c r="W15" i="23" a="1"/>
  <c r="W15" i="23" s="1"/>
  <c r="W34" i="23" a="1"/>
  <c r="W34" i="23" s="1"/>
  <c r="W9" i="23" a="1"/>
  <c r="W9" i="23" s="1"/>
  <c r="W16" i="23" a="1"/>
  <c r="W16" i="23" s="1"/>
  <c r="W25" i="23" a="1"/>
  <c r="W25" i="23" s="1"/>
  <c r="W19" i="23" a="1"/>
  <c r="W19" i="23" s="1"/>
  <c r="W20" i="23" a="1"/>
  <c r="W20" i="23" s="1"/>
  <c r="W21" i="23" a="1"/>
  <c r="W21" i="23" s="1"/>
  <c r="W30" i="23" a="1"/>
  <c r="W30" i="23" s="1"/>
  <c r="W33" i="23" a="1"/>
  <c r="W33" i="23" s="1"/>
  <c r="W39" i="23" a="1"/>
  <c r="W39" i="23" s="1"/>
  <c r="W24" i="23" a="1"/>
  <c r="W24" i="23" s="1"/>
  <c r="W27" i="23" a="1"/>
  <c r="W27" i="23" s="1"/>
  <c r="W42" i="23" a="1"/>
  <c r="W42" i="23" s="1"/>
  <c r="W47" i="23" a="1"/>
  <c r="W47" i="23" s="1"/>
  <c r="W50" i="23" a="1"/>
  <c r="W50" i="23" s="1"/>
  <c r="W53" i="23" a="1"/>
  <c r="W53" i="23" s="1"/>
  <c r="W62" i="23" a="1"/>
  <c r="W62" i="23" s="1"/>
  <c r="W70" i="23" a="1"/>
  <c r="W70" i="23" s="1"/>
  <c r="W79" i="23" a="1"/>
  <c r="W79" i="23" s="1"/>
  <c r="W38" i="23" a="1"/>
  <c r="W38" i="23" s="1"/>
  <c r="W44" i="23" a="1"/>
  <c r="W44" i="23" s="1"/>
  <c r="W56" i="23" a="1"/>
  <c r="W56" i="23" s="1"/>
  <c r="W66" i="23" a="1"/>
  <c r="W66" i="23" s="1"/>
  <c r="W41" i="23" a="1"/>
  <c r="W41" i="23" s="1"/>
  <c r="W59" i="23" a="1"/>
  <c r="W59" i="23" s="1"/>
  <c r="W73" i="23" a="1"/>
  <c r="W73" i="23" s="1"/>
  <c r="W75" i="23" a="1"/>
  <c r="W75" i="23" s="1"/>
  <c r="W77" i="23" a="1"/>
  <c r="W77" i="23" s="1"/>
  <c r="W82" i="23" a="1"/>
  <c r="W82" i="23" s="1"/>
  <c r="W84" i="23" a="1"/>
  <c r="W84" i="23" s="1"/>
  <c r="W87" i="23" a="1"/>
  <c r="W87" i="23" s="1"/>
  <c r="W90" i="23" a="1"/>
  <c r="W90" i="23" s="1"/>
  <c r="W92" i="23" a="1"/>
  <c r="W92" i="23" s="1"/>
  <c r="W45" i="23" a="1"/>
  <c r="W45" i="23" s="1"/>
  <c r="W48" i="23" a="1"/>
  <c r="W48" i="23" s="1"/>
  <c r="W51" i="23" a="1"/>
  <c r="W51" i="23" s="1"/>
  <c r="W54" i="23" a="1"/>
  <c r="W54" i="23" s="1"/>
  <c r="W63" i="23" a="1"/>
  <c r="W63" i="23" s="1"/>
  <c r="W36" i="23" a="1"/>
  <c r="W36" i="23" s="1"/>
  <c r="W46" i="23" a="1"/>
  <c r="W46" i="23" s="1"/>
  <c r="W55" i="23" a="1"/>
  <c r="W55" i="23" s="1"/>
  <c r="W67" i="23" a="1"/>
  <c r="W67" i="23" s="1"/>
  <c r="W18" i="23" a="1"/>
  <c r="W18" i="23" s="1"/>
  <c r="W22" i="23" a="1"/>
  <c r="W22" i="23" s="1"/>
  <c r="W28" i="23" a="1"/>
  <c r="W28" i="23" s="1"/>
  <c r="W31" i="23" a="1"/>
  <c r="W31" i="23" s="1"/>
  <c r="W49" i="23" a="1"/>
  <c r="W49" i="23" s="1"/>
  <c r="W52" i="23" a="1"/>
  <c r="W52" i="23" s="1"/>
  <c r="W58" i="23" a="1"/>
  <c r="W58" i="23" s="1"/>
  <c r="W68" i="23" a="1"/>
  <c r="W68" i="23" s="1"/>
  <c r="W72" i="23" a="1"/>
  <c r="W72" i="23" s="1"/>
  <c r="W40" i="23" a="1"/>
  <c r="W40" i="23" s="1"/>
  <c r="W74" i="23" a="1"/>
  <c r="W74" i="23" s="1"/>
  <c r="W76" i="23" a="1"/>
  <c r="W76" i="23" s="1"/>
  <c r="W83" i="23" a="1"/>
  <c r="W83" i="23" s="1"/>
  <c r="W96" i="23" a="1"/>
  <c r="W96" i="23" s="1"/>
  <c r="W65" i="23" a="1"/>
  <c r="W65" i="23" s="1"/>
  <c r="W97" i="23" a="1"/>
  <c r="W97" i="23" s="1"/>
  <c r="W99" i="23" a="1"/>
  <c r="W99" i="23" s="1"/>
  <c r="W60" i="23" a="1"/>
  <c r="W60" i="23" s="1"/>
  <c r="W86" i="23" a="1"/>
  <c r="W86" i="23" s="1"/>
  <c r="W91" i="23" a="1"/>
  <c r="W91" i="23" s="1"/>
  <c r="W43" i="23" a="1"/>
  <c r="W43" i="23" s="1"/>
  <c r="W93" i="23" a="1"/>
  <c r="W93" i="23" s="1"/>
  <c r="W4" i="23" a="1"/>
  <c r="W4" i="23" s="1"/>
  <c r="W57" i="23" a="1"/>
  <c r="W57" i="23" s="1"/>
  <c r="W64" i="23" a="1"/>
  <c r="W64" i="23" s="1"/>
  <c r="W69" i="23" a="1"/>
  <c r="W69" i="23" s="1"/>
  <c r="W89" i="23" a="1"/>
  <c r="W89" i="23" s="1"/>
  <c r="W94" i="23" a="1"/>
  <c r="W94" i="23" s="1"/>
  <c r="W98" i="23" a="1"/>
  <c r="W98" i="23" s="1"/>
  <c r="W80" i="23" a="1"/>
  <c r="W80" i="23" s="1"/>
  <c r="W85" i="23" a="1"/>
  <c r="W85" i="23" s="1"/>
  <c r="W88" i="23" a="1"/>
  <c r="W88" i="23" s="1"/>
  <c r="W71" i="23" a="1"/>
  <c r="W71" i="23" s="1"/>
  <c r="X7" i="23" a="1"/>
  <c r="X7" i="23" s="1"/>
  <c r="X11" i="23" a="1"/>
  <c r="X11" i="23" s="1"/>
  <c r="X5" i="23" a="1"/>
  <c r="X5" i="23" s="1"/>
  <c r="X9" i="23" a="1"/>
  <c r="X9" i="23" s="1"/>
  <c r="X13" i="23" a="1"/>
  <c r="X13" i="23" s="1"/>
  <c r="X8" i="23" a="1"/>
  <c r="X8" i="23" s="1"/>
  <c r="X18" i="23" a="1"/>
  <c r="X18" i="23" s="1"/>
  <c r="X22" i="23" a="1"/>
  <c r="X22" i="23" s="1"/>
  <c r="X30" i="23" a="1"/>
  <c r="X30" i="23" s="1"/>
  <c r="X39" i="23" a="1"/>
  <c r="X39" i="23" s="1"/>
  <c r="X14" i="23" a="1"/>
  <c r="X14" i="23" s="1"/>
  <c r="X24" i="23" a="1"/>
  <c r="X24" i="23" s="1"/>
  <c r="X27" i="23" a="1"/>
  <c r="X27" i="23" s="1"/>
  <c r="X28" i="23" a="1"/>
  <c r="X28" i="23" s="1"/>
  <c r="X10" i="23" a="1"/>
  <c r="X10" i="23" s="1"/>
  <c r="X17" i="23" a="1"/>
  <c r="X17" i="23" s="1"/>
  <c r="X29" i="23" a="1"/>
  <c r="X29" i="23" s="1"/>
  <c r="X32" i="23" a="1"/>
  <c r="X32" i="23" s="1"/>
  <c r="X40" i="23" a="1"/>
  <c r="X40" i="23" s="1"/>
  <c r="X26" i="23" a="1"/>
  <c r="X26" i="23" s="1"/>
  <c r="X6" i="23" a="1"/>
  <c r="X6" i="23" s="1"/>
  <c r="X12" i="23" a="1"/>
  <c r="X12" i="23" s="1"/>
  <c r="X31" i="23" a="1"/>
  <c r="X31" i="23" s="1"/>
  <c r="X36" i="23" a="1"/>
  <c r="X36" i="23" s="1"/>
  <c r="X16" i="23" a="1"/>
  <c r="X16" i="23" s="1"/>
  <c r="X25" i="23" a="1"/>
  <c r="X25" i="23" s="1"/>
  <c r="X37" i="23" a="1"/>
  <c r="X37" i="23" s="1"/>
  <c r="X58" i="23" a="1"/>
  <c r="X58" i="23" s="1"/>
  <c r="X61" i="23" a="1"/>
  <c r="X61" i="23" s="1"/>
  <c r="X65" i="23" a="1"/>
  <c r="X65" i="23" s="1"/>
  <c r="X68" i="23" a="1"/>
  <c r="X68" i="23" s="1"/>
  <c r="X72" i="23" a="1"/>
  <c r="X72" i="23" s="1"/>
  <c r="X76" i="23" a="1"/>
  <c r="X76" i="23" s="1"/>
  <c r="X81" i="23" a="1"/>
  <c r="X81" i="23" s="1"/>
  <c r="X42" i="23" a="1"/>
  <c r="X42" i="23" s="1"/>
  <c r="X43" i="23" a="1"/>
  <c r="X43" i="23" s="1"/>
  <c r="X47" i="23" a="1"/>
  <c r="X47" i="23" s="1"/>
  <c r="X53" i="23" a="1"/>
  <c r="X53" i="23" s="1"/>
  <c r="X62" i="23" a="1"/>
  <c r="X62" i="23" s="1"/>
  <c r="X86" i="23" a="1"/>
  <c r="X86" i="23" s="1"/>
  <c r="X19" i="23" a="1"/>
  <c r="X19" i="23" s="1"/>
  <c r="X21" i="23" a="1"/>
  <c r="X21" i="23" s="1"/>
  <c r="X38" i="23" a="1"/>
  <c r="X38" i="23" s="1"/>
  <c r="X50" i="23" a="1"/>
  <c r="X50" i="23" s="1"/>
  <c r="X56" i="23" a="1"/>
  <c r="X56" i="23" s="1"/>
  <c r="X70" i="23" a="1"/>
  <c r="X70" i="23" s="1"/>
  <c r="X79" i="23" a="1"/>
  <c r="X79" i="23" s="1"/>
  <c r="X94" i="23" a="1"/>
  <c r="X94" i="23" s="1"/>
  <c r="X96" i="23" a="1"/>
  <c r="X96" i="23" s="1"/>
  <c r="X23" i="23" a="1"/>
  <c r="X23" i="23" s="1"/>
  <c r="X41" i="23" a="1"/>
  <c r="X41" i="23" s="1"/>
  <c r="X44" i="23" a="1"/>
  <c r="X44" i="23" s="1"/>
  <c r="X59" i="23" a="1"/>
  <c r="X59" i="23" s="1"/>
  <c r="X66" i="23" a="1"/>
  <c r="X66" i="23" s="1"/>
  <c r="X73" i="23" a="1"/>
  <c r="X73" i="23" s="1"/>
  <c r="X75" i="23" a="1"/>
  <c r="X75" i="23" s="1"/>
  <c r="X77" i="23" a="1"/>
  <c r="X77" i="23" s="1"/>
  <c r="X82" i="23" a="1"/>
  <c r="X82" i="23" s="1"/>
  <c r="X84" i="23" a="1"/>
  <c r="X84" i="23" s="1"/>
  <c r="X15" i="23" a="1"/>
  <c r="X15" i="23" s="1"/>
  <c r="X48" i="23" a="1"/>
  <c r="X48" i="23" s="1"/>
  <c r="X51" i="23" a="1"/>
  <c r="X51" i="23" s="1"/>
  <c r="X57" i="23" a="1"/>
  <c r="X57" i="23" s="1"/>
  <c r="X60" i="23" a="1"/>
  <c r="X60" i="23" s="1"/>
  <c r="X69" i="23" a="1"/>
  <c r="X69" i="23" s="1"/>
  <c r="X20" i="23" a="1"/>
  <c r="X20" i="23" s="1"/>
  <c r="X33" i="23" a="1"/>
  <c r="X33" i="23" s="1"/>
  <c r="X34" i="23" a="1"/>
  <c r="X34" i="23" s="1"/>
  <c r="X35" i="23" a="1"/>
  <c r="X35" i="23" s="1"/>
  <c r="X64" i="23" a="1"/>
  <c r="X64" i="23" s="1"/>
  <c r="X67" i="23" a="1"/>
  <c r="X67" i="23" s="1"/>
  <c r="X71" i="23" a="1"/>
  <c r="X71" i="23" s="1"/>
  <c r="X74" i="23" a="1"/>
  <c r="X74" i="23" s="1"/>
  <c r="X80" i="23" a="1"/>
  <c r="X80" i="23" s="1"/>
  <c r="X63" i="23" a="1"/>
  <c r="X63" i="23" s="1"/>
  <c r="X87" i="23" a="1"/>
  <c r="X87" i="23" s="1"/>
  <c r="X100" i="23" a="1"/>
  <c r="X100" i="23" s="1"/>
  <c r="X101" i="23" a="1"/>
  <c r="X101" i="23" s="1"/>
  <c r="X102" i="23" a="1"/>
  <c r="X102" i="23" s="1"/>
  <c r="X46" i="23" a="1"/>
  <c r="X46" i="23" s="1"/>
  <c r="X103" i="23" a="1"/>
  <c r="X103" i="23" s="1"/>
  <c r="X83" i="23" a="1"/>
  <c r="X83" i="23" s="1"/>
  <c r="X90" i="23" a="1"/>
  <c r="X90" i="23" s="1"/>
  <c r="X4" i="23" a="1"/>
  <c r="X4" i="23" s="1"/>
  <c r="X55" i="23" a="1"/>
  <c r="X55" i="23" s="1"/>
  <c r="X91" i="23" a="1"/>
  <c r="X91" i="23" s="1"/>
  <c r="X92" i="23" a="1"/>
  <c r="X92" i="23" s="1"/>
  <c r="X97" i="23" a="1"/>
  <c r="X97" i="23" s="1"/>
  <c r="X99" i="23" a="1"/>
  <c r="X99" i="23" s="1"/>
  <c r="X45" i="23" a="1"/>
  <c r="X45" i="23" s="1"/>
  <c r="X52" i="23" a="1"/>
  <c r="X52" i="23" s="1"/>
  <c r="X89" i="23" a="1"/>
  <c r="X89" i="23" s="1"/>
  <c r="X93" i="23" a="1"/>
  <c r="X93" i="23" s="1"/>
  <c r="X98" i="23" a="1"/>
  <c r="X98" i="23" s="1"/>
  <c r="T4" i="23" a="1"/>
  <c r="T4" i="23" s="1"/>
  <c r="R101" i="23" a="1"/>
  <c r="R101" i="23" s="1"/>
  <c r="P99" i="23" a="1"/>
  <c r="P99" i="23" s="1"/>
  <c r="U97" i="23" a="1"/>
  <c r="U97" i="23" s="1"/>
  <c r="X95" i="23" a="1"/>
  <c r="X95" i="23" s="1"/>
  <c r="M90" i="23" a="1"/>
  <c r="M90" i="23" s="1"/>
  <c r="M82" i="23" a="1"/>
  <c r="M82" i="23" s="1"/>
  <c r="T73" i="23" a="1"/>
  <c r="T73" i="23" s="1"/>
  <c r="M60" i="23" a="1"/>
  <c r="M60" i="23" s="1"/>
  <c r="P53" i="23" a="1"/>
  <c r="P53" i="23" s="1"/>
  <c r="S46" i="23" a="1"/>
  <c r="S46" i="23" s="1"/>
  <c r="U12" i="23" a="1"/>
  <c r="U12" i="23" s="1"/>
  <c r="A1647" i="28"/>
  <c r="A1639" i="28"/>
  <c r="A1591" i="28"/>
  <c r="A1609" i="28"/>
  <c r="A1590" i="28"/>
  <c r="A1652" i="28"/>
  <c r="A1616" i="28"/>
  <c r="A1597" i="28"/>
  <c r="A1579" i="28"/>
  <c r="A1603" i="28"/>
  <c r="A1585" i="28"/>
  <c r="A1601" i="28"/>
  <c r="A1592" i="28"/>
  <c r="A1582" i="28"/>
  <c r="A1614" i="28"/>
  <c r="A1620" i="28"/>
  <c r="A1638" i="28"/>
  <c r="A1586" i="28"/>
  <c r="A1622" i="28"/>
  <c r="A2800" i="28"/>
  <c r="A2809" i="28"/>
  <c r="A1684" i="28"/>
  <c r="A1693" i="28"/>
  <c r="A2637" i="28"/>
  <c r="A2653" i="28"/>
  <c r="A2670" i="28"/>
  <c r="A2691" i="28"/>
  <c r="A2826" i="28"/>
  <c r="A1361" i="28"/>
  <c r="A1377" i="28"/>
  <c r="A1385" i="28"/>
  <c r="A1401" i="28"/>
  <c r="A1669" i="28"/>
  <c r="A1715" i="28"/>
  <c r="A2682" i="28"/>
  <c r="A2674" i="28"/>
  <c r="A2666" i="28"/>
  <c r="A2634" i="28"/>
  <c r="A2673" i="28"/>
  <c r="A2665" i="28"/>
  <c r="A2695" i="28"/>
  <c r="A2671" i="28"/>
  <c r="A2639" i="28"/>
  <c r="A2631" i="28"/>
  <c r="A2686" i="28"/>
  <c r="A2648" i="28"/>
  <c r="A2644" i="28"/>
  <c r="A2694" i="28"/>
  <c r="A1686" i="28"/>
  <c r="A2629" i="28"/>
  <c r="A2777" i="28"/>
  <c r="A2753" i="28"/>
  <c r="A2737" i="28"/>
  <c r="A2721" i="28"/>
  <c r="A2713" i="28"/>
  <c r="A2776" i="28"/>
  <c r="A2736" i="28"/>
  <c r="A2720" i="28"/>
  <c r="A2712" i="28"/>
  <c r="A2766" i="28"/>
  <c r="A2742" i="28"/>
  <c r="A2734" i="28"/>
  <c r="A2718" i="28"/>
  <c r="A2755" i="28"/>
  <c r="A2709" i="28"/>
  <c r="A2723" i="28"/>
  <c r="A2748" i="28"/>
  <c r="A2773" i="28"/>
  <c r="A3008" i="28"/>
  <c r="A2724" i="28"/>
  <c r="A3180" i="28"/>
  <c r="A3575" i="28"/>
  <c r="A4144" i="28"/>
  <c r="A4190" i="28"/>
  <c r="A3222" i="28"/>
  <c r="A3590" i="28"/>
  <c r="A3550" i="28"/>
  <c r="A3572" i="28"/>
  <c r="A3589" i="28"/>
  <c r="A4202" i="28"/>
  <c r="A4194" i="28"/>
  <c r="A4170" i="28"/>
  <c r="A4138" i="28"/>
  <c r="A4201" i="28"/>
  <c r="A4185" i="28"/>
  <c r="A4161" i="28"/>
  <c r="A4145" i="28"/>
  <c r="A4137" i="28"/>
  <c r="A4187" i="28"/>
  <c r="A4163" i="28"/>
  <c r="A4200" i="28"/>
  <c r="A4175" i="28"/>
  <c r="A4164" i="28"/>
  <c r="A4150" i="28"/>
  <c r="A4174" i="28"/>
  <c r="A4198" i="28"/>
  <c r="A4184" i="28"/>
  <c r="A4173" i="28"/>
  <c r="A4148" i="28"/>
  <c r="A4183" i="28"/>
  <c r="A4182" i="28"/>
  <c r="A4133" i="28"/>
  <c r="A4191" i="28"/>
  <c r="A4166" i="28"/>
  <c r="A4131" i="28"/>
  <c r="A3310" i="28"/>
  <c r="A3579" i="28"/>
  <c r="A4132" i="28"/>
  <c r="A4165" i="28"/>
  <c r="A3311" i="28"/>
  <c r="A3351" i="28"/>
  <c r="A3375" i="28"/>
  <c r="A4167" i="28"/>
  <c r="A3162" i="28"/>
  <c r="A3178" i="28"/>
  <c r="A3312" i="28"/>
  <c r="A3344" i="28"/>
  <c r="A3368" i="28"/>
  <c r="A3376" i="28"/>
  <c r="A3551" i="28"/>
  <c r="A3211" i="28"/>
  <c r="A3313" i="28"/>
  <c r="A3329" i="28"/>
  <c r="A3353" i="28"/>
  <c r="A3594" i="28"/>
  <c r="A4142" i="28"/>
  <c r="A4181" i="28"/>
  <c r="A4697" i="28"/>
  <c r="A4675" i="28"/>
  <c r="A4712" i="28"/>
  <c r="A4672" i="28"/>
  <c r="A4710" i="28"/>
  <c r="A4686" i="28"/>
  <c r="A4713" i="28"/>
  <c r="A4722" i="28"/>
  <c r="A4679" i="28"/>
  <c r="A4699" i="28"/>
  <c r="A4708" i="28"/>
  <c r="A4698" i="28"/>
  <c r="A4692" i="28"/>
  <c r="A4738" i="28"/>
  <c r="A4716" i="28"/>
  <c r="A4458" i="28"/>
  <c r="A4469" i="28"/>
  <c r="A4479" i="28"/>
  <c r="A4483" i="28"/>
  <c r="A4459" i="28"/>
  <c r="A4451" i="28"/>
  <c r="A4443" i="28"/>
  <c r="A4481" i="28"/>
  <c r="A4457" i="28"/>
  <c r="A4449" i="28"/>
  <c r="A4433" i="28"/>
  <c r="A4460" i="28"/>
  <c r="A4492" i="28"/>
  <c r="A5647" i="28"/>
  <c r="A6038" i="28"/>
  <c r="A5703" i="28"/>
  <c r="A5689" i="28"/>
  <c r="A5673" i="28"/>
  <c r="A5665" i="28"/>
  <c r="A5702" i="28"/>
  <c r="A5678" i="28"/>
  <c r="A5670" i="28"/>
  <c r="A5662" i="28"/>
  <c r="A5638" i="28"/>
  <c r="A5650" i="28"/>
  <c r="A5671" i="28"/>
  <c r="A5629" i="28"/>
  <c r="A5661" i="28"/>
  <c r="A5683" i="28"/>
  <c r="A5693" i="28"/>
  <c r="A6076" i="28"/>
  <c r="A6052" i="28"/>
  <c r="A6012" i="28"/>
  <c r="A6074" i="28"/>
  <c r="A6066" i="28"/>
  <c r="A6058" i="28"/>
  <c r="A6050" i="28"/>
  <c r="A6056" i="28"/>
  <c r="A6048" i="28"/>
  <c r="A6032" i="28"/>
  <c r="A6073" i="28"/>
  <c r="A6047" i="28"/>
  <c r="A6009" i="28"/>
  <c r="A6046" i="28"/>
  <c r="A6057" i="28"/>
  <c r="A6031" i="28"/>
  <c r="A6019" i="28"/>
  <c r="A6069" i="28"/>
  <c r="A6067" i="28"/>
  <c r="A6054" i="28"/>
  <c r="A6041" i="28"/>
  <c r="A6005" i="28"/>
  <c r="A6023" i="28"/>
  <c r="A5652" i="28"/>
  <c r="A5674" i="28"/>
  <c r="A5684" i="28"/>
  <c r="A5632" i="28"/>
  <c r="A5664" i="28"/>
  <c r="A5685" i="28"/>
  <c r="A6065" i="28"/>
  <c r="A5655" i="28"/>
  <c r="A5666" i="28"/>
  <c r="A5676" i="28"/>
  <c r="A6025" i="28"/>
  <c r="A5667" i="28"/>
  <c r="A5677" i="28"/>
  <c r="A5699" i="28"/>
  <c r="A5862" i="28"/>
  <c r="A5868" i="28"/>
  <c r="A5906" i="28"/>
  <c r="A5928" i="28"/>
  <c r="A5784" i="28"/>
  <c r="A5804" i="28"/>
  <c r="A5816" i="28"/>
  <c r="A5826" i="28"/>
  <c r="A5817" i="28"/>
  <c r="A5838" i="28"/>
  <c r="A5849" i="28"/>
  <c r="A5786" i="28"/>
  <c r="A5828" i="28"/>
  <c r="A5850" i="28"/>
  <c r="A5903" i="28"/>
  <c r="A5787" i="28"/>
  <c r="A5830" i="28"/>
  <c r="A5872" i="28"/>
  <c r="A5839" i="28"/>
  <c r="A5823" i="28"/>
  <c r="A5807" i="28"/>
  <c r="A5791" i="28"/>
  <c r="A5821" i="28"/>
  <c r="A5813" i="28"/>
  <c r="A5805" i="28"/>
  <c r="A5797" i="28"/>
  <c r="A5789" i="28"/>
  <c r="A5832" i="28"/>
  <c r="A5852" i="28"/>
  <c r="A5873" i="28"/>
  <c r="A5895" i="28"/>
  <c r="A5915" i="28"/>
  <c r="A6487" i="28"/>
  <c r="A6297" i="28"/>
  <c r="A6525" i="28"/>
  <c r="A6257" i="28"/>
  <c r="A6269" i="28"/>
  <c r="A6267" i="28"/>
  <c r="A6259" i="28"/>
  <c r="A6266" i="28"/>
  <c r="A6248" i="28"/>
  <c r="A6260" i="28"/>
  <c r="A6292" i="28"/>
  <c r="A6488" i="28"/>
  <c r="A6492" i="28"/>
  <c r="A6476" i="28"/>
  <c r="A6458" i="28"/>
  <c r="A6526" i="28"/>
  <c r="A6482" i="28"/>
  <c r="A6680" i="28"/>
  <c r="A6712" i="28"/>
  <c r="A6723" i="28"/>
  <c r="A6734" i="28"/>
  <c r="A7089" i="28"/>
  <c r="A6694" i="28"/>
  <c r="A6704" i="28"/>
  <c r="A6715" i="28"/>
  <c r="A7125" i="28"/>
  <c r="A6684" i="28"/>
  <c r="A6695" i="28"/>
  <c r="A6706" i="28"/>
  <c r="A6748" i="28"/>
  <c r="A7073" i="28"/>
  <c r="A7124" i="28"/>
  <c r="A7108" i="28"/>
  <c r="A7084" i="28"/>
  <c r="A7068" i="28"/>
  <c r="A7123" i="28"/>
  <c r="A7115" i="28"/>
  <c r="A7099" i="28"/>
  <c r="A7083" i="28"/>
  <c r="A7122" i="28"/>
  <c r="A7106" i="28"/>
  <c r="A7098" i="28"/>
  <c r="A7090" i="28"/>
  <c r="A7082" i="28"/>
  <c r="A7113" i="28"/>
  <c r="A7088" i="28"/>
  <c r="A7077" i="28"/>
  <c r="A7063" i="28"/>
  <c r="A7110" i="28"/>
  <c r="A7071" i="28"/>
  <c r="A7120" i="28"/>
  <c r="A7095" i="28"/>
  <c r="A7056" i="28"/>
  <c r="A7105" i="28"/>
  <c r="A7094" i="28"/>
  <c r="A7080" i="28"/>
  <c r="A7055" i="28"/>
  <c r="A6708" i="28"/>
  <c r="A6730" i="28"/>
  <c r="A6740" i="28"/>
  <c r="A7054" i="28"/>
  <c r="A7079" i="28"/>
  <c r="A6725" i="28"/>
  <c r="A6717" i="28"/>
  <c r="A6709" i="28"/>
  <c r="A6685" i="28"/>
  <c r="A6729" i="28"/>
  <c r="A6721" i="28"/>
  <c r="A6713" i="28"/>
  <c r="A6689" i="28"/>
  <c r="A6710" i="28"/>
  <c r="A6720" i="28"/>
  <c r="A6731" i="28"/>
  <c r="A7086" i="28"/>
  <c r="A7111" i="28"/>
  <c r="A6679" i="28"/>
  <c r="A6690" i="28"/>
  <c r="A6700" i="28"/>
  <c r="A6743" i="28"/>
  <c r="A7062" i="28"/>
  <c r="CM88" i="24"/>
  <c r="CM80" i="24"/>
  <c r="CM32" i="24"/>
  <c r="CM24" i="24"/>
  <c r="CM72" i="24"/>
  <c r="CM64" i="24"/>
  <c r="CM56" i="24"/>
  <c r="CM48" i="24"/>
  <c r="CM40" i="24"/>
  <c r="CM87" i="24"/>
  <c r="CM79" i="24"/>
  <c r="CM71" i="24"/>
  <c r="CM63" i="24"/>
  <c r="CM55" i="24"/>
  <c r="CM47" i="24"/>
  <c r="CM39" i="24"/>
  <c r="CM31" i="24"/>
  <c r="CM23" i="24"/>
  <c r="CM86" i="24"/>
  <c r="CM78" i="24"/>
  <c r="CM70" i="24"/>
  <c r="CM62" i="24"/>
  <c r="CM54" i="24"/>
  <c r="CM46" i="24"/>
  <c r="CM38" i="24"/>
  <c r="CM30" i="24"/>
  <c r="CM22" i="24"/>
  <c r="CM85" i="24"/>
  <c r="CM77" i="24"/>
  <c r="CM69" i="24"/>
  <c r="CM61" i="24"/>
  <c r="CM53" i="24"/>
  <c r="CM45" i="24"/>
  <c r="CM37" i="24"/>
  <c r="CM29" i="24"/>
  <c r="CM21" i="24"/>
  <c r="CM84" i="24"/>
  <c r="CM76" i="24"/>
  <c r="CM68" i="24"/>
  <c r="CM60" i="24"/>
  <c r="CM52" i="24"/>
  <c r="CM44" i="24"/>
  <c r="CM36" i="24"/>
  <c r="CM28" i="24"/>
  <c r="CM20" i="24"/>
  <c r="CM91" i="24"/>
  <c r="CM83" i="24"/>
  <c r="CM75" i="24"/>
  <c r="CM67" i="24"/>
  <c r="CM59" i="24"/>
  <c r="CM51" i="24"/>
  <c r="CM43" i="24"/>
  <c r="CM35" i="24"/>
  <c r="CM27" i="24"/>
  <c r="CM19" i="24"/>
  <c r="CM90" i="24"/>
  <c r="CM82" i="24"/>
  <c r="CM74" i="24"/>
  <c r="CM66" i="24"/>
  <c r="CM58" i="24"/>
  <c r="CM50" i="24"/>
  <c r="CM42" i="24"/>
  <c r="CM34" i="24"/>
  <c r="CM26" i="24"/>
  <c r="CM18" i="24"/>
  <c r="CM89" i="24"/>
  <c r="CM81" i="24"/>
  <c r="CM73" i="24"/>
  <c r="CM65" i="24"/>
  <c r="CM57" i="24"/>
  <c r="CM49" i="24"/>
  <c r="CM41" i="24"/>
  <c r="CM33" i="24"/>
  <c r="CM25" i="24"/>
  <c r="A611" i="27"/>
  <c r="A5297" i="27"/>
  <c r="A1386" i="27"/>
  <c r="A4206" i="27"/>
  <c r="A709" i="27"/>
  <c r="A2851" i="27"/>
  <c r="A2839" i="27"/>
  <c r="A1394" i="27"/>
  <c r="A1362" i="27"/>
  <c r="A2178" i="27"/>
  <c r="A647" i="27"/>
  <c r="A1370" i="27"/>
  <c r="A2782" i="27"/>
  <c r="A2826" i="27"/>
  <c r="A4240" i="27"/>
  <c r="A4215" i="27"/>
  <c r="A4277" i="27"/>
  <c r="A4204" i="27"/>
  <c r="A4249" i="27"/>
  <c r="A5270" i="27"/>
  <c r="A6374" i="27"/>
  <c r="A5258" i="27"/>
  <c r="A5291" i="27"/>
  <c r="A5585" i="27"/>
  <c r="A689" i="27"/>
  <c r="A707" i="27"/>
  <c r="A725" i="27"/>
  <c r="A692" i="27"/>
  <c r="A216" i="27"/>
  <c r="A730" i="27"/>
  <c r="A3891" i="27"/>
  <c r="A3842" i="27"/>
  <c r="A3860" i="27"/>
  <c r="A160" i="27"/>
  <c r="A700" i="27"/>
  <c r="A718" i="27"/>
  <c r="A737" i="27"/>
  <c r="A1373" i="27"/>
  <c r="A638" i="27"/>
  <c r="A1423" i="27"/>
  <c r="A1424" i="27"/>
  <c r="A684" i="27"/>
  <c r="A702" i="27"/>
  <c r="A1402" i="27"/>
  <c r="A2812" i="27"/>
  <c r="A2755" i="27"/>
  <c r="A2719" i="27"/>
  <c r="A2762" i="27"/>
  <c r="A2786" i="27"/>
  <c r="A2803" i="27"/>
  <c r="A4217" i="27"/>
  <c r="A4226" i="27"/>
  <c r="A4245" i="27"/>
  <c r="A4272" i="27"/>
  <c r="A5560" i="27"/>
  <c r="A6117" i="27"/>
  <c r="A4255" i="27"/>
  <c r="A4264" i="27"/>
  <c r="A4273" i="27"/>
  <c r="A5565" i="27"/>
  <c r="A5897" i="27"/>
  <c r="A4265" i="27"/>
  <c r="A5417" i="27"/>
  <c r="A5917" i="27"/>
  <c r="A4230" i="27"/>
  <c r="A4248" i="27"/>
  <c r="A5908" i="27"/>
  <c r="A5856" i="27"/>
  <c r="A5887" i="27"/>
  <c r="A4250" i="27"/>
  <c r="A5614" i="27"/>
  <c r="A5621" i="27"/>
  <c r="A5706" i="27"/>
  <c r="A5867" i="27"/>
  <c r="A6226" i="27"/>
  <c r="A6346" i="27"/>
  <c r="A6389" i="27"/>
  <c r="A6401" i="27"/>
  <c r="A6430" i="27"/>
  <c r="A6247" i="27"/>
  <c r="A6391" i="27"/>
  <c r="A6417" i="27"/>
  <c r="A5640" i="27"/>
  <c r="A6405" i="27"/>
  <c r="A6448" i="27"/>
  <c r="A6381" i="27"/>
  <c r="A6435" i="27"/>
  <c r="A5267" i="27"/>
  <c r="A6171" i="27"/>
  <c r="A6320" i="27"/>
  <c r="A6437" i="27"/>
  <c r="A169" i="27"/>
  <c r="A185" i="27"/>
  <c r="A193" i="27"/>
  <c r="A201" i="27"/>
  <c r="A649" i="27"/>
  <c r="A641" i="27"/>
  <c r="A633" i="27"/>
  <c r="A617" i="27"/>
  <c r="A621" i="27"/>
  <c r="A630" i="27"/>
  <c r="A1052" i="27"/>
  <c r="A2167" i="27"/>
  <c r="A154" i="27"/>
  <c r="A162" i="27"/>
  <c r="A194" i="27"/>
  <c r="A218" i="27"/>
  <c r="A226" i="27"/>
  <c r="A613" i="27"/>
  <c r="A622" i="27"/>
  <c r="A677" i="27"/>
  <c r="A685" i="27"/>
  <c r="A694" i="27"/>
  <c r="A703" i="27"/>
  <c r="A731" i="27"/>
  <c r="A781" i="27"/>
  <c r="A1094" i="27"/>
  <c r="A155" i="27"/>
  <c r="A171" i="27"/>
  <c r="A187" i="27"/>
  <c r="A195" i="27"/>
  <c r="A614" i="27"/>
  <c r="A632" i="27"/>
  <c r="A642" i="27"/>
  <c r="A660" i="27"/>
  <c r="A669" i="27"/>
  <c r="A678" i="27"/>
  <c r="A732" i="27"/>
  <c r="A782" i="27"/>
  <c r="A982" i="27"/>
  <c r="A2105" i="27"/>
  <c r="A2150" i="27"/>
  <c r="A2158" i="27"/>
  <c r="A2136" i="27"/>
  <c r="A1059" i="27"/>
  <c r="A1066" i="27"/>
  <c r="A1104" i="27"/>
  <c r="A1096" i="27"/>
  <c r="A164" i="27"/>
  <c r="A188" i="27"/>
  <c r="A212" i="27"/>
  <c r="A220" i="27"/>
  <c r="A643" i="27"/>
  <c r="A652" i="27"/>
  <c r="A736" i="27"/>
  <c r="A720" i="27"/>
  <c r="A712" i="27"/>
  <c r="A704" i="27"/>
  <c r="A696" i="27"/>
  <c r="A715" i="27"/>
  <c r="A724" i="27"/>
  <c r="A733" i="27"/>
  <c r="A753" i="27"/>
  <c r="A773" i="27"/>
  <c r="A1008" i="27"/>
  <c r="A173" i="27"/>
  <c r="A189" i="27"/>
  <c r="A197" i="27"/>
  <c r="A213" i="27"/>
  <c r="A607" i="27"/>
  <c r="A644" i="27"/>
  <c r="A807" i="27"/>
  <c r="A799" i="27"/>
  <c r="A783" i="27"/>
  <c r="A804" i="27"/>
  <c r="A809" i="27"/>
  <c r="A984" i="27"/>
  <c r="A1023" i="27"/>
  <c r="A174" i="27"/>
  <c r="A190" i="27"/>
  <c r="A198" i="27"/>
  <c r="A627" i="27"/>
  <c r="A636" i="27"/>
  <c r="A663" i="27"/>
  <c r="A717" i="27"/>
  <c r="A726" i="27"/>
  <c r="A735" i="27"/>
  <c r="A745" i="27"/>
  <c r="A1013" i="27"/>
  <c r="A1087" i="27"/>
  <c r="A1113" i="27"/>
  <c r="A1302" i="27"/>
  <c r="A159" i="27"/>
  <c r="A167" i="27"/>
  <c r="A175" i="27"/>
  <c r="A199" i="27"/>
  <c r="A215" i="27"/>
  <c r="A637" i="27"/>
  <c r="A664" i="27"/>
  <c r="A1127" i="27"/>
  <c r="A1361" i="27"/>
  <c r="A1401" i="27"/>
  <c r="A2440" i="27"/>
  <c r="A2464" i="27"/>
  <c r="A1363" i="27"/>
  <c r="A1411" i="27"/>
  <c r="A1419" i="27"/>
  <c r="A1372" i="27"/>
  <c r="A1420" i="27"/>
  <c r="A2423" i="27"/>
  <c r="A2449" i="27"/>
  <c r="A2421" i="27"/>
  <c r="A2471" i="27"/>
  <c r="A2452" i="27"/>
  <c r="A2434" i="27"/>
  <c r="A2425" i="27"/>
  <c r="A2442" i="27"/>
  <c r="A2475" i="27"/>
  <c r="A2457" i="27"/>
  <c r="A2439" i="27"/>
  <c r="A2465" i="27"/>
  <c r="A2447" i="27"/>
  <c r="A2428" i="27"/>
  <c r="A2454" i="27"/>
  <c r="A2450" i="27"/>
  <c r="A2476" i="27"/>
  <c r="A1358" i="27"/>
  <c r="A1374" i="27"/>
  <c r="A1398" i="27"/>
  <c r="A2431" i="27"/>
  <c r="A1359" i="27"/>
  <c r="A1375" i="27"/>
  <c r="A1383" i="27"/>
  <c r="A1391" i="27"/>
  <c r="A1415" i="27"/>
  <c r="A2412" i="27"/>
  <c r="A2436" i="27"/>
  <c r="A2707" i="27"/>
  <c r="A2728" i="27"/>
  <c r="A2739" i="27"/>
  <c r="A2709" i="27"/>
  <c r="A2720" i="27"/>
  <c r="A2763" i="27"/>
  <c r="A2743" i="27"/>
  <c r="A2795" i="27"/>
  <c r="A2817" i="27"/>
  <c r="A2849" i="27"/>
  <c r="A3429" i="27"/>
  <c r="A3446" i="27"/>
  <c r="A2777" i="27"/>
  <c r="A2769" i="27"/>
  <c r="A2761" i="27"/>
  <c r="A2774" i="27"/>
  <c r="A2766" i="27"/>
  <c r="A2750" i="27"/>
  <c r="A2726" i="27"/>
  <c r="A2718" i="27"/>
  <c r="A2724" i="27"/>
  <c r="A2704" i="27"/>
  <c r="A2715" i="27"/>
  <c r="A2840" i="27"/>
  <c r="A2832" i="27"/>
  <c r="A2816" i="27"/>
  <c r="A2845" i="27"/>
  <c r="A2805" i="27"/>
  <c r="A2789" i="27"/>
  <c r="A2799" i="27"/>
  <c r="A2810" i="27"/>
  <c r="A2820" i="27"/>
  <c r="A2727" i="27"/>
  <c r="A2738" i="27"/>
  <c r="A2748" i="27"/>
  <c r="A2770" i="27"/>
  <c r="A2801" i="27"/>
  <c r="A2822" i="27"/>
  <c r="A2964" i="27"/>
  <c r="A3884" i="27"/>
  <c r="A3844" i="27"/>
  <c r="A3867" i="27"/>
  <c r="A3890" i="27"/>
  <c r="A3046" i="27"/>
  <c r="A3881" i="27"/>
  <c r="A3857" i="27"/>
  <c r="A3849" i="27"/>
  <c r="A3896" i="27"/>
  <c r="A3864" i="27"/>
  <c r="A3856" i="27"/>
  <c r="A3840" i="27"/>
  <c r="A3879" i="27"/>
  <c r="A3847" i="27"/>
  <c r="A3831" i="27"/>
  <c r="A3894" i="27"/>
  <c r="A3886" i="27"/>
  <c r="A3870" i="27"/>
  <c r="A3885" i="27"/>
  <c r="A3877" i="27"/>
  <c r="A3869" i="27"/>
  <c r="A3861" i="27"/>
  <c r="A3845" i="27"/>
  <c r="A3892" i="27"/>
  <c r="A3013" i="27"/>
  <c r="A3875" i="27"/>
  <c r="A3858" i="27"/>
  <c r="A3876" i="27"/>
  <c r="A5091" i="27"/>
  <c r="A5103" i="27"/>
  <c r="A5065" i="27"/>
  <c r="A4137" i="27"/>
  <c r="A4146" i="27"/>
  <c r="A3926" i="27"/>
  <c r="A4147" i="27"/>
  <c r="A5037" i="27"/>
  <c r="A3919" i="27"/>
  <c r="A4140" i="27"/>
  <c r="A4219" i="27"/>
  <c r="A4243" i="27"/>
  <c r="A4267" i="27"/>
  <c r="A3960" i="27"/>
  <c r="A5082" i="27"/>
  <c r="A5694" i="27"/>
  <c r="A5684" i="27"/>
  <c r="A5675" i="27"/>
  <c r="A5666" i="27"/>
  <c r="A5650" i="27"/>
  <c r="A5683" i="27"/>
  <c r="A5674" i="27"/>
  <c r="A5649" i="27"/>
  <c r="A5633" i="27"/>
  <c r="A5681" i="27"/>
  <c r="A5637" i="27"/>
  <c r="A5691" i="27"/>
  <c r="A5668" i="27"/>
  <c r="A5646" i="27"/>
  <c r="A5689" i="27"/>
  <c r="A5644" i="27"/>
  <c r="A5688" i="27"/>
  <c r="A5676" i="27"/>
  <c r="A5663" i="27"/>
  <c r="A5653" i="27"/>
  <c r="A5643" i="27"/>
  <c r="A5413" i="27"/>
  <c r="A5476" i="27"/>
  <c r="A5452" i="27"/>
  <c r="A5474" i="27"/>
  <c r="A5588" i="27"/>
  <c r="A5672" i="27"/>
  <c r="A5652" i="27"/>
  <c r="A5679" i="27"/>
  <c r="A5572" i="27"/>
  <c r="A5627" i="27"/>
  <c r="A5619" i="27"/>
  <c r="A5611" i="27"/>
  <c r="A5579" i="27"/>
  <c r="A5626" i="27"/>
  <c r="A5618" i="27"/>
  <c r="A5610" i="27"/>
  <c r="A5594" i="27"/>
  <c r="A5578" i="27"/>
  <c r="A5606" i="27"/>
  <c r="A5584" i="27"/>
  <c r="A5574" i="27"/>
  <c r="A5564" i="27"/>
  <c r="A5625" i="27"/>
  <c r="A5573" i="27"/>
  <c r="A5613" i="27"/>
  <c r="A5601" i="27"/>
  <c r="A5581" i="27"/>
  <c r="A5612" i="27"/>
  <c r="A5600" i="27"/>
  <c r="A5590" i="27"/>
  <c r="A5597" i="27"/>
  <c r="A5660" i="27"/>
  <c r="A5414" i="27"/>
  <c r="A5556" i="27"/>
  <c r="A5576" i="27"/>
  <c r="A5598" i="27"/>
  <c r="A5877" i="27"/>
  <c r="A5899" i="27"/>
  <c r="A5920" i="27"/>
  <c r="A5260" i="27"/>
  <c r="A5276" i="27"/>
  <c r="A5284" i="27"/>
  <c r="A5308" i="27"/>
  <c r="A5884" i="27"/>
  <c r="A5905" i="27"/>
  <c r="A5927" i="27"/>
  <c r="A6189" i="27"/>
  <c r="A5293" i="27"/>
  <c r="A5301" i="27"/>
  <c r="A5309" i="27"/>
  <c r="A5885" i="27"/>
  <c r="A6001" i="27"/>
  <c r="A5999" i="27"/>
  <c r="A5988" i="27"/>
  <c r="A5944" i="27"/>
  <c r="A5984" i="27"/>
  <c r="A6215" i="27"/>
  <c r="A6199" i="27"/>
  <c r="A6191" i="27"/>
  <c r="A6167" i="27"/>
  <c r="A6224" i="27"/>
  <c r="A6205" i="27"/>
  <c r="A6196" i="27"/>
  <c r="A6187" i="27"/>
  <c r="A6178" i="27"/>
  <c r="A6203" i="27"/>
  <c r="A6194" i="27"/>
  <c r="A6185" i="27"/>
  <c r="A6176" i="27"/>
  <c r="A6166" i="27"/>
  <c r="A6228" i="27"/>
  <c r="A6192" i="27"/>
  <c r="A6182" i="27"/>
  <c r="A6173" i="27"/>
  <c r="A6155" i="27"/>
  <c r="A6218" i="27"/>
  <c r="A6209" i="27"/>
  <c r="A6181" i="27"/>
  <c r="A6163" i="27"/>
  <c r="A6220" i="27"/>
  <c r="A6202" i="27"/>
  <c r="A6184" i="27"/>
  <c r="A6165" i="27"/>
  <c r="A6216" i="27"/>
  <c r="A6197" i="27"/>
  <c r="A6179" i="27"/>
  <c r="A6161" i="27"/>
  <c r="A6213" i="27"/>
  <c r="A6177" i="27"/>
  <c r="A6186" i="27"/>
  <c r="A6168" i="27"/>
  <c r="A6206" i="27"/>
  <c r="A5914" i="27"/>
  <c r="A5898" i="27"/>
  <c r="A5890" i="27"/>
  <c r="A5874" i="27"/>
  <c r="A5866" i="27"/>
  <c r="A5926" i="27"/>
  <c r="A5910" i="27"/>
  <c r="A5902" i="27"/>
  <c r="A5894" i="27"/>
  <c r="A5886" i="27"/>
  <c r="A5878" i="27"/>
  <c r="A5862" i="27"/>
  <c r="A5925" i="27"/>
  <c r="A5915" i="27"/>
  <c r="A5904" i="27"/>
  <c r="A5893" i="27"/>
  <c r="A5883" i="27"/>
  <c r="A5913" i="27"/>
  <c r="A5892" i="27"/>
  <c r="A5881" i="27"/>
  <c r="A5871" i="27"/>
  <c r="A5860" i="27"/>
  <c r="A5923" i="27"/>
  <c r="A5901" i="27"/>
  <c r="A5880" i="27"/>
  <c r="A5869" i="27"/>
  <c r="A5859" i="27"/>
  <c r="A5921" i="27"/>
  <c r="A5911" i="27"/>
  <c r="A5889" i="27"/>
  <c r="A5868" i="27"/>
  <c r="A5857" i="27"/>
  <c r="A5872" i="27"/>
  <c r="A5888" i="27"/>
  <c r="A5909" i="27"/>
  <c r="A6208" i="27"/>
  <c r="A5280" i="27"/>
  <c r="A5288" i="27"/>
  <c r="A5296" i="27"/>
  <c r="A5312" i="27"/>
  <c r="A5855" i="27"/>
  <c r="A5873" i="27"/>
  <c r="A5895" i="27"/>
  <c r="A5916" i="27"/>
  <c r="A6170" i="27"/>
  <c r="A6120" i="27"/>
  <c r="A6142" i="27"/>
  <c r="A6097" i="27"/>
  <c r="A6079" i="27"/>
  <c r="A6103" i="27"/>
  <c r="A6083" i="27"/>
  <c r="A6146" i="27"/>
  <c r="A6127" i="27"/>
  <c r="A6243" i="27"/>
  <c r="A6278" i="27"/>
  <c r="A6270" i="27"/>
  <c r="A6254" i="27"/>
  <c r="A6287" i="27"/>
  <c r="A6250" i="27"/>
  <c r="A6241" i="27"/>
  <c r="A6285" i="27"/>
  <c r="A6249" i="27"/>
  <c r="A6284" i="27"/>
  <c r="A6266" i="27"/>
  <c r="A6257" i="27"/>
  <c r="A6291" i="27"/>
  <c r="A6255" i="27"/>
  <c r="A6299" i="27"/>
  <c r="A6290" i="27"/>
  <c r="A6253" i="27"/>
  <c r="A6721" i="27"/>
  <c r="A5721" i="27"/>
  <c r="A5753" i="27"/>
  <c r="A6256" i="27"/>
  <c r="A6125" i="27"/>
  <c r="A6143" i="27"/>
  <c r="A6260" i="27"/>
  <c r="A5752" i="27"/>
  <c r="A6108" i="27"/>
  <c r="A6126" i="27"/>
  <c r="A6261" i="27"/>
  <c r="A6130" i="27"/>
  <c r="A6723" i="27"/>
  <c r="A6683" i="27"/>
  <c r="A6696" i="27"/>
  <c r="A6737" i="27"/>
  <c r="A6714" i="27"/>
  <c r="A6727" i="27"/>
  <c r="A6706" i="27"/>
  <c r="A6567" i="27"/>
  <c r="A6552" i="27"/>
  <c r="A6585" i="27"/>
  <c r="A6572" i="27"/>
  <c r="A6574" i="27"/>
  <c r="A6573" i="27"/>
  <c r="A6565" i="27"/>
  <c r="A6557" i="27"/>
  <c r="A6570" i="27"/>
  <c r="A6546" i="27"/>
  <c r="A6530" i="27"/>
  <c r="A6603" i="27"/>
  <c r="A6560" i="27"/>
  <c r="A6600" i="27"/>
  <c r="A6579" i="27"/>
  <c r="A6568" i="27"/>
  <c r="A6529" i="27"/>
  <c r="A6566" i="27"/>
  <c r="A6555" i="27"/>
  <c r="A6545" i="27"/>
  <c r="A6575" i="27"/>
  <c r="A6531" i="27"/>
  <c r="A6544" i="27"/>
  <c r="A6595" i="27"/>
  <c r="A6802" i="27"/>
  <c r="A6762" i="27"/>
  <c r="A6754" i="27"/>
  <c r="A6767" i="27"/>
  <c r="A6828" i="27"/>
  <c r="A6452" i="27"/>
  <c r="A6444" i="27"/>
  <c r="A6436" i="27"/>
  <c r="A6428" i="27"/>
  <c r="A6402" i="27"/>
  <c r="A6410" i="27"/>
  <c r="A6419" i="27"/>
  <c r="A6429" i="27"/>
  <c r="A6447" i="27"/>
  <c r="A6765" i="27"/>
  <c r="A6787" i="27"/>
  <c r="A6317" i="27"/>
  <c r="A6380" i="27"/>
  <c r="A6388" i="27"/>
  <c r="A6396" i="27"/>
  <c r="A6413" i="27"/>
  <c r="A6431" i="27"/>
  <c r="A6440" i="27"/>
  <c r="A7377" i="27"/>
  <c r="A6311" i="27"/>
  <c r="A6327" i="27"/>
  <c r="A6382" i="27"/>
  <c r="A6398" i="27"/>
  <c r="A6406" i="27"/>
  <c r="A6415" i="27"/>
  <c r="A6451" i="27"/>
  <c r="A6771" i="27"/>
  <c r="A6782" i="27"/>
  <c r="A6830" i="27"/>
  <c r="A6840" i="27"/>
  <c r="A6941" i="27"/>
  <c r="A7013" i="27"/>
  <c r="A7004" i="27"/>
  <c r="A7011" i="27"/>
  <c r="A7025" i="27"/>
  <c r="A7032" i="27"/>
  <c r="A7022" i="27"/>
  <c r="A6892" i="27"/>
  <c r="A7026" i="27"/>
  <c r="A7050" i="27"/>
  <c r="A6863" i="27"/>
  <c r="A6894" i="27"/>
  <c r="A6886" i="27"/>
  <c r="A6891" i="27"/>
  <c r="A6858" i="27"/>
  <c r="A6883" i="27"/>
  <c r="A6991" i="27"/>
  <c r="A7234" i="27"/>
  <c r="A7241" i="27"/>
  <c r="A7248" i="27"/>
  <c r="A7262" i="27"/>
  <c r="A7277" i="27"/>
  <c r="A7213" i="27"/>
  <c r="J5" i="23"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J80" i="23" a="1"/>
  <c r="J80" i="23" s="1"/>
  <c r="J82" i="23" a="1"/>
  <c r="J82" i="23" s="1"/>
  <c r="J100" i="23" a="1"/>
  <c r="J100" i="23" s="1"/>
  <c r="J11" i="23" a="1"/>
  <c r="J11" i="23" s="1"/>
  <c r="J19" i="23" a="1"/>
  <c r="J19" i="23" s="1"/>
  <c r="J29" i="23" a="1"/>
  <c r="J29" i="23" s="1"/>
  <c r="J37" i="23" a="1"/>
  <c r="J37" i="23" s="1"/>
  <c r="J39" i="23" a="1"/>
  <c r="J39" i="23" s="1"/>
  <c r="J55" i="23" a="1"/>
  <c r="J55" i="23" s="1"/>
  <c r="J72" i="23" a="1"/>
  <c r="J72" i="23" s="1"/>
  <c r="J74" i="23" a="1"/>
  <c r="J74" i="23" s="1"/>
  <c r="J87" i="23" a="1"/>
  <c r="J87" i="23" s="1"/>
  <c r="J89" i="23" a="1"/>
  <c r="J89" i="23" s="1"/>
  <c r="J94" i="23" a="1"/>
  <c r="J94" i="23" s="1"/>
  <c r="J97" i="23" a="1"/>
  <c r="J97" i="23" s="1"/>
  <c r="J10" i="23" a="1"/>
  <c r="J10" i="23" s="1"/>
  <c r="J18" i="23" a="1"/>
  <c r="J18" i="23" s="1"/>
  <c r="J20" i="23" a="1"/>
  <c r="J20" i="23" s="1"/>
  <c r="J25" i="23" a="1"/>
  <c r="J25" i="23" s="1"/>
  <c r="J31" i="23" a="1"/>
  <c r="J31" i="23" s="1"/>
  <c r="J32" i="23" a="1"/>
  <c r="J32" i="23" s="1"/>
  <c r="J44" i="23" a="1"/>
  <c r="J44" i="23" s="1"/>
  <c r="J46" i="23" a="1"/>
  <c r="J46" i="23" s="1"/>
  <c r="J57" i="23" a="1"/>
  <c r="J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J81" i="23" a="1"/>
  <c r="J81" i="23" s="1"/>
  <c r="J88" i="23" a="1"/>
  <c r="J88" i="23" s="1"/>
  <c r="J14" i="23" a="1"/>
  <c r="J14" i="23" s="1"/>
  <c r="J27" i="23" a="1"/>
  <c r="J27" i="23" s="1"/>
  <c r="J60" i="23" a="1"/>
  <c r="J60" i="23" s="1"/>
  <c r="J78" i="23" a="1"/>
  <c r="J78" i="23" s="1"/>
  <c r="J7" i="23" a="1"/>
  <c r="J7" i="23" s="1"/>
  <c r="J15" i="23" a="1"/>
  <c r="J15" i="23" s="1"/>
  <c r="J38" i="23" a="1"/>
  <c r="J38" i="23" s="1"/>
  <c r="J50" i="23" a="1"/>
  <c r="J50" i="23" s="1"/>
  <c r="J52" i="23" a="1"/>
  <c r="J52" i="23" s="1"/>
  <c r="J54" i="23" a="1"/>
  <c r="J54" i="23" s="1"/>
  <c r="J56" i="23" a="1"/>
  <c r="J56" i="23" s="1"/>
  <c r="J58" i="23" a="1"/>
  <c r="J58" i="23" s="1"/>
  <c r="J64" i="23" a="1"/>
  <c r="J64" i="23" s="1"/>
  <c r="J68" i="23" a="1"/>
  <c r="J68" i="23" s="1"/>
  <c r="J76" i="23" a="1"/>
  <c r="J76" i="23" s="1"/>
  <c r="J90" i="23" a="1"/>
  <c r="J90" i="23" s="1"/>
  <c r="J95" i="23" a="1"/>
  <c r="J95" i="23" s="1"/>
  <c r="J102" i="23" a="1"/>
  <c r="J102" i="23" s="1"/>
  <c r="J70" i="23" a="1"/>
  <c r="J70" i="23" s="1"/>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CB1" i="13" s="1" a="1"/>
  <c r="CB1" i="13" s="1"/>
  <c r="A14" i="13"/>
  <c r="BT1" i="13" s="1" a="1"/>
  <c r="BT1" i="13" s="1"/>
  <c r="A13" i="13"/>
  <c r="BO1" i="13" s="1" a="1"/>
  <c r="BO1" i="13" s="1"/>
  <c r="A12" i="13"/>
  <c r="A11" i="13"/>
  <c r="BC1" i="13" s="1" a="1"/>
  <c r="BC1" i="13" s="1"/>
  <c r="A10" i="13"/>
  <c r="AV1" i="13" s="1" a="1"/>
  <c r="AV1" i="13" s="1"/>
  <c r="A9" i="13"/>
  <c r="AS1" i="13" s="1" a="1"/>
  <c r="AS1" i="13" s="1"/>
  <c r="A8" i="13"/>
  <c r="AH1" i="13" s="1" a="1"/>
  <c r="AH1" i="13" s="1"/>
  <c r="A7" i="13"/>
  <c r="AD1" i="13" s="1" a="1"/>
  <c r="AD1" i="13" s="1"/>
  <c r="A6" i="13"/>
  <c r="V1" i="13" s="1" a="1"/>
  <c r="V1" i="13" s="1"/>
  <c r="A5" i="13"/>
  <c r="P1" i="13" s="1" a="1"/>
  <c r="P1" i="13" s="1"/>
  <c r="A4" i="13"/>
  <c r="DA1" i="13"/>
  <c r="CZ1" i="13"/>
  <c r="CY1" i="13"/>
  <c r="CX1" i="13"/>
  <c r="CW1" i="13"/>
  <c r="CV1" i="13"/>
  <c r="CI1" i="13" a="1"/>
  <c r="CI1" i="13" s="1"/>
  <c r="CH1" i="13" a="1"/>
  <c r="CH1" i="13" s="1"/>
  <c r="CG1" i="13" a="1"/>
  <c r="CG1" i="13" s="1"/>
  <c r="CF1" i="13" a="1"/>
  <c r="CF1" i="13" s="1"/>
  <c r="CE1" i="13" a="1"/>
  <c r="CE1" i="13" s="1"/>
  <c r="CD1" i="13" a="1"/>
  <c r="CD1" i="13" s="1"/>
  <c r="CC1" i="13" a="1"/>
  <c r="CC1" i="13" s="1"/>
  <c r="BY1" i="13" a="1"/>
  <c r="BY1" i="13" s="1"/>
  <c r="BK1" i="13" a="1"/>
  <c r="BK1" i="13" s="1"/>
  <c r="BJ1" i="13" a="1"/>
  <c r="BJ1" i="13" s="1"/>
  <c r="BI1" i="13" a="1"/>
  <c r="BI1" i="13" s="1"/>
  <c r="BH1" i="13" a="1"/>
  <c r="BH1" i="13" s="1"/>
  <c r="BG1" i="13" a="1"/>
  <c r="BG1" i="13" s="1"/>
  <c r="BF1" i="13" a="1"/>
  <c r="BF1" i="13" s="1"/>
  <c r="AK1" i="13" a="1"/>
  <c r="AK1" i="13" s="1"/>
  <c r="AJ1" i="13" a="1"/>
  <c r="AJ1" i="13" s="1"/>
  <c r="AI1" i="13" a="1"/>
  <c r="AI1" i="13" s="1"/>
  <c r="AB1" i="13" a="1"/>
  <c r="AB1" i="13" s="1"/>
  <c r="T1" i="13" a="1"/>
  <c r="T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RC2" i="22" s="1"/>
  <c r="D522" i="21"/>
  <c r="E521" i="21"/>
  <c r="RB2" i="22" s="1"/>
  <c r="D521" i="21"/>
  <c r="E520" i="21"/>
  <c r="RA2" i="22" s="1"/>
  <c r="D520" i="21"/>
  <c r="E519" i="21"/>
  <c r="QZ2" i="22" s="1"/>
  <c r="D519" i="21"/>
  <c r="E518" i="21"/>
  <c r="QY2" i="22" s="1"/>
  <c r="D518" i="21"/>
  <c r="E517" i="21"/>
  <c r="QX2" i="22" s="1"/>
  <c r="D517" i="21"/>
  <c r="E516" i="21"/>
  <c r="QW2" i="22" s="1"/>
  <c r="D516" i="21"/>
  <c r="E515" i="21"/>
  <c r="QV2" i="22" s="1"/>
  <c r="D515" i="21"/>
  <c r="E514" i="21"/>
  <c r="QU2" i="22" s="1"/>
  <c r="D514" i="21"/>
  <c r="E513" i="21"/>
  <c r="QT2" i="22" s="1"/>
  <c r="D513" i="21"/>
  <c r="E512" i="21"/>
  <c r="QS2" i="22" s="1"/>
  <c r="D512" i="21"/>
  <c r="E511" i="21"/>
  <c r="QR2" i="22" s="1"/>
  <c r="D511" i="21"/>
  <c r="E510" i="21"/>
  <c r="QQ2" i="22" s="1"/>
  <c r="D510" i="21"/>
  <c r="E509" i="21"/>
  <c r="QP2" i="22" s="1"/>
  <c r="D509" i="21"/>
  <c r="E508" i="21"/>
  <c r="QO2" i="22" s="1"/>
  <c r="D508" i="21"/>
  <c r="E507" i="21"/>
  <c r="D507" i="21"/>
  <c r="E506" i="21"/>
  <c r="D506" i="21"/>
  <c r="E505" i="21"/>
  <c r="QL2" i="22" s="1"/>
  <c r="D505" i="21"/>
  <c r="E504" i="21"/>
  <c r="QK2" i="22" s="1"/>
  <c r="D504" i="21"/>
  <c r="E503" i="21"/>
  <c r="QJ2" i="22" s="1"/>
  <c r="D503" i="21"/>
  <c r="E502" i="21"/>
  <c r="QI2" i="22" s="1"/>
  <c r="D502" i="21"/>
  <c r="E501" i="21"/>
  <c r="QH2" i="22" s="1"/>
  <c r="D501" i="21"/>
  <c r="E500" i="21"/>
  <c r="QG2" i="22" s="1"/>
  <c r="D500" i="21"/>
  <c r="E499" i="21"/>
  <c r="QF2" i="22" s="1"/>
  <c r="D499" i="21"/>
  <c r="E498" i="21"/>
  <c r="QE2" i="22" s="1"/>
  <c r="D498" i="21"/>
  <c r="E497" i="21"/>
  <c r="QD2" i="22" s="1"/>
  <c r="D497" i="21"/>
  <c r="E496" i="21"/>
  <c r="QC2" i="22" s="1"/>
  <c r="D496" i="21"/>
  <c r="E495" i="21"/>
  <c r="QB2" i="22" s="1"/>
  <c r="D495" i="21"/>
  <c r="E494" i="21"/>
  <c r="QA2" i="22" s="1"/>
  <c r="D494" i="21"/>
  <c r="E493" i="21"/>
  <c r="PZ2" i="22" s="1"/>
  <c r="D493" i="21"/>
  <c r="E492" i="21"/>
  <c r="PY2" i="22" s="1"/>
  <c r="D492" i="21"/>
  <c r="E491" i="21"/>
  <c r="PX2" i="22" s="1"/>
  <c r="D491" i="21"/>
  <c r="E490" i="21"/>
  <c r="PW2" i="22" s="1"/>
  <c r="D490" i="21"/>
  <c r="E489" i="21"/>
  <c r="PV2" i="22" s="1"/>
  <c r="D489" i="21"/>
  <c r="E488" i="21"/>
  <c r="PU2" i="22" s="1"/>
  <c r="D488" i="21"/>
  <c r="E487" i="21"/>
  <c r="PT2" i="22" s="1"/>
  <c r="D487" i="21"/>
  <c r="E486" i="21"/>
  <c r="PS2" i="22" s="1"/>
  <c r="D486" i="21"/>
  <c r="E485" i="21"/>
  <c r="PR2" i="22" s="1"/>
  <c r="D485" i="21"/>
  <c r="E484" i="21"/>
  <c r="PQ2" i="22" s="1"/>
  <c r="D484" i="21"/>
  <c r="E483" i="21"/>
  <c r="PP2" i="22" s="1"/>
  <c r="D483" i="21"/>
  <c r="E482" i="21"/>
  <c r="PO2" i="22" s="1"/>
  <c r="D482" i="21"/>
  <c r="E481" i="21"/>
  <c r="PN2" i="22" s="1"/>
  <c r="D481" i="21"/>
  <c r="E480" i="21"/>
  <c r="PM2" i="22" s="1"/>
  <c r="D480" i="21"/>
  <c r="E479" i="21"/>
  <c r="PL2" i="22" s="1"/>
  <c r="D479" i="21"/>
  <c r="E478" i="21"/>
  <c r="PK2" i="22" s="1"/>
  <c r="D478" i="21"/>
  <c r="E477" i="21"/>
  <c r="PJ2" i="22" s="1"/>
  <c r="D477" i="21"/>
  <c r="E476" i="21"/>
  <c r="PI2" i="22" s="1"/>
  <c r="D476" i="21"/>
  <c r="E475" i="21"/>
  <c r="PH2" i="22" s="1"/>
  <c r="D475" i="21"/>
  <c r="E474" i="21"/>
  <c r="PG2" i="22" s="1"/>
  <c r="D474" i="21"/>
  <c r="E473" i="21"/>
  <c r="PF2" i="22" s="1"/>
  <c r="D473" i="21"/>
  <c r="E472" i="21"/>
  <c r="PE2" i="22" s="1"/>
  <c r="D472" i="21"/>
  <c r="E471" i="21"/>
  <c r="PD2" i="22" s="1"/>
  <c r="D471" i="21"/>
  <c r="E470" i="21"/>
  <c r="PC2" i="22" s="1"/>
  <c r="D470" i="21"/>
  <c r="E469" i="21"/>
  <c r="PB2" i="22" s="1"/>
  <c r="D469" i="21"/>
  <c r="E468" i="21"/>
  <c r="PA2" i="22" s="1"/>
  <c r="D468" i="21"/>
  <c r="E467" i="21"/>
  <c r="OZ2" i="22" s="1"/>
  <c r="D467" i="21"/>
  <c r="E466" i="21"/>
  <c r="OY2" i="22" s="1"/>
  <c r="D466" i="21"/>
  <c r="E465" i="21"/>
  <c r="OX2" i="22" s="1"/>
  <c r="D465" i="21"/>
  <c r="E464" i="21"/>
  <c r="OW2" i="22" s="1"/>
  <c r="D464" i="21"/>
  <c r="E463" i="21"/>
  <c r="OV2" i="22" s="1"/>
  <c r="D463" i="21"/>
  <c r="E462" i="21"/>
  <c r="OU2" i="22" s="1"/>
  <c r="D462" i="21"/>
  <c r="E461" i="21"/>
  <c r="OT2" i="22" s="1"/>
  <c r="D461" i="21"/>
  <c r="E460" i="21"/>
  <c r="OS2" i="22" s="1"/>
  <c r="D460" i="21"/>
  <c r="E459" i="21"/>
  <c r="OR2" i="22" s="1"/>
  <c r="D459" i="21"/>
  <c r="E458" i="21"/>
  <c r="OQ2" i="22" s="1"/>
  <c r="D458" i="21"/>
  <c r="E457" i="21"/>
  <c r="OP2" i="22" s="1"/>
  <c r="D457" i="21"/>
  <c r="E456" i="21"/>
  <c r="OO2" i="22" s="1"/>
  <c r="D456" i="21"/>
  <c r="E455" i="21"/>
  <c r="ON2" i="22" s="1"/>
  <c r="D455" i="21"/>
  <c r="E454" i="21"/>
  <c r="OM2" i="22" s="1"/>
  <c r="D454" i="21"/>
  <c r="E453" i="21"/>
  <c r="D453" i="21"/>
  <c r="E452" i="21"/>
  <c r="D452" i="21"/>
  <c r="E451" i="21"/>
  <c r="D451" i="21"/>
  <c r="E450" i="21"/>
  <c r="OI2" i="22" s="1"/>
  <c r="D450" i="21"/>
  <c r="E449" i="21"/>
  <c r="OH2" i="22" s="1"/>
  <c r="D449" i="21"/>
  <c r="E448" i="21"/>
  <c r="OG2" i="22" s="1"/>
  <c r="D448" i="21"/>
  <c r="E447" i="21"/>
  <c r="OF2" i="22" s="1"/>
  <c r="D447" i="21"/>
  <c r="E446" i="21"/>
  <c r="OE2" i="22" s="1"/>
  <c r="D446" i="21"/>
  <c r="B40" i="11" s="1"/>
  <c r="E40" i="11" s="1"/>
  <c r="F7" i="21" s="1" a="1"/>
  <c r="F7" i="21" s="1"/>
  <c r="E445" i="21"/>
  <c r="D445" i="21"/>
  <c r="E444" i="21"/>
  <c r="D444" i="21"/>
  <c r="E443" i="21"/>
  <c r="D443" i="21"/>
  <c r="E442" i="21"/>
  <c r="D442" i="21"/>
  <c r="B116" i="23" s="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a="1"/>
  <c r="CW214" i="21" s="1"/>
  <c r="CV214" i="21" a="1"/>
  <c r="CV214" i="21" s="1"/>
  <c r="CU214" i="21" a="1"/>
  <c r="CU214" i="21" s="1"/>
  <c r="CT214" i="21" a="1"/>
  <c r="CT214" i="21" s="1"/>
  <c r="CS214" i="21" a="1"/>
  <c r="CS214" i="21" s="1"/>
  <c r="CR214" i="21" a="1"/>
  <c r="CR214" i="21" s="1"/>
  <c r="CQ214" i="21" a="1"/>
  <c r="CQ214" i="21" s="1"/>
  <c r="CP214" i="21" a="1"/>
  <c r="CP214" i="21" s="1"/>
  <c r="CO214" i="21" a="1"/>
  <c r="CO214" i="21" s="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a="1"/>
  <c r="BT213" i="21" s="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a="1"/>
  <c r="AH213" i="21" s="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a="1"/>
  <c r="C212" i="21" s="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a="1"/>
  <c r="B211" i="21" s="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a="1"/>
  <c r="B207" i="21" s="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a="1"/>
  <c r="CU205" i="21" s="1"/>
  <c r="CT205" i="21" a="1"/>
  <c r="CT205" i="21" s="1"/>
  <c r="CS205" i="21" a="1"/>
  <c r="CS205" i="21" s="1"/>
  <c r="CR205" i="21" a="1"/>
  <c r="CR205" i="21" s="1"/>
  <c r="CQ205" i="21" a="1"/>
  <c r="CQ205" i="21" s="1"/>
  <c r="CP205" i="21" a="1"/>
  <c r="CP205" i="21" s="1"/>
  <c r="CO205" i="21" a="1"/>
  <c r="CO205" i="21" s="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a="1"/>
  <c r="BI205" i="21" s="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a="1"/>
  <c r="P205" i="21" s="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a="1"/>
  <c r="BJ204" i="21" s="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a="1"/>
  <c r="C204" i="21" s="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a="1"/>
  <c r="BB203" i="21" s="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a="1"/>
  <c r="B203" i="21" s="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a="1"/>
  <c r="CI139" i="21" s="1"/>
  <c r="CH139" i="21" a="1"/>
  <c r="CH139" i="21" s="1"/>
  <c r="CG139" i="21" a="1"/>
  <c r="CG139" i="21" s="1"/>
  <c r="CF139" i="21" a="1"/>
  <c r="CF139" i="21" s="1"/>
  <c r="CE139" i="21" a="1"/>
  <c r="CE139" i="21" s="1"/>
  <c r="CD139" i="21" a="1"/>
  <c r="CD139" i="21" s="1"/>
  <c r="CC139" i="21" a="1"/>
  <c r="CC139" i="21" s="1"/>
  <c r="CB139" i="21" a="1"/>
  <c r="CB139" i="21" s="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a="1"/>
  <c r="BB139" i="21" s="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a="1"/>
  <c r="AN139" i="21" s="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W138" i="21" a="1"/>
  <c r="BW138" i="21" s="1"/>
  <c r="BV138" i="21" a="1"/>
  <c r="BV138" i="21" s="1"/>
  <c r="BU138" i="21" a="1"/>
  <c r="BU138" i="21" s="1"/>
  <c r="BT138" i="21" a="1"/>
  <c r="BT138" i="21" s="1"/>
  <c r="BS138" i="21" a="1"/>
  <c r="BS138" i="21" s="1"/>
  <c r="BR138" i="21" a="1"/>
  <c r="BR138" i="21" s="1"/>
  <c r="BQ138" i="21" a="1"/>
  <c r="BQ138" i="21" s="1"/>
  <c r="BP138" i="21" a="1"/>
  <c r="BP138" i="21" s="1"/>
  <c r="BO138" i="21" a="1"/>
  <c r="BO138" i="21" s="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a="1"/>
  <c r="N138" i="21" s="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a="1"/>
  <c r="CV137" i="21" s="1"/>
  <c r="CU137" i="21" a="1"/>
  <c r="CU137" i="21" s="1"/>
  <c r="CT137" i="21" a="1"/>
  <c r="CT137" i="21" s="1"/>
  <c r="CS137" i="21" a="1"/>
  <c r="CS137" i="21" s="1"/>
  <c r="CR137" i="21" a="1"/>
  <c r="CR137" i="21" s="1"/>
  <c r="CQ137" i="21" a="1"/>
  <c r="CQ137" i="21" s="1"/>
  <c r="CP137" i="21" a="1"/>
  <c r="CP137" i="21" s="1"/>
  <c r="CO137" i="21" a="1"/>
  <c r="CO137" i="21" s="1"/>
  <c r="CN137" i="21" a="1"/>
  <c r="CN137" i="21" s="1"/>
  <c r="CM137" i="21" a="1"/>
  <c r="CM137" i="21" s="1"/>
  <c r="CL137" i="21" a="1"/>
  <c r="CL137" i="21" s="1"/>
  <c r="CK137" i="21" a="1"/>
  <c r="CK137" i="21" s="1"/>
  <c r="CJ137" i="21" a="1"/>
  <c r="CJ137" i="21" s="1"/>
  <c r="CI137" i="21" a="1"/>
  <c r="CI137" i="21" s="1"/>
  <c r="CH137" i="21" a="1"/>
  <c r="CH137" i="21" s="1"/>
  <c r="CG137" i="21" a="1"/>
  <c r="CG137" i="21" s="1"/>
  <c r="CF137" i="21" a="1"/>
  <c r="CF137" i="21" s="1"/>
  <c r="CE137" i="21" a="1"/>
  <c r="CE137" i="21" s="1"/>
  <c r="CD137" i="21" a="1"/>
  <c r="CD137" i="21" s="1"/>
  <c r="CC137" i="21" a="1"/>
  <c r="CC137" i="21" s="1"/>
  <c r="CB137" i="21" a="1"/>
  <c r="CB137" i="21" s="1"/>
  <c r="CA137" i="21" a="1"/>
  <c r="CA137" i="21" s="1"/>
  <c r="BZ137" i="21" a="1"/>
  <c r="BZ137" i="21" s="1"/>
  <c r="BY137" i="21" a="1"/>
  <c r="BY137" i="21" s="1"/>
  <c r="BX137" i="21" a="1"/>
  <c r="BX137" i="21" s="1"/>
  <c r="BW137" i="21" a="1"/>
  <c r="BW137" i="21" s="1"/>
  <c r="BV137" i="21" a="1"/>
  <c r="BV137" i="21" s="1"/>
  <c r="BU137" i="21" a="1"/>
  <c r="BU137" i="21" s="1"/>
  <c r="BT137" i="21" a="1"/>
  <c r="BT137" i="21" s="1"/>
  <c r="BS137" i="21" a="1"/>
  <c r="BS137" i="21" s="1"/>
  <c r="BR137" i="21" a="1"/>
  <c r="BR137" i="21" s="1"/>
  <c r="BQ137" i="21" a="1"/>
  <c r="BQ137" i="21" s="1"/>
  <c r="BP137" i="21" a="1"/>
  <c r="BP137" i="21" s="1"/>
  <c r="BO137" i="21" a="1"/>
  <c r="BO137" i="21" s="1"/>
  <c r="BN137" i="21" a="1"/>
  <c r="BN137" i="21" s="1"/>
  <c r="BM137" i="21" a="1"/>
  <c r="BM137" i="21" s="1"/>
  <c r="BL137" i="21" a="1"/>
  <c r="BL137" i="21" s="1"/>
  <c r="BK137" i="21" a="1"/>
  <c r="BK137" i="21" s="1"/>
  <c r="BJ137" i="21" a="1"/>
  <c r="BJ137" i="21" s="1"/>
  <c r="BI137" i="21" a="1"/>
  <c r="BI137" i="21" s="1"/>
  <c r="BH137" i="21" a="1"/>
  <c r="BH137" i="21" s="1"/>
  <c r="BG137" i="21" a="1"/>
  <c r="BG137" i="21" s="1"/>
  <c r="BF137" i="21" a="1"/>
  <c r="BF137" i="21" s="1"/>
  <c r="BE137" i="21" a="1"/>
  <c r="BE137" i="21" s="1"/>
  <c r="BD137" i="21" a="1"/>
  <c r="BD137" i="21" s="1"/>
  <c r="BC137" i="21" a="1"/>
  <c r="BC137" i="21" s="1"/>
  <c r="BB137" i="21" a="1"/>
  <c r="BB137" i="21" s="1"/>
  <c r="BA137" i="21" a="1"/>
  <c r="BA137" i="21" s="1"/>
  <c r="AZ137" i="21" a="1"/>
  <c r="AZ137" i="21" s="1"/>
  <c r="AY137" i="21" a="1"/>
  <c r="AY137" i="21" s="1"/>
  <c r="AX137" i="21" a="1"/>
  <c r="AX137" i="21" s="1"/>
  <c r="AW137" i="21" a="1"/>
  <c r="AW137" i="21" s="1"/>
  <c r="AV137" i="21" a="1"/>
  <c r="AV137" i="21" s="1"/>
  <c r="AU137" i="21" a="1"/>
  <c r="AU137" i="21" s="1"/>
  <c r="AT137" i="21" a="1"/>
  <c r="AT137" i="21" s="1"/>
  <c r="AS137" i="21" a="1"/>
  <c r="AS137" i="21" s="1"/>
  <c r="AR137" i="21" a="1"/>
  <c r="AR137" i="21" s="1"/>
  <c r="AQ137" i="21" a="1"/>
  <c r="AQ137" i="21" s="1"/>
  <c r="AP137" i="21" a="1"/>
  <c r="AP137" i="21" s="1"/>
  <c r="AO137" i="21" a="1"/>
  <c r="AO137" i="21" s="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a="1"/>
  <c r="AC137" i="21" s="1"/>
  <c r="AB137" i="21" a="1"/>
  <c r="AB137" i="21" s="1"/>
  <c r="AA137" i="21" a="1"/>
  <c r="AA137" i="21" s="1"/>
  <c r="Z137" i="21" a="1"/>
  <c r="Z137" i="21" s="1"/>
  <c r="Y137" i="21" a="1"/>
  <c r="Y137" i="21" s="1"/>
  <c r="X137" i="21" a="1"/>
  <c r="X137" i="21" s="1"/>
  <c r="W137" i="21" a="1"/>
  <c r="W137" i="21" s="1"/>
  <c r="V137" i="21" a="1"/>
  <c r="V137" i="21" s="1"/>
  <c r="U137" i="21" a="1"/>
  <c r="U137" i="21" s="1"/>
  <c r="T137" i="21" a="1"/>
  <c r="T137" i="21" s="1"/>
  <c r="S137" i="21" a="1"/>
  <c r="S137" i="21" s="1"/>
  <c r="R137" i="21" a="1"/>
  <c r="R137" i="21" s="1"/>
  <c r="Q137" i="21" a="1"/>
  <c r="Q137" i="21" s="1"/>
  <c r="P137" i="21" a="1"/>
  <c r="P137" i="21" s="1"/>
  <c r="O137" i="21" a="1"/>
  <c r="O137" i="21" s="1"/>
  <c r="N137" i="21" a="1"/>
  <c r="N137" i="21" s="1"/>
  <c r="M137" i="21" a="1"/>
  <c r="M137" i="21" s="1"/>
  <c r="L137" i="21" a="1"/>
  <c r="L137" i="21" s="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a="1"/>
  <c r="B79" i="21" s="1"/>
  <c r="A79" i="21"/>
  <c r="CW78" i="21" a="1"/>
  <c r="CW78" i="21" s="1"/>
  <c r="CV78" i="21" a="1"/>
  <c r="CV78" i="21" s="1"/>
  <c r="CU78" i="21" a="1"/>
  <c r="CU78" i="21" s="1"/>
  <c r="CT78" i="21" a="1"/>
  <c r="CT78" i="21" s="1"/>
  <c r="CS78" i="21" a="1"/>
  <c r="CS78" i="21" s="1"/>
  <c r="CR78" i="21" a="1"/>
  <c r="CR78" i="21" s="1"/>
  <c r="CQ78" i="21" a="1"/>
  <c r="CQ78" i="21" s="1"/>
  <c r="CP78" i="21" a="1"/>
  <c r="CP78" i="21" s="1"/>
  <c r="CO78" i="21" a="1"/>
  <c r="CO78" i="21" s="1"/>
  <c r="CN78" i="21" a="1"/>
  <c r="CN78" i="21" s="1"/>
  <c r="CM78" i="21" a="1"/>
  <c r="CM78" i="21" s="1"/>
  <c r="CL78" i="21" a="1"/>
  <c r="CL78" i="21" s="1"/>
  <c r="CK78" i="21" a="1"/>
  <c r="CK78" i="21" s="1"/>
  <c r="CJ78" i="21" a="1"/>
  <c r="CJ78" i="21" s="1"/>
  <c r="CI78" i="21" a="1"/>
  <c r="CI78" i="21" s="1"/>
  <c r="CH78" i="21" a="1"/>
  <c r="CH78" i="21" s="1"/>
  <c r="CG78" i="21" a="1"/>
  <c r="CG78" i="21" s="1"/>
  <c r="CF78" i="21" a="1"/>
  <c r="CF78" i="21" s="1"/>
  <c r="CE78" i="21" a="1"/>
  <c r="CE78" i="21" s="1"/>
  <c r="CD78" i="21" a="1"/>
  <c r="CD78" i="21" s="1"/>
  <c r="CC78" i="21" a="1"/>
  <c r="CC78" i="21" s="1"/>
  <c r="CB78" i="21" a="1"/>
  <c r="CB78" i="21" s="1"/>
  <c r="CA78" i="21" a="1"/>
  <c r="CA78" i="21" s="1"/>
  <c r="BZ78" i="21" a="1"/>
  <c r="BZ78" i="21" s="1"/>
  <c r="BY78" i="21" a="1"/>
  <c r="BY78" i="21" s="1"/>
  <c r="BX78" i="21" a="1"/>
  <c r="BX78" i="21" s="1"/>
  <c r="BW78" i="21" a="1"/>
  <c r="BW78" i="21" s="1"/>
  <c r="BV78" i="21" a="1"/>
  <c r="BV78" i="21" s="1"/>
  <c r="BU78" i="21" a="1"/>
  <c r="BU78" i="21" s="1"/>
  <c r="BT78" i="21" a="1"/>
  <c r="BT78" i="21" s="1"/>
  <c r="BS78" i="21" a="1"/>
  <c r="BS78" i="21" s="1"/>
  <c r="BR78" i="21" a="1"/>
  <c r="BR78" i="21" s="1"/>
  <c r="BQ78" i="21" a="1"/>
  <c r="BQ78" i="21" s="1"/>
  <c r="BP78" i="21" a="1"/>
  <c r="BP78" i="21" s="1"/>
  <c r="BO78" i="21" a="1"/>
  <c r="BO78" i="21" s="1"/>
  <c r="BN78" i="21" a="1"/>
  <c r="BN78" i="21" s="1"/>
  <c r="BM78" i="21" a="1"/>
  <c r="BM78" i="21" s="1"/>
  <c r="BL78" i="21" a="1"/>
  <c r="BL78" i="21" s="1"/>
  <c r="BK78" i="21" a="1"/>
  <c r="BK78" i="21" s="1"/>
  <c r="BJ78" i="21" a="1"/>
  <c r="BJ78" i="21" s="1"/>
  <c r="BI78" i="21" a="1"/>
  <c r="BI78" i="21" s="1"/>
  <c r="BH78" i="21" a="1"/>
  <c r="BH78" i="21" s="1"/>
  <c r="BG78" i="21" a="1"/>
  <c r="BG78" i="21" s="1"/>
  <c r="BF78" i="21" a="1"/>
  <c r="BF78" i="21" s="1"/>
  <c r="BE78" i="21" a="1"/>
  <c r="BE78" i="21" s="1"/>
  <c r="BD78" i="21" a="1"/>
  <c r="BD78" i="21" s="1"/>
  <c r="BC78" i="21" a="1"/>
  <c r="BC78" i="21" s="1"/>
  <c r="BB78" i="21" a="1"/>
  <c r="BB78" i="21" s="1"/>
  <c r="BA78" i="21" a="1"/>
  <c r="BA78" i="21" s="1"/>
  <c r="AZ78" i="21" a="1"/>
  <c r="AZ78" i="21" s="1"/>
  <c r="AY78" i="21" a="1"/>
  <c r="AY78" i="21" s="1"/>
  <c r="AX78" i="21" a="1"/>
  <c r="AX78" i="21" s="1"/>
  <c r="AW78" i="21" a="1"/>
  <c r="AW78" i="21" s="1"/>
  <c r="AV78" i="21" a="1"/>
  <c r="AV78" i="21" s="1"/>
  <c r="AU78" i="21" a="1"/>
  <c r="AU78" i="21" s="1"/>
  <c r="AT78" i="21" a="1"/>
  <c r="AT78" i="21" s="1"/>
  <c r="AS78" i="21" a="1"/>
  <c r="AS78" i="21" s="1"/>
  <c r="AR78" i="21" a="1"/>
  <c r="AR78" i="21" s="1"/>
  <c r="AQ78" i="21" a="1"/>
  <c r="AQ78" i="21" s="1"/>
  <c r="AP78" i="21" a="1"/>
  <c r="AP78" i="21" s="1"/>
  <c r="AO78" i="21" a="1"/>
  <c r="AO78" i="21" s="1"/>
  <c r="AN78" i="21" a="1"/>
  <c r="AN78" i="21" s="1"/>
  <c r="AM78" i="21" a="1"/>
  <c r="AM78" i="21" s="1"/>
  <c r="AL78" i="21" a="1"/>
  <c r="AL78" i="21" s="1"/>
  <c r="AK78" i="21" a="1"/>
  <c r="AK78" i="21" s="1"/>
  <c r="AJ78" i="21" a="1"/>
  <c r="AJ78" i="21" s="1"/>
  <c r="AI78" i="21" a="1"/>
  <c r="AI78" i="21" s="1"/>
  <c r="AH78" i="21" a="1"/>
  <c r="AH78" i="21" s="1"/>
  <c r="AG78" i="21" a="1"/>
  <c r="AG78" i="21" s="1"/>
  <c r="AF78" i="21" a="1"/>
  <c r="AF78" i="21" s="1"/>
  <c r="AE78" i="21" a="1"/>
  <c r="AE78" i="21" s="1"/>
  <c r="AD78" i="21" a="1"/>
  <c r="AD78" i="21" s="1"/>
  <c r="AC78" i="21" a="1"/>
  <c r="AC78" i="21" s="1"/>
  <c r="AB78" i="21" a="1"/>
  <c r="AB78" i="21" s="1"/>
  <c r="AA78" i="21" a="1"/>
  <c r="AA78" i="21" s="1"/>
  <c r="Z78" i="21" a="1"/>
  <c r="Z78" i="21" s="1"/>
  <c r="Y78" i="21" a="1"/>
  <c r="Y78" i="21" s="1"/>
  <c r="X78" i="21" a="1"/>
  <c r="X78" i="21" s="1"/>
  <c r="W78" i="21" a="1"/>
  <c r="W78" i="21" s="1"/>
  <c r="V78" i="21" a="1"/>
  <c r="V78" i="21" s="1"/>
  <c r="U78" i="21" a="1"/>
  <c r="U78" i="21" s="1"/>
  <c r="T78" i="21" a="1"/>
  <c r="T78" i="21" s="1"/>
  <c r="S78" i="21" a="1"/>
  <c r="S78" i="21" s="1"/>
  <c r="R78" i="21" a="1"/>
  <c r="R78" i="21" s="1"/>
  <c r="Q78" i="21" a="1"/>
  <c r="Q78" i="21" s="1"/>
  <c r="P78" i="21" a="1"/>
  <c r="P78" i="21" s="1"/>
  <c r="O78" i="21" a="1"/>
  <c r="O78" i="21" s="1"/>
  <c r="N78" i="21" a="1"/>
  <c r="N78" i="21" s="1"/>
  <c r="M78" i="21" a="1"/>
  <c r="M78" i="21" s="1"/>
  <c r="L78" i="21" a="1"/>
  <c r="L78" i="21" s="1"/>
  <c r="K78" i="21" a="1"/>
  <c r="K78" i="21" s="1"/>
  <c r="J78" i="21" a="1"/>
  <c r="J78" i="21" s="1"/>
  <c r="I78" i="21" a="1"/>
  <c r="I78" i="21" s="1"/>
  <c r="H78" i="21" a="1"/>
  <c r="H78" i="21" s="1"/>
  <c r="G78" i="21" a="1"/>
  <c r="G78" i="21" s="1"/>
  <c r="F78" i="21" a="1"/>
  <c r="F78" i="21" s="1"/>
  <c r="E78" i="21" a="1"/>
  <c r="E78" i="21" s="1"/>
  <c r="D78" i="21" a="1"/>
  <c r="D78" i="21" s="1"/>
  <c r="C78" i="21" a="1"/>
  <c r="C78" i="21" s="1"/>
  <c r="B78" i="21" a="1"/>
  <c r="B78" i="21" s="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a="1"/>
  <c r="U77" i="21" s="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a="1"/>
  <c r="B76" i="21" s="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a="1"/>
  <c r="B73" i="21" s="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a="1"/>
  <c r="B72" i="21" s="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a="1"/>
  <c r="CF70" i="21" s="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a="1"/>
  <c r="AJ70" i="21" s="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a="1"/>
  <c r="C70" i="21" s="1"/>
  <c r="B70" i="21" a="1"/>
  <c r="B70" i="21" s="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a="1"/>
  <c r="AM69" i="21" s="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a="1"/>
  <c r="C69" i="21" s="1"/>
  <c r="B69" i="21" a="1"/>
  <c r="B69" i="21" s="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a="1"/>
  <c r="AM68" i="21" s="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a="1"/>
  <c r="G68" i="21" s="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a="1"/>
  <c r="B67" i="21" s="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CW10" i="21" a="1"/>
  <c r="CW10" i="21" s="1"/>
  <c r="CV10" i="21" a="1"/>
  <c r="CV10" i="21" s="1"/>
  <c r="CU10" i="21" a="1"/>
  <c r="CU10" i="21" s="1"/>
  <c r="CT10" i="21" a="1"/>
  <c r="CT10" i="21" s="1"/>
  <c r="CS10" i="21" a="1"/>
  <c r="CS10" i="21" s="1"/>
  <c r="CR10" i="21" a="1"/>
  <c r="CR10" i="21" s="1"/>
  <c r="CQ10" i="21" a="1"/>
  <c r="CQ10" i="21" s="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a="1"/>
  <c r="CA10" i="21" s="1"/>
  <c r="BZ10" i="21" a="1"/>
  <c r="BZ10" i="21" s="1"/>
  <c r="BY10" i="21" a="1"/>
  <c r="BY10" i="21" s="1"/>
  <c r="BX10" i="21" a="1"/>
  <c r="BX10" i="21" s="1"/>
  <c r="BW10" i="21" a="1"/>
  <c r="BW10" i="21" s="1"/>
  <c r="BV10" i="21" a="1"/>
  <c r="BV10" i="21" s="1"/>
  <c r="BU10" i="21" a="1"/>
  <c r="BU10" i="21" s="1"/>
  <c r="BT10" i="21" a="1"/>
  <c r="BT10" i="21" s="1"/>
  <c r="BS10" i="21" a="1"/>
  <c r="BS10" i="21" s="1"/>
  <c r="BR10" i="21" a="1"/>
  <c r="BR10" i="21" s="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a="1"/>
  <c r="BE10" i="21" s="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a="1"/>
  <c r="AS10" i="21" s="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a="1"/>
  <c r="AE10" i="21" s="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a="1"/>
  <c r="B10" i="21" s="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a="1"/>
  <c r="CF3" i="21" s="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a="1"/>
  <c r="BT3" i="21" s="1"/>
  <c r="BS3" i="21" a="1"/>
  <c r="BS3" i="21" s="1"/>
  <c r="BR3" i="21" a="1"/>
  <c r="BR3"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F3" i="21" a="1"/>
  <c r="BF3" i="21" s="1"/>
  <c r="BE3" i="21" a="1"/>
  <c r="BE3" i="21" s="1"/>
  <c r="BD3" i="21" a="1"/>
  <c r="BD3" i="21" s="1"/>
  <c r="BC3" i="21" a="1"/>
  <c r="BC3" i="21" s="1"/>
  <c r="BB3" i="21" a="1"/>
  <c r="BB3" i="21" s="1"/>
  <c r="BA3" i="21" a="1"/>
  <c r="BA3" i="21" s="1"/>
  <c r="AZ3" i="21" a="1"/>
  <c r="AZ3" i="21" s="1"/>
  <c r="AY3" i="21" a="1"/>
  <c r="AY3"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a="1"/>
  <c r="M3" i="21" s="1"/>
  <c r="L3" i="21" a="1"/>
  <c r="L3" i="21" s="1"/>
  <c r="K3" i="21" a="1"/>
  <c r="K3" i="21" s="1"/>
  <c r="J3" i="21" a="1"/>
  <c r="J3" i="21" s="1"/>
  <c r="I3" i="21" a="1"/>
  <c r="I3" i="21" s="1"/>
  <c r="H3" i="21" a="1"/>
  <c r="H3" i="21" s="1"/>
  <c r="G3" i="21" a="1"/>
  <c r="G3" i="21" s="1"/>
  <c r="F3" i="21" a="1"/>
  <c r="F3" i="21" s="1"/>
  <c r="E3" i="21" a="1"/>
  <c r="E3" i="21" s="1"/>
  <c r="D3" i="21" a="1"/>
  <c r="D3" i="21" s="1"/>
  <c r="C3" i="21" a="1"/>
  <c r="C3" i="21" s="1"/>
  <c r="B3" i="21" a="1"/>
  <c r="B3" i="21" s="1"/>
  <c r="CW2" i="21" a="1"/>
  <c r="CW2" i="21" s="1"/>
  <c r="CV2" i="21" a="1"/>
  <c r="CV2" i="21" s="1"/>
  <c r="CU2" i="21" a="1"/>
  <c r="CU2" i="21" s="1"/>
  <c r="CT2" i="21" a="1"/>
  <c r="CT2" i="21" s="1"/>
  <c r="CS2" i="21" a="1"/>
  <c r="CS2" i="21" s="1"/>
  <c r="CR2" i="21" a="1"/>
  <c r="CR2" i="21" s="1"/>
  <c r="CQ2" i="21" a="1"/>
  <c r="CQ2" i="21" s="1"/>
  <c r="CP2" i="21" a="1"/>
  <c r="CP2" i="21" s="1"/>
  <c r="CO2" i="21" a="1"/>
  <c r="CO2" i="21" s="1"/>
  <c r="CN2" i="21" a="1"/>
  <c r="CN2" i="21" s="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a="1"/>
  <c r="B2" i="21" s="1"/>
  <c r="CW1" i="21" a="1"/>
  <c r="CW1" i="21" s="1"/>
  <c r="CV1" i="21" a="1"/>
  <c r="CV1" i="21" s="1"/>
  <c r="CU1" i="21" a="1"/>
  <c r="CU1" i="21" s="1"/>
  <c r="CT1" i="21" a="1"/>
  <c r="CT1" i="21" s="1"/>
  <c r="CS1" i="21" a="1"/>
  <c r="CS1" i="21" s="1"/>
  <c r="CR1" i="21" a="1"/>
  <c r="CR1" i="21" s="1"/>
  <c r="CQ1" i="21" a="1"/>
  <c r="CQ1" i="21" s="1"/>
  <c r="CP1" i="21" a="1"/>
  <c r="CP1" i="21" s="1"/>
  <c r="CO1" i="21" a="1"/>
  <c r="CO1" i="21" s="1"/>
  <c r="CN1" i="21" a="1"/>
  <c r="CN1" i="21" s="1"/>
  <c r="CM1" i="21" a="1"/>
  <c r="CM1" i="21" s="1"/>
  <c r="CL1" i="21" a="1"/>
  <c r="CL1" i="21" s="1"/>
  <c r="CK1" i="21" a="1"/>
  <c r="CK1" i="21" s="1"/>
  <c r="CJ1" i="21" a="1"/>
  <c r="CJ1" i="21" s="1"/>
  <c r="CI1" i="21" a="1"/>
  <c r="CI1" i="21" s="1"/>
  <c r="CH1" i="21" a="1"/>
  <c r="CH1" i="21" s="1"/>
  <c r="CG1" i="21" a="1"/>
  <c r="CG1" i="21" s="1"/>
  <c r="CF1" i="21" a="1"/>
  <c r="CF1" i="21" s="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a="1"/>
  <c r="BM1" i="21" s="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a="1"/>
  <c r="AS1" i="21" s="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E238" i="11"/>
  <c r="CW143" i="21" s="1" a="1"/>
  <c r="CW143" i="21" s="1"/>
  <c r="D238" i="11"/>
  <c r="C238" i="11"/>
  <c r="B238" i="11"/>
  <c r="E237" i="11"/>
  <c r="CV143" i="21" s="1" a="1"/>
  <c r="CV143" i="21" s="1"/>
  <c r="D237" i="11"/>
  <c r="C237" i="11"/>
  <c r="B237" i="11"/>
  <c r="E236" i="11"/>
  <c r="CU143" i="21" s="1" a="1"/>
  <c r="CU143" i="21" s="1"/>
  <c r="D236" i="11"/>
  <c r="C236" i="11"/>
  <c r="B236" i="11"/>
  <c r="E235" i="11"/>
  <c r="CT143" i="21" s="1" a="1"/>
  <c r="CT143" i="21" s="1"/>
  <c r="D235" i="11"/>
  <c r="C235" i="11"/>
  <c r="B235" i="11"/>
  <c r="E234" i="11"/>
  <c r="CS143" i="21" s="1" a="1"/>
  <c r="CS143" i="21" s="1"/>
  <c r="D234" i="11"/>
  <c r="C234" i="11"/>
  <c r="B234" i="11"/>
  <c r="E233" i="11"/>
  <c r="CR143" i="21" s="1" a="1"/>
  <c r="CR143" i="21" s="1"/>
  <c r="D233" i="11"/>
  <c r="C233" i="11"/>
  <c r="B233" i="11"/>
  <c r="E232" i="11"/>
  <c r="CQ143" i="21" s="1" a="1"/>
  <c r="CQ143" i="21" s="1"/>
  <c r="D232" i="11"/>
  <c r="C232" i="11"/>
  <c r="B232" i="11"/>
  <c r="E231" i="11"/>
  <c r="CP143" i="21" s="1" a="1"/>
  <c r="CP143" i="21" s="1"/>
  <c r="D231" i="11"/>
  <c r="C231" i="11"/>
  <c r="B231" i="11"/>
  <c r="E230" i="11"/>
  <c r="CO143" i="21" s="1" a="1"/>
  <c r="CO143" i="21" s="1"/>
  <c r="D230" i="11"/>
  <c r="C230" i="11"/>
  <c r="B230" i="11"/>
  <c r="E229" i="11"/>
  <c r="CN143" i="21" s="1" a="1"/>
  <c r="CN143" i="21" s="1"/>
  <c r="D229" i="11"/>
  <c r="C229" i="11"/>
  <c r="B229" i="11"/>
  <c r="E228" i="11"/>
  <c r="CM143" i="21" s="1" a="1"/>
  <c r="CM143" i="21" s="1"/>
  <c r="D228" i="11"/>
  <c r="C228" i="11"/>
  <c r="B228" i="11"/>
  <c r="E227" i="11"/>
  <c r="CL143" i="21" s="1" a="1"/>
  <c r="CL143" i="21" s="1"/>
  <c r="D227" i="11"/>
  <c r="C227" i="11"/>
  <c r="B227" i="11"/>
  <c r="E226" i="11"/>
  <c r="CK143" i="21" s="1" a="1"/>
  <c r="CK143" i="21" s="1"/>
  <c r="D226" i="11"/>
  <c r="C226" i="11"/>
  <c r="B226" i="11"/>
  <c r="E225" i="11"/>
  <c r="CJ143" i="21" s="1" a="1"/>
  <c r="CJ143" i="21" s="1"/>
  <c r="D225" i="11"/>
  <c r="C225" i="11"/>
  <c r="B225" i="11"/>
  <c r="E224" i="11"/>
  <c r="CI143" i="21" s="1" a="1"/>
  <c r="CI143" i="21" s="1"/>
  <c r="D224" i="11"/>
  <c r="C224" i="11"/>
  <c r="B224" i="11"/>
  <c r="E223" i="11"/>
  <c r="CH143" i="21" s="1" a="1"/>
  <c r="CH143" i="21" s="1"/>
  <c r="D223" i="11"/>
  <c r="C223" i="11"/>
  <c r="B223" i="11"/>
  <c r="E222" i="11"/>
  <c r="CG143" i="21" s="1" a="1"/>
  <c r="CG143" i="21" s="1"/>
  <c r="D222" i="11"/>
  <c r="C222" i="11"/>
  <c r="B222" i="11"/>
  <c r="E221" i="11"/>
  <c r="CF143" i="21" s="1" a="1"/>
  <c r="CF143" i="21" s="1"/>
  <c r="D221" i="11"/>
  <c r="C221" i="11"/>
  <c r="B221" i="11"/>
  <c r="E220" i="11"/>
  <c r="CE143" i="21" s="1" a="1"/>
  <c r="CE143" i="21" s="1"/>
  <c r="D220" i="11"/>
  <c r="C220" i="11"/>
  <c r="B220" i="11"/>
  <c r="E219" i="11"/>
  <c r="CD143" i="21" s="1" a="1"/>
  <c r="CD143" i="21" s="1"/>
  <c r="D219" i="11"/>
  <c r="C219" i="11"/>
  <c r="B219" i="11"/>
  <c r="E218" i="11"/>
  <c r="CC143" i="21" s="1" a="1"/>
  <c r="CC143" i="21" s="1"/>
  <c r="D218" i="11"/>
  <c r="C218" i="11"/>
  <c r="B218" i="11"/>
  <c r="E217" i="11"/>
  <c r="CB143" i="21" s="1" a="1"/>
  <c r="CB143" i="21" s="1"/>
  <c r="D217" i="11"/>
  <c r="C217" i="11"/>
  <c r="B217" i="11"/>
  <c r="E216" i="11"/>
  <c r="CA143" i="21" s="1" a="1"/>
  <c r="CA143" i="21" s="1"/>
  <c r="D216" i="11"/>
  <c r="C216" i="11"/>
  <c r="B216" i="11"/>
  <c r="E215" i="11"/>
  <c r="BZ143" i="21" s="1" a="1"/>
  <c r="BZ143" i="21" s="1"/>
  <c r="D215" i="11"/>
  <c r="C215" i="11"/>
  <c r="B215" i="11"/>
  <c r="E214" i="11"/>
  <c r="BY143" i="21" s="1" a="1"/>
  <c r="BY143" i="21" s="1"/>
  <c r="D214" i="11"/>
  <c r="C214" i="11"/>
  <c r="B214" i="11"/>
  <c r="E213" i="11"/>
  <c r="BX143" i="21" s="1" a="1"/>
  <c r="BX143" i="21" s="1"/>
  <c r="D213" i="11"/>
  <c r="C213" i="11"/>
  <c r="B213" i="11"/>
  <c r="E212" i="11"/>
  <c r="BW143" i="21" s="1" a="1"/>
  <c r="BW143" i="21" s="1"/>
  <c r="D212" i="11"/>
  <c r="C212" i="11"/>
  <c r="B212" i="11"/>
  <c r="E211" i="11"/>
  <c r="BV143" i="21" s="1" a="1"/>
  <c r="BV143" i="21" s="1"/>
  <c r="D211" i="11"/>
  <c r="C211" i="11"/>
  <c r="B211" i="11"/>
  <c r="E210" i="11"/>
  <c r="BU143" i="21" s="1" a="1"/>
  <c r="BU143" i="21" s="1"/>
  <c r="D210" i="11"/>
  <c r="C210" i="11"/>
  <c r="B210" i="11"/>
  <c r="E209" i="11"/>
  <c r="BT143" i="21" s="1" a="1"/>
  <c r="BT143" i="21" s="1"/>
  <c r="D209" i="11"/>
  <c r="C209" i="11"/>
  <c r="B209" i="11"/>
  <c r="E208" i="11"/>
  <c r="BS143" i="21" s="1" a="1"/>
  <c r="BS143" i="21" s="1"/>
  <c r="D208" i="11"/>
  <c r="C208" i="11"/>
  <c r="B208" i="11"/>
  <c r="E207" i="11"/>
  <c r="BR143" i="21" s="1" a="1"/>
  <c r="BR143" i="21" s="1"/>
  <c r="D207" i="11"/>
  <c r="C207" i="11"/>
  <c r="B207" i="11"/>
  <c r="E206" i="11"/>
  <c r="BQ143" i="21" s="1" a="1"/>
  <c r="BQ143" i="21" s="1"/>
  <c r="D206" i="11"/>
  <c r="C206" i="11"/>
  <c r="B206" i="11"/>
  <c r="E205" i="11"/>
  <c r="BP143" i="21" s="1" a="1"/>
  <c r="BP143" i="21" s="1"/>
  <c r="D205" i="11"/>
  <c r="C205" i="11"/>
  <c r="B205" i="11"/>
  <c r="E204" i="11"/>
  <c r="BO143" i="21" s="1" a="1"/>
  <c r="BO143" i="21" s="1"/>
  <c r="D204" i="11"/>
  <c r="C204" i="11"/>
  <c r="B204" i="11"/>
  <c r="E203" i="11"/>
  <c r="BN143" i="21" s="1" a="1"/>
  <c r="BN143" i="21" s="1"/>
  <c r="D203" i="11"/>
  <c r="C203" i="11"/>
  <c r="B203" i="11"/>
  <c r="E202" i="11"/>
  <c r="BM143" i="21" s="1" a="1"/>
  <c r="BM143" i="21" s="1"/>
  <c r="D202" i="11"/>
  <c r="C202" i="11"/>
  <c r="B202" i="11"/>
  <c r="E201" i="11"/>
  <c r="BL143" i="21" s="1" a="1"/>
  <c r="BL143" i="21" s="1"/>
  <c r="D201" i="11"/>
  <c r="C201" i="11"/>
  <c r="B201" i="11"/>
  <c r="E200" i="11"/>
  <c r="BK143" i="21" s="1" a="1"/>
  <c r="BK143" i="21" s="1"/>
  <c r="D200" i="11"/>
  <c r="C200" i="11"/>
  <c r="B200" i="11"/>
  <c r="E199" i="11"/>
  <c r="BJ143" i="21" s="1" a="1"/>
  <c r="BJ143" i="21" s="1"/>
  <c r="D199" i="11"/>
  <c r="C199" i="11"/>
  <c r="B199" i="11"/>
  <c r="E198" i="11"/>
  <c r="BI143" i="21" s="1" a="1"/>
  <c r="BI143" i="21" s="1"/>
  <c r="D198" i="11"/>
  <c r="C198" i="11"/>
  <c r="B198" i="11"/>
  <c r="E197" i="11"/>
  <c r="BH143" i="21" s="1" a="1"/>
  <c r="BH143" i="21" s="1"/>
  <c r="D197" i="11"/>
  <c r="C197" i="11"/>
  <c r="B197" i="11"/>
  <c r="E196" i="11"/>
  <c r="BG143" i="21" s="1" a="1"/>
  <c r="BG143" i="21" s="1"/>
  <c r="D196" i="11"/>
  <c r="C196" i="11"/>
  <c r="B196" i="11"/>
  <c r="E195" i="11"/>
  <c r="BF143" i="21" s="1" a="1"/>
  <c r="BF143" i="21" s="1"/>
  <c r="D195" i="11"/>
  <c r="C195" i="11"/>
  <c r="B195" i="11"/>
  <c r="E194" i="11"/>
  <c r="BE143" i="21" s="1" a="1"/>
  <c r="BE143" i="21" s="1"/>
  <c r="D194" i="11"/>
  <c r="C194" i="11"/>
  <c r="B194" i="11"/>
  <c r="E193" i="11"/>
  <c r="BD143" i="21" s="1" a="1"/>
  <c r="BD143" i="21" s="1"/>
  <c r="D193" i="11"/>
  <c r="C193" i="11"/>
  <c r="B193" i="11"/>
  <c r="E192" i="11"/>
  <c r="BC143" i="21" s="1" a="1"/>
  <c r="BC143" i="21" s="1"/>
  <c r="D192" i="11"/>
  <c r="C192" i="11"/>
  <c r="B192" i="11"/>
  <c r="E191" i="11"/>
  <c r="BB143" i="21" s="1" a="1"/>
  <c r="BB143" i="21" s="1"/>
  <c r="D191" i="11"/>
  <c r="C191" i="11"/>
  <c r="B191" i="11"/>
  <c r="E190" i="11"/>
  <c r="BA143" i="21" s="1" a="1"/>
  <c r="BA143" i="21" s="1"/>
  <c r="D190" i="11"/>
  <c r="C190" i="11"/>
  <c r="B190" i="11"/>
  <c r="E189" i="11"/>
  <c r="AZ143" i="21" s="1" a="1"/>
  <c r="AZ143" i="21" s="1"/>
  <c r="D189" i="11"/>
  <c r="C189" i="11"/>
  <c r="B189" i="11"/>
  <c r="E188" i="11"/>
  <c r="AY143" i="21" s="1" a="1"/>
  <c r="AY143" i="21" s="1"/>
  <c r="D188" i="11"/>
  <c r="C188" i="11"/>
  <c r="B188" i="11"/>
  <c r="E187" i="11"/>
  <c r="AX143" i="21" s="1" a="1"/>
  <c r="AX143" i="21" s="1"/>
  <c r="D187" i="11"/>
  <c r="C187" i="11"/>
  <c r="B187" i="11"/>
  <c r="E186" i="11"/>
  <c r="AW143" i="21" s="1" a="1"/>
  <c r="AW143" i="21" s="1"/>
  <c r="D186" i="11"/>
  <c r="C186" i="11"/>
  <c r="B186" i="11"/>
  <c r="E185" i="11"/>
  <c r="AV143" i="21" s="1" a="1"/>
  <c r="AV143" i="21" s="1"/>
  <c r="D185" i="11"/>
  <c r="C185" i="11"/>
  <c r="B185" i="11"/>
  <c r="E184" i="11"/>
  <c r="AU143" i="21" s="1" a="1"/>
  <c r="AU143" i="21" s="1"/>
  <c r="D184" i="11"/>
  <c r="C184" i="11"/>
  <c r="B184" i="11"/>
  <c r="E183" i="11"/>
  <c r="AT143" i="21" s="1" a="1"/>
  <c r="AT143" i="21" s="1"/>
  <c r="D183" i="11"/>
  <c r="C183" i="11"/>
  <c r="B183" i="11"/>
  <c r="E182" i="11"/>
  <c r="AS143" i="21" s="1" a="1"/>
  <c r="AS143" i="21" s="1"/>
  <c r="D182" i="11"/>
  <c r="C182" i="11"/>
  <c r="B182" i="11"/>
  <c r="E181" i="11"/>
  <c r="AR143" i="21" s="1" a="1"/>
  <c r="AR143" i="21" s="1"/>
  <c r="D181" i="11"/>
  <c r="C181" i="11"/>
  <c r="B181" i="11"/>
  <c r="E180" i="11"/>
  <c r="AQ143" i="21" s="1" a="1"/>
  <c r="AQ143" i="21" s="1"/>
  <c r="D180" i="11"/>
  <c r="C180" i="11"/>
  <c r="B180" i="11"/>
  <c r="E179" i="11"/>
  <c r="AP143" i="21" s="1" a="1"/>
  <c r="AP143" i="21" s="1"/>
  <c r="D179" i="11"/>
  <c r="C179" i="11"/>
  <c r="B179" i="11"/>
  <c r="E178" i="11"/>
  <c r="AO143" i="21" s="1" a="1"/>
  <c r="AO143" i="21" s="1"/>
  <c r="D178" i="11"/>
  <c r="C178" i="11"/>
  <c r="B178" i="11"/>
  <c r="E177" i="11"/>
  <c r="AN143" i="21" s="1" a="1"/>
  <c r="AN143" i="21" s="1"/>
  <c r="D177" i="11"/>
  <c r="C177" i="11"/>
  <c r="B177" i="11"/>
  <c r="E176" i="11"/>
  <c r="AM143" i="21" s="1" a="1"/>
  <c r="AM143" i="21" s="1"/>
  <c r="D176" i="11"/>
  <c r="C176" i="11"/>
  <c r="B176" i="11"/>
  <c r="E175" i="11"/>
  <c r="AL143" i="21" s="1" a="1"/>
  <c r="AL143" i="21" s="1"/>
  <c r="D175" i="11"/>
  <c r="C175" i="11"/>
  <c r="B175" i="11"/>
  <c r="E174" i="11"/>
  <c r="AK143" i="21" s="1" a="1"/>
  <c r="AK143" i="21" s="1"/>
  <c r="D174" i="11"/>
  <c r="C174" i="11"/>
  <c r="B174" i="11"/>
  <c r="E173" i="11"/>
  <c r="AJ143" i="21" s="1" a="1"/>
  <c r="AJ143" i="21" s="1"/>
  <c r="D173" i="11"/>
  <c r="C173" i="11"/>
  <c r="B173" i="11"/>
  <c r="E172" i="11"/>
  <c r="AI143" i="21" s="1" a="1"/>
  <c r="AI143" i="21" s="1"/>
  <c r="D172" i="11"/>
  <c r="C172" i="11"/>
  <c r="B172" i="11"/>
  <c r="E171" i="11"/>
  <c r="AH143" i="21" s="1" a="1"/>
  <c r="AH143" i="21" s="1"/>
  <c r="D171" i="11"/>
  <c r="C171" i="11"/>
  <c r="B171" i="11"/>
  <c r="E170" i="11"/>
  <c r="AG143" i="21" s="1" a="1"/>
  <c r="AG143" i="21" s="1"/>
  <c r="D170" i="11"/>
  <c r="C170" i="11"/>
  <c r="B170" i="11"/>
  <c r="E169" i="11"/>
  <c r="AF143" i="21" s="1" a="1"/>
  <c r="AF143" i="21" s="1"/>
  <c r="D169" i="11"/>
  <c r="C169" i="11"/>
  <c r="B169" i="11"/>
  <c r="E168" i="11"/>
  <c r="AE143" i="21" s="1" a="1"/>
  <c r="AE143" i="21" s="1"/>
  <c r="D168" i="11"/>
  <c r="C168" i="11"/>
  <c r="B168" i="11"/>
  <c r="E167" i="11"/>
  <c r="AD143" i="21" s="1" a="1"/>
  <c r="AD143" i="21" s="1"/>
  <c r="D167" i="11"/>
  <c r="C167" i="11"/>
  <c r="B167" i="11"/>
  <c r="E166" i="11"/>
  <c r="AC143" i="21" s="1" a="1"/>
  <c r="AC143" i="21" s="1"/>
  <c r="D166" i="11"/>
  <c r="C166" i="11"/>
  <c r="B166" i="11"/>
  <c r="E165" i="11"/>
  <c r="AB143" i="21" s="1" a="1"/>
  <c r="AB143" i="21" s="1"/>
  <c r="D165" i="11"/>
  <c r="C165" i="11"/>
  <c r="B165" i="11"/>
  <c r="E164" i="11"/>
  <c r="AA143" i="21" s="1" a="1"/>
  <c r="AA143" i="21" s="1"/>
  <c r="D164" i="11"/>
  <c r="C164" i="11"/>
  <c r="B164" i="11"/>
  <c r="E163" i="11"/>
  <c r="Z143" i="21" s="1" a="1"/>
  <c r="Z143" i="21" s="1"/>
  <c r="D163" i="11"/>
  <c r="C163" i="11"/>
  <c r="B163" i="11"/>
  <c r="E162" i="11"/>
  <c r="Y143" i="21" s="1" a="1"/>
  <c r="Y143" i="21" s="1"/>
  <c r="D162" i="11"/>
  <c r="C162" i="11"/>
  <c r="B162" i="11"/>
  <c r="E161" i="11"/>
  <c r="X143" i="21" s="1" a="1"/>
  <c r="X143" i="21" s="1"/>
  <c r="D161" i="11"/>
  <c r="C161" i="11"/>
  <c r="B161" i="11"/>
  <c r="E160" i="11"/>
  <c r="W143" i="21" s="1" a="1"/>
  <c r="W143" i="21" s="1"/>
  <c r="D160" i="11"/>
  <c r="C160" i="11"/>
  <c r="B160" i="11"/>
  <c r="E159" i="11"/>
  <c r="V143" i="21" s="1" a="1"/>
  <c r="V143" i="21" s="1"/>
  <c r="D159" i="11"/>
  <c r="C159" i="11"/>
  <c r="B159" i="11"/>
  <c r="E158" i="11"/>
  <c r="U143" i="21" s="1" a="1"/>
  <c r="U143" i="21" s="1"/>
  <c r="D158" i="11"/>
  <c r="C158" i="11"/>
  <c r="B158" i="11"/>
  <c r="E157" i="11"/>
  <c r="T143" i="21" s="1" a="1"/>
  <c r="T143" i="21" s="1"/>
  <c r="D157" i="11"/>
  <c r="C157" i="11"/>
  <c r="B157" i="11"/>
  <c r="E156" i="11"/>
  <c r="S143" i="21" s="1" a="1"/>
  <c r="S143" i="21" s="1"/>
  <c r="D156" i="11"/>
  <c r="C156" i="11"/>
  <c r="B156" i="11"/>
  <c r="E155" i="11"/>
  <c r="R143" i="21" s="1" a="1"/>
  <c r="R143" i="21" s="1"/>
  <c r="D155" i="11"/>
  <c r="C155" i="11"/>
  <c r="B155" i="11"/>
  <c r="E154" i="11"/>
  <c r="Q143" i="21" s="1" a="1"/>
  <c r="Q143" i="21" s="1"/>
  <c r="D154" i="11"/>
  <c r="C154" i="11"/>
  <c r="B154" i="11"/>
  <c r="E153" i="11"/>
  <c r="P143" i="21" s="1" a="1"/>
  <c r="P143" i="21" s="1"/>
  <c r="D153" i="11"/>
  <c r="C153" i="11"/>
  <c r="B153" i="11"/>
  <c r="E152" i="11"/>
  <c r="O143" i="21" s="1" a="1"/>
  <c r="O143" i="21" s="1"/>
  <c r="D152" i="11"/>
  <c r="C152" i="11"/>
  <c r="B152" i="1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D141" i="11"/>
  <c r="C141" i="11"/>
  <c r="B141" i="11"/>
  <c r="E141" i="11" s="1"/>
  <c r="D143" i="21" s="1" a="1"/>
  <c r="D143" i="21" s="1"/>
  <c r="C140" i="11"/>
  <c r="D140" i="11" s="1"/>
  <c r="B140" i="11"/>
  <c r="E140" i="11" s="1"/>
  <c r="C143" i="21" s="1" a="1"/>
  <c r="C143" i="21" s="1"/>
  <c r="C139" i="11"/>
  <c r="D139" i="11" s="1"/>
  <c r="B139" i="11"/>
  <c r="E139" i="11" s="1"/>
  <c r="B143" i="21" s="1" a="1"/>
  <c r="B143" i="21" s="1"/>
  <c r="H137" i="11"/>
  <c r="E135" i="11"/>
  <c r="CW7" i="21" s="1" a="1"/>
  <c r="CW7" i="21" s="1"/>
  <c r="D135" i="11"/>
  <c r="C135" i="11"/>
  <c r="B135" i="11"/>
  <c r="D134" i="11"/>
  <c r="C134" i="11"/>
  <c r="B134" i="11"/>
  <c r="E134" i="11" s="1"/>
  <c r="CV7" i="21" s="1" a="1"/>
  <c r="CV7" i="21" s="1"/>
  <c r="D133" i="11"/>
  <c r="C133" i="11"/>
  <c r="B133" i="11"/>
  <c r="E133" i="11" s="1"/>
  <c r="CU7" i="21" s="1" a="1"/>
  <c r="CU7" i="21" s="1"/>
  <c r="D132" i="11"/>
  <c r="C132" i="11"/>
  <c r="B132" i="11"/>
  <c r="E132" i="11" s="1"/>
  <c r="CT7" i="21" s="1" a="1"/>
  <c r="CT7"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D115" i="11"/>
  <c r="C115" i="11"/>
  <c r="B115" i="11"/>
  <c r="E115" i="11" s="1"/>
  <c r="CC7" i="21" s="1" a="1"/>
  <c r="CC7" i="21" s="1"/>
  <c r="D114" i="11"/>
  <c r="C114" i="11"/>
  <c r="B114" i="11"/>
  <c r="E114" i="11" s="1"/>
  <c r="CB7" i="21" s="1" a="1"/>
  <c r="CB7" i="21" s="1"/>
  <c r="D113" i="11"/>
  <c r="C113" i="11"/>
  <c r="B113" i="11"/>
  <c r="E113" i="11" s="1"/>
  <c r="CA7" i="21" s="1" a="1"/>
  <c r="CA7" i="2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C57" i="11"/>
  <c r="D57" i="11" s="1"/>
  <c r="B57" i="11"/>
  <c r="E57" i="11" s="1"/>
  <c r="W7" i="21" s="1" a="1"/>
  <c r="W7" i="21" s="1"/>
  <c r="C56" i="11"/>
  <c r="D56" i="11" s="1"/>
  <c r="C55" i="11"/>
  <c r="D55" i="11" s="1"/>
  <c r="B55" i="11"/>
  <c r="E55" i="11" s="1"/>
  <c r="U7" i="21" s="1" a="1"/>
  <c r="U7" i="21" s="1"/>
  <c r="E54" i="11"/>
  <c r="T7" i="21" s="1" a="1"/>
  <c r="T7" i="21" s="1"/>
  <c r="C54" i="11"/>
  <c r="D54" i="11" s="1"/>
  <c r="B54" i="11"/>
  <c r="C53" i="11"/>
  <c r="D53" i="11" s="1"/>
  <c r="B53" i="11"/>
  <c r="E53" i="11" s="1"/>
  <c r="S7" i="21" s="1" a="1"/>
  <c r="S7" i="21" s="1"/>
  <c r="C52" i="11"/>
  <c r="D52" i="11" s="1"/>
  <c r="C51" i="11"/>
  <c r="D51" i="11" s="1"/>
  <c r="B51" i="11"/>
  <c r="E51" i="11" s="1"/>
  <c r="Q7" i="21" s="1" a="1"/>
  <c r="Q7" i="21" s="1"/>
  <c r="E50" i="11"/>
  <c r="P7" i="21" s="1" a="1"/>
  <c r="P7" i="21" s="1"/>
  <c r="C50" i="11"/>
  <c r="D50" i="11" s="1"/>
  <c r="B50" i="11"/>
  <c r="C49" i="11"/>
  <c r="D49" i="11" s="1"/>
  <c r="B49" i="11"/>
  <c r="E49" i="11" s="1"/>
  <c r="O7" i="21" s="1" a="1"/>
  <c r="O7" i="21" s="1"/>
  <c r="C48" i="11"/>
  <c r="D48" i="11" s="1"/>
  <c r="C47" i="11"/>
  <c r="D47" i="11" s="1"/>
  <c r="B47" i="11"/>
  <c r="E47" i="11" s="1"/>
  <c r="M7" i="21" s="1" a="1"/>
  <c r="M7" i="21" s="1"/>
  <c r="D46" i="11"/>
  <c r="C46" i="11"/>
  <c r="B46" i="11"/>
  <c r="E46" i="11" s="1"/>
  <c r="L7" i="21" s="1" a="1"/>
  <c r="L7" i="21" s="1"/>
  <c r="C45" i="11"/>
  <c r="D45" i="11" s="1"/>
  <c r="B45" i="11"/>
  <c r="E45" i="11" s="1"/>
  <c r="K7" i="21" s="1" a="1"/>
  <c r="K7" i="21" s="1"/>
  <c r="C44" i="11"/>
  <c r="D44" i="11" s="1"/>
  <c r="C43" i="11"/>
  <c r="D43" i="11" s="1"/>
  <c r="B43" i="11"/>
  <c r="E43" i="11" s="1"/>
  <c r="I7" i="21" s="1" a="1"/>
  <c r="I7" i="21" s="1"/>
  <c r="E42" i="11"/>
  <c r="H7" i="21" s="1" a="1"/>
  <c r="H7" i="21" s="1"/>
  <c r="C42" i="11"/>
  <c r="D42" i="11" s="1"/>
  <c r="B42" i="11"/>
  <c r="C41" i="11"/>
  <c r="D41" i="11" s="1"/>
  <c r="B41" i="11"/>
  <c r="E41" i="11" s="1"/>
  <c r="G7" i="21" s="1" a="1"/>
  <c r="G7" i="21" s="1"/>
  <c r="D40" i="11"/>
  <c r="C40" i="11"/>
  <c r="C39" i="11"/>
  <c r="D39" i="11" s="1"/>
  <c r="B39" i="11"/>
  <c r="E39" i="11" s="1"/>
  <c r="E7" i="21" s="1" a="1"/>
  <c r="E7" i="21" s="1"/>
  <c r="C38" i="11"/>
  <c r="D38" i="11" s="1"/>
  <c r="B38" i="11"/>
  <c r="E38" i="11" s="1"/>
  <c r="D7" i="21" s="1" a="1"/>
  <c r="D7" i="21" s="1"/>
  <c r="C37" i="11"/>
  <c r="D37" i="11" s="1"/>
  <c r="B37" i="11"/>
  <c r="E37" i="11" s="1"/>
  <c r="C7" i="21" s="1" a="1"/>
  <c r="C7" i="21" s="1"/>
  <c r="C36" i="11"/>
  <c r="D36" i="1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O6" i="22"/>
  <c r="ZN6" i="22"/>
  <c r="ZM6" i="22"/>
  <c r="ZL6" i="22"/>
  <c r="ZK6" i="22"/>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NY6" i="22"/>
  <c r="NX6" i="22"/>
  <c r="NW6" i="22"/>
  <c r="NV6" i="22"/>
  <c r="NU6" i="22"/>
  <c r="NT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CD5" i="22"/>
  <c r="BY5" i="22"/>
  <c r="BT5" i="22"/>
  <c r="BO5" i="22"/>
  <c r="BJ5" i="22"/>
  <c r="BE5" i="22"/>
  <c r="AZ5" i="22"/>
  <c r="AU5" i="22"/>
  <c r="AP5" i="22"/>
  <c r="AK5" i="22"/>
  <c r="AF5" i="22"/>
  <c r="AA5" i="22"/>
  <c r="V5" i="22"/>
  <c r="Q5" i="22"/>
  <c r="L5" i="22"/>
  <c r="AT109" i="9"/>
  <c r="AS109" i="9"/>
  <c r="AR109" i="9"/>
  <c r="X109" i="9"/>
  <c r="W109" i="9"/>
  <c r="V109" i="9"/>
  <c r="U109" i="9"/>
  <c r="A109" i="9"/>
  <c r="A114" i="24" s="1"/>
  <c r="AT108" i="9"/>
  <c r="AS108" i="9"/>
  <c r="AR108" i="9"/>
  <c r="X108" i="9"/>
  <c r="W108" i="9"/>
  <c r="V108" i="9"/>
  <c r="U108" i="9"/>
  <c r="A108" i="9"/>
  <c r="A113" i="24" s="1"/>
  <c r="AT107" i="9"/>
  <c r="AS107" i="9"/>
  <c r="AR107" i="9"/>
  <c r="X107" i="9"/>
  <c r="W107" i="9"/>
  <c r="V107" i="9"/>
  <c r="U107" i="9"/>
  <c r="A107" i="9"/>
  <c r="A112" i="24" s="1"/>
  <c r="AT106" i="9"/>
  <c r="AS106" i="9"/>
  <c r="AR106" i="9"/>
  <c r="X106" i="9"/>
  <c r="W106" i="9"/>
  <c r="V106" i="9"/>
  <c r="U106" i="9"/>
  <c r="A106" i="9"/>
  <c r="A111" i="24" s="1"/>
  <c r="AT105" i="9"/>
  <c r="AS105" i="9"/>
  <c r="AR105" i="9"/>
  <c r="X105" i="9"/>
  <c r="W105" i="9"/>
  <c r="V105" i="9"/>
  <c r="U105" i="9"/>
  <c r="A105" i="9"/>
  <c r="A110" i="24" s="1"/>
  <c r="AT104" i="9"/>
  <c r="AS104" i="9"/>
  <c r="AR104" i="9"/>
  <c r="X104" i="9"/>
  <c r="W104" i="9"/>
  <c r="V104" i="9"/>
  <c r="U104" i="9"/>
  <c r="A104" i="9"/>
  <c r="A109" i="24" s="1"/>
  <c r="AT103" i="9"/>
  <c r="AS103" i="9"/>
  <c r="AR103" i="9"/>
  <c r="X103" i="9"/>
  <c r="W103" i="9"/>
  <c r="V103" i="9"/>
  <c r="U103" i="9"/>
  <c r="A103" i="9"/>
  <c r="A108" i="24" s="1"/>
  <c r="AT102" i="9"/>
  <c r="AS102" i="9"/>
  <c r="AR102" i="9"/>
  <c r="X102" i="9"/>
  <c r="W102" i="9"/>
  <c r="V102" i="9"/>
  <c r="U102" i="9"/>
  <c r="A102" i="9"/>
  <c r="A107" i="24" s="1"/>
  <c r="AT101" i="9"/>
  <c r="AS101" i="9"/>
  <c r="AR101" i="9"/>
  <c r="X101" i="9"/>
  <c r="W101" i="9"/>
  <c r="V101" i="9"/>
  <c r="U101" i="9"/>
  <c r="A101" i="9"/>
  <c r="A106" i="24" s="1"/>
  <c r="AT100" i="9"/>
  <c r="AS100" i="9"/>
  <c r="AR100" i="9"/>
  <c r="X100" i="9"/>
  <c r="W100" i="9"/>
  <c r="V100" i="9"/>
  <c r="U100" i="9"/>
  <c r="A100" i="9"/>
  <c r="A105" i="24" s="1"/>
  <c r="AT99" i="9"/>
  <c r="AS99" i="9"/>
  <c r="AR99" i="9"/>
  <c r="X99" i="9"/>
  <c r="W99" i="9"/>
  <c r="V99" i="9"/>
  <c r="U99" i="9"/>
  <c r="A99" i="9"/>
  <c r="A104" i="24" s="1"/>
  <c r="AT98" i="9"/>
  <c r="AS98" i="9"/>
  <c r="AR98" i="9"/>
  <c r="X98" i="9"/>
  <c r="W98" i="9"/>
  <c r="V98" i="9"/>
  <c r="U98" i="9"/>
  <c r="A98" i="9"/>
  <c r="A103" i="24" s="1"/>
  <c r="AT97" i="9"/>
  <c r="AS97" i="9"/>
  <c r="AR97" i="9"/>
  <c r="X97" i="9"/>
  <c r="W97" i="9"/>
  <c r="V97" i="9"/>
  <c r="U97" i="9"/>
  <c r="A97" i="9"/>
  <c r="A102" i="24" s="1"/>
  <c r="AT96" i="9"/>
  <c r="AS96" i="9"/>
  <c r="AR96" i="9"/>
  <c r="X96" i="9"/>
  <c r="W96" i="9"/>
  <c r="V96" i="9"/>
  <c r="U96" i="9"/>
  <c r="A96" i="9"/>
  <c r="A101" i="24" s="1"/>
  <c r="AT95" i="9"/>
  <c r="AS95" i="9"/>
  <c r="AR95" i="9"/>
  <c r="X95" i="9"/>
  <c r="W95" i="9"/>
  <c r="V95" i="9"/>
  <c r="U95" i="9"/>
  <c r="A95" i="9"/>
  <c r="A100" i="24" s="1"/>
  <c r="AT94" i="9"/>
  <c r="AS94" i="9"/>
  <c r="AR94" i="9"/>
  <c r="X94" i="9"/>
  <c r="W94" i="9"/>
  <c r="V94" i="9"/>
  <c r="U94" i="9"/>
  <c r="A94" i="9"/>
  <c r="A99" i="24" s="1"/>
  <c r="AT93" i="9"/>
  <c r="AS93" i="9"/>
  <c r="AR93" i="9"/>
  <c r="X93" i="9"/>
  <c r="W93" i="9"/>
  <c r="V93" i="9"/>
  <c r="U93" i="9"/>
  <c r="A93" i="9"/>
  <c r="A98" i="24" s="1"/>
  <c r="AT92" i="9"/>
  <c r="AS92" i="9"/>
  <c r="AR92" i="9"/>
  <c r="X92" i="9"/>
  <c r="W92" i="9"/>
  <c r="V92" i="9"/>
  <c r="U92" i="9"/>
  <c r="A92" i="9"/>
  <c r="A97" i="24" s="1"/>
  <c r="AT91" i="9"/>
  <c r="AS91" i="9"/>
  <c r="AR91" i="9"/>
  <c r="X91" i="9"/>
  <c r="W91" i="9"/>
  <c r="V91" i="9"/>
  <c r="U91" i="9"/>
  <c r="A91" i="9"/>
  <c r="A96" i="24" s="1"/>
  <c r="AT90" i="9"/>
  <c r="AS90" i="9"/>
  <c r="AR90" i="9"/>
  <c r="X90" i="9"/>
  <c r="W90" i="9"/>
  <c r="V90" i="9"/>
  <c r="U90" i="9"/>
  <c r="A90" i="9"/>
  <c r="A95" i="24" s="1"/>
  <c r="AT89" i="9"/>
  <c r="AS89" i="9"/>
  <c r="AR89" i="9"/>
  <c r="X89" i="9"/>
  <c r="W89" i="9"/>
  <c r="V89" i="9"/>
  <c r="U89" i="9"/>
  <c r="A89" i="9"/>
  <c r="A94" i="24" s="1"/>
  <c r="AT88" i="9"/>
  <c r="AS88" i="9"/>
  <c r="AR88" i="9"/>
  <c r="X88" i="9"/>
  <c r="W88" i="9"/>
  <c r="V88" i="9"/>
  <c r="U88" i="9"/>
  <c r="A88" i="9"/>
  <c r="A93" i="24" s="1"/>
  <c r="AT87" i="9"/>
  <c r="AS87" i="9"/>
  <c r="AR87" i="9"/>
  <c r="X87" i="9"/>
  <c r="W87" i="9"/>
  <c r="V87" i="9"/>
  <c r="U87" i="9"/>
  <c r="A87" i="9"/>
  <c r="A92" i="24" s="1"/>
  <c r="AT86" i="9"/>
  <c r="AS86" i="9"/>
  <c r="AR86" i="9"/>
  <c r="X86" i="9"/>
  <c r="W86" i="9"/>
  <c r="V86" i="9"/>
  <c r="U86" i="9"/>
  <c r="A86" i="9"/>
  <c r="A91" i="24" s="1"/>
  <c r="AT85" i="9"/>
  <c r="AS85" i="9"/>
  <c r="AR85" i="9"/>
  <c r="X85" i="9"/>
  <c r="W85" i="9"/>
  <c r="V85" i="9"/>
  <c r="U85" i="9"/>
  <c r="A85" i="9"/>
  <c r="A90" i="24" s="1"/>
  <c r="AT84" i="9"/>
  <c r="AS84" i="9"/>
  <c r="AR84" i="9"/>
  <c r="X84" i="9"/>
  <c r="W84" i="9"/>
  <c r="V84" i="9"/>
  <c r="U84" i="9"/>
  <c r="A84" i="9"/>
  <c r="A89" i="24" s="1"/>
  <c r="AT83" i="9"/>
  <c r="AS83" i="9"/>
  <c r="AR83" i="9"/>
  <c r="X83" i="9"/>
  <c r="W83" i="9"/>
  <c r="V83" i="9"/>
  <c r="U83" i="9"/>
  <c r="A83" i="9"/>
  <c r="A88" i="24" s="1"/>
  <c r="AT82" i="9"/>
  <c r="AS82" i="9"/>
  <c r="AR82" i="9"/>
  <c r="X82" i="9"/>
  <c r="W82" i="9"/>
  <c r="V82" i="9"/>
  <c r="U82" i="9"/>
  <c r="A82" i="9"/>
  <c r="A87" i="24" s="1"/>
  <c r="AT81" i="9"/>
  <c r="AS81" i="9"/>
  <c r="AR81" i="9"/>
  <c r="X81" i="9"/>
  <c r="W81" i="9"/>
  <c r="V81" i="9"/>
  <c r="U81" i="9"/>
  <c r="A81" i="9"/>
  <c r="A86" i="24" s="1"/>
  <c r="AT80" i="9"/>
  <c r="AS80" i="9"/>
  <c r="AR80" i="9"/>
  <c r="X80" i="9"/>
  <c r="W80" i="9"/>
  <c r="V80" i="9"/>
  <c r="U80" i="9"/>
  <c r="A80" i="9"/>
  <c r="A85" i="24" s="1"/>
  <c r="AT79" i="9"/>
  <c r="AS79" i="9"/>
  <c r="AR79" i="9"/>
  <c r="X79" i="9"/>
  <c r="W79" i="9"/>
  <c r="V79" i="9"/>
  <c r="U79" i="9"/>
  <c r="A79" i="9"/>
  <c r="A84" i="24" s="1"/>
  <c r="AT78" i="9"/>
  <c r="AS78" i="9"/>
  <c r="AR78" i="9"/>
  <c r="X78" i="9"/>
  <c r="W78" i="9"/>
  <c r="V78" i="9"/>
  <c r="U78" i="9"/>
  <c r="A78" i="9"/>
  <c r="A83" i="24" s="1"/>
  <c r="AT77" i="9"/>
  <c r="AS77" i="9"/>
  <c r="AR77" i="9"/>
  <c r="X77" i="9"/>
  <c r="W77" i="9"/>
  <c r="V77" i="9"/>
  <c r="U77" i="9"/>
  <c r="A77" i="9"/>
  <c r="A82" i="24" s="1"/>
  <c r="AT76" i="9"/>
  <c r="AS76" i="9"/>
  <c r="AR76" i="9"/>
  <c r="X76" i="9"/>
  <c r="W76" i="9"/>
  <c r="V76" i="9"/>
  <c r="U76" i="9"/>
  <c r="A76" i="9"/>
  <c r="A81" i="24" s="1"/>
  <c r="AT75" i="9"/>
  <c r="AS75" i="9"/>
  <c r="AR75" i="9"/>
  <c r="X75" i="9"/>
  <c r="W75" i="9"/>
  <c r="V75" i="9"/>
  <c r="U75" i="9"/>
  <c r="A75" i="9"/>
  <c r="A80" i="24" s="1"/>
  <c r="AT74" i="9"/>
  <c r="AS74" i="9"/>
  <c r="AR74" i="9"/>
  <c r="X74" i="9"/>
  <c r="W74" i="9"/>
  <c r="V74" i="9"/>
  <c r="U74" i="9"/>
  <c r="A74" i="9"/>
  <c r="A79" i="24" s="1"/>
  <c r="AT73" i="9"/>
  <c r="AS73" i="9"/>
  <c r="AR73" i="9"/>
  <c r="X73" i="9"/>
  <c r="W73" i="9"/>
  <c r="V73" i="9"/>
  <c r="U73" i="9"/>
  <c r="A73" i="9"/>
  <c r="A78" i="24" s="1"/>
  <c r="AT72" i="9"/>
  <c r="AS72" i="9"/>
  <c r="AR72" i="9"/>
  <c r="X72" i="9"/>
  <c r="W72" i="9"/>
  <c r="V72" i="9"/>
  <c r="U72" i="9"/>
  <c r="A72" i="9"/>
  <c r="A77" i="24" s="1"/>
  <c r="AT71" i="9"/>
  <c r="AS71" i="9"/>
  <c r="AR71" i="9"/>
  <c r="X71" i="9"/>
  <c r="W71" i="9"/>
  <c r="V71" i="9"/>
  <c r="U71" i="9"/>
  <c r="A71" i="9"/>
  <c r="A76" i="24" s="1"/>
  <c r="AT70" i="9"/>
  <c r="AS70" i="9"/>
  <c r="AR70" i="9"/>
  <c r="X70" i="9"/>
  <c r="W70" i="9"/>
  <c r="V70" i="9"/>
  <c r="U70" i="9"/>
  <c r="A70" i="9"/>
  <c r="A75" i="24" s="1"/>
  <c r="AT69" i="9"/>
  <c r="AS69" i="9"/>
  <c r="AR69" i="9"/>
  <c r="X69" i="9"/>
  <c r="W69" i="9"/>
  <c r="V69" i="9"/>
  <c r="U69" i="9"/>
  <c r="A69" i="9"/>
  <c r="A74" i="24" s="1"/>
  <c r="AT68" i="9"/>
  <c r="AS68" i="9"/>
  <c r="AR68" i="9"/>
  <c r="X68" i="9"/>
  <c r="W68" i="9"/>
  <c r="V68" i="9"/>
  <c r="U68" i="9"/>
  <c r="A68" i="9"/>
  <c r="A73" i="24" s="1"/>
  <c r="AT67" i="9"/>
  <c r="AS67" i="9"/>
  <c r="AR67" i="9"/>
  <c r="X67" i="9"/>
  <c r="W67" i="9"/>
  <c r="V67" i="9"/>
  <c r="U67" i="9"/>
  <c r="A67" i="9"/>
  <c r="A72" i="24" s="1"/>
  <c r="AT66" i="9"/>
  <c r="AS66" i="9"/>
  <c r="AR66" i="9"/>
  <c r="X66" i="9"/>
  <c r="W66" i="9"/>
  <c r="V66" i="9"/>
  <c r="U66" i="9"/>
  <c r="A66" i="9"/>
  <c r="A71" i="24" s="1"/>
  <c r="AT65" i="9"/>
  <c r="AS65" i="9"/>
  <c r="AR65" i="9"/>
  <c r="X65" i="9"/>
  <c r="W65" i="9"/>
  <c r="V65" i="9"/>
  <c r="U65" i="9"/>
  <c r="A65" i="9"/>
  <c r="A70" i="24" s="1"/>
  <c r="AT64" i="9"/>
  <c r="AS64" i="9"/>
  <c r="AR64" i="9"/>
  <c r="X64" i="9"/>
  <c r="W64" i="9"/>
  <c r="V64" i="9"/>
  <c r="U64" i="9"/>
  <c r="A64" i="9"/>
  <c r="A69" i="24" s="1"/>
  <c r="AT63" i="9"/>
  <c r="AS63" i="9"/>
  <c r="AR63" i="9"/>
  <c r="X63" i="9"/>
  <c r="W63" i="9"/>
  <c r="V63" i="9"/>
  <c r="U63" i="9"/>
  <c r="A63" i="9"/>
  <c r="A68" i="24" s="1"/>
  <c r="AT62" i="9"/>
  <c r="AS62" i="9"/>
  <c r="AR62" i="9"/>
  <c r="X62" i="9"/>
  <c r="W62" i="9"/>
  <c r="V62" i="9"/>
  <c r="U62" i="9"/>
  <c r="A62" i="9"/>
  <c r="A67" i="24" s="1"/>
  <c r="AT61" i="9"/>
  <c r="AS61" i="9"/>
  <c r="AR61" i="9"/>
  <c r="X61" i="9"/>
  <c r="W61" i="9"/>
  <c r="V61" i="9"/>
  <c r="U61" i="9"/>
  <c r="A61" i="9"/>
  <c r="A66" i="24" s="1"/>
  <c r="AT60" i="9"/>
  <c r="AS60" i="9"/>
  <c r="AR60" i="9"/>
  <c r="X60" i="9"/>
  <c r="W60" i="9"/>
  <c r="V60" i="9"/>
  <c r="U60" i="9"/>
  <c r="A60" i="9"/>
  <c r="A65" i="24" s="1"/>
  <c r="AT59" i="9"/>
  <c r="AS59" i="9"/>
  <c r="AR59" i="9"/>
  <c r="X59" i="9"/>
  <c r="W59" i="9"/>
  <c r="V59" i="9"/>
  <c r="U59" i="9"/>
  <c r="A59" i="9"/>
  <c r="A64" i="24" s="1"/>
  <c r="AT58" i="9"/>
  <c r="AS58" i="9"/>
  <c r="AR58" i="9"/>
  <c r="X58" i="9"/>
  <c r="W58" i="9"/>
  <c r="V58" i="9"/>
  <c r="U58" i="9"/>
  <c r="A58" i="9"/>
  <c r="A63" i="24" s="1"/>
  <c r="AT57" i="9"/>
  <c r="AS57" i="9"/>
  <c r="AR57" i="9"/>
  <c r="X57" i="9"/>
  <c r="W57" i="9"/>
  <c r="V57" i="9"/>
  <c r="U57" i="9"/>
  <c r="A57" i="9"/>
  <c r="A62" i="24" s="1"/>
  <c r="AT56" i="9"/>
  <c r="AS56" i="9"/>
  <c r="AR56" i="9"/>
  <c r="X56" i="9"/>
  <c r="W56" i="9"/>
  <c r="V56" i="9"/>
  <c r="U56" i="9"/>
  <c r="A56" i="9"/>
  <c r="A61" i="24" s="1"/>
  <c r="AT55" i="9"/>
  <c r="AS55" i="9"/>
  <c r="AR55" i="9"/>
  <c r="X55" i="9"/>
  <c r="W55" i="9"/>
  <c r="V55" i="9"/>
  <c r="U55" i="9"/>
  <c r="A55" i="9"/>
  <c r="A60" i="24" s="1"/>
  <c r="AT54" i="9"/>
  <c r="AS54" i="9"/>
  <c r="AR54" i="9"/>
  <c r="X54" i="9"/>
  <c r="W54" i="9"/>
  <c r="V54" i="9"/>
  <c r="U54" i="9"/>
  <c r="A54" i="9"/>
  <c r="A59" i="24" s="1"/>
  <c r="AT53" i="9"/>
  <c r="AS53" i="9"/>
  <c r="AR53" i="9"/>
  <c r="X53" i="9"/>
  <c r="W53" i="9"/>
  <c r="V53" i="9"/>
  <c r="U53" i="9"/>
  <c r="A53" i="9"/>
  <c r="A58" i="24" s="1"/>
  <c r="AT52" i="9"/>
  <c r="AS52" i="9"/>
  <c r="AR52" i="9"/>
  <c r="X52" i="9"/>
  <c r="W52" i="9"/>
  <c r="V52" i="9"/>
  <c r="U52" i="9"/>
  <c r="A52" i="9"/>
  <c r="A57" i="24" s="1"/>
  <c r="AT51" i="9"/>
  <c r="AS51" i="9"/>
  <c r="AR51" i="9"/>
  <c r="X51" i="9"/>
  <c r="W51" i="9"/>
  <c r="V51" i="9"/>
  <c r="U51" i="9"/>
  <c r="A51" i="9"/>
  <c r="A56" i="24" s="1"/>
  <c r="AT50" i="9"/>
  <c r="AS50" i="9"/>
  <c r="AR50" i="9"/>
  <c r="X50" i="9"/>
  <c r="W50" i="9"/>
  <c r="V50" i="9"/>
  <c r="U50" i="9"/>
  <c r="A50" i="9"/>
  <c r="A55" i="24" s="1"/>
  <c r="AT49" i="9"/>
  <c r="AS49" i="9"/>
  <c r="AR49" i="9"/>
  <c r="X49" i="9"/>
  <c r="W49" i="9"/>
  <c r="V49" i="9"/>
  <c r="U49" i="9"/>
  <c r="A49" i="9"/>
  <c r="A54" i="24" s="1"/>
  <c r="AT48" i="9"/>
  <c r="AS48" i="9"/>
  <c r="AR48" i="9"/>
  <c r="X48" i="9"/>
  <c r="W48" i="9"/>
  <c r="V48" i="9"/>
  <c r="U48" i="9"/>
  <c r="A48" i="9"/>
  <c r="A53" i="24" s="1"/>
  <c r="AT47" i="9"/>
  <c r="AS47" i="9"/>
  <c r="AR47" i="9"/>
  <c r="X47" i="9"/>
  <c r="W47" i="9"/>
  <c r="V47" i="9"/>
  <c r="U47" i="9"/>
  <c r="A47" i="9"/>
  <c r="A52" i="24" s="1"/>
  <c r="AT46" i="9"/>
  <c r="AS46" i="9"/>
  <c r="AR46" i="9"/>
  <c r="X46" i="9"/>
  <c r="W46" i="9"/>
  <c r="V46" i="9"/>
  <c r="U46" i="9"/>
  <c r="A46" i="9"/>
  <c r="A51" i="24" s="1"/>
  <c r="AT45" i="9"/>
  <c r="AS45" i="9"/>
  <c r="AR45" i="9"/>
  <c r="X45" i="9"/>
  <c r="W45" i="9"/>
  <c r="V45" i="9"/>
  <c r="U45" i="9"/>
  <c r="A45" i="9"/>
  <c r="A50" i="24" s="1"/>
  <c r="AT44" i="9"/>
  <c r="AS44" i="9"/>
  <c r="AR44" i="9"/>
  <c r="X44" i="9"/>
  <c r="W44" i="9"/>
  <c r="V44" i="9"/>
  <c r="U44" i="9"/>
  <c r="A44" i="9"/>
  <c r="A49" i="24" s="1"/>
  <c r="AT43" i="9"/>
  <c r="AS43" i="9"/>
  <c r="AR43" i="9"/>
  <c r="X43" i="9"/>
  <c r="W43" i="9"/>
  <c r="V43" i="9"/>
  <c r="U43" i="9"/>
  <c r="A43" i="9"/>
  <c r="A48" i="24" s="1"/>
  <c r="AT42" i="9"/>
  <c r="AS42" i="9"/>
  <c r="AR42" i="9"/>
  <c r="X42" i="9"/>
  <c r="W42" i="9"/>
  <c r="V42" i="9"/>
  <c r="U42" i="9"/>
  <c r="A42" i="9"/>
  <c r="A47" i="24" s="1"/>
  <c r="AT41" i="9"/>
  <c r="AS41" i="9"/>
  <c r="AR41" i="9"/>
  <c r="X41" i="9"/>
  <c r="W41" i="9"/>
  <c r="V41" i="9"/>
  <c r="U41" i="9"/>
  <c r="A41" i="9"/>
  <c r="A46" i="24" s="1"/>
  <c r="AT40" i="9"/>
  <c r="AS40" i="9"/>
  <c r="AR40" i="9"/>
  <c r="X40" i="9"/>
  <c r="W40" i="9"/>
  <c r="V40" i="9"/>
  <c r="U40" i="9"/>
  <c r="A40" i="9"/>
  <c r="A45" i="24" s="1"/>
  <c r="AT39" i="9"/>
  <c r="AS39" i="9"/>
  <c r="AR39" i="9"/>
  <c r="X39" i="9"/>
  <c r="W39" i="9"/>
  <c r="V39" i="9"/>
  <c r="U39" i="9"/>
  <c r="A39" i="9"/>
  <c r="A44" i="24" s="1"/>
  <c r="AT38" i="9"/>
  <c r="AS38" i="9"/>
  <c r="AR38" i="9"/>
  <c r="X38" i="9"/>
  <c r="W38" i="9"/>
  <c r="V38" i="9"/>
  <c r="U38" i="9"/>
  <c r="A38" i="9"/>
  <c r="A43" i="24" s="1"/>
  <c r="AT37" i="9"/>
  <c r="AS37" i="9"/>
  <c r="AR37" i="9"/>
  <c r="X37" i="9"/>
  <c r="W37" i="9"/>
  <c r="V37" i="9"/>
  <c r="U37" i="9"/>
  <c r="A37" i="9"/>
  <c r="A42" i="24" s="1"/>
  <c r="AT36" i="9"/>
  <c r="AS36" i="9"/>
  <c r="AR36" i="9"/>
  <c r="X36" i="9"/>
  <c r="W36" i="9"/>
  <c r="V36" i="9"/>
  <c r="U36" i="9"/>
  <c r="A36" i="9"/>
  <c r="A41" i="24" s="1"/>
  <c r="AT35" i="9"/>
  <c r="AS35" i="9"/>
  <c r="AR35" i="9"/>
  <c r="X35" i="9"/>
  <c r="W35" i="9"/>
  <c r="V35" i="9"/>
  <c r="U35" i="9"/>
  <c r="A35" i="9"/>
  <c r="A40" i="24" s="1"/>
  <c r="AT34" i="9"/>
  <c r="AS34" i="9"/>
  <c r="AR34" i="9"/>
  <c r="X34" i="9"/>
  <c r="W34" i="9"/>
  <c r="V34" i="9"/>
  <c r="U34" i="9"/>
  <c r="A34" i="9"/>
  <c r="A39" i="24" s="1"/>
  <c r="AT33" i="9"/>
  <c r="AS33" i="9"/>
  <c r="AR33" i="9"/>
  <c r="X33" i="9"/>
  <c r="W33" i="9"/>
  <c r="V33" i="9"/>
  <c r="U33" i="9"/>
  <c r="A33" i="9"/>
  <c r="A38" i="24" s="1"/>
  <c r="AT32" i="9"/>
  <c r="AS32" i="9"/>
  <c r="AR32" i="9"/>
  <c r="X32" i="9"/>
  <c r="W32" i="9"/>
  <c r="V32" i="9"/>
  <c r="U32" i="9"/>
  <c r="A32" i="9"/>
  <c r="A37" i="24" s="1"/>
  <c r="AT31" i="9"/>
  <c r="AS31" i="9"/>
  <c r="AR31" i="9"/>
  <c r="X31" i="9"/>
  <c r="U31" i="9"/>
  <c r="V31" i="9" s="1"/>
  <c r="W31" i="9" s="1"/>
  <c r="A31" i="9"/>
  <c r="A36" i="24" s="1"/>
  <c r="AT30" i="9"/>
  <c r="AS30" i="9"/>
  <c r="AR30" i="9"/>
  <c r="X30" i="9"/>
  <c r="U30" i="9"/>
  <c r="V30" i="9" s="1"/>
  <c r="W30" i="9" s="1"/>
  <c r="A30" i="9"/>
  <c r="A35" i="24" s="1"/>
  <c r="AT29" i="9"/>
  <c r="AS29" i="9"/>
  <c r="AR29" i="9"/>
  <c r="X29" i="9"/>
  <c r="U29" i="9"/>
  <c r="V29" i="9" s="1"/>
  <c r="W29" i="9" s="1"/>
  <c r="A29" i="9"/>
  <c r="A34" i="24" s="1"/>
  <c r="AT28" i="9"/>
  <c r="AS28" i="9"/>
  <c r="AR28" i="9"/>
  <c r="X28" i="9"/>
  <c r="U28" i="9"/>
  <c r="V28" i="9" s="1"/>
  <c r="W28" i="9" s="1"/>
  <c r="A28" i="9"/>
  <c r="A33" i="24" s="1"/>
  <c r="AT27" i="9"/>
  <c r="AS27" i="9"/>
  <c r="AR27" i="9"/>
  <c r="X27" i="9"/>
  <c r="U27" i="9"/>
  <c r="V27" i="9" s="1"/>
  <c r="W27" i="9" s="1"/>
  <c r="A27" i="9"/>
  <c r="A32" i="24" s="1"/>
  <c r="AT26" i="9"/>
  <c r="AS26" i="9"/>
  <c r="AR26" i="9"/>
  <c r="X26" i="9"/>
  <c r="U26" i="9"/>
  <c r="V26" i="9" s="1"/>
  <c r="W26" i="9" s="1"/>
  <c r="A26" i="9"/>
  <c r="A31" i="24" s="1"/>
  <c r="AT25" i="9"/>
  <c r="AS25" i="9"/>
  <c r="AR25" i="9"/>
  <c r="X25" i="9"/>
  <c r="U25" i="9"/>
  <c r="V25" i="9" s="1"/>
  <c r="W25" i="9" s="1"/>
  <c r="A25" i="9"/>
  <c r="A30" i="24" s="1"/>
  <c r="AT24" i="9"/>
  <c r="AS24" i="9"/>
  <c r="AR24" i="9"/>
  <c r="X24" i="9"/>
  <c r="U24" i="9"/>
  <c r="V24" i="9" s="1"/>
  <c r="W24" i="9" s="1"/>
  <c r="A24" i="9"/>
  <c r="A29" i="24" s="1"/>
  <c r="AT23" i="9"/>
  <c r="AS23" i="9"/>
  <c r="AR23" i="9"/>
  <c r="X23" i="9"/>
  <c r="U23" i="9"/>
  <c r="V23" i="9" s="1"/>
  <c r="W23" i="9" s="1"/>
  <c r="A23" i="9"/>
  <c r="A28" i="24" s="1"/>
  <c r="AT22" i="9"/>
  <c r="AS22" i="9"/>
  <c r="AR22" i="9"/>
  <c r="X22" i="9"/>
  <c r="U22" i="9"/>
  <c r="V22" i="9" s="1"/>
  <c r="W22" i="9" s="1"/>
  <c r="A22" i="9"/>
  <c r="A27" i="24" s="1"/>
  <c r="AT21" i="9"/>
  <c r="AS21" i="9"/>
  <c r="AR21" i="9"/>
  <c r="X21" i="9"/>
  <c r="U21" i="9"/>
  <c r="V21" i="9" s="1"/>
  <c r="W21" i="9" s="1"/>
  <c r="A21" i="9"/>
  <c r="A26" i="24" s="1"/>
  <c r="AT20" i="9"/>
  <c r="AS20" i="9"/>
  <c r="AR20" i="9"/>
  <c r="X20" i="9"/>
  <c r="U20" i="9"/>
  <c r="V20" i="9" s="1"/>
  <c r="W20" i="9" s="1"/>
  <c r="A20" i="9"/>
  <c r="A25" i="24" s="1"/>
  <c r="AT19" i="9"/>
  <c r="AS19" i="9"/>
  <c r="AR19" i="9"/>
  <c r="X19" i="9"/>
  <c r="U19" i="9"/>
  <c r="V19" i="9" s="1"/>
  <c r="W19" i="9" s="1"/>
  <c r="A19" i="9"/>
  <c r="A24" i="24" s="1"/>
  <c r="AT18" i="9"/>
  <c r="AS18" i="9"/>
  <c r="AR18" i="9"/>
  <c r="X18" i="9"/>
  <c r="U18" i="9"/>
  <c r="V18" i="9" s="1"/>
  <c r="W18" i="9" s="1"/>
  <c r="A18" i="9"/>
  <c r="A23" i="24" s="1"/>
  <c r="AT17" i="9"/>
  <c r="AS17" i="9"/>
  <c r="AR17" i="9"/>
  <c r="X17" i="9"/>
  <c r="U17" i="9"/>
  <c r="V17" i="9" s="1"/>
  <c r="W17" i="9" s="1"/>
  <c r="A17" i="9"/>
  <c r="A22" i="24" s="1"/>
  <c r="AT16" i="9"/>
  <c r="AS16" i="9"/>
  <c r="AR16" i="9"/>
  <c r="X16" i="9"/>
  <c r="U16" i="9"/>
  <c r="V16" i="9" s="1"/>
  <c r="W16" i="9" s="1"/>
  <c r="A16" i="9"/>
  <c r="A21" i="24" s="1"/>
  <c r="AT15" i="9"/>
  <c r="AS15" i="9"/>
  <c r="AR15" i="9"/>
  <c r="X15" i="9"/>
  <c r="U15" i="9"/>
  <c r="V15" i="9" s="1"/>
  <c r="W15" i="9" s="1"/>
  <c r="A15" i="9"/>
  <c r="A20" i="24" s="1"/>
  <c r="AT14" i="9"/>
  <c r="AS14" i="9"/>
  <c r="AR14" i="9"/>
  <c r="X14" i="9"/>
  <c r="U14" i="9"/>
  <c r="V14" i="9" s="1"/>
  <c r="W14" i="9" s="1"/>
  <c r="A14" i="9"/>
  <c r="A19" i="24" s="1"/>
  <c r="AT13" i="9"/>
  <c r="AS13" i="9"/>
  <c r="AR13" i="9"/>
  <c r="X13" i="9"/>
  <c r="U13" i="9"/>
  <c r="V13" i="9" s="1"/>
  <c r="W13" i="9" s="1"/>
  <c r="A13" i="9"/>
  <c r="A18" i="24" s="1"/>
  <c r="AT12" i="9"/>
  <c r="AS12" i="9"/>
  <c r="AR12" i="9"/>
  <c r="X12" i="9"/>
  <c r="U12" i="9"/>
  <c r="V12" i="9" s="1"/>
  <c r="W12" i="9" s="1"/>
  <c r="A12" i="9"/>
  <c r="AR11" i="9"/>
  <c r="AS11" i="9" s="1"/>
  <c r="AT11" i="9" s="1"/>
  <c r="X11" i="9"/>
  <c r="U11" i="9"/>
  <c r="V11" i="9" s="1"/>
  <c r="W11" i="9" s="1"/>
  <c r="A11" i="9"/>
  <c r="A16" i="24" s="1"/>
  <c r="AR10" i="9"/>
  <c r="AS10" i="9" s="1"/>
  <c r="AT10" i="9" s="1"/>
  <c r="X10" i="9"/>
  <c r="U10" i="9"/>
  <c r="V10" i="9" s="1"/>
  <c r="W10" i="9" s="1"/>
  <c r="A10" i="9"/>
  <c r="A15" i="24" s="1"/>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F149" i="13"/>
  <c r="E50" i="15"/>
  <c r="J51" i="6"/>
  <c r="F144" i="13"/>
  <c r="F142" i="13"/>
  <c r="H47" i="6"/>
  <c r="J46" i="6"/>
  <c r="E42" i="15"/>
  <c r="H44" i="6"/>
  <c r="E40" i="15"/>
  <c r="J41" i="6"/>
  <c r="F134" i="13"/>
  <c r="F132" i="13"/>
  <c r="J36" i="6"/>
  <c r="E32" i="15"/>
  <c r="H33" i="6"/>
  <c r="J31" i="6"/>
  <c r="H30" i="6"/>
  <c r="H28" i="6"/>
  <c r="J26" i="6"/>
  <c r="H25" i="6"/>
  <c r="H23" i="6"/>
  <c r="J21" i="6"/>
  <c r="H20" i="6"/>
  <c r="H18" i="6"/>
  <c r="J16" i="6"/>
  <c r="H15" i="6"/>
  <c r="H13" i="6"/>
  <c r="J11" i="6"/>
  <c r="H10" i="6"/>
  <c r="H8" i="6"/>
  <c r="J6" i="6"/>
  <c r="J5" i="6"/>
  <c r="I5" i="6"/>
  <c r="H5" i="6"/>
  <c r="B5" i="6"/>
  <c r="B2" i="15" s="1"/>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V249" i="5"/>
  <c r="AO3" i="5"/>
  <c r="X2" i="5"/>
  <c r="D4" i="4"/>
  <c r="D3" i="4"/>
  <c r="A3" i="4"/>
  <c r="A268" i="2"/>
  <c r="E268" i="2" s="1"/>
  <c r="A267" i="2"/>
  <c r="E267" i="2" s="1"/>
  <c r="D262" i="5" s="1"/>
  <c r="A266" i="2"/>
  <c r="C266" i="2" s="1"/>
  <c r="B261" i="5" s="1"/>
  <c r="V261" i="5" s="1"/>
  <c r="A265" i="2"/>
  <c r="E265" i="2" s="1"/>
  <c r="D260" i="5" s="1"/>
  <c r="A264" i="2"/>
  <c r="E264" i="2" s="1"/>
  <c r="A263" i="2"/>
  <c r="E263" i="2" s="1"/>
  <c r="D258" i="5" s="1"/>
  <c r="A262" i="2"/>
  <c r="E262" i="2" s="1"/>
  <c r="A261" i="2"/>
  <c r="E261" i="2" s="1"/>
  <c r="D256" i="5" s="1"/>
  <c r="A260" i="2"/>
  <c r="E260" i="2" s="1"/>
  <c r="A259" i="2"/>
  <c r="E259" i="2" s="1"/>
  <c r="D254" i="5" s="1"/>
  <c r="A258" i="2"/>
  <c r="E258" i="2" s="1"/>
  <c r="A257" i="2"/>
  <c r="E257" i="2" s="1"/>
  <c r="D252" i="5" s="1"/>
  <c r="A256" i="2"/>
  <c r="E256" i="2" s="1"/>
  <c r="A255" i="2"/>
  <c r="E255" i="2" s="1"/>
  <c r="D250" i="5" s="1"/>
  <c r="A254" i="2"/>
  <c r="E254" i="2" s="1"/>
  <c r="A253" i="2"/>
  <c r="E253" i="2" s="1"/>
  <c r="D248" i="5" s="1"/>
  <c r="A252" i="2"/>
  <c r="E252" i="2" s="1"/>
  <c r="A251" i="2"/>
  <c r="A250" i="2"/>
  <c r="C250" i="2" s="1"/>
  <c r="B245" i="5" s="1"/>
  <c r="V245" i="5" s="1"/>
  <c r="A249" i="2"/>
  <c r="E249" i="2" s="1"/>
  <c r="D244" i="5" s="1"/>
  <c r="A248" i="2"/>
  <c r="E248" i="2" s="1"/>
  <c r="A247" i="2"/>
  <c r="A246" i="2"/>
  <c r="E246" i="2" s="1"/>
  <c r="A245" i="2"/>
  <c r="E245" i="2" s="1"/>
  <c r="D240" i="5" s="1"/>
  <c r="A244" i="2"/>
  <c r="E244" i="2" s="1"/>
  <c r="A243" i="2"/>
  <c r="A242" i="2"/>
  <c r="E242" i="2" s="1"/>
  <c r="A241" i="2"/>
  <c r="E241" i="2" s="1"/>
  <c r="D236" i="5" s="1"/>
  <c r="A240" i="2"/>
  <c r="E240" i="2" s="1"/>
  <c r="A239" i="2"/>
  <c r="A238" i="2"/>
  <c r="E238" i="2" s="1"/>
  <c r="A237" i="2"/>
  <c r="E237" i="2" s="1"/>
  <c r="D232" i="5" s="1"/>
  <c r="A236" i="2"/>
  <c r="E236" i="2" s="1"/>
  <c r="A235" i="2"/>
  <c r="A234" i="2"/>
  <c r="C234" i="2" s="1"/>
  <c r="B229" i="5" s="1"/>
  <c r="V229" i="5" s="1"/>
  <c r="A233" i="2"/>
  <c r="E233" i="2" s="1"/>
  <c r="D228" i="5" s="1"/>
  <c r="A232" i="2"/>
  <c r="E232" i="2" s="1"/>
  <c r="A231" i="2"/>
  <c r="A230" i="2"/>
  <c r="E230" i="2" s="1"/>
  <c r="A229" i="2"/>
  <c r="E229" i="2" s="1"/>
  <c r="D224" i="5" s="1"/>
  <c r="A228" i="2"/>
  <c r="E228" i="2" s="1"/>
  <c r="A227" i="2"/>
  <c r="A226" i="2"/>
  <c r="E226" i="2" s="1"/>
  <c r="A225" i="2"/>
  <c r="E225" i="2" s="1"/>
  <c r="D220" i="5" s="1"/>
  <c r="A224" i="2"/>
  <c r="E224" i="2" s="1"/>
  <c r="A223" i="2"/>
  <c r="A222" i="2"/>
  <c r="E222" i="2" s="1"/>
  <c r="A221" i="2"/>
  <c r="E221" i="2" s="1"/>
  <c r="D216" i="5" s="1"/>
  <c r="A220" i="2"/>
  <c r="E220" i="2" s="1"/>
  <c r="A219" i="2"/>
  <c r="A218" i="2"/>
  <c r="C218" i="2" s="1"/>
  <c r="B213" i="5" s="1"/>
  <c r="V213" i="5" s="1"/>
  <c r="A217" i="2"/>
  <c r="E217" i="2" s="1"/>
  <c r="D212" i="5" s="1"/>
  <c r="A216" i="2"/>
  <c r="E216" i="2" s="1"/>
  <c r="A215" i="2"/>
  <c r="A214" i="2"/>
  <c r="E214" i="2" s="1"/>
  <c r="A213" i="2"/>
  <c r="E213" i="2" s="1"/>
  <c r="D208" i="5" s="1"/>
  <c r="A212" i="2"/>
  <c r="E212" i="2" s="1"/>
  <c r="A211" i="2"/>
  <c r="A210" i="2"/>
  <c r="C210" i="2" s="1"/>
  <c r="B205" i="5" s="1"/>
  <c r="V205" i="5" s="1"/>
  <c r="A209" i="2"/>
  <c r="E209" i="2" s="1"/>
  <c r="D204" i="5" s="1"/>
  <c r="A208" i="2"/>
  <c r="E208" i="2" s="1"/>
  <c r="A207" i="2"/>
  <c r="A206" i="2"/>
  <c r="E206" i="2" s="1"/>
  <c r="A205" i="2"/>
  <c r="E205" i="2" s="1"/>
  <c r="D200" i="5" s="1"/>
  <c r="A204" i="2"/>
  <c r="E204" i="2" s="1"/>
  <c r="A203" i="2"/>
  <c r="A202" i="2"/>
  <c r="E202" i="2" s="1"/>
  <c r="A201" i="2"/>
  <c r="E201" i="2" s="1"/>
  <c r="D196" i="5" s="1"/>
  <c r="A200" i="2"/>
  <c r="E200" i="2" s="1"/>
  <c r="A199" i="2"/>
  <c r="A198" i="2"/>
  <c r="C198" i="2" s="1"/>
  <c r="B193" i="5" s="1"/>
  <c r="V193" i="5" s="1"/>
  <c r="A197" i="2"/>
  <c r="E197" i="2" s="1"/>
  <c r="D192" i="5" s="1"/>
  <c r="A196" i="2"/>
  <c r="E196" i="2" s="1"/>
  <c r="A195" i="2"/>
  <c r="A194" i="2"/>
  <c r="C194" i="2" s="1"/>
  <c r="B189" i="5" s="1"/>
  <c r="V189" i="5" s="1"/>
  <c r="A193" i="2"/>
  <c r="E193" i="2" s="1"/>
  <c r="D188" i="5" s="1"/>
  <c r="A192" i="2"/>
  <c r="E192" i="2" s="1"/>
  <c r="A191" i="2"/>
  <c r="A190" i="2"/>
  <c r="C190" i="2" s="1"/>
  <c r="B185" i="5" s="1"/>
  <c r="V185" i="5" s="1"/>
  <c r="A189" i="2"/>
  <c r="E189" i="2" s="1"/>
  <c r="D184" i="5" s="1"/>
  <c r="A188" i="2"/>
  <c r="E188" i="2" s="1"/>
  <c r="D183" i="5" s="1"/>
  <c r="A187" i="2"/>
  <c r="E187" i="2" s="1"/>
  <c r="A186" i="2"/>
  <c r="C186" i="2" s="1"/>
  <c r="B181" i="5" s="1"/>
  <c r="V181" i="5" s="1"/>
  <c r="A185" i="2"/>
  <c r="A184" i="2"/>
  <c r="C184" i="2" s="1"/>
  <c r="B179" i="5" s="1"/>
  <c r="V179" i="5" s="1"/>
  <c r="A183" i="2"/>
  <c r="E183" i="2" s="1"/>
  <c r="D178" i="5" s="1"/>
  <c r="A182" i="2"/>
  <c r="E182" i="2" s="1"/>
  <c r="A181" i="2"/>
  <c r="E181" i="2" s="1"/>
  <c r="D176" i="5" s="1"/>
  <c r="A180" i="2"/>
  <c r="E180" i="2" s="1"/>
  <c r="D175" i="5" s="1"/>
  <c r="A179" i="2"/>
  <c r="E179" i="2" s="1"/>
  <c r="A178" i="2"/>
  <c r="E178" i="2" s="1"/>
  <c r="A177" i="2"/>
  <c r="A176" i="2"/>
  <c r="C176" i="2" s="1"/>
  <c r="B171" i="5" s="1"/>
  <c r="V171" i="5" s="1"/>
  <c r="A175" i="2"/>
  <c r="E175" i="2" s="1"/>
  <c r="D170" i="5" s="1"/>
  <c r="A174" i="2"/>
  <c r="C174" i="2" s="1"/>
  <c r="B169" i="5" s="1"/>
  <c r="V169" i="5" s="1"/>
  <c r="A173" i="2"/>
  <c r="E173" i="2" s="1"/>
  <c r="D168" i="5" s="1"/>
  <c r="A172" i="2"/>
  <c r="E172" i="2" s="1"/>
  <c r="D167" i="5" s="1"/>
  <c r="A171" i="2"/>
  <c r="E171" i="2" s="1"/>
  <c r="A170" i="2"/>
  <c r="E170" i="2" s="1"/>
  <c r="A169" i="2"/>
  <c r="E169" i="2" s="1"/>
  <c r="A168" i="2"/>
  <c r="C168" i="2" s="1"/>
  <c r="B163" i="5" s="1"/>
  <c r="V163" i="5" s="1"/>
  <c r="A167" i="2"/>
  <c r="E167" i="2" s="1"/>
  <c r="A166" i="2"/>
  <c r="E166" i="2" s="1"/>
  <c r="A165" i="2"/>
  <c r="E165" i="2" s="1"/>
  <c r="A164" i="2"/>
  <c r="C164" i="2" s="1"/>
  <c r="B159" i="5" s="1"/>
  <c r="V159" i="5" s="1"/>
  <c r="A163" i="2"/>
  <c r="E163" i="2" s="1"/>
  <c r="A162" i="2"/>
  <c r="E162" i="2" s="1"/>
  <c r="A161" i="2"/>
  <c r="E161" i="2" s="1"/>
  <c r="A160" i="2"/>
  <c r="C160" i="2" s="1"/>
  <c r="B155" i="5" s="1"/>
  <c r="V155" i="5" s="1"/>
  <c r="A159" i="2"/>
  <c r="C159" i="2" s="1"/>
  <c r="B154" i="5" s="1"/>
  <c r="V154" i="5" s="1"/>
  <c r="A158" i="2"/>
  <c r="E158" i="2" s="1"/>
  <c r="A157" i="2"/>
  <c r="E157" i="2" s="1"/>
  <c r="A156" i="2"/>
  <c r="C156" i="2" s="1"/>
  <c r="B151" i="5" s="1"/>
  <c r="V151" i="5" s="1"/>
  <c r="A155" i="2"/>
  <c r="E155" i="2" s="1"/>
  <c r="A154" i="2"/>
  <c r="E154" i="2" s="1"/>
  <c r="A153" i="2"/>
  <c r="C153" i="2" s="1"/>
  <c r="B148" i="5" s="1"/>
  <c r="V148" i="5" s="1"/>
  <c r="A152" i="2"/>
  <c r="C152" i="2" s="1"/>
  <c r="B147" i="5" s="1"/>
  <c r="V147" i="5" s="1"/>
  <c r="A151" i="2"/>
  <c r="C151" i="2" s="1"/>
  <c r="B146" i="5" s="1"/>
  <c r="V146" i="5" s="1"/>
  <c r="A150" i="2"/>
  <c r="E150" i="2" s="1"/>
  <c r="A149" i="2"/>
  <c r="E149" i="2" s="1"/>
  <c r="A148" i="2"/>
  <c r="C148" i="2" s="1"/>
  <c r="B143" i="5" s="1"/>
  <c r="V143" i="5" s="1"/>
  <c r="C147" i="2"/>
  <c r="B142" i="5" s="1"/>
  <c r="V142" i="5" s="1"/>
  <c r="A147" i="2"/>
  <c r="E147" i="2" s="1"/>
  <c r="A146" i="2"/>
  <c r="E146" i="2" s="1"/>
  <c r="A145" i="2"/>
  <c r="E145" i="2" s="1"/>
  <c r="A144" i="2"/>
  <c r="C144" i="2" s="1"/>
  <c r="B139" i="5" s="1"/>
  <c r="V139" i="5" s="1"/>
  <c r="A143" i="2"/>
  <c r="E143" i="2" s="1"/>
  <c r="A142" i="2"/>
  <c r="E142" i="2" s="1"/>
  <c r="A141" i="2"/>
  <c r="E141" i="2" s="1"/>
  <c r="E140" i="2"/>
  <c r="A140" i="2"/>
  <c r="C140" i="2" s="1"/>
  <c r="B135" i="5" s="1"/>
  <c r="V135" i="5" s="1"/>
  <c r="A139" i="2"/>
  <c r="C139" i="2" s="1"/>
  <c r="B134" i="5" s="1"/>
  <c r="V134" i="5" s="1"/>
  <c r="A138" i="2"/>
  <c r="E138" i="2" s="1"/>
  <c r="A137" i="2"/>
  <c r="C137" i="2" s="1"/>
  <c r="B132" i="5" s="1"/>
  <c r="V132" i="5" s="1"/>
  <c r="A136" i="2"/>
  <c r="C136" i="2" s="1"/>
  <c r="B131" i="5" s="1"/>
  <c r="V131" i="5" s="1"/>
  <c r="A135" i="2"/>
  <c r="E135" i="2" s="1"/>
  <c r="A134" i="2"/>
  <c r="E134" i="2" s="1"/>
  <c r="A133" i="2"/>
  <c r="E133" i="2" s="1"/>
  <c r="A132" i="2"/>
  <c r="C132" i="2" s="1"/>
  <c r="B127" i="5" s="1"/>
  <c r="V127" i="5" s="1"/>
  <c r="A131" i="2"/>
  <c r="E131" i="2" s="1"/>
  <c r="A130" i="2"/>
  <c r="E130" i="2" s="1"/>
  <c r="A129" i="2"/>
  <c r="E129" i="2" s="1"/>
  <c r="A128" i="2"/>
  <c r="C128" i="2" s="1"/>
  <c r="B123" i="5" s="1"/>
  <c r="V123" i="5" s="1"/>
  <c r="A127" i="2"/>
  <c r="E127" i="2" s="1"/>
  <c r="A126" i="2"/>
  <c r="C126" i="2" s="1"/>
  <c r="B121" i="5" s="1"/>
  <c r="V121" i="5" s="1"/>
  <c r="A125" i="2"/>
  <c r="E125" i="2" s="1"/>
  <c r="A124" i="2"/>
  <c r="C124" i="2" s="1"/>
  <c r="B119" i="5" s="1"/>
  <c r="V119" i="5" s="1"/>
  <c r="A123" i="2"/>
  <c r="E123" i="2" s="1"/>
  <c r="A122" i="2"/>
  <c r="E122" i="2" s="1"/>
  <c r="A121" i="2"/>
  <c r="E121" i="2" s="1"/>
  <c r="A120" i="2"/>
  <c r="C120" i="2" s="1"/>
  <c r="B115" i="5" s="1"/>
  <c r="V115" i="5" s="1"/>
  <c r="A119" i="2"/>
  <c r="C119" i="2" s="1"/>
  <c r="B114" i="5" s="1"/>
  <c r="V114" i="5" s="1"/>
  <c r="A118" i="2"/>
  <c r="C118" i="2" s="1"/>
  <c r="B113" i="5" s="1"/>
  <c r="V113" i="5" s="1"/>
  <c r="A117" i="2"/>
  <c r="E117" i="2" s="1"/>
  <c r="A116" i="2"/>
  <c r="C116" i="2" s="1"/>
  <c r="B111" i="5" s="1"/>
  <c r="V111" i="5" s="1"/>
  <c r="A115" i="2"/>
  <c r="C115" i="2" s="1"/>
  <c r="B110" i="5" s="1"/>
  <c r="V110" i="5" s="1"/>
  <c r="A114" i="2"/>
  <c r="E114" i="2" s="1"/>
  <c r="A113" i="2"/>
  <c r="C113" i="2" s="1"/>
  <c r="B108" i="5" s="1"/>
  <c r="V108" i="5" s="1"/>
  <c r="A112" i="2"/>
  <c r="C112" i="2" s="1"/>
  <c r="B107" i="5" s="1"/>
  <c r="V107" i="5" s="1"/>
  <c r="A111" i="2"/>
  <c r="E111" i="2" s="1"/>
  <c r="A110" i="2"/>
  <c r="E110" i="2" s="1"/>
  <c r="A109" i="2"/>
  <c r="E109" i="2" s="1"/>
  <c r="A108" i="2"/>
  <c r="C108" i="2" s="1"/>
  <c r="B103" i="5" s="1"/>
  <c r="V103" i="5" s="1"/>
  <c r="A107" i="2"/>
  <c r="C107" i="2" s="1"/>
  <c r="B102" i="5" s="1"/>
  <c r="V102" i="5" s="1"/>
  <c r="A106" i="2"/>
  <c r="E106" i="2" s="1"/>
  <c r="A105" i="2"/>
  <c r="C105" i="2" s="1"/>
  <c r="B100" i="5" s="1"/>
  <c r="V100" i="5" s="1"/>
  <c r="A104" i="2"/>
  <c r="C104" i="2" s="1"/>
  <c r="B99" i="5" s="1"/>
  <c r="V99" i="5" s="1"/>
  <c r="A103" i="2"/>
  <c r="C103" i="2" s="1"/>
  <c r="B98" i="5" s="1"/>
  <c r="V98" i="5" s="1"/>
  <c r="A102" i="2"/>
  <c r="E102" i="2" s="1"/>
  <c r="A101" i="2"/>
  <c r="E101" i="2" s="1"/>
  <c r="A100" i="2"/>
  <c r="C100" i="2" s="1"/>
  <c r="B95" i="5" s="1"/>
  <c r="V95" i="5" s="1"/>
  <c r="A99" i="2"/>
  <c r="E99" i="2" s="1"/>
  <c r="A98" i="2"/>
  <c r="E98" i="2" s="1"/>
  <c r="A97" i="2"/>
  <c r="E97" i="2" s="1"/>
  <c r="A96" i="2"/>
  <c r="C96" i="2" s="1"/>
  <c r="B91" i="5" s="1"/>
  <c r="V91" i="5" s="1"/>
  <c r="A95" i="2"/>
  <c r="E95" i="2" s="1"/>
  <c r="A94" i="2"/>
  <c r="E94" i="2" s="1"/>
  <c r="A93" i="2"/>
  <c r="E93" i="2" s="1"/>
  <c r="A92" i="2"/>
  <c r="C92" i="2" s="1"/>
  <c r="B87" i="5" s="1"/>
  <c r="V87" i="5" s="1"/>
  <c r="A9" i="2"/>
  <c r="D9" i="2" s="1"/>
  <c r="C4" i="5" s="1"/>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G8" i="2" a="1"/>
  <c r="G8" i="2" s="1"/>
  <c r="T2" i="3"/>
  <c r="A135" i="21" s="1"/>
  <c r="A4483" i="27" l="1"/>
  <c r="A3310" i="27"/>
  <c r="A1834" i="28"/>
  <c r="A4429" i="27"/>
  <c r="E160" i="2"/>
  <c r="C167" i="2"/>
  <c r="B162" i="5" s="1"/>
  <c r="V162" i="5" s="1"/>
  <c r="E174" i="2"/>
  <c r="D169" i="5" s="1"/>
  <c r="C260" i="2"/>
  <c r="B255" i="5" s="1"/>
  <c r="V255" i="5" s="1"/>
  <c r="C127" i="2"/>
  <c r="B122" i="5" s="1"/>
  <c r="V122" i="5" s="1"/>
  <c r="C183" i="2"/>
  <c r="B178" i="5" s="1"/>
  <c r="V178" i="5" s="1"/>
  <c r="E136" i="2"/>
  <c r="C171" i="2"/>
  <c r="B166" i="5" s="1"/>
  <c r="V166" i="5" s="1"/>
  <c r="B144" i="21"/>
  <c r="J144" i="21"/>
  <c r="J145" i="21" s="1"/>
  <c r="R144" i="21"/>
  <c r="Z144" i="21"/>
  <c r="AH144" i="21"/>
  <c r="AP144" i="21"/>
  <c r="AX144" i="21"/>
  <c r="AX145" i="21" s="1"/>
  <c r="BF144" i="21"/>
  <c r="BF145" i="21" s="1"/>
  <c r="BN144" i="21"/>
  <c r="BN145" i="21" s="1"/>
  <c r="BV144" i="21"/>
  <c r="CD144" i="21"/>
  <c r="CL144" i="21"/>
  <c r="CT144" i="21"/>
  <c r="O144" i="21"/>
  <c r="E144" i="21"/>
  <c r="E145" i="21" s="1"/>
  <c r="F144" i="21"/>
  <c r="F145" i="21" s="1"/>
  <c r="N144" i="21"/>
  <c r="N145" i="21" s="1"/>
  <c r="V144" i="21"/>
  <c r="V145" i="21" s="1"/>
  <c r="AD144" i="21"/>
  <c r="AL144" i="21"/>
  <c r="AT144" i="21"/>
  <c r="AT145" i="21" s="1"/>
  <c r="BB144" i="21"/>
  <c r="BJ144" i="21"/>
  <c r="BJ145" i="21" s="1"/>
  <c r="BR144" i="21"/>
  <c r="F207" i="11" s="1" a="1"/>
  <c r="F207" i="11" s="1"/>
  <c r="BZ144" i="21"/>
  <c r="CH144" i="21"/>
  <c r="F223" i="11" s="1" a="1"/>
  <c r="F223" i="11" s="1"/>
  <c r="CP144" i="21"/>
  <c r="AE144" i="21"/>
  <c r="CA144" i="21"/>
  <c r="CA145" i="21" s="1"/>
  <c r="CQ144" i="21"/>
  <c r="H144" i="21"/>
  <c r="H145" i="21" s="1"/>
  <c r="P144" i="21"/>
  <c r="P145" i="21" s="1"/>
  <c r="X144" i="21"/>
  <c r="X145" i="21" s="1"/>
  <c r="AF144" i="21"/>
  <c r="AF145" i="21" s="1"/>
  <c r="AN144" i="21"/>
  <c r="AN145" i="21" s="1"/>
  <c r="AV144" i="21"/>
  <c r="BD144" i="21"/>
  <c r="BD145" i="21" s="1"/>
  <c r="BL144" i="21"/>
  <c r="BT144" i="21"/>
  <c r="BT145" i="21" s="1"/>
  <c r="CB144" i="21"/>
  <c r="CB145" i="21" s="1"/>
  <c r="CJ144" i="21"/>
  <c r="CR144" i="21"/>
  <c r="CR145" i="21" s="1"/>
  <c r="BK144" i="21"/>
  <c r="BK145" i="21" s="1"/>
  <c r="I144" i="21"/>
  <c r="Q144" i="21"/>
  <c r="Q145" i="21" s="1"/>
  <c r="Y144" i="21"/>
  <c r="AG144" i="21"/>
  <c r="AG145" i="21" s="1"/>
  <c r="AO144" i="21"/>
  <c r="AO145" i="21" s="1"/>
  <c r="AW144" i="21"/>
  <c r="AW145" i="21" s="1"/>
  <c r="BE144" i="21"/>
  <c r="BE145" i="21" s="1"/>
  <c r="BM144" i="21"/>
  <c r="BU144" i="21"/>
  <c r="CC144" i="21"/>
  <c r="CC145" i="21" s="1"/>
  <c r="CK144" i="21"/>
  <c r="CS144" i="21"/>
  <c r="CS145" i="21" s="1"/>
  <c r="W144" i="21"/>
  <c r="W145" i="21" s="1"/>
  <c r="AU144" i="21"/>
  <c r="K144" i="21"/>
  <c r="K145" i="21" s="1"/>
  <c r="S144" i="21"/>
  <c r="AA144" i="21"/>
  <c r="AI144" i="21"/>
  <c r="AI145" i="21" s="1"/>
  <c r="AQ144" i="21"/>
  <c r="AY144" i="21"/>
  <c r="AY145" i="21" s="1"/>
  <c r="BG144" i="21"/>
  <c r="BG145" i="21" s="1"/>
  <c r="BO144" i="21"/>
  <c r="BO145" i="21" s="1"/>
  <c r="BW144" i="21"/>
  <c r="BW145" i="21" s="1"/>
  <c r="CE144" i="21"/>
  <c r="CM144" i="21"/>
  <c r="CU144" i="21"/>
  <c r="CU145" i="21" s="1"/>
  <c r="G144" i="21"/>
  <c r="AM144" i="21"/>
  <c r="AM145" i="21" s="1"/>
  <c r="BS144" i="21"/>
  <c r="BS145" i="21" s="1"/>
  <c r="CI144" i="21"/>
  <c r="CI145" i="21" s="1"/>
  <c r="C144" i="21"/>
  <c r="C145" i="21" s="1"/>
  <c r="D144" i="21"/>
  <c r="D145" i="21" s="1"/>
  <c r="L144" i="21"/>
  <c r="T144" i="21"/>
  <c r="T145" i="21" s="1"/>
  <c r="AB144" i="21"/>
  <c r="AJ144" i="21"/>
  <c r="AJ145" i="21" s="1"/>
  <c r="AR144" i="21"/>
  <c r="AR145" i="21" s="1"/>
  <c r="AZ144" i="21"/>
  <c r="AZ145" i="21" s="1"/>
  <c r="BH144" i="21"/>
  <c r="BH145" i="21" s="1"/>
  <c r="BP144" i="21"/>
  <c r="BP145" i="21" s="1"/>
  <c r="BX144" i="21"/>
  <c r="CF144" i="21"/>
  <c r="CF145" i="21" s="1"/>
  <c r="CN144" i="21"/>
  <c r="CV144" i="21"/>
  <c r="CV145" i="21" s="1"/>
  <c r="BC144" i="21"/>
  <c r="BC145" i="21" s="1"/>
  <c r="M144" i="21"/>
  <c r="U144" i="21"/>
  <c r="U145" i="21" s="1"/>
  <c r="AC144" i="21"/>
  <c r="AC145" i="21" s="1"/>
  <c r="AK144" i="21"/>
  <c r="AS144" i="21"/>
  <c r="AS145" i="21" s="1"/>
  <c r="BA144" i="21"/>
  <c r="BI144" i="21"/>
  <c r="BI145" i="21" s="1"/>
  <c r="BQ144" i="21"/>
  <c r="BQ145" i="21" s="1"/>
  <c r="BY144" i="21"/>
  <c r="BY145" i="21" s="1"/>
  <c r="CG144" i="21"/>
  <c r="CG145" i="21" s="1"/>
  <c r="CO144" i="21"/>
  <c r="CO145" i="21" s="1"/>
  <c r="CW144" i="21"/>
  <c r="B4" i="21"/>
  <c r="L8" i="21"/>
  <c r="L9" i="21" s="1"/>
  <c r="BP8" i="21"/>
  <c r="BP9" i="21" s="1"/>
  <c r="BX8" i="21"/>
  <c r="BX9" i="21" s="1"/>
  <c r="A519" i="27"/>
  <c r="A7283" i="27"/>
  <c r="A1740" i="27"/>
  <c r="A4453" i="27"/>
  <c r="A3504" i="27"/>
  <c r="A3457" i="27"/>
  <c r="A1769" i="27"/>
  <c r="A1275" i="27"/>
  <c r="A2681" i="27"/>
  <c r="A6125" i="28"/>
  <c r="A5998" i="28"/>
  <c r="A6107" i="28"/>
  <c r="A2289" i="28"/>
  <c r="A7299" i="27"/>
  <c r="A4363" i="27"/>
  <c r="A3463" i="27"/>
  <c r="A1778" i="27"/>
  <c r="A1758" i="27"/>
  <c r="A4417" i="28"/>
  <c r="A345" i="28"/>
  <c r="A7309" i="27"/>
  <c r="A4426" i="27"/>
  <c r="A4474" i="27"/>
  <c r="A3339" i="27"/>
  <c r="A2685" i="27"/>
  <c r="A3514" i="27"/>
  <c r="A1262" i="27"/>
  <c r="A5608" i="28"/>
  <c r="A4744" i="28"/>
  <c r="A3918" i="28"/>
  <c r="A328" i="28"/>
  <c r="A7343" i="27"/>
  <c r="A4404" i="27"/>
  <c r="A4466" i="27"/>
  <c r="A3331" i="27"/>
  <c r="A2687" i="27"/>
  <c r="A3518" i="27"/>
  <c r="A1776" i="27"/>
  <c r="A1801" i="27"/>
  <c r="A2635" i="27"/>
  <c r="A5604" i="28"/>
  <c r="A4235" i="28"/>
  <c r="A7352" i="27"/>
  <c r="A4485" i="27"/>
  <c r="A4447" i="27"/>
  <c r="A3323" i="27"/>
  <c r="A2698" i="27"/>
  <c r="A1213" i="27"/>
  <c r="A3977" i="28"/>
  <c r="A1820" i="28"/>
  <c r="A4407" i="27"/>
  <c r="A4419" i="27"/>
  <c r="A3309" i="27"/>
  <c r="A3328" i="27"/>
  <c r="A1735" i="27"/>
  <c r="A2473" i="27"/>
  <c r="A2453" i="27"/>
  <c r="A2416" i="27"/>
  <c r="A2420" i="27"/>
  <c r="A2435" i="27"/>
  <c r="A2467" i="27"/>
  <c r="A2437" i="27"/>
  <c r="A2460" i="27"/>
  <c r="A2474" i="27"/>
  <c r="A2417" i="27"/>
  <c r="A2409" i="27"/>
  <c r="A2823" i="27"/>
  <c r="A2818" i="27"/>
  <c r="A2791" i="27"/>
  <c r="A2829" i="27"/>
  <c r="A2833" i="27"/>
  <c r="A2844" i="27"/>
  <c r="A2821" i="27"/>
  <c r="A2843" i="27"/>
  <c r="A1405" i="27"/>
  <c r="A1369" i="27"/>
  <c r="A1379" i="27"/>
  <c r="A1380" i="27"/>
  <c r="A1422" i="27"/>
  <c r="A1365" i="27"/>
  <c r="A1378" i="27"/>
  <c r="A1385" i="27"/>
  <c r="A1403" i="27"/>
  <c r="A1396" i="27"/>
  <c r="A3880" i="27"/>
  <c r="A3871" i="27"/>
  <c r="A3854" i="27"/>
  <c r="A3851" i="27"/>
  <c r="A3899" i="27"/>
  <c r="A3897" i="27"/>
  <c r="A3872" i="27"/>
  <c r="A3855" i="27"/>
  <c r="A3838" i="27"/>
  <c r="A3874" i="27"/>
  <c r="A5314" i="27"/>
  <c r="A5326" i="27"/>
  <c r="A5265" i="27"/>
  <c r="A5292" i="27"/>
  <c r="A5261" i="27"/>
  <c r="A5290" i="27"/>
  <c r="A5300" i="27"/>
  <c r="A5277" i="27"/>
  <c r="A2749" i="27"/>
  <c r="A2731" i="27"/>
  <c r="A2754" i="27"/>
  <c r="A2721" i="27"/>
  <c r="A2710" i="27"/>
  <c r="A2747" i="27"/>
  <c r="A2760" i="27"/>
  <c r="A2752" i="27"/>
  <c r="A2764" i="27"/>
  <c r="A2713" i="27"/>
  <c r="A2714" i="27"/>
  <c r="A2768" i="27"/>
  <c r="A2716" i="27"/>
  <c r="A6384" i="27"/>
  <c r="A6443" i="27"/>
  <c r="A6393" i="27"/>
  <c r="A6383" i="27"/>
  <c r="A6439" i="27"/>
  <c r="A6407" i="27"/>
  <c r="A6408" i="27"/>
  <c r="A5563" i="27"/>
  <c r="A5562" i="27"/>
  <c r="A5615" i="27"/>
  <c r="A5559" i="27"/>
  <c r="A5617" i="27"/>
  <c r="A5555" i="27"/>
  <c r="A5554" i="27"/>
  <c r="A5593" i="27"/>
  <c r="A5622" i="27"/>
  <c r="A673" i="27"/>
  <c r="A639" i="27"/>
  <c r="A650" i="27"/>
  <c r="A661" i="27"/>
  <c r="A616" i="27"/>
  <c r="A610" i="27"/>
  <c r="A620" i="27"/>
  <c r="A657" i="27"/>
  <c r="A648" i="27"/>
  <c r="A668" i="27"/>
  <c r="A670" i="27"/>
  <c r="A635" i="27"/>
  <c r="A619" i="27"/>
  <c r="A4270" i="27"/>
  <c r="A4238" i="27"/>
  <c r="A4257" i="27"/>
  <c r="A4260" i="27"/>
  <c r="A4227" i="27"/>
  <c r="A4222" i="27"/>
  <c r="A4256" i="27"/>
  <c r="A4276" i="27"/>
  <c r="A4269" i="27"/>
  <c r="A4235" i="27"/>
  <c r="A719" i="27"/>
  <c r="A739" i="27"/>
  <c r="A695" i="27"/>
  <c r="A687" i="27"/>
  <c r="A681" i="27"/>
  <c r="A698" i="27"/>
  <c r="A738" i="27"/>
  <c r="A714" i="27"/>
  <c r="A706" i="27"/>
  <c r="A708" i="27"/>
  <c r="A5701" i="27"/>
  <c r="A5634" i="27"/>
  <c r="A5670" i="27"/>
  <c r="A5678" i="27"/>
  <c r="A5698" i="27"/>
  <c r="A5629" i="27"/>
  <c r="A5635" i="27"/>
  <c r="A5661" i="27"/>
  <c r="A5696" i="27"/>
  <c r="A5693" i="27"/>
  <c r="A5692" i="27"/>
  <c r="A5647" i="27"/>
  <c r="A5664" i="27"/>
  <c r="A5648" i="27"/>
  <c r="A5651" i="27"/>
  <c r="A5682" i="27"/>
  <c r="A5638" i="27"/>
  <c r="A224" i="27"/>
  <c r="A170" i="27"/>
  <c r="A219" i="27"/>
  <c r="A196" i="27"/>
  <c r="A206" i="27"/>
  <c r="A178" i="27"/>
  <c r="A227" i="27"/>
  <c r="A204" i="27"/>
  <c r="A157" i="27"/>
  <c r="A214" i="27"/>
  <c r="A6193" i="27"/>
  <c r="A6183" i="27"/>
  <c r="A6169" i="27"/>
  <c r="A6210" i="27"/>
  <c r="A6200" i="27"/>
  <c r="A6217" i="27"/>
  <c r="A6222" i="27"/>
  <c r="A6175" i="27"/>
  <c r="A6221" i="27"/>
  <c r="A6201" i="27"/>
  <c r="A6190" i="27"/>
  <c r="A6180" i="27"/>
  <c r="A6204" i="27"/>
  <c r="A5876" i="27"/>
  <c r="A5882" i="27"/>
  <c r="A5863" i="27"/>
  <c r="A6433" i="27"/>
  <c r="A6394" i="27"/>
  <c r="A5272" i="27"/>
  <c r="A5325" i="27"/>
  <c r="A5575" i="27"/>
  <c r="A5623" i="27"/>
  <c r="A5628" i="27"/>
  <c r="A5595" i="27"/>
  <c r="A5609" i="27"/>
  <c r="A5671" i="27"/>
  <c r="A5700" i="27"/>
  <c r="A5657" i="27"/>
  <c r="A5669" i="27"/>
  <c r="A4211" i="27"/>
  <c r="A3834" i="27"/>
  <c r="A3901" i="27"/>
  <c r="A3887" i="27"/>
  <c r="A3865" i="27"/>
  <c r="A2784" i="27"/>
  <c r="A2778" i="27"/>
  <c r="A2705" i="27"/>
  <c r="A2722" i="27"/>
  <c r="A2458" i="27"/>
  <c r="A2463" i="27"/>
  <c r="A2415" i="27"/>
  <c r="A2429" i="27"/>
  <c r="A1364" i="27"/>
  <c r="A628" i="27"/>
  <c r="A654" i="27"/>
  <c r="A158" i="27"/>
  <c r="A671" i="27"/>
  <c r="A165" i="27"/>
  <c r="A688" i="27"/>
  <c r="A634" i="27"/>
  <c r="A741" i="27"/>
  <c r="A203" i="27"/>
  <c r="A750" i="27"/>
  <c r="A604" i="27"/>
  <c r="A676" i="27"/>
  <c r="A217" i="27"/>
  <c r="A5306" i="27"/>
  <c r="A5315" i="27"/>
  <c r="A4241" i="27"/>
  <c r="A4218" i="27"/>
  <c r="A2730" i="27"/>
  <c r="A2712" i="27"/>
  <c r="A1368" i="27"/>
  <c r="A629" i="27"/>
  <c r="A743" i="27"/>
  <c r="A6174" i="27"/>
  <c r="A4262" i="27"/>
  <c r="A727" i="27"/>
  <c r="A2708" i="27"/>
  <c r="A6424" i="27"/>
  <c r="A6449" i="27"/>
  <c r="A6412" i="27"/>
  <c r="A5264" i="27"/>
  <c r="A5317" i="27"/>
  <c r="A5324" i="27"/>
  <c r="A5620" i="27"/>
  <c r="A5568" i="27"/>
  <c r="A5561" i="27"/>
  <c r="A5570" i="27"/>
  <c r="A5603" i="27"/>
  <c r="A5159" i="27"/>
  <c r="A3862" i="27"/>
  <c r="A3903" i="27"/>
  <c r="A3873" i="27"/>
  <c r="A2842" i="27"/>
  <c r="A2800" i="27"/>
  <c r="A2756" i="27"/>
  <c r="A2745" i="27"/>
  <c r="A2711" i="27"/>
  <c r="A1414" i="27"/>
  <c r="A2472" i="27"/>
  <c r="A2424" i="27"/>
  <c r="A2477" i="27"/>
  <c r="A2446" i="27"/>
  <c r="A1417" i="27"/>
  <c r="A645" i="27"/>
  <c r="A653" i="27"/>
  <c r="A606" i="27"/>
  <c r="A658" i="27"/>
  <c r="A5294" i="27"/>
  <c r="A5303" i="27"/>
  <c r="A6400" i="27"/>
  <c r="A4223" i="27"/>
  <c r="A4274" i="27"/>
  <c r="A2836" i="27"/>
  <c r="A2744" i="27"/>
  <c r="A1410" i="27"/>
  <c r="A5321" i="27"/>
  <c r="A1357" i="27"/>
  <c r="A2751" i="27"/>
  <c r="A2775" i="27"/>
  <c r="A4962" i="27"/>
  <c r="A4968" i="27"/>
  <c r="A6029" i="28"/>
  <c r="A6021" i="28"/>
  <c r="A3358" i="28"/>
  <c r="A2672" i="28"/>
  <c r="A2641" i="28"/>
  <c r="A2698" i="28"/>
  <c r="A1635" i="28"/>
  <c r="A1612" i="28"/>
  <c r="A1627" i="28"/>
  <c r="A2699" i="28"/>
  <c r="A2657" i="28"/>
  <c r="A2643" i="28"/>
  <c r="A1651" i="28"/>
  <c r="A1621" i="28"/>
  <c r="A5200" i="27"/>
  <c r="A4767" i="27"/>
  <c r="A2414" i="27"/>
  <c r="A2468" i="27"/>
  <c r="A2469" i="27"/>
  <c r="A2405" i="27"/>
  <c r="A2407" i="27"/>
  <c r="A2406" i="27"/>
  <c r="A2411" i="27"/>
  <c r="A2410" i="27"/>
  <c r="A2408" i="27"/>
  <c r="A2455" i="27"/>
  <c r="A2459" i="27"/>
  <c r="A2815" i="27"/>
  <c r="A2793" i="27"/>
  <c r="A2796" i="27"/>
  <c r="A2780" i="27"/>
  <c r="A2794" i="27"/>
  <c r="A2802" i="27"/>
  <c r="A2819" i="27"/>
  <c r="A2825" i="27"/>
  <c r="A2804" i="27"/>
  <c r="A2828" i="27"/>
  <c r="A2835" i="27"/>
  <c r="A2827" i="27"/>
  <c r="A2824" i="27"/>
  <c r="A2837" i="27"/>
  <c r="A2788" i="27"/>
  <c r="A2790" i="27"/>
  <c r="A1413" i="27"/>
  <c r="A1360" i="27"/>
  <c r="A1418" i="27"/>
  <c r="A1389" i="27"/>
  <c r="A1421" i="27"/>
  <c r="A1416" i="27"/>
  <c r="A1376" i="27"/>
  <c r="A1354" i="27"/>
  <c r="A1377" i="27"/>
  <c r="A1395" i="27"/>
  <c r="A1412" i="27"/>
  <c r="A1390" i="27"/>
  <c r="A1407" i="27"/>
  <c r="A3882" i="27"/>
  <c r="A3900" i="27"/>
  <c r="A3836" i="27"/>
  <c r="A3843" i="27"/>
  <c r="A3868" i="27"/>
  <c r="A3841" i="27"/>
  <c r="A3848" i="27"/>
  <c r="A3863" i="27"/>
  <c r="A3878" i="27"/>
  <c r="A3893" i="27"/>
  <c r="A3829" i="27"/>
  <c r="A3898" i="27"/>
  <c r="A5310" i="27"/>
  <c r="A5273" i="27"/>
  <c r="A5319" i="27"/>
  <c r="A5271" i="27"/>
  <c r="A5318" i="27"/>
  <c r="A5286" i="27"/>
  <c r="A5274" i="27"/>
  <c r="A5278" i="27"/>
  <c r="A2733" i="27"/>
  <c r="A2723" i="27"/>
  <c r="A2771" i="27"/>
  <c r="A2741" i="27"/>
  <c r="A2732" i="27"/>
  <c r="A2729" i="27"/>
  <c r="A2742" i="27"/>
  <c r="A2746" i="27"/>
  <c r="A2725" i="27"/>
  <c r="A2706" i="27"/>
  <c r="A6399" i="27"/>
  <c r="A6397" i="27"/>
  <c r="A6411" i="27"/>
  <c r="A6425" i="27"/>
  <c r="A6387" i="27"/>
  <c r="A6416" i="27"/>
  <c r="A6446" i="27"/>
  <c r="A6392" i="27"/>
  <c r="A6421" i="27"/>
  <c r="A6426" i="27"/>
  <c r="A6414" i="27"/>
  <c r="A6445" i="27"/>
  <c r="A6418" i="27"/>
  <c r="A6450" i="27"/>
  <c r="A5604" i="27"/>
  <c r="A5624" i="27"/>
  <c r="A5599" i="27"/>
  <c r="A5566" i="27"/>
  <c r="A5567" i="27"/>
  <c r="A5592" i="27"/>
  <c r="A666" i="27"/>
  <c r="A656" i="27"/>
  <c r="A675" i="27"/>
  <c r="A665" i="27"/>
  <c r="A612" i="27"/>
  <c r="A640" i="27"/>
  <c r="A651" i="27"/>
  <c r="A615" i="27"/>
  <c r="A626" i="27"/>
  <c r="A618" i="27"/>
  <c r="A646" i="27"/>
  <c r="A4233" i="27"/>
  <c r="A4261" i="27"/>
  <c r="A4275" i="27"/>
  <c r="A4213" i="27"/>
  <c r="A4263" i="27"/>
  <c r="A4228" i="27"/>
  <c r="A4210" i="27"/>
  <c r="A4266" i="27"/>
  <c r="A4214" i="27"/>
  <c r="A4253" i="27"/>
  <c r="A4244" i="27"/>
  <c r="A4252" i="27"/>
  <c r="A4208" i="27"/>
  <c r="A4246" i="27"/>
  <c r="A4229" i="27"/>
  <c r="A4212" i="27"/>
  <c r="A4232" i="27"/>
  <c r="A4259" i="27"/>
  <c r="A751" i="27"/>
  <c r="A746" i="27"/>
  <c r="A710" i="27"/>
  <c r="A711" i="27"/>
  <c r="A716" i="27"/>
  <c r="A693" i="27"/>
  <c r="A721" i="27"/>
  <c r="A729" i="27"/>
  <c r="A748" i="27"/>
  <c r="A682" i="27"/>
  <c r="A683" i="27"/>
  <c r="A713" i="27"/>
  <c r="A723" i="27"/>
  <c r="A744" i="27"/>
  <c r="A680" i="27"/>
  <c r="A742" i="27"/>
  <c r="A690" i="27"/>
  <c r="A5685" i="27"/>
  <c r="A5658" i="27"/>
  <c r="A5665" i="27"/>
  <c r="A5659" i="27"/>
  <c r="A5636" i="27"/>
  <c r="A5699" i="27"/>
  <c r="A5687" i="27"/>
  <c r="A223" i="27"/>
  <c r="A200" i="27"/>
  <c r="A192" i="27"/>
  <c r="A168" i="27"/>
  <c r="A176" i="27"/>
  <c r="A161" i="27"/>
  <c r="A177" i="27"/>
  <c r="A202" i="27"/>
  <c r="A211" i="27"/>
  <c r="A180" i="27"/>
  <c r="A181" i="27"/>
  <c r="A182" i="27"/>
  <c r="A191" i="27"/>
  <c r="A5861" i="27"/>
  <c r="A5928" i="27"/>
  <c r="A1393" i="28"/>
  <c r="A1409" i="28"/>
  <c r="A1369" i="28"/>
  <c r="A2688" i="28"/>
  <c r="A2656" i="28"/>
  <c r="A2677" i="28"/>
  <c r="A2642" i="28"/>
  <c r="A2649" i="28"/>
  <c r="A2663" i="28"/>
  <c r="A2661" i="28"/>
  <c r="A2635" i="28"/>
  <c r="A2645" i="28"/>
  <c r="A2638" i="28"/>
  <c r="A2692" i="28"/>
  <c r="A2690" i="28"/>
  <c r="A2697" i="28"/>
  <c r="A2633" i="28"/>
  <c r="A2647" i="28"/>
  <c r="A2636" i="28"/>
  <c r="A2662" i="28"/>
  <c r="A2680" i="28"/>
  <c r="A2669" i="28"/>
  <c r="A2650" i="28"/>
  <c r="A2703" i="28"/>
  <c r="A2700" i="28"/>
  <c r="A2646" i="28"/>
  <c r="A2696" i="28"/>
  <c r="A2654" i="28"/>
  <c r="A2659" i="28"/>
  <c r="A2689" i="28"/>
  <c r="A2687" i="28"/>
  <c r="A2675" i="28"/>
  <c r="A2678" i="28"/>
  <c r="A3350" i="28"/>
  <c r="A3319" i="28"/>
  <c r="A3336" i="28"/>
  <c r="A3345" i="28"/>
  <c r="A3366" i="28"/>
  <c r="A3335" i="28"/>
  <c r="A3352" i="28"/>
  <c r="A3361" i="28"/>
  <c r="A3342" i="28"/>
  <c r="A3343" i="28"/>
  <c r="A3304" i="28"/>
  <c r="A3337" i="28"/>
  <c r="A3374" i="28"/>
  <c r="A3359" i="28"/>
  <c r="A3320" i="28"/>
  <c r="A3369" i="28"/>
  <c r="A1631" i="28"/>
  <c r="A1636" i="28"/>
  <c r="A1643" i="28"/>
  <c r="A1649" i="28"/>
  <c r="A1646" i="28"/>
  <c r="A1596" i="28"/>
  <c r="A1653" i="28"/>
  <c r="A1641" i="28"/>
  <c r="A1615" i="28"/>
  <c r="A1618" i="28"/>
  <c r="A1625" i="28"/>
  <c r="A1630" i="28"/>
  <c r="A1628" i="28"/>
  <c r="A1633" i="28"/>
  <c r="A1602" i="28"/>
  <c r="A1623" i="28"/>
  <c r="A1600" i="28"/>
  <c r="A1588" i="28"/>
  <c r="A1637" i="28"/>
  <c r="A1580" i="28"/>
  <c r="A1604" i="28"/>
  <c r="A1599" i="28"/>
  <c r="A1581" i="28"/>
  <c r="A1640" i="28"/>
  <c r="A1610" i="28"/>
  <c r="A1617" i="28"/>
  <c r="A6078" i="28"/>
  <c r="A6020" i="28"/>
  <c r="A6034" i="28"/>
  <c r="A6040" i="28"/>
  <c r="A6022" i="28"/>
  <c r="A6070" i="28"/>
  <c r="A6043" i="28"/>
  <c r="A6015" i="28"/>
  <c r="A6053" i="28"/>
  <c r="A6063" i="28"/>
  <c r="A6014" i="28"/>
  <c r="A6068" i="28"/>
  <c r="A6004" i="28"/>
  <c r="A6018" i="28"/>
  <c r="A6024" i="28"/>
  <c r="A6071" i="28"/>
  <c r="A6045" i="28"/>
  <c r="A6017" i="28"/>
  <c r="A6075" i="28"/>
  <c r="A6077" i="28"/>
  <c r="A6027" i="28"/>
  <c r="A6044" i="28"/>
  <c r="A6042" i="28"/>
  <c r="A6016" i="28"/>
  <c r="A6033" i="28"/>
  <c r="A6055" i="28"/>
  <c r="A6062" i="28"/>
  <c r="A6028" i="28"/>
  <c r="A6010" i="28"/>
  <c r="A6061" i="28"/>
  <c r="A6008" i="28"/>
  <c r="A6006" i="28"/>
  <c r="A6037" i="28"/>
  <c r="A6013" i="28"/>
  <c r="A5785" i="28"/>
  <c r="A5796" i="28"/>
  <c r="A5798" i="28"/>
  <c r="A5831" i="28"/>
  <c r="A5845" i="28"/>
  <c r="A5781" i="28"/>
  <c r="A5794" i="28"/>
  <c r="A5806" i="28"/>
  <c r="A5818" i="28"/>
  <c r="A5819" i="28"/>
  <c r="A5815" i="28"/>
  <c r="A5829" i="28"/>
  <c r="A5800" i="28"/>
  <c r="A5836" i="28"/>
  <c r="A5808" i="28"/>
  <c r="A5841" i="28"/>
  <c r="A5783" i="28"/>
  <c r="A5788" i="28"/>
  <c r="A5795" i="28"/>
  <c r="A5840" i="28"/>
  <c r="A5847" i="28"/>
  <c r="A5837" i="28"/>
  <c r="A5820" i="28"/>
  <c r="A2745" i="28"/>
  <c r="A2760" i="28"/>
  <c r="A2774" i="28"/>
  <c r="A2710" i="28"/>
  <c r="A2735" i="28"/>
  <c r="A2749" i="28"/>
  <c r="A2729" i="28"/>
  <c r="A2744" i="28"/>
  <c r="A2758" i="28"/>
  <c r="A2730" i="28"/>
  <c r="A2762" i="28"/>
  <c r="A2775" i="28"/>
  <c r="A2705" i="28"/>
  <c r="A2704" i="28"/>
  <c r="A2741" i="28"/>
  <c r="A2711" i="28"/>
  <c r="A2769" i="28"/>
  <c r="A2768" i="28"/>
  <c r="A2750" i="28"/>
  <c r="A2767" i="28"/>
  <c r="A2738" i="28"/>
  <c r="A7064" i="28"/>
  <c r="A7117" i="28"/>
  <c r="A7100" i="28"/>
  <c r="A7107" i="28"/>
  <c r="A7114" i="28"/>
  <c r="A7127" i="28"/>
  <c r="A7096" i="28"/>
  <c r="A7070" i="28"/>
  <c r="A7078" i="28"/>
  <c r="A7104" i="28"/>
  <c r="A7076" i="28"/>
  <c r="A7075" i="28"/>
  <c r="A7074" i="28"/>
  <c r="A7121" i="28"/>
  <c r="A7081" i="28"/>
  <c r="A7103" i="28"/>
  <c r="A7072" i="28"/>
  <c r="A7101" i="28"/>
  <c r="A7060" i="28"/>
  <c r="A7059" i="28"/>
  <c r="A7058" i="28"/>
  <c r="A7085" i="28"/>
  <c r="A7119" i="28"/>
  <c r="A7061" i="28"/>
  <c r="A7087" i="28"/>
  <c r="A5636" i="28"/>
  <c r="A5697" i="28"/>
  <c r="A5633" i="28"/>
  <c r="A5646" i="28"/>
  <c r="A5692" i="28"/>
  <c r="A5698" i="28"/>
  <c r="A5688" i="28"/>
  <c r="A5658" i="28"/>
  <c r="A5681" i="28"/>
  <c r="A5694" i="28"/>
  <c r="A5630" i="28"/>
  <c r="A5640" i="28"/>
  <c r="A5663" i="28"/>
  <c r="A5643" i="28"/>
  <c r="A5634" i="28"/>
  <c r="A5668" i="28"/>
  <c r="A5657" i="28"/>
  <c r="A5654" i="28"/>
  <c r="A5651" i="28"/>
  <c r="A5695" i="28"/>
  <c r="A5696" i="28"/>
  <c r="A5635" i="28"/>
  <c r="A5690" i="28"/>
  <c r="A5641" i="28"/>
  <c r="A5639" i="28"/>
  <c r="A5672" i="28"/>
  <c r="A5644" i="28"/>
  <c r="A5656" i="28"/>
  <c r="A4178" i="28"/>
  <c r="A4193" i="28"/>
  <c r="A4129" i="28"/>
  <c r="A4147" i="28"/>
  <c r="A4188" i="28"/>
  <c r="A4159" i="28"/>
  <c r="A4168" i="28"/>
  <c r="A4141" i="28"/>
  <c r="A4134" i="28"/>
  <c r="A4140" i="28"/>
  <c r="A4162" i="28"/>
  <c r="A4177" i="28"/>
  <c r="A4195" i="28"/>
  <c r="A4189" i="28"/>
  <c r="A4160" i="28"/>
  <c r="A4135" i="28"/>
  <c r="A4143" i="28"/>
  <c r="A4158" i="28"/>
  <c r="A4186" i="28"/>
  <c r="A4169" i="28"/>
  <c r="A4171" i="28"/>
  <c r="A4199" i="28"/>
  <c r="A4197" i="28"/>
  <c r="A4180" i="28"/>
  <c r="A4154" i="28"/>
  <c r="A4153" i="28"/>
  <c r="A4155" i="28"/>
  <c r="A4149" i="28"/>
  <c r="A4172" i="28"/>
  <c r="A4152" i="28"/>
  <c r="A4176" i="28"/>
  <c r="A2811" i="27"/>
  <c r="A2781" i="27"/>
  <c r="A2853" i="27"/>
  <c r="A2848" i="27"/>
  <c r="A2841" i="27"/>
  <c r="A2838" i="27"/>
  <c r="A2432" i="27"/>
  <c r="A1367" i="27"/>
  <c r="A1406" i="27"/>
  <c r="A2427" i="27"/>
  <c r="A2419" i="27"/>
  <c r="A2430" i="27"/>
  <c r="A2433" i="27"/>
  <c r="A2443" i="27"/>
  <c r="A2445" i="27"/>
  <c r="A1428" i="27"/>
  <c r="A1356" i="27"/>
  <c r="A1387" i="27"/>
  <c r="A1425" i="27"/>
  <c r="A2807" i="27"/>
  <c r="A2847" i="27"/>
  <c r="A3883" i="27"/>
  <c r="A2418" i="27"/>
  <c r="A2787" i="27"/>
  <c r="A7243" i="28"/>
  <c r="A6048" i="27"/>
  <c r="A44" i="27"/>
  <c r="A5796" i="27"/>
  <c r="A52" i="27"/>
  <c r="A6390" i="27"/>
  <c r="A6422" i="27"/>
  <c r="A6386" i="27"/>
  <c r="A6040" i="27"/>
  <c r="A5320" i="27"/>
  <c r="A5256" i="27"/>
  <c r="A5879" i="27"/>
  <c r="A5891" i="27"/>
  <c r="A5903" i="27"/>
  <c r="A5854" i="27"/>
  <c r="A5918" i="27"/>
  <c r="A5906" i="27"/>
  <c r="A6158" i="27"/>
  <c r="A6162" i="27"/>
  <c r="A6154" i="27"/>
  <c r="A6227" i="27"/>
  <c r="A6219" i="27"/>
  <c r="A6212" i="27"/>
  <c r="A6214" i="27"/>
  <c r="A6207" i="27"/>
  <c r="A5907" i="27"/>
  <c r="A5285" i="27"/>
  <c r="A5864" i="27"/>
  <c r="A5268" i="27"/>
  <c r="A5690" i="27"/>
  <c r="A4868" i="27"/>
  <c r="A5558" i="27"/>
  <c r="A5569" i="27"/>
  <c r="A5583" i="27"/>
  <c r="A5596" i="27"/>
  <c r="A5586" i="27"/>
  <c r="A5571" i="27"/>
  <c r="A5246" i="27"/>
  <c r="A5630" i="27"/>
  <c r="A5608" i="27"/>
  <c r="A5673" i="27"/>
  <c r="A5632" i="27"/>
  <c r="A5656" i="27"/>
  <c r="A5695" i="27"/>
  <c r="A5702" i="27"/>
  <c r="A5703" i="27"/>
  <c r="A3835" i="27"/>
  <c r="A3837" i="27"/>
  <c r="A3830" i="27"/>
  <c r="A3902" i="27"/>
  <c r="A3895" i="27"/>
  <c r="A3888" i="27"/>
  <c r="A3889" i="27"/>
  <c r="A3866" i="27"/>
  <c r="A2779" i="27"/>
  <c r="A2852" i="27"/>
  <c r="A2797" i="27"/>
  <c r="A2792" i="27"/>
  <c r="A2757" i="27"/>
  <c r="A2767" i="27"/>
  <c r="A2734" i="27"/>
  <c r="A2737" i="27"/>
  <c r="A2806" i="27"/>
  <c r="A2717" i="27"/>
  <c r="A2478" i="27"/>
  <c r="A1382" i="27"/>
  <c r="A2426" i="27"/>
  <c r="A2438" i="27"/>
  <c r="A2448" i="27"/>
  <c r="A2451" i="27"/>
  <c r="A2462" i="27"/>
  <c r="A2461" i="27"/>
  <c r="A1404" i="27"/>
  <c r="A2422" i="27"/>
  <c r="A1371" i="27"/>
  <c r="A1409" i="27"/>
  <c r="A674" i="27"/>
  <c r="A207" i="27"/>
  <c r="A699" i="27"/>
  <c r="A608" i="27"/>
  <c r="A166" i="27"/>
  <c r="A221" i="27"/>
  <c r="A697" i="27"/>
  <c r="A728" i="27"/>
  <c r="A624" i="27"/>
  <c r="A172" i="27"/>
  <c r="A705" i="27"/>
  <c r="A623" i="27"/>
  <c r="A179" i="27"/>
  <c r="A740" i="27"/>
  <c r="A659" i="27"/>
  <c r="A210" i="27"/>
  <c r="A609" i="27"/>
  <c r="A225" i="27"/>
  <c r="A6423" i="27"/>
  <c r="A5281" i="27"/>
  <c r="A6434" i="27"/>
  <c r="A6432" i="27"/>
  <c r="A5582" i="27"/>
  <c r="A4205" i="27"/>
  <c r="A4239" i="27"/>
  <c r="A4247" i="27"/>
  <c r="A4237" i="27"/>
  <c r="A4254" i="27"/>
  <c r="A2772" i="27"/>
  <c r="A2740" i="27"/>
  <c r="A184" i="27"/>
  <c r="A701" i="27"/>
  <c r="A734" i="27"/>
  <c r="A3859" i="27"/>
  <c r="A747" i="27"/>
  <c r="A6225" i="27"/>
  <c r="A6409" i="27"/>
  <c r="A4225" i="27"/>
  <c r="A1381" i="27"/>
  <c r="A1392" i="27"/>
  <c r="A4231" i="27"/>
  <c r="A1384" i="27"/>
  <c r="A5697" i="27"/>
  <c r="A7112" i="28"/>
  <c r="A7128" i="28"/>
  <c r="A7109" i="28"/>
  <c r="A7102" i="28"/>
  <c r="A7067" i="28"/>
  <c r="A7092" i="28"/>
  <c r="A5842" i="28"/>
  <c r="A5853" i="28"/>
  <c r="A5809" i="28"/>
  <c r="A5827" i="28"/>
  <c r="A5645" i="28"/>
  <c r="A5675" i="28"/>
  <c r="A6011" i="28"/>
  <c r="A6030" i="28"/>
  <c r="A6059" i="28"/>
  <c r="A6064" i="28"/>
  <c r="A6036" i="28"/>
  <c r="A5682" i="28"/>
  <c r="A5686" i="28"/>
  <c r="A5679" i="28"/>
  <c r="A3321" i="28"/>
  <c r="A3360" i="28"/>
  <c r="A3367" i="28"/>
  <c r="A3334" i="28"/>
  <c r="A4157" i="28"/>
  <c r="A4136" i="28"/>
  <c r="A4179" i="28"/>
  <c r="A4130" i="28"/>
  <c r="A2763" i="28"/>
  <c r="A2716" i="28"/>
  <c r="A2728" i="28"/>
  <c r="A2761" i="28"/>
  <c r="A2660" i="28"/>
  <c r="A2655" i="28"/>
  <c r="A2681" i="28"/>
  <c r="A2676" i="28"/>
  <c r="A1584" i="28"/>
  <c r="A1619" i="28"/>
  <c r="A1606" i="28"/>
  <c r="A1583" i="28"/>
  <c r="A4836" i="27"/>
  <c r="A6442" i="27"/>
  <c r="A6404" i="27"/>
  <c r="A6438" i="27"/>
  <c r="A6420" i="27"/>
  <c r="A6211" i="27"/>
  <c r="A5304" i="27"/>
  <c r="A6156" i="27"/>
  <c r="A5900" i="27"/>
  <c r="A5912" i="27"/>
  <c r="A5924" i="27"/>
  <c r="A5870" i="27"/>
  <c r="A5858" i="27"/>
  <c r="A5922" i="27"/>
  <c r="A6195" i="27"/>
  <c r="A6198" i="27"/>
  <c r="A6172" i="27"/>
  <c r="A6164" i="27"/>
  <c r="A6157" i="27"/>
  <c r="A6160" i="27"/>
  <c r="A6159" i="27"/>
  <c r="A6223" i="27"/>
  <c r="A5865" i="27"/>
  <c r="A5269" i="27"/>
  <c r="A5316" i="27"/>
  <c r="A6188" i="27"/>
  <c r="A5639" i="27"/>
  <c r="A5686" i="27"/>
  <c r="A5580" i="27"/>
  <c r="A5591" i="27"/>
  <c r="A5605" i="27"/>
  <c r="A5616" i="27"/>
  <c r="A5602" i="27"/>
  <c r="A5587" i="27"/>
  <c r="A5655" i="27"/>
  <c r="A5589" i="27"/>
  <c r="A5631" i="27"/>
  <c r="A5654" i="27"/>
  <c r="A5680" i="27"/>
  <c r="A5641" i="27"/>
  <c r="A5642" i="27"/>
  <c r="A5677" i="27"/>
  <c r="A4251" i="27"/>
  <c r="A3852" i="27"/>
  <c r="A3853" i="27"/>
  <c r="A3846" i="27"/>
  <c r="A3839" i="27"/>
  <c r="A3832" i="27"/>
  <c r="A3833" i="27"/>
  <c r="A3850" i="27"/>
  <c r="A2759" i="27"/>
  <c r="A2831" i="27"/>
  <c r="A2813" i="27"/>
  <c r="A2808" i="27"/>
  <c r="A2736" i="27"/>
  <c r="A2735" i="27"/>
  <c r="A2758" i="27"/>
  <c r="A2753" i="27"/>
  <c r="A2785" i="27"/>
  <c r="A2773" i="27"/>
  <c r="A2489" i="27"/>
  <c r="A1399" i="27"/>
  <c r="A2404" i="27"/>
  <c r="A1366" i="27"/>
  <c r="A2444" i="27"/>
  <c r="A2456" i="27"/>
  <c r="A2466" i="27"/>
  <c r="A2470" i="27"/>
  <c r="A2413" i="27"/>
  <c r="A1388" i="27"/>
  <c r="A1427" i="27"/>
  <c r="A1355" i="27"/>
  <c r="A1393" i="27"/>
  <c r="A655" i="27"/>
  <c r="A183" i="27"/>
  <c r="A672" i="27"/>
  <c r="A222" i="27"/>
  <c r="A662" i="27"/>
  <c r="A205" i="27"/>
  <c r="A749" i="27"/>
  <c r="A752" i="27"/>
  <c r="A228" i="27"/>
  <c r="A156" i="27"/>
  <c r="A686" i="27"/>
  <c r="A605" i="27"/>
  <c r="A163" i="27"/>
  <c r="A722" i="27"/>
  <c r="A631" i="27"/>
  <c r="A186" i="27"/>
  <c r="A667" i="27"/>
  <c r="A625" i="27"/>
  <c r="A209" i="27"/>
  <c r="A6395" i="27"/>
  <c r="A5255" i="27"/>
  <c r="A6379" i="27"/>
  <c r="A6403" i="27"/>
  <c r="A6427" i="27"/>
  <c r="A4278" i="27"/>
  <c r="A5896" i="27"/>
  <c r="A4221" i="27"/>
  <c r="A4220" i="27"/>
  <c r="A4209" i="27"/>
  <c r="A4236" i="27"/>
  <c r="A2765" i="27"/>
  <c r="A2783" i="27"/>
  <c r="A1426" i="27"/>
  <c r="A1400" i="27"/>
  <c r="A1397" i="27"/>
  <c r="A679" i="27"/>
  <c r="A2441" i="27"/>
  <c r="A208" i="27"/>
  <c r="A5557" i="27"/>
  <c r="A5302" i="27"/>
  <c r="A4234" i="27"/>
  <c r="A691" i="27"/>
  <c r="A1408" i="27"/>
  <c r="A2830" i="27"/>
  <c r="A2776" i="27"/>
  <c r="A5295" i="27"/>
  <c r="A7069" i="28"/>
  <c r="A7057" i="28"/>
  <c r="A7066" i="28"/>
  <c r="A7091" i="28"/>
  <c r="A7116" i="28"/>
  <c r="A7097" i="28"/>
  <c r="A5810" i="28"/>
  <c r="A5799" i="28"/>
  <c r="A5848" i="28"/>
  <c r="A5687" i="28"/>
  <c r="A5653" i="28"/>
  <c r="A6049" i="28"/>
  <c r="A6007" i="28"/>
  <c r="A6035" i="28"/>
  <c r="A6026" i="28"/>
  <c r="A6060" i="28"/>
  <c r="A5660" i="28"/>
  <c r="A5649" i="28"/>
  <c r="A3305" i="28"/>
  <c r="A3328" i="28"/>
  <c r="A3327" i="28"/>
  <c r="A3318" i="28"/>
  <c r="A4196" i="28"/>
  <c r="A4139" i="28"/>
  <c r="A4203" i="28"/>
  <c r="A4146" i="28"/>
  <c r="A2726" i="28"/>
  <c r="A2752" i="28"/>
  <c r="A2664" i="28"/>
  <c r="A2685" i="28"/>
  <c r="A2679" i="28"/>
  <c r="A2658" i="28"/>
  <c r="A1417" i="28"/>
  <c r="A1598" i="28"/>
  <c r="A1594" i="28"/>
  <c r="A1634" i="28"/>
  <c r="A1607" i="28"/>
  <c r="A1234" i="27"/>
  <c r="E103" i="2"/>
  <c r="D98" i="5" s="1"/>
  <c r="C175" i="2"/>
  <c r="B170" i="5" s="1"/>
  <c r="V170" i="5" s="1"/>
  <c r="D189" i="2"/>
  <c r="C184" i="5" s="1"/>
  <c r="C252" i="2"/>
  <c r="B247" i="5" s="1"/>
  <c r="V247" i="5" s="1"/>
  <c r="C259" i="2"/>
  <c r="B254" i="5" s="1"/>
  <c r="V254" i="5" s="1"/>
  <c r="C95" i="2"/>
  <c r="B90" i="5" s="1"/>
  <c r="V90" i="5" s="1"/>
  <c r="D245" i="2"/>
  <c r="C240" i="5" s="1"/>
  <c r="C246" i="2"/>
  <c r="B241" i="5" s="1"/>
  <c r="V241" i="5" s="1"/>
  <c r="E139" i="2"/>
  <c r="D139" i="2" s="1"/>
  <c r="C134" i="5" s="1"/>
  <c r="E159" i="2"/>
  <c r="E190" i="2"/>
  <c r="E218" i="2"/>
  <c r="E116" i="2"/>
  <c r="D111" i="5" s="1"/>
  <c r="E194" i="2"/>
  <c r="E119" i="2"/>
  <c r="C172" i="2"/>
  <c r="B167" i="5" s="1"/>
  <c r="V167" i="5" s="1"/>
  <c r="D197" i="2"/>
  <c r="C192" i="5" s="1"/>
  <c r="E115" i="2"/>
  <c r="C155" i="2"/>
  <c r="B150" i="5" s="1"/>
  <c r="V150" i="5" s="1"/>
  <c r="E198" i="2"/>
  <c r="C228" i="2"/>
  <c r="B223" i="5" s="1"/>
  <c r="V223" i="5" s="1"/>
  <c r="E96" i="2"/>
  <c r="E108" i="2"/>
  <c r="E148" i="2"/>
  <c r="D143" i="5" s="1"/>
  <c r="E234" i="2"/>
  <c r="D229" i="5" s="1"/>
  <c r="C241" i="2"/>
  <c r="B236" i="5" s="1"/>
  <c r="V236" i="5" s="1"/>
  <c r="E250" i="2"/>
  <c r="D175" i="2"/>
  <c r="C170" i="5" s="1"/>
  <c r="C181" i="2"/>
  <c r="B176" i="5" s="1"/>
  <c r="V176" i="5" s="1"/>
  <c r="C202" i="2"/>
  <c r="B197" i="5" s="1"/>
  <c r="V197" i="5" s="1"/>
  <c r="C222" i="2"/>
  <c r="B217" i="5" s="1"/>
  <c r="V217" i="5" s="1"/>
  <c r="C242" i="2"/>
  <c r="B237" i="5" s="1"/>
  <c r="V237" i="5" s="1"/>
  <c r="C257" i="2"/>
  <c r="B252" i="5" s="1"/>
  <c r="V252" i="5" s="1"/>
  <c r="E266" i="2"/>
  <c r="C123" i="2"/>
  <c r="B118" i="5" s="1"/>
  <c r="V118" i="5" s="1"/>
  <c r="E128" i="2"/>
  <c r="D123" i="5" s="1"/>
  <c r="C135" i="2"/>
  <c r="B130" i="5" s="1"/>
  <c r="V130" i="5" s="1"/>
  <c r="E151" i="2"/>
  <c r="E168" i="2"/>
  <c r="E176" i="2"/>
  <c r="D171" i="5" s="1"/>
  <c r="C188" i="2"/>
  <c r="B183" i="5" s="1"/>
  <c r="V183" i="5" s="1"/>
  <c r="E210" i="2"/>
  <c r="C258" i="2"/>
  <c r="B253" i="5" s="1"/>
  <c r="V253" i="5" s="1"/>
  <c r="C262" i="2"/>
  <c r="B257" i="5" s="1"/>
  <c r="V257" i="5" s="1"/>
  <c r="D188" i="2"/>
  <c r="C183" i="5" s="1"/>
  <c r="E107" i="2"/>
  <c r="C169" i="2"/>
  <c r="B164" i="5" s="1"/>
  <c r="V164" i="5" s="1"/>
  <c r="D183" i="2"/>
  <c r="C178" i="5" s="1"/>
  <c r="C249" i="2"/>
  <c r="B244" i="5" s="1"/>
  <c r="V244" i="5" s="1"/>
  <c r="C254" i="2"/>
  <c r="B249" i="5" s="1"/>
  <c r="C263" i="2"/>
  <c r="B258" i="5" s="1"/>
  <c r="V258" i="5" s="1"/>
  <c r="CT8" i="21"/>
  <c r="CT9" i="21" s="1"/>
  <c r="K8" i="21"/>
  <c r="K9" i="21" s="1"/>
  <c r="S8" i="21"/>
  <c r="S9" i="21" s="1"/>
  <c r="CE8" i="21"/>
  <c r="CE9" i="21" s="1"/>
  <c r="CL8" i="21"/>
  <c r="CL9" i="21" s="1"/>
  <c r="C8" i="21"/>
  <c r="C9" i="21" s="1"/>
  <c r="BW8" i="21"/>
  <c r="BW9" i="21" s="1"/>
  <c r="W8" i="21"/>
  <c r="W9" i="21" s="1"/>
  <c r="CG8" i="21"/>
  <c r="CG9" i="21" s="1"/>
  <c r="G8" i="21"/>
  <c r="G9" i="21" s="1"/>
  <c r="O8" i="21"/>
  <c r="O9" i="21" s="1"/>
  <c r="AA8" i="21"/>
  <c r="AA9" i="21" s="1"/>
  <c r="AE8" i="21"/>
  <c r="AE9" i="21" s="1"/>
  <c r="AI8" i="21"/>
  <c r="AI9" i="21" s="1"/>
  <c r="AM8" i="21"/>
  <c r="AM9" i="21" s="1"/>
  <c r="AQ8" i="21"/>
  <c r="AQ9" i="21" s="1"/>
  <c r="AU8" i="21"/>
  <c r="AU9" i="21" s="1"/>
  <c r="AY8" i="21"/>
  <c r="AY9" i="21" s="1"/>
  <c r="BC8" i="21"/>
  <c r="BC9" i="21" s="1"/>
  <c r="BG8" i="21"/>
  <c r="BG9" i="21" s="1"/>
  <c r="BK8" i="21"/>
  <c r="BK9" i="21" s="1"/>
  <c r="BO8" i="21"/>
  <c r="BO9" i="21" s="1"/>
  <c r="BV8" i="21"/>
  <c r="BV9" i="21" s="1"/>
  <c r="CD8" i="21"/>
  <c r="CD9" i="21" s="1"/>
  <c r="CK8" i="21"/>
  <c r="CK9" i="21" s="1"/>
  <c r="CV8" i="21"/>
  <c r="CV9" i="21" s="1"/>
  <c r="CS8" i="21"/>
  <c r="CS9" i="21" s="1"/>
  <c r="E8" i="21"/>
  <c r="E9" i="21" s="1"/>
  <c r="T8" i="21"/>
  <c r="T9" i="21" s="1"/>
  <c r="I8" i="21"/>
  <c r="I9" i="21" s="1"/>
  <c r="M8" i="21"/>
  <c r="M9" i="21" s="1"/>
  <c r="Q8" i="21"/>
  <c r="Q9" i="21" s="1"/>
  <c r="U8" i="21"/>
  <c r="U9" i="21" s="1"/>
  <c r="Z8" i="21"/>
  <c r="Z9" i="21" s="1"/>
  <c r="AB8" i="21"/>
  <c r="AB9" i="21" s="1"/>
  <c r="AH8" i="21"/>
  <c r="AH9" i="21" s="1"/>
  <c r="AJ8" i="21"/>
  <c r="AJ9" i="21" s="1"/>
  <c r="AP8" i="21"/>
  <c r="AP9" i="21" s="1"/>
  <c r="AR8" i="21"/>
  <c r="AR9" i="21" s="1"/>
  <c r="AX8" i="21"/>
  <c r="AX9" i="21" s="1"/>
  <c r="AZ8" i="21"/>
  <c r="AZ9" i="21" s="1"/>
  <c r="BF8" i="21"/>
  <c r="BF9" i="21" s="1"/>
  <c r="BH8" i="21"/>
  <c r="BH9" i="21" s="1"/>
  <c r="BN8" i="21"/>
  <c r="BN9" i="21" s="1"/>
  <c r="BQ8" i="21"/>
  <c r="BQ9" i="21" s="1"/>
  <c r="BY8" i="21"/>
  <c r="BY9" i="21" s="1"/>
  <c r="CI8" i="21"/>
  <c r="CI9" i="21" s="1"/>
  <c r="CQ8" i="21"/>
  <c r="CQ9" i="21" s="1"/>
  <c r="CB8" i="21"/>
  <c r="CB9" i="21" s="1"/>
  <c r="CJ8" i="21"/>
  <c r="CJ9" i="21" s="1"/>
  <c r="CF8" i="21"/>
  <c r="CF9" i="21" s="1"/>
  <c r="B8" i="9"/>
  <c r="CR8" i="21"/>
  <c r="CR9" i="21" s="1"/>
  <c r="Z4" i="21"/>
  <c r="Z6" i="21" s="1"/>
  <c r="BF4" i="21"/>
  <c r="BF6" i="21" s="1"/>
  <c r="D8" i="21"/>
  <c r="D9" i="21" s="1"/>
  <c r="Y8" i="21"/>
  <c r="Y9" i="21" s="1"/>
  <c r="AC8" i="21"/>
  <c r="AC9" i="21" s="1"/>
  <c r="AG8" i="21"/>
  <c r="AG9" i="21" s="1"/>
  <c r="AK8" i="21"/>
  <c r="AK9" i="21" s="1"/>
  <c r="AO8" i="21"/>
  <c r="AO9" i="21" s="1"/>
  <c r="AS8" i="21"/>
  <c r="AS9" i="21" s="1"/>
  <c r="AW8" i="21"/>
  <c r="AW9" i="21" s="1"/>
  <c r="BA8" i="21"/>
  <c r="BA9" i="21" s="1"/>
  <c r="BE8" i="21"/>
  <c r="BE9" i="21" s="1"/>
  <c r="BI8" i="21"/>
  <c r="BI9" i="21" s="1"/>
  <c r="BM8" i="21"/>
  <c r="BM9" i="21" s="1"/>
  <c r="BU8" i="21"/>
  <c r="BU9" i="21" s="1"/>
  <c r="CC8" i="21"/>
  <c r="CC9" i="21" s="1"/>
  <c r="CM8" i="21"/>
  <c r="CM9" i="21" s="1"/>
  <c r="CU8" i="21"/>
  <c r="CU9" i="21" s="1"/>
  <c r="BT8" i="21"/>
  <c r="BT9" i="21" s="1"/>
  <c r="CO8" i="21"/>
  <c r="CO9" i="21" s="1"/>
  <c r="BR8" i="21"/>
  <c r="BR9" i="21" s="1"/>
  <c r="BZ8" i="21"/>
  <c r="BZ9" i="21" s="1"/>
  <c r="AY4" i="21"/>
  <c r="AY6" i="21" s="1"/>
  <c r="BG4" i="21"/>
  <c r="BG6" i="21" s="1"/>
  <c r="CH8" i="21"/>
  <c r="CH9" i="21" s="1"/>
  <c r="CP8" i="21"/>
  <c r="CP9" i="21" s="1"/>
  <c r="CW8" i="21"/>
  <c r="CW9" i="21" s="1"/>
  <c r="H8" i="21"/>
  <c r="H9" i="21" s="1"/>
  <c r="P8" i="21"/>
  <c r="P9" i="21" s="1"/>
  <c r="CN8" i="21"/>
  <c r="CN9" i="21" s="1"/>
  <c r="BR4" i="21"/>
  <c r="BR6" i="21" s="1"/>
  <c r="F8" i="21"/>
  <c r="F9" i="21" s="1"/>
  <c r="X8" i="21"/>
  <c r="X9" i="21" s="1"/>
  <c r="AD8" i="21"/>
  <c r="AD9" i="21" s="1"/>
  <c r="AF8" i="21"/>
  <c r="AF9" i="21" s="1"/>
  <c r="AL8" i="21"/>
  <c r="AL9" i="21" s="1"/>
  <c r="AN8" i="21"/>
  <c r="AN9" i="21" s="1"/>
  <c r="AT8" i="21"/>
  <c r="AT9" i="21" s="1"/>
  <c r="AV8" i="21"/>
  <c r="AV9" i="21" s="1"/>
  <c r="BB8" i="21"/>
  <c r="BB9" i="21" s="1"/>
  <c r="BD8" i="21"/>
  <c r="BD9" i="21" s="1"/>
  <c r="BJ8" i="21"/>
  <c r="BJ9" i="21" s="1"/>
  <c r="BL8" i="21"/>
  <c r="BL9" i="21" s="1"/>
  <c r="AS4" i="21"/>
  <c r="AS6" i="21" s="1"/>
  <c r="A6848" i="27"/>
  <c r="A6879" i="27"/>
  <c r="A6761" i="27"/>
  <c r="A6779" i="27"/>
  <c r="A6755" i="27"/>
  <c r="A6817" i="27"/>
  <c r="A6818" i="27"/>
  <c r="A6576" i="27"/>
  <c r="A6532" i="27"/>
  <c r="A6554" i="27"/>
  <c r="A6581" i="27"/>
  <c r="A6537" i="27"/>
  <c r="A6702" i="27"/>
  <c r="A6289" i="27"/>
  <c r="A6090" i="27"/>
  <c r="A5765" i="27"/>
  <c r="A6279" i="27"/>
  <c r="A6264" i="27"/>
  <c r="A6293" i="27"/>
  <c r="A6259" i="27"/>
  <c r="A6302" i="27"/>
  <c r="A6110" i="27"/>
  <c r="A6151" i="27"/>
  <c r="A5463" i="27"/>
  <c r="A2960" i="27"/>
  <c r="A1116" i="27"/>
  <c r="A776" i="27"/>
  <c r="A756" i="27"/>
  <c r="A1106" i="27"/>
  <c r="A2142" i="27"/>
  <c r="A5737" i="27"/>
  <c r="A6344" i="27"/>
  <c r="A6454" i="28"/>
  <c r="A6456" i="28"/>
  <c r="A6235" i="28"/>
  <c r="A5900" i="28"/>
  <c r="A4661" i="28"/>
  <c r="A4700" i="28"/>
  <c r="A3532" i="28"/>
  <c r="A3583" i="28"/>
  <c r="A3547" i="28"/>
  <c r="A3228" i="28"/>
  <c r="A1727" i="28"/>
  <c r="A2780" i="28"/>
  <c r="A6890" i="27"/>
  <c r="A6887" i="27"/>
  <c r="A6824" i="27"/>
  <c r="A6757" i="27"/>
  <c r="A6764" i="27"/>
  <c r="A6826" i="27"/>
  <c r="A6593" i="27"/>
  <c r="A6598" i="27"/>
  <c r="A6550" i="27"/>
  <c r="A6562" i="27"/>
  <c r="A6597" i="27"/>
  <c r="A6148" i="27"/>
  <c r="A5744" i="27"/>
  <c r="A6280" i="27"/>
  <c r="A6252" i="27"/>
  <c r="A6273" i="27"/>
  <c r="A6240" i="27"/>
  <c r="A6277" i="27"/>
  <c r="A6129" i="27"/>
  <c r="A5451" i="27"/>
  <c r="A5102" i="27"/>
  <c r="A2939" i="27"/>
  <c r="A765" i="27"/>
  <c r="A1117" i="27"/>
  <c r="A2957" i="27"/>
  <c r="A6756" i="27"/>
  <c r="A6463" i="28"/>
  <c r="A6472" i="28"/>
  <c r="A5882" i="28"/>
  <c r="A5923" i="28"/>
  <c r="A3571" i="28"/>
  <c r="A3570" i="28"/>
  <c r="A3538" i="28"/>
  <c r="A2830" i="28"/>
  <c r="A6699" i="27"/>
  <c r="A6730" i="27"/>
  <c r="A6693" i="27"/>
  <c r="A6718" i="27"/>
  <c r="A6711" i="27"/>
  <c r="A6707" i="27"/>
  <c r="A6745" i="27"/>
  <c r="A6703" i="27"/>
  <c r="A5437" i="27"/>
  <c r="A5458" i="27"/>
  <c r="A5446" i="27"/>
  <c r="A5449" i="27"/>
  <c r="A5409" i="27"/>
  <c r="A5438" i="27"/>
  <c r="A5471" i="27"/>
  <c r="A5439" i="27"/>
  <c r="A5477" i="27"/>
  <c r="A5443" i="27"/>
  <c r="A2153" i="27"/>
  <c r="A2120" i="27"/>
  <c r="A2146" i="27"/>
  <c r="A2164" i="27"/>
  <c r="A2162" i="27"/>
  <c r="A2177" i="27"/>
  <c r="A2128" i="27"/>
  <c r="A2113" i="27"/>
  <c r="A2170" i="27"/>
  <c r="A6321" i="27"/>
  <c r="A6347" i="27"/>
  <c r="A6337" i="27"/>
  <c r="A5714" i="27"/>
  <c r="A5764" i="27"/>
  <c r="A5740" i="27"/>
  <c r="A5747" i="27"/>
  <c r="A5712" i="27"/>
  <c r="A2934" i="27"/>
  <c r="A2940" i="27"/>
  <c r="A2968" i="27"/>
  <c r="A2955" i="27"/>
  <c r="A2949" i="27"/>
  <c r="A2977" i="27"/>
  <c r="A2953" i="27"/>
  <c r="A2991" i="27"/>
  <c r="A2998" i="27"/>
  <c r="A990" i="27"/>
  <c r="A995" i="27"/>
  <c r="A1049" i="27"/>
  <c r="A1024" i="27"/>
  <c r="A5059" i="27"/>
  <c r="A5095" i="27"/>
  <c r="A5049" i="27"/>
  <c r="A5030" i="27"/>
  <c r="A5071" i="27"/>
  <c r="A5092" i="27"/>
  <c r="A5057" i="27"/>
  <c r="A5098" i="27"/>
  <c r="A1057" i="27"/>
  <c r="A1119" i="27"/>
  <c r="A1095" i="27"/>
  <c r="A1123" i="27"/>
  <c r="A1090" i="27"/>
  <c r="A1072" i="27"/>
  <c r="A1065" i="27"/>
  <c r="A1061" i="27"/>
  <c r="A1115" i="27"/>
  <c r="A1082" i="27"/>
  <c r="A1056" i="27"/>
  <c r="A1078" i="27"/>
  <c r="A1086" i="27"/>
  <c r="A1068" i="27"/>
  <c r="A1083" i="27"/>
  <c r="A1058" i="27"/>
  <c r="A1060" i="27"/>
  <c r="A1125" i="27"/>
  <c r="A1077" i="27"/>
  <c r="A1105" i="27"/>
  <c r="A1075" i="27"/>
  <c r="A1120" i="27"/>
  <c r="A1071" i="27"/>
  <c r="A1076" i="27"/>
  <c r="A1089" i="27"/>
  <c r="A6121" i="27"/>
  <c r="A6124" i="27"/>
  <c r="A6085" i="27"/>
  <c r="A6109" i="27"/>
  <c r="A6086" i="27"/>
  <c r="A6089" i="27"/>
  <c r="A6145" i="27"/>
  <c r="A6144" i="27"/>
  <c r="A6106" i="27"/>
  <c r="A6147" i="27"/>
  <c r="A6100" i="27"/>
  <c r="A6105" i="27"/>
  <c r="A6107" i="27"/>
  <c r="A6099" i="27"/>
  <c r="A6081" i="27"/>
  <c r="A6104" i="27"/>
  <c r="A6149" i="27"/>
  <c r="A6101" i="27"/>
  <c r="A6132" i="27"/>
  <c r="A6093" i="27"/>
  <c r="A784" i="27"/>
  <c r="A819" i="27"/>
  <c r="A779" i="27"/>
  <c r="A794" i="27"/>
  <c r="A775" i="27"/>
  <c r="A780" i="27"/>
  <c r="A797" i="27"/>
  <c r="A813" i="27"/>
  <c r="A825" i="27"/>
  <c r="A760" i="27"/>
  <c r="A808" i="27"/>
  <c r="A759" i="27"/>
  <c r="A764" i="27"/>
  <c r="A824" i="27"/>
  <c r="A817" i="27"/>
  <c r="A806" i="27"/>
  <c r="A774" i="27"/>
  <c r="A771" i="27"/>
  <c r="A823" i="27"/>
  <c r="A828" i="27"/>
  <c r="A795" i="27"/>
  <c r="A6553" i="27"/>
  <c r="A6601" i="27"/>
  <c r="A6556" i="27"/>
  <c r="A6602" i="27"/>
  <c r="A6538" i="27"/>
  <c r="A6541" i="27"/>
  <c r="A6539" i="27"/>
  <c r="A6536" i="27"/>
  <c r="A6599" i="27"/>
  <c r="A6564" i="27"/>
  <c r="A6533" i="27"/>
  <c r="A6569" i="27"/>
  <c r="A6589" i="27"/>
  <c r="A6578" i="27"/>
  <c r="A6592" i="27"/>
  <c r="A6590" i="27"/>
  <c r="A6587" i="27"/>
  <c r="A6294" i="27"/>
  <c r="A6230" i="27"/>
  <c r="A6232" i="27"/>
  <c r="A6231" i="27"/>
  <c r="A6239" i="27"/>
  <c r="A6245" i="27"/>
  <c r="A6244" i="27"/>
  <c r="A6242" i="27"/>
  <c r="A6286" i="27"/>
  <c r="A6296" i="27"/>
  <c r="A6295" i="27"/>
  <c r="A6303" i="27"/>
  <c r="A6229" i="27"/>
  <c r="A6236" i="27"/>
  <c r="A6235" i="27"/>
  <c r="A6237" i="27"/>
  <c r="A6265" i="27"/>
  <c r="A6274" i="27"/>
  <c r="A6262" i="27"/>
  <c r="A6268" i="27"/>
  <c r="A6267" i="27"/>
  <c r="A6275" i="27"/>
  <c r="A6282" i="27"/>
  <c r="A6281" i="27"/>
  <c r="A6301" i="27"/>
  <c r="A6233" i="27"/>
  <c r="A6234" i="27"/>
  <c r="A2792" i="28"/>
  <c r="A2831" i="28"/>
  <c r="A2788" i="28"/>
  <c r="A2790" i="28"/>
  <c r="A2823" i="28"/>
  <c r="A2787" i="28"/>
  <c r="A2837" i="28"/>
  <c r="A2811" i="28"/>
  <c r="A2834" i="28"/>
  <c r="A2797" i="28"/>
  <c r="A2838" i="28"/>
  <c r="A3188" i="28"/>
  <c r="A3190" i="28"/>
  <c r="A3210" i="28"/>
  <c r="A3219" i="28"/>
  <c r="A3206" i="28"/>
  <c r="A3160" i="28"/>
  <c r="A3218" i="28"/>
  <c r="A3208" i="28"/>
  <c r="A3177" i="28"/>
  <c r="A3156" i="28"/>
  <c r="A3193" i="28"/>
  <c r="A3163" i="28"/>
  <c r="A3533" i="28"/>
  <c r="A3574" i="28"/>
  <c r="A3546" i="28"/>
  <c r="A3601" i="28"/>
  <c r="A3530" i="28"/>
  <c r="A3603" i="28"/>
  <c r="A3553" i="28"/>
  <c r="A3558" i="28"/>
  <c r="A3578" i="28"/>
  <c r="A3549" i="28"/>
  <c r="A3595" i="28"/>
  <c r="A3536" i="28"/>
  <c r="A3534" i="28"/>
  <c r="A3581" i="28"/>
  <c r="A3541" i="28"/>
  <c r="A3567" i="28"/>
  <c r="A3580" i="28"/>
  <c r="A3531" i="28"/>
  <c r="A3562" i="28"/>
  <c r="A1670" i="28"/>
  <c r="A1688" i="28"/>
  <c r="A1662" i="28"/>
  <c r="A1697" i="28"/>
  <c r="A1654" i="28"/>
  <c r="A1681" i="28"/>
  <c r="A1657" i="28"/>
  <c r="A1726" i="28"/>
  <c r="A1708" i="28"/>
  <c r="A6498" i="28"/>
  <c r="A6516" i="28"/>
  <c r="A6505" i="28"/>
  <c r="A6483" i="28"/>
  <c r="A6465" i="28"/>
  <c r="A6481" i="28"/>
  <c r="A6500" i="28"/>
  <c r="A6475" i="28"/>
  <c r="A6499" i="28"/>
  <c r="A6477" i="28"/>
  <c r="A6520" i="28"/>
  <c r="A6517" i="28"/>
  <c r="A6523" i="28"/>
  <c r="A6459" i="28"/>
  <c r="A6490" i="28"/>
  <c r="A6496" i="28"/>
  <c r="A6485" i="28"/>
  <c r="A6513" i="28"/>
  <c r="A5910" i="28"/>
  <c r="A5892" i="28"/>
  <c r="A5879" i="28"/>
  <c r="A5904" i="28"/>
  <c r="A5927" i="28"/>
  <c r="A5918" i="28"/>
  <c r="A5876" i="28"/>
  <c r="A5899" i="28"/>
  <c r="A5925" i="28"/>
  <c r="A5886" i="28"/>
  <c r="A5864" i="28"/>
  <c r="A5880" i="28"/>
  <c r="A5870" i="28"/>
  <c r="A5896" i="28"/>
  <c r="A5912" i="28"/>
  <c r="A5871" i="28"/>
  <c r="A5863" i="28"/>
  <c r="A6295" i="28"/>
  <c r="A6255" i="28"/>
  <c r="A6289" i="28"/>
  <c r="A6290" i="28"/>
  <c r="A6302" i="28"/>
  <c r="A6253" i="28"/>
  <c r="A6287" i="28"/>
  <c r="A6282" i="28"/>
  <c r="A6285" i="28"/>
  <c r="A6291" i="28"/>
  <c r="A6250" i="28"/>
  <c r="A6283" i="28"/>
  <c r="A6234" i="28"/>
  <c r="A4727" i="28"/>
  <c r="A4663" i="28"/>
  <c r="A4704" i="28"/>
  <c r="A4662" i="28"/>
  <c r="A4658" i="28"/>
  <c r="A4724" i="28"/>
  <c r="A4693" i="28"/>
  <c r="A4688" i="28"/>
  <c r="A4723" i="28"/>
  <c r="A4721" i="28"/>
  <c r="A4714" i="28"/>
  <c r="A4656" i="28"/>
  <c r="A4681" i="28"/>
  <c r="A4667" i="28"/>
  <c r="A4682" i="28"/>
  <c r="A4718" i="28"/>
  <c r="A4669" i="28"/>
  <c r="A4657" i="28"/>
  <c r="A4684" i="28"/>
  <c r="A6899" i="27"/>
  <c r="A6868" i="27"/>
  <c r="A6865" i="27"/>
  <c r="A6341" i="27"/>
  <c r="A6775" i="27"/>
  <c r="A6577" i="27"/>
  <c r="A6559" i="27"/>
  <c r="A6548" i="27"/>
  <c r="A6571" i="27"/>
  <c r="A6586" i="27"/>
  <c r="A6542" i="27"/>
  <c r="A6551" i="27"/>
  <c r="A6708" i="27"/>
  <c r="A6111" i="27"/>
  <c r="A6742" i="27"/>
  <c r="A6141" i="27"/>
  <c r="A6263" i="27"/>
  <c r="A6300" i="27"/>
  <c r="A6258" i="27"/>
  <c r="A6238" i="27"/>
  <c r="A6095" i="27"/>
  <c r="A6113" i="27"/>
  <c r="A6136" i="27"/>
  <c r="A5455" i="27"/>
  <c r="A5086" i="27"/>
  <c r="A2980" i="27"/>
  <c r="A820" i="27"/>
  <c r="A1110" i="27"/>
  <c r="A1099" i="27"/>
  <c r="A2148" i="27"/>
  <c r="A1055" i="27"/>
  <c r="A1009" i="27"/>
  <c r="A6884" i="27"/>
  <c r="A6338" i="27"/>
  <c r="A6837" i="27"/>
  <c r="A6835" i="27"/>
  <c r="A6153" i="27"/>
  <c r="A758" i="27"/>
  <c r="A6326" i="27"/>
  <c r="A768" i="27"/>
  <c r="A6466" i="28"/>
  <c r="A6528" i="28"/>
  <c r="A6511" i="28"/>
  <c r="A6263" i="28"/>
  <c r="A5881" i="28"/>
  <c r="A5869" i="28"/>
  <c r="A5911" i="28"/>
  <c r="A5902" i="28"/>
  <c r="A4676" i="28"/>
  <c r="A4678" i="28"/>
  <c r="A3187" i="28"/>
  <c r="A3217" i="28"/>
  <c r="A3176" i="28"/>
  <c r="A3548" i="28"/>
  <c r="A3182" i="28"/>
  <c r="A1702" i="28"/>
  <c r="A2825" i="28"/>
  <c r="A6870" i="27"/>
  <c r="A6853" i="27"/>
  <c r="A6860" i="27"/>
  <c r="A6367" i="27"/>
  <c r="A6325" i="27"/>
  <c r="A6815" i="27"/>
  <c r="A6561" i="27"/>
  <c r="A6543" i="27"/>
  <c r="A6558" i="27"/>
  <c r="A6582" i="27"/>
  <c r="A6594" i="27"/>
  <c r="A6588" i="27"/>
  <c r="A6535" i="27"/>
  <c r="A6680" i="27"/>
  <c r="A6288" i="27"/>
  <c r="A6283" i="27"/>
  <c r="A6123" i="27"/>
  <c r="A6272" i="27"/>
  <c r="A6248" i="27"/>
  <c r="A6276" i="27"/>
  <c r="A6246" i="27"/>
  <c r="A6082" i="27"/>
  <c r="A6131" i="27"/>
  <c r="A5406" i="27"/>
  <c r="A5078" i="27"/>
  <c r="A2974" i="27"/>
  <c r="A1126" i="27"/>
  <c r="A1100" i="27"/>
  <c r="A814" i="27"/>
  <c r="A1097" i="27"/>
  <c r="A1080" i="27"/>
  <c r="A2104" i="27"/>
  <c r="A1084" i="27"/>
  <c r="A992" i="27"/>
  <c r="A1020" i="27"/>
  <c r="A6583" i="27"/>
  <c r="A6306" i="27"/>
  <c r="A6795" i="27"/>
  <c r="A5750" i="27"/>
  <c r="A6872" i="27"/>
  <c r="A2983" i="27"/>
  <c r="A3171" i="28"/>
  <c r="A3209" i="28"/>
  <c r="A3556" i="28"/>
  <c r="A3158" i="28"/>
  <c r="A1710" i="28"/>
  <c r="A2845" i="28"/>
  <c r="A578" i="27"/>
  <c r="A575" i="27"/>
  <c r="A4931" i="27"/>
  <c r="A4949" i="27"/>
  <c r="A6699" i="28"/>
  <c r="A6737" i="28"/>
  <c r="A6741" i="28"/>
  <c r="A6698" i="28"/>
  <c r="A6683" i="28"/>
  <c r="A6702" i="28"/>
  <c r="A4480" i="28"/>
  <c r="A4465" i="28"/>
  <c r="A4467" i="28"/>
  <c r="A4447" i="28"/>
  <c r="A6688" i="28"/>
  <c r="A6753" i="28"/>
  <c r="A6749" i="28"/>
  <c r="A6687" i="28"/>
  <c r="A6691" i="28"/>
  <c r="A4470" i="28"/>
  <c r="A4473" i="28"/>
  <c r="A4475" i="28"/>
  <c r="A4437" i="28"/>
  <c r="A6722" i="28"/>
  <c r="A6752" i="28"/>
  <c r="A6697" i="28"/>
  <c r="A6693" i="28"/>
  <c r="A6738" i="28"/>
  <c r="A6747" i="28"/>
  <c r="A4448" i="28"/>
  <c r="A4489" i="28"/>
  <c r="A4491" i="28"/>
  <c r="A6711" i="28"/>
  <c r="A6742" i="28"/>
  <c r="A6705" i="28"/>
  <c r="A6701" i="28"/>
  <c r="A6727" i="28"/>
  <c r="A6726" i="28"/>
  <c r="A4438" i="28"/>
  <c r="A4497" i="28"/>
  <c r="D177" i="5"/>
  <c r="D182" i="2"/>
  <c r="C177" i="5" s="1"/>
  <c r="C99" i="2"/>
  <c r="B94" i="5" s="1"/>
  <c r="V94" i="5" s="1"/>
  <c r="E112" i="2"/>
  <c r="C131" i="2"/>
  <c r="B126" i="5" s="1"/>
  <c r="V126" i="5" s="1"/>
  <c r="E144" i="2"/>
  <c r="D139" i="5" s="1"/>
  <c r="C163" i="2"/>
  <c r="B158" i="5" s="1"/>
  <c r="V158" i="5" s="1"/>
  <c r="C206" i="2"/>
  <c r="B201" i="5" s="1"/>
  <c r="V201" i="5" s="1"/>
  <c r="D221" i="2"/>
  <c r="C216" i="5" s="1"/>
  <c r="C226" i="2"/>
  <c r="B221" i="5" s="1"/>
  <c r="V221" i="5" s="1"/>
  <c r="C230" i="2"/>
  <c r="B225" i="5" s="1"/>
  <c r="V225" i="5" s="1"/>
  <c r="C244" i="2"/>
  <c r="B239" i="5" s="1"/>
  <c r="V239" i="5" s="1"/>
  <c r="C256" i="2"/>
  <c r="B251" i="5" s="1"/>
  <c r="V251" i="5" s="1"/>
  <c r="D259" i="2"/>
  <c r="C254" i="5" s="1"/>
  <c r="C265" i="2"/>
  <c r="B260" i="5" s="1"/>
  <c r="V260" i="5" s="1"/>
  <c r="C268" i="2"/>
  <c r="B263" i="5" s="1"/>
  <c r="V263" i="5" s="1"/>
  <c r="D265" i="2"/>
  <c r="C260" i="5" s="1"/>
  <c r="E104" i="2"/>
  <c r="D104" i="2" s="1"/>
  <c r="C99" i="5" s="1"/>
  <c r="E100" i="2"/>
  <c r="D95" i="5" s="1"/>
  <c r="E132" i="2"/>
  <c r="E164" i="2"/>
  <c r="D181" i="2"/>
  <c r="C176" i="5" s="1"/>
  <c r="D213" i="2"/>
  <c r="C208" i="5" s="1"/>
  <c r="D237" i="2"/>
  <c r="C232" i="5" s="1"/>
  <c r="D263" i="2"/>
  <c r="C258" i="5" s="1"/>
  <c r="C111" i="2"/>
  <c r="B106" i="5" s="1"/>
  <c r="V106" i="5" s="1"/>
  <c r="E124" i="2"/>
  <c r="D124" i="2" s="1"/>
  <c r="C119" i="5" s="1"/>
  <c r="C143" i="2"/>
  <c r="B138" i="5" s="1"/>
  <c r="V138" i="5" s="1"/>
  <c r="E156" i="2"/>
  <c r="C178" i="2"/>
  <c r="B173" i="5" s="1"/>
  <c r="V173" i="5" s="1"/>
  <c r="C182" i="2"/>
  <c r="B177" i="5" s="1"/>
  <c r="V177" i="5" s="1"/>
  <c r="C214" i="2"/>
  <c r="B209" i="5" s="1"/>
  <c r="V209" i="5" s="1"/>
  <c r="C238" i="2"/>
  <c r="B233" i="5" s="1"/>
  <c r="V233" i="5" s="1"/>
  <c r="C255" i="2"/>
  <c r="B250" i="5" s="1"/>
  <c r="V250" i="5" s="1"/>
  <c r="C261" i="2"/>
  <c r="B256" i="5" s="1"/>
  <c r="V256" i="5" s="1"/>
  <c r="C264" i="2"/>
  <c r="B259" i="5" s="1"/>
  <c r="V259" i="5" s="1"/>
  <c r="E92" i="2"/>
  <c r="E120" i="2"/>
  <c r="D115" i="5" s="1"/>
  <c r="E152" i="2"/>
  <c r="D147" i="5" s="1"/>
  <c r="E186" i="2"/>
  <c r="D205" i="2"/>
  <c r="C200" i="5" s="1"/>
  <c r="D229" i="2"/>
  <c r="C224" i="5" s="1"/>
  <c r="D255" i="2"/>
  <c r="C250" i="5" s="1"/>
  <c r="C267" i="2"/>
  <c r="B262" i="5" s="1"/>
  <c r="V262" i="5" s="1"/>
  <c r="Q1" i="13" a="1"/>
  <c r="Q1" i="13" s="1"/>
  <c r="AE1" i="13" a="1"/>
  <c r="AE1" i="13" s="1"/>
  <c r="BP1" i="13" a="1"/>
  <c r="BP1" i="13" s="1"/>
  <c r="R1" i="13" a="1"/>
  <c r="R1" i="13" s="1"/>
  <c r="AF1" i="13" a="1"/>
  <c r="AF1" i="13" s="1"/>
  <c r="BQ1" i="13" a="1"/>
  <c r="BQ1" i="13" s="1"/>
  <c r="S1" i="13" a="1"/>
  <c r="S1" i="13" s="1"/>
  <c r="AG1" i="13" a="1"/>
  <c r="AG1" i="13" s="1"/>
  <c r="BX1" i="13" a="1"/>
  <c r="BX1" i="13" s="1"/>
  <c r="U1" i="13" a="1"/>
  <c r="U1" i="13" s="1"/>
  <c r="BL1" i="13" a="1"/>
  <c r="BL1" i="13" s="1"/>
  <c r="CA1" i="13" a="1"/>
  <c r="CA1" i="13" s="1"/>
  <c r="BM1" i="13" a="1"/>
  <c r="BM1" i="13" s="1"/>
  <c r="AC1" i="13" a="1"/>
  <c r="AC1" i="13" s="1"/>
  <c r="BN1" i="13" a="1"/>
  <c r="BN1" i="13" s="1"/>
  <c r="E129" i="25"/>
  <c r="DB7" i="24" s="1" a="1"/>
  <c r="DB7" i="24" s="1"/>
  <c r="I56" i="15"/>
  <c r="BZ1" i="13" a="1"/>
  <c r="BZ1" i="13" s="1"/>
  <c r="A6" i="27"/>
  <c r="A5806" i="27"/>
  <c r="A5235" i="27"/>
  <c r="A3207" i="27"/>
  <c r="A2232" i="28"/>
  <c r="A14" i="27"/>
  <c r="A5821" i="27"/>
  <c r="A5823" i="27"/>
  <c r="A4824" i="27"/>
  <c r="A3197" i="27"/>
  <c r="A3987" i="27"/>
  <c r="A394" i="27"/>
  <c r="A55" i="27"/>
  <c r="A5802" i="27"/>
  <c r="A5839" i="27"/>
  <c r="A4818" i="27"/>
  <c r="A5234" i="27"/>
  <c r="A5197" i="27"/>
  <c r="A5142" i="27"/>
  <c r="A4011" i="27"/>
  <c r="A63" i="27"/>
  <c r="A6067" i="27"/>
  <c r="A4802" i="27"/>
  <c r="A5229" i="27"/>
  <c r="A4031" i="27"/>
  <c r="A6853" i="28"/>
  <c r="A5188" i="28"/>
  <c r="A41" i="27"/>
  <c r="A6044" i="27"/>
  <c r="A5226" i="27"/>
  <c r="A4770" i="27"/>
  <c r="A2551" i="27"/>
  <c r="A4039" i="27"/>
  <c r="A49" i="27"/>
  <c r="A6036" i="27"/>
  <c r="A4743" i="27"/>
  <c r="BV1" i="13" a="1"/>
  <c r="BV1" i="13" s="1"/>
  <c r="Z1" i="13" a="1"/>
  <c r="Z1" i="13" s="1"/>
  <c r="BS8" i="21"/>
  <c r="F105" i="11" s="1" a="1"/>
  <c r="F105" i="11" s="1"/>
  <c r="CA8" i="21"/>
  <c r="CA9" i="21" s="1"/>
  <c r="L145" i="21"/>
  <c r="AB145" i="21"/>
  <c r="BX145" i="21"/>
  <c r="CN145" i="21"/>
  <c r="B6" i="21"/>
  <c r="M145" i="21"/>
  <c r="AK145" i="21"/>
  <c r="BA145" i="21"/>
  <c r="CW145" i="21"/>
  <c r="AD145" i="21"/>
  <c r="AL145" i="21"/>
  <c r="BB145" i="21"/>
  <c r="BZ145" i="21"/>
  <c r="CP145" i="21"/>
  <c r="G145" i="21"/>
  <c r="O145" i="21"/>
  <c r="AE145" i="21"/>
  <c r="AU145" i="21"/>
  <c r="CQ145" i="21"/>
  <c r="AV145" i="21"/>
  <c r="BL145" i="21"/>
  <c r="CJ145" i="21"/>
  <c r="I145" i="21"/>
  <c r="Y145" i="21"/>
  <c r="BM145" i="21"/>
  <c r="BU145" i="21"/>
  <c r="CK145" i="21"/>
  <c r="B145" i="21"/>
  <c r="R145" i="21"/>
  <c r="Z145" i="21"/>
  <c r="AH145" i="21"/>
  <c r="AP145" i="21"/>
  <c r="BV145" i="21"/>
  <c r="CD145" i="21"/>
  <c r="CL145" i="21"/>
  <c r="CT145" i="21"/>
  <c r="S145" i="21"/>
  <c r="AA145" i="21"/>
  <c r="AQ145" i="21"/>
  <c r="CE145" i="21"/>
  <c r="CM145" i="21"/>
  <c r="A6869" i="27"/>
  <c r="A6898" i="27"/>
  <c r="A6878" i="27"/>
  <c r="A6871" i="27"/>
  <c r="A6857" i="27"/>
  <c r="A6877" i="27"/>
  <c r="A6850" i="27"/>
  <c r="A6772" i="27"/>
  <c r="A6760" i="27"/>
  <c r="A6319" i="27"/>
  <c r="A6768" i="27"/>
  <c r="A6333" i="27"/>
  <c r="A6776" i="27"/>
  <c r="A6759" i="27"/>
  <c r="A6823" i="27"/>
  <c r="A6810" i="27"/>
  <c r="A6746" i="27"/>
  <c r="A6733" i="27"/>
  <c r="A6713" i="27"/>
  <c r="A6686" i="27"/>
  <c r="A6751" i="27"/>
  <c r="A5728" i="27"/>
  <c r="A5756" i="27"/>
  <c r="A5731" i="27"/>
  <c r="A5424" i="27"/>
  <c r="A5423" i="27"/>
  <c r="A5426" i="27"/>
  <c r="A5468" i="27"/>
  <c r="A5060" i="27"/>
  <c r="A5054" i="27"/>
  <c r="A5036" i="27"/>
  <c r="A5079" i="27"/>
  <c r="A2931" i="27"/>
  <c r="A2948" i="27"/>
  <c r="A2982" i="27"/>
  <c r="A2935" i="27"/>
  <c r="A989" i="27"/>
  <c r="A1050" i="27"/>
  <c r="A998" i="27"/>
  <c r="A997" i="27"/>
  <c r="A2126" i="27"/>
  <c r="A2118" i="27"/>
  <c r="A2173" i="27"/>
  <c r="A2165" i="27"/>
  <c r="A2124" i="27"/>
  <c r="A1045" i="27"/>
  <c r="A1033" i="27"/>
  <c r="A1044" i="27"/>
  <c r="A6888" i="27"/>
  <c r="A6827" i="27"/>
  <c r="A6348" i="27"/>
  <c r="A5761" i="27"/>
  <c r="A5729" i="27"/>
  <c r="A2969" i="27"/>
  <c r="A6743" i="27"/>
  <c r="A6701" i="27"/>
  <c r="A6700" i="27"/>
  <c r="A6679" i="27"/>
  <c r="A6715" i="27"/>
  <c r="A6728" i="27"/>
  <c r="A6741" i="27"/>
  <c r="A6729" i="27"/>
  <c r="A6691" i="27"/>
  <c r="A6704" i="27"/>
  <c r="A6709" i="27"/>
  <c r="A6697" i="27"/>
  <c r="A6684" i="27"/>
  <c r="A6738" i="27"/>
  <c r="A6690" i="27"/>
  <c r="A6685" i="27"/>
  <c r="A6739" i="27"/>
  <c r="A6752" i="27"/>
  <c r="A6688" i="27"/>
  <c r="A6687" i="27"/>
  <c r="A6748" i="27"/>
  <c r="A6734" i="27"/>
  <c r="A6695" i="27"/>
  <c r="A6732" i="27"/>
  <c r="A6725" i="27"/>
  <c r="A5717" i="27"/>
  <c r="A5771" i="27"/>
  <c r="A5718" i="27"/>
  <c r="A5739" i="27"/>
  <c r="A5746" i="27"/>
  <c r="A5778" i="27"/>
  <c r="A5719" i="27"/>
  <c r="A5758" i="27"/>
  <c r="A5741" i="27"/>
  <c r="A5770" i="27"/>
  <c r="A5730" i="27"/>
  <c r="A5757" i="27"/>
  <c r="A5710" i="27"/>
  <c r="A5722" i="27"/>
  <c r="A5748" i="27"/>
  <c r="A5760" i="27"/>
  <c r="A5723" i="27"/>
  <c r="A5769" i="27"/>
  <c r="A5751" i="27"/>
  <c r="A5742" i="27"/>
  <c r="A5754" i="27"/>
  <c r="A5724" i="27"/>
  <c r="A5736" i="27"/>
  <c r="A5755" i="27"/>
  <c r="A5727" i="27"/>
  <c r="A5767" i="27"/>
  <c r="A5759" i="27"/>
  <c r="A5704" i="27"/>
  <c r="A5763" i="27"/>
  <c r="A5772" i="27"/>
  <c r="A5708" i="27"/>
  <c r="A5720" i="27"/>
  <c r="A5777" i="27"/>
  <c r="A6809" i="27"/>
  <c r="A6773" i="27"/>
  <c r="A6788" i="27"/>
  <c r="A6812" i="27"/>
  <c r="A6763" i="27"/>
  <c r="A6822" i="27"/>
  <c r="A6820" i="27"/>
  <c r="A6769" i="27"/>
  <c r="A6790" i="27"/>
  <c r="A6798" i="27"/>
  <c r="A6805" i="27"/>
  <c r="A6801" i="27"/>
  <c r="A6816" i="27"/>
  <c r="A6766" i="27"/>
  <c r="A6836" i="27"/>
  <c r="A6838" i="27"/>
  <c r="A6902" i="27"/>
  <c r="A6895" i="27"/>
  <c r="A6825" i="27"/>
  <c r="A6813" i="27"/>
  <c r="A6359" i="27"/>
  <c r="A6821" i="27"/>
  <c r="A6373" i="27"/>
  <c r="A6309" i="27"/>
  <c r="A6806" i="27"/>
  <c r="A6783" i="27"/>
  <c r="A6770" i="27"/>
  <c r="A6749" i="27"/>
  <c r="A6735" i="27"/>
  <c r="A6694" i="27"/>
  <c r="A6740" i="27"/>
  <c r="A6712" i="27"/>
  <c r="A6731" i="27"/>
  <c r="A5766" i="27"/>
  <c r="A5768" i="27"/>
  <c r="A5743" i="27"/>
  <c r="A5408" i="27"/>
  <c r="A5410" i="27"/>
  <c r="A5475" i="27"/>
  <c r="A5404" i="27"/>
  <c r="A5421" i="27"/>
  <c r="A5040" i="27"/>
  <c r="A5042" i="27"/>
  <c r="A5097" i="27"/>
  <c r="A5089" i="27"/>
  <c r="A5043" i="27"/>
  <c r="A2963" i="27"/>
  <c r="A2988" i="27"/>
  <c r="A2952" i="27"/>
  <c r="A986" i="27"/>
  <c r="A2123" i="27"/>
  <c r="A2106" i="27"/>
  <c r="A2160" i="27"/>
  <c r="A2152" i="27"/>
  <c r="A2129" i="27"/>
  <c r="A1019" i="27"/>
  <c r="A6324" i="27"/>
  <c r="A5738" i="27"/>
  <c r="A5456" i="27"/>
  <c r="A6784" i="27"/>
  <c r="A6310" i="27"/>
  <c r="A6375" i="27"/>
  <c r="A6339" i="27"/>
  <c r="A6322" i="27"/>
  <c r="A6307" i="27"/>
  <c r="A6331" i="27"/>
  <c r="A6332" i="27"/>
  <c r="A6315" i="27"/>
  <c r="A6369" i="27"/>
  <c r="A6377" i="27"/>
  <c r="A6336" i="27"/>
  <c r="A6328" i="27"/>
  <c r="A6340" i="27"/>
  <c r="A6363" i="27"/>
  <c r="A6353" i="27"/>
  <c r="A6376" i="27"/>
  <c r="A6323" i="27"/>
  <c r="A6368" i="27"/>
  <c r="A6360" i="27"/>
  <c r="A6372" i="27"/>
  <c r="A6305" i="27"/>
  <c r="A6350" i="27"/>
  <c r="A6345" i="27"/>
  <c r="A6304" i="27"/>
  <c r="A6308" i="27"/>
  <c r="A6318" i="27"/>
  <c r="A6364" i="27"/>
  <c r="A6314" i="27"/>
  <c r="A6316" i="27"/>
  <c r="A6330" i="27"/>
  <c r="A6342" i="27"/>
  <c r="A6371" i="27"/>
  <c r="A6358" i="27"/>
  <c r="A6334" i="27"/>
  <c r="A6356" i="27"/>
  <c r="A6370" i="27"/>
  <c r="A6354" i="27"/>
  <c r="A6366" i="27"/>
  <c r="A6896" i="27"/>
  <c r="A6876" i="27"/>
  <c r="A6841" i="27"/>
  <c r="A6831" i="27"/>
  <c r="A6832" i="27"/>
  <c r="A6851" i="27"/>
  <c r="A6861" i="27"/>
  <c r="A6829" i="27"/>
  <c r="A6893" i="27"/>
  <c r="A6856" i="27"/>
  <c r="A6864" i="27"/>
  <c r="A6900" i="27"/>
  <c r="A6880" i="27"/>
  <c r="A6889" i="27"/>
  <c r="A6852" i="27"/>
  <c r="A6859" i="27"/>
  <c r="A6842" i="27"/>
  <c r="A6845" i="27"/>
  <c r="A6866" i="27"/>
  <c r="A6846" i="27"/>
  <c r="A6839" i="27"/>
  <c r="A6903" i="27"/>
  <c r="A6833" i="27"/>
  <c r="A6901" i="27"/>
  <c r="A6814" i="27"/>
  <c r="A6803" i="27"/>
  <c r="A6351" i="27"/>
  <c r="A6811" i="27"/>
  <c r="A6365" i="27"/>
  <c r="A6819" i="27"/>
  <c r="A6796" i="27"/>
  <c r="A6791" i="27"/>
  <c r="A6778" i="27"/>
  <c r="A6689" i="27"/>
  <c r="A6717" i="27"/>
  <c r="A6705" i="27"/>
  <c r="A6750" i="27"/>
  <c r="A6720" i="27"/>
  <c r="A6747" i="27"/>
  <c r="A5745" i="27"/>
  <c r="A5776" i="27"/>
  <c r="A5733" i="27"/>
  <c r="A5432" i="27"/>
  <c r="A5425" i="27"/>
  <c r="A5412" i="27"/>
  <c r="A5093" i="27"/>
  <c r="A5053" i="27"/>
  <c r="A5045" i="27"/>
  <c r="A5031" i="27"/>
  <c r="A2979" i="27"/>
  <c r="A2134" i="27"/>
  <c r="A2117" i="27"/>
  <c r="A2109" i="27"/>
  <c r="A2174" i="27"/>
  <c r="A2145" i="27"/>
  <c r="A1042" i="27"/>
  <c r="A1035" i="27"/>
  <c r="A6867" i="27"/>
  <c r="A6875" i="27"/>
  <c r="A6355" i="27"/>
  <c r="A5707" i="27"/>
  <c r="A5715" i="27"/>
  <c r="A6361" i="27"/>
  <c r="A6849" i="27"/>
  <c r="A5462" i="27"/>
  <c r="A5478" i="27"/>
  <c r="A5415" i="27"/>
  <c r="A5418" i="27"/>
  <c r="A5469" i="27"/>
  <c r="A5405" i="27"/>
  <c r="A5420" i="27"/>
  <c r="A5416" i="27"/>
  <c r="A5465" i="27"/>
  <c r="A5454" i="27"/>
  <c r="A5407" i="27"/>
  <c r="A5427" i="27"/>
  <c r="A5440" i="27"/>
  <c r="A5445" i="27"/>
  <c r="A5460" i="27"/>
  <c r="A5470" i="27"/>
  <c r="A5457" i="27"/>
  <c r="A5433" i="27"/>
  <c r="A5422" i="27"/>
  <c r="A5466" i="27"/>
  <c r="A5431" i="27"/>
  <c r="A5434" i="27"/>
  <c r="A5429" i="27"/>
  <c r="A5444" i="27"/>
  <c r="A5448" i="27"/>
  <c r="A5435" i="27"/>
  <c r="A5411" i="27"/>
  <c r="A5419" i="27"/>
  <c r="A5430" i="27"/>
  <c r="A5473" i="27"/>
  <c r="A2929" i="27"/>
  <c r="A3001" i="27"/>
  <c r="A2986" i="27"/>
  <c r="A2959" i="27"/>
  <c r="A2997" i="27"/>
  <c r="A2954" i="27"/>
  <c r="A2984" i="27"/>
  <c r="A2943" i="27"/>
  <c r="A2936" i="27"/>
  <c r="A2989" i="27"/>
  <c r="A3000" i="27"/>
  <c r="A2933" i="27"/>
  <c r="A3002" i="27"/>
  <c r="A2985" i="27"/>
  <c r="A2990" i="27"/>
  <c r="A2996" i="27"/>
  <c r="A2932" i="27"/>
  <c r="A2947" i="27"/>
  <c r="A2951" i="27"/>
  <c r="A2930" i="27"/>
  <c r="A2938" i="27"/>
  <c r="A2966" i="27"/>
  <c r="A2972" i="27"/>
  <c r="A2987" i="27"/>
  <c r="A2941" i="27"/>
  <c r="A2944" i="27"/>
  <c r="A2981" i="27"/>
  <c r="A2946" i="27"/>
  <c r="A2965" i="27"/>
  <c r="A2950" i="27"/>
  <c r="A2956" i="27"/>
  <c r="A2971" i="27"/>
  <c r="A2967" i="27"/>
  <c r="A5041" i="27"/>
  <c r="A5062" i="27"/>
  <c r="A5069" i="27"/>
  <c r="A5090" i="27"/>
  <c r="A5084" i="27"/>
  <c r="A5048" i="27"/>
  <c r="A5075" i="27"/>
  <c r="A5087" i="27"/>
  <c r="A5100" i="27"/>
  <c r="A5088" i="27"/>
  <c r="A5076" i="27"/>
  <c r="A5064" i="27"/>
  <c r="A5051" i="27"/>
  <c r="A5063" i="27"/>
  <c r="A5068" i="27"/>
  <c r="A5056" i="27"/>
  <c r="A5044" i="27"/>
  <c r="A5032" i="27"/>
  <c r="A5072" i="27"/>
  <c r="A5073" i="27"/>
  <c r="A5058" i="27"/>
  <c r="A5038" i="27"/>
  <c r="A5061" i="27"/>
  <c r="A5099" i="27"/>
  <c r="A5035" i="27"/>
  <c r="A5047" i="27"/>
  <c r="A5046" i="27"/>
  <c r="A5034" i="27"/>
  <c r="A5096" i="27"/>
  <c r="A5070" i="27"/>
  <c r="A5101" i="27"/>
  <c r="A5081" i="27"/>
  <c r="A6874" i="27"/>
  <c r="A6854" i="27"/>
  <c r="A6847" i="27"/>
  <c r="A6885" i="27"/>
  <c r="A6804" i="27"/>
  <c r="A6792" i="27"/>
  <c r="A6343" i="27"/>
  <c r="A6800" i="27"/>
  <c r="A6357" i="27"/>
  <c r="A6808" i="27"/>
  <c r="A6785" i="27"/>
  <c r="A6799" i="27"/>
  <c r="A6786" i="27"/>
  <c r="A6710" i="27"/>
  <c r="A6681" i="27"/>
  <c r="A6716" i="27"/>
  <c r="A6698" i="27"/>
  <c r="A6736" i="27"/>
  <c r="A5734" i="27"/>
  <c r="A5716" i="27"/>
  <c r="A5711" i="27"/>
  <c r="A5472" i="27"/>
  <c r="A5442" i="27"/>
  <c r="A5447" i="27"/>
  <c r="A5428" i="27"/>
  <c r="A5453" i="27"/>
  <c r="A5094" i="27"/>
  <c r="A5050" i="27"/>
  <c r="A5074" i="27"/>
  <c r="A5066" i="27"/>
  <c r="A5039" i="27"/>
  <c r="A5067" i="27"/>
  <c r="A2992" i="27"/>
  <c r="A2995" i="27"/>
  <c r="A2942" i="27"/>
  <c r="A2999" i="27"/>
  <c r="A1053" i="27"/>
  <c r="A2155" i="27"/>
  <c r="A2138" i="27"/>
  <c r="A2130" i="27"/>
  <c r="A2111" i="27"/>
  <c r="A1032" i="27"/>
  <c r="A1005" i="27"/>
  <c r="A980" i="27"/>
  <c r="A6780" i="27"/>
  <c r="A6362" i="27"/>
  <c r="A6834" i="27"/>
  <c r="A6313" i="27"/>
  <c r="A5726" i="27"/>
  <c r="A2961" i="27"/>
  <c r="A6312" i="27"/>
  <c r="A2970" i="27"/>
  <c r="A2116" i="27"/>
  <c r="A2156" i="27"/>
  <c r="A2140" i="27"/>
  <c r="A2157" i="27"/>
  <c r="A2172" i="27"/>
  <c r="A2161" i="27"/>
  <c r="A2175" i="27"/>
  <c r="A2163" i="27"/>
  <c r="A2151" i="27"/>
  <c r="A2139" i="27"/>
  <c r="A2127" i="27"/>
  <c r="A2115" i="27"/>
  <c r="A2112" i="27"/>
  <c r="A2132" i="27"/>
  <c r="A2137" i="27"/>
  <c r="A2143" i="27"/>
  <c r="A2131" i="27"/>
  <c r="A2119" i="27"/>
  <c r="A2107" i="27"/>
  <c r="A2168" i="27"/>
  <c r="A2166" i="27"/>
  <c r="A2108" i="27"/>
  <c r="A2121" i="27"/>
  <c r="A2122" i="27"/>
  <c r="A2110" i="27"/>
  <c r="A2171" i="27"/>
  <c r="A2159" i="27"/>
  <c r="A2147" i="27"/>
  <c r="A2144" i="27"/>
  <c r="A2114" i="27"/>
  <c r="A2125" i="27"/>
  <c r="A2135" i="27"/>
  <c r="A1002" i="27"/>
  <c r="A1040" i="27"/>
  <c r="A1036" i="27"/>
  <c r="A1051" i="27"/>
  <c r="A987" i="27"/>
  <c r="A1001" i="27"/>
  <c r="A1007" i="27"/>
  <c r="A1012" i="27"/>
  <c r="A1027" i="27"/>
  <c r="A1041" i="27"/>
  <c r="A991" i="27"/>
  <c r="A1006" i="27"/>
  <c r="A1046" i="27"/>
  <c r="A1029" i="27"/>
  <c r="A996" i="27"/>
  <c r="A1011" i="27"/>
  <c r="A1025" i="27"/>
  <c r="A1016" i="27"/>
  <c r="A1031" i="27"/>
  <c r="A1043" i="27"/>
  <c r="A1017" i="27"/>
  <c r="A983" i="27"/>
  <c r="A999" i="27"/>
  <c r="A1000" i="27"/>
  <c r="A1015" i="27"/>
  <c r="A1028" i="27"/>
  <c r="A1003" i="27"/>
  <c r="A985" i="27"/>
  <c r="A981" i="27"/>
  <c r="A1021" i="27"/>
  <c r="A1022" i="27"/>
  <c r="A1010" i="27"/>
  <c r="A1038" i="27"/>
  <c r="A1039" i="27"/>
  <c r="A1004" i="27"/>
  <c r="A979" i="27"/>
  <c r="A1030" i="27"/>
  <c r="A1018" i="27"/>
  <c r="A1047" i="27"/>
  <c r="A1037" i="27"/>
  <c r="A6897" i="27"/>
  <c r="A6882" i="27"/>
  <c r="A6862" i="27"/>
  <c r="A6855" i="27"/>
  <c r="A6881" i="27"/>
  <c r="A6873" i="27"/>
  <c r="A6793" i="27"/>
  <c r="A6781" i="27"/>
  <c r="A6335" i="27"/>
  <c r="A6789" i="27"/>
  <c r="A6349" i="27"/>
  <c r="A6797" i="27"/>
  <c r="A6774" i="27"/>
  <c r="A6807" i="27"/>
  <c r="A6794" i="27"/>
  <c r="A6682" i="27"/>
  <c r="A6753" i="27"/>
  <c r="A6692" i="27"/>
  <c r="A6726" i="27"/>
  <c r="A6719" i="27"/>
  <c r="A6744" i="27"/>
  <c r="A5713" i="27"/>
  <c r="A5732" i="27"/>
  <c r="A6722" i="27"/>
  <c r="A5774" i="27"/>
  <c r="A5450" i="27"/>
  <c r="A5464" i="27"/>
  <c r="A5467" i="27"/>
  <c r="A5436" i="27"/>
  <c r="A5461" i="27"/>
  <c r="A5080" i="27"/>
  <c r="A5052" i="27"/>
  <c r="A5029" i="27"/>
  <c r="A5085" i="27"/>
  <c r="A5077" i="27"/>
  <c r="A5055" i="27"/>
  <c r="A5083" i="27"/>
  <c r="A2978" i="27"/>
  <c r="A3003" i="27"/>
  <c r="A2958" i="27"/>
  <c r="A2973" i="27"/>
  <c r="A1026" i="27"/>
  <c r="A1048" i="27"/>
  <c r="A1034" i="27"/>
  <c r="A2176" i="27"/>
  <c r="A2149" i="27"/>
  <c r="A2141" i="27"/>
  <c r="A2133" i="27"/>
  <c r="A2169" i="27"/>
  <c r="A994" i="27"/>
  <c r="A993" i="27"/>
  <c r="A988" i="27"/>
  <c r="A6844" i="27"/>
  <c r="A6352" i="27"/>
  <c r="A6758" i="27"/>
  <c r="A5459" i="27"/>
  <c r="A5775" i="27"/>
  <c r="A2937" i="27"/>
  <c r="A2975" i="27"/>
  <c r="A6329" i="27"/>
  <c r="A2993" i="27"/>
  <c r="A6150" i="27"/>
  <c r="A6118" i="27"/>
  <c r="A6119" i="27"/>
  <c r="A6122" i="27"/>
  <c r="A6115" i="27"/>
  <c r="A6112" i="27"/>
  <c r="A1063" i="27"/>
  <c r="A1062" i="27"/>
  <c r="A810" i="27"/>
  <c r="A785" i="27"/>
  <c r="A796" i="27"/>
  <c r="A822" i="27"/>
  <c r="A815" i="27"/>
  <c r="A1092" i="27"/>
  <c r="A1112" i="27"/>
  <c r="A1098" i="27"/>
  <c r="A1091" i="27"/>
  <c r="A3161" i="28"/>
  <c r="A3224" i="28"/>
  <c r="A2812" i="28"/>
  <c r="A2849" i="28"/>
  <c r="A1121" i="27"/>
  <c r="A1054" i="27"/>
  <c r="A1069" i="27"/>
  <c r="A1109" i="27"/>
  <c r="A1093" i="27"/>
  <c r="A1108" i="27"/>
  <c r="A1118" i="27"/>
  <c r="A1070" i="27"/>
  <c r="A6135" i="27"/>
  <c r="A6102" i="27"/>
  <c r="A6116" i="27"/>
  <c r="A6084" i="27"/>
  <c r="A6139" i="27"/>
  <c r="A6134" i="27"/>
  <c r="A6080" i="27"/>
  <c r="A802" i="27"/>
  <c r="A766" i="27"/>
  <c r="A769" i="27"/>
  <c r="A787" i="27"/>
  <c r="A826" i="27"/>
  <c r="A777" i="27"/>
  <c r="A761" i="27"/>
  <c r="A778" i="27"/>
  <c r="A755" i="27"/>
  <c r="A770" i="27"/>
  <c r="A793" i="27"/>
  <c r="A816" i="27"/>
  <c r="A789" i="27"/>
  <c r="A792" i="27"/>
  <c r="A818" i="27"/>
  <c r="A6549" i="27"/>
  <c r="A6580" i="27"/>
  <c r="A6534" i="27"/>
  <c r="A6540" i="27"/>
  <c r="A6271" i="27"/>
  <c r="A6297" i="27"/>
  <c r="A6251" i="27"/>
  <c r="A2808" i="28"/>
  <c r="A2815" i="28"/>
  <c r="A2829" i="28"/>
  <c r="A2841" i="28"/>
  <c r="A2852" i="28"/>
  <c r="A2803" i="28"/>
  <c r="A2827" i="28"/>
  <c r="A2848" i="28"/>
  <c r="A2784" i="28"/>
  <c r="A2791" i="28"/>
  <c r="A2805" i="28"/>
  <c r="A2817" i="28"/>
  <c r="A2804" i="28"/>
  <c r="A2828" i="28"/>
  <c r="A2779" i="28"/>
  <c r="A2818" i="28"/>
  <c r="A2822" i="28"/>
  <c r="A2802" i="28"/>
  <c r="A2832" i="28"/>
  <c r="A2839" i="28"/>
  <c r="A2853" i="28"/>
  <c r="A2789" i="28"/>
  <c r="A2801" i="28"/>
  <c r="A2851" i="28"/>
  <c r="A2796" i="28"/>
  <c r="A2842" i="28"/>
  <c r="A2847" i="28"/>
  <c r="A2821" i="28"/>
  <c r="A2793" i="28"/>
  <c r="A2844" i="28"/>
  <c r="A2786" i="28"/>
  <c r="A2798" i="28"/>
  <c r="A2840" i="28"/>
  <c r="A2807" i="28"/>
  <c r="A2781" i="28"/>
  <c r="A2820" i="28"/>
  <c r="A2843" i="28"/>
  <c r="A2816" i="28"/>
  <c r="A2783" i="28"/>
  <c r="A2833" i="28"/>
  <c r="A2835" i="28"/>
  <c r="A2795" i="28"/>
  <c r="A2794" i="28"/>
  <c r="A2806" i="28"/>
  <c r="A3196" i="28"/>
  <c r="A3174" i="28"/>
  <c r="A3200" i="28"/>
  <c r="A3169" i="28"/>
  <c r="A3194" i="28"/>
  <c r="A3203" i="28"/>
  <c r="A3172" i="28"/>
  <c r="A3166" i="28"/>
  <c r="A3168" i="28"/>
  <c r="A3225" i="28"/>
  <c r="A3202" i="28"/>
  <c r="A3155" i="28"/>
  <c r="A3204" i="28"/>
  <c r="A3198" i="28"/>
  <c r="A3192" i="28"/>
  <c r="A3185" i="28"/>
  <c r="A3154" i="28"/>
  <c r="A3226" i="28"/>
  <c r="A3179" i="28"/>
  <c r="A3220" i="28"/>
  <c r="A3214" i="28"/>
  <c r="A3216" i="28"/>
  <c r="A3201" i="28"/>
  <c r="A3170" i="28"/>
  <c r="A3195" i="28"/>
  <c r="A3563" i="28"/>
  <c r="A3545" i="28"/>
  <c r="A3582" i="28"/>
  <c r="A3588" i="28"/>
  <c r="A3557" i="28"/>
  <c r="A3559" i="28"/>
  <c r="A3602" i="28"/>
  <c r="A3540" i="28"/>
  <c r="A3573" i="28"/>
  <c r="A3543" i="28"/>
  <c r="A3555" i="28"/>
  <c r="A3566" i="28"/>
  <c r="A3564" i="28"/>
  <c r="A3600" i="28"/>
  <c r="A3529" i="28"/>
  <c r="A3592" i="28"/>
  <c r="A3561" i="28"/>
  <c r="A3585" i="28"/>
  <c r="A3587" i="28"/>
  <c r="A3542" i="28"/>
  <c r="A3537" i="28"/>
  <c r="A3569" i="28"/>
  <c r="A3539" i="28"/>
  <c r="A3593" i="28"/>
  <c r="A3552" i="28"/>
  <c r="A3598" i="28"/>
  <c r="A3596" i="28"/>
  <c r="A3568" i="28"/>
  <c r="A3591" i="28"/>
  <c r="A3560" i="28"/>
  <c r="A3584" i="28"/>
  <c r="A6114" i="27"/>
  <c r="A6137" i="27"/>
  <c r="A6138" i="27"/>
  <c r="A6140" i="27"/>
  <c r="A6133" i="27"/>
  <c r="A6128" i="27"/>
  <c r="A786" i="27"/>
  <c r="A1111" i="27"/>
  <c r="A763" i="27"/>
  <c r="A812" i="27"/>
  <c r="A767" i="27"/>
  <c r="A1124" i="27"/>
  <c r="A762" i="27"/>
  <c r="A1064" i="27"/>
  <c r="A1128" i="27"/>
  <c r="A1114" i="27"/>
  <c r="A1107" i="27"/>
  <c r="A6563" i="27"/>
  <c r="A757" i="27"/>
  <c r="A811" i="27"/>
  <c r="A801" i="27"/>
  <c r="A3186" i="28"/>
  <c r="A3184" i="28"/>
  <c r="A3164" i="28"/>
  <c r="A2819" i="28"/>
  <c r="A2813" i="28"/>
  <c r="A2824" i="28"/>
  <c r="A6091" i="27"/>
  <c r="A6092" i="27"/>
  <c r="A6094" i="27"/>
  <c r="A6087" i="27"/>
  <c r="A6088" i="27"/>
  <c r="A6152" i="27"/>
  <c r="A1102" i="27"/>
  <c r="A1101" i="27"/>
  <c r="A754" i="27"/>
  <c r="A1073" i="27"/>
  <c r="A821" i="27"/>
  <c r="A772" i="27"/>
  <c r="A798" i="27"/>
  <c r="A791" i="27"/>
  <c r="A1103" i="27"/>
  <c r="A1085" i="27"/>
  <c r="A1088" i="27"/>
  <c r="A1074" i="27"/>
  <c r="A1067" i="27"/>
  <c r="A805" i="27"/>
  <c r="A1081" i="27"/>
  <c r="A803" i="27"/>
  <c r="A1079" i="27"/>
  <c r="A6547" i="27"/>
  <c r="A6098" i="27"/>
  <c r="A2850" i="28"/>
  <c r="A2810" i="28"/>
  <c r="A2785" i="28"/>
  <c r="A2799" i="28"/>
  <c r="A6473" i="28"/>
  <c r="A6484" i="28"/>
  <c r="A6506" i="28"/>
  <c r="A6464" i="28"/>
  <c r="A6238" i="28"/>
  <c r="A6298" i="28"/>
  <c r="A6299" i="28"/>
  <c r="A6247" i="28"/>
  <c r="A6265" i="28"/>
  <c r="A5905" i="28"/>
  <c r="A5914" i="28"/>
  <c r="A5859" i="28"/>
  <c r="A5922" i="28"/>
  <c r="A5889" i="28"/>
  <c r="A5885" i="28"/>
  <c r="A5916" i="28"/>
  <c r="A4715" i="28"/>
  <c r="A4655" i="28"/>
  <c r="A4689" i="28"/>
  <c r="A4711" i="28"/>
  <c r="A4654" i="28"/>
  <c r="A4726" i="28"/>
  <c r="A4720" i="28"/>
  <c r="A1717" i="28"/>
  <c r="A1675" i="28"/>
  <c r="A1703" i="28"/>
  <c r="A1660" i="28"/>
  <c r="A1678" i="28"/>
  <c r="A1699" i="28"/>
  <c r="A1721" i="28"/>
  <c r="A6471" i="28"/>
  <c r="A6497" i="28"/>
  <c r="A6512" i="28"/>
  <c r="A6524" i="28"/>
  <c r="A6495" i="28"/>
  <c r="A6494" i="28"/>
  <c r="A6491" i="28"/>
  <c r="A6518" i="28"/>
  <c r="A5894" i="28"/>
  <c r="A5908" i="28"/>
  <c r="A5874" i="28"/>
  <c r="A5867" i="28"/>
  <c r="A5890" i="28"/>
  <c r="A5913" i="28"/>
  <c r="A5861" i="28"/>
  <c r="A6231" i="28"/>
  <c r="A6277" i="28"/>
  <c r="A6237" i="28"/>
  <c r="A6251" i="28"/>
  <c r="A6258" i="28"/>
  <c r="A6280" i="28"/>
  <c r="A4673" i="28"/>
  <c r="A4706" i="28"/>
  <c r="A4680" i="28"/>
  <c r="A4694" i="28"/>
  <c r="A4701" i="28"/>
  <c r="A4690" i="28"/>
  <c r="A4677" i="28"/>
  <c r="A4666" i="28"/>
  <c r="A4660" i="28"/>
  <c r="A6736" i="28"/>
  <c r="A6716" i="28"/>
  <c r="A6719" i="28"/>
  <c r="A6733" i="28"/>
  <c r="A6745" i="28"/>
  <c r="A6681" i="28"/>
  <c r="A6732" i="28"/>
  <c r="A4499" i="28"/>
  <c r="A4435" i="28"/>
  <c r="A4441" i="28"/>
  <c r="A4502" i="28"/>
  <c r="A6502" i="28"/>
  <c r="A6515" i="28"/>
  <c r="A6527" i="28"/>
  <c r="A6480" i="28"/>
  <c r="A6468" i="28"/>
  <c r="A6242" i="28"/>
  <c r="A6243" i="28"/>
  <c r="A6479" i="28"/>
  <c r="A6509" i="28"/>
  <c r="A6245" i="28"/>
  <c r="A6273" i="28"/>
  <c r="A5883" i="28"/>
  <c r="A5893" i="28"/>
  <c r="A5901" i="28"/>
  <c r="A5857" i="28"/>
  <c r="A5860" i="28"/>
  <c r="A5854" i="28"/>
  <c r="A5926" i="28"/>
  <c r="A4671" i="28"/>
  <c r="A4687" i="28"/>
  <c r="A4709" i="28"/>
  <c r="A4659" i="28"/>
  <c r="A4670" i="28"/>
  <c r="A4664" i="28"/>
  <c r="A4683" i="28"/>
  <c r="A4717" i="28"/>
  <c r="A1690" i="28"/>
  <c r="A1694" i="28"/>
  <c r="A1706" i="28"/>
  <c r="A1712" i="28"/>
  <c r="A6469" i="28"/>
  <c r="A6457" i="28"/>
  <c r="A6467" i="28"/>
  <c r="A6508" i="28"/>
  <c r="A6504" i="28"/>
  <c r="A6270" i="28"/>
  <c r="A6274" i="28"/>
  <c r="A6275" i="28"/>
  <c r="A6279" i="28"/>
  <c r="A6461" i="28"/>
  <c r="A6503" i="28"/>
  <c r="A6241" i="28"/>
  <c r="A5891" i="28"/>
  <c r="A5858" i="28"/>
  <c r="A5921" i="28"/>
  <c r="A5917" i="28"/>
  <c r="A5884" i="28"/>
  <c r="A5878" i="28"/>
  <c r="A4685" i="28"/>
  <c r="A4703" i="28"/>
  <c r="A4719" i="28"/>
  <c r="A4668" i="28"/>
  <c r="A4691" i="28"/>
  <c r="A4702" i="28"/>
  <c r="A4696" i="28"/>
  <c r="A1663" i="28"/>
  <c r="A1718" i="28"/>
  <c r="A1679" i="28"/>
  <c r="A1666" i="28"/>
  <c r="A7308" i="27"/>
  <c r="A7333" i="27"/>
  <c r="A7280" i="27"/>
  <c r="A7313" i="27"/>
  <c r="A4437" i="27"/>
  <c r="A4378" i="27"/>
  <c r="A4354" i="27"/>
  <c r="A4462" i="27"/>
  <c r="A4391" i="27"/>
  <c r="A4384" i="27"/>
  <c r="A4387" i="27"/>
  <c r="A4441" i="27"/>
  <c r="A4436" i="27"/>
  <c r="A4471" i="27"/>
  <c r="A4499" i="27"/>
  <c r="A2643" i="27"/>
  <c r="A3357" i="27"/>
  <c r="A3308" i="27"/>
  <c r="A3326" i="27"/>
  <c r="A3360" i="27"/>
  <c r="A2680" i="27"/>
  <c r="A2703" i="27"/>
  <c r="A3325" i="27"/>
  <c r="A3483" i="27"/>
  <c r="A3513" i="27"/>
  <c r="A3468" i="27"/>
  <c r="A1752" i="27"/>
  <c r="A1232" i="27"/>
  <c r="A1235" i="27"/>
  <c r="A1205" i="27"/>
  <c r="A6146" i="28"/>
  <c r="A6083" i="28"/>
  <c r="A6110" i="28"/>
  <c r="A5959" i="28"/>
  <c r="A5990" i="28"/>
  <c r="A4381" i="28"/>
  <c r="A5557" i="28"/>
  <c r="A5623" i="28"/>
  <c r="A4228" i="28"/>
  <c r="A4227" i="28"/>
  <c r="A4247" i="28"/>
  <c r="A4745" i="28"/>
  <c r="A4215" i="28"/>
  <c r="A3909" i="28"/>
  <c r="A2392" i="28"/>
  <c r="A1208" i="28"/>
  <c r="A951" i="28"/>
  <c r="A968" i="28"/>
  <c r="A1955" i="28"/>
  <c r="A319" i="28"/>
  <c r="A7316" i="27"/>
  <c r="A7279" i="27"/>
  <c r="A7288" i="27"/>
  <c r="A7321" i="27"/>
  <c r="A4395" i="27"/>
  <c r="A4367" i="27"/>
  <c r="A4448" i="27"/>
  <c r="A4423" i="27"/>
  <c r="A4392" i="27"/>
  <c r="A4374" i="27"/>
  <c r="A4444" i="27"/>
  <c r="A4446" i="27"/>
  <c r="A4495" i="27"/>
  <c r="A4414" i="27"/>
  <c r="A2632" i="27"/>
  <c r="A3305" i="27"/>
  <c r="A3370" i="27"/>
  <c r="A3316" i="27"/>
  <c r="A3342" i="27"/>
  <c r="A3368" i="27"/>
  <c r="A2648" i="27"/>
  <c r="A2634" i="27"/>
  <c r="A3519" i="27"/>
  <c r="A3509" i="27"/>
  <c r="A3464" i="27"/>
  <c r="A3508" i="27"/>
  <c r="A1253" i="27"/>
  <c r="A1248" i="27"/>
  <c r="A1221" i="27"/>
  <c r="A4492" i="27"/>
  <c r="A2693" i="27"/>
  <c r="A1268" i="27"/>
  <c r="A6114" i="28"/>
  <c r="A6151" i="28"/>
  <c r="A5991" i="28"/>
  <c r="A6000" i="28"/>
  <c r="A4388" i="28"/>
  <c r="A5579" i="28"/>
  <c r="A5570" i="28"/>
  <c r="A4218" i="28"/>
  <c r="A4773" i="28"/>
  <c r="A3910" i="28"/>
  <c r="A3925" i="28"/>
  <c r="A2402" i="28"/>
  <c r="A2268" i="28"/>
  <c r="A364" i="28"/>
  <c r="A394" i="28"/>
  <c r="A922" i="28"/>
  <c r="A1974" i="28"/>
  <c r="A59" i="28"/>
  <c r="A7314" i="27"/>
  <c r="A7305" i="27"/>
  <c r="A7320" i="27"/>
  <c r="A7335" i="27"/>
  <c r="A7349" i="27"/>
  <c r="A7285" i="27"/>
  <c r="A7292" i="27"/>
  <c r="A7323" i="27"/>
  <c r="A7347" i="27"/>
  <c r="A7307" i="27"/>
  <c r="A7338" i="27"/>
  <c r="A7290" i="27"/>
  <c r="A7334" i="27"/>
  <c r="A7294" i="27"/>
  <c r="A7297" i="27"/>
  <c r="A7312" i="27"/>
  <c r="A7327" i="27"/>
  <c r="A7341" i="27"/>
  <c r="A7348" i="27"/>
  <c r="A7284" i="27"/>
  <c r="A7346" i="27"/>
  <c r="A7330" i="27"/>
  <c r="A7331" i="27"/>
  <c r="A7339" i="27"/>
  <c r="A7298" i="27"/>
  <c r="A7345" i="27"/>
  <c r="A7281" i="27"/>
  <c r="A7296" i="27"/>
  <c r="A7311" i="27"/>
  <c r="A7325" i="27"/>
  <c r="A7332" i="27"/>
  <c r="A7322" i="27"/>
  <c r="A2629" i="27"/>
  <c r="A7302" i="27"/>
  <c r="A7324" i="27"/>
  <c r="A7287" i="27"/>
  <c r="A7304" i="27"/>
  <c r="A7329" i="27"/>
  <c r="A4379" i="27"/>
  <c r="A4430" i="27"/>
  <c r="A4357" i="27"/>
  <c r="A4408" i="27"/>
  <c r="A4476" i="27"/>
  <c r="A4457" i="27"/>
  <c r="A4503" i="27"/>
  <c r="A4386" i="27"/>
  <c r="A3512" i="27"/>
  <c r="A3317" i="27"/>
  <c r="A3321" i="27"/>
  <c r="A3324" i="27"/>
  <c r="A3366" i="27"/>
  <c r="A3376" i="27"/>
  <c r="A2637" i="27"/>
  <c r="A2650" i="27"/>
  <c r="A3487" i="27"/>
  <c r="A3472" i="27"/>
  <c r="A3489" i="27"/>
  <c r="A1242" i="27"/>
  <c r="A1217" i="27"/>
  <c r="A2665" i="27"/>
  <c r="A4397" i="27"/>
  <c r="A6143" i="28"/>
  <c r="A5994" i="28"/>
  <c r="A5939" i="28"/>
  <c r="A4412" i="28"/>
  <c r="A5590" i="28"/>
  <c r="A5586" i="28"/>
  <c r="A4250" i="28"/>
  <c r="A4251" i="28"/>
  <c r="A4797" i="28"/>
  <c r="A4231" i="28"/>
  <c r="A3930" i="28"/>
  <c r="A2347" i="28"/>
  <c r="A1859" i="28"/>
  <c r="A2353" i="28"/>
  <c r="A356" i="28"/>
  <c r="A386" i="28"/>
  <c r="A378" i="28"/>
  <c r="A1969" i="28"/>
  <c r="A3510" i="27"/>
  <c r="A3524" i="27"/>
  <c r="A3460" i="27"/>
  <c r="A3466" i="27"/>
  <c r="A3527" i="27"/>
  <c r="A3486" i="27"/>
  <c r="A3500" i="27"/>
  <c r="A3506" i="27"/>
  <c r="A3515" i="27"/>
  <c r="A3488" i="27"/>
  <c r="A3459" i="27"/>
  <c r="A3507" i="27"/>
  <c r="A3505" i="27"/>
  <c r="A3478" i="27"/>
  <c r="A3492" i="27"/>
  <c r="A3498" i="27"/>
  <c r="A3503" i="27"/>
  <c r="A3475" i="27"/>
  <c r="A3521" i="27"/>
  <c r="A3495" i="27"/>
  <c r="A3470" i="27"/>
  <c r="A3484" i="27"/>
  <c r="A3490" i="27"/>
  <c r="A3526" i="27"/>
  <c r="A3462" i="27"/>
  <c r="A3476" i="27"/>
  <c r="A3482" i="27"/>
  <c r="A3477" i="27"/>
  <c r="A3523" i="27"/>
  <c r="A3496" i="27"/>
  <c r="A3469" i="27"/>
  <c r="A3493" i="27"/>
  <c r="A3499" i="27"/>
  <c r="A3479" i="27"/>
  <c r="A7282" i="27"/>
  <c r="A7340" i="27"/>
  <c r="A7295" i="27"/>
  <c r="A7328" i="27"/>
  <c r="A7337" i="27"/>
  <c r="A4368" i="27"/>
  <c r="A4502" i="27"/>
  <c r="A4464" i="27"/>
  <c r="A4403" i="27"/>
  <c r="A4365" i="27"/>
  <c r="A4380" i="27"/>
  <c r="A4486" i="27"/>
  <c r="A4478" i="27"/>
  <c r="A4435" i="27"/>
  <c r="A3517" i="27"/>
  <c r="A3363" i="27"/>
  <c r="A3473" i="27"/>
  <c r="A3330" i="27"/>
  <c r="A3359" i="27"/>
  <c r="A3332" i="27"/>
  <c r="A3374" i="27"/>
  <c r="A3465" i="27"/>
  <c r="A2639" i="27"/>
  <c r="A2674" i="27"/>
  <c r="A3456" i="27"/>
  <c r="A3485" i="27"/>
  <c r="A3528" i="27"/>
  <c r="A3454" i="27"/>
  <c r="A1799" i="27"/>
  <c r="A1215" i="27"/>
  <c r="A1225" i="27"/>
  <c r="A7318" i="27"/>
  <c r="A2697" i="27"/>
  <c r="A2673" i="27"/>
  <c r="A1731" i="27"/>
  <c r="A6153" i="28"/>
  <c r="A5953" i="28"/>
  <c r="A6003" i="28"/>
  <c r="A6002" i="28"/>
  <c r="A5612" i="28"/>
  <c r="A4777" i="28"/>
  <c r="A4248" i="28"/>
  <c r="A4237" i="28"/>
  <c r="A4760" i="28"/>
  <c r="A4758" i="28"/>
  <c r="A4206" i="28"/>
  <c r="A3922" i="28"/>
  <c r="A3919" i="28"/>
  <c r="A2400" i="28"/>
  <c r="A2382" i="28"/>
  <c r="A2312" i="28"/>
  <c r="A40" i="28"/>
  <c r="A71" i="28"/>
  <c r="A1979" i="28"/>
  <c r="A1236" i="27"/>
  <c r="A7350" i="27"/>
  <c r="A7326" i="27"/>
  <c r="A7293" i="27"/>
  <c r="A7303" i="27"/>
  <c r="A7336" i="27"/>
  <c r="A7353" i="27"/>
  <c r="A7315" i="27"/>
  <c r="A7291" i="27"/>
  <c r="A4358" i="27"/>
  <c r="A4484" i="27"/>
  <c r="A4449" i="27"/>
  <c r="A4364" i="27"/>
  <c r="A4373" i="27"/>
  <c r="A4388" i="27"/>
  <c r="A4497" i="27"/>
  <c r="A4431" i="27"/>
  <c r="A4443" i="27"/>
  <c r="A3480" i="27"/>
  <c r="A3361" i="27"/>
  <c r="A3343" i="27"/>
  <c r="A3371" i="27"/>
  <c r="A3348" i="27"/>
  <c r="A3304" i="27"/>
  <c r="A2647" i="27"/>
  <c r="A2682" i="27"/>
  <c r="A3481" i="27"/>
  <c r="A3497" i="27"/>
  <c r="A3458" i="27"/>
  <c r="A3494" i="27"/>
  <c r="A1791" i="27"/>
  <c r="A1782" i="27"/>
  <c r="A1764" i="27"/>
  <c r="A1238" i="27"/>
  <c r="A1241" i="27"/>
  <c r="A2660" i="27"/>
  <c r="A1755" i="27"/>
  <c r="A1789" i="27"/>
  <c r="A6080" i="28"/>
  <c r="A6132" i="28"/>
  <c r="A5938" i="28"/>
  <c r="A5975" i="28"/>
  <c r="A5941" i="28"/>
  <c r="A5627" i="28"/>
  <c r="A5581" i="28"/>
  <c r="A4747" i="28"/>
  <c r="A4256" i="28"/>
  <c r="A4212" i="28"/>
  <c r="A4785" i="28"/>
  <c r="A4775" i="28"/>
  <c r="A3946" i="28"/>
  <c r="A2304" i="28"/>
  <c r="A432" i="28"/>
  <c r="A1255" i="27"/>
  <c r="A1243" i="27"/>
  <c r="A1220" i="27"/>
  <c r="A1210" i="27"/>
  <c r="A1250" i="27"/>
  <c r="A1276" i="27"/>
  <c r="A1227" i="27"/>
  <c r="A1233" i="27"/>
  <c r="A1240" i="27"/>
  <c r="A1254" i="27"/>
  <c r="A1228" i="27"/>
  <c r="A1219" i="27"/>
  <c r="A1259" i="27"/>
  <c r="A1247" i="27"/>
  <c r="A1212" i="27"/>
  <c r="A1266" i="27"/>
  <c r="A1273" i="27"/>
  <c r="A1209" i="27"/>
  <c r="A1216" i="27"/>
  <c r="A1230" i="27"/>
  <c r="A1267" i="27"/>
  <c r="A1204" i="27"/>
  <c r="A1231" i="27"/>
  <c r="A1271" i="27"/>
  <c r="A1260" i="27"/>
  <c r="A1226" i="27"/>
  <c r="A1265" i="27"/>
  <c r="A1272" i="27"/>
  <c r="A1208" i="27"/>
  <c r="A1222" i="27"/>
  <c r="A1229" i="27"/>
  <c r="A1244" i="27"/>
  <c r="A1274" i="27"/>
  <c r="A1211" i="27"/>
  <c r="A1237" i="27"/>
  <c r="A1257" i="27"/>
  <c r="A1264" i="27"/>
  <c r="A1278" i="27"/>
  <c r="A1214" i="27"/>
  <c r="A1277" i="27"/>
  <c r="A1258" i="27"/>
  <c r="A1223" i="27"/>
  <c r="A1251" i="27"/>
  <c r="A1249" i="27"/>
  <c r="A1256" i="27"/>
  <c r="A1270" i="27"/>
  <c r="A1206" i="27"/>
  <c r="A7286" i="27"/>
  <c r="A7306" i="27"/>
  <c r="A7342" i="27"/>
  <c r="A7301" i="27"/>
  <c r="A7319" i="27"/>
  <c r="A7344" i="27"/>
  <c r="A4450" i="27"/>
  <c r="A4432" i="27"/>
  <c r="A4355" i="27"/>
  <c r="A4394" i="27"/>
  <c r="A4480" i="27"/>
  <c r="A4493" i="27"/>
  <c r="A4445" i="27"/>
  <c r="A4439" i="27"/>
  <c r="A3365" i="27"/>
  <c r="A3335" i="27"/>
  <c r="A3369" i="27"/>
  <c r="A3311" i="27"/>
  <c r="A3372" i="27"/>
  <c r="A2663" i="27"/>
  <c r="A2690" i="27"/>
  <c r="A3520" i="27"/>
  <c r="A3511" i="27"/>
  <c r="A3474" i="27"/>
  <c r="A3502" i="27"/>
  <c r="A1786" i="27"/>
  <c r="A1777" i="27"/>
  <c r="A1775" i="27"/>
  <c r="A1774" i="27"/>
  <c r="A1756" i="27"/>
  <c r="A1246" i="27"/>
  <c r="A1239" i="27"/>
  <c r="A1263" i="27"/>
  <c r="A1245" i="27"/>
  <c r="A6089" i="28"/>
  <c r="A5986" i="28"/>
  <c r="A5555" i="28"/>
  <c r="A4778" i="28"/>
  <c r="A3975" i="28"/>
  <c r="A2318" i="28"/>
  <c r="A392" i="28"/>
  <c r="A1765" i="27"/>
  <c r="A1733" i="27"/>
  <c r="A1787" i="27"/>
  <c r="A1739" i="27"/>
  <c r="A1748" i="27"/>
  <c r="A1766" i="27"/>
  <c r="A1783" i="27"/>
  <c r="A1760" i="27"/>
  <c r="A1761" i="27"/>
  <c r="A1770" i="27"/>
  <c r="A1757" i="27"/>
  <c r="A1779" i="27"/>
  <c r="A1749" i="27"/>
  <c r="A1773" i="27"/>
  <c r="A1772" i="27"/>
  <c r="A1790" i="27"/>
  <c r="A1743" i="27"/>
  <c r="A1784" i="27"/>
  <c r="A1785" i="27"/>
  <c r="A1730" i="27"/>
  <c r="A1794" i="27"/>
  <c r="A1747" i="27"/>
  <c r="A1741" i="27"/>
  <c r="A1780" i="27"/>
  <c r="A1734" i="27"/>
  <c r="A1798" i="27"/>
  <c r="A1751" i="27"/>
  <c r="A1792" i="27"/>
  <c r="A1729" i="27"/>
  <c r="A1793" i="27"/>
  <c r="A1738" i="27"/>
  <c r="A1803" i="27"/>
  <c r="A1795" i="27"/>
  <c r="A1763" i="27"/>
  <c r="A1788" i="27"/>
  <c r="A1742" i="27"/>
  <c r="A1759" i="27"/>
  <c r="A1736" i="27"/>
  <c r="A1800" i="27"/>
  <c r="A1737" i="27"/>
  <c r="A1802" i="27"/>
  <c r="A1746" i="27"/>
  <c r="A1781" i="27"/>
  <c r="A1797" i="27"/>
  <c r="A1732" i="27"/>
  <c r="A1796" i="27"/>
  <c r="A1750" i="27"/>
  <c r="A1767" i="27"/>
  <c r="A1744" i="27"/>
  <c r="A1745" i="27"/>
  <c r="A1754" i="27"/>
  <c r="A4490" i="27"/>
  <c r="A4438" i="27"/>
  <c r="A4440" i="27"/>
  <c r="A4475" i="27"/>
  <c r="A4487" i="27"/>
  <c r="A4500" i="27"/>
  <c r="A4488" i="27"/>
  <c r="A4465" i="27"/>
  <c r="A4442" i="27"/>
  <c r="A4496" i="27"/>
  <c r="A4482" i="27"/>
  <c r="A4472" i="27"/>
  <c r="A4458" i="27"/>
  <c r="A4467" i="27"/>
  <c r="A4479" i="27"/>
  <c r="A4489" i="27"/>
  <c r="A4477" i="27"/>
  <c r="A4454" i="27"/>
  <c r="A4461" i="27"/>
  <c r="A4501" i="27"/>
  <c r="A4434" i="27"/>
  <c r="A4451" i="27"/>
  <c r="A4463" i="27"/>
  <c r="A4468" i="27"/>
  <c r="A4456" i="27"/>
  <c r="A4433" i="27"/>
  <c r="A4494" i="27"/>
  <c r="A4469" i="27"/>
  <c r="A4452" i="27"/>
  <c r="A415" i="28"/>
  <c r="A439" i="28"/>
  <c r="A384" i="28"/>
  <c r="A448" i="28"/>
  <c r="A425" i="28"/>
  <c r="A410" i="28"/>
  <c r="A395" i="28"/>
  <c r="A383" i="28"/>
  <c r="A423" i="28"/>
  <c r="A440" i="28"/>
  <c r="A426" i="28"/>
  <c r="A379" i="28"/>
  <c r="A431" i="28"/>
  <c r="A434" i="28"/>
  <c r="A387" i="28"/>
  <c r="A447" i="28"/>
  <c r="A417" i="28"/>
  <c r="A443" i="28"/>
  <c r="A400" i="28"/>
  <c r="A449" i="28"/>
  <c r="A402" i="28"/>
  <c r="A403" i="28"/>
  <c r="A408" i="28"/>
  <c r="A418" i="28"/>
  <c r="A411" i="28"/>
  <c r="A391" i="28"/>
  <c r="A416" i="28"/>
  <c r="A442" i="28"/>
  <c r="A419" i="28"/>
  <c r="A399" i="28"/>
  <c r="A424" i="28"/>
  <c r="A450" i="28"/>
  <c r="A427" i="28"/>
  <c r="A433" i="28"/>
  <c r="A435" i="28"/>
  <c r="A441" i="28"/>
  <c r="A2367" i="28"/>
  <c r="A2350" i="28"/>
  <c r="A2363" i="28"/>
  <c r="A2351" i="28"/>
  <c r="A2349" i="28"/>
  <c r="A2344" i="28"/>
  <c r="A2337" i="28"/>
  <c r="A2354" i="28"/>
  <c r="A2398" i="28"/>
  <c r="A2403" i="28"/>
  <c r="A2393" i="28"/>
  <c r="A2381" i="28"/>
  <c r="A2385" i="28"/>
  <c r="A2357" i="28"/>
  <c r="A2336" i="28"/>
  <c r="A2335" i="28"/>
  <c r="A2384" i="28"/>
  <c r="A2374" i="28"/>
  <c r="A2371" i="28"/>
  <c r="A2330" i="28"/>
  <c r="A2356" i="28"/>
  <c r="A2377" i="28"/>
  <c r="A2352" i="28"/>
  <c r="A2380" i="28"/>
  <c r="A2342" i="28"/>
  <c r="A2339" i="28"/>
  <c r="A2370" i="28"/>
  <c r="A2391" i="28"/>
  <c r="A2365" i="28"/>
  <c r="A2396" i="28"/>
  <c r="A2334" i="28"/>
  <c r="A2383" i="28"/>
  <c r="A2360" i="28"/>
  <c r="A2378" i="28"/>
  <c r="A2395" i="28"/>
  <c r="A2372" i="28"/>
  <c r="A2338" i="28"/>
  <c r="A2394" i="28"/>
  <c r="A2341" i="28"/>
  <c r="A2390" i="28"/>
  <c r="A2387" i="28"/>
  <c r="A2361" i="28"/>
  <c r="A2329" i="28"/>
  <c r="A2331" i="28"/>
  <c r="A2364" i="28"/>
  <c r="A2340" i="28"/>
  <c r="A2373" i="28"/>
  <c r="A2366" i="28"/>
  <c r="A2343" i="28"/>
  <c r="A2368" i="28"/>
  <c r="A2358" i="28"/>
  <c r="A2369" i="28"/>
  <c r="A2379" i="28"/>
  <c r="A2399" i="28"/>
  <c r="A2355" i="28"/>
  <c r="A41" i="28"/>
  <c r="A11" i="28"/>
  <c r="A75" i="28"/>
  <c r="A4" i="28"/>
  <c r="A68" i="28"/>
  <c r="A65" i="28"/>
  <c r="A35" i="28"/>
  <c r="A28" i="28"/>
  <c r="A37" i="28"/>
  <c r="A46" i="28"/>
  <c r="A47" i="28"/>
  <c r="A24" i="28"/>
  <c r="A9" i="28"/>
  <c r="A73" i="28"/>
  <c r="A57" i="28"/>
  <c r="A76" i="28"/>
  <c r="A17" i="28"/>
  <c r="A43" i="28"/>
  <c r="A36" i="28"/>
  <c r="A5" i="28"/>
  <c r="A77" i="28"/>
  <c r="A70" i="28"/>
  <c r="A39" i="28"/>
  <c r="A64" i="28"/>
  <c r="A25" i="28"/>
  <c r="A51" i="28"/>
  <c r="A44" i="28"/>
  <c r="A13" i="28"/>
  <c r="A6" i="28"/>
  <c r="A78" i="28"/>
  <c r="A55" i="28"/>
  <c r="A67" i="28"/>
  <c r="A45" i="28"/>
  <c r="A62" i="28"/>
  <c r="A31" i="28"/>
  <c r="A16" i="28"/>
  <c r="A69" i="28"/>
  <c r="A14" i="28"/>
  <c r="A48" i="28"/>
  <c r="A33" i="28"/>
  <c r="A12" i="28"/>
  <c r="A22" i="28"/>
  <c r="A56" i="28"/>
  <c r="A49" i="28"/>
  <c r="A19" i="28"/>
  <c r="A20" i="28"/>
  <c r="A30" i="28"/>
  <c r="A7" i="28"/>
  <c r="A27" i="28"/>
  <c r="A52" i="28"/>
  <c r="A21" i="28"/>
  <c r="A38" i="28"/>
  <c r="A15" i="28"/>
  <c r="A29" i="28"/>
  <c r="A53" i="28"/>
  <c r="A23" i="28"/>
  <c r="A8" i="28"/>
  <c r="A61" i="28"/>
  <c r="A63" i="28"/>
  <c r="A32" i="28"/>
  <c r="A1256" i="28"/>
  <c r="A1267" i="28"/>
  <c r="A1221" i="28"/>
  <c r="A1216" i="28"/>
  <c r="A1259" i="28"/>
  <c r="A1205" i="28"/>
  <c r="A1224" i="28"/>
  <c r="A1251" i="28"/>
  <c r="A1232" i="28"/>
  <c r="A1211" i="28"/>
  <c r="A1237" i="28"/>
  <c r="A1240" i="28"/>
  <c r="A1219" i="28"/>
  <c r="A1245" i="28"/>
  <c r="A1248" i="28"/>
  <c r="A1227" i="28"/>
  <c r="A1253" i="28"/>
  <c r="A1264" i="28"/>
  <c r="A1235" i="28"/>
  <c r="A1261" i="28"/>
  <c r="A1272" i="28"/>
  <c r="A1213" i="28"/>
  <c r="A1229" i="28"/>
  <c r="A1243" i="28"/>
  <c r="A1269" i="28"/>
  <c r="A4229" i="28"/>
  <c r="A4271" i="28"/>
  <c r="A4236" i="28"/>
  <c r="A4268" i="28"/>
  <c r="A4245" i="28"/>
  <c r="A4221" i="28"/>
  <c r="A4262" i="28"/>
  <c r="A4238" i="28"/>
  <c r="A4257" i="28"/>
  <c r="A4264" i="28"/>
  <c r="A4274" i="28"/>
  <c r="A4210" i="28"/>
  <c r="A4254" i="28"/>
  <c r="A4259" i="28"/>
  <c r="A4246" i="28"/>
  <c r="A4276" i="28"/>
  <c r="A4263" i="28"/>
  <c r="A4233" i="28"/>
  <c r="A4232" i="28"/>
  <c r="A4234" i="28"/>
  <c r="A4278" i="28"/>
  <c r="A4270" i="28"/>
  <c r="A4260" i="28"/>
  <c r="A4225" i="28"/>
  <c r="A4224" i="28"/>
  <c r="A4226" i="28"/>
  <c r="A4222" i="28"/>
  <c r="A4209" i="28"/>
  <c r="A4208" i="28"/>
  <c r="A4214" i="28"/>
  <c r="A4204" i="28"/>
  <c r="A4220" i="28"/>
  <c r="A4211" i="28"/>
  <c r="A4223" i="28"/>
  <c r="A4252" i="28"/>
  <c r="A4272" i="28"/>
  <c r="A4242" i="28"/>
  <c r="A4275" i="28"/>
  <c r="A4273" i="28"/>
  <c r="A4240" i="28"/>
  <c r="A4239" i="28"/>
  <c r="A4265" i="28"/>
  <c r="A4216" i="28"/>
  <c r="A4253" i="28"/>
  <c r="A4249" i="28"/>
  <c r="A4266" i="28"/>
  <c r="A4267" i="28"/>
  <c r="A4207" i="28"/>
  <c r="A4213" i="28"/>
  <c r="A4241" i="28"/>
  <c r="A4258" i="28"/>
  <c r="A2324" i="28"/>
  <c r="A2314" i="28"/>
  <c r="A2311" i="28"/>
  <c r="A2322" i="28"/>
  <c r="A2321" i="28"/>
  <c r="A2265" i="28"/>
  <c r="A2328" i="28"/>
  <c r="A2288" i="28"/>
  <c r="A2300" i="28"/>
  <c r="A2287" i="28"/>
  <c r="A2285" i="28"/>
  <c r="A2275" i="28"/>
  <c r="A2299" i="28"/>
  <c r="A2264" i="28"/>
  <c r="A2255" i="28"/>
  <c r="A2302" i="28"/>
  <c r="A2315" i="28"/>
  <c r="A2254" i="28"/>
  <c r="A2303" i="28"/>
  <c r="A2294" i="28"/>
  <c r="A2266" i="28"/>
  <c r="A2291" i="28"/>
  <c r="A2296" i="28"/>
  <c r="A2295" i="28"/>
  <c r="A2276" i="28"/>
  <c r="A2257" i="28"/>
  <c r="A2305" i="28"/>
  <c r="A2307" i="28"/>
  <c r="A2262" i="28"/>
  <c r="A2279" i="28"/>
  <c r="A2267" i="28"/>
  <c r="A2278" i="28"/>
  <c r="A2316" i="28"/>
  <c r="A2274" i="28"/>
  <c r="A2271" i="28"/>
  <c r="A2258" i="28"/>
  <c r="A2290" i="28"/>
  <c r="A2313" i="28"/>
  <c r="A2293" i="28"/>
  <c r="A2280" i="28"/>
  <c r="A2284" i="28"/>
  <c r="A2259" i="28"/>
  <c r="A2327" i="28"/>
  <c r="A2301" i="28"/>
  <c r="A2270" i="28"/>
  <c r="A2310" i="28"/>
  <c r="A2319" i="28"/>
  <c r="A2326" i="28"/>
  <c r="A2282" i="28"/>
  <c r="A4404" i="28"/>
  <c r="A4362" i="28"/>
  <c r="A4396" i="28"/>
  <c r="A4371" i="28"/>
  <c r="A4380" i="28"/>
  <c r="A4390" i="28"/>
  <c r="A4420" i="28"/>
  <c r="A4399" i="28"/>
  <c r="A4372" i="28"/>
  <c r="A4427" i="28"/>
  <c r="A4364" i="28"/>
  <c r="A4356" i="28"/>
  <c r="A4426" i="28"/>
  <c r="A4786" i="28"/>
  <c r="A4743" i="28"/>
  <c r="A4750" i="28"/>
  <c r="A4749" i="28"/>
  <c r="A4732" i="28"/>
  <c r="A4779" i="28"/>
  <c r="A4764" i="28"/>
  <c r="A4746" i="28"/>
  <c r="A4767" i="28"/>
  <c r="A4766" i="28"/>
  <c r="A4757" i="28"/>
  <c r="A4794" i="28"/>
  <c r="A4754" i="28"/>
  <c r="A4729" i="28"/>
  <c r="A4735" i="28"/>
  <c r="A4789" i="28"/>
  <c r="A4770" i="28"/>
  <c r="A4793" i="28"/>
  <c r="A4739" i="28"/>
  <c r="A4798" i="28"/>
  <c r="A4781" i="28"/>
  <c r="A4756" i="28"/>
  <c r="A4768" i="28"/>
  <c r="A4796" i="28"/>
  <c r="A4736" i="28"/>
  <c r="A4791" i="28"/>
  <c r="A4782" i="28"/>
  <c r="A4765" i="28"/>
  <c r="A4780" i="28"/>
  <c r="A4730" i="28"/>
  <c r="A4771" i="28"/>
  <c r="A4801" i="28"/>
  <c r="A4772" i="28"/>
  <c r="A4776" i="28"/>
  <c r="A4799" i="28"/>
  <c r="A4742" i="28"/>
  <c r="A4769" i="28"/>
  <c r="A4753" i="28"/>
  <c r="A4759" i="28"/>
  <c r="A4741" i="28"/>
  <c r="A4731" i="28"/>
  <c r="A4734" i="28"/>
  <c r="A4751" i="28"/>
  <c r="A4733" i="28"/>
  <c r="A4740" i="28"/>
  <c r="A4762" i="28"/>
  <c r="A4737" i="28"/>
  <c r="A4761" i="28"/>
  <c r="A4790" i="28"/>
  <c r="A4795" i="28"/>
  <c r="A4803" i="28"/>
  <c r="A4800" i="28"/>
  <c r="A4802" i="28"/>
  <c r="A4748" i="28"/>
  <c r="A4774" i="28"/>
  <c r="A4784" i="28"/>
  <c r="A4792" i="28"/>
  <c r="A4763" i="28"/>
  <c r="A6135" i="28"/>
  <c r="A6093" i="28"/>
  <c r="A6131" i="28"/>
  <c r="A6129" i="28"/>
  <c r="A6127" i="28"/>
  <c r="A6122" i="28"/>
  <c r="A6079" i="28"/>
  <c r="A6113" i="28"/>
  <c r="A6086" i="28"/>
  <c r="A6115" i="28"/>
  <c r="A6149" i="28"/>
  <c r="A6085" i="28"/>
  <c r="A6121" i="28"/>
  <c r="A6119" i="28"/>
  <c r="A6116" i="28"/>
  <c r="A6138" i="28"/>
  <c r="A6095" i="28"/>
  <c r="A6128" i="28"/>
  <c r="A6099" i="28"/>
  <c r="A6134" i="28"/>
  <c r="A6133" i="28"/>
  <c r="A6141" i="28"/>
  <c r="A6124" i="28"/>
  <c r="A6139" i="28"/>
  <c r="A6098" i="28"/>
  <c r="A6144" i="28"/>
  <c r="A6097" i="28"/>
  <c r="A6130" i="28"/>
  <c r="A6109" i="28"/>
  <c r="A6112" i="28"/>
  <c r="A6091" i="28"/>
  <c r="A6092" i="28"/>
  <c r="A6108" i="28"/>
  <c r="A6087" i="28"/>
  <c r="A6101" i="28"/>
  <c r="A6103" i="28"/>
  <c r="A6082" i="28"/>
  <c r="A6106" i="28"/>
  <c r="A6123" i="28"/>
  <c r="A6081" i="28"/>
  <c r="A6102" i="28"/>
  <c r="A6088" i="28"/>
  <c r="A6148" i="28"/>
  <c r="A6094" i="28"/>
  <c r="A6147" i="28"/>
  <c r="A6142" i="28"/>
  <c r="A6096" i="28"/>
  <c r="A6150" i="28"/>
  <c r="A6104" i="28"/>
  <c r="A6140" i="28"/>
  <c r="A6084" i="28"/>
  <c r="A6137" i="28"/>
  <c r="A6111" i="28"/>
  <c r="A333" i="28"/>
  <c r="A367" i="28"/>
  <c r="A352" i="28"/>
  <c r="A357" i="28"/>
  <c r="A327" i="28"/>
  <c r="A312" i="28"/>
  <c r="A376" i="28"/>
  <c r="A321" i="28"/>
  <c r="A330" i="28"/>
  <c r="A339" i="28"/>
  <c r="A324" i="28"/>
  <c r="A311" i="28"/>
  <c r="A341" i="28"/>
  <c r="A351" i="28"/>
  <c r="A336" i="28"/>
  <c r="A369" i="28"/>
  <c r="A362" i="28"/>
  <c r="A347" i="28"/>
  <c r="A349" i="28"/>
  <c r="A359" i="28"/>
  <c r="A344" i="28"/>
  <c r="A305" i="28"/>
  <c r="A377" i="28"/>
  <c r="A370" i="28"/>
  <c r="A355" i="28"/>
  <c r="A308" i="28"/>
  <c r="A325" i="28"/>
  <c r="A304" i="28"/>
  <c r="A353" i="28"/>
  <c r="A371" i="28"/>
  <c r="A348" i="28"/>
  <c r="A343" i="28"/>
  <c r="A360" i="28"/>
  <c r="A322" i="28"/>
  <c r="A307" i="28"/>
  <c r="A375" i="28"/>
  <c r="A368" i="28"/>
  <c r="A313" i="28"/>
  <c r="A338" i="28"/>
  <c r="A315" i="28"/>
  <c r="A329" i="28"/>
  <c r="A346" i="28"/>
  <c r="A323" i="28"/>
  <c r="A316" i="28"/>
  <c r="A309" i="28"/>
  <c r="A337" i="28"/>
  <c r="A354" i="28"/>
  <c r="A331" i="28"/>
  <c r="A332" i="28"/>
  <c r="A320" i="28"/>
  <c r="A361" i="28"/>
  <c r="A306" i="28"/>
  <c r="A363" i="28"/>
  <c r="A340" i="28"/>
  <c r="A335" i="28"/>
  <c r="A317" i="28"/>
  <c r="A365" i="28"/>
  <c r="A373" i="28"/>
  <c r="A2018" i="28"/>
  <c r="A1994" i="28"/>
  <c r="A2006" i="28"/>
  <c r="A2005" i="28"/>
  <c r="A1967" i="28"/>
  <c r="A1966" i="28"/>
  <c r="A1965" i="28"/>
  <c r="A1973" i="28"/>
  <c r="A1980" i="28"/>
  <c r="A1986" i="28"/>
  <c r="A1988" i="28"/>
  <c r="A2013" i="28"/>
  <c r="A2003" i="28"/>
  <c r="A1992" i="28"/>
  <c r="A1991" i="28"/>
  <c r="A1954" i="28"/>
  <c r="A2023" i="28"/>
  <c r="A1976" i="28"/>
  <c r="A1957" i="28"/>
  <c r="A2028" i="28"/>
  <c r="A2025" i="28"/>
  <c r="A1999" i="28"/>
  <c r="A1968" i="28"/>
  <c r="A2026" i="28"/>
  <c r="A2024" i="28"/>
  <c r="A2014" i="28"/>
  <c r="A1958" i="28"/>
  <c r="A2020" i="28"/>
  <c r="A2019" i="28"/>
  <c r="A2016" i="28"/>
  <c r="A2017" i="28"/>
  <c r="A1997" i="28"/>
  <c r="A1985" i="28"/>
  <c r="A1983" i="28"/>
  <c r="A2007" i="28"/>
  <c r="A1972" i="28"/>
  <c r="A2002" i="28"/>
  <c r="A1960" i="28"/>
  <c r="A1993" i="28"/>
  <c r="A2009" i="28"/>
  <c r="A1971" i="28"/>
  <c r="A1963" i="28"/>
  <c r="A1978" i="28"/>
  <c r="A1996" i="28"/>
  <c r="A1984" i="28"/>
  <c r="A2000" i="28"/>
  <c r="A1961" i="28"/>
  <c r="A2008" i="28"/>
  <c r="A1970" i="28"/>
  <c r="A2022" i="28"/>
  <c r="A1975" i="28"/>
  <c r="A1982" i="28"/>
  <c r="A1990" i="28"/>
  <c r="A1962" i="28"/>
  <c r="A2004" i="28"/>
  <c r="A2011" i="28"/>
  <c r="A1964" i="28"/>
  <c r="A2015" i="28"/>
  <c r="A1956" i="28"/>
  <c r="A1995" i="28"/>
  <c r="A1989" i="28"/>
  <c r="A2021" i="28"/>
  <c r="A2012" i="28"/>
  <c r="A2027" i="28"/>
  <c r="A2001" i="28"/>
  <c r="A1959" i="28"/>
  <c r="A911" i="28"/>
  <c r="A920" i="28"/>
  <c r="A964" i="28"/>
  <c r="A936" i="28"/>
  <c r="A946" i="28"/>
  <c r="A957" i="28"/>
  <c r="A949" i="28"/>
  <c r="A915" i="28"/>
  <c r="A908" i="28"/>
  <c r="A978" i="28"/>
  <c r="A956" i="28"/>
  <c r="A963" i="28"/>
  <c r="A928" i="28"/>
  <c r="A919" i="28"/>
  <c r="A974" i="28"/>
  <c r="A975" i="28"/>
  <c r="A930" i="28"/>
  <c r="A950" i="28"/>
  <c r="A916" i="28"/>
  <c r="A927" i="28"/>
  <c r="A905" i="28"/>
  <c r="A939" i="28"/>
  <c r="A959" i="28"/>
  <c r="A924" i="28"/>
  <c r="A932" i="28"/>
  <c r="A955" i="28"/>
  <c r="A929" i="28"/>
  <c r="A906" i="28"/>
  <c r="A941" i="28"/>
  <c r="A942" i="28"/>
  <c r="A973" i="28"/>
  <c r="A966" i="28"/>
  <c r="A958" i="28"/>
  <c r="A969" i="28"/>
  <c r="A967" i="28"/>
  <c r="A972" i="28"/>
  <c r="A904" i="28"/>
  <c r="A976" i="28"/>
  <c r="A907" i="28"/>
  <c r="A948" i="28"/>
  <c r="A912" i="28"/>
  <c r="A913" i="28"/>
  <c r="A923" i="28"/>
  <c r="A977" i="28"/>
  <c r="A960" i="28"/>
  <c r="A940" i="28"/>
  <c r="A945" i="28"/>
  <c r="A937" i="28"/>
  <c r="A921" i="28"/>
  <c r="A954" i="28"/>
  <c r="A965" i="28"/>
  <c r="A938" i="28"/>
  <c r="A914" i="28"/>
  <c r="A931" i="28"/>
  <c r="A933" i="28"/>
  <c r="A2699" i="27"/>
  <c r="A2645" i="27"/>
  <c r="A2678" i="27"/>
  <c r="A2694" i="27"/>
  <c r="A2686" i="27"/>
  <c r="A2688" i="27"/>
  <c r="A2640" i="27"/>
  <c r="A2641" i="27"/>
  <c r="A2666" i="27"/>
  <c r="A2679" i="27"/>
  <c r="A2659" i="27"/>
  <c r="A2664" i="27"/>
  <c r="A2649" i="27"/>
  <c r="A2646" i="27"/>
  <c r="A2702" i="27"/>
  <c r="A2638" i="27"/>
  <c r="A2654" i="27"/>
  <c r="A2656" i="27"/>
  <c r="A2658" i="27"/>
  <c r="A2671" i="27"/>
  <c r="A2669" i="27"/>
  <c r="A2675" i="27"/>
  <c r="A2672" i="27"/>
  <c r="A2633" i="27"/>
  <c r="A2636" i="27"/>
  <c r="A2652" i="27"/>
  <c r="A2668" i="27"/>
  <c r="A2670" i="27"/>
  <c r="A2630" i="27"/>
  <c r="A2689" i="27"/>
  <c r="A2651" i="27"/>
  <c r="A2667" i="27"/>
  <c r="A2683" i="27"/>
  <c r="A2684" i="27"/>
  <c r="A2642" i="27"/>
  <c r="A2655" i="27"/>
  <c r="A2691" i="27"/>
  <c r="A2696" i="27"/>
  <c r="A3322" i="27"/>
  <c r="A3347" i="27"/>
  <c r="A3373" i="27"/>
  <c r="A3315" i="27"/>
  <c r="A3351" i="27"/>
  <c r="A3327" i="27"/>
  <c r="A3344" i="27"/>
  <c r="A3358" i="27"/>
  <c r="A3364" i="27"/>
  <c r="A3375" i="27"/>
  <c r="A3346" i="27"/>
  <c r="A3319" i="27"/>
  <c r="A3329" i="27"/>
  <c r="A3313" i="27"/>
  <c r="A3341" i="27"/>
  <c r="A3377" i="27"/>
  <c r="A3353" i="27"/>
  <c r="A3336" i="27"/>
  <c r="A3350" i="27"/>
  <c r="A3356" i="27"/>
  <c r="A3362" i="27"/>
  <c r="A3333" i="27"/>
  <c r="A3306" i="27"/>
  <c r="A3354" i="27"/>
  <c r="A3338" i="27"/>
  <c r="A3378" i="27"/>
  <c r="A3367" i="27"/>
  <c r="A3320" i="27"/>
  <c r="A3334" i="27"/>
  <c r="A3340" i="27"/>
  <c r="A3337" i="27"/>
  <c r="A3307" i="27"/>
  <c r="A3355" i="27"/>
  <c r="A3314" i="27"/>
  <c r="A4425" i="27"/>
  <c r="A4398" i="27"/>
  <c r="A4359" i="27"/>
  <c r="A4369" i="27"/>
  <c r="A4361" i="27"/>
  <c r="A4424" i="27"/>
  <c r="A4415" i="27"/>
  <c r="A4413" i="27"/>
  <c r="A4375" i="27"/>
  <c r="A4366" i="27"/>
  <c r="A4421" i="27"/>
  <c r="A4409" i="27"/>
  <c r="A4411" i="27"/>
  <c r="A4427" i="27"/>
  <c r="A4372" i="27"/>
  <c r="A4428" i="27"/>
  <c r="A4416" i="27"/>
  <c r="A4405" i="27"/>
  <c r="A4402" i="27"/>
  <c r="A4389" i="27"/>
  <c r="A4377" i="27"/>
  <c r="A4422" i="27"/>
  <c r="A4410" i="27"/>
  <c r="A4382" i="27"/>
  <c r="A4399" i="27"/>
  <c r="A4362" i="27"/>
  <c r="A4412" i="27"/>
  <c r="A4400" i="27"/>
  <c r="A4383" i="27"/>
  <c r="A4381" i="27"/>
  <c r="A4418" i="27"/>
  <c r="A4406" i="27"/>
  <c r="A4356" i="27"/>
  <c r="A557" i="28"/>
  <c r="A581" i="28"/>
  <c r="A590" i="28"/>
  <c r="A583" i="28"/>
  <c r="A552" i="28"/>
  <c r="A537" i="28"/>
  <c r="A541" i="28"/>
  <c r="A589" i="28"/>
  <c r="A598" i="28"/>
  <c r="A559" i="28"/>
  <c r="A576" i="28"/>
  <c r="A529" i="28"/>
  <c r="A597" i="28"/>
  <c r="A534" i="28"/>
  <c r="A567" i="28"/>
  <c r="A584" i="28"/>
  <c r="A545" i="28"/>
  <c r="A542" i="28"/>
  <c r="A544" i="28"/>
  <c r="A565" i="28"/>
  <c r="A566" i="28"/>
  <c r="A592" i="28"/>
  <c r="A569" i="28"/>
  <c r="A573" i="28"/>
  <c r="A574" i="28"/>
  <c r="A551" i="28"/>
  <c r="A600" i="28"/>
  <c r="A577" i="28"/>
  <c r="A582" i="28"/>
  <c r="A575" i="28"/>
  <c r="A585" i="28"/>
  <c r="A591" i="28"/>
  <c r="A593" i="28"/>
  <c r="A533" i="28"/>
  <c r="A550" i="28"/>
  <c r="A536" i="28"/>
  <c r="A549" i="28"/>
  <c r="A558" i="28"/>
  <c r="A560" i="28"/>
  <c r="A553" i="28"/>
  <c r="A599" i="28"/>
  <c r="A568" i="28"/>
  <c r="A561" i="28"/>
  <c r="A1817" i="28"/>
  <c r="A1856" i="28"/>
  <c r="A1839" i="28"/>
  <c r="A1844" i="28"/>
  <c r="A1831" i="28"/>
  <c r="A1869" i="28"/>
  <c r="A1871" i="28"/>
  <c r="A1845" i="28"/>
  <c r="A1819" i="28"/>
  <c r="A1821" i="28"/>
  <c r="A1836" i="28"/>
  <c r="A1849" i="28"/>
  <c r="A1878" i="28"/>
  <c r="A1862" i="28"/>
  <c r="A1854" i="28"/>
  <c r="A1829" i="28"/>
  <c r="A1830" i="28"/>
  <c r="A1828" i="28"/>
  <c r="A1858" i="28"/>
  <c r="A1810" i="28"/>
  <c r="A1852" i="28"/>
  <c r="A1877" i="28"/>
  <c r="A1826" i="28"/>
  <c r="A1865" i="28"/>
  <c r="A1804" i="28"/>
  <c r="A1823" i="28"/>
  <c r="A1816" i="28"/>
  <c r="A1835" i="28"/>
  <c r="A1874" i="28"/>
  <c r="A1811" i="28"/>
  <c r="A1813" i="28"/>
  <c r="A1832" i="28"/>
  <c r="A1825" i="28"/>
  <c r="A1863" i="28"/>
  <c r="A1848" i="28"/>
  <c r="A1876" i="28"/>
  <c r="A1822" i="28"/>
  <c r="A1841" i="28"/>
  <c r="A1872" i="28"/>
  <c r="A1857" i="28"/>
  <c r="A1868" i="28"/>
  <c r="A1840" i="28"/>
  <c r="A1850" i="28"/>
  <c r="A1843" i="28"/>
  <c r="A1866" i="28"/>
  <c r="A1814" i="28"/>
  <c r="A1812" i="28"/>
  <c r="A1853" i="28"/>
  <c r="A1838" i="28"/>
  <c r="A1867" i="28"/>
  <c r="A1847" i="28"/>
  <c r="A1808" i="28"/>
  <c r="A5992" i="28"/>
  <c r="A5957" i="28"/>
  <c r="A5971" i="28"/>
  <c r="A5978" i="28"/>
  <c r="A5967" i="28"/>
  <c r="A5954" i="28"/>
  <c r="A5943" i="28"/>
  <c r="A5930" i="28"/>
  <c r="A5970" i="28"/>
  <c r="A5940" i="28"/>
  <c r="A5949" i="28"/>
  <c r="A5963" i="28"/>
  <c r="A5968" i="28"/>
  <c r="A5956" i="28"/>
  <c r="A5944" i="28"/>
  <c r="A5932" i="28"/>
  <c r="A6001" i="28"/>
  <c r="A5983" i="28"/>
  <c r="A5997" i="28"/>
  <c r="A5933" i="28"/>
  <c r="A5947" i="28"/>
  <c r="A5946" i="28"/>
  <c r="A5935" i="28"/>
  <c r="A5996" i="28"/>
  <c r="A5984" i="28"/>
  <c r="A5980" i="28"/>
  <c r="A5972" i="28"/>
  <c r="A5965" i="28"/>
  <c r="A5931" i="28"/>
  <c r="A5945" i="28"/>
  <c r="A5964" i="28"/>
  <c r="A5969" i="28"/>
  <c r="A5982" i="28"/>
  <c r="A5995" i="28"/>
  <c r="A5958" i="28"/>
  <c r="A5976" i="28"/>
  <c r="A5974" i="28"/>
  <c r="A5937" i="28"/>
  <c r="A5987" i="28"/>
  <c r="A5936" i="28"/>
  <c r="A5966" i="28"/>
  <c r="A5962" i="28"/>
  <c r="A5989" i="28"/>
  <c r="A5979" i="28"/>
  <c r="A5999" i="28"/>
  <c r="A5934" i="28"/>
  <c r="A5952" i="28"/>
  <c r="A5929" i="28"/>
  <c r="A5960" i="28"/>
  <c r="A5981" i="28"/>
  <c r="A5955" i="28"/>
  <c r="A5988" i="28"/>
  <c r="A5985" i="28"/>
  <c r="A5942" i="28"/>
  <c r="A3965" i="28"/>
  <c r="A3972" i="28"/>
  <c r="A3908" i="28"/>
  <c r="A3978" i="28"/>
  <c r="A3976" i="28"/>
  <c r="A3962" i="28"/>
  <c r="A3967" i="28"/>
  <c r="A3907" i="28"/>
  <c r="A3911" i="28"/>
  <c r="A3949" i="28"/>
  <c r="A3948" i="28"/>
  <c r="A3938" i="28"/>
  <c r="A3926" i="28"/>
  <c r="A3912" i="28"/>
  <c r="A3945" i="28"/>
  <c r="A3929" i="28"/>
  <c r="A3953" i="28"/>
  <c r="A3913" i="28"/>
  <c r="A3937" i="28"/>
  <c r="A3964" i="28"/>
  <c r="A3950" i="28"/>
  <c r="A3914" i="28"/>
  <c r="A3952" i="28"/>
  <c r="A3973" i="28"/>
  <c r="A3956" i="28"/>
  <c r="A3928" i="28"/>
  <c r="A3904" i="28"/>
  <c r="A3942" i="28"/>
  <c r="A3915" i="28"/>
  <c r="A3941" i="28"/>
  <c r="A3932" i="28"/>
  <c r="A3906" i="28"/>
  <c r="A3954" i="28"/>
  <c r="A3920" i="28"/>
  <c r="A3931" i="28"/>
  <c r="A3935" i="28"/>
  <c r="A3917" i="28"/>
  <c r="A3968" i="28"/>
  <c r="A3974" i="28"/>
  <c r="A3955" i="28"/>
  <c r="A3939" i="28"/>
  <c r="A3924" i="28"/>
  <c r="A3936" i="28"/>
  <c r="A3923" i="28"/>
  <c r="A3951" i="28"/>
  <c r="A3916" i="28"/>
  <c r="A3966" i="28"/>
  <c r="A3971" i="28"/>
  <c r="A3957" i="28"/>
  <c r="A3970" i="28"/>
  <c r="A3944" i="28"/>
  <c r="A3959" i="28"/>
  <c r="A3933" i="28"/>
  <c r="A3960" i="28"/>
  <c r="A3934" i="28"/>
  <c r="A5626" i="28"/>
  <c r="A5562" i="28"/>
  <c r="A5575" i="28"/>
  <c r="A5572" i="28"/>
  <c r="A5560" i="28"/>
  <c r="A5621" i="28"/>
  <c r="A5609" i="28"/>
  <c r="A5597" i="28"/>
  <c r="A5595" i="28"/>
  <c r="A5585" i="28"/>
  <c r="A5618" i="28"/>
  <c r="A5554" i="28"/>
  <c r="A5567" i="28"/>
  <c r="A5561" i="28"/>
  <c r="A5622" i="28"/>
  <c r="A5611" i="28"/>
  <c r="A5598" i="28"/>
  <c r="A5587" i="28"/>
  <c r="A5584" i="28"/>
  <c r="A5602" i="28"/>
  <c r="A5615" i="28"/>
  <c r="A5625" i="28"/>
  <c r="A5613" i="28"/>
  <c r="A5601" i="28"/>
  <c r="A5589" i="28"/>
  <c r="A5577" i="28"/>
  <c r="A5565" i="28"/>
  <c r="A5563" i="28"/>
  <c r="A5578" i="28"/>
  <c r="A5614" i="28"/>
  <c r="A5571" i="28"/>
  <c r="A5568" i="28"/>
  <c r="A5576" i="28"/>
  <c r="A5596" i="28"/>
  <c r="A5607" i="28"/>
  <c r="A5582" i="28"/>
  <c r="A5580" i="28"/>
  <c r="A5588" i="28"/>
  <c r="A5616" i="28"/>
  <c r="A5617" i="28"/>
  <c r="A5599" i="28"/>
  <c r="A5624" i="28"/>
  <c r="A5569" i="28"/>
  <c r="A5566" i="28"/>
  <c r="A5605" i="28"/>
  <c r="A5610" i="28"/>
  <c r="A5591" i="28"/>
  <c r="A5603" i="28"/>
  <c r="A5558" i="28"/>
  <c r="A5556" i="28"/>
  <c r="A5573" i="28"/>
  <c r="A5594" i="28"/>
  <c r="A5583" i="28"/>
  <c r="A5592" i="28"/>
  <c r="A5600" i="28"/>
  <c r="A5619" i="28"/>
  <c r="A5564" i="28"/>
  <c r="A7300" i="27"/>
  <c r="A7317" i="27"/>
  <c r="A7351" i="27"/>
  <c r="A7289" i="27"/>
  <c r="A4470" i="27"/>
  <c r="A4393" i="27"/>
  <c r="A4390" i="27"/>
  <c r="A4481" i="27"/>
  <c r="A4371" i="27"/>
  <c r="A4376" i="27"/>
  <c r="A4420" i="27"/>
  <c r="A4401" i="27"/>
  <c r="A4460" i="27"/>
  <c r="A4498" i="27"/>
  <c r="A4455" i="27"/>
  <c r="A4491" i="27"/>
  <c r="A2653" i="27"/>
  <c r="A3345" i="27"/>
  <c r="A3349" i="27"/>
  <c r="A3318" i="27"/>
  <c r="A3352" i="27"/>
  <c r="A2701" i="27"/>
  <c r="A2695" i="27"/>
  <c r="A3461" i="27"/>
  <c r="A3471" i="27"/>
  <c r="A3501" i="27"/>
  <c r="A3522" i="27"/>
  <c r="A1762" i="27"/>
  <c r="A1753" i="27"/>
  <c r="A1768" i="27"/>
  <c r="A1224" i="27"/>
  <c r="A1261" i="27"/>
  <c r="A1207" i="27"/>
  <c r="A1269" i="27"/>
  <c r="A4473" i="27"/>
  <c r="A1218" i="27"/>
  <c r="A2677" i="27"/>
  <c r="A2676" i="27"/>
  <c r="A3467" i="27"/>
  <c r="A6145" i="28"/>
  <c r="A6126" i="28"/>
  <c r="A6100" i="28"/>
  <c r="A6118" i="28"/>
  <c r="A5948" i="28"/>
  <c r="A5977" i="28"/>
  <c r="A5950" i="28"/>
  <c r="A5574" i="28"/>
  <c r="A4408" i="28"/>
  <c r="A5620" i="28"/>
  <c r="A5559" i="28"/>
  <c r="A4261" i="28"/>
  <c r="A4755" i="28"/>
  <c r="A4243" i="28"/>
  <c r="A3940" i="28"/>
  <c r="A1807" i="28"/>
  <c r="A1860" i="28"/>
  <c r="A2277" i="28"/>
  <c r="A2348" i="28"/>
  <c r="A1998" i="28"/>
  <c r="A60" i="28"/>
  <c r="A1530" i="27"/>
  <c r="A1575" i="27"/>
  <c r="A1516" i="27"/>
  <c r="A1549" i="27"/>
  <c r="A1807" i="27"/>
  <c r="A1826" i="27"/>
  <c r="A1857" i="27"/>
  <c r="A1825" i="27"/>
  <c r="A1816" i="27"/>
  <c r="A1808" i="27"/>
  <c r="A3621" i="27"/>
  <c r="A3625" i="27"/>
  <c r="A3611" i="27"/>
  <c r="A3642" i="27"/>
  <c r="A3123" i="27"/>
  <c r="A3153" i="27"/>
  <c r="A3145" i="27"/>
  <c r="A3087" i="27"/>
  <c r="A3106" i="27"/>
  <c r="A3142" i="27"/>
  <c r="A2043" i="27"/>
  <c r="A2099" i="27"/>
  <c r="A2061" i="27"/>
  <c r="A2079" i="27"/>
  <c r="A2053" i="27"/>
  <c r="A2088" i="27"/>
  <c r="A2089" i="27"/>
  <c r="A2060" i="27"/>
  <c r="A2087" i="27"/>
  <c r="A5517" i="27"/>
  <c r="A5523" i="27"/>
  <c r="A5543" i="27"/>
  <c r="A5488" i="27"/>
  <c r="A5553" i="27"/>
  <c r="A4545" i="27"/>
  <c r="A4513" i="27"/>
  <c r="A4532" i="27"/>
  <c r="A4562" i="27"/>
  <c r="A4573" i="27"/>
  <c r="A4563" i="27"/>
  <c r="A3728" i="27"/>
  <c r="A3720" i="27"/>
  <c r="A3707" i="27"/>
  <c r="A5086" i="28"/>
  <c r="A5056" i="28"/>
  <c r="A5071" i="28"/>
  <c r="A5085" i="28"/>
  <c r="A4346" i="28"/>
  <c r="A4345" i="28"/>
  <c r="A5149" i="28"/>
  <c r="A5121" i="28"/>
  <c r="A5136" i="28"/>
  <c r="A7348" i="28"/>
  <c r="A7315" i="28"/>
  <c r="A152" i="27"/>
  <c r="A145" i="27"/>
  <c r="A90" i="27"/>
  <c r="A89" i="27"/>
  <c r="A121" i="27"/>
  <c r="A107" i="27"/>
  <c r="A82" i="27"/>
  <c r="A113" i="27"/>
  <c r="A138" i="27"/>
  <c r="A115" i="27"/>
  <c r="A134" i="27"/>
  <c r="A87" i="27"/>
  <c r="A151" i="27"/>
  <c r="A80" i="27"/>
  <c r="A144" i="27"/>
  <c r="A130" i="27"/>
  <c r="A93" i="27"/>
  <c r="A150" i="27"/>
  <c r="A95" i="27"/>
  <c r="A88" i="27"/>
  <c r="A109" i="27"/>
  <c r="A94" i="27"/>
  <c r="A104" i="27"/>
  <c r="A123" i="27"/>
  <c r="A92" i="27"/>
  <c r="A125" i="27"/>
  <c r="A102" i="27"/>
  <c r="A79" i="27"/>
  <c r="A112" i="27"/>
  <c r="A139" i="27"/>
  <c r="A124" i="27"/>
  <c r="A133" i="27"/>
  <c r="A118" i="27"/>
  <c r="A103" i="27"/>
  <c r="A120" i="27"/>
  <c r="A132" i="27"/>
  <c r="A141" i="27"/>
  <c r="A126" i="27"/>
  <c r="A111" i="27"/>
  <c r="A128" i="27"/>
  <c r="A140" i="27"/>
  <c r="A119" i="27"/>
  <c r="A136" i="27"/>
  <c r="A127" i="27"/>
  <c r="A6953" i="28"/>
  <c r="A6975" i="28"/>
  <c r="A6918" i="28"/>
  <c r="A6932" i="28"/>
  <c r="A6969" i="28"/>
  <c r="A6973" i="28"/>
  <c r="A6916" i="28"/>
  <c r="A6944" i="28"/>
  <c r="A6941" i="28"/>
  <c r="A6951" i="28"/>
  <c r="A6922" i="28"/>
  <c r="A6933" i="28"/>
  <c r="A6937" i="28"/>
  <c r="A6943" i="28"/>
  <c r="A6925" i="28"/>
  <c r="A6923" i="28"/>
  <c r="A6963" i="28"/>
  <c r="A6928" i="28"/>
  <c r="A6966" i="28"/>
  <c r="A6909" i="28"/>
  <c r="A6970" i="28"/>
  <c r="A6926" i="28"/>
  <c r="A6948" i="28"/>
  <c r="A6968" i="28"/>
  <c r="A6936" i="28"/>
  <c r="A6967" i="28"/>
  <c r="A6913" i="28"/>
  <c r="A6935" i="28"/>
  <c r="A6934" i="28"/>
  <c r="A6940" i="28"/>
  <c r="A5209" i="28"/>
  <c r="A5216" i="28"/>
  <c r="A5223" i="28"/>
  <c r="A5226" i="28"/>
  <c r="A5197" i="28"/>
  <c r="A5245" i="28"/>
  <c r="A5219" i="28"/>
  <c r="A5190" i="28"/>
  <c r="A5201" i="28"/>
  <c r="A5208" i="28"/>
  <c r="A5215" i="28"/>
  <c r="A5212" i="28"/>
  <c r="A5186" i="28"/>
  <c r="A5234" i="28"/>
  <c r="A5205" i="28"/>
  <c r="A5179" i="28"/>
  <c r="A5193" i="28"/>
  <c r="A5200" i="28"/>
  <c r="A5207" i="28"/>
  <c r="A5198" i="28"/>
  <c r="A5246" i="28"/>
  <c r="A5220" i="28"/>
  <c r="A5194" i="28"/>
  <c r="A5252" i="28"/>
  <c r="A5249" i="28"/>
  <c r="A5185" i="28"/>
  <c r="A5192" i="28"/>
  <c r="A5199" i="28"/>
  <c r="A5187" i="28"/>
  <c r="A5235" i="28"/>
  <c r="A5206" i="28"/>
  <c r="A5180" i="28"/>
  <c r="A5238" i="28"/>
  <c r="A5189" i="28"/>
  <c r="A5241" i="28"/>
  <c r="A5248" i="28"/>
  <c r="A5184" i="28"/>
  <c r="A5191" i="28"/>
  <c r="A5250" i="28"/>
  <c r="A5221" i="28"/>
  <c r="A5195" i="28"/>
  <c r="A5243" i="28"/>
  <c r="A5227" i="28"/>
  <c r="A5233" i="28"/>
  <c r="A5240" i="28"/>
  <c r="A5247" i="28"/>
  <c r="A5183" i="28"/>
  <c r="A5236" i="28"/>
  <c r="A5210" i="28"/>
  <c r="A5181" i="28"/>
  <c r="A5229" i="28"/>
  <c r="A5213" i="28"/>
  <c r="A5239" i="28"/>
  <c r="A5244" i="28"/>
  <c r="A5231" i="28"/>
  <c r="A5230" i="28"/>
  <c r="A5211" i="28"/>
  <c r="A5225" i="28"/>
  <c r="A5196" i="28"/>
  <c r="A5217" i="28"/>
  <c r="A5182" i="28"/>
  <c r="A5232" i="28"/>
  <c r="A5218" i="28"/>
  <c r="A5224" i="28"/>
  <c r="A5204" i="28"/>
  <c r="A5203" i="28"/>
  <c r="A5228" i="28"/>
  <c r="A5251" i="28"/>
  <c r="A5202" i="28"/>
  <c r="A5214" i="28"/>
  <c r="A4712" i="27"/>
  <c r="A4662" i="27"/>
  <c r="A4681" i="27"/>
  <c r="A4708" i="27"/>
  <c r="A4703" i="27"/>
  <c r="A4660" i="27"/>
  <c r="A4697" i="27"/>
  <c r="A4686" i="27"/>
  <c r="A2268" i="27"/>
  <c r="A2282" i="27"/>
  <c r="A2312" i="27"/>
  <c r="A2285" i="27"/>
  <c r="A2327" i="27"/>
  <c r="A2272" i="27"/>
  <c r="A2300" i="27"/>
  <c r="A2294" i="27"/>
  <c r="A2298" i="27"/>
  <c r="A2311" i="27"/>
  <c r="A2281" i="27"/>
  <c r="A2262" i="27"/>
  <c r="A2316" i="27"/>
  <c r="A2299" i="27"/>
  <c r="A2264" i="27"/>
  <c r="A2308" i="27"/>
  <c r="A2273" i="27"/>
  <c r="A2257" i="27"/>
  <c r="A2258" i="27"/>
  <c r="A2303" i="27"/>
  <c r="A2317" i="27"/>
  <c r="A2309" i="27"/>
  <c r="A2266" i="27"/>
  <c r="A2267" i="27"/>
  <c r="A2295" i="27"/>
  <c r="A2318" i="27"/>
  <c r="A2275" i="27"/>
  <c r="A2304" i="27"/>
  <c r="A2279" i="27"/>
  <c r="A5010" i="27"/>
  <c r="A4985" i="27"/>
  <c r="A4972" i="27"/>
  <c r="A4984" i="27"/>
  <c r="A4983" i="27"/>
  <c r="A4971" i="27"/>
  <c r="A4959" i="27"/>
  <c r="A4974" i="27"/>
  <c r="A4954" i="27"/>
  <c r="A5028" i="27"/>
  <c r="A4956" i="27"/>
  <c r="A4960" i="27"/>
  <c r="A5014" i="27"/>
  <c r="A4991" i="27"/>
  <c r="A4969" i="27"/>
  <c r="A4978" i="27"/>
  <c r="A4966" i="27"/>
  <c r="A5020" i="27"/>
  <c r="A5024" i="27"/>
  <c r="A5026" i="27"/>
  <c r="A5003" i="27"/>
  <c r="A4981" i="27"/>
  <c r="A4958" i="27"/>
  <c r="A4975" i="27"/>
  <c r="A4987" i="27"/>
  <c r="A5012" i="27"/>
  <c r="A5016" i="27"/>
  <c r="A5015" i="27"/>
  <c r="A4993" i="27"/>
  <c r="A4970" i="27"/>
  <c r="A4995" i="27"/>
  <c r="A4997" i="27"/>
  <c r="A5009" i="27"/>
  <c r="A4967" i="27"/>
  <c r="A5004" i="27"/>
  <c r="A5008" i="27"/>
  <c r="A5005" i="27"/>
  <c r="A4982" i="27"/>
  <c r="A5022" i="27"/>
  <c r="A5017" i="27"/>
  <c r="A5018" i="27"/>
  <c r="A4955" i="27"/>
  <c r="A4989" i="27"/>
  <c r="A4996" i="27"/>
  <c r="A5000" i="27"/>
  <c r="A4994" i="27"/>
  <c r="A4961" i="27"/>
  <c r="A5011" i="27"/>
  <c r="A4977" i="27"/>
  <c r="A4988" i="27"/>
  <c r="A4992" i="27"/>
  <c r="A4973" i="27"/>
  <c r="A5023" i="27"/>
  <c r="A5001" i="27"/>
  <c r="A4998" i="27"/>
  <c r="A5143" i="27"/>
  <c r="A5155" i="27"/>
  <c r="A5176" i="27"/>
  <c r="A5157" i="27"/>
  <c r="A5125" i="27"/>
  <c r="A5164" i="27"/>
  <c r="A5133" i="27"/>
  <c r="A5175" i="27"/>
  <c r="A5132" i="27"/>
  <c r="A5147" i="27"/>
  <c r="A5136" i="27"/>
  <c r="A5138" i="27"/>
  <c r="A5150" i="27"/>
  <c r="A5135" i="27"/>
  <c r="A5169" i="27"/>
  <c r="A5171" i="27"/>
  <c r="A5129" i="27"/>
  <c r="A5163" i="27"/>
  <c r="A5168" i="27"/>
  <c r="A5122" i="27"/>
  <c r="A5126" i="27"/>
  <c r="A5177" i="27"/>
  <c r="A5149" i="27"/>
  <c r="A5161" i="27"/>
  <c r="A5141" i="27"/>
  <c r="A5114" i="27"/>
  <c r="A5118" i="27"/>
  <c r="A5160" i="27"/>
  <c r="A5172" i="27"/>
  <c r="A5152" i="27"/>
  <c r="A5178" i="27"/>
  <c r="A5106" i="27"/>
  <c r="A5110" i="27"/>
  <c r="A5170" i="27"/>
  <c r="A5174" i="27"/>
  <c r="A5113" i="27"/>
  <c r="A5162" i="27"/>
  <c r="A5166" i="27"/>
  <c r="A5124" i="27"/>
  <c r="A5127" i="27"/>
  <c r="A5107" i="27"/>
  <c r="A5108" i="27"/>
  <c r="A5121" i="27"/>
  <c r="A5154" i="27"/>
  <c r="A5158" i="27"/>
  <c r="A5145" i="27"/>
  <c r="A5137" i="27"/>
  <c r="A5117" i="27"/>
  <c r="A5119" i="27"/>
  <c r="A5109" i="27"/>
  <c r="A5461" i="28"/>
  <c r="A5430" i="28"/>
  <c r="A5444" i="28"/>
  <c r="A5457" i="28"/>
  <c r="A5453" i="28"/>
  <c r="A5405" i="28"/>
  <c r="A5455" i="28"/>
  <c r="A5425" i="28"/>
  <c r="A5471" i="28"/>
  <c r="A5440" i="28"/>
  <c r="A5436" i="28"/>
  <c r="A5449" i="28"/>
  <c r="A5463" i="28"/>
  <c r="A5414" i="28"/>
  <c r="A5466" i="28"/>
  <c r="A5435" i="28"/>
  <c r="A5451" i="28"/>
  <c r="A5428" i="28"/>
  <c r="A5441" i="28"/>
  <c r="A5474" i="28"/>
  <c r="A5423" i="28"/>
  <c r="A5477" i="28"/>
  <c r="A5446" i="28"/>
  <c r="A5410" i="28"/>
  <c r="A5462" i="28"/>
  <c r="A5420" i="28"/>
  <c r="A5433" i="28"/>
  <c r="A5432" i="28"/>
  <c r="A5406" i="28"/>
  <c r="A5456" i="28"/>
  <c r="A5419" i="28"/>
  <c r="A5476" i="28"/>
  <c r="A5412" i="28"/>
  <c r="A5413" i="28"/>
  <c r="A5443" i="28"/>
  <c r="A5415" i="28"/>
  <c r="A5467" i="28"/>
  <c r="A5429" i="28"/>
  <c r="A5468" i="28"/>
  <c r="A5404" i="28"/>
  <c r="A5422" i="28"/>
  <c r="A5454" i="28"/>
  <c r="A5424" i="28"/>
  <c r="A5478" i="28"/>
  <c r="A5421" i="28"/>
  <c r="A5439" i="28"/>
  <c r="A5460" i="28"/>
  <c r="A5434" i="28"/>
  <c r="A5452" i="28"/>
  <c r="A5473" i="28"/>
  <c r="A5450" i="28"/>
  <c r="A5465" i="28"/>
  <c r="A5464" i="28"/>
  <c r="A5431" i="28"/>
  <c r="A5475" i="28"/>
  <c r="A5407" i="28"/>
  <c r="A5442" i="28"/>
  <c r="A5416" i="28"/>
  <c r="A68" i="27"/>
  <c r="A38" i="27"/>
  <c r="A16" i="27"/>
  <c r="A73" i="27"/>
  <c r="A6016" i="27"/>
  <c r="A6078" i="27"/>
  <c r="A6012" i="27"/>
  <c r="A6059" i="27"/>
  <c r="A5852" i="27"/>
  <c r="A5849" i="27"/>
  <c r="A5787" i="27"/>
  <c r="A5215" i="27"/>
  <c r="A4794" i="27"/>
  <c r="A5192" i="27"/>
  <c r="A4850" i="27"/>
  <c r="A5223" i="27"/>
  <c r="A4760" i="27"/>
  <c r="A4775" i="27"/>
  <c r="A5148" i="27"/>
  <c r="A5237" i="27"/>
  <c r="A5146" i="27"/>
  <c r="A4976" i="27"/>
  <c r="A2525" i="27"/>
  <c r="A2492" i="27"/>
  <c r="A2293" i="27"/>
  <c r="A2480" i="27"/>
  <c r="A86" i="27"/>
  <c r="A435" i="27"/>
  <c r="A7502" i="28"/>
  <c r="A5237" i="28"/>
  <c r="A748" i="28"/>
  <c r="A3196" i="27"/>
  <c r="A3188" i="27"/>
  <c r="A3213" i="27"/>
  <c r="A3222" i="27"/>
  <c r="A3206" i="27"/>
  <c r="A3170" i="27"/>
  <c r="A3223" i="27"/>
  <c r="A3216" i="27"/>
  <c r="A3200" i="27"/>
  <c r="A3184" i="27"/>
  <c r="A3190" i="27"/>
  <c r="A3158" i="27"/>
  <c r="A3156" i="27"/>
  <c r="A4048" i="27"/>
  <c r="A4025" i="27"/>
  <c r="A4015" i="27"/>
  <c r="A4022" i="27"/>
  <c r="A4037" i="27"/>
  <c r="A4052" i="27"/>
  <c r="A3988" i="27"/>
  <c r="A4003" i="27"/>
  <c r="A4017" i="27"/>
  <c r="A4050" i="27"/>
  <c r="A3984" i="27"/>
  <c r="A4007" i="27"/>
  <c r="A4014" i="27"/>
  <c r="A4029" i="27"/>
  <c r="A4044" i="27"/>
  <c r="A3980" i="27"/>
  <c r="A3995" i="27"/>
  <c r="A3994" i="27"/>
  <c r="A4032" i="27"/>
  <c r="A4002" i="27"/>
  <c r="A4023" i="27"/>
  <c r="A3998" i="27"/>
  <c r="A3997" i="27"/>
  <c r="A3996" i="27"/>
  <c r="A3979" i="27"/>
  <c r="A4033" i="27"/>
  <c r="A3985" i="27"/>
  <c r="A3999" i="27"/>
  <c r="A3990" i="27"/>
  <c r="A3989" i="27"/>
  <c r="A4051" i="27"/>
  <c r="A4041" i="27"/>
  <c r="A4010" i="27"/>
  <c r="A4024" i="27"/>
  <c r="A4042" i="27"/>
  <c r="A3991" i="27"/>
  <c r="A3982" i="27"/>
  <c r="A3981" i="27"/>
  <c r="A4043" i="27"/>
  <c r="A4018" i="27"/>
  <c r="A3992" i="27"/>
  <c r="A4001" i="27"/>
  <c r="A3983" i="27"/>
  <c r="A4053" i="27"/>
  <c r="A4036" i="27"/>
  <c r="A4035" i="27"/>
  <c r="A4000" i="27"/>
  <c r="A4009" i="27"/>
  <c r="A4046" i="27"/>
  <c r="A4045" i="27"/>
  <c r="A4028" i="27"/>
  <c r="A4027" i="27"/>
  <c r="A4040" i="27"/>
  <c r="A3986" i="27"/>
  <c r="A4047" i="27"/>
  <c r="A4038" i="27"/>
  <c r="A4021" i="27"/>
  <c r="A4020" i="27"/>
  <c r="A4019" i="27"/>
  <c r="A4034" i="27"/>
  <c r="A4049" i="27"/>
  <c r="A2189" i="28"/>
  <c r="A2200" i="28"/>
  <c r="A2203" i="28"/>
  <c r="A2233" i="28"/>
  <c r="A2191" i="28"/>
  <c r="A2237" i="28"/>
  <c r="A2192" i="28"/>
  <c r="A2194" i="28"/>
  <c r="A2219" i="28"/>
  <c r="A2180" i="28"/>
  <c r="A2184" i="28"/>
  <c r="A2185" i="28"/>
  <c r="A2207" i="28"/>
  <c r="A2252" i="28"/>
  <c r="A2241" i="28"/>
  <c r="A2235" i="28"/>
  <c r="A2182" i="28"/>
  <c r="A2227" i="28"/>
  <c r="A2204" i="28"/>
  <c r="A2187" i="28"/>
  <c r="A2206" i="28"/>
  <c r="A2179" i="28"/>
  <c r="A2195" i="28"/>
  <c r="A2245" i="28"/>
  <c r="A2193" i="28"/>
  <c r="A2247" i="28"/>
  <c r="A2201" i="28"/>
  <c r="A2251" i="28"/>
  <c r="A2234" i="28"/>
  <c r="A2209" i="28"/>
  <c r="A2186" i="28"/>
  <c r="A2239" i="28"/>
  <c r="A2181" i="28"/>
  <c r="A2242" i="28"/>
  <c r="A2236" i="28"/>
  <c r="A2211" i="28"/>
  <c r="A7384" i="28"/>
  <c r="A7391" i="28"/>
  <c r="A7398" i="28"/>
  <c r="A7412" i="28"/>
  <c r="A7427" i="28"/>
  <c r="A7363" i="28"/>
  <c r="A7362" i="28"/>
  <c r="A7376" i="28"/>
  <c r="A7383" i="28"/>
  <c r="A7390" i="28"/>
  <c r="A7404" i="28"/>
  <c r="A7419" i="28"/>
  <c r="A7355" i="28"/>
  <c r="A7385" i="28"/>
  <c r="A7368" i="28"/>
  <c r="A7375" i="28"/>
  <c r="A7382" i="28"/>
  <c r="A7396" i="28"/>
  <c r="A7411" i="28"/>
  <c r="A7373" i="28"/>
  <c r="A7354" i="28"/>
  <c r="A7405" i="28"/>
  <c r="A7424" i="28"/>
  <c r="A7360" i="28"/>
  <c r="A7367" i="28"/>
  <c r="A7374" i="28"/>
  <c r="A7388" i="28"/>
  <c r="A7403" i="28"/>
  <c r="A7394" i="28"/>
  <c r="A7377" i="28"/>
  <c r="A7426" i="28"/>
  <c r="A7416" i="28"/>
  <c r="A7423" i="28"/>
  <c r="A7359" i="28"/>
  <c r="A7366" i="28"/>
  <c r="A7380" i="28"/>
  <c r="A7395" i="28"/>
  <c r="A7417" i="28"/>
  <c r="A7397" i="28"/>
  <c r="A7357" i="28"/>
  <c r="A7361" i="28"/>
  <c r="A7408" i="28"/>
  <c r="A7415" i="28"/>
  <c r="A7422" i="28"/>
  <c r="A7358" i="28"/>
  <c r="A7372" i="28"/>
  <c r="A7387" i="28"/>
  <c r="A7418" i="28"/>
  <c r="A7378" i="28"/>
  <c r="A7381" i="28"/>
  <c r="A7365" i="28"/>
  <c r="A7369" i="28"/>
  <c r="A7392" i="28"/>
  <c r="A7356" i="28"/>
  <c r="A7421" i="28"/>
  <c r="A7410" i="28"/>
  <c r="A7407" i="28"/>
  <c r="A7379" i="28"/>
  <c r="A7402" i="28"/>
  <c r="A7414" i="28"/>
  <c r="A7406" i="28"/>
  <c r="A7428" i="28"/>
  <c r="A7401" i="28"/>
  <c r="A7420" i="28"/>
  <c r="A7425" i="28"/>
  <c r="A7364" i="28"/>
  <c r="A7386" i="28"/>
  <c r="A7371" i="28"/>
  <c r="A7409" i="28"/>
  <c r="A76" i="27"/>
  <c r="A46" i="27"/>
  <c r="A24" i="27"/>
  <c r="A10" i="27"/>
  <c r="A6008" i="27"/>
  <c r="A6070" i="27"/>
  <c r="A6004" i="27"/>
  <c r="A6035" i="27"/>
  <c r="A5804" i="27"/>
  <c r="A5833" i="27"/>
  <c r="A5832" i="27"/>
  <c r="A5845" i="27"/>
  <c r="A5786" i="27"/>
  <c r="A5183" i="27"/>
  <c r="A4784" i="27"/>
  <c r="A5182" i="27"/>
  <c r="A4858" i="27"/>
  <c r="A5191" i="27"/>
  <c r="A5116" i="27"/>
  <c r="A5185" i="27"/>
  <c r="A4979" i="27"/>
  <c r="A4964" i="27"/>
  <c r="A3667" i="27"/>
  <c r="A3204" i="27"/>
  <c r="A2497" i="27"/>
  <c r="A2516" i="27"/>
  <c r="A4012" i="27"/>
  <c r="A409" i="27"/>
  <c r="A7494" i="28"/>
  <c r="A7400" i="28"/>
  <c r="A6906" i="28"/>
  <c r="A5445" i="28"/>
  <c r="A2922" i="28"/>
  <c r="A4801" i="27"/>
  <c r="A4732" i="27"/>
  <c r="A4729" i="27"/>
  <c r="A4768" i="27"/>
  <c r="A4761" i="27"/>
  <c r="A4765" i="27"/>
  <c r="A4744" i="27"/>
  <c r="A4783" i="27"/>
  <c r="A4795" i="27"/>
  <c r="A4731" i="27"/>
  <c r="A4752" i="27"/>
  <c r="A4759" i="27"/>
  <c r="A4763" i="27"/>
  <c r="A4781" i="27"/>
  <c r="A4800" i="27"/>
  <c r="A4751" i="27"/>
  <c r="A4755" i="27"/>
  <c r="A4792" i="27"/>
  <c r="A4799" i="27"/>
  <c r="A4803" i="27"/>
  <c r="A4738" i="27"/>
  <c r="A4762" i="27"/>
  <c r="A4791" i="27"/>
  <c r="A4787" i="27"/>
  <c r="A4749" i="27"/>
  <c r="A4773" i="27"/>
  <c r="A5834" i="27"/>
  <c r="A5820" i="27"/>
  <c r="A5853" i="27"/>
  <c r="A5809" i="27"/>
  <c r="A5792" i="27"/>
  <c r="A5844" i="27"/>
  <c r="A5824" i="27"/>
  <c r="A5825" i="27"/>
  <c r="A5801" i="27"/>
  <c r="A5842" i="27"/>
  <c r="A5790" i="27"/>
  <c r="A5819" i="27"/>
  <c r="A5831" i="27"/>
  <c r="A5840" i="27"/>
  <c r="A5828" i="27"/>
  <c r="A5816" i="27"/>
  <c r="A5813" i="27"/>
  <c r="A5788" i="27"/>
  <c r="A5811" i="27"/>
  <c r="A5815" i="27"/>
  <c r="A5808" i="27"/>
  <c r="A5785" i="27"/>
  <c r="A5812" i="27"/>
  <c r="A5803" i="27"/>
  <c r="A5807" i="27"/>
  <c r="A5797" i="27"/>
  <c r="A5848" i="27"/>
  <c r="A5830" i="27"/>
  <c r="A5780" i="27"/>
  <c r="A5851" i="27"/>
  <c r="A5779" i="27"/>
  <c r="A5783" i="27"/>
  <c r="A5838" i="27"/>
  <c r="A5805" i="27"/>
  <c r="A5846" i="27"/>
  <c r="A5800" i="27"/>
  <c r="A5836" i="27"/>
  <c r="A5822" i="27"/>
  <c r="A5843" i="27"/>
  <c r="A5847" i="27"/>
  <c r="A5850" i="27"/>
  <c r="A5817" i="27"/>
  <c r="A5794" i="27"/>
  <c r="A5814" i="27"/>
  <c r="A5841" i="27"/>
  <c r="A777" i="28"/>
  <c r="A762" i="28"/>
  <c r="A763" i="28"/>
  <c r="A770" i="28"/>
  <c r="A795" i="28"/>
  <c r="A757" i="28"/>
  <c r="A761" i="28"/>
  <c r="A786" i="28"/>
  <c r="A803" i="28"/>
  <c r="A756" i="28"/>
  <c r="A765" i="28"/>
  <c r="A769" i="28"/>
  <c r="A818" i="28"/>
  <c r="A811" i="28"/>
  <c r="A764" i="28"/>
  <c r="A773" i="28"/>
  <c r="A785" i="28"/>
  <c r="A826" i="28"/>
  <c r="A827" i="28"/>
  <c r="A772" i="28"/>
  <c r="A789" i="28"/>
  <c r="A758" i="28"/>
  <c r="A817" i="28"/>
  <c r="A788" i="28"/>
  <c r="A821" i="28"/>
  <c r="A790" i="28"/>
  <c r="A825" i="28"/>
  <c r="A820" i="28"/>
  <c r="A798" i="28"/>
  <c r="A828" i="28"/>
  <c r="A806" i="28"/>
  <c r="A754" i="28"/>
  <c r="A21" i="27"/>
  <c r="A70" i="27"/>
  <c r="A48" i="27"/>
  <c r="A6046" i="27"/>
  <c r="A6027" i="27"/>
  <c r="A5789" i="27"/>
  <c r="A5781" i="27"/>
  <c r="A5798" i="27"/>
  <c r="A5793" i="27"/>
  <c r="A5818" i="27"/>
  <c r="A5827" i="27"/>
  <c r="A5173" i="27"/>
  <c r="A4741" i="27"/>
  <c r="A5151" i="27"/>
  <c r="A5180" i="27"/>
  <c r="A4747" i="27"/>
  <c r="A5105" i="27"/>
  <c r="A5252" i="27"/>
  <c r="A5201" i="27"/>
  <c r="A4990" i="27"/>
  <c r="A4980" i="27"/>
  <c r="A3634" i="27"/>
  <c r="A3179" i="27"/>
  <c r="A2263" i="27"/>
  <c r="A4008" i="27"/>
  <c r="A4005" i="27"/>
  <c r="A2322" i="27"/>
  <c r="A6920" i="28"/>
  <c r="A5411" i="28"/>
  <c r="A2867" i="28"/>
  <c r="A2914" i="28"/>
  <c r="A4081" i="27"/>
  <c r="A4083" i="27"/>
  <c r="A4100" i="27"/>
  <c r="A4117" i="27"/>
  <c r="A4108" i="27"/>
  <c r="A4089" i="27"/>
  <c r="A4872" i="27"/>
  <c r="A4827" i="27"/>
  <c r="A4869" i="27"/>
  <c r="A4821" i="27"/>
  <c r="A4823" i="27"/>
  <c r="A4814" i="27"/>
  <c r="A4813" i="27"/>
  <c r="A4847" i="27"/>
  <c r="A4828" i="27"/>
  <c r="A4806" i="27"/>
  <c r="A4835" i="27"/>
  <c r="A4804" i="27"/>
  <c r="A4866" i="27"/>
  <c r="A4856" i="27"/>
  <c r="A4825" i="27"/>
  <c r="A4854" i="27"/>
  <c r="A4834" i="27"/>
  <c r="A4846" i="27"/>
  <c r="A4826" i="27"/>
  <c r="A11" i="27"/>
  <c r="A35" i="27"/>
  <c r="A27" i="27"/>
  <c r="A26" i="27"/>
  <c r="A33" i="27"/>
  <c r="A40" i="27"/>
  <c r="A47" i="27"/>
  <c r="A62" i="27"/>
  <c r="A77" i="27"/>
  <c r="A13" i="27"/>
  <c r="A28" i="27"/>
  <c r="A18" i="27"/>
  <c r="A25" i="27"/>
  <c r="A32" i="27"/>
  <c r="A39" i="27"/>
  <c r="A54" i="27"/>
  <c r="A69" i="27"/>
  <c r="A5" i="27"/>
  <c r="A58" i="27"/>
  <c r="A65" i="27"/>
  <c r="A72" i="27"/>
  <c r="A8" i="27"/>
  <c r="A15" i="27"/>
  <c r="A30" i="27"/>
  <c r="A45" i="27"/>
  <c r="A60" i="27"/>
  <c r="A50" i="27"/>
  <c r="A57" i="27"/>
  <c r="A64" i="27"/>
  <c r="A71" i="27"/>
  <c r="A7" i="27"/>
  <c r="A22" i="27"/>
  <c r="A37" i="27"/>
  <c r="A715" i="28"/>
  <c r="A709" i="28"/>
  <c r="A726" i="28"/>
  <c r="A687" i="28"/>
  <c r="A725" i="28"/>
  <c r="A719" i="28"/>
  <c r="A727" i="28"/>
  <c r="A735" i="28"/>
  <c r="A691" i="28"/>
  <c r="A684" i="28"/>
  <c r="A707" i="28"/>
  <c r="A700" i="28"/>
  <c r="A694" i="28"/>
  <c r="A693" i="28"/>
  <c r="A702" i="28"/>
  <c r="A701" i="28"/>
  <c r="A723" i="28"/>
  <c r="A732" i="28"/>
  <c r="A6895" i="28"/>
  <c r="A6902" i="28"/>
  <c r="A6838" i="28"/>
  <c r="A6845" i="28"/>
  <c r="A6896" i="28"/>
  <c r="A6867" i="28"/>
  <c r="A6829" i="28"/>
  <c r="A6887" i="28"/>
  <c r="A6894" i="28"/>
  <c r="A6901" i="28"/>
  <c r="A6837" i="28"/>
  <c r="A6882" i="28"/>
  <c r="A6856" i="28"/>
  <c r="A6848" i="28"/>
  <c r="A6833" i="28"/>
  <c r="A6879" i="28"/>
  <c r="A6886" i="28"/>
  <c r="A6893" i="28"/>
  <c r="A6899" i="28"/>
  <c r="A6868" i="28"/>
  <c r="A6842" i="28"/>
  <c r="A6866" i="28"/>
  <c r="A6851" i="28"/>
  <c r="A6834" i="28"/>
  <c r="A6841" i="28"/>
  <c r="A6871" i="28"/>
  <c r="A6878" i="28"/>
  <c r="A6885" i="28"/>
  <c r="A6888" i="28"/>
  <c r="A6857" i="28"/>
  <c r="A6831" i="28"/>
  <c r="A6889" i="28"/>
  <c r="A6873" i="28"/>
  <c r="A6852" i="28"/>
  <c r="A6864" i="28"/>
  <c r="A6863" i="28"/>
  <c r="A6870" i="28"/>
  <c r="A6877" i="28"/>
  <c r="A6874" i="28"/>
  <c r="A6843" i="28"/>
  <c r="A6844" i="28"/>
  <c r="A6891" i="28"/>
  <c r="A6875" i="28"/>
  <c r="A6855" i="28"/>
  <c r="A6862" i="28"/>
  <c r="A6869" i="28"/>
  <c r="A6860" i="28"/>
  <c r="A6832" i="28"/>
  <c r="A6865" i="28"/>
  <c r="A6847" i="28"/>
  <c r="A6892" i="28"/>
  <c r="A6839" i="28"/>
  <c r="A6881" i="28"/>
  <c r="A6835" i="28"/>
  <c r="A6884" i="28"/>
  <c r="A6903" i="28"/>
  <c r="A6854" i="28"/>
  <c r="A6846" i="28"/>
  <c r="A6861" i="28"/>
  <c r="A12" i="27"/>
  <c r="A29" i="27"/>
  <c r="A78" i="27"/>
  <c r="A56" i="27"/>
  <c r="A42" i="27"/>
  <c r="A6038" i="27"/>
  <c r="A5784" i="27"/>
  <c r="A5829" i="27"/>
  <c r="A5835" i="27"/>
  <c r="A5131" i="27"/>
  <c r="A4730" i="27"/>
  <c r="A5140" i="27"/>
  <c r="A4838" i="27"/>
  <c r="A5139" i="27"/>
  <c r="A4771" i="27"/>
  <c r="A5210" i="27"/>
  <c r="A5167" i="27"/>
  <c r="A5002" i="27"/>
  <c r="A3186" i="27"/>
  <c r="A2271" i="27"/>
  <c r="A4026" i="27"/>
  <c r="A4013" i="27"/>
  <c r="A143" i="27"/>
  <c r="A6023" i="27"/>
  <c r="A7389" i="28"/>
  <c r="A6947" i="28"/>
  <c r="A2504" i="27"/>
  <c r="A2541" i="27"/>
  <c r="A2512" i="27"/>
  <c r="A2490" i="27"/>
  <c r="A2531" i="27"/>
  <c r="A2526" i="27"/>
  <c r="A2546" i="27"/>
  <c r="A2520" i="27"/>
  <c r="A2508" i="27"/>
  <c r="A2523" i="27"/>
  <c r="A2506" i="27"/>
  <c r="A2535" i="27"/>
  <c r="A2482" i="27"/>
  <c r="A2529" i="27"/>
  <c r="A2500" i="27"/>
  <c r="A2533" i="27"/>
  <c r="A2515" i="27"/>
  <c r="A2498" i="27"/>
  <c r="A2491" i="27"/>
  <c r="A2493" i="27"/>
  <c r="A2484" i="27"/>
  <c r="A2534" i="27"/>
  <c r="A2517" i="27"/>
  <c r="A2501" i="27"/>
  <c r="A2502" i="27"/>
  <c r="A2487" i="27"/>
  <c r="A2543" i="27"/>
  <c r="A2544" i="27"/>
  <c r="A2510" i="27"/>
  <c r="A2511" i="27"/>
  <c r="A2548" i="27"/>
  <c r="A2496" i="27"/>
  <c r="A2552" i="27"/>
  <c r="A2553" i="27"/>
  <c r="A2519" i="27"/>
  <c r="A2538" i="27"/>
  <c r="A2540" i="27"/>
  <c r="A2505" i="27"/>
  <c r="A2528" i="27"/>
  <c r="A2532" i="27"/>
  <c r="A2514" i="27"/>
  <c r="A2479" i="27"/>
  <c r="A2537" i="27"/>
  <c r="A2524" i="27"/>
  <c r="A2542" i="27"/>
  <c r="A2488" i="27"/>
  <c r="A5218" i="27"/>
  <c r="A5216" i="27"/>
  <c r="A5186" i="27"/>
  <c r="A5184" i="27"/>
  <c r="A5228" i="27"/>
  <c r="A5195" i="27"/>
  <c r="A5238" i="27"/>
  <c r="A5239" i="27"/>
  <c r="A5206" i="27"/>
  <c r="A5196" i="27"/>
  <c r="A5250" i="27"/>
  <c r="A5219" i="27"/>
  <c r="A5193" i="27"/>
  <c r="A5205" i="27"/>
  <c r="A5231" i="27"/>
  <c r="A5214" i="27"/>
  <c r="A5247" i="27"/>
  <c r="A5217" i="27"/>
  <c r="A5221" i="27"/>
  <c r="A5220" i="27"/>
  <c r="A5179" i="27"/>
  <c r="A5244" i="27"/>
  <c r="A5236" i="27"/>
  <c r="A5251" i="27"/>
  <c r="A5187" i="27"/>
  <c r="A5209" i="27"/>
  <c r="A5213" i="27"/>
  <c r="A5242" i="27"/>
  <c r="A5190" i="27"/>
  <c r="A5207" i="27"/>
  <c r="A5227" i="27"/>
  <c r="A5198" i="27"/>
  <c r="A5208" i="27"/>
  <c r="A5248" i="27"/>
  <c r="A5230" i="27"/>
  <c r="A5249" i="27"/>
  <c r="A5253" i="27"/>
  <c r="A5181" i="27"/>
  <c r="A5222" i="27"/>
  <c r="A5202" i="27"/>
  <c r="A5203" i="27"/>
  <c r="A5194" i="27"/>
  <c r="A5240" i="27"/>
  <c r="A5241" i="27"/>
  <c r="A5245" i="27"/>
  <c r="A5188" i="27"/>
  <c r="A5232" i="27"/>
  <c r="A5212" i="27"/>
  <c r="A5224" i="27"/>
  <c r="A5204" i="27"/>
  <c r="A7259" i="28"/>
  <c r="A7244" i="28"/>
  <c r="A7213" i="28"/>
  <c r="A7242" i="28"/>
  <c r="A7249" i="28"/>
  <c r="A7256" i="28"/>
  <c r="A7270" i="28"/>
  <c r="A7206" i="28"/>
  <c r="A7204" i="28"/>
  <c r="A7275" i="28"/>
  <c r="A7260" i="28"/>
  <c r="A7229" i="28"/>
  <c r="A7234" i="28"/>
  <c r="A7241" i="28"/>
  <c r="A7248" i="28"/>
  <c r="A7262" i="28"/>
  <c r="A7219" i="28"/>
  <c r="A7220" i="28"/>
  <c r="A7276" i="28"/>
  <c r="A7245" i="28"/>
  <c r="A7226" i="28"/>
  <c r="A7233" i="28"/>
  <c r="A7240" i="28"/>
  <c r="A7254" i="28"/>
  <c r="A7235" i="28"/>
  <c r="A7236" i="28"/>
  <c r="A7261" i="28"/>
  <c r="A7218" i="28"/>
  <c r="A7225" i="28"/>
  <c r="A7232" i="28"/>
  <c r="A7246" i="28"/>
  <c r="A7251" i="28"/>
  <c r="A7252" i="28"/>
  <c r="A7274" i="28"/>
  <c r="A7210" i="28"/>
  <c r="A7217" i="28"/>
  <c r="A7224" i="28"/>
  <c r="A7238" i="28"/>
  <c r="A7267" i="28"/>
  <c r="A7268" i="28"/>
  <c r="A7211" i="28"/>
  <c r="A7266" i="28"/>
  <c r="A7273" i="28"/>
  <c r="A7209" i="28"/>
  <c r="A7216" i="28"/>
  <c r="A7230" i="28"/>
  <c r="A7264" i="28"/>
  <c r="A7208" i="28"/>
  <c r="A7212" i="28"/>
  <c r="A7272" i="28"/>
  <c r="A7228" i="28"/>
  <c r="A7278" i="28"/>
  <c r="A7222" i="28"/>
  <c r="A7214" i="28"/>
  <c r="A7258" i="28"/>
  <c r="A7250" i="28"/>
  <c r="A20" i="27"/>
  <c r="A53" i="27"/>
  <c r="A23" i="27"/>
  <c r="A9" i="27"/>
  <c r="A66" i="27"/>
  <c r="A6014" i="27"/>
  <c r="A6076" i="27"/>
  <c r="A5826" i="27"/>
  <c r="A5791" i="27"/>
  <c r="A5120" i="27"/>
  <c r="A4877" i="27"/>
  <c r="A4870" i="27"/>
  <c r="A5128" i="27"/>
  <c r="A4779" i="27"/>
  <c r="A5243" i="27"/>
  <c r="A5199" i="27"/>
  <c r="A5233" i="27"/>
  <c r="A5156" i="27"/>
  <c r="A5019" i="27"/>
  <c r="A5013" i="27"/>
  <c r="A3219" i="27"/>
  <c r="A3202" i="27"/>
  <c r="A3993" i="27"/>
  <c r="A4006" i="27"/>
  <c r="A2091" i="27"/>
  <c r="A135" i="27"/>
  <c r="A101" i="27"/>
  <c r="A4816" i="27"/>
  <c r="A75" i="27"/>
  <c r="A7257" i="28"/>
  <c r="A5371" i="27"/>
  <c r="A5373" i="27"/>
  <c r="A5356" i="27"/>
  <c r="A5359" i="27"/>
  <c r="A5347" i="27"/>
  <c r="A439" i="27"/>
  <c r="A398" i="27"/>
  <c r="A448" i="27"/>
  <c r="A413" i="27"/>
  <c r="A405" i="27"/>
  <c r="A432" i="27"/>
  <c r="A400" i="27"/>
  <c r="A385" i="27"/>
  <c r="A437" i="27"/>
  <c r="A387" i="27"/>
  <c r="A403" i="27"/>
  <c r="A438" i="27"/>
  <c r="A391" i="27"/>
  <c r="A452" i="27"/>
  <c r="A6049" i="27"/>
  <c r="A6039" i="27"/>
  <c r="A6005" i="27"/>
  <c r="A6063" i="27"/>
  <c r="A6018" i="27"/>
  <c r="A6009" i="27"/>
  <c r="A6017" i="27"/>
  <c r="A6043" i="27"/>
  <c r="A6052" i="27"/>
  <c r="A6054" i="27"/>
  <c r="A6056" i="27"/>
  <c r="A6051" i="27"/>
  <c r="A6060" i="27"/>
  <c r="A6062" i="27"/>
  <c r="A6064" i="27"/>
  <c r="A6025" i="27"/>
  <c r="A6041" i="27"/>
  <c r="A6077" i="27"/>
  <c r="A6011" i="27"/>
  <c r="A6075" i="27"/>
  <c r="A6020" i="27"/>
  <c r="A6022" i="27"/>
  <c r="A6024" i="27"/>
  <c r="A6019" i="27"/>
  <c r="A6028" i="27"/>
  <c r="A6030" i="27"/>
  <c r="A6032" i="27"/>
  <c r="A2903" i="28"/>
  <c r="A2863" i="28"/>
  <c r="A2892" i="28"/>
  <c r="A2885" i="28"/>
  <c r="A2891" i="28"/>
  <c r="A2883" i="28"/>
  <c r="A2855" i="28"/>
  <c r="A2884" i="28"/>
  <c r="A2901" i="28"/>
  <c r="A2899" i="28"/>
  <c r="A2926" i="28"/>
  <c r="A2876" i="28"/>
  <c r="A2917" i="28"/>
  <c r="A2910" i="28"/>
  <c r="A2860" i="28"/>
  <c r="A2927" i="28"/>
  <c r="A2878" i="28"/>
  <c r="A2904" i="28"/>
  <c r="A2919" i="28"/>
  <c r="A2870" i="28"/>
  <c r="A2896" i="28"/>
  <c r="A2906" i="28"/>
  <c r="A2895" i="28"/>
  <c r="A2859" i="28"/>
  <c r="A2862" i="28"/>
  <c r="A2924" i="28"/>
  <c r="A2888" i="28"/>
  <c r="A2872" i="28"/>
  <c r="A7496" i="28"/>
  <c r="A7490" i="28"/>
  <c r="A7483" i="28"/>
  <c r="A7476" i="28"/>
  <c r="A7461" i="28"/>
  <c r="A7446" i="28"/>
  <c r="A7431" i="28"/>
  <c r="A7495" i="28"/>
  <c r="A7434" i="28"/>
  <c r="A7498" i="28"/>
  <c r="A7491" i="28"/>
  <c r="A7484" i="28"/>
  <c r="A7469" i="28"/>
  <c r="A7454" i="28"/>
  <c r="A7439" i="28"/>
  <c r="A7442" i="28"/>
  <c r="A7435" i="28"/>
  <c r="A7499" i="28"/>
  <c r="A7492" i="28"/>
  <c r="A7477" i="28"/>
  <c r="A7462" i="28"/>
  <c r="A7447" i="28"/>
  <c r="A7450" i="28"/>
  <c r="A7443" i="28"/>
  <c r="A7436" i="28"/>
  <c r="A7500" i="28"/>
  <c r="A7485" i="28"/>
  <c r="A7470" i="28"/>
  <c r="A7455" i="28"/>
  <c r="A7458" i="28"/>
  <c r="A7451" i="28"/>
  <c r="A7444" i="28"/>
  <c r="A7429" i="28"/>
  <c r="A7493" i="28"/>
  <c r="A7478" i="28"/>
  <c r="A7463" i="28"/>
  <c r="A7466" i="28"/>
  <c r="A7459" i="28"/>
  <c r="A7452" i="28"/>
  <c r="A7437" i="28"/>
  <c r="A7501" i="28"/>
  <c r="A7486" i="28"/>
  <c r="A7471" i="28"/>
  <c r="A7453" i="28"/>
  <c r="A7474" i="28"/>
  <c r="A7430" i="28"/>
  <c r="A7467" i="28"/>
  <c r="A7479" i="28"/>
  <c r="A7475" i="28"/>
  <c r="A7487" i="28"/>
  <c r="A7460" i="28"/>
  <c r="A7468" i="28"/>
  <c r="A7445" i="28"/>
  <c r="A7438" i="28"/>
  <c r="A36" i="27"/>
  <c r="A61" i="27"/>
  <c r="A31" i="27"/>
  <c r="A17" i="27"/>
  <c r="A74" i="27"/>
  <c r="A6006" i="27"/>
  <c r="A6068" i="27"/>
  <c r="A5837" i="27"/>
  <c r="A5799" i="27"/>
  <c r="A4867" i="27"/>
  <c r="A4878" i="27"/>
  <c r="A4865" i="27"/>
  <c r="A4735" i="27"/>
  <c r="A5211" i="27"/>
  <c r="A5189" i="27"/>
  <c r="A5134" i="27"/>
  <c r="A4569" i="27"/>
  <c r="A5025" i="27"/>
  <c r="A3193" i="27"/>
  <c r="A4016" i="27"/>
  <c r="A4030" i="27"/>
  <c r="A410" i="27"/>
  <c r="A4733" i="27"/>
  <c r="A3199" i="27"/>
  <c r="A2527" i="27"/>
  <c r="A7265" i="28"/>
  <c r="A6849" i="28"/>
  <c r="DE2" i="22"/>
  <c r="A25" i="25"/>
  <c r="OA2" i="22"/>
  <c r="CB5" i="25"/>
  <c r="A6" i="25"/>
  <c r="CL2" i="22"/>
  <c r="CP2" i="22"/>
  <c r="A10" i="25"/>
  <c r="A14" i="25"/>
  <c r="CT2" i="22"/>
  <c r="CX2" i="22"/>
  <c r="A18" i="25"/>
  <c r="A22" i="25"/>
  <c r="DB2" i="22"/>
  <c r="DF2" i="22"/>
  <c r="A26" i="25"/>
  <c r="A21" i="25"/>
  <c r="DA2" i="22"/>
  <c r="B56" i="11"/>
  <c r="E56" i="11" s="1"/>
  <c r="V7" i="21" s="1" a="1"/>
  <c r="V7" i="21" s="1"/>
  <c r="V8" i="21" s="1"/>
  <c r="V9" i="21" s="1"/>
  <c r="CB6" i="25"/>
  <c r="OB2" i="22"/>
  <c r="CB14" i="25"/>
  <c r="OJ2" i="22"/>
  <c r="A13" i="25"/>
  <c r="CS2" i="22"/>
  <c r="B52" i="11"/>
  <c r="E52" i="11" s="1"/>
  <c r="R7" i="21" s="1" a="1"/>
  <c r="R7" i="21" s="1"/>
  <c r="R8" i="21" s="1"/>
  <c r="R9" i="21" s="1"/>
  <c r="B44" i="11"/>
  <c r="E44" i="11" s="1"/>
  <c r="J7" i="21" s="1" a="1"/>
  <c r="J7" i="21" s="1"/>
  <c r="J8" i="21" s="1"/>
  <c r="J9" i="21" s="1"/>
  <c r="CM2" i="22"/>
  <c r="A7" i="25"/>
  <c r="CQ2" i="22"/>
  <c r="A11" i="25"/>
  <c r="A15" i="25"/>
  <c r="CU2" i="22"/>
  <c r="CY2" i="22"/>
  <c r="A19" i="25"/>
  <c r="A23" i="25"/>
  <c r="DC2" i="22"/>
  <c r="CW2" i="22"/>
  <c r="A17" i="25"/>
  <c r="B48" i="11"/>
  <c r="E48" i="11" s="1"/>
  <c r="N7" i="21" s="1" a="1"/>
  <c r="N7" i="21" s="1"/>
  <c r="N8" i="21" s="1"/>
  <c r="N9" i="21" s="1"/>
  <c r="A17" i="24"/>
  <c r="CO2" i="22"/>
  <c r="A9" i="25"/>
  <c r="CN2" i="22"/>
  <c r="A8" i="25"/>
  <c r="A12" i="25"/>
  <c r="CR2" i="22"/>
  <c r="CV2" i="22"/>
  <c r="A16" i="25"/>
  <c r="A20" i="25"/>
  <c r="CZ2" i="22"/>
  <c r="DD2" i="22"/>
  <c r="A24" i="25"/>
  <c r="B36" i="11"/>
  <c r="E36" i="11" s="1"/>
  <c r="B7" i="21" s="1" a="1"/>
  <c r="B7" i="21" s="1"/>
  <c r="B8" i="21" s="1"/>
  <c r="B9" i="21" s="1"/>
  <c r="CB8" i="25"/>
  <c r="OD2" i="22"/>
  <c r="A4831" i="27"/>
  <c r="A4805" i="27"/>
  <c r="A4852" i="27"/>
  <c r="A4841" i="27"/>
  <c r="A4864" i="27"/>
  <c r="A4839" i="27"/>
  <c r="A4837" i="27"/>
  <c r="A4873" i="27"/>
  <c r="A4809" i="27"/>
  <c r="A4811" i="27"/>
  <c r="A4871" i="27"/>
  <c r="A4853" i="27"/>
  <c r="A4859" i="27"/>
  <c r="A4829" i="27"/>
  <c r="A4819" i="27"/>
  <c r="A4863" i="27"/>
  <c r="A4840" i="27"/>
  <c r="A4849" i="27"/>
  <c r="A3183" i="27"/>
  <c r="A3203" i="27"/>
  <c r="A3164" i="27"/>
  <c r="A3187" i="27"/>
  <c r="A3177" i="27"/>
  <c r="A3189" i="27"/>
  <c r="A3209" i="27"/>
  <c r="A3163" i="27"/>
  <c r="A3225" i="27"/>
  <c r="A3175" i="27"/>
  <c r="A3221" i="27"/>
  <c r="A450" i="27"/>
  <c r="A406" i="27"/>
  <c r="A407" i="27"/>
  <c r="A425" i="27"/>
  <c r="A393" i="27"/>
  <c r="A444" i="27"/>
  <c r="A418" i="27"/>
  <c r="A396" i="27"/>
  <c r="A421" i="27"/>
  <c r="A404" i="27"/>
  <c r="A424" i="27"/>
  <c r="A443" i="27"/>
  <c r="A414" i="27"/>
  <c r="A441" i="27"/>
  <c r="A423" i="27"/>
  <c r="A433" i="27"/>
  <c r="A384" i="27"/>
  <c r="A453" i="27"/>
  <c r="A389" i="27"/>
  <c r="A440" i="27"/>
  <c r="A380" i="27"/>
  <c r="A449" i="27"/>
  <c r="A442" i="27"/>
  <c r="A392" i="27"/>
  <c r="A426" i="27"/>
  <c r="A386" i="27"/>
  <c r="A2325" i="27"/>
  <c r="A2274" i="27"/>
  <c r="A2280" i="27"/>
  <c r="A2320" i="27"/>
  <c r="A2315" i="27"/>
  <c r="A2324" i="27"/>
  <c r="A2269" i="27"/>
  <c r="A2260" i="27"/>
  <c r="A2265" i="27"/>
  <c r="A2278" i="27"/>
  <c r="A2288" i="27"/>
  <c r="A2305" i="27"/>
  <c r="A2306" i="27"/>
  <c r="A2310" i="27"/>
  <c r="A2270" i="27"/>
  <c r="A4788" i="27"/>
  <c r="A4789" i="27"/>
  <c r="A4742" i="27"/>
  <c r="A4754" i="27"/>
  <c r="A4785" i="27"/>
  <c r="A4736" i="27"/>
  <c r="A4777" i="27"/>
  <c r="A4740" i="27"/>
  <c r="A4769" i="27"/>
  <c r="A4748" i="27"/>
  <c r="A4758" i="27"/>
  <c r="A4737" i="27"/>
  <c r="A4780" i="27"/>
  <c r="A4766" i="27"/>
  <c r="A4776" i="27"/>
  <c r="A4797" i="27"/>
  <c r="A4746" i="27"/>
  <c r="A4772" i="27"/>
  <c r="A4782" i="27"/>
  <c r="A4793" i="27"/>
  <c r="A4790" i="27"/>
  <c r="A2521" i="27"/>
  <c r="A2547" i="27"/>
  <c r="A2509" i="27"/>
  <c r="A2518" i="27"/>
  <c r="A2549" i="27"/>
  <c r="A2481" i="27"/>
  <c r="A2539" i="27"/>
  <c r="A2503" i="27"/>
  <c r="A2494" i="27"/>
  <c r="A2522" i="27"/>
  <c r="A2530" i="27"/>
  <c r="A2550" i="27"/>
  <c r="A2536" i="27"/>
  <c r="A2499" i="27"/>
  <c r="A2495" i="27"/>
  <c r="A6069" i="27"/>
  <c r="A6031" i="27"/>
  <c r="A6034" i="27"/>
  <c r="A6071" i="27"/>
  <c r="A6057" i="27"/>
  <c r="A6066" i="27"/>
  <c r="A6029" i="27"/>
  <c r="A6074" i="27"/>
  <c r="A6021" i="27"/>
  <c r="A6026" i="27"/>
  <c r="A6045" i="27"/>
  <c r="A6042" i="27"/>
  <c r="A6047" i="27"/>
  <c r="A6053" i="27"/>
  <c r="A6058" i="27"/>
  <c r="A6033" i="27"/>
  <c r="A6007" i="27"/>
  <c r="A6061" i="27"/>
  <c r="A5006" i="27"/>
  <c r="A4965" i="27"/>
  <c r="A4986" i="27"/>
  <c r="A4999" i="27"/>
  <c r="A5021" i="27"/>
  <c r="A4957" i="27"/>
  <c r="A4963" i="27"/>
  <c r="A5027" i="27"/>
  <c r="A5007" i="27"/>
  <c r="A4" i="27"/>
  <c r="A59" i="27"/>
  <c r="A51" i="27"/>
  <c r="A114" i="27"/>
  <c r="A97" i="27"/>
  <c r="A98" i="27"/>
  <c r="A129" i="27"/>
  <c r="A153" i="27"/>
  <c r="A131" i="27"/>
  <c r="A84" i="27"/>
  <c r="A148" i="27"/>
  <c r="A117" i="27"/>
  <c r="A110" i="27"/>
  <c r="A81" i="27"/>
  <c r="A105" i="27"/>
  <c r="A83" i="27"/>
  <c r="A147" i="27"/>
  <c r="A100" i="27"/>
  <c r="A146" i="27"/>
  <c r="A137" i="27"/>
  <c r="A91" i="27"/>
  <c r="A108" i="27"/>
  <c r="A122" i="27"/>
  <c r="A106" i="27"/>
  <c r="A99" i="27"/>
  <c r="A116" i="27"/>
  <c r="A85" i="27"/>
  <c r="A149" i="27"/>
  <c r="A142" i="27"/>
  <c r="A3211" i="27"/>
  <c r="A3169" i="27"/>
  <c r="A3205" i="27"/>
  <c r="A3165" i="27"/>
  <c r="A3214" i="27"/>
  <c r="A3208" i="27"/>
  <c r="A3194" i="27"/>
  <c r="A447" i="27"/>
  <c r="A379" i="27"/>
  <c r="A402" i="27"/>
  <c r="A401" i="27"/>
  <c r="A399" i="27"/>
  <c r="A4745" i="27"/>
  <c r="A4750" i="27"/>
  <c r="A4817" i="27"/>
  <c r="A4798" i="27"/>
  <c r="A382" i="27"/>
  <c r="A3171" i="27"/>
  <c r="A2485" i="27"/>
  <c r="A397" i="27"/>
  <c r="A4851" i="27"/>
  <c r="A4843" i="27"/>
  <c r="A4756" i="27"/>
  <c r="A390" i="27"/>
  <c r="A4774" i="27"/>
  <c r="A2297" i="27"/>
  <c r="A431" i="27"/>
  <c r="A3201" i="27"/>
  <c r="A4860" i="27"/>
  <c r="A445" i="27"/>
  <c r="A2256" i="27"/>
  <c r="A4857" i="27"/>
  <c r="A4845" i="27"/>
  <c r="A4842" i="27"/>
  <c r="A4830" i="27"/>
  <c r="A4855" i="27"/>
  <c r="A3185" i="27"/>
  <c r="A3180" i="27"/>
  <c r="A3166" i="27"/>
  <c r="A3160" i="27"/>
  <c r="A3224" i="27"/>
  <c r="A3210" i="27"/>
  <c r="A2326" i="27"/>
  <c r="A2255" i="27"/>
  <c r="A2319" i="27"/>
  <c r="A2307" i="27"/>
  <c r="A2313" i="27"/>
  <c r="A2284" i="27"/>
  <c r="A2507" i="27"/>
  <c r="A2291" i="27"/>
  <c r="A429" i="27"/>
  <c r="A420" i="27"/>
  <c r="A434" i="27"/>
  <c r="A383" i="27"/>
  <c r="A6050" i="27"/>
  <c r="A4778" i="27"/>
  <c r="A4861" i="27"/>
  <c r="A4753" i="27"/>
  <c r="A2296" i="27"/>
  <c r="A388" i="27"/>
  <c r="A3157" i="27"/>
  <c r="A3212" i="27"/>
  <c r="A2486" i="27"/>
  <c r="A2513" i="27"/>
  <c r="A6037" i="27"/>
  <c r="A4875" i="27"/>
  <c r="A2323" i="27"/>
  <c r="A4844" i="27"/>
  <c r="A3172" i="27"/>
  <c r="A3167" i="27"/>
  <c r="A3174" i="27"/>
  <c r="A3168" i="27"/>
  <c r="A3154" i="27"/>
  <c r="A3218" i="27"/>
  <c r="A419" i="27"/>
  <c r="A428" i="27"/>
  <c r="A416" i="27"/>
  <c r="A4820" i="27"/>
  <c r="A4734" i="27"/>
  <c r="A2277" i="27"/>
  <c r="A2314" i="27"/>
  <c r="A2301" i="27"/>
  <c r="A3215" i="27"/>
  <c r="A3228" i="27"/>
  <c r="A381" i="27"/>
  <c r="A2286" i="27"/>
  <c r="A4757" i="27"/>
  <c r="A2292" i="27"/>
  <c r="A4833" i="27"/>
  <c r="A3159" i="27"/>
  <c r="A3220" i="27"/>
  <c r="A3155" i="27"/>
  <c r="A3217" i="27"/>
  <c r="A3182" i="27"/>
  <c r="A3176" i="27"/>
  <c r="A3162" i="27"/>
  <c r="A3226" i="27"/>
  <c r="A411" i="27"/>
  <c r="A446" i="27"/>
  <c r="A436" i="27"/>
  <c r="A408" i="27"/>
  <c r="A4848" i="27"/>
  <c r="A4807" i="27"/>
  <c r="A2259" i="27"/>
  <c r="A2289" i="27"/>
  <c r="A2261" i="27"/>
  <c r="A3161" i="27"/>
  <c r="A3173" i="27"/>
  <c r="A4786" i="27"/>
  <c r="A4815" i="27"/>
  <c r="A4810" i="27"/>
  <c r="A4874" i="27"/>
  <c r="A4862" i="27"/>
  <c r="A4812" i="27"/>
  <c r="A3195" i="27"/>
  <c r="A3191" i="27"/>
  <c r="A3198" i="27"/>
  <c r="A3192" i="27"/>
  <c r="A3178" i="27"/>
  <c r="A2290" i="27"/>
  <c r="A2287" i="27"/>
  <c r="A2276" i="27"/>
  <c r="A2321" i="27"/>
  <c r="A2328" i="27"/>
  <c r="A2254" i="27"/>
  <c r="A395" i="27"/>
  <c r="A427" i="27"/>
  <c r="A417" i="27"/>
  <c r="A451" i="27"/>
  <c r="A6013" i="27"/>
  <c r="A6073" i="27"/>
  <c r="A6055" i="27"/>
  <c r="A4796" i="27"/>
  <c r="A4808" i="27"/>
  <c r="A4876" i="27"/>
  <c r="A4832" i="27"/>
  <c r="A2545" i="27"/>
  <c r="A430" i="27"/>
  <c r="A3227" i="27"/>
  <c r="A422" i="27"/>
  <c r="A412" i="27"/>
  <c r="A4764" i="27"/>
  <c r="A2283" i="27"/>
  <c r="A740" i="28"/>
  <c r="A699" i="28"/>
  <c r="A5144" i="27"/>
  <c r="A5104" i="27"/>
  <c r="A5123" i="27"/>
  <c r="A6946" i="28"/>
  <c r="A6905" i="28"/>
  <c r="A6931" i="28"/>
  <c r="A6962" i="28"/>
  <c r="A6956" i="28"/>
  <c r="A6949" i="28"/>
  <c r="A6942" i="28"/>
  <c r="A6907" i="28"/>
  <c r="A2898" i="28"/>
  <c r="A2890" i="28"/>
  <c r="A2869" i="28"/>
  <c r="A2912" i="28"/>
  <c r="A2900" i="28"/>
  <c r="A2886" i="28"/>
  <c r="A2871" i="28"/>
  <c r="A782" i="28"/>
  <c r="A711" i="28"/>
  <c r="A813" i="28"/>
  <c r="A750" i="28"/>
  <c r="A686" i="28"/>
  <c r="A812" i="28"/>
  <c r="A749" i="28"/>
  <c r="A685" i="28"/>
  <c r="A787" i="28"/>
  <c r="A724" i="28"/>
  <c r="A810" i="28"/>
  <c r="A747" i="28"/>
  <c r="A683" i="28"/>
  <c r="A809" i="28"/>
  <c r="A2190" i="28"/>
  <c r="A2205" i="28"/>
  <c r="A2218" i="28"/>
  <c r="A2244" i="28"/>
  <c r="A2198" i="28"/>
  <c r="A2212" i="28"/>
  <c r="A2213" i="28"/>
  <c r="A2208" i="28"/>
  <c r="A5112" i="27"/>
  <c r="A5810" i="27"/>
  <c r="A5782" i="27"/>
  <c r="A6927" i="28"/>
  <c r="A6919" i="28"/>
  <c r="A6945" i="28"/>
  <c r="A6976" i="28"/>
  <c r="A6964" i="28"/>
  <c r="A6957" i="28"/>
  <c r="A6950" i="28"/>
  <c r="A2882" i="28"/>
  <c r="A2923" i="28"/>
  <c r="A2874" i="28"/>
  <c r="A2856" i="28"/>
  <c r="A2920" i="28"/>
  <c r="A2908" i="28"/>
  <c r="A2894" i="28"/>
  <c r="A2879" i="28"/>
  <c r="A774" i="28"/>
  <c r="A703" i="28"/>
  <c r="A805" i="28"/>
  <c r="A742" i="28"/>
  <c r="A804" i="28"/>
  <c r="A741" i="28"/>
  <c r="A2226" i="28"/>
  <c r="A779" i="28"/>
  <c r="A716" i="28"/>
  <c r="A802" i="28"/>
  <c r="A739" i="28"/>
  <c r="A801" i="28"/>
  <c r="A2188" i="28"/>
  <c r="A2202" i="28"/>
  <c r="A2217" i="28"/>
  <c r="A2229" i="28"/>
  <c r="A2183" i="28"/>
  <c r="A2210" i="28"/>
  <c r="A2221" i="28"/>
  <c r="A2222" i="28"/>
  <c r="A2216" i="28"/>
  <c r="A5111" i="27"/>
  <c r="A6904" i="28"/>
  <c r="A6930" i="28"/>
  <c r="A6959" i="28"/>
  <c r="A6908" i="28"/>
  <c r="A6972" i="28"/>
  <c r="A6965" i="28"/>
  <c r="A6958" i="28"/>
  <c r="A6954" i="28"/>
  <c r="A2866" i="28"/>
  <c r="A2907" i="28"/>
  <c r="A2858" i="28"/>
  <c r="A2864" i="28"/>
  <c r="A2928" i="28"/>
  <c r="A2916" i="28"/>
  <c r="A2902" i="28"/>
  <c r="A2887" i="28"/>
  <c r="A766" i="28"/>
  <c r="A695" i="28"/>
  <c r="A797" i="28"/>
  <c r="A734" i="28"/>
  <c r="A796" i="28"/>
  <c r="A733" i="28"/>
  <c r="A771" i="28"/>
  <c r="A708" i="28"/>
  <c r="A794" i="28"/>
  <c r="A731" i="28"/>
  <c r="A793" i="28"/>
  <c r="A2199" i="28"/>
  <c r="A2215" i="28"/>
  <c r="A2228" i="28"/>
  <c r="A2243" i="28"/>
  <c r="A2197" i="28"/>
  <c r="A2223" i="28"/>
  <c r="A2230" i="28"/>
  <c r="A2231" i="28"/>
  <c r="A2224" i="28"/>
  <c r="A5165" i="27"/>
  <c r="A6955" i="28"/>
  <c r="A6912" i="28"/>
  <c r="A6924" i="28"/>
  <c r="A6917" i="28"/>
  <c r="A6910" i="28"/>
  <c r="A6974" i="28"/>
  <c r="A6914" i="28"/>
  <c r="A2915" i="28"/>
  <c r="A2875" i="28"/>
  <c r="A2880" i="28"/>
  <c r="A2868" i="28"/>
  <c r="A2854" i="28"/>
  <c r="A2918" i="28"/>
  <c r="A814" i="28"/>
  <c r="A743" i="28"/>
  <c r="A679" i="28"/>
  <c r="A781" i="28"/>
  <c r="A718" i="28"/>
  <c r="A780" i="28"/>
  <c r="A717" i="28"/>
  <c r="A819" i="28"/>
  <c r="A755" i="28"/>
  <c r="A692" i="28"/>
  <c r="A2214" i="28"/>
  <c r="A778" i="28"/>
  <c r="A2225" i="28"/>
  <c r="A2238" i="28"/>
  <c r="A2253" i="28"/>
  <c r="A2196" i="28"/>
  <c r="A2220" i="28"/>
  <c r="A2246" i="28"/>
  <c r="A2249" i="28"/>
  <c r="A2250" i="28"/>
  <c r="A2240" i="28"/>
  <c r="D105" i="5"/>
  <c r="D110" i="2"/>
  <c r="C105" i="5" s="1"/>
  <c r="D164" i="5"/>
  <c r="D169" i="2"/>
  <c r="C164" i="5" s="1"/>
  <c r="D96" i="5"/>
  <c r="D101" i="2"/>
  <c r="C96" i="5" s="1"/>
  <c r="D133" i="5"/>
  <c r="D138" i="2"/>
  <c r="C133" i="5" s="1"/>
  <c r="D92" i="5"/>
  <c r="D97" i="2"/>
  <c r="C92" i="5" s="1"/>
  <c r="D97" i="5"/>
  <c r="D102" i="2"/>
  <c r="C97" i="5" s="1"/>
  <c r="D124" i="5"/>
  <c r="D129" i="2"/>
  <c r="C124" i="5" s="1"/>
  <c r="D129" i="5"/>
  <c r="D134" i="2"/>
  <c r="C129" i="5" s="1"/>
  <c r="D156" i="5"/>
  <c r="D161" i="2"/>
  <c r="C156" i="5" s="1"/>
  <c r="D161" i="5"/>
  <c r="D166" i="2"/>
  <c r="C161" i="5" s="1"/>
  <c r="D165" i="5"/>
  <c r="D170" i="2"/>
  <c r="C165" i="5" s="1"/>
  <c r="D98" i="2"/>
  <c r="C93" i="5" s="1"/>
  <c r="D93" i="5"/>
  <c r="D125" i="5"/>
  <c r="D130" i="2"/>
  <c r="C125" i="5" s="1"/>
  <c r="D152" i="5"/>
  <c r="D157" i="2"/>
  <c r="C152" i="5" s="1"/>
  <c r="D157" i="5"/>
  <c r="D162" i="2"/>
  <c r="C157" i="5" s="1"/>
  <c r="D88" i="5"/>
  <c r="D93" i="2"/>
  <c r="C88" i="5" s="1"/>
  <c r="D120" i="5"/>
  <c r="D125" i="2"/>
  <c r="C120" i="5" s="1"/>
  <c r="D117" i="5"/>
  <c r="D122" i="2"/>
  <c r="C117" i="5" s="1"/>
  <c r="D149" i="5"/>
  <c r="D154" i="2"/>
  <c r="C149" i="5" s="1"/>
  <c r="D94" i="2"/>
  <c r="C89" i="5" s="1"/>
  <c r="D89" i="5"/>
  <c r="D116" i="5"/>
  <c r="D121" i="2"/>
  <c r="C116" i="5" s="1"/>
  <c r="D153" i="5"/>
  <c r="D158" i="2"/>
  <c r="C153" i="5" s="1"/>
  <c r="D112" i="5"/>
  <c r="D117" i="2"/>
  <c r="C112" i="5" s="1"/>
  <c r="D144" i="5"/>
  <c r="D149" i="2"/>
  <c r="C144" i="5" s="1"/>
  <c r="D140" i="5"/>
  <c r="D145" i="2"/>
  <c r="C140" i="5" s="1"/>
  <c r="D145" i="5"/>
  <c r="D150" i="2"/>
  <c r="C145" i="5" s="1"/>
  <c r="D104" i="5"/>
  <c r="D109" i="2"/>
  <c r="C104" i="5" s="1"/>
  <c r="D136" i="5"/>
  <c r="D141" i="2"/>
  <c r="C136" i="5" s="1"/>
  <c r="D141" i="5"/>
  <c r="D146" i="2"/>
  <c r="C141" i="5" s="1"/>
  <c r="D109" i="5"/>
  <c r="D114" i="2"/>
  <c r="C109" i="5" s="1"/>
  <c r="D137" i="5"/>
  <c r="D142" i="2"/>
  <c r="C137" i="5" s="1"/>
  <c r="D101" i="5"/>
  <c r="D106" i="2"/>
  <c r="C101" i="5" s="1"/>
  <c r="D128" i="5"/>
  <c r="D133" i="2"/>
  <c r="C128" i="5" s="1"/>
  <c r="D160" i="5"/>
  <c r="D165" i="2"/>
  <c r="C160" i="5" s="1"/>
  <c r="D163" i="5"/>
  <c r="D168" i="2"/>
  <c r="C163" i="5" s="1"/>
  <c r="C9" i="2"/>
  <c r="B4" i="5" s="1"/>
  <c r="V4" i="5" s="1"/>
  <c r="C97" i="2"/>
  <c r="B92" i="5" s="1"/>
  <c r="V92" i="5" s="1"/>
  <c r="E118" i="2"/>
  <c r="C121" i="2"/>
  <c r="B116" i="5" s="1"/>
  <c r="V116" i="5" s="1"/>
  <c r="E126" i="2"/>
  <c r="C129" i="2"/>
  <c r="B124" i="5" s="1"/>
  <c r="V124" i="5" s="1"/>
  <c r="C145" i="2"/>
  <c r="B140" i="5" s="1"/>
  <c r="V140" i="5" s="1"/>
  <c r="C161" i="2"/>
  <c r="B156" i="5" s="1"/>
  <c r="V156" i="5" s="1"/>
  <c r="D180" i="2"/>
  <c r="C175" i="5" s="1"/>
  <c r="D187" i="5"/>
  <c r="D192" i="2"/>
  <c r="C187" i="5" s="1"/>
  <c r="E195" i="2"/>
  <c r="C195" i="2"/>
  <c r="B190" i="5" s="1"/>
  <c r="V190" i="5" s="1"/>
  <c r="D201" i="2"/>
  <c r="C196" i="5" s="1"/>
  <c r="D203" i="5"/>
  <c r="D208" i="2"/>
  <c r="C203" i="5" s="1"/>
  <c r="D219" i="5"/>
  <c r="D224" i="2"/>
  <c r="C219" i="5" s="1"/>
  <c r="E227" i="2"/>
  <c r="C227" i="2"/>
  <c r="B222" i="5" s="1"/>
  <c r="V222" i="5" s="1"/>
  <c r="D233" i="2"/>
  <c r="C228" i="5" s="1"/>
  <c r="E9" i="2"/>
  <c r="D4" i="5" s="1"/>
  <c r="E4" i="5" s="1"/>
  <c r="E105" i="2"/>
  <c r="E113" i="2"/>
  <c r="E137" i="2"/>
  <c r="E153" i="2"/>
  <c r="D172" i="2"/>
  <c r="C167" i="5" s="1"/>
  <c r="C189" i="2"/>
  <c r="B184" i="5" s="1"/>
  <c r="V184" i="5" s="1"/>
  <c r="C192" i="2"/>
  <c r="B187" i="5" s="1"/>
  <c r="V187" i="5" s="1"/>
  <c r="D193" i="5"/>
  <c r="D198" i="2"/>
  <c r="C193" i="5" s="1"/>
  <c r="C205" i="2"/>
  <c r="B200" i="5" s="1"/>
  <c r="V200" i="5" s="1"/>
  <c r="C208" i="2"/>
  <c r="B203" i="5" s="1"/>
  <c r="V203" i="5" s="1"/>
  <c r="D209" i="5"/>
  <c r="D214" i="2"/>
  <c r="C209" i="5" s="1"/>
  <c r="C221" i="2"/>
  <c r="B216" i="5" s="1"/>
  <c r="V216" i="5" s="1"/>
  <c r="C224" i="2"/>
  <c r="B219" i="5" s="1"/>
  <c r="V219" i="5" s="1"/>
  <c r="D225" i="5"/>
  <c r="D230" i="2"/>
  <c r="C225" i="5" s="1"/>
  <c r="C237" i="2"/>
  <c r="B232" i="5" s="1"/>
  <c r="V232" i="5" s="1"/>
  <c r="C240" i="2"/>
  <c r="B235" i="5" s="1"/>
  <c r="V235" i="5" s="1"/>
  <c r="D241" i="5"/>
  <c r="D246" i="2"/>
  <c r="C241" i="5" s="1"/>
  <c r="C253" i="2"/>
  <c r="B248" i="5" s="1"/>
  <c r="V248" i="5" s="1"/>
  <c r="D251" i="5"/>
  <c r="D256" i="2"/>
  <c r="C251" i="5" s="1"/>
  <c r="D261" i="2"/>
  <c r="C256" i="5" s="1"/>
  <c r="A10" i="2"/>
  <c r="D100" i="2"/>
  <c r="C95" i="5" s="1"/>
  <c r="D151" i="5"/>
  <c r="D156" i="2"/>
  <c r="C151" i="5" s="1"/>
  <c r="D181" i="5"/>
  <c r="D186" i="2"/>
  <c r="C181" i="5" s="1"/>
  <c r="D191" i="5"/>
  <c r="D196" i="2"/>
  <c r="C191" i="5" s="1"/>
  <c r="E199" i="2"/>
  <c r="C199" i="2"/>
  <c r="B194" i="5" s="1"/>
  <c r="V194" i="5" s="1"/>
  <c r="D207" i="5"/>
  <c r="D212" i="2"/>
  <c r="C207" i="5" s="1"/>
  <c r="E215" i="2"/>
  <c r="C215" i="2"/>
  <c r="B210" i="5" s="1"/>
  <c r="V210" i="5" s="1"/>
  <c r="D223" i="5"/>
  <c r="D228" i="2"/>
  <c r="C223" i="5" s="1"/>
  <c r="E231" i="2"/>
  <c r="C231" i="2"/>
  <c r="B226" i="5" s="1"/>
  <c r="V226" i="5" s="1"/>
  <c r="D239" i="5"/>
  <c r="D244" i="2"/>
  <c r="C239" i="5" s="1"/>
  <c r="E247" i="2"/>
  <c r="C247" i="2"/>
  <c r="B242" i="5" s="1"/>
  <c r="V242" i="5" s="1"/>
  <c r="D253" i="2"/>
  <c r="C248" i="5" s="1"/>
  <c r="D87" i="5"/>
  <c r="D92" i="2"/>
  <c r="C87" i="5" s="1"/>
  <c r="D108" i="2"/>
  <c r="C103" i="5" s="1"/>
  <c r="D103" i="5"/>
  <c r="D135" i="5"/>
  <c r="D140" i="2"/>
  <c r="C135" i="5" s="1"/>
  <c r="C98" i="2"/>
  <c r="B93" i="5" s="1"/>
  <c r="V93" i="5" s="1"/>
  <c r="D114" i="5"/>
  <c r="D119" i="2"/>
  <c r="C114" i="5" s="1"/>
  <c r="C130" i="2"/>
  <c r="B125" i="5" s="1"/>
  <c r="V125" i="5" s="1"/>
  <c r="D130" i="5"/>
  <c r="D135" i="2"/>
  <c r="C130" i="5" s="1"/>
  <c r="C138" i="2"/>
  <c r="B133" i="5" s="1"/>
  <c r="V133" i="5" s="1"/>
  <c r="D138" i="5"/>
  <c r="D143" i="2"/>
  <c r="C138" i="5" s="1"/>
  <c r="C146" i="2"/>
  <c r="B141" i="5" s="1"/>
  <c r="V141" i="5" s="1"/>
  <c r="D146" i="5"/>
  <c r="D151" i="2"/>
  <c r="C146" i="5" s="1"/>
  <c r="C154" i="2"/>
  <c r="B149" i="5" s="1"/>
  <c r="V149" i="5" s="1"/>
  <c r="D154" i="5"/>
  <c r="D159" i="2"/>
  <c r="C154" i="5" s="1"/>
  <c r="C162" i="2"/>
  <c r="B157" i="5" s="1"/>
  <c r="V157" i="5" s="1"/>
  <c r="D162" i="5"/>
  <c r="D167" i="2"/>
  <c r="C162" i="5" s="1"/>
  <c r="C170" i="2"/>
  <c r="B165" i="5" s="1"/>
  <c r="V165" i="5" s="1"/>
  <c r="C173" i="2"/>
  <c r="B168" i="5" s="1"/>
  <c r="V168" i="5" s="1"/>
  <c r="D173" i="5"/>
  <c r="D178" i="2"/>
  <c r="C173" i="5" s="1"/>
  <c r="D182" i="5"/>
  <c r="D187" i="2"/>
  <c r="C182" i="5" s="1"/>
  <c r="C193" i="2"/>
  <c r="B188" i="5" s="1"/>
  <c r="V188" i="5" s="1"/>
  <c r="C196" i="2"/>
  <c r="B191" i="5" s="1"/>
  <c r="V191" i="5" s="1"/>
  <c r="D197" i="5"/>
  <c r="D202" i="2"/>
  <c r="C197" i="5" s="1"/>
  <c r="C209" i="2"/>
  <c r="B204" i="5" s="1"/>
  <c r="V204" i="5" s="1"/>
  <c r="C212" i="2"/>
  <c r="B207" i="5" s="1"/>
  <c r="V207" i="5" s="1"/>
  <c r="D213" i="5"/>
  <c r="D218" i="2"/>
  <c r="C213" i="5" s="1"/>
  <c r="C225" i="2"/>
  <c r="B220" i="5" s="1"/>
  <c r="V220" i="5" s="1"/>
  <c r="D245" i="5"/>
  <c r="D250" i="2"/>
  <c r="C245" i="5" s="1"/>
  <c r="D90" i="5"/>
  <c r="D95" i="2"/>
  <c r="C90" i="5" s="1"/>
  <c r="D106" i="5"/>
  <c r="D111" i="2"/>
  <c r="C106" i="5" s="1"/>
  <c r="C114" i="2"/>
  <c r="B109" i="5" s="1"/>
  <c r="V109" i="5" s="1"/>
  <c r="C122" i="2"/>
  <c r="B117" i="5" s="1"/>
  <c r="V117" i="5" s="1"/>
  <c r="C93" i="2"/>
  <c r="B88" i="5" s="1"/>
  <c r="V88" i="5" s="1"/>
  <c r="C109" i="2"/>
  <c r="B104" i="5" s="1"/>
  <c r="V104" i="5" s="1"/>
  <c r="C125" i="2"/>
  <c r="B120" i="5" s="1"/>
  <c r="V120" i="5" s="1"/>
  <c r="C141" i="2"/>
  <c r="B136" i="5" s="1"/>
  <c r="V136" i="5" s="1"/>
  <c r="C157" i="2"/>
  <c r="B152" i="5" s="1"/>
  <c r="V152" i="5" s="1"/>
  <c r="C165" i="2"/>
  <c r="B160" i="5" s="1"/>
  <c r="V160" i="5" s="1"/>
  <c r="D173" i="2"/>
  <c r="C168" i="5" s="1"/>
  <c r="D174" i="5"/>
  <c r="D179" i="2"/>
  <c r="C174" i="5" s="1"/>
  <c r="C187" i="2"/>
  <c r="B182" i="5" s="1"/>
  <c r="V182" i="5" s="1"/>
  <c r="D193" i="2"/>
  <c r="C188" i="5" s="1"/>
  <c r="D195" i="5"/>
  <c r="D200" i="2"/>
  <c r="C195" i="5" s="1"/>
  <c r="E203" i="2"/>
  <c r="C203" i="2"/>
  <c r="B198" i="5" s="1"/>
  <c r="V198" i="5" s="1"/>
  <c r="D209" i="2"/>
  <c r="C204" i="5" s="1"/>
  <c r="D211" i="5"/>
  <c r="D216" i="2"/>
  <c r="C211" i="5" s="1"/>
  <c r="E219" i="2"/>
  <c r="C219" i="2"/>
  <c r="B214" i="5" s="1"/>
  <c r="V214" i="5" s="1"/>
  <c r="D225" i="2"/>
  <c r="C220" i="5" s="1"/>
  <c r="D227" i="5"/>
  <c r="D232" i="2"/>
  <c r="C227" i="5" s="1"/>
  <c r="D241" i="2"/>
  <c r="C236" i="5" s="1"/>
  <c r="D243" i="5"/>
  <c r="D248" i="2"/>
  <c r="C243" i="5" s="1"/>
  <c r="D116" i="2"/>
  <c r="C111" i="5" s="1"/>
  <c r="D127" i="5"/>
  <c r="D132" i="2"/>
  <c r="C127" i="5" s="1"/>
  <c r="D159" i="5"/>
  <c r="D164" i="2"/>
  <c r="C159" i="5" s="1"/>
  <c r="C106" i="2"/>
  <c r="B101" i="5" s="1"/>
  <c r="V101" i="5" s="1"/>
  <c r="D122" i="5"/>
  <c r="D127" i="2"/>
  <c r="C122" i="5" s="1"/>
  <c r="C101" i="2"/>
  <c r="B96" i="5" s="1"/>
  <c r="V96" i="5" s="1"/>
  <c r="C117" i="2"/>
  <c r="B112" i="5" s="1"/>
  <c r="V112" i="5" s="1"/>
  <c r="C133" i="2"/>
  <c r="B128" i="5" s="1"/>
  <c r="V128" i="5" s="1"/>
  <c r="C149" i="2"/>
  <c r="B144" i="5" s="1"/>
  <c r="V144" i="5" s="1"/>
  <c r="E235" i="2"/>
  <c r="C235" i="2"/>
  <c r="B230" i="5" s="1"/>
  <c r="V230" i="5" s="1"/>
  <c r="E251" i="2"/>
  <c r="C251" i="2"/>
  <c r="B246" i="5" s="1"/>
  <c r="V246" i="5" s="1"/>
  <c r="D166" i="5"/>
  <c r="D171" i="2"/>
  <c r="C166" i="5" s="1"/>
  <c r="C179" i="2"/>
  <c r="B174" i="5" s="1"/>
  <c r="V174" i="5" s="1"/>
  <c r="E184" i="2"/>
  <c r="D185" i="5"/>
  <c r="D190" i="2"/>
  <c r="C185" i="5" s="1"/>
  <c r="C197" i="2"/>
  <c r="B192" i="5" s="1"/>
  <c r="V192" i="5" s="1"/>
  <c r="C200" i="2"/>
  <c r="B195" i="5" s="1"/>
  <c r="V195" i="5" s="1"/>
  <c r="D201" i="5"/>
  <c r="D206" i="2"/>
  <c r="C201" i="5" s="1"/>
  <c r="C213" i="2"/>
  <c r="B208" i="5" s="1"/>
  <c r="V208" i="5" s="1"/>
  <c r="C216" i="2"/>
  <c r="B211" i="5" s="1"/>
  <c r="V211" i="5" s="1"/>
  <c r="D217" i="5"/>
  <c r="D222" i="2"/>
  <c r="C217" i="5" s="1"/>
  <c r="C229" i="2"/>
  <c r="B224" i="5" s="1"/>
  <c r="V224" i="5" s="1"/>
  <c r="C232" i="2"/>
  <c r="B227" i="5" s="1"/>
  <c r="V227" i="5" s="1"/>
  <c r="D233" i="5"/>
  <c r="D238" i="2"/>
  <c r="C233" i="5" s="1"/>
  <c r="C245" i="2"/>
  <c r="B240" i="5" s="1"/>
  <c r="V240" i="5" s="1"/>
  <c r="C248" i="2"/>
  <c r="B243" i="5" s="1"/>
  <c r="V243" i="5" s="1"/>
  <c r="D257" i="2"/>
  <c r="C252" i="5" s="1"/>
  <c r="D131" i="5"/>
  <c r="D136" i="2"/>
  <c r="C131" i="5" s="1"/>
  <c r="D155" i="5"/>
  <c r="D160" i="2"/>
  <c r="C155" i="5" s="1"/>
  <c r="E185" i="2"/>
  <c r="C185" i="2"/>
  <c r="B180" i="5" s="1"/>
  <c r="V180" i="5" s="1"/>
  <c r="E191" i="2"/>
  <c r="C191" i="2"/>
  <c r="B186" i="5" s="1"/>
  <c r="V186" i="5" s="1"/>
  <c r="D199" i="5"/>
  <c r="D204" i="2"/>
  <c r="C199" i="5" s="1"/>
  <c r="E207" i="2"/>
  <c r="C207" i="2"/>
  <c r="B202" i="5" s="1"/>
  <c r="V202" i="5" s="1"/>
  <c r="D215" i="5"/>
  <c r="D220" i="2"/>
  <c r="C215" i="5" s="1"/>
  <c r="E223" i="2"/>
  <c r="C223" i="2"/>
  <c r="B218" i="5" s="1"/>
  <c r="V218" i="5" s="1"/>
  <c r="D231" i="5"/>
  <c r="D236" i="2"/>
  <c r="C231" i="5" s="1"/>
  <c r="E239" i="2"/>
  <c r="C239" i="2"/>
  <c r="B234" i="5" s="1"/>
  <c r="V234" i="5" s="1"/>
  <c r="D247" i="5"/>
  <c r="D252" i="2"/>
  <c r="C247" i="5" s="1"/>
  <c r="D91" i="5"/>
  <c r="D96" i="2"/>
  <c r="C91" i="5" s="1"/>
  <c r="D99" i="5"/>
  <c r="C94" i="2"/>
  <c r="B89" i="5" s="1"/>
  <c r="V89" i="5" s="1"/>
  <c r="D94" i="5"/>
  <c r="D99" i="2"/>
  <c r="C94" i="5" s="1"/>
  <c r="D102" i="5"/>
  <c r="D107" i="2"/>
  <c r="C102" i="5" s="1"/>
  <c r="C110" i="2"/>
  <c r="B105" i="5" s="1"/>
  <c r="V105" i="5" s="1"/>
  <c r="D110" i="5"/>
  <c r="D115" i="2"/>
  <c r="C110" i="5" s="1"/>
  <c r="D118" i="5"/>
  <c r="D123" i="2"/>
  <c r="C118" i="5" s="1"/>
  <c r="D126" i="5"/>
  <c r="D131" i="2"/>
  <c r="C126" i="5" s="1"/>
  <c r="C134" i="2"/>
  <c r="B129" i="5" s="1"/>
  <c r="V129" i="5" s="1"/>
  <c r="D134" i="5"/>
  <c r="C142" i="2"/>
  <c r="B137" i="5" s="1"/>
  <c r="V137" i="5" s="1"/>
  <c r="D142" i="5"/>
  <c r="D147" i="2"/>
  <c r="C142" i="5" s="1"/>
  <c r="C150" i="2"/>
  <c r="B145" i="5" s="1"/>
  <c r="V145" i="5" s="1"/>
  <c r="D150" i="5"/>
  <c r="D155" i="2"/>
  <c r="C150" i="5" s="1"/>
  <c r="C158" i="2"/>
  <c r="B153" i="5" s="1"/>
  <c r="V153" i="5" s="1"/>
  <c r="D158" i="5"/>
  <c r="D163" i="2"/>
  <c r="C158" i="5" s="1"/>
  <c r="C166" i="2"/>
  <c r="B161" i="5" s="1"/>
  <c r="V161" i="5" s="1"/>
  <c r="D174" i="2"/>
  <c r="C169" i="5" s="1"/>
  <c r="E177" i="2"/>
  <c r="C177" i="2"/>
  <c r="B172" i="5" s="1"/>
  <c r="V172" i="5" s="1"/>
  <c r="C180" i="2"/>
  <c r="B175" i="5" s="1"/>
  <c r="V175" i="5" s="1"/>
  <c r="D189" i="5"/>
  <c r="D194" i="2"/>
  <c r="C189" i="5" s="1"/>
  <c r="C201" i="2"/>
  <c r="B196" i="5" s="1"/>
  <c r="V196" i="5" s="1"/>
  <c r="C204" i="2"/>
  <c r="B199" i="5" s="1"/>
  <c r="V199" i="5" s="1"/>
  <c r="D205" i="5"/>
  <c r="D210" i="2"/>
  <c r="C205" i="5" s="1"/>
  <c r="C217" i="2"/>
  <c r="B212" i="5" s="1"/>
  <c r="V212" i="5" s="1"/>
  <c r="C220" i="2"/>
  <c r="B215" i="5" s="1"/>
  <c r="V215" i="5" s="1"/>
  <c r="D221" i="5"/>
  <c r="D226" i="2"/>
  <c r="C221" i="5" s="1"/>
  <c r="C233" i="2"/>
  <c r="B228" i="5" s="1"/>
  <c r="V228" i="5" s="1"/>
  <c r="C236" i="2"/>
  <c r="B231" i="5" s="1"/>
  <c r="V231" i="5" s="1"/>
  <c r="D237" i="5"/>
  <c r="D242" i="2"/>
  <c r="C237" i="5" s="1"/>
  <c r="D112" i="2"/>
  <c r="C107" i="5" s="1"/>
  <c r="D107" i="5"/>
  <c r="C102" i="2"/>
  <c r="B97" i="5" s="1"/>
  <c r="V97" i="5" s="1"/>
  <c r="E211" i="2"/>
  <c r="C211" i="2"/>
  <c r="B206" i="5" s="1"/>
  <c r="V206" i="5" s="1"/>
  <c r="D217" i="2"/>
  <c r="C212" i="5" s="1"/>
  <c r="D235" i="5"/>
  <c r="D240" i="2"/>
  <c r="C235" i="5" s="1"/>
  <c r="E243" i="2"/>
  <c r="C243" i="2"/>
  <c r="B238" i="5" s="1"/>
  <c r="V238" i="5" s="1"/>
  <c r="D249" i="2"/>
  <c r="C244" i="5" s="1"/>
  <c r="D259" i="5"/>
  <c r="D264" i="2"/>
  <c r="C259" i="5" s="1"/>
  <c r="D267" i="2"/>
  <c r="C262" i="5" s="1"/>
  <c r="D249" i="5"/>
  <c r="D254" i="2"/>
  <c r="C249" i="5" s="1"/>
  <c r="D257" i="5"/>
  <c r="D262" i="2"/>
  <c r="C257" i="5" s="1"/>
  <c r="D255" i="5"/>
  <c r="D260" i="2"/>
  <c r="C255" i="5" s="1"/>
  <c r="D263" i="5"/>
  <c r="D268" i="2"/>
  <c r="C263" i="5" s="1"/>
  <c r="D253" i="5"/>
  <c r="D258" i="2"/>
  <c r="C253" i="5" s="1"/>
  <c r="D261" i="5"/>
  <c r="D266" i="2"/>
  <c r="C261" i="5" s="1"/>
  <c r="FL2" i="22"/>
  <c r="A84" i="25"/>
  <c r="FK2" i="22"/>
  <c r="A83" i="25"/>
  <c r="FM2" i="22"/>
  <c r="A85" i="25"/>
  <c r="FJ2" i="22"/>
  <c r="A82" i="25"/>
  <c r="FC2" i="22"/>
  <c r="A75" i="25"/>
  <c r="A79" i="25"/>
  <c r="FG2" i="22"/>
  <c r="A72" i="25"/>
  <c r="EZ2" i="22"/>
  <c r="FD2" i="22"/>
  <c r="A76" i="25"/>
  <c r="A80" i="25"/>
  <c r="FH2" i="22"/>
  <c r="FA2" i="22"/>
  <c r="A73" i="25"/>
  <c r="FE2" i="22"/>
  <c r="A77" i="25"/>
  <c r="FI2" i="22"/>
  <c r="A81" i="25"/>
  <c r="FB2" i="22"/>
  <c r="A74" i="25"/>
  <c r="FF2" i="22"/>
  <c r="A78" i="25"/>
  <c r="A71" i="25"/>
  <c r="EY2" i="22"/>
  <c r="FP2" i="22"/>
  <c r="A88" i="25"/>
  <c r="AC140" i="21"/>
  <c r="AC142" i="21" s="1"/>
  <c r="BL140" i="21"/>
  <c r="BL142" i="21" s="1"/>
  <c r="Y8" i="9"/>
  <c r="BX140" i="21"/>
  <c r="BX142" i="21" s="1"/>
  <c r="CB7" i="25"/>
  <c r="OC2" i="22"/>
  <c r="CB15" i="25"/>
  <c r="OK2" i="22"/>
  <c r="A7205" i="27"/>
  <c r="A7269" i="27"/>
  <c r="A7254" i="27"/>
  <c r="A7240" i="27"/>
  <c r="A7233" i="27"/>
  <c r="A7226" i="27"/>
  <c r="A7014" i="27"/>
  <c r="A7047" i="27"/>
  <c r="A7042" i="27"/>
  <c r="A7024" i="27"/>
  <c r="A7017" i="27"/>
  <c r="A7003" i="27"/>
  <c r="A6996" i="27"/>
  <c r="A5963" i="27"/>
  <c r="A5934" i="27"/>
  <c r="A5978" i="27"/>
  <c r="A5989" i="27"/>
  <c r="A4133" i="27"/>
  <c r="A4156" i="27"/>
  <c r="A3927" i="27"/>
  <c r="A4155" i="27"/>
  <c r="A3942" i="27"/>
  <c r="A4154" i="27"/>
  <c r="A3916" i="27"/>
  <c r="A3432" i="27"/>
  <c r="A2204" i="27"/>
  <c r="A1324" i="27"/>
  <c r="A941" i="27"/>
  <c r="A948" i="27"/>
  <c r="A962" i="27"/>
  <c r="A915" i="27"/>
  <c r="A904" i="27"/>
  <c r="A966" i="27"/>
  <c r="A977" i="27"/>
  <c r="A973" i="27"/>
  <c r="A909" i="27"/>
  <c r="A916" i="27"/>
  <c r="A930" i="27"/>
  <c r="A967" i="27"/>
  <c r="A939" i="27"/>
  <c r="A949" i="27"/>
  <c r="A956" i="27"/>
  <c r="A970" i="27"/>
  <c r="A906" i="27"/>
  <c r="A952" i="27"/>
  <c r="A917" i="27"/>
  <c r="A954" i="27"/>
  <c r="A971" i="27"/>
  <c r="A936" i="27"/>
  <c r="A963" i="27"/>
  <c r="A972" i="27"/>
  <c r="A946" i="27"/>
  <c r="A950" i="27"/>
  <c r="A976" i="27"/>
  <c r="A964" i="27"/>
  <c r="A938" i="27"/>
  <c r="A918" i="27"/>
  <c r="A905" i="27"/>
  <c r="A910" i="27"/>
  <c r="A961" i="27"/>
  <c r="A940" i="27"/>
  <c r="A922" i="27"/>
  <c r="A929" i="27"/>
  <c r="A919" i="27"/>
  <c r="A907" i="27"/>
  <c r="A921" i="27"/>
  <c r="A975" i="27"/>
  <c r="A965" i="27"/>
  <c r="A932" i="27"/>
  <c r="A914" i="27"/>
  <c r="A943" i="27"/>
  <c r="A931" i="27"/>
  <c r="A920" i="27"/>
  <c r="A935" i="27"/>
  <c r="A912" i="27"/>
  <c r="A957" i="27"/>
  <c r="A924" i="27"/>
  <c r="A928" i="27"/>
  <c r="A955" i="27"/>
  <c r="A944" i="27"/>
  <c r="A934" i="27"/>
  <c r="A947" i="27"/>
  <c r="A926" i="27"/>
  <c r="A925" i="27"/>
  <c r="A978" i="27"/>
  <c r="A953" i="27"/>
  <c r="A969" i="27"/>
  <c r="A959" i="27"/>
  <c r="A974" i="27"/>
  <c r="A923" i="27"/>
  <c r="A951" i="27"/>
  <c r="A4175" i="27"/>
  <c r="A4199" i="27"/>
  <c r="A4191" i="27"/>
  <c r="A4190" i="27"/>
  <c r="A4134" i="27"/>
  <c r="A4158" i="27"/>
  <c r="A4166" i="27"/>
  <c r="A4183" i="27"/>
  <c r="A4192" i="27"/>
  <c r="A4153" i="27"/>
  <c r="A4138" i="27"/>
  <c r="A4202" i="27"/>
  <c r="A4163" i="27"/>
  <c r="A4180" i="27"/>
  <c r="A4189" i="27"/>
  <c r="A4135" i="27"/>
  <c r="A4143" i="27"/>
  <c r="A4198" i="27"/>
  <c r="A4150" i="27"/>
  <c r="A4136" i="27"/>
  <c r="A4200" i="27"/>
  <c r="A4182" i="27"/>
  <c r="A4144" i="27"/>
  <c r="A4159" i="27"/>
  <c r="A4152" i="27"/>
  <c r="A4160" i="27"/>
  <c r="A4185" i="27"/>
  <c r="A4170" i="27"/>
  <c r="A4131" i="27"/>
  <c r="A4195" i="27"/>
  <c r="A4148" i="27"/>
  <c r="A4157" i="27"/>
  <c r="A4184" i="27"/>
  <c r="A287" i="27"/>
  <c r="A263" i="27"/>
  <c r="A241" i="27"/>
  <c r="A302" i="27"/>
  <c r="A255" i="27"/>
  <c r="A271" i="27"/>
  <c r="A247" i="27"/>
  <c r="A288" i="27"/>
  <c r="A231" i="27"/>
  <c r="A296" i="27"/>
  <c r="A280" i="27"/>
  <c r="A279" i="27"/>
  <c r="A289" i="27"/>
  <c r="A282" i="27"/>
  <c r="A275" i="27"/>
  <c r="A244" i="27"/>
  <c r="A269" i="27"/>
  <c r="A270" i="27"/>
  <c r="A297" i="27"/>
  <c r="A290" i="27"/>
  <c r="A283" i="27"/>
  <c r="A252" i="27"/>
  <c r="A277" i="27"/>
  <c r="A278" i="27"/>
  <c r="A272" i="27"/>
  <c r="A256" i="27"/>
  <c r="A232" i="27"/>
  <c r="A233" i="27"/>
  <c r="A234" i="27"/>
  <c r="A298" i="27"/>
  <c r="A291" i="27"/>
  <c r="A260" i="27"/>
  <c r="A285" i="27"/>
  <c r="A286" i="27"/>
  <c r="A248" i="27"/>
  <c r="A264" i="27"/>
  <c r="A249" i="27"/>
  <c r="A242" i="27"/>
  <c r="A235" i="27"/>
  <c r="A299" i="27"/>
  <c r="A268" i="27"/>
  <c r="A229" i="27"/>
  <c r="A293" i="27"/>
  <c r="A230" i="27"/>
  <c r="A294" i="27"/>
  <c r="A303" i="27"/>
  <c r="A240" i="27"/>
  <c r="A257" i="27"/>
  <c r="A250" i="27"/>
  <c r="A243" i="27"/>
  <c r="A276" i="27"/>
  <c r="A237" i="27"/>
  <c r="A301" i="27"/>
  <c r="A238" i="27"/>
  <c r="A239" i="27"/>
  <c r="A265" i="27"/>
  <c r="A258" i="27"/>
  <c r="A251" i="27"/>
  <c r="A284" i="27"/>
  <c r="A245" i="27"/>
  <c r="A246" i="27"/>
  <c r="A295" i="27"/>
  <c r="A281" i="27"/>
  <c r="A274" i="27"/>
  <c r="A267" i="27"/>
  <c r="A236" i="27"/>
  <c r="A300" i="27"/>
  <c r="A261" i="27"/>
  <c r="A262" i="27"/>
  <c r="A6003" i="27"/>
  <c r="A5939" i="27"/>
  <c r="A5938" i="27"/>
  <c r="A5959" i="27"/>
  <c r="A5940" i="27"/>
  <c r="A5990" i="27"/>
  <c r="A5977" i="27"/>
  <c r="A5997" i="27"/>
  <c r="A5933" i="27"/>
  <c r="A5998" i="27"/>
  <c r="A5986" i="27"/>
  <c r="A5974" i="27"/>
  <c r="A5972" i="27"/>
  <c r="A5958" i="27"/>
  <c r="A5960" i="27"/>
  <c r="A5982" i="27"/>
  <c r="A5970" i="27"/>
  <c r="A5945" i="27"/>
  <c r="A5965" i="27"/>
  <c r="A5967" i="27"/>
  <c r="A5955" i="27"/>
  <c r="A5943" i="27"/>
  <c r="A5931" i="27"/>
  <c r="A5980" i="27"/>
  <c r="A1321" i="27"/>
  <c r="A1346" i="27"/>
  <c r="A1347" i="27"/>
  <c r="A1331" i="27"/>
  <c r="A1318" i="27"/>
  <c r="A1281" i="27"/>
  <c r="A1307" i="27"/>
  <c r="A1332" i="27"/>
  <c r="A1306" i="27"/>
  <c r="A1342" i="27"/>
  <c r="A1282" i="27"/>
  <c r="A1294" i="27"/>
  <c r="A1329" i="27"/>
  <c r="A1344" i="27"/>
  <c r="A1280" i="27"/>
  <c r="A1295" i="27"/>
  <c r="A1309" i="27"/>
  <c r="A1316" i="27"/>
  <c r="A1292" i="27"/>
  <c r="A1283" i="27"/>
  <c r="A1284" i="27"/>
  <c r="A1336" i="27"/>
  <c r="A1351" i="27"/>
  <c r="A1287" i="27"/>
  <c r="A1301" i="27"/>
  <c r="A1330" i="27"/>
  <c r="A1297" i="27"/>
  <c r="A1298" i="27"/>
  <c r="A1289" i="27"/>
  <c r="A1328" i="27"/>
  <c r="A1343" i="27"/>
  <c r="A1279" i="27"/>
  <c r="A1293" i="27"/>
  <c r="A1345" i="27"/>
  <c r="A1308" i="27"/>
  <c r="A1310" i="27"/>
  <c r="A1286" i="27"/>
  <c r="A1300" i="27"/>
  <c r="A1320" i="27"/>
  <c r="A1335" i="27"/>
  <c r="A1349" i="27"/>
  <c r="A1285" i="27"/>
  <c r="A1322" i="27"/>
  <c r="A1323" i="27"/>
  <c r="A1299" i="27"/>
  <c r="A1314" i="27"/>
  <c r="A1312" i="27"/>
  <c r="A1327" i="27"/>
  <c r="A1341" i="27"/>
  <c r="A1348" i="27"/>
  <c r="A1334" i="27"/>
  <c r="A1337" i="27"/>
  <c r="A1313" i="27"/>
  <c r="A1326" i="27"/>
  <c r="A1290" i="27"/>
  <c r="A1304" i="27"/>
  <c r="A1319" i="27"/>
  <c r="A1333" i="27"/>
  <c r="A1340" i="27"/>
  <c r="A1338" i="27"/>
  <c r="A1315" i="27"/>
  <c r="A1352" i="27"/>
  <c r="A1288" i="27"/>
  <c r="A1303" i="27"/>
  <c r="A1317" i="27"/>
  <c r="A1305" i="27"/>
  <c r="A7263" i="27"/>
  <c r="A7247" i="27"/>
  <c r="A7255" i="27"/>
  <c r="A7236" i="27"/>
  <c r="A7227" i="27"/>
  <c r="A7259" i="27"/>
  <c r="A7276" i="27"/>
  <c r="A7204" i="27"/>
  <c r="A7212" i="27"/>
  <c r="A7235" i="27"/>
  <c r="A7215" i="27"/>
  <c r="A7268" i="27"/>
  <c r="A7271" i="27"/>
  <c r="A3925" i="27"/>
  <c r="A3957" i="27"/>
  <c r="A3977" i="27"/>
  <c r="A3946" i="27"/>
  <c r="A3965" i="27"/>
  <c r="A3906" i="27"/>
  <c r="A3953" i="27"/>
  <c r="A3905" i="27"/>
  <c r="A3921" i="27"/>
  <c r="A3978" i="27"/>
  <c r="A3973" i="27"/>
  <c r="A3954" i="27"/>
  <c r="A3923" i="27"/>
  <c r="A3913" i="27"/>
  <c r="A3947" i="27"/>
  <c r="A3970" i="27"/>
  <c r="A3939" i="27"/>
  <c r="A3909" i="27"/>
  <c r="A3961" i="27"/>
  <c r="A3930" i="27"/>
  <c r="A3949" i="27"/>
  <c r="A3941" i="27"/>
  <c r="A3962" i="27"/>
  <c r="A3963" i="27"/>
  <c r="A3917" i="27"/>
  <c r="A3938" i="27"/>
  <c r="A3940" i="27"/>
  <c r="A3966" i="27"/>
  <c r="A3911" i="27"/>
  <c r="A3975" i="27"/>
  <c r="A3904" i="27"/>
  <c r="A3968" i="27"/>
  <c r="A3929" i="27"/>
  <c r="A3933" i="27"/>
  <c r="A3945" i="27"/>
  <c r="A3931" i="27"/>
  <c r="A3908" i="27"/>
  <c r="A3972" i="27"/>
  <c r="A3934" i="27"/>
  <c r="A3943" i="27"/>
  <c r="A3936" i="27"/>
  <c r="A3915" i="27"/>
  <c r="A3907" i="27"/>
  <c r="A3914" i="27"/>
  <c r="A3922" i="27"/>
  <c r="A3971" i="27"/>
  <c r="A882" i="28"/>
  <c r="A852" i="28"/>
  <c r="A861" i="28"/>
  <c r="A898" i="28"/>
  <c r="A868" i="28"/>
  <c r="A877" i="28"/>
  <c r="A876" i="28"/>
  <c r="A885" i="28"/>
  <c r="A884" i="28"/>
  <c r="A829" i="28"/>
  <c r="A893" i="28"/>
  <c r="A844" i="28"/>
  <c r="A853" i="28"/>
  <c r="A860" i="28"/>
  <c r="A845" i="28"/>
  <c r="A892" i="28"/>
  <c r="A869" i="28"/>
  <c r="A900" i="28"/>
  <c r="A836" i="28"/>
  <c r="A837" i="28"/>
  <c r="A890" i="28"/>
  <c r="A191" i="28"/>
  <c r="A169" i="28"/>
  <c r="A154" i="28"/>
  <c r="A218" i="28"/>
  <c r="A163" i="28"/>
  <c r="A227" i="28"/>
  <c r="A212" i="28"/>
  <c r="A157" i="28"/>
  <c r="A221" i="28"/>
  <c r="A214" i="28"/>
  <c r="A207" i="28"/>
  <c r="A185" i="28"/>
  <c r="A170" i="28"/>
  <c r="A179" i="28"/>
  <c r="A164" i="28"/>
  <c r="A228" i="28"/>
  <c r="A173" i="28"/>
  <c r="A166" i="28"/>
  <c r="A215" i="28"/>
  <c r="A193" i="28"/>
  <c r="A178" i="28"/>
  <c r="A187" i="28"/>
  <c r="A172" i="28"/>
  <c r="A181" i="28"/>
  <c r="A174" i="28"/>
  <c r="A159" i="28"/>
  <c r="A223" i="28"/>
  <c r="A201" i="28"/>
  <c r="A186" i="28"/>
  <c r="A195" i="28"/>
  <c r="A180" i="28"/>
  <c r="A189" i="28"/>
  <c r="A182" i="28"/>
  <c r="A183" i="28"/>
  <c r="A161" i="28"/>
  <c r="A225" i="28"/>
  <c r="A210" i="28"/>
  <c r="A155" i="28"/>
  <c r="A219" i="28"/>
  <c r="A204" i="28"/>
  <c r="A213" i="28"/>
  <c r="A206" i="28"/>
  <c r="A175" i="28"/>
  <c r="A226" i="28"/>
  <c r="A197" i="28"/>
  <c r="A199" i="28"/>
  <c r="A156" i="28"/>
  <c r="A205" i="28"/>
  <c r="A158" i="28"/>
  <c r="A188" i="28"/>
  <c r="A190" i="28"/>
  <c r="A177" i="28"/>
  <c r="A171" i="28"/>
  <c r="A196" i="28"/>
  <c r="A198" i="28"/>
  <c r="A209" i="28"/>
  <c r="A203" i="28"/>
  <c r="A220" i="28"/>
  <c r="A167" i="28"/>
  <c r="A202" i="28"/>
  <c r="A165" i="28"/>
  <c r="A217" i="28"/>
  <c r="A211" i="28"/>
  <c r="A162" i="28"/>
  <c r="A194" i="28"/>
  <c r="A2227" i="27"/>
  <c r="A2207" i="27"/>
  <c r="A2245" i="27"/>
  <c r="A2209" i="27"/>
  <c r="A2188" i="27"/>
  <c r="A2206" i="27"/>
  <c r="A2205" i="27"/>
  <c r="A2238" i="27"/>
  <c r="A2215" i="27"/>
  <c r="A2235" i="27"/>
  <c r="A2236" i="27"/>
  <c r="A2218" i="27"/>
  <c r="A2253" i="27"/>
  <c r="A2183" i="27"/>
  <c r="A2229" i="27"/>
  <c r="A2217" i="27"/>
  <c r="A2189" i="27"/>
  <c r="A2234" i="27"/>
  <c r="A2197" i="27"/>
  <c r="A2244" i="27"/>
  <c r="A2251" i="27"/>
  <c r="A2202" i="27"/>
  <c r="A2246" i="27"/>
  <c r="A2180" i="27"/>
  <c r="A2214" i="27"/>
  <c r="A2196" i="27"/>
  <c r="A2242" i="27"/>
  <c r="A2223" i="27"/>
  <c r="A2233" i="27"/>
  <c r="A2228" i="27"/>
  <c r="A2224" i="27"/>
  <c r="A2221" i="27"/>
  <c r="A2222" i="27"/>
  <c r="A2185" i="27"/>
  <c r="A2243" i="27"/>
  <c r="A2237" i="27"/>
  <c r="A2216" i="27"/>
  <c r="A2230" i="27"/>
  <c r="A2231" i="27"/>
  <c r="A2208" i="27"/>
  <c r="A2239" i="27"/>
  <c r="A2241" i="27"/>
  <c r="A2220" i="27"/>
  <c r="A2184" i="27"/>
  <c r="A2200" i="27"/>
  <c r="A2249" i="27"/>
  <c r="A2179" i="27"/>
  <c r="A2250" i="27"/>
  <c r="A2181" i="27"/>
  <c r="A2190" i="27"/>
  <c r="A2211" i="27"/>
  <c r="A2192" i="27"/>
  <c r="A2186" i="27"/>
  <c r="A2187" i="27"/>
  <c r="A2198" i="27"/>
  <c r="A2247" i="27"/>
  <c r="A2226" i="27"/>
  <c r="A2199" i="27"/>
  <c r="A2201" i="27"/>
  <c r="A2248" i="27"/>
  <c r="A2194" i="27"/>
  <c r="A2195" i="27"/>
  <c r="A2225" i="27"/>
  <c r="A2219" i="27"/>
  <c r="A2232" i="27"/>
  <c r="A2212" i="27"/>
  <c r="A2213" i="27"/>
  <c r="A1160" i="28"/>
  <c r="A1158" i="28"/>
  <c r="A1169" i="28"/>
  <c r="A1179" i="28"/>
  <c r="A1167" i="28"/>
  <c r="A1155" i="28"/>
  <c r="A1143" i="28"/>
  <c r="A1131" i="28"/>
  <c r="A1202" i="28"/>
  <c r="A1149" i="28"/>
  <c r="A1192" i="28"/>
  <c r="A1142" i="28"/>
  <c r="A1153" i="28"/>
  <c r="A1157" i="28"/>
  <c r="A1146" i="28"/>
  <c r="A1133" i="28"/>
  <c r="A1195" i="28"/>
  <c r="A1183" i="28"/>
  <c r="A1180" i="28"/>
  <c r="A1198" i="28"/>
  <c r="A1134" i="28"/>
  <c r="A1145" i="28"/>
  <c r="A1147" i="28"/>
  <c r="A1135" i="28"/>
  <c r="A1196" i="28"/>
  <c r="A1184" i="28"/>
  <c r="A1172" i="28"/>
  <c r="A1170" i="28"/>
  <c r="A1190" i="28"/>
  <c r="A1201" i="28"/>
  <c r="A1137" i="28"/>
  <c r="A1136" i="28"/>
  <c r="A1197" i="28"/>
  <c r="A1186" i="28"/>
  <c r="A1173" i="28"/>
  <c r="A1162" i="28"/>
  <c r="A1159" i="28"/>
  <c r="A1166" i="28"/>
  <c r="A1177" i="28"/>
  <c r="A1189" i="28"/>
  <c r="A1178" i="28"/>
  <c r="A1165" i="28"/>
  <c r="A1154" i="28"/>
  <c r="A1141" i="28"/>
  <c r="A1130" i="28"/>
  <c r="A1139" i="28"/>
  <c r="A1181" i="28"/>
  <c r="A1200" i="28"/>
  <c r="A1175" i="28"/>
  <c r="A1191" i="28"/>
  <c r="A1182" i="28"/>
  <c r="A1168" i="28"/>
  <c r="A1164" i="28"/>
  <c r="A1148" i="28"/>
  <c r="A1174" i="28"/>
  <c r="A1199" i="28"/>
  <c r="A1132" i="28"/>
  <c r="A1138" i="28"/>
  <c r="A1150" i="28"/>
  <c r="A1188" i="28"/>
  <c r="A1163" i="28"/>
  <c r="A1193" i="28"/>
  <c r="A1156" i="28"/>
  <c r="A1152" i="28"/>
  <c r="A1185" i="28"/>
  <c r="A1129" i="28"/>
  <c r="A1144" i="28"/>
  <c r="A1140" i="28"/>
  <c r="A1161" i="28"/>
  <c r="A1187" i="28"/>
  <c r="A1176" i="28"/>
  <c r="A1194" i="28"/>
  <c r="A1151" i="28"/>
  <c r="A3070" i="27"/>
  <c r="A3020" i="27"/>
  <c r="A3010" i="27"/>
  <c r="A3037" i="27"/>
  <c r="A3039" i="27"/>
  <c r="A3017" i="27"/>
  <c r="A3022" i="27"/>
  <c r="A3047" i="27"/>
  <c r="A3034" i="27"/>
  <c r="A3077" i="27"/>
  <c r="A3014" i="27"/>
  <c r="A3016" i="27"/>
  <c r="A3043" i="27"/>
  <c r="A3065" i="27"/>
  <c r="A3051" i="27"/>
  <c r="A3025" i="27"/>
  <c r="A3006" i="27"/>
  <c r="A3062" i="27"/>
  <c r="A3075" i="27"/>
  <c r="A3041" i="27"/>
  <c r="A3015" i="27"/>
  <c r="A3050" i="27"/>
  <c r="A3078" i="27"/>
  <c r="A3008" i="27"/>
  <c r="A3024" i="27"/>
  <c r="A3053" i="27"/>
  <c r="A3061" i="27"/>
  <c r="A3004" i="27"/>
  <c r="A3058" i="27"/>
  <c r="A3067" i="27"/>
  <c r="A3030" i="27"/>
  <c r="A3044" i="27"/>
  <c r="A3040" i="27"/>
  <c r="A3029" i="27"/>
  <c r="A3073" i="27"/>
  <c r="A3036" i="27"/>
  <c r="A3011" i="27"/>
  <c r="A3038" i="27"/>
  <c r="A3012" i="27"/>
  <c r="A3026" i="27"/>
  <c r="A3074" i="27"/>
  <c r="A3019" i="27"/>
  <c r="A3049" i="27"/>
  <c r="A3018" i="27"/>
  <c r="A3045" i="27"/>
  <c r="A3009" i="27"/>
  <c r="A3054" i="27"/>
  <c r="A3028" i="27"/>
  <c r="A3066" i="27"/>
  <c r="A3027" i="27"/>
  <c r="A3059" i="27"/>
  <c r="A3023" i="27"/>
  <c r="A3042" i="27"/>
  <c r="A3076" i="27"/>
  <c r="A3072" i="27"/>
  <c r="A3035" i="27"/>
  <c r="A3071" i="27"/>
  <c r="A3007" i="27"/>
  <c r="A3032" i="27"/>
  <c r="A3052" i="27"/>
  <c r="A3048" i="27"/>
  <c r="A3069" i="27"/>
  <c r="A3021" i="27"/>
  <c r="A7039" i="27"/>
  <c r="A7046" i="27"/>
  <c r="A7015" i="27"/>
  <c r="A7023" i="27"/>
  <c r="A7031" i="27"/>
  <c r="A6990" i="27"/>
  <c r="A7002" i="27"/>
  <c r="A7010" i="27"/>
  <c r="A7018" i="27"/>
  <c r="A6997" i="27"/>
  <c r="A7012" i="27"/>
  <c r="A7029" i="27"/>
  <c r="A7044" i="27"/>
  <c r="A6980" i="27"/>
  <c r="A6994" i="27"/>
  <c r="A7038" i="27"/>
  <c r="A3399" i="27"/>
  <c r="A3413" i="27"/>
  <c r="A3427" i="27"/>
  <c r="A3440" i="27"/>
  <c r="A3448" i="27"/>
  <c r="A3420" i="27"/>
  <c r="A3393" i="27"/>
  <c r="A3410" i="27"/>
  <c r="A3430" i="27"/>
  <c r="A3402" i="27"/>
  <c r="A3391" i="27"/>
  <c r="A3405" i="27"/>
  <c r="A3419" i="27"/>
  <c r="A3426" i="27"/>
  <c r="A3434" i="27"/>
  <c r="A3408" i="27"/>
  <c r="A3380" i="27"/>
  <c r="A3441" i="27"/>
  <c r="A3398" i="27"/>
  <c r="A3447" i="27"/>
  <c r="A3383" i="27"/>
  <c r="A3397" i="27"/>
  <c r="A3411" i="27"/>
  <c r="A3450" i="27"/>
  <c r="A3422" i="27"/>
  <c r="A3394" i="27"/>
  <c r="A3404" i="27"/>
  <c r="A3388" i="27"/>
  <c r="A3439" i="27"/>
  <c r="A3453" i="27"/>
  <c r="A3389" i="27"/>
  <c r="A3403" i="27"/>
  <c r="A3438" i="27"/>
  <c r="A3409" i="27"/>
  <c r="A3382" i="27"/>
  <c r="A3436" i="27"/>
  <c r="A3414" i="27"/>
  <c r="A3431" i="27"/>
  <c r="A3445" i="27"/>
  <c r="A3381" i="27"/>
  <c r="A3395" i="27"/>
  <c r="A3425" i="27"/>
  <c r="A3396" i="27"/>
  <c r="A3444" i="27"/>
  <c r="A3442" i="27"/>
  <c r="A3390" i="27"/>
  <c r="A3424" i="27"/>
  <c r="A3423" i="27"/>
  <c r="A3437" i="27"/>
  <c r="A3417" i="27"/>
  <c r="A3428" i="27"/>
  <c r="A3407" i="27"/>
  <c r="A3421" i="27"/>
  <c r="A3435" i="27"/>
  <c r="A3452" i="27"/>
  <c r="A3386" i="27"/>
  <c r="A3433" i="27"/>
  <c r="A3406" i="27"/>
  <c r="A3385" i="27"/>
  <c r="A1111" i="28"/>
  <c r="A1122" i="28"/>
  <c r="A1058" i="28"/>
  <c r="A1056" i="28"/>
  <c r="A1121" i="28"/>
  <c r="A1101" i="28"/>
  <c r="A1092" i="28"/>
  <c r="A1061" i="28"/>
  <c r="A1084" i="28"/>
  <c r="A1095" i="28"/>
  <c r="A1106" i="28"/>
  <c r="A1075" i="28"/>
  <c r="A1077" i="28"/>
  <c r="A1057" i="28"/>
  <c r="A1123" i="28"/>
  <c r="A1113" i="28"/>
  <c r="A1083" i="28"/>
  <c r="A1105" i="28"/>
  <c r="A1087" i="28"/>
  <c r="A1098" i="28"/>
  <c r="A1085" i="28"/>
  <c r="A1088" i="28"/>
  <c r="A1068" i="28"/>
  <c r="A1124" i="28"/>
  <c r="A1093" i="28"/>
  <c r="A1116" i="28"/>
  <c r="A1079" i="28"/>
  <c r="A1090" i="28"/>
  <c r="A1096" i="28"/>
  <c r="A1099" i="28"/>
  <c r="A1078" i="28"/>
  <c r="A1059" i="28"/>
  <c r="A1104" i="28"/>
  <c r="A1126" i="28"/>
  <c r="A1119" i="28"/>
  <c r="A1055" i="28"/>
  <c r="A1066" i="28"/>
  <c r="A1128" i="28"/>
  <c r="A1110" i="28"/>
  <c r="A1091" i="28"/>
  <c r="A1081" i="28"/>
  <c r="A1073" i="28"/>
  <c r="A1082" i="28"/>
  <c r="A1120" i="28"/>
  <c r="A1080" i="28"/>
  <c r="A1070" i="28"/>
  <c r="A1074" i="28"/>
  <c r="A1089" i="28"/>
  <c r="A1112" i="28"/>
  <c r="A1102" i="28"/>
  <c r="A1064" i="28"/>
  <c r="A1100" i="28"/>
  <c r="A1127" i="28"/>
  <c r="A1107" i="28"/>
  <c r="A1062" i="28"/>
  <c r="A1103" i="28"/>
  <c r="A1117" i="28"/>
  <c r="A1072" i="28"/>
  <c r="A1094" i="28"/>
  <c r="A1114" i="28"/>
  <c r="A1109" i="28"/>
  <c r="A1069" i="28"/>
  <c r="A1060" i="28"/>
  <c r="A1071" i="28"/>
  <c r="A1063" i="28"/>
  <c r="A1067" i="28"/>
  <c r="A1115" i="28"/>
  <c r="A1125" i="28"/>
  <c r="A128" i="28"/>
  <c r="A91" i="28"/>
  <c r="A100" i="28"/>
  <c r="A85" i="28"/>
  <c r="A149" i="28"/>
  <c r="A94" i="28"/>
  <c r="A79" i="28"/>
  <c r="A143" i="28"/>
  <c r="A80" i="28"/>
  <c r="A144" i="28"/>
  <c r="A107" i="28"/>
  <c r="A116" i="28"/>
  <c r="A101" i="28"/>
  <c r="A110" i="28"/>
  <c r="A95" i="28"/>
  <c r="A88" i="28"/>
  <c r="A152" i="28"/>
  <c r="A115" i="28"/>
  <c r="A124" i="28"/>
  <c r="A109" i="28"/>
  <c r="A118" i="28"/>
  <c r="A103" i="28"/>
  <c r="A96" i="28"/>
  <c r="A123" i="28"/>
  <c r="A132" i="28"/>
  <c r="A117" i="28"/>
  <c r="A126" i="28"/>
  <c r="A111" i="28"/>
  <c r="A120" i="28"/>
  <c r="A83" i="28"/>
  <c r="A147" i="28"/>
  <c r="A92" i="28"/>
  <c r="A141" i="28"/>
  <c r="A86" i="28"/>
  <c r="A150" i="28"/>
  <c r="A135" i="28"/>
  <c r="A108" i="28"/>
  <c r="A133" i="28"/>
  <c r="A127" i="28"/>
  <c r="A140" i="28"/>
  <c r="A99" i="28"/>
  <c r="A148" i="28"/>
  <c r="A131" i="28"/>
  <c r="A104" i="28"/>
  <c r="A139" i="28"/>
  <c r="A102" i="28"/>
  <c r="A84" i="28"/>
  <c r="A125" i="28"/>
  <c r="A119" i="28"/>
  <c r="A134" i="28"/>
  <c r="A142" i="28"/>
  <c r="A87" i="28"/>
  <c r="A136" i="28"/>
  <c r="A3611" i="28"/>
  <c r="A3675" i="28"/>
  <c r="A3629" i="28"/>
  <c r="A3619" i="28"/>
  <c r="A3637" i="28"/>
  <c r="A3627" i="28"/>
  <c r="A3645" i="28"/>
  <c r="A3605" i="28"/>
  <c r="A3635" i="28"/>
  <c r="A3613" i="28"/>
  <c r="A3643" i="28"/>
  <c r="A3621" i="28"/>
  <c r="A3651" i="28"/>
  <c r="A3653" i="28"/>
  <c r="A3659" i="28"/>
  <c r="A3661" i="28"/>
  <c r="A3667" i="28"/>
  <c r="A3669" i="28"/>
  <c r="A1520" i="28"/>
  <c r="A1558" i="28"/>
  <c r="A1562" i="28"/>
  <c r="A1568" i="28"/>
  <c r="A1504" i="28"/>
  <c r="A1577" i="28"/>
  <c r="A1507" i="28"/>
  <c r="A1560" i="28"/>
  <c r="A1513" i="28"/>
  <c r="A1516" i="28"/>
  <c r="A1552" i="28"/>
  <c r="A1522" i="28"/>
  <c r="A1525" i="28"/>
  <c r="A1528" i="28"/>
  <c r="A1549" i="28"/>
  <c r="A1553" i="28"/>
  <c r="A1576" i="28"/>
  <c r="A1571" i="28"/>
  <c r="A1544" i="28"/>
  <c r="A1536" i="28"/>
  <c r="A1512" i="28"/>
  <c r="A1531" i="28"/>
  <c r="A1543" i="28"/>
  <c r="A1540" i="28"/>
  <c r="A1567" i="28"/>
  <c r="A1534" i="28"/>
  <c r="A1905" i="28"/>
  <c r="A1939" i="28"/>
  <c r="A1952" i="28"/>
  <c r="A1879" i="28"/>
  <c r="A1886" i="28"/>
  <c r="A1885" i="28"/>
  <c r="A1884" i="28"/>
  <c r="A1882" i="28"/>
  <c r="A1889" i="28"/>
  <c r="A1923" i="28"/>
  <c r="A1934" i="28"/>
  <c r="A1941" i="28"/>
  <c r="A1940" i="28"/>
  <c r="A1938" i="28"/>
  <c r="A1937" i="28"/>
  <c r="A1944" i="28"/>
  <c r="A1914" i="28"/>
  <c r="A1918" i="28"/>
  <c r="A1924" i="28"/>
  <c r="A1927" i="28"/>
  <c r="A1936" i="28"/>
  <c r="A1915" i="28"/>
  <c r="A1925" i="28"/>
  <c r="A1932" i="28"/>
  <c r="A1930" i="28"/>
  <c r="A1929" i="28"/>
  <c r="A1928" i="28"/>
  <c r="A1935" i="28"/>
  <c r="A1951" i="28"/>
  <c r="A1896" i="28"/>
  <c r="A1907" i="28"/>
  <c r="A1916" i="28"/>
  <c r="A1922" i="28"/>
  <c r="A1921" i="28"/>
  <c r="A1920" i="28"/>
  <c r="A1919" i="28"/>
  <c r="A1926" i="28"/>
  <c r="A1933" i="28"/>
  <c r="A1947" i="28"/>
  <c r="A1883" i="28"/>
  <c r="A1888" i="28"/>
  <c r="A1895" i="28"/>
  <c r="A1894" i="28"/>
  <c r="A1893" i="28"/>
  <c r="A1892" i="28"/>
  <c r="A1898" i="28"/>
  <c r="A1913" i="28"/>
  <c r="A1946" i="28"/>
  <c r="A1887" i="28"/>
  <c r="A1931" i="28"/>
  <c r="A1904" i="28"/>
  <c r="A1910" i="28"/>
  <c r="A1900" i="28"/>
  <c r="A1899" i="28"/>
  <c r="A1949" i="28"/>
  <c r="A1901" i="28"/>
  <c r="A1891" i="28"/>
  <c r="A1912" i="28"/>
  <c r="A1953" i="28"/>
  <c r="A1881" i="28"/>
  <c r="A1943" i="28"/>
  <c r="A1903" i="28"/>
  <c r="A1917" i="28"/>
  <c r="A1950" i="28"/>
  <c r="A1902" i="28"/>
  <c r="A1890" i="28"/>
  <c r="A1880" i="28"/>
  <c r="A1906" i="28"/>
  <c r="A1897" i="28"/>
  <c r="A1948" i="28"/>
  <c r="A1908" i="28"/>
  <c r="A3075" i="28"/>
  <c r="A3077" i="28"/>
  <c r="A3013" i="28"/>
  <c r="A3028" i="28"/>
  <c r="A3042" i="28"/>
  <c r="A3048" i="28"/>
  <c r="A3054" i="28"/>
  <c r="A3043" i="28"/>
  <c r="A3049" i="28"/>
  <c r="A3051" i="28"/>
  <c r="A3069" i="28"/>
  <c r="A3005" i="28"/>
  <c r="A3020" i="28"/>
  <c r="A3034" i="28"/>
  <c r="A3040" i="28"/>
  <c r="A3046" i="28"/>
  <c r="A3065" i="28"/>
  <c r="A3071" i="28"/>
  <c r="A3073" i="28"/>
  <c r="A3017" i="28"/>
  <c r="A3061" i="28"/>
  <c r="A3076" i="28"/>
  <c r="A3012" i="28"/>
  <c r="A3026" i="28"/>
  <c r="A3032" i="28"/>
  <c r="A3038" i="28"/>
  <c r="A3011" i="28"/>
  <c r="A3041" i="28"/>
  <c r="A3037" i="28"/>
  <c r="A3052" i="28"/>
  <c r="A3066" i="28"/>
  <c r="A3072" i="28"/>
  <c r="A3078" i="28"/>
  <c r="A3014" i="28"/>
  <c r="A3047" i="28"/>
  <c r="A3059" i="28"/>
  <c r="A3044" i="28"/>
  <c r="A3064" i="28"/>
  <c r="A3006" i="28"/>
  <c r="A3036" i="28"/>
  <c r="A3056" i="28"/>
  <c r="A3023" i="28"/>
  <c r="A3053" i="28"/>
  <c r="A3004" i="28"/>
  <c r="A3024" i="28"/>
  <c r="A3007" i="28"/>
  <c r="A3009" i="28"/>
  <c r="A3045" i="28"/>
  <c r="A3074" i="28"/>
  <c r="A3016" i="28"/>
  <c r="A3025" i="28"/>
  <c r="A3031" i="28"/>
  <c r="A3029" i="28"/>
  <c r="A3058" i="28"/>
  <c r="A3070" i="28"/>
  <c r="A3067" i="28"/>
  <c r="A3055" i="28"/>
  <c r="A3039" i="28"/>
  <c r="A3019" i="28"/>
  <c r="A3060" i="28"/>
  <c r="A3010" i="28"/>
  <c r="A3022" i="28"/>
  <c r="A3050" i="28"/>
  <c r="A3033" i="28"/>
  <c r="A3018" i="28"/>
  <c r="A3062" i="28"/>
  <c r="A3030" i="28"/>
  <c r="A3068" i="28"/>
  <c r="A3027" i="28"/>
  <c r="A6776" i="28"/>
  <c r="A6817" i="28"/>
  <c r="A6804" i="28"/>
  <c r="A6792" i="28"/>
  <c r="A6769" i="28"/>
  <c r="A6756" i="28"/>
  <c r="A6820" i="28"/>
  <c r="A6800" i="28"/>
  <c r="A6777" i="28"/>
  <c r="A6764" i="28"/>
  <c r="A6808" i="28"/>
  <c r="A6785" i="28"/>
  <c r="A6772" i="28"/>
  <c r="A6768" i="28"/>
  <c r="A6809" i="28"/>
  <c r="A6796" i="28"/>
  <c r="A6793" i="28"/>
  <c r="A6760" i="28"/>
  <c r="A6801" i="28"/>
  <c r="A6784" i="28"/>
  <c r="A6825" i="28"/>
  <c r="A6816" i="28"/>
  <c r="A6780" i="28"/>
  <c r="A6824" i="28"/>
  <c r="A6788" i="28"/>
  <c r="A6812" i="28"/>
  <c r="A6761" i="28"/>
  <c r="A3519" i="28"/>
  <c r="A3455" i="28"/>
  <c r="A3460" i="28"/>
  <c r="A3459" i="28"/>
  <c r="A3458" i="28"/>
  <c r="A3457" i="28"/>
  <c r="A3464" i="28"/>
  <c r="A3470" i="28"/>
  <c r="A3465" i="28"/>
  <c r="A3511" i="28"/>
  <c r="A3524" i="28"/>
  <c r="A3523" i="28"/>
  <c r="A3522" i="28"/>
  <c r="A3521" i="28"/>
  <c r="A3528" i="28"/>
  <c r="A3454" i="28"/>
  <c r="A3461" i="28"/>
  <c r="A3501" i="28"/>
  <c r="A3483" i="28"/>
  <c r="A3503" i="28"/>
  <c r="A3515" i="28"/>
  <c r="A3514" i="28"/>
  <c r="A3513" i="28"/>
  <c r="A3512" i="28"/>
  <c r="A3518" i="28"/>
  <c r="A3525" i="28"/>
  <c r="A3490" i="28"/>
  <c r="A3456" i="28"/>
  <c r="A3462" i="28"/>
  <c r="A3474" i="28"/>
  <c r="A3479" i="28"/>
  <c r="A3488" i="28"/>
  <c r="A3486" i="28"/>
  <c r="A3485" i="28"/>
  <c r="A3484" i="28"/>
  <c r="A3491" i="28"/>
  <c r="A3498" i="28"/>
  <c r="A3481" i="28"/>
  <c r="A3471" i="28"/>
  <c r="A3477" i="28"/>
  <c r="A3475" i="28"/>
  <c r="A3489" i="28"/>
  <c r="A3510" i="28"/>
  <c r="A3517" i="28"/>
  <c r="A3463" i="28"/>
  <c r="A3468" i="28"/>
  <c r="A3466" i="28"/>
  <c r="A3480" i="28"/>
  <c r="A3506" i="28"/>
  <c r="A3504" i="28"/>
  <c r="A3509" i="28"/>
  <c r="A3526" i="28"/>
  <c r="A3497" i="28"/>
  <c r="A3494" i="28"/>
  <c r="A3500" i="28"/>
  <c r="A3478" i="28"/>
  <c r="A3476" i="28"/>
  <c r="A3482" i="28"/>
  <c r="A3499" i="28"/>
  <c r="A3487" i="28"/>
  <c r="A3496" i="28"/>
  <c r="A3493" i="28"/>
  <c r="A3507" i="28"/>
  <c r="A3492" i="28"/>
  <c r="A3467" i="28"/>
  <c r="A3502" i="28"/>
  <c r="A3473" i="28"/>
  <c r="A3516" i="28"/>
  <c r="A3527" i="28"/>
  <c r="A3495" i="28"/>
  <c r="A3505" i="28"/>
  <c r="A4621" i="28"/>
  <c r="A4649" i="28"/>
  <c r="A4585" i="28"/>
  <c r="A4591" i="28"/>
  <c r="A4586" i="28"/>
  <c r="A4646" i="28"/>
  <c r="A4635" i="28"/>
  <c r="A4629" i="28"/>
  <c r="A4652" i="28"/>
  <c r="A4641" i="28"/>
  <c r="A4647" i="28"/>
  <c r="A4583" i="28"/>
  <c r="A4648" i="28"/>
  <c r="A4636" i="28"/>
  <c r="A4624" i="28"/>
  <c r="A4619" i="28"/>
  <c r="A4633" i="28"/>
  <c r="A4639" i="28"/>
  <c r="A4650" i="28"/>
  <c r="A4637" i="28"/>
  <c r="A4626" i="28"/>
  <c r="A4613" i="28"/>
  <c r="A4608" i="28"/>
  <c r="A4634" i="28"/>
  <c r="A4625" i="28"/>
  <c r="A4607" i="28"/>
  <c r="A4616" i="28"/>
  <c r="A4645" i="28"/>
  <c r="A4602" i="28"/>
  <c r="A4598" i="28"/>
  <c r="A4617" i="28"/>
  <c r="A4599" i="28"/>
  <c r="A4605" i="28"/>
  <c r="A4603" i="28"/>
  <c r="A4632" i="28"/>
  <c r="A4622" i="28"/>
  <c r="A4609" i="28"/>
  <c r="A4638" i="28"/>
  <c r="A4595" i="28"/>
  <c r="A4592" i="28"/>
  <c r="A4601" i="28"/>
  <c r="A4628" i="28"/>
  <c r="A4584" i="28"/>
  <c r="A4581" i="28"/>
  <c r="A4588" i="28"/>
  <c r="A4590" i="28"/>
  <c r="A4593" i="28"/>
  <c r="A4618" i="28"/>
  <c r="A4614" i="28"/>
  <c r="A4651" i="28"/>
  <c r="A4610" i="28"/>
  <c r="A4615" i="28"/>
  <c r="A4627" i="28"/>
  <c r="A4582" i="28"/>
  <c r="A4587" i="28"/>
  <c r="A4643" i="28"/>
  <c r="A4606" i="28"/>
  <c r="A4596" i="28"/>
  <c r="A4604" i="28"/>
  <c r="A4579" i="28"/>
  <c r="A4594" i="28"/>
  <c r="A4640" i="28"/>
  <c r="A4597" i="28"/>
  <c r="A4612" i="28"/>
  <c r="A4623" i="28"/>
  <c r="A5523" i="28"/>
  <c r="A5536" i="28"/>
  <c r="A5489" i="28"/>
  <c r="A5492" i="28"/>
  <c r="A5499" i="28"/>
  <c r="A5504" i="28"/>
  <c r="A5542" i="28"/>
  <c r="A5546" i="28"/>
  <c r="A5484" i="28"/>
  <c r="A5527" i="28"/>
  <c r="A5508" i="28"/>
  <c r="A5487" i="28"/>
  <c r="A5491" i="28"/>
  <c r="A5496" i="28"/>
  <c r="A5553" i="28"/>
  <c r="A5494" i="28"/>
  <c r="A5538" i="28"/>
  <c r="A5518" i="28"/>
  <c r="A5498" i="28"/>
  <c r="A5483" i="28"/>
  <c r="A5488" i="28"/>
  <c r="A5481" i="28"/>
  <c r="A5482" i="28"/>
  <c r="A5505" i="28"/>
  <c r="A5549" i="28"/>
  <c r="A5529" i="28"/>
  <c r="A5509" i="28"/>
  <c r="A5547" i="28"/>
  <c r="A5552" i="28"/>
  <c r="A5480" i="28"/>
  <c r="A5502" i="28"/>
  <c r="A5493" i="28"/>
  <c r="A5516" i="28"/>
  <c r="A5540" i="28"/>
  <c r="A5519" i="28"/>
  <c r="A5539" i="28"/>
  <c r="A5544" i="28"/>
  <c r="A5500" i="28"/>
  <c r="A5513" i="28"/>
  <c r="A5503" i="28"/>
  <c r="A5526" i="28"/>
  <c r="A5485" i="28"/>
  <c r="A5550" i="28"/>
  <c r="A5530" i="28"/>
  <c r="A5507" i="28"/>
  <c r="A5512" i="28"/>
  <c r="A5532" i="28"/>
  <c r="A5545" i="28"/>
  <c r="A5535" i="28"/>
  <c r="A5517" i="28"/>
  <c r="A5497" i="28"/>
  <c r="A5520" i="28"/>
  <c r="A5525" i="28"/>
  <c r="A5537" i="28"/>
  <c r="A5506" i="28"/>
  <c r="A5541" i="28"/>
  <c r="A5510" i="28"/>
  <c r="A5548" i="28"/>
  <c r="A5551" i="28"/>
  <c r="A5521" i="28"/>
  <c r="A5524" i="28"/>
  <c r="A5534" i="28"/>
  <c r="A5486" i="28"/>
  <c r="A5531" i="28"/>
  <c r="A5528" i="28"/>
  <c r="A5514" i="28"/>
  <c r="A5495" i="28"/>
  <c r="A4999" i="28"/>
  <c r="A5005" i="28"/>
  <c r="A4988" i="28"/>
  <c r="A5003" i="28"/>
  <c r="A5013" i="28"/>
  <c r="A4980" i="28"/>
  <c r="A4995" i="28"/>
  <c r="A5010" i="28"/>
  <c r="A5024" i="28"/>
  <c r="A4972" i="28"/>
  <c r="A4987" i="28"/>
  <c r="A5002" i="28"/>
  <c r="A4981" i="28"/>
  <c r="A5022" i="28"/>
  <c r="A4998" i="28"/>
  <c r="A4960" i="28"/>
  <c r="A4956" i="28"/>
  <c r="A5026" i="28"/>
  <c r="A4967" i="28"/>
  <c r="A5023" i="28"/>
  <c r="A4974" i="28"/>
  <c r="A5027" i="28"/>
  <c r="A5018" i="28"/>
  <c r="A4992" i="28"/>
  <c r="A4957" i="28"/>
  <c r="A4985" i="28"/>
  <c r="A5028" i="28"/>
  <c r="A5019" i="28"/>
  <c r="A4994" i="28"/>
  <c r="A5006" i="28"/>
  <c r="A4968" i="28"/>
  <c r="A5020" i="28"/>
  <c r="A5011" i="28"/>
  <c r="A4986" i="28"/>
  <c r="A5017" i="28"/>
  <c r="A4982" i="28"/>
  <c r="A4958" i="28"/>
  <c r="A5012" i="28"/>
  <c r="A4979" i="28"/>
  <c r="A4978" i="28"/>
  <c r="A4993" i="28"/>
  <c r="A4969" i="28"/>
  <c r="A4959" i="28"/>
  <c r="A4991" i="28"/>
  <c r="A4964" i="28"/>
  <c r="A4955" i="28"/>
  <c r="A4954" i="28"/>
  <c r="A5008" i="28"/>
  <c r="A5009" i="28"/>
  <c r="A4973" i="28"/>
  <c r="A5004" i="28"/>
  <c r="A4984" i="28"/>
  <c r="A4996" i="28"/>
  <c r="A4983" i="28"/>
  <c r="A4971" i="28"/>
  <c r="A4997" i="28"/>
  <c r="A4963" i="28"/>
  <c r="A5007" i="28"/>
  <c r="A4977" i="28"/>
  <c r="A4962" i="28"/>
  <c r="A7221" i="27"/>
  <c r="A7206" i="27"/>
  <c r="A7270" i="27"/>
  <c r="A7256" i="27"/>
  <c r="A7249" i="27"/>
  <c r="A7242" i="27"/>
  <c r="A7030" i="27"/>
  <c r="A7006" i="27"/>
  <c r="A6999" i="27"/>
  <c r="A7040" i="27"/>
  <c r="A7033" i="27"/>
  <c r="A7019" i="27"/>
  <c r="A7020" i="27"/>
  <c r="A7021" i="27"/>
  <c r="A7251" i="27"/>
  <c r="A6002" i="27"/>
  <c r="A5994" i="27"/>
  <c r="A5995" i="27"/>
  <c r="A5966" i="27"/>
  <c r="A6000" i="27"/>
  <c r="A5929" i="27"/>
  <c r="A5948" i="27"/>
  <c r="A5983" i="27"/>
  <c r="A3952" i="27"/>
  <c r="A4132" i="27"/>
  <c r="A4139" i="27"/>
  <c r="A3918" i="27"/>
  <c r="A4130" i="27"/>
  <c r="A4129" i="27"/>
  <c r="A3005" i="27"/>
  <c r="A3056" i="27"/>
  <c r="A3384" i="27"/>
  <c r="A3415" i="27"/>
  <c r="A1339" i="27"/>
  <c r="A958" i="27"/>
  <c r="A266" i="27"/>
  <c r="A273" i="27"/>
  <c r="A5991" i="27"/>
  <c r="A5515" i="28"/>
  <c r="A7229" i="27"/>
  <c r="A7214" i="27"/>
  <c r="A7278" i="27"/>
  <c r="A7264" i="27"/>
  <c r="A7257" i="27"/>
  <c r="A7250" i="27"/>
  <c r="A7007" i="27"/>
  <c r="A6983" i="27"/>
  <c r="A6984" i="27"/>
  <c r="A7048" i="27"/>
  <c r="A7041" i="27"/>
  <c r="A7027" i="27"/>
  <c r="A7028" i="27"/>
  <c r="A7037" i="27"/>
  <c r="A7228" i="27"/>
  <c r="A5979" i="27"/>
  <c r="A5951" i="27"/>
  <c r="A5992" i="27"/>
  <c r="A5932" i="27"/>
  <c r="A5976" i="27"/>
  <c r="A5941" i="27"/>
  <c r="A5937" i="27"/>
  <c r="A5962" i="27"/>
  <c r="A4181" i="27"/>
  <c r="A3944" i="27"/>
  <c r="A3910" i="27"/>
  <c r="A4201" i="27"/>
  <c r="A3964" i="27"/>
  <c r="A4176" i="27"/>
  <c r="A3064" i="27"/>
  <c r="A3055" i="27"/>
  <c r="A3449" i="27"/>
  <c r="A3400" i="27"/>
  <c r="A2210" i="27"/>
  <c r="A911" i="27"/>
  <c r="A945" i="27"/>
  <c r="A259" i="27"/>
  <c r="A6982" i="27"/>
  <c r="A3937" i="27"/>
  <c r="A4970" i="28"/>
  <c r="A7237" i="27"/>
  <c r="A7222" i="27"/>
  <c r="A7208" i="27"/>
  <c r="A7272" i="27"/>
  <c r="A7265" i="27"/>
  <c r="A7258" i="27"/>
  <c r="A6986" i="27"/>
  <c r="A7275" i="27"/>
  <c r="A6992" i="27"/>
  <c r="A6985" i="27"/>
  <c r="A7049" i="27"/>
  <c r="A7035" i="27"/>
  <c r="A7036" i="27"/>
  <c r="A7045" i="27"/>
  <c r="A7207" i="27"/>
  <c r="A5936" i="27"/>
  <c r="A5930" i="27"/>
  <c r="A5971" i="27"/>
  <c r="A5954" i="27"/>
  <c r="A5987" i="27"/>
  <c r="A5949" i="27"/>
  <c r="A5953" i="27"/>
  <c r="A4173" i="27"/>
  <c r="A3928" i="27"/>
  <c r="A4196" i="27"/>
  <c r="A3967" i="27"/>
  <c r="A4203" i="27"/>
  <c r="A4194" i="27"/>
  <c r="A4193" i="27"/>
  <c r="A3956" i="27"/>
  <c r="A4168" i="27"/>
  <c r="A3060" i="27"/>
  <c r="A3416" i="27"/>
  <c r="A3412" i="27"/>
  <c r="A3401" i="27"/>
  <c r="A1291" i="27"/>
  <c r="A2182" i="27"/>
  <c r="A3469" i="28"/>
  <c r="A93" i="28"/>
  <c r="A7267" i="27"/>
  <c r="A7245" i="27"/>
  <c r="A7230" i="27"/>
  <c r="A7216" i="27"/>
  <c r="A7209" i="27"/>
  <c r="A7273" i="27"/>
  <c r="A7266" i="27"/>
  <c r="A7243" i="27"/>
  <c r="A7252" i="27"/>
  <c r="A7000" i="27"/>
  <c r="A6993" i="27"/>
  <c r="A6979" i="27"/>
  <c r="A7043" i="27"/>
  <c r="A7052" i="27"/>
  <c r="A7053" i="27"/>
  <c r="A6998" i="27"/>
  <c r="A5950" i="27"/>
  <c r="A5964" i="27"/>
  <c r="A5935" i="27"/>
  <c r="A5957" i="27"/>
  <c r="A5961" i="27"/>
  <c r="A5968" i="27"/>
  <c r="A4165" i="27"/>
  <c r="A3920" i="27"/>
  <c r="A4188" i="27"/>
  <c r="A3959" i="27"/>
  <c r="A4187" i="27"/>
  <c r="A3974" i="27"/>
  <c r="A4186" i="27"/>
  <c r="A4177" i="27"/>
  <c r="A3948" i="27"/>
  <c r="A3068" i="27"/>
  <c r="A3379" i="27"/>
  <c r="A1325" i="27"/>
  <c r="A937" i="27"/>
  <c r="A253" i="27"/>
  <c r="A960" i="27"/>
  <c r="A942" i="27"/>
  <c r="A5021" i="28"/>
  <c r="A3021" i="28"/>
  <c r="A7244" i="27"/>
  <c r="A7253" i="27"/>
  <c r="A7238" i="27"/>
  <c r="A7224" i="27"/>
  <c r="A7217" i="27"/>
  <c r="A7210" i="27"/>
  <c r="A7274" i="27"/>
  <c r="A7220" i="27"/>
  <c r="A7260" i="27"/>
  <c r="A7231" i="27"/>
  <c r="A7008" i="27"/>
  <c r="A7001" i="27"/>
  <c r="A6987" i="27"/>
  <c r="A7051" i="27"/>
  <c r="A6981" i="27"/>
  <c r="A5942" i="27"/>
  <c r="A5975" i="27"/>
  <c r="A5946" i="27"/>
  <c r="A5973" i="27"/>
  <c r="A5969" i="27"/>
  <c r="A5947" i="27"/>
  <c r="A4149" i="27"/>
  <c r="A3912" i="27"/>
  <c r="A4172" i="27"/>
  <c r="A3951" i="27"/>
  <c r="A4179" i="27"/>
  <c r="A3958" i="27"/>
  <c r="A4178" i="27"/>
  <c r="A4169" i="27"/>
  <c r="A3932" i="27"/>
  <c r="A3387" i="27"/>
  <c r="A3392" i="27"/>
  <c r="A1311" i="27"/>
  <c r="A254" i="27"/>
  <c r="A1350" i="27"/>
  <c r="A908" i="27"/>
  <c r="A4966" i="28"/>
  <c r="A1911" i="28"/>
  <c r="A112" i="28"/>
  <c r="A7223" i="27"/>
  <c r="A7261" i="27"/>
  <c r="A7246" i="27"/>
  <c r="A7232" i="27"/>
  <c r="A7225" i="27"/>
  <c r="A7218" i="27"/>
  <c r="A7034" i="27"/>
  <c r="A7239" i="27"/>
  <c r="A7211" i="27"/>
  <c r="A7016" i="27"/>
  <c r="A7009" i="27"/>
  <c r="A6995" i="27"/>
  <c r="A6988" i="27"/>
  <c r="A6989" i="27"/>
  <c r="A5952" i="27"/>
  <c r="A5996" i="27"/>
  <c r="A5956" i="27"/>
  <c r="A5981" i="27"/>
  <c r="A5985" i="27"/>
  <c r="A4141" i="27"/>
  <c r="A4164" i="27"/>
  <c r="A3935" i="27"/>
  <c r="A4171" i="27"/>
  <c r="A3950" i="27"/>
  <c r="A4162" i="27"/>
  <c r="A4161" i="27"/>
  <c r="A3924" i="27"/>
  <c r="A3418" i="27"/>
  <c r="A3443" i="27"/>
  <c r="A2203" i="27"/>
  <c r="A1296" i="27"/>
  <c r="A933" i="27"/>
  <c r="A4631" i="28"/>
  <c r="A7367" i="27"/>
  <c r="A1160" i="27"/>
  <c r="A7487" i="27"/>
  <c r="A7127" i="27"/>
  <c r="A6519" i="27"/>
  <c r="A3539" i="27"/>
  <c r="A1667" i="27"/>
  <c r="A7468" i="27"/>
  <c r="A7084" i="27"/>
  <c r="A7134" i="27"/>
  <c r="A1882" i="27"/>
  <c r="A2372" i="27"/>
  <c r="A2389" i="27"/>
  <c r="A498" i="27"/>
  <c r="A4334" i="27"/>
  <c r="A4632" i="27"/>
  <c r="A1907" i="27"/>
  <c r="A2005" i="27"/>
  <c r="A4602" i="27"/>
  <c r="A3229" i="27"/>
  <c r="A1920" i="27"/>
  <c r="A4613" i="27"/>
  <c r="A3256" i="27"/>
  <c r="A3257" i="27"/>
  <c r="A454" i="27"/>
  <c r="A3264" i="27"/>
  <c r="A7479" i="27"/>
  <c r="A7460" i="27"/>
  <c r="A7104" i="27"/>
  <c r="A6947" i="27"/>
  <c r="A6943" i="27"/>
  <c r="A6950" i="27"/>
  <c r="A7102" i="27"/>
  <c r="A7426" i="27"/>
  <c r="A7400" i="27"/>
  <c r="A6513" i="27"/>
  <c r="A7183" i="27"/>
  <c r="A6528" i="27"/>
  <c r="A3547" i="27"/>
  <c r="A2589" i="27"/>
  <c r="A1659" i="27"/>
  <c r="A7502" i="27"/>
  <c r="A7475" i="27"/>
  <c r="A7112" i="27"/>
  <c r="A6927" i="27"/>
  <c r="A6923" i="27"/>
  <c r="A7081" i="27"/>
  <c r="A7365" i="27"/>
  <c r="A7408" i="27"/>
  <c r="A6454" i="27"/>
  <c r="A7191" i="27"/>
  <c r="A6514" i="27"/>
  <c r="A2598" i="27"/>
  <c r="A1605" i="27"/>
  <c r="A1585" i="27"/>
  <c r="A7494" i="27"/>
  <c r="A7467" i="27"/>
  <c r="A7090" i="27"/>
  <c r="A6937" i="27"/>
  <c r="A6625" i="27"/>
  <c r="A7387" i="27"/>
  <c r="A7154" i="27"/>
  <c r="A6524" i="27"/>
  <c r="A2592" i="27"/>
  <c r="A340" i="27"/>
  <c r="A1593" i="27"/>
  <c r="A7438" i="27"/>
  <c r="A7482" i="27"/>
  <c r="A7054" i="27"/>
  <c r="A7098" i="27"/>
  <c r="A7110" i="27"/>
  <c r="A6945" i="27"/>
  <c r="A6633" i="27"/>
  <c r="A7395" i="27"/>
  <c r="A7402" i="27"/>
  <c r="A6671" i="27"/>
  <c r="A7162" i="27"/>
  <c r="A3562" i="27"/>
  <c r="A2576" i="27"/>
  <c r="A313" i="27"/>
  <c r="A6638" i="27"/>
  <c r="A7430" i="27"/>
  <c r="A7474" i="27"/>
  <c r="A7055" i="27"/>
  <c r="A7083" i="27"/>
  <c r="A6946" i="27"/>
  <c r="A6636" i="27"/>
  <c r="A7396" i="27"/>
  <c r="A7168" i="27"/>
  <c r="A7203" i="27"/>
  <c r="A3532" i="27"/>
  <c r="A2588" i="27"/>
  <c r="A1645" i="27"/>
  <c r="A6616" i="27"/>
  <c r="A7453" i="27"/>
  <c r="A7063" i="27"/>
  <c r="A7091" i="27"/>
  <c r="A6954" i="27"/>
  <c r="A7428" i="27"/>
  <c r="A7189" i="27"/>
  <c r="A3599" i="27"/>
  <c r="A2597" i="27"/>
  <c r="A7119" i="27"/>
  <c r="A7076" i="27"/>
  <c r="A7354" i="27"/>
  <c r="A2621" i="27"/>
  <c r="A2599" i="27"/>
  <c r="A2562" i="27"/>
  <c r="A2566" i="27"/>
  <c r="A2627" i="27"/>
  <c r="A2563" i="27"/>
  <c r="A2569" i="27"/>
  <c r="A2568" i="27"/>
  <c r="A2567" i="27"/>
  <c r="A2565" i="27"/>
  <c r="A2573" i="27"/>
  <c r="A2580" i="27"/>
  <c r="A2602" i="27"/>
  <c r="A2619" i="27"/>
  <c r="A2555" i="27"/>
  <c r="A2560" i="27"/>
  <c r="A2559" i="27"/>
  <c r="A2558" i="27"/>
  <c r="A2556" i="27"/>
  <c r="A2564" i="27"/>
  <c r="A2570" i="27"/>
  <c r="A2611" i="27"/>
  <c r="A2624" i="27"/>
  <c r="A2623" i="27"/>
  <c r="A2622" i="27"/>
  <c r="A2620" i="27"/>
  <c r="A2628" i="27"/>
  <c r="A2554" i="27"/>
  <c r="A2561" i="27"/>
  <c r="A2572" i="27"/>
  <c r="A2581" i="27"/>
  <c r="A2603" i="27"/>
  <c r="A2615" i="27"/>
  <c r="A2614" i="27"/>
  <c r="A2613" i="27"/>
  <c r="A2610" i="27"/>
  <c r="A2618" i="27"/>
  <c r="A2625" i="27"/>
  <c r="A2590" i="27"/>
  <c r="A2608" i="27"/>
  <c r="A2617" i="27"/>
  <c r="A2595" i="27"/>
  <c r="A2606" i="27"/>
  <c r="A2605" i="27"/>
  <c r="A2604" i="27"/>
  <c r="A2601" i="27"/>
  <c r="A2609" i="27"/>
  <c r="A2616" i="27"/>
  <c r="A2626" i="27"/>
  <c r="A3799" i="28"/>
  <c r="A3790" i="28"/>
  <c r="A3792" i="28"/>
  <c r="A3778" i="28"/>
  <c r="A3776" i="28"/>
  <c r="A3772" i="28"/>
  <c r="A3803" i="28"/>
  <c r="A3767" i="28"/>
  <c r="A3791" i="28"/>
  <c r="A3774" i="28"/>
  <c r="A3761" i="28"/>
  <c r="A3818" i="28"/>
  <c r="A3804" i="28"/>
  <c r="A3762" i="28"/>
  <c r="A3783" i="28"/>
  <c r="A3766" i="28"/>
  <c r="A3820" i="28"/>
  <c r="A3808" i="28"/>
  <c r="A3794" i="28"/>
  <c r="A3781" i="28"/>
  <c r="A3787" i="28"/>
  <c r="A3775" i="28"/>
  <c r="A3758" i="28"/>
  <c r="A3810" i="28"/>
  <c r="A3796" i="28"/>
  <c r="A3784" i="28"/>
  <c r="A3825" i="28"/>
  <c r="A3809" i="28"/>
  <c r="A3769" i="28"/>
  <c r="A3822" i="28"/>
  <c r="A3824" i="28"/>
  <c r="A3800" i="28"/>
  <c r="A3786" i="28"/>
  <c r="A3763" i="28"/>
  <c r="A3757" i="28"/>
  <c r="A3764" i="28"/>
  <c r="A3789" i="28"/>
  <c r="A3823" i="28"/>
  <c r="A3806" i="28"/>
  <c r="A3802" i="28"/>
  <c r="A3768" i="28"/>
  <c r="A3756" i="28"/>
  <c r="A3771" i="28"/>
  <c r="A3797" i="28"/>
  <c r="A3805" i="28"/>
  <c r="A3815" i="28"/>
  <c r="A3788" i="28"/>
  <c r="A3813" i="28"/>
  <c r="A3827" i="28"/>
  <c r="A3807" i="28"/>
  <c r="A3759" i="28"/>
  <c r="A3814" i="28"/>
  <c r="A3828" i="28"/>
  <c r="A3811" i="28"/>
  <c r="A3798" i="28"/>
  <c r="A3765" i="28"/>
  <c r="A3782" i="28"/>
  <c r="A3826" i="28"/>
  <c r="A3777" i="28"/>
  <c r="A3812" i="28"/>
  <c r="A3816" i="28"/>
  <c r="A3819" i="28"/>
  <c r="A3780" i="28"/>
  <c r="A3754" i="28"/>
  <c r="A3770" i="28"/>
  <c r="A3793" i="28"/>
  <c r="A2923" i="27"/>
  <c r="A2873" i="27"/>
  <c r="A2926" i="27"/>
  <c r="A2864" i="27"/>
  <c r="A2898" i="27"/>
  <c r="A2886" i="27"/>
  <c r="A2862" i="27"/>
  <c r="A2889" i="27"/>
  <c r="A2878" i="27"/>
  <c r="A2902" i="27"/>
  <c r="A2904" i="27"/>
  <c r="A2905" i="27"/>
  <c r="A2881" i="27"/>
  <c r="A2907" i="27"/>
  <c r="A2914" i="27"/>
  <c r="A2915" i="27"/>
  <c r="A2918" i="27"/>
  <c r="A2894" i="27"/>
  <c r="A2921" i="27"/>
  <c r="A2858" i="27"/>
  <c r="A2859" i="27"/>
  <c r="A2927" i="27"/>
  <c r="A2928" i="27"/>
  <c r="A2906" i="27"/>
  <c r="A2872" i="27"/>
  <c r="A2912" i="27"/>
  <c r="A2874" i="27"/>
  <c r="A2920" i="27"/>
  <c r="A2883" i="27"/>
  <c r="A2888" i="27"/>
  <c r="A2854" i="27"/>
  <c r="A2857" i="27"/>
  <c r="A2897" i="27"/>
  <c r="A2899" i="27"/>
  <c r="A2866" i="27"/>
  <c r="A2870" i="27"/>
  <c r="A2910" i="27"/>
  <c r="A2913" i="27"/>
  <c r="A2865" i="27"/>
  <c r="A2880" i="27"/>
  <c r="A2856" i="27"/>
  <c r="A2882" i="27"/>
  <c r="A2922" i="27"/>
  <c r="A2860" i="27"/>
  <c r="A2924" i="27"/>
  <c r="A2861" i="27"/>
  <c r="A2925" i="27"/>
  <c r="A2903" i="27"/>
  <c r="A2890" i="27"/>
  <c r="A2867" i="27"/>
  <c r="A2868" i="27"/>
  <c r="A2869" i="27"/>
  <c r="A2911" i="27"/>
  <c r="A2896" i="27"/>
  <c r="A2876" i="27"/>
  <c r="A2877" i="27"/>
  <c r="A2855" i="27"/>
  <c r="A2919" i="27"/>
  <c r="A2884" i="27"/>
  <c r="A2885" i="27"/>
  <c r="A2863" i="27"/>
  <c r="A2891" i="27"/>
  <c r="A2892" i="27"/>
  <c r="A2893" i="27"/>
  <c r="A2871" i="27"/>
  <c r="A373" i="27"/>
  <c r="A318" i="27"/>
  <c r="A334" i="27"/>
  <c r="A351" i="27"/>
  <c r="A304" i="27"/>
  <c r="A368" i="27"/>
  <c r="A321" i="27"/>
  <c r="A306" i="27"/>
  <c r="A370" i="27"/>
  <c r="A363" i="27"/>
  <c r="A308" i="27"/>
  <c r="A372" i="27"/>
  <c r="A357" i="27"/>
  <c r="A358" i="27"/>
  <c r="A342" i="27"/>
  <c r="A350" i="27"/>
  <c r="A359" i="27"/>
  <c r="A312" i="27"/>
  <c r="A376" i="27"/>
  <c r="A329" i="27"/>
  <c r="A367" i="27"/>
  <c r="A320" i="27"/>
  <c r="A337" i="27"/>
  <c r="A322" i="27"/>
  <c r="A315" i="27"/>
  <c r="A324" i="27"/>
  <c r="A309" i="27"/>
  <c r="A311" i="27"/>
  <c r="A375" i="27"/>
  <c r="A328" i="27"/>
  <c r="A345" i="27"/>
  <c r="A330" i="27"/>
  <c r="A366" i="27"/>
  <c r="A326" i="27"/>
  <c r="A319" i="27"/>
  <c r="A336" i="27"/>
  <c r="A353" i="27"/>
  <c r="A327" i="27"/>
  <c r="A344" i="27"/>
  <c r="A361" i="27"/>
  <c r="A346" i="27"/>
  <c r="A310" i="27"/>
  <c r="A374" i="27"/>
  <c r="A369" i="27"/>
  <c r="A378" i="27"/>
  <c r="A323" i="27"/>
  <c r="A348" i="27"/>
  <c r="A365" i="27"/>
  <c r="A377" i="27"/>
  <c r="A331" i="27"/>
  <c r="A356" i="27"/>
  <c r="A339" i="27"/>
  <c r="A364" i="27"/>
  <c r="A347" i="27"/>
  <c r="A317" i="27"/>
  <c r="A314" i="27"/>
  <c r="A355" i="27"/>
  <c r="A325" i="27"/>
  <c r="A6677" i="27"/>
  <c r="A6647" i="27"/>
  <c r="A6605" i="27"/>
  <c r="A6659" i="27"/>
  <c r="A6669" i="27"/>
  <c r="A6611" i="27"/>
  <c r="A6606" i="27"/>
  <c r="A6632" i="27"/>
  <c r="A6622" i="27"/>
  <c r="A6626" i="27"/>
  <c r="A6627" i="27"/>
  <c r="A6608" i="27"/>
  <c r="A6654" i="27"/>
  <c r="A6643" i="27"/>
  <c r="A6648" i="27"/>
  <c r="A6630" i="27"/>
  <c r="A6675" i="27"/>
  <c r="A6615" i="27"/>
  <c r="A6664" i="27"/>
  <c r="A6670" i="27"/>
  <c r="A6651" i="27"/>
  <c r="A6637" i="27"/>
  <c r="A6619" i="27"/>
  <c r="A6672" i="27"/>
  <c r="A6640" i="27"/>
  <c r="A6662" i="27"/>
  <c r="A6639" i="27"/>
  <c r="A6631" i="27"/>
  <c r="A6668" i="27"/>
  <c r="A6604" i="27"/>
  <c r="A6617" i="27"/>
  <c r="A6678" i="27"/>
  <c r="A6658" i="27"/>
  <c r="A6650" i="27"/>
  <c r="A6642" i="27"/>
  <c r="A6613" i="27"/>
  <c r="A6660" i="27"/>
  <c r="A6673" i="27"/>
  <c r="A6609" i="27"/>
  <c r="A6661" i="27"/>
  <c r="A6653" i="27"/>
  <c r="A6623" i="27"/>
  <c r="A6652" i="27"/>
  <c r="A6665" i="27"/>
  <c r="A6614" i="27"/>
  <c r="A3536" i="27"/>
  <c r="A3568" i="27"/>
  <c r="A3556" i="27"/>
  <c r="A3588" i="27"/>
  <c r="A3592" i="27"/>
  <c r="A3573" i="27"/>
  <c r="A3587" i="27"/>
  <c r="A3601" i="27"/>
  <c r="A3537" i="27"/>
  <c r="A3590" i="27"/>
  <c r="A3560" i="27"/>
  <c r="A3534" i="27"/>
  <c r="A3594" i="27"/>
  <c r="A3582" i="27"/>
  <c r="A3565" i="27"/>
  <c r="A3579" i="27"/>
  <c r="A3593" i="27"/>
  <c r="A3529" i="27"/>
  <c r="A3576" i="27"/>
  <c r="A3548" i="27"/>
  <c r="A3596" i="27"/>
  <c r="A3557" i="27"/>
  <c r="A3571" i="27"/>
  <c r="A3585" i="27"/>
  <c r="A3591" i="27"/>
  <c r="A3564" i="27"/>
  <c r="A3535" i="27"/>
  <c r="A3583" i="27"/>
  <c r="A3549" i="27"/>
  <c r="A3563" i="27"/>
  <c r="A3577" i="27"/>
  <c r="A3578" i="27"/>
  <c r="A3551" i="27"/>
  <c r="A3598" i="27"/>
  <c r="A3570" i="27"/>
  <c r="A3530" i="27"/>
  <c r="A3543" i="27"/>
  <c r="A3541" i="27"/>
  <c r="A3555" i="27"/>
  <c r="A3569" i="27"/>
  <c r="A3566" i="27"/>
  <c r="A3538" i="27"/>
  <c r="A3584" i="27"/>
  <c r="A3558" i="27"/>
  <c r="A3567" i="27"/>
  <c r="A3580" i="27"/>
  <c r="A7425" i="27"/>
  <c r="A7417" i="27"/>
  <c r="A7381" i="27"/>
  <c r="A7392" i="27"/>
  <c r="A7399" i="27"/>
  <c r="A7406" i="27"/>
  <c r="A7420" i="27"/>
  <c r="A7356" i="27"/>
  <c r="A7371" i="27"/>
  <c r="A7369" i="27"/>
  <c r="A7421" i="27"/>
  <c r="A7373" i="27"/>
  <c r="A7384" i="27"/>
  <c r="A7391" i="27"/>
  <c r="A7398" i="27"/>
  <c r="A7412" i="27"/>
  <c r="A7427" i="27"/>
  <c r="A7363" i="27"/>
  <c r="A7409" i="27"/>
  <c r="A7401" i="27"/>
  <c r="A7376" i="27"/>
  <c r="A7383" i="27"/>
  <c r="A7390" i="27"/>
  <c r="A7404" i="27"/>
  <c r="A7419" i="27"/>
  <c r="A7355" i="27"/>
  <c r="A7386" i="27"/>
  <c r="A7378" i="27"/>
  <c r="A7503" i="27"/>
  <c r="A7440" i="27"/>
  <c r="A7489" i="27"/>
  <c r="A7496" i="27"/>
  <c r="A7465" i="27"/>
  <c r="A7448" i="27"/>
  <c r="A7497" i="27"/>
  <c r="A7441" i="27"/>
  <c r="A7480" i="27"/>
  <c r="A7473" i="27"/>
  <c r="A7456" i="27"/>
  <c r="A7488" i="27"/>
  <c r="A7449" i="27"/>
  <c r="A7432" i="27"/>
  <c r="A7464" i="27"/>
  <c r="A7433" i="27"/>
  <c r="A1650" i="27"/>
  <c r="A1615" i="27"/>
  <c r="A1586" i="27"/>
  <c r="A1594" i="27"/>
  <c r="A1637" i="27"/>
  <c r="A1634" i="27"/>
  <c r="A1652" i="27"/>
  <c r="A1588" i="27"/>
  <c r="A1603" i="27"/>
  <c r="A1617" i="27"/>
  <c r="A1624" i="27"/>
  <c r="A1630" i="27"/>
  <c r="A1621" i="27"/>
  <c r="A1626" i="27"/>
  <c r="A1589" i="27"/>
  <c r="A1610" i="27"/>
  <c r="A1636" i="27"/>
  <c r="A1651" i="27"/>
  <c r="A1587" i="27"/>
  <c r="A1601" i="27"/>
  <c r="A1608" i="27"/>
  <c r="A1614" i="27"/>
  <c r="A1631" i="27"/>
  <c r="A1639" i="27"/>
  <c r="A1653" i="27"/>
  <c r="A1629" i="27"/>
  <c r="A1591" i="27"/>
  <c r="A1580" i="27"/>
  <c r="A1649" i="27"/>
  <c r="A1640" i="27"/>
  <c r="A1622" i="27"/>
  <c r="A1613" i="27"/>
  <c r="A1643" i="27"/>
  <c r="A1641" i="27"/>
  <c r="A1632" i="27"/>
  <c r="A1606" i="27"/>
  <c r="A1644" i="27"/>
  <c r="A1635" i="27"/>
  <c r="A1633" i="27"/>
  <c r="A1616" i="27"/>
  <c r="A1598" i="27"/>
  <c r="A1597" i="27"/>
  <c r="A1628" i="27"/>
  <c r="A1627" i="27"/>
  <c r="A1625" i="27"/>
  <c r="A1600" i="27"/>
  <c r="A1590" i="27"/>
  <c r="A1618" i="27"/>
  <c r="A1620" i="27"/>
  <c r="A1619" i="27"/>
  <c r="A1609" i="27"/>
  <c r="A1592" i="27"/>
  <c r="A1582" i="27"/>
  <c r="A1581" i="27"/>
  <c r="A1583" i="27"/>
  <c r="A6976" i="27"/>
  <c r="A6920" i="27"/>
  <c r="A6908" i="27"/>
  <c r="A6939" i="27"/>
  <c r="A6952" i="27"/>
  <c r="A6960" i="27"/>
  <c r="A6904" i="27"/>
  <c r="A6915" i="27"/>
  <c r="A6975" i="27"/>
  <c r="A6931" i="27"/>
  <c r="A6916" i="27"/>
  <c r="A6974" i="27"/>
  <c r="A6910" i="27"/>
  <c r="A6917" i="27"/>
  <c r="A6978" i="27"/>
  <c r="A6914" i="27"/>
  <c r="A6929" i="27"/>
  <c r="A6935" i="27"/>
  <c r="A6966" i="27"/>
  <c r="A6973" i="27"/>
  <c r="A6909" i="27"/>
  <c r="A6970" i="27"/>
  <c r="A6906" i="27"/>
  <c r="A6921" i="27"/>
  <c r="A6955" i="27"/>
  <c r="A6958" i="27"/>
  <c r="A6965" i="27"/>
  <c r="A6972" i="27"/>
  <c r="A6962" i="27"/>
  <c r="A6977" i="27"/>
  <c r="A6913" i="27"/>
  <c r="A6907" i="27"/>
  <c r="A1720" i="27"/>
  <c r="A1657" i="27"/>
  <c r="A1682" i="27"/>
  <c r="A1670" i="27"/>
  <c r="A1710" i="27"/>
  <c r="A1698" i="27"/>
  <c r="A1703" i="27"/>
  <c r="A1700" i="27"/>
  <c r="A1702" i="27"/>
  <c r="A1695" i="27"/>
  <c r="A1719" i="27"/>
  <c r="A1706" i="27"/>
  <c r="A1711" i="27"/>
  <c r="A1692" i="27"/>
  <c r="A1712" i="27"/>
  <c r="A1714" i="27"/>
  <c r="A1655" i="27"/>
  <c r="A1656" i="27"/>
  <c r="A1662" i="27"/>
  <c r="A1658" i="27"/>
  <c r="A1671" i="27"/>
  <c r="A1679" i="27"/>
  <c r="A1680" i="27"/>
  <c r="A1722" i="27"/>
  <c r="A1687" i="27"/>
  <c r="A1660" i="27"/>
  <c r="A1689" i="27"/>
  <c r="A1690" i="27"/>
  <c r="A1685" i="27"/>
  <c r="A1686" i="27"/>
  <c r="A1697" i="27"/>
  <c r="A1664" i="27"/>
  <c r="A1727" i="27"/>
  <c r="A1704" i="27"/>
  <c r="A1676" i="27"/>
  <c r="A1716" i="27"/>
  <c r="A1701" i="27"/>
  <c r="A1688" i="27"/>
  <c r="A1728" i="27"/>
  <c r="A1668" i="27"/>
  <c r="A1672" i="27"/>
  <c r="A1723" i="27"/>
  <c r="A1726" i="27"/>
  <c r="A1694" i="27"/>
  <c r="A1708" i="27"/>
  <c r="A1724" i="27"/>
  <c r="A1654" i="27"/>
  <c r="A1705" i="27"/>
  <c r="A1673" i="27"/>
  <c r="A1663" i="27"/>
  <c r="A1713" i="27"/>
  <c r="A1665" i="27"/>
  <c r="A1718" i="27"/>
  <c r="A1678" i="27"/>
  <c r="A1725" i="27"/>
  <c r="A1675" i="27"/>
  <c r="A1696" i="27"/>
  <c r="A1681" i="27"/>
  <c r="A1683" i="27"/>
  <c r="A1661" i="27"/>
  <c r="A1691" i="27"/>
  <c r="A1669" i="27"/>
  <c r="A1699" i="27"/>
  <c r="A1677" i="27"/>
  <c r="A1707" i="27"/>
  <c r="A6525" i="27"/>
  <c r="A6461" i="27"/>
  <c r="A6520" i="27"/>
  <c r="A6474" i="27"/>
  <c r="A6489" i="27"/>
  <c r="A6506" i="27"/>
  <c r="A6518" i="27"/>
  <c r="A6504" i="27"/>
  <c r="A6490" i="27"/>
  <c r="A6477" i="27"/>
  <c r="A6509" i="27"/>
  <c r="A6499" i="27"/>
  <c r="A6505" i="27"/>
  <c r="A6503" i="27"/>
  <c r="A6510" i="27"/>
  <c r="A6481" i="27"/>
  <c r="A6517" i="27"/>
  <c r="A6462" i="27"/>
  <c r="A6479" i="27"/>
  <c r="A6483" i="27"/>
  <c r="A6487" i="27"/>
  <c r="A6485" i="27"/>
  <c r="A6492" i="27"/>
  <c r="A6511" i="27"/>
  <c r="A6470" i="27"/>
  <c r="A6493" i="27"/>
  <c r="A6475" i="27"/>
  <c r="A6478" i="27"/>
  <c r="A6476" i="27"/>
  <c r="A6482" i="27"/>
  <c r="A6526" i="27"/>
  <c r="A6484" i="27"/>
  <c r="A6456" i="27"/>
  <c r="A6508" i="27"/>
  <c r="A6467" i="27"/>
  <c r="A6469" i="27"/>
  <c r="A6466" i="27"/>
  <c r="A6473" i="27"/>
  <c r="A6498" i="27"/>
  <c r="A6471" i="27"/>
  <c r="A6458" i="27"/>
  <c r="A1195" i="27"/>
  <c r="A1156" i="27"/>
  <c r="A1186" i="27"/>
  <c r="A1201" i="27"/>
  <c r="A1137" i="27"/>
  <c r="A1151" i="27"/>
  <c r="A1182" i="27"/>
  <c r="A1133" i="27"/>
  <c r="A1187" i="27"/>
  <c r="A1149" i="27"/>
  <c r="A1189" i="27"/>
  <c r="A1190" i="27"/>
  <c r="A1168" i="27"/>
  <c r="A1178" i="27"/>
  <c r="A1193" i="27"/>
  <c r="A1129" i="27"/>
  <c r="A1143" i="27"/>
  <c r="A1196" i="27"/>
  <c r="A1155" i="27"/>
  <c r="A1147" i="27"/>
  <c r="A1181" i="27"/>
  <c r="A1170" i="27"/>
  <c r="A1185" i="27"/>
  <c r="A1199" i="27"/>
  <c r="A1135" i="27"/>
  <c r="A1158" i="27"/>
  <c r="A1174" i="27"/>
  <c r="A1162" i="27"/>
  <c r="A1177" i="27"/>
  <c r="A1191" i="27"/>
  <c r="A1180" i="27"/>
  <c r="A1172" i="27"/>
  <c r="A1166" i="27"/>
  <c r="A1154" i="27"/>
  <c r="A1169" i="27"/>
  <c r="A1183" i="27"/>
  <c r="A1132" i="27"/>
  <c r="A1146" i="27"/>
  <c r="A1161" i="27"/>
  <c r="A1175" i="27"/>
  <c r="A1144" i="27"/>
  <c r="A1197" i="27"/>
  <c r="A1167" i="27"/>
  <c r="A1164" i="27"/>
  <c r="A1131" i="27"/>
  <c r="A1159" i="27"/>
  <c r="A1176" i="27"/>
  <c r="A1142" i="27"/>
  <c r="A1202" i="27"/>
  <c r="A1157" i="27"/>
  <c r="A1184" i="27"/>
  <c r="A1141" i="27"/>
  <c r="A1203" i="27"/>
  <c r="A1194" i="27"/>
  <c r="A1171" i="27"/>
  <c r="A1134" i="27"/>
  <c r="A1192" i="27"/>
  <c r="A1136" i="27"/>
  <c r="A1140" i="27"/>
  <c r="A1138" i="27"/>
  <c r="A1148" i="27"/>
  <c r="A1163" i="27"/>
  <c r="A1152" i="27"/>
  <c r="A7113" i="27"/>
  <c r="A7065" i="27"/>
  <c r="A7086" i="27"/>
  <c r="A7109" i="27"/>
  <c r="A7101" i="27"/>
  <c r="A7057" i="27"/>
  <c r="A7078" i="27"/>
  <c r="A7125" i="27"/>
  <c r="A7121" i="27"/>
  <c r="A7062" i="27"/>
  <c r="A7069" i="27"/>
  <c r="A7187" i="27"/>
  <c r="A7202" i="27"/>
  <c r="A7138" i="27"/>
  <c r="A7153" i="27"/>
  <c r="A7167" i="27"/>
  <c r="A7174" i="27"/>
  <c r="A7140" i="27"/>
  <c r="A7133" i="27"/>
  <c r="A7188" i="27"/>
  <c r="A7171" i="27"/>
  <c r="A7186" i="27"/>
  <c r="A7201" i="27"/>
  <c r="A7137" i="27"/>
  <c r="A7151" i="27"/>
  <c r="A7158" i="27"/>
  <c r="A7180" i="27"/>
  <c r="A7173" i="27"/>
  <c r="A7144" i="27"/>
  <c r="A7149" i="27"/>
  <c r="A7163" i="27"/>
  <c r="A7178" i="27"/>
  <c r="A7193" i="27"/>
  <c r="A7129" i="27"/>
  <c r="A7143" i="27"/>
  <c r="A7150" i="27"/>
  <c r="A7157" i="27"/>
  <c r="A7152" i="27"/>
  <c r="A7172" i="27"/>
  <c r="A7184" i="27"/>
  <c r="A7155" i="27"/>
  <c r="A7170" i="27"/>
  <c r="A7185" i="27"/>
  <c r="A7199" i="27"/>
  <c r="A7135" i="27"/>
  <c r="A7142" i="27"/>
  <c r="A7136" i="27"/>
  <c r="A7132" i="27"/>
  <c r="A7164" i="27"/>
  <c r="A3242" i="28"/>
  <c r="A3249" i="28"/>
  <c r="A3256" i="28"/>
  <c r="A3271" i="28"/>
  <c r="A3285" i="28"/>
  <c r="A3299" i="28"/>
  <c r="A3235" i="28"/>
  <c r="A3270" i="28"/>
  <c r="A3286" i="28"/>
  <c r="A3298" i="28"/>
  <c r="A3234" i="28"/>
  <c r="A3241" i="28"/>
  <c r="A3248" i="28"/>
  <c r="A3263" i="28"/>
  <c r="A3277" i="28"/>
  <c r="A3291" i="28"/>
  <c r="A3284" i="28"/>
  <c r="A3238" i="28"/>
  <c r="A3254" i="28"/>
  <c r="A3274" i="28"/>
  <c r="A3281" i="28"/>
  <c r="A3288" i="28"/>
  <c r="A3303" i="28"/>
  <c r="A3239" i="28"/>
  <c r="A3253" i="28"/>
  <c r="A3267" i="28"/>
  <c r="A3246" i="28"/>
  <c r="A3236" i="28"/>
  <c r="A3250" i="28"/>
  <c r="A3280" i="28"/>
  <c r="A3255" i="28"/>
  <c r="A3237" i="28"/>
  <c r="A3278" i="28"/>
  <c r="A3230" i="28"/>
  <c r="A3297" i="28"/>
  <c r="A3272" i="28"/>
  <c r="A3247" i="28"/>
  <c r="A3229" i="28"/>
  <c r="A3276" i="28"/>
  <c r="A3289" i="28"/>
  <c r="A3264" i="28"/>
  <c r="A3231" i="28"/>
  <c r="A3283" i="28"/>
  <c r="A3244" i="28"/>
  <c r="A3273" i="28"/>
  <c r="A3240" i="28"/>
  <c r="A3301" i="28"/>
  <c r="A3275" i="28"/>
  <c r="A3302" i="28"/>
  <c r="A3282" i="28"/>
  <c r="A3257" i="28"/>
  <c r="A3295" i="28"/>
  <c r="A3269" i="28"/>
  <c r="A3251" i="28"/>
  <c r="A3268" i="28"/>
  <c r="A3296" i="28"/>
  <c r="A3243" i="28"/>
  <c r="A3232" i="28"/>
  <c r="A3252" i="28"/>
  <c r="A3287" i="28"/>
  <c r="A3300" i="28"/>
  <c r="A3290" i="28"/>
  <c r="A3279" i="28"/>
  <c r="A3294" i="28"/>
  <c r="A3266" i="28"/>
  <c r="A3293" i="28"/>
  <c r="A3262" i="28"/>
  <c r="A3258" i="28"/>
  <c r="A3261" i="28"/>
  <c r="A3265" i="28"/>
  <c r="A3245" i="28"/>
  <c r="A3233" i="28"/>
  <c r="A3259" i="28"/>
  <c r="A6359" i="28"/>
  <c r="A6305" i="28"/>
  <c r="A6369" i="28"/>
  <c r="A6314" i="28"/>
  <c r="A6375" i="28"/>
  <c r="A6329" i="28"/>
  <c r="A6354" i="28"/>
  <c r="A6311" i="28"/>
  <c r="A6319" i="28"/>
  <c r="A6345" i="28"/>
  <c r="A6370" i="28"/>
  <c r="A6327" i="28"/>
  <c r="A6353" i="28"/>
  <c r="A6306" i="28"/>
  <c r="A6343" i="28"/>
  <c r="A6377" i="28"/>
  <c r="A6330" i="28"/>
  <c r="A6313" i="28"/>
  <c r="A6338" i="28"/>
  <c r="A6321" i="28"/>
  <c r="A6346" i="28"/>
  <c r="A6335" i="28"/>
  <c r="A6337" i="28"/>
  <c r="A6362" i="28"/>
  <c r="A6351" i="28"/>
  <c r="A6361" i="28"/>
  <c r="A6367" i="28"/>
  <c r="A1474" i="28"/>
  <c r="A1480" i="28"/>
  <c r="A1486" i="28"/>
  <c r="A1502" i="28"/>
  <c r="A1435" i="28"/>
  <c r="A1430" i="28"/>
  <c r="A1466" i="28"/>
  <c r="A1472" i="28"/>
  <c r="A1477" i="28"/>
  <c r="A1493" i="28"/>
  <c r="A1444" i="28"/>
  <c r="A1446" i="28"/>
  <c r="A1489" i="28"/>
  <c r="A1450" i="28"/>
  <c r="A1456" i="28"/>
  <c r="A1461" i="28"/>
  <c r="A1475" i="28"/>
  <c r="A1476" i="28"/>
  <c r="A1481" i="28"/>
  <c r="A1442" i="28"/>
  <c r="A1448" i="28"/>
  <c r="A1453" i="28"/>
  <c r="A1467" i="28"/>
  <c r="A1494" i="28"/>
  <c r="A1496" i="28"/>
  <c r="A1447" i="28"/>
  <c r="A1458" i="28"/>
  <c r="A1469" i="28"/>
  <c r="A1460" i="28"/>
  <c r="A1434" i="28"/>
  <c r="A1445" i="28"/>
  <c r="A1499" i="28"/>
  <c r="A1437" i="28"/>
  <c r="A1490" i="28"/>
  <c r="A1429" i="28"/>
  <c r="A1501" i="28"/>
  <c r="A1440" i="28"/>
  <c r="A1459" i="28"/>
  <c r="A1478" i="28"/>
  <c r="A1463" i="28"/>
  <c r="A1432" i="28"/>
  <c r="A1462" i="28"/>
  <c r="A1479" i="28"/>
  <c r="A1495" i="28"/>
  <c r="A1498" i="28"/>
  <c r="A1484" i="28"/>
  <c r="A1451" i="28"/>
  <c r="A1497" i="28"/>
  <c r="A1443" i="28"/>
  <c r="A1492" i="28"/>
  <c r="A1483" i="28"/>
  <c r="A1464" i="28"/>
  <c r="A2980" i="28"/>
  <c r="A2953" i="28"/>
  <c r="A2970" i="28"/>
  <c r="A2942" i="28"/>
  <c r="A2949" i="28"/>
  <c r="A2963" i="28"/>
  <c r="A2975" i="28"/>
  <c r="A2976" i="28"/>
  <c r="A2977" i="28"/>
  <c r="A2996" i="28"/>
  <c r="A2969" i="28"/>
  <c r="A2986" i="28"/>
  <c r="A2998" i="28"/>
  <c r="A2934" i="28"/>
  <c r="A2941" i="28"/>
  <c r="A2955" i="28"/>
  <c r="A2967" i="28"/>
  <c r="A2992" i="28"/>
  <c r="A2993" i="28"/>
  <c r="A2974" i="28"/>
  <c r="A2981" i="28"/>
  <c r="A2995" i="28"/>
  <c r="A2931" i="28"/>
  <c r="A2943" i="28"/>
  <c r="A2989" i="28"/>
  <c r="A2971" i="28"/>
  <c r="A2935" i="28"/>
  <c r="A2961" i="28"/>
  <c r="A2938" i="28"/>
  <c r="A2973" i="28"/>
  <c r="A2947" i="28"/>
  <c r="A2944" i="28"/>
  <c r="A2930" i="28"/>
  <c r="A2954" i="28"/>
  <c r="A2990" i="28"/>
  <c r="A2965" i="28"/>
  <c r="A2939" i="28"/>
  <c r="A2960" i="28"/>
  <c r="A2946" i="28"/>
  <c r="A2982" i="28"/>
  <c r="A2957" i="28"/>
  <c r="A2999" i="28"/>
  <c r="A2962" i="28"/>
  <c r="A2948" i="28"/>
  <c r="A2985" i="28"/>
  <c r="A2958" i="28"/>
  <c r="A3003" i="28"/>
  <c r="A2983" i="28"/>
  <c r="A2994" i="28"/>
  <c r="A2932" i="28"/>
  <c r="A3001" i="28"/>
  <c r="A2991" i="28"/>
  <c r="A2978" i="28"/>
  <c r="A2964" i="28"/>
  <c r="A2959" i="28"/>
  <c r="A2966" i="28"/>
  <c r="A2951" i="28"/>
  <c r="A2950" i="28"/>
  <c r="A2997" i="28"/>
  <c r="A2933" i="28"/>
  <c r="A2987" i="28"/>
  <c r="A2929" i="28"/>
  <c r="A2945" i="28"/>
  <c r="A2937" i="28"/>
  <c r="A2979" i="28"/>
  <c r="A6678" i="28"/>
  <c r="A6614" i="28"/>
  <c r="A6626" i="28"/>
  <c r="A6616" i="28"/>
  <c r="A6643" i="28"/>
  <c r="A6631" i="28"/>
  <c r="A6617" i="28"/>
  <c r="A6636" i="28"/>
  <c r="A6662" i="28"/>
  <c r="A6666" i="28"/>
  <c r="A6659" i="28"/>
  <c r="A6675" i="28"/>
  <c r="A6652" i="28"/>
  <c r="A6628" i="28"/>
  <c r="A6661" i="28"/>
  <c r="A6654" i="28"/>
  <c r="A6658" i="28"/>
  <c r="A6648" i="28"/>
  <c r="A6664" i="28"/>
  <c r="A6641" i="28"/>
  <c r="A6607" i="28"/>
  <c r="A6604" i="28"/>
  <c r="A6613" i="28"/>
  <c r="A6646" i="28"/>
  <c r="A6650" i="28"/>
  <c r="A6637" i="28"/>
  <c r="A6653" i="28"/>
  <c r="A6620" i="28"/>
  <c r="A6624" i="28"/>
  <c r="A6625" i="28"/>
  <c r="A6612" i="28"/>
  <c r="A6635" i="28"/>
  <c r="A6638" i="28"/>
  <c r="A6642" i="28"/>
  <c r="A6627" i="28"/>
  <c r="A6632" i="28"/>
  <c r="A6609" i="28"/>
  <c r="A6645" i="28"/>
  <c r="A6647" i="28"/>
  <c r="A6633" i="28"/>
  <c r="A6657" i="28"/>
  <c r="A6623" i="28"/>
  <c r="A6622" i="28"/>
  <c r="A6618" i="28"/>
  <c r="A6677" i="28"/>
  <c r="A6611" i="28"/>
  <c r="A6660" i="28"/>
  <c r="A6608" i="28"/>
  <c r="A6630" i="28"/>
  <c r="A6656" i="28"/>
  <c r="A6606" i="28"/>
  <c r="A6621" i="28"/>
  <c r="A6655" i="28"/>
  <c r="A6615" i="28"/>
  <c r="A6674" i="28"/>
  <c r="A6673" i="28"/>
  <c r="A6634" i="28"/>
  <c r="A6663" i="28"/>
  <c r="A6610" i="28"/>
  <c r="A6671" i="28"/>
  <c r="A6676" i="28"/>
  <c r="A6669" i="28"/>
  <c r="A6649" i="28"/>
  <c r="A6629" i="28"/>
  <c r="A6644" i="28"/>
  <c r="A6605" i="28"/>
  <c r="A6639" i="28"/>
  <c r="A6651" i="28"/>
  <c r="A6670" i="28"/>
  <c r="A6667" i="28"/>
  <c r="A6672" i="28"/>
  <c r="A3098" i="28"/>
  <c r="A3108" i="28"/>
  <c r="A3115" i="28"/>
  <c r="A3129" i="28"/>
  <c r="A3143" i="28"/>
  <c r="A3079" i="28"/>
  <c r="A3093" i="28"/>
  <c r="A3152" i="28"/>
  <c r="A3146" i="28"/>
  <c r="A3138" i="28"/>
  <c r="A3120" i="28"/>
  <c r="A3142" i="28"/>
  <c r="A3100" i="28"/>
  <c r="A3107" i="28"/>
  <c r="A3121" i="28"/>
  <c r="A3135" i="28"/>
  <c r="A3149" i="28"/>
  <c r="A3085" i="28"/>
  <c r="A3130" i="28"/>
  <c r="A3126" i="28"/>
  <c r="A3118" i="28"/>
  <c r="A3140" i="28"/>
  <c r="A3147" i="28"/>
  <c r="A3083" i="28"/>
  <c r="A3097" i="28"/>
  <c r="A3111" i="28"/>
  <c r="A3125" i="28"/>
  <c r="A3094" i="28"/>
  <c r="A3150" i="28"/>
  <c r="A3144" i="28"/>
  <c r="A3084" i="28"/>
  <c r="A3137" i="28"/>
  <c r="A3103" i="28"/>
  <c r="A3136" i="28"/>
  <c r="A3106" i="28"/>
  <c r="A3139" i="28"/>
  <c r="A3113" i="28"/>
  <c r="A3095" i="28"/>
  <c r="A3114" i="28"/>
  <c r="A3086" i="28"/>
  <c r="A3131" i="28"/>
  <c r="A3105" i="28"/>
  <c r="A3087" i="28"/>
  <c r="A3134" i="28"/>
  <c r="A3104" i="28"/>
  <c r="A3148" i="28"/>
  <c r="A3123" i="28"/>
  <c r="A3089" i="28"/>
  <c r="A3141" i="28"/>
  <c r="A3112" i="28"/>
  <c r="A3082" i="28"/>
  <c r="A3124" i="28"/>
  <c r="A3091" i="28"/>
  <c r="A3151" i="28"/>
  <c r="A3117" i="28"/>
  <c r="A3110" i="28"/>
  <c r="A3102" i="28"/>
  <c r="A3099" i="28"/>
  <c r="A3101" i="28"/>
  <c r="A3153" i="28"/>
  <c r="A3090" i="28"/>
  <c r="A3145" i="28"/>
  <c r="A3088" i="28"/>
  <c r="A3081" i="28"/>
  <c r="A3128" i="28"/>
  <c r="A3127" i="28"/>
  <c r="A3122" i="28"/>
  <c r="A3132" i="28"/>
  <c r="A3119" i="28"/>
  <c r="A3080" i="28"/>
  <c r="A3116" i="28"/>
  <c r="A3133" i="28"/>
  <c r="A3096" i="28"/>
  <c r="A3092" i="28"/>
  <c r="A3109" i="28"/>
  <c r="A4120" i="28"/>
  <c r="A4070" i="28"/>
  <c r="A4123" i="28"/>
  <c r="A4059" i="28"/>
  <c r="A4066" i="28"/>
  <c r="A4127" i="28"/>
  <c r="A4064" i="28"/>
  <c r="A4092" i="28"/>
  <c r="A4062" i="28"/>
  <c r="A4099" i="28"/>
  <c r="A4098" i="28"/>
  <c r="A4095" i="28"/>
  <c r="A4102" i="28"/>
  <c r="A4072" i="28"/>
  <c r="A4091" i="28"/>
  <c r="A4090" i="28"/>
  <c r="A4105" i="28"/>
  <c r="A4054" i="28"/>
  <c r="A4056" i="28"/>
  <c r="A4112" i="28"/>
  <c r="A4084" i="28"/>
  <c r="A4083" i="28"/>
  <c r="A4082" i="28"/>
  <c r="A4117" i="28"/>
  <c r="A4076" i="28"/>
  <c r="A4068" i="28"/>
  <c r="A4124" i="28"/>
  <c r="A4094" i="28"/>
  <c r="A4075" i="28"/>
  <c r="A4074" i="28"/>
  <c r="A4086" i="28"/>
  <c r="A4088" i="28"/>
  <c r="A4116" i="28"/>
  <c r="A4122" i="28"/>
  <c r="A4063" i="28"/>
  <c r="A4108" i="28"/>
  <c r="A4078" i="28"/>
  <c r="A4115" i="28"/>
  <c r="A4128" i="28"/>
  <c r="A4100" i="28"/>
  <c r="A4060" i="28"/>
  <c r="A4107" i="28"/>
  <c r="A4110" i="28"/>
  <c r="A4080" i="28"/>
  <c r="A4067" i="28"/>
  <c r="A4114" i="28"/>
  <c r="A4106" i="28"/>
  <c r="A4058" i="28"/>
  <c r="A4073" i="28"/>
  <c r="A4096" i="28"/>
  <c r="A4085" i="28"/>
  <c r="A5320" i="28"/>
  <c r="A5256" i="28"/>
  <c r="A5271" i="28"/>
  <c r="A5286" i="28"/>
  <c r="A5300" i="28"/>
  <c r="A5307" i="28"/>
  <c r="A5273" i="28"/>
  <c r="A5297" i="28"/>
  <c r="A5298" i="28"/>
  <c r="A5322" i="28"/>
  <c r="A5328" i="28"/>
  <c r="A5327" i="28"/>
  <c r="A5255" i="28"/>
  <c r="A5262" i="28"/>
  <c r="A5268" i="28"/>
  <c r="A5269" i="28"/>
  <c r="A5258" i="28"/>
  <c r="A5277" i="28"/>
  <c r="A5312" i="28"/>
  <c r="A5319" i="28"/>
  <c r="A5326" i="28"/>
  <c r="A5254" i="28"/>
  <c r="A5260" i="28"/>
  <c r="A5290" i="28"/>
  <c r="A5274" i="28"/>
  <c r="A5321" i="28"/>
  <c r="A5265" i="28"/>
  <c r="A5304" i="28"/>
  <c r="A5311" i="28"/>
  <c r="A5318" i="28"/>
  <c r="A5324" i="28"/>
  <c r="A5323" i="28"/>
  <c r="A5313" i="28"/>
  <c r="A5257" i="28"/>
  <c r="A5317" i="28"/>
  <c r="A5282" i="28"/>
  <c r="A5296" i="28"/>
  <c r="A5303" i="28"/>
  <c r="A5310" i="28"/>
  <c r="A5316" i="28"/>
  <c r="A5315" i="28"/>
  <c r="A5293" i="28"/>
  <c r="A5305" i="28"/>
  <c r="A5266" i="28"/>
  <c r="A5280" i="28"/>
  <c r="A5287" i="28"/>
  <c r="A5294" i="28"/>
  <c r="A5292" i="28"/>
  <c r="A5291" i="28"/>
  <c r="A5261" i="28"/>
  <c r="A5288" i="28"/>
  <c r="A5270" i="28"/>
  <c r="A5272" i="28"/>
  <c r="A5308" i="28"/>
  <c r="A5264" i="28"/>
  <c r="A5284" i="28"/>
  <c r="A5281" i="28"/>
  <c r="A5295" i="28"/>
  <c r="A5276" i="28"/>
  <c r="A5301" i="28"/>
  <c r="A5279" i="28"/>
  <c r="A5299" i="28"/>
  <c r="A5263" i="28"/>
  <c r="A5283" i="28"/>
  <c r="A5325" i="28"/>
  <c r="A5285" i="28"/>
  <c r="A5302" i="28"/>
  <c r="A5275" i="28"/>
  <c r="A5314" i="28"/>
  <c r="A5259" i="28"/>
  <c r="A7045" i="28"/>
  <c r="A6981" i="28"/>
  <c r="A6996" i="28"/>
  <c r="A7011" i="28"/>
  <c r="A6989" i="28"/>
  <c r="A6988" i="28"/>
  <c r="A6995" i="28"/>
  <c r="A7047" i="28"/>
  <c r="A7037" i="28"/>
  <c r="A7044" i="28"/>
  <c r="A7051" i="28"/>
  <c r="A6979" i="28"/>
  <c r="A6982" i="28"/>
  <c r="A6986" i="28"/>
  <c r="A7029" i="28"/>
  <c r="A7036" i="28"/>
  <c r="A7043" i="28"/>
  <c r="A6992" i="28"/>
  <c r="A6993" i="28"/>
  <c r="A6983" i="28"/>
  <c r="A7000" i="28"/>
  <c r="A7013" i="28"/>
  <c r="A7020" i="28"/>
  <c r="A7027" i="28"/>
  <c r="A7017" i="28"/>
  <c r="A7018" i="28"/>
  <c r="A7008" i="28"/>
  <c r="A7025" i="28"/>
  <c r="A7052" i="28"/>
  <c r="A6987" i="28"/>
  <c r="A7046" i="28"/>
  <c r="A7014" i="28"/>
  <c r="A7028" i="28"/>
  <c r="A7006" i="28"/>
  <c r="A7039" i="28"/>
  <c r="A7012" i="28"/>
  <c r="A7031" i="28"/>
  <c r="A7050" i="28"/>
  <c r="A7004" i="28"/>
  <c r="A7042" i="28"/>
  <c r="A7053" i="28"/>
  <c r="A6980" i="28"/>
  <c r="A6994" i="28"/>
  <c r="A7021" i="28"/>
  <c r="A7035" i="28"/>
  <c r="A7022" i="28"/>
  <c r="A7005" i="28"/>
  <c r="A7019" i="28"/>
  <c r="A7007" i="28"/>
  <c r="A7033" i="28"/>
  <c r="A6997" i="28"/>
  <c r="A7003" i="28"/>
  <c r="A7032" i="28"/>
  <c r="A7150" i="28"/>
  <c r="A7152" i="28"/>
  <c r="A7155" i="28"/>
  <c r="A7170" i="28"/>
  <c r="A7185" i="28"/>
  <c r="A7199" i="28"/>
  <c r="A7173" i="28"/>
  <c r="A7144" i="28"/>
  <c r="A7156" i="28"/>
  <c r="A7149" i="28"/>
  <c r="A7163" i="28"/>
  <c r="A7162" i="28"/>
  <c r="A7169" i="28"/>
  <c r="A7165" i="28"/>
  <c r="A7197" i="28"/>
  <c r="A7157" i="28"/>
  <c r="A7200" i="28"/>
  <c r="A7139" i="28"/>
  <c r="A7146" i="28"/>
  <c r="A7153" i="28"/>
  <c r="A7140" i="28"/>
  <c r="A7172" i="28"/>
  <c r="A7132" i="28"/>
  <c r="A7141" i="28"/>
  <c r="A7175" i="28"/>
  <c r="A7203" i="28"/>
  <c r="A7131" i="28"/>
  <c r="A7138" i="28"/>
  <c r="A7145" i="28"/>
  <c r="A7198" i="28"/>
  <c r="A7158" i="28"/>
  <c r="A7181" i="28"/>
  <c r="A7135" i="28"/>
  <c r="A7191" i="28"/>
  <c r="A7187" i="28"/>
  <c r="A7194" i="28"/>
  <c r="A7201" i="28"/>
  <c r="A7129" i="28"/>
  <c r="A7159" i="28"/>
  <c r="A7196" i="28"/>
  <c r="A7188" i="28"/>
  <c r="A7164" i="28"/>
  <c r="A7178" i="28"/>
  <c r="A7176" i="28"/>
  <c r="A7168" i="28"/>
  <c r="A7136" i="28"/>
  <c r="A7154" i="28"/>
  <c r="A7151" i="28"/>
  <c r="A7143" i="28"/>
  <c r="A7160" i="28"/>
  <c r="A7189" i="28"/>
  <c r="A7195" i="28"/>
  <c r="A7130" i="28"/>
  <c r="A7184" i="28"/>
  <c r="A7179" i="28"/>
  <c r="A7193" i="28"/>
  <c r="A7148" i="28"/>
  <c r="A7171" i="28"/>
  <c r="A7177" i="28"/>
  <c r="A7134" i="28"/>
  <c r="A7147" i="28"/>
  <c r="A7161" i="28"/>
  <c r="A7183" i="28"/>
  <c r="A7174" i="28"/>
  <c r="A7202" i="28"/>
  <c r="A7137" i="28"/>
  <c r="A7133" i="28"/>
  <c r="A7182" i="28"/>
  <c r="A7166" i="28"/>
  <c r="A7471" i="27"/>
  <c r="A7486" i="27"/>
  <c r="A7501" i="27"/>
  <c r="A7437" i="27"/>
  <c r="A7452" i="27"/>
  <c r="A7459" i="27"/>
  <c r="A7466" i="27"/>
  <c r="A7071" i="27"/>
  <c r="A7056" i="27"/>
  <c r="A7120" i="27"/>
  <c r="A7106" i="27"/>
  <c r="A7099" i="27"/>
  <c r="A7092" i="27"/>
  <c r="A6911" i="27"/>
  <c r="A7089" i="27"/>
  <c r="A6953" i="27"/>
  <c r="A6932" i="27"/>
  <c r="A6949" i="27"/>
  <c r="A7061" i="27"/>
  <c r="A6641" i="27"/>
  <c r="A6676" i="27"/>
  <c r="A7397" i="27"/>
  <c r="A7389" i="27"/>
  <c r="A7403" i="27"/>
  <c r="A7358" i="27"/>
  <c r="A7375" i="27"/>
  <c r="A7416" i="27"/>
  <c r="A6629" i="27"/>
  <c r="A6500" i="27"/>
  <c r="A7196" i="27"/>
  <c r="A7166" i="27"/>
  <c r="A7145" i="27"/>
  <c r="A7194" i="27"/>
  <c r="A6457" i="27"/>
  <c r="A6459" i="27"/>
  <c r="A2909" i="27"/>
  <c r="A3544" i="27"/>
  <c r="A3540" i="27"/>
  <c r="A3595" i="27"/>
  <c r="A2607" i="27"/>
  <c r="A2585" i="27"/>
  <c r="A2571" i="27"/>
  <c r="A2593" i="27"/>
  <c r="A1709" i="27"/>
  <c r="A349" i="27"/>
  <c r="A1602" i="27"/>
  <c r="A332" i="27"/>
  <c r="A1642" i="27"/>
  <c r="A1579" i="27"/>
  <c r="A371" i="27"/>
  <c r="A1145" i="27"/>
  <c r="A7457" i="27"/>
  <c r="A1666" i="27"/>
  <c r="A4104" i="28"/>
  <c r="A1431" i="28"/>
  <c r="A7463" i="27"/>
  <c r="A7478" i="27"/>
  <c r="A7493" i="27"/>
  <c r="A7429" i="27"/>
  <c r="A7444" i="27"/>
  <c r="A7451" i="27"/>
  <c r="A7458" i="27"/>
  <c r="A7079" i="27"/>
  <c r="A7064" i="27"/>
  <c r="A7128" i="27"/>
  <c r="A7114" i="27"/>
  <c r="A7107" i="27"/>
  <c r="A7100" i="27"/>
  <c r="A6967" i="27"/>
  <c r="A6961" i="27"/>
  <c r="A6940" i="27"/>
  <c r="A6957" i="27"/>
  <c r="A6667" i="27"/>
  <c r="A6649" i="27"/>
  <c r="A7361" i="27"/>
  <c r="A6666" i="27"/>
  <c r="A7418" i="27"/>
  <c r="A7410" i="27"/>
  <c r="A7411" i="27"/>
  <c r="A7366" i="27"/>
  <c r="A7407" i="27"/>
  <c r="A7424" i="27"/>
  <c r="A6674" i="27"/>
  <c r="A6618" i="27"/>
  <c r="A7394" i="27"/>
  <c r="A6502" i="27"/>
  <c r="A6486" i="27"/>
  <c r="A7156" i="27"/>
  <c r="A7182" i="27"/>
  <c r="A7161" i="27"/>
  <c r="A7131" i="27"/>
  <c r="A6497" i="27"/>
  <c r="A6494" i="27"/>
  <c r="A6491" i="27"/>
  <c r="A6495" i="27"/>
  <c r="A2901" i="27"/>
  <c r="A2916" i="27"/>
  <c r="A3575" i="27"/>
  <c r="A3546" i="27"/>
  <c r="A3552" i="27"/>
  <c r="A3603" i="27"/>
  <c r="A2582" i="27"/>
  <c r="A2594" i="27"/>
  <c r="A2579" i="27"/>
  <c r="A2557" i="27"/>
  <c r="A1693" i="27"/>
  <c r="A341" i="27"/>
  <c r="A316" i="27"/>
  <c r="A1599" i="27"/>
  <c r="A1595" i="27"/>
  <c r="A1200" i="27"/>
  <c r="A307" i="27"/>
  <c r="A1153" i="27"/>
  <c r="A2875" i="27"/>
  <c r="A4118" i="28"/>
  <c r="A3785" i="28"/>
  <c r="A7455" i="27"/>
  <c r="A7470" i="27"/>
  <c r="A7485" i="27"/>
  <c r="A7500" i="27"/>
  <c r="A7436" i="27"/>
  <c r="A7443" i="27"/>
  <c r="A7450" i="27"/>
  <c r="A6971" i="27"/>
  <c r="A7087" i="27"/>
  <c r="A7072" i="27"/>
  <c r="A7058" i="27"/>
  <c r="A7122" i="27"/>
  <c r="A7115" i="27"/>
  <c r="A7108" i="27"/>
  <c r="A6944" i="27"/>
  <c r="A6959" i="27"/>
  <c r="A6969" i="27"/>
  <c r="A6948" i="27"/>
  <c r="A6918" i="27"/>
  <c r="A6656" i="27"/>
  <c r="A6657" i="27"/>
  <c r="A6655" i="27"/>
  <c r="A7357" i="27"/>
  <c r="A7370" i="27"/>
  <c r="A7364" i="27"/>
  <c r="A7374" i="27"/>
  <c r="A7415" i="27"/>
  <c r="A6663" i="27"/>
  <c r="A6607" i="27"/>
  <c r="A6488" i="27"/>
  <c r="A7192" i="27"/>
  <c r="A7176" i="27"/>
  <c r="A7190" i="27"/>
  <c r="A7169" i="27"/>
  <c r="A7139" i="27"/>
  <c r="A6468" i="27"/>
  <c r="A6512" i="27"/>
  <c r="A6507" i="27"/>
  <c r="A6480" i="27"/>
  <c r="A2908" i="27"/>
  <c r="A3542" i="27"/>
  <c r="A3559" i="27"/>
  <c r="A3545" i="27"/>
  <c r="A3533" i="27"/>
  <c r="A2591" i="27"/>
  <c r="A2577" i="27"/>
  <c r="A2587" i="27"/>
  <c r="A333" i="27"/>
  <c r="A1150" i="27"/>
  <c r="A1638" i="27"/>
  <c r="A1611" i="27"/>
  <c r="A1188" i="27"/>
  <c r="A362" i="27"/>
  <c r="A360" i="27"/>
  <c r="A1130" i="27"/>
  <c r="A5278" i="28"/>
  <c r="A7447" i="27"/>
  <c r="A7462" i="27"/>
  <c r="A7477" i="27"/>
  <c r="A7492" i="27"/>
  <c r="A7499" i="27"/>
  <c r="A7435" i="27"/>
  <c r="A7442" i="27"/>
  <c r="A7118" i="27"/>
  <c r="A6951" i="27"/>
  <c r="A7117" i="27"/>
  <c r="A7095" i="27"/>
  <c r="A7080" i="27"/>
  <c r="A7066" i="27"/>
  <c r="A7059" i="27"/>
  <c r="A7123" i="27"/>
  <c r="A7116" i="27"/>
  <c r="A7093" i="27"/>
  <c r="A6924" i="27"/>
  <c r="A6936" i="27"/>
  <c r="A6922" i="27"/>
  <c r="A6956" i="27"/>
  <c r="A6926" i="27"/>
  <c r="A6646" i="27"/>
  <c r="A6612" i="27"/>
  <c r="A6645" i="27"/>
  <c r="A7362" i="27"/>
  <c r="A7393" i="27"/>
  <c r="A7372" i="27"/>
  <c r="A7382" i="27"/>
  <c r="A7423" i="27"/>
  <c r="A6621" i="27"/>
  <c r="A6472" i="27"/>
  <c r="A7141" i="27"/>
  <c r="A7197" i="27"/>
  <c r="A7198" i="27"/>
  <c r="A7177" i="27"/>
  <c r="A7147" i="27"/>
  <c r="A6455" i="27"/>
  <c r="A6521" i="27"/>
  <c r="A6515" i="27"/>
  <c r="A6465" i="27"/>
  <c r="A6522" i="27"/>
  <c r="A2895" i="27"/>
  <c r="A2900" i="27"/>
  <c r="A3550" i="27"/>
  <c r="A3600" i="27"/>
  <c r="A3572" i="27"/>
  <c r="A3553" i="27"/>
  <c r="A3581" i="27"/>
  <c r="A2600" i="27"/>
  <c r="A2586" i="27"/>
  <c r="A2584" i="27"/>
  <c r="A1139" i="27"/>
  <c r="A1646" i="27"/>
  <c r="A1596" i="27"/>
  <c r="A354" i="27"/>
  <c r="A352" i="27"/>
  <c r="A1607" i="27"/>
  <c r="A7439" i="27"/>
  <c r="A7454" i="27"/>
  <c r="A7469" i="27"/>
  <c r="A7484" i="27"/>
  <c r="A7491" i="27"/>
  <c r="A7498" i="27"/>
  <c r="A7434" i="27"/>
  <c r="A7097" i="27"/>
  <c r="A6928" i="27"/>
  <c r="A7094" i="27"/>
  <c r="A7103" i="27"/>
  <c r="A7088" i="27"/>
  <c r="A7074" i="27"/>
  <c r="A7067" i="27"/>
  <c r="A7060" i="27"/>
  <c r="A7124" i="27"/>
  <c r="A7070" i="27"/>
  <c r="A7126" i="27"/>
  <c r="A6919" i="27"/>
  <c r="A6930" i="27"/>
  <c r="A6964" i="27"/>
  <c r="A6934" i="27"/>
  <c r="A6635" i="27"/>
  <c r="A6620" i="27"/>
  <c r="A6634" i="27"/>
  <c r="A7385" i="27"/>
  <c r="A7413" i="27"/>
  <c r="A7380" i="27"/>
  <c r="A7414" i="27"/>
  <c r="A7360" i="27"/>
  <c r="A6610" i="27"/>
  <c r="A7165" i="27"/>
  <c r="A7200" i="27"/>
  <c r="A7159" i="27"/>
  <c r="A7130" i="27"/>
  <c r="A7179" i="27"/>
  <c r="A6464" i="27"/>
  <c r="A6460" i="27"/>
  <c r="A6523" i="27"/>
  <c r="A6463" i="27"/>
  <c r="A2887" i="27"/>
  <c r="A3574" i="27"/>
  <c r="A3561" i="27"/>
  <c r="A3589" i="27"/>
  <c r="A3554" i="27"/>
  <c r="A2574" i="27"/>
  <c r="A2596" i="27"/>
  <c r="A1179" i="27"/>
  <c r="A1584" i="27"/>
  <c r="A1604" i="27"/>
  <c r="A338" i="27"/>
  <c r="A343" i="27"/>
  <c r="A7481" i="27"/>
  <c r="A7495" i="27"/>
  <c r="A7431" i="27"/>
  <c r="A7446" i="27"/>
  <c r="A7461" i="27"/>
  <c r="A7476" i="27"/>
  <c r="A7483" i="27"/>
  <c r="A7490" i="27"/>
  <c r="A7077" i="27"/>
  <c r="A6912" i="27"/>
  <c r="A7073" i="27"/>
  <c r="A7111" i="27"/>
  <c r="A7096" i="27"/>
  <c r="A7082" i="27"/>
  <c r="A7075" i="27"/>
  <c r="A7068" i="27"/>
  <c r="A6968" i="27"/>
  <c r="A6963" i="27"/>
  <c r="A7105" i="27"/>
  <c r="A6905" i="27"/>
  <c r="A6938" i="27"/>
  <c r="A6925" i="27"/>
  <c r="A6942" i="27"/>
  <c r="A6624" i="27"/>
  <c r="A6628" i="27"/>
  <c r="A7405" i="27"/>
  <c r="A7379" i="27"/>
  <c r="A7388" i="27"/>
  <c r="A7422" i="27"/>
  <c r="A7368" i="27"/>
  <c r="A6527" i="27"/>
  <c r="A7148" i="27"/>
  <c r="A7160" i="27"/>
  <c r="A7175" i="27"/>
  <c r="A7146" i="27"/>
  <c r="A7195" i="27"/>
  <c r="A6501" i="27"/>
  <c r="A6496" i="27"/>
  <c r="A2879" i="27"/>
  <c r="A3586" i="27"/>
  <c r="A3531" i="27"/>
  <c r="A3597" i="27"/>
  <c r="A2583" i="27"/>
  <c r="A2578" i="27"/>
  <c r="A1715" i="27"/>
  <c r="A2612" i="27"/>
  <c r="A1647" i="27"/>
  <c r="A1165" i="27"/>
  <c r="A1648" i="27"/>
  <c r="A1612" i="27"/>
  <c r="A1198" i="27"/>
  <c r="A335" i="27"/>
  <c r="A1674" i="27"/>
  <c r="A7472" i="27"/>
  <c r="A7190" i="28"/>
  <c r="EQ27" i="23" a="1"/>
  <c r="EQ27" i="23" s="1"/>
  <c r="AS27" i="23" a="1"/>
  <c r="AS27" i="23" s="1"/>
  <c r="EQ31" i="23" a="1"/>
  <c r="EQ31" i="23" s="1"/>
  <c r="AS31" i="23" a="1"/>
  <c r="AS31" i="23" s="1"/>
  <c r="AS92" i="23" a="1"/>
  <c r="AS92" i="23" s="1"/>
  <c r="EQ92" i="23" a="1"/>
  <c r="EQ92" i="23" s="1"/>
  <c r="A1995" i="27"/>
  <c r="A1976" i="27"/>
  <c r="A2023" i="27"/>
  <c r="A1968" i="27"/>
  <c r="A1977" i="27"/>
  <c r="A1994" i="27"/>
  <c r="A2024" i="27"/>
  <c r="A1988" i="27"/>
  <c r="A2006" i="27"/>
  <c r="A1971" i="27"/>
  <c r="A2025" i="27"/>
  <c r="A1959" i="27"/>
  <c r="A1986" i="27"/>
  <c r="A2012" i="27"/>
  <c r="A1969" i="27"/>
  <c r="A2007" i="27"/>
  <c r="A1990" i="27"/>
  <c r="A2013" i="27"/>
  <c r="A2021" i="27"/>
  <c r="A1978" i="27"/>
  <c r="A2016" i="27"/>
  <c r="A1982" i="27"/>
  <c r="A2004" i="27"/>
  <c r="A1957" i="27"/>
  <c r="A2015" i="27"/>
  <c r="A1961" i="27"/>
  <c r="A1974" i="27"/>
  <c r="A2017" i="27"/>
  <c r="A1963" i="27"/>
  <c r="A2019" i="27"/>
  <c r="A1956" i="27"/>
  <c r="A1967" i="27"/>
  <c r="A1970" i="27"/>
  <c r="A1966" i="27"/>
  <c r="A2026" i="27"/>
  <c r="A1972" i="27"/>
  <c r="A1955" i="27"/>
  <c r="A2028" i="27"/>
  <c r="A1965" i="27"/>
  <c r="A1985" i="27"/>
  <c r="A1979" i="27"/>
  <c r="A1958" i="27"/>
  <c r="A1981" i="27"/>
  <c r="A1964" i="27"/>
  <c r="A1975" i="27"/>
  <c r="A2003" i="27"/>
  <c r="A1997" i="27"/>
  <c r="A1962" i="27"/>
  <c r="A1991" i="27"/>
  <c r="A1973" i="27"/>
  <c r="A1984" i="27"/>
  <c r="A1960" i="27"/>
  <c r="A1980" i="27"/>
  <c r="A2000" i="27"/>
  <c r="A1983" i="27"/>
  <c r="A1993" i="27"/>
  <c r="A4926" i="27"/>
  <c r="A4880" i="27"/>
  <c r="A4906" i="27"/>
  <c r="A4948" i="27"/>
  <c r="A4916" i="27"/>
  <c r="A4891" i="27"/>
  <c r="A4892" i="27"/>
  <c r="A4894" i="27"/>
  <c r="A4902" i="27"/>
  <c r="A4883" i="27"/>
  <c r="A4911" i="27"/>
  <c r="A4912" i="27"/>
  <c r="A4914" i="27"/>
  <c r="A4922" i="27"/>
  <c r="A4903" i="27"/>
  <c r="A4900" i="27"/>
  <c r="A4927" i="27"/>
  <c r="A4932" i="27"/>
  <c r="A4934" i="27"/>
  <c r="A4943" i="27"/>
  <c r="A4924" i="27"/>
  <c r="A4884" i="27"/>
  <c r="A4947" i="27"/>
  <c r="A4951" i="27"/>
  <c r="A4944" i="27"/>
  <c r="A4936" i="27"/>
  <c r="A4938" i="27"/>
  <c r="A4879" i="27"/>
  <c r="A4923" i="27"/>
  <c r="A4895" i="27"/>
  <c r="A4935" i="27"/>
  <c r="A4886" i="27"/>
  <c r="A4919" i="27"/>
  <c r="A4933" i="27"/>
  <c r="A4945" i="27"/>
  <c r="A4881" i="27"/>
  <c r="A4896" i="27"/>
  <c r="A4930" i="27"/>
  <c r="A4925" i="27"/>
  <c r="A4937" i="27"/>
  <c r="A4888" i="27"/>
  <c r="A4904" i="27"/>
  <c r="A4907" i="27"/>
  <c r="A4940" i="27"/>
  <c r="A4917" i="27"/>
  <c r="A4929" i="27"/>
  <c r="A4899" i="27"/>
  <c r="A4890" i="27"/>
  <c r="A4918" i="27"/>
  <c r="A4909" i="27"/>
  <c r="A4921" i="27"/>
  <c r="A4910" i="27"/>
  <c r="A4946" i="27"/>
  <c r="A4882" i="27"/>
  <c r="A4928" i="27"/>
  <c r="A4901" i="27"/>
  <c r="A4913" i="27"/>
  <c r="A4920" i="27"/>
  <c r="A3826" i="27"/>
  <c r="A3765" i="27"/>
  <c r="A3797" i="27"/>
  <c r="A3779" i="27"/>
  <c r="A3811" i="27"/>
  <c r="A3756" i="27"/>
  <c r="A3787" i="27"/>
  <c r="A3764" i="27"/>
  <c r="A3828" i="27"/>
  <c r="A3757" i="27"/>
  <c r="A3827" i="27"/>
  <c r="A3780" i="27"/>
  <c r="A3771" i="27"/>
  <c r="A3803" i="27"/>
  <c r="A3755" i="27"/>
  <c r="A3812" i="27"/>
  <c r="A3821" i="27"/>
  <c r="A3772" i="27"/>
  <c r="A3773" i="27"/>
  <c r="A3795" i="27"/>
  <c r="A3796" i="27"/>
  <c r="A3805" i="27"/>
  <c r="A3763" i="27"/>
  <c r="A3813" i="27"/>
  <c r="A3819" i="27"/>
  <c r="A3766" i="27"/>
  <c r="A3799" i="27"/>
  <c r="A3816" i="27"/>
  <c r="A3777" i="27"/>
  <c r="A3762" i="27"/>
  <c r="A3774" i="27"/>
  <c r="A3807" i="27"/>
  <c r="A3760" i="27"/>
  <c r="A3824" i="27"/>
  <c r="A3785" i="27"/>
  <c r="A3770" i="27"/>
  <c r="A3782" i="27"/>
  <c r="A3815" i="27"/>
  <c r="A3768" i="27"/>
  <c r="A3793" i="27"/>
  <c r="A3778" i="27"/>
  <c r="A3820" i="27"/>
  <c r="A3790" i="27"/>
  <c r="A3759" i="27"/>
  <c r="A3823" i="27"/>
  <c r="A3776" i="27"/>
  <c r="A3801" i="27"/>
  <c r="A3786" i="27"/>
  <c r="A3798" i="27"/>
  <c r="A3767" i="27"/>
  <c r="A3784" i="27"/>
  <c r="A3809" i="27"/>
  <c r="A3794" i="27"/>
  <c r="A1025" i="28"/>
  <c r="A1016" i="28"/>
  <c r="A1045" i="28"/>
  <c r="A1034" i="28"/>
  <c r="A1007" i="28"/>
  <c r="A998" i="28"/>
  <c r="A980" i="28"/>
  <c r="A989" i="28"/>
  <c r="A1019" i="28"/>
  <c r="A1006" i="28"/>
  <c r="A990" i="28"/>
  <c r="A1009" i="28"/>
  <c r="A983" i="28"/>
  <c r="A1039" i="28"/>
  <c r="A985" i="28"/>
  <c r="A986" i="28"/>
  <c r="A1011" i="28"/>
  <c r="A1015" i="28"/>
  <c r="A999" i="28"/>
  <c r="A1018" i="28"/>
  <c r="A992" i="28"/>
  <c r="A1050" i="28"/>
  <c r="A994" i="28"/>
  <c r="A996" i="28"/>
  <c r="A1048" i="28"/>
  <c r="A1003" i="28"/>
  <c r="A1024" i="28"/>
  <c r="A1008" i="28"/>
  <c r="A1028" i="28"/>
  <c r="A1001" i="28"/>
  <c r="A984" i="28"/>
  <c r="A1004" i="28"/>
  <c r="A1005" i="28"/>
  <c r="A1040" i="28"/>
  <c r="A995" i="28"/>
  <c r="A1033" i="28"/>
  <c r="A1017" i="28"/>
  <c r="A1037" i="28"/>
  <c r="A1010" i="28"/>
  <c r="A993" i="28"/>
  <c r="A1013" i="28"/>
  <c r="A1014" i="28"/>
  <c r="A1043" i="28"/>
  <c r="A1000" i="28"/>
  <c r="A1023" i="28"/>
  <c r="A1035" i="28"/>
  <c r="A1047" i="28"/>
  <c r="A1002" i="28"/>
  <c r="A1032" i="28"/>
  <c r="A1027" i="28"/>
  <c r="A981" i="28"/>
  <c r="A1012" i="28"/>
  <c r="A1022" i="28"/>
  <c r="A1042" i="28"/>
  <c r="A987" i="28"/>
  <c r="A1026" i="28"/>
  <c r="A1021" i="28"/>
  <c r="A1031" i="28"/>
  <c r="A1053" i="28"/>
  <c r="A979" i="28"/>
  <c r="A1036" i="28"/>
  <c r="A1020" i="28"/>
  <c r="A1030" i="28"/>
  <c r="A1041" i="28"/>
  <c r="A988" i="28"/>
  <c r="A1046" i="28"/>
  <c r="A1029" i="28"/>
  <c r="A1052" i="28"/>
  <c r="A1049" i="28"/>
  <c r="A982" i="28"/>
  <c r="A991" i="28"/>
  <c r="A1051" i="28"/>
  <c r="A1038" i="28"/>
  <c r="A997" i="28"/>
  <c r="A1044" i="28"/>
  <c r="A4549" i="28"/>
  <c r="A4557" i="28"/>
  <c r="A4526" i="28"/>
  <c r="A4505" i="28"/>
  <c r="A4559" i="28"/>
  <c r="A4535" i="28"/>
  <c r="A4562" i="28"/>
  <c r="A4576" i="28"/>
  <c r="A4512" i="28"/>
  <c r="A4511" i="28"/>
  <c r="A4573" i="28"/>
  <c r="A4561" i="28"/>
  <c r="A4556" i="28"/>
  <c r="A4507" i="28"/>
  <c r="A4554" i="28"/>
  <c r="A4568" i="28"/>
  <c r="A4504" i="28"/>
  <c r="A4574" i="28"/>
  <c r="A4563" i="28"/>
  <c r="A4550" i="28"/>
  <c r="A4545" i="28"/>
  <c r="A4537" i="28"/>
  <c r="A4546" i="28"/>
  <c r="A4560" i="28"/>
  <c r="A4575" i="28"/>
  <c r="A4564" i="28"/>
  <c r="A4551" i="28"/>
  <c r="A4540" i="28"/>
  <c r="A4534" i="28"/>
  <c r="A4567" i="28"/>
  <c r="A4506" i="28"/>
  <c r="A4543" i="28"/>
  <c r="A4541" i="28"/>
  <c r="A4577" i="28"/>
  <c r="A4552" i="28"/>
  <c r="A4533" i="28"/>
  <c r="A4531" i="28"/>
  <c r="A4566" i="28"/>
  <c r="A4578" i="28"/>
  <c r="A4544" i="28"/>
  <c r="A4523" i="28"/>
  <c r="A4519" i="28"/>
  <c r="A4524" i="28"/>
  <c r="A4515" i="28"/>
  <c r="A4570" i="28"/>
  <c r="A4536" i="28"/>
  <c r="A4553" i="28"/>
  <c r="A4509" i="28"/>
  <c r="A4513" i="28"/>
  <c r="A4539" i="28"/>
  <c r="A4525" i="28"/>
  <c r="A4538" i="28"/>
  <c r="A4528" i="28"/>
  <c r="A4542" i="28"/>
  <c r="A4572" i="28"/>
  <c r="A4527" i="28"/>
  <c r="A4530" i="28"/>
  <c r="A4510" i="28"/>
  <c r="A4547" i="28"/>
  <c r="A4548" i="28"/>
  <c r="A4522" i="28"/>
  <c r="A4529" i="28"/>
  <c r="A4571" i="28"/>
  <c r="A4514" i="28"/>
  <c r="A4518" i="28"/>
  <c r="A4520" i="28"/>
  <c r="A4508" i="28"/>
  <c r="A4569" i="28"/>
  <c r="A4565" i="28"/>
  <c r="A4558" i="28"/>
  <c r="A4555" i="28"/>
  <c r="A4532" i="28"/>
  <c r="A4521" i="28"/>
  <c r="A4517" i="28"/>
  <c r="EM12" i="23" a="1"/>
  <c r="EM12" i="23" s="1"/>
  <c r="HZ12" i="23" a="1"/>
  <c r="HZ12" i="23" s="1"/>
  <c r="AS52" i="23" a="1"/>
  <c r="AS52" i="23" s="1"/>
  <c r="EQ52" i="23" a="1"/>
  <c r="EQ52" i="23" s="1"/>
  <c r="EQ25" i="23" a="1"/>
  <c r="EQ25" i="23" s="1"/>
  <c r="AS25" i="23" a="1"/>
  <c r="AS25" i="23" s="1"/>
  <c r="AS100" i="23" a="1"/>
  <c r="AS100" i="23" s="1"/>
  <c r="EQ100" i="23" a="1"/>
  <c r="EQ100" i="23" s="1"/>
  <c r="A4592" i="27"/>
  <c r="A3243" i="27"/>
  <c r="A3265" i="27"/>
  <c r="A2399" i="27"/>
  <c r="A1447" i="27"/>
  <c r="A1489" i="27"/>
  <c r="A1486" i="27"/>
  <c r="A1501" i="27"/>
  <c r="A1437" i="27"/>
  <c r="A1451" i="27"/>
  <c r="A1458" i="27"/>
  <c r="A1464" i="27"/>
  <c r="A1452" i="27"/>
  <c r="A1476" i="27"/>
  <c r="A1481" i="27"/>
  <c r="A1478" i="27"/>
  <c r="A1493" i="27"/>
  <c r="A1429" i="27"/>
  <c r="A1443" i="27"/>
  <c r="A1450" i="27"/>
  <c r="A1456" i="27"/>
  <c r="A1473" i="27"/>
  <c r="A1497" i="27"/>
  <c r="A1470" i="27"/>
  <c r="A1485" i="27"/>
  <c r="A1499" i="27"/>
  <c r="A1435" i="27"/>
  <c r="A1442" i="27"/>
  <c r="A1448" i="27"/>
  <c r="A1495" i="27"/>
  <c r="A1441" i="27"/>
  <c r="A1444" i="27"/>
  <c r="A1468" i="27"/>
  <c r="A1462" i="27"/>
  <c r="A1477" i="27"/>
  <c r="A1491" i="27"/>
  <c r="A1498" i="27"/>
  <c r="A1434" i="27"/>
  <c r="A1440" i="27"/>
  <c r="A1436" i="27"/>
  <c r="A1454" i="27"/>
  <c r="A1469" i="27"/>
  <c r="A1483" i="27"/>
  <c r="A1490" i="27"/>
  <c r="A1496" i="27"/>
  <c r="A1432" i="27"/>
  <c r="A1457" i="27"/>
  <c r="A1484" i="27"/>
  <c r="A1487" i="27"/>
  <c r="A1446" i="27"/>
  <c r="A1461" i="27"/>
  <c r="A1475" i="27"/>
  <c r="A1482" i="27"/>
  <c r="A1488" i="27"/>
  <c r="A1449" i="27"/>
  <c r="A1479" i="27"/>
  <c r="A1467" i="27"/>
  <c r="A1503" i="27"/>
  <c r="A1459" i="27"/>
  <c r="A1431" i="27"/>
  <c r="A1502" i="27"/>
  <c r="A1474" i="27"/>
  <c r="A1433" i="27"/>
  <c r="A1500" i="27"/>
  <c r="A1465" i="27"/>
  <c r="A1494" i="27"/>
  <c r="A1466" i="27"/>
  <c r="A1455" i="27"/>
  <c r="A1438" i="27"/>
  <c r="A1480" i="27"/>
  <c r="A3740" i="27"/>
  <c r="A3750" i="27"/>
  <c r="A3701" i="27"/>
  <c r="A3717" i="27"/>
  <c r="A3680" i="27"/>
  <c r="A3708" i="27"/>
  <c r="A3724" i="27"/>
  <c r="A3733" i="27"/>
  <c r="A3693" i="27"/>
  <c r="A3725" i="27"/>
  <c r="A3685" i="27"/>
  <c r="A3732" i="27"/>
  <c r="A3702" i="27"/>
  <c r="A3747" i="27"/>
  <c r="A3683" i="27"/>
  <c r="A3697" i="27"/>
  <c r="A3712" i="27"/>
  <c r="A3703" i="27"/>
  <c r="A3698" i="27"/>
  <c r="A3748" i="27"/>
  <c r="A3718" i="27"/>
  <c r="A3739" i="27"/>
  <c r="A3753" i="27"/>
  <c r="A3689" i="27"/>
  <c r="A3704" i="27"/>
  <c r="A3695" i="27"/>
  <c r="A3694" i="27"/>
  <c r="A3709" i="27"/>
  <c r="A3684" i="27"/>
  <c r="A3714" i="27"/>
  <c r="A3734" i="27"/>
  <c r="A3731" i="27"/>
  <c r="A3745" i="27"/>
  <c r="A3681" i="27"/>
  <c r="A3751" i="27"/>
  <c r="A3687" i="27"/>
  <c r="A3696" i="27"/>
  <c r="A3730" i="27"/>
  <c r="A3723" i="27"/>
  <c r="A3737" i="27"/>
  <c r="A3752" i="27"/>
  <c r="A3743" i="27"/>
  <c r="A3679" i="27"/>
  <c r="A3710" i="27"/>
  <c r="A3746" i="27"/>
  <c r="A3715" i="27"/>
  <c r="A3729" i="27"/>
  <c r="A3744" i="27"/>
  <c r="A3735" i="27"/>
  <c r="A3692" i="27"/>
  <c r="A2100" i="28"/>
  <c r="A2080" i="28"/>
  <c r="A2044" i="28"/>
  <c r="A2077" i="28"/>
  <c r="A2040" i="28"/>
  <c r="A2071" i="28"/>
  <c r="A2035" i="28"/>
  <c r="A2068" i="28"/>
  <c r="A2031" i="28"/>
  <c r="A2099" i="28"/>
  <c r="A2062" i="28"/>
  <c r="A2095" i="28"/>
  <c r="A2059" i="28"/>
  <c r="A2090" i="28"/>
  <c r="A2086" i="28"/>
  <c r="A2053" i="28"/>
  <c r="A2050" i="28"/>
  <c r="A2070" i="28"/>
  <c r="A2089" i="28"/>
  <c r="A2037" i="28"/>
  <c r="A2047" i="28"/>
  <c r="A2039" i="28"/>
  <c r="A2051" i="28"/>
  <c r="A2079" i="28"/>
  <c r="A2036" i="28"/>
  <c r="A2081" i="28"/>
  <c r="A2046" i="28"/>
  <c r="A2056" i="28"/>
  <c r="A2048" i="28"/>
  <c r="A2060" i="28"/>
  <c r="A2088" i="28"/>
  <c r="A2045" i="28"/>
  <c r="A2073" i="28"/>
  <c r="A2055" i="28"/>
  <c r="A2066" i="28"/>
  <c r="A2058" i="28"/>
  <c r="A2069" i="28"/>
  <c r="A2098" i="28"/>
  <c r="A2054" i="28"/>
  <c r="A2065" i="28"/>
  <c r="A2064" i="28"/>
  <c r="A2049" i="28"/>
  <c r="A2102" i="28"/>
  <c r="A2076" i="28"/>
  <c r="A2041" i="28"/>
  <c r="A2085" i="28"/>
  <c r="A2063" i="28"/>
  <c r="A2033" i="28"/>
  <c r="A2094" i="28"/>
  <c r="A2072" i="28"/>
  <c r="A2074" i="28"/>
  <c r="A2029" i="28"/>
  <c r="A2103" i="28"/>
  <c r="A2032" i="28"/>
  <c r="A2034" i="28"/>
  <c r="A2082" i="28"/>
  <c r="A2083" i="28"/>
  <c r="A2038" i="28"/>
  <c r="A2042" i="28"/>
  <c r="A2043" i="28"/>
  <c r="A2091" i="28"/>
  <c r="A2092" i="28"/>
  <c r="A2075" i="28"/>
  <c r="A2078" i="28"/>
  <c r="A2093" i="28"/>
  <c r="A2097" i="28"/>
  <c r="A2057" i="28"/>
  <c r="A2087" i="28"/>
  <c r="A2101" i="28"/>
  <c r="A2030" i="28"/>
  <c r="A2096" i="28"/>
  <c r="A2052" i="28"/>
  <c r="A2067" i="28"/>
  <c r="A2084" i="28"/>
  <c r="A5175" i="28"/>
  <c r="A5166" i="28"/>
  <c r="A5139" i="28"/>
  <c r="A5164" i="28"/>
  <c r="A5126" i="28"/>
  <c r="A5155" i="28"/>
  <c r="A5125" i="28"/>
  <c r="A5150" i="28"/>
  <c r="A5115" i="28"/>
  <c r="A5165" i="28"/>
  <c r="A5151" i="28"/>
  <c r="A5141" i="28"/>
  <c r="A5127" i="28"/>
  <c r="A5140" i="28"/>
  <c r="A5116" i="28"/>
  <c r="A5111" i="28"/>
  <c r="A5138" i="28"/>
  <c r="A5153" i="28"/>
  <c r="A5168" i="28"/>
  <c r="A5104" i="28"/>
  <c r="A5143" i="28"/>
  <c r="A5130" i="28"/>
  <c r="A5145" i="28"/>
  <c r="A5160" i="28"/>
  <c r="A5117" i="28"/>
  <c r="A5157" i="28"/>
  <c r="A5122" i="28"/>
  <c r="A5137" i="28"/>
  <c r="A5152" i="28"/>
  <c r="A5131" i="28"/>
  <c r="A5171" i="28"/>
  <c r="A5146" i="28"/>
  <c r="A5113" i="28"/>
  <c r="A5142" i="28"/>
  <c r="A5114" i="28"/>
  <c r="A5105" i="28"/>
  <c r="A5156" i="28"/>
  <c r="A5108" i="28"/>
  <c r="A5109" i="28"/>
  <c r="A5110" i="28"/>
  <c r="A5106" i="28"/>
  <c r="A5176" i="28"/>
  <c r="A5167" i="28"/>
  <c r="A5119" i="28"/>
  <c r="A5123" i="28"/>
  <c r="A5124" i="28"/>
  <c r="A5177" i="28"/>
  <c r="A5144" i="28"/>
  <c r="A5107" i="28"/>
  <c r="A5133" i="28"/>
  <c r="A5134" i="28"/>
  <c r="A5135" i="28"/>
  <c r="A5170" i="28"/>
  <c r="A5128" i="28"/>
  <c r="A5148" i="28"/>
  <c r="A5163" i="28"/>
  <c r="A5162" i="28"/>
  <c r="A5120" i="28"/>
  <c r="A5147" i="28"/>
  <c r="A5159" i="28"/>
  <c r="A5174" i="28"/>
  <c r="A5154" i="28"/>
  <c r="A5112" i="28"/>
  <c r="A5158" i="28"/>
  <c r="A5173" i="28"/>
  <c r="A5169" i="28"/>
  <c r="A5172" i="28"/>
  <c r="A5161" i="28"/>
  <c r="A5118" i="28"/>
  <c r="A5129" i="28"/>
  <c r="A5132" i="28"/>
  <c r="BT12" i="23" a="1"/>
  <c r="BT12" i="23" s="1"/>
  <c r="CZ12" i="23" a="1"/>
  <c r="CZ12" i="23" s="1"/>
  <c r="DP12" i="23" a="1"/>
  <c r="DP12" i="23" s="1"/>
  <c r="FW12" i="23" a="1"/>
  <c r="FW12" i="23" s="1"/>
  <c r="HK12" i="23" a="1"/>
  <c r="HK12" i="23" s="1"/>
  <c r="IA12" i="23" a="1"/>
  <c r="IA12" i="23" s="1"/>
  <c r="AS90" i="23" a="1"/>
  <c r="AS90" i="23" s="1"/>
  <c r="EQ90" i="23" a="1"/>
  <c r="EQ90" i="23" s="1"/>
  <c r="EQ50" i="23" a="1"/>
  <c r="EQ50" i="23" s="1"/>
  <c r="AS50" i="23" a="1"/>
  <c r="AS50" i="23" s="1"/>
  <c r="AS88" i="23" a="1"/>
  <c r="AS88" i="23" s="1"/>
  <c r="EQ88" i="23" a="1"/>
  <c r="EQ88" i="23" s="1"/>
  <c r="EQ22" i="23" a="1"/>
  <c r="EQ22" i="23" s="1"/>
  <c r="AS22" i="23" a="1"/>
  <c r="AS22" i="23" s="1"/>
  <c r="EQ101" i="23" a="1"/>
  <c r="EQ101" i="23" s="1"/>
  <c r="AS101" i="23" a="1"/>
  <c r="AS101" i="23" s="1"/>
  <c r="AS24" i="23" a="1"/>
  <c r="AS24" i="23" s="1"/>
  <c r="EQ24" i="23" a="1"/>
  <c r="EQ24" i="23" s="1"/>
  <c r="EQ61" i="23" a="1"/>
  <c r="EQ61" i="23" s="1"/>
  <c r="AS61" i="23" a="1"/>
  <c r="AS61" i="23" s="1"/>
  <c r="AS20" i="23" a="1"/>
  <c r="AS20" i="23" s="1"/>
  <c r="EQ20" i="23" a="1"/>
  <c r="EQ20" i="23" s="1"/>
  <c r="AS72" i="23" a="1"/>
  <c r="AS72" i="23" s="1"/>
  <c r="EQ72" i="23" a="1"/>
  <c r="EQ72" i="23" s="1"/>
  <c r="EQ82" i="23" a="1"/>
  <c r="EQ82" i="23" s="1"/>
  <c r="AS82" i="23" a="1"/>
  <c r="AS82" i="23" s="1"/>
  <c r="EQ26" i="23" a="1"/>
  <c r="EQ26" i="23" s="1"/>
  <c r="AS26" i="23" a="1"/>
  <c r="AS26" i="23" s="1"/>
  <c r="AS67" i="23" a="1"/>
  <c r="AS67" i="23" s="1"/>
  <c r="EQ67" i="23" a="1"/>
  <c r="EQ67" i="23" s="1"/>
  <c r="AS5" i="23" a="1"/>
  <c r="AS5" i="23" s="1"/>
  <c r="EQ5" i="23" a="1"/>
  <c r="EQ5" i="23" s="1"/>
  <c r="A5479" i="27"/>
  <c r="A5531" i="27"/>
  <c r="A4897" i="27"/>
  <c r="A5342" i="27"/>
  <c r="A4950" i="27"/>
  <c r="A5340" i="27"/>
  <c r="A5381" i="27"/>
  <c r="A4707" i="27"/>
  <c r="A4716" i="27"/>
  <c r="A4539" i="27"/>
  <c r="A4510" i="27"/>
  <c r="A4586" i="27"/>
  <c r="A4109" i="27"/>
  <c r="A4515" i="27"/>
  <c r="A4092" i="27"/>
  <c r="A4603" i="27"/>
  <c r="A4593" i="27"/>
  <c r="A4544" i="27"/>
  <c r="A3738" i="27"/>
  <c r="A3736" i="27"/>
  <c r="A3654" i="27"/>
  <c r="A3612" i="27"/>
  <c r="A3690" i="27"/>
  <c r="A3283" i="27"/>
  <c r="A3093" i="27"/>
  <c r="A3095" i="27"/>
  <c r="A3742" i="27"/>
  <c r="A3285" i="27"/>
  <c r="A3273" i="27"/>
  <c r="A2080" i="27"/>
  <c r="A2020" i="27"/>
  <c r="A1824" i="27"/>
  <c r="A2068" i="27"/>
  <c r="A1847" i="27"/>
  <c r="A2027" i="27"/>
  <c r="A1865" i="27"/>
  <c r="A2076" i="27"/>
  <c r="A2393" i="27"/>
  <c r="A1817" i="27"/>
  <c r="A1987" i="27"/>
  <c r="A2049" i="27"/>
  <c r="A1492" i="27"/>
  <c r="A4915" i="27"/>
  <c r="A4079" i="27"/>
  <c r="A3741" i="27"/>
  <c r="A5178" i="28"/>
  <c r="A2061" i="28"/>
  <c r="A1737" i="28"/>
  <c r="EQ102" i="23" a="1"/>
  <c r="EQ102" i="23" s="1"/>
  <c r="AS102" i="23" a="1"/>
  <c r="AS102" i="23" s="1"/>
  <c r="EQ41" i="23" a="1"/>
  <c r="EQ41" i="23" s="1"/>
  <c r="AS41" i="23" a="1"/>
  <c r="AS41" i="23" s="1"/>
  <c r="EQ11" i="23" a="1"/>
  <c r="EQ11" i="23" s="1"/>
  <c r="AS11" i="23" a="1"/>
  <c r="AS11" i="23" s="1"/>
  <c r="A2346" i="27"/>
  <c r="A2349" i="27"/>
  <c r="A2358" i="27"/>
  <c r="A2362" i="27"/>
  <c r="A2361" i="27"/>
  <c r="A2367" i="27"/>
  <c r="A2375" i="27"/>
  <c r="A2381" i="27"/>
  <c r="A2401" i="27"/>
  <c r="A2342" i="27"/>
  <c r="A2344" i="27"/>
  <c r="A2343" i="27"/>
  <c r="A2348" i="27"/>
  <c r="A2356" i="27"/>
  <c r="A2363" i="27"/>
  <c r="A2396" i="27"/>
  <c r="A2398" i="27"/>
  <c r="A2334" i="27"/>
  <c r="A2335" i="27"/>
  <c r="A2333" i="27"/>
  <c r="A2339" i="27"/>
  <c r="A2347" i="27"/>
  <c r="A2354" i="27"/>
  <c r="A2380" i="27"/>
  <c r="A2403" i="27"/>
  <c r="A2384" i="27"/>
  <c r="A2336" i="27"/>
  <c r="A2359" i="27"/>
  <c r="A2337" i="27"/>
  <c r="A2341" i="27"/>
  <c r="A2390" i="27"/>
  <c r="A2371" i="27"/>
  <c r="A2394" i="27"/>
  <c r="A2365" i="27"/>
  <c r="A2351" i="27"/>
  <c r="A2331" i="27"/>
  <c r="A2383" i="27"/>
  <c r="A2360" i="27"/>
  <c r="A2340" i="27"/>
  <c r="A2368" i="27"/>
  <c r="A2382" i="27"/>
  <c r="A2353" i="27"/>
  <c r="A2385" i="27"/>
  <c r="A2338" i="27"/>
  <c r="A2377" i="27"/>
  <c r="A2355" i="27"/>
  <c r="A2386" i="27"/>
  <c r="A2364" i="27"/>
  <c r="A2392" i="27"/>
  <c r="A2374" i="27"/>
  <c r="A2397" i="27"/>
  <c r="A2376" i="27"/>
  <c r="A2329" i="27"/>
  <c r="A2378" i="27"/>
  <c r="A2387" i="27"/>
  <c r="A2366" i="27"/>
  <c r="A2388" i="27"/>
  <c r="A2357" i="27"/>
  <c r="A2400" i="27"/>
  <c r="A3290" i="27"/>
  <c r="A3240" i="27"/>
  <c r="A3252" i="27"/>
  <c r="A3288" i="27"/>
  <c r="A3278" i="27"/>
  <c r="A3302" i="27"/>
  <c r="A3300" i="27"/>
  <c r="A3276" i="27"/>
  <c r="A3251" i="27"/>
  <c r="A3262" i="27"/>
  <c r="A3236" i="27"/>
  <c r="A3291" i="27"/>
  <c r="A3266" i="27"/>
  <c r="A3250" i="27"/>
  <c r="A3298" i="27"/>
  <c r="A3238" i="27"/>
  <c r="A3246" i="27"/>
  <c r="A3249" i="27"/>
  <c r="A3263" i="27"/>
  <c r="A3277" i="27"/>
  <c r="A3254" i="27"/>
  <c r="A3282" i="27"/>
  <c r="A3286" i="27"/>
  <c r="A3284" i="27"/>
  <c r="A3259" i="27"/>
  <c r="A3241" i="27"/>
  <c r="A3255" i="27"/>
  <c r="A3269" i="27"/>
  <c r="A3267" i="27"/>
  <c r="A3294" i="27"/>
  <c r="A3232" i="27"/>
  <c r="A3299" i="27"/>
  <c r="A3297" i="27"/>
  <c r="A3233" i="27"/>
  <c r="A3247" i="27"/>
  <c r="A3261" i="27"/>
  <c r="A3280" i="27"/>
  <c r="A3244" i="27"/>
  <c r="A3275" i="27"/>
  <c r="A3289" i="27"/>
  <c r="A3303" i="27"/>
  <c r="A3239" i="27"/>
  <c r="A3253" i="27"/>
  <c r="A3292" i="27"/>
  <c r="A3258" i="27"/>
  <c r="A3234" i="27"/>
  <c r="A3281" i="27"/>
  <c r="A3295" i="27"/>
  <c r="A3231" i="27"/>
  <c r="A3245" i="27"/>
  <c r="A3230" i="27"/>
  <c r="A3270" i="27"/>
  <c r="A3235" i="27"/>
  <c r="A2476" i="28"/>
  <c r="A2470" i="28"/>
  <c r="A2454" i="28"/>
  <c r="A2440" i="28"/>
  <c r="A2427" i="28"/>
  <c r="A2411" i="28"/>
  <c r="A2468" i="28"/>
  <c r="A2452" i="28"/>
  <c r="A2439" i="28"/>
  <c r="A2425" i="28"/>
  <c r="A2409" i="28"/>
  <c r="A2473" i="28"/>
  <c r="A2457" i="28"/>
  <c r="A2436" i="28"/>
  <c r="A2417" i="28"/>
  <c r="A2472" i="28"/>
  <c r="A2451" i="28"/>
  <c r="A2432" i="28"/>
  <c r="A2416" i="28"/>
  <c r="A2471" i="28"/>
  <c r="A2449" i="28"/>
  <c r="A2431" i="28"/>
  <c r="A2415" i="28"/>
  <c r="A2464" i="28"/>
  <c r="A2448" i="28"/>
  <c r="A2430" i="28"/>
  <c r="A2408" i="28"/>
  <c r="A2463" i="28"/>
  <c r="A2447" i="28"/>
  <c r="A2428" i="28"/>
  <c r="A2407" i="28"/>
  <c r="A2462" i="28"/>
  <c r="A2443" i="28"/>
  <c r="A2422" i="28"/>
  <c r="A2406" i="28"/>
  <c r="A2404" i="28"/>
  <c r="A2475" i="28"/>
  <c r="A2460" i="28"/>
  <c r="A2459" i="28"/>
  <c r="A2441" i="28"/>
  <c r="A2438" i="28"/>
  <c r="A2419" i="28"/>
  <c r="A2420" i="28"/>
  <c r="A2423" i="28"/>
  <c r="A2445" i="28"/>
  <c r="A2458" i="28"/>
  <c r="A2424" i="28"/>
  <c r="A2433" i="28"/>
  <c r="A2437" i="28"/>
  <c r="A2450" i="28"/>
  <c r="A2435" i="28"/>
  <c r="A2444" i="28"/>
  <c r="A2429" i="28"/>
  <c r="A2442" i="28"/>
  <c r="A2446" i="28"/>
  <c r="A2453" i="28"/>
  <c r="A2418" i="28"/>
  <c r="A2421" i="28"/>
  <c r="A2410" i="28"/>
  <c r="A2413" i="28"/>
  <c r="A2414" i="28"/>
  <c r="A2405" i="28"/>
  <c r="A2456" i="28"/>
  <c r="A2474" i="28"/>
  <c r="A2467" i="28"/>
  <c r="A2412" i="28"/>
  <c r="A2477" i="28"/>
  <c r="A2466" i="28"/>
  <c r="A2478" i="28"/>
  <c r="A2469" i="28"/>
  <c r="A2455" i="28"/>
  <c r="A2461" i="28"/>
  <c r="A2465" i="28"/>
  <c r="A2434" i="28"/>
  <c r="A2426" i="28"/>
  <c r="A2172" i="28"/>
  <c r="A2128" i="28"/>
  <c r="A2117" i="28"/>
  <c r="A2107" i="28"/>
  <c r="A2165" i="28"/>
  <c r="A2154" i="28"/>
  <c r="A2142" i="28"/>
  <c r="A2152" i="28"/>
  <c r="A2108" i="28"/>
  <c r="A2109" i="28"/>
  <c r="A2120" i="28"/>
  <c r="A2111" i="28"/>
  <c r="A2169" i="28"/>
  <c r="A2178" i="28"/>
  <c r="A2167" i="28"/>
  <c r="A2114" i="28"/>
  <c r="A2126" i="28"/>
  <c r="A2164" i="28"/>
  <c r="A2118" i="28"/>
  <c r="A2119" i="28"/>
  <c r="A2134" i="28"/>
  <c r="A2124" i="28"/>
  <c r="A2161" i="28"/>
  <c r="A2168" i="28"/>
  <c r="A2158" i="28"/>
  <c r="A2125" i="28"/>
  <c r="A2138" i="28"/>
  <c r="A2175" i="28"/>
  <c r="A2130" i="28"/>
  <c r="A2133" i="28"/>
  <c r="A2146" i="28"/>
  <c r="A2135" i="28"/>
  <c r="A2153" i="28"/>
  <c r="A2159" i="28"/>
  <c r="A2149" i="28"/>
  <c r="A2136" i="28"/>
  <c r="A2151" i="28"/>
  <c r="A2143" i="28"/>
  <c r="A2144" i="28"/>
  <c r="A2106" i="28"/>
  <c r="A2170" i="28"/>
  <c r="A2113" i="28"/>
  <c r="A2122" i="28"/>
  <c r="A2105" i="28"/>
  <c r="A2116" i="28"/>
  <c r="A2110" i="28"/>
  <c r="A2150" i="28"/>
  <c r="A2112" i="28"/>
  <c r="A2115" i="28"/>
  <c r="A2127" i="28"/>
  <c r="A2157" i="28"/>
  <c r="A2141" i="28"/>
  <c r="A2104" i="28"/>
  <c r="A2163" i="28"/>
  <c r="A2139" i="28"/>
  <c r="A2171" i="28"/>
  <c r="A2177" i="28"/>
  <c r="A2132" i="28"/>
  <c r="A2148" i="28"/>
  <c r="A2174" i="28"/>
  <c r="A2147" i="28"/>
  <c r="A2145" i="28"/>
  <c r="A2123" i="28"/>
  <c r="A2162" i="28"/>
  <c r="A2160" i="28"/>
  <c r="A2137" i="28"/>
  <c r="A2176" i="28"/>
  <c r="A2173" i="28"/>
  <c r="A2140" i="28"/>
  <c r="A2131" i="28"/>
  <c r="A2155" i="28"/>
  <c r="A2156" i="28"/>
  <c r="A2129" i="28"/>
  <c r="A2121" i="28"/>
  <c r="A2166" i="28"/>
  <c r="A4950" i="28"/>
  <c r="A4926" i="28"/>
  <c r="A4912" i="28"/>
  <c r="A4952" i="28"/>
  <c r="A4902" i="28"/>
  <c r="A4938" i="28"/>
  <c r="A4888" i="28"/>
  <c r="A4951" i="28"/>
  <c r="A4937" i="28"/>
  <c r="A4913" i="28"/>
  <c r="A4898" i="28"/>
  <c r="A4887" i="28"/>
  <c r="A4927" i="28"/>
  <c r="A4936" i="28"/>
  <c r="A4949" i="28"/>
  <c r="A4885" i="28"/>
  <c r="A4892" i="28"/>
  <c r="A4899" i="28"/>
  <c r="A4953" i="28"/>
  <c r="A4904" i="28"/>
  <c r="A4941" i="28"/>
  <c r="A4948" i="28"/>
  <c r="A4884" i="28"/>
  <c r="A4891" i="28"/>
  <c r="A4918" i="28"/>
  <c r="A4933" i="28"/>
  <c r="A4940" i="28"/>
  <c r="A4947" i="28"/>
  <c r="A4883" i="28"/>
  <c r="A4929" i="28"/>
  <c r="A4886" i="28"/>
  <c r="A4916" i="28"/>
  <c r="A4889" i="28"/>
  <c r="A4894" i="28"/>
  <c r="A4895" i="28"/>
  <c r="A4896" i="28"/>
  <c r="A4897" i="28"/>
  <c r="A4925" i="28"/>
  <c r="A4908" i="28"/>
  <c r="A4903" i="28"/>
  <c r="A4905" i="28"/>
  <c r="A4906" i="28"/>
  <c r="A4910" i="28"/>
  <c r="A4911" i="28"/>
  <c r="A4917" i="28"/>
  <c r="A4900" i="28"/>
  <c r="A4914" i="28"/>
  <c r="A4879" i="28"/>
  <c r="A4919" i="28"/>
  <c r="A4920" i="28"/>
  <c r="A4921" i="28"/>
  <c r="A4922" i="28"/>
  <c r="A4909" i="28"/>
  <c r="A4939" i="28"/>
  <c r="A4928" i="28"/>
  <c r="A4890" i="28"/>
  <c r="A4930" i="28"/>
  <c r="A4934" i="28"/>
  <c r="A4935" i="28"/>
  <c r="A4915" i="28"/>
  <c r="A4943" i="28"/>
  <c r="A4907" i="28"/>
  <c r="A4901" i="28"/>
  <c r="A4942" i="28"/>
  <c r="A4893" i="28"/>
  <c r="A4882" i="28"/>
  <c r="A4932" i="28"/>
  <c r="A4881" i="28"/>
  <c r="A4946" i="28"/>
  <c r="A4924" i="28"/>
  <c r="A4880" i="28"/>
  <c r="A4945" i="28"/>
  <c r="A4923" i="28"/>
  <c r="EQ95" i="23" a="1"/>
  <c r="EQ95" i="23" s="1"/>
  <c r="AS95" i="23" a="1"/>
  <c r="AS95" i="23" s="1"/>
  <c r="AS30" i="23" a="1"/>
  <c r="AS30" i="23" s="1"/>
  <c r="EQ30" i="23" a="1"/>
  <c r="EQ30" i="23" s="1"/>
  <c r="AS13" i="23" a="1"/>
  <c r="AS13" i="23" s="1"/>
  <c r="EQ13" i="23" a="1"/>
  <c r="EQ13" i="23" s="1"/>
  <c r="A4326" i="27"/>
  <c r="A3237" i="27"/>
  <c r="A1996" i="27"/>
  <c r="A5376" i="28"/>
  <c r="A4516" i="28"/>
  <c r="A3138" i="27"/>
  <c r="A3133" i="27"/>
  <c r="A3114" i="27"/>
  <c r="A3090" i="27"/>
  <c r="A3108" i="27"/>
  <c r="A3146" i="27"/>
  <c r="A3101" i="27"/>
  <c r="A3085" i="27"/>
  <c r="A3125" i="27"/>
  <c r="A3082" i="27"/>
  <c r="A3086" i="27"/>
  <c r="A3098" i="27"/>
  <c r="A3149" i="27"/>
  <c r="A3102" i="27"/>
  <c r="A3112" i="27"/>
  <c r="A3120" i="27"/>
  <c r="A3126" i="27"/>
  <c r="A3136" i="27"/>
  <c r="A3094" i="27"/>
  <c r="A3141" i="27"/>
  <c r="A3100" i="27"/>
  <c r="A3150" i="27"/>
  <c r="A3152" i="27"/>
  <c r="A3116" i="27"/>
  <c r="A3124" i="27"/>
  <c r="A3128" i="27"/>
  <c r="A3140" i="27"/>
  <c r="A3115" i="27"/>
  <c r="A3129" i="27"/>
  <c r="A3143" i="27"/>
  <c r="A3079" i="27"/>
  <c r="A3118" i="27"/>
  <c r="A3084" i="27"/>
  <c r="A3107" i="27"/>
  <c r="A3121" i="27"/>
  <c r="A3135" i="27"/>
  <c r="A3092" i="27"/>
  <c r="A3132" i="27"/>
  <c r="A3096" i="27"/>
  <c r="A3099" i="27"/>
  <c r="A3113" i="27"/>
  <c r="A3127" i="27"/>
  <c r="A3104" i="27"/>
  <c r="A3144" i="27"/>
  <c r="A3109" i="27"/>
  <c r="A3091" i="27"/>
  <c r="A3105" i="27"/>
  <c r="A3119" i="27"/>
  <c r="A3117" i="27"/>
  <c r="A3122" i="27"/>
  <c r="A3147" i="27"/>
  <c r="A3083" i="27"/>
  <c r="A3097" i="27"/>
  <c r="A3111" i="27"/>
  <c r="A3130" i="27"/>
  <c r="A3134" i="27"/>
  <c r="A6584" i="28"/>
  <c r="A6598" i="28"/>
  <c r="A6582" i="28"/>
  <c r="A6577" i="28"/>
  <c r="A6561" i="28"/>
  <c r="A6540" i="28"/>
  <c r="A6556" i="28"/>
  <c r="A6534" i="28"/>
  <c r="A6560" i="28"/>
  <c r="A6567" i="28"/>
  <c r="A6579" i="28"/>
  <c r="A6585" i="28"/>
  <c r="A6569" i="28"/>
  <c r="A6557" i="28"/>
  <c r="A6544" i="28"/>
  <c r="A6593" i="28"/>
  <c r="A6552" i="28"/>
  <c r="A6581" i="28"/>
  <c r="A6559" i="28"/>
  <c r="A6571" i="28"/>
  <c r="A6574" i="28"/>
  <c r="A6558" i="28"/>
  <c r="A6546" i="28"/>
  <c r="A6533" i="28"/>
  <c r="A6573" i="28"/>
  <c r="A6602" i="28"/>
  <c r="A6551" i="28"/>
  <c r="A6563" i="28"/>
  <c r="A6564" i="28"/>
  <c r="A6548" i="28"/>
  <c r="A6536" i="28"/>
  <c r="A6545" i="28"/>
  <c r="A6529" i="28"/>
  <c r="A6594" i="28"/>
  <c r="A6543" i="28"/>
  <c r="A6555" i="28"/>
  <c r="A6553" i="28"/>
  <c r="A6537" i="28"/>
  <c r="A6597" i="28"/>
  <c r="A6566" i="28"/>
  <c r="A6549" i="28"/>
  <c r="A6603" i="28"/>
  <c r="A6601" i="28"/>
  <c r="A6576" i="28"/>
  <c r="A6538" i="28"/>
  <c r="A6595" i="28"/>
  <c r="A6590" i="28"/>
  <c r="A6565" i="28"/>
  <c r="A6570" i="28"/>
  <c r="A6587" i="28"/>
  <c r="A6580" i="28"/>
  <c r="A6554" i="28"/>
  <c r="A6592" i="28"/>
  <c r="A6530" i="28"/>
  <c r="A6599" i="28"/>
  <c r="A6547" i="28"/>
  <c r="A6600" i="28"/>
  <c r="A6588" i="28"/>
  <c r="A6550" i="28"/>
  <c r="A6532" i="28"/>
  <c r="A6591" i="28"/>
  <c r="A6539" i="28"/>
  <c r="A6589" i="28"/>
  <c r="A6572" i="28"/>
  <c r="A6541" i="28"/>
  <c r="A6583" i="28"/>
  <c r="A6531" i="28"/>
  <c r="A6578" i="28"/>
  <c r="A6568" i="28"/>
  <c r="A6586" i="28"/>
  <c r="A6575" i="28"/>
  <c r="A2552" i="28"/>
  <c r="A2533" i="28"/>
  <c r="A2490" i="28"/>
  <c r="A2530" i="28"/>
  <c r="A2485" i="28"/>
  <c r="A2517" i="28"/>
  <c r="A2514" i="28"/>
  <c r="A2503" i="28"/>
  <c r="A2501" i="28"/>
  <c r="A2551" i="28"/>
  <c r="A2499" i="28"/>
  <c r="A2550" i="28"/>
  <c r="A2483" i="28"/>
  <c r="A2519" i="28"/>
  <c r="A2538" i="28"/>
  <c r="A2500" i="28"/>
  <c r="A2507" i="28"/>
  <c r="A2497" i="28"/>
  <c r="A2487" i="28"/>
  <c r="A2504" i="28"/>
  <c r="A2479" i="28"/>
  <c r="A2543" i="28"/>
  <c r="A2488" i="28"/>
  <c r="A2492" i="28"/>
  <c r="A2553" i="28"/>
  <c r="A2489" i="28"/>
  <c r="A2546" i="28"/>
  <c r="A2525" i="28"/>
  <c r="A2493" i="28"/>
  <c r="A2482" i="28"/>
  <c r="A2502" i="28"/>
  <c r="A2548" i="28"/>
  <c r="A2484" i="28"/>
  <c r="A2545" i="28"/>
  <c r="A2481" i="28"/>
  <c r="A2534" i="28"/>
  <c r="A2541" i="28"/>
  <c r="A2506" i="28"/>
  <c r="A2495" i="28"/>
  <c r="A2518" i="28"/>
  <c r="A2531" i="28"/>
  <c r="A2549" i="28"/>
  <c r="A2486" i="28"/>
  <c r="A2512" i="28"/>
  <c r="A2540" i="28"/>
  <c r="A2523" i="28"/>
  <c r="A2535" i="28"/>
  <c r="A2491" i="28"/>
  <c r="A2526" i="28"/>
  <c r="A2528" i="28"/>
  <c r="A2532" i="28"/>
  <c r="A2515" i="28"/>
  <c r="A2522" i="28"/>
  <c r="A2542" i="28"/>
  <c r="A2544" i="28"/>
  <c r="A2536" i="28"/>
  <c r="A2524" i="28"/>
  <c r="A2537" i="28"/>
  <c r="A2510" i="28"/>
  <c r="A2516" i="28"/>
  <c r="A2529" i="28"/>
  <c r="A2498" i="28"/>
  <c r="A2480" i="28"/>
  <c r="A2508" i="28"/>
  <c r="A2521" i="28"/>
  <c r="A2520" i="28"/>
  <c r="A2494" i="28"/>
  <c r="A2513" i="28"/>
  <c r="A2511" i="28"/>
  <c r="A2505" i="28"/>
  <c r="A2527" i="28"/>
  <c r="A2509" i="28"/>
  <c r="A2496" i="28"/>
  <c r="A2547" i="28"/>
  <c r="A2539" i="28"/>
  <c r="A5101" i="28"/>
  <c r="A5102" i="28"/>
  <c r="A5077" i="28"/>
  <c r="A5063" i="28"/>
  <c r="A5038" i="28"/>
  <c r="A5088" i="28"/>
  <c r="A5052" i="28"/>
  <c r="A5048" i="28"/>
  <c r="A5043" i="28"/>
  <c r="A5050" i="28"/>
  <c r="A5057" i="28"/>
  <c r="A5092" i="28"/>
  <c r="A5068" i="28"/>
  <c r="A5044" i="28"/>
  <c r="A5062" i="28"/>
  <c r="A5099" i="28"/>
  <c r="A5035" i="28"/>
  <c r="A5042" i="28"/>
  <c r="A5049" i="28"/>
  <c r="A5103" i="28"/>
  <c r="A5079" i="28"/>
  <c r="A5055" i="28"/>
  <c r="A5076" i="28"/>
  <c r="A5091" i="28"/>
  <c r="A5098" i="28"/>
  <c r="A5034" i="28"/>
  <c r="A5041" i="28"/>
  <c r="A5093" i="28"/>
  <c r="A5069" i="28"/>
  <c r="A5075" i="28"/>
  <c r="A5058" i="28"/>
  <c r="A5053" i="28"/>
  <c r="A5030" i="28"/>
  <c r="A5095" i="28"/>
  <c r="A5096" i="28"/>
  <c r="A5100" i="28"/>
  <c r="A5067" i="28"/>
  <c r="A5097" i="28"/>
  <c r="A5064" i="28"/>
  <c r="A5029" i="28"/>
  <c r="A5080" i="28"/>
  <c r="A5037" i="28"/>
  <c r="A5059" i="28"/>
  <c r="A5089" i="28"/>
  <c r="A5078" i="28"/>
  <c r="A5040" i="28"/>
  <c r="A5094" i="28"/>
  <c r="A5087" i="28"/>
  <c r="A5051" i="28"/>
  <c r="A5081" i="28"/>
  <c r="A5054" i="28"/>
  <c r="A5031" i="28"/>
  <c r="A5032" i="28"/>
  <c r="A5036" i="28"/>
  <c r="A5073" i="28"/>
  <c r="A5084" i="28"/>
  <c r="A5065" i="28"/>
  <c r="A5033" i="28"/>
  <c r="A5083" i="28"/>
  <c r="A5039" i="28"/>
  <c r="A5047" i="28"/>
  <c r="A5090" i="28"/>
  <c r="A5046" i="28"/>
  <c r="A5061" i="28"/>
  <c r="A5082" i="28"/>
  <c r="A5045" i="28"/>
  <c r="A5060" i="28"/>
  <c r="A5072" i="28"/>
  <c r="A5074" i="28"/>
  <c r="A5066" i="28"/>
  <c r="BM12" i="23" a="1"/>
  <c r="BM12" i="23" s="1"/>
  <c r="BU12" i="23" a="1"/>
  <c r="BU12" i="23" s="1"/>
  <c r="CS12" i="23" a="1"/>
  <c r="CS12" i="23" s="1"/>
  <c r="DI12" i="23" a="1"/>
  <c r="DI12" i="23" s="1"/>
  <c r="DQ12" i="23" a="1"/>
  <c r="DQ12" i="23" s="1"/>
  <c r="EG12" i="23" a="1"/>
  <c r="EG12" i="23" s="1"/>
  <c r="FH12" i="23" a="1"/>
  <c r="FH12" i="23" s="1"/>
  <c r="FP12" i="23" a="1"/>
  <c r="FP12" i="23" s="1"/>
  <c r="FX12" i="23" a="1"/>
  <c r="FX12" i="23" s="1"/>
  <c r="GF12" i="23" a="1"/>
  <c r="GF12" i="23" s="1"/>
  <c r="GN12" i="23" a="1"/>
  <c r="GN12" i="23" s="1"/>
  <c r="A5539" i="27"/>
  <c r="A5527" i="27"/>
  <c r="A4905" i="27"/>
  <c r="A4908" i="27"/>
  <c r="A5329" i="27"/>
  <c r="A4939" i="27"/>
  <c r="A5348" i="27"/>
  <c r="A5374" i="27"/>
  <c r="A4698" i="27"/>
  <c r="A4724" i="27"/>
  <c r="A4549" i="27"/>
  <c r="A4558" i="27"/>
  <c r="A4553" i="27"/>
  <c r="A4101" i="27"/>
  <c r="A4614" i="27"/>
  <c r="A4601" i="27"/>
  <c r="A4525" i="27"/>
  <c r="A3722" i="27"/>
  <c r="A3705" i="27"/>
  <c r="A3641" i="27"/>
  <c r="A3620" i="27"/>
  <c r="A3665" i="27"/>
  <c r="A3080" i="27"/>
  <c r="A3103" i="27"/>
  <c r="A3131" i="27"/>
  <c r="A3726" i="27"/>
  <c r="A3293" i="27"/>
  <c r="A2070" i="27"/>
  <c r="A2011" i="27"/>
  <c r="A1872" i="27"/>
  <c r="A2010" i="27"/>
  <c r="A1838" i="27"/>
  <c r="A2018" i="27"/>
  <c r="A1810" i="27"/>
  <c r="A2065" i="27"/>
  <c r="A2402" i="27"/>
  <c r="A2064" i="27"/>
  <c r="A1888" i="27"/>
  <c r="A2039" i="27"/>
  <c r="A542" i="27"/>
  <c r="A1471" i="27"/>
  <c r="A4312" i="27"/>
  <c r="A3688" i="27"/>
  <c r="A1563" i="27"/>
  <c r="A6562" i="28"/>
  <c r="A1739" i="28"/>
  <c r="A511" i="27"/>
  <c r="A465" i="27"/>
  <c r="A468" i="27"/>
  <c r="A512" i="27"/>
  <c r="A503" i="27"/>
  <c r="A493" i="27"/>
  <c r="A456" i="27"/>
  <c r="A457" i="27"/>
  <c r="A485" i="27"/>
  <c r="A525" i="27"/>
  <c r="A484" i="27"/>
  <c r="A514" i="27"/>
  <c r="A479" i="27"/>
  <c r="A467" i="27"/>
  <c r="A517" i="27"/>
  <c r="A518" i="27"/>
  <c r="A492" i="27"/>
  <c r="A520" i="27"/>
  <c r="A513" i="27"/>
  <c r="A524" i="27"/>
  <c r="A488" i="27"/>
  <c r="A460" i="27"/>
  <c r="A497" i="27"/>
  <c r="A515" i="27"/>
  <c r="A462" i="27"/>
  <c r="A463" i="27"/>
  <c r="A510" i="27"/>
  <c r="A495" i="27"/>
  <c r="A477" i="27"/>
  <c r="A469" i="27"/>
  <c r="A506" i="27"/>
  <c r="A507" i="27"/>
  <c r="A471" i="27"/>
  <c r="A472" i="27"/>
  <c r="A478" i="27"/>
  <c r="A516" i="27"/>
  <c r="A499" i="27"/>
  <c r="A480" i="27"/>
  <c r="A481" i="27"/>
  <c r="A455" i="27"/>
  <c r="A528" i="27"/>
  <c r="A458" i="27"/>
  <c r="A474" i="27"/>
  <c r="A521" i="27"/>
  <c r="A476" i="27"/>
  <c r="A487" i="27"/>
  <c r="A491" i="27"/>
  <c r="A489" i="27"/>
  <c r="A490" i="27"/>
  <c r="A464" i="27"/>
  <c r="A502" i="27"/>
  <c r="A508" i="27"/>
  <c r="A527" i="27"/>
  <c r="A522" i="27"/>
  <c r="A526" i="27"/>
  <c r="A504" i="27"/>
  <c r="A496" i="27"/>
  <c r="A505" i="27"/>
  <c r="A523" i="27"/>
  <c r="A473" i="27"/>
  <c r="A483" i="27"/>
  <c r="A482" i="27"/>
  <c r="A3438" i="28"/>
  <c r="A3436" i="28"/>
  <c r="A3402" i="28"/>
  <c r="A3440" i="28"/>
  <c r="A3408" i="28"/>
  <c r="A3415" i="28"/>
  <c r="A3422" i="28"/>
  <c r="A3430" i="28"/>
  <c r="A3437" i="28"/>
  <c r="A3453" i="28"/>
  <c r="A3385" i="28"/>
  <c r="A3412" i="28"/>
  <c r="A3386" i="28"/>
  <c r="A3388" i="28"/>
  <c r="A3404" i="28"/>
  <c r="A3432" i="28"/>
  <c r="A3400" i="28"/>
  <c r="A3407" i="28"/>
  <c r="A3414" i="28"/>
  <c r="A3421" i="28"/>
  <c r="A3428" i="28"/>
  <c r="A3444" i="28"/>
  <c r="A3410" i="28"/>
  <c r="A3447" i="28"/>
  <c r="A3418" i="28"/>
  <c r="A3420" i="28"/>
  <c r="A3394" i="28"/>
  <c r="A3424" i="28"/>
  <c r="A3392" i="28"/>
  <c r="A3399" i="28"/>
  <c r="A3406" i="28"/>
  <c r="A3413" i="28"/>
  <c r="A3419" i="28"/>
  <c r="A3435" i="28"/>
  <c r="A3445" i="28"/>
  <c r="A3427" i="28"/>
  <c r="A3451" i="28"/>
  <c r="A3431" i="28"/>
  <c r="A3389" i="28"/>
  <c r="A3426" i="28"/>
  <c r="A3396" i="28"/>
  <c r="A3448" i="28"/>
  <c r="A3442" i="28"/>
  <c r="A3398" i="28"/>
  <c r="A3381" i="28"/>
  <c r="A3417" i="28"/>
  <c r="A3380" i="28"/>
  <c r="A3429" i="28"/>
  <c r="A3452" i="28"/>
  <c r="A3433" i="28"/>
  <c r="A3390" i="28"/>
  <c r="A3446" i="28"/>
  <c r="A3409" i="28"/>
  <c r="A3443" i="28"/>
  <c r="A3423" i="28"/>
  <c r="A3382" i="28"/>
  <c r="A3411" i="28"/>
  <c r="A3401" i="28"/>
  <c r="A3434" i="28"/>
  <c r="A3391" i="28"/>
  <c r="A3449" i="28"/>
  <c r="A3403" i="28"/>
  <c r="A3393" i="28"/>
  <c r="A3425" i="28"/>
  <c r="A3383" i="28"/>
  <c r="A3439" i="28"/>
  <c r="A3395" i="28"/>
  <c r="A3397" i="28"/>
  <c r="A3387" i="28"/>
  <c r="A3379" i="28"/>
  <c r="A3416" i="28"/>
  <c r="A3384" i="28"/>
  <c r="A3450" i="28"/>
  <c r="A3441" i="28"/>
  <c r="A3405" i="28"/>
  <c r="CQ12" i="23" a="1"/>
  <c r="CQ12" i="23" s="1"/>
  <c r="FV12" i="23" a="1"/>
  <c r="FV12" i="23" s="1"/>
  <c r="AS6" i="23" a="1"/>
  <c r="AS6" i="23" s="1"/>
  <c r="EQ6" i="23" a="1"/>
  <c r="EQ6" i="23" s="1"/>
  <c r="AS42" i="23" a="1"/>
  <c r="AS42" i="23" s="1"/>
  <c r="EQ42" i="23" a="1"/>
  <c r="EQ42" i="23" s="1"/>
  <c r="A3296" i="27"/>
  <c r="A501" i="27"/>
  <c r="A4875" i="28"/>
  <c r="A4855" i="28"/>
  <c r="A4835" i="28"/>
  <c r="A4815" i="28"/>
  <c r="A4873" i="28"/>
  <c r="A4850" i="28"/>
  <c r="A4827" i="28"/>
  <c r="A4810" i="28"/>
  <c r="A4866" i="28"/>
  <c r="A4849" i="28"/>
  <c r="A4826" i="28"/>
  <c r="A4809" i="28"/>
  <c r="A4864" i="28"/>
  <c r="A4841" i="28"/>
  <c r="A4824" i="28"/>
  <c r="A4839" i="28"/>
  <c r="A4874" i="28"/>
  <c r="A4834" i="28"/>
  <c r="A4865" i="28"/>
  <c r="A4825" i="28"/>
  <c r="A4863" i="28"/>
  <c r="A4823" i="28"/>
  <c r="A4851" i="28"/>
  <c r="A4811" i="28"/>
  <c r="A4859" i="28"/>
  <c r="A4848" i="28"/>
  <c r="A4840" i="28"/>
  <c r="A4816" i="28"/>
  <c r="A4846" i="28"/>
  <c r="A4861" i="28"/>
  <c r="A4876" i="28"/>
  <c r="A4812" i="28"/>
  <c r="A4838" i="28"/>
  <c r="A4853" i="28"/>
  <c r="A4868" i="28"/>
  <c r="A4804" i="28"/>
  <c r="A4807" i="28"/>
  <c r="A4808" i="28"/>
  <c r="A4830" i="28"/>
  <c r="A4845" i="28"/>
  <c r="A4860" i="28"/>
  <c r="A4817" i="28"/>
  <c r="A4818" i="28"/>
  <c r="A4819" i="28"/>
  <c r="A4822" i="28"/>
  <c r="A4837" i="28"/>
  <c r="A4852" i="28"/>
  <c r="A4831" i="28"/>
  <c r="A4832" i="28"/>
  <c r="A4833" i="28"/>
  <c r="A4877" i="28"/>
  <c r="A4828" i="28"/>
  <c r="A4847" i="28"/>
  <c r="A4869" i="28"/>
  <c r="A4820" i="28"/>
  <c r="A4843" i="28"/>
  <c r="A4858" i="28"/>
  <c r="A4878" i="28"/>
  <c r="A4829" i="28"/>
  <c r="A4842" i="28"/>
  <c r="A4857" i="28"/>
  <c r="A4872" i="28"/>
  <c r="A4870" i="28"/>
  <c r="A4821" i="28"/>
  <c r="A4856" i="28"/>
  <c r="A4871" i="28"/>
  <c r="A4862" i="28"/>
  <c r="A4813" i="28"/>
  <c r="A4867" i="28"/>
  <c r="A4854" i="28"/>
  <c r="A4805" i="28"/>
  <c r="A4814" i="28"/>
  <c r="A4806" i="28"/>
  <c r="A4844" i="28"/>
  <c r="A5387" i="27"/>
  <c r="A5334" i="27"/>
  <c r="A5346" i="27"/>
  <c r="A5383" i="27"/>
  <c r="A5351" i="27"/>
  <c r="A5336" i="27"/>
  <c r="A5364" i="27"/>
  <c r="A5400" i="27"/>
  <c r="A5399" i="27"/>
  <c r="A5352" i="27"/>
  <c r="A5366" i="27"/>
  <c r="A5357" i="27"/>
  <c r="A5335" i="27"/>
  <c r="A5332" i="27"/>
  <c r="A5331" i="27"/>
  <c r="A5376" i="27"/>
  <c r="A5362" i="27"/>
  <c r="A5368" i="27"/>
  <c r="A5358" i="27"/>
  <c r="A5349" i="27"/>
  <c r="A5402" i="27"/>
  <c r="A5401" i="27"/>
  <c r="A5341" i="27"/>
  <c r="A5393" i="27"/>
  <c r="A5330" i="27"/>
  <c r="A5378" i="27"/>
  <c r="A5386" i="27"/>
  <c r="A5350" i="27"/>
  <c r="A5395" i="27"/>
  <c r="A5392" i="27"/>
  <c r="A5391" i="27"/>
  <c r="A5355" i="27"/>
  <c r="A5344" i="27"/>
  <c r="A5396" i="27"/>
  <c r="A5403" i="27"/>
  <c r="A5397" i="27"/>
  <c r="A5385" i="27"/>
  <c r="A5380" i="27"/>
  <c r="A5379" i="27"/>
  <c r="A5372" i="27"/>
  <c r="A5361" i="27"/>
  <c r="A5338" i="27"/>
  <c r="A5398" i="27"/>
  <c r="A5389" i="27"/>
  <c r="A5375" i="27"/>
  <c r="A5370" i="27"/>
  <c r="A5369" i="27"/>
  <c r="A5388" i="27"/>
  <c r="A5377" i="27"/>
  <c r="A6428" i="28"/>
  <c r="A6401" i="28"/>
  <c r="A6408" i="28"/>
  <c r="A6414" i="28"/>
  <c r="A6413" i="28"/>
  <c r="A6387" i="28"/>
  <c r="A6431" i="28"/>
  <c r="A6443" i="28"/>
  <c r="A6386" i="28"/>
  <c r="A6423" i="28"/>
  <c r="A6449" i="28"/>
  <c r="A6393" i="28"/>
  <c r="A6400" i="28"/>
  <c r="A6406" i="28"/>
  <c r="A6402" i="28"/>
  <c r="A6447" i="28"/>
  <c r="A6419" i="28"/>
  <c r="A6418" i="28"/>
  <c r="A6434" i="28"/>
  <c r="A6397" i="28"/>
  <c r="A6450" i="28"/>
  <c r="A6385" i="28"/>
  <c r="A6392" i="28"/>
  <c r="A6398" i="28"/>
  <c r="A6388" i="28"/>
  <c r="A6435" i="28"/>
  <c r="A6405" i="28"/>
  <c r="A6391" i="28"/>
  <c r="A6407" i="28"/>
  <c r="A6441" i="28"/>
  <c r="A6448" i="28"/>
  <c r="A6384" i="28"/>
  <c r="A6390" i="28"/>
  <c r="A6452" i="28"/>
  <c r="A6421" i="28"/>
  <c r="A6394" i="28"/>
  <c r="A6442" i="28"/>
  <c r="A6381" i="28"/>
  <c r="A6425" i="28"/>
  <c r="A6438" i="28"/>
  <c r="A6426" i="28"/>
  <c r="A6445" i="28"/>
  <c r="A6404" i="28"/>
  <c r="A6417" i="28"/>
  <c r="A6430" i="28"/>
  <c r="A6412" i="28"/>
  <c r="A6420" i="28"/>
  <c r="A6379" i="28"/>
  <c r="A6409" i="28"/>
  <c r="A6422" i="28"/>
  <c r="A6399" i="28"/>
  <c r="A6395" i="28"/>
  <c r="A6451" i="28"/>
  <c r="A6440" i="28"/>
  <c r="A6382" i="28"/>
  <c r="A6410" i="28"/>
  <c r="A6415" i="28"/>
  <c r="A6432" i="28"/>
  <c r="A6453" i="28"/>
  <c r="A6396" i="28"/>
  <c r="A6389" i="28"/>
  <c r="A6403" i="28"/>
  <c r="A6424" i="28"/>
  <c r="A6439" i="28"/>
  <c r="A6383" i="28"/>
  <c r="A6436" i="28"/>
  <c r="A6411" i="28"/>
  <c r="A6433" i="28"/>
  <c r="A6429" i="28"/>
  <c r="A6416" i="28"/>
  <c r="A6446" i="28"/>
  <c r="A6427" i="28"/>
  <c r="BN12" i="23" a="1"/>
  <c r="BN12" i="23" s="1"/>
  <c r="CT12" i="23" a="1"/>
  <c r="CT12" i="23" s="1"/>
  <c r="DB12" i="23" a="1"/>
  <c r="DB12" i="23" s="1"/>
  <c r="DJ12" i="23" a="1"/>
  <c r="DJ12" i="23" s="1"/>
  <c r="DR12" i="23" a="1"/>
  <c r="DR12" i="23" s="1"/>
  <c r="EH12" i="23" a="1"/>
  <c r="EH12" i="23" s="1"/>
  <c r="FI12" i="23" a="1"/>
  <c r="FI12" i="23" s="1"/>
  <c r="FQ12" i="23" a="1"/>
  <c r="FQ12" i="23" s="1"/>
  <c r="A5516" i="27"/>
  <c r="A5538" i="27"/>
  <c r="A4953" i="27"/>
  <c r="A5394" i="27"/>
  <c r="A4898" i="27"/>
  <c r="A5360" i="27"/>
  <c r="A5382" i="27"/>
  <c r="A5354" i="27"/>
  <c r="A4709" i="27"/>
  <c r="A4696" i="27"/>
  <c r="A4560" i="27"/>
  <c r="A4566" i="27"/>
  <c r="A3818" i="27"/>
  <c r="A4535" i="27"/>
  <c r="A3808" i="27"/>
  <c r="A3791" i="27"/>
  <c r="A4604" i="27"/>
  <c r="A3822" i="27"/>
  <c r="A4511" i="27"/>
  <c r="A3706" i="27"/>
  <c r="A3713" i="27"/>
  <c r="A3632" i="27"/>
  <c r="A3628" i="27"/>
  <c r="A3653" i="27"/>
  <c r="A3673" i="27"/>
  <c r="A3151" i="27"/>
  <c r="A3139" i="27"/>
  <c r="A3646" i="27"/>
  <c r="A3301" i="27"/>
  <c r="A2058" i="27"/>
  <c r="A2002" i="27"/>
  <c r="A2001" i="27"/>
  <c r="A2009" i="27"/>
  <c r="A2008" i="27"/>
  <c r="A2330" i="27"/>
  <c r="A2054" i="27"/>
  <c r="A1887" i="27"/>
  <c r="A583" i="27"/>
  <c r="A1460" i="27"/>
  <c r="A470" i="27"/>
  <c r="A1472" i="27"/>
  <c r="A5384" i="27"/>
  <c r="A4094" i="27"/>
  <c r="A4091" i="27"/>
  <c r="A4119" i="27"/>
  <c r="A3788" i="27"/>
  <c r="A7340" i="28"/>
  <c r="A6542" i="28"/>
  <c r="A5378" i="28"/>
  <c r="A1783" i="28"/>
  <c r="AS36" i="23" a="1"/>
  <c r="AS36" i="23" s="1"/>
  <c r="EQ36" i="23" a="1"/>
  <c r="EQ36" i="23" s="1"/>
  <c r="AS87" i="23" a="1"/>
  <c r="AS87" i="23" s="1"/>
  <c r="EQ87" i="23" a="1"/>
  <c r="EQ87" i="23" s="1"/>
  <c r="A1941" i="27"/>
  <c r="A1917" i="27"/>
  <c r="A1890" i="27"/>
  <c r="A1886" i="27"/>
  <c r="A1930" i="27"/>
  <c r="A1921" i="27"/>
  <c r="A1884" i="27"/>
  <c r="A1949" i="27"/>
  <c r="A1881" i="27"/>
  <c r="A1936" i="27"/>
  <c r="A1914" i="27"/>
  <c r="A1905" i="27"/>
  <c r="A1912" i="27"/>
  <c r="A1945" i="27"/>
  <c r="A1902" i="27"/>
  <c r="A1894" i="27"/>
  <c r="A1926" i="27"/>
  <c r="A1950" i="27"/>
  <c r="A1913" i="27"/>
  <c r="A1943" i="27"/>
  <c r="A1879" i="27"/>
  <c r="A1952" i="27"/>
  <c r="A1916" i="27"/>
  <c r="A1893" i="27"/>
  <c r="A1899" i="27"/>
  <c r="A1931" i="27"/>
  <c r="A1927" i="27"/>
  <c r="A1897" i="27"/>
  <c r="A1934" i="27"/>
  <c r="A1932" i="27"/>
  <c r="A1923" i="27"/>
  <c r="A1940" i="27"/>
  <c r="A1919" i="27"/>
  <c r="A1906" i="27"/>
  <c r="A1944" i="27"/>
  <c r="A1915" i="27"/>
  <c r="A1891" i="27"/>
  <c r="A1947" i="27"/>
  <c r="A1951" i="27"/>
  <c r="A1924" i="27"/>
  <c r="A1900" i="27"/>
  <c r="A1883" i="27"/>
  <c r="A1896" i="27"/>
  <c r="A1935" i="27"/>
  <c r="A1933" i="27"/>
  <c r="A1880" i="27"/>
  <c r="A1909" i="27"/>
  <c r="A1892" i="27"/>
  <c r="A1939" i="27"/>
  <c r="A1948" i="27"/>
  <c r="A1911" i="27"/>
  <c r="A1942" i="27"/>
  <c r="A1889" i="27"/>
  <c r="A1918" i="27"/>
  <c r="A1901" i="27"/>
  <c r="A1903" i="27"/>
  <c r="A1898" i="27"/>
  <c r="A1928" i="27"/>
  <c r="A1910" i="27"/>
  <c r="A1770" i="28"/>
  <c r="A1734" i="28"/>
  <c r="A1765" i="28"/>
  <c r="A1771" i="28"/>
  <c r="A1769" i="28"/>
  <c r="A1768" i="28"/>
  <c r="A1776" i="28"/>
  <c r="A1784" i="28"/>
  <c r="A1791" i="28"/>
  <c r="A1801" i="28"/>
  <c r="A1774" i="28"/>
  <c r="A1788" i="28"/>
  <c r="A1757" i="28"/>
  <c r="A1762" i="28"/>
  <c r="A1760" i="28"/>
  <c r="A1759" i="28"/>
  <c r="A1767" i="28"/>
  <c r="A1775" i="28"/>
  <c r="A1782" i="28"/>
  <c r="A1749" i="28"/>
  <c r="A1753" i="28"/>
  <c r="A1751" i="28"/>
  <c r="A1750" i="28"/>
  <c r="A1758" i="28"/>
  <c r="A1766" i="28"/>
  <c r="A1772" i="28"/>
  <c r="A1743" i="28"/>
  <c r="A1741" i="28"/>
  <c r="A1744" i="28"/>
  <c r="A1742" i="28"/>
  <c r="A1740" i="28"/>
  <c r="A1748" i="28"/>
  <c r="A1756" i="28"/>
  <c r="A1763" i="28"/>
  <c r="A1779" i="28"/>
  <c r="A1746" i="28"/>
  <c r="A1799" i="28"/>
  <c r="A1795" i="28"/>
  <c r="A1730" i="28"/>
  <c r="A1745" i="28"/>
  <c r="A1755" i="28"/>
  <c r="A1790" i="28"/>
  <c r="A1786" i="28"/>
  <c r="A1802" i="28"/>
  <c r="A1736" i="28"/>
  <c r="A1792" i="28"/>
  <c r="A1780" i="28"/>
  <c r="A1777" i="28"/>
  <c r="A1793" i="28"/>
  <c r="A1764" i="28"/>
  <c r="A1797" i="28"/>
  <c r="A1735" i="28"/>
  <c r="A1731" i="28"/>
  <c r="A1747" i="28"/>
  <c r="A1789" i="28"/>
  <c r="A1796" i="28"/>
  <c r="A1803" i="28"/>
  <c r="A1738" i="28"/>
  <c r="A1781" i="28"/>
  <c r="A1787" i="28"/>
  <c r="A1794" i="28"/>
  <c r="A1729" i="28"/>
  <c r="A1800" i="28"/>
  <c r="A1798" i="28"/>
  <c r="A1754" i="28"/>
  <c r="A1752" i="28"/>
  <c r="A1773" i="28"/>
  <c r="A1733" i="28"/>
  <c r="A1778" i="28"/>
  <c r="A1732" i="28"/>
  <c r="A1761" i="28"/>
  <c r="A4588" i="27"/>
  <c r="A4640" i="27"/>
  <c r="A4607" i="27"/>
  <c r="A4608" i="27"/>
  <c r="A4642" i="27"/>
  <c r="A4643" i="27"/>
  <c r="A4622" i="27"/>
  <c r="A4590" i="27"/>
  <c r="A4627" i="27"/>
  <c r="A4649" i="27"/>
  <c r="A4585" i="27"/>
  <c r="A4597" i="27"/>
  <c r="A4594" i="27"/>
  <c r="A4582" i="27"/>
  <c r="A4596" i="27"/>
  <c r="A4600" i="27"/>
  <c r="A4606" i="27"/>
  <c r="A4641" i="27"/>
  <c r="A4653" i="27"/>
  <c r="A4589" i="27"/>
  <c r="A4583" i="27"/>
  <c r="A4644" i="27"/>
  <c r="A4611" i="27"/>
  <c r="A4619" i="27"/>
  <c r="A4620" i="27"/>
  <c r="A4595" i="27"/>
  <c r="A4633" i="27"/>
  <c r="A4645" i="27"/>
  <c r="A4581" i="27"/>
  <c r="A4646" i="27"/>
  <c r="A4634" i="27"/>
  <c r="A4630" i="27"/>
  <c r="A4579" i="27"/>
  <c r="A4638" i="27"/>
  <c r="A4639" i="27"/>
  <c r="A4610" i="27"/>
  <c r="A4625" i="27"/>
  <c r="A4637" i="27"/>
  <c r="A4647" i="27"/>
  <c r="A4635" i="27"/>
  <c r="A4623" i="27"/>
  <c r="A4648" i="27"/>
  <c r="A4598" i="27"/>
  <c r="A4584" i="27"/>
  <c r="A4652" i="27"/>
  <c r="A4628" i="27"/>
  <c r="A4617" i="27"/>
  <c r="A4629" i="27"/>
  <c r="A4636" i="27"/>
  <c r="A4624" i="27"/>
  <c r="A4612" i="27"/>
  <c r="A4616" i="27"/>
  <c r="A4599" i="27"/>
  <c r="A3749" i="28"/>
  <c r="A3731" i="28"/>
  <c r="A3747" i="28"/>
  <c r="A3729" i="28"/>
  <c r="A3711" i="28"/>
  <c r="A3697" i="28"/>
  <c r="A3685" i="28"/>
  <c r="A3745" i="28"/>
  <c r="A3726" i="28"/>
  <c r="A3709" i="28"/>
  <c r="A3696" i="28"/>
  <c r="A3683" i="28"/>
  <c r="A3742" i="28"/>
  <c r="A3717" i="28"/>
  <c r="A3699" i="28"/>
  <c r="A3680" i="28"/>
  <c r="A3740" i="28"/>
  <c r="A3715" i="28"/>
  <c r="A3695" i="28"/>
  <c r="A3679" i="28"/>
  <c r="A3738" i="28"/>
  <c r="A3713" i="28"/>
  <c r="A3693" i="28"/>
  <c r="A3736" i="28"/>
  <c r="A3707" i="28"/>
  <c r="A3691" i="28"/>
  <c r="A3733" i="28"/>
  <c r="A3705" i="28"/>
  <c r="A3689" i="28"/>
  <c r="A3724" i="28"/>
  <c r="A3704" i="28"/>
  <c r="A3688" i="28"/>
  <c r="A3722" i="28"/>
  <c r="A3720" i="28"/>
  <c r="A3703" i="28"/>
  <c r="A3701" i="28"/>
  <c r="A3687" i="28"/>
  <c r="A3681" i="28"/>
  <c r="A3752" i="28"/>
  <c r="A3686" i="28"/>
  <c r="A3739" i="28"/>
  <c r="A3706" i="28"/>
  <c r="A3684" i="28"/>
  <c r="A3753" i="28"/>
  <c r="A3694" i="28"/>
  <c r="A3748" i="28"/>
  <c r="A3714" i="28"/>
  <c r="A3692" i="28"/>
  <c r="A3702" i="28"/>
  <c r="A3723" i="28"/>
  <c r="A3700" i="28"/>
  <c r="A3728" i="28"/>
  <c r="A3741" i="28"/>
  <c r="A3734" i="28"/>
  <c r="A3751" i="28"/>
  <c r="A3737" i="28"/>
  <c r="A3750" i="28"/>
  <c r="A3744" i="28"/>
  <c r="A3743" i="28"/>
  <c r="A3746" i="28"/>
  <c r="A3735" i="28"/>
  <c r="A3727" i="28"/>
  <c r="A3682" i="28"/>
  <c r="A3718" i="28"/>
  <c r="A3712" i="28"/>
  <c r="A3721" i="28"/>
  <c r="A3730" i="28"/>
  <c r="A3690" i="28"/>
  <c r="A3698" i="28"/>
  <c r="A3708" i="28"/>
  <c r="A3732" i="28"/>
  <c r="A3716" i="28"/>
  <c r="A3719" i="28"/>
  <c r="A6221" i="28"/>
  <c r="A6196" i="28"/>
  <c r="A6211" i="28"/>
  <c r="A6226" i="28"/>
  <c r="A6214" i="28"/>
  <c r="A6200" i="28"/>
  <c r="A6166" i="28"/>
  <c r="A6161" i="28"/>
  <c r="A6175" i="28"/>
  <c r="A6201" i="28"/>
  <c r="A6186" i="28"/>
  <c r="A6188" i="28"/>
  <c r="A6203" i="28"/>
  <c r="A6216" i="28"/>
  <c r="A6202" i="28"/>
  <c r="A6190" i="28"/>
  <c r="A6215" i="28"/>
  <c r="A6209" i="28"/>
  <c r="A6157" i="28"/>
  <c r="A6185" i="28"/>
  <c r="A6180" i="28"/>
  <c r="A6195" i="28"/>
  <c r="A6206" i="28"/>
  <c r="A6192" i="28"/>
  <c r="A6178" i="28"/>
  <c r="A6198" i="28"/>
  <c r="A6193" i="28"/>
  <c r="A6223" i="28"/>
  <c r="A6167" i="28"/>
  <c r="A6172" i="28"/>
  <c r="A6187" i="28"/>
  <c r="A6194" i="28"/>
  <c r="A6182" i="28"/>
  <c r="A6168" i="28"/>
  <c r="A6181" i="28"/>
  <c r="A6176" i="28"/>
  <c r="A6207" i="28"/>
  <c r="A6205" i="28"/>
  <c r="A6212" i="28"/>
  <c r="A6163" i="28"/>
  <c r="A6222" i="28"/>
  <c r="A6197" i="28"/>
  <c r="A6154" i="28"/>
  <c r="A6204" i="28"/>
  <c r="A6155" i="28"/>
  <c r="A6210" i="28"/>
  <c r="A6177" i="28"/>
  <c r="A6218" i="28"/>
  <c r="A6164" i="28"/>
  <c r="A6184" i="28"/>
  <c r="A6158" i="28"/>
  <c r="A6159" i="28"/>
  <c r="A6156" i="28"/>
  <c r="A6174" i="28"/>
  <c r="A6217" i="28"/>
  <c r="A6225" i="28"/>
  <c r="A6227" i="28"/>
  <c r="A6162" i="28"/>
  <c r="A6199" i="28"/>
  <c r="A6208" i="28"/>
  <c r="A6169" i="28"/>
  <c r="A6219" i="28"/>
  <c r="A6224" i="28"/>
  <c r="A6183" i="28"/>
  <c r="A6191" i="28"/>
  <c r="A6160" i="28"/>
  <c r="A6165" i="28"/>
  <c r="A6213" i="28"/>
  <c r="A6228" i="28"/>
  <c r="A6189" i="28"/>
  <c r="A6220" i="28"/>
  <c r="A6173" i="28"/>
  <c r="DO12" i="23" a="1"/>
  <c r="DO12" i="23" s="1"/>
  <c r="GD12" i="23" a="1"/>
  <c r="GD12" i="23" s="1"/>
  <c r="EQ35" i="23" a="1"/>
  <c r="EQ35" i="23" s="1"/>
  <c r="AS35" i="23" a="1"/>
  <c r="AS35" i="23" s="1"/>
  <c r="EQ74" i="23" a="1"/>
  <c r="EQ74" i="23" s="1"/>
  <c r="AS74" i="23" a="1"/>
  <c r="AS74" i="23" s="1"/>
  <c r="A4618" i="27"/>
  <c r="A2391" i="27"/>
  <c r="A1814" i="27"/>
  <c r="A1875" i="27"/>
  <c r="A1878" i="27"/>
  <c r="A1805" i="27"/>
  <c r="A1851" i="27"/>
  <c r="A1860" i="27"/>
  <c r="A1822" i="27"/>
  <c r="A1841" i="27"/>
  <c r="A1815" i="27"/>
  <c r="A1844" i="27"/>
  <c r="A1827" i="27"/>
  <c r="A1833" i="27"/>
  <c r="A1842" i="27"/>
  <c r="A1869" i="27"/>
  <c r="A1823" i="27"/>
  <c r="A1859" i="27"/>
  <c r="A1834" i="27"/>
  <c r="A1862" i="27"/>
  <c r="A1845" i="27"/>
  <c r="A1868" i="27"/>
  <c r="A1843" i="27"/>
  <c r="A1871" i="27"/>
  <c r="A1854" i="27"/>
  <c r="A1804" i="27"/>
  <c r="A1870" i="27"/>
  <c r="A1835" i="27"/>
  <c r="A1809" i="27"/>
  <c r="A1819" i="27"/>
  <c r="A1866" i="27"/>
  <c r="A1864" i="27"/>
  <c r="A1812" i="27"/>
  <c r="A1813" i="27"/>
  <c r="A1853" i="27"/>
  <c r="A1818" i="27"/>
  <c r="A1828" i="27"/>
  <c r="A1856" i="27"/>
  <c r="A1821" i="27"/>
  <c r="A1831" i="27"/>
  <c r="A1836" i="27"/>
  <c r="A1837" i="27"/>
  <c r="A1811" i="27"/>
  <c r="A1848" i="27"/>
  <c r="A1830" i="27"/>
  <c r="A1850" i="27"/>
  <c r="A1863" i="27"/>
  <c r="A1846" i="27"/>
  <c r="A1820" i="27"/>
  <c r="A1840" i="27"/>
  <c r="A1839" i="27"/>
  <c r="A1877" i="27"/>
  <c r="A1806" i="27"/>
  <c r="A1873" i="27"/>
  <c r="A1855" i="27"/>
  <c r="A1829" i="27"/>
  <c r="A1832" i="27"/>
  <c r="A1849" i="27"/>
  <c r="A5534" i="27"/>
  <c r="A5482" i="27"/>
  <c r="A5490" i="27"/>
  <c r="A5544" i="27"/>
  <c r="A5550" i="27"/>
  <c r="A5481" i="27"/>
  <c r="A5536" i="27"/>
  <c r="A5513" i="27"/>
  <c r="A5551" i="27"/>
  <c r="A5504" i="27"/>
  <c r="A5493" i="27"/>
  <c r="A5529" i="27"/>
  <c r="A5535" i="27"/>
  <c r="A5519" i="27"/>
  <c r="A5509" i="27"/>
  <c r="A5546" i="27"/>
  <c r="A5494" i="27"/>
  <c r="A5497" i="27"/>
  <c r="A5487" i="27"/>
  <c r="A5522" i="27"/>
  <c r="A5502" i="27"/>
  <c r="A5545" i="27"/>
  <c r="A5512" i="27"/>
  <c r="A5537" i="27"/>
  <c r="A5486" i="27"/>
  <c r="A5508" i="27"/>
  <c r="A5515" i="27"/>
  <c r="A5520" i="27"/>
  <c r="A5489" i="27"/>
  <c r="A5549" i="27"/>
  <c r="A5496" i="27"/>
  <c r="A5500" i="27"/>
  <c r="A5507" i="27"/>
  <c r="A5530" i="27"/>
  <c r="A5501" i="27"/>
  <c r="A5506" i="27"/>
  <c r="A5492" i="27"/>
  <c r="A5499" i="27"/>
  <c r="A5542" i="27"/>
  <c r="A5511" i="27"/>
  <c r="A5525" i="27"/>
  <c r="A5485" i="27"/>
  <c r="A5518" i="27"/>
  <c r="A5548" i="27"/>
  <c r="A5484" i="27"/>
  <c r="A5491" i="27"/>
  <c r="A5552" i="27"/>
  <c r="A5521" i="27"/>
  <c r="A5526" i="27"/>
  <c r="A5503" i="27"/>
  <c r="A5495" i="27"/>
  <c r="A5528" i="27"/>
  <c r="A5540" i="27"/>
  <c r="A5547" i="27"/>
  <c r="A5483" i="27"/>
  <c r="A5533" i="27"/>
  <c r="A522" i="28"/>
  <c r="A468" i="28"/>
  <c r="A524" i="28"/>
  <c r="A460" i="28"/>
  <c r="A516" i="28"/>
  <c r="A508" i="28"/>
  <c r="A500" i="28"/>
  <c r="A492" i="28"/>
  <c r="A476" i="28"/>
  <c r="A484" i="28"/>
  <c r="A459" i="28"/>
  <c r="A523" i="28"/>
  <c r="A477" i="28"/>
  <c r="A486" i="28"/>
  <c r="A487" i="28"/>
  <c r="A496" i="28"/>
  <c r="A513" i="28"/>
  <c r="A490" i="28"/>
  <c r="A467" i="28"/>
  <c r="A485" i="28"/>
  <c r="A494" i="28"/>
  <c r="A495" i="28"/>
  <c r="A504" i="28"/>
  <c r="A457" i="28"/>
  <c r="A521" i="28"/>
  <c r="A498" i="28"/>
  <c r="A475" i="28"/>
  <c r="A493" i="28"/>
  <c r="A502" i="28"/>
  <c r="A503" i="28"/>
  <c r="A512" i="28"/>
  <c r="A465" i="28"/>
  <c r="A506" i="28"/>
  <c r="A483" i="28"/>
  <c r="A501" i="28"/>
  <c r="A510" i="28"/>
  <c r="A511" i="28"/>
  <c r="A456" i="28"/>
  <c r="A520" i="28"/>
  <c r="A473" i="28"/>
  <c r="A514" i="28"/>
  <c r="A499" i="28"/>
  <c r="A470" i="28"/>
  <c r="A505" i="28"/>
  <c r="A507" i="28"/>
  <c r="A461" i="28"/>
  <c r="A478" i="28"/>
  <c r="A455" i="28"/>
  <c r="A515" i="28"/>
  <c r="A469" i="28"/>
  <c r="A518" i="28"/>
  <c r="A463" i="28"/>
  <c r="A509" i="28"/>
  <c r="A526" i="28"/>
  <c r="A471" i="28"/>
  <c r="A464" i="28"/>
  <c r="A517" i="28"/>
  <c r="A479" i="28"/>
  <c r="A472" i="28"/>
  <c r="A458" i="28"/>
  <c r="A525" i="28"/>
  <c r="A519" i="28"/>
  <c r="A480" i="28"/>
  <c r="A481" i="28"/>
  <c r="A466" i="28"/>
  <c r="A489" i="28"/>
  <c r="A454" i="28"/>
  <c r="A497" i="28"/>
  <c r="A474" i="28"/>
  <c r="A462" i="28"/>
  <c r="A482" i="28"/>
  <c r="A491" i="28"/>
  <c r="A488" i="28"/>
  <c r="A528" i="28"/>
  <c r="A2620" i="28"/>
  <c r="A2582" i="28"/>
  <c r="A2581" i="28"/>
  <c r="A2599" i="28"/>
  <c r="A2566" i="28"/>
  <c r="A2565" i="28"/>
  <c r="A2617" i="28"/>
  <c r="A2615" i="28"/>
  <c r="A2601" i="28"/>
  <c r="A2627" i="28"/>
  <c r="A2563" i="28"/>
  <c r="A2578" i="28"/>
  <c r="A2592" i="28"/>
  <c r="A2585" i="28"/>
  <c r="A2558" i="28"/>
  <c r="A2607" i="28"/>
  <c r="A2596" i="28"/>
  <c r="A2619" i="28"/>
  <c r="A2555" i="28"/>
  <c r="A2570" i="28"/>
  <c r="A2584" i="28"/>
  <c r="A2573" i="28"/>
  <c r="A2569" i="28"/>
  <c r="A2628" i="28"/>
  <c r="A2561" i="28"/>
  <c r="A2614" i="28"/>
  <c r="A2611" i="28"/>
  <c r="A2626" i="28"/>
  <c r="A2562" i="28"/>
  <c r="A2576" i="28"/>
  <c r="A2559" i="28"/>
  <c r="A2589" i="28"/>
  <c r="A2577" i="28"/>
  <c r="A2603" i="28"/>
  <c r="A2618" i="28"/>
  <c r="A2554" i="28"/>
  <c r="A2568" i="28"/>
  <c r="A2602" i="28"/>
  <c r="A2623" i="28"/>
  <c r="A2605" i="28"/>
  <c r="A2593" i="28"/>
  <c r="A2594" i="28"/>
  <c r="A2612" i="28"/>
  <c r="A2621" i="28"/>
  <c r="A2613" i="28"/>
  <c r="A2586" i="28"/>
  <c r="A2598" i="28"/>
  <c r="A2556" i="28"/>
  <c r="A2595" i="28"/>
  <c r="A2624" i="28"/>
  <c r="A2622" i="28"/>
  <c r="A2574" i="28"/>
  <c r="A2557" i="28"/>
  <c r="A2564" i="28"/>
  <c r="A2567" i="28"/>
  <c r="A2587" i="28"/>
  <c r="A2616" i="28"/>
  <c r="A2609" i="28"/>
  <c r="A2590" i="28"/>
  <c r="A2575" i="28"/>
  <c r="A2580" i="28"/>
  <c r="A2588" i="28"/>
  <c r="A2579" i="28"/>
  <c r="A2608" i="28"/>
  <c r="A2597" i="28"/>
  <c r="A2606" i="28"/>
  <c r="A2591" i="28"/>
  <c r="A2571" i="28"/>
  <c r="A2610" i="28"/>
  <c r="A2604" i="28"/>
  <c r="A2600" i="28"/>
  <c r="A2560" i="28"/>
  <c r="A2583" i="28"/>
  <c r="A2625" i="28"/>
  <c r="A2572" i="28"/>
  <c r="A5773" i="28"/>
  <c r="A5769" i="28"/>
  <c r="A5747" i="28"/>
  <c r="A5725" i="28"/>
  <c r="A5706" i="28"/>
  <c r="A5762" i="28"/>
  <c r="A5740" i="28"/>
  <c r="A5719" i="28"/>
  <c r="A5761" i="28"/>
  <c r="A5739" i="28"/>
  <c r="A5717" i="28"/>
  <c r="A5759" i="28"/>
  <c r="A5738" i="28"/>
  <c r="A5716" i="28"/>
  <c r="A5772" i="28"/>
  <c r="A5751" i="28"/>
  <c r="A5730" i="28"/>
  <c r="A5709" i="28"/>
  <c r="A5748" i="28"/>
  <c r="A5737" i="28"/>
  <c r="A5729" i="28"/>
  <c r="A5727" i="28"/>
  <c r="A5770" i="28"/>
  <c r="A5708" i="28"/>
  <c r="A5715" i="28"/>
  <c r="A5707" i="28"/>
  <c r="A5771" i="28"/>
  <c r="A5749" i="28"/>
  <c r="A5757" i="28"/>
  <c r="A5753" i="28"/>
  <c r="A5752" i="28"/>
  <c r="A5750" i="28"/>
  <c r="A5732" i="28"/>
  <c r="A5704" i="28"/>
  <c r="A5756" i="28"/>
  <c r="A5763" i="28"/>
  <c r="A5744" i="28"/>
  <c r="A5742" i="28"/>
  <c r="A5743" i="28"/>
  <c r="A5713" i="28"/>
  <c r="A5767" i="28"/>
  <c r="A5736" i="28"/>
  <c r="A5734" i="28"/>
  <c r="A5754" i="28"/>
  <c r="A5723" i="28"/>
  <c r="A5778" i="28"/>
  <c r="A5728" i="28"/>
  <c r="A5726" i="28"/>
  <c r="A5764" i="28"/>
  <c r="A5733" i="28"/>
  <c r="A5705" i="28"/>
  <c r="A5766" i="28"/>
  <c r="A5758" i="28"/>
  <c r="A5714" i="28"/>
  <c r="A5718" i="28"/>
  <c r="A5745" i="28"/>
  <c r="A5724" i="28"/>
  <c r="A5776" i="28"/>
  <c r="A5710" i="28"/>
  <c r="A5755" i="28"/>
  <c r="A5735" i="28"/>
  <c r="A5711" i="28"/>
  <c r="A5768" i="28"/>
  <c r="A5712" i="28"/>
  <c r="A5765" i="28"/>
  <c r="A5746" i="28"/>
  <c r="A5721" i="28"/>
  <c r="A5760" i="28"/>
  <c r="A5722" i="28"/>
  <c r="A5777" i="28"/>
  <c r="A5774" i="28"/>
  <c r="A5775" i="28"/>
  <c r="A5731" i="28"/>
  <c r="A5741" i="28"/>
  <c r="BG12" i="23" a="1"/>
  <c r="BG12" i="23" s="1"/>
  <c r="BO12" i="23" a="1"/>
  <c r="BO12" i="23" s="1"/>
  <c r="BW12" i="23" a="1"/>
  <c r="BW12" i="23" s="1"/>
  <c r="CM12" i="23" a="1"/>
  <c r="CM12" i="23" s="1"/>
  <c r="DC12" i="23" a="1"/>
  <c r="DC12" i="23" s="1"/>
  <c r="DK12" i="23" a="1"/>
  <c r="DK12" i="23" s="1"/>
  <c r="DS12" i="23" a="1"/>
  <c r="DS12" i="23" s="1"/>
  <c r="EA12" i="23" a="1"/>
  <c r="EA12" i="23" s="1"/>
  <c r="EI12" i="23" a="1"/>
  <c r="EI12" i="23" s="1"/>
  <c r="ET12" i="23" a="1"/>
  <c r="ET12" i="23" s="1"/>
  <c r="FB12" i="23" a="1"/>
  <c r="FB12" i="23" s="1"/>
  <c r="FJ12" i="23" a="1"/>
  <c r="FJ12" i="23" s="1"/>
  <c r="FR12" i="23" a="1"/>
  <c r="FR12" i="23" s="1"/>
  <c r="FZ12" i="23" a="1"/>
  <c r="FZ12" i="23" s="1"/>
  <c r="GX12" i="23" a="1"/>
  <c r="GX12" i="23" s="1"/>
  <c r="HF12" i="23" a="1"/>
  <c r="HF12" i="23" s="1"/>
  <c r="HN12" i="23" a="1"/>
  <c r="HN12" i="23" s="1"/>
  <c r="HV12" i="23" a="1"/>
  <c r="HV12" i="23" s="1"/>
  <c r="ID12" i="23" a="1"/>
  <c r="ID12" i="23" s="1"/>
  <c r="IL12" i="23" a="1"/>
  <c r="IL12" i="23" s="1"/>
  <c r="A5524" i="27"/>
  <c r="A5505" i="27"/>
  <c r="A4885" i="27"/>
  <c r="A4887" i="27"/>
  <c r="A5343" i="27"/>
  <c r="A5390" i="27"/>
  <c r="A5337" i="27"/>
  <c r="A4723" i="27"/>
  <c r="A4719" i="27"/>
  <c r="A4704" i="27"/>
  <c r="A4551" i="27"/>
  <c r="A4574" i="27"/>
  <c r="A3810" i="27"/>
  <c r="A3825" i="27"/>
  <c r="A3800" i="27"/>
  <c r="A4663" i="27"/>
  <c r="A3783" i="27"/>
  <c r="A4615" i="27"/>
  <c r="A4564" i="27"/>
  <c r="A3814" i="27"/>
  <c r="A3711" i="27"/>
  <c r="A3721" i="27"/>
  <c r="A3640" i="27"/>
  <c r="A3676" i="27"/>
  <c r="A3274" i="27"/>
  <c r="A3716" i="27"/>
  <c r="A3661" i="27"/>
  <c r="A3081" i="27"/>
  <c r="A3633" i="27"/>
  <c r="A3271" i="27"/>
  <c r="A2066" i="27"/>
  <c r="A1876" i="27"/>
  <c r="A1992" i="27"/>
  <c r="A1954" i="27"/>
  <c r="A1999" i="27"/>
  <c r="A2352" i="27"/>
  <c r="A1895" i="27"/>
  <c r="A1904" i="27"/>
  <c r="A1439" i="27"/>
  <c r="A461" i="27"/>
  <c r="A877" i="27"/>
  <c r="A1445" i="27"/>
  <c r="A4082" i="27"/>
  <c r="A5480" i="27"/>
  <c r="A3804" i="27"/>
  <c r="A2369" i="27"/>
  <c r="A3682" i="27"/>
  <c r="A1908" i="27"/>
  <c r="A486" i="27"/>
  <c r="A5514" i="27"/>
  <c r="A6596" i="28"/>
  <c r="A6380" i="28"/>
  <c r="A6171" i="28"/>
  <c r="EQ23" i="23" a="1"/>
  <c r="EQ23" i="23" s="1"/>
  <c r="AS23" i="23" a="1"/>
  <c r="AS23" i="23" s="1"/>
  <c r="AS49" i="23" a="1"/>
  <c r="AS49" i="23" s="1"/>
  <c r="EQ49" i="23" a="1"/>
  <c r="EQ49" i="23" s="1"/>
  <c r="A600" i="27"/>
  <c r="A566" i="27"/>
  <c r="A529" i="27"/>
  <c r="A540" i="27"/>
  <c r="A557" i="27"/>
  <c r="A587" i="27"/>
  <c r="A560" i="27"/>
  <c r="A589" i="27"/>
  <c r="A590" i="27"/>
  <c r="A564" i="27"/>
  <c r="A570" i="27"/>
  <c r="A556" i="27"/>
  <c r="A576" i="27"/>
  <c r="A593" i="27"/>
  <c r="A596" i="27"/>
  <c r="A569" i="27"/>
  <c r="A532" i="27"/>
  <c r="A579" i="27"/>
  <c r="A534" i="27"/>
  <c r="A535" i="27"/>
  <c r="A582" i="27"/>
  <c r="A554" i="27"/>
  <c r="A574" i="27"/>
  <c r="A558" i="27"/>
  <c r="A541" i="27"/>
  <c r="A588" i="27"/>
  <c r="A543" i="27"/>
  <c r="A544" i="27"/>
  <c r="A595" i="27"/>
  <c r="A550" i="27"/>
  <c r="A597" i="27"/>
  <c r="A552" i="27"/>
  <c r="A553" i="27"/>
  <c r="A602" i="27"/>
  <c r="A538" i="27"/>
  <c r="A592" i="27"/>
  <c r="A531" i="27"/>
  <c r="A559" i="27"/>
  <c r="A533" i="27"/>
  <c r="A561" i="27"/>
  <c r="A563" i="27"/>
  <c r="A536" i="27"/>
  <c r="A594" i="27"/>
  <c r="A530" i="27"/>
  <c r="A601" i="27"/>
  <c r="A551" i="27"/>
  <c r="A555" i="27"/>
  <c r="A562" i="27"/>
  <c r="A549" i="27"/>
  <c r="A572" i="27"/>
  <c r="A573" i="27"/>
  <c r="A546" i="27"/>
  <c r="A567" i="27"/>
  <c r="A585" i="27"/>
  <c r="A571" i="27"/>
  <c r="A581" i="27"/>
  <c r="A591" i="27"/>
  <c r="A537" i="27"/>
  <c r="A603" i="27"/>
  <c r="A548" i="27"/>
  <c r="A580" i="27"/>
  <c r="A599" i="27"/>
  <c r="A547" i="27"/>
  <c r="A584" i="27"/>
  <c r="A568" i="27"/>
  <c r="A598" i="27"/>
  <c r="A565" i="27"/>
  <c r="A3890" i="28"/>
  <c r="A3860" i="28"/>
  <c r="A3858" i="28"/>
  <c r="A3842" i="28"/>
  <c r="A3882" i="28"/>
  <c r="A3836" i="28"/>
  <c r="A3900" i="28"/>
  <c r="A3884" i="28"/>
  <c r="A3880" i="28"/>
  <c r="A3864" i="28"/>
  <c r="A3840" i="28"/>
  <c r="A3856" i="28"/>
  <c r="A3866" i="28"/>
  <c r="A3878" i="28"/>
  <c r="A3893" i="28"/>
  <c r="A3829" i="28"/>
  <c r="A3895" i="28"/>
  <c r="A3891" i="28"/>
  <c r="A3879" i="28"/>
  <c r="A3876" i="28"/>
  <c r="A3888" i="28"/>
  <c r="A3870" i="28"/>
  <c r="A3885" i="28"/>
  <c r="A3897" i="28"/>
  <c r="A3883" i="28"/>
  <c r="A3881" i="28"/>
  <c r="A3867" i="28"/>
  <c r="A3898" i="28"/>
  <c r="A3862" i="28"/>
  <c r="A3877" i="28"/>
  <c r="A3887" i="28"/>
  <c r="A3873" i="28"/>
  <c r="A3871" i="28"/>
  <c r="A3857" i="28"/>
  <c r="A3832" i="28"/>
  <c r="A3868" i="28"/>
  <c r="A3886" i="28"/>
  <c r="A3853" i="28"/>
  <c r="A3863" i="28"/>
  <c r="A3899" i="28"/>
  <c r="A3854" i="28"/>
  <c r="A3845" i="28"/>
  <c r="A3851" i="28"/>
  <c r="A3889" i="28"/>
  <c r="A3852" i="28"/>
  <c r="A3844" i="28"/>
  <c r="A3846" i="28"/>
  <c r="A3837" i="28"/>
  <c r="A3841" i="28"/>
  <c r="A3847" i="28"/>
  <c r="A3874" i="28"/>
  <c r="A3838" i="28"/>
  <c r="A3875" i="28"/>
  <c r="A3831" i="28"/>
  <c r="A3835" i="28"/>
  <c r="A3896" i="28"/>
  <c r="A3830" i="28"/>
  <c r="A3865" i="28"/>
  <c r="A3903" i="28"/>
  <c r="A3850" i="28"/>
  <c r="A3834" i="28"/>
  <c r="A3843" i="28"/>
  <c r="A3833" i="28"/>
  <c r="A3902" i="28"/>
  <c r="A3859" i="28"/>
  <c r="A3894" i="28"/>
  <c r="A3849" i="28"/>
  <c r="A3848" i="28"/>
  <c r="A3901" i="28"/>
  <c r="A3839" i="28"/>
  <c r="A3869" i="28"/>
  <c r="A3872" i="28"/>
  <c r="A3861" i="28"/>
  <c r="A3855" i="28"/>
  <c r="A3892" i="28"/>
  <c r="A5329" i="28"/>
  <c r="A5393" i="28"/>
  <c r="A5352" i="28"/>
  <c r="A5372" i="28"/>
  <c r="A5383" i="28"/>
  <c r="A5390" i="28"/>
  <c r="A5397" i="28"/>
  <c r="A5333" i="28"/>
  <c r="A5347" i="28"/>
  <c r="A5362" i="28"/>
  <c r="A5375" i="28"/>
  <c r="A5382" i="28"/>
  <c r="A5389" i="28"/>
  <c r="A5403" i="28"/>
  <c r="A5339" i="28"/>
  <c r="A5354" i="28"/>
  <c r="A5380" i="28"/>
  <c r="A5367" i="28"/>
  <c r="A5374" i="28"/>
  <c r="A5381" i="28"/>
  <c r="A5395" i="28"/>
  <c r="A5331" i="28"/>
  <c r="A5346" i="28"/>
  <c r="A5336" i="28"/>
  <c r="A5401" i="28"/>
  <c r="A5359" i="28"/>
  <c r="A5342" i="28"/>
  <c r="A5379" i="28"/>
  <c r="A5370" i="28"/>
  <c r="A5377" i="28"/>
  <c r="A5351" i="28"/>
  <c r="A5334" i="28"/>
  <c r="A5371" i="28"/>
  <c r="A5338" i="28"/>
  <c r="A5400" i="28"/>
  <c r="A5343" i="28"/>
  <c r="A5373" i="28"/>
  <c r="A5363" i="28"/>
  <c r="A5330" i="28"/>
  <c r="A5337" i="28"/>
  <c r="A5335" i="28"/>
  <c r="A5365" i="28"/>
  <c r="A5355" i="28"/>
  <c r="A5348" i="28"/>
  <c r="A5360" i="28"/>
  <c r="A5340" i="28"/>
  <c r="A5344" i="28"/>
  <c r="A5345" i="28"/>
  <c r="A5357" i="28"/>
  <c r="A5369" i="28"/>
  <c r="A5396" i="28"/>
  <c r="A5361" i="28"/>
  <c r="A5385" i="28"/>
  <c r="A5349" i="28"/>
  <c r="A5392" i="28"/>
  <c r="A5384" i="28"/>
  <c r="A5399" i="28"/>
  <c r="A5341" i="28"/>
  <c r="A5391" i="28"/>
  <c r="A5387" i="28"/>
  <c r="A5398" i="28"/>
  <c r="A5402" i="28"/>
  <c r="A5366" i="28"/>
  <c r="A5394" i="28"/>
  <c r="A5332" i="28"/>
  <c r="A5364" i="28"/>
  <c r="A5368" i="28"/>
  <c r="A5358" i="28"/>
  <c r="A5353" i="28"/>
  <c r="A5356" i="28"/>
  <c r="A5388" i="28"/>
  <c r="J3" i="28" a="1"/>
  <c r="J3" i="27" a="1"/>
  <c r="CY12" i="23" a="1"/>
  <c r="CY12" i="23" s="1"/>
  <c r="HJ12" i="23" a="1"/>
  <c r="HJ12" i="23" s="1"/>
  <c r="A1569" i="27"/>
  <c r="A1534" i="27"/>
  <c r="A1515" i="27"/>
  <c r="A1568" i="27"/>
  <c r="A1528" i="27"/>
  <c r="A1504" i="27"/>
  <c r="A1551" i="27"/>
  <c r="A1518" i="27"/>
  <c r="A1512" i="27"/>
  <c r="A1521" i="27"/>
  <c r="A1513" i="27"/>
  <c r="A1536" i="27"/>
  <c r="A1520" i="27"/>
  <c r="A1539" i="27"/>
  <c r="A1505" i="27"/>
  <c r="A1567" i="27"/>
  <c r="A1562" i="27"/>
  <c r="A1571" i="27"/>
  <c r="A1531" i="27"/>
  <c r="A1553" i="27"/>
  <c r="A1537" i="27"/>
  <c r="A1558" i="27"/>
  <c r="A1523" i="27"/>
  <c r="A1510" i="27"/>
  <c r="A1550" i="27"/>
  <c r="A1573" i="27"/>
  <c r="A1555" i="27"/>
  <c r="A1577" i="27"/>
  <c r="A1542" i="27"/>
  <c r="A1507" i="27"/>
  <c r="A1529" i="27"/>
  <c r="A1519" i="27"/>
  <c r="A1514" i="27"/>
  <c r="A1578" i="27"/>
  <c r="A1576" i="27"/>
  <c r="A1574" i="27"/>
  <c r="A1561" i="27"/>
  <c r="A1526" i="27"/>
  <c r="A1547" i="27"/>
  <c r="A1527" i="27"/>
  <c r="A1522" i="27"/>
  <c r="A1566" i="27"/>
  <c r="A1538" i="27"/>
  <c r="A1540" i="27"/>
  <c r="A1509" i="27"/>
  <c r="A1560" i="27"/>
  <c r="A1511" i="27"/>
  <c r="A1546" i="27"/>
  <c r="A1548" i="27"/>
  <c r="A1517" i="27"/>
  <c r="A1544" i="27"/>
  <c r="A1535" i="27"/>
  <c r="A1554" i="27"/>
  <c r="A1556" i="27"/>
  <c r="A1525" i="27"/>
  <c r="A1552" i="27"/>
  <c r="A1543" i="27"/>
  <c r="A1570" i="27"/>
  <c r="A1564" i="27"/>
  <c r="A1533" i="27"/>
  <c r="A1545" i="27"/>
  <c r="A1559" i="27"/>
  <c r="A1508" i="27"/>
  <c r="A1572" i="27"/>
  <c r="A1541" i="27"/>
  <c r="A2100" i="27"/>
  <c r="A2083" i="27"/>
  <c r="A2072" i="27"/>
  <c r="A2051" i="27"/>
  <c r="A2062" i="27"/>
  <c r="A2071" i="27"/>
  <c r="A2075" i="27"/>
  <c r="A2092" i="27"/>
  <c r="A2041" i="27"/>
  <c r="A2096" i="27"/>
  <c r="A2040" i="27"/>
  <c r="A2094" i="27"/>
  <c r="A2103" i="27"/>
  <c r="A2052" i="27"/>
  <c r="A2081" i="27"/>
  <c r="A2086" i="27"/>
  <c r="A2097" i="27"/>
  <c r="A2035" i="27"/>
  <c r="A2101" i="27"/>
  <c r="A2037" i="27"/>
  <c r="A2050" i="27"/>
  <c r="A2102" i="27"/>
  <c r="A2031" i="27"/>
  <c r="A2032" i="27"/>
  <c r="A2046" i="27"/>
  <c r="A2093" i="27"/>
  <c r="A2029" i="27"/>
  <c r="A2042" i="27"/>
  <c r="A2063" i="27"/>
  <c r="A2034" i="27"/>
  <c r="A2056" i="27"/>
  <c r="A2036" i="27"/>
  <c r="A2085" i="27"/>
  <c r="A2098" i="27"/>
  <c r="A2038" i="27"/>
  <c r="A2073" i="27"/>
  <c r="A2044" i="27"/>
  <c r="A2067" i="27"/>
  <c r="A2047" i="27"/>
  <c r="A2077" i="27"/>
  <c r="A2090" i="27"/>
  <c r="A2048" i="27"/>
  <c r="A2030" i="27"/>
  <c r="A2084" i="27"/>
  <c r="A2033" i="27"/>
  <c r="A2055" i="27"/>
  <c r="A2078" i="27"/>
  <c r="A2057" i="27"/>
  <c r="A2069" i="27"/>
  <c r="A2082" i="27"/>
  <c r="A2059" i="27"/>
  <c r="A4118" i="27"/>
  <c r="A4128" i="27"/>
  <c r="A4086" i="27"/>
  <c r="A4096" i="27"/>
  <c r="A4065" i="27"/>
  <c r="A4056" i="27"/>
  <c r="A4074" i="27"/>
  <c r="A4106" i="27"/>
  <c r="A4078" i="27"/>
  <c r="A4099" i="27"/>
  <c r="A4103" i="27"/>
  <c r="A4104" i="27"/>
  <c r="A4105" i="27"/>
  <c r="A4057" i="27"/>
  <c r="A4088" i="27"/>
  <c r="A4111" i="27"/>
  <c r="A4060" i="27"/>
  <c r="A4113" i="27"/>
  <c r="A4114" i="27"/>
  <c r="A4115" i="27"/>
  <c r="A4066" i="27"/>
  <c r="A4098" i="27"/>
  <c r="A4121" i="27"/>
  <c r="A4070" i="27"/>
  <c r="A4123" i="27"/>
  <c r="A4126" i="27"/>
  <c r="A4127" i="27"/>
  <c r="A4075" i="27"/>
  <c r="A4110" i="27"/>
  <c r="A4080" i="27"/>
  <c r="A4054" i="27"/>
  <c r="A4055" i="27"/>
  <c r="A4087" i="27"/>
  <c r="A4120" i="27"/>
  <c r="A4059" i="27"/>
  <c r="A4090" i="27"/>
  <c r="A4062" i="27"/>
  <c r="A4063" i="27"/>
  <c r="A4064" i="27"/>
  <c r="A4097" i="27"/>
  <c r="A4068" i="27"/>
  <c r="A4102" i="27"/>
  <c r="A4071" i="27"/>
  <c r="A4072" i="27"/>
  <c r="A4073" i="27"/>
  <c r="A4125" i="27"/>
  <c r="A4116" i="27"/>
  <c r="A4061" i="27"/>
  <c r="A4112" i="27"/>
  <c r="A4124" i="27"/>
  <c r="A4069" i="27"/>
  <c r="A4122" i="27"/>
  <c r="A4077" i="27"/>
  <c r="A4076" i="27"/>
  <c r="A4085" i="27"/>
  <c r="A4107" i="27"/>
  <c r="A4084" i="27"/>
  <c r="A4093" i="27"/>
  <c r="A672" i="28"/>
  <c r="A666" i="28"/>
  <c r="A658" i="28"/>
  <c r="A618" i="28"/>
  <c r="A610" i="28"/>
  <c r="A674" i="28"/>
  <c r="A650" i="28"/>
  <c r="A642" i="28"/>
  <c r="A626" i="28"/>
  <c r="A634" i="28"/>
  <c r="A665" i="28"/>
  <c r="A619" i="28"/>
  <c r="A612" i="28"/>
  <c r="A676" i="28"/>
  <c r="A613" i="28"/>
  <c r="A677" i="28"/>
  <c r="A638" i="28"/>
  <c r="A647" i="28"/>
  <c r="A632" i="28"/>
  <c r="A609" i="28"/>
  <c r="A673" i="28"/>
  <c r="A627" i="28"/>
  <c r="A620" i="28"/>
  <c r="A621" i="28"/>
  <c r="A646" i="28"/>
  <c r="A655" i="28"/>
  <c r="A640" i="28"/>
  <c r="A617" i="28"/>
  <c r="A635" i="28"/>
  <c r="A628" i="28"/>
  <c r="A629" i="28"/>
  <c r="A654" i="28"/>
  <c r="A663" i="28"/>
  <c r="A648" i="28"/>
  <c r="A625" i="28"/>
  <c r="A643" i="28"/>
  <c r="A636" i="28"/>
  <c r="A637" i="28"/>
  <c r="A662" i="28"/>
  <c r="A607" i="28"/>
  <c r="A671" i="28"/>
  <c r="A656" i="28"/>
  <c r="A659" i="28"/>
  <c r="A660" i="28"/>
  <c r="A605" i="28"/>
  <c r="A614" i="28"/>
  <c r="A667" i="28"/>
  <c r="A668" i="28"/>
  <c r="A645" i="28"/>
  <c r="A622" i="28"/>
  <c r="A608" i="28"/>
  <c r="A675" i="28"/>
  <c r="A653" i="28"/>
  <c r="A630" i="28"/>
  <c r="A615" i="28"/>
  <c r="A616" i="28"/>
  <c r="A633" i="28"/>
  <c r="A661" i="28"/>
  <c r="A670" i="28"/>
  <c r="A623" i="28"/>
  <c r="A624" i="28"/>
  <c r="A641" i="28"/>
  <c r="A669" i="28"/>
  <c r="A678" i="28"/>
  <c r="A631" i="28"/>
  <c r="A664" i="28"/>
  <c r="A649" i="28"/>
  <c r="A604" i="28"/>
  <c r="A639" i="28"/>
  <c r="A611" i="28"/>
  <c r="A657" i="28"/>
  <c r="A651" i="28"/>
  <c r="A644" i="28"/>
  <c r="A606" i="28"/>
  <c r="A652" i="28"/>
  <c r="A7339" i="28"/>
  <c r="A7330" i="28"/>
  <c r="A7310" i="28"/>
  <c r="A7307" i="28"/>
  <c r="A7290" i="28"/>
  <c r="A7350" i="28"/>
  <c r="A7331" i="28"/>
  <c r="A7286" i="28"/>
  <c r="A7338" i="28"/>
  <c r="A7298" i="28"/>
  <c r="A7337" i="28"/>
  <c r="A7352" i="28"/>
  <c r="A7288" i="28"/>
  <c r="A7303" i="28"/>
  <c r="A7317" i="28"/>
  <c r="A7324" i="28"/>
  <c r="A7342" i="28"/>
  <c r="A7323" i="28"/>
  <c r="A7318" i="28"/>
  <c r="A7329" i="28"/>
  <c r="A7344" i="28"/>
  <c r="A7280" i="28"/>
  <c r="A7295" i="28"/>
  <c r="A7309" i="28"/>
  <c r="A7316" i="28"/>
  <c r="A7346" i="28"/>
  <c r="A7283" i="28"/>
  <c r="A7321" i="28"/>
  <c r="A7336" i="28"/>
  <c r="A7351" i="28"/>
  <c r="A7287" i="28"/>
  <c r="A7301" i="28"/>
  <c r="A7308" i="28"/>
  <c r="A7306" i="28"/>
  <c r="A7291" i="28"/>
  <c r="A7313" i="28"/>
  <c r="A7328" i="28"/>
  <c r="A7343" i="28"/>
  <c r="A7279" i="28"/>
  <c r="A7293" i="28"/>
  <c r="A7300" i="28"/>
  <c r="A7326" i="28"/>
  <c r="A7281" i="28"/>
  <c r="A7311" i="28"/>
  <c r="A7332" i="28"/>
  <c r="A7320" i="28"/>
  <c r="A7349" i="28"/>
  <c r="A7292" i="28"/>
  <c r="A7312" i="28"/>
  <c r="A7341" i="28"/>
  <c r="A7284" i="28"/>
  <c r="A7282" i="28"/>
  <c r="A7353" i="28"/>
  <c r="A7304" i="28"/>
  <c r="A7333" i="28"/>
  <c r="A7299" i="28"/>
  <c r="A7302" i="28"/>
  <c r="A7347" i="28"/>
  <c r="A7314" i="28"/>
  <c r="A7345" i="28"/>
  <c r="A7296" i="28"/>
  <c r="A7325" i="28"/>
  <c r="A7322" i="28"/>
  <c r="A7334" i="28"/>
  <c r="A7305" i="28"/>
  <c r="A7335" i="28"/>
  <c r="A7285" i="28"/>
  <c r="A7297" i="28"/>
  <c r="A7289" i="28"/>
  <c r="A7327" i="28"/>
  <c r="A7294" i="28"/>
  <c r="A7319" i="28"/>
  <c r="AZ12" i="23" a="1"/>
  <c r="AZ12" i="23" s="1"/>
  <c r="BH12" i="23" a="1"/>
  <c r="BH12" i="23" s="1"/>
  <c r="BP12" i="23" a="1"/>
  <c r="BP12" i="23" s="1"/>
  <c r="CF12" i="23" a="1"/>
  <c r="CF12" i="23" s="1"/>
  <c r="CN12" i="23" a="1"/>
  <c r="CN12" i="23" s="1"/>
  <c r="DL12" i="23" a="1"/>
  <c r="DL12" i="23" s="1"/>
  <c r="DT12" i="23" a="1"/>
  <c r="DT12" i="23" s="1"/>
  <c r="EB12" i="23" a="1"/>
  <c r="EB12" i="23" s="1"/>
  <c r="EJ12" i="23" a="1"/>
  <c r="EJ12" i="23" s="1"/>
  <c r="EU12" i="23" a="1"/>
  <c r="EU12" i="23" s="1"/>
  <c r="FC12" i="23" a="1"/>
  <c r="FC12" i="23" s="1"/>
  <c r="FK12" i="23" a="1"/>
  <c r="FK12" i="23" s="1"/>
  <c r="FS12" i="23" a="1"/>
  <c r="FS12" i="23" s="1"/>
  <c r="GA12" i="23" a="1"/>
  <c r="GA12" i="23" s="1"/>
  <c r="GQ12" i="23" a="1"/>
  <c r="GQ12" i="23" s="1"/>
  <c r="A5510" i="27"/>
  <c r="A5532" i="27"/>
  <c r="A5345" i="27"/>
  <c r="A4952" i="27"/>
  <c r="A4893" i="27"/>
  <c r="A5353" i="27"/>
  <c r="A4705" i="27"/>
  <c r="A4710" i="27"/>
  <c r="A4561" i="27"/>
  <c r="A4546" i="27"/>
  <c r="A3802" i="27"/>
  <c r="A3817" i="27"/>
  <c r="A3792" i="27"/>
  <c r="A4650" i="27"/>
  <c r="A3775" i="27"/>
  <c r="A4580" i="27"/>
  <c r="A4626" i="27"/>
  <c r="A3806" i="27"/>
  <c r="A3719" i="27"/>
  <c r="A3691" i="27"/>
  <c r="A3648" i="27"/>
  <c r="A3260" i="27"/>
  <c r="A3148" i="27"/>
  <c r="A3700" i="27"/>
  <c r="A3647" i="27"/>
  <c r="A3089" i="27"/>
  <c r="A3279" i="27"/>
  <c r="A2074" i="27"/>
  <c r="A1867" i="27"/>
  <c r="A1938" i="27"/>
  <c r="A1565" i="27"/>
  <c r="A1946" i="27"/>
  <c r="A1532" i="27"/>
  <c r="A1989" i="27"/>
  <c r="A2370" i="27"/>
  <c r="A1953" i="27"/>
  <c r="A1506" i="27"/>
  <c r="A2373" i="27"/>
  <c r="A1861" i="27"/>
  <c r="A1885" i="27"/>
  <c r="A586" i="27"/>
  <c r="A1463" i="27"/>
  <c r="A509" i="27"/>
  <c r="A896" i="27"/>
  <c r="A1453" i="27"/>
  <c r="A4067" i="27"/>
  <c r="A3781" i="27"/>
  <c r="A3088" i="27"/>
  <c r="A2395" i="27"/>
  <c r="A3789" i="27"/>
  <c r="A5541" i="27"/>
  <c r="A466" i="27"/>
  <c r="A5367" i="27"/>
  <c r="A6535" i="28"/>
  <c r="A6444" i="28"/>
  <c r="A6179" i="28"/>
  <c r="A5350" i="28"/>
  <c r="A3710" i="28"/>
  <c r="AS54" i="23" a="1"/>
  <c r="AS54" i="23" s="1"/>
  <c r="EQ54" i="23" a="1"/>
  <c r="EQ54" i="23" s="1"/>
  <c r="AS84" i="23" a="1"/>
  <c r="AS84" i="23" s="1"/>
  <c r="EQ84" i="23" a="1"/>
  <c r="EQ84" i="23" s="1"/>
  <c r="EQ33" i="23" a="1"/>
  <c r="EQ33" i="23" s="1"/>
  <c r="AS33" i="23" a="1"/>
  <c r="AS33" i="23" s="1"/>
  <c r="A876" i="27"/>
  <c r="A888" i="27"/>
  <c r="A881" i="27"/>
  <c r="A849" i="27"/>
  <c r="A856" i="27"/>
  <c r="A840" i="27"/>
  <c r="A842" i="27"/>
  <c r="A846" i="27"/>
  <c r="A861" i="27"/>
  <c r="A875" i="27"/>
  <c r="A866" i="27"/>
  <c r="A872" i="27"/>
  <c r="A898" i="27"/>
  <c r="A865" i="27"/>
  <c r="A868" i="27"/>
  <c r="A847" i="27"/>
  <c r="A902" i="27"/>
  <c r="A838" i="27"/>
  <c r="A853" i="27"/>
  <c r="A867" i="27"/>
  <c r="A880" i="27"/>
  <c r="A839" i="27"/>
  <c r="A895" i="27"/>
  <c r="A900" i="27"/>
  <c r="A874" i="27"/>
  <c r="A894" i="27"/>
  <c r="A830" i="27"/>
  <c r="A845" i="27"/>
  <c r="A859" i="27"/>
  <c r="A892" i="27"/>
  <c r="A832" i="27"/>
  <c r="A897" i="27"/>
  <c r="A836" i="27"/>
  <c r="A864" i="27"/>
  <c r="A903" i="27"/>
  <c r="A886" i="27"/>
  <c r="A901" i="27"/>
  <c r="A837" i="27"/>
  <c r="A851" i="27"/>
  <c r="A844" i="27"/>
  <c r="A850" i="27"/>
  <c r="A833" i="27"/>
  <c r="A890" i="27"/>
  <c r="A878" i="27"/>
  <c r="A893" i="27"/>
  <c r="A829" i="27"/>
  <c r="A843" i="27"/>
  <c r="A857" i="27"/>
  <c r="A848" i="27"/>
  <c r="A879" i="27"/>
  <c r="A831" i="27"/>
  <c r="A863" i="27"/>
  <c r="A870" i="27"/>
  <c r="A885" i="27"/>
  <c r="A899" i="27"/>
  <c r="A835" i="27"/>
  <c r="A871" i="27"/>
  <c r="A860" i="27"/>
  <c r="A869" i="27"/>
  <c r="A852" i="27"/>
  <c r="A891" i="27"/>
  <c r="A858" i="27"/>
  <c r="A883" i="27"/>
  <c r="A884" i="27"/>
  <c r="A834" i="27"/>
  <c r="A889" i="27"/>
  <c r="A841" i="27"/>
  <c r="A873" i="27"/>
  <c r="A855" i="27"/>
  <c r="A887" i="27"/>
  <c r="A4324" i="27"/>
  <c r="A4353" i="27"/>
  <c r="A4343" i="27"/>
  <c r="A4288" i="27"/>
  <c r="A4333" i="27"/>
  <c r="A4306" i="27"/>
  <c r="A4335" i="27"/>
  <c r="A4281" i="27"/>
  <c r="A4328" i="27"/>
  <c r="A4283" i="27"/>
  <c r="A4330" i="27"/>
  <c r="A4304" i="27"/>
  <c r="A4332" i="27"/>
  <c r="A4350" i="27"/>
  <c r="A4344" i="27"/>
  <c r="A4290" i="27"/>
  <c r="A4337" i="27"/>
  <c r="A4292" i="27"/>
  <c r="A4339" i="27"/>
  <c r="A4313" i="27"/>
  <c r="A4341" i="27"/>
  <c r="A4315" i="27"/>
  <c r="A4280" i="27"/>
  <c r="A4299" i="27"/>
  <c r="A4346" i="27"/>
  <c r="A4301" i="27"/>
  <c r="A4349" i="27"/>
  <c r="A4322" i="27"/>
  <c r="A4352" i="27"/>
  <c r="A4297" i="27"/>
  <c r="A4289" i="27"/>
  <c r="A4308" i="27"/>
  <c r="A4282" i="27"/>
  <c r="A4311" i="27"/>
  <c r="A4284" i="27"/>
  <c r="A4331" i="27"/>
  <c r="A4287" i="27"/>
  <c r="A4279" i="27"/>
  <c r="A4298" i="27"/>
  <c r="A4317" i="27"/>
  <c r="A4291" i="27"/>
  <c r="A4320" i="27"/>
  <c r="A4293" i="27"/>
  <c r="A4340" i="27"/>
  <c r="A4296" i="27"/>
  <c r="A4307" i="27"/>
  <c r="A4327" i="27"/>
  <c r="A4300" i="27"/>
  <c r="A4329" i="27"/>
  <c r="A4303" i="27"/>
  <c r="A4351" i="27"/>
  <c r="A4305" i="27"/>
  <c r="A4316" i="27"/>
  <c r="A4309" i="27"/>
  <c r="A4321" i="27"/>
  <c r="A4314" i="27"/>
  <c r="A4286" i="27"/>
  <c r="A4325" i="27"/>
  <c r="A4319" i="27"/>
  <c r="A4323" i="27"/>
  <c r="A4294" i="27"/>
  <c r="A4336" i="27"/>
  <c r="A4302" i="27"/>
  <c r="A4345" i="27"/>
  <c r="A4338" i="27"/>
  <c r="A4285" i="27"/>
  <c r="A4310" i="27"/>
  <c r="A4347" i="27"/>
  <c r="A4295" i="27"/>
  <c r="A4318" i="27"/>
  <c r="A301" i="28"/>
  <c r="A296" i="28"/>
  <c r="A264" i="28"/>
  <c r="A232" i="28"/>
  <c r="A295" i="28"/>
  <c r="A263" i="28"/>
  <c r="A231" i="28"/>
  <c r="A288" i="28"/>
  <c r="A256" i="28"/>
  <c r="A287" i="28"/>
  <c r="A255" i="28"/>
  <c r="A280" i="28"/>
  <c r="A248" i="28"/>
  <c r="A279" i="28"/>
  <c r="A247" i="28"/>
  <c r="A303" i="28"/>
  <c r="A271" i="28"/>
  <c r="A239" i="28"/>
  <c r="A272" i="28"/>
  <c r="A240" i="28"/>
  <c r="A254" i="28"/>
  <c r="A233" i="28"/>
  <c r="A297" i="28"/>
  <c r="A234" i="28"/>
  <c r="A298" i="28"/>
  <c r="A275" i="28"/>
  <c r="A252" i="28"/>
  <c r="A277" i="28"/>
  <c r="A262" i="28"/>
  <c r="A241" i="28"/>
  <c r="A242" i="28"/>
  <c r="A283" i="28"/>
  <c r="A260" i="28"/>
  <c r="A285" i="28"/>
  <c r="A270" i="28"/>
  <c r="A249" i="28"/>
  <c r="A250" i="28"/>
  <c r="A291" i="28"/>
  <c r="A268" i="28"/>
  <c r="A229" i="28"/>
  <c r="A293" i="28"/>
  <c r="A278" i="28"/>
  <c r="A257" i="28"/>
  <c r="A258" i="28"/>
  <c r="A235" i="28"/>
  <c r="A299" i="28"/>
  <c r="A276" i="28"/>
  <c r="A237" i="28"/>
  <c r="A230" i="28"/>
  <c r="A273" i="28"/>
  <c r="A243" i="28"/>
  <c r="A284" i="28"/>
  <c r="A253" i="28"/>
  <c r="A238" i="28"/>
  <c r="A281" i="28"/>
  <c r="A251" i="28"/>
  <c r="A292" i="28"/>
  <c r="A261" i="28"/>
  <c r="A246" i="28"/>
  <c r="A289" i="28"/>
  <c r="A266" i="28"/>
  <c r="A259" i="28"/>
  <c r="A300" i="28"/>
  <c r="A269" i="28"/>
  <c r="A286" i="28"/>
  <c r="A274" i="28"/>
  <c r="A267" i="28"/>
  <c r="A294" i="28"/>
  <c r="A282" i="28"/>
  <c r="A302" i="28"/>
  <c r="A290" i="28"/>
  <c r="A236" i="28"/>
  <c r="A265" i="28"/>
  <c r="A244" i="28"/>
  <c r="A245" i="28"/>
  <c r="A1352" i="28"/>
  <c r="A1328" i="28"/>
  <c r="A1315" i="28"/>
  <c r="A1302" i="28"/>
  <c r="A1353" i="28"/>
  <c r="A1341" i="28"/>
  <c r="A1289" i="28"/>
  <c r="A1301" i="28"/>
  <c r="A1332" i="28"/>
  <c r="A1338" i="28"/>
  <c r="A1351" i="28"/>
  <c r="A1287" i="28"/>
  <c r="A1331" i="28"/>
  <c r="A1294" i="28"/>
  <c r="A1297" i="28"/>
  <c r="A1299" i="28"/>
  <c r="A1313" i="28"/>
  <c r="A1324" i="28"/>
  <c r="A1330" i="28"/>
  <c r="A1343" i="28"/>
  <c r="A1279" i="28"/>
  <c r="A1344" i="28"/>
  <c r="A1307" i="28"/>
  <c r="A1283" i="28"/>
  <c r="A1310" i="28"/>
  <c r="A1312" i="28"/>
  <c r="A1326" i="28"/>
  <c r="A1316" i="28"/>
  <c r="A1322" i="28"/>
  <c r="A1335" i="28"/>
  <c r="A1291" i="28"/>
  <c r="A1320" i="28"/>
  <c r="A1296" i="28"/>
  <c r="A1323" i="28"/>
  <c r="A1325" i="28"/>
  <c r="A1339" i="28"/>
  <c r="A1308" i="28"/>
  <c r="A1314" i="28"/>
  <c r="A1327" i="28"/>
  <c r="A1304" i="28"/>
  <c r="A1333" i="28"/>
  <c r="A1309" i="28"/>
  <c r="A1336" i="28"/>
  <c r="A1337" i="28"/>
  <c r="A1292" i="28"/>
  <c r="A1311" i="28"/>
  <c r="A1345" i="28"/>
  <c r="A1284" i="28"/>
  <c r="A1303" i="28"/>
  <c r="A1280" i="28"/>
  <c r="A1288" i="28"/>
  <c r="A1346" i="28"/>
  <c r="A1295" i="28"/>
  <c r="A1293" i="28"/>
  <c r="A1306" i="28"/>
  <c r="A1317" i="28"/>
  <c r="A1305" i="28"/>
  <c r="A1286" i="28"/>
  <c r="A1298" i="28"/>
  <c r="A1329" i="28"/>
  <c r="A1318" i="28"/>
  <c r="A1321" i="28"/>
  <c r="A1350" i="28"/>
  <c r="A1348" i="28"/>
  <c r="A1290" i="28"/>
  <c r="A1342" i="28"/>
  <c r="A1334" i="28"/>
  <c r="A1285" i="28"/>
  <c r="A1281" i="28"/>
  <c r="A1347" i="28"/>
  <c r="A1340" i="28"/>
  <c r="A1300" i="28"/>
  <c r="A1282" i="28"/>
  <c r="A1349" i="28"/>
  <c r="A4053" i="28"/>
  <c r="A4040" i="28"/>
  <c r="A4014" i="28"/>
  <c r="A4038" i="28"/>
  <c r="A4008" i="28"/>
  <c r="A4018" i="28"/>
  <c r="A3984" i="28"/>
  <c r="A4050" i="28"/>
  <c r="A4016" i="28"/>
  <c r="A3982" i="28"/>
  <c r="A4048" i="28"/>
  <c r="A4006" i="28"/>
  <c r="A4030" i="28"/>
  <c r="A3994" i="28"/>
  <c r="A4034" i="28"/>
  <c r="A4026" i="28"/>
  <c r="A4024" i="28"/>
  <c r="A4002" i="28"/>
  <c r="A3998" i="28"/>
  <c r="A3992" i="28"/>
  <c r="A4046" i="28"/>
  <c r="A3986" i="28"/>
  <c r="A3983" i="28"/>
  <c r="A4049" i="28"/>
  <c r="A4009" i="28"/>
  <c r="A4020" i="28"/>
  <c r="A4035" i="28"/>
  <c r="A3990" i="28"/>
  <c r="A3993" i="28"/>
  <c r="A4021" i="28"/>
  <c r="A4012" i="28"/>
  <c r="A4027" i="28"/>
  <c r="A4000" i="28"/>
  <c r="A3981" i="28"/>
  <c r="A4005" i="28"/>
  <c r="A3985" i="28"/>
  <c r="A4031" i="28"/>
  <c r="A4004" i="28"/>
  <c r="A4019" i="28"/>
  <c r="A4010" i="28"/>
  <c r="A3991" i="28"/>
  <c r="A3997" i="28"/>
  <c r="A3980" i="28"/>
  <c r="A4022" i="28"/>
  <c r="A4007" i="28"/>
  <c r="A4051" i="28"/>
  <c r="A4032" i="28"/>
  <c r="A4017" i="28"/>
  <c r="A3989" i="28"/>
  <c r="A4052" i="28"/>
  <c r="A4043" i="28"/>
  <c r="A4042" i="28"/>
  <c r="A4001" i="28"/>
  <c r="A4015" i="28"/>
  <c r="A4029" i="28"/>
  <c r="A3999" i="28"/>
  <c r="A4044" i="28"/>
  <c r="A4011" i="28"/>
  <c r="A4013" i="28"/>
  <c r="A4025" i="28"/>
  <c r="A4039" i="28"/>
  <c r="A4003" i="28"/>
  <c r="A4033" i="28"/>
  <c r="A4037" i="28"/>
  <c r="A3995" i="28"/>
  <c r="A4045" i="28"/>
  <c r="A4047" i="28"/>
  <c r="A3987" i="28"/>
  <c r="A3979" i="28"/>
  <c r="A4036" i="28"/>
  <c r="A4028" i="28"/>
  <c r="A4041" i="28"/>
  <c r="A4023" i="28"/>
  <c r="BS12" i="23" a="1"/>
  <c r="BS12" i="23" s="1"/>
  <c r="AS14" i="23" a="1"/>
  <c r="AS14" i="23" s="1"/>
  <c r="EQ14" i="23" a="1"/>
  <c r="EQ14" i="23" s="1"/>
  <c r="EQ77" i="23" a="1"/>
  <c r="EQ77" i="23" s="1"/>
  <c r="AS77" i="23" a="1"/>
  <c r="AS77" i="23" s="1"/>
  <c r="AS85" i="23" a="1"/>
  <c r="AS85" i="23" s="1"/>
  <c r="EQ85" i="23" a="1"/>
  <c r="EQ85" i="23" s="1"/>
  <c r="A4889" i="27"/>
  <c r="A4621" i="27"/>
  <c r="A2022" i="27"/>
  <c r="A459" i="27"/>
  <c r="A539" i="27"/>
  <c r="A3645" i="27"/>
  <c r="A3678" i="27"/>
  <c r="A3605" i="27"/>
  <c r="A3613" i="27"/>
  <c r="A3651" i="27"/>
  <c r="A3655" i="27"/>
  <c r="A3670" i="27"/>
  <c r="A3617" i="27"/>
  <c r="A3663" i="27"/>
  <c r="A3643" i="27"/>
  <c r="A3630" i="27"/>
  <c r="A3606" i="27"/>
  <c r="A3619" i="27"/>
  <c r="A3677" i="27"/>
  <c r="A3659" i="27"/>
  <c r="A3623" i="27"/>
  <c r="A3668" i="27"/>
  <c r="A3604" i="27"/>
  <c r="A3618" i="27"/>
  <c r="A3624" i="27"/>
  <c r="A3669" i="27"/>
  <c r="A3671" i="27"/>
  <c r="A3637" i="27"/>
  <c r="A3660" i="27"/>
  <c r="A3674" i="27"/>
  <c r="A3610" i="27"/>
  <c r="A3616" i="27"/>
  <c r="A3609" i="27"/>
  <c r="A3649" i="27"/>
  <c r="A3614" i="27"/>
  <c r="A3652" i="27"/>
  <c r="A3666" i="27"/>
  <c r="A3672" i="27"/>
  <c r="A3608" i="27"/>
  <c r="A3622" i="27"/>
  <c r="A3662" i="27"/>
  <c r="A3627" i="27"/>
  <c r="A3644" i="27"/>
  <c r="A3658" i="27"/>
  <c r="A3664" i="27"/>
  <c r="A3615" i="27"/>
  <c r="A3657" i="27"/>
  <c r="A3631" i="27"/>
  <c r="A3607" i="27"/>
  <c r="A3635" i="27"/>
  <c r="A3675" i="27"/>
  <c r="A3639" i="27"/>
  <c r="A3636" i="27"/>
  <c r="A3650" i="27"/>
  <c r="A3656" i="27"/>
  <c r="A3629" i="27"/>
  <c r="A4568" i="27"/>
  <c r="A4523" i="27"/>
  <c r="A4504" i="27"/>
  <c r="A4524" i="27"/>
  <c r="A4537" i="27"/>
  <c r="A4575" i="27"/>
  <c r="A4557" i="27"/>
  <c r="A4505" i="27"/>
  <c r="A4576" i="27"/>
  <c r="A4559" i="27"/>
  <c r="A4547" i="27"/>
  <c r="A4533" i="27"/>
  <c r="A4538" i="27"/>
  <c r="A4550" i="27"/>
  <c r="A4552" i="27"/>
  <c r="A4540" i="27"/>
  <c r="A4528" i="27"/>
  <c r="A4543" i="27"/>
  <c r="A4577" i="27"/>
  <c r="A4565" i="27"/>
  <c r="A4548" i="27"/>
  <c r="A4530" i="27"/>
  <c r="A4542" i="27"/>
  <c r="A4541" i="27"/>
  <c r="A4529" i="27"/>
  <c r="A4517" i="27"/>
  <c r="A4567" i="27"/>
  <c r="A4522" i="27"/>
  <c r="A4534" i="27"/>
  <c r="A4531" i="27"/>
  <c r="A4519" i="27"/>
  <c r="A4507" i="27"/>
  <c r="A4578" i="27"/>
  <c r="A4514" i="27"/>
  <c r="A4526" i="27"/>
  <c r="A4520" i="27"/>
  <c r="A4508" i="27"/>
  <c r="A4521" i="27"/>
  <c r="A4512" i="27"/>
  <c r="A4516" i="27"/>
  <c r="A4570" i="27"/>
  <c r="A4506" i="27"/>
  <c r="A4518" i="27"/>
  <c r="A4509" i="27"/>
  <c r="A4571" i="27"/>
  <c r="A4536" i="27"/>
  <c r="A4726" i="27"/>
  <c r="A4683" i="27"/>
  <c r="A4725" i="27"/>
  <c r="A4659" i="27"/>
  <c r="A4661" i="27"/>
  <c r="A4669" i="27"/>
  <c r="A4694" i="27"/>
  <c r="A4713" i="27"/>
  <c r="A4714" i="27"/>
  <c r="A4695" i="27"/>
  <c r="A4711" i="27"/>
  <c r="A4706" i="27"/>
  <c r="A4722" i="27"/>
  <c r="A4658" i="27"/>
  <c r="A4717" i="27"/>
  <c r="A4691" i="27"/>
  <c r="A4674" i="27"/>
  <c r="A4693" i="27"/>
  <c r="A4673" i="27"/>
  <c r="A4682" i="27"/>
  <c r="A4688" i="27"/>
  <c r="A4700" i="27"/>
  <c r="A4699" i="27"/>
  <c r="A4687" i="27"/>
  <c r="A4675" i="27"/>
  <c r="A4701" i="27"/>
  <c r="A4680" i="27"/>
  <c r="A4692" i="27"/>
  <c r="A4689" i="27"/>
  <c r="A4677" i="27"/>
  <c r="A4665" i="27"/>
  <c r="A4702" i="27"/>
  <c r="A4715" i="27"/>
  <c r="A4672" i="27"/>
  <c r="A4684" i="27"/>
  <c r="A4678" i="27"/>
  <c r="A4666" i="27"/>
  <c r="A4654" i="27"/>
  <c r="A4728" i="27"/>
  <c r="A4664" i="27"/>
  <c r="A4676" i="27"/>
  <c r="A4667" i="27"/>
  <c r="A4655" i="27"/>
  <c r="A4727" i="27"/>
  <c r="A4679" i="27"/>
  <c r="A4670" i="27"/>
  <c r="A4720" i="27"/>
  <c r="A4656" i="27"/>
  <c r="A4668" i="27"/>
  <c r="A4657" i="27"/>
  <c r="A4718" i="27"/>
  <c r="A4671" i="27"/>
  <c r="A4347" i="28"/>
  <c r="A4340" i="28"/>
  <c r="A4323" i="28"/>
  <c r="A4307" i="28"/>
  <c r="A4291" i="28"/>
  <c r="A4352" i="28"/>
  <c r="A4334" i="28"/>
  <c r="A4317" i="28"/>
  <c r="A4301" i="28"/>
  <c r="A4285" i="28"/>
  <c r="A4351" i="28"/>
  <c r="A4332" i="28"/>
  <c r="A4316" i="28"/>
  <c r="A4300" i="28"/>
  <c r="A4284" i="28"/>
  <c r="A4339" i="28"/>
  <c r="A4309" i="28"/>
  <c r="A4283" i="28"/>
  <c r="A4331" i="28"/>
  <c r="A4308" i="28"/>
  <c r="A4282" i="28"/>
  <c r="A4330" i="28"/>
  <c r="A4306" i="28"/>
  <c r="A4325" i="28"/>
  <c r="A4299" i="28"/>
  <c r="A4348" i="28"/>
  <c r="A4322" i="28"/>
  <c r="A4293" i="28"/>
  <c r="A4314" i="28"/>
  <c r="A4298" i="28"/>
  <c r="A4292" i="28"/>
  <c r="A4350" i="28"/>
  <c r="A4290" i="28"/>
  <c r="A4343" i="28"/>
  <c r="A4342" i="28"/>
  <c r="A4324" i="28"/>
  <c r="A4315" i="28"/>
  <c r="A4313" i="28"/>
  <c r="A4321" i="28"/>
  <c r="A4329" i="28"/>
  <c r="A4349" i="28"/>
  <c r="A4326" i="28"/>
  <c r="A4287" i="28"/>
  <c r="A4288" i="28"/>
  <c r="A4341" i="28"/>
  <c r="A4335" i="28"/>
  <c r="A4295" i="28"/>
  <c r="A4296" i="28"/>
  <c r="A4333" i="28"/>
  <c r="A4344" i="28"/>
  <c r="A4303" i="28"/>
  <c r="A4304" i="28"/>
  <c r="A4281" i="28"/>
  <c r="A4286" i="28"/>
  <c r="A4353" i="28"/>
  <c r="A4311" i="28"/>
  <c r="A4312" i="28"/>
  <c r="A4305" i="28"/>
  <c r="A4310" i="28"/>
  <c r="A4338" i="28"/>
  <c r="A4318" i="28"/>
  <c r="A4280" i="28"/>
  <c r="A4279" i="28"/>
  <c r="A4320" i="28"/>
  <c r="A4319" i="28"/>
  <c r="A4328" i="28"/>
  <c r="A4327" i="28"/>
  <c r="A4337" i="28"/>
  <c r="A4294" i="28"/>
  <c r="A4302" i="28"/>
  <c r="A4289" i="28"/>
  <c r="A4297" i="28"/>
  <c r="A4336" i="28"/>
  <c r="AS70" i="23" a="1"/>
  <c r="AS70" i="23" s="1"/>
  <c r="EQ70" i="23" a="1"/>
  <c r="EQ70" i="23" s="1"/>
  <c r="AS56" i="23" a="1"/>
  <c r="AS56" i="23" s="1"/>
  <c r="EQ56" i="23" a="1"/>
  <c r="EQ56" i="23" s="1"/>
  <c r="EQ60" i="23" a="1"/>
  <c r="EQ60" i="23" s="1"/>
  <c r="AS60" i="23" a="1"/>
  <c r="AS60" i="23" s="1"/>
  <c r="EQ43" i="23" a="1"/>
  <c r="EQ43" i="23" s="1"/>
  <c r="AS43" i="23" a="1"/>
  <c r="AS43" i="23" s="1"/>
  <c r="AS45" i="23" a="1"/>
  <c r="AS45" i="23" s="1"/>
  <c r="EQ45" i="23" a="1"/>
  <c r="EQ45" i="23" s="1"/>
  <c r="EQ66" i="23" a="1"/>
  <c r="EQ66" i="23" s="1"/>
  <c r="AS66" i="23" a="1"/>
  <c r="AS66" i="23" s="1"/>
  <c r="AS91" i="23" a="1"/>
  <c r="AS91" i="23" s="1"/>
  <c r="EQ91" i="23" a="1"/>
  <c r="EQ91" i="23" s="1"/>
  <c r="EQ32" i="23" a="1"/>
  <c r="EQ32" i="23" s="1"/>
  <c r="AS32" i="23" a="1"/>
  <c r="AS32" i="23" s="1"/>
  <c r="A5498" i="27"/>
  <c r="A5333" i="27"/>
  <c r="A4942" i="27"/>
  <c r="A4941" i="27"/>
  <c r="A4342" i="27"/>
  <c r="A5339" i="27"/>
  <c r="A5363" i="27"/>
  <c r="A4690" i="27"/>
  <c r="A4721" i="27"/>
  <c r="A4587" i="27"/>
  <c r="A4572" i="27"/>
  <c r="A4554" i="27"/>
  <c r="A3754" i="27"/>
  <c r="A3769" i="27"/>
  <c r="A4651" i="27"/>
  <c r="A4631" i="27"/>
  <c r="A4591" i="27"/>
  <c r="A4605" i="27"/>
  <c r="A4527" i="27"/>
  <c r="A3758" i="27"/>
  <c r="A3727" i="27"/>
  <c r="A3699" i="27"/>
  <c r="A3626" i="27"/>
  <c r="A3248" i="27"/>
  <c r="A3686" i="27"/>
  <c r="A3268" i="27"/>
  <c r="A3137" i="27"/>
  <c r="A3242" i="27"/>
  <c r="A3287" i="27"/>
  <c r="A2045" i="27"/>
  <c r="A1858" i="27"/>
  <c r="A1929" i="27"/>
  <c r="A1557" i="27"/>
  <c r="A2332" i="27"/>
  <c r="A1937" i="27"/>
  <c r="A1524" i="27"/>
  <c r="A1998" i="27"/>
  <c r="A2345" i="27"/>
  <c r="A2379" i="27"/>
  <c r="A1925" i="27"/>
  <c r="A2095" i="27"/>
  <c r="A1852" i="27"/>
  <c r="A545" i="27"/>
  <c r="A500" i="27"/>
  <c r="A882" i="27"/>
  <c r="A862" i="27"/>
  <c r="A577" i="27"/>
  <c r="A1430" i="27"/>
  <c r="A4095" i="27"/>
  <c r="A4556" i="27"/>
  <c r="A4058" i="27"/>
  <c r="A3110" i="27"/>
  <c r="A494" i="27"/>
  <c r="A3638" i="27"/>
  <c r="A3749" i="27"/>
  <c r="A6437" i="28"/>
  <c r="A5070" i="28"/>
  <c r="A4944" i="28"/>
  <c r="A4931" i="28"/>
  <c r="A3725" i="28"/>
  <c r="A3988" i="28"/>
  <c r="HD12" i="23" a="1"/>
  <c r="HD12" i="23" s="1"/>
  <c r="HL12" i="23" a="1"/>
  <c r="HL12" i="23" s="1"/>
  <c r="IB12" i="23" a="1"/>
  <c r="IB12" i="23" s="1"/>
  <c r="IJ12" i="23" a="1"/>
  <c r="IJ12" i="23" s="1"/>
  <c r="AS76" i="23" a="1"/>
  <c r="AS76" i="23" s="1"/>
  <c r="EQ76" i="23" a="1"/>
  <c r="EQ76" i="23" s="1"/>
  <c r="AS38" i="23" a="1"/>
  <c r="AS38" i="23" s="1"/>
  <c r="EQ38" i="23" a="1"/>
  <c r="EQ38" i="23" s="1"/>
  <c r="AS81" i="23" a="1"/>
  <c r="AS81" i="23" s="1"/>
  <c r="EQ81" i="23" a="1"/>
  <c r="EQ81" i="23" s="1"/>
  <c r="AS16" i="23" a="1"/>
  <c r="AS16" i="23" s="1"/>
  <c r="EQ16" i="23" a="1"/>
  <c r="EQ16" i="23" s="1"/>
  <c r="EQ96" i="23" a="1"/>
  <c r="EQ96" i="23" s="1"/>
  <c r="AS96" i="23" a="1"/>
  <c r="AS96" i="23" s="1"/>
  <c r="AS21" i="23" a="1"/>
  <c r="AS21" i="23" s="1"/>
  <c r="EQ21" i="23" a="1"/>
  <c r="EQ21" i="23" s="1"/>
  <c r="AS59" i="23" a="1"/>
  <c r="AS59" i="23" s="1"/>
  <c r="EQ59" i="23" a="1"/>
  <c r="EQ59" i="23" s="1"/>
  <c r="AS18" i="23" a="1"/>
  <c r="AS18" i="23" s="1"/>
  <c r="EQ18" i="23" a="1"/>
  <c r="EQ18" i="23" s="1"/>
  <c r="AS55" i="23" a="1"/>
  <c r="AS55" i="23" s="1"/>
  <c r="EQ55" i="23" a="1"/>
  <c r="EQ55" i="23" s="1"/>
  <c r="AS80" i="23" a="1"/>
  <c r="AS80" i="23" s="1"/>
  <c r="EQ80" i="23" a="1"/>
  <c r="EQ80" i="23" s="1"/>
  <c r="EQ12" i="23" a="1"/>
  <c r="EQ12" i="23" s="1"/>
  <c r="AS12" i="23" a="1"/>
  <c r="AS12" i="23" s="1"/>
  <c r="AS65" i="23" a="1"/>
  <c r="AS65" i="23" s="1"/>
  <c r="EQ65" i="23" a="1"/>
  <c r="EQ65" i="23" s="1"/>
  <c r="FY12" i="23" a="1"/>
  <c r="FY12" i="23" s="1"/>
  <c r="GW12" i="23" a="1"/>
  <c r="GW12" i="23" s="1"/>
  <c r="HE12" i="23" a="1"/>
  <c r="HE12" i="23" s="1"/>
  <c r="IC12" i="23" a="1"/>
  <c r="IC12" i="23" s="1"/>
  <c r="IK12" i="23" a="1"/>
  <c r="IK12" i="23" s="1"/>
  <c r="AS68" i="23" a="1"/>
  <c r="AS68" i="23" s="1"/>
  <c r="EQ68" i="23" a="1"/>
  <c r="EQ68" i="23" s="1"/>
  <c r="AS15" i="23" a="1"/>
  <c r="AS15" i="23" s="1"/>
  <c r="EQ15" i="23" a="1"/>
  <c r="EQ15" i="23" s="1"/>
  <c r="EQ79" i="23" a="1"/>
  <c r="EQ79" i="23" s="1"/>
  <c r="AS79" i="23" a="1"/>
  <c r="AS79" i="23" s="1"/>
  <c r="EQ8" i="23" a="1"/>
  <c r="EQ8" i="23" s="1"/>
  <c r="AS8" i="23" a="1"/>
  <c r="AS8" i="23" s="1"/>
  <c r="AS93" i="23" a="1"/>
  <c r="AS93" i="23" s="1"/>
  <c r="EQ93" i="23" a="1"/>
  <c r="EQ93" i="23" s="1"/>
  <c r="EQ17" i="23" a="1"/>
  <c r="EQ17" i="23" s="1"/>
  <c r="AS17" i="23" a="1"/>
  <c r="AS17" i="23" s="1"/>
  <c r="AS57" i="23" a="1"/>
  <c r="AS57" i="23" s="1"/>
  <c r="EQ57" i="23" a="1"/>
  <c r="EQ57" i="23" s="1"/>
  <c r="EQ10" i="23" a="1"/>
  <c r="EQ10" i="23" s="1"/>
  <c r="AS10" i="23" a="1"/>
  <c r="AS10" i="23" s="1"/>
  <c r="AS39" i="23" a="1"/>
  <c r="AS39" i="23" s="1"/>
  <c r="EQ39" i="23" a="1"/>
  <c r="EQ39" i="23" s="1"/>
  <c r="AS69" i="23" a="1"/>
  <c r="AS69" i="23" s="1"/>
  <c r="EQ69" i="23" a="1"/>
  <c r="EQ69" i="23" s="1"/>
  <c r="AS28" i="23" a="1"/>
  <c r="AS28" i="23" s="1"/>
  <c r="EQ28" i="23" a="1"/>
  <c r="EQ28" i="23" s="1"/>
  <c r="AS62" i="23" a="1"/>
  <c r="AS62" i="23" s="1"/>
  <c r="EQ62" i="23" a="1"/>
  <c r="EQ62" i="23" s="1"/>
  <c r="EQ64" i="23" a="1"/>
  <c r="EQ64" i="23" s="1"/>
  <c r="AS64" i="23" a="1"/>
  <c r="AS64" i="23" s="1"/>
  <c r="AS7" i="23" a="1"/>
  <c r="AS7" i="23" s="1"/>
  <c r="EQ7" i="23" a="1"/>
  <c r="EQ7" i="23" s="1"/>
  <c r="EQ73" i="23" a="1"/>
  <c r="EQ73" i="23" s="1"/>
  <c r="AS73" i="23" a="1"/>
  <c r="AS73" i="23" s="1"/>
  <c r="AS99" i="23" a="1"/>
  <c r="AS99" i="23" s="1"/>
  <c r="EQ99" i="23" a="1"/>
  <c r="EQ99" i="23" s="1"/>
  <c r="AS86" i="23" a="1"/>
  <c r="AS86" i="23" s="1"/>
  <c r="EQ86" i="23" a="1"/>
  <c r="EQ86" i="23" s="1"/>
  <c r="EQ9" i="23" a="1"/>
  <c r="EQ9" i="23" s="1"/>
  <c r="AS9" i="23" a="1"/>
  <c r="AS9" i="23" s="1"/>
  <c r="AS46" i="23" a="1"/>
  <c r="AS46" i="23" s="1"/>
  <c r="EQ46" i="23" a="1"/>
  <c r="EQ46" i="23" s="1"/>
  <c r="EQ97" i="23" a="1"/>
  <c r="EQ97" i="23" s="1"/>
  <c r="AS97" i="23" a="1"/>
  <c r="AS97" i="23" s="1"/>
  <c r="AS37" i="23" a="1"/>
  <c r="AS37" i="23" s="1"/>
  <c r="EQ37" i="23" a="1"/>
  <c r="EQ37" i="23" s="1"/>
  <c r="AS63" i="23" a="1"/>
  <c r="AS63" i="23" s="1"/>
  <c r="EQ63" i="23" a="1"/>
  <c r="EQ63" i="23" s="1"/>
  <c r="AS4" i="23" a="1"/>
  <c r="AS4" i="23" s="1"/>
  <c r="EQ4" i="23" a="1"/>
  <c r="EQ4" i="23" s="1"/>
  <c r="AS47" i="23" a="1"/>
  <c r="AS47" i="23" s="1"/>
  <c r="EQ47" i="23" a="1"/>
  <c r="EQ47" i="23" s="1"/>
  <c r="GY12" i="23" a="1"/>
  <c r="GY12" i="23" s="1"/>
  <c r="HG12" i="23" a="1"/>
  <c r="HG12" i="23" s="1"/>
  <c r="HO12" i="23" a="1"/>
  <c r="HO12" i="23" s="1"/>
  <c r="HW12" i="23" a="1"/>
  <c r="HW12" i="23" s="1"/>
  <c r="EQ58" i="23" a="1"/>
  <c r="EQ58" i="23" s="1"/>
  <c r="AS58" i="23" a="1"/>
  <c r="AS58" i="23" s="1"/>
  <c r="EQ78" i="23" a="1"/>
  <c r="EQ78" i="23" s="1"/>
  <c r="AS78" i="23" a="1"/>
  <c r="AS78" i="23" s="1"/>
  <c r="AS48" i="23" a="1"/>
  <c r="AS48" i="23" s="1"/>
  <c r="EQ48" i="23" a="1"/>
  <c r="EQ48" i="23" s="1"/>
  <c r="AS75" i="23" a="1"/>
  <c r="AS75" i="23" s="1"/>
  <c r="EQ75" i="23" a="1"/>
  <c r="EQ75" i="23" s="1"/>
  <c r="EQ71" i="23" a="1"/>
  <c r="EQ71" i="23" s="1"/>
  <c r="AS71" i="23" a="1"/>
  <c r="AS71" i="23" s="1"/>
  <c r="AS83" i="23" a="1"/>
  <c r="AS83" i="23" s="1"/>
  <c r="EQ83" i="23" a="1"/>
  <c r="EQ83" i="23" s="1"/>
  <c r="EQ44" i="23" a="1"/>
  <c r="EQ44" i="23" s="1"/>
  <c r="AS44" i="23" a="1"/>
  <c r="AS44" i="23" s="1"/>
  <c r="EQ94" i="23" a="1"/>
  <c r="EQ94" i="23" s="1"/>
  <c r="AS94" i="23" a="1"/>
  <c r="AS94" i="23" s="1"/>
  <c r="EQ29" i="23" a="1"/>
  <c r="EQ29" i="23" s="1"/>
  <c r="AS29" i="23" a="1"/>
  <c r="AS29" i="23" s="1"/>
  <c r="EQ53" i="23" a="1"/>
  <c r="EQ53" i="23" s="1"/>
  <c r="AS53" i="23" a="1"/>
  <c r="AS53" i="23" s="1"/>
  <c r="AS103" i="23" a="1"/>
  <c r="AS103" i="23" s="1"/>
  <c r="EQ103" i="23" a="1"/>
  <c r="EQ103" i="23" s="1"/>
  <c r="AS40" i="23" a="1"/>
  <c r="AS40" i="23" s="1"/>
  <c r="EQ40" i="23" a="1"/>
  <c r="EQ40" i="23" s="1"/>
  <c r="AS89" i="23" a="1"/>
  <c r="AS89" i="23" s="1"/>
  <c r="EQ89" i="23" a="1"/>
  <c r="EQ89" i="23" s="1"/>
  <c r="AS19" i="23" a="1"/>
  <c r="AS19" i="23" s="1"/>
  <c r="EQ19" i="23" a="1"/>
  <c r="EQ19" i="23" s="1"/>
  <c r="EQ51" i="23" a="1"/>
  <c r="EQ51" i="23" s="1"/>
  <c r="AS51" i="23" a="1"/>
  <c r="AS51" i="23" s="1"/>
  <c r="AS98" i="23" a="1"/>
  <c r="AS98" i="23" s="1"/>
  <c r="EQ98" i="23" a="1"/>
  <c r="EQ98" i="23" s="1"/>
  <c r="AS34" i="23" a="1"/>
  <c r="AS34" i="23" s="1"/>
  <c r="EQ34" i="23" a="1"/>
  <c r="EQ34" i="23" s="1"/>
  <c r="A6072" i="27"/>
  <c r="A6015" i="27"/>
  <c r="A6010" i="27"/>
  <c r="A67" i="27"/>
  <c r="A19" i="27"/>
  <c r="A43" i="27"/>
  <c r="A5115" i="27"/>
  <c r="A5153" i="27"/>
  <c r="A751" i="28"/>
  <c r="A736" i="28"/>
  <c r="A713" i="28"/>
  <c r="A690" i="28"/>
  <c r="A753" i="28"/>
  <c r="A730" i="28"/>
  <c r="A712" i="28"/>
  <c r="A689" i="28"/>
  <c r="A738" i="28"/>
  <c r="A706" i="28"/>
  <c r="A681" i="28"/>
  <c r="A737" i="28"/>
  <c r="A705" i="28"/>
  <c r="A680" i="28"/>
  <c r="A729" i="28"/>
  <c r="A704" i="28"/>
  <c r="A728" i="28"/>
  <c r="A698" i="28"/>
  <c r="A752" i="28"/>
  <c r="A722" i="28"/>
  <c r="A697" i="28"/>
  <c r="A746" i="28"/>
  <c r="A721" i="28"/>
  <c r="A696" i="28"/>
  <c r="A744" i="28"/>
  <c r="A714" i="28"/>
  <c r="A682" i="28"/>
  <c r="A745" i="28"/>
  <c r="A688" i="28"/>
  <c r="A720" i="28"/>
  <c r="A6977" i="28"/>
  <c r="A6952" i="28"/>
  <c r="A6939" i="28"/>
  <c r="A6938" i="28"/>
  <c r="A6929" i="28"/>
  <c r="A6971" i="28"/>
  <c r="A6915" i="28"/>
  <c r="A6978" i="28"/>
  <c r="A6961" i="28"/>
  <c r="A6960" i="28"/>
  <c r="A6921" i="28"/>
  <c r="A6911" i="28"/>
  <c r="A2925" i="28"/>
  <c r="A2881" i="28"/>
  <c r="A2921" i="28"/>
  <c r="A2877" i="28"/>
  <c r="A2865" i="28"/>
  <c r="A2913" i="28"/>
  <c r="A2861" i="28"/>
  <c r="A2909" i="28"/>
  <c r="A2857" i="28"/>
  <c r="A2905" i="28"/>
  <c r="A2897" i="28"/>
  <c r="A2893" i="28"/>
  <c r="A2889" i="28"/>
  <c r="A2873" i="28"/>
  <c r="A822" i="28"/>
  <c r="A816" i="28"/>
  <c r="A784" i="28"/>
  <c r="A815" i="28"/>
  <c r="A783" i="28"/>
  <c r="A808" i="28"/>
  <c r="A768" i="28"/>
  <c r="A807" i="28"/>
  <c r="A767" i="28"/>
  <c r="A800" i="28"/>
  <c r="A760" i="28"/>
  <c r="A799" i="28"/>
  <c r="A759" i="28"/>
  <c r="A792" i="28"/>
  <c r="A791" i="28"/>
  <c r="A823" i="28"/>
  <c r="A775" i="28"/>
  <c r="A824" i="28"/>
  <c r="A776" i="28"/>
  <c r="A7277" i="28"/>
  <c r="A7263" i="28"/>
  <c r="A7221" i="28"/>
  <c r="A7255" i="28"/>
  <c r="A7215" i="28"/>
  <c r="A7253" i="28"/>
  <c r="A7207" i="28"/>
  <c r="A7247" i="28"/>
  <c r="A7205" i="28"/>
  <c r="A7237" i="28"/>
  <c r="A7271" i="28"/>
  <c r="A7269" i="28"/>
  <c r="A7239" i="28"/>
  <c r="A7231" i="28"/>
  <c r="A7223" i="28"/>
  <c r="A5472" i="28"/>
  <c r="A5459" i="28"/>
  <c r="A5418" i="28"/>
  <c r="A5458" i="28"/>
  <c r="A5417" i="28"/>
  <c r="A5448" i="28"/>
  <c r="A5409" i="28"/>
  <c r="A5447" i="28"/>
  <c r="A5408" i="28"/>
  <c r="A5437" i="28"/>
  <c r="A5438" i="28"/>
  <c r="A5427" i="28"/>
  <c r="A5426" i="28"/>
  <c r="A5470" i="28"/>
  <c r="A5469" i="28"/>
  <c r="A6883" i="28"/>
  <c r="A6900" i="28"/>
  <c r="A6850" i="28"/>
  <c r="A6898" i="28"/>
  <c r="A6840" i="28"/>
  <c r="A6890" i="28"/>
  <c r="A6836" i="28"/>
  <c r="A6880" i="28"/>
  <c r="A6830" i="28"/>
  <c r="A6872" i="28"/>
  <c r="A6859" i="28"/>
  <c r="A6858" i="28"/>
  <c r="A6876" i="28"/>
  <c r="A5242" i="28"/>
  <c r="A5253" i="28"/>
  <c r="A7413" i="28"/>
  <c r="A7393" i="28"/>
  <c r="A7370" i="28"/>
  <c r="A7503" i="28"/>
  <c r="A7497" i="28"/>
  <c r="A7464" i="28"/>
  <c r="A7432" i="28"/>
  <c r="A7489" i="28"/>
  <c r="A7457" i="28"/>
  <c r="A7488" i="28"/>
  <c r="A7456" i="28"/>
  <c r="A7481" i="28"/>
  <c r="A7449" i="28"/>
  <c r="A7480" i="28"/>
  <c r="A7473" i="28"/>
  <c r="A7441" i="28"/>
  <c r="A7465" i="28"/>
  <c r="A7472" i="28"/>
  <c r="A7448" i="28"/>
  <c r="A7440" i="28"/>
  <c r="A7433" i="28"/>
  <c r="A2846" i="27"/>
  <c r="A2814" i="27"/>
  <c r="A2809" i="27"/>
  <c r="A2798" i="27"/>
  <c r="A2850" i="27"/>
  <c r="A2834" i="27"/>
  <c r="A5328" i="27"/>
  <c r="A5305" i="27"/>
  <c r="A5275" i="27"/>
  <c r="A5299" i="27"/>
  <c r="A5266" i="27"/>
  <c r="A5327" i="27"/>
  <c r="A5298" i="27"/>
  <c r="A5263" i="27"/>
  <c r="A5323" i="27"/>
  <c r="A5289" i="27"/>
  <c r="A5262" i="27"/>
  <c r="A5322" i="27"/>
  <c r="A5287" i="27"/>
  <c r="A5259" i="27"/>
  <c r="A5313" i="27"/>
  <c r="A5283" i="27"/>
  <c r="A5257" i="27"/>
  <c r="A5307" i="27"/>
  <c r="A5279" i="27"/>
  <c r="A5282" i="27"/>
  <c r="A5254" i="27"/>
  <c r="A5311" i="27"/>
  <c r="A6453" i="27"/>
  <c r="A6441" i="27"/>
  <c r="A6385" i="27"/>
  <c r="A5577" i="27"/>
  <c r="A5607" i="27"/>
  <c r="A4242" i="27"/>
  <c r="A4216" i="27"/>
  <c r="A4207" i="27"/>
  <c r="A4271" i="27"/>
  <c r="A4258" i="27"/>
  <c r="A4268" i="27"/>
  <c r="A4224" i="27"/>
  <c r="A5662" i="27"/>
  <c r="A5667" i="27"/>
  <c r="A5645" i="27"/>
  <c r="A5919" i="27"/>
  <c r="A5875" i="27"/>
  <c r="A1425" i="28"/>
  <c r="A1422" i="28"/>
  <c r="A1413" i="28"/>
  <c r="A1404" i="28"/>
  <c r="A1395" i="28"/>
  <c r="A1386" i="28"/>
  <c r="A1376" i="28"/>
  <c r="A1367" i="28"/>
  <c r="A1358" i="28"/>
  <c r="A1421" i="28"/>
  <c r="A1412" i="28"/>
  <c r="A1403" i="28"/>
  <c r="A1394" i="28"/>
  <c r="A1384" i="28"/>
  <c r="A1375" i="28"/>
  <c r="A1366" i="28"/>
  <c r="A1357" i="28"/>
  <c r="A1420" i="28"/>
  <c r="A1411" i="28"/>
  <c r="A1402" i="28"/>
  <c r="A1392" i="28"/>
  <c r="A1383" i="28"/>
  <c r="A1374" i="28"/>
  <c r="A1365" i="28"/>
  <c r="A1356" i="28"/>
  <c r="A1427" i="28"/>
  <c r="A1418" i="28"/>
  <c r="A1408" i="28"/>
  <c r="A1399" i="28"/>
  <c r="A1390" i="28"/>
  <c r="A1381" i="28"/>
  <c r="A1372" i="28"/>
  <c r="A1363" i="28"/>
  <c r="A1354" i="28"/>
  <c r="A1426" i="28"/>
  <c r="A1416" i="28"/>
  <c r="A1407" i="28"/>
  <c r="A1398" i="28"/>
  <c r="A1389" i="28"/>
  <c r="A1380" i="28"/>
  <c r="A1371" i="28"/>
  <c r="A1362" i="28"/>
  <c r="A1428" i="28"/>
  <c r="A1405" i="28"/>
  <c r="A1379" i="28"/>
  <c r="A1355" i="28"/>
  <c r="A1424" i="28"/>
  <c r="A1400" i="28"/>
  <c r="A1378" i="28"/>
  <c r="A1423" i="28"/>
  <c r="A1397" i="28"/>
  <c r="A1373" i="28"/>
  <c r="A1419" i="28"/>
  <c r="A1396" i="28"/>
  <c r="A1370" i="28"/>
  <c r="A1415" i="28"/>
  <c r="A1391" i="28"/>
  <c r="A1368" i="28"/>
  <c r="A1414" i="28"/>
  <c r="A1388" i="28"/>
  <c r="A1364" i="28"/>
  <c r="A1406" i="28"/>
  <c r="A1382" i="28"/>
  <c r="A1359" i="28"/>
  <c r="A1410" i="28"/>
  <c r="A1387" i="28"/>
  <c r="A1360" i="28"/>
  <c r="A2693" i="28"/>
  <c r="A2651" i="28"/>
  <c r="A2702" i="28"/>
  <c r="A2632" i="28"/>
  <c r="A2668" i="28"/>
  <c r="A2667" i="28"/>
  <c r="A2652" i="28"/>
  <c r="A2630" i="28"/>
  <c r="A2701" i="28"/>
  <c r="A2684" i="28"/>
  <c r="A2683" i="28"/>
  <c r="A3377" i="28"/>
  <c r="A3371" i="28"/>
  <c r="A3355" i="28"/>
  <c r="A3339" i="28"/>
  <c r="A3323" i="28"/>
  <c r="A3307" i="28"/>
  <c r="A3370" i="28"/>
  <c r="A3354" i="28"/>
  <c r="A3338" i="28"/>
  <c r="A3322" i="28"/>
  <c r="A3306" i="28"/>
  <c r="A3378" i="28"/>
  <c r="A3356" i="28"/>
  <c r="A3332" i="28"/>
  <c r="A3314" i="28"/>
  <c r="A3373" i="28"/>
  <c r="A3349" i="28"/>
  <c r="A3331" i="28"/>
  <c r="A3309" i="28"/>
  <c r="A3372" i="28"/>
  <c r="A3348" i="28"/>
  <c r="A3330" i="28"/>
  <c r="A3308" i="28"/>
  <c r="A3365" i="28"/>
  <c r="A3347" i="28"/>
  <c r="A3325" i="28"/>
  <c r="A3364" i="28"/>
  <c r="A3346" i="28"/>
  <c r="A3324" i="28"/>
  <c r="A3363" i="28"/>
  <c r="A3341" i="28"/>
  <c r="A3317" i="28"/>
  <c r="A3316" i="28"/>
  <c r="A3315" i="28"/>
  <c r="A3362" i="28"/>
  <c r="A3357" i="28"/>
  <c r="A3333" i="28"/>
  <c r="A3340" i="28"/>
  <c r="A1624" i="28"/>
  <c r="A1587" i="28"/>
  <c r="A1650" i="28"/>
  <c r="A1613" i="28"/>
  <c r="A1648" i="28"/>
  <c r="A1611" i="28"/>
  <c r="A1644" i="28"/>
  <c r="A1608" i="28"/>
  <c r="A1642" i="28"/>
  <c r="A1605" i="28"/>
  <c r="A1632" i="28"/>
  <c r="A1595" i="28"/>
  <c r="A1629" i="28"/>
  <c r="A1626" i="28"/>
  <c r="A1593" i="28"/>
  <c r="A1589" i="28"/>
  <c r="A6051" i="28"/>
  <c r="A6039" i="28"/>
  <c r="A5851" i="28"/>
  <c r="A5844" i="28"/>
  <c r="A5814" i="28"/>
  <c r="A5790" i="28"/>
  <c r="A5843" i="28"/>
  <c r="A5812" i="28"/>
  <c r="A5782" i="28"/>
  <c r="A5835" i="28"/>
  <c r="A5811" i="28"/>
  <c r="A5780" i="28"/>
  <c r="A5834" i="28"/>
  <c r="A5803" i="28"/>
  <c r="A5779" i="28"/>
  <c r="A5825" i="28"/>
  <c r="A5801" i="28"/>
  <c r="A5802" i="28"/>
  <c r="A5793" i="28"/>
  <c r="A5792" i="28"/>
  <c r="A5833" i="28"/>
  <c r="A5846" i="28"/>
  <c r="A5824" i="28"/>
  <c r="A5822" i="28"/>
  <c r="A2764" i="28"/>
  <c r="A2743" i="28"/>
  <c r="A2722" i="28"/>
  <c r="A2759" i="28"/>
  <c r="A2740" i="28"/>
  <c r="A2719" i="28"/>
  <c r="A2771" i="28"/>
  <c r="A2746" i="28"/>
  <c r="A2715" i="28"/>
  <c r="A2770" i="28"/>
  <c r="A2739" i="28"/>
  <c r="A2714" i="28"/>
  <c r="A2765" i="28"/>
  <c r="A2733" i="28"/>
  <c r="A2708" i="28"/>
  <c r="A2757" i="28"/>
  <c r="A2732" i="28"/>
  <c r="A2707" i="28"/>
  <c r="A2756" i="28"/>
  <c r="A2731" i="28"/>
  <c r="A2706" i="28"/>
  <c r="A2754" i="28"/>
  <c r="A2727" i="28"/>
  <c r="A2725" i="28"/>
  <c r="A2717" i="28"/>
  <c r="A2778" i="28"/>
  <c r="A2772" i="28"/>
  <c r="A2747" i="28"/>
  <c r="A2751" i="28"/>
  <c r="A7126" i="28"/>
  <c r="A7118" i="28"/>
  <c r="A7093" i="28"/>
  <c r="A7065" i="28"/>
  <c r="A5700" i="28"/>
  <c r="A5642" i="28"/>
  <c r="A5637" i="28"/>
  <c r="A5701" i="28"/>
  <c r="A5631" i="28"/>
  <c r="A5691" i="28"/>
  <c r="A5669" i="28"/>
  <c r="A5659" i="28"/>
  <c r="A5648" i="28"/>
  <c r="A5680" i="28"/>
  <c r="A4156" i="28"/>
  <c r="A4151" i="28"/>
  <c r="A4192" i="28"/>
  <c r="A5773" i="27"/>
  <c r="A5762" i="27"/>
  <c r="A5749" i="27"/>
  <c r="A5735" i="27"/>
  <c r="A5725" i="27"/>
  <c r="A5709" i="27"/>
  <c r="A2994" i="27"/>
  <c r="A2962" i="27"/>
  <c r="A2945" i="27"/>
  <c r="A827" i="27"/>
  <c r="A800" i="27"/>
  <c r="A790" i="27"/>
  <c r="A6591" i="27"/>
  <c r="A6596" i="27"/>
  <c r="A6292" i="27"/>
  <c r="A6298" i="27"/>
  <c r="A2814" i="28"/>
  <c r="A2782" i="28"/>
  <c r="A2846" i="28"/>
  <c r="A3227" i="28"/>
  <c r="A3213" i="28"/>
  <c r="A3181" i="28"/>
  <c r="A3207" i="28"/>
  <c r="A3175" i="28"/>
  <c r="A3215" i="28"/>
  <c r="A3167" i="28"/>
  <c r="A3205" i="28"/>
  <c r="A3165" i="28"/>
  <c r="A3199" i="28"/>
  <c r="A3159" i="28"/>
  <c r="A3197" i="28"/>
  <c r="A3157" i="28"/>
  <c r="A3191" i="28"/>
  <c r="A3189" i="28"/>
  <c r="A3223" i="28"/>
  <c r="A3221" i="28"/>
  <c r="A3183" i="28"/>
  <c r="A3173" i="28"/>
  <c r="A3599" i="28"/>
  <c r="A3586" i="28"/>
  <c r="A3576" i="28"/>
  <c r="A3554" i="28"/>
  <c r="A3544" i="28"/>
  <c r="A3535" i="28"/>
  <c r="A3597" i="28"/>
  <c r="A3565" i="28"/>
  <c r="A1724" i="28"/>
  <c r="A1725" i="28"/>
  <c r="A1711" i="28"/>
  <c r="A1696" i="28"/>
  <c r="A1682" i="28"/>
  <c r="A1667" i="28"/>
  <c r="A1723" i="28"/>
  <c r="A1709" i="28"/>
  <c r="A1695" i="28"/>
  <c r="A1680" i="28"/>
  <c r="A1665" i="28"/>
  <c r="A1722" i="28"/>
  <c r="A1707" i="28"/>
  <c r="A1692" i="28"/>
  <c r="A1677" i="28"/>
  <c r="A1664" i="28"/>
  <c r="A1720" i="28"/>
  <c r="A1705" i="28"/>
  <c r="A1691" i="28"/>
  <c r="A1676" i="28"/>
  <c r="A1661" i="28"/>
  <c r="A1719" i="28"/>
  <c r="A1704" i="28"/>
  <c r="A1689" i="28"/>
  <c r="A1674" i="28"/>
  <c r="A1659" i="28"/>
  <c r="A1716" i="28"/>
  <c r="A1701" i="28"/>
  <c r="A1687" i="28"/>
  <c r="A1673" i="28"/>
  <c r="A1658" i="28"/>
  <c r="A1700" i="28"/>
  <c r="A1698" i="28"/>
  <c r="A1685" i="28"/>
  <c r="A1683" i="28"/>
  <c r="A1671" i="28"/>
  <c r="A1728" i="28"/>
  <c r="A1668" i="28"/>
  <c r="A1713" i="28"/>
  <c r="A1655" i="28"/>
  <c r="A1714" i="28"/>
  <c r="A1656" i="28"/>
  <c r="A6514" i="28"/>
  <c r="A6522" i="28"/>
  <c r="A6478" i="28"/>
  <c r="A6519" i="28"/>
  <c r="A6474" i="28"/>
  <c r="A6510" i="28"/>
  <c r="A6470" i="28"/>
  <c r="A6507" i="28"/>
  <c r="A6462" i="28"/>
  <c r="A6493" i="28"/>
  <c r="A6455" i="28"/>
  <c r="A6501" i="28"/>
  <c r="A6489" i="28"/>
  <c r="A6486" i="28"/>
  <c r="A6460" i="28"/>
  <c r="A5920" i="28"/>
  <c r="A5877" i="28"/>
  <c r="A5919" i="28"/>
  <c r="A5875" i="28"/>
  <c r="A5909" i="28"/>
  <c r="A5866" i="28"/>
  <c r="A5907" i="28"/>
  <c r="A5865" i="28"/>
  <c r="A5897" i="28"/>
  <c r="A5855" i="28"/>
  <c r="A5888" i="28"/>
  <c r="A5887" i="28"/>
  <c r="A5856" i="28"/>
  <c r="A5898" i="28"/>
  <c r="A6301" i="28"/>
  <c r="A6300" i="28"/>
  <c r="A6278" i="28"/>
  <c r="A6256" i="28"/>
  <c r="A6236" i="28"/>
  <c r="A6296" i="28"/>
  <c r="A6276" i="28"/>
  <c r="A6254" i="28"/>
  <c r="A6232" i="28"/>
  <c r="A6294" i="28"/>
  <c r="A6272" i="28"/>
  <c r="A6252" i="28"/>
  <c r="A6230" i="28"/>
  <c r="A6293" i="28"/>
  <c r="A6271" i="28"/>
  <c r="A6249" i="28"/>
  <c r="A6229" i="28"/>
  <c r="A6286" i="28"/>
  <c r="A6264" i="28"/>
  <c r="A6244" i="28"/>
  <c r="A6288" i="28"/>
  <c r="A6239" i="28"/>
  <c r="A6284" i="28"/>
  <c r="A6281" i="28"/>
  <c r="A6268" i="28"/>
  <c r="A6262" i="28"/>
  <c r="A6261" i="28"/>
  <c r="A6303" i="28"/>
  <c r="A6246" i="28"/>
  <c r="A6240" i="28"/>
  <c r="A4707" i="28"/>
  <c r="A4725" i="28"/>
  <c r="A4695" i="28"/>
  <c r="A4674" i="28"/>
  <c r="A4705" i="28"/>
  <c r="A4665" i="28"/>
  <c r="A6751" i="28"/>
  <c r="A6735" i="28"/>
  <c r="A6692" i="28"/>
  <c r="A6728" i="28"/>
  <c r="A6686" i="28"/>
  <c r="A6724" i="28"/>
  <c r="A6682" i="28"/>
  <c r="A6718" i="28"/>
  <c r="A6750" i="28"/>
  <c r="A6707" i="28"/>
  <c r="A6703" i="28"/>
  <c r="A6696" i="28"/>
  <c r="A6746" i="28"/>
  <c r="A6739" i="28"/>
  <c r="A6714" i="28"/>
  <c r="A4501" i="28"/>
  <c r="A4496" i="28"/>
  <c r="A4484" i="28"/>
  <c r="A4468" i="28"/>
  <c r="A4454" i="28"/>
  <c r="A4440" i="28"/>
  <c r="A4494" i="28"/>
  <c r="A4478" i="28"/>
  <c r="A4464" i="28"/>
  <c r="A4452" i="28"/>
  <c r="A4436" i="28"/>
  <c r="A4493" i="28"/>
  <c r="A4477" i="28"/>
  <c r="A4463" i="28"/>
  <c r="A4450" i="28"/>
  <c r="A4434" i="28"/>
  <c r="A4488" i="28"/>
  <c r="A4471" i="28"/>
  <c r="A4445" i="28"/>
  <c r="A4487" i="28"/>
  <c r="A4466" i="28"/>
  <c r="A4444" i="28"/>
  <c r="A4486" i="28"/>
  <c r="A4462" i="28"/>
  <c r="A4442" i="28"/>
  <c r="A4485" i="28"/>
  <c r="A4461" i="28"/>
  <c r="A4439" i="28"/>
  <c r="A4500" i="28"/>
  <c r="A4476" i="28"/>
  <c r="A4455" i="28"/>
  <c r="A4431" i="28"/>
  <c r="A4472" i="28"/>
  <c r="A4456" i="28"/>
  <c r="A4453" i="28"/>
  <c r="A4503" i="28"/>
  <c r="A4446" i="28"/>
  <c r="A4498" i="28"/>
  <c r="A4432" i="28"/>
  <c r="A4495" i="28"/>
  <c r="A4430" i="28"/>
  <c r="A4429" i="28"/>
  <c r="A4474" i="28"/>
  <c r="A4482" i="28"/>
  <c r="A3801" i="28"/>
  <c r="A3795" i="28"/>
  <c r="A3779" i="28"/>
  <c r="A3821" i="28"/>
  <c r="A3817" i="28"/>
  <c r="A3773" i="28"/>
  <c r="A3760" i="28"/>
  <c r="A3755" i="28"/>
  <c r="A1684" i="27"/>
  <c r="A1721" i="27"/>
  <c r="A3260" i="28"/>
  <c r="A3292" i="28"/>
  <c r="A6378" i="28"/>
  <c r="A6376" i="28"/>
  <c r="A6364" i="28"/>
  <c r="A6350" i="28"/>
  <c r="A6339" i="28"/>
  <c r="A6325" i="28"/>
  <c r="A6312" i="28"/>
  <c r="A6374" i="28"/>
  <c r="A6363" i="28"/>
  <c r="A6349" i="28"/>
  <c r="A6336" i="28"/>
  <c r="A6324" i="28"/>
  <c r="A6310" i="28"/>
  <c r="A6373" i="28"/>
  <c r="A6360" i="28"/>
  <c r="A6348" i="28"/>
  <c r="A6334" i="28"/>
  <c r="A6323" i="28"/>
  <c r="A6309" i="28"/>
  <c r="A6372" i="28"/>
  <c r="A6358" i="28"/>
  <c r="A6347" i="28"/>
  <c r="A6333" i="28"/>
  <c r="A6320" i="28"/>
  <c r="A6308" i="28"/>
  <c r="A6368" i="28"/>
  <c r="A6356" i="28"/>
  <c r="A6342" i="28"/>
  <c r="A6331" i="28"/>
  <c r="A6317" i="28"/>
  <c r="A6304" i="28"/>
  <c r="A6365" i="28"/>
  <c r="A6328" i="28"/>
  <c r="A6357" i="28"/>
  <c r="A6326" i="28"/>
  <c r="A6355" i="28"/>
  <c r="A6318" i="28"/>
  <c r="A6352" i="28"/>
  <c r="A6316" i="28"/>
  <c r="A6344" i="28"/>
  <c r="A6315" i="28"/>
  <c r="A6341" i="28"/>
  <c r="A6307" i="28"/>
  <c r="A6371" i="28"/>
  <c r="A6366" i="28"/>
  <c r="A6340" i="28"/>
  <c r="A6332" i="28"/>
  <c r="A1487" i="28"/>
  <c r="A1457" i="28"/>
  <c r="A1436" i="28"/>
  <c r="A1485" i="28"/>
  <c r="A1455" i="28"/>
  <c r="A1433" i="28"/>
  <c r="A1482" i="28"/>
  <c r="A1454" i="28"/>
  <c r="A1503" i="28"/>
  <c r="A1471" i="28"/>
  <c r="A1449" i="28"/>
  <c r="A1500" i="28"/>
  <c r="A1470" i="28"/>
  <c r="A1441" i="28"/>
  <c r="A1491" i="28"/>
  <c r="A1488" i="28"/>
  <c r="A1473" i="28"/>
  <c r="A1468" i="28"/>
  <c r="A1465" i="28"/>
  <c r="A1452" i="28"/>
  <c r="A1438" i="28"/>
  <c r="A1439" i="28"/>
  <c r="A3002" i="28"/>
  <c r="A2984" i="28"/>
  <c r="A2972" i="28"/>
  <c r="A3000" i="28"/>
  <c r="A2988" i="28"/>
  <c r="A2968" i="28"/>
  <c r="A2956" i="28"/>
  <c r="A2952" i="28"/>
  <c r="A2940" i="28"/>
  <c r="A2936" i="28"/>
  <c r="A6668" i="28"/>
  <c r="A6640" i="28"/>
  <c r="A6665" i="28"/>
  <c r="A6619" i="28"/>
  <c r="A4126" i="28"/>
  <c r="A4121" i="28"/>
  <c r="A4093" i="28"/>
  <c r="A4065" i="28"/>
  <c r="A4119" i="28"/>
  <c r="A4089" i="28"/>
  <c r="A4061" i="28"/>
  <c r="A4087" i="28"/>
  <c r="A4125" i="28"/>
  <c r="A4081" i="28"/>
  <c r="A4113" i="28"/>
  <c r="A4079" i="28"/>
  <c r="A4103" i="28"/>
  <c r="A4069" i="28"/>
  <c r="A4109" i="28"/>
  <c r="A4101" i="28"/>
  <c r="A4097" i="28"/>
  <c r="A4077" i="28"/>
  <c r="A4071" i="28"/>
  <c r="A4057" i="28"/>
  <c r="A4055" i="28"/>
  <c r="A4111" i="28"/>
  <c r="A5306" i="28"/>
  <c r="A5309" i="28"/>
  <c r="A5289" i="28"/>
  <c r="A5267" i="28"/>
  <c r="A7040" i="28"/>
  <c r="A7015" i="28"/>
  <c r="A6990" i="28"/>
  <c r="A7038" i="28"/>
  <c r="A7010" i="28"/>
  <c r="A6985" i="28"/>
  <c r="A7034" i="28"/>
  <c r="A7009" i="28"/>
  <c r="A6984" i="28"/>
  <c r="A7030" i="28"/>
  <c r="A7002" i="28"/>
  <c r="A7049" i="28"/>
  <c r="A7024" i="28"/>
  <c r="A6999" i="28"/>
  <c r="A6991" i="28"/>
  <c r="A7048" i="28"/>
  <c r="A7041" i="28"/>
  <c r="A7026" i="28"/>
  <c r="A7023" i="28"/>
  <c r="A7016" i="28"/>
  <c r="A7001" i="28"/>
  <c r="A6998" i="28"/>
  <c r="A7180" i="28"/>
  <c r="A7192" i="28"/>
  <c r="A7167" i="28"/>
  <c r="A7142" i="28"/>
  <c r="A913" i="27"/>
  <c r="A927" i="27"/>
  <c r="A4197" i="27"/>
  <c r="A4167" i="27"/>
  <c r="A4142" i="27"/>
  <c r="A4151" i="27"/>
  <c r="A4174" i="27"/>
  <c r="A3976" i="27"/>
  <c r="A3969" i="27"/>
  <c r="A901" i="28"/>
  <c r="A903" i="28"/>
  <c r="A889" i="28"/>
  <c r="A878" i="28"/>
  <c r="A866" i="28"/>
  <c r="A856" i="28"/>
  <c r="A846" i="28"/>
  <c r="A834" i="28"/>
  <c r="A902" i="28"/>
  <c r="A888" i="28"/>
  <c r="A875" i="28"/>
  <c r="A865" i="28"/>
  <c r="A855" i="28"/>
  <c r="A843" i="28"/>
  <c r="A833" i="28"/>
  <c r="A896" i="28"/>
  <c r="A880" i="28"/>
  <c r="A864" i="28"/>
  <c r="A850" i="28"/>
  <c r="A838" i="28"/>
  <c r="A895" i="28"/>
  <c r="A879" i="28"/>
  <c r="A863" i="28"/>
  <c r="A849" i="28"/>
  <c r="A835" i="28"/>
  <c r="A894" i="28"/>
  <c r="A874" i="28"/>
  <c r="A862" i="28"/>
  <c r="A848" i="28"/>
  <c r="A832" i="28"/>
  <c r="A891" i="28"/>
  <c r="A873" i="28"/>
  <c r="A859" i="28"/>
  <c r="A847" i="28"/>
  <c r="A831" i="28"/>
  <c r="A887" i="28"/>
  <c r="A872" i="28"/>
  <c r="A858" i="28"/>
  <c r="A842" i="28"/>
  <c r="A830" i="28"/>
  <c r="A886" i="28"/>
  <c r="A871" i="28"/>
  <c r="A857" i="28"/>
  <c r="A841" i="28"/>
  <c r="A897" i="28"/>
  <c r="A881" i="28"/>
  <c r="A867" i="28"/>
  <c r="A851" i="28"/>
  <c r="A839" i="28"/>
  <c r="A840" i="28"/>
  <c r="A883" i="28"/>
  <c r="A870" i="28"/>
  <c r="A899" i="28"/>
  <c r="A854" i="28"/>
  <c r="A222" i="28"/>
  <c r="A184" i="28"/>
  <c r="A176" i="28"/>
  <c r="A168" i="28"/>
  <c r="A224" i="28"/>
  <c r="A160" i="28"/>
  <c r="A216" i="28"/>
  <c r="A208" i="28"/>
  <c r="A192" i="28"/>
  <c r="A200" i="28"/>
  <c r="A2252" i="27"/>
  <c r="A2193" i="27"/>
  <c r="A2191" i="27"/>
  <c r="A1203" i="28"/>
  <c r="A1171" i="28"/>
  <c r="A3063" i="27"/>
  <c r="A3031" i="27"/>
  <c r="A3033" i="27"/>
  <c r="A1097" i="28"/>
  <c r="A1086" i="28"/>
  <c r="A1054" i="28"/>
  <c r="A1118" i="28"/>
  <c r="A1108" i="28"/>
  <c r="A1065" i="28"/>
  <c r="A1076" i="28"/>
  <c r="A151" i="28"/>
  <c r="A138" i="28"/>
  <c r="A106" i="28"/>
  <c r="A137" i="28"/>
  <c r="A105" i="28"/>
  <c r="A130" i="28"/>
  <c r="A98" i="28"/>
  <c r="A129" i="28"/>
  <c r="A97" i="28"/>
  <c r="A122" i="28"/>
  <c r="A90" i="28"/>
  <c r="A153" i="28"/>
  <c r="A121" i="28"/>
  <c r="A89" i="28"/>
  <c r="A145" i="28"/>
  <c r="A113" i="28"/>
  <c r="A81" i="28"/>
  <c r="A146" i="28"/>
  <c r="A114" i="28"/>
  <c r="A82" i="28"/>
  <c r="A3677" i="28"/>
  <c r="A3674" i="28"/>
  <c r="A3664" i="28"/>
  <c r="A3654" i="28"/>
  <c r="A3642" i="28"/>
  <c r="A3632" i="28"/>
  <c r="A3622" i="28"/>
  <c r="A3610" i="28"/>
  <c r="A3673" i="28"/>
  <c r="A3663" i="28"/>
  <c r="A3652" i="28"/>
  <c r="A3641" i="28"/>
  <c r="A3631" i="28"/>
  <c r="A3620" i="28"/>
  <c r="A3609" i="28"/>
  <c r="A3668" i="28"/>
  <c r="A3655" i="28"/>
  <c r="A3639" i="28"/>
  <c r="A3625" i="28"/>
  <c r="A3612" i="28"/>
  <c r="A3666" i="28"/>
  <c r="A3650" i="28"/>
  <c r="A3638" i="28"/>
  <c r="A3624" i="28"/>
  <c r="A3608" i="28"/>
  <c r="A3665" i="28"/>
  <c r="A3649" i="28"/>
  <c r="A3636" i="28"/>
  <c r="A3623" i="28"/>
  <c r="A3607" i="28"/>
  <c r="A3678" i="28"/>
  <c r="A3662" i="28"/>
  <c r="A3648" i="28"/>
  <c r="A3634" i="28"/>
  <c r="A3618" i="28"/>
  <c r="A3606" i="28"/>
  <c r="A3676" i="28"/>
  <c r="A3660" i="28"/>
  <c r="A3647" i="28"/>
  <c r="A3633" i="28"/>
  <c r="A3617" i="28"/>
  <c r="A3604" i="28"/>
  <c r="A3672" i="28"/>
  <c r="A3658" i="28"/>
  <c r="A3646" i="28"/>
  <c r="A3630" i="28"/>
  <c r="A3616" i="28"/>
  <c r="A3657" i="28"/>
  <c r="A3656" i="28"/>
  <c r="A3644" i="28"/>
  <c r="A3640" i="28"/>
  <c r="A3628" i="28"/>
  <c r="A3626" i="28"/>
  <c r="A3670" i="28"/>
  <c r="A3614" i="28"/>
  <c r="A3615" i="28"/>
  <c r="A3671" i="28"/>
  <c r="A1569" i="28"/>
  <c r="A1556" i="28"/>
  <c r="A1545" i="28"/>
  <c r="A1532" i="28"/>
  <c r="A1519" i="28"/>
  <c r="A1508" i="28"/>
  <c r="A1566" i="28"/>
  <c r="A1555" i="28"/>
  <c r="A1542" i="28"/>
  <c r="A1530" i="28"/>
  <c r="A1518" i="28"/>
  <c r="A1506" i="28"/>
  <c r="A1578" i="28"/>
  <c r="A1565" i="28"/>
  <c r="A1554" i="28"/>
  <c r="A1541" i="28"/>
  <c r="A1529" i="28"/>
  <c r="A1517" i="28"/>
  <c r="A1505" i="28"/>
  <c r="A1575" i="28"/>
  <c r="A1564" i="28"/>
  <c r="A1551" i="28"/>
  <c r="A1539" i="28"/>
  <c r="A1527" i="28"/>
  <c r="A1515" i="28"/>
  <c r="A1574" i="28"/>
  <c r="A1563" i="28"/>
  <c r="A1550" i="28"/>
  <c r="A1538" i="28"/>
  <c r="A1526" i="28"/>
  <c r="A1514" i="28"/>
  <c r="A1573" i="28"/>
  <c r="A1561" i="28"/>
  <c r="A1548" i="28"/>
  <c r="A1537" i="28"/>
  <c r="A1524" i="28"/>
  <c r="A1511" i="28"/>
  <c r="A1547" i="28"/>
  <c r="A1546" i="28"/>
  <c r="A1535" i="28"/>
  <c r="A1533" i="28"/>
  <c r="A1572" i="28"/>
  <c r="A1523" i="28"/>
  <c r="A1570" i="28"/>
  <c r="A1521" i="28"/>
  <c r="A1557" i="28"/>
  <c r="A1509" i="28"/>
  <c r="A1510" i="28"/>
  <c r="A1559" i="28"/>
  <c r="A1942" i="28"/>
  <c r="A1945" i="28"/>
  <c r="A1909" i="28"/>
  <c r="A3063" i="28"/>
  <c r="A3057" i="28"/>
  <c r="A3015" i="28"/>
  <c r="A3035" i="28"/>
  <c r="A6828" i="28"/>
  <c r="A6822" i="28"/>
  <c r="A6810" i="28"/>
  <c r="A6797" i="28"/>
  <c r="A6783" i="28"/>
  <c r="A6771" i="28"/>
  <c r="A6758" i="28"/>
  <c r="A6821" i="28"/>
  <c r="A6807" i="28"/>
  <c r="A6795" i="28"/>
  <c r="A6782" i="28"/>
  <c r="A6770" i="28"/>
  <c r="A6757" i="28"/>
  <c r="A6819" i="28"/>
  <c r="A6806" i="28"/>
  <c r="A6794" i="28"/>
  <c r="A6781" i="28"/>
  <c r="A6767" i="28"/>
  <c r="A6755" i="28"/>
  <c r="A6818" i="28"/>
  <c r="A6805" i="28"/>
  <c r="A6791" i="28"/>
  <c r="A6779" i="28"/>
  <c r="A6766" i="28"/>
  <c r="A6754" i="28"/>
  <c r="A6827" i="28"/>
  <c r="A6814" i="28"/>
  <c r="A6802" i="28"/>
  <c r="A6789" i="28"/>
  <c r="A6775" i="28"/>
  <c r="A6763" i="28"/>
  <c r="A6803" i="28"/>
  <c r="A6773" i="28"/>
  <c r="A6799" i="28"/>
  <c r="A6765" i="28"/>
  <c r="A6798" i="28"/>
  <c r="A6762" i="28"/>
  <c r="A6826" i="28"/>
  <c r="A6790" i="28"/>
  <c r="A6759" i="28"/>
  <c r="A6823" i="28"/>
  <c r="A6787" i="28"/>
  <c r="A6815" i="28"/>
  <c r="A6786" i="28"/>
  <c r="A6813" i="28"/>
  <c r="A6811" i="28"/>
  <c r="A6778" i="28"/>
  <c r="A6774" i="28"/>
  <c r="A3520" i="28"/>
  <c r="A3472" i="28"/>
  <c r="A3508" i="28"/>
  <c r="A4653" i="28"/>
  <c r="A4630" i="28"/>
  <c r="A4611" i="28"/>
  <c r="A4600" i="28"/>
  <c r="A4644" i="28"/>
  <c r="A4620" i="28"/>
  <c r="A4642" i="28"/>
  <c r="A4589" i="28"/>
  <c r="A4580" i="28"/>
  <c r="A5522" i="28"/>
  <c r="A5511" i="28"/>
  <c r="A5501" i="28"/>
  <c r="A5490" i="28"/>
  <c r="A5543" i="28"/>
  <c r="A5479" i="28"/>
  <c r="A5533" i="28"/>
  <c r="A5016" i="28"/>
  <c r="A5015" i="28"/>
  <c r="A4965" i="28"/>
  <c r="A5001" i="28"/>
  <c r="A5000" i="28"/>
  <c r="A4989" i="28"/>
  <c r="A4975" i="28"/>
  <c r="A4961" i="28"/>
  <c r="A5014" i="28"/>
  <c r="A5025" i="28"/>
  <c r="A4990" i="28"/>
  <c r="A4976" i="28"/>
  <c r="A3455" i="27"/>
  <c r="A3491" i="27"/>
  <c r="A3525" i="27"/>
  <c r="A372" i="28"/>
  <c r="A350" i="28"/>
  <c r="A342" i="28"/>
  <c r="A334" i="28"/>
  <c r="A326" i="28"/>
  <c r="A318" i="28"/>
  <c r="A374" i="28"/>
  <c r="A310" i="28"/>
  <c r="A358" i="28"/>
  <c r="A366" i="28"/>
  <c r="A1987" i="28"/>
  <c r="A1981" i="28"/>
  <c r="A1977" i="28"/>
  <c r="A970" i="28"/>
  <c r="A934" i="28"/>
  <c r="A962" i="28"/>
  <c r="A926" i="28"/>
  <c r="A925" i="28"/>
  <c r="A971" i="28"/>
  <c r="A918" i="28"/>
  <c r="A961" i="28"/>
  <c r="A917" i="28"/>
  <c r="A953" i="28"/>
  <c r="A910" i="28"/>
  <c r="A952" i="28"/>
  <c r="A909" i="28"/>
  <c r="A944" i="28"/>
  <c r="A935" i="28"/>
  <c r="A943" i="28"/>
  <c r="A451" i="28"/>
  <c r="A438" i="28"/>
  <c r="A420" i="28"/>
  <c r="A401" i="28"/>
  <c r="A385" i="28"/>
  <c r="A437" i="28"/>
  <c r="A414" i="28"/>
  <c r="A398" i="28"/>
  <c r="A382" i="28"/>
  <c r="A436" i="28"/>
  <c r="A413" i="28"/>
  <c r="A397" i="28"/>
  <c r="A381" i="28"/>
  <c r="A453" i="28"/>
  <c r="A430" i="28"/>
  <c r="A412" i="28"/>
  <c r="A396" i="28"/>
  <c r="A380" i="28"/>
  <c r="A452" i="28"/>
  <c r="A429" i="28"/>
  <c r="A409" i="28"/>
  <c r="A393" i="28"/>
  <c r="A446" i="28"/>
  <c r="A428" i="28"/>
  <c r="A406" i="28"/>
  <c r="A390" i="28"/>
  <c r="A444" i="28"/>
  <c r="A421" i="28"/>
  <c r="A404" i="28"/>
  <c r="A388" i="28"/>
  <c r="A422" i="28"/>
  <c r="A405" i="28"/>
  <c r="A445" i="28"/>
  <c r="A389" i="28"/>
  <c r="A2700" i="27"/>
  <c r="A2657" i="27"/>
  <c r="A2644" i="27"/>
  <c r="A2662" i="27"/>
  <c r="A2661" i="27"/>
  <c r="A2692" i="27"/>
  <c r="A2397" i="28"/>
  <c r="A2389" i="28"/>
  <c r="A2333" i="28"/>
  <c r="A2388" i="28"/>
  <c r="A2332" i="28"/>
  <c r="A2401" i="28"/>
  <c r="A2376" i="28"/>
  <c r="A2375" i="28"/>
  <c r="A2362" i="28"/>
  <c r="A2359" i="28"/>
  <c r="A2346" i="28"/>
  <c r="A2345" i="28"/>
  <c r="A72" i="28"/>
  <c r="A18" i="28"/>
  <c r="A74" i="28"/>
  <c r="A10" i="28"/>
  <c r="A66" i="28"/>
  <c r="A58" i="28"/>
  <c r="A50" i="28"/>
  <c r="A42" i="28"/>
  <c r="A26" i="28"/>
  <c r="A34" i="28"/>
  <c r="A4417" i="27"/>
  <c r="A4370" i="27"/>
  <c r="A4385" i="27"/>
  <c r="A4360" i="27"/>
  <c r="A1277" i="28"/>
  <c r="A1273" i="28"/>
  <c r="A1271" i="28"/>
  <c r="A1258" i="28"/>
  <c r="A1246" i="28"/>
  <c r="A1233" i="28"/>
  <c r="A1220" i="28"/>
  <c r="A1207" i="28"/>
  <c r="A1270" i="28"/>
  <c r="A1257" i="28"/>
  <c r="A1244" i="28"/>
  <c r="A1231" i="28"/>
  <c r="A1218" i="28"/>
  <c r="A1206" i="28"/>
  <c r="A1278" i="28"/>
  <c r="A1265" i="28"/>
  <c r="A1252" i="28"/>
  <c r="A1239" i="28"/>
  <c r="A1226" i="28"/>
  <c r="A1263" i="28"/>
  <c r="A1242" i="28"/>
  <c r="A1223" i="28"/>
  <c r="A1204" i="28"/>
  <c r="A1262" i="28"/>
  <c r="A1241" i="28"/>
  <c r="A1222" i="28"/>
  <c r="A1260" i="28"/>
  <c r="A1238" i="28"/>
  <c r="A1217" i="28"/>
  <c r="A1255" i="28"/>
  <c r="A1236" i="28"/>
  <c r="A1215" i="28"/>
  <c r="A1276" i="28"/>
  <c r="A1254" i="28"/>
  <c r="A1234" i="28"/>
  <c r="A1214" i="28"/>
  <c r="A1274" i="28"/>
  <c r="A1250" i="28"/>
  <c r="A1230" i="28"/>
  <c r="A1212" i="28"/>
  <c r="A1266" i="28"/>
  <c r="A1247" i="28"/>
  <c r="A1225" i="28"/>
  <c r="A1209" i="28"/>
  <c r="A1210" i="28"/>
  <c r="A1268" i="28"/>
  <c r="A1249" i="28"/>
  <c r="A1228" i="28"/>
  <c r="A601" i="28"/>
  <c r="A603" i="28"/>
  <c r="A586" i="28"/>
  <c r="A563" i="28"/>
  <c r="A543" i="28"/>
  <c r="A580" i="28"/>
  <c r="A562" i="28"/>
  <c r="A540" i="28"/>
  <c r="A602" i="28"/>
  <c r="A579" i="28"/>
  <c r="A556" i="28"/>
  <c r="A539" i="28"/>
  <c r="A596" i="28"/>
  <c r="A578" i="28"/>
  <c r="A555" i="28"/>
  <c r="A538" i="28"/>
  <c r="A595" i="28"/>
  <c r="A572" i="28"/>
  <c r="A554" i="28"/>
  <c r="A535" i="28"/>
  <c r="A594" i="28"/>
  <c r="A571" i="28"/>
  <c r="A548" i="28"/>
  <c r="A532" i="28"/>
  <c r="A587" i="28"/>
  <c r="A564" i="28"/>
  <c r="A546" i="28"/>
  <c r="A530" i="28"/>
  <c r="A570" i="28"/>
  <c r="A547" i="28"/>
  <c r="A531" i="28"/>
  <c r="A588" i="28"/>
  <c r="A4277" i="28"/>
  <c r="A4255" i="28"/>
  <c r="A4230" i="28"/>
  <c r="A4219" i="28"/>
  <c r="A4269" i="28"/>
  <c r="A4205" i="28"/>
  <c r="A4244" i="28"/>
  <c r="A1875" i="28"/>
  <c r="A1851" i="28"/>
  <c r="A1815" i="28"/>
  <c r="A1846" i="28"/>
  <c r="A1809" i="28"/>
  <c r="A1842" i="28"/>
  <c r="A1806" i="28"/>
  <c r="A1873" i="28"/>
  <c r="A1837" i="28"/>
  <c r="A1870" i="28"/>
  <c r="A1833" i="28"/>
  <c r="A1864" i="28"/>
  <c r="A1827" i="28"/>
  <c r="A1861" i="28"/>
  <c r="A1855" i="28"/>
  <c r="A1824" i="28"/>
  <c r="A1818" i="28"/>
  <c r="A2325" i="28"/>
  <c r="A2323" i="28"/>
  <c r="A2292" i="28"/>
  <c r="A2260" i="28"/>
  <c r="A2320" i="28"/>
  <c r="A2286" i="28"/>
  <c r="A2256" i="28"/>
  <c r="A2317" i="28"/>
  <c r="A2283" i="28"/>
  <c r="A2309" i="28"/>
  <c r="A2281" i="28"/>
  <c r="A2308" i="28"/>
  <c r="A2273" i="28"/>
  <c r="A2306" i="28"/>
  <c r="A2272" i="28"/>
  <c r="A2298" i="28"/>
  <c r="A2297" i="28"/>
  <c r="A2261" i="28"/>
  <c r="A2269" i="28"/>
  <c r="A5961" i="28"/>
  <c r="A5993" i="28"/>
  <c r="A5951" i="28"/>
  <c r="A4416" i="28"/>
  <c r="A4406" i="28"/>
  <c r="A4395" i="28"/>
  <c r="A4385" i="28"/>
  <c r="A4375" i="28"/>
  <c r="A4365" i="28"/>
  <c r="A4354" i="28"/>
  <c r="A4424" i="28"/>
  <c r="A4414" i="28"/>
  <c r="A4403" i="28"/>
  <c r="A4393" i="28"/>
  <c r="A4383" i="28"/>
  <c r="A4373" i="28"/>
  <c r="A4361" i="28"/>
  <c r="A4423" i="28"/>
  <c r="A4413" i="28"/>
  <c r="A4402" i="28"/>
  <c r="A4392" i="28"/>
  <c r="A4382" i="28"/>
  <c r="A4370" i="28"/>
  <c r="A4360" i="28"/>
  <c r="A4425" i="28"/>
  <c r="A4409" i="28"/>
  <c r="A4391" i="28"/>
  <c r="A4376" i="28"/>
  <c r="A4358" i="28"/>
  <c r="A4422" i="28"/>
  <c r="A4407" i="28"/>
  <c r="A4389" i="28"/>
  <c r="A4374" i="28"/>
  <c r="A4357" i="28"/>
  <c r="A4421" i="28"/>
  <c r="A4405" i="28"/>
  <c r="A4387" i="28"/>
  <c r="A4369" i="28"/>
  <c r="A4355" i="28"/>
  <c r="A4419" i="28"/>
  <c r="A4401" i="28"/>
  <c r="A4386" i="28"/>
  <c r="A4368" i="28"/>
  <c r="A4415" i="28"/>
  <c r="A4398" i="28"/>
  <c r="A4379" i="28"/>
  <c r="A4366" i="28"/>
  <c r="A4411" i="28"/>
  <c r="A4367" i="28"/>
  <c r="A4410" i="28"/>
  <c r="A4363" i="28"/>
  <c r="A4400" i="28"/>
  <c r="A4359" i="28"/>
  <c r="A4397" i="28"/>
  <c r="A4394" i="28"/>
  <c r="A4384" i="28"/>
  <c r="A4418" i="28"/>
  <c r="A4378" i="28"/>
  <c r="A4377" i="28"/>
  <c r="A3961" i="28"/>
  <c r="A3921" i="28"/>
  <c r="A3905" i="28"/>
  <c r="A3947" i="28"/>
  <c r="A3963" i="28"/>
  <c r="A3943" i="28"/>
  <c r="A3927" i="28"/>
  <c r="A3969" i="28"/>
  <c r="A4788" i="28"/>
  <c r="A4787" i="28"/>
  <c r="A4752" i="28"/>
  <c r="A5628" i="28"/>
  <c r="A5606" i="28"/>
  <c r="A6152" i="28"/>
  <c r="A6105" i="28"/>
  <c r="A6090" i="28"/>
  <c r="A6136" i="28"/>
  <c r="A6120" i="28"/>
  <c r="BA4" i="23" a="1"/>
  <c r="BA4" i="23" s="1"/>
  <c r="BA6" i="23" a="1"/>
  <c r="BA6" i="23" s="1"/>
  <c r="BA5" i="23" a="1"/>
  <c r="BA5" i="23" s="1"/>
  <c r="BA22" i="23" a="1"/>
  <c r="BA22" i="23" s="1"/>
  <c r="BA26" i="23" a="1"/>
  <c r="BA26" i="23" s="1"/>
  <c r="BA7" i="23" a="1"/>
  <c r="BA7" i="23" s="1"/>
  <c r="BA14" i="23" a="1"/>
  <c r="BA14" i="23" s="1"/>
  <c r="BA9" i="23" a="1"/>
  <c r="BA9" i="23" s="1"/>
  <c r="BA25" i="23" a="1"/>
  <c r="BA25" i="23" s="1"/>
  <c r="BA23" i="23" a="1"/>
  <c r="BA23" i="23" s="1"/>
  <c r="BA24" i="23" a="1"/>
  <c r="BA24" i="23" s="1"/>
  <c r="BA28" i="23" a="1"/>
  <c r="BA28" i="23" s="1"/>
  <c r="BA8" i="23" a="1"/>
  <c r="BA8" i="23" s="1"/>
  <c r="BA16" i="23" a="1"/>
  <c r="BA16" i="23" s="1"/>
  <c r="BA21" i="23" a="1"/>
  <c r="BA21" i="23" s="1"/>
  <c r="BA10" i="23" a="1"/>
  <c r="BA10" i="23" s="1"/>
  <c r="BA11" i="23" a="1"/>
  <c r="BA11" i="23" s="1"/>
  <c r="BA13" i="23" a="1"/>
  <c r="BA13" i="23" s="1"/>
  <c r="BA17" i="23" a="1"/>
  <c r="BA17" i="23" s="1"/>
  <c r="BA19" i="23" a="1"/>
  <c r="BA19" i="23" s="1"/>
  <c r="BA20" i="23" a="1"/>
  <c r="BA20" i="23" s="1"/>
  <c r="BA38" i="23" a="1"/>
  <c r="BA38" i="23" s="1"/>
  <c r="BA39" i="23" a="1"/>
  <c r="BA39" i="23" s="1"/>
  <c r="BA45" i="23" a="1"/>
  <c r="BA45" i="23" s="1"/>
  <c r="BA18" i="23" a="1"/>
  <c r="BA18" i="23" s="1"/>
  <c r="BA34" i="23" a="1"/>
  <c r="BA34" i="23" s="1"/>
  <c r="BA41" i="23" a="1"/>
  <c r="BA41" i="23" s="1"/>
  <c r="BA36" i="23" a="1"/>
  <c r="BA36" i="23" s="1"/>
  <c r="BA37" i="23" a="1"/>
  <c r="BA37" i="23" s="1"/>
  <c r="BA15" i="23" a="1"/>
  <c r="BA15" i="23" s="1"/>
  <c r="BA32" i="23" a="1"/>
  <c r="BA32" i="23" s="1"/>
  <c r="BA35" i="23" a="1"/>
  <c r="BA35" i="23" s="1"/>
  <c r="BA40" i="23" a="1"/>
  <c r="BA40" i="23" s="1"/>
  <c r="BA31" i="23" a="1"/>
  <c r="BA31" i="23" s="1"/>
  <c r="BA33" i="23" a="1"/>
  <c r="BA33" i="23" s="1"/>
  <c r="BA42" i="23" a="1"/>
  <c r="BA42" i="23" s="1"/>
  <c r="BA43" i="23" a="1"/>
  <c r="BA43" i="23" s="1"/>
  <c r="BA44" i="23" a="1"/>
  <c r="BA44" i="23" s="1"/>
  <c r="BA27" i="23" a="1"/>
  <c r="BA27" i="23" s="1"/>
  <c r="BA54" i="23" a="1"/>
  <c r="BA54" i="23" s="1"/>
  <c r="BA62" i="23" a="1"/>
  <c r="BA62" i="23" s="1"/>
  <c r="BA46" i="23" a="1"/>
  <c r="BA46" i="23" s="1"/>
  <c r="BA58" i="23" a="1"/>
  <c r="BA58" i="23" s="1"/>
  <c r="BA52" i="23" a="1"/>
  <c r="BA52" i="23" s="1"/>
  <c r="BA48" i="23" a="1"/>
  <c r="BA48" i="23" s="1"/>
  <c r="BA49" i="23" a="1"/>
  <c r="BA49" i="23" s="1"/>
  <c r="BA55" i="23" a="1"/>
  <c r="BA55" i="23" s="1"/>
  <c r="BA60" i="23" a="1"/>
  <c r="BA60" i="23" s="1"/>
  <c r="BA64" i="23" a="1"/>
  <c r="BA64" i="23" s="1"/>
  <c r="BA47" i="23" a="1"/>
  <c r="BA47" i="23" s="1"/>
  <c r="BA59" i="23" a="1"/>
  <c r="BA59" i="23" s="1"/>
  <c r="BA61" i="23" a="1"/>
  <c r="BA61" i="23" s="1"/>
  <c r="BA65" i="23" a="1"/>
  <c r="BA65" i="23" s="1"/>
  <c r="BA29" i="23" a="1"/>
  <c r="BA29" i="23" s="1"/>
  <c r="BA30" i="23" a="1"/>
  <c r="BA30" i="23" s="1"/>
  <c r="BA51" i="23" a="1"/>
  <c r="BA51" i="23" s="1"/>
  <c r="BA56" i="23" a="1"/>
  <c r="BA56" i="23" s="1"/>
  <c r="BA50" i="23" a="1"/>
  <c r="BA50" i="23" s="1"/>
  <c r="BA53" i="23" a="1"/>
  <c r="BA53" i="23" s="1"/>
  <c r="BA57" i="23" a="1"/>
  <c r="BA57" i="23" s="1"/>
  <c r="BA63" i="23" a="1"/>
  <c r="BA63" i="23" s="1"/>
  <c r="BA77" i="23" a="1"/>
  <c r="BA77" i="23" s="1"/>
  <c r="BA80" i="23" a="1"/>
  <c r="BA80" i="23" s="1"/>
  <c r="BA67" i="23" a="1"/>
  <c r="BA67" i="23" s="1"/>
  <c r="BA69" i="23" a="1"/>
  <c r="BA69" i="23" s="1"/>
  <c r="BA75" i="23" a="1"/>
  <c r="BA75" i="23" s="1"/>
  <c r="BA68" i="23" a="1"/>
  <c r="BA68" i="23" s="1"/>
  <c r="BA70" i="23" a="1"/>
  <c r="BA70" i="23" s="1"/>
  <c r="BA71" i="23" a="1"/>
  <c r="BA71" i="23" s="1"/>
  <c r="BA78" i="23" a="1"/>
  <c r="BA78" i="23" s="1"/>
  <c r="BA72" i="23" a="1"/>
  <c r="BA72" i="23" s="1"/>
  <c r="BA81" i="23" a="1"/>
  <c r="BA81" i="23" s="1"/>
  <c r="BA85" i="23" a="1"/>
  <c r="BA85" i="23" s="1"/>
  <c r="BA73" i="23" a="1"/>
  <c r="BA73" i="23" s="1"/>
  <c r="BA82" i="23" a="1"/>
  <c r="BA82" i="23" s="1"/>
  <c r="BA66" i="23" a="1"/>
  <c r="BA66" i="23" s="1"/>
  <c r="BA76" i="23" a="1"/>
  <c r="BA76" i="23" s="1"/>
  <c r="BA79" i="23" a="1"/>
  <c r="BA79" i="23" s="1"/>
  <c r="BA83" i="23" a="1"/>
  <c r="BA83" i="23" s="1"/>
  <c r="BA74" i="23" a="1"/>
  <c r="BA74" i="23" s="1"/>
  <c r="BA89" i="23" a="1"/>
  <c r="BA89" i="23" s="1"/>
  <c r="BA90" i="23" a="1"/>
  <c r="BA90" i="23" s="1"/>
  <c r="BA95" i="23" a="1"/>
  <c r="BA95" i="23" s="1"/>
  <c r="BA98" i="23" a="1"/>
  <c r="BA98" i="23" s="1"/>
  <c r="BA86" i="23" a="1"/>
  <c r="BA86" i="23" s="1"/>
  <c r="BA88" i="23" a="1"/>
  <c r="BA88" i="23" s="1"/>
  <c r="BA91" i="23" a="1"/>
  <c r="BA91" i="23" s="1"/>
  <c r="BA92" i="23" a="1"/>
  <c r="BA92" i="23" s="1"/>
  <c r="BA101" i="23" a="1"/>
  <c r="BA101" i="23" s="1"/>
  <c r="BA103" i="23" a="1"/>
  <c r="BA103" i="23" s="1"/>
  <c r="BA97" i="23" a="1"/>
  <c r="BA97" i="23" s="1"/>
  <c r="BA87" i="23" a="1"/>
  <c r="BA87" i="23" s="1"/>
  <c r="BA94" i="23" a="1"/>
  <c r="BA94" i="23" s="1"/>
  <c r="BA96" i="23" a="1"/>
  <c r="BA96" i="23" s="1"/>
  <c r="BA84" i="23" a="1"/>
  <c r="BA84" i="23" s="1"/>
  <c r="BA102" i="23" a="1"/>
  <c r="BA102" i="23" s="1"/>
  <c r="BA93" i="23" a="1"/>
  <c r="BA93" i="23" s="1"/>
  <c r="BA99" i="23" a="1"/>
  <c r="BA99" i="23" s="1"/>
  <c r="BA100" i="23" a="1"/>
  <c r="BA100" i="23" s="1"/>
  <c r="BI4" i="23" a="1"/>
  <c r="BI4" i="23" s="1"/>
  <c r="BI6" i="23" a="1"/>
  <c r="BI6" i="23" s="1"/>
  <c r="BI5" i="23" a="1"/>
  <c r="BI5" i="23" s="1"/>
  <c r="BI15" i="23" a="1"/>
  <c r="BI15" i="23" s="1"/>
  <c r="BI16" i="23" a="1"/>
  <c r="BI16" i="23" s="1"/>
  <c r="BI18" i="23" a="1"/>
  <c r="BI18" i="23" s="1"/>
  <c r="BI19" i="23" a="1"/>
  <c r="BI19" i="23" s="1"/>
  <c r="BI20" i="23" a="1"/>
  <c r="BI20" i="23" s="1"/>
  <c r="BI21" i="23" a="1"/>
  <c r="BI21" i="23" s="1"/>
  <c r="BI26" i="23" a="1"/>
  <c r="BI26" i="23" s="1"/>
  <c r="BI7" i="23" a="1"/>
  <c r="BI7" i="23" s="1"/>
  <c r="BI9" i="23" a="1"/>
  <c r="BI9" i="23" s="1"/>
  <c r="BI13" i="23" a="1"/>
  <c r="BI13" i="23" s="1"/>
  <c r="BI17" i="23" a="1"/>
  <c r="BI17" i="23" s="1"/>
  <c r="BI22" i="23" a="1"/>
  <c r="BI22" i="23" s="1"/>
  <c r="BI14" i="23" a="1"/>
  <c r="BI14" i="23" s="1"/>
  <c r="BI24" i="23" a="1"/>
  <c r="BI24" i="23" s="1"/>
  <c r="BI25" i="23" a="1"/>
  <c r="BI25" i="23" s="1"/>
  <c r="BI28" i="23" a="1"/>
  <c r="BI28" i="23" s="1"/>
  <c r="BI8" i="23" a="1"/>
  <c r="BI8" i="23" s="1"/>
  <c r="BI10" i="23" a="1"/>
  <c r="BI10" i="23" s="1"/>
  <c r="BI11" i="23" a="1"/>
  <c r="BI11" i="23" s="1"/>
  <c r="BI27" i="23" a="1"/>
  <c r="BI27" i="23" s="1"/>
  <c r="BI31" i="23" a="1"/>
  <c r="BI31" i="23" s="1"/>
  <c r="BI33" i="23" a="1"/>
  <c r="BI33" i="23" s="1"/>
  <c r="BI38" i="23" a="1"/>
  <c r="BI38" i="23" s="1"/>
  <c r="BI42" i="23" a="1"/>
  <c r="BI42" i="23" s="1"/>
  <c r="BI43" i="23" a="1"/>
  <c r="BI43" i="23" s="1"/>
  <c r="BI23" i="23" a="1"/>
  <c r="BI23" i="23" s="1"/>
  <c r="BI30" i="23" a="1"/>
  <c r="BI30" i="23" s="1"/>
  <c r="BI41" i="23" a="1"/>
  <c r="BI41" i="23" s="1"/>
  <c r="BI45" i="23" a="1"/>
  <c r="BI45" i="23" s="1"/>
  <c r="BI46" i="23" a="1"/>
  <c r="BI46" i="23" s="1"/>
  <c r="BI47" i="23" a="1"/>
  <c r="BI47" i="23" s="1"/>
  <c r="BI34" i="23" a="1"/>
  <c r="BI34" i="23" s="1"/>
  <c r="BI36" i="23" a="1"/>
  <c r="BI36" i="23" s="1"/>
  <c r="BI39" i="23" a="1"/>
  <c r="BI39" i="23" s="1"/>
  <c r="BI37" i="23" a="1"/>
  <c r="BI37" i="23" s="1"/>
  <c r="BI29" i="23" a="1"/>
  <c r="BI29" i="23" s="1"/>
  <c r="BI40" i="23" a="1"/>
  <c r="BI40" i="23" s="1"/>
  <c r="BI32" i="23" a="1"/>
  <c r="BI32" i="23" s="1"/>
  <c r="BI35" i="23" a="1"/>
  <c r="BI35" i="23" s="1"/>
  <c r="BI50" i="23" a="1"/>
  <c r="BI50" i="23" s="1"/>
  <c r="BI53" i="23" a="1"/>
  <c r="BI53" i="23" s="1"/>
  <c r="BI54" i="23" a="1"/>
  <c r="BI54" i="23" s="1"/>
  <c r="BI62" i="23" a="1"/>
  <c r="BI62" i="23" s="1"/>
  <c r="BI63" i="23" a="1"/>
  <c r="BI63" i="23" s="1"/>
  <c r="BI52" i="23" a="1"/>
  <c r="BI52" i="23" s="1"/>
  <c r="BI55" i="23" a="1"/>
  <c r="BI55" i="23" s="1"/>
  <c r="BI58" i="23" a="1"/>
  <c r="BI58" i="23" s="1"/>
  <c r="BI49" i="23" a="1"/>
  <c r="BI49" i="23" s="1"/>
  <c r="BI60" i="23" a="1"/>
  <c r="BI60" i="23" s="1"/>
  <c r="BI44" i="23" a="1"/>
  <c r="BI44" i="23" s="1"/>
  <c r="BI48" i="23" a="1"/>
  <c r="BI48" i="23" s="1"/>
  <c r="BI51" i="23" a="1"/>
  <c r="BI51" i="23" s="1"/>
  <c r="BI56" i="23" a="1"/>
  <c r="BI56" i="23" s="1"/>
  <c r="BI61" i="23" a="1"/>
  <c r="BI61" i="23" s="1"/>
  <c r="BI57" i="23" a="1"/>
  <c r="BI57" i="23" s="1"/>
  <c r="BI59" i="23" a="1"/>
  <c r="BI59" i="23" s="1"/>
  <c r="BI73" i="23" a="1"/>
  <c r="BI73" i="23" s="1"/>
  <c r="BI76" i="23" a="1"/>
  <c r="BI76" i="23" s="1"/>
  <c r="BI82" i="23" a="1"/>
  <c r="BI82" i="23" s="1"/>
  <c r="BI74" i="23" a="1"/>
  <c r="BI74" i="23" s="1"/>
  <c r="BI79" i="23" a="1"/>
  <c r="BI79" i="23" s="1"/>
  <c r="BI67" i="23" a="1"/>
  <c r="BI67" i="23" s="1"/>
  <c r="BI64" i="23" a="1"/>
  <c r="BI64" i="23" s="1"/>
  <c r="BI77" i="23" a="1"/>
  <c r="BI77" i="23" s="1"/>
  <c r="BI80" i="23" a="1"/>
  <c r="BI80" i="23" s="1"/>
  <c r="BI84" i="23" a="1"/>
  <c r="BI84" i="23" s="1"/>
  <c r="BI85" i="23" a="1"/>
  <c r="BI85" i="23" s="1"/>
  <c r="BI68" i="23" a="1"/>
  <c r="BI68" i="23" s="1"/>
  <c r="BI69" i="23" a="1"/>
  <c r="BI69" i="23" s="1"/>
  <c r="BI70" i="23" a="1"/>
  <c r="BI70" i="23" s="1"/>
  <c r="BI71" i="23" a="1"/>
  <c r="BI71" i="23" s="1"/>
  <c r="BI75" i="23" a="1"/>
  <c r="BI75" i="23" s="1"/>
  <c r="BI81" i="23" a="1"/>
  <c r="BI81" i="23" s="1"/>
  <c r="BI65" i="23" a="1"/>
  <c r="BI65" i="23" s="1"/>
  <c r="BI66" i="23" a="1"/>
  <c r="BI66" i="23" s="1"/>
  <c r="BI72" i="23" a="1"/>
  <c r="BI72" i="23" s="1"/>
  <c r="BI93" i="23" a="1"/>
  <c r="BI93" i="23" s="1"/>
  <c r="BI96" i="23" a="1"/>
  <c r="BI96" i="23" s="1"/>
  <c r="BI86" i="23" a="1"/>
  <c r="BI86" i="23" s="1"/>
  <c r="BI90" i="23" a="1"/>
  <c r="BI90" i="23" s="1"/>
  <c r="BI98" i="23" a="1"/>
  <c r="BI98" i="23" s="1"/>
  <c r="BI99" i="23" a="1"/>
  <c r="BI99" i="23" s="1"/>
  <c r="BI89" i="23" a="1"/>
  <c r="BI89" i="23" s="1"/>
  <c r="BI91" i="23" a="1"/>
  <c r="BI91" i="23" s="1"/>
  <c r="BI100" i="23" a="1"/>
  <c r="BI100" i="23" s="1"/>
  <c r="BI102" i="23" a="1"/>
  <c r="BI102" i="23" s="1"/>
  <c r="BI88" i="23" a="1"/>
  <c r="BI88" i="23" s="1"/>
  <c r="BI95" i="23" a="1"/>
  <c r="BI95" i="23" s="1"/>
  <c r="BI78" i="23" a="1"/>
  <c r="BI78" i="23" s="1"/>
  <c r="BI92" i="23" a="1"/>
  <c r="BI92" i="23" s="1"/>
  <c r="BI97" i="23" a="1"/>
  <c r="BI97" i="23" s="1"/>
  <c r="BI101" i="23" a="1"/>
  <c r="BI101" i="23" s="1"/>
  <c r="BI83" i="23" a="1"/>
  <c r="BI83" i="23" s="1"/>
  <c r="BI87" i="23" a="1"/>
  <c r="BI87" i="23" s="1"/>
  <c r="BI94" i="23" a="1"/>
  <c r="BI94" i="23" s="1"/>
  <c r="BI103" i="23" a="1"/>
  <c r="BI103" i="23" s="1"/>
  <c r="BQ4" i="23" a="1"/>
  <c r="BQ4" i="23" s="1"/>
  <c r="BQ5" i="23" a="1"/>
  <c r="BQ5" i="23" s="1"/>
  <c r="BQ27" i="23" a="1"/>
  <c r="BQ27" i="23" s="1"/>
  <c r="BQ18" i="23" a="1"/>
  <c r="BQ18" i="23" s="1"/>
  <c r="BQ19" i="23" a="1"/>
  <c r="BQ19" i="23" s="1"/>
  <c r="BQ23" i="23" a="1"/>
  <c r="BQ23" i="23" s="1"/>
  <c r="BQ26" i="23" a="1"/>
  <c r="BQ26" i="23" s="1"/>
  <c r="BQ6" i="23" a="1"/>
  <c r="BQ6" i="23" s="1"/>
  <c r="BQ9" i="23" a="1"/>
  <c r="BQ9" i="23" s="1"/>
  <c r="BQ13" i="23" a="1"/>
  <c r="BQ13" i="23" s="1"/>
  <c r="BQ20" i="23" a="1"/>
  <c r="BQ20" i="23" s="1"/>
  <c r="BQ21" i="23" a="1"/>
  <c r="BQ21" i="23" s="1"/>
  <c r="BQ15" i="23" a="1"/>
  <c r="BQ15" i="23" s="1"/>
  <c r="BQ16" i="23" a="1"/>
  <c r="BQ16" i="23" s="1"/>
  <c r="BQ7" i="23" a="1"/>
  <c r="BQ7" i="23" s="1"/>
  <c r="BQ8" i="23" a="1"/>
  <c r="BQ8" i="23" s="1"/>
  <c r="BQ10" i="23" a="1"/>
  <c r="BQ10" i="23" s="1"/>
  <c r="BQ11" i="23" a="1"/>
  <c r="BQ11" i="23" s="1"/>
  <c r="BQ14" i="23" a="1"/>
  <c r="BQ14" i="23" s="1"/>
  <c r="BQ40" i="23" a="1"/>
  <c r="BQ40" i="23" s="1"/>
  <c r="BQ43" i="23" a="1"/>
  <c r="BQ43" i="23" s="1"/>
  <c r="BQ44" i="23" a="1"/>
  <c r="BQ44" i="23" s="1"/>
  <c r="BQ28" i="23" a="1"/>
  <c r="BQ28" i="23" s="1"/>
  <c r="BQ35" i="23" a="1"/>
  <c r="BQ35" i="23" s="1"/>
  <c r="BQ38" i="23" a="1"/>
  <c r="BQ38" i="23" s="1"/>
  <c r="BQ42" i="23" a="1"/>
  <c r="BQ42" i="23" s="1"/>
  <c r="BQ32" i="23" a="1"/>
  <c r="BQ32" i="23" s="1"/>
  <c r="BQ25" i="23" a="1"/>
  <c r="BQ25" i="23" s="1"/>
  <c r="BQ33" i="23" a="1"/>
  <c r="BQ33" i="23" s="1"/>
  <c r="BQ17" i="23" a="1"/>
  <c r="BQ17" i="23" s="1"/>
  <c r="BQ31" i="23" a="1"/>
  <c r="BQ31" i="23" s="1"/>
  <c r="BQ36" i="23" a="1"/>
  <c r="BQ36" i="23" s="1"/>
  <c r="BQ37" i="23" a="1"/>
  <c r="BQ37" i="23" s="1"/>
  <c r="BQ45" i="23" a="1"/>
  <c r="BQ45" i="23" s="1"/>
  <c r="BQ29" i="23" a="1"/>
  <c r="BQ29" i="23" s="1"/>
  <c r="BQ30" i="23" a="1"/>
  <c r="BQ30" i="23" s="1"/>
  <c r="BQ34" i="23" a="1"/>
  <c r="BQ34" i="23" s="1"/>
  <c r="BQ41" i="23" a="1"/>
  <c r="BQ41" i="23" s="1"/>
  <c r="BQ46" i="23" a="1"/>
  <c r="BQ46" i="23" s="1"/>
  <c r="BQ24" i="23" a="1"/>
  <c r="BQ24" i="23" s="1"/>
  <c r="BQ22" i="23" a="1"/>
  <c r="BQ22" i="23" s="1"/>
  <c r="BQ48" i="23" a="1"/>
  <c r="BQ48" i="23" s="1"/>
  <c r="BQ49" i="23" a="1"/>
  <c r="BQ49" i="23" s="1"/>
  <c r="BQ60" i="23" a="1"/>
  <c r="BQ60" i="23" s="1"/>
  <c r="BQ61" i="23" a="1"/>
  <c r="BQ61" i="23" s="1"/>
  <c r="BQ51" i="23" a="1"/>
  <c r="BQ51" i="23" s="1"/>
  <c r="BQ57" i="23" a="1"/>
  <c r="BQ57" i="23" s="1"/>
  <c r="BQ64" i="23" a="1"/>
  <c r="BQ64" i="23" s="1"/>
  <c r="BQ39" i="23" a="1"/>
  <c r="BQ39" i="23" s="1"/>
  <c r="BQ53" i="23" a="1"/>
  <c r="BQ53" i="23" s="1"/>
  <c r="BQ54" i="23" a="1"/>
  <c r="BQ54" i="23" s="1"/>
  <c r="BQ59" i="23" a="1"/>
  <c r="BQ59" i="23" s="1"/>
  <c r="BQ65" i="23" a="1"/>
  <c r="BQ65" i="23" s="1"/>
  <c r="BQ50" i="23" a="1"/>
  <c r="BQ50" i="23" s="1"/>
  <c r="BQ47" i="23" a="1"/>
  <c r="BQ47" i="23" s="1"/>
  <c r="BQ62" i="23" a="1"/>
  <c r="BQ62" i="23" s="1"/>
  <c r="BQ63" i="23" a="1"/>
  <c r="BQ63" i="23" s="1"/>
  <c r="BQ66" i="23" a="1"/>
  <c r="BQ66" i="23" s="1"/>
  <c r="BQ55" i="23" a="1"/>
  <c r="BQ55" i="23" s="1"/>
  <c r="BQ52" i="23" a="1"/>
  <c r="BQ52" i="23" s="1"/>
  <c r="BQ58" i="23" a="1"/>
  <c r="BQ58" i="23" s="1"/>
  <c r="BQ56" i="23" a="1"/>
  <c r="BQ56" i="23" s="1"/>
  <c r="BQ70" i="23" a="1"/>
  <c r="BQ70" i="23" s="1"/>
  <c r="BQ71" i="23" a="1"/>
  <c r="BQ71" i="23" s="1"/>
  <c r="BQ77" i="23" a="1"/>
  <c r="BQ77" i="23" s="1"/>
  <c r="BQ80" i="23" a="1"/>
  <c r="BQ80" i="23" s="1"/>
  <c r="BQ81" i="23" a="1"/>
  <c r="BQ81" i="23" s="1"/>
  <c r="BQ72" i="23" a="1"/>
  <c r="BQ72" i="23" s="1"/>
  <c r="BQ73" i="23" a="1"/>
  <c r="BQ73" i="23" s="1"/>
  <c r="BQ75" i="23" a="1"/>
  <c r="BQ75" i="23" s="1"/>
  <c r="BQ78" i="23" a="1"/>
  <c r="BQ78" i="23" s="1"/>
  <c r="BQ84" i="23" a="1"/>
  <c r="BQ84" i="23" s="1"/>
  <c r="BQ82" i="23" a="1"/>
  <c r="BQ82" i="23" s="1"/>
  <c r="BQ85" i="23" a="1"/>
  <c r="BQ85" i="23" s="1"/>
  <c r="BQ74" i="23" a="1"/>
  <c r="BQ74" i="23" s="1"/>
  <c r="BQ76" i="23" a="1"/>
  <c r="BQ76" i="23" s="1"/>
  <c r="BQ79" i="23" a="1"/>
  <c r="BQ79" i="23" s="1"/>
  <c r="BQ83" i="23" a="1"/>
  <c r="BQ83" i="23" s="1"/>
  <c r="BQ67" i="23" a="1"/>
  <c r="BQ67" i="23" s="1"/>
  <c r="BQ68" i="23" a="1"/>
  <c r="BQ68" i="23" s="1"/>
  <c r="BQ69" i="23" a="1"/>
  <c r="BQ69" i="23" s="1"/>
  <c r="BQ94" i="23" a="1"/>
  <c r="BQ94" i="23" s="1"/>
  <c r="BQ103" i="23" a="1"/>
  <c r="BQ103" i="23" s="1"/>
  <c r="BQ86" i="23" a="1"/>
  <c r="BQ86" i="23" s="1"/>
  <c r="BQ96" i="23" a="1"/>
  <c r="BQ96" i="23" s="1"/>
  <c r="BQ90" i="23" a="1"/>
  <c r="BQ90" i="23" s="1"/>
  <c r="BQ91" i="23" a="1"/>
  <c r="BQ91" i="23" s="1"/>
  <c r="BQ89" i="23" a="1"/>
  <c r="BQ89" i="23" s="1"/>
  <c r="BQ93" i="23" a="1"/>
  <c r="BQ93" i="23" s="1"/>
  <c r="BQ88" i="23" a="1"/>
  <c r="BQ88" i="23" s="1"/>
  <c r="BQ95" i="23" a="1"/>
  <c r="BQ95" i="23" s="1"/>
  <c r="BQ98" i="23" a="1"/>
  <c r="BQ98" i="23" s="1"/>
  <c r="BQ99" i="23" a="1"/>
  <c r="BQ99" i="23" s="1"/>
  <c r="BQ92" i="23" a="1"/>
  <c r="BQ92" i="23" s="1"/>
  <c r="BQ100" i="23" a="1"/>
  <c r="BQ100" i="23" s="1"/>
  <c r="BQ102" i="23" a="1"/>
  <c r="BQ102" i="23" s="1"/>
  <c r="BQ87" i="23" a="1"/>
  <c r="BQ87" i="23" s="1"/>
  <c r="BQ97" i="23" a="1"/>
  <c r="BQ97" i="23" s="1"/>
  <c r="BQ101" i="23" a="1"/>
  <c r="BQ101" i="23" s="1"/>
  <c r="BY4" i="23" a="1"/>
  <c r="BY4" i="23" s="1"/>
  <c r="BY6" i="23" a="1"/>
  <c r="BY6" i="23" s="1"/>
  <c r="BY5" i="23" a="1"/>
  <c r="BY5" i="23" s="1"/>
  <c r="BY14" i="23" a="1"/>
  <c r="BY14" i="23" s="1"/>
  <c r="BY17" i="23" a="1"/>
  <c r="BY17" i="23" s="1"/>
  <c r="BY27" i="23" a="1"/>
  <c r="BY27" i="23" s="1"/>
  <c r="BY18" i="23" a="1"/>
  <c r="BY18" i="23" s="1"/>
  <c r="BY19" i="23" a="1"/>
  <c r="BY19" i="23" s="1"/>
  <c r="BY22" i="23" a="1"/>
  <c r="BY22" i="23" s="1"/>
  <c r="BY9" i="23" a="1"/>
  <c r="BY9" i="23" s="1"/>
  <c r="BY26" i="23" a="1"/>
  <c r="BY26" i="23" s="1"/>
  <c r="BY20" i="23" a="1"/>
  <c r="BY20" i="23" s="1"/>
  <c r="BY23" i="23" a="1"/>
  <c r="BY23" i="23" s="1"/>
  <c r="BY7" i="23" a="1"/>
  <c r="BY7" i="23" s="1"/>
  <c r="BY8" i="23" a="1"/>
  <c r="BY8" i="23" s="1"/>
  <c r="BY10" i="23" a="1"/>
  <c r="BY10" i="23" s="1"/>
  <c r="BY11" i="23" a="1"/>
  <c r="BY11" i="23" s="1"/>
  <c r="BY13" i="23" a="1"/>
  <c r="BY13" i="23" s="1"/>
  <c r="BY15" i="23" a="1"/>
  <c r="BY15" i="23" s="1"/>
  <c r="BY30" i="23" a="1"/>
  <c r="BY30" i="23" s="1"/>
  <c r="BY24" i="23" a="1"/>
  <c r="BY24" i="23" s="1"/>
  <c r="BY34" i="23" a="1"/>
  <c r="BY34" i="23" s="1"/>
  <c r="BY38" i="23" a="1"/>
  <c r="BY38" i="23" s="1"/>
  <c r="BY39" i="23" a="1"/>
  <c r="BY39" i="23" s="1"/>
  <c r="BY40" i="23" a="1"/>
  <c r="BY40" i="23" s="1"/>
  <c r="BY44" i="23" a="1"/>
  <c r="BY44" i="23" s="1"/>
  <c r="BY16" i="23" a="1"/>
  <c r="BY16" i="23" s="1"/>
  <c r="BY35" i="23" a="1"/>
  <c r="BY35" i="23" s="1"/>
  <c r="BY43" i="23" a="1"/>
  <c r="BY43" i="23" s="1"/>
  <c r="BY28" i="23" a="1"/>
  <c r="BY28" i="23" s="1"/>
  <c r="BY42" i="23" a="1"/>
  <c r="BY42" i="23" s="1"/>
  <c r="BY33" i="23" a="1"/>
  <c r="BY33" i="23" s="1"/>
  <c r="BY36" i="23" a="1"/>
  <c r="BY36" i="23" s="1"/>
  <c r="BY31" i="23" a="1"/>
  <c r="BY31" i="23" s="1"/>
  <c r="BY46" i="23" a="1"/>
  <c r="BY46" i="23" s="1"/>
  <c r="BY29" i="23" a="1"/>
  <c r="BY29" i="23" s="1"/>
  <c r="BY56" i="23" a="1"/>
  <c r="BY56" i="23" s="1"/>
  <c r="BY45" i="23" a="1"/>
  <c r="BY45" i="23" s="1"/>
  <c r="BY58" i="23" a="1"/>
  <c r="BY58" i="23" s="1"/>
  <c r="BY48" i="23" a="1"/>
  <c r="BY48" i="23" s="1"/>
  <c r="BY49" i="23" a="1"/>
  <c r="BY49" i="23" s="1"/>
  <c r="BY51" i="23" a="1"/>
  <c r="BY51" i="23" s="1"/>
  <c r="BY61" i="23" a="1"/>
  <c r="BY61" i="23" s="1"/>
  <c r="BY37" i="23" a="1"/>
  <c r="BY37" i="23" s="1"/>
  <c r="BY57" i="23" a="1"/>
  <c r="BY57" i="23" s="1"/>
  <c r="BY60" i="23" a="1"/>
  <c r="BY60" i="23" s="1"/>
  <c r="BY54" i="23" a="1"/>
  <c r="BY54" i="23" s="1"/>
  <c r="BY64" i="23" a="1"/>
  <c r="BY64" i="23" s="1"/>
  <c r="BY21" i="23" a="1"/>
  <c r="BY21" i="23" s="1"/>
  <c r="BY25" i="23" a="1"/>
  <c r="BY25" i="23" s="1"/>
  <c r="BY50" i="23" a="1"/>
  <c r="BY50" i="23" s="1"/>
  <c r="BY53" i="23" a="1"/>
  <c r="BY53" i="23" s="1"/>
  <c r="BY59" i="23" a="1"/>
  <c r="BY59" i="23" s="1"/>
  <c r="BY47" i="23" a="1"/>
  <c r="BY47" i="23" s="1"/>
  <c r="BY32" i="23" a="1"/>
  <c r="BY32" i="23" s="1"/>
  <c r="BY41" i="23" a="1"/>
  <c r="BY41" i="23" s="1"/>
  <c r="BY52" i="23" a="1"/>
  <c r="BY52" i="23" s="1"/>
  <c r="BY55" i="23" a="1"/>
  <c r="BY55" i="23" s="1"/>
  <c r="BY62" i="23" a="1"/>
  <c r="BY62" i="23" s="1"/>
  <c r="BY63" i="23" a="1"/>
  <c r="BY63" i="23" s="1"/>
  <c r="BY67" i="23" a="1"/>
  <c r="BY67" i="23" s="1"/>
  <c r="BY76" i="23" a="1"/>
  <c r="BY76" i="23" s="1"/>
  <c r="BY83" i="23" a="1"/>
  <c r="BY83" i="23" s="1"/>
  <c r="BY79" i="23" a="1"/>
  <c r="BY79" i="23" s="1"/>
  <c r="BY66" i="23" a="1"/>
  <c r="BY66" i="23" s="1"/>
  <c r="BY68" i="23" a="1"/>
  <c r="BY68" i="23" s="1"/>
  <c r="BY69" i="23" a="1"/>
  <c r="BY69" i="23" s="1"/>
  <c r="BY70" i="23" a="1"/>
  <c r="BY70" i="23" s="1"/>
  <c r="BY71" i="23" a="1"/>
  <c r="BY71" i="23" s="1"/>
  <c r="BY77" i="23" a="1"/>
  <c r="BY77" i="23" s="1"/>
  <c r="BY80" i="23" a="1"/>
  <c r="BY80" i="23" s="1"/>
  <c r="BY65" i="23" a="1"/>
  <c r="BY65" i="23" s="1"/>
  <c r="BY85" i="23" a="1"/>
  <c r="BY85" i="23" s="1"/>
  <c r="BY72" i="23" a="1"/>
  <c r="BY72" i="23" s="1"/>
  <c r="BY81" i="23" a="1"/>
  <c r="BY81" i="23" s="1"/>
  <c r="BY73" i="23" a="1"/>
  <c r="BY73" i="23" s="1"/>
  <c r="BY75" i="23" a="1"/>
  <c r="BY75" i="23" s="1"/>
  <c r="BY82" i="23" a="1"/>
  <c r="BY82" i="23" s="1"/>
  <c r="BY74" i="23" a="1"/>
  <c r="BY74" i="23" s="1"/>
  <c r="BY84" i="23" a="1"/>
  <c r="BY84" i="23" s="1"/>
  <c r="BY92" i="23" a="1"/>
  <c r="BY92" i="23" s="1"/>
  <c r="BY97" i="23" a="1"/>
  <c r="BY97" i="23" s="1"/>
  <c r="BY100" i="23" a="1"/>
  <c r="BY100" i="23" s="1"/>
  <c r="BY102" i="23" a="1"/>
  <c r="BY102" i="23" s="1"/>
  <c r="BY86" i="23" a="1"/>
  <c r="BY86" i="23" s="1"/>
  <c r="BY94" i="23" a="1"/>
  <c r="BY94" i="23" s="1"/>
  <c r="BY90" i="23" a="1"/>
  <c r="BY90" i="23" s="1"/>
  <c r="BY89" i="23" a="1"/>
  <c r="BY89" i="23" s="1"/>
  <c r="BY91" i="23" a="1"/>
  <c r="BY91" i="23" s="1"/>
  <c r="BY101" i="23" a="1"/>
  <c r="BY101" i="23" s="1"/>
  <c r="BY103" i="23" a="1"/>
  <c r="BY103" i="23" s="1"/>
  <c r="BY88" i="23" a="1"/>
  <c r="BY88" i="23" s="1"/>
  <c r="BY93" i="23" a="1"/>
  <c r="BY93" i="23" s="1"/>
  <c r="BY96" i="23" a="1"/>
  <c r="BY96" i="23" s="1"/>
  <c r="BY98" i="23" a="1"/>
  <c r="BY98" i="23" s="1"/>
  <c r="BY78" i="23" a="1"/>
  <c r="BY78" i="23" s="1"/>
  <c r="BY87" i="23" a="1"/>
  <c r="BY87" i="23" s="1"/>
  <c r="BY95" i="23" a="1"/>
  <c r="BY95" i="23" s="1"/>
  <c r="BY99" i="23" a="1"/>
  <c r="BY99" i="23" s="1"/>
  <c r="CG4" i="23" a="1"/>
  <c r="CG4" i="23" s="1"/>
  <c r="CG13" i="23" a="1"/>
  <c r="CG13" i="23" s="1"/>
  <c r="CG23" i="23" a="1"/>
  <c r="CG23" i="23" s="1"/>
  <c r="CG24" i="23" a="1"/>
  <c r="CG24" i="23" s="1"/>
  <c r="CG16" i="23" a="1"/>
  <c r="CG16" i="23" s="1"/>
  <c r="CG21" i="23" a="1"/>
  <c r="CG21" i="23" s="1"/>
  <c r="CG27" i="23" a="1"/>
  <c r="CG27" i="23" s="1"/>
  <c r="CG5" i="23" a="1"/>
  <c r="CG5" i="23" s="1"/>
  <c r="CG15" i="23" a="1"/>
  <c r="CG15" i="23" s="1"/>
  <c r="CG18" i="23" a="1"/>
  <c r="CG18" i="23" s="1"/>
  <c r="CG9" i="23" a="1"/>
  <c r="CG9" i="23" s="1"/>
  <c r="CG17" i="23" a="1"/>
  <c r="CG17" i="23" s="1"/>
  <c r="CG19" i="23" a="1"/>
  <c r="CG19" i="23" s="1"/>
  <c r="CG26" i="23" a="1"/>
  <c r="CG26" i="23" s="1"/>
  <c r="CG6" i="23" a="1"/>
  <c r="CG6" i="23" s="1"/>
  <c r="CG7" i="23" a="1"/>
  <c r="CG7" i="23" s="1"/>
  <c r="CG14" i="23" a="1"/>
  <c r="CG14" i="23" s="1"/>
  <c r="CG8" i="23" a="1"/>
  <c r="CG8" i="23" s="1"/>
  <c r="CG10" i="23" a="1"/>
  <c r="CG10" i="23" s="1"/>
  <c r="CG11" i="23" a="1"/>
  <c r="CG11" i="23" s="1"/>
  <c r="CG20" i="23" a="1"/>
  <c r="CG20" i="23" s="1"/>
  <c r="CG25" i="23" a="1"/>
  <c r="CG25" i="23" s="1"/>
  <c r="CG22" i="23" a="1"/>
  <c r="CG22" i="23" s="1"/>
  <c r="CG28" i="23" a="1"/>
  <c r="CG28" i="23" s="1"/>
  <c r="CG32" i="23" a="1"/>
  <c r="CG32" i="23" s="1"/>
  <c r="CG41" i="23" a="1"/>
  <c r="CG41" i="23" s="1"/>
  <c r="CG45" i="23" a="1"/>
  <c r="CG45" i="23" s="1"/>
  <c r="CG46" i="23" a="1"/>
  <c r="CG46" i="23" s="1"/>
  <c r="CG31" i="23" a="1"/>
  <c r="CG31" i="23" s="1"/>
  <c r="CG38" i="23" a="1"/>
  <c r="CG38" i="23" s="1"/>
  <c r="CG34" i="23" a="1"/>
  <c r="CG34" i="23" s="1"/>
  <c r="CG43" i="23" a="1"/>
  <c r="CG43" i="23" s="1"/>
  <c r="CG30" i="23" a="1"/>
  <c r="CG30" i="23" s="1"/>
  <c r="CG40" i="23" a="1"/>
  <c r="CG40" i="23" s="1"/>
  <c r="CG39" i="23" a="1"/>
  <c r="CG39" i="23" s="1"/>
  <c r="CG42" i="23" a="1"/>
  <c r="CG42" i="23" s="1"/>
  <c r="CG33" i="23" a="1"/>
  <c r="CG33" i="23" s="1"/>
  <c r="CG50" i="23" a="1"/>
  <c r="CG50" i="23" s="1"/>
  <c r="CG55" i="23" a="1"/>
  <c r="CG55" i="23" s="1"/>
  <c r="CG62" i="23" a="1"/>
  <c r="CG62" i="23" s="1"/>
  <c r="CG29" i="23" a="1"/>
  <c r="CG29" i="23" s="1"/>
  <c r="CG63" i="23" a="1"/>
  <c r="CG63" i="23" s="1"/>
  <c r="CG52" i="23" a="1"/>
  <c r="CG52" i="23" s="1"/>
  <c r="CG56" i="23" a="1"/>
  <c r="CG56" i="23" s="1"/>
  <c r="CG44" i="23" a="1"/>
  <c r="CG44" i="23" s="1"/>
  <c r="CG49" i="23" a="1"/>
  <c r="CG49" i="23" s="1"/>
  <c r="CG37" i="23" a="1"/>
  <c r="CG37" i="23" s="1"/>
  <c r="CG48" i="23" a="1"/>
  <c r="CG48" i="23" s="1"/>
  <c r="CG58" i="23" a="1"/>
  <c r="CG58" i="23" s="1"/>
  <c r="CG61" i="23" a="1"/>
  <c r="CG61" i="23" s="1"/>
  <c r="CG35" i="23" a="1"/>
  <c r="CG35" i="23" s="1"/>
  <c r="CG36" i="23" a="1"/>
  <c r="CG36" i="23" s="1"/>
  <c r="CG51" i="23" a="1"/>
  <c r="CG51" i="23" s="1"/>
  <c r="CG54" i="23" a="1"/>
  <c r="CG54" i="23" s="1"/>
  <c r="CG57" i="23" a="1"/>
  <c r="CG57" i="23" s="1"/>
  <c r="CG60" i="23" a="1"/>
  <c r="CG60" i="23" s="1"/>
  <c r="CG47" i="23" a="1"/>
  <c r="CG47" i="23" s="1"/>
  <c r="CG53" i="23" a="1"/>
  <c r="CG53" i="23" s="1"/>
  <c r="CG59" i="23" a="1"/>
  <c r="CG59" i="23" s="1"/>
  <c r="CG64" i="23" a="1"/>
  <c r="CG64" i="23" s="1"/>
  <c r="CG72" i="23" a="1"/>
  <c r="CG72" i="23" s="1"/>
  <c r="CG81" i="23" a="1"/>
  <c r="CG81" i="23" s="1"/>
  <c r="CG73" i="23" a="1"/>
  <c r="CG73" i="23" s="1"/>
  <c r="CG75" i="23" a="1"/>
  <c r="CG75" i="23" s="1"/>
  <c r="CG74" i="23" a="1"/>
  <c r="CG74" i="23" s="1"/>
  <c r="CG78" i="23" a="1"/>
  <c r="CG78" i="23" s="1"/>
  <c r="CG83" i="23" a="1"/>
  <c r="CG83" i="23" s="1"/>
  <c r="CG69" i="23" a="1"/>
  <c r="CG69" i="23" s="1"/>
  <c r="CG84" i="23" a="1"/>
  <c r="CG84" i="23" s="1"/>
  <c r="CG66" i="23" a="1"/>
  <c r="CG66" i="23" s="1"/>
  <c r="CG67" i="23" a="1"/>
  <c r="CG67" i="23" s="1"/>
  <c r="CG68" i="23" a="1"/>
  <c r="CG68" i="23" s="1"/>
  <c r="CG70" i="23" a="1"/>
  <c r="CG70" i="23" s="1"/>
  <c r="CG85" i="23" a="1"/>
  <c r="CG85" i="23" s="1"/>
  <c r="CG76" i="23" a="1"/>
  <c r="CG76" i="23" s="1"/>
  <c r="CG79" i="23" a="1"/>
  <c r="CG79" i="23" s="1"/>
  <c r="CG71" i="23" a="1"/>
  <c r="CG71" i="23" s="1"/>
  <c r="CG80" i="23" a="1"/>
  <c r="CG80" i="23" s="1"/>
  <c r="CG65" i="23" a="1"/>
  <c r="CG65" i="23" s="1"/>
  <c r="CG95" i="23" a="1"/>
  <c r="CG95" i="23" s="1"/>
  <c r="CG98" i="23" a="1"/>
  <c r="CG98" i="23" s="1"/>
  <c r="CG82" i="23" a="1"/>
  <c r="CG82" i="23" s="1"/>
  <c r="CG86" i="23" a="1"/>
  <c r="CG86" i="23" s="1"/>
  <c r="CG92" i="23" a="1"/>
  <c r="CG92" i="23" s="1"/>
  <c r="CG97" i="23" a="1"/>
  <c r="CG97" i="23" s="1"/>
  <c r="CG99" i="23" a="1"/>
  <c r="CG99" i="23" s="1"/>
  <c r="CG100" i="23" a="1"/>
  <c r="CG100" i="23" s="1"/>
  <c r="CG102" i="23" a="1"/>
  <c r="CG102" i="23" s="1"/>
  <c r="CG88" i="23" a="1"/>
  <c r="CG88" i="23" s="1"/>
  <c r="CG89" i="23" a="1"/>
  <c r="CG89" i="23" s="1"/>
  <c r="CG90" i="23" a="1"/>
  <c r="CG90" i="23" s="1"/>
  <c r="CG94" i="23" a="1"/>
  <c r="CG94" i="23" s="1"/>
  <c r="CG77" i="23" a="1"/>
  <c r="CG77" i="23" s="1"/>
  <c r="CG91" i="23" a="1"/>
  <c r="CG91" i="23" s="1"/>
  <c r="CG96" i="23" a="1"/>
  <c r="CG96" i="23" s="1"/>
  <c r="CG101" i="23" a="1"/>
  <c r="CG101" i="23" s="1"/>
  <c r="CG103" i="23" a="1"/>
  <c r="CG103" i="23" s="1"/>
  <c r="CG87" i="23" a="1"/>
  <c r="CG87" i="23" s="1"/>
  <c r="CG93" i="23" a="1"/>
  <c r="CG93" i="23" s="1"/>
  <c r="CO4" i="23" a="1"/>
  <c r="CO4" i="23" s="1"/>
  <c r="CO14" i="23" a="1"/>
  <c r="CO14" i="23" s="1"/>
  <c r="CO17" i="23" a="1"/>
  <c r="CO17" i="23" s="1"/>
  <c r="CO20" i="23" a="1"/>
  <c r="CO20" i="23" s="1"/>
  <c r="CO24" i="23" a="1"/>
  <c r="CO24" i="23" s="1"/>
  <c r="CO23" i="23" a="1"/>
  <c r="CO23" i="23" s="1"/>
  <c r="CO27" i="23" a="1"/>
  <c r="CO27" i="23" s="1"/>
  <c r="CO29" i="23" a="1"/>
  <c r="CO29" i="23" s="1"/>
  <c r="CO9" i="23" a="1"/>
  <c r="CO9" i="23" s="1"/>
  <c r="CO5" i="23" a="1"/>
  <c r="CO5" i="23" s="1"/>
  <c r="CO6" i="23" a="1"/>
  <c r="CO6" i="23" s="1"/>
  <c r="CO13" i="23" a="1"/>
  <c r="CO13" i="23" s="1"/>
  <c r="CO15" i="23" a="1"/>
  <c r="CO15" i="23" s="1"/>
  <c r="CO16" i="23" a="1"/>
  <c r="CO16" i="23" s="1"/>
  <c r="CO18" i="23" a="1"/>
  <c r="CO18" i="23" s="1"/>
  <c r="CO21" i="23" a="1"/>
  <c r="CO21" i="23" s="1"/>
  <c r="CO22" i="23" a="1"/>
  <c r="CO22" i="23" s="1"/>
  <c r="CO19" i="23" a="1"/>
  <c r="CO19" i="23" s="1"/>
  <c r="CO7" i="23" a="1"/>
  <c r="CO7" i="23" s="1"/>
  <c r="CO8" i="23" a="1"/>
  <c r="CO8" i="23" s="1"/>
  <c r="CO10" i="23" a="1"/>
  <c r="CO10" i="23" s="1"/>
  <c r="CO25" i="23" a="1"/>
  <c r="CO25" i="23" s="1"/>
  <c r="CO35" i="23" a="1"/>
  <c r="CO35" i="23" s="1"/>
  <c r="CO37" i="23" a="1"/>
  <c r="CO37" i="23" s="1"/>
  <c r="CO39" i="23" a="1"/>
  <c r="CO39" i="23" s="1"/>
  <c r="CO33" i="23" a="1"/>
  <c r="CO33" i="23" s="1"/>
  <c r="CO41" i="23" a="1"/>
  <c r="CO41" i="23" s="1"/>
  <c r="CO32" i="23" a="1"/>
  <c r="CO32" i="23" s="1"/>
  <c r="CO44" i="23" a="1"/>
  <c r="CO44" i="23" s="1"/>
  <c r="CO11" i="23" a="1"/>
  <c r="CO11" i="23" s="1"/>
  <c r="CO28" i="23" a="1"/>
  <c r="CO28" i="23" s="1"/>
  <c r="CO34" i="23" a="1"/>
  <c r="CO34" i="23" s="1"/>
  <c r="CO40" i="23" a="1"/>
  <c r="CO40" i="23" s="1"/>
  <c r="CO30" i="23" a="1"/>
  <c r="CO30" i="23" s="1"/>
  <c r="CO36" i="23" a="1"/>
  <c r="CO36" i="23" s="1"/>
  <c r="CO42" i="23" a="1"/>
  <c r="CO42" i="23" s="1"/>
  <c r="CO60" i="23" a="1"/>
  <c r="CO60" i="23" s="1"/>
  <c r="CO53" i="23" a="1"/>
  <c r="CO53" i="23" s="1"/>
  <c r="CO55" i="23" a="1"/>
  <c r="CO55" i="23" s="1"/>
  <c r="CO26" i="23" a="1"/>
  <c r="CO26" i="23" s="1"/>
  <c r="CO50" i="23" a="1"/>
  <c r="CO50" i="23" s="1"/>
  <c r="CO59" i="23" a="1"/>
  <c r="CO59" i="23" s="1"/>
  <c r="CO62" i="23" a="1"/>
  <c r="CO62" i="23" s="1"/>
  <c r="CO64" i="23" a="1"/>
  <c r="CO64" i="23" s="1"/>
  <c r="CO43" i="23" a="1"/>
  <c r="CO43" i="23" s="1"/>
  <c r="CO52" i="23" a="1"/>
  <c r="CO52" i="23" s="1"/>
  <c r="CO38" i="23" a="1"/>
  <c r="CO38" i="23" s="1"/>
  <c r="CO46" i="23" a="1"/>
  <c r="CO46" i="23" s="1"/>
  <c r="CO49" i="23" a="1"/>
  <c r="CO49" i="23" s="1"/>
  <c r="CO56" i="23" a="1"/>
  <c r="CO56" i="23" s="1"/>
  <c r="CO63" i="23" a="1"/>
  <c r="CO63" i="23" s="1"/>
  <c r="CO65" i="23" a="1"/>
  <c r="CO65" i="23" s="1"/>
  <c r="CO45" i="23" a="1"/>
  <c r="CO45" i="23" s="1"/>
  <c r="CO51" i="23" a="1"/>
  <c r="CO51" i="23" s="1"/>
  <c r="CO54" i="23" a="1"/>
  <c r="CO54" i="23" s="1"/>
  <c r="CO31" i="23" a="1"/>
  <c r="CO31" i="23" s="1"/>
  <c r="CO47" i="23" a="1"/>
  <c r="CO47" i="23" s="1"/>
  <c r="CO48" i="23" a="1"/>
  <c r="CO48" i="23" s="1"/>
  <c r="CO57" i="23" a="1"/>
  <c r="CO57" i="23" s="1"/>
  <c r="CO58" i="23" a="1"/>
  <c r="CO58" i="23" s="1"/>
  <c r="CO61" i="23" a="1"/>
  <c r="CO61" i="23" s="1"/>
  <c r="CO76" i="23" a="1"/>
  <c r="CO76" i="23" s="1"/>
  <c r="CO71" i="23" a="1"/>
  <c r="CO71" i="23" s="1"/>
  <c r="CO79" i="23" a="1"/>
  <c r="CO79" i="23" s="1"/>
  <c r="CO80" i="23" a="1"/>
  <c r="CO80" i="23" s="1"/>
  <c r="CO81" i="23" a="1"/>
  <c r="CO81" i="23" s="1"/>
  <c r="CO72" i="23" a="1"/>
  <c r="CO72" i="23" s="1"/>
  <c r="CO77" i="23" a="1"/>
  <c r="CO77" i="23" s="1"/>
  <c r="CO73" i="23" a="1"/>
  <c r="CO73" i="23" s="1"/>
  <c r="CO74" i="23" a="1"/>
  <c r="CO74" i="23" s="1"/>
  <c r="CO85" i="23" a="1"/>
  <c r="CO85" i="23" s="1"/>
  <c r="CO67" i="23" a="1"/>
  <c r="CO67" i="23" s="1"/>
  <c r="CO75" i="23" a="1"/>
  <c r="CO75" i="23" s="1"/>
  <c r="CO82" i="23" a="1"/>
  <c r="CO82" i="23" s="1"/>
  <c r="CO83" i="23" a="1"/>
  <c r="CO83" i="23" s="1"/>
  <c r="CO68" i="23" a="1"/>
  <c r="CO68" i="23" s="1"/>
  <c r="CO69" i="23" a="1"/>
  <c r="CO69" i="23" s="1"/>
  <c r="CO70" i="23" a="1"/>
  <c r="CO70" i="23" s="1"/>
  <c r="CO78" i="23" a="1"/>
  <c r="CO78" i="23" s="1"/>
  <c r="CO66" i="23" a="1"/>
  <c r="CO66" i="23" s="1"/>
  <c r="CO87" i="23" a="1"/>
  <c r="CO87" i="23" s="1"/>
  <c r="CO93" i="23" a="1"/>
  <c r="CO93" i="23" s="1"/>
  <c r="CO96" i="23" a="1"/>
  <c r="CO96" i="23" s="1"/>
  <c r="CO84" i="23" a="1"/>
  <c r="CO84" i="23" s="1"/>
  <c r="CO86" i="23" a="1"/>
  <c r="CO86" i="23" s="1"/>
  <c r="CO98" i="23" a="1"/>
  <c r="CO98" i="23" s="1"/>
  <c r="CO103" i="23" a="1"/>
  <c r="CO103" i="23" s="1"/>
  <c r="CO101" i="23" a="1"/>
  <c r="CO101" i="23" s="1"/>
  <c r="CO95" i="23" a="1"/>
  <c r="CO95" i="23" s="1"/>
  <c r="CO92" i="23" a="1"/>
  <c r="CO92" i="23" s="1"/>
  <c r="CO97" i="23" a="1"/>
  <c r="CO97" i="23" s="1"/>
  <c r="CO90" i="23" a="1"/>
  <c r="CO90" i="23" s="1"/>
  <c r="CO94" i="23" a="1"/>
  <c r="CO94" i="23" s="1"/>
  <c r="CO99" i="23" a="1"/>
  <c r="CO99" i="23" s="1"/>
  <c r="CO88" i="23" a="1"/>
  <c r="CO88" i="23" s="1"/>
  <c r="CO89" i="23" a="1"/>
  <c r="CO89" i="23" s="1"/>
  <c r="CO100" i="23" a="1"/>
  <c r="CO100" i="23" s="1"/>
  <c r="CO91" i="23" a="1"/>
  <c r="CO91" i="23" s="1"/>
  <c r="CO102" i="23" a="1"/>
  <c r="CO102" i="23" s="1"/>
  <c r="CW6" i="23" a="1"/>
  <c r="CW6" i="23" s="1"/>
  <c r="CW4" i="23" a="1"/>
  <c r="CW4" i="23" s="1"/>
  <c r="CW15" i="23" a="1"/>
  <c r="CW15" i="23" s="1"/>
  <c r="CW16" i="23" a="1"/>
  <c r="CW16" i="23" s="1"/>
  <c r="CW21" i="23" a="1"/>
  <c r="CW21" i="23" s="1"/>
  <c r="CW25" i="23" a="1"/>
  <c r="CW25" i="23" s="1"/>
  <c r="CW14" i="23" a="1"/>
  <c r="CW14" i="23" s="1"/>
  <c r="CW22" i="23" a="1"/>
  <c r="CW22" i="23" s="1"/>
  <c r="CW24" i="23" a="1"/>
  <c r="CW24" i="23" s="1"/>
  <c r="CW7" i="23" a="1"/>
  <c r="CW7" i="23" s="1"/>
  <c r="CW9" i="23" a="1"/>
  <c r="CW9" i="23" s="1"/>
  <c r="CW17" i="23" a="1"/>
  <c r="CW17" i="23" s="1"/>
  <c r="CW20" i="23" a="1"/>
  <c r="CW20" i="23" s="1"/>
  <c r="CW27" i="23" a="1"/>
  <c r="CW27" i="23" s="1"/>
  <c r="CW11" i="23" a="1"/>
  <c r="CW11" i="23" s="1"/>
  <c r="CW23" i="23" a="1"/>
  <c r="CW23" i="23" s="1"/>
  <c r="CW13" i="23" a="1"/>
  <c r="CW13" i="23" s="1"/>
  <c r="CW18" i="23" a="1"/>
  <c r="CW18" i="23" s="1"/>
  <c r="CW5" i="23" a="1"/>
  <c r="CW5" i="23" s="1"/>
  <c r="CW8" i="23" a="1"/>
  <c r="CW8" i="23" s="1"/>
  <c r="CW10" i="23" a="1"/>
  <c r="CW10" i="23" s="1"/>
  <c r="CW19" i="23" a="1"/>
  <c r="CW19" i="23" s="1"/>
  <c r="CW26" i="23" a="1"/>
  <c r="CW26" i="23" s="1"/>
  <c r="CW29" i="23" a="1"/>
  <c r="CW29" i="23" s="1"/>
  <c r="CW34" i="23" a="1"/>
  <c r="CW34" i="23" s="1"/>
  <c r="CW36" i="23" a="1"/>
  <c r="CW36" i="23" s="1"/>
  <c r="CW37" i="23" a="1"/>
  <c r="CW37" i="23" s="1"/>
  <c r="CW40" i="23" a="1"/>
  <c r="CW40" i="23" s="1"/>
  <c r="CW42" i="23" a="1"/>
  <c r="CW42" i="23" s="1"/>
  <c r="CW31" i="23" a="1"/>
  <c r="CW31" i="23" s="1"/>
  <c r="CW38" i="23" a="1"/>
  <c r="CW38" i="23" s="1"/>
  <c r="CW28" i="23" a="1"/>
  <c r="CW28" i="23" s="1"/>
  <c r="CW30" i="23" a="1"/>
  <c r="CW30" i="23" s="1"/>
  <c r="CW35" i="23" a="1"/>
  <c r="CW35" i="23" s="1"/>
  <c r="CW33" i="23" a="1"/>
  <c r="CW33" i="23" s="1"/>
  <c r="CW39" i="23" a="1"/>
  <c r="CW39" i="23" s="1"/>
  <c r="CW41" i="23" a="1"/>
  <c r="CW41" i="23" s="1"/>
  <c r="CW44" i="23" a="1"/>
  <c r="CW44" i="23" s="1"/>
  <c r="CW45" i="23" a="1"/>
  <c r="CW45" i="23" s="1"/>
  <c r="CW32" i="23" a="1"/>
  <c r="CW32" i="23" s="1"/>
  <c r="CW46" i="23" a="1"/>
  <c r="CW46" i="23" s="1"/>
  <c r="CW47" i="23" a="1"/>
  <c r="CW47" i="23" s="1"/>
  <c r="CW61" i="23" a="1"/>
  <c r="CW61" i="23" s="1"/>
  <c r="CW48" i="23" a="1"/>
  <c r="CW48" i="23" s="1"/>
  <c r="CW51" i="23" a="1"/>
  <c r="CW51" i="23" s="1"/>
  <c r="CW57" i="23" a="1"/>
  <c r="CW57" i="23" s="1"/>
  <c r="CW53" i="23" a="1"/>
  <c r="CW53" i="23" s="1"/>
  <c r="CW55" i="23" a="1"/>
  <c r="CW55" i="23" s="1"/>
  <c r="CW60" i="23" a="1"/>
  <c r="CW60" i="23" s="1"/>
  <c r="CW43" i="23" a="1"/>
  <c r="CW43" i="23" s="1"/>
  <c r="CW50" i="23" a="1"/>
  <c r="CW50" i="23" s="1"/>
  <c r="CW59" i="23" a="1"/>
  <c r="CW59" i="23" s="1"/>
  <c r="CW62" i="23" a="1"/>
  <c r="CW62" i="23" s="1"/>
  <c r="CW64" i="23" a="1"/>
  <c r="CW64" i="23" s="1"/>
  <c r="CW49" i="23" a="1"/>
  <c r="CW49" i="23" s="1"/>
  <c r="CW52" i="23" a="1"/>
  <c r="CW52" i="23" s="1"/>
  <c r="CW56" i="23" a="1"/>
  <c r="CW56" i="23" s="1"/>
  <c r="CW54" i="23" a="1"/>
  <c r="CW54" i="23" s="1"/>
  <c r="CW58" i="23" a="1"/>
  <c r="CW58" i="23" s="1"/>
  <c r="CW63" i="23" a="1"/>
  <c r="CW63" i="23" s="1"/>
  <c r="CW67" i="23" a="1"/>
  <c r="CW67" i="23" s="1"/>
  <c r="CW68" i="23" a="1"/>
  <c r="CW68" i="23" s="1"/>
  <c r="CW69" i="23" a="1"/>
  <c r="CW69" i="23" s="1"/>
  <c r="CW70" i="23" a="1"/>
  <c r="CW70" i="23" s="1"/>
  <c r="CW75" i="23" a="1"/>
  <c r="CW75" i="23" s="1"/>
  <c r="CW78" i="23" a="1"/>
  <c r="CW78" i="23" s="1"/>
  <c r="CW66" i="23" a="1"/>
  <c r="CW66" i="23" s="1"/>
  <c r="CW84" i="23" a="1"/>
  <c r="CW84" i="23" s="1"/>
  <c r="CW71" i="23" a="1"/>
  <c r="CW71" i="23" s="1"/>
  <c r="CW76" i="23" a="1"/>
  <c r="CW76" i="23" s="1"/>
  <c r="CW79" i="23" a="1"/>
  <c r="CW79" i="23" s="1"/>
  <c r="CW85" i="23" a="1"/>
  <c r="CW85" i="23" s="1"/>
  <c r="CW65" i="23" a="1"/>
  <c r="CW65" i="23" s="1"/>
  <c r="CW80" i="23" a="1"/>
  <c r="CW80" i="23" s="1"/>
  <c r="CW81" i="23" a="1"/>
  <c r="CW81" i="23" s="1"/>
  <c r="CW72" i="23" a="1"/>
  <c r="CW72" i="23" s="1"/>
  <c r="CW73" i="23" a="1"/>
  <c r="CW73" i="23" s="1"/>
  <c r="CW74" i="23" a="1"/>
  <c r="CW74" i="23" s="1"/>
  <c r="CW77" i="23" a="1"/>
  <c r="CW77" i="23" s="1"/>
  <c r="CW91" i="23" a="1"/>
  <c r="CW91" i="23" s="1"/>
  <c r="CW94" i="23" a="1"/>
  <c r="CW94" i="23" s="1"/>
  <c r="CW99" i="23" a="1"/>
  <c r="CW99" i="23" s="1"/>
  <c r="CW96" i="23" a="1"/>
  <c r="CW96" i="23" s="1"/>
  <c r="CW100" i="23" a="1"/>
  <c r="CW100" i="23" s="1"/>
  <c r="CW87" i="23" a="1"/>
  <c r="CW87" i="23" s="1"/>
  <c r="CW102" i="23" a="1"/>
  <c r="CW102" i="23" s="1"/>
  <c r="CW83" i="23" a="1"/>
  <c r="CW83" i="23" s="1"/>
  <c r="CW86" i="23" a="1"/>
  <c r="CW86" i="23" s="1"/>
  <c r="CW93" i="23" a="1"/>
  <c r="CW93" i="23" s="1"/>
  <c r="CW95" i="23" a="1"/>
  <c r="CW95" i="23" s="1"/>
  <c r="CW98" i="23" a="1"/>
  <c r="CW98" i="23" s="1"/>
  <c r="CW103" i="23" a="1"/>
  <c r="CW103" i="23" s="1"/>
  <c r="CW92" i="23" a="1"/>
  <c r="CW92" i="23" s="1"/>
  <c r="CW82" i="23" a="1"/>
  <c r="CW82" i="23" s="1"/>
  <c r="CW89" i="23" a="1"/>
  <c r="CW89" i="23" s="1"/>
  <c r="CW90" i="23" a="1"/>
  <c r="CW90" i="23" s="1"/>
  <c r="CW101" i="23" a="1"/>
  <c r="CW101" i="23" s="1"/>
  <c r="CW88" i="23" a="1"/>
  <c r="CW88" i="23" s="1"/>
  <c r="CW97" i="23" a="1"/>
  <c r="CW97" i="23" s="1"/>
  <c r="DE5" i="23" a="1"/>
  <c r="DE5" i="23" s="1"/>
  <c r="DE4" i="23" a="1"/>
  <c r="DE4" i="23" s="1"/>
  <c r="DE11" i="23" a="1"/>
  <c r="DE11" i="23" s="1"/>
  <c r="DE22" i="23" a="1"/>
  <c r="DE22" i="23" s="1"/>
  <c r="DE13" i="23" a="1"/>
  <c r="DE13" i="23" s="1"/>
  <c r="DE25" i="23" a="1"/>
  <c r="DE25" i="23" s="1"/>
  <c r="DE6" i="23" a="1"/>
  <c r="DE6" i="23" s="1"/>
  <c r="DE16" i="23" a="1"/>
  <c r="DE16" i="23" s="1"/>
  <c r="DE24" i="23" a="1"/>
  <c r="DE24" i="23" s="1"/>
  <c r="DE28" i="23" a="1"/>
  <c r="DE28" i="23" s="1"/>
  <c r="DE29" i="23" a="1"/>
  <c r="DE29" i="23" s="1"/>
  <c r="DE9" i="23" a="1"/>
  <c r="DE9" i="23" s="1"/>
  <c r="DE15" i="23" a="1"/>
  <c r="DE15" i="23" s="1"/>
  <c r="DE21" i="23" a="1"/>
  <c r="DE21" i="23" s="1"/>
  <c r="DE27" i="23" a="1"/>
  <c r="DE27" i="23" s="1"/>
  <c r="DE14" i="23" a="1"/>
  <c r="DE14" i="23" s="1"/>
  <c r="DE20" i="23" a="1"/>
  <c r="DE20" i="23" s="1"/>
  <c r="DE7" i="23" a="1"/>
  <c r="DE7" i="23" s="1"/>
  <c r="DE23" i="23" a="1"/>
  <c r="DE23" i="23" s="1"/>
  <c r="DE8" i="23" a="1"/>
  <c r="DE8" i="23" s="1"/>
  <c r="DE10" i="23" a="1"/>
  <c r="DE10" i="23" s="1"/>
  <c r="DE19" i="23" a="1"/>
  <c r="DE19" i="23" s="1"/>
  <c r="DE26" i="23" a="1"/>
  <c r="DE26" i="23" s="1"/>
  <c r="DE44" i="23" a="1"/>
  <c r="DE44" i="23" s="1"/>
  <c r="DE18" i="23" a="1"/>
  <c r="DE18" i="23" s="1"/>
  <c r="DE36" i="23" a="1"/>
  <c r="DE36" i="23" s="1"/>
  <c r="DE37" i="23" a="1"/>
  <c r="DE37" i="23" s="1"/>
  <c r="DE40" i="23" a="1"/>
  <c r="DE40" i="23" s="1"/>
  <c r="DE43" i="23" a="1"/>
  <c r="DE43" i="23" s="1"/>
  <c r="DE32" i="23" a="1"/>
  <c r="DE32" i="23" s="1"/>
  <c r="DE42" i="23" a="1"/>
  <c r="DE42" i="23" s="1"/>
  <c r="DE17" i="23" a="1"/>
  <c r="DE17" i="23" s="1"/>
  <c r="DE34" i="23" a="1"/>
  <c r="DE34" i="23" s="1"/>
  <c r="DE31" i="23" a="1"/>
  <c r="DE31" i="23" s="1"/>
  <c r="DE38" i="23" a="1"/>
  <c r="DE38" i="23" s="1"/>
  <c r="DE33" i="23" a="1"/>
  <c r="DE33" i="23" s="1"/>
  <c r="DE35" i="23" a="1"/>
  <c r="DE35" i="23" s="1"/>
  <c r="DE45" i="23" a="1"/>
  <c r="DE45" i="23" s="1"/>
  <c r="DE49" i="23" a="1"/>
  <c r="DE49" i="23" s="1"/>
  <c r="DE59" i="23" a="1"/>
  <c r="DE59" i="23" s="1"/>
  <c r="DE62" i="23" a="1"/>
  <c r="DE62" i="23" s="1"/>
  <c r="DE64" i="23" a="1"/>
  <c r="DE64" i="23" s="1"/>
  <c r="DE39" i="23" a="1"/>
  <c r="DE39" i="23" s="1"/>
  <c r="DE54" i="23" a="1"/>
  <c r="DE54" i="23" s="1"/>
  <c r="DE58" i="23" a="1"/>
  <c r="DE58" i="23" s="1"/>
  <c r="DE51" i="23" a="1"/>
  <c r="DE51" i="23" s="1"/>
  <c r="DE63" i="23" a="1"/>
  <c r="DE63" i="23" s="1"/>
  <c r="DE65" i="23" a="1"/>
  <c r="DE65" i="23" s="1"/>
  <c r="DE47" i="23" a="1"/>
  <c r="DE47" i="23" s="1"/>
  <c r="DE48" i="23" a="1"/>
  <c r="DE48" i="23" s="1"/>
  <c r="DE55" i="23" a="1"/>
  <c r="DE55" i="23" s="1"/>
  <c r="DE61" i="23" a="1"/>
  <c r="DE61" i="23" s="1"/>
  <c r="DE41" i="23" a="1"/>
  <c r="DE41" i="23" s="1"/>
  <c r="DE46" i="23" a="1"/>
  <c r="DE46" i="23" s="1"/>
  <c r="DE53" i="23" a="1"/>
  <c r="DE53" i="23" s="1"/>
  <c r="DE57" i="23" a="1"/>
  <c r="DE57" i="23" s="1"/>
  <c r="DE50" i="23" a="1"/>
  <c r="DE50" i="23" s="1"/>
  <c r="DE56" i="23" a="1"/>
  <c r="DE56" i="23" s="1"/>
  <c r="DE60" i="23" a="1"/>
  <c r="DE60" i="23" s="1"/>
  <c r="DE30" i="23" a="1"/>
  <c r="DE30" i="23" s="1"/>
  <c r="DE52" i="23" a="1"/>
  <c r="DE52" i="23" s="1"/>
  <c r="DE79" i="23" a="1"/>
  <c r="DE79" i="23" s="1"/>
  <c r="DE72" i="23" a="1"/>
  <c r="DE72" i="23" s="1"/>
  <c r="DE74" i="23" a="1"/>
  <c r="DE74" i="23" s="1"/>
  <c r="DE81" i="23" a="1"/>
  <c r="DE81" i="23" s="1"/>
  <c r="DE67" i="23" a="1"/>
  <c r="DE67" i="23" s="1"/>
  <c r="DE73" i="23" a="1"/>
  <c r="DE73" i="23" s="1"/>
  <c r="DE77" i="23" a="1"/>
  <c r="DE77" i="23" s="1"/>
  <c r="DE82" i="23" a="1"/>
  <c r="DE82" i="23" s="1"/>
  <c r="DE68" i="23" a="1"/>
  <c r="DE68" i="23" s="1"/>
  <c r="DE69" i="23" a="1"/>
  <c r="DE69" i="23" s="1"/>
  <c r="DE70" i="23" a="1"/>
  <c r="DE70" i="23" s="1"/>
  <c r="DE83" i="23" a="1"/>
  <c r="DE83" i="23" s="1"/>
  <c r="DE85" i="23" a="1"/>
  <c r="DE85" i="23" s="1"/>
  <c r="DE66" i="23" a="1"/>
  <c r="DE66" i="23" s="1"/>
  <c r="DE75" i="23" a="1"/>
  <c r="DE75" i="23" s="1"/>
  <c r="DE71" i="23" a="1"/>
  <c r="DE71" i="23" s="1"/>
  <c r="DE78" i="23" a="1"/>
  <c r="DE78" i="23" s="1"/>
  <c r="DE92" i="23" a="1"/>
  <c r="DE92" i="23" s="1"/>
  <c r="DE97" i="23" a="1"/>
  <c r="DE97" i="23" s="1"/>
  <c r="DE94" i="23" a="1"/>
  <c r="DE94" i="23" s="1"/>
  <c r="DE87" i="23" a="1"/>
  <c r="DE87" i="23" s="1"/>
  <c r="DE101" i="23" a="1"/>
  <c r="DE101" i="23" s="1"/>
  <c r="DE91" i="23" a="1"/>
  <c r="DE91" i="23" s="1"/>
  <c r="DE99" i="23" a="1"/>
  <c r="DE99" i="23" s="1"/>
  <c r="DE86" i="23" a="1"/>
  <c r="DE86" i="23" s="1"/>
  <c r="DE93" i="23" a="1"/>
  <c r="DE93" i="23" s="1"/>
  <c r="DE96" i="23" a="1"/>
  <c r="DE96" i="23" s="1"/>
  <c r="DE100" i="23" a="1"/>
  <c r="DE100" i="23" s="1"/>
  <c r="DE102" i="23" a="1"/>
  <c r="DE102" i="23" s="1"/>
  <c r="DE76" i="23" a="1"/>
  <c r="DE76" i="23" s="1"/>
  <c r="DE80" i="23" a="1"/>
  <c r="DE80" i="23" s="1"/>
  <c r="DE98" i="23" a="1"/>
  <c r="DE98" i="23" s="1"/>
  <c r="DE89" i="23" a="1"/>
  <c r="DE89" i="23" s="1"/>
  <c r="DE90" i="23" a="1"/>
  <c r="DE90" i="23" s="1"/>
  <c r="DE84" i="23" a="1"/>
  <c r="DE84" i="23" s="1"/>
  <c r="DE88" i="23" a="1"/>
  <c r="DE88" i="23" s="1"/>
  <c r="DE95" i="23" a="1"/>
  <c r="DE95" i="23" s="1"/>
  <c r="DE103" i="23" a="1"/>
  <c r="DE103" i="23" s="1"/>
  <c r="DM5" i="23" a="1"/>
  <c r="DM5" i="23" s="1"/>
  <c r="DM4" i="23" a="1"/>
  <c r="DM4" i="23" s="1"/>
  <c r="DM19" i="23" a="1"/>
  <c r="DM19" i="23" s="1"/>
  <c r="DM23" i="23" a="1"/>
  <c r="DM23" i="23" s="1"/>
  <c r="DM6" i="23" a="1"/>
  <c r="DM6" i="23" s="1"/>
  <c r="DM7" i="23" a="1"/>
  <c r="DM7" i="23" s="1"/>
  <c r="DM25" i="23" a="1"/>
  <c r="DM25" i="23" s="1"/>
  <c r="DM11" i="23" a="1"/>
  <c r="DM11" i="23" s="1"/>
  <c r="DM13" i="23" a="1"/>
  <c r="DM13" i="23" s="1"/>
  <c r="DM9" i="23" a="1"/>
  <c r="DM9" i="23" s="1"/>
  <c r="DM24" i="23" a="1"/>
  <c r="DM24" i="23" s="1"/>
  <c r="DM27" i="23" a="1"/>
  <c r="DM27" i="23" s="1"/>
  <c r="DM28" i="23" a="1"/>
  <c r="DM28" i="23" s="1"/>
  <c r="DM16" i="23" a="1"/>
  <c r="DM16" i="23" s="1"/>
  <c r="DM8" i="23" a="1"/>
  <c r="DM8" i="23" s="1"/>
  <c r="DM10" i="23" a="1"/>
  <c r="DM10" i="23" s="1"/>
  <c r="DM14" i="23" a="1"/>
  <c r="DM14" i="23" s="1"/>
  <c r="DM20" i="23" a="1"/>
  <c r="DM20" i="23" s="1"/>
  <c r="DM26" i="23" a="1"/>
  <c r="DM26" i="23" s="1"/>
  <c r="DM22" i="23" a="1"/>
  <c r="DM22" i="23" s="1"/>
  <c r="DM38" i="23" a="1"/>
  <c r="DM38" i="23" s="1"/>
  <c r="DM30" i="23" a="1"/>
  <c r="DM30" i="23" s="1"/>
  <c r="DM33" i="23" a="1"/>
  <c r="DM33" i="23" s="1"/>
  <c r="DM37" i="23" a="1"/>
  <c r="DM37" i="23" s="1"/>
  <c r="DM39" i="23" a="1"/>
  <c r="DM39" i="23" s="1"/>
  <c r="DM41" i="23" a="1"/>
  <c r="DM41" i="23" s="1"/>
  <c r="DM43" i="23" a="1"/>
  <c r="DM43" i="23" s="1"/>
  <c r="DM18" i="23" a="1"/>
  <c r="DM18" i="23" s="1"/>
  <c r="DM35" i="23" a="1"/>
  <c r="DM35" i="23" s="1"/>
  <c r="DM36" i="23" a="1"/>
  <c r="DM36" i="23" s="1"/>
  <c r="DM44" i="23" a="1"/>
  <c r="DM44" i="23" s="1"/>
  <c r="DM45" i="23" a="1"/>
  <c r="DM45" i="23" s="1"/>
  <c r="DM46" i="23" a="1"/>
  <c r="DM46" i="23" s="1"/>
  <c r="DM42" i="23" a="1"/>
  <c r="DM42" i="23" s="1"/>
  <c r="DM17" i="23" a="1"/>
  <c r="DM17" i="23" s="1"/>
  <c r="DM40" i="23" a="1"/>
  <c r="DM40" i="23" s="1"/>
  <c r="DM21" i="23" a="1"/>
  <c r="DM21" i="23" s="1"/>
  <c r="DM29" i="23" a="1"/>
  <c r="DM29" i="23" s="1"/>
  <c r="DM34" i="23" a="1"/>
  <c r="DM34" i="23" s="1"/>
  <c r="DM31" i="23" a="1"/>
  <c r="DM31" i="23" s="1"/>
  <c r="DM50" i="23" a="1"/>
  <c r="DM50" i="23" s="1"/>
  <c r="DM56" i="23" a="1"/>
  <c r="DM56" i="23" s="1"/>
  <c r="DM49" i="23" a="1"/>
  <c r="DM49" i="23" s="1"/>
  <c r="DM60" i="23" a="1"/>
  <c r="DM60" i="23" s="1"/>
  <c r="DM62" i="23" a="1"/>
  <c r="DM62" i="23" s="1"/>
  <c r="DM15" i="23" a="1"/>
  <c r="DM15" i="23" s="1"/>
  <c r="DM52" i="23" a="1"/>
  <c r="DM52" i="23" s="1"/>
  <c r="DM54" i="23" a="1"/>
  <c r="DM54" i="23" s="1"/>
  <c r="DM59" i="23" a="1"/>
  <c r="DM59" i="23" s="1"/>
  <c r="DM64" i="23" a="1"/>
  <c r="DM64" i="23" s="1"/>
  <c r="DM55" i="23" a="1"/>
  <c r="DM55" i="23" s="1"/>
  <c r="DM58" i="23" a="1"/>
  <c r="DM58" i="23" s="1"/>
  <c r="DM65" i="23" a="1"/>
  <c r="DM65" i="23" s="1"/>
  <c r="DM47" i="23" a="1"/>
  <c r="DM47" i="23" s="1"/>
  <c r="DM48" i="23" a="1"/>
  <c r="DM48" i="23" s="1"/>
  <c r="DM51" i="23" a="1"/>
  <c r="DM51" i="23" s="1"/>
  <c r="DM53" i="23" a="1"/>
  <c r="DM53" i="23" s="1"/>
  <c r="DM57" i="23" a="1"/>
  <c r="DM57" i="23" s="1"/>
  <c r="DM61" i="23" a="1"/>
  <c r="DM61" i="23" s="1"/>
  <c r="DM32" i="23" a="1"/>
  <c r="DM32" i="23" s="1"/>
  <c r="DM66" i="23" a="1"/>
  <c r="DM66" i="23" s="1"/>
  <c r="DM75" i="23" a="1"/>
  <c r="DM75" i="23" s="1"/>
  <c r="DM78" i="23" a="1"/>
  <c r="DM78" i="23" s="1"/>
  <c r="DM71" i="23" a="1"/>
  <c r="DM71" i="23" s="1"/>
  <c r="DM80" i="23" a="1"/>
  <c r="DM80" i="23" s="1"/>
  <c r="DM63" i="23" a="1"/>
  <c r="DM63" i="23" s="1"/>
  <c r="DM69" i="23" a="1"/>
  <c r="DM69" i="23" s="1"/>
  <c r="DM72" i="23" a="1"/>
  <c r="DM72" i="23" s="1"/>
  <c r="DM74" i="23" a="1"/>
  <c r="DM74" i="23" s="1"/>
  <c r="DM76" i="23" a="1"/>
  <c r="DM76" i="23" s="1"/>
  <c r="DM79" i="23" a="1"/>
  <c r="DM79" i="23" s="1"/>
  <c r="DM81" i="23" a="1"/>
  <c r="DM81" i="23" s="1"/>
  <c r="DM85" i="23" a="1"/>
  <c r="DM85" i="23" s="1"/>
  <c r="DM67" i="23" a="1"/>
  <c r="DM67" i="23" s="1"/>
  <c r="DM68" i="23" a="1"/>
  <c r="DM68" i="23" s="1"/>
  <c r="DM70" i="23" a="1"/>
  <c r="DM70" i="23" s="1"/>
  <c r="DM73" i="23" a="1"/>
  <c r="DM73" i="23" s="1"/>
  <c r="DM82" i="23" a="1"/>
  <c r="DM82" i="23" s="1"/>
  <c r="DM77" i="23" a="1"/>
  <c r="DM77" i="23" s="1"/>
  <c r="DM83" i="23" a="1"/>
  <c r="DM83" i="23" s="1"/>
  <c r="DM90" i="23" a="1"/>
  <c r="DM90" i="23" s="1"/>
  <c r="DM95" i="23" a="1"/>
  <c r="DM95" i="23" s="1"/>
  <c r="DM98" i="23" a="1"/>
  <c r="DM98" i="23" s="1"/>
  <c r="DM102" i="23" a="1"/>
  <c r="DM102" i="23" s="1"/>
  <c r="DM92" i="23" a="1"/>
  <c r="DM92" i="23" s="1"/>
  <c r="DM87" i="23" a="1"/>
  <c r="DM87" i="23" s="1"/>
  <c r="DM103" i="23" a="1"/>
  <c r="DM103" i="23" s="1"/>
  <c r="DM97" i="23" a="1"/>
  <c r="DM97" i="23" s="1"/>
  <c r="DM91" i="23" a="1"/>
  <c r="DM91" i="23" s="1"/>
  <c r="DM94" i="23" a="1"/>
  <c r="DM94" i="23" s="1"/>
  <c r="DM101" i="23" a="1"/>
  <c r="DM101" i="23" s="1"/>
  <c r="DM84" i="23" a="1"/>
  <c r="DM84" i="23" s="1"/>
  <c r="DM86" i="23" a="1"/>
  <c r="DM86" i="23" s="1"/>
  <c r="DM96" i="23" a="1"/>
  <c r="DM96" i="23" s="1"/>
  <c r="DM88" i="23" a="1"/>
  <c r="DM88" i="23" s="1"/>
  <c r="DM89" i="23" a="1"/>
  <c r="DM89" i="23" s="1"/>
  <c r="DM93" i="23" a="1"/>
  <c r="DM93" i="23" s="1"/>
  <c r="DM99" i="23" a="1"/>
  <c r="DM99" i="23" s="1"/>
  <c r="DM100" i="23" a="1"/>
  <c r="DM100" i="23" s="1"/>
  <c r="DU5" i="23" a="1"/>
  <c r="DU5" i="23" s="1"/>
  <c r="DU14" i="23" a="1"/>
  <c r="DU14" i="23" s="1"/>
  <c r="DU15" i="23" a="1"/>
  <c r="DU15" i="23" s="1"/>
  <c r="DU16" i="23" a="1"/>
  <c r="DU16" i="23" s="1"/>
  <c r="DU18" i="23" a="1"/>
  <c r="DU18" i="23" s="1"/>
  <c r="DU26" i="23" a="1"/>
  <c r="DU26" i="23" s="1"/>
  <c r="DU4" i="23" a="1"/>
  <c r="DU4" i="23" s="1"/>
  <c r="DU21" i="23" a="1"/>
  <c r="DU21" i="23" s="1"/>
  <c r="DU23" i="23" a="1"/>
  <c r="DU23" i="23" s="1"/>
  <c r="DU6" i="23" a="1"/>
  <c r="DU6" i="23" s="1"/>
  <c r="DU19" i="23" a="1"/>
  <c r="DU19" i="23" s="1"/>
  <c r="DU25" i="23" a="1"/>
  <c r="DU25" i="23" s="1"/>
  <c r="DU7" i="23" a="1"/>
  <c r="DU7" i="23" s="1"/>
  <c r="DU9" i="23" a="1"/>
  <c r="DU9" i="23" s="1"/>
  <c r="DU22" i="23" a="1"/>
  <c r="DU22" i="23" s="1"/>
  <c r="DU24" i="23" a="1"/>
  <c r="DU24" i="23" s="1"/>
  <c r="DU28" i="23" a="1"/>
  <c r="DU28" i="23" s="1"/>
  <c r="DU8" i="23" a="1"/>
  <c r="DU8" i="23" s="1"/>
  <c r="DU10" i="23" a="1"/>
  <c r="DU10" i="23" s="1"/>
  <c r="DU17" i="23" a="1"/>
  <c r="DU17" i="23" s="1"/>
  <c r="DU20" i="23" a="1"/>
  <c r="DU20" i="23" s="1"/>
  <c r="DU32" i="23" a="1"/>
  <c r="DU32" i="23" s="1"/>
  <c r="DU31" i="23" a="1"/>
  <c r="DU31" i="23" s="1"/>
  <c r="DU35" i="23" a="1"/>
  <c r="DU35" i="23" s="1"/>
  <c r="DU41" i="23" a="1"/>
  <c r="DU41" i="23" s="1"/>
  <c r="DU11" i="23" a="1"/>
  <c r="DU11" i="23" s="1"/>
  <c r="DU36" i="23" a="1"/>
  <c r="DU36" i="23" s="1"/>
  <c r="DU37" i="23" a="1"/>
  <c r="DU37" i="23" s="1"/>
  <c r="DU38" i="23" a="1"/>
  <c r="DU38" i="23" s="1"/>
  <c r="DU13" i="23" a="1"/>
  <c r="DU13" i="23" s="1"/>
  <c r="DU30" i="23" a="1"/>
  <c r="DU30" i="23" s="1"/>
  <c r="DU33" i="23" a="1"/>
  <c r="DU33" i="23" s="1"/>
  <c r="DU43" i="23" a="1"/>
  <c r="DU43" i="23" s="1"/>
  <c r="DU44" i="23" a="1"/>
  <c r="DU44" i="23" s="1"/>
  <c r="DU45" i="23" a="1"/>
  <c r="DU45" i="23" s="1"/>
  <c r="DU46" i="23" a="1"/>
  <c r="DU46" i="23" s="1"/>
  <c r="DU40" i="23" a="1"/>
  <c r="DU40" i="23" s="1"/>
  <c r="DU42" i="23" a="1"/>
  <c r="DU42" i="23" s="1"/>
  <c r="DU29" i="23" a="1"/>
  <c r="DU29" i="23" s="1"/>
  <c r="DU34" i="23" a="1"/>
  <c r="DU34" i="23" s="1"/>
  <c r="DU27" i="23" a="1"/>
  <c r="DU27" i="23" s="1"/>
  <c r="DU48" i="23" a="1"/>
  <c r="DU48" i="23" s="1"/>
  <c r="DU61" i="23" a="1"/>
  <c r="DU61" i="23" s="1"/>
  <c r="DU63" i="23" a="1"/>
  <c r="DU63" i="23" s="1"/>
  <c r="DU60" i="23" a="1"/>
  <c r="DU60" i="23" s="1"/>
  <c r="DU49" i="23" a="1"/>
  <c r="DU49" i="23" s="1"/>
  <c r="DU50" i="23" a="1"/>
  <c r="DU50" i="23" s="1"/>
  <c r="DU52" i="23" a="1"/>
  <c r="DU52" i="23" s="1"/>
  <c r="DU54" i="23" a="1"/>
  <c r="DU54" i="23" s="1"/>
  <c r="DU56" i="23" a="1"/>
  <c r="DU56" i="23" s="1"/>
  <c r="DU62" i="23" a="1"/>
  <c r="DU62" i="23" s="1"/>
  <c r="DU39" i="23" a="1"/>
  <c r="DU39" i="23" s="1"/>
  <c r="DU55" i="23" a="1"/>
  <c r="DU55" i="23" s="1"/>
  <c r="DU59" i="23" a="1"/>
  <c r="DU59" i="23" s="1"/>
  <c r="DU51" i="23" a="1"/>
  <c r="DU51" i="23" s="1"/>
  <c r="DU57" i="23" a="1"/>
  <c r="DU57" i="23" s="1"/>
  <c r="DU47" i="23" a="1"/>
  <c r="DU47" i="23" s="1"/>
  <c r="DU53" i="23" a="1"/>
  <c r="DU53" i="23" s="1"/>
  <c r="DU58" i="23" a="1"/>
  <c r="DU58" i="23" s="1"/>
  <c r="DU73" i="23" a="1"/>
  <c r="DU73" i="23" s="1"/>
  <c r="DU79" i="23" a="1"/>
  <c r="DU79" i="23" s="1"/>
  <c r="DU64" i="23" a="1"/>
  <c r="DU64" i="23" s="1"/>
  <c r="DU65" i="23" a="1"/>
  <c r="DU65" i="23" s="1"/>
  <c r="DU74" i="23" a="1"/>
  <c r="DU74" i="23" s="1"/>
  <c r="DU77" i="23" a="1"/>
  <c r="DU77" i="23" s="1"/>
  <c r="DU66" i="23" a="1"/>
  <c r="DU66" i="23" s="1"/>
  <c r="DU75" i="23" a="1"/>
  <c r="DU75" i="23" s="1"/>
  <c r="DU85" i="23" a="1"/>
  <c r="DU85" i="23" s="1"/>
  <c r="DU71" i="23" a="1"/>
  <c r="DU71" i="23" s="1"/>
  <c r="DU78" i="23" a="1"/>
  <c r="DU78" i="23" s="1"/>
  <c r="DU80" i="23" a="1"/>
  <c r="DU80" i="23" s="1"/>
  <c r="DU67" i="23" a="1"/>
  <c r="DU67" i="23" s="1"/>
  <c r="DU81" i="23" a="1"/>
  <c r="DU81" i="23" s="1"/>
  <c r="DU68" i="23" a="1"/>
  <c r="DU68" i="23" s="1"/>
  <c r="DU69" i="23" a="1"/>
  <c r="DU69" i="23" s="1"/>
  <c r="DU70" i="23" a="1"/>
  <c r="DU70" i="23" s="1"/>
  <c r="DU72" i="23" a="1"/>
  <c r="DU72" i="23" s="1"/>
  <c r="DU76" i="23" a="1"/>
  <c r="DU76" i="23" s="1"/>
  <c r="DU93" i="23" a="1"/>
  <c r="DU93" i="23" s="1"/>
  <c r="DU96" i="23" a="1"/>
  <c r="DU96" i="23" s="1"/>
  <c r="DU88" i="23" a="1"/>
  <c r="DU88" i="23" s="1"/>
  <c r="DU89" i="23" a="1"/>
  <c r="DU89" i="23" s="1"/>
  <c r="DU90" i="23" a="1"/>
  <c r="DU90" i="23" s="1"/>
  <c r="DU98" i="23" a="1"/>
  <c r="DU98" i="23" s="1"/>
  <c r="DU99" i="23" a="1"/>
  <c r="DU99" i="23" s="1"/>
  <c r="DU100" i="23" a="1"/>
  <c r="DU100" i="23" s="1"/>
  <c r="DU83" i="23" a="1"/>
  <c r="DU83" i="23" s="1"/>
  <c r="DU84" i="23" a="1"/>
  <c r="DU84" i="23" s="1"/>
  <c r="DU87" i="23" a="1"/>
  <c r="DU87" i="23" s="1"/>
  <c r="DU95" i="23" a="1"/>
  <c r="DU95" i="23" s="1"/>
  <c r="DU102" i="23" a="1"/>
  <c r="DU102" i="23" s="1"/>
  <c r="DU92" i="23" a="1"/>
  <c r="DU92" i="23" s="1"/>
  <c r="DU97" i="23" a="1"/>
  <c r="DU97" i="23" s="1"/>
  <c r="DU86" i="23" a="1"/>
  <c r="DU86" i="23" s="1"/>
  <c r="DU94" i="23" a="1"/>
  <c r="DU94" i="23" s="1"/>
  <c r="DU103" i="23" a="1"/>
  <c r="DU103" i="23" s="1"/>
  <c r="DU82" i="23" a="1"/>
  <c r="DU82" i="23" s="1"/>
  <c r="DU91" i="23" a="1"/>
  <c r="DU91" i="23" s="1"/>
  <c r="DU101" i="23" a="1"/>
  <c r="DU101" i="23" s="1"/>
  <c r="EC5" i="23" a="1"/>
  <c r="EC5" i="23" s="1"/>
  <c r="EC11" i="23" a="1"/>
  <c r="EC11" i="23" s="1"/>
  <c r="EC17" i="23" a="1"/>
  <c r="EC17" i="23" s="1"/>
  <c r="EC22" i="23" a="1"/>
  <c r="EC22" i="23" s="1"/>
  <c r="EC26" i="23" a="1"/>
  <c r="EC26" i="23" s="1"/>
  <c r="EC18" i="23" a="1"/>
  <c r="EC18" i="23" s="1"/>
  <c r="EC4" i="23" a="1"/>
  <c r="EC4" i="23" s="1"/>
  <c r="EC14" i="23" a="1"/>
  <c r="EC14" i="23" s="1"/>
  <c r="EC20" i="23" a="1"/>
  <c r="EC20" i="23" s="1"/>
  <c r="EC9" i="23" a="1"/>
  <c r="EC9" i="23" s="1"/>
  <c r="EC25" i="23" a="1"/>
  <c r="EC25" i="23" s="1"/>
  <c r="EC6" i="23" a="1"/>
  <c r="EC6" i="23" s="1"/>
  <c r="EC15" i="23" a="1"/>
  <c r="EC15" i="23" s="1"/>
  <c r="EC16" i="23" a="1"/>
  <c r="EC16" i="23" s="1"/>
  <c r="EC19" i="23" a="1"/>
  <c r="EC19" i="23" s="1"/>
  <c r="EC21" i="23" a="1"/>
  <c r="EC21" i="23" s="1"/>
  <c r="EC23" i="23" a="1"/>
  <c r="EC23" i="23" s="1"/>
  <c r="EC28" i="23" a="1"/>
  <c r="EC28" i="23" s="1"/>
  <c r="EC7" i="23" a="1"/>
  <c r="EC7" i="23" s="1"/>
  <c r="EC8" i="23" a="1"/>
  <c r="EC8" i="23" s="1"/>
  <c r="EC10" i="23" a="1"/>
  <c r="EC10" i="23" s="1"/>
  <c r="EC13" i="23" a="1"/>
  <c r="EC13" i="23" s="1"/>
  <c r="EC30" i="23" a="1"/>
  <c r="EC30" i="23" s="1"/>
  <c r="EC40" i="23" a="1"/>
  <c r="EC40" i="23" s="1"/>
  <c r="EC24" i="23" a="1"/>
  <c r="EC24" i="23" s="1"/>
  <c r="EC34" i="23" a="1"/>
  <c r="EC34" i="23" s="1"/>
  <c r="EC27" i="23" a="1"/>
  <c r="EC27" i="23" s="1"/>
  <c r="EC29" i="23" a="1"/>
  <c r="EC29" i="23" s="1"/>
  <c r="EC39" i="23" a="1"/>
  <c r="EC39" i="23" s="1"/>
  <c r="EC32" i="23" a="1"/>
  <c r="EC32" i="23" s="1"/>
  <c r="EC37" i="23" a="1"/>
  <c r="EC37" i="23" s="1"/>
  <c r="EC35" i="23" a="1"/>
  <c r="EC35" i="23" s="1"/>
  <c r="EC36" i="23" a="1"/>
  <c r="EC36" i="23" s="1"/>
  <c r="EC43" i="23" a="1"/>
  <c r="EC43" i="23" s="1"/>
  <c r="EC41" i="23" a="1"/>
  <c r="EC41" i="23" s="1"/>
  <c r="EC33" i="23" a="1"/>
  <c r="EC33" i="23" s="1"/>
  <c r="EC53" i="23" a="1"/>
  <c r="EC53" i="23" s="1"/>
  <c r="EC57" i="23" a="1"/>
  <c r="EC57" i="23" s="1"/>
  <c r="EC59" i="23" a="1"/>
  <c r="EC59" i="23" s="1"/>
  <c r="EC42" i="23" a="1"/>
  <c r="EC42" i="23" s="1"/>
  <c r="EC47" i="23" a="1"/>
  <c r="EC47" i="23" s="1"/>
  <c r="EC51" i="23" a="1"/>
  <c r="EC51" i="23" s="1"/>
  <c r="EC58" i="23" a="1"/>
  <c r="EC58" i="23" s="1"/>
  <c r="EC61" i="23" a="1"/>
  <c r="EC61" i="23" s="1"/>
  <c r="EC64" i="23" a="1"/>
  <c r="EC64" i="23" s="1"/>
  <c r="EC44" i="23" a="1"/>
  <c r="EC44" i="23" s="1"/>
  <c r="EC48" i="23" a="1"/>
  <c r="EC48" i="23" s="1"/>
  <c r="EC65" i="23" a="1"/>
  <c r="EC65" i="23" s="1"/>
  <c r="EC38" i="23" a="1"/>
  <c r="EC38" i="23" s="1"/>
  <c r="EC46" i="23" a="1"/>
  <c r="EC46" i="23" s="1"/>
  <c r="EC50" i="23" a="1"/>
  <c r="EC50" i="23" s="1"/>
  <c r="EC54" i="23" a="1"/>
  <c r="EC54" i="23" s="1"/>
  <c r="EC60" i="23" a="1"/>
  <c r="EC60" i="23" s="1"/>
  <c r="EC63" i="23" a="1"/>
  <c r="EC63" i="23" s="1"/>
  <c r="EC62" i="23" a="1"/>
  <c r="EC62" i="23" s="1"/>
  <c r="EC31" i="23" a="1"/>
  <c r="EC31" i="23" s="1"/>
  <c r="EC45" i="23" a="1"/>
  <c r="EC45" i="23" s="1"/>
  <c r="EC49" i="23" a="1"/>
  <c r="EC49" i="23" s="1"/>
  <c r="EC52" i="23" a="1"/>
  <c r="EC52" i="23" s="1"/>
  <c r="EC55" i="23" a="1"/>
  <c r="EC55" i="23" s="1"/>
  <c r="EC56" i="23" a="1"/>
  <c r="EC56" i="23" s="1"/>
  <c r="EC71" i="23" a="1"/>
  <c r="EC71" i="23" s="1"/>
  <c r="EC75" i="23" a="1"/>
  <c r="EC75" i="23" s="1"/>
  <c r="EC78" i="23" a="1"/>
  <c r="EC78" i="23" s="1"/>
  <c r="EC67" i="23" a="1"/>
  <c r="EC67" i="23" s="1"/>
  <c r="EC68" i="23" a="1"/>
  <c r="EC68" i="23" s="1"/>
  <c r="EC69" i="23" a="1"/>
  <c r="EC69" i="23" s="1"/>
  <c r="EC80" i="23" a="1"/>
  <c r="EC80" i="23" s="1"/>
  <c r="EC81" i="23" a="1"/>
  <c r="EC81" i="23" s="1"/>
  <c r="EC70" i="23" a="1"/>
  <c r="EC70" i="23" s="1"/>
  <c r="EC72" i="23" a="1"/>
  <c r="EC72" i="23" s="1"/>
  <c r="EC73" i="23" a="1"/>
  <c r="EC73" i="23" s="1"/>
  <c r="EC76" i="23" a="1"/>
  <c r="EC76" i="23" s="1"/>
  <c r="EC79" i="23" a="1"/>
  <c r="EC79" i="23" s="1"/>
  <c r="EC82" i="23" a="1"/>
  <c r="EC82" i="23" s="1"/>
  <c r="EC85" i="23" a="1"/>
  <c r="EC85" i="23" s="1"/>
  <c r="EC74" i="23" a="1"/>
  <c r="EC74" i="23" s="1"/>
  <c r="EC83" i="23" a="1"/>
  <c r="EC83" i="23" s="1"/>
  <c r="EC66" i="23" a="1"/>
  <c r="EC66" i="23" s="1"/>
  <c r="EC77" i="23" a="1"/>
  <c r="EC77" i="23" s="1"/>
  <c r="EC91" i="23" a="1"/>
  <c r="EC91" i="23" s="1"/>
  <c r="EC94" i="23" a="1"/>
  <c r="EC94" i="23" s="1"/>
  <c r="EC103" i="23" a="1"/>
  <c r="EC103" i="23" s="1"/>
  <c r="EC84" i="23" a="1"/>
  <c r="EC84" i="23" s="1"/>
  <c r="EC96" i="23" a="1"/>
  <c r="EC96" i="23" s="1"/>
  <c r="EC88" i="23" a="1"/>
  <c r="EC88" i="23" s="1"/>
  <c r="EC89" i="23" a="1"/>
  <c r="EC89" i="23" s="1"/>
  <c r="EC90" i="23" a="1"/>
  <c r="EC90" i="23" s="1"/>
  <c r="EC101" i="23" a="1"/>
  <c r="EC101" i="23" s="1"/>
  <c r="EC93" i="23" a="1"/>
  <c r="EC93" i="23" s="1"/>
  <c r="EC95" i="23" a="1"/>
  <c r="EC95" i="23" s="1"/>
  <c r="EC98" i="23" a="1"/>
  <c r="EC98" i="23" s="1"/>
  <c r="EC99" i="23" a="1"/>
  <c r="EC99" i="23" s="1"/>
  <c r="EC87" i="23" a="1"/>
  <c r="EC87" i="23" s="1"/>
  <c r="EC92" i="23" a="1"/>
  <c r="EC92" i="23" s="1"/>
  <c r="EC100" i="23" a="1"/>
  <c r="EC100" i="23" s="1"/>
  <c r="EC102" i="23" a="1"/>
  <c r="EC102" i="23" s="1"/>
  <c r="EC86" i="23" a="1"/>
  <c r="EC86" i="23" s="1"/>
  <c r="EC97" i="23" a="1"/>
  <c r="EC97" i="23" s="1"/>
  <c r="EK5" i="23" a="1"/>
  <c r="EK5" i="23" s="1"/>
  <c r="EK4" i="23" a="1"/>
  <c r="EK4" i="23" s="1"/>
  <c r="EK7" i="23" a="1"/>
  <c r="EK7" i="23" s="1"/>
  <c r="EK26" i="23" a="1"/>
  <c r="EK26" i="23" s="1"/>
  <c r="EK17" i="23" a="1"/>
  <c r="EK17" i="23" s="1"/>
  <c r="EK18" i="23" a="1"/>
  <c r="EK18" i="23" s="1"/>
  <c r="EK9" i="23" a="1"/>
  <c r="EK9" i="23" s="1"/>
  <c r="EK11" i="23" a="1"/>
  <c r="EK11" i="23" s="1"/>
  <c r="EK13" i="23" a="1"/>
  <c r="EK13" i="23" s="1"/>
  <c r="EK22" i="23" a="1"/>
  <c r="EK22" i="23" s="1"/>
  <c r="EK25" i="23" a="1"/>
  <c r="EK25" i="23" s="1"/>
  <c r="EK6" i="23" a="1"/>
  <c r="EK6" i="23" s="1"/>
  <c r="EK19" i="23" a="1"/>
  <c r="EK19" i="23" s="1"/>
  <c r="EK20" i="23" a="1"/>
  <c r="EK20" i="23" s="1"/>
  <c r="EK23" i="23" a="1"/>
  <c r="EK23" i="23" s="1"/>
  <c r="EK8" i="23" a="1"/>
  <c r="EK8" i="23" s="1"/>
  <c r="EK10" i="23" a="1"/>
  <c r="EK10" i="23" s="1"/>
  <c r="EK21" i="23" a="1"/>
  <c r="EK21" i="23" s="1"/>
  <c r="EK27" i="23" a="1"/>
  <c r="EK27" i="23" s="1"/>
  <c r="EK14" i="23" a="1"/>
  <c r="EK14" i="23" s="1"/>
  <c r="EK42" i="23" a="1"/>
  <c r="EK42" i="23" s="1"/>
  <c r="EK33" i="23" a="1"/>
  <c r="EK33" i="23" s="1"/>
  <c r="EK38" i="23" a="1"/>
  <c r="EK38" i="23" s="1"/>
  <c r="EK40" i="23" a="1"/>
  <c r="EK40" i="23" s="1"/>
  <c r="EK44" i="23" a="1"/>
  <c r="EK44" i="23" s="1"/>
  <c r="EK46" i="23" a="1"/>
  <c r="EK46" i="23" s="1"/>
  <c r="EK15" i="23" a="1"/>
  <c r="EK15" i="23" s="1"/>
  <c r="EK28" i="23" a="1"/>
  <c r="EK28" i="23" s="1"/>
  <c r="EK31" i="23" a="1"/>
  <c r="EK31" i="23" s="1"/>
  <c r="EK24" i="23" a="1"/>
  <c r="EK24" i="23" s="1"/>
  <c r="EK30" i="23" a="1"/>
  <c r="EK30" i="23" s="1"/>
  <c r="EK35" i="23" a="1"/>
  <c r="EK35" i="23" s="1"/>
  <c r="EK37" i="23" a="1"/>
  <c r="EK37" i="23" s="1"/>
  <c r="EK16" i="23" a="1"/>
  <c r="EK16" i="23" s="1"/>
  <c r="EK32" i="23" a="1"/>
  <c r="EK32" i="23" s="1"/>
  <c r="EK34" i="23" a="1"/>
  <c r="EK34" i="23" s="1"/>
  <c r="EK36" i="23" a="1"/>
  <c r="EK36" i="23" s="1"/>
  <c r="EK39" i="23" a="1"/>
  <c r="EK39" i="23" s="1"/>
  <c r="EK43" i="23" a="1"/>
  <c r="EK43" i="23" s="1"/>
  <c r="EK49" i="23" a="1"/>
  <c r="EK49" i="23" s="1"/>
  <c r="EK63" i="23" a="1"/>
  <c r="EK63" i="23" s="1"/>
  <c r="EK41" i="23" a="1"/>
  <c r="EK41" i="23" s="1"/>
  <c r="EK53" i="23" a="1"/>
  <c r="EK53" i="23" s="1"/>
  <c r="EK29" i="23" a="1"/>
  <c r="EK29" i="23" s="1"/>
  <c r="EK45" i="23" a="1"/>
  <c r="EK45" i="23" s="1"/>
  <c r="EK51" i="23" a="1"/>
  <c r="EK51" i="23" s="1"/>
  <c r="EK57" i="23" a="1"/>
  <c r="EK57" i="23" s="1"/>
  <c r="EK61" i="23" a="1"/>
  <c r="EK61" i="23" s="1"/>
  <c r="EK59" i="23" a="1"/>
  <c r="EK59" i="23" s="1"/>
  <c r="EK47" i="23" a="1"/>
  <c r="EK47" i="23" s="1"/>
  <c r="EK48" i="23" a="1"/>
  <c r="EK48" i="23" s="1"/>
  <c r="EK58" i="23" a="1"/>
  <c r="EK58" i="23" s="1"/>
  <c r="EK64" i="23" a="1"/>
  <c r="EK64" i="23" s="1"/>
  <c r="EK50" i="23" a="1"/>
  <c r="EK50" i="23" s="1"/>
  <c r="EK54" i="23" a="1"/>
  <c r="EK54" i="23" s="1"/>
  <c r="EK60" i="23" a="1"/>
  <c r="EK60" i="23" s="1"/>
  <c r="EK52" i="23" a="1"/>
  <c r="EK52" i="23" s="1"/>
  <c r="EK55" i="23" a="1"/>
  <c r="EK55" i="23" s="1"/>
  <c r="EK56" i="23" a="1"/>
  <c r="EK56" i="23" s="1"/>
  <c r="EK62" i="23" a="1"/>
  <c r="EK62" i="23" s="1"/>
  <c r="EK83" i="23" a="1"/>
  <c r="EK83" i="23" s="1"/>
  <c r="EK66" i="23" a="1"/>
  <c r="EK66" i="23" s="1"/>
  <c r="EK74" i="23" a="1"/>
  <c r="EK74" i="23" s="1"/>
  <c r="EK77" i="23" a="1"/>
  <c r="EK77" i="23" s="1"/>
  <c r="EK65" i="23" a="1"/>
  <c r="EK65" i="23" s="1"/>
  <c r="EK71" i="23" a="1"/>
  <c r="EK71" i="23" s="1"/>
  <c r="EK67" i="23" a="1"/>
  <c r="EK67" i="23" s="1"/>
  <c r="EK80" i="23" a="1"/>
  <c r="EK80" i="23" s="1"/>
  <c r="EK68" i="23" a="1"/>
  <c r="EK68" i="23" s="1"/>
  <c r="EK69" i="23" a="1"/>
  <c r="EK69" i="23" s="1"/>
  <c r="EK70" i="23" a="1"/>
  <c r="EK70" i="23" s="1"/>
  <c r="EK75" i="23" a="1"/>
  <c r="EK75" i="23" s="1"/>
  <c r="EK85" i="23" a="1"/>
  <c r="EK85" i="23" s="1"/>
  <c r="EK72" i="23" a="1"/>
  <c r="EK72" i="23" s="1"/>
  <c r="EK78" i="23" a="1"/>
  <c r="EK78" i="23" s="1"/>
  <c r="EK81" i="23" a="1"/>
  <c r="EK81" i="23" s="1"/>
  <c r="EK73" i="23" a="1"/>
  <c r="EK73" i="23" s="1"/>
  <c r="EK76" i="23" a="1"/>
  <c r="EK76" i="23" s="1"/>
  <c r="EK82" i="23" a="1"/>
  <c r="EK82" i="23" s="1"/>
  <c r="EK86" i="23" a="1"/>
  <c r="EK86" i="23" s="1"/>
  <c r="EK92" i="23" a="1"/>
  <c r="EK92" i="23" s="1"/>
  <c r="EK97" i="23" a="1"/>
  <c r="EK97" i="23" s="1"/>
  <c r="EK100" i="23" a="1"/>
  <c r="EK100" i="23" s="1"/>
  <c r="EK94" i="23" a="1"/>
  <c r="EK94" i="23" s="1"/>
  <c r="EK102" i="23" a="1"/>
  <c r="EK102" i="23" s="1"/>
  <c r="EK89" i="23" a="1"/>
  <c r="EK89" i="23" s="1"/>
  <c r="EK90" i="23" a="1"/>
  <c r="EK90" i="23" s="1"/>
  <c r="EK88" i="23" a="1"/>
  <c r="EK88" i="23" s="1"/>
  <c r="EK91" i="23" a="1"/>
  <c r="EK91" i="23" s="1"/>
  <c r="EK103" i="23" a="1"/>
  <c r="EK103" i="23" s="1"/>
  <c r="EK93" i="23" a="1"/>
  <c r="EK93" i="23" s="1"/>
  <c r="EK96" i="23" a="1"/>
  <c r="EK96" i="23" s="1"/>
  <c r="EK87" i="23" a="1"/>
  <c r="EK87" i="23" s="1"/>
  <c r="EK98" i="23" a="1"/>
  <c r="EK98" i="23" s="1"/>
  <c r="EK101" i="23" a="1"/>
  <c r="EK101" i="23" s="1"/>
  <c r="EK79" i="23" a="1"/>
  <c r="EK79" i="23" s="1"/>
  <c r="EK84" i="23" a="1"/>
  <c r="EK84" i="23" s="1"/>
  <c r="EK95" i="23" a="1"/>
  <c r="EK95" i="23" s="1"/>
  <c r="EK99" i="23" a="1"/>
  <c r="EK99" i="23" s="1"/>
  <c r="EV4" i="23" a="1"/>
  <c r="EV4" i="23" s="1"/>
  <c r="EV5" i="23" a="1"/>
  <c r="EV5" i="23" s="1"/>
  <c r="EV6" i="23" a="1"/>
  <c r="EV6" i="23" s="1"/>
  <c r="EV7" i="23" a="1"/>
  <c r="EV7" i="23" s="1"/>
  <c r="EV9" i="23" a="1"/>
  <c r="EV9" i="23" s="1"/>
  <c r="EV13" i="23" a="1"/>
  <c r="EV13" i="23" s="1"/>
  <c r="EV11" i="23" a="1"/>
  <c r="EV11" i="23" s="1"/>
  <c r="EV14" i="23" a="1"/>
  <c r="EV14" i="23" s="1"/>
  <c r="EV19" i="23" a="1"/>
  <c r="EV19" i="23" s="1"/>
  <c r="EV28" i="23" a="1"/>
  <c r="EV28" i="23" s="1"/>
  <c r="EV29" i="23" a="1"/>
  <c r="EV29" i="23" s="1"/>
  <c r="EV39" i="23" a="1"/>
  <c r="EV39" i="23" s="1"/>
  <c r="EV16" i="23" a="1"/>
  <c r="EV16" i="23" s="1"/>
  <c r="EV25" i="23" a="1"/>
  <c r="EV25" i="23" s="1"/>
  <c r="EV36" i="23" a="1"/>
  <c r="EV36" i="23" s="1"/>
  <c r="EV38" i="23" a="1"/>
  <c r="EV38" i="23" s="1"/>
  <c r="EV10" i="23" a="1"/>
  <c r="EV10" i="23" s="1"/>
  <c r="EV22" i="23" a="1"/>
  <c r="EV22" i="23" s="1"/>
  <c r="EV31" i="23" a="1"/>
  <c r="EV31" i="23" s="1"/>
  <c r="EV24" i="23" a="1"/>
  <c r="EV24" i="23" s="1"/>
  <c r="EV27" i="23" a="1"/>
  <c r="EV27" i="23" s="1"/>
  <c r="EV8" i="23" a="1"/>
  <c r="EV8" i="23" s="1"/>
  <c r="EV17" i="23" a="1"/>
  <c r="EV17" i="23" s="1"/>
  <c r="EV20" i="23" a="1"/>
  <c r="EV20" i="23" s="1"/>
  <c r="EV23" i="23" a="1"/>
  <c r="EV23" i="23" s="1"/>
  <c r="EV34" i="23" a="1"/>
  <c r="EV34" i="23" s="1"/>
  <c r="EV15" i="23" a="1"/>
  <c r="EV15" i="23" s="1"/>
  <c r="EV18" i="23" a="1"/>
  <c r="EV18" i="23" s="1"/>
  <c r="EV26" i="23" a="1"/>
  <c r="EV26" i="23" s="1"/>
  <c r="EV37" i="23" a="1"/>
  <c r="EV37" i="23" s="1"/>
  <c r="EV21" i="23" a="1"/>
  <c r="EV21" i="23" s="1"/>
  <c r="EV30" i="23" a="1"/>
  <c r="EV30" i="23" s="1"/>
  <c r="EV32" i="23" a="1"/>
  <c r="EV32" i="23" s="1"/>
  <c r="EV35" i="23" a="1"/>
  <c r="EV35" i="23" s="1"/>
  <c r="EV42" i="23" a="1"/>
  <c r="EV42" i="23" s="1"/>
  <c r="EV49" i="23" a="1"/>
  <c r="EV49" i="23" s="1"/>
  <c r="EV53" i="23" a="1"/>
  <c r="EV53" i="23" s="1"/>
  <c r="EV73" i="23" a="1"/>
  <c r="EV73" i="23" s="1"/>
  <c r="EV33" i="23" a="1"/>
  <c r="EV33" i="23" s="1"/>
  <c r="EV44" i="23" a="1"/>
  <c r="EV44" i="23" s="1"/>
  <c r="EV54" i="23" a="1"/>
  <c r="EV54" i="23" s="1"/>
  <c r="EV59" i="23" a="1"/>
  <c r="EV59" i="23" s="1"/>
  <c r="EV80" i="23" a="1"/>
  <c r="EV80" i="23" s="1"/>
  <c r="EV41" i="23" a="1"/>
  <c r="EV41" i="23" s="1"/>
  <c r="EV69" i="23" a="1"/>
  <c r="EV69" i="23" s="1"/>
  <c r="EV75" i="23" a="1"/>
  <c r="EV75" i="23" s="1"/>
  <c r="EV46" i="23" a="1"/>
  <c r="EV46" i="23" s="1"/>
  <c r="EV48" i="23" a="1"/>
  <c r="EV48" i="23" s="1"/>
  <c r="EV50" i="23" a="1"/>
  <c r="EV50" i="23" s="1"/>
  <c r="EV52" i="23" a="1"/>
  <c r="EV52" i="23" s="1"/>
  <c r="EV55" i="23" a="1"/>
  <c r="EV55" i="23" s="1"/>
  <c r="EV65" i="23" a="1"/>
  <c r="EV65" i="23" s="1"/>
  <c r="EV82" i="23" a="1"/>
  <c r="EV82" i="23" s="1"/>
  <c r="EV84" i="23" a="1"/>
  <c r="EV84" i="23" s="1"/>
  <c r="EV85" i="23" a="1"/>
  <c r="EV85" i="23" s="1"/>
  <c r="EV87" i="23" a="1"/>
  <c r="EV87" i="23" s="1"/>
  <c r="EV89" i="23" a="1"/>
  <c r="EV89" i="23" s="1"/>
  <c r="EV63" i="23" a="1"/>
  <c r="EV63" i="23" s="1"/>
  <c r="EV66" i="23" a="1"/>
  <c r="EV66" i="23" s="1"/>
  <c r="EV72" i="23" a="1"/>
  <c r="EV72" i="23" s="1"/>
  <c r="EV47" i="23" a="1"/>
  <c r="EV47" i="23" s="1"/>
  <c r="EV64" i="23" a="1"/>
  <c r="EV64" i="23" s="1"/>
  <c r="EV67" i="23" a="1"/>
  <c r="EV67" i="23" s="1"/>
  <c r="EV68" i="23" a="1"/>
  <c r="EV68" i="23" s="1"/>
  <c r="EV76" i="23" a="1"/>
  <c r="EV76" i="23" s="1"/>
  <c r="EV79" i="23" a="1"/>
  <c r="EV79" i="23" s="1"/>
  <c r="EV83" i="23" a="1"/>
  <c r="EV83" i="23" s="1"/>
  <c r="EV45" i="23" a="1"/>
  <c r="EV45" i="23" s="1"/>
  <c r="EV51" i="23" a="1"/>
  <c r="EV51" i="23" s="1"/>
  <c r="EV56" i="23" a="1"/>
  <c r="EV56" i="23" s="1"/>
  <c r="EV57" i="23" a="1"/>
  <c r="EV57" i="23" s="1"/>
  <c r="EV58" i="23" a="1"/>
  <c r="EV58" i="23" s="1"/>
  <c r="EV60" i="23" a="1"/>
  <c r="EV60" i="23" s="1"/>
  <c r="EV61" i="23" a="1"/>
  <c r="EV61" i="23" s="1"/>
  <c r="EV62" i="23" a="1"/>
  <c r="EV62" i="23" s="1"/>
  <c r="EV70" i="23" a="1"/>
  <c r="EV70" i="23" s="1"/>
  <c r="EV71" i="23" a="1"/>
  <c r="EV71" i="23" s="1"/>
  <c r="EV74" i="23" a="1"/>
  <c r="EV74" i="23" s="1"/>
  <c r="EV77" i="23" a="1"/>
  <c r="EV77" i="23" s="1"/>
  <c r="EV40" i="23" a="1"/>
  <c r="EV40" i="23" s="1"/>
  <c r="EV43" i="23" a="1"/>
  <c r="EV43" i="23" s="1"/>
  <c r="EV78" i="23" a="1"/>
  <c r="EV78" i="23" s="1"/>
  <c r="EV81" i="23" a="1"/>
  <c r="EV81" i="23" s="1"/>
  <c r="EV86" i="23" a="1"/>
  <c r="EV86" i="23" s="1"/>
  <c r="EV88" i="23" a="1"/>
  <c r="EV88" i="23" s="1"/>
  <c r="EV99" i="23" a="1"/>
  <c r="EV99" i="23" s="1"/>
  <c r="EV103" i="23" a="1"/>
  <c r="EV103" i="23" s="1"/>
  <c r="EV90" i="23" a="1"/>
  <c r="EV90" i="23" s="1"/>
  <c r="EV101" i="23" a="1"/>
  <c r="EV101" i="23" s="1"/>
  <c r="EV91" i="23" a="1"/>
  <c r="EV91" i="23" s="1"/>
  <c r="EV92" i="23" a="1"/>
  <c r="EV92" i="23" s="1"/>
  <c r="EV93" i="23" a="1"/>
  <c r="EV93" i="23" s="1"/>
  <c r="EV94" i="23" a="1"/>
  <c r="EV94" i="23" s="1"/>
  <c r="EV102" i="23" a="1"/>
  <c r="EV102" i="23" s="1"/>
  <c r="EV95" i="23" a="1"/>
  <c r="EV95" i="23" s="1"/>
  <c r="EV96" i="23" a="1"/>
  <c r="EV96" i="23" s="1"/>
  <c r="EV97" i="23" a="1"/>
  <c r="EV97" i="23" s="1"/>
  <c r="EV98" i="23" a="1"/>
  <c r="EV98" i="23" s="1"/>
  <c r="EV100" i="23" a="1"/>
  <c r="EV100" i="23" s="1"/>
  <c r="FD7" i="23" a="1"/>
  <c r="FD7" i="23" s="1"/>
  <c r="FD5" i="23" a="1"/>
  <c r="FD5" i="23" s="1"/>
  <c r="FD6" i="23" a="1"/>
  <c r="FD6" i="23" s="1"/>
  <c r="FD4" i="23" a="1"/>
  <c r="FD4" i="23" s="1"/>
  <c r="FD34" i="23" a="1"/>
  <c r="FD34" i="23" s="1"/>
  <c r="FD26" i="23" a="1"/>
  <c r="FD26" i="23" s="1"/>
  <c r="FD18" i="23" a="1"/>
  <c r="FD18" i="23" s="1"/>
  <c r="FD21" i="23" a="1"/>
  <c r="FD21" i="23" s="1"/>
  <c r="FD28" i="23" a="1"/>
  <c r="FD28" i="23" s="1"/>
  <c r="FD29" i="23" a="1"/>
  <c r="FD29" i="23" s="1"/>
  <c r="FD36" i="23" a="1"/>
  <c r="FD36" i="23" s="1"/>
  <c r="FD38" i="23" a="1"/>
  <c r="FD38" i="23" s="1"/>
  <c r="FD42" i="23" a="1"/>
  <c r="FD42" i="23" s="1"/>
  <c r="FD45" i="23" a="1"/>
  <c r="FD45" i="23" s="1"/>
  <c r="FD46" i="23" a="1"/>
  <c r="FD46" i="23" s="1"/>
  <c r="FD8" i="23" a="1"/>
  <c r="FD8" i="23" s="1"/>
  <c r="FD9" i="23" a="1"/>
  <c r="FD9" i="23" s="1"/>
  <c r="FD11" i="23" a="1"/>
  <c r="FD11" i="23" s="1"/>
  <c r="FD19" i="23" a="1"/>
  <c r="FD19" i="23" s="1"/>
  <c r="FD31" i="23" a="1"/>
  <c r="FD31" i="23" s="1"/>
  <c r="FD35" i="23" a="1"/>
  <c r="FD35" i="23" s="1"/>
  <c r="FD13" i="23" a="1"/>
  <c r="FD13" i="23" s="1"/>
  <c r="FD14" i="23" a="1"/>
  <c r="FD14" i="23" s="1"/>
  <c r="FD16" i="23" a="1"/>
  <c r="FD16" i="23" s="1"/>
  <c r="FD25" i="23" a="1"/>
  <c r="FD25" i="23" s="1"/>
  <c r="FD10" i="23" a="1"/>
  <c r="FD10" i="23" s="1"/>
  <c r="FD22" i="23" a="1"/>
  <c r="FD22" i="23" s="1"/>
  <c r="FD24" i="23" a="1"/>
  <c r="FD24" i="23" s="1"/>
  <c r="FD27" i="23" a="1"/>
  <c r="FD27" i="23" s="1"/>
  <c r="FD37" i="23" a="1"/>
  <c r="FD37" i="23" s="1"/>
  <c r="FD15" i="23" a="1"/>
  <c r="FD15" i="23" s="1"/>
  <c r="FD17" i="23" a="1"/>
  <c r="FD17" i="23" s="1"/>
  <c r="FD20" i="23" a="1"/>
  <c r="FD20" i="23" s="1"/>
  <c r="FD23" i="23" a="1"/>
  <c r="FD23" i="23" s="1"/>
  <c r="FD30" i="23" a="1"/>
  <c r="FD30" i="23" s="1"/>
  <c r="FD32" i="23" a="1"/>
  <c r="FD32" i="23" s="1"/>
  <c r="FD33" i="23" a="1"/>
  <c r="FD33" i="23" s="1"/>
  <c r="FD40" i="23" a="1"/>
  <c r="FD40" i="23" s="1"/>
  <c r="FD41" i="23" a="1"/>
  <c r="FD41" i="23" s="1"/>
  <c r="FD43" i="23" a="1"/>
  <c r="FD43" i="23" s="1"/>
  <c r="FD48" i="23" a="1"/>
  <c r="FD48" i="23" s="1"/>
  <c r="FD55" i="23" a="1"/>
  <c r="FD55" i="23" s="1"/>
  <c r="FD61" i="23" a="1"/>
  <c r="FD61" i="23" s="1"/>
  <c r="FD70" i="23" a="1"/>
  <c r="FD70" i="23" s="1"/>
  <c r="FD74" i="23" a="1"/>
  <c r="FD74" i="23" s="1"/>
  <c r="FD50" i="23" a="1"/>
  <c r="FD50" i="23" s="1"/>
  <c r="FD57" i="23" a="1"/>
  <c r="FD57" i="23" s="1"/>
  <c r="FD58" i="23" a="1"/>
  <c r="FD58" i="23" s="1"/>
  <c r="FD60" i="23" a="1"/>
  <c r="FD60" i="23" s="1"/>
  <c r="FD76" i="23" a="1"/>
  <c r="FD76" i="23" s="1"/>
  <c r="FD80" i="23" a="1"/>
  <c r="FD80" i="23" s="1"/>
  <c r="FD83" i="23" a="1"/>
  <c r="FD83" i="23" s="1"/>
  <c r="FD47" i="23" a="1"/>
  <c r="FD47" i="23" s="1"/>
  <c r="FD56" i="23" a="1"/>
  <c r="FD56" i="23" s="1"/>
  <c r="FD73" i="23" a="1"/>
  <c r="FD73" i="23" s="1"/>
  <c r="FD77" i="23" a="1"/>
  <c r="FD77" i="23" s="1"/>
  <c r="FD78" i="23" a="1"/>
  <c r="FD78" i="23" s="1"/>
  <c r="FD52" i="23" a="1"/>
  <c r="FD52" i="23" s="1"/>
  <c r="FD53" i="23" a="1"/>
  <c r="FD53" i="23" s="1"/>
  <c r="FD59" i="23" a="1"/>
  <c r="FD59" i="23" s="1"/>
  <c r="FD82" i="23" a="1"/>
  <c r="FD82" i="23" s="1"/>
  <c r="FD85" i="23" a="1"/>
  <c r="FD85" i="23" s="1"/>
  <c r="FD87" i="23" a="1"/>
  <c r="FD87" i="23" s="1"/>
  <c r="FD89" i="23" a="1"/>
  <c r="FD89" i="23" s="1"/>
  <c r="FD54" i="23" a="1"/>
  <c r="FD54" i="23" s="1"/>
  <c r="FD69" i="23" a="1"/>
  <c r="FD69" i="23" s="1"/>
  <c r="FD51" i="23" a="1"/>
  <c r="FD51" i="23" s="1"/>
  <c r="FD63" i="23" a="1"/>
  <c r="FD63" i="23" s="1"/>
  <c r="FD72" i="23" a="1"/>
  <c r="FD72" i="23" s="1"/>
  <c r="FD75" i="23" a="1"/>
  <c r="FD75" i="23" s="1"/>
  <c r="FD44" i="23" a="1"/>
  <c r="FD44" i="23" s="1"/>
  <c r="FD49" i="23" a="1"/>
  <c r="FD49" i="23" s="1"/>
  <c r="FD65" i="23" a="1"/>
  <c r="FD65" i="23" s="1"/>
  <c r="FD68" i="23" a="1"/>
  <c r="FD68" i="23" s="1"/>
  <c r="FD71" i="23" a="1"/>
  <c r="FD71" i="23" s="1"/>
  <c r="FD79" i="23" a="1"/>
  <c r="FD79" i="23" s="1"/>
  <c r="FD39" i="23" a="1"/>
  <c r="FD39" i="23" s="1"/>
  <c r="FD62" i="23" a="1"/>
  <c r="FD62" i="23" s="1"/>
  <c r="FD64" i="23" a="1"/>
  <c r="FD64" i="23" s="1"/>
  <c r="FD66" i="23" a="1"/>
  <c r="FD66" i="23" s="1"/>
  <c r="FD67" i="23" a="1"/>
  <c r="FD67" i="23" s="1"/>
  <c r="FD81" i="23" a="1"/>
  <c r="FD81" i="23" s="1"/>
  <c r="FD84" i="23" a="1"/>
  <c r="FD84" i="23" s="1"/>
  <c r="FD86" i="23" a="1"/>
  <c r="FD86" i="23" s="1"/>
  <c r="FD88" i="23" a="1"/>
  <c r="FD88" i="23" s="1"/>
  <c r="FD97" i="23" a="1"/>
  <c r="FD97" i="23" s="1"/>
  <c r="FD100" i="23" a="1"/>
  <c r="FD100" i="23" s="1"/>
  <c r="FD90" i="23" a="1"/>
  <c r="FD90" i="23" s="1"/>
  <c r="FD98" i="23" a="1"/>
  <c r="FD98" i="23" s="1"/>
  <c r="FD102" i="23" a="1"/>
  <c r="FD102" i="23" s="1"/>
  <c r="FD99" i="23" a="1"/>
  <c r="FD99" i="23" s="1"/>
  <c r="FD103" i="23" a="1"/>
  <c r="FD103" i="23" s="1"/>
  <c r="FD91" i="23" a="1"/>
  <c r="FD91" i="23" s="1"/>
  <c r="FD92" i="23" a="1"/>
  <c r="FD92" i="23" s="1"/>
  <c r="FD101" i="23" a="1"/>
  <c r="FD101" i="23" s="1"/>
  <c r="FD93" i="23" a="1"/>
  <c r="FD93" i="23" s="1"/>
  <c r="FD94" i="23" a="1"/>
  <c r="FD94" i="23" s="1"/>
  <c r="FD95" i="23" a="1"/>
  <c r="FD95" i="23" s="1"/>
  <c r="FD96" i="23" a="1"/>
  <c r="FD96" i="23" s="1"/>
  <c r="FL8" i="23" a="1"/>
  <c r="FL8" i="23" s="1"/>
  <c r="FL4" i="23" a="1"/>
  <c r="FL4" i="23" s="1"/>
  <c r="FL5" i="23" a="1"/>
  <c r="FL5" i="23" s="1"/>
  <c r="FL7" i="23" a="1"/>
  <c r="FL7" i="23" s="1"/>
  <c r="FL10" i="23" a="1"/>
  <c r="FL10" i="23" s="1"/>
  <c r="FL22" i="23" a="1"/>
  <c r="FL22" i="23" s="1"/>
  <c r="FL27" i="23" a="1"/>
  <c r="FL27" i="23" s="1"/>
  <c r="FL43" i="23" a="1"/>
  <c r="FL43" i="23" s="1"/>
  <c r="FL23" i="23" a="1"/>
  <c r="FL23" i="23" s="1"/>
  <c r="FL24" i="23" a="1"/>
  <c r="FL24" i="23" s="1"/>
  <c r="FL15" i="23" a="1"/>
  <c r="FL15" i="23" s="1"/>
  <c r="FL17" i="23" a="1"/>
  <c r="FL17" i="23" s="1"/>
  <c r="FL20" i="23" a="1"/>
  <c r="FL20" i="23" s="1"/>
  <c r="FL26" i="23" a="1"/>
  <c r="FL26" i="23" s="1"/>
  <c r="FL33" i="23" a="1"/>
  <c r="FL33" i="23" s="1"/>
  <c r="FL36" i="23" a="1"/>
  <c r="FL36" i="23" s="1"/>
  <c r="FL38" i="23" a="1"/>
  <c r="FL38" i="23" s="1"/>
  <c r="FL40" i="23" a="1"/>
  <c r="FL40" i="23" s="1"/>
  <c r="FL41" i="23" a="1"/>
  <c r="FL41" i="23" s="1"/>
  <c r="FL44" i="23" a="1"/>
  <c r="FL44" i="23" s="1"/>
  <c r="FL11" i="23" a="1"/>
  <c r="FL11" i="23" s="1"/>
  <c r="FL18" i="23" a="1"/>
  <c r="FL18" i="23" s="1"/>
  <c r="FL29" i="23" a="1"/>
  <c r="FL29" i="23" s="1"/>
  <c r="FL31" i="23" a="1"/>
  <c r="FL31" i="23" s="1"/>
  <c r="FL34" i="23" a="1"/>
  <c r="FL34" i="23" s="1"/>
  <c r="FL9" i="23" a="1"/>
  <c r="FL9" i="23" s="1"/>
  <c r="FL21" i="23" a="1"/>
  <c r="FL21" i="23" s="1"/>
  <c r="FL6" i="23" a="1"/>
  <c r="FL6" i="23" s="1"/>
  <c r="FL28" i="23" a="1"/>
  <c r="FL28" i="23" s="1"/>
  <c r="FL35" i="23" a="1"/>
  <c r="FL35" i="23" s="1"/>
  <c r="FL42" i="23" a="1"/>
  <c r="FL42" i="23" s="1"/>
  <c r="FL16" i="23" a="1"/>
  <c r="FL16" i="23" s="1"/>
  <c r="FL19" i="23" a="1"/>
  <c r="FL19" i="23" s="1"/>
  <c r="FL25" i="23" a="1"/>
  <c r="FL25" i="23" s="1"/>
  <c r="FL37" i="23" a="1"/>
  <c r="FL37" i="23" s="1"/>
  <c r="FL13" i="23" a="1"/>
  <c r="FL13" i="23" s="1"/>
  <c r="FL14" i="23" a="1"/>
  <c r="FL14" i="23" s="1"/>
  <c r="FL30" i="23" a="1"/>
  <c r="FL30" i="23" s="1"/>
  <c r="FL32" i="23" a="1"/>
  <c r="FL32" i="23" s="1"/>
  <c r="FL39" i="23" a="1"/>
  <c r="FL39" i="23" s="1"/>
  <c r="FL75" i="23" a="1"/>
  <c r="FL75" i="23" s="1"/>
  <c r="FL45" i="23" a="1"/>
  <c r="FL45" i="23" s="1"/>
  <c r="FL54" i="23" a="1"/>
  <c r="FL54" i="23" s="1"/>
  <c r="FL61" i="23" a="1"/>
  <c r="FL61" i="23" s="1"/>
  <c r="FL62" i="23" a="1"/>
  <c r="FL62" i="23" s="1"/>
  <c r="FL64" i="23" a="1"/>
  <c r="FL64" i="23" s="1"/>
  <c r="FL66" i="23" a="1"/>
  <c r="FL66" i="23" s="1"/>
  <c r="FL68" i="23" a="1"/>
  <c r="FL68" i="23" s="1"/>
  <c r="FL70" i="23" a="1"/>
  <c r="FL70" i="23" s="1"/>
  <c r="FL71" i="23" a="1"/>
  <c r="FL71" i="23" s="1"/>
  <c r="FL80" i="23" a="1"/>
  <c r="FL80" i="23" s="1"/>
  <c r="FL60" i="23" a="1"/>
  <c r="FL60" i="23" s="1"/>
  <c r="FL67" i="23" a="1"/>
  <c r="FL67" i="23" s="1"/>
  <c r="FL74" i="23" a="1"/>
  <c r="FL74" i="23" s="1"/>
  <c r="FL52" i="23" a="1"/>
  <c r="FL52" i="23" s="1"/>
  <c r="FL55" i="23" a="1"/>
  <c r="FL55" i="23" s="1"/>
  <c r="FL57" i="23" a="1"/>
  <c r="FL57" i="23" s="1"/>
  <c r="FL76" i="23" a="1"/>
  <c r="FL76" i="23" s="1"/>
  <c r="FL82" i="23" a="1"/>
  <c r="FL82" i="23" s="1"/>
  <c r="FL84" i="23" a="1"/>
  <c r="FL84" i="23" s="1"/>
  <c r="FL85" i="23" a="1"/>
  <c r="FL85" i="23" s="1"/>
  <c r="FL87" i="23" a="1"/>
  <c r="FL87" i="23" s="1"/>
  <c r="FL89" i="23" a="1"/>
  <c r="FL89" i="23" s="1"/>
  <c r="FL49" i="23" a="1"/>
  <c r="FL49" i="23" s="1"/>
  <c r="FL51" i="23" a="1"/>
  <c r="FL51" i="23" s="1"/>
  <c r="FL73" i="23" a="1"/>
  <c r="FL73" i="23" s="1"/>
  <c r="FL48" i="23" a="1"/>
  <c r="FL48" i="23" s="1"/>
  <c r="FL58" i="23" a="1"/>
  <c r="FL58" i="23" s="1"/>
  <c r="FL59" i="23" a="1"/>
  <c r="FL59" i="23" s="1"/>
  <c r="FL69" i="23" a="1"/>
  <c r="FL69" i="23" s="1"/>
  <c r="FL83" i="23" a="1"/>
  <c r="FL83" i="23" s="1"/>
  <c r="FL46" i="23" a="1"/>
  <c r="FL46" i="23" s="1"/>
  <c r="FL53" i="23" a="1"/>
  <c r="FL53" i="23" s="1"/>
  <c r="FL56" i="23" a="1"/>
  <c r="FL56" i="23" s="1"/>
  <c r="FL77" i="23" a="1"/>
  <c r="FL77" i="23" s="1"/>
  <c r="FL47" i="23" a="1"/>
  <c r="FL47" i="23" s="1"/>
  <c r="FL50" i="23" a="1"/>
  <c r="FL50" i="23" s="1"/>
  <c r="FL63" i="23" a="1"/>
  <c r="FL63" i="23" s="1"/>
  <c r="FL65" i="23" a="1"/>
  <c r="FL65" i="23" s="1"/>
  <c r="FL72" i="23" a="1"/>
  <c r="FL72" i="23" s="1"/>
  <c r="FL78" i="23" a="1"/>
  <c r="FL78" i="23" s="1"/>
  <c r="FL79" i="23" a="1"/>
  <c r="FL79" i="23" s="1"/>
  <c r="FL81" i="23" a="1"/>
  <c r="FL81" i="23" s="1"/>
  <c r="FL86" i="23" a="1"/>
  <c r="FL86" i="23" s="1"/>
  <c r="FL88" i="23" a="1"/>
  <c r="FL88" i="23" s="1"/>
  <c r="FL90" i="23" a="1"/>
  <c r="FL90" i="23" s="1"/>
  <c r="FL95" i="23" a="1"/>
  <c r="FL95" i="23" s="1"/>
  <c r="FL96" i="23" a="1"/>
  <c r="FL96" i="23" s="1"/>
  <c r="FL97" i="23" a="1"/>
  <c r="FL97" i="23" s="1"/>
  <c r="FL98" i="23" a="1"/>
  <c r="FL98" i="23" s="1"/>
  <c r="FL99" i="23" a="1"/>
  <c r="FL99" i="23" s="1"/>
  <c r="FL100" i="23" a="1"/>
  <c r="FL100" i="23" s="1"/>
  <c r="FL102" i="23" a="1"/>
  <c r="FL102" i="23" s="1"/>
  <c r="FL91" i="23" a="1"/>
  <c r="FL91" i="23" s="1"/>
  <c r="FL92" i="23" a="1"/>
  <c r="FL92" i="23" s="1"/>
  <c r="FL93" i="23" a="1"/>
  <c r="FL93" i="23" s="1"/>
  <c r="FL94" i="23" a="1"/>
  <c r="FL94" i="23" s="1"/>
  <c r="FL101" i="23" a="1"/>
  <c r="FL101" i="23" s="1"/>
  <c r="FL103" i="23" a="1"/>
  <c r="FL103" i="23" s="1"/>
  <c r="FT8" i="23" a="1"/>
  <c r="FT8" i="23" s="1"/>
  <c r="FT4" i="23" a="1"/>
  <c r="FT4" i="23" s="1"/>
  <c r="FT6" i="23" a="1"/>
  <c r="FT6" i="23" s="1"/>
  <c r="FT16" i="23" a="1"/>
  <c r="FT16" i="23" s="1"/>
  <c r="FT19" i="23" a="1"/>
  <c r="FT19" i="23" s="1"/>
  <c r="FT25" i="23" a="1"/>
  <c r="FT25" i="23" s="1"/>
  <c r="FT42" i="23" a="1"/>
  <c r="FT42" i="23" s="1"/>
  <c r="FT45" i="23" a="1"/>
  <c r="FT45" i="23" s="1"/>
  <c r="FT13" i="23" a="1"/>
  <c r="FT13" i="23" s="1"/>
  <c r="FT14" i="23" a="1"/>
  <c r="FT14" i="23" s="1"/>
  <c r="FT24" i="23" a="1"/>
  <c r="FT24" i="23" s="1"/>
  <c r="FT27" i="23" a="1"/>
  <c r="FT27" i="23" s="1"/>
  <c r="FT36" i="23" a="1"/>
  <c r="FT36" i="23" s="1"/>
  <c r="FT38" i="23" a="1"/>
  <c r="FT38" i="23" s="1"/>
  <c r="FT39" i="23" a="1"/>
  <c r="FT39" i="23" s="1"/>
  <c r="FT15" i="23" a="1"/>
  <c r="FT15" i="23" s="1"/>
  <c r="FT22" i="23" a="1"/>
  <c r="FT22" i="23" s="1"/>
  <c r="FT23" i="23" a="1"/>
  <c r="FT23" i="23" s="1"/>
  <c r="FT31" i="23" a="1"/>
  <c r="FT31" i="23" s="1"/>
  <c r="FT10" i="23" a="1"/>
  <c r="FT10" i="23" s="1"/>
  <c r="FT20" i="23" a="1"/>
  <c r="FT20" i="23" s="1"/>
  <c r="FT7" i="23" a="1"/>
  <c r="FT7" i="23" s="1"/>
  <c r="FT11" i="23" a="1"/>
  <c r="FT11" i="23" s="1"/>
  <c r="FT17" i="23" a="1"/>
  <c r="FT17" i="23" s="1"/>
  <c r="FT26" i="23" a="1"/>
  <c r="FT26" i="23" s="1"/>
  <c r="FT29" i="23" a="1"/>
  <c r="FT29" i="23" s="1"/>
  <c r="FT33" i="23" a="1"/>
  <c r="FT33" i="23" s="1"/>
  <c r="FT40" i="23" a="1"/>
  <c r="FT40" i="23" s="1"/>
  <c r="FT41" i="23" a="1"/>
  <c r="FT41" i="23" s="1"/>
  <c r="FT9" i="23" a="1"/>
  <c r="FT9" i="23" s="1"/>
  <c r="FT18" i="23" a="1"/>
  <c r="FT18" i="23" s="1"/>
  <c r="FT28" i="23" a="1"/>
  <c r="FT28" i="23" s="1"/>
  <c r="FT34" i="23" a="1"/>
  <c r="FT34" i="23" s="1"/>
  <c r="FT35" i="23" a="1"/>
  <c r="FT35" i="23" s="1"/>
  <c r="FT37" i="23" a="1"/>
  <c r="FT37" i="23" s="1"/>
  <c r="FT5" i="23" a="1"/>
  <c r="FT5" i="23" s="1"/>
  <c r="FT21" i="23" a="1"/>
  <c r="FT21" i="23" s="1"/>
  <c r="FT30" i="23" a="1"/>
  <c r="FT30" i="23" s="1"/>
  <c r="FT32" i="23" a="1"/>
  <c r="FT32" i="23" s="1"/>
  <c r="FT58" i="23" a="1"/>
  <c r="FT58" i="23" s="1"/>
  <c r="FT63" i="23" a="1"/>
  <c r="FT63" i="23" s="1"/>
  <c r="FT69" i="23" a="1"/>
  <c r="FT69" i="23" s="1"/>
  <c r="FT72" i="23" a="1"/>
  <c r="FT72" i="23" s="1"/>
  <c r="FT79" i="23" a="1"/>
  <c r="FT79" i="23" s="1"/>
  <c r="FT44" i="23" a="1"/>
  <c r="FT44" i="23" s="1"/>
  <c r="FT53" i="23" a="1"/>
  <c r="FT53" i="23" s="1"/>
  <c r="FT71" i="23" a="1"/>
  <c r="FT71" i="23" s="1"/>
  <c r="FT83" i="23" a="1"/>
  <c r="FT83" i="23" s="1"/>
  <c r="FT46" i="23" a="1"/>
  <c r="FT46" i="23" s="1"/>
  <c r="FT48" i="23" a="1"/>
  <c r="FT48" i="23" s="1"/>
  <c r="FT49" i="23" a="1"/>
  <c r="FT49" i="23" s="1"/>
  <c r="FT56" i="23" a="1"/>
  <c r="FT56" i="23" s="1"/>
  <c r="FT62" i="23" a="1"/>
  <c r="FT62" i="23" s="1"/>
  <c r="FT65" i="23" a="1"/>
  <c r="FT65" i="23" s="1"/>
  <c r="FT68" i="23" a="1"/>
  <c r="FT68" i="23" s="1"/>
  <c r="FT77" i="23" a="1"/>
  <c r="FT77" i="23" s="1"/>
  <c r="FT78" i="23" a="1"/>
  <c r="FT78" i="23" s="1"/>
  <c r="FT80" i="23" a="1"/>
  <c r="FT80" i="23" s="1"/>
  <c r="FT51" i="23" a="1"/>
  <c r="FT51" i="23" s="1"/>
  <c r="FT61" i="23" a="1"/>
  <c r="FT61" i="23" s="1"/>
  <c r="FT70" i="23" a="1"/>
  <c r="FT70" i="23" s="1"/>
  <c r="FT82" i="23" a="1"/>
  <c r="FT82" i="23" s="1"/>
  <c r="FT85" i="23" a="1"/>
  <c r="FT85" i="23" s="1"/>
  <c r="FT87" i="23" a="1"/>
  <c r="FT87" i="23" s="1"/>
  <c r="FT89" i="23" a="1"/>
  <c r="FT89" i="23" s="1"/>
  <c r="FT43" i="23" a="1"/>
  <c r="FT43" i="23" s="1"/>
  <c r="FT47" i="23" a="1"/>
  <c r="FT47" i="23" s="1"/>
  <c r="FT52" i="23" a="1"/>
  <c r="FT52" i="23" s="1"/>
  <c r="FT64" i="23" a="1"/>
  <c r="FT64" i="23" s="1"/>
  <c r="FT66" i="23" a="1"/>
  <c r="FT66" i="23" s="1"/>
  <c r="FT67" i="23" a="1"/>
  <c r="FT67" i="23" s="1"/>
  <c r="FT75" i="23" a="1"/>
  <c r="FT75" i="23" s="1"/>
  <c r="FT50" i="23" a="1"/>
  <c r="FT50" i="23" s="1"/>
  <c r="FT54" i="23" a="1"/>
  <c r="FT54" i="23" s="1"/>
  <c r="FT60" i="23" a="1"/>
  <c r="FT60" i="23" s="1"/>
  <c r="FT74" i="23" a="1"/>
  <c r="FT74" i="23" s="1"/>
  <c r="FT57" i="23" a="1"/>
  <c r="FT57" i="23" s="1"/>
  <c r="FT84" i="23" a="1"/>
  <c r="FT84" i="23" s="1"/>
  <c r="FT55" i="23" a="1"/>
  <c r="FT55" i="23" s="1"/>
  <c r="FT59" i="23" a="1"/>
  <c r="FT59" i="23" s="1"/>
  <c r="FT73" i="23" a="1"/>
  <c r="FT73" i="23" s="1"/>
  <c r="FT76" i="23" a="1"/>
  <c r="FT76" i="23" s="1"/>
  <c r="FT81" i="23" a="1"/>
  <c r="FT81" i="23" s="1"/>
  <c r="FT86" i="23" a="1"/>
  <c r="FT86" i="23" s="1"/>
  <c r="FT88" i="23" a="1"/>
  <c r="FT88" i="23" s="1"/>
  <c r="FT90" i="23" a="1"/>
  <c r="FT90" i="23" s="1"/>
  <c r="FT93" i="23" a="1"/>
  <c r="FT93" i="23" s="1"/>
  <c r="FT94" i="23" a="1"/>
  <c r="FT94" i="23" s="1"/>
  <c r="FT103" i="23" a="1"/>
  <c r="FT103" i="23" s="1"/>
  <c r="FT95" i="23" a="1"/>
  <c r="FT95" i="23" s="1"/>
  <c r="FT96" i="23" a="1"/>
  <c r="FT96" i="23" s="1"/>
  <c r="FT101" i="23" a="1"/>
  <c r="FT101" i="23" s="1"/>
  <c r="FT97" i="23" a="1"/>
  <c r="FT97" i="23" s="1"/>
  <c r="FT98" i="23" a="1"/>
  <c r="FT98" i="23" s="1"/>
  <c r="FT99" i="23" a="1"/>
  <c r="FT99" i="23" s="1"/>
  <c r="FT100" i="23" a="1"/>
  <c r="FT100" i="23" s="1"/>
  <c r="FT91" i="23" a="1"/>
  <c r="FT91" i="23" s="1"/>
  <c r="FT92" i="23" a="1"/>
  <c r="FT92" i="23" s="1"/>
  <c r="FT102" i="23" a="1"/>
  <c r="FT102" i="23" s="1"/>
  <c r="GB5" i="23" a="1"/>
  <c r="GB5" i="23" s="1"/>
  <c r="GB6" i="23" a="1"/>
  <c r="GB6" i="23" s="1"/>
  <c r="GB7" i="23" a="1"/>
  <c r="GB7" i="23" s="1"/>
  <c r="GB8" i="23" a="1"/>
  <c r="GB8" i="23" s="1"/>
  <c r="GB18" i="23" a="1"/>
  <c r="GB18" i="23" s="1"/>
  <c r="GB33" i="23" a="1"/>
  <c r="GB33" i="23" s="1"/>
  <c r="GB40" i="23" a="1"/>
  <c r="GB40" i="23" s="1"/>
  <c r="GB41" i="23" a="1"/>
  <c r="GB41" i="23" s="1"/>
  <c r="GB43" i="23" a="1"/>
  <c r="GB43" i="23" s="1"/>
  <c r="GB44" i="23" a="1"/>
  <c r="GB44" i="23" s="1"/>
  <c r="GB4" i="23" a="1"/>
  <c r="GB4" i="23" s="1"/>
  <c r="GB21" i="23" a="1"/>
  <c r="GB21" i="23" s="1"/>
  <c r="GB28" i="23" a="1"/>
  <c r="GB28" i="23" s="1"/>
  <c r="GB34" i="23" a="1"/>
  <c r="GB34" i="23" s="1"/>
  <c r="GB25" i="23" a="1"/>
  <c r="GB25" i="23" s="1"/>
  <c r="GB36" i="23" a="1"/>
  <c r="GB36" i="23" s="1"/>
  <c r="GB38" i="23" a="1"/>
  <c r="GB38" i="23" s="1"/>
  <c r="GB13" i="23" a="1"/>
  <c r="GB13" i="23" s="1"/>
  <c r="GB19" i="23" a="1"/>
  <c r="GB19" i="23" s="1"/>
  <c r="GB31" i="23" a="1"/>
  <c r="GB31" i="23" s="1"/>
  <c r="GB42" i="23" a="1"/>
  <c r="GB42" i="23" s="1"/>
  <c r="GB45" i="23" a="1"/>
  <c r="GB45" i="23" s="1"/>
  <c r="GB52" i="23" a="1"/>
  <c r="GB52" i="23" s="1"/>
  <c r="GB16" i="23" a="1"/>
  <c r="GB16" i="23" s="1"/>
  <c r="GB27" i="23" a="1"/>
  <c r="GB27" i="23" s="1"/>
  <c r="GB11" i="23" a="1"/>
  <c r="GB11" i="23" s="1"/>
  <c r="GB14" i="23" a="1"/>
  <c r="GB14" i="23" s="1"/>
  <c r="GB22" i="23" a="1"/>
  <c r="GB22" i="23" s="1"/>
  <c r="GB23" i="23" a="1"/>
  <c r="GB23" i="23" s="1"/>
  <c r="GB24" i="23" a="1"/>
  <c r="GB24" i="23" s="1"/>
  <c r="GB39" i="23" a="1"/>
  <c r="GB39" i="23" s="1"/>
  <c r="GB15" i="23" a="1"/>
  <c r="GB15" i="23" s="1"/>
  <c r="GB26" i="23" a="1"/>
  <c r="GB26" i="23" s="1"/>
  <c r="GB35" i="23" a="1"/>
  <c r="GB35" i="23" s="1"/>
  <c r="GB37" i="23" a="1"/>
  <c r="GB37" i="23" s="1"/>
  <c r="GB51" i="23" a="1"/>
  <c r="GB51" i="23" s="1"/>
  <c r="GB9" i="23" a="1"/>
  <c r="GB9" i="23" s="1"/>
  <c r="GB10" i="23" a="1"/>
  <c r="GB10" i="23" s="1"/>
  <c r="GB17" i="23" a="1"/>
  <c r="GB17" i="23" s="1"/>
  <c r="GB20" i="23" a="1"/>
  <c r="GB20" i="23" s="1"/>
  <c r="GB29" i="23" a="1"/>
  <c r="GB29" i="23" s="1"/>
  <c r="GB30" i="23" a="1"/>
  <c r="GB30" i="23" s="1"/>
  <c r="GB32" i="23" a="1"/>
  <c r="GB32" i="23" s="1"/>
  <c r="GB49" i="23" a="1"/>
  <c r="GB49" i="23" s="1"/>
  <c r="GB54" i="23" a="1"/>
  <c r="GB54" i="23" s="1"/>
  <c r="GB84" i="23" a="1"/>
  <c r="GB84" i="23" s="1"/>
  <c r="GB47" i="23" a="1"/>
  <c r="GB47" i="23" s="1"/>
  <c r="GB59" i="23" a="1"/>
  <c r="GB59" i="23" s="1"/>
  <c r="GB69" i="23" a="1"/>
  <c r="GB69" i="23" s="1"/>
  <c r="GB73" i="23" a="1"/>
  <c r="GB73" i="23" s="1"/>
  <c r="GB79" i="23" a="1"/>
  <c r="GB79" i="23" s="1"/>
  <c r="GB55" i="23" a="1"/>
  <c r="GB55" i="23" s="1"/>
  <c r="GB57" i="23" a="1"/>
  <c r="GB57" i="23" s="1"/>
  <c r="GB63" i="23" a="1"/>
  <c r="GB63" i="23" s="1"/>
  <c r="GB72" i="23" a="1"/>
  <c r="GB72" i="23" s="1"/>
  <c r="GB80" i="23" a="1"/>
  <c r="GB80" i="23" s="1"/>
  <c r="GB50" i="23" a="1"/>
  <c r="GB50" i="23" s="1"/>
  <c r="GB58" i="23" a="1"/>
  <c r="GB58" i="23" s="1"/>
  <c r="GB65" i="23" a="1"/>
  <c r="GB65" i="23" s="1"/>
  <c r="GB76" i="23" a="1"/>
  <c r="GB76" i="23" s="1"/>
  <c r="GB82" i="23" a="1"/>
  <c r="GB82" i="23" s="1"/>
  <c r="GB85" i="23" a="1"/>
  <c r="GB85" i="23" s="1"/>
  <c r="GB87" i="23" a="1"/>
  <c r="GB87" i="23" s="1"/>
  <c r="GB89" i="23" a="1"/>
  <c r="GB89" i="23" s="1"/>
  <c r="GB61" i="23" a="1"/>
  <c r="GB61" i="23" s="1"/>
  <c r="GB62" i="23" a="1"/>
  <c r="GB62" i="23" s="1"/>
  <c r="GB70" i="23" a="1"/>
  <c r="GB70" i="23" s="1"/>
  <c r="GB71" i="23" a="1"/>
  <c r="GB71" i="23" s="1"/>
  <c r="GB53" i="23" a="1"/>
  <c r="GB53" i="23" s="1"/>
  <c r="GB56" i="23" a="1"/>
  <c r="GB56" i="23" s="1"/>
  <c r="GB68" i="23" a="1"/>
  <c r="GB68" i="23" s="1"/>
  <c r="GB83" i="23" a="1"/>
  <c r="GB83" i="23" s="1"/>
  <c r="GB46" i="23" a="1"/>
  <c r="GB46" i="23" s="1"/>
  <c r="GB60" i="23" a="1"/>
  <c r="GB60" i="23" s="1"/>
  <c r="GB64" i="23" a="1"/>
  <c r="GB64" i="23" s="1"/>
  <c r="GB66" i="23" a="1"/>
  <c r="GB66" i="23" s="1"/>
  <c r="GB74" i="23" a="1"/>
  <c r="GB74" i="23" s="1"/>
  <c r="GB75" i="23" a="1"/>
  <c r="GB75" i="23" s="1"/>
  <c r="GB77" i="23" a="1"/>
  <c r="GB77" i="23" s="1"/>
  <c r="GB78" i="23" a="1"/>
  <c r="GB78" i="23" s="1"/>
  <c r="GB48" i="23" a="1"/>
  <c r="GB48" i="23" s="1"/>
  <c r="GB67" i="23" a="1"/>
  <c r="GB67" i="23" s="1"/>
  <c r="GB81" i="23" a="1"/>
  <c r="GB81" i="23" s="1"/>
  <c r="GB86" i="23" a="1"/>
  <c r="GB86" i="23" s="1"/>
  <c r="GB88" i="23" a="1"/>
  <c r="GB88" i="23" s="1"/>
  <c r="GB90" i="23" a="1"/>
  <c r="GB90" i="23" s="1"/>
  <c r="GB91" i="23" a="1"/>
  <c r="GB91" i="23" s="1"/>
  <c r="GB92" i="23" a="1"/>
  <c r="GB92" i="23" s="1"/>
  <c r="GB93" i="23" a="1"/>
  <c r="GB93" i="23" s="1"/>
  <c r="GB94" i="23" a="1"/>
  <c r="GB94" i="23" s="1"/>
  <c r="GB102" i="23" a="1"/>
  <c r="GB102" i="23" s="1"/>
  <c r="GB95" i="23" a="1"/>
  <c r="GB95" i="23" s="1"/>
  <c r="GB96" i="23" a="1"/>
  <c r="GB96" i="23" s="1"/>
  <c r="GB97" i="23" a="1"/>
  <c r="GB97" i="23" s="1"/>
  <c r="GB98" i="23" a="1"/>
  <c r="GB98" i="23" s="1"/>
  <c r="GB101" i="23" a="1"/>
  <c r="GB101" i="23" s="1"/>
  <c r="GB99" i="23" a="1"/>
  <c r="GB99" i="23" s="1"/>
  <c r="GB103" i="23" a="1"/>
  <c r="GB103" i="23" s="1"/>
  <c r="GB100" i="23" a="1"/>
  <c r="GB100" i="23" s="1"/>
  <c r="GJ4" i="23" a="1"/>
  <c r="GJ4" i="23" s="1"/>
  <c r="GJ5" i="23" a="1"/>
  <c r="GJ5" i="23" s="1"/>
  <c r="GJ6" i="23" a="1"/>
  <c r="GJ6" i="23" s="1"/>
  <c r="GJ8" i="23" a="1"/>
  <c r="GJ8" i="23" s="1"/>
  <c r="GJ22" i="23" a="1"/>
  <c r="GJ22" i="23" s="1"/>
  <c r="GJ39" i="23" a="1"/>
  <c r="GJ39" i="23" s="1"/>
  <c r="GJ9" i="23" a="1"/>
  <c r="GJ9" i="23" s="1"/>
  <c r="GJ20" i="23" a="1"/>
  <c r="GJ20" i="23" s="1"/>
  <c r="GJ26" i="23" a="1"/>
  <c r="GJ26" i="23" s="1"/>
  <c r="GJ17" i="23" a="1"/>
  <c r="GJ17" i="23" s="1"/>
  <c r="GJ28" i="23" a="1"/>
  <c r="GJ28" i="23" s="1"/>
  <c r="GJ36" i="23" a="1"/>
  <c r="GJ36" i="23" s="1"/>
  <c r="GJ38" i="23" a="1"/>
  <c r="GJ38" i="23" s="1"/>
  <c r="GJ18" i="23" a="1"/>
  <c r="GJ18" i="23" s="1"/>
  <c r="GJ29" i="23" a="1"/>
  <c r="GJ29" i="23" s="1"/>
  <c r="GJ31" i="23" a="1"/>
  <c r="GJ31" i="23" s="1"/>
  <c r="GJ33" i="23" a="1"/>
  <c r="GJ33" i="23" s="1"/>
  <c r="GJ40" i="23" a="1"/>
  <c r="GJ40" i="23" s="1"/>
  <c r="GJ41" i="23" a="1"/>
  <c r="GJ41" i="23" s="1"/>
  <c r="GJ43" i="23" a="1"/>
  <c r="GJ43" i="23" s="1"/>
  <c r="GJ44" i="23" a="1"/>
  <c r="GJ44" i="23" s="1"/>
  <c r="GJ7" i="23" a="1"/>
  <c r="GJ7" i="23" s="1"/>
  <c r="GJ10" i="23" a="1"/>
  <c r="GJ10" i="23" s="1"/>
  <c r="GJ21" i="23" a="1"/>
  <c r="GJ21" i="23" s="1"/>
  <c r="GJ25" i="23" a="1"/>
  <c r="GJ25" i="23" s="1"/>
  <c r="GJ19" i="23" a="1"/>
  <c r="GJ19" i="23" s="1"/>
  <c r="GJ11" i="23" a="1"/>
  <c r="GJ11" i="23" s="1"/>
  <c r="GJ24" i="23" a="1"/>
  <c r="GJ24" i="23" s="1"/>
  <c r="GJ27" i="23" a="1"/>
  <c r="GJ27" i="23" s="1"/>
  <c r="GJ35" i="23" a="1"/>
  <c r="GJ35" i="23" s="1"/>
  <c r="GJ37" i="23" a="1"/>
  <c r="GJ37" i="23" s="1"/>
  <c r="GJ42" i="23" a="1"/>
  <c r="GJ42" i="23" s="1"/>
  <c r="GJ45" i="23" a="1"/>
  <c r="GJ45" i="23" s="1"/>
  <c r="GJ51" i="23" a="1"/>
  <c r="GJ51" i="23" s="1"/>
  <c r="GJ52" i="23" a="1"/>
  <c r="GJ52" i="23" s="1"/>
  <c r="GJ13" i="23" a="1"/>
  <c r="GJ13" i="23" s="1"/>
  <c r="GJ14" i="23" a="1"/>
  <c r="GJ14" i="23" s="1"/>
  <c r="GJ15" i="23" a="1"/>
  <c r="GJ15" i="23" s="1"/>
  <c r="GJ16" i="23" a="1"/>
  <c r="GJ16" i="23" s="1"/>
  <c r="GJ23" i="23" a="1"/>
  <c r="GJ23" i="23" s="1"/>
  <c r="GJ30" i="23" a="1"/>
  <c r="GJ30" i="23" s="1"/>
  <c r="GJ32" i="23" a="1"/>
  <c r="GJ32" i="23" s="1"/>
  <c r="GJ60" i="23" a="1"/>
  <c r="GJ60" i="23" s="1"/>
  <c r="GJ74" i="23" a="1"/>
  <c r="GJ74" i="23" s="1"/>
  <c r="GJ50" i="23" a="1"/>
  <c r="GJ50" i="23" s="1"/>
  <c r="GJ53" i="23" a="1"/>
  <c r="GJ53" i="23" s="1"/>
  <c r="GJ56" i="23" a="1"/>
  <c r="GJ56" i="23" s="1"/>
  <c r="GJ64" i="23" a="1"/>
  <c r="GJ64" i="23" s="1"/>
  <c r="GJ66" i="23" a="1"/>
  <c r="GJ66" i="23" s="1"/>
  <c r="GJ67" i="23" a="1"/>
  <c r="GJ67" i="23" s="1"/>
  <c r="GJ75" i="23" a="1"/>
  <c r="GJ75" i="23" s="1"/>
  <c r="GJ78" i="23" a="1"/>
  <c r="GJ78" i="23" s="1"/>
  <c r="GJ83" i="23" a="1"/>
  <c r="GJ83" i="23" s="1"/>
  <c r="GJ34" i="23" a="1"/>
  <c r="GJ34" i="23" s="1"/>
  <c r="GJ46" i="23" a="1"/>
  <c r="GJ46" i="23" s="1"/>
  <c r="GJ77" i="23" a="1"/>
  <c r="GJ77" i="23" s="1"/>
  <c r="GJ79" i="23" a="1"/>
  <c r="GJ79" i="23" s="1"/>
  <c r="GJ80" i="23" a="1"/>
  <c r="GJ80" i="23" s="1"/>
  <c r="GJ54" i="23" a="1"/>
  <c r="GJ54" i="23" s="1"/>
  <c r="GJ59" i="23" a="1"/>
  <c r="GJ59" i="23" s="1"/>
  <c r="GJ63" i="23" a="1"/>
  <c r="GJ63" i="23" s="1"/>
  <c r="GJ69" i="23" a="1"/>
  <c r="GJ69" i="23" s="1"/>
  <c r="GJ72" i="23" a="1"/>
  <c r="GJ72" i="23" s="1"/>
  <c r="GJ73" i="23" a="1"/>
  <c r="GJ73" i="23" s="1"/>
  <c r="GJ82" i="23" a="1"/>
  <c r="GJ82" i="23" s="1"/>
  <c r="GJ84" i="23" a="1"/>
  <c r="GJ84" i="23" s="1"/>
  <c r="GJ85" i="23" a="1"/>
  <c r="GJ85" i="23" s="1"/>
  <c r="GJ87" i="23" a="1"/>
  <c r="GJ87" i="23" s="1"/>
  <c r="GJ48" i="23" a="1"/>
  <c r="GJ48" i="23" s="1"/>
  <c r="GJ71" i="23" a="1"/>
  <c r="GJ71" i="23" s="1"/>
  <c r="GJ57" i="23" a="1"/>
  <c r="GJ57" i="23" s="1"/>
  <c r="GJ62" i="23" a="1"/>
  <c r="GJ62" i="23" s="1"/>
  <c r="GJ47" i="23" a="1"/>
  <c r="GJ47" i="23" s="1"/>
  <c r="GJ49" i="23" a="1"/>
  <c r="GJ49" i="23" s="1"/>
  <c r="GJ58" i="23" a="1"/>
  <c r="GJ58" i="23" s="1"/>
  <c r="GJ61" i="23" a="1"/>
  <c r="GJ61" i="23" s="1"/>
  <c r="GJ65" i="23" a="1"/>
  <c r="GJ65" i="23" s="1"/>
  <c r="GJ68" i="23" a="1"/>
  <c r="GJ68" i="23" s="1"/>
  <c r="GJ70" i="23" a="1"/>
  <c r="GJ70" i="23" s="1"/>
  <c r="GJ55" i="23" a="1"/>
  <c r="GJ55" i="23" s="1"/>
  <c r="GJ76" i="23" a="1"/>
  <c r="GJ76" i="23" s="1"/>
  <c r="GJ81" i="23" a="1"/>
  <c r="GJ81" i="23" s="1"/>
  <c r="GJ86" i="23" a="1"/>
  <c r="GJ86" i="23" s="1"/>
  <c r="GJ88" i="23" a="1"/>
  <c r="GJ88" i="23" s="1"/>
  <c r="GJ90" i="23" a="1"/>
  <c r="GJ90" i="23" s="1"/>
  <c r="GJ100" i="23" a="1"/>
  <c r="GJ100" i="23" s="1"/>
  <c r="GJ91" i="23" a="1"/>
  <c r="GJ91" i="23" s="1"/>
  <c r="GJ92" i="23" a="1"/>
  <c r="GJ92" i="23" s="1"/>
  <c r="GJ93" i="23" a="1"/>
  <c r="GJ93" i="23" s="1"/>
  <c r="GJ94" i="23" a="1"/>
  <c r="GJ94" i="23" s="1"/>
  <c r="GJ95" i="23" a="1"/>
  <c r="GJ95" i="23" s="1"/>
  <c r="GJ96" i="23" a="1"/>
  <c r="GJ96" i="23" s="1"/>
  <c r="GJ97" i="23" a="1"/>
  <c r="GJ97" i="23" s="1"/>
  <c r="GJ98" i="23" a="1"/>
  <c r="GJ98" i="23" s="1"/>
  <c r="GJ102" i="23" a="1"/>
  <c r="GJ102" i="23" s="1"/>
  <c r="GJ99" i="23" a="1"/>
  <c r="GJ99" i="23" s="1"/>
  <c r="GJ101" i="23" a="1"/>
  <c r="GJ101" i="23" s="1"/>
  <c r="GJ89" i="23" a="1"/>
  <c r="GJ89" i="23" s="1"/>
  <c r="GJ103" i="23" a="1"/>
  <c r="GJ103" i="23" s="1"/>
  <c r="GR4" i="23" a="1"/>
  <c r="GR4" i="23" s="1"/>
  <c r="GR5" i="23" a="1"/>
  <c r="GR5" i="23" s="1"/>
  <c r="GR6" i="23" a="1"/>
  <c r="GR6" i="23" s="1"/>
  <c r="GR7" i="23" a="1"/>
  <c r="GR7" i="23" s="1"/>
  <c r="GR8" i="23" a="1"/>
  <c r="GR8" i="23" s="1"/>
  <c r="GR19" i="23" a="1"/>
  <c r="GR19" i="23" s="1"/>
  <c r="GR27" i="23" a="1"/>
  <c r="GR27" i="23" s="1"/>
  <c r="GR16" i="23" a="1"/>
  <c r="GR16" i="23" s="1"/>
  <c r="GR24" i="23" a="1"/>
  <c r="GR24" i="23" s="1"/>
  <c r="GR42" i="23" a="1"/>
  <c r="GR42" i="23" s="1"/>
  <c r="GR10" i="23" a="1"/>
  <c r="GR10" i="23" s="1"/>
  <c r="GR13" i="23" a="1"/>
  <c r="GR13" i="23" s="1"/>
  <c r="GR14" i="23" a="1"/>
  <c r="GR14" i="23" s="1"/>
  <c r="GR15" i="23" a="1"/>
  <c r="GR15" i="23" s="1"/>
  <c r="GR22" i="23" a="1"/>
  <c r="GR22" i="23" s="1"/>
  <c r="GR23" i="23" a="1"/>
  <c r="GR23" i="23" s="1"/>
  <c r="GR26" i="23" a="1"/>
  <c r="GR26" i="23" s="1"/>
  <c r="GR36" i="23" a="1"/>
  <c r="GR36" i="23" s="1"/>
  <c r="GR38" i="23" a="1"/>
  <c r="GR38" i="23" s="1"/>
  <c r="GR9" i="23" a="1"/>
  <c r="GR9" i="23" s="1"/>
  <c r="GR31" i="23" a="1"/>
  <c r="GR31" i="23" s="1"/>
  <c r="GR39" i="23" a="1"/>
  <c r="GR39" i="23" s="1"/>
  <c r="GR20" i="23" a="1"/>
  <c r="GR20" i="23" s="1"/>
  <c r="GR28" i="23" a="1"/>
  <c r="GR28" i="23" s="1"/>
  <c r="GR17" i="23" a="1"/>
  <c r="GR17" i="23" s="1"/>
  <c r="GR18" i="23" a="1"/>
  <c r="GR18" i="23" s="1"/>
  <c r="GR29" i="23" a="1"/>
  <c r="GR29" i="23" s="1"/>
  <c r="GR11" i="23" a="1"/>
  <c r="GR11" i="23" s="1"/>
  <c r="GR21" i="23" a="1"/>
  <c r="GR21" i="23" s="1"/>
  <c r="GR25" i="23" a="1"/>
  <c r="GR25" i="23" s="1"/>
  <c r="GR33" i="23" a="1"/>
  <c r="GR33" i="23" s="1"/>
  <c r="GR35" i="23" a="1"/>
  <c r="GR35" i="23" s="1"/>
  <c r="GR37" i="23" a="1"/>
  <c r="GR37" i="23" s="1"/>
  <c r="GR40" i="23" a="1"/>
  <c r="GR40" i="23" s="1"/>
  <c r="GR41" i="23" a="1"/>
  <c r="GR41" i="23" s="1"/>
  <c r="GR43" i="23" a="1"/>
  <c r="GR43" i="23" s="1"/>
  <c r="GR44" i="23" a="1"/>
  <c r="GR44" i="23" s="1"/>
  <c r="GR30" i="23" a="1"/>
  <c r="GR30" i="23" s="1"/>
  <c r="GR32" i="23" a="1"/>
  <c r="GR32" i="23" s="1"/>
  <c r="GR34" i="23" a="1"/>
  <c r="GR34" i="23" s="1"/>
  <c r="GR58" i="23" a="1"/>
  <c r="GR58" i="23" s="1"/>
  <c r="GR48" i="23" a="1"/>
  <c r="GR48" i="23" s="1"/>
  <c r="GR57" i="23" a="1"/>
  <c r="GR57" i="23" s="1"/>
  <c r="GR60" i="23" a="1"/>
  <c r="GR60" i="23" s="1"/>
  <c r="GR68" i="23" a="1"/>
  <c r="GR68" i="23" s="1"/>
  <c r="GR74" i="23" a="1"/>
  <c r="GR74" i="23" s="1"/>
  <c r="GR55" i="23" a="1"/>
  <c r="GR55" i="23" s="1"/>
  <c r="GR76" i="23" a="1"/>
  <c r="GR76" i="23" s="1"/>
  <c r="GR80" i="23" a="1"/>
  <c r="GR80" i="23" s="1"/>
  <c r="GR47" i="23" a="1"/>
  <c r="GR47" i="23" s="1"/>
  <c r="GR64" i="23" a="1"/>
  <c r="GR64" i="23" s="1"/>
  <c r="GR66" i="23" a="1"/>
  <c r="GR66" i="23" s="1"/>
  <c r="GR67" i="23" a="1"/>
  <c r="GR67" i="23" s="1"/>
  <c r="GR79" i="23" a="1"/>
  <c r="GR79" i="23" s="1"/>
  <c r="GR82" i="23" a="1"/>
  <c r="GR82" i="23" s="1"/>
  <c r="GR85" i="23" a="1"/>
  <c r="GR85" i="23" s="1"/>
  <c r="GR87" i="23" a="1"/>
  <c r="GR87" i="23" s="1"/>
  <c r="GR49" i="23" a="1"/>
  <c r="GR49" i="23" s="1"/>
  <c r="GR77" i="23" a="1"/>
  <c r="GR77" i="23" s="1"/>
  <c r="GR84" i="23" a="1"/>
  <c r="GR84" i="23" s="1"/>
  <c r="GR53" i="23" a="1"/>
  <c r="GR53" i="23" s="1"/>
  <c r="GR56" i="23" a="1"/>
  <c r="GR56" i="23" s="1"/>
  <c r="GR59" i="23" a="1"/>
  <c r="GR59" i="23" s="1"/>
  <c r="GR63" i="23" a="1"/>
  <c r="GR63" i="23" s="1"/>
  <c r="GR72" i="23" a="1"/>
  <c r="GR72" i="23" s="1"/>
  <c r="GR73" i="23" a="1"/>
  <c r="GR73" i="23" s="1"/>
  <c r="GR83" i="23" a="1"/>
  <c r="GR83" i="23" s="1"/>
  <c r="GR46" i="23" a="1"/>
  <c r="GR46" i="23" s="1"/>
  <c r="GR52" i="23" a="1"/>
  <c r="GR52" i="23" s="1"/>
  <c r="GR69" i="23" a="1"/>
  <c r="GR69" i="23" s="1"/>
  <c r="GR75" i="23" a="1"/>
  <c r="GR75" i="23" s="1"/>
  <c r="GR45" i="23" a="1"/>
  <c r="GR45" i="23" s="1"/>
  <c r="GR50" i="23" a="1"/>
  <c r="GR50" i="23" s="1"/>
  <c r="GR51" i="23" a="1"/>
  <c r="GR51" i="23" s="1"/>
  <c r="GR54" i="23" a="1"/>
  <c r="GR54" i="23" s="1"/>
  <c r="GR61" i="23" a="1"/>
  <c r="GR61" i="23" s="1"/>
  <c r="GR62" i="23" a="1"/>
  <c r="GR62" i="23" s="1"/>
  <c r="GR65" i="23" a="1"/>
  <c r="GR65" i="23" s="1"/>
  <c r="GR70" i="23" a="1"/>
  <c r="GR70" i="23" s="1"/>
  <c r="GR71" i="23" a="1"/>
  <c r="GR71" i="23" s="1"/>
  <c r="GR78" i="23" a="1"/>
  <c r="GR78" i="23" s="1"/>
  <c r="GR81" i="23" a="1"/>
  <c r="GR81" i="23" s="1"/>
  <c r="GR86" i="23" a="1"/>
  <c r="GR86" i="23" s="1"/>
  <c r="GR88" i="23" a="1"/>
  <c r="GR88" i="23" s="1"/>
  <c r="GR90" i="23" a="1"/>
  <c r="GR90" i="23" s="1"/>
  <c r="GR102" i="23" a="1"/>
  <c r="GR102" i="23" s="1"/>
  <c r="GR91" i="23" a="1"/>
  <c r="GR91" i="23" s="1"/>
  <c r="GR92" i="23" a="1"/>
  <c r="GR92" i="23" s="1"/>
  <c r="GR93" i="23" a="1"/>
  <c r="GR93" i="23" s="1"/>
  <c r="GR94" i="23" a="1"/>
  <c r="GR94" i="23" s="1"/>
  <c r="GR100" i="23" a="1"/>
  <c r="GR100" i="23" s="1"/>
  <c r="GR103" i="23" a="1"/>
  <c r="GR103" i="23" s="1"/>
  <c r="GR95" i="23" a="1"/>
  <c r="GR95" i="23" s="1"/>
  <c r="GR89" i="23" a="1"/>
  <c r="GR89" i="23" s="1"/>
  <c r="GR96" i="23" a="1"/>
  <c r="GR96" i="23" s="1"/>
  <c r="GR97" i="23" a="1"/>
  <c r="GR97" i="23" s="1"/>
  <c r="GR98" i="23" a="1"/>
  <c r="GR98" i="23" s="1"/>
  <c r="GR99" i="23" a="1"/>
  <c r="GR99" i="23" s="1"/>
  <c r="GR101" i="23" a="1"/>
  <c r="GR101" i="23" s="1"/>
  <c r="GZ4" i="23" a="1"/>
  <c r="GZ4" i="23" s="1"/>
  <c r="GZ9" i="23" a="1"/>
  <c r="GZ9" i="23" s="1"/>
  <c r="GZ5" i="23" a="1"/>
  <c r="GZ5" i="23" s="1"/>
  <c r="GZ6" i="23" a="1"/>
  <c r="GZ6" i="23" s="1"/>
  <c r="GZ17" i="23" a="1"/>
  <c r="GZ17" i="23" s="1"/>
  <c r="GZ18" i="23" a="1"/>
  <c r="GZ18" i="23" s="1"/>
  <c r="GZ25" i="23" a="1"/>
  <c r="GZ25" i="23" s="1"/>
  <c r="GZ21" i="23" a="1"/>
  <c r="GZ21" i="23" s="1"/>
  <c r="GZ33" i="23" a="1"/>
  <c r="GZ33" i="23" s="1"/>
  <c r="GZ40" i="23" a="1"/>
  <c r="GZ40" i="23" s="1"/>
  <c r="GZ41" i="23" a="1"/>
  <c r="GZ41" i="23" s="1"/>
  <c r="GZ16" i="23" a="1"/>
  <c r="GZ16" i="23" s="1"/>
  <c r="GZ19" i="23" a="1"/>
  <c r="GZ19" i="23" s="1"/>
  <c r="GZ24" i="23" a="1"/>
  <c r="GZ24" i="23" s="1"/>
  <c r="GZ27" i="23" a="1"/>
  <c r="GZ27" i="23" s="1"/>
  <c r="GZ34" i="23" a="1"/>
  <c r="GZ34" i="23" s="1"/>
  <c r="GZ36" i="23" a="1"/>
  <c r="GZ36" i="23" s="1"/>
  <c r="GZ38" i="23" a="1"/>
  <c r="GZ38" i="23" s="1"/>
  <c r="GZ15" i="23" a="1"/>
  <c r="GZ15" i="23" s="1"/>
  <c r="GZ31" i="23" a="1"/>
  <c r="GZ31" i="23" s="1"/>
  <c r="GZ7" i="23" a="1"/>
  <c r="GZ7" i="23" s="1"/>
  <c r="GZ8" i="23" a="1"/>
  <c r="GZ8" i="23" s="1"/>
  <c r="GZ10" i="23" a="1"/>
  <c r="GZ10" i="23" s="1"/>
  <c r="GZ13" i="23" a="1"/>
  <c r="GZ13" i="23" s="1"/>
  <c r="GZ14" i="23" a="1"/>
  <c r="GZ14" i="23" s="1"/>
  <c r="GZ22" i="23" a="1"/>
  <c r="GZ22" i="23" s="1"/>
  <c r="GZ23" i="23" a="1"/>
  <c r="GZ23" i="23" s="1"/>
  <c r="GZ26" i="23" a="1"/>
  <c r="GZ26" i="23" s="1"/>
  <c r="GZ28" i="23" a="1"/>
  <c r="GZ28" i="23" s="1"/>
  <c r="GZ20" i="23" a="1"/>
  <c r="GZ20" i="23" s="1"/>
  <c r="GZ35" i="23" a="1"/>
  <c r="GZ35" i="23" s="1"/>
  <c r="GZ37" i="23" a="1"/>
  <c r="GZ37" i="23" s="1"/>
  <c r="GZ39" i="23" a="1"/>
  <c r="GZ39" i="23" s="1"/>
  <c r="GZ52" i="23" a="1"/>
  <c r="GZ52" i="23" s="1"/>
  <c r="GZ11" i="23" a="1"/>
  <c r="GZ11" i="23" s="1"/>
  <c r="GZ29" i="23" a="1"/>
  <c r="GZ29" i="23" s="1"/>
  <c r="GZ30" i="23" a="1"/>
  <c r="GZ30" i="23" s="1"/>
  <c r="GZ32" i="23" a="1"/>
  <c r="GZ32" i="23" s="1"/>
  <c r="GZ47" i="23" a="1"/>
  <c r="GZ47" i="23" s="1"/>
  <c r="GZ53" i="23" a="1"/>
  <c r="GZ53" i="23" s="1"/>
  <c r="GZ62" i="23" a="1"/>
  <c r="GZ62" i="23" s="1"/>
  <c r="GZ69" i="23" a="1"/>
  <c r="GZ69" i="23" s="1"/>
  <c r="GZ73" i="23" a="1"/>
  <c r="GZ73" i="23" s="1"/>
  <c r="GZ43" i="23" a="1"/>
  <c r="GZ43" i="23" s="1"/>
  <c r="GZ56" i="23" a="1"/>
  <c r="GZ56" i="23" s="1"/>
  <c r="GZ61" i="23" a="1"/>
  <c r="GZ61" i="23" s="1"/>
  <c r="GZ70" i="23" a="1"/>
  <c r="GZ70" i="23" s="1"/>
  <c r="GZ78" i="23" a="1"/>
  <c r="GZ78" i="23" s="1"/>
  <c r="GZ83" i="23" a="1"/>
  <c r="GZ83" i="23" s="1"/>
  <c r="GZ46" i="23" a="1"/>
  <c r="GZ46" i="23" s="1"/>
  <c r="GZ49" i="23" a="1"/>
  <c r="GZ49" i="23" s="1"/>
  <c r="GZ65" i="23" a="1"/>
  <c r="GZ65" i="23" s="1"/>
  <c r="GZ75" i="23" a="1"/>
  <c r="GZ75" i="23" s="1"/>
  <c r="GZ80" i="23" a="1"/>
  <c r="GZ80" i="23" s="1"/>
  <c r="GZ54" i="23" a="1"/>
  <c r="GZ54" i="23" s="1"/>
  <c r="GZ60" i="23" a="1"/>
  <c r="GZ60" i="23" s="1"/>
  <c r="GZ68" i="23" a="1"/>
  <c r="GZ68" i="23" s="1"/>
  <c r="GZ74" i="23" a="1"/>
  <c r="GZ74" i="23" s="1"/>
  <c r="GZ82" i="23" a="1"/>
  <c r="GZ82" i="23" s="1"/>
  <c r="GZ85" i="23" a="1"/>
  <c r="GZ85" i="23" s="1"/>
  <c r="GZ87" i="23" a="1"/>
  <c r="GZ87" i="23" s="1"/>
  <c r="GZ45" i="23" a="1"/>
  <c r="GZ45" i="23" s="1"/>
  <c r="GZ57" i="23" a="1"/>
  <c r="GZ57" i="23" s="1"/>
  <c r="GZ58" i="23" a="1"/>
  <c r="GZ58" i="23" s="1"/>
  <c r="GZ79" i="23" a="1"/>
  <c r="GZ79" i="23" s="1"/>
  <c r="GZ50" i="23" a="1"/>
  <c r="GZ50" i="23" s="1"/>
  <c r="GZ64" i="23" a="1"/>
  <c r="GZ64" i="23" s="1"/>
  <c r="GZ67" i="23" a="1"/>
  <c r="GZ67" i="23" s="1"/>
  <c r="GZ42" i="23" a="1"/>
  <c r="GZ42" i="23" s="1"/>
  <c r="GZ51" i="23" a="1"/>
  <c r="GZ51" i="23" s="1"/>
  <c r="GZ55" i="23" a="1"/>
  <c r="GZ55" i="23" s="1"/>
  <c r="GZ63" i="23" a="1"/>
  <c r="GZ63" i="23" s="1"/>
  <c r="GZ66" i="23" a="1"/>
  <c r="GZ66" i="23" s="1"/>
  <c r="GZ72" i="23" a="1"/>
  <c r="GZ72" i="23" s="1"/>
  <c r="GZ84" i="23" a="1"/>
  <c r="GZ84" i="23" s="1"/>
  <c r="GZ44" i="23" a="1"/>
  <c r="GZ44" i="23" s="1"/>
  <c r="GZ48" i="23" a="1"/>
  <c r="GZ48" i="23" s="1"/>
  <c r="GZ59" i="23" a="1"/>
  <c r="GZ59" i="23" s="1"/>
  <c r="GZ71" i="23" a="1"/>
  <c r="GZ71" i="23" s="1"/>
  <c r="GZ76" i="23" a="1"/>
  <c r="GZ76" i="23" s="1"/>
  <c r="GZ77" i="23" a="1"/>
  <c r="GZ77" i="23" s="1"/>
  <c r="GZ81" i="23" a="1"/>
  <c r="GZ81" i="23" s="1"/>
  <c r="GZ86" i="23" a="1"/>
  <c r="GZ86" i="23" s="1"/>
  <c r="GZ88" i="23" a="1"/>
  <c r="GZ88" i="23" s="1"/>
  <c r="GZ90" i="23" a="1"/>
  <c r="GZ90" i="23" s="1"/>
  <c r="GZ101" i="23" a="1"/>
  <c r="GZ101" i="23" s="1"/>
  <c r="GZ91" i="23" a="1"/>
  <c r="GZ91" i="23" s="1"/>
  <c r="GZ92" i="23" a="1"/>
  <c r="GZ92" i="23" s="1"/>
  <c r="GZ102" i="23" a="1"/>
  <c r="GZ102" i="23" s="1"/>
  <c r="GZ89" i="23" a="1"/>
  <c r="GZ89" i="23" s="1"/>
  <c r="GZ93" i="23" a="1"/>
  <c r="GZ93" i="23" s="1"/>
  <c r="GZ100" i="23" a="1"/>
  <c r="GZ100" i="23" s="1"/>
  <c r="GZ94" i="23" a="1"/>
  <c r="GZ94" i="23" s="1"/>
  <c r="GZ103" i="23" a="1"/>
  <c r="GZ103" i="23" s="1"/>
  <c r="GZ95" i="23" a="1"/>
  <c r="GZ95" i="23" s="1"/>
  <c r="GZ96" i="23" a="1"/>
  <c r="GZ96" i="23" s="1"/>
  <c r="GZ97" i="23" a="1"/>
  <c r="GZ97" i="23" s="1"/>
  <c r="GZ98" i="23" a="1"/>
  <c r="GZ98" i="23" s="1"/>
  <c r="GZ99" i="23" a="1"/>
  <c r="GZ99" i="23" s="1"/>
  <c r="HH7" i="23" a="1"/>
  <c r="HH7" i="23" s="1"/>
  <c r="HH4" i="23" a="1"/>
  <c r="HH4" i="23" s="1"/>
  <c r="HH5" i="23" a="1"/>
  <c r="HH5" i="23" s="1"/>
  <c r="HH6" i="23" a="1"/>
  <c r="HH6" i="23" s="1"/>
  <c r="HH8" i="23" a="1"/>
  <c r="HH8" i="23" s="1"/>
  <c r="HH14" i="23" a="1"/>
  <c r="HH14" i="23" s="1"/>
  <c r="HH23" i="23" a="1"/>
  <c r="HH23" i="23" s="1"/>
  <c r="HH29" i="23" a="1"/>
  <c r="HH29" i="23" s="1"/>
  <c r="HH17" i="23" a="1"/>
  <c r="HH17" i="23" s="1"/>
  <c r="HH20" i="23" a="1"/>
  <c r="HH20" i="23" s="1"/>
  <c r="HH39" i="23" a="1"/>
  <c r="HH39" i="23" s="1"/>
  <c r="HH18" i="23" a="1"/>
  <c r="HH18" i="23" s="1"/>
  <c r="HH25" i="23" a="1"/>
  <c r="HH25" i="23" s="1"/>
  <c r="HH36" i="23" a="1"/>
  <c r="HH36" i="23" s="1"/>
  <c r="HH38" i="23" a="1"/>
  <c r="HH38" i="23" s="1"/>
  <c r="HH21" i="23" a="1"/>
  <c r="HH21" i="23" s="1"/>
  <c r="HH31" i="23" a="1"/>
  <c r="HH31" i="23" s="1"/>
  <c r="HH27" i="23" a="1"/>
  <c r="HH27" i="23" s="1"/>
  <c r="HH9" i="23" a="1"/>
  <c r="HH9" i="23" s="1"/>
  <c r="HH16" i="23" a="1"/>
  <c r="HH16" i="23" s="1"/>
  <c r="HH19" i="23" a="1"/>
  <c r="HH19" i="23" s="1"/>
  <c r="HH24" i="23" a="1"/>
  <c r="HH24" i="23" s="1"/>
  <c r="HH34" i="23" a="1"/>
  <c r="HH34" i="23" s="1"/>
  <c r="HH15" i="23" a="1"/>
  <c r="HH15" i="23" s="1"/>
  <c r="HH26" i="23" a="1"/>
  <c r="HH26" i="23" s="1"/>
  <c r="HH35" i="23" a="1"/>
  <c r="HH35" i="23" s="1"/>
  <c r="HH37" i="23" a="1"/>
  <c r="HH37" i="23" s="1"/>
  <c r="HH42" i="23" a="1"/>
  <c r="HH42" i="23" s="1"/>
  <c r="HH10" i="23" a="1"/>
  <c r="HH10" i="23" s="1"/>
  <c r="HH11" i="23" a="1"/>
  <c r="HH11" i="23" s="1"/>
  <c r="HH13" i="23" a="1"/>
  <c r="HH13" i="23" s="1"/>
  <c r="HH22" i="23" a="1"/>
  <c r="HH22" i="23" s="1"/>
  <c r="HH28" i="23" a="1"/>
  <c r="HH28" i="23" s="1"/>
  <c r="HH30" i="23" a="1"/>
  <c r="HH30" i="23" s="1"/>
  <c r="HH32" i="23" a="1"/>
  <c r="HH32" i="23" s="1"/>
  <c r="HH49" i="23" a="1"/>
  <c r="HH49" i="23" s="1"/>
  <c r="HH57" i="23" a="1"/>
  <c r="HH57" i="23" s="1"/>
  <c r="HH63" i="23" a="1"/>
  <c r="HH63" i="23" s="1"/>
  <c r="HH66" i="23" a="1"/>
  <c r="HH66" i="23" s="1"/>
  <c r="HH52" i="23" a="1"/>
  <c r="HH52" i="23" s="1"/>
  <c r="HH55" i="23" a="1"/>
  <c r="HH55" i="23" s="1"/>
  <c r="HH59" i="23" a="1"/>
  <c r="HH59" i="23" s="1"/>
  <c r="HH72" i="23" a="1"/>
  <c r="HH72" i="23" s="1"/>
  <c r="HH73" i="23" a="1"/>
  <c r="HH73" i="23" s="1"/>
  <c r="HH40" i="23" a="1"/>
  <c r="HH40" i="23" s="1"/>
  <c r="HH45" i="23" a="1"/>
  <c r="HH45" i="23" s="1"/>
  <c r="HH61" i="23" a="1"/>
  <c r="HH61" i="23" s="1"/>
  <c r="HH62" i="23" a="1"/>
  <c r="HH62" i="23" s="1"/>
  <c r="HH70" i="23" a="1"/>
  <c r="HH70" i="23" s="1"/>
  <c r="HH71" i="23" a="1"/>
  <c r="HH71" i="23" s="1"/>
  <c r="HH76" i="23" a="1"/>
  <c r="HH76" i="23" s="1"/>
  <c r="HH50" i="23" a="1"/>
  <c r="HH50" i="23" s="1"/>
  <c r="HH80" i="23" a="1"/>
  <c r="HH80" i="23" s="1"/>
  <c r="HH82" i="23" a="1"/>
  <c r="HH82" i="23" s="1"/>
  <c r="HH85" i="23" a="1"/>
  <c r="HH85" i="23" s="1"/>
  <c r="HH87" i="23" a="1"/>
  <c r="HH87" i="23" s="1"/>
  <c r="HH33" i="23" a="1"/>
  <c r="HH33" i="23" s="1"/>
  <c r="HH44" i="23" a="1"/>
  <c r="HH44" i="23" s="1"/>
  <c r="HH53" i="23" a="1"/>
  <c r="HH53" i="23" s="1"/>
  <c r="HH56" i="23" a="1"/>
  <c r="HH56" i="23" s="1"/>
  <c r="HH60" i="23" a="1"/>
  <c r="HH60" i="23" s="1"/>
  <c r="HH65" i="23" a="1"/>
  <c r="HH65" i="23" s="1"/>
  <c r="HH77" i="23" a="1"/>
  <c r="HH77" i="23" s="1"/>
  <c r="HH79" i="23" a="1"/>
  <c r="HH79" i="23" s="1"/>
  <c r="HH41" i="23" a="1"/>
  <c r="HH41" i="23" s="1"/>
  <c r="HH43" i="23" a="1"/>
  <c r="HH43" i="23" s="1"/>
  <c r="HH47" i="23" a="1"/>
  <c r="HH47" i="23" s="1"/>
  <c r="HH48" i="23" a="1"/>
  <c r="HH48" i="23" s="1"/>
  <c r="HH51" i="23" a="1"/>
  <c r="HH51" i="23" s="1"/>
  <c r="HH69" i="23" a="1"/>
  <c r="HH69" i="23" s="1"/>
  <c r="HH74" i="23" a="1"/>
  <c r="HH74" i="23" s="1"/>
  <c r="HH78" i="23" a="1"/>
  <c r="HH78" i="23" s="1"/>
  <c r="HH83" i="23" a="1"/>
  <c r="HH83" i="23" s="1"/>
  <c r="HH46" i="23" a="1"/>
  <c r="HH46" i="23" s="1"/>
  <c r="HH58" i="23" a="1"/>
  <c r="HH58" i="23" s="1"/>
  <c r="HH68" i="23" a="1"/>
  <c r="HH68" i="23" s="1"/>
  <c r="HH75" i="23" a="1"/>
  <c r="HH75" i="23" s="1"/>
  <c r="HH54" i="23" a="1"/>
  <c r="HH54" i="23" s="1"/>
  <c r="HH64" i="23" a="1"/>
  <c r="HH64" i="23" s="1"/>
  <c r="HH67" i="23" a="1"/>
  <c r="HH67" i="23" s="1"/>
  <c r="HH81" i="23" a="1"/>
  <c r="HH81" i="23" s="1"/>
  <c r="HH84" i="23" a="1"/>
  <c r="HH84" i="23" s="1"/>
  <c r="HH86" i="23" a="1"/>
  <c r="HH86" i="23" s="1"/>
  <c r="HH88" i="23" a="1"/>
  <c r="HH88" i="23" s="1"/>
  <c r="HH90" i="23" a="1"/>
  <c r="HH90" i="23" s="1"/>
  <c r="HH103" i="23" a="1"/>
  <c r="HH103" i="23" s="1"/>
  <c r="HH99" i="23" a="1"/>
  <c r="HH99" i="23" s="1"/>
  <c r="HH89" i="23" a="1"/>
  <c r="HH89" i="23" s="1"/>
  <c r="HH91" i="23" a="1"/>
  <c r="HH91" i="23" s="1"/>
  <c r="HH92" i="23" a="1"/>
  <c r="HH92" i="23" s="1"/>
  <c r="HH101" i="23" a="1"/>
  <c r="HH101" i="23" s="1"/>
  <c r="HH93" i="23" a="1"/>
  <c r="HH93" i="23" s="1"/>
  <c r="HH94" i="23" a="1"/>
  <c r="HH94" i="23" s="1"/>
  <c r="HH102" i="23" a="1"/>
  <c r="HH102" i="23" s="1"/>
  <c r="HH95" i="23" a="1"/>
  <c r="HH95" i="23" s="1"/>
  <c r="HH96" i="23" a="1"/>
  <c r="HH96" i="23" s="1"/>
  <c r="HH97" i="23" a="1"/>
  <c r="HH97" i="23" s="1"/>
  <c r="HH98" i="23" a="1"/>
  <c r="HH98" i="23" s="1"/>
  <c r="HH100" i="23" a="1"/>
  <c r="HH100" i="23" s="1"/>
  <c r="HP4" i="23" a="1"/>
  <c r="HP4" i="23" s="1"/>
  <c r="HP5" i="23" a="1"/>
  <c r="HP5" i="23" s="1"/>
  <c r="HP6" i="23" a="1"/>
  <c r="HP6" i="23" s="1"/>
  <c r="HP9" i="23" a="1"/>
  <c r="HP9" i="23" s="1"/>
  <c r="HP11" i="23" a="1"/>
  <c r="HP11" i="23" s="1"/>
  <c r="HP28" i="23" a="1"/>
  <c r="HP28" i="23" s="1"/>
  <c r="HP34" i="23" a="1"/>
  <c r="HP34" i="23" s="1"/>
  <c r="HP42" i="23" a="1"/>
  <c r="HP42" i="23" s="1"/>
  <c r="HP10" i="23" a="1"/>
  <c r="HP10" i="23" s="1"/>
  <c r="HP16" i="23" a="1"/>
  <c r="HP16" i="23" s="1"/>
  <c r="HP26" i="23" a="1"/>
  <c r="HP26" i="23" s="1"/>
  <c r="HP29" i="23" a="1"/>
  <c r="HP29" i="23" s="1"/>
  <c r="HP13" i="23" a="1"/>
  <c r="HP13" i="23" s="1"/>
  <c r="HP14" i="23" a="1"/>
  <c r="HP14" i="23" s="1"/>
  <c r="HP22" i="23" a="1"/>
  <c r="HP22" i="23" s="1"/>
  <c r="HP23" i="23" a="1"/>
  <c r="HP23" i="23" s="1"/>
  <c r="HP36" i="23" a="1"/>
  <c r="HP36" i="23" s="1"/>
  <c r="HP38" i="23" a="1"/>
  <c r="HP38" i="23" s="1"/>
  <c r="HP45" i="23" a="1"/>
  <c r="HP45" i="23" s="1"/>
  <c r="HP7" i="23" a="1"/>
  <c r="HP7" i="23" s="1"/>
  <c r="HP8" i="23" a="1"/>
  <c r="HP8" i="23" s="1"/>
  <c r="HP17" i="23" a="1"/>
  <c r="HP17" i="23" s="1"/>
  <c r="HP20" i="23" a="1"/>
  <c r="HP20" i="23" s="1"/>
  <c r="HP31" i="23" a="1"/>
  <c r="HP31" i="23" s="1"/>
  <c r="HP51" i="23" a="1"/>
  <c r="HP51" i="23" s="1"/>
  <c r="HP25" i="23" a="1"/>
  <c r="HP25" i="23" s="1"/>
  <c r="HP18" i="23" a="1"/>
  <c r="HP18" i="23" s="1"/>
  <c r="HP21" i="23" a="1"/>
  <c r="HP21" i="23" s="1"/>
  <c r="HP24" i="23" a="1"/>
  <c r="HP24" i="23" s="1"/>
  <c r="HP27" i="23" a="1"/>
  <c r="HP27" i="23" s="1"/>
  <c r="HP35" i="23" a="1"/>
  <c r="HP35" i="23" s="1"/>
  <c r="HP37" i="23" a="1"/>
  <c r="HP37" i="23" s="1"/>
  <c r="HP15" i="23" a="1"/>
  <c r="HP15" i="23" s="1"/>
  <c r="HP19" i="23" a="1"/>
  <c r="HP19" i="23" s="1"/>
  <c r="HP30" i="23" a="1"/>
  <c r="HP30" i="23" s="1"/>
  <c r="HP32" i="23" a="1"/>
  <c r="HP32" i="23" s="1"/>
  <c r="HP33" i="23" a="1"/>
  <c r="HP33" i="23" s="1"/>
  <c r="HP40" i="23" a="1"/>
  <c r="HP40" i="23" s="1"/>
  <c r="HP41" i="23" a="1"/>
  <c r="HP41" i="23" s="1"/>
  <c r="HP43" i="23" a="1"/>
  <c r="HP43" i="23" s="1"/>
  <c r="HP53" i="23" a="1"/>
  <c r="HP53" i="23" s="1"/>
  <c r="HP56" i="23" a="1"/>
  <c r="HP56" i="23" s="1"/>
  <c r="HP68" i="23" a="1"/>
  <c r="HP68" i="23" s="1"/>
  <c r="HP77" i="23" a="1"/>
  <c r="HP77" i="23" s="1"/>
  <c r="HP50" i="23" a="1"/>
  <c r="HP50" i="23" s="1"/>
  <c r="HP52" i="23" a="1"/>
  <c r="HP52" i="23" s="1"/>
  <c r="HP63" i="23" a="1"/>
  <c r="HP63" i="23" s="1"/>
  <c r="HP64" i="23" a="1"/>
  <c r="HP64" i="23" s="1"/>
  <c r="HP67" i="23" a="1"/>
  <c r="HP67" i="23" s="1"/>
  <c r="HP69" i="23" a="1"/>
  <c r="HP69" i="23" s="1"/>
  <c r="HP83" i="23" a="1"/>
  <c r="HP83" i="23" s="1"/>
  <c r="HP39" i="23" a="1"/>
  <c r="HP39" i="23" s="1"/>
  <c r="HP44" i="23" a="1"/>
  <c r="HP44" i="23" s="1"/>
  <c r="HP47" i="23" a="1"/>
  <c r="HP47" i="23" s="1"/>
  <c r="HP54" i="23" a="1"/>
  <c r="HP54" i="23" s="1"/>
  <c r="HP57" i="23" a="1"/>
  <c r="HP57" i="23" s="1"/>
  <c r="HP71" i="23" a="1"/>
  <c r="HP71" i="23" s="1"/>
  <c r="HP75" i="23" a="1"/>
  <c r="HP75" i="23" s="1"/>
  <c r="HP46" i="23" a="1"/>
  <c r="HP46" i="23" s="1"/>
  <c r="HP48" i="23" a="1"/>
  <c r="HP48" i="23" s="1"/>
  <c r="HP59" i="23" a="1"/>
  <c r="HP59" i="23" s="1"/>
  <c r="HP62" i="23" a="1"/>
  <c r="HP62" i="23" s="1"/>
  <c r="HP66" i="23" a="1"/>
  <c r="HP66" i="23" s="1"/>
  <c r="HP72" i="23" a="1"/>
  <c r="HP72" i="23" s="1"/>
  <c r="HP73" i="23" a="1"/>
  <c r="HP73" i="23" s="1"/>
  <c r="HP80" i="23" a="1"/>
  <c r="HP80" i="23" s="1"/>
  <c r="HP82" i="23" a="1"/>
  <c r="HP82" i="23" s="1"/>
  <c r="HP85" i="23" a="1"/>
  <c r="HP85" i="23" s="1"/>
  <c r="HP87" i="23" a="1"/>
  <c r="HP87" i="23" s="1"/>
  <c r="HP61" i="23" a="1"/>
  <c r="HP61" i="23" s="1"/>
  <c r="HP70" i="23" a="1"/>
  <c r="HP70" i="23" s="1"/>
  <c r="HP79" i="23" a="1"/>
  <c r="HP79" i="23" s="1"/>
  <c r="HP76" i="23" a="1"/>
  <c r="HP76" i="23" s="1"/>
  <c r="HP49" i="23" a="1"/>
  <c r="HP49" i="23" s="1"/>
  <c r="HP55" i="23" a="1"/>
  <c r="HP55" i="23" s="1"/>
  <c r="HP60" i="23" a="1"/>
  <c r="HP60" i="23" s="1"/>
  <c r="HP58" i="23" a="1"/>
  <c r="HP58" i="23" s="1"/>
  <c r="HP65" i="23" a="1"/>
  <c r="HP65" i="23" s="1"/>
  <c r="HP74" i="23" a="1"/>
  <c r="HP74" i="23" s="1"/>
  <c r="HP78" i="23" a="1"/>
  <c r="HP78" i="23" s="1"/>
  <c r="HP81" i="23" a="1"/>
  <c r="HP81" i="23" s="1"/>
  <c r="HP84" i="23" a="1"/>
  <c r="HP84" i="23" s="1"/>
  <c r="HP86" i="23" a="1"/>
  <c r="HP86" i="23" s="1"/>
  <c r="HP90" i="23" a="1"/>
  <c r="HP90" i="23" s="1"/>
  <c r="HP97" i="23" a="1"/>
  <c r="HP97" i="23" s="1"/>
  <c r="HP100" i="23" a="1"/>
  <c r="HP100" i="23" s="1"/>
  <c r="HP101" i="23" a="1"/>
  <c r="HP101" i="23" s="1"/>
  <c r="HP98" i="23" a="1"/>
  <c r="HP98" i="23" s="1"/>
  <c r="HP102" i="23" a="1"/>
  <c r="HP102" i="23" s="1"/>
  <c r="HP89" i="23" a="1"/>
  <c r="HP89" i="23" s="1"/>
  <c r="HP99" i="23" a="1"/>
  <c r="HP99" i="23" s="1"/>
  <c r="HP103" i="23" a="1"/>
  <c r="HP103" i="23" s="1"/>
  <c r="HP88" i="23" a="1"/>
  <c r="HP88" i="23" s="1"/>
  <c r="HP91" i="23" a="1"/>
  <c r="HP91" i="23" s="1"/>
  <c r="HP92" i="23" a="1"/>
  <c r="HP92" i="23" s="1"/>
  <c r="HP93" i="23" a="1"/>
  <c r="HP93" i="23" s="1"/>
  <c r="HP94" i="23" a="1"/>
  <c r="HP94" i="23" s="1"/>
  <c r="HP95" i="23" a="1"/>
  <c r="HP95" i="23" s="1"/>
  <c r="HP96" i="23" a="1"/>
  <c r="HP96" i="23" s="1"/>
  <c r="HX4" i="23" a="1"/>
  <c r="HX4" i="23" s="1"/>
  <c r="HX5" i="23" a="1"/>
  <c r="HX5" i="23" s="1"/>
  <c r="HX7" i="23" a="1"/>
  <c r="HX7" i="23" s="1"/>
  <c r="HX11" i="23" a="1"/>
  <c r="HX11" i="23" s="1"/>
  <c r="HX21" i="23" a="1"/>
  <c r="HX21" i="23" s="1"/>
  <c r="HX27" i="23" a="1"/>
  <c r="HX27" i="23" s="1"/>
  <c r="HX32" i="23" a="1"/>
  <c r="HX32" i="23" s="1"/>
  <c r="HX9" i="23" a="1"/>
  <c r="HX9" i="23" s="1"/>
  <c r="HX24" i="23" a="1"/>
  <c r="HX24" i="23" s="1"/>
  <c r="HX15" i="23" a="1"/>
  <c r="HX15" i="23" s="1"/>
  <c r="HX19" i="23" a="1"/>
  <c r="HX19" i="23" s="1"/>
  <c r="HX26" i="23" a="1"/>
  <c r="HX26" i="23" s="1"/>
  <c r="HX28" i="23" a="1"/>
  <c r="HX28" i="23" s="1"/>
  <c r="HX29" i="23" a="1"/>
  <c r="HX29" i="23" s="1"/>
  <c r="HX33" i="23" a="1"/>
  <c r="HX33" i="23" s="1"/>
  <c r="HX36" i="23" a="1"/>
  <c r="HX36" i="23" s="1"/>
  <c r="HX38" i="23" a="1"/>
  <c r="HX38" i="23" s="1"/>
  <c r="HX40" i="23" a="1"/>
  <c r="HX40" i="23" s="1"/>
  <c r="HX41" i="23" a="1"/>
  <c r="HX41" i="23" s="1"/>
  <c r="HX43" i="23" a="1"/>
  <c r="HX43" i="23" s="1"/>
  <c r="HX44" i="23" a="1"/>
  <c r="HX44" i="23" s="1"/>
  <c r="HX8" i="23" a="1"/>
  <c r="HX8" i="23" s="1"/>
  <c r="HX10" i="23" a="1"/>
  <c r="HX10" i="23" s="1"/>
  <c r="HX23" i="23" a="1"/>
  <c r="HX23" i="23" s="1"/>
  <c r="HX31" i="23" a="1"/>
  <c r="HX31" i="23" s="1"/>
  <c r="HX34" i="23" a="1"/>
  <c r="HX34" i="23" s="1"/>
  <c r="HX42" i="23" a="1"/>
  <c r="HX42" i="23" s="1"/>
  <c r="HX14" i="23" a="1"/>
  <c r="HX14" i="23" s="1"/>
  <c r="HX16" i="23" a="1"/>
  <c r="HX16" i="23" s="1"/>
  <c r="HX22" i="23" a="1"/>
  <c r="HX22" i="23" s="1"/>
  <c r="HX13" i="23" a="1"/>
  <c r="HX13" i="23" s="1"/>
  <c r="HX17" i="23" a="1"/>
  <c r="HX17" i="23" s="1"/>
  <c r="HX20" i="23" a="1"/>
  <c r="HX20" i="23" s="1"/>
  <c r="HX25" i="23" a="1"/>
  <c r="HX25" i="23" s="1"/>
  <c r="HX35" i="23" a="1"/>
  <c r="HX35" i="23" s="1"/>
  <c r="HX37" i="23" a="1"/>
  <c r="HX37" i="23" s="1"/>
  <c r="HX6" i="23" a="1"/>
  <c r="HX6" i="23" s="1"/>
  <c r="HX18" i="23" a="1"/>
  <c r="HX18" i="23" s="1"/>
  <c r="HX30" i="23" a="1"/>
  <c r="HX30" i="23" s="1"/>
  <c r="HX39" i="23" a="1"/>
  <c r="HX39" i="23" s="1"/>
  <c r="HX46" i="23" a="1"/>
  <c r="HX46" i="23" s="1"/>
  <c r="HX74" i="23" a="1"/>
  <c r="HX74" i="23" s="1"/>
  <c r="HX76" i="23" a="1"/>
  <c r="HX76" i="23" s="1"/>
  <c r="HX48" i="23" a="1"/>
  <c r="HX48" i="23" s="1"/>
  <c r="HX52" i="23" a="1"/>
  <c r="HX52" i="23" s="1"/>
  <c r="HX55" i="23" a="1"/>
  <c r="HX55" i="23" s="1"/>
  <c r="HX58" i="23" a="1"/>
  <c r="HX58" i="23" s="1"/>
  <c r="HX65" i="23" a="1"/>
  <c r="HX65" i="23" s="1"/>
  <c r="HX56" i="23" a="1"/>
  <c r="HX56" i="23" s="1"/>
  <c r="HX68" i="23" a="1"/>
  <c r="HX68" i="23" s="1"/>
  <c r="HX77" i="23" a="1"/>
  <c r="HX77" i="23" s="1"/>
  <c r="HX64" i="23" a="1"/>
  <c r="HX64" i="23" s="1"/>
  <c r="HX67" i="23" a="1"/>
  <c r="HX67" i="23" s="1"/>
  <c r="HX78" i="23" a="1"/>
  <c r="HX78" i="23" s="1"/>
  <c r="HX80" i="23" a="1"/>
  <c r="HX80" i="23" s="1"/>
  <c r="HX82" i="23" a="1"/>
  <c r="HX82" i="23" s="1"/>
  <c r="HX85" i="23" a="1"/>
  <c r="HX85" i="23" s="1"/>
  <c r="HX87" i="23" a="1"/>
  <c r="HX87" i="23" s="1"/>
  <c r="HX49" i="23" a="1"/>
  <c r="HX49" i="23" s="1"/>
  <c r="HX51" i="23" a="1"/>
  <c r="HX51" i="23" s="1"/>
  <c r="HX53" i="23" a="1"/>
  <c r="HX53" i="23" s="1"/>
  <c r="HX57" i="23" a="1"/>
  <c r="HX57" i="23" s="1"/>
  <c r="HX63" i="23" a="1"/>
  <c r="HX63" i="23" s="1"/>
  <c r="HX66" i="23" a="1"/>
  <c r="HX66" i="23" s="1"/>
  <c r="HX79" i="23" a="1"/>
  <c r="HX79" i="23" s="1"/>
  <c r="HX45" i="23" a="1"/>
  <c r="HX45" i="23" s="1"/>
  <c r="HX59" i="23" a="1"/>
  <c r="HX59" i="23" s="1"/>
  <c r="HX61" i="23" a="1"/>
  <c r="HX61" i="23" s="1"/>
  <c r="HX62" i="23" a="1"/>
  <c r="HX62" i="23" s="1"/>
  <c r="HX69" i="23" a="1"/>
  <c r="HX69" i="23" s="1"/>
  <c r="HX70" i="23" a="1"/>
  <c r="HX70" i="23" s="1"/>
  <c r="HX71" i="23" a="1"/>
  <c r="HX71" i="23" s="1"/>
  <c r="HX73" i="23" a="1"/>
  <c r="HX73" i="23" s="1"/>
  <c r="HX83" i="23" a="1"/>
  <c r="HX83" i="23" s="1"/>
  <c r="HX54" i="23" a="1"/>
  <c r="HX54" i="23" s="1"/>
  <c r="HX72" i="23" a="1"/>
  <c r="HX72" i="23" s="1"/>
  <c r="HX75" i="23" a="1"/>
  <c r="HX75" i="23" s="1"/>
  <c r="HX47" i="23" a="1"/>
  <c r="HX47" i="23" s="1"/>
  <c r="HX50" i="23" a="1"/>
  <c r="HX50" i="23" s="1"/>
  <c r="HX60" i="23" a="1"/>
  <c r="HX60" i="23" s="1"/>
  <c r="HX81" i="23" a="1"/>
  <c r="HX81" i="23" s="1"/>
  <c r="HX84" i="23" a="1"/>
  <c r="HX84" i="23" s="1"/>
  <c r="HX86" i="23" a="1"/>
  <c r="HX86" i="23" s="1"/>
  <c r="HX90" i="23" a="1"/>
  <c r="HX90" i="23" s="1"/>
  <c r="HX95" i="23" a="1"/>
  <c r="HX95" i="23" s="1"/>
  <c r="HX88" i="23" a="1"/>
  <c r="HX88" i="23" s="1"/>
  <c r="HX89" i="23" a="1"/>
  <c r="HX89" i="23" s="1"/>
  <c r="HX96" i="23" a="1"/>
  <c r="HX96" i="23" s="1"/>
  <c r="HX97" i="23" a="1"/>
  <c r="HX97" i="23" s="1"/>
  <c r="HX98" i="23" a="1"/>
  <c r="HX98" i="23" s="1"/>
  <c r="HX100" i="23" a="1"/>
  <c r="HX100" i="23" s="1"/>
  <c r="HX101" i="23" a="1"/>
  <c r="HX101" i="23" s="1"/>
  <c r="HX102" i="23" a="1"/>
  <c r="HX102" i="23" s="1"/>
  <c r="HX99" i="23" a="1"/>
  <c r="HX99" i="23" s="1"/>
  <c r="HX91" i="23" a="1"/>
  <c r="HX91" i="23" s="1"/>
  <c r="HX92" i="23" a="1"/>
  <c r="HX92" i="23" s="1"/>
  <c r="HX93" i="23" a="1"/>
  <c r="HX93" i="23" s="1"/>
  <c r="HX94" i="23" a="1"/>
  <c r="HX94" i="23" s="1"/>
  <c r="HX103" i="23" a="1"/>
  <c r="HX103" i="23" s="1"/>
  <c r="IF8" i="23" a="1"/>
  <c r="IF8" i="23" s="1"/>
  <c r="IF4" i="23" a="1"/>
  <c r="IF4" i="23" s="1"/>
  <c r="IF20" i="23" a="1"/>
  <c r="IF20" i="23" s="1"/>
  <c r="IF25" i="23" a="1"/>
  <c r="IF25" i="23" s="1"/>
  <c r="IF45" i="23" a="1"/>
  <c r="IF45" i="23" s="1"/>
  <c r="IF11" i="23" a="1"/>
  <c r="IF11" i="23" s="1"/>
  <c r="IF18" i="23" a="1"/>
  <c r="IF18" i="23" s="1"/>
  <c r="IF24" i="23" a="1"/>
  <c r="IF24" i="23" s="1"/>
  <c r="IF27" i="23" a="1"/>
  <c r="IF27" i="23" s="1"/>
  <c r="IF36" i="23" a="1"/>
  <c r="IF36" i="23" s="1"/>
  <c r="IF38" i="23" a="1"/>
  <c r="IF38" i="23" s="1"/>
  <c r="IF39" i="23" a="1"/>
  <c r="IF39" i="23" s="1"/>
  <c r="IF6" i="23" a="1"/>
  <c r="IF6" i="23" s="1"/>
  <c r="IF9" i="23" a="1"/>
  <c r="IF9" i="23" s="1"/>
  <c r="IF15" i="23" a="1"/>
  <c r="IF15" i="23" s="1"/>
  <c r="IF17" i="23" a="1"/>
  <c r="IF17" i="23" s="1"/>
  <c r="IF21" i="23" a="1"/>
  <c r="IF21" i="23" s="1"/>
  <c r="IF28" i="23" a="1"/>
  <c r="IF28" i="23" s="1"/>
  <c r="IF29" i="23" a="1"/>
  <c r="IF29" i="23" s="1"/>
  <c r="IF31" i="23" a="1"/>
  <c r="IF31" i="23" s="1"/>
  <c r="IF32" i="23" a="1"/>
  <c r="IF32" i="23" s="1"/>
  <c r="IF51" i="23" a="1"/>
  <c r="IF51" i="23" s="1"/>
  <c r="IF10" i="23" a="1"/>
  <c r="IF10" i="23" s="1"/>
  <c r="IF19" i="23" a="1"/>
  <c r="IF19" i="23" s="1"/>
  <c r="IF7" i="23" a="1"/>
  <c r="IF7" i="23" s="1"/>
  <c r="IF16" i="23" a="1"/>
  <c r="IF16" i="23" s="1"/>
  <c r="IF23" i="23" a="1"/>
  <c r="IF23" i="23" s="1"/>
  <c r="IF26" i="23" a="1"/>
  <c r="IF26" i="23" s="1"/>
  <c r="IF33" i="23" a="1"/>
  <c r="IF33" i="23" s="1"/>
  <c r="IF40" i="23" a="1"/>
  <c r="IF40" i="23" s="1"/>
  <c r="IF41" i="23" a="1"/>
  <c r="IF41" i="23" s="1"/>
  <c r="IF5" i="23" a="1"/>
  <c r="IF5" i="23" s="1"/>
  <c r="IF14" i="23" a="1"/>
  <c r="IF14" i="23" s="1"/>
  <c r="IF22" i="23" a="1"/>
  <c r="IF22" i="23" s="1"/>
  <c r="IF34" i="23" a="1"/>
  <c r="IF34" i="23" s="1"/>
  <c r="IF35" i="23" a="1"/>
  <c r="IF35" i="23" s="1"/>
  <c r="IF37" i="23" a="1"/>
  <c r="IF37" i="23" s="1"/>
  <c r="IF42" i="23" a="1"/>
  <c r="IF42" i="23" s="1"/>
  <c r="IF13" i="23" a="1"/>
  <c r="IF13" i="23" s="1"/>
  <c r="IF30" i="23" a="1"/>
  <c r="IF30" i="23" s="1"/>
  <c r="IF69" i="23" a="1"/>
  <c r="IF69" i="23" s="1"/>
  <c r="IF72" i="23" a="1"/>
  <c r="IF72" i="23" s="1"/>
  <c r="IF60" i="23" a="1"/>
  <c r="IF60" i="23" s="1"/>
  <c r="IF83" i="23" a="1"/>
  <c r="IF83" i="23" s="1"/>
  <c r="IF43" i="23" a="1"/>
  <c r="IF43" i="23" s="1"/>
  <c r="IF49" i="23" a="1"/>
  <c r="IF49" i="23" s="1"/>
  <c r="IF54" i="23" a="1"/>
  <c r="IF54" i="23" s="1"/>
  <c r="IF58" i="23" a="1"/>
  <c r="IF58" i="23" s="1"/>
  <c r="IF74" i="23" a="1"/>
  <c r="IF74" i="23" s="1"/>
  <c r="IF75" i="23" a="1"/>
  <c r="IF75" i="23" s="1"/>
  <c r="IF52" i="23" a="1"/>
  <c r="IF52" i="23" s="1"/>
  <c r="IF80" i="23" a="1"/>
  <c r="IF80" i="23" s="1"/>
  <c r="IF85" i="23" a="1"/>
  <c r="IF85" i="23" s="1"/>
  <c r="IF87" i="23" a="1"/>
  <c r="IF87" i="23" s="1"/>
  <c r="IF47" i="23" a="1"/>
  <c r="IF47" i="23" s="1"/>
  <c r="IF65" i="23" a="1"/>
  <c r="IF65" i="23" s="1"/>
  <c r="IF68" i="23" a="1"/>
  <c r="IF68" i="23" s="1"/>
  <c r="IF79" i="23" a="1"/>
  <c r="IF79" i="23" s="1"/>
  <c r="IF82" i="23" a="1"/>
  <c r="IF82" i="23" s="1"/>
  <c r="IF44" i="23" a="1"/>
  <c r="IF44" i="23" s="1"/>
  <c r="IF46" i="23" a="1"/>
  <c r="IF46" i="23" s="1"/>
  <c r="IF50" i="23" a="1"/>
  <c r="IF50" i="23" s="1"/>
  <c r="IF55" i="23" a="1"/>
  <c r="IF55" i="23" s="1"/>
  <c r="IF63" i="23" a="1"/>
  <c r="IF63" i="23" s="1"/>
  <c r="IF64" i="23" a="1"/>
  <c r="IF64" i="23" s="1"/>
  <c r="IF67" i="23" a="1"/>
  <c r="IF67" i="23" s="1"/>
  <c r="IF71" i="23" a="1"/>
  <c r="IF71" i="23" s="1"/>
  <c r="IF76" i="23" a="1"/>
  <c r="IF76" i="23" s="1"/>
  <c r="IF56" i="23" a="1"/>
  <c r="IF56" i="23" s="1"/>
  <c r="IF57" i="23" a="1"/>
  <c r="IF57" i="23" s="1"/>
  <c r="IF62" i="23" a="1"/>
  <c r="IF62" i="23" s="1"/>
  <c r="IF77" i="23" a="1"/>
  <c r="IF77" i="23" s="1"/>
  <c r="IF78" i="23" a="1"/>
  <c r="IF78" i="23" s="1"/>
  <c r="IF48" i="23" a="1"/>
  <c r="IF48" i="23" s="1"/>
  <c r="IF53" i="23" a="1"/>
  <c r="IF53" i="23" s="1"/>
  <c r="IF59" i="23" a="1"/>
  <c r="IF59" i="23" s="1"/>
  <c r="IF61" i="23" a="1"/>
  <c r="IF61" i="23" s="1"/>
  <c r="IF66" i="23" a="1"/>
  <c r="IF66" i="23" s="1"/>
  <c r="IF70" i="23" a="1"/>
  <c r="IF70" i="23" s="1"/>
  <c r="IF73" i="23" a="1"/>
  <c r="IF73" i="23" s="1"/>
  <c r="IF81" i="23" a="1"/>
  <c r="IF81" i="23" s="1"/>
  <c r="IF84" i="23" a="1"/>
  <c r="IF84" i="23" s="1"/>
  <c r="IF86" i="23" a="1"/>
  <c r="IF86" i="23" s="1"/>
  <c r="IF89" i="23" a="1"/>
  <c r="IF89" i="23" s="1"/>
  <c r="IF90" i="23" a="1"/>
  <c r="IF90" i="23" s="1"/>
  <c r="IF93" i="23" a="1"/>
  <c r="IF93" i="23" s="1"/>
  <c r="IF94" i="23" a="1"/>
  <c r="IF94" i="23" s="1"/>
  <c r="IF103" i="23" a="1"/>
  <c r="IF103" i="23" s="1"/>
  <c r="IF95" i="23" a="1"/>
  <c r="IF95" i="23" s="1"/>
  <c r="IF96" i="23" a="1"/>
  <c r="IF96" i="23" s="1"/>
  <c r="IF97" i="23" a="1"/>
  <c r="IF97" i="23" s="1"/>
  <c r="IF98" i="23" a="1"/>
  <c r="IF98" i="23" s="1"/>
  <c r="IF100" i="23" a="1"/>
  <c r="IF100" i="23" s="1"/>
  <c r="IF88" i="23" a="1"/>
  <c r="IF88" i="23" s="1"/>
  <c r="IF91" i="23" a="1"/>
  <c r="IF91" i="23" s="1"/>
  <c r="IF92" i="23" a="1"/>
  <c r="IF92" i="23" s="1"/>
  <c r="IF99" i="23" a="1"/>
  <c r="IF99" i="23" s="1"/>
  <c r="IF101" i="23" a="1"/>
  <c r="IF101" i="23" s="1"/>
  <c r="IF102" i="23" a="1"/>
  <c r="IF102" i="23" s="1"/>
  <c r="BY12" i="23" a="1"/>
  <c r="BY12" i="23" s="1"/>
  <c r="GB12" i="23" a="1"/>
  <c r="GB12" i="23" s="1"/>
  <c r="AT4" i="23" a="1"/>
  <c r="AT4" i="23" s="1"/>
  <c r="AT6" i="23" a="1"/>
  <c r="AT6" i="23" s="1"/>
  <c r="AT5" i="23" a="1"/>
  <c r="AT5" i="23" s="1"/>
  <c r="AT10" i="23" a="1"/>
  <c r="AT10" i="23" s="1"/>
  <c r="AT13" i="23" a="1"/>
  <c r="AT13" i="23" s="1"/>
  <c r="AT14" i="23" a="1"/>
  <c r="AT14" i="23" s="1"/>
  <c r="AT11" i="23" a="1"/>
  <c r="AT11" i="23" s="1"/>
  <c r="AT7" i="23" a="1"/>
  <c r="AT7" i="23" s="1"/>
  <c r="AT23" i="23" a="1"/>
  <c r="AT23" i="23" s="1"/>
  <c r="AT26" i="23" a="1"/>
  <c r="AT26" i="23" s="1"/>
  <c r="AT9" i="23" a="1"/>
  <c r="AT9" i="23" s="1"/>
  <c r="AT15" i="23" a="1"/>
  <c r="AT15" i="23" s="1"/>
  <c r="AT20" i="23" a="1"/>
  <c r="AT20" i="23" s="1"/>
  <c r="AT21" i="23" a="1"/>
  <c r="AT21" i="23" s="1"/>
  <c r="AT24" i="23" a="1"/>
  <c r="AT24" i="23" s="1"/>
  <c r="AT25" i="23" a="1"/>
  <c r="AT25" i="23" s="1"/>
  <c r="AT28" i="23" a="1"/>
  <c r="AT28" i="23" s="1"/>
  <c r="AT29" i="23" a="1"/>
  <c r="AT29" i="23" s="1"/>
  <c r="AT16" i="23" a="1"/>
  <c r="AT16" i="23" s="1"/>
  <c r="AT18" i="23" a="1"/>
  <c r="AT18" i="23" s="1"/>
  <c r="AT19" i="23" a="1"/>
  <c r="AT19" i="23" s="1"/>
  <c r="AT22" i="23" a="1"/>
  <c r="AT22" i="23" s="1"/>
  <c r="AT8" i="23" a="1"/>
  <c r="AT8" i="23" s="1"/>
  <c r="AT17" i="23" a="1"/>
  <c r="AT17" i="23" s="1"/>
  <c r="AT32" i="23" a="1"/>
  <c r="AT32" i="23" s="1"/>
  <c r="AT34" i="23" a="1"/>
  <c r="AT34" i="23" s="1"/>
  <c r="AT41" i="23" a="1"/>
  <c r="AT41" i="23" s="1"/>
  <c r="AT38" i="23" a="1"/>
  <c r="AT38" i="23" s="1"/>
  <c r="AT35" i="23" a="1"/>
  <c r="AT35" i="23" s="1"/>
  <c r="AT36" i="23" a="1"/>
  <c r="AT36" i="23" s="1"/>
  <c r="AT31" i="23" a="1"/>
  <c r="AT31" i="23" s="1"/>
  <c r="AT37" i="23" a="1"/>
  <c r="AT37" i="23" s="1"/>
  <c r="AT40" i="23" a="1"/>
  <c r="AT40" i="23" s="1"/>
  <c r="AT30" i="23" a="1"/>
  <c r="AT30" i="23" s="1"/>
  <c r="AT33" i="23" a="1"/>
  <c r="AT33" i="23" s="1"/>
  <c r="AT44" i="23" a="1"/>
  <c r="AT44" i="23" s="1"/>
  <c r="AT27" i="23" a="1"/>
  <c r="AT27" i="23" s="1"/>
  <c r="AT39" i="23" a="1"/>
  <c r="AT39" i="23" s="1"/>
  <c r="AT54" i="23" a="1"/>
  <c r="AT54" i="23" s="1"/>
  <c r="AT64" i="23" a="1"/>
  <c r="AT64" i="23" s="1"/>
  <c r="AT52" i="23" a="1"/>
  <c r="AT52" i="23" s="1"/>
  <c r="AT60" i="23" a="1"/>
  <c r="AT60" i="23" s="1"/>
  <c r="AT62" i="23" a="1"/>
  <c r="AT62" i="23" s="1"/>
  <c r="AT48" i="23" a="1"/>
  <c r="AT48" i="23" s="1"/>
  <c r="AT49" i="23" a="1"/>
  <c r="AT49" i="23" s="1"/>
  <c r="AT51" i="23" a="1"/>
  <c r="AT51" i="23" s="1"/>
  <c r="AT55" i="23" a="1"/>
  <c r="AT55" i="23" s="1"/>
  <c r="AT59" i="23" a="1"/>
  <c r="AT59" i="23" s="1"/>
  <c r="AT65" i="23" a="1"/>
  <c r="AT65" i="23" s="1"/>
  <c r="AT42" i="23" a="1"/>
  <c r="AT42" i="23" s="1"/>
  <c r="AT43" i="23" a="1"/>
  <c r="AT43" i="23" s="1"/>
  <c r="AT61" i="23" a="1"/>
  <c r="AT61" i="23" s="1"/>
  <c r="AT66" i="23" a="1"/>
  <c r="AT66" i="23" s="1"/>
  <c r="AT47" i="23" a="1"/>
  <c r="AT47" i="23" s="1"/>
  <c r="AT50" i="23" a="1"/>
  <c r="AT50" i="23" s="1"/>
  <c r="AT56" i="23" a="1"/>
  <c r="AT56" i="23" s="1"/>
  <c r="AT46" i="23" a="1"/>
  <c r="AT46" i="23" s="1"/>
  <c r="AT53" i="23" a="1"/>
  <c r="AT53" i="23" s="1"/>
  <c r="AT57" i="23" a="1"/>
  <c r="AT57" i="23" s="1"/>
  <c r="AT45" i="23" a="1"/>
  <c r="AT45" i="23" s="1"/>
  <c r="AT58" i="23" a="1"/>
  <c r="AT58" i="23" s="1"/>
  <c r="AT71" i="23" a="1"/>
  <c r="AT71" i="23" s="1"/>
  <c r="AT75" i="23" a="1"/>
  <c r="AT75" i="23" s="1"/>
  <c r="AT78" i="23" a="1"/>
  <c r="AT78" i="23" s="1"/>
  <c r="AT68" i="23" a="1"/>
  <c r="AT68" i="23" s="1"/>
  <c r="AT69" i="23" a="1"/>
  <c r="AT69" i="23" s="1"/>
  <c r="AT70" i="23" a="1"/>
  <c r="AT70" i="23" s="1"/>
  <c r="AT72" i="23" a="1"/>
  <c r="AT72" i="23" s="1"/>
  <c r="AT81" i="23" a="1"/>
  <c r="AT81" i="23" s="1"/>
  <c r="AT73" i="23" a="1"/>
  <c r="AT73" i="23" s="1"/>
  <c r="AT76" i="23" a="1"/>
  <c r="AT76" i="23" s="1"/>
  <c r="AT82" i="23" a="1"/>
  <c r="AT82" i="23" s="1"/>
  <c r="AT79" i="23" a="1"/>
  <c r="AT79" i="23" s="1"/>
  <c r="AT74" i="23" a="1"/>
  <c r="AT74" i="23" s="1"/>
  <c r="AT77" i="23" a="1"/>
  <c r="AT77" i="23" s="1"/>
  <c r="AT83" i="23" a="1"/>
  <c r="AT83" i="23" s="1"/>
  <c r="AT84" i="23" a="1"/>
  <c r="AT84" i="23" s="1"/>
  <c r="AT63" i="23" a="1"/>
  <c r="AT63" i="23" s="1"/>
  <c r="AT67" i="23" a="1"/>
  <c r="AT67" i="23" s="1"/>
  <c r="AT89" i="23" a="1"/>
  <c r="AT89" i="23" s="1"/>
  <c r="AT91" i="23" a="1"/>
  <c r="AT91" i="23" s="1"/>
  <c r="AT101" i="23" a="1"/>
  <c r="AT101" i="23" s="1"/>
  <c r="AT103" i="23" a="1"/>
  <c r="AT103" i="23" s="1"/>
  <c r="AT92" i="23" a="1"/>
  <c r="AT92" i="23" s="1"/>
  <c r="AT95" i="23" a="1"/>
  <c r="AT95" i="23" s="1"/>
  <c r="AT80" i="23" a="1"/>
  <c r="AT80" i="23" s="1"/>
  <c r="AT86" i="23" a="1"/>
  <c r="AT86" i="23" s="1"/>
  <c r="AT88" i="23" a="1"/>
  <c r="AT88" i="23" s="1"/>
  <c r="AT97" i="23" a="1"/>
  <c r="AT97" i="23" s="1"/>
  <c r="AT85" i="23" a="1"/>
  <c r="AT85" i="23" s="1"/>
  <c r="AT94" i="23" a="1"/>
  <c r="AT94" i="23" s="1"/>
  <c r="AT99" i="23" a="1"/>
  <c r="AT99" i="23" s="1"/>
  <c r="AT102" i="23" a="1"/>
  <c r="AT102" i="23" s="1"/>
  <c r="AT87" i="23" a="1"/>
  <c r="AT87" i="23" s="1"/>
  <c r="AT96" i="23" a="1"/>
  <c r="AT96" i="23" s="1"/>
  <c r="AT93" i="23" a="1"/>
  <c r="AT93" i="23" s="1"/>
  <c r="AT100" i="23" a="1"/>
  <c r="AT100" i="23" s="1"/>
  <c r="AT90" i="23" a="1"/>
  <c r="AT90" i="23" s="1"/>
  <c r="AT98" i="23" a="1"/>
  <c r="AT98" i="23" s="1"/>
  <c r="BB4" i="23" a="1"/>
  <c r="BB4" i="23" s="1"/>
  <c r="BB6" i="23" a="1"/>
  <c r="BB6" i="23" s="1"/>
  <c r="BB5" i="23" a="1"/>
  <c r="BB5" i="23" s="1"/>
  <c r="BB10" i="23" a="1"/>
  <c r="BB10" i="23" s="1"/>
  <c r="BB13" i="23" a="1"/>
  <c r="BB13" i="23" s="1"/>
  <c r="BB15" i="23" a="1"/>
  <c r="BB15" i="23" s="1"/>
  <c r="BB18" i="23" a="1"/>
  <c r="BB18" i="23" s="1"/>
  <c r="BB11" i="23" a="1"/>
  <c r="BB11" i="23" s="1"/>
  <c r="BB17" i="23" a="1"/>
  <c r="BB17" i="23" s="1"/>
  <c r="BB19" i="23" a="1"/>
  <c r="BB19" i="23" s="1"/>
  <c r="BB22" i="23" a="1"/>
  <c r="BB22" i="23" s="1"/>
  <c r="BB26" i="23" a="1"/>
  <c r="BB26" i="23" s="1"/>
  <c r="BB7" i="23" a="1"/>
  <c r="BB7" i="23" s="1"/>
  <c r="BB14" i="23" a="1"/>
  <c r="BB14" i="23" s="1"/>
  <c r="BB9" i="23" a="1"/>
  <c r="BB9" i="23" s="1"/>
  <c r="BB25" i="23" a="1"/>
  <c r="BB25" i="23" s="1"/>
  <c r="BB23" i="23" a="1"/>
  <c r="BB23" i="23" s="1"/>
  <c r="BB24" i="23" a="1"/>
  <c r="BB24" i="23" s="1"/>
  <c r="BB20" i="23" a="1"/>
  <c r="BB20" i="23" s="1"/>
  <c r="BB27" i="23" a="1"/>
  <c r="BB27" i="23" s="1"/>
  <c r="BB8" i="23" a="1"/>
  <c r="BB8" i="23" s="1"/>
  <c r="BB38" i="23" a="1"/>
  <c r="BB38" i="23" s="1"/>
  <c r="BB45" i="23" a="1"/>
  <c r="BB45" i="23" s="1"/>
  <c r="BB46" i="23" a="1"/>
  <c r="BB46" i="23" s="1"/>
  <c r="BB21" i="23" a="1"/>
  <c r="BB21" i="23" s="1"/>
  <c r="BB34" i="23" a="1"/>
  <c r="BB34" i="23" s="1"/>
  <c r="BB39" i="23" a="1"/>
  <c r="BB39" i="23" s="1"/>
  <c r="BB41" i="23" a="1"/>
  <c r="BB41" i="23" s="1"/>
  <c r="BB47" i="23" a="1"/>
  <c r="BB47" i="23" s="1"/>
  <c r="BB28" i="23" a="1"/>
  <c r="BB28" i="23" s="1"/>
  <c r="BB36" i="23" a="1"/>
  <c r="BB36" i="23" s="1"/>
  <c r="BB32" i="23" a="1"/>
  <c r="BB32" i="23" s="1"/>
  <c r="BB37" i="23" a="1"/>
  <c r="BB37" i="23" s="1"/>
  <c r="BB35" i="23" a="1"/>
  <c r="BB35" i="23" s="1"/>
  <c r="BB29" i="23" a="1"/>
  <c r="BB29" i="23" s="1"/>
  <c r="BB30" i="23" a="1"/>
  <c r="BB30" i="23" s="1"/>
  <c r="BB42" i="23" a="1"/>
  <c r="BB42" i="23" s="1"/>
  <c r="BB43" i="23" a="1"/>
  <c r="BB43" i="23" s="1"/>
  <c r="BB44" i="23" a="1"/>
  <c r="BB44" i="23" s="1"/>
  <c r="BB31" i="23" a="1"/>
  <c r="BB31" i="23" s="1"/>
  <c r="BB54" i="23" a="1"/>
  <c r="BB54" i="23" s="1"/>
  <c r="BB63" i="23" a="1"/>
  <c r="BB63" i="23" s="1"/>
  <c r="BB58" i="23" a="1"/>
  <c r="BB58" i="23" s="1"/>
  <c r="BB62" i="23" a="1"/>
  <c r="BB62" i="23" s="1"/>
  <c r="BB40" i="23" a="1"/>
  <c r="BB40" i="23" s="1"/>
  <c r="BB52" i="23" a="1"/>
  <c r="BB52" i="23" s="1"/>
  <c r="BB48" i="23" a="1"/>
  <c r="BB48" i="23" s="1"/>
  <c r="BB55" i="23" a="1"/>
  <c r="BB55" i="23" s="1"/>
  <c r="BB60" i="23" a="1"/>
  <c r="BB60" i="23" s="1"/>
  <c r="BB64" i="23" a="1"/>
  <c r="BB64" i="23" s="1"/>
  <c r="BB16" i="23" a="1"/>
  <c r="BB16" i="23" s="1"/>
  <c r="BB33" i="23" a="1"/>
  <c r="BB33" i="23" s="1"/>
  <c r="BB49" i="23" a="1"/>
  <c r="BB49" i="23" s="1"/>
  <c r="BB61" i="23" a="1"/>
  <c r="BB61" i="23" s="1"/>
  <c r="BB65" i="23" a="1"/>
  <c r="BB65" i="23" s="1"/>
  <c r="BB51" i="23" a="1"/>
  <c r="BB51" i="23" s="1"/>
  <c r="BB56" i="23" a="1"/>
  <c r="BB56" i="23" s="1"/>
  <c r="BB59" i="23" a="1"/>
  <c r="BB59" i="23" s="1"/>
  <c r="BB50" i="23" a="1"/>
  <c r="BB50" i="23" s="1"/>
  <c r="BB53" i="23" a="1"/>
  <c r="BB53" i="23" s="1"/>
  <c r="BB57" i="23" a="1"/>
  <c r="BB57" i="23" s="1"/>
  <c r="BB74" i="23" a="1"/>
  <c r="BB74" i="23" s="1"/>
  <c r="BB83" i="23" a="1"/>
  <c r="BB83" i="23" s="1"/>
  <c r="BB77" i="23" a="1"/>
  <c r="BB77" i="23" s="1"/>
  <c r="BB80" i="23" a="1"/>
  <c r="BB80" i="23" s="1"/>
  <c r="BB84" i="23" a="1"/>
  <c r="BB84" i="23" s="1"/>
  <c r="BB67" i="23" a="1"/>
  <c r="BB67" i="23" s="1"/>
  <c r="BB69" i="23" a="1"/>
  <c r="BB69" i="23" s="1"/>
  <c r="BB68" i="23" a="1"/>
  <c r="BB68" i="23" s="1"/>
  <c r="BB70" i="23" a="1"/>
  <c r="BB70" i="23" s="1"/>
  <c r="BB71" i="23" a="1"/>
  <c r="BB71" i="23" s="1"/>
  <c r="BB75" i="23" a="1"/>
  <c r="BB75" i="23" s="1"/>
  <c r="BB72" i="23" a="1"/>
  <c r="BB72" i="23" s="1"/>
  <c r="BB78" i="23" a="1"/>
  <c r="BB78" i="23" s="1"/>
  <c r="BB73" i="23" a="1"/>
  <c r="BB73" i="23" s="1"/>
  <c r="BB81" i="23" a="1"/>
  <c r="BB81" i="23" s="1"/>
  <c r="BB82" i="23" a="1"/>
  <c r="BB82" i="23" s="1"/>
  <c r="BB66" i="23" a="1"/>
  <c r="BB66" i="23" s="1"/>
  <c r="BB99" i="23" a="1"/>
  <c r="BB99" i="23" s="1"/>
  <c r="BB100" i="23" a="1"/>
  <c r="BB100" i="23" s="1"/>
  <c r="BB102" i="23" a="1"/>
  <c r="BB102" i="23" s="1"/>
  <c r="BB85" i="23" a="1"/>
  <c r="BB85" i="23" s="1"/>
  <c r="BB89" i="23" a="1"/>
  <c r="BB89" i="23" s="1"/>
  <c r="BB90" i="23" a="1"/>
  <c r="BB90" i="23" s="1"/>
  <c r="BB93" i="23" a="1"/>
  <c r="BB93" i="23" s="1"/>
  <c r="BB98" i="23" a="1"/>
  <c r="BB98" i="23" s="1"/>
  <c r="BB86" i="23" a="1"/>
  <c r="BB86" i="23" s="1"/>
  <c r="BB88" i="23" a="1"/>
  <c r="BB88" i="23" s="1"/>
  <c r="BB91" i="23" a="1"/>
  <c r="BB91" i="23" s="1"/>
  <c r="BB95" i="23" a="1"/>
  <c r="BB95" i="23" s="1"/>
  <c r="BB76" i="23" a="1"/>
  <c r="BB76" i="23" s="1"/>
  <c r="BB92" i="23" a="1"/>
  <c r="BB92" i="23" s="1"/>
  <c r="BB101" i="23" a="1"/>
  <c r="BB101" i="23" s="1"/>
  <c r="BB103" i="23" a="1"/>
  <c r="BB103" i="23" s="1"/>
  <c r="BB87" i="23" a="1"/>
  <c r="BB87" i="23" s="1"/>
  <c r="BB94" i="23" a="1"/>
  <c r="BB94" i="23" s="1"/>
  <c r="BB97" i="23" a="1"/>
  <c r="BB97" i="23" s="1"/>
  <c r="BB79" i="23" a="1"/>
  <c r="BB79" i="23" s="1"/>
  <c r="BB96" i="23" a="1"/>
  <c r="BB96" i="23" s="1"/>
  <c r="BJ4" i="23" a="1"/>
  <c r="BJ4" i="23" s="1"/>
  <c r="BJ5" i="23" a="1"/>
  <c r="BJ5" i="23" s="1"/>
  <c r="BJ8" i="23" a="1"/>
  <c r="BJ8" i="23" s="1"/>
  <c r="BJ10" i="23" a="1"/>
  <c r="BJ10" i="23" s="1"/>
  <c r="BJ23" i="23" a="1"/>
  <c r="BJ23" i="23" s="1"/>
  <c r="BJ27" i="23" a="1"/>
  <c r="BJ27" i="23" s="1"/>
  <c r="BJ11" i="23" a="1"/>
  <c r="BJ11" i="23" s="1"/>
  <c r="BJ18" i="23" a="1"/>
  <c r="BJ18" i="23" s="1"/>
  <c r="BJ15" i="23" a="1"/>
  <c r="BJ15" i="23" s="1"/>
  <c r="BJ16" i="23" a="1"/>
  <c r="BJ16" i="23" s="1"/>
  <c r="BJ19" i="23" a="1"/>
  <c r="BJ19" i="23" s="1"/>
  <c r="BJ20" i="23" a="1"/>
  <c r="BJ20" i="23" s="1"/>
  <c r="BJ21" i="23" a="1"/>
  <c r="BJ21" i="23" s="1"/>
  <c r="BJ26" i="23" a="1"/>
  <c r="BJ26" i="23" s="1"/>
  <c r="BJ9" i="23" a="1"/>
  <c r="BJ9" i="23" s="1"/>
  <c r="BJ13" i="23" a="1"/>
  <c r="BJ13" i="23" s="1"/>
  <c r="BJ17" i="23" a="1"/>
  <c r="BJ17" i="23" s="1"/>
  <c r="BJ22" i="23" a="1"/>
  <c r="BJ22" i="23" s="1"/>
  <c r="BJ7" i="23" a="1"/>
  <c r="BJ7" i="23" s="1"/>
  <c r="BJ14" i="23" a="1"/>
  <c r="BJ14" i="23" s="1"/>
  <c r="BJ6" i="23" a="1"/>
  <c r="BJ6" i="23" s="1"/>
  <c r="BJ32" i="23" a="1"/>
  <c r="BJ32" i="23" s="1"/>
  <c r="BJ35" i="23" a="1"/>
  <c r="BJ35" i="23" s="1"/>
  <c r="BJ25" i="23" a="1"/>
  <c r="BJ25" i="23" s="1"/>
  <c r="BJ31" i="23" a="1"/>
  <c r="BJ31" i="23" s="1"/>
  <c r="BJ33" i="23" a="1"/>
  <c r="BJ33" i="23" s="1"/>
  <c r="BJ38" i="23" a="1"/>
  <c r="BJ38" i="23" s="1"/>
  <c r="BJ43" i="23" a="1"/>
  <c r="BJ43" i="23" s="1"/>
  <c r="BJ42" i="23" a="1"/>
  <c r="BJ42" i="23" s="1"/>
  <c r="BJ30" i="23" a="1"/>
  <c r="BJ30" i="23" s="1"/>
  <c r="BJ34" i="23" a="1"/>
  <c r="BJ34" i="23" s="1"/>
  <c r="BJ36" i="23" a="1"/>
  <c r="BJ36" i="23" s="1"/>
  <c r="BJ41" i="23" a="1"/>
  <c r="BJ41" i="23" s="1"/>
  <c r="BJ45" i="23" a="1"/>
  <c r="BJ45" i="23" s="1"/>
  <c r="BJ24" i="23" a="1"/>
  <c r="BJ24" i="23" s="1"/>
  <c r="BJ37" i="23" a="1"/>
  <c r="BJ37" i="23" s="1"/>
  <c r="BJ39" i="23" a="1"/>
  <c r="BJ39" i="23" s="1"/>
  <c r="BJ28" i="23" a="1"/>
  <c r="BJ28" i="23" s="1"/>
  <c r="BJ40" i="23" a="1"/>
  <c r="BJ40" i="23" s="1"/>
  <c r="BJ44" i="23" a="1"/>
  <c r="BJ44" i="23" s="1"/>
  <c r="BJ57" i="23" a="1"/>
  <c r="BJ57" i="23" s="1"/>
  <c r="BJ59" i="23" a="1"/>
  <c r="BJ59" i="23" s="1"/>
  <c r="BJ65" i="23" a="1"/>
  <c r="BJ65" i="23" s="1"/>
  <c r="BJ53" i="23" a="1"/>
  <c r="BJ53" i="23" s="1"/>
  <c r="BJ54" i="23" a="1"/>
  <c r="BJ54" i="23" s="1"/>
  <c r="BJ50" i="23" a="1"/>
  <c r="BJ50" i="23" s="1"/>
  <c r="BJ62" i="23" a="1"/>
  <c r="BJ62" i="23" s="1"/>
  <c r="BJ63" i="23" a="1"/>
  <c r="BJ63" i="23" s="1"/>
  <c r="BJ46" i="23" a="1"/>
  <c r="BJ46" i="23" s="1"/>
  <c r="BJ47" i="23" a="1"/>
  <c r="BJ47" i="23" s="1"/>
  <c r="BJ52" i="23" a="1"/>
  <c r="BJ52" i="23" s="1"/>
  <c r="BJ55" i="23" a="1"/>
  <c r="BJ55" i="23" s="1"/>
  <c r="BJ58" i="23" a="1"/>
  <c r="BJ58" i="23" s="1"/>
  <c r="BJ29" i="23" a="1"/>
  <c r="BJ29" i="23" s="1"/>
  <c r="BJ49" i="23" a="1"/>
  <c r="BJ49" i="23" s="1"/>
  <c r="BJ48" i="23" a="1"/>
  <c r="BJ48" i="23" s="1"/>
  <c r="BJ51" i="23" a="1"/>
  <c r="BJ51" i="23" s="1"/>
  <c r="BJ56" i="23" a="1"/>
  <c r="BJ56" i="23" s="1"/>
  <c r="BJ60" i="23" a="1"/>
  <c r="BJ60" i="23" s="1"/>
  <c r="BJ61" i="23" a="1"/>
  <c r="BJ61" i="23" s="1"/>
  <c r="BJ64" i="23" a="1"/>
  <c r="BJ64" i="23" s="1"/>
  <c r="BJ66" i="23" a="1"/>
  <c r="BJ66" i="23" s="1"/>
  <c r="BJ72" i="23" a="1"/>
  <c r="BJ72" i="23" s="1"/>
  <c r="BJ75" i="23" a="1"/>
  <c r="BJ75" i="23" s="1"/>
  <c r="BJ78" i="23" a="1"/>
  <c r="BJ78" i="23" s="1"/>
  <c r="BJ81" i="23" a="1"/>
  <c r="BJ81" i="23" s="1"/>
  <c r="BJ73" i="23" a="1"/>
  <c r="BJ73" i="23" s="1"/>
  <c r="BJ82" i="23" a="1"/>
  <c r="BJ82" i="23" s="1"/>
  <c r="BJ74" i="23" a="1"/>
  <c r="BJ74" i="23" s="1"/>
  <c r="BJ76" i="23" a="1"/>
  <c r="BJ76" i="23" s="1"/>
  <c r="BJ83" i="23" a="1"/>
  <c r="BJ83" i="23" s="1"/>
  <c r="BJ67" i="23" a="1"/>
  <c r="BJ67" i="23" s="1"/>
  <c r="BJ79" i="23" a="1"/>
  <c r="BJ79" i="23" s="1"/>
  <c r="BJ77" i="23" a="1"/>
  <c r="BJ77" i="23" s="1"/>
  <c r="BJ68" i="23" a="1"/>
  <c r="BJ68" i="23" s="1"/>
  <c r="BJ69" i="23" a="1"/>
  <c r="BJ69" i="23" s="1"/>
  <c r="BJ70" i="23" a="1"/>
  <c r="BJ70" i="23" s="1"/>
  <c r="BJ71" i="23" a="1"/>
  <c r="BJ71" i="23" s="1"/>
  <c r="BJ80" i="23" a="1"/>
  <c r="BJ80" i="23" s="1"/>
  <c r="BJ84" i="23" a="1"/>
  <c r="BJ84" i="23" s="1"/>
  <c r="BJ85" i="23" a="1"/>
  <c r="BJ85" i="23" s="1"/>
  <c r="BJ96" i="23" a="1"/>
  <c r="BJ96" i="23" s="1"/>
  <c r="BJ86" i="23" a="1"/>
  <c r="BJ86" i="23" s="1"/>
  <c r="BJ90" i="23" a="1"/>
  <c r="BJ90" i="23" s="1"/>
  <c r="BJ93" i="23" a="1"/>
  <c r="BJ93" i="23" s="1"/>
  <c r="BJ89" i="23" a="1"/>
  <c r="BJ89" i="23" s="1"/>
  <c r="BJ91" i="23" a="1"/>
  <c r="BJ91" i="23" s="1"/>
  <c r="BJ98" i="23" a="1"/>
  <c r="BJ98" i="23" s="1"/>
  <c r="BJ99" i="23" a="1"/>
  <c r="BJ99" i="23" s="1"/>
  <c r="BJ88" i="23" a="1"/>
  <c r="BJ88" i="23" s="1"/>
  <c r="BJ100" i="23" a="1"/>
  <c r="BJ100" i="23" s="1"/>
  <c r="BJ102" i="23" a="1"/>
  <c r="BJ102" i="23" s="1"/>
  <c r="BJ92" i="23" a="1"/>
  <c r="BJ92" i="23" s="1"/>
  <c r="BJ95" i="23" a="1"/>
  <c r="BJ95" i="23" s="1"/>
  <c r="BJ101" i="23" a="1"/>
  <c r="BJ101" i="23" s="1"/>
  <c r="BJ87" i="23" a="1"/>
  <c r="BJ87" i="23" s="1"/>
  <c r="BJ97" i="23" a="1"/>
  <c r="BJ97" i="23" s="1"/>
  <c r="BJ103" i="23" a="1"/>
  <c r="BJ103" i="23" s="1"/>
  <c r="BJ94" i="23" a="1"/>
  <c r="BJ94" i="23" s="1"/>
  <c r="BR4" i="23" a="1"/>
  <c r="BR4" i="23" s="1"/>
  <c r="BR5" i="23" a="1"/>
  <c r="BR5" i="23" s="1"/>
  <c r="BR8" i="23" a="1"/>
  <c r="BR8" i="23" s="1"/>
  <c r="BR10" i="23" a="1"/>
  <c r="BR10" i="23" s="1"/>
  <c r="BR14" i="23" a="1"/>
  <c r="BR14" i="23" s="1"/>
  <c r="BR11" i="23" a="1"/>
  <c r="BR11" i="23" s="1"/>
  <c r="BR27" i="23" a="1"/>
  <c r="BR27" i="23" s="1"/>
  <c r="BR18" i="23" a="1"/>
  <c r="BR18" i="23" s="1"/>
  <c r="BR19" i="23" a="1"/>
  <c r="BR19" i="23" s="1"/>
  <c r="BR23" i="23" a="1"/>
  <c r="BR23" i="23" s="1"/>
  <c r="BR9" i="23" a="1"/>
  <c r="BR9" i="23" s="1"/>
  <c r="BR13" i="23" a="1"/>
  <c r="BR13" i="23" s="1"/>
  <c r="BR20" i="23" a="1"/>
  <c r="BR20" i="23" s="1"/>
  <c r="BR26" i="23" a="1"/>
  <c r="BR26" i="23" s="1"/>
  <c r="BR6" i="23" a="1"/>
  <c r="BR6" i="23" s="1"/>
  <c r="BR15" i="23" a="1"/>
  <c r="BR15" i="23" s="1"/>
  <c r="BR16" i="23" a="1"/>
  <c r="BR16" i="23" s="1"/>
  <c r="BR21" i="23" a="1"/>
  <c r="BR21" i="23" s="1"/>
  <c r="BR17" i="23" a="1"/>
  <c r="BR17" i="23" s="1"/>
  <c r="BR22" i="23" a="1"/>
  <c r="BR22" i="23" s="1"/>
  <c r="BR24" i="23" a="1"/>
  <c r="BR24" i="23" s="1"/>
  <c r="BR28" i="23" a="1"/>
  <c r="BR28" i="23" s="1"/>
  <c r="BR35" i="23" a="1"/>
  <c r="BR35" i="23" s="1"/>
  <c r="BR38" i="23" a="1"/>
  <c r="BR38" i="23" s="1"/>
  <c r="BR40" i="23" a="1"/>
  <c r="BR40" i="23" s="1"/>
  <c r="BR43" i="23" a="1"/>
  <c r="BR43" i="23" s="1"/>
  <c r="BR44" i="23" a="1"/>
  <c r="BR44" i="23" s="1"/>
  <c r="BR7" i="23" a="1"/>
  <c r="BR7" i="23" s="1"/>
  <c r="BR32" i="23" a="1"/>
  <c r="BR32" i="23" s="1"/>
  <c r="BR42" i="23" a="1"/>
  <c r="BR42" i="23" s="1"/>
  <c r="BR25" i="23" a="1"/>
  <c r="BR25" i="23" s="1"/>
  <c r="BR33" i="23" a="1"/>
  <c r="BR33" i="23" s="1"/>
  <c r="BR31" i="23" a="1"/>
  <c r="BR31" i="23" s="1"/>
  <c r="BR36" i="23" a="1"/>
  <c r="BR36" i="23" s="1"/>
  <c r="BR29" i="23" a="1"/>
  <c r="BR29" i="23" s="1"/>
  <c r="BR39" i="23" a="1"/>
  <c r="BR39" i="23" s="1"/>
  <c r="BR30" i="23" a="1"/>
  <c r="BR30" i="23" s="1"/>
  <c r="BR56" i="23" a="1"/>
  <c r="BR56" i="23" s="1"/>
  <c r="BR58" i="23" a="1"/>
  <c r="BR58" i="23" s="1"/>
  <c r="BR34" i="23" a="1"/>
  <c r="BR34" i="23" s="1"/>
  <c r="BR46" i="23" a="1"/>
  <c r="BR46" i="23" s="1"/>
  <c r="BR49" i="23" a="1"/>
  <c r="BR49" i="23" s="1"/>
  <c r="BR60" i="23" a="1"/>
  <c r="BR60" i="23" s="1"/>
  <c r="BR61" i="23" a="1"/>
  <c r="BR61" i="23" s="1"/>
  <c r="BR37" i="23" a="1"/>
  <c r="BR37" i="23" s="1"/>
  <c r="BR48" i="23" a="1"/>
  <c r="BR48" i="23" s="1"/>
  <c r="BR51" i="23" a="1"/>
  <c r="BR51" i="23" s="1"/>
  <c r="BR57" i="23" a="1"/>
  <c r="BR57" i="23" s="1"/>
  <c r="BR64" i="23" a="1"/>
  <c r="BR64" i="23" s="1"/>
  <c r="BR53" i="23" a="1"/>
  <c r="BR53" i="23" s="1"/>
  <c r="BR54" i="23" a="1"/>
  <c r="BR54" i="23" s="1"/>
  <c r="BR65" i="23" a="1"/>
  <c r="BR65" i="23" s="1"/>
  <c r="BR50" i="23" a="1"/>
  <c r="BR50" i="23" s="1"/>
  <c r="BR59" i="23" a="1"/>
  <c r="BR59" i="23" s="1"/>
  <c r="BR47" i="23" a="1"/>
  <c r="BR47" i="23" s="1"/>
  <c r="BR62" i="23" a="1"/>
  <c r="BR62" i="23" s="1"/>
  <c r="BR41" i="23" a="1"/>
  <c r="BR41" i="23" s="1"/>
  <c r="BR45" i="23" a="1"/>
  <c r="BR45" i="23" s="1"/>
  <c r="BR52" i="23" a="1"/>
  <c r="BR52" i="23" s="1"/>
  <c r="BR55" i="23" a="1"/>
  <c r="BR55" i="23" s="1"/>
  <c r="BR68" i="23" a="1"/>
  <c r="BR68" i="23" s="1"/>
  <c r="BR69" i="23" a="1"/>
  <c r="BR69" i="23" s="1"/>
  <c r="BR66" i="23" a="1"/>
  <c r="BR66" i="23" s="1"/>
  <c r="BR70" i="23" a="1"/>
  <c r="BR70" i="23" s="1"/>
  <c r="BR71" i="23" a="1"/>
  <c r="BR71" i="23" s="1"/>
  <c r="BR77" i="23" a="1"/>
  <c r="BR77" i="23" s="1"/>
  <c r="BR80" i="23" a="1"/>
  <c r="BR80" i="23" s="1"/>
  <c r="BR63" i="23" a="1"/>
  <c r="BR63" i="23" s="1"/>
  <c r="BR72" i="23" a="1"/>
  <c r="BR72" i="23" s="1"/>
  <c r="BR73" i="23" a="1"/>
  <c r="BR73" i="23" s="1"/>
  <c r="BR75" i="23" a="1"/>
  <c r="BR75" i="23" s="1"/>
  <c r="BR81" i="23" a="1"/>
  <c r="BR81" i="23" s="1"/>
  <c r="BR78" i="23" a="1"/>
  <c r="BR78" i="23" s="1"/>
  <c r="BR84" i="23" a="1"/>
  <c r="BR84" i="23" s="1"/>
  <c r="BR82" i="23" a="1"/>
  <c r="BR82" i="23" s="1"/>
  <c r="BR74" i="23" a="1"/>
  <c r="BR74" i="23" s="1"/>
  <c r="BR76" i="23" a="1"/>
  <c r="BR76" i="23" s="1"/>
  <c r="BR83" i="23" a="1"/>
  <c r="BR83" i="23" s="1"/>
  <c r="BR67" i="23" a="1"/>
  <c r="BR67" i="23" s="1"/>
  <c r="BR87" i="23" a="1"/>
  <c r="BR87" i="23" s="1"/>
  <c r="BR101" i="23" a="1"/>
  <c r="BR101" i="23" s="1"/>
  <c r="BR94" i="23" a="1"/>
  <c r="BR94" i="23" s="1"/>
  <c r="BR97" i="23" a="1"/>
  <c r="BR97" i="23" s="1"/>
  <c r="BR103" i="23" a="1"/>
  <c r="BR103" i="23" s="1"/>
  <c r="BR79" i="23" a="1"/>
  <c r="BR79" i="23" s="1"/>
  <c r="BR86" i="23" a="1"/>
  <c r="BR86" i="23" s="1"/>
  <c r="BR90" i="23" a="1"/>
  <c r="BR90" i="23" s="1"/>
  <c r="BR91" i="23" a="1"/>
  <c r="BR91" i="23" s="1"/>
  <c r="BR96" i="23" a="1"/>
  <c r="BR96" i="23" s="1"/>
  <c r="BR89" i="23" a="1"/>
  <c r="BR89" i="23" s="1"/>
  <c r="BR88" i="23" a="1"/>
  <c r="BR88" i="23" s="1"/>
  <c r="BR93" i="23" a="1"/>
  <c r="BR93" i="23" s="1"/>
  <c r="BR98" i="23" a="1"/>
  <c r="BR98" i="23" s="1"/>
  <c r="BR99" i="23" a="1"/>
  <c r="BR99" i="23" s="1"/>
  <c r="BR95" i="23" a="1"/>
  <c r="BR95" i="23" s="1"/>
  <c r="BR85" i="23" a="1"/>
  <c r="BR85" i="23" s="1"/>
  <c r="BR92" i="23" a="1"/>
  <c r="BR92" i="23" s="1"/>
  <c r="BR100" i="23" a="1"/>
  <c r="BR100" i="23" s="1"/>
  <c r="BR102" i="23" a="1"/>
  <c r="BR102" i="23" s="1"/>
  <c r="BZ4" i="23" a="1"/>
  <c r="BZ4" i="23" s="1"/>
  <c r="BZ5" i="23" a="1"/>
  <c r="BZ5" i="23" s="1"/>
  <c r="BZ8" i="23" a="1"/>
  <c r="BZ8" i="23" s="1"/>
  <c r="BZ10" i="23" a="1"/>
  <c r="BZ10" i="23" s="1"/>
  <c r="BZ13" i="23" a="1"/>
  <c r="BZ13" i="23" s="1"/>
  <c r="BZ15" i="23" a="1"/>
  <c r="BZ15" i="23" s="1"/>
  <c r="BZ16" i="23" a="1"/>
  <c r="BZ16" i="23" s="1"/>
  <c r="BZ21" i="23" a="1"/>
  <c r="BZ21" i="23" s="1"/>
  <c r="BZ24" i="23" a="1"/>
  <c r="BZ24" i="23" s="1"/>
  <c r="BZ6" i="23" a="1"/>
  <c r="BZ6" i="23" s="1"/>
  <c r="BZ11" i="23" a="1"/>
  <c r="BZ11" i="23" s="1"/>
  <c r="BZ14" i="23" a="1"/>
  <c r="BZ14" i="23" s="1"/>
  <c r="BZ27" i="23" a="1"/>
  <c r="BZ27" i="23" s="1"/>
  <c r="BZ17" i="23" a="1"/>
  <c r="BZ17" i="23" s="1"/>
  <c r="BZ18" i="23" a="1"/>
  <c r="BZ18" i="23" s="1"/>
  <c r="BZ19" i="23" a="1"/>
  <c r="BZ19" i="23" s="1"/>
  <c r="BZ22" i="23" a="1"/>
  <c r="BZ22" i="23" s="1"/>
  <c r="BZ9" i="23" a="1"/>
  <c r="BZ9" i="23" s="1"/>
  <c r="BZ26" i="23" a="1"/>
  <c r="BZ26" i="23" s="1"/>
  <c r="BZ29" i="23" a="1"/>
  <c r="BZ29" i="23" s="1"/>
  <c r="BZ25" i="23" a="1"/>
  <c r="BZ25" i="23" s="1"/>
  <c r="BZ28" i="23" a="1"/>
  <c r="BZ28" i="23" s="1"/>
  <c r="BZ31" i="23" a="1"/>
  <c r="BZ31" i="23" s="1"/>
  <c r="BZ41" i="23" a="1"/>
  <c r="BZ41" i="23" s="1"/>
  <c r="BZ30" i="23" a="1"/>
  <c r="BZ30" i="23" s="1"/>
  <c r="BZ46" i="23" a="1"/>
  <c r="BZ46" i="23" s="1"/>
  <c r="BZ34" i="23" a="1"/>
  <c r="BZ34" i="23" s="1"/>
  <c r="BZ38" i="23" a="1"/>
  <c r="BZ38" i="23" s="1"/>
  <c r="BZ44" i="23" a="1"/>
  <c r="BZ44" i="23" s="1"/>
  <c r="BZ39" i="23" a="1"/>
  <c r="BZ39" i="23" s="1"/>
  <c r="BZ40" i="23" a="1"/>
  <c r="BZ40" i="23" s="1"/>
  <c r="BZ7" i="23" a="1"/>
  <c r="BZ7" i="23" s="1"/>
  <c r="BZ20" i="23" a="1"/>
  <c r="BZ20" i="23" s="1"/>
  <c r="BZ35" i="23" a="1"/>
  <c r="BZ35" i="23" s="1"/>
  <c r="BZ43" i="23" a="1"/>
  <c r="BZ43" i="23" s="1"/>
  <c r="BZ23" i="23" a="1"/>
  <c r="BZ23" i="23" s="1"/>
  <c r="BZ32" i="23" a="1"/>
  <c r="BZ32" i="23" s="1"/>
  <c r="BZ37" i="23" a="1"/>
  <c r="BZ37" i="23" s="1"/>
  <c r="BZ45" i="23" a="1"/>
  <c r="BZ45" i="23" s="1"/>
  <c r="BZ55" i="23" a="1"/>
  <c r="BZ55" i="23" s="1"/>
  <c r="BZ62" i="23" a="1"/>
  <c r="BZ62" i="23" s="1"/>
  <c r="BZ63" i="23" a="1"/>
  <c r="BZ63" i="23" s="1"/>
  <c r="BZ33" i="23" a="1"/>
  <c r="BZ33" i="23" s="1"/>
  <c r="BZ42" i="23" a="1"/>
  <c r="BZ42" i="23" s="1"/>
  <c r="BZ52" i="23" a="1"/>
  <c r="BZ52" i="23" s="1"/>
  <c r="BZ56" i="23" a="1"/>
  <c r="BZ56" i="23" s="1"/>
  <c r="BZ58" i="23" a="1"/>
  <c r="BZ58" i="23" s="1"/>
  <c r="BZ48" i="23" a="1"/>
  <c r="BZ48" i="23" s="1"/>
  <c r="BZ49" i="23" a="1"/>
  <c r="BZ49" i="23" s="1"/>
  <c r="BZ51" i="23" a="1"/>
  <c r="BZ51" i="23" s="1"/>
  <c r="BZ36" i="23" a="1"/>
  <c r="BZ36" i="23" s="1"/>
  <c r="BZ57" i="23" a="1"/>
  <c r="BZ57" i="23" s="1"/>
  <c r="BZ60" i="23" a="1"/>
  <c r="BZ60" i="23" s="1"/>
  <c r="BZ61" i="23" a="1"/>
  <c r="BZ61" i="23" s="1"/>
  <c r="BZ54" i="23" a="1"/>
  <c r="BZ54" i="23" s="1"/>
  <c r="BZ64" i="23" a="1"/>
  <c r="BZ64" i="23" s="1"/>
  <c r="BZ53" i="23" a="1"/>
  <c r="BZ53" i="23" s="1"/>
  <c r="BZ59" i="23" a="1"/>
  <c r="BZ59" i="23" s="1"/>
  <c r="BZ47" i="23" a="1"/>
  <c r="BZ47" i="23" s="1"/>
  <c r="BZ50" i="23" a="1"/>
  <c r="BZ50" i="23" s="1"/>
  <c r="BZ65" i="23" a="1"/>
  <c r="BZ65" i="23" s="1"/>
  <c r="BZ74" i="23" a="1"/>
  <c r="BZ74" i="23" s="1"/>
  <c r="BZ75" i="23" a="1"/>
  <c r="BZ75" i="23" s="1"/>
  <c r="BZ78" i="23" a="1"/>
  <c r="BZ78" i="23" s="1"/>
  <c r="BZ67" i="23" a="1"/>
  <c r="BZ67" i="23" s="1"/>
  <c r="BZ76" i="23" a="1"/>
  <c r="BZ76" i="23" s="1"/>
  <c r="BZ83" i="23" a="1"/>
  <c r="BZ83" i="23" s="1"/>
  <c r="BZ66" i="23" a="1"/>
  <c r="BZ66" i="23" s="1"/>
  <c r="BZ68" i="23" a="1"/>
  <c r="BZ68" i="23" s="1"/>
  <c r="BZ69" i="23" a="1"/>
  <c r="BZ69" i="23" s="1"/>
  <c r="BZ70" i="23" a="1"/>
  <c r="BZ70" i="23" s="1"/>
  <c r="BZ71" i="23" a="1"/>
  <c r="BZ71" i="23" s="1"/>
  <c r="BZ79" i="23" a="1"/>
  <c r="BZ79" i="23" s="1"/>
  <c r="BZ77" i="23" a="1"/>
  <c r="BZ77" i="23" s="1"/>
  <c r="BZ80" i="23" a="1"/>
  <c r="BZ80" i="23" s="1"/>
  <c r="BZ72" i="23" a="1"/>
  <c r="BZ72" i="23" s="1"/>
  <c r="BZ81" i="23" a="1"/>
  <c r="BZ81" i="23" s="1"/>
  <c r="BZ73" i="23" a="1"/>
  <c r="BZ73" i="23" s="1"/>
  <c r="BZ87" i="23" a="1"/>
  <c r="BZ87" i="23" s="1"/>
  <c r="BZ99" i="23" a="1"/>
  <c r="BZ99" i="23" s="1"/>
  <c r="BZ84" i="23" a="1"/>
  <c r="BZ84" i="23" s="1"/>
  <c r="BZ92" i="23" a="1"/>
  <c r="BZ92" i="23" s="1"/>
  <c r="BZ95" i="23" a="1"/>
  <c r="BZ95" i="23" s="1"/>
  <c r="BZ102" i="23" a="1"/>
  <c r="BZ102" i="23" s="1"/>
  <c r="BZ86" i="23" a="1"/>
  <c r="BZ86" i="23" s="1"/>
  <c r="BZ97" i="23" a="1"/>
  <c r="BZ97" i="23" s="1"/>
  <c r="BZ100" i="23" a="1"/>
  <c r="BZ100" i="23" s="1"/>
  <c r="BZ90" i="23" a="1"/>
  <c r="BZ90" i="23" s="1"/>
  <c r="BZ94" i="23" a="1"/>
  <c r="BZ94" i="23" s="1"/>
  <c r="BZ89" i="23" a="1"/>
  <c r="BZ89" i="23" s="1"/>
  <c r="BZ91" i="23" a="1"/>
  <c r="BZ91" i="23" s="1"/>
  <c r="BZ101" i="23" a="1"/>
  <c r="BZ101" i="23" s="1"/>
  <c r="BZ103" i="23" a="1"/>
  <c r="BZ103" i="23" s="1"/>
  <c r="BZ88" i="23" a="1"/>
  <c r="BZ88" i="23" s="1"/>
  <c r="BZ96" i="23" a="1"/>
  <c r="BZ96" i="23" s="1"/>
  <c r="BZ82" i="23" a="1"/>
  <c r="BZ82" i="23" s="1"/>
  <c r="BZ85" i="23" a="1"/>
  <c r="BZ85" i="23" s="1"/>
  <c r="BZ93" i="23" a="1"/>
  <c r="BZ93" i="23" s="1"/>
  <c r="BZ98" i="23" a="1"/>
  <c r="BZ98" i="23" s="1"/>
  <c r="CH4" i="23" a="1"/>
  <c r="CH4" i="23" s="1"/>
  <c r="CH8" i="23" a="1"/>
  <c r="CH8" i="23" s="1"/>
  <c r="CH20" i="23" a="1"/>
  <c r="CH20" i="23" s="1"/>
  <c r="CH25" i="23" a="1"/>
  <c r="CH25" i="23" s="1"/>
  <c r="CH28" i="23" a="1"/>
  <c r="CH28" i="23" s="1"/>
  <c r="CH10" i="23" a="1"/>
  <c r="CH10" i="23" s="1"/>
  <c r="CH11" i="23" a="1"/>
  <c r="CH11" i="23" s="1"/>
  <c r="CH13" i="23" a="1"/>
  <c r="CH13" i="23" s="1"/>
  <c r="CH23" i="23" a="1"/>
  <c r="CH23" i="23" s="1"/>
  <c r="CH24" i="23" a="1"/>
  <c r="CH24" i="23" s="1"/>
  <c r="CH16" i="23" a="1"/>
  <c r="CH16" i="23" s="1"/>
  <c r="CH21" i="23" a="1"/>
  <c r="CH21" i="23" s="1"/>
  <c r="CH27" i="23" a="1"/>
  <c r="CH27" i="23" s="1"/>
  <c r="CH5" i="23" a="1"/>
  <c r="CH5" i="23" s="1"/>
  <c r="CH9" i="23" a="1"/>
  <c r="CH9" i="23" s="1"/>
  <c r="CH15" i="23" a="1"/>
  <c r="CH15" i="23" s="1"/>
  <c r="CH18" i="23" a="1"/>
  <c r="CH18" i="23" s="1"/>
  <c r="CH17" i="23" a="1"/>
  <c r="CH17" i="23" s="1"/>
  <c r="CH19" i="23" a="1"/>
  <c r="CH19" i="23" s="1"/>
  <c r="CH6" i="23" a="1"/>
  <c r="CH6" i="23" s="1"/>
  <c r="CH22" i="23" a="1"/>
  <c r="CH22" i="23" s="1"/>
  <c r="CH33" i="23" a="1"/>
  <c r="CH33" i="23" s="1"/>
  <c r="CH37" i="23" a="1"/>
  <c r="CH37" i="23" s="1"/>
  <c r="CH32" i="23" a="1"/>
  <c r="CH32" i="23" s="1"/>
  <c r="CH41" i="23" a="1"/>
  <c r="CH41" i="23" s="1"/>
  <c r="CH45" i="23" a="1"/>
  <c r="CH45" i="23" s="1"/>
  <c r="CH46" i="23" a="1"/>
  <c r="CH46" i="23" s="1"/>
  <c r="CH31" i="23" a="1"/>
  <c r="CH31" i="23" s="1"/>
  <c r="CH38" i="23" a="1"/>
  <c r="CH38" i="23" s="1"/>
  <c r="CH26" i="23" a="1"/>
  <c r="CH26" i="23" s="1"/>
  <c r="CH34" i="23" a="1"/>
  <c r="CH34" i="23" s="1"/>
  <c r="CH7" i="23" a="1"/>
  <c r="CH7" i="23" s="1"/>
  <c r="CH30" i="23" a="1"/>
  <c r="CH30" i="23" s="1"/>
  <c r="CH43" i="23" a="1"/>
  <c r="CH43" i="23" s="1"/>
  <c r="CH44" i="23" a="1"/>
  <c r="CH44" i="23" s="1"/>
  <c r="CH14" i="23" a="1"/>
  <c r="CH14" i="23" s="1"/>
  <c r="CH29" i="23" a="1"/>
  <c r="CH29" i="23" s="1"/>
  <c r="CH35" i="23" a="1"/>
  <c r="CH35" i="23" s="1"/>
  <c r="CH36" i="23" a="1"/>
  <c r="CH36" i="23" s="1"/>
  <c r="CH40" i="23" a="1"/>
  <c r="CH40" i="23" s="1"/>
  <c r="CH47" i="23" a="1"/>
  <c r="CH47" i="23" s="1"/>
  <c r="CH53" i="23" a="1"/>
  <c r="CH53" i="23" s="1"/>
  <c r="CH64" i="23" a="1"/>
  <c r="CH64" i="23" s="1"/>
  <c r="CH50" i="23" a="1"/>
  <c r="CH50" i="23" s="1"/>
  <c r="CH55" i="23" a="1"/>
  <c r="CH55" i="23" s="1"/>
  <c r="CH59" i="23" a="1"/>
  <c r="CH59" i="23" s="1"/>
  <c r="CH65" i="23" a="1"/>
  <c r="CH65" i="23" s="1"/>
  <c r="CH42" i="23" a="1"/>
  <c r="CH42" i="23" s="1"/>
  <c r="CH62" i="23" a="1"/>
  <c r="CH62" i="23" s="1"/>
  <c r="CH52" i="23" a="1"/>
  <c r="CH52" i="23" s="1"/>
  <c r="CH56" i="23" a="1"/>
  <c r="CH56" i="23" s="1"/>
  <c r="CH63" i="23" a="1"/>
  <c r="CH63" i="23" s="1"/>
  <c r="CH39" i="23" a="1"/>
  <c r="CH39" i="23" s="1"/>
  <c r="CH48" i="23" a="1"/>
  <c r="CH48" i="23" s="1"/>
  <c r="CH49" i="23" a="1"/>
  <c r="CH49" i="23" s="1"/>
  <c r="CH58" i="23" a="1"/>
  <c r="CH58" i="23" s="1"/>
  <c r="CH51" i="23" a="1"/>
  <c r="CH51" i="23" s="1"/>
  <c r="CH54" i="23" a="1"/>
  <c r="CH54" i="23" s="1"/>
  <c r="CH57" i="23" a="1"/>
  <c r="CH57" i="23" s="1"/>
  <c r="CH61" i="23" a="1"/>
  <c r="CH61" i="23" s="1"/>
  <c r="CH60" i="23" a="1"/>
  <c r="CH60" i="23" s="1"/>
  <c r="CH72" i="23" a="1"/>
  <c r="CH72" i="23" s="1"/>
  <c r="CH77" i="23" a="1"/>
  <c r="CH77" i="23" s="1"/>
  <c r="CH73" i="23" a="1"/>
  <c r="CH73" i="23" s="1"/>
  <c r="CH81" i="23" a="1"/>
  <c r="CH81" i="23" s="1"/>
  <c r="CH82" i="23" a="1"/>
  <c r="CH82" i="23" s="1"/>
  <c r="CH74" i="23" a="1"/>
  <c r="CH74" i="23" s="1"/>
  <c r="CH75" i="23" a="1"/>
  <c r="CH75" i="23" s="1"/>
  <c r="CH69" i="23" a="1"/>
  <c r="CH69" i="23" s="1"/>
  <c r="CH78" i="23" a="1"/>
  <c r="CH78" i="23" s="1"/>
  <c r="CH83" i="23" a="1"/>
  <c r="CH83" i="23" s="1"/>
  <c r="CH66" i="23" a="1"/>
  <c r="CH66" i="23" s="1"/>
  <c r="CH67" i="23" a="1"/>
  <c r="CH67" i="23" s="1"/>
  <c r="CH68" i="23" a="1"/>
  <c r="CH68" i="23" s="1"/>
  <c r="CH70" i="23" a="1"/>
  <c r="CH70" i="23" s="1"/>
  <c r="CH84" i="23" a="1"/>
  <c r="CH84" i="23" s="1"/>
  <c r="CH76" i="23" a="1"/>
  <c r="CH76" i="23" s="1"/>
  <c r="CH79" i="23" a="1"/>
  <c r="CH79" i="23" s="1"/>
  <c r="CH71" i="23" a="1"/>
  <c r="CH71" i="23" s="1"/>
  <c r="CH87" i="23" a="1"/>
  <c r="CH87" i="23" s="1"/>
  <c r="CH101" i="23" a="1"/>
  <c r="CH101" i="23" s="1"/>
  <c r="CH103" i="23" a="1"/>
  <c r="CH103" i="23" s="1"/>
  <c r="CH80" i="23" a="1"/>
  <c r="CH80" i="23" s="1"/>
  <c r="CH93" i="23" a="1"/>
  <c r="CH93" i="23" s="1"/>
  <c r="CH98" i="23" a="1"/>
  <c r="CH98" i="23" s="1"/>
  <c r="CH86" i="23" a="1"/>
  <c r="CH86" i="23" s="1"/>
  <c r="CH95" i="23" a="1"/>
  <c r="CH95" i="23" s="1"/>
  <c r="CH92" i="23" a="1"/>
  <c r="CH92" i="23" s="1"/>
  <c r="CH99" i="23" a="1"/>
  <c r="CH99" i="23" s="1"/>
  <c r="CH100" i="23" a="1"/>
  <c r="CH100" i="23" s="1"/>
  <c r="CH85" i="23" a="1"/>
  <c r="CH85" i="23" s="1"/>
  <c r="CH88" i="23" a="1"/>
  <c r="CH88" i="23" s="1"/>
  <c r="CH89" i="23" a="1"/>
  <c r="CH89" i="23" s="1"/>
  <c r="CH90" i="23" a="1"/>
  <c r="CH90" i="23" s="1"/>
  <c r="CH94" i="23" a="1"/>
  <c r="CH94" i="23" s="1"/>
  <c r="CH97" i="23" a="1"/>
  <c r="CH97" i="23" s="1"/>
  <c r="CH102" i="23" a="1"/>
  <c r="CH102" i="23" s="1"/>
  <c r="CH91" i="23" a="1"/>
  <c r="CH91" i="23" s="1"/>
  <c r="CH96" i="23" a="1"/>
  <c r="CH96" i="23" s="1"/>
  <c r="CP6" i="23" a="1"/>
  <c r="CP6" i="23" s="1"/>
  <c r="CP4" i="23" a="1"/>
  <c r="CP4" i="23" s="1"/>
  <c r="CP7" i="23" a="1"/>
  <c r="CP7" i="23" s="1"/>
  <c r="CP8" i="23" a="1"/>
  <c r="CP8" i="23" s="1"/>
  <c r="CP11" i="23" a="1"/>
  <c r="CP11" i="23" s="1"/>
  <c r="CP25" i="23" a="1"/>
  <c r="CP25" i="23" s="1"/>
  <c r="CP28" i="23" a="1"/>
  <c r="CP28" i="23" s="1"/>
  <c r="CP10" i="23" a="1"/>
  <c r="CP10" i="23" s="1"/>
  <c r="CP14" i="23" a="1"/>
  <c r="CP14" i="23" s="1"/>
  <c r="CP17" i="23" a="1"/>
  <c r="CP17" i="23" s="1"/>
  <c r="CP20" i="23" a="1"/>
  <c r="CP20" i="23" s="1"/>
  <c r="CP24" i="23" a="1"/>
  <c r="CP24" i="23" s="1"/>
  <c r="CP23" i="23" a="1"/>
  <c r="CP23" i="23" s="1"/>
  <c r="CP27" i="23" a="1"/>
  <c r="CP27" i="23" s="1"/>
  <c r="CP9" i="23" a="1"/>
  <c r="CP9" i="23" s="1"/>
  <c r="CP5" i="23" a="1"/>
  <c r="CP5" i="23" s="1"/>
  <c r="CP13" i="23" a="1"/>
  <c r="CP13" i="23" s="1"/>
  <c r="CP18" i="23" a="1"/>
  <c r="CP18" i="23" s="1"/>
  <c r="CP22" i="23" a="1"/>
  <c r="CP22" i="23" s="1"/>
  <c r="CP19" i="23" a="1"/>
  <c r="CP19" i="23" s="1"/>
  <c r="CP29" i="23" a="1"/>
  <c r="CP29" i="23" s="1"/>
  <c r="CP30" i="23" a="1"/>
  <c r="CP30" i="23" s="1"/>
  <c r="CP36" i="23" a="1"/>
  <c r="CP36" i="23" s="1"/>
  <c r="CP21" i="23" a="1"/>
  <c r="CP21" i="23" s="1"/>
  <c r="CP35" i="23" a="1"/>
  <c r="CP35" i="23" s="1"/>
  <c r="CP37" i="23" a="1"/>
  <c r="CP37" i="23" s="1"/>
  <c r="CP42" i="23" a="1"/>
  <c r="CP42" i="23" s="1"/>
  <c r="CP15" i="23" a="1"/>
  <c r="CP15" i="23" s="1"/>
  <c r="CP33" i="23" a="1"/>
  <c r="CP33" i="23" s="1"/>
  <c r="CP39" i="23" a="1"/>
  <c r="CP39" i="23" s="1"/>
  <c r="CP41" i="23" a="1"/>
  <c r="CP41" i="23" s="1"/>
  <c r="CP46" i="23" a="1"/>
  <c r="CP46" i="23" s="1"/>
  <c r="CP16" i="23" a="1"/>
  <c r="CP16" i="23" s="1"/>
  <c r="CP32" i="23" a="1"/>
  <c r="CP32" i="23" s="1"/>
  <c r="CP44" i="23" a="1"/>
  <c r="CP44" i="23" s="1"/>
  <c r="CP45" i="23" a="1"/>
  <c r="CP45" i="23" s="1"/>
  <c r="CP26" i="23" a="1"/>
  <c r="CP26" i="23" s="1"/>
  <c r="CP31" i="23" a="1"/>
  <c r="CP31" i="23" s="1"/>
  <c r="CP38" i="23" a="1"/>
  <c r="CP38" i="23" s="1"/>
  <c r="CP40" i="23" a="1"/>
  <c r="CP40" i="23" s="1"/>
  <c r="CP43" i="23" a="1"/>
  <c r="CP43" i="23" s="1"/>
  <c r="CP48" i="23" a="1"/>
  <c r="CP48" i="23" s="1"/>
  <c r="CP58" i="23" a="1"/>
  <c r="CP58" i="23" s="1"/>
  <c r="CP61" i="23" a="1"/>
  <c r="CP61" i="23" s="1"/>
  <c r="CP47" i="23" a="1"/>
  <c r="CP47" i="23" s="1"/>
  <c r="CP57" i="23" a="1"/>
  <c r="CP57" i="23" s="1"/>
  <c r="CP53" i="23" a="1"/>
  <c r="CP53" i="23" s="1"/>
  <c r="CP55" i="23" a="1"/>
  <c r="CP55" i="23" s="1"/>
  <c r="CP60" i="23" a="1"/>
  <c r="CP60" i="23" s="1"/>
  <c r="CP50" i="23" a="1"/>
  <c r="CP50" i="23" s="1"/>
  <c r="CP62" i="23" a="1"/>
  <c r="CP62" i="23" s="1"/>
  <c r="CP64" i="23" a="1"/>
  <c r="CP64" i="23" s="1"/>
  <c r="CP59" i="23" a="1"/>
  <c r="CP59" i="23" s="1"/>
  <c r="CP34" i="23" a="1"/>
  <c r="CP34" i="23" s="1"/>
  <c r="CP49" i="23" a="1"/>
  <c r="CP49" i="23" s="1"/>
  <c r="CP52" i="23" a="1"/>
  <c r="CP52" i="23" s="1"/>
  <c r="CP56" i="23" a="1"/>
  <c r="CP56" i="23" s="1"/>
  <c r="CP63" i="23" a="1"/>
  <c r="CP63" i="23" s="1"/>
  <c r="CP65" i="23" a="1"/>
  <c r="CP65" i="23" s="1"/>
  <c r="CP51" i="23" a="1"/>
  <c r="CP51" i="23" s="1"/>
  <c r="CP54" i="23" a="1"/>
  <c r="CP54" i="23" s="1"/>
  <c r="CP66" i="23" a="1"/>
  <c r="CP66" i="23" s="1"/>
  <c r="CP71" i="23" a="1"/>
  <c r="CP71" i="23" s="1"/>
  <c r="CP76" i="23" a="1"/>
  <c r="CP76" i="23" s="1"/>
  <c r="CP80" i="23" a="1"/>
  <c r="CP80" i="23" s="1"/>
  <c r="CP79" i="23" a="1"/>
  <c r="CP79" i="23" s="1"/>
  <c r="CP72" i="23" a="1"/>
  <c r="CP72" i="23" s="1"/>
  <c r="CP77" i="23" a="1"/>
  <c r="CP77" i="23" s="1"/>
  <c r="CP81" i="23" a="1"/>
  <c r="CP81" i="23" s="1"/>
  <c r="CP73" i="23" a="1"/>
  <c r="CP73" i="23" s="1"/>
  <c r="CP74" i="23" a="1"/>
  <c r="CP74" i="23" s="1"/>
  <c r="CP67" i="23" a="1"/>
  <c r="CP67" i="23" s="1"/>
  <c r="CP82" i="23" a="1"/>
  <c r="CP82" i="23" s="1"/>
  <c r="CP68" i="23" a="1"/>
  <c r="CP68" i="23" s="1"/>
  <c r="CP69" i="23" a="1"/>
  <c r="CP69" i="23" s="1"/>
  <c r="CP70" i="23" a="1"/>
  <c r="CP70" i="23" s="1"/>
  <c r="CP83" i="23" a="1"/>
  <c r="CP83" i="23" s="1"/>
  <c r="CP100" i="23" a="1"/>
  <c r="CP100" i="23" s="1"/>
  <c r="CP87" i="23" a="1"/>
  <c r="CP87" i="23" s="1"/>
  <c r="CP91" i="23" a="1"/>
  <c r="CP91" i="23" s="1"/>
  <c r="CP96" i="23" a="1"/>
  <c r="CP96" i="23" s="1"/>
  <c r="CP102" i="23" a="1"/>
  <c r="CP102" i="23" s="1"/>
  <c r="CP78" i="23" a="1"/>
  <c r="CP78" i="23" s="1"/>
  <c r="CP86" i="23" a="1"/>
  <c r="CP86" i="23" s="1"/>
  <c r="CP93" i="23" a="1"/>
  <c r="CP93" i="23" s="1"/>
  <c r="CP103" i="23" a="1"/>
  <c r="CP103" i="23" s="1"/>
  <c r="CP84" i="23" a="1"/>
  <c r="CP84" i="23" s="1"/>
  <c r="CP98" i="23" a="1"/>
  <c r="CP98" i="23" s="1"/>
  <c r="CP101" i="23" a="1"/>
  <c r="CP101" i="23" s="1"/>
  <c r="CP85" i="23" a="1"/>
  <c r="CP85" i="23" s="1"/>
  <c r="CP92" i="23" a="1"/>
  <c r="CP92" i="23" s="1"/>
  <c r="CP95" i="23" a="1"/>
  <c r="CP95" i="23" s="1"/>
  <c r="CP75" i="23" a="1"/>
  <c r="CP75" i="23" s="1"/>
  <c r="CP90" i="23" a="1"/>
  <c r="CP90" i="23" s="1"/>
  <c r="CP97" i="23" a="1"/>
  <c r="CP97" i="23" s="1"/>
  <c r="CP88" i="23" a="1"/>
  <c r="CP88" i="23" s="1"/>
  <c r="CP89" i="23" a="1"/>
  <c r="CP89" i="23" s="1"/>
  <c r="CP94" i="23" a="1"/>
  <c r="CP94" i="23" s="1"/>
  <c r="CP99" i="23" a="1"/>
  <c r="CP99" i="23" s="1"/>
  <c r="CX5" i="23" a="1"/>
  <c r="CX5" i="23" s="1"/>
  <c r="CX4" i="23" a="1"/>
  <c r="CX4" i="23" s="1"/>
  <c r="CX8" i="23" a="1"/>
  <c r="CX8" i="23" s="1"/>
  <c r="CX19" i="23" a="1"/>
  <c r="CX19" i="23" s="1"/>
  <c r="CX10" i="23" a="1"/>
  <c r="CX10" i="23" s="1"/>
  <c r="CX15" i="23" a="1"/>
  <c r="CX15" i="23" s="1"/>
  <c r="CX16" i="23" a="1"/>
  <c r="CX16" i="23" s="1"/>
  <c r="CX25" i="23" a="1"/>
  <c r="CX25" i="23" s="1"/>
  <c r="CX21" i="23" a="1"/>
  <c r="CX21" i="23" s="1"/>
  <c r="CX28" i="23" a="1"/>
  <c r="CX28" i="23" s="1"/>
  <c r="CX14" i="23" a="1"/>
  <c r="CX14" i="23" s="1"/>
  <c r="CX22" i="23" a="1"/>
  <c r="CX22" i="23" s="1"/>
  <c r="CX24" i="23" a="1"/>
  <c r="CX24" i="23" s="1"/>
  <c r="CX7" i="23" a="1"/>
  <c r="CX7" i="23" s="1"/>
  <c r="CX9" i="23" a="1"/>
  <c r="CX9" i="23" s="1"/>
  <c r="CX20" i="23" a="1"/>
  <c r="CX20" i="23" s="1"/>
  <c r="CX27" i="23" a="1"/>
  <c r="CX27" i="23" s="1"/>
  <c r="CX6" i="23" a="1"/>
  <c r="CX6" i="23" s="1"/>
  <c r="CX11" i="23" a="1"/>
  <c r="CX11" i="23" s="1"/>
  <c r="CX17" i="23" a="1"/>
  <c r="CX17" i="23" s="1"/>
  <c r="CX23" i="23" a="1"/>
  <c r="CX23" i="23" s="1"/>
  <c r="CX18" i="23" a="1"/>
  <c r="CX18" i="23" s="1"/>
  <c r="CX26" i="23" a="1"/>
  <c r="CX26" i="23" s="1"/>
  <c r="CX13" i="23" a="1"/>
  <c r="CX13" i="23" s="1"/>
  <c r="CX32" i="23" a="1"/>
  <c r="CX32" i="23" s="1"/>
  <c r="CX43" i="23" a="1"/>
  <c r="CX43" i="23" s="1"/>
  <c r="CX29" i="23" a="1"/>
  <c r="CX29" i="23" s="1"/>
  <c r="CX34" i="23" a="1"/>
  <c r="CX34" i="23" s="1"/>
  <c r="CX36" i="23" a="1"/>
  <c r="CX36" i="23" s="1"/>
  <c r="CX42" i="23" a="1"/>
  <c r="CX42" i="23" s="1"/>
  <c r="CX37" i="23" a="1"/>
  <c r="CX37" i="23" s="1"/>
  <c r="CX40" i="23" a="1"/>
  <c r="CX40" i="23" s="1"/>
  <c r="CX31" i="23" a="1"/>
  <c r="CX31" i="23" s="1"/>
  <c r="CX38" i="23" a="1"/>
  <c r="CX38" i="23" s="1"/>
  <c r="CX30" i="23" a="1"/>
  <c r="CX30" i="23" s="1"/>
  <c r="CX33" i="23" a="1"/>
  <c r="CX33" i="23" s="1"/>
  <c r="CX35" i="23" a="1"/>
  <c r="CX35" i="23" s="1"/>
  <c r="CX45" i="23" a="1"/>
  <c r="CX45" i="23" s="1"/>
  <c r="CX46" i="23" a="1"/>
  <c r="CX46" i="23" s="1"/>
  <c r="CX39" i="23" a="1"/>
  <c r="CX39" i="23" s="1"/>
  <c r="CX44" i="23" a="1"/>
  <c r="CX44" i="23" s="1"/>
  <c r="CX54" i="23" a="1"/>
  <c r="CX54" i="23" s="1"/>
  <c r="CX47" i="23" a="1"/>
  <c r="CX47" i="23" s="1"/>
  <c r="CX58" i="23" a="1"/>
  <c r="CX58" i="23" s="1"/>
  <c r="CX61" i="23" a="1"/>
  <c r="CX61" i="23" s="1"/>
  <c r="CX63" i="23" a="1"/>
  <c r="CX63" i="23" s="1"/>
  <c r="CX51" i="23" a="1"/>
  <c r="CX51" i="23" s="1"/>
  <c r="CX41" i="23" a="1"/>
  <c r="CX41" i="23" s="1"/>
  <c r="CX48" i="23" a="1"/>
  <c r="CX48" i="23" s="1"/>
  <c r="CX53" i="23" a="1"/>
  <c r="CX53" i="23" s="1"/>
  <c r="CX57" i="23" a="1"/>
  <c r="CX57" i="23" s="1"/>
  <c r="CX55" i="23" a="1"/>
  <c r="CX55" i="23" s="1"/>
  <c r="CX60" i="23" a="1"/>
  <c r="CX60" i="23" s="1"/>
  <c r="CX50" i="23" a="1"/>
  <c r="CX50" i="23" s="1"/>
  <c r="CX49" i="23" a="1"/>
  <c r="CX49" i="23" s="1"/>
  <c r="CX52" i="23" a="1"/>
  <c r="CX52" i="23" s="1"/>
  <c r="CX56" i="23" a="1"/>
  <c r="CX56" i="23" s="1"/>
  <c r="CX59" i="23" a="1"/>
  <c r="CX59" i="23" s="1"/>
  <c r="CX65" i="23" a="1"/>
  <c r="CX65" i="23" s="1"/>
  <c r="CX74" i="23" a="1"/>
  <c r="CX74" i="23" s="1"/>
  <c r="CX67" i="23" a="1"/>
  <c r="CX67" i="23" s="1"/>
  <c r="CX68" i="23" a="1"/>
  <c r="CX68" i="23" s="1"/>
  <c r="CX69" i="23" a="1"/>
  <c r="CX69" i="23" s="1"/>
  <c r="CX77" i="23" a="1"/>
  <c r="CX77" i="23" s="1"/>
  <c r="CX70" i="23" a="1"/>
  <c r="CX70" i="23" s="1"/>
  <c r="CX75" i="23" a="1"/>
  <c r="CX75" i="23" s="1"/>
  <c r="CX83" i="23" a="1"/>
  <c r="CX83" i="23" s="1"/>
  <c r="CX64" i="23" a="1"/>
  <c r="CX64" i="23" s="1"/>
  <c r="CX66" i="23" a="1"/>
  <c r="CX66" i="23" s="1"/>
  <c r="CX78" i="23" a="1"/>
  <c r="CX78" i="23" s="1"/>
  <c r="CX71" i="23" a="1"/>
  <c r="CX71" i="23" s="1"/>
  <c r="CX76" i="23" a="1"/>
  <c r="CX76" i="23" s="1"/>
  <c r="CX84" i="23" a="1"/>
  <c r="CX84" i="23" s="1"/>
  <c r="CX62" i="23" a="1"/>
  <c r="CX62" i="23" s="1"/>
  <c r="CX79" i="23" a="1"/>
  <c r="CX79" i="23" s="1"/>
  <c r="CX80" i="23" a="1"/>
  <c r="CX80" i="23" s="1"/>
  <c r="CX72" i="23" a="1"/>
  <c r="CX72" i="23" s="1"/>
  <c r="CX73" i="23" a="1"/>
  <c r="CX73" i="23" s="1"/>
  <c r="CX88" i="23" a="1"/>
  <c r="CX88" i="23" s="1"/>
  <c r="CX94" i="23" a="1"/>
  <c r="CX94" i="23" s="1"/>
  <c r="CX97" i="23" a="1"/>
  <c r="CX97" i="23" s="1"/>
  <c r="CX99" i="23" a="1"/>
  <c r="CX99" i="23" s="1"/>
  <c r="CX91" i="23" a="1"/>
  <c r="CX91" i="23" s="1"/>
  <c r="CX85" i="23" a="1"/>
  <c r="CX85" i="23" s="1"/>
  <c r="CX87" i="23" a="1"/>
  <c r="CX87" i="23" s="1"/>
  <c r="CX96" i="23" a="1"/>
  <c r="CX96" i="23" s="1"/>
  <c r="CX100" i="23" a="1"/>
  <c r="CX100" i="23" s="1"/>
  <c r="CX86" i="23" a="1"/>
  <c r="CX86" i="23" s="1"/>
  <c r="CX102" i="23" a="1"/>
  <c r="CX102" i="23" s="1"/>
  <c r="CX93" i="23" a="1"/>
  <c r="CX93" i="23" s="1"/>
  <c r="CX98" i="23" a="1"/>
  <c r="CX98" i="23" s="1"/>
  <c r="CX103" i="23" a="1"/>
  <c r="CX103" i="23" s="1"/>
  <c r="CX81" i="23" a="1"/>
  <c r="CX81" i="23" s="1"/>
  <c r="CX95" i="23" a="1"/>
  <c r="CX95" i="23" s="1"/>
  <c r="CX82" i="23" a="1"/>
  <c r="CX82" i="23" s="1"/>
  <c r="CX89" i="23" a="1"/>
  <c r="CX89" i="23" s="1"/>
  <c r="CX90" i="23" a="1"/>
  <c r="CX90" i="23" s="1"/>
  <c r="CX92" i="23" a="1"/>
  <c r="CX92" i="23" s="1"/>
  <c r="CX101" i="23" a="1"/>
  <c r="CX101" i="23" s="1"/>
  <c r="DF5" i="23" a="1"/>
  <c r="DF5" i="23" s="1"/>
  <c r="DF8" i="23" a="1"/>
  <c r="DF8" i="23" s="1"/>
  <c r="DF19" i="23" a="1"/>
  <c r="DF19" i="23" s="1"/>
  <c r="DF26" i="23" a="1"/>
  <c r="DF26" i="23" s="1"/>
  <c r="DF10" i="23" a="1"/>
  <c r="DF10" i="23" s="1"/>
  <c r="DF11" i="23" a="1"/>
  <c r="DF11" i="23" s="1"/>
  <c r="DF22" i="23" a="1"/>
  <c r="DF22" i="23" s="1"/>
  <c r="DF13" i="23" a="1"/>
  <c r="DF13" i="23" s="1"/>
  <c r="DF25" i="23" a="1"/>
  <c r="DF25" i="23" s="1"/>
  <c r="DF6" i="23" a="1"/>
  <c r="DF6" i="23" s="1"/>
  <c r="DF9" i="23" a="1"/>
  <c r="DF9" i="23" s="1"/>
  <c r="DF15" i="23" a="1"/>
  <c r="DF15" i="23" s="1"/>
  <c r="DF16" i="23" a="1"/>
  <c r="DF16" i="23" s="1"/>
  <c r="DF24" i="23" a="1"/>
  <c r="DF24" i="23" s="1"/>
  <c r="DF27" i="23" a="1"/>
  <c r="DF27" i="23" s="1"/>
  <c r="DF28" i="23" a="1"/>
  <c r="DF28" i="23" s="1"/>
  <c r="DF14" i="23" a="1"/>
  <c r="DF14" i="23" s="1"/>
  <c r="DF21" i="23" a="1"/>
  <c r="DF21" i="23" s="1"/>
  <c r="DF4" i="23" a="1"/>
  <c r="DF4" i="23" s="1"/>
  <c r="DF17" i="23" a="1"/>
  <c r="DF17" i="23" s="1"/>
  <c r="DF18" i="23" a="1"/>
  <c r="DF18" i="23" s="1"/>
  <c r="DF23" i="23" a="1"/>
  <c r="DF23" i="23" s="1"/>
  <c r="DF33" i="23" a="1"/>
  <c r="DF33" i="23" s="1"/>
  <c r="DF39" i="23" a="1"/>
  <c r="DF39" i="23" s="1"/>
  <c r="DF41" i="23" a="1"/>
  <c r="DF41" i="23" s="1"/>
  <c r="DF45" i="23" a="1"/>
  <c r="DF45" i="23" s="1"/>
  <c r="DF7" i="23" a="1"/>
  <c r="DF7" i="23" s="1"/>
  <c r="DF20" i="23" a="1"/>
  <c r="DF20" i="23" s="1"/>
  <c r="DF35" i="23" a="1"/>
  <c r="DF35" i="23" s="1"/>
  <c r="DF44" i="23" a="1"/>
  <c r="DF44" i="23" s="1"/>
  <c r="DF29" i="23" a="1"/>
  <c r="DF29" i="23" s="1"/>
  <c r="DF36" i="23" a="1"/>
  <c r="DF36" i="23" s="1"/>
  <c r="DF37" i="23" a="1"/>
  <c r="DF37" i="23" s="1"/>
  <c r="DF43" i="23" a="1"/>
  <c r="DF43" i="23" s="1"/>
  <c r="DF46" i="23" a="1"/>
  <c r="DF46" i="23" s="1"/>
  <c r="DF32" i="23" a="1"/>
  <c r="DF32" i="23" s="1"/>
  <c r="DF40" i="23" a="1"/>
  <c r="DF40" i="23" s="1"/>
  <c r="DF34" i="23" a="1"/>
  <c r="DF34" i="23" s="1"/>
  <c r="DF42" i="23" a="1"/>
  <c r="DF42" i="23" s="1"/>
  <c r="DF30" i="23" a="1"/>
  <c r="DF30" i="23" s="1"/>
  <c r="DF38" i="23" a="1"/>
  <c r="DF38" i="23" s="1"/>
  <c r="DF56" i="23" a="1"/>
  <c r="DF56" i="23" s="1"/>
  <c r="DF49" i="23" a="1"/>
  <c r="DF49" i="23" s="1"/>
  <c r="DF52" i="23" a="1"/>
  <c r="DF52" i="23" s="1"/>
  <c r="DF59" i="23" a="1"/>
  <c r="DF59" i="23" s="1"/>
  <c r="DF62" i="23" a="1"/>
  <c r="DF62" i="23" s="1"/>
  <c r="DF64" i="23" a="1"/>
  <c r="DF64" i="23" s="1"/>
  <c r="DF31" i="23" a="1"/>
  <c r="DF31" i="23" s="1"/>
  <c r="DF54" i="23" a="1"/>
  <c r="DF54" i="23" s="1"/>
  <c r="DF58" i="23" a="1"/>
  <c r="DF58" i="23" s="1"/>
  <c r="DF51" i="23" a="1"/>
  <c r="DF51" i="23" s="1"/>
  <c r="DF63" i="23" a="1"/>
  <c r="DF63" i="23" s="1"/>
  <c r="DF65" i="23" a="1"/>
  <c r="DF65" i="23" s="1"/>
  <c r="DF47" i="23" a="1"/>
  <c r="DF47" i="23" s="1"/>
  <c r="DF48" i="23" a="1"/>
  <c r="DF48" i="23" s="1"/>
  <c r="DF55" i="23" a="1"/>
  <c r="DF55" i="23" s="1"/>
  <c r="DF53" i="23" a="1"/>
  <c r="DF53" i="23" s="1"/>
  <c r="DF57" i="23" a="1"/>
  <c r="DF57" i="23" s="1"/>
  <c r="DF61" i="23" a="1"/>
  <c r="DF61" i="23" s="1"/>
  <c r="DF50" i="23" a="1"/>
  <c r="DF50" i="23" s="1"/>
  <c r="DF60" i="23" a="1"/>
  <c r="DF60" i="23" s="1"/>
  <c r="DF76" i="23" a="1"/>
  <c r="DF76" i="23" s="1"/>
  <c r="DF80" i="23" a="1"/>
  <c r="DF80" i="23" s="1"/>
  <c r="DF72" i="23" a="1"/>
  <c r="DF72" i="23" s="1"/>
  <c r="DF74" i="23" a="1"/>
  <c r="DF74" i="23" s="1"/>
  <c r="DF79" i="23" a="1"/>
  <c r="DF79" i="23" s="1"/>
  <c r="DF81" i="23" a="1"/>
  <c r="DF81" i="23" s="1"/>
  <c r="DF67" i="23" a="1"/>
  <c r="DF67" i="23" s="1"/>
  <c r="DF73" i="23" a="1"/>
  <c r="DF73" i="23" s="1"/>
  <c r="DF82" i="23" a="1"/>
  <c r="DF82" i="23" s="1"/>
  <c r="DF68" i="23" a="1"/>
  <c r="DF68" i="23" s="1"/>
  <c r="DF69" i="23" a="1"/>
  <c r="DF69" i="23" s="1"/>
  <c r="DF70" i="23" a="1"/>
  <c r="DF70" i="23" s="1"/>
  <c r="DF77" i="23" a="1"/>
  <c r="DF77" i="23" s="1"/>
  <c r="DF66" i="23" a="1"/>
  <c r="DF66" i="23" s="1"/>
  <c r="DF83" i="23" a="1"/>
  <c r="DF83" i="23" s="1"/>
  <c r="DF71" i="23" a="1"/>
  <c r="DF71" i="23" s="1"/>
  <c r="DF84" i="23" a="1"/>
  <c r="DF84" i="23" s="1"/>
  <c r="DF88" i="23" a="1"/>
  <c r="DF88" i="23" s="1"/>
  <c r="DF103" i="23" a="1"/>
  <c r="DF103" i="23" s="1"/>
  <c r="DF75" i="23" a="1"/>
  <c r="DF75" i="23" s="1"/>
  <c r="DF92" i="23" a="1"/>
  <c r="DF92" i="23" s="1"/>
  <c r="DF95" i="23" a="1"/>
  <c r="DF95" i="23" s="1"/>
  <c r="DF85" i="23" a="1"/>
  <c r="DF85" i="23" s="1"/>
  <c r="DF97" i="23" a="1"/>
  <c r="DF97" i="23" s="1"/>
  <c r="DF87" i="23" a="1"/>
  <c r="DF87" i="23" s="1"/>
  <c r="DF94" i="23" a="1"/>
  <c r="DF94" i="23" s="1"/>
  <c r="DF101" i="23" a="1"/>
  <c r="DF101" i="23" s="1"/>
  <c r="DF99" i="23" a="1"/>
  <c r="DF99" i="23" s="1"/>
  <c r="DF78" i="23" a="1"/>
  <c r="DF78" i="23" s="1"/>
  <c r="DF86" i="23" a="1"/>
  <c r="DF86" i="23" s="1"/>
  <c r="DF91" i="23" a="1"/>
  <c r="DF91" i="23" s="1"/>
  <c r="DF96" i="23" a="1"/>
  <c r="DF96" i="23" s="1"/>
  <c r="DF102" i="23" a="1"/>
  <c r="DF102" i="23" s="1"/>
  <c r="DF93" i="23" a="1"/>
  <c r="DF93" i="23" s="1"/>
  <c r="DF100" i="23" a="1"/>
  <c r="DF100" i="23" s="1"/>
  <c r="DF89" i="23" a="1"/>
  <c r="DF89" i="23" s="1"/>
  <c r="DF90" i="23" a="1"/>
  <c r="DF90" i="23" s="1"/>
  <c r="DF98" i="23" a="1"/>
  <c r="DF98" i="23" s="1"/>
  <c r="DN5" i="23" a="1"/>
  <c r="DN5" i="23" s="1"/>
  <c r="DN4" i="23" a="1"/>
  <c r="DN4" i="23" s="1"/>
  <c r="DN8" i="23" a="1"/>
  <c r="DN8" i="23" s="1"/>
  <c r="DN14" i="23" a="1"/>
  <c r="DN14" i="23" s="1"/>
  <c r="DN15" i="23" a="1"/>
  <c r="DN15" i="23" s="1"/>
  <c r="DN18" i="23" a="1"/>
  <c r="DN18" i="23" s="1"/>
  <c r="DN20" i="23" a="1"/>
  <c r="DN20" i="23" s="1"/>
  <c r="DN26" i="23" a="1"/>
  <c r="DN26" i="23" s="1"/>
  <c r="DN10" i="23" a="1"/>
  <c r="DN10" i="23" s="1"/>
  <c r="DN23" i="23" a="1"/>
  <c r="DN23" i="23" s="1"/>
  <c r="DN7" i="23" a="1"/>
  <c r="DN7" i="23" s="1"/>
  <c r="DN19" i="23" a="1"/>
  <c r="DN19" i="23" s="1"/>
  <c r="DN25" i="23" a="1"/>
  <c r="DN25" i="23" s="1"/>
  <c r="DN6" i="23" a="1"/>
  <c r="DN6" i="23" s="1"/>
  <c r="DN11" i="23" a="1"/>
  <c r="DN11" i="23" s="1"/>
  <c r="DN13" i="23" a="1"/>
  <c r="DN13" i="23" s="1"/>
  <c r="DN9" i="23" a="1"/>
  <c r="DN9" i="23" s="1"/>
  <c r="DN17" i="23" a="1"/>
  <c r="DN17" i="23" s="1"/>
  <c r="DN21" i="23" a="1"/>
  <c r="DN21" i="23" s="1"/>
  <c r="DN22" i="23" a="1"/>
  <c r="DN22" i="23" s="1"/>
  <c r="DN28" i="23" a="1"/>
  <c r="DN28" i="23" s="1"/>
  <c r="DN31" i="23" a="1"/>
  <c r="DN31" i="23" s="1"/>
  <c r="DN16" i="23" a="1"/>
  <c r="DN16" i="23" s="1"/>
  <c r="DN38" i="23" a="1"/>
  <c r="DN38" i="23" s="1"/>
  <c r="DN30" i="23" a="1"/>
  <c r="DN30" i="23" s="1"/>
  <c r="DN33" i="23" a="1"/>
  <c r="DN33" i="23" s="1"/>
  <c r="DN41" i="23" a="1"/>
  <c r="DN41" i="23" s="1"/>
  <c r="DN27" i="23" a="1"/>
  <c r="DN27" i="23" s="1"/>
  <c r="DN35" i="23" a="1"/>
  <c r="DN35" i="23" s="1"/>
  <c r="DN36" i="23" a="1"/>
  <c r="DN36" i="23" s="1"/>
  <c r="DN37" i="23" a="1"/>
  <c r="DN37" i="23" s="1"/>
  <c r="DN39" i="23" a="1"/>
  <c r="DN39" i="23" s="1"/>
  <c r="DN43" i="23" a="1"/>
  <c r="DN43" i="23" s="1"/>
  <c r="DN24" i="23" a="1"/>
  <c r="DN24" i="23" s="1"/>
  <c r="DN42" i="23" a="1"/>
  <c r="DN42" i="23" s="1"/>
  <c r="DN44" i="23" a="1"/>
  <c r="DN44" i="23" s="1"/>
  <c r="DN32" i="23" a="1"/>
  <c r="DN32" i="23" s="1"/>
  <c r="DN46" i="23" a="1"/>
  <c r="DN46" i="23" s="1"/>
  <c r="DN63" i="23" a="1"/>
  <c r="DN63" i="23" s="1"/>
  <c r="DN34" i="23" a="1"/>
  <c r="DN34" i="23" s="1"/>
  <c r="DN56" i="23" a="1"/>
  <c r="DN56" i="23" s="1"/>
  <c r="DN50" i="23" a="1"/>
  <c r="DN50" i="23" s="1"/>
  <c r="DN60" i="23" a="1"/>
  <c r="DN60" i="23" s="1"/>
  <c r="DN49" i="23" a="1"/>
  <c r="DN49" i="23" s="1"/>
  <c r="DN52" i="23" a="1"/>
  <c r="DN52" i="23" s="1"/>
  <c r="DN54" i="23" a="1"/>
  <c r="DN54" i="23" s="1"/>
  <c r="DN62" i="23" a="1"/>
  <c r="DN62" i="23" s="1"/>
  <c r="DN59" i="23" a="1"/>
  <c r="DN59" i="23" s="1"/>
  <c r="DN64" i="23" a="1"/>
  <c r="DN64" i="23" s="1"/>
  <c r="DN40" i="23" a="1"/>
  <c r="DN40" i="23" s="1"/>
  <c r="DN58" i="23" a="1"/>
  <c r="DN58" i="23" s="1"/>
  <c r="DN29" i="23" a="1"/>
  <c r="DN29" i="23" s="1"/>
  <c r="DN48" i="23" a="1"/>
  <c r="DN48" i="23" s="1"/>
  <c r="DN51" i="23" a="1"/>
  <c r="DN51" i="23" s="1"/>
  <c r="DN53" i="23" a="1"/>
  <c r="DN53" i="23" s="1"/>
  <c r="DN55" i="23" a="1"/>
  <c r="DN55" i="23" s="1"/>
  <c r="DN57" i="23" a="1"/>
  <c r="DN57" i="23" s="1"/>
  <c r="DN45" i="23" a="1"/>
  <c r="DN45" i="23" s="1"/>
  <c r="DN47" i="23" a="1"/>
  <c r="DN47" i="23" s="1"/>
  <c r="DN61" i="23" a="1"/>
  <c r="DN61" i="23" s="1"/>
  <c r="DN77" i="23" a="1"/>
  <c r="DN77" i="23" s="1"/>
  <c r="DN83" i="23" a="1"/>
  <c r="DN83" i="23" s="1"/>
  <c r="DN65" i="23" a="1"/>
  <c r="DN65" i="23" s="1"/>
  <c r="DN66" i="23" a="1"/>
  <c r="DN66" i="23" s="1"/>
  <c r="DN75" i="23" a="1"/>
  <c r="DN75" i="23" s="1"/>
  <c r="DN71" i="23" a="1"/>
  <c r="DN71" i="23" s="1"/>
  <c r="DN78" i="23" a="1"/>
  <c r="DN78" i="23" s="1"/>
  <c r="DN80" i="23" a="1"/>
  <c r="DN80" i="23" s="1"/>
  <c r="DN69" i="23" a="1"/>
  <c r="DN69" i="23" s="1"/>
  <c r="DN72" i="23" a="1"/>
  <c r="DN72" i="23" s="1"/>
  <c r="DN76" i="23" a="1"/>
  <c r="DN76" i="23" s="1"/>
  <c r="DN79" i="23" a="1"/>
  <c r="DN79" i="23" s="1"/>
  <c r="DN67" i="23" a="1"/>
  <c r="DN67" i="23" s="1"/>
  <c r="DN68" i="23" a="1"/>
  <c r="DN68" i="23" s="1"/>
  <c r="DN70" i="23" a="1"/>
  <c r="DN70" i="23" s="1"/>
  <c r="DN73" i="23" a="1"/>
  <c r="DN73" i="23" s="1"/>
  <c r="DN74" i="23" a="1"/>
  <c r="DN74" i="23" s="1"/>
  <c r="DN81" i="23" a="1"/>
  <c r="DN81" i="23" s="1"/>
  <c r="DN82" i="23" a="1"/>
  <c r="DN82" i="23" s="1"/>
  <c r="DN88" i="23" a="1"/>
  <c r="DN88" i="23" s="1"/>
  <c r="DN89" i="23" a="1"/>
  <c r="DN89" i="23" s="1"/>
  <c r="DN99" i="23" a="1"/>
  <c r="DN99" i="23" s="1"/>
  <c r="DN100" i="23" a="1"/>
  <c r="DN100" i="23" s="1"/>
  <c r="DN85" i="23" a="1"/>
  <c r="DN85" i="23" s="1"/>
  <c r="DN90" i="23" a="1"/>
  <c r="DN90" i="23" s="1"/>
  <c r="DN93" i="23" a="1"/>
  <c r="DN93" i="23" s="1"/>
  <c r="DN98" i="23" a="1"/>
  <c r="DN98" i="23" s="1"/>
  <c r="DN102" i="23" a="1"/>
  <c r="DN102" i="23" s="1"/>
  <c r="DN95" i="23" a="1"/>
  <c r="DN95" i="23" s="1"/>
  <c r="DN87" i="23" a="1"/>
  <c r="DN87" i="23" s="1"/>
  <c r="DN92" i="23" a="1"/>
  <c r="DN92" i="23" s="1"/>
  <c r="DN103" i="23" a="1"/>
  <c r="DN103" i="23" s="1"/>
  <c r="DN94" i="23" a="1"/>
  <c r="DN94" i="23" s="1"/>
  <c r="DN97" i="23" a="1"/>
  <c r="DN97" i="23" s="1"/>
  <c r="DN84" i="23" a="1"/>
  <c r="DN84" i="23" s="1"/>
  <c r="DN86" i="23" a="1"/>
  <c r="DN86" i="23" s="1"/>
  <c r="DN91" i="23" a="1"/>
  <c r="DN91" i="23" s="1"/>
  <c r="DN101" i="23" a="1"/>
  <c r="DN101" i="23" s="1"/>
  <c r="DN96" i="23" a="1"/>
  <c r="DN96" i="23" s="1"/>
  <c r="DV5" i="23" a="1"/>
  <c r="DV5" i="23" s="1"/>
  <c r="DV4" i="23" a="1"/>
  <c r="DV4" i="23" s="1"/>
  <c r="DV8" i="23" a="1"/>
  <c r="DV8" i="23" s="1"/>
  <c r="DV10" i="23" a="1"/>
  <c r="DV10" i="23" s="1"/>
  <c r="DV14" i="23" a="1"/>
  <c r="DV14" i="23" s="1"/>
  <c r="DV17" i="23" a="1"/>
  <c r="DV17" i="23" s="1"/>
  <c r="DV18" i="23" a="1"/>
  <c r="DV18" i="23" s="1"/>
  <c r="DV20" i="23" a="1"/>
  <c r="DV20" i="23" s="1"/>
  <c r="DV26" i="23" a="1"/>
  <c r="DV26" i="23" s="1"/>
  <c r="DV15" i="23" a="1"/>
  <c r="DV15" i="23" s="1"/>
  <c r="DV16" i="23" a="1"/>
  <c r="DV16" i="23" s="1"/>
  <c r="DV21" i="23" a="1"/>
  <c r="DV21" i="23" s="1"/>
  <c r="DV23" i="23" a="1"/>
  <c r="DV23" i="23" s="1"/>
  <c r="DV25" i="23" a="1"/>
  <c r="DV25" i="23" s="1"/>
  <c r="DV6" i="23" a="1"/>
  <c r="DV6" i="23" s="1"/>
  <c r="DV7" i="23" a="1"/>
  <c r="DV7" i="23" s="1"/>
  <c r="DV9" i="23" a="1"/>
  <c r="DV9" i="23" s="1"/>
  <c r="DV19" i="23" a="1"/>
  <c r="DV19" i="23" s="1"/>
  <c r="DV22" i="23" a="1"/>
  <c r="DV22" i="23" s="1"/>
  <c r="DV11" i="23" a="1"/>
  <c r="DV11" i="23" s="1"/>
  <c r="DV13" i="23" a="1"/>
  <c r="DV13" i="23" s="1"/>
  <c r="DV29" i="23" a="1"/>
  <c r="DV29" i="23" s="1"/>
  <c r="DV34" i="23" a="1"/>
  <c r="DV34" i="23" s="1"/>
  <c r="DV39" i="23" a="1"/>
  <c r="DV39" i="23" s="1"/>
  <c r="DV32" i="23" a="1"/>
  <c r="DV32" i="23" s="1"/>
  <c r="DV31" i="23" a="1"/>
  <c r="DV31" i="23" s="1"/>
  <c r="DV35" i="23" a="1"/>
  <c r="DV35" i="23" s="1"/>
  <c r="DV36" i="23" a="1"/>
  <c r="DV36" i="23" s="1"/>
  <c r="DV37" i="23" a="1"/>
  <c r="DV37" i="23" s="1"/>
  <c r="DV38" i="23" a="1"/>
  <c r="DV38" i="23" s="1"/>
  <c r="DV41" i="23" a="1"/>
  <c r="DV41" i="23" s="1"/>
  <c r="DV30" i="23" a="1"/>
  <c r="DV30" i="23" s="1"/>
  <c r="DV33" i="23" a="1"/>
  <c r="DV33" i="23" s="1"/>
  <c r="DV43" i="23" a="1"/>
  <c r="DV43" i="23" s="1"/>
  <c r="DV44" i="23" a="1"/>
  <c r="DV44" i="23" s="1"/>
  <c r="DV24" i="23" a="1"/>
  <c r="DV24" i="23" s="1"/>
  <c r="DV27" i="23" a="1"/>
  <c r="DV27" i="23" s="1"/>
  <c r="DV40" i="23" a="1"/>
  <c r="DV40" i="23" s="1"/>
  <c r="DV42" i="23" a="1"/>
  <c r="DV42" i="23" s="1"/>
  <c r="DV28" i="23" a="1"/>
  <c r="DV28" i="23" s="1"/>
  <c r="DV53" i="23" a="1"/>
  <c r="DV53" i="23" s="1"/>
  <c r="DV57" i="23" a="1"/>
  <c r="DV57" i="23" s="1"/>
  <c r="DV58" i="23" a="1"/>
  <c r="DV58" i="23" s="1"/>
  <c r="DV47" i="23" a="1"/>
  <c r="DV47" i="23" s="1"/>
  <c r="DV48" i="23" a="1"/>
  <c r="DV48" i="23" s="1"/>
  <c r="DV61" i="23" a="1"/>
  <c r="DV61" i="23" s="1"/>
  <c r="DV63" i="23" a="1"/>
  <c r="DV63" i="23" s="1"/>
  <c r="DV45" i="23" a="1"/>
  <c r="DV45" i="23" s="1"/>
  <c r="DV46" i="23" a="1"/>
  <c r="DV46" i="23" s="1"/>
  <c r="DV49" i="23" a="1"/>
  <c r="DV49" i="23" s="1"/>
  <c r="DV50" i="23" a="1"/>
  <c r="DV50" i="23" s="1"/>
  <c r="DV54" i="23" a="1"/>
  <c r="DV54" i="23" s="1"/>
  <c r="DV56" i="23" a="1"/>
  <c r="DV56" i="23" s="1"/>
  <c r="DV60" i="23" a="1"/>
  <c r="DV60" i="23" s="1"/>
  <c r="DV62" i="23" a="1"/>
  <c r="DV62" i="23" s="1"/>
  <c r="DV52" i="23" a="1"/>
  <c r="DV52" i="23" s="1"/>
  <c r="DV55" i="23" a="1"/>
  <c r="DV55" i="23" s="1"/>
  <c r="DV51" i="23" a="1"/>
  <c r="DV51" i="23" s="1"/>
  <c r="DV59" i="23" a="1"/>
  <c r="DV59" i="23" s="1"/>
  <c r="DV64" i="23" a="1"/>
  <c r="DV64" i="23" s="1"/>
  <c r="DV68" i="23" a="1"/>
  <c r="DV68" i="23" s="1"/>
  <c r="DV69" i="23" a="1"/>
  <c r="DV69" i="23" s="1"/>
  <c r="DV70" i="23" a="1"/>
  <c r="DV70" i="23" s="1"/>
  <c r="DV72" i="23" a="1"/>
  <c r="DV72" i="23" s="1"/>
  <c r="DV81" i="23" a="1"/>
  <c r="DV81" i="23" s="1"/>
  <c r="DV73" i="23" a="1"/>
  <c r="DV73" i="23" s="1"/>
  <c r="DV76" i="23" a="1"/>
  <c r="DV76" i="23" s="1"/>
  <c r="DV79" i="23" a="1"/>
  <c r="DV79" i="23" s="1"/>
  <c r="DV82" i="23" a="1"/>
  <c r="DV82" i="23" s="1"/>
  <c r="DV65" i="23" a="1"/>
  <c r="DV65" i="23" s="1"/>
  <c r="DV74" i="23" a="1"/>
  <c r="DV74" i="23" s="1"/>
  <c r="DV77" i="23" a="1"/>
  <c r="DV77" i="23" s="1"/>
  <c r="DV83" i="23" a="1"/>
  <c r="DV83" i="23" s="1"/>
  <c r="DV66" i="23" a="1"/>
  <c r="DV66" i="23" s="1"/>
  <c r="DV71" i="23" a="1"/>
  <c r="DV71" i="23" s="1"/>
  <c r="DV75" i="23" a="1"/>
  <c r="DV75" i="23" s="1"/>
  <c r="DV78" i="23" a="1"/>
  <c r="DV78" i="23" s="1"/>
  <c r="DV80" i="23" a="1"/>
  <c r="DV80" i="23" s="1"/>
  <c r="DV67" i="23" a="1"/>
  <c r="DV67" i="23" s="1"/>
  <c r="DV85" i="23" a="1"/>
  <c r="DV85" i="23" s="1"/>
  <c r="DV101" i="23" a="1"/>
  <c r="DV101" i="23" s="1"/>
  <c r="DV91" i="23" a="1"/>
  <c r="DV91" i="23" s="1"/>
  <c r="DV96" i="23" a="1"/>
  <c r="DV96" i="23" s="1"/>
  <c r="DV88" i="23" a="1"/>
  <c r="DV88" i="23" s="1"/>
  <c r="DV89" i="23" a="1"/>
  <c r="DV89" i="23" s="1"/>
  <c r="DV90" i="23" a="1"/>
  <c r="DV90" i="23" s="1"/>
  <c r="DV93" i="23" a="1"/>
  <c r="DV93" i="23" s="1"/>
  <c r="DV98" i="23" a="1"/>
  <c r="DV98" i="23" s="1"/>
  <c r="DV99" i="23" a="1"/>
  <c r="DV99" i="23" s="1"/>
  <c r="DV84" i="23" a="1"/>
  <c r="DV84" i="23" s="1"/>
  <c r="DV87" i="23" a="1"/>
  <c r="DV87" i="23" s="1"/>
  <c r="DV100" i="23" a="1"/>
  <c r="DV100" i="23" s="1"/>
  <c r="DV92" i="23" a="1"/>
  <c r="DV92" i="23" s="1"/>
  <c r="DV95" i="23" a="1"/>
  <c r="DV95" i="23" s="1"/>
  <c r="DV102" i="23" a="1"/>
  <c r="DV102" i="23" s="1"/>
  <c r="DV86" i="23" a="1"/>
  <c r="DV86" i="23" s="1"/>
  <c r="DV97" i="23" a="1"/>
  <c r="DV97" i="23" s="1"/>
  <c r="DV103" i="23" a="1"/>
  <c r="DV103" i="23" s="1"/>
  <c r="DV94" i="23" a="1"/>
  <c r="DV94" i="23" s="1"/>
  <c r="ED4" i="23" a="1"/>
  <c r="ED4" i="23" s="1"/>
  <c r="ED5" i="23" a="1"/>
  <c r="ED5" i="23" s="1"/>
  <c r="ED7" i="23" a="1"/>
  <c r="ED7" i="23" s="1"/>
  <c r="ED8" i="23" a="1"/>
  <c r="ED8" i="23" s="1"/>
  <c r="ED13" i="23" a="1"/>
  <c r="ED13" i="23" s="1"/>
  <c r="ED10" i="23" a="1"/>
  <c r="ED10" i="23" s="1"/>
  <c r="ED11" i="23" a="1"/>
  <c r="ED11" i="23" s="1"/>
  <c r="ED17" i="23" a="1"/>
  <c r="ED17" i="23" s="1"/>
  <c r="ED22" i="23" a="1"/>
  <c r="ED22" i="23" s="1"/>
  <c r="ED26" i="23" a="1"/>
  <c r="ED26" i="23" s="1"/>
  <c r="ED18" i="23" a="1"/>
  <c r="ED18" i="23" s="1"/>
  <c r="ED20" i="23" a="1"/>
  <c r="ED20" i="23" s="1"/>
  <c r="ED9" i="23" a="1"/>
  <c r="ED9" i="23" s="1"/>
  <c r="ED14" i="23" a="1"/>
  <c r="ED14" i="23" s="1"/>
  <c r="ED25" i="23" a="1"/>
  <c r="ED25" i="23" s="1"/>
  <c r="ED15" i="23" a="1"/>
  <c r="ED15" i="23" s="1"/>
  <c r="ED16" i="23" a="1"/>
  <c r="ED16" i="23" s="1"/>
  <c r="ED19" i="23" a="1"/>
  <c r="ED19" i="23" s="1"/>
  <c r="ED23" i="23" a="1"/>
  <c r="ED23" i="23" s="1"/>
  <c r="ED24" i="23" a="1"/>
  <c r="ED24" i="23" s="1"/>
  <c r="ED27" i="23" a="1"/>
  <c r="ED27" i="23" s="1"/>
  <c r="ED21" i="23" a="1"/>
  <c r="ED21" i="23" s="1"/>
  <c r="ED33" i="23" a="1"/>
  <c r="ED33" i="23" s="1"/>
  <c r="ED30" i="23" a="1"/>
  <c r="ED30" i="23" s="1"/>
  <c r="ED34" i="23" a="1"/>
  <c r="ED34" i="23" s="1"/>
  <c r="ED40" i="23" a="1"/>
  <c r="ED40" i="23" s="1"/>
  <c r="ED29" i="23" a="1"/>
  <c r="ED29" i="23" s="1"/>
  <c r="ED39" i="23" a="1"/>
  <c r="ED39" i="23" s="1"/>
  <c r="ED28" i="23" a="1"/>
  <c r="ED28" i="23" s="1"/>
  <c r="ED32" i="23" a="1"/>
  <c r="ED32" i="23" s="1"/>
  <c r="ED37" i="23" a="1"/>
  <c r="ED37" i="23" s="1"/>
  <c r="ED6" i="23" a="1"/>
  <c r="ED6" i="23" s="1"/>
  <c r="ED35" i="23" a="1"/>
  <c r="ED35" i="23" s="1"/>
  <c r="ED36" i="23" a="1"/>
  <c r="ED36" i="23" s="1"/>
  <c r="ED31" i="23" a="1"/>
  <c r="ED31" i="23" s="1"/>
  <c r="ED38" i="23" a="1"/>
  <c r="ED38" i="23" s="1"/>
  <c r="ED42" i="23" a="1"/>
  <c r="ED42" i="23" s="1"/>
  <c r="ED44" i="23" a="1"/>
  <c r="ED44" i="23" s="1"/>
  <c r="ED41" i="23" a="1"/>
  <c r="ED41" i="23" s="1"/>
  <c r="ED55" i="23" a="1"/>
  <c r="ED55" i="23" s="1"/>
  <c r="ED43" i="23" a="1"/>
  <c r="ED43" i="23" s="1"/>
  <c r="ED53" i="23" a="1"/>
  <c r="ED53" i="23" s="1"/>
  <c r="ED57" i="23" a="1"/>
  <c r="ED57" i="23" s="1"/>
  <c r="ED47" i="23" a="1"/>
  <c r="ED47" i="23" s="1"/>
  <c r="ED51" i="23" a="1"/>
  <c r="ED51" i="23" s="1"/>
  <c r="ED59" i="23" a="1"/>
  <c r="ED59" i="23" s="1"/>
  <c r="ED61" i="23" a="1"/>
  <c r="ED61" i="23" s="1"/>
  <c r="ED64" i="23" a="1"/>
  <c r="ED64" i="23" s="1"/>
  <c r="ED58" i="23" a="1"/>
  <c r="ED58" i="23" s="1"/>
  <c r="ED46" i="23" a="1"/>
  <c r="ED46" i="23" s="1"/>
  <c r="ED48" i="23" a="1"/>
  <c r="ED48" i="23" s="1"/>
  <c r="ED50" i="23" a="1"/>
  <c r="ED50" i="23" s="1"/>
  <c r="ED54" i="23" a="1"/>
  <c r="ED54" i="23" s="1"/>
  <c r="ED60" i="23" a="1"/>
  <c r="ED60" i="23" s="1"/>
  <c r="ED45" i="23" a="1"/>
  <c r="ED45" i="23" s="1"/>
  <c r="ED49" i="23" a="1"/>
  <c r="ED49" i="23" s="1"/>
  <c r="ED52" i="23" a="1"/>
  <c r="ED52" i="23" s="1"/>
  <c r="ED56" i="23" a="1"/>
  <c r="ED56" i="23" s="1"/>
  <c r="ED77" i="23" a="1"/>
  <c r="ED77" i="23" s="1"/>
  <c r="ED71" i="23" a="1"/>
  <c r="ED71" i="23" s="1"/>
  <c r="ED75" i="23" a="1"/>
  <c r="ED75" i="23" s="1"/>
  <c r="ED65" i="23" a="1"/>
  <c r="ED65" i="23" s="1"/>
  <c r="ED67" i="23" a="1"/>
  <c r="ED67" i="23" s="1"/>
  <c r="ED68" i="23" a="1"/>
  <c r="ED68" i="23" s="1"/>
  <c r="ED69" i="23" a="1"/>
  <c r="ED69" i="23" s="1"/>
  <c r="ED78" i="23" a="1"/>
  <c r="ED78" i="23" s="1"/>
  <c r="ED80" i="23" a="1"/>
  <c r="ED80" i="23" s="1"/>
  <c r="ED62" i="23" a="1"/>
  <c r="ED62" i="23" s="1"/>
  <c r="ED70" i="23" a="1"/>
  <c r="ED70" i="23" s="1"/>
  <c r="ED72" i="23" a="1"/>
  <c r="ED72" i="23" s="1"/>
  <c r="ED73" i="23" a="1"/>
  <c r="ED73" i="23" s="1"/>
  <c r="ED81" i="23" a="1"/>
  <c r="ED81" i="23" s="1"/>
  <c r="ED76" i="23" a="1"/>
  <c r="ED76" i="23" s="1"/>
  <c r="ED79" i="23" a="1"/>
  <c r="ED79" i="23" s="1"/>
  <c r="ED82" i="23" a="1"/>
  <c r="ED82" i="23" s="1"/>
  <c r="ED63" i="23" a="1"/>
  <c r="ED63" i="23" s="1"/>
  <c r="ED83" i="23" a="1"/>
  <c r="ED83" i="23" s="1"/>
  <c r="ED66" i="23" a="1"/>
  <c r="ED66" i="23" s="1"/>
  <c r="ED74" i="23" a="1"/>
  <c r="ED74" i="23" s="1"/>
  <c r="ED86" i="23" a="1"/>
  <c r="ED86" i="23" s="1"/>
  <c r="ED102" i="23" a="1"/>
  <c r="ED102" i="23" s="1"/>
  <c r="ED94" i="23" a="1"/>
  <c r="ED94" i="23" s="1"/>
  <c r="ED97" i="23" a="1"/>
  <c r="ED97" i="23" s="1"/>
  <c r="ED103" i="23" a="1"/>
  <c r="ED103" i="23" s="1"/>
  <c r="ED84" i="23" a="1"/>
  <c r="ED84" i="23" s="1"/>
  <c r="ED91" i="23" a="1"/>
  <c r="ED91" i="23" s="1"/>
  <c r="ED88" i="23" a="1"/>
  <c r="ED88" i="23" s="1"/>
  <c r="ED89" i="23" a="1"/>
  <c r="ED89" i="23" s="1"/>
  <c r="ED90" i="23" a="1"/>
  <c r="ED90" i="23" s="1"/>
  <c r="ED96" i="23" a="1"/>
  <c r="ED96" i="23" s="1"/>
  <c r="ED101" i="23" a="1"/>
  <c r="ED101" i="23" s="1"/>
  <c r="ED93" i="23" a="1"/>
  <c r="ED93" i="23" s="1"/>
  <c r="ED98" i="23" a="1"/>
  <c r="ED98" i="23" s="1"/>
  <c r="ED99" i="23" a="1"/>
  <c r="ED99" i="23" s="1"/>
  <c r="ED87" i="23" a="1"/>
  <c r="ED87" i="23" s="1"/>
  <c r="ED95" i="23" a="1"/>
  <c r="ED95" i="23" s="1"/>
  <c r="ED85" i="23" a="1"/>
  <c r="ED85" i="23" s="1"/>
  <c r="ED92" i="23" a="1"/>
  <c r="ED92" i="23" s="1"/>
  <c r="ED100" i="23" a="1"/>
  <c r="ED100" i="23" s="1"/>
  <c r="EL4" i="23" a="1"/>
  <c r="EL4" i="23" s="1"/>
  <c r="EL8" i="23" a="1"/>
  <c r="EL8" i="23" s="1"/>
  <c r="EL16" i="23" a="1"/>
  <c r="EL16" i="23" s="1"/>
  <c r="EL24" i="23" a="1"/>
  <c r="EL24" i="23" s="1"/>
  <c r="EL27" i="23" a="1"/>
  <c r="EL27" i="23" s="1"/>
  <c r="EL7" i="23" a="1"/>
  <c r="EL7" i="23" s="1"/>
  <c r="EL10" i="23" a="1"/>
  <c r="EL10" i="23" s="1"/>
  <c r="EL21" i="23" a="1"/>
  <c r="EL21" i="23" s="1"/>
  <c r="EL26" i="23" a="1"/>
  <c r="EL26" i="23" s="1"/>
  <c r="EL17" i="23" a="1"/>
  <c r="EL17" i="23" s="1"/>
  <c r="EL18" i="23" a="1"/>
  <c r="EL18" i="23" s="1"/>
  <c r="EL9" i="23" a="1"/>
  <c r="EL9" i="23" s="1"/>
  <c r="EL11" i="23" a="1"/>
  <c r="EL11" i="23" s="1"/>
  <c r="EL13" i="23" a="1"/>
  <c r="EL13" i="23" s="1"/>
  <c r="EL22" i="23" a="1"/>
  <c r="EL22" i="23" s="1"/>
  <c r="EL5" i="23" a="1"/>
  <c r="EL5" i="23" s="1"/>
  <c r="EL14" i="23" a="1"/>
  <c r="EL14" i="23" s="1"/>
  <c r="EL15" i="23" a="1"/>
  <c r="EL15" i="23" s="1"/>
  <c r="EL19" i="23" a="1"/>
  <c r="EL19" i="23" s="1"/>
  <c r="EL23" i="23" a="1"/>
  <c r="EL23" i="23" s="1"/>
  <c r="EL41" i="23" a="1"/>
  <c r="EL41" i="23" s="1"/>
  <c r="EL43" i="23" a="1"/>
  <c r="EL43" i="23" s="1"/>
  <c r="EL45" i="23" a="1"/>
  <c r="EL45" i="23" s="1"/>
  <c r="EL33" i="23" a="1"/>
  <c r="EL33" i="23" s="1"/>
  <c r="EL38" i="23" a="1"/>
  <c r="EL38" i="23" s="1"/>
  <c r="EL42" i="23" a="1"/>
  <c r="EL42" i="23" s="1"/>
  <c r="EL44" i="23" a="1"/>
  <c r="EL44" i="23" s="1"/>
  <c r="EL31" i="23" a="1"/>
  <c r="EL31" i="23" s="1"/>
  <c r="EL40" i="23" a="1"/>
  <c r="EL40" i="23" s="1"/>
  <c r="EL28" i="23" a="1"/>
  <c r="EL28" i="23" s="1"/>
  <c r="EL30" i="23" a="1"/>
  <c r="EL30" i="23" s="1"/>
  <c r="EL37" i="23" a="1"/>
  <c r="EL37" i="23" s="1"/>
  <c r="EL25" i="23" a="1"/>
  <c r="EL25" i="23" s="1"/>
  <c r="EL29" i="23" a="1"/>
  <c r="EL29" i="23" s="1"/>
  <c r="EL6" i="23" a="1"/>
  <c r="EL6" i="23" s="1"/>
  <c r="EL55" i="23" a="1"/>
  <c r="EL55" i="23" s="1"/>
  <c r="EL62" i="23" a="1"/>
  <c r="EL62" i="23" s="1"/>
  <c r="EL49" i="23" a="1"/>
  <c r="EL49" i="23" s="1"/>
  <c r="EL52" i="23" a="1"/>
  <c r="EL52" i="23" s="1"/>
  <c r="EL56" i="23" a="1"/>
  <c r="EL56" i="23" s="1"/>
  <c r="EL20" i="23" a="1"/>
  <c r="EL20" i="23" s="1"/>
  <c r="EL32" i="23" a="1"/>
  <c r="EL32" i="23" s="1"/>
  <c r="EL46" i="23" a="1"/>
  <c r="EL46" i="23" s="1"/>
  <c r="EL63" i="23" a="1"/>
  <c r="EL63" i="23" s="1"/>
  <c r="EL51" i="23" a="1"/>
  <c r="EL51" i="23" s="1"/>
  <c r="EL53" i="23" a="1"/>
  <c r="EL53" i="23" s="1"/>
  <c r="EL57" i="23" a="1"/>
  <c r="EL57" i="23" s="1"/>
  <c r="EL59" i="23" a="1"/>
  <c r="EL59" i="23" s="1"/>
  <c r="EL61" i="23" a="1"/>
  <c r="EL61" i="23" s="1"/>
  <c r="EL34" i="23" a="1"/>
  <c r="EL34" i="23" s="1"/>
  <c r="EL36" i="23" a="1"/>
  <c r="EL36" i="23" s="1"/>
  <c r="EL47" i="23" a="1"/>
  <c r="EL47" i="23" s="1"/>
  <c r="EL48" i="23" a="1"/>
  <c r="EL48" i="23" s="1"/>
  <c r="EL58" i="23" a="1"/>
  <c r="EL58" i="23" s="1"/>
  <c r="EL64" i="23" a="1"/>
  <c r="EL64" i="23" s="1"/>
  <c r="EL35" i="23" a="1"/>
  <c r="EL35" i="23" s="1"/>
  <c r="EL39" i="23" a="1"/>
  <c r="EL39" i="23" s="1"/>
  <c r="EL50" i="23" a="1"/>
  <c r="EL50" i="23" s="1"/>
  <c r="EL54" i="23" a="1"/>
  <c r="EL54" i="23" s="1"/>
  <c r="EL60" i="23" a="1"/>
  <c r="EL60" i="23" s="1"/>
  <c r="EL76" i="23" a="1"/>
  <c r="EL76" i="23" s="1"/>
  <c r="EL79" i="23" a="1"/>
  <c r="EL79" i="23" s="1"/>
  <c r="EL66" i="23" a="1"/>
  <c r="EL66" i="23" s="1"/>
  <c r="EL74" i="23" a="1"/>
  <c r="EL74" i="23" s="1"/>
  <c r="EL83" i="23" a="1"/>
  <c r="EL83" i="23" s="1"/>
  <c r="EL65" i="23" a="1"/>
  <c r="EL65" i="23" s="1"/>
  <c r="EL71" i="23" a="1"/>
  <c r="EL71" i="23" s="1"/>
  <c r="EL77" i="23" a="1"/>
  <c r="EL77" i="23" s="1"/>
  <c r="EL67" i="23" a="1"/>
  <c r="EL67" i="23" s="1"/>
  <c r="EL68" i="23" a="1"/>
  <c r="EL68" i="23" s="1"/>
  <c r="EL69" i="23" a="1"/>
  <c r="EL69" i="23" s="1"/>
  <c r="EL70" i="23" a="1"/>
  <c r="EL70" i="23" s="1"/>
  <c r="EL80" i="23" a="1"/>
  <c r="EL80" i="23" s="1"/>
  <c r="EL72" i="23" a="1"/>
  <c r="EL72" i="23" s="1"/>
  <c r="EL75" i="23" a="1"/>
  <c r="EL75" i="23" s="1"/>
  <c r="EL78" i="23" a="1"/>
  <c r="EL78" i="23" s="1"/>
  <c r="EL81" i="23" a="1"/>
  <c r="EL81" i="23" s="1"/>
  <c r="EL73" i="23" a="1"/>
  <c r="EL73" i="23" s="1"/>
  <c r="EL84" i="23" a="1"/>
  <c r="EL84" i="23" s="1"/>
  <c r="EL99" i="23" a="1"/>
  <c r="EL99" i="23" s="1"/>
  <c r="EL86" i="23" a="1"/>
  <c r="EL86" i="23" s="1"/>
  <c r="EL92" i="23" a="1"/>
  <c r="EL92" i="23" s="1"/>
  <c r="EL95" i="23" a="1"/>
  <c r="EL95" i="23" s="1"/>
  <c r="EL97" i="23" a="1"/>
  <c r="EL97" i="23" s="1"/>
  <c r="EL100" i="23" a="1"/>
  <c r="EL100" i="23" s="1"/>
  <c r="EL89" i="23" a="1"/>
  <c r="EL89" i="23" s="1"/>
  <c r="EL90" i="23" a="1"/>
  <c r="EL90" i="23" s="1"/>
  <c r="EL94" i="23" a="1"/>
  <c r="EL94" i="23" s="1"/>
  <c r="EL102" i="23" a="1"/>
  <c r="EL102" i="23" s="1"/>
  <c r="EL82" i="23" a="1"/>
  <c r="EL82" i="23" s="1"/>
  <c r="EL88" i="23" a="1"/>
  <c r="EL88" i="23" s="1"/>
  <c r="EL103" i="23" a="1"/>
  <c r="EL103" i="23" s="1"/>
  <c r="EL91" i="23" a="1"/>
  <c r="EL91" i="23" s="1"/>
  <c r="EL96" i="23" a="1"/>
  <c r="EL96" i="23" s="1"/>
  <c r="EL85" i="23" a="1"/>
  <c r="EL85" i="23" s="1"/>
  <c r="EL87" i="23" a="1"/>
  <c r="EL87" i="23" s="1"/>
  <c r="EL93" i="23" a="1"/>
  <c r="EL93" i="23" s="1"/>
  <c r="EL98" i="23" a="1"/>
  <c r="EL98" i="23" s="1"/>
  <c r="EL101" i="23" a="1"/>
  <c r="EL101" i="23" s="1"/>
  <c r="EW4" i="23" a="1"/>
  <c r="EW4" i="23" s="1"/>
  <c r="EW5" i="23" a="1"/>
  <c r="EW5" i="23" s="1"/>
  <c r="EW6" i="23" a="1"/>
  <c r="EW6" i="23" s="1"/>
  <c r="EW7" i="23" a="1"/>
  <c r="EW7" i="23" s="1"/>
  <c r="EW30" i="23" a="1"/>
  <c r="EW30" i="23" s="1"/>
  <c r="EW32" i="23" a="1"/>
  <c r="EW32" i="23" s="1"/>
  <c r="EW35" i="23" a="1"/>
  <c r="EW35" i="23" s="1"/>
  <c r="EW42" i="23" a="1"/>
  <c r="EW42" i="23" s="1"/>
  <c r="EW45" i="23" a="1"/>
  <c r="EW45" i="23" s="1"/>
  <c r="EW46" i="23" a="1"/>
  <c r="EW46" i="23" s="1"/>
  <c r="EW13" i="23" a="1"/>
  <c r="EW13" i="23" s="1"/>
  <c r="EW21" i="23" a="1"/>
  <c r="EW21" i="23" s="1"/>
  <c r="EW9" i="23" a="1"/>
  <c r="EW9" i="23" s="1"/>
  <c r="EW28" i="23" a="1"/>
  <c r="EW28" i="23" s="1"/>
  <c r="EW29" i="23" a="1"/>
  <c r="EW29" i="23" s="1"/>
  <c r="EW39" i="23" a="1"/>
  <c r="EW39" i="23" s="1"/>
  <c r="EW47" i="23" a="1"/>
  <c r="EW47" i="23" s="1"/>
  <c r="EW11" i="23" a="1"/>
  <c r="EW11" i="23" s="1"/>
  <c r="EW14" i="23" a="1"/>
  <c r="EW14" i="23" s="1"/>
  <c r="EW16" i="23" a="1"/>
  <c r="EW16" i="23" s="1"/>
  <c r="EW19" i="23" a="1"/>
  <c r="EW19" i="23" s="1"/>
  <c r="EW25" i="23" a="1"/>
  <c r="EW25" i="23" s="1"/>
  <c r="EW36" i="23" a="1"/>
  <c r="EW36" i="23" s="1"/>
  <c r="EW38" i="23" a="1"/>
  <c r="EW38" i="23" s="1"/>
  <c r="EW10" i="23" a="1"/>
  <c r="EW10" i="23" s="1"/>
  <c r="EW22" i="23" a="1"/>
  <c r="EW22" i="23" s="1"/>
  <c r="EW24" i="23" a="1"/>
  <c r="EW24" i="23" s="1"/>
  <c r="EW27" i="23" a="1"/>
  <c r="EW27" i="23" s="1"/>
  <c r="EW33" i="23" a="1"/>
  <c r="EW33" i="23" s="1"/>
  <c r="EW40" i="23" a="1"/>
  <c r="EW40" i="23" s="1"/>
  <c r="EW41" i="23" a="1"/>
  <c r="EW41" i="23" s="1"/>
  <c r="EW43" i="23" a="1"/>
  <c r="EW43" i="23" s="1"/>
  <c r="EW8" i="23" a="1"/>
  <c r="EW8" i="23" s="1"/>
  <c r="EW20" i="23" a="1"/>
  <c r="EW20" i="23" s="1"/>
  <c r="EW48" i="23" a="1"/>
  <c r="EW48" i="23" s="1"/>
  <c r="EW50" i="23" a="1"/>
  <c r="EW50" i="23" s="1"/>
  <c r="EW15" i="23" a="1"/>
  <c r="EW15" i="23" s="1"/>
  <c r="EW17" i="23" a="1"/>
  <c r="EW17" i="23" s="1"/>
  <c r="EW18" i="23" a="1"/>
  <c r="EW18" i="23" s="1"/>
  <c r="EW23" i="23" a="1"/>
  <c r="EW23" i="23" s="1"/>
  <c r="EW26" i="23" a="1"/>
  <c r="EW26" i="23" s="1"/>
  <c r="EW34" i="23" a="1"/>
  <c r="EW34" i="23" s="1"/>
  <c r="EW37" i="23" a="1"/>
  <c r="EW37" i="23" s="1"/>
  <c r="EW56" i="23" a="1"/>
  <c r="EW56" i="23" s="1"/>
  <c r="EW70" i="23" a="1"/>
  <c r="EW70" i="23" s="1"/>
  <c r="EW77" i="23" a="1"/>
  <c r="EW77" i="23" s="1"/>
  <c r="EW81" i="23" a="1"/>
  <c r="EW81" i="23" s="1"/>
  <c r="EW86" i="23" a="1"/>
  <c r="EW86" i="23" s="1"/>
  <c r="EW88" i="23" a="1"/>
  <c r="EW88" i="23" s="1"/>
  <c r="EW49" i="23" a="1"/>
  <c r="EW49" i="23" s="1"/>
  <c r="EW73" i="23" a="1"/>
  <c r="EW73" i="23" s="1"/>
  <c r="EW78" i="23" a="1"/>
  <c r="EW78" i="23" s="1"/>
  <c r="EW44" i="23" a="1"/>
  <c r="EW44" i="23" s="1"/>
  <c r="EW53" i="23" a="1"/>
  <c r="EW53" i="23" s="1"/>
  <c r="EW59" i="23" a="1"/>
  <c r="EW59" i="23" s="1"/>
  <c r="EW80" i="23" a="1"/>
  <c r="EW80" i="23" s="1"/>
  <c r="EW54" i="23" a="1"/>
  <c r="EW54" i="23" s="1"/>
  <c r="EW69" i="23" a="1"/>
  <c r="EW69" i="23" s="1"/>
  <c r="EW75" i="23" a="1"/>
  <c r="EW75" i="23" s="1"/>
  <c r="EW52" i="23" a="1"/>
  <c r="EW52" i="23" s="1"/>
  <c r="EW65" i="23" a="1"/>
  <c r="EW65" i="23" s="1"/>
  <c r="EW82" i="23" a="1"/>
  <c r="EW82" i="23" s="1"/>
  <c r="EW85" i="23" a="1"/>
  <c r="EW85" i="23" s="1"/>
  <c r="EW87" i="23" a="1"/>
  <c r="EW87" i="23" s="1"/>
  <c r="EW89" i="23" a="1"/>
  <c r="EW89" i="23" s="1"/>
  <c r="EW31" i="23" a="1"/>
  <c r="EW31" i="23" s="1"/>
  <c r="EW55" i="23" a="1"/>
  <c r="EW55" i="23" s="1"/>
  <c r="EW63" i="23" a="1"/>
  <c r="EW63" i="23" s="1"/>
  <c r="EW66" i="23" a="1"/>
  <c r="EW66" i="23" s="1"/>
  <c r="EW72" i="23" a="1"/>
  <c r="EW72" i="23" s="1"/>
  <c r="EW84" i="23" a="1"/>
  <c r="EW84" i="23" s="1"/>
  <c r="EW64" i="23" a="1"/>
  <c r="EW64" i="23" s="1"/>
  <c r="EW67" i="23" a="1"/>
  <c r="EW67" i="23" s="1"/>
  <c r="EW68" i="23" a="1"/>
  <c r="EW68" i="23" s="1"/>
  <c r="EW79" i="23" a="1"/>
  <c r="EW79" i="23" s="1"/>
  <c r="EW51" i="23" a="1"/>
  <c r="EW51" i="23" s="1"/>
  <c r="EW57" i="23" a="1"/>
  <c r="EW57" i="23" s="1"/>
  <c r="EW58" i="23" a="1"/>
  <c r="EW58" i="23" s="1"/>
  <c r="EW60" i="23" a="1"/>
  <c r="EW60" i="23" s="1"/>
  <c r="EW61" i="23" a="1"/>
  <c r="EW61" i="23" s="1"/>
  <c r="EW62" i="23" a="1"/>
  <c r="EW62" i="23" s="1"/>
  <c r="EW71" i="23" a="1"/>
  <c r="EW71" i="23" s="1"/>
  <c r="EW74" i="23" a="1"/>
  <c r="EW74" i="23" s="1"/>
  <c r="EW76" i="23" a="1"/>
  <c r="EW76" i="23" s="1"/>
  <c r="EW83" i="23" a="1"/>
  <c r="EW83" i="23" s="1"/>
  <c r="EW95" i="23" a="1"/>
  <c r="EW95" i="23" s="1"/>
  <c r="EW96" i="23" a="1"/>
  <c r="EW96" i="23" s="1"/>
  <c r="EW97" i="23" a="1"/>
  <c r="EW97" i="23" s="1"/>
  <c r="EW98" i="23" a="1"/>
  <c r="EW98" i="23" s="1"/>
  <c r="EW100" i="23" a="1"/>
  <c r="EW100" i="23" s="1"/>
  <c r="EW99" i="23" a="1"/>
  <c r="EW99" i="23" s="1"/>
  <c r="EW103" i="23" a="1"/>
  <c r="EW103" i="23" s="1"/>
  <c r="EW90" i="23" a="1"/>
  <c r="EW90" i="23" s="1"/>
  <c r="EW101" i="23" a="1"/>
  <c r="EW101" i="23" s="1"/>
  <c r="EW91" i="23" a="1"/>
  <c r="EW91" i="23" s="1"/>
  <c r="EW92" i="23" a="1"/>
  <c r="EW92" i="23" s="1"/>
  <c r="EW93" i="23" a="1"/>
  <c r="EW93" i="23" s="1"/>
  <c r="EW94" i="23" a="1"/>
  <c r="EW94" i="23" s="1"/>
  <c r="EW102" i="23" a="1"/>
  <c r="EW102" i="23" s="1"/>
  <c r="FE7" i="23" a="1"/>
  <c r="FE7" i="23" s="1"/>
  <c r="FE8" i="23" a="1"/>
  <c r="FE8" i="23" s="1"/>
  <c r="FE5" i="23" a="1"/>
  <c r="FE5" i="23" s="1"/>
  <c r="FE6" i="23" a="1"/>
  <c r="FE6" i="23" s="1"/>
  <c r="FE4" i="23" a="1"/>
  <c r="FE4" i="23" s="1"/>
  <c r="FE15" i="23" a="1"/>
  <c r="FE15" i="23" s="1"/>
  <c r="FE20" i="23" a="1"/>
  <c r="FE20" i="23" s="1"/>
  <c r="FE24" i="23" a="1"/>
  <c r="FE24" i="23" s="1"/>
  <c r="FE30" i="23" a="1"/>
  <c r="FE30" i="23" s="1"/>
  <c r="FE32" i="23" a="1"/>
  <c r="FE32" i="23" s="1"/>
  <c r="FE33" i="23" a="1"/>
  <c r="FE33" i="23" s="1"/>
  <c r="FE40" i="23" a="1"/>
  <c r="FE40" i="23" s="1"/>
  <c r="FE41" i="23" a="1"/>
  <c r="FE41" i="23" s="1"/>
  <c r="FE43" i="23" a="1"/>
  <c r="FE43" i="23" s="1"/>
  <c r="FE44" i="23" a="1"/>
  <c r="FE44" i="23" s="1"/>
  <c r="FE17" i="23" a="1"/>
  <c r="FE17" i="23" s="1"/>
  <c r="FE23" i="23" a="1"/>
  <c r="FE23" i="23" s="1"/>
  <c r="FE26" i="23" a="1"/>
  <c r="FE26" i="23" s="1"/>
  <c r="FE34" i="23" a="1"/>
  <c r="FE34" i="23" s="1"/>
  <c r="FE47" i="23" a="1"/>
  <c r="FE47" i="23" s="1"/>
  <c r="FE18" i="23" a="1"/>
  <c r="FE18" i="23" s="1"/>
  <c r="FE28" i="23" a="1"/>
  <c r="FE28" i="23" s="1"/>
  <c r="FE29" i="23" a="1"/>
  <c r="FE29" i="23" s="1"/>
  <c r="FE36" i="23" a="1"/>
  <c r="FE36" i="23" s="1"/>
  <c r="FE38" i="23" a="1"/>
  <c r="FE38" i="23" s="1"/>
  <c r="FE42" i="23" a="1"/>
  <c r="FE42" i="23" s="1"/>
  <c r="FE45" i="23" a="1"/>
  <c r="FE45" i="23" s="1"/>
  <c r="FE46" i="23" a="1"/>
  <c r="FE46" i="23" s="1"/>
  <c r="FE51" i="23" a="1"/>
  <c r="FE51" i="23" s="1"/>
  <c r="FE53" i="23" a="1"/>
  <c r="FE53" i="23" s="1"/>
  <c r="FE9" i="23" a="1"/>
  <c r="FE9" i="23" s="1"/>
  <c r="FE11" i="23" a="1"/>
  <c r="FE11" i="23" s="1"/>
  <c r="FE21" i="23" a="1"/>
  <c r="FE21" i="23" s="1"/>
  <c r="FE13" i="23" a="1"/>
  <c r="FE13" i="23" s="1"/>
  <c r="FE19" i="23" a="1"/>
  <c r="FE19" i="23" s="1"/>
  <c r="FE25" i="23" a="1"/>
  <c r="FE25" i="23" s="1"/>
  <c r="FE39" i="23" a="1"/>
  <c r="FE39" i="23" s="1"/>
  <c r="FE14" i="23" a="1"/>
  <c r="FE14" i="23" s="1"/>
  <c r="FE16" i="23" a="1"/>
  <c r="FE16" i="23" s="1"/>
  <c r="FE48" i="23" a="1"/>
  <c r="FE48" i="23" s="1"/>
  <c r="FE50" i="23" a="1"/>
  <c r="FE50" i="23" s="1"/>
  <c r="FE10" i="23" a="1"/>
  <c r="FE10" i="23" s="1"/>
  <c r="FE22" i="23" a="1"/>
  <c r="FE22" i="23" s="1"/>
  <c r="FE27" i="23" a="1"/>
  <c r="FE27" i="23" s="1"/>
  <c r="FE37" i="23" a="1"/>
  <c r="FE37" i="23" s="1"/>
  <c r="FE35" i="23" a="1"/>
  <c r="FE35" i="23" s="1"/>
  <c r="FE62" i="23" a="1"/>
  <c r="FE62" i="23" s="1"/>
  <c r="FE64" i="23" a="1"/>
  <c r="FE64" i="23" s="1"/>
  <c r="FE66" i="23" a="1"/>
  <c r="FE66" i="23" s="1"/>
  <c r="FE67" i="23" a="1"/>
  <c r="FE67" i="23" s="1"/>
  <c r="FE81" i="23" a="1"/>
  <c r="FE81" i="23" s="1"/>
  <c r="FE86" i="23" a="1"/>
  <c r="FE86" i="23" s="1"/>
  <c r="FE88" i="23" a="1"/>
  <c r="FE88" i="23" s="1"/>
  <c r="FE55" i="23" a="1"/>
  <c r="FE55" i="23" s="1"/>
  <c r="FE61" i="23" a="1"/>
  <c r="FE61" i="23" s="1"/>
  <c r="FE70" i="23" a="1"/>
  <c r="FE70" i="23" s="1"/>
  <c r="FE74" i="23" a="1"/>
  <c r="FE74" i="23" s="1"/>
  <c r="FE84" i="23" a="1"/>
  <c r="FE84" i="23" s="1"/>
  <c r="FE57" i="23" a="1"/>
  <c r="FE57" i="23" s="1"/>
  <c r="FE60" i="23" a="1"/>
  <c r="FE60" i="23" s="1"/>
  <c r="FE80" i="23" a="1"/>
  <c r="FE80" i="23" s="1"/>
  <c r="FE56" i="23" a="1"/>
  <c r="FE56" i="23" s="1"/>
  <c r="FE58" i="23" a="1"/>
  <c r="FE58" i="23" s="1"/>
  <c r="FE76" i="23" a="1"/>
  <c r="FE76" i="23" s="1"/>
  <c r="FE77" i="23" a="1"/>
  <c r="FE77" i="23" s="1"/>
  <c r="FE83" i="23" a="1"/>
  <c r="FE83" i="23" s="1"/>
  <c r="FE52" i="23" a="1"/>
  <c r="FE52" i="23" s="1"/>
  <c r="FE59" i="23" a="1"/>
  <c r="FE59" i="23" s="1"/>
  <c r="FE73" i="23" a="1"/>
  <c r="FE73" i="23" s="1"/>
  <c r="FE78" i="23" a="1"/>
  <c r="FE78" i="23" s="1"/>
  <c r="FE82" i="23" a="1"/>
  <c r="FE82" i="23" s="1"/>
  <c r="FE85" i="23" a="1"/>
  <c r="FE85" i="23" s="1"/>
  <c r="FE87" i="23" a="1"/>
  <c r="FE87" i="23" s="1"/>
  <c r="FE89" i="23" a="1"/>
  <c r="FE89" i="23" s="1"/>
  <c r="FE69" i="23" a="1"/>
  <c r="FE69" i="23" s="1"/>
  <c r="FE31" i="23" a="1"/>
  <c r="FE31" i="23" s="1"/>
  <c r="FE54" i="23" a="1"/>
  <c r="FE54" i="23" s="1"/>
  <c r="FE63" i="23" a="1"/>
  <c r="FE63" i="23" s="1"/>
  <c r="FE49" i="23" a="1"/>
  <c r="FE49" i="23" s="1"/>
  <c r="FE65" i="23" a="1"/>
  <c r="FE65" i="23" s="1"/>
  <c r="FE68" i="23" a="1"/>
  <c r="FE68" i="23" s="1"/>
  <c r="FE71" i="23" a="1"/>
  <c r="FE71" i="23" s="1"/>
  <c r="FE72" i="23" a="1"/>
  <c r="FE72" i="23" s="1"/>
  <c r="FE75" i="23" a="1"/>
  <c r="FE75" i="23" s="1"/>
  <c r="FE79" i="23" a="1"/>
  <c r="FE79" i="23" s="1"/>
  <c r="FE93" i="23" a="1"/>
  <c r="FE93" i="23" s="1"/>
  <c r="FE94" i="23" a="1"/>
  <c r="FE94" i="23" s="1"/>
  <c r="FE95" i="23" a="1"/>
  <c r="FE95" i="23" s="1"/>
  <c r="FE96" i="23" a="1"/>
  <c r="FE96" i="23" s="1"/>
  <c r="FE97" i="23" a="1"/>
  <c r="FE97" i="23" s="1"/>
  <c r="FE100" i="23" a="1"/>
  <c r="FE100" i="23" s="1"/>
  <c r="FE90" i="23" a="1"/>
  <c r="FE90" i="23" s="1"/>
  <c r="FE98" i="23" a="1"/>
  <c r="FE98" i="23" s="1"/>
  <c r="FE102" i="23" a="1"/>
  <c r="FE102" i="23" s="1"/>
  <c r="FE99" i="23" a="1"/>
  <c r="FE99" i="23" s="1"/>
  <c r="FE103" i="23" a="1"/>
  <c r="FE103" i="23" s="1"/>
  <c r="FE91" i="23" a="1"/>
  <c r="FE91" i="23" s="1"/>
  <c r="FE92" i="23" a="1"/>
  <c r="FE92" i="23" s="1"/>
  <c r="FE101" i="23" a="1"/>
  <c r="FE101" i="23" s="1"/>
  <c r="FM4" i="23" a="1"/>
  <c r="FM4" i="23" s="1"/>
  <c r="FM5" i="23" a="1"/>
  <c r="FM5" i="23" s="1"/>
  <c r="FM8" i="23" a="1"/>
  <c r="FM8" i="23" s="1"/>
  <c r="FM13" i="23" a="1"/>
  <c r="FM13" i="23" s="1"/>
  <c r="FM14" i="23" a="1"/>
  <c r="FM14" i="23" s="1"/>
  <c r="FM19" i="23" a="1"/>
  <c r="FM19" i="23" s="1"/>
  <c r="FM30" i="23" a="1"/>
  <c r="FM30" i="23" s="1"/>
  <c r="FM32" i="23" a="1"/>
  <c r="FM32" i="23" s="1"/>
  <c r="FM39" i="23" a="1"/>
  <c r="FM39" i="23" s="1"/>
  <c r="FM10" i="23" a="1"/>
  <c r="FM10" i="23" s="1"/>
  <c r="FM22" i="23" a="1"/>
  <c r="FM22" i="23" s="1"/>
  <c r="FM27" i="23" a="1"/>
  <c r="FM27" i="23" s="1"/>
  <c r="FM43" i="23" a="1"/>
  <c r="FM43" i="23" s="1"/>
  <c r="FM7" i="23" a="1"/>
  <c r="FM7" i="23" s="1"/>
  <c r="FM24" i="23" a="1"/>
  <c r="FM24" i="23" s="1"/>
  <c r="FM47" i="23" a="1"/>
  <c r="FM47" i="23" s="1"/>
  <c r="FM15" i="23" a="1"/>
  <c r="FM15" i="23" s="1"/>
  <c r="FM17" i="23" a="1"/>
  <c r="FM17" i="23" s="1"/>
  <c r="FM20" i="23" a="1"/>
  <c r="FM20" i="23" s="1"/>
  <c r="FM23" i="23" a="1"/>
  <c r="FM23" i="23" s="1"/>
  <c r="FM26" i="23" a="1"/>
  <c r="FM26" i="23" s="1"/>
  <c r="FM33" i="23" a="1"/>
  <c r="FM33" i="23" s="1"/>
  <c r="FM36" i="23" a="1"/>
  <c r="FM36" i="23" s="1"/>
  <c r="FM38" i="23" a="1"/>
  <c r="FM38" i="23" s="1"/>
  <c r="FM40" i="23" a="1"/>
  <c r="FM40" i="23" s="1"/>
  <c r="FM41" i="23" a="1"/>
  <c r="FM41" i="23" s="1"/>
  <c r="FM44" i="23" a="1"/>
  <c r="FM44" i="23" s="1"/>
  <c r="FM18" i="23" a="1"/>
  <c r="FM18" i="23" s="1"/>
  <c r="FM29" i="23" a="1"/>
  <c r="FM29" i="23" s="1"/>
  <c r="FM11" i="23" a="1"/>
  <c r="FM11" i="23" s="1"/>
  <c r="FM34" i="23" a="1"/>
  <c r="FM34" i="23" s="1"/>
  <c r="FM6" i="23" a="1"/>
  <c r="FM6" i="23" s="1"/>
  <c r="FM9" i="23" a="1"/>
  <c r="FM9" i="23" s="1"/>
  <c r="FM21" i="23" a="1"/>
  <c r="FM21" i="23" s="1"/>
  <c r="FM28" i="23" a="1"/>
  <c r="FM28" i="23" s="1"/>
  <c r="FM35" i="23" a="1"/>
  <c r="FM35" i="23" s="1"/>
  <c r="FM42" i="23" a="1"/>
  <c r="FM42" i="23" s="1"/>
  <c r="FM45" i="23" a="1"/>
  <c r="FM45" i="23" s="1"/>
  <c r="FM46" i="23" a="1"/>
  <c r="FM46" i="23" s="1"/>
  <c r="FM48" i="23" a="1"/>
  <c r="FM48" i="23" s="1"/>
  <c r="FM50" i="23" a="1"/>
  <c r="FM50" i="23" s="1"/>
  <c r="FM16" i="23" a="1"/>
  <c r="FM16" i="23" s="1"/>
  <c r="FM25" i="23" a="1"/>
  <c r="FM25" i="23" s="1"/>
  <c r="FM37" i="23" a="1"/>
  <c r="FM37" i="23" s="1"/>
  <c r="FM56" i="23" a="1"/>
  <c r="FM56" i="23" s="1"/>
  <c r="FM63" i="23" a="1"/>
  <c r="FM63" i="23" s="1"/>
  <c r="FM65" i="23" a="1"/>
  <c r="FM65" i="23" s="1"/>
  <c r="FM72" i="23" a="1"/>
  <c r="FM72" i="23" s="1"/>
  <c r="FM77" i="23" a="1"/>
  <c r="FM77" i="23" s="1"/>
  <c r="FM78" i="23" a="1"/>
  <c r="FM78" i="23" s="1"/>
  <c r="FM79" i="23" a="1"/>
  <c r="FM79" i="23" s="1"/>
  <c r="FM81" i="23" a="1"/>
  <c r="FM81" i="23" s="1"/>
  <c r="FM86" i="23" a="1"/>
  <c r="FM86" i="23" s="1"/>
  <c r="FM88" i="23" a="1"/>
  <c r="FM88" i="23" s="1"/>
  <c r="FM75" i="23" a="1"/>
  <c r="FM75" i="23" s="1"/>
  <c r="FM54" i="23" a="1"/>
  <c r="FM54" i="23" s="1"/>
  <c r="FM61" i="23" a="1"/>
  <c r="FM61" i="23" s="1"/>
  <c r="FM62" i="23" a="1"/>
  <c r="FM62" i="23" s="1"/>
  <c r="FM64" i="23" a="1"/>
  <c r="FM64" i="23" s="1"/>
  <c r="FM66" i="23" a="1"/>
  <c r="FM66" i="23" s="1"/>
  <c r="FM68" i="23" a="1"/>
  <c r="FM68" i="23" s="1"/>
  <c r="FM71" i="23" a="1"/>
  <c r="FM71" i="23" s="1"/>
  <c r="FM60" i="23" a="1"/>
  <c r="FM60" i="23" s="1"/>
  <c r="FM67" i="23" a="1"/>
  <c r="FM67" i="23" s="1"/>
  <c r="FM70" i="23" a="1"/>
  <c r="FM70" i="23" s="1"/>
  <c r="FM80" i="23" a="1"/>
  <c r="FM80" i="23" s="1"/>
  <c r="FM52" i="23" a="1"/>
  <c r="FM52" i="23" s="1"/>
  <c r="FM74" i="23" a="1"/>
  <c r="FM74" i="23" s="1"/>
  <c r="FM82" i="23" a="1"/>
  <c r="FM82" i="23" s="1"/>
  <c r="FM85" i="23" a="1"/>
  <c r="FM85" i="23" s="1"/>
  <c r="FM87" i="23" a="1"/>
  <c r="FM87" i="23" s="1"/>
  <c r="FM89" i="23" a="1"/>
  <c r="FM89" i="23" s="1"/>
  <c r="FM49" i="23" a="1"/>
  <c r="FM49" i="23" s="1"/>
  <c r="FM51" i="23" a="1"/>
  <c r="FM51" i="23" s="1"/>
  <c r="FM55" i="23" a="1"/>
  <c r="FM55" i="23" s="1"/>
  <c r="FM57" i="23" a="1"/>
  <c r="FM57" i="23" s="1"/>
  <c r="FM73" i="23" a="1"/>
  <c r="FM73" i="23" s="1"/>
  <c r="FM76" i="23" a="1"/>
  <c r="FM76" i="23" s="1"/>
  <c r="FM84" i="23" a="1"/>
  <c r="FM84" i="23" s="1"/>
  <c r="FM58" i="23" a="1"/>
  <c r="FM58" i="23" s="1"/>
  <c r="FM59" i="23" a="1"/>
  <c r="FM59" i="23" s="1"/>
  <c r="FM69" i="23" a="1"/>
  <c r="FM69" i="23" s="1"/>
  <c r="FM31" i="23" a="1"/>
  <c r="FM31" i="23" s="1"/>
  <c r="FM53" i="23" a="1"/>
  <c r="FM53" i="23" s="1"/>
  <c r="FM83" i="23" a="1"/>
  <c r="FM83" i="23" s="1"/>
  <c r="FM91" i="23" a="1"/>
  <c r="FM91" i="23" s="1"/>
  <c r="FM92" i="23" a="1"/>
  <c r="FM92" i="23" s="1"/>
  <c r="FM93" i="23" a="1"/>
  <c r="FM93" i="23" s="1"/>
  <c r="FM94" i="23" a="1"/>
  <c r="FM94" i="23" s="1"/>
  <c r="FM101" i="23" a="1"/>
  <c r="FM101" i="23" s="1"/>
  <c r="FM103" i="23" a="1"/>
  <c r="FM103" i="23" s="1"/>
  <c r="FM90" i="23" a="1"/>
  <c r="FM90" i="23" s="1"/>
  <c r="FM95" i="23" a="1"/>
  <c r="FM95" i="23" s="1"/>
  <c r="FM96" i="23" a="1"/>
  <c r="FM96" i="23" s="1"/>
  <c r="FM97" i="23" a="1"/>
  <c r="FM97" i="23" s="1"/>
  <c r="FM98" i="23" a="1"/>
  <c r="FM98" i="23" s="1"/>
  <c r="FM99" i="23" a="1"/>
  <c r="FM99" i="23" s="1"/>
  <c r="FM100" i="23" a="1"/>
  <c r="FM100" i="23" s="1"/>
  <c r="FM102" i="23" a="1"/>
  <c r="FM102" i="23" s="1"/>
  <c r="FU5" i="23" a="1"/>
  <c r="FU5" i="23" s="1"/>
  <c r="FU6" i="23" a="1"/>
  <c r="FU6" i="23" s="1"/>
  <c r="FU7" i="23" a="1"/>
  <c r="FU7" i="23" s="1"/>
  <c r="FU8" i="23" a="1"/>
  <c r="FU8" i="23" s="1"/>
  <c r="FU4" i="23" a="1"/>
  <c r="FU4" i="23" s="1"/>
  <c r="FU9" i="23" a="1"/>
  <c r="FU9" i="23" s="1"/>
  <c r="FU30" i="23" a="1"/>
  <c r="FU30" i="23" s="1"/>
  <c r="FU32" i="23" a="1"/>
  <c r="FU32" i="23" s="1"/>
  <c r="FU34" i="23" a="1"/>
  <c r="FU34" i="23" s="1"/>
  <c r="FU21" i="23" a="1"/>
  <c r="FU21" i="23" s="1"/>
  <c r="FU25" i="23" a="1"/>
  <c r="FU25" i="23" s="1"/>
  <c r="FU42" i="23" a="1"/>
  <c r="FU42" i="23" s="1"/>
  <c r="FU13" i="23" a="1"/>
  <c r="FU13" i="23" s="1"/>
  <c r="FU16" i="23" a="1"/>
  <c r="FU16" i="23" s="1"/>
  <c r="FU19" i="23" a="1"/>
  <c r="FU19" i="23" s="1"/>
  <c r="FU47" i="23" a="1"/>
  <c r="FU47" i="23" s="1"/>
  <c r="FU24" i="23" a="1"/>
  <c r="FU24" i="23" s="1"/>
  <c r="FU27" i="23" a="1"/>
  <c r="FU27" i="23" s="1"/>
  <c r="FU36" i="23" a="1"/>
  <c r="FU36" i="23" s="1"/>
  <c r="FU38" i="23" a="1"/>
  <c r="FU38" i="23" s="1"/>
  <c r="FU39" i="23" a="1"/>
  <c r="FU39" i="23" s="1"/>
  <c r="FU14" i="23" a="1"/>
  <c r="FU14" i="23" s="1"/>
  <c r="FU15" i="23" a="1"/>
  <c r="FU15" i="23" s="1"/>
  <c r="FU22" i="23" a="1"/>
  <c r="FU22" i="23" s="1"/>
  <c r="FU10" i="23" a="1"/>
  <c r="FU10" i="23" s="1"/>
  <c r="FU20" i="23" a="1"/>
  <c r="FU20" i="23" s="1"/>
  <c r="FU23" i="23" a="1"/>
  <c r="FU23" i="23" s="1"/>
  <c r="FU43" i="23" a="1"/>
  <c r="FU43" i="23" s="1"/>
  <c r="FU11" i="23" a="1"/>
  <c r="FU11" i="23" s="1"/>
  <c r="FU17" i="23" a="1"/>
  <c r="FU17" i="23" s="1"/>
  <c r="FU26" i="23" a="1"/>
  <c r="FU26" i="23" s="1"/>
  <c r="FU29" i="23" a="1"/>
  <c r="FU29" i="23" s="1"/>
  <c r="FU33" i="23" a="1"/>
  <c r="FU33" i="23" s="1"/>
  <c r="FU40" i="23" a="1"/>
  <c r="FU40" i="23" s="1"/>
  <c r="FU41" i="23" a="1"/>
  <c r="FU41" i="23" s="1"/>
  <c r="FU44" i="23" a="1"/>
  <c r="FU44" i="23" s="1"/>
  <c r="FU46" i="23" a="1"/>
  <c r="FU46" i="23" s="1"/>
  <c r="FU48" i="23" a="1"/>
  <c r="FU48" i="23" s="1"/>
  <c r="FU50" i="23" a="1"/>
  <c r="FU50" i="23" s="1"/>
  <c r="FU51" i="23" a="1"/>
  <c r="FU51" i="23" s="1"/>
  <c r="FU18" i="23" a="1"/>
  <c r="FU18" i="23" s="1"/>
  <c r="FU28" i="23" a="1"/>
  <c r="FU28" i="23" s="1"/>
  <c r="FU35" i="23" a="1"/>
  <c r="FU35" i="23" s="1"/>
  <c r="FU37" i="23" a="1"/>
  <c r="FU37" i="23" s="1"/>
  <c r="FU31" i="23" a="1"/>
  <c r="FU31" i="23" s="1"/>
  <c r="FU57" i="23" a="1"/>
  <c r="FU57" i="23" s="1"/>
  <c r="FU59" i="23" a="1"/>
  <c r="FU59" i="23" s="1"/>
  <c r="FU76" i="23" a="1"/>
  <c r="FU76" i="23" s="1"/>
  <c r="FU81" i="23" a="1"/>
  <c r="FU81" i="23" s="1"/>
  <c r="FU84" i="23" a="1"/>
  <c r="FU84" i="23" s="1"/>
  <c r="FU86" i="23" a="1"/>
  <c r="FU86" i="23" s="1"/>
  <c r="FU88" i="23" a="1"/>
  <c r="FU88" i="23" s="1"/>
  <c r="FU55" i="23" a="1"/>
  <c r="FU55" i="23" s="1"/>
  <c r="FU63" i="23" a="1"/>
  <c r="FU63" i="23" s="1"/>
  <c r="FU69" i="23" a="1"/>
  <c r="FU69" i="23" s="1"/>
  <c r="FU73" i="23" a="1"/>
  <c r="FU73" i="23" s="1"/>
  <c r="FU79" i="23" a="1"/>
  <c r="FU79" i="23" s="1"/>
  <c r="FU58" i="23" a="1"/>
  <c r="FU58" i="23" s="1"/>
  <c r="FU71" i="23" a="1"/>
  <c r="FU71" i="23" s="1"/>
  <c r="FU72" i="23" a="1"/>
  <c r="FU72" i="23" s="1"/>
  <c r="FU49" i="23" a="1"/>
  <c r="FU49" i="23" s="1"/>
  <c r="FU53" i="23" a="1"/>
  <c r="FU53" i="23" s="1"/>
  <c r="FU56" i="23" a="1"/>
  <c r="FU56" i="23" s="1"/>
  <c r="FU62" i="23" a="1"/>
  <c r="FU62" i="23" s="1"/>
  <c r="FU65" i="23" a="1"/>
  <c r="FU65" i="23" s="1"/>
  <c r="FU68" i="23" a="1"/>
  <c r="FU68" i="23" s="1"/>
  <c r="FU77" i="23" a="1"/>
  <c r="FU77" i="23" s="1"/>
  <c r="FU80" i="23" a="1"/>
  <c r="FU80" i="23" s="1"/>
  <c r="FU83" i="23" a="1"/>
  <c r="FU83" i="23" s="1"/>
  <c r="FU61" i="23" a="1"/>
  <c r="FU61" i="23" s="1"/>
  <c r="FU70" i="23" a="1"/>
  <c r="FU70" i="23" s="1"/>
  <c r="FU78" i="23" a="1"/>
  <c r="FU78" i="23" s="1"/>
  <c r="FU82" i="23" a="1"/>
  <c r="FU82" i="23" s="1"/>
  <c r="FU85" i="23" a="1"/>
  <c r="FU85" i="23" s="1"/>
  <c r="FU87" i="23" a="1"/>
  <c r="FU87" i="23" s="1"/>
  <c r="FU89" i="23" a="1"/>
  <c r="FU89" i="23" s="1"/>
  <c r="FU52" i="23" a="1"/>
  <c r="FU52" i="23" s="1"/>
  <c r="FU64" i="23" a="1"/>
  <c r="FU64" i="23" s="1"/>
  <c r="FU66" i="23" a="1"/>
  <c r="FU66" i="23" s="1"/>
  <c r="FU67" i="23" a="1"/>
  <c r="FU67" i="23" s="1"/>
  <c r="FU75" i="23" a="1"/>
  <c r="FU75" i="23" s="1"/>
  <c r="FU60" i="23" a="1"/>
  <c r="FU60" i="23" s="1"/>
  <c r="FU74" i="23" a="1"/>
  <c r="FU74" i="23" s="1"/>
  <c r="FU45" i="23" a="1"/>
  <c r="FU45" i="23" s="1"/>
  <c r="FU54" i="23" a="1"/>
  <c r="FU54" i="23" s="1"/>
  <c r="FU91" i="23" a="1"/>
  <c r="FU91" i="23" s="1"/>
  <c r="FU92" i="23" a="1"/>
  <c r="FU92" i="23" s="1"/>
  <c r="FU102" i="23" a="1"/>
  <c r="FU102" i="23" s="1"/>
  <c r="FU90" i="23" a="1"/>
  <c r="FU90" i="23" s="1"/>
  <c r="FU93" i="23" a="1"/>
  <c r="FU93" i="23" s="1"/>
  <c r="FU94" i="23" a="1"/>
  <c r="FU94" i="23" s="1"/>
  <c r="FU103" i="23" a="1"/>
  <c r="FU103" i="23" s="1"/>
  <c r="FU95" i="23" a="1"/>
  <c r="FU95" i="23" s="1"/>
  <c r="FU96" i="23" a="1"/>
  <c r="FU96" i="23" s="1"/>
  <c r="FU101" i="23" a="1"/>
  <c r="FU101" i="23" s="1"/>
  <c r="FU97" i="23" a="1"/>
  <c r="FU97" i="23" s="1"/>
  <c r="FU98" i="23" a="1"/>
  <c r="FU98" i="23" s="1"/>
  <c r="FU99" i="23" a="1"/>
  <c r="FU99" i="23" s="1"/>
  <c r="FU100" i="23" a="1"/>
  <c r="FU100" i="23" s="1"/>
  <c r="GC4" i="23" a="1"/>
  <c r="GC4" i="23" s="1"/>
  <c r="GC5" i="23" a="1"/>
  <c r="GC5" i="23" s="1"/>
  <c r="GC6" i="23" a="1"/>
  <c r="GC6" i="23" s="1"/>
  <c r="GC7" i="23" a="1"/>
  <c r="GC7" i="23" s="1"/>
  <c r="GC9" i="23" a="1"/>
  <c r="GC9" i="23" s="1"/>
  <c r="GC20" i="23" a="1"/>
  <c r="GC20" i="23" s="1"/>
  <c r="GC29" i="23" a="1"/>
  <c r="GC29" i="23" s="1"/>
  <c r="GC30" i="23" a="1"/>
  <c r="GC30" i="23" s="1"/>
  <c r="GC32" i="23" a="1"/>
  <c r="GC32" i="23" s="1"/>
  <c r="GC10" i="23" a="1"/>
  <c r="GC10" i="23" s="1"/>
  <c r="GC17" i="23" a="1"/>
  <c r="GC17" i="23" s="1"/>
  <c r="GC18" i="23" a="1"/>
  <c r="GC18" i="23" s="1"/>
  <c r="GC33" i="23" a="1"/>
  <c r="GC33" i="23" s="1"/>
  <c r="GC40" i="23" a="1"/>
  <c r="GC40" i="23" s="1"/>
  <c r="GC41" i="23" a="1"/>
  <c r="GC41" i="23" s="1"/>
  <c r="GC28" i="23" a="1"/>
  <c r="GC28" i="23" s="1"/>
  <c r="GC47" i="23" a="1"/>
  <c r="GC47" i="23" s="1"/>
  <c r="GC8" i="23" a="1"/>
  <c r="GC8" i="23" s="1"/>
  <c r="GC21" i="23" a="1"/>
  <c r="GC21" i="23" s="1"/>
  <c r="GC25" i="23" a="1"/>
  <c r="GC25" i="23" s="1"/>
  <c r="GC34" i="23" a="1"/>
  <c r="GC34" i="23" s="1"/>
  <c r="GC36" i="23" a="1"/>
  <c r="GC36" i="23" s="1"/>
  <c r="GC38" i="23" a="1"/>
  <c r="GC38" i="23" s="1"/>
  <c r="GC13" i="23" a="1"/>
  <c r="GC13" i="23" s="1"/>
  <c r="GC16" i="23" a="1"/>
  <c r="GC16" i="23" s="1"/>
  <c r="GC19" i="23" a="1"/>
  <c r="GC19" i="23" s="1"/>
  <c r="GC27" i="23" a="1"/>
  <c r="GC27" i="23" s="1"/>
  <c r="GC22" i="23" a="1"/>
  <c r="GC22" i="23" s="1"/>
  <c r="GC24" i="23" a="1"/>
  <c r="GC24" i="23" s="1"/>
  <c r="GC39" i="23" a="1"/>
  <c r="GC39" i="23" s="1"/>
  <c r="GC46" i="23" a="1"/>
  <c r="GC46" i="23" s="1"/>
  <c r="GC48" i="23" a="1"/>
  <c r="GC48" i="23" s="1"/>
  <c r="GC50" i="23" a="1"/>
  <c r="GC50" i="23" s="1"/>
  <c r="GC11" i="23" a="1"/>
  <c r="GC11" i="23" s="1"/>
  <c r="GC14" i="23" a="1"/>
  <c r="GC14" i="23" s="1"/>
  <c r="GC15" i="23" a="1"/>
  <c r="GC15" i="23" s="1"/>
  <c r="GC23" i="23" a="1"/>
  <c r="GC23" i="23" s="1"/>
  <c r="GC26" i="23" a="1"/>
  <c r="GC26" i="23" s="1"/>
  <c r="GC35" i="23" a="1"/>
  <c r="GC35" i="23" s="1"/>
  <c r="GC37" i="23" a="1"/>
  <c r="GC37" i="23" s="1"/>
  <c r="GC67" i="23" a="1"/>
  <c r="GC67" i="23" s="1"/>
  <c r="GC75" i="23" a="1"/>
  <c r="GC75" i="23" s="1"/>
  <c r="GC77" i="23" a="1"/>
  <c r="GC77" i="23" s="1"/>
  <c r="GC78" i="23" a="1"/>
  <c r="GC78" i="23" s="1"/>
  <c r="GC81" i="23" a="1"/>
  <c r="GC81" i="23" s="1"/>
  <c r="GC86" i="23" a="1"/>
  <c r="GC86" i="23" s="1"/>
  <c r="GC88" i="23" a="1"/>
  <c r="GC88" i="23" s="1"/>
  <c r="GC31" i="23" a="1"/>
  <c r="GC31" i="23" s="1"/>
  <c r="GC49" i="23" a="1"/>
  <c r="GC49" i="23" s="1"/>
  <c r="GC42" i="23" a="1"/>
  <c r="GC42" i="23" s="1"/>
  <c r="GC51" i="23" a="1"/>
  <c r="GC51" i="23" s="1"/>
  <c r="GC54" i="23" a="1"/>
  <c r="GC54" i="23" s="1"/>
  <c r="GC59" i="23" a="1"/>
  <c r="GC59" i="23" s="1"/>
  <c r="GC69" i="23" a="1"/>
  <c r="GC69" i="23" s="1"/>
  <c r="GC73" i="23" a="1"/>
  <c r="GC73" i="23" s="1"/>
  <c r="GC79" i="23" a="1"/>
  <c r="GC79" i="23" s="1"/>
  <c r="GC84" i="23" a="1"/>
  <c r="GC84" i="23" s="1"/>
  <c r="GC57" i="23" a="1"/>
  <c r="GC57" i="23" s="1"/>
  <c r="GC63" i="23" a="1"/>
  <c r="GC63" i="23" s="1"/>
  <c r="GC72" i="23" a="1"/>
  <c r="GC72" i="23" s="1"/>
  <c r="GC80" i="23" a="1"/>
  <c r="GC80" i="23" s="1"/>
  <c r="GC45" i="23" a="1"/>
  <c r="GC45" i="23" s="1"/>
  <c r="GC55" i="23" a="1"/>
  <c r="GC55" i="23" s="1"/>
  <c r="GC58" i="23" a="1"/>
  <c r="GC58" i="23" s="1"/>
  <c r="GC65" i="23" a="1"/>
  <c r="GC65" i="23" s="1"/>
  <c r="GC82" i="23" a="1"/>
  <c r="GC82" i="23" s="1"/>
  <c r="GC85" i="23" a="1"/>
  <c r="GC85" i="23" s="1"/>
  <c r="GC87" i="23" a="1"/>
  <c r="GC87" i="23" s="1"/>
  <c r="GC89" i="23" a="1"/>
  <c r="GC89" i="23" s="1"/>
  <c r="GC61" i="23" a="1"/>
  <c r="GC61" i="23" s="1"/>
  <c r="GC62" i="23" a="1"/>
  <c r="GC62" i="23" s="1"/>
  <c r="GC71" i="23" a="1"/>
  <c r="GC71" i="23" s="1"/>
  <c r="GC76" i="23" a="1"/>
  <c r="GC76" i="23" s="1"/>
  <c r="GC68" i="23" a="1"/>
  <c r="GC68" i="23" s="1"/>
  <c r="GC70" i="23" a="1"/>
  <c r="GC70" i="23" s="1"/>
  <c r="GC43" i="23" a="1"/>
  <c r="GC43" i="23" s="1"/>
  <c r="GC44" i="23" a="1"/>
  <c r="GC44" i="23" s="1"/>
  <c r="GC52" i="23" a="1"/>
  <c r="GC52" i="23" s="1"/>
  <c r="GC53" i="23" a="1"/>
  <c r="GC53" i="23" s="1"/>
  <c r="GC56" i="23" a="1"/>
  <c r="GC56" i="23" s="1"/>
  <c r="GC60" i="23" a="1"/>
  <c r="GC60" i="23" s="1"/>
  <c r="GC64" i="23" a="1"/>
  <c r="GC64" i="23" s="1"/>
  <c r="GC66" i="23" a="1"/>
  <c r="GC66" i="23" s="1"/>
  <c r="GC74" i="23" a="1"/>
  <c r="GC74" i="23" s="1"/>
  <c r="GC83" i="23" a="1"/>
  <c r="GC83" i="23" s="1"/>
  <c r="GC100" i="23" a="1"/>
  <c r="GC100" i="23" s="1"/>
  <c r="GC90" i="23" a="1"/>
  <c r="GC90" i="23" s="1"/>
  <c r="GC91" i="23" a="1"/>
  <c r="GC91" i="23" s="1"/>
  <c r="GC92" i="23" a="1"/>
  <c r="GC92" i="23" s="1"/>
  <c r="GC93" i="23" a="1"/>
  <c r="GC93" i="23" s="1"/>
  <c r="GC94" i="23" a="1"/>
  <c r="GC94" i="23" s="1"/>
  <c r="GC102" i="23" a="1"/>
  <c r="GC102" i="23" s="1"/>
  <c r="GC95" i="23" a="1"/>
  <c r="GC95" i="23" s="1"/>
  <c r="GC96" i="23" a="1"/>
  <c r="GC96" i="23" s="1"/>
  <c r="GC97" i="23" a="1"/>
  <c r="GC97" i="23" s="1"/>
  <c r="GC98" i="23" a="1"/>
  <c r="GC98" i="23" s="1"/>
  <c r="GC101" i="23" a="1"/>
  <c r="GC101" i="23" s="1"/>
  <c r="GC99" i="23" a="1"/>
  <c r="GC99" i="23" s="1"/>
  <c r="GC103" i="23" a="1"/>
  <c r="GC103" i="23" s="1"/>
  <c r="GK4" i="23" a="1"/>
  <c r="GK4" i="23" s="1"/>
  <c r="GK5" i="23" a="1"/>
  <c r="GK5" i="23" s="1"/>
  <c r="GK6" i="23" a="1"/>
  <c r="GK6" i="23" s="1"/>
  <c r="GK7" i="23" a="1"/>
  <c r="GK7" i="23" s="1"/>
  <c r="GK8" i="23" a="1"/>
  <c r="GK8" i="23" s="1"/>
  <c r="GK13" i="23" a="1"/>
  <c r="GK13" i="23" s="1"/>
  <c r="GK15" i="23" a="1"/>
  <c r="GK15" i="23" s="1"/>
  <c r="GK16" i="23" a="1"/>
  <c r="GK16" i="23" s="1"/>
  <c r="GK30" i="23" a="1"/>
  <c r="GK30" i="23" s="1"/>
  <c r="GK32" i="23" a="1"/>
  <c r="GK32" i="23" s="1"/>
  <c r="GK14" i="23" a="1"/>
  <c r="GK14" i="23" s="1"/>
  <c r="GK22" i="23" a="1"/>
  <c r="GK22" i="23" s="1"/>
  <c r="GK23" i="23" a="1"/>
  <c r="GK23" i="23" s="1"/>
  <c r="GK39" i="23" a="1"/>
  <c r="GK39" i="23" s="1"/>
  <c r="GK9" i="23" a="1"/>
  <c r="GK9" i="23" s="1"/>
  <c r="GK20" i="23" a="1"/>
  <c r="GK20" i="23" s="1"/>
  <c r="GK26" i="23" a="1"/>
  <c r="GK26" i="23" s="1"/>
  <c r="GK47" i="23" a="1"/>
  <c r="GK47" i="23" s="1"/>
  <c r="GK28" i="23" a="1"/>
  <c r="GK28" i="23" s="1"/>
  <c r="GK36" i="23" a="1"/>
  <c r="GK36" i="23" s="1"/>
  <c r="GK38" i="23" a="1"/>
  <c r="GK38" i="23" s="1"/>
  <c r="GK17" i="23" a="1"/>
  <c r="GK17" i="23" s="1"/>
  <c r="GK18" i="23" a="1"/>
  <c r="GK18" i="23" s="1"/>
  <c r="GK29" i="23" a="1"/>
  <c r="GK29" i="23" s="1"/>
  <c r="GK25" i="23" a="1"/>
  <c r="GK25" i="23" s="1"/>
  <c r="GK10" i="23" a="1"/>
  <c r="GK10" i="23" s="1"/>
  <c r="GK21" i="23" a="1"/>
  <c r="GK21" i="23" s="1"/>
  <c r="GK34" i="23" a="1"/>
  <c r="GK34" i="23" s="1"/>
  <c r="GK46" i="23" a="1"/>
  <c r="GK46" i="23" s="1"/>
  <c r="GK48" i="23" a="1"/>
  <c r="GK48" i="23" s="1"/>
  <c r="GK50" i="23" a="1"/>
  <c r="GK50" i="23" s="1"/>
  <c r="GK11" i="23" a="1"/>
  <c r="GK11" i="23" s="1"/>
  <c r="GK19" i="23" a="1"/>
  <c r="GK19" i="23" s="1"/>
  <c r="GK24" i="23" a="1"/>
  <c r="GK24" i="23" s="1"/>
  <c r="GK27" i="23" a="1"/>
  <c r="GK27" i="23" s="1"/>
  <c r="GK35" i="23" a="1"/>
  <c r="GK35" i="23" s="1"/>
  <c r="GK37" i="23" a="1"/>
  <c r="GK37" i="23" s="1"/>
  <c r="GK42" i="23" a="1"/>
  <c r="GK42" i="23" s="1"/>
  <c r="GK33" i="23" a="1"/>
  <c r="GK33" i="23" s="1"/>
  <c r="GK51" i="23" a="1"/>
  <c r="GK51" i="23" s="1"/>
  <c r="GK55" i="23" a="1"/>
  <c r="GK55" i="23" s="1"/>
  <c r="GK58" i="23" a="1"/>
  <c r="GK58" i="23" s="1"/>
  <c r="GK81" i="23" a="1"/>
  <c r="GK81" i="23" s="1"/>
  <c r="GK86" i="23" a="1"/>
  <c r="GK86" i="23" s="1"/>
  <c r="GK88" i="23" a="1"/>
  <c r="GK88" i="23" s="1"/>
  <c r="GK41" i="23" a="1"/>
  <c r="GK41" i="23" s="1"/>
  <c r="GK60" i="23" a="1"/>
  <c r="GK60" i="23" s="1"/>
  <c r="GK74" i="23" a="1"/>
  <c r="GK74" i="23" s="1"/>
  <c r="GK76" i="23" a="1"/>
  <c r="GK76" i="23" s="1"/>
  <c r="GK31" i="23" a="1"/>
  <c r="GK31" i="23" s="1"/>
  <c r="GK43" i="23" a="1"/>
  <c r="GK43" i="23" s="1"/>
  <c r="GK45" i="23" a="1"/>
  <c r="GK45" i="23" s="1"/>
  <c r="GK53" i="23" a="1"/>
  <c r="GK53" i="23" s="1"/>
  <c r="GK56" i="23" a="1"/>
  <c r="GK56" i="23" s="1"/>
  <c r="GK64" i="23" a="1"/>
  <c r="GK64" i="23" s="1"/>
  <c r="GK66" i="23" a="1"/>
  <c r="GK66" i="23" s="1"/>
  <c r="GK67" i="23" a="1"/>
  <c r="GK67" i="23" s="1"/>
  <c r="GK75" i="23" a="1"/>
  <c r="GK75" i="23" s="1"/>
  <c r="GK77" i="23" a="1"/>
  <c r="GK77" i="23" s="1"/>
  <c r="GK78" i="23" a="1"/>
  <c r="GK78" i="23" s="1"/>
  <c r="GK79" i="23" a="1"/>
  <c r="GK79" i="23" s="1"/>
  <c r="GK80" i="23" a="1"/>
  <c r="GK80" i="23" s="1"/>
  <c r="GK83" i="23" a="1"/>
  <c r="GK83" i="23" s="1"/>
  <c r="GK44" i="23" a="1"/>
  <c r="GK44" i="23" s="1"/>
  <c r="GK59" i="23" a="1"/>
  <c r="GK59" i="23" s="1"/>
  <c r="GK63" i="23" a="1"/>
  <c r="GK63" i="23" s="1"/>
  <c r="GK82" i="23" a="1"/>
  <c r="GK82" i="23" s="1"/>
  <c r="GK84" i="23" a="1"/>
  <c r="GK84" i="23" s="1"/>
  <c r="GK85" i="23" a="1"/>
  <c r="GK85" i="23" s="1"/>
  <c r="GK87" i="23" a="1"/>
  <c r="GK87" i="23" s="1"/>
  <c r="GK89" i="23" a="1"/>
  <c r="GK89" i="23" s="1"/>
  <c r="GK54" i="23" a="1"/>
  <c r="GK54" i="23" s="1"/>
  <c r="GK69" i="23" a="1"/>
  <c r="GK69" i="23" s="1"/>
  <c r="GK71" i="23" a="1"/>
  <c r="GK71" i="23" s="1"/>
  <c r="GK72" i="23" a="1"/>
  <c r="GK72" i="23" s="1"/>
  <c r="GK73" i="23" a="1"/>
  <c r="GK73" i="23" s="1"/>
  <c r="GK40" i="23" a="1"/>
  <c r="GK40" i="23" s="1"/>
  <c r="GK62" i="23" a="1"/>
  <c r="GK62" i="23" s="1"/>
  <c r="GK49" i="23" a="1"/>
  <c r="GK49" i="23" s="1"/>
  <c r="GK52" i="23" a="1"/>
  <c r="GK52" i="23" s="1"/>
  <c r="GK57" i="23" a="1"/>
  <c r="GK57" i="23" s="1"/>
  <c r="GK61" i="23" a="1"/>
  <c r="GK61" i="23" s="1"/>
  <c r="GK65" i="23" a="1"/>
  <c r="GK65" i="23" s="1"/>
  <c r="GK68" i="23" a="1"/>
  <c r="GK68" i="23" s="1"/>
  <c r="GK70" i="23" a="1"/>
  <c r="GK70" i="23" s="1"/>
  <c r="GK103" i="23" a="1"/>
  <c r="GK103" i="23" s="1"/>
  <c r="GK90" i="23" a="1"/>
  <c r="GK90" i="23" s="1"/>
  <c r="GK100" i="23" a="1"/>
  <c r="GK100" i="23" s="1"/>
  <c r="GK91" i="23" a="1"/>
  <c r="GK91" i="23" s="1"/>
  <c r="GK92" i="23" a="1"/>
  <c r="GK92" i="23" s="1"/>
  <c r="GK93" i="23" a="1"/>
  <c r="GK93" i="23" s="1"/>
  <c r="GK94" i="23" a="1"/>
  <c r="GK94" i="23" s="1"/>
  <c r="GK95" i="23" a="1"/>
  <c r="GK95" i="23" s="1"/>
  <c r="GK96" i="23" a="1"/>
  <c r="GK96" i="23" s="1"/>
  <c r="GK97" i="23" a="1"/>
  <c r="GK97" i="23" s="1"/>
  <c r="GK98" i="23" a="1"/>
  <c r="GK98" i="23" s="1"/>
  <c r="GK102" i="23" a="1"/>
  <c r="GK102" i="23" s="1"/>
  <c r="GK99" i="23" a="1"/>
  <c r="GK99" i="23" s="1"/>
  <c r="GK101" i="23" a="1"/>
  <c r="GK101" i="23" s="1"/>
  <c r="GS4" i="23" a="1"/>
  <c r="GS4" i="23" s="1"/>
  <c r="GS5" i="23" a="1"/>
  <c r="GS5" i="23" s="1"/>
  <c r="GS6" i="23" a="1"/>
  <c r="GS6" i="23" s="1"/>
  <c r="GS7" i="23" a="1"/>
  <c r="GS7" i="23" s="1"/>
  <c r="GS21" i="23" a="1"/>
  <c r="GS21" i="23" s="1"/>
  <c r="GS30" i="23" a="1"/>
  <c r="GS30" i="23" s="1"/>
  <c r="GS32" i="23" a="1"/>
  <c r="GS32" i="23" s="1"/>
  <c r="GS27" i="23" a="1"/>
  <c r="GS27" i="23" s="1"/>
  <c r="GS34" i="23" a="1"/>
  <c r="GS34" i="23" s="1"/>
  <c r="GS16" i="23" a="1"/>
  <c r="GS16" i="23" s="1"/>
  <c r="GS19" i="23" a="1"/>
  <c r="GS19" i="23" s="1"/>
  <c r="GS24" i="23" a="1"/>
  <c r="GS24" i="23" s="1"/>
  <c r="GS42" i="23" a="1"/>
  <c r="GS42" i="23" s="1"/>
  <c r="GS45" i="23" a="1"/>
  <c r="GS45" i="23" s="1"/>
  <c r="GS47" i="23" a="1"/>
  <c r="GS47" i="23" s="1"/>
  <c r="GS13" i="23" a="1"/>
  <c r="GS13" i="23" s="1"/>
  <c r="GS15" i="23" a="1"/>
  <c r="GS15" i="23" s="1"/>
  <c r="GS22" i="23" a="1"/>
  <c r="GS22" i="23" s="1"/>
  <c r="GS26" i="23" a="1"/>
  <c r="GS26" i="23" s="1"/>
  <c r="GS36" i="23" a="1"/>
  <c r="GS36" i="23" s="1"/>
  <c r="GS38" i="23" a="1"/>
  <c r="GS38" i="23" s="1"/>
  <c r="GS52" i="23" a="1"/>
  <c r="GS52" i="23" s="1"/>
  <c r="GS10" i="23" a="1"/>
  <c r="GS10" i="23" s="1"/>
  <c r="GS14" i="23" a="1"/>
  <c r="GS14" i="23" s="1"/>
  <c r="GS23" i="23" a="1"/>
  <c r="GS23" i="23" s="1"/>
  <c r="GS9" i="23" a="1"/>
  <c r="GS9" i="23" s="1"/>
  <c r="GS20" i="23" a="1"/>
  <c r="GS20" i="23" s="1"/>
  <c r="GS28" i="23" a="1"/>
  <c r="GS28" i="23" s="1"/>
  <c r="GS17" i="23" a="1"/>
  <c r="GS17" i="23" s="1"/>
  <c r="GS18" i="23" a="1"/>
  <c r="GS18" i="23" s="1"/>
  <c r="GS29" i="23" a="1"/>
  <c r="GS29" i="23" s="1"/>
  <c r="GS46" i="23" a="1"/>
  <c r="GS46" i="23" s="1"/>
  <c r="GS48" i="23" a="1"/>
  <c r="GS48" i="23" s="1"/>
  <c r="GS50" i="23" a="1"/>
  <c r="GS50" i="23" s="1"/>
  <c r="GS8" i="23" a="1"/>
  <c r="GS8" i="23" s="1"/>
  <c r="GS11" i="23" a="1"/>
  <c r="GS11" i="23" s="1"/>
  <c r="GS25" i="23" a="1"/>
  <c r="GS25" i="23" s="1"/>
  <c r="GS33" i="23" a="1"/>
  <c r="GS33" i="23" s="1"/>
  <c r="GS35" i="23" a="1"/>
  <c r="GS35" i="23" s="1"/>
  <c r="GS37" i="23" a="1"/>
  <c r="GS37" i="23" s="1"/>
  <c r="GS40" i="23" a="1"/>
  <c r="GS40" i="23" s="1"/>
  <c r="GS41" i="23" a="1"/>
  <c r="GS41" i="23" s="1"/>
  <c r="GS43" i="23" a="1"/>
  <c r="GS43" i="23" s="1"/>
  <c r="GS51" i="23" a="1"/>
  <c r="GS51" i="23" s="1"/>
  <c r="GS54" i="23" a="1"/>
  <c r="GS54" i="23" s="1"/>
  <c r="GS61" i="23" a="1"/>
  <c r="GS61" i="23" s="1"/>
  <c r="GS62" i="23" a="1"/>
  <c r="GS62" i="23" s="1"/>
  <c r="GS65" i="23" a="1"/>
  <c r="GS65" i="23" s="1"/>
  <c r="GS71" i="23" a="1"/>
  <c r="GS71" i="23" s="1"/>
  <c r="GS78" i="23" a="1"/>
  <c r="GS78" i="23" s="1"/>
  <c r="GS81" i="23" a="1"/>
  <c r="GS81" i="23" s="1"/>
  <c r="GS86" i="23" a="1"/>
  <c r="GS86" i="23" s="1"/>
  <c r="GS88" i="23" a="1"/>
  <c r="GS88" i="23" s="1"/>
  <c r="GS70" i="23" a="1"/>
  <c r="GS70" i="23" s="1"/>
  <c r="GS44" i="23" a="1"/>
  <c r="GS44" i="23" s="1"/>
  <c r="GS58" i="23" a="1"/>
  <c r="GS58" i="23" s="1"/>
  <c r="GS60" i="23" a="1"/>
  <c r="GS60" i="23" s="1"/>
  <c r="GS68" i="23" a="1"/>
  <c r="GS68" i="23" s="1"/>
  <c r="GS74" i="23" a="1"/>
  <c r="GS74" i="23" s="1"/>
  <c r="GS31" i="23" a="1"/>
  <c r="GS31" i="23" s="1"/>
  <c r="GS57" i="23" a="1"/>
  <c r="GS57" i="23" s="1"/>
  <c r="GS80" i="23" a="1"/>
  <c r="GS80" i="23" s="1"/>
  <c r="GS55" i="23" a="1"/>
  <c r="GS55" i="23" s="1"/>
  <c r="GS64" i="23" a="1"/>
  <c r="GS64" i="23" s="1"/>
  <c r="GS66" i="23" a="1"/>
  <c r="GS66" i="23" s="1"/>
  <c r="GS67" i="23" a="1"/>
  <c r="GS67" i="23" s="1"/>
  <c r="GS76" i="23" a="1"/>
  <c r="GS76" i="23" s="1"/>
  <c r="GS79" i="23" a="1"/>
  <c r="GS79" i="23" s="1"/>
  <c r="GS82" i="23" a="1"/>
  <c r="GS82" i="23" s="1"/>
  <c r="GS85" i="23" a="1"/>
  <c r="GS85" i="23" s="1"/>
  <c r="GS87" i="23" a="1"/>
  <c r="GS87" i="23" s="1"/>
  <c r="GS89" i="23" a="1"/>
  <c r="GS89" i="23" s="1"/>
  <c r="GS49" i="23" a="1"/>
  <c r="GS49" i="23" s="1"/>
  <c r="GS39" i="23" a="1"/>
  <c r="GS39" i="23" s="1"/>
  <c r="GS53" i="23" a="1"/>
  <c r="GS53" i="23" s="1"/>
  <c r="GS59" i="23" a="1"/>
  <c r="GS59" i="23" s="1"/>
  <c r="GS63" i="23" a="1"/>
  <c r="GS63" i="23" s="1"/>
  <c r="GS72" i="23" a="1"/>
  <c r="GS72" i="23" s="1"/>
  <c r="GS73" i="23" a="1"/>
  <c r="GS73" i="23" s="1"/>
  <c r="GS77" i="23" a="1"/>
  <c r="GS77" i="23" s="1"/>
  <c r="GS84" i="23" a="1"/>
  <c r="GS84" i="23" s="1"/>
  <c r="GS56" i="23" a="1"/>
  <c r="GS56" i="23" s="1"/>
  <c r="GS69" i="23" a="1"/>
  <c r="GS69" i="23" s="1"/>
  <c r="GS75" i="23" a="1"/>
  <c r="GS75" i="23" s="1"/>
  <c r="GS83" i="23" a="1"/>
  <c r="GS83" i="23" s="1"/>
  <c r="GS99" i="23" a="1"/>
  <c r="GS99" i="23" s="1"/>
  <c r="GS101" i="23" a="1"/>
  <c r="GS101" i="23" s="1"/>
  <c r="GS90" i="23" a="1"/>
  <c r="GS90" i="23" s="1"/>
  <c r="GS102" i="23" a="1"/>
  <c r="GS102" i="23" s="1"/>
  <c r="GS91" i="23" a="1"/>
  <c r="GS91" i="23" s="1"/>
  <c r="GS92" i="23" a="1"/>
  <c r="GS92" i="23" s="1"/>
  <c r="GS93" i="23" a="1"/>
  <c r="GS93" i="23" s="1"/>
  <c r="GS94" i="23" a="1"/>
  <c r="GS94" i="23" s="1"/>
  <c r="GS100" i="23" a="1"/>
  <c r="GS100" i="23" s="1"/>
  <c r="GS103" i="23" a="1"/>
  <c r="GS103" i="23" s="1"/>
  <c r="GS95" i="23" a="1"/>
  <c r="GS95" i="23" s="1"/>
  <c r="GS96" i="23" a="1"/>
  <c r="GS96" i="23" s="1"/>
  <c r="GS97" i="23" a="1"/>
  <c r="GS97" i="23" s="1"/>
  <c r="GS98" i="23" a="1"/>
  <c r="GS98" i="23" s="1"/>
  <c r="HA7" i="23" a="1"/>
  <c r="HA7" i="23" s="1"/>
  <c r="HA4" i="23" a="1"/>
  <c r="HA4" i="23" s="1"/>
  <c r="HA5" i="23" a="1"/>
  <c r="HA5" i="23" s="1"/>
  <c r="HA6" i="23" a="1"/>
  <c r="HA6" i="23" s="1"/>
  <c r="HA11" i="23" a="1"/>
  <c r="HA11" i="23" s="1"/>
  <c r="HA29" i="23" a="1"/>
  <c r="HA29" i="23" s="1"/>
  <c r="HA30" i="23" a="1"/>
  <c r="HA30" i="23" s="1"/>
  <c r="HA32" i="23" a="1"/>
  <c r="HA32" i="23" s="1"/>
  <c r="HA17" i="23" a="1"/>
  <c r="HA17" i="23" s="1"/>
  <c r="HA18" i="23" a="1"/>
  <c r="HA18" i="23" s="1"/>
  <c r="HA25" i="23" a="1"/>
  <c r="HA25" i="23" s="1"/>
  <c r="HA33" i="23" a="1"/>
  <c r="HA33" i="23" s="1"/>
  <c r="HA40" i="23" a="1"/>
  <c r="HA40" i="23" s="1"/>
  <c r="HA41" i="23" a="1"/>
  <c r="HA41" i="23" s="1"/>
  <c r="HA43" i="23" a="1"/>
  <c r="HA43" i="23" s="1"/>
  <c r="HA44" i="23" a="1"/>
  <c r="HA44" i="23" s="1"/>
  <c r="HA47" i="23" a="1"/>
  <c r="HA47" i="23" s="1"/>
  <c r="HA21" i="23" a="1"/>
  <c r="HA21" i="23" s="1"/>
  <c r="HA24" i="23" a="1"/>
  <c r="HA24" i="23" s="1"/>
  <c r="HA27" i="23" a="1"/>
  <c r="HA27" i="23" s="1"/>
  <c r="HA36" i="23" a="1"/>
  <c r="HA36" i="23" s="1"/>
  <c r="HA38" i="23" a="1"/>
  <c r="HA38" i="23" s="1"/>
  <c r="HA15" i="23" a="1"/>
  <c r="HA15" i="23" s="1"/>
  <c r="HA16" i="23" a="1"/>
  <c r="HA16" i="23" s="1"/>
  <c r="HA19" i="23" a="1"/>
  <c r="HA19" i="23" s="1"/>
  <c r="HA42" i="23" a="1"/>
  <c r="HA42" i="23" s="1"/>
  <c r="HA8" i="23" a="1"/>
  <c r="HA8" i="23" s="1"/>
  <c r="HA9" i="23" a="1"/>
  <c r="HA9" i="23" s="1"/>
  <c r="HA10" i="23" a="1"/>
  <c r="HA10" i="23" s="1"/>
  <c r="HA13" i="23" a="1"/>
  <c r="HA13" i="23" s="1"/>
  <c r="HA22" i="23" a="1"/>
  <c r="HA22" i="23" s="1"/>
  <c r="HA26" i="23" a="1"/>
  <c r="HA26" i="23" s="1"/>
  <c r="HA28" i="23" a="1"/>
  <c r="HA28" i="23" s="1"/>
  <c r="HA46" i="23" a="1"/>
  <c r="HA46" i="23" s="1"/>
  <c r="HA48" i="23" a="1"/>
  <c r="HA48" i="23" s="1"/>
  <c r="HA50" i="23" a="1"/>
  <c r="HA50" i="23" s="1"/>
  <c r="HA14" i="23" a="1"/>
  <c r="HA14" i="23" s="1"/>
  <c r="HA20" i="23" a="1"/>
  <c r="HA20" i="23" s="1"/>
  <c r="HA23" i="23" a="1"/>
  <c r="HA23" i="23" s="1"/>
  <c r="HA35" i="23" a="1"/>
  <c r="HA35" i="23" s="1"/>
  <c r="HA37" i="23" a="1"/>
  <c r="HA37" i="23" s="1"/>
  <c r="HA39" i="23" a="1"/>
  <c r="HA39" i="23" s="1"/>
  <c r="HA52" i="23" a="1"/>
  <c r="HA52" i="23" s="1"/>
  <c r="HA55" i="23" a="1"/>
  <c r="HA55" i="23" s="1"/>
  <c r="HA59" i="23" a="1"/>
  <c r="HA59" i="23" s="1"/>
  <c r="HA71" i="23" a="1"/>
  <c r="HA71" i="23" s="1"/>
  <c r="HA72" i="23" a="1"/>
  <c r="HA72" i="23" s="1"/>
  <c r="HA76" i="23" a="1"/>
  <c r="HA76" i="23" s="1"/>
  <c r="HA81" i="23" a="1"/>
  <c r="HA81" i="23" s="1"/>
  <c r="HA86" i="23" a="1"/>
  <c r="HA86" i="23" s="1"/>
  <c r="HA88" i="23" a="1"/>
  <c r="HA88" i="23" s="1"/>
  <c r="HA62" i="23" a="1"/>
  <c r="HA62" i="23" s="1"/>
  <c r="HA77" i="23" a="1"/>
  <c r="HA77" i="23" s="1"/>
  <c r="HA53" i="23" a="1"/>
  <c r="HA53" i="23" s="1"/>
  <c r="HA56" i="23" a="1"/>
  <c r="HA56" i="23" s="1"/>
  <c r="HA61" i="23" a="1"/>
  <c r="HA61" i="23" s="1"/>
  <c r="HA69" i="23" a="1"/>
  <c r="HA69" i="23" s="1"/>
  <c r="HA70" i="23" a="1"/>
  <c r="HA70" i="23" s="1"/>
  <c r="HA73" i="23" a="1"/>
  <c r="HA73" i="23" s="1"/>
  <c r="HA49" i="23" a="1"/>
  <c r="HA49" i="23" s="1"/>
  <c r="HA65" i="23" a="1"/>
  <c r="HA65" i="23" s="1"/>
  <c r="HA78" i="23" a="1"/>
  <c r="HA78" i="23" s="1"/>
  <c r="HA80" i="23" a="1"/>
  <c r="HA80" i="23" s="1"/>
  <c r="HA83" i="23" a="1"/>
  <c r="HA83" i="23" s="1"/>
  <c r="HA31" i="23" a="1"/>
  <c r="HA31" i="23" s="1"/>
  <c r="HA60" i="23" a="1"/>
  <c r="HA60" i="23" s="1"/>
  <c r="HA68" i="23" a="1"/>
  <c r="HA68" i="23" s="1"/>
  <c r="HA74" i="23" a="1"/>
  <c r="HA74" i="23" s="1"/>
  <c r="HA75" i="23" a="1"/>
  <c r="HA75" i="23" s="1"/>
  <c r="HA82" i="23" a="1"/>
  <c r="HA82" i="23" s="1"/>
  <c r="HA85" i="23" a="1"/>
  <c r="HA85" i="23" s="1"/>
  <c r="HA87" i="23" a="1"/>
  <c r="HA87" i="23" s="1"/>
  <c r="HA89" i="23" a="1"/>
  <c r="HA89" i="23" s="1"/>
  <c r="HA34" i="23" a="1"/>
  <c r="HA34" i="23" s="1"/>
  <c r="HA45" i="23" a="1"/>
  <c r="HA45" i="23" s="1"/>
  <c r="HA54" i="23" a="1"/>
  <c r="HA54" i="23" s="1"/>
  <c r="HA58" i="23" a="1"/>
  <c r="HA58" i="23" s="1"/>
  <c r="HA79" i="23" a="1"/>
  <c r="HA79" i="23" s="1"/>
  <c r="HA57" i="23" a="1"/>
  <c r="HA57" i="23" s="1"/>
  <c r="HA64" i="23" a="1"/>
  <c r="HA64" i="23" s="1"/>
  <c r="HA67" i="23" a="1"/>
  <c r="HA67" i="23" s="1"/>
  <c r="HA51" i="23" a="1"/>
  <c r="HA51" i="23" s="1"/>
  <c r="HA63" i="23" a="1"/>
  <c r="HA63" i="23" s="1"/>
  <c r="HA66" i="23" a="1"/>
  <c r="HA66" i="23" s="1"/>
  <c r="HA84" i="23" a="1"/>
  <c r="HA84" i="23" s="1"/>
  <c r="HA97" i="23" a="1"/>
  <c r="HA97" i="23" s="1"/>
  <c r="HA98" i="23" a="1"/>
  <c r="HA98" i="23" s="1"/>
  <c r="HA99" i="23" a="1"/>
  <c r="HA99" i="23" s="1"/>
  <c r="HA90" i="23" a="1"/>
  <c r="HA90" i="23" s="1"/>
  <c r="HA101" i="23" a="1"/>
  <c r="HA101" i="23" s="1"/>
  <c r="HA91" i="23" a="1"/>
  <c r="HA91" i="23" s="1"/>
  <c r="HA92" i="23" a="1"/>
  <c r="HA92" i="23" s="1"/>
  <c r="HA102" i="23" a="1"/>
  <c r="HA102" i="23" s="1"/>
  <c r="HA93" i="23" a="1"/>
  <c r="HA93" i="23" s="1"/>
  <c r="HA100" i="23" a="1"/>
  <c r="HA100" i="23" s="1"/>
  <c r="HA94" i="23" a="1"/>
  <c r="HA94" i="23" s="1"/>
  <c r="HA103" i="23" a="1"/>
  <c r="HA103" i="23" s="1"/>
  <c r="HA95" i="23" a="1"/>
  <c r="HA95" i="23" s="1"/>
  <c r="HA96" i="23" a="1"/>
  <c r="HA96" i="23" s="1"/>
  <c r="HI7" i="23" a="1"/>
  <c r="HI7" i="23" s="1"/>
  <c r="HI4" i="23" a="1"/>
  <c r="HI4" i="23" s="1"/>
  <c r="HI5" i="23" a="1"/>
  <c r="HI5" i="23" s="1"/>
  <c r="HI6" i="23" a="1"/>
  <c r="HI6" i="23" s="1"/>
  <c r="HI8" i="23" a="1"/>
  <c r="HI8" i="23" s="1"/>
  <c r="HI10" i="23" a="1"/>
  <c r="HI10" i="23" s="1"/>
  <c r="HI13" i="23" a="1"/>
  <c r="HI13" i="23" s="1"/>
  <c r="HI22" i="23" a="1"/>
  <c r="HI22" i="23" s="1"/>
  <c r="HI28" i="23" a="1"/>
  <c r="HI28" i="23" s="1"/>
  <c r="HI30" i="23" a="1"/>
  <c r="HI30" i="23" s="1"/>
  <c r="HI32" i="23" a="1"/>
  <c r="HI32" i="23" s="1"/>
  <c r="HI45" i="23" a="1"/>
  <c r="HI45" i="23" s="1"/>
  <c r="HI11" i="23" a="1"/>
  <c r="HI11" i="23" s="1"/>
  <c r="HI29" i="23" a="1"/>
  <c r="HI29" i="23" s="1"/>
  <c r="HI14" i="23" a="1"/>
  <c r="HI14" i="23" s="1"/>
  <c r="HI20" i="23" a="1"/>
  <c r="HI20" i="23" s="1"/>
  <c r="HI23" i="23" a="1"/>
  <c r="HI23" i="23" s="1"/>
  <c r="HI39" i="23" a="1"/>
  <c r="HI39" i="23" s="1"/>
  <c r="HI47" i="23" a="1"/>
  <c r="HI47" i="23" s="1"/>
  <c r="HI17" i="23" a="1"/>
  <c r="HI17" i="23" s="1"/>
  <c r="HI18" i="23" a="1"/>
  <c r="HI18" i="23" s="1"/>
  <c r="HI25" i="23" a="1"/>
  <c r="HI25" i="23" s="1"/>
  <c r="HI36" i="23" a="1"/>
  <c r="HI36" i="23" s="1"/>
  <c r="HI38" i="23" a="1"/>
  <c r="HI38" i="23" s="1"/>
  <c r="HI51" i="23" a="1"/>
  <c r="HI51" i="23" s="1"/>
  <c r="HI21" i="23" a="1"/>
  <c r="HI21" i="23" s="1"/>
  <c r="HI27" i="23" a="1"/>
  <c r="HI27" i="23" s="1"/>
  <c r="HI33" i="23" a="1"/>
  <c r="HI33" i="23" s="1"/>
  <c r="HI40" i="23" a="1"/>
  <c r="HI40" i="23" s="1"/>
  <c r="HI41" i="23" a="1"/>
  <c r="HI41" i="23" s="1"/>
  <c r="HI16" i="23" a="1"/>
  <c r="HI16" i="23" s="1"/>
  <c r="HI24" i="23" a="1"/>
  <c r="HI24" i="23" s="1"/>
  <c r="HI46" i="23" a="1"/>
  <c r="HI46" i="23" s="1"/>
  <c r="HI48" i="23" a="1"/>
  <c r="HI48" i="23" s="1"/>
  <c r="HI50" i="23" a="1"/>
  <c r="HI50" i="23" s="1"/>
  <c r="HI9" i="23" a="1"/>
  <c r="HI9" i="23" s="1"/>
  <c r="HI15" i="23" a="1"/>
  <c r="HI15" i="23" s="1"/>
  <c r="HI19" i="23" a="1"/>
  <c r="HI19" i="23" s="1"/>
  <c r="HI26" i="23" a="1"/>
  <c r="HI26" i="23" s="1"/>
  <c r="HI34" i="23" a="1"/>
  <c r="HI34" i="23" s="1"/>
  <c r="HI35" i="23" a="1"/>
  <c r="HI35" i="23" s="1"/>
  <c r="HI37" i="23" a="1"/>
  <c r="HI37" i="23" s="1"/>
  <c r="HI42" i="23" a="1"/>
  <c r="HI42" i="23" s="1"/>
  <c r="HI54" i="23" a="1"/>
  <c r="HI54" i="23" s="1"/>
  <c r="HI64" i="23" a="1"/>
  <c r="HI64" i="23" s="1"/>
  <c r="HI67" i="23" a="1"/>
  <c r="HI67" i="23" s="1"/>
  <c r="HI81" i="23" a="1"/>
  <c r="HI81" i="23" s="1"/>
  <c r="HI84" i="23" a="1"/>
  <c r="HI84" i="23" s="1"/>
  <c r="HI86" i="23" a="1"/>
  <c r="HI86" i="23" s="1"/>
  <c r="HI88" i="23" a="1"/>
  <c r="HI88" i="23" s="1"/>
  <c r="HI49" i="23" a="1"/>
  <c r="HI49" i="23" s="1"/>
  <c r="HI57" i="23" a="1"/>
  <c r="HI57" i="23" s="1"/>
  <c r="HI63" i="23" a="1"/>
  <c r="HI63" i="23" s="1"/>
  <c r="HI66" i="23" a="1"/>
  <c r="HI66" i="23" s="1"/>
  <c r="HI52" i="23" a="1"/>
  <c r="HI52" i="23" s="1"/>
  <c r="HI59" i="23" a="1"/>
  <c r="HI59" i="23" s="1"/>
  <c r="HI72" i="23" a="1"/>
  <c r="HI72" i="23" s="1"/>
  <c r="HI73" i="23" a="1"/>
  <c r="HI73" i="23" s="1"/>
  <c r="HI55" i="23" a="1"/>
  <c r="HI55" i="23" s="1"/>
  <c r="HI61" i="23" a="1"/>
  <c r="HI61" i="23" s="1"/>
  <c r="HI62" i="23" a="1"/>
  <c r="HI62" i="23" s="1"/>
  <c r="HI71" i="23" a="1"/>
  <c r="HI71" i="23" s="1"/>
  <c r="HI76" i="23" a="1"/>
  <c r="HI76" i="23" s="1"/>
  <c r="HI70" i="23" a="1"/>
  <c r="HI70" i="23" s="1"/>
  <c r="HI80" i="23" a="1"/>
  <c r="HI80" i="23" s="1"/>
  <c r="HI82" i="23" a="1"/>
  <c r="HI82" i="23" s="1"/>
  <c r="HI85" i="23" a="1"/>
  <c r="HI85" i="23" s="1"/>
  <c r="HI87" i="23" a="1"/>
  <c r="HI87" i="23" s="1"/>
  <c r="HI89" i="23" a="1"/>
  <c r="HI89" i="23" s="1"/>
  <c r="HI31" i="23" a="1"/>
  <c r="HI31" i="23" s="1"/>
  <c r="HI44" i="23" a="1"/>
  <c r="HI44" i="23" s="1"/>
  <c r="HI60" i="23" a="1"/>
  <c r="HI60" i="23" s="1"/>
  <c r="HI65" i="23" a="1"/>
  <c r="HI65" i="23" s="1"/>
  <c r="HI79" i="23" a="1"/>
  <c r="HI79" i="23" s="1"/>
  <c r="HI43" i="23" a="1"/>
  <c r="HI43" i="23" s="1"/>
  <c r="HI53" i="23" a="1"/>
  <c r="HI53" i="23" s="1"/>
  <c r="HI56" i="23" a="1"/>
  <c r="HI56" i="23" s="1"/>
  <c r="HI74" i="23" a="1"/>
  <c r="HI74" i="23" s="1"/>
  <c r="HI77" i="23" a="1"/>
  <c r="HI77" i="23" s="1"/>
  <c r="HI58" i="23" a="1"/>
  <c r="HI58" i="23" s="1"/>
  <c r="HI68" i="23" a="1"/>
  <c r="HI68" i="23" s="1"/>
  <c r="HI69" i="23" a="1"/>
  <c r="HI69" i="23" s="1"/>
  <c r="HI75" i="23" a="1"/>
  <c r="HI75" i="23" s="1"/>
  <c r="HI78" i="23" a="1"/>
  <c r="HI78" i="23" s="1"/>
  <c r="HI83" i="23" a="1"/>
  <c r="HI83" i="23" s="1"/>
  <c r="HI95" i="23" a="1"/>
  <c r="HI95" i="23" s="1"/>
  <c r="HI96" i="23" a="1"/>
  <c r="HI96" i="23" s="1"/>
  <c r="HI97" i="23" a="1"/>
  <c r="HI97" i="23" s="1"/>
  <c r="HI98" i="23" a="1"/>
  <c r="HI98" i="23" s="1"/>
  <c r="HI100" i="23" a="1"/>
  <c r="HI100" i="23" s="1"/>
  <c r="HI90" i="23" a="1"/>
  <c r="HI90" i="23" s="1"/>
  <c r="HI103" i="23" a="1"/>
  <c r="HI103" i="23" s="1"/>
  <c r="HI99" i="23" a="1"/>
  <c r="HI99" i="23" s="1"/>
  <c r="HI91" i="23" a="1"/>
  <c r="HI91" i="23" s="1"/>
  <c r="HI92" i="23" a="1"/>
  <c r="HI92" i="23" s="1"/>
  <c r="HI101" i="23" a="1"/>
  <c r="HI101" i="23" s="1"/>
  <c r="HI93" i="23" a="1"/>
  <c r="HI93" i="23" s="1"/>
  <c r="HI94" i="23" a="1"/>
  <c r="HI94" i="23" s="1"/>
  <c r="HI102" i="23" a="1"/>
  <c r="HI102" i="23" s="1"/>
  <c r="HQ7" i="23" a="1"/>
  <c r="HQ7" i="23" s="1"/>
  <c r="HQ4" i="23" a="1"/>
  <c r="HQ4" i="23" s="1"/>
  <c r="HQ5" i="23" a="1"/>
  <c r="HQ5" i="23" s="1"/>
  <c r="HQ6" i="23" a="1"/>
  <c r="HQ6" i="23" s="1"/>
  <c r="HQ15" i="23" a="1"/>
  <c r="HQ15" i="23" s="1"/>
  <c r="HQ21" i="23" a="1"/>
  <c r="HQ21" i="23" s="1"/>
  <c r="HQ30" i="23" a="1"/>
  <c r="HQ30" i="23" s="1"/>
  <c r="HQ32" i="23" a="1"/>
  <c r="HQ32" i="23" s="1"/>
  <c r="HQ33" i="23" a="1"/>
  <c r="HQ33" i="23" s="1"/>
  <c r="HQ40" i="23" a="1"/>
  <c r="HQ40" i="23" s="1"/>
  <c r="HQ41" i="23" a="1"/>
  <c r="HQ41" i="23" s="1"/>
  <c r="HQ43" i="23" a="1"/>
  <c r="HQ43" i="23" s="1"/>
  <c r="HQ44" i="23" a="1"/>
  <c r="HQ44" i="23" s="1"/>
  <c r="HQ9" i="23" a="1"/>
  <c r="HQ9" i="23" s="1"/>
  <c r="HQ11" i="23" a="1"/>
  <c r="HQ11" i="23" s="1"/>
  <c r="HQ19" i="23" a="1"/>
  <c r="HQ19" i="23" s="1"/>
  <c r="HQ28" i="23" a="1"/>
  <c r="HQ28" i="23" s="1"/>
  <c r="HQ42" i="23" a="1"/>
  <c r="HQ42" i="23" s="1"/>
  <c r="HQ10" i="23" a="1"/>
  <c r="HQ10" i="23" s="1"/>
  <c r="HQ16" i="23" a="1"/>
  <c r="HQ16" i="23" s="1"/>
  <c r="HQ26" i="23" a="1"/>
  <c r="HQ26" i="23" s="1"/>
  <c r="HQ29" i="23" a="1"/>
  <c r="HQ29" i="23" s="1"/>
  <c r="HQ34" i="23" a="1"/>
  <c r="HQ34" i="23" s="1"/>
  <c r="HQ47" i="23" a="1"/>
  <c r="HQ47" i="23" s="1"/>
  <c r="HQ13" i="23" a="1"/>
  <c r="HQ13" i="23" s="1"/>
  <c r="HQ14" i="23" a="1"/>
  <c r="HQ14" i="23" s="1"/>
  <c r="HQ22" i="23" a="1"/>
  <c r="HQ22" i="23" s="1"/>
  <c r="HQ23" i="23" a="1"/>
  <c r="HQ23" i="23" s="1"/>
  <c r="HQ36" i="23" a="1"/>
  <c r="HQ36" i="23" s="1"/>
  <c r="HQ38" i="23" a="1"/>
  <c r="HQ38" i="23" s="1"/>
  <c r="HQ45" i="23" a="1"/>
  <c r="HQ45" i="23" s="1"/>
  <c r="HQ8" i="23" a="1"/>
  <c r="HQ8" i="23" s="1"/>
  <c r="HQ20" i="23" a="1"/>
  <c r="HQ20" i="23" s="1"/>
  <c r="HQ17" i="23" a="1"/>
  <c r="HQ17" i="23" s="1"/>
  <c r="HQ25" i="23" a="1"/>
  <c r="HQ25" i="23" s="1"/>
  <c r="HQ39" i="23" a="1"/>
  <c r="HQ39" i="23" s="1"/>
  <c r="HQ18" i="23" a="1"/>
  <c r="HQ18" i="23" s="1"/>
  <c r="HQ46" i="23" a="1"/>
  <c r="HQ46" i="23" s="1"/>
  <c r="HQ48" i="23" a="1"/>
  <c r="HQ48" i="23" s="1"/>
  <c r="HQ50" i="23" a="1"/>
  <c r="HQ50" i="23" s="1"/>
  <c r="HQ24" i="23" a="1"/>
  <c r="HQ24" i="23" s="1"/>
  <c r="HQ27" i="23" a="1"/>
  <c r="HQ27" i="23" s="1"/>
  <c r="HQ35" i="23" a="1"/>
  <c r="HQ35" i="23" s="1"/>
  <c r="HQ37" i="23" a="1"/>
  <c r="HQ37" i="23" s="1"/>
  <c r="HQ58" i="23" a="1"/>
  <c r="HQ58" i="23" s="1"/>
  <c r="HQ65" i="23" a="1"/>
  <c r="HQ65" i="23" s="1"/>
  <c r="HQ74" i="23" a="1"/>
  <c r="HQ74" i="23" s="1"/>
  <c r="HQ81" i="23" a="1"/>
  <c r="HQ81" i="23" s="1"/>
  <c r="HQ84" i="23" a="1"/>
  <c r="HQ84" i="23" s="1"/>
  <c r="HQ86" i="23" a="1"/>
  <c r="HQ86" i="23" s="1"/>
  <c r="HQ88" i="23" a="1"/>
  <c r="HQ88" i="23" s="1"/>
  <c r="HQ53" i="23" a="1"/>
  <c r="HQ53" i="23" s="1"/>
  <c r="HQ56" i="23" a="1"/>
  <c r="HQ56" i="23" s="1"/>
  <c r="HQ68" i="23" a="1"/>
  <c r="HQ68" i="23" s="1"/>
  <c r="HQ77" i="23" a="1"/>
  <c r="HQ77" i="23" s="1"/>
  <c r="HQ78" i="23" a="1"/>
  <c r="HQ78" i="23" s="1"/>
  <c r="HQ52" i="23" a="1"/>
  <c r="HQ52" i="23" s="1"/>
  <c r="HQ63" i="23" a="1"/>
  <c r="HQ63" i="23" s="1"/>
  <c r="HQ64" i="23" a="1"/>
  <c r="HQ64" i="23" s="1"/>
  <c r="HQ67" i="23" a="1"/>
  <c r="HQ67" i="23" s="1"/>
  <c r="HQ57" i="23" a="1"/>
  <c r="HQ57" i="23" s="1"/>
  <c r="HQ69" i="23" a="1"/>
  <c r="HQ69" i="23" s="1"/>
  <c r="HQ71" i="23" a="1"/>
  <c r="HQ71" i="23" s="1"/>
  <c r="HQ83" i="23" a="1"/>
  <c r="HQ83" i="23" s="1"/>
  <c r="HQ54" i="23" a="1"/>
  <c r="HQ54" i="23" s="1"/>
  <c r="HQ59" i="23" a="1"/>
  <c r="HQ59" i="23" s="1"/>
  <c r="HQ62" i="23" a="1"/>
  <c r="HQ62" i="23" s="1"/>
  <c r="HQ66" i="23" a="1"/>
  <c r="HQ66" i="23" s="1"/>
  <c r="HQ75" i="23" a="1"/>
  <c r="HQ75" i="23" s="1"/>
  <c r="HQ80" i="23" a="1"/>
  <c r="HQ80" i="23" s="1"/>
  <c r="HQ82" i="23" a="1"/>
  <c r="HQ82" i="23" s="1"/>
  <c r="HQ85" i="23" a="1"/>
  <c r="HQ85" i="23" s="1"/>
  <c r="HQ87" i="23" a="1"/>
  <c r="HQ87" i="23" s="1"/>
  <c r="HQ89" i="23" a="1"/>
  <c r="HQ89" i="23" s="1"/>
  <c r="HQ51" i="23" a="1"/>
  <c r="HQ51" i="23" s="1"/>
  <c r="HQ61" i="23" a="1"/>
  <c r="HQ61" i="23" s="1"/>
  <c r="HQ70" i="23" a="1"/>
  <c r="HQ70" i="23" s="1"/>
  <c r="HQ72" i="23" a="1"/>
  <c r="HQ72" i="23" s="1"/>
  <c r="HQ73" i="23" a="1"/>
  <c r="HQ73" i="23" s="1"/>
  <c r="HQ79" i="23" a="1"/>
  <c r="HQ79" i="23" s="1"/>
  <c r="HQ31" i="23" a="1"/>
  <c r="HQ31" i="23" s="1"/>
  <c r="HQ49" i="23" a="1"/>
  <c r="HQ49" i="23" s="1"/>
  <c r="HQ55" i="23" a="1"/>
  <c r="HQ55" i="23" s="1"/>
  <c r="HQ60" i="23" a="1"/>
  <c r="HQ60" i="23" s="1"/>
  <c r="HQ76" i="23" a="1"/>
  <c r="HQ76" i="23" s="1"/>
  <c r="HQ93" i="23" a="1"/>
  <c r="HQ93" i="23" s="1"/>
  <c r="HQ94" i="23" a="1"/>
  <c r="HQ94" i="23" s="1"/>
  <c r="HQ95" i="23" a="1"/>
  <c r="HQ95" i="23" s="1"/>
  <c r="HQ96" i="23" a="1"/>
  <c r="HQ96" i="23" s="1"/>
  <c r="HQ90" i="23" a="1"/>
  <c r="HQ90" i="23" s="1"/>
  <c r="HQ97" i="23" a="1"/>
  <c r="HQ97" i="23" s="1"/>
  <c r="HQ100" i="23" a="1"/>
  <c r="HQ100" i="23" s="1"/>
  <c r="HQ101" i="23" a="1"/>
  <c r="HQ101" i="23" s="1"/>
  <c r="HQ98" i="23" a="1"/>
  <c r="HQ98" i="23" s="1"/>
  <c r="HQ102" i="23" a="1"/>
  <c r="HQ102" i="23" s="1"/>
  <c r="HQ99" i="23" a="1"/>
  <c r="HQ99" i="23" s="1"/>
  <c r="HQ103" i="23" a="1"/>
  <c r="HQ103" i="23" s="1"/>
  <c r="HQ91" i="23" a="1"/>
  <c r="HQ91" i="23" s="1"/>
  <c r="HQ92" i="23" a="1"/>
  <c r="HQ92" i="23" s="1"/>
  <c r="HY4" i="23" a="1"/>
  <c r="HY4" i="23" s="1"/>
  <c r="HY6" i="23" a="1"/>
  <c r="HY6" i="23" s="1"/>
  <c r="HY7" i="23" a="1"/>
  <c r="HY7" i="23" s="1"/>
  <c r="HY18" i="23" a="1"/>
  <c r="HY18" i="23" s="1"/>
  <c r="HY30" i="23" a="1"/>
  <c r="HY30" i="23" s="1"/>
  <c r="HY39" i="23" a="1"/>
  <c r="HY39" i="23" s="1"/>
  <c r="HY11" i="23" a="1"/>
  <c r="HY11" i="23" s="1"/>
  <c r="HY27" i="23" a="1"/>
  <c r="HY27" i="23" s="1"/>
  <c r="HY21" i="23" a="1"/>
  <c r="HY21" i="23" s="1"/>
  <c r="HY24" i="23" a="1"/>
  <c r="HY24" i="23" s="1"/>
  <c r="HY32" i="23" a="1"/>
  <c r="HY32" i="23" s="1"/>
  <c r="HY47" i="23" a="1"/>
  <c r="HY47" i="23" s="1"/>
  <c r="HY5" i="23" a="1"/>
  <c r="HY5" i="23" s="1"/>
  <c r="HY9" i="23" a="1"/>
  <c r="HY9" i="23" s="1"/>
  <c r="HY15" i="23" a="1"/>
  <c r="HY15" i="23" s="1"/>
  <c r="HY26" i="23" a="1"/>
  <c r="HY26" i="23" s="1"/>
  <c r="HY28" i="23" a="1"/>
  <c r="HY28" i="23" s="1"/>
  <c r="HY29" i="23" a="1"/>
  <c r="HY29" i="23" s="1"/>
  <c r="HY33" i="23" a="1"/>
  <c r="HY33" i="23" s="1"/>
  <c r="HY36" i="23" a="1"/>
  <c r="HY36" i="23" s="1"/>
  <c r="HY38" i="23" a="1"/>
  <c r="HY38" i="23" s="1"/>
  <c r="HY40" i="23" a="1"/>
  <c r="HY40" i="23" s="1"/>
  <c r="HY41" i="23" a="1"/>
  <c r="HY41" i="23" s="1"/>
  <c r="HY43" i="23" a="1"/>
  <c r="HY43" i="23" s="1"/>
  <c r="HY44" i="23" a="1"/>
  <c r="HY44" i="23" s="1"/>
  <c r="HY8" i="23" a="1"/>
  <c r="HY8" i="23" s="1"/>
  <c r="HY10" i="23" a="1"/>
  <c r="HY10" i="23" s="1"/>
  <c r="HY19" i="23" a="1"/>
  <c r="HY19" i="23" s="1"/>
  <c r="HY16" i="23" a="1"/>
  <c r="HY16" i="23" s="1"/>
  <c r="HY22" i="23" a="1"/>
  <c r="HY22" i="23" s="1"/>
  <c r="HY23" i="23" a="1"/>
  <c r="HY23" i="23" s="1"/>
  <c r="HY13" i="23" a="1"/>
  <c r="HY13" i="23" s="1"/>
  <c r="HY14" i="23" a="1"/>
  <c r="HY14" i="23" s="1"/>
  <c r="HY45" i="23" a="1"/>
  <c r="HY45" i="23" s="1"/>
  <c r="HY46" i="23" a="1"/>
  <c r="HY46" i="23" s="1"/>
  <c r="HY48" i="23" a="1"/>
  <c r="HY48" i="23" s="1"/>
  <c r="HY50" i="23" a="1"/>
  <c r="HY50" i="23" s="1"/>
  <c r="HY17" i="23" a="1"/>
  <c r="HY17" i="23" s="1"/>
  <c r="HY20" i="23" a="1"/>
  <c r="HY20" i="23" s="1"/>
  <c r="HY25" i="23" a="1"/>
  <c r="HY25" i="23" s="1"/>
  <c r="HY35" i="23" a="1"/>
  <c r="HY35" i="23" s="1"/>
  <c r="HY37" i="23" a="1"/>
  <c r="HY37" i="23" s="1"/>
  <c r="HY60" i="23" a="1"/>
  <c r="HY60" i="23" s="1"/>
  <c r="HY81" i="23" a="1"/>
  <c r="HY81" i="23" s="1"/>
  <c r="HY84" i="23" a="1"/>
  <c r="HY84" i="23" s="1"/>
  <c r="HY86" i="23" a="1"/>
  <c r="HY86" i="23" s="1"/>
  <c r="HY88" i="23" a="1"/>
  <c r="HY88" i="23" s="1"/>
  <c r="HY34" i="23" a="1"/>
  <c r="HY34" i="23" s="1"/>
  <c r="HY74" i="23" a="1"/>
  <c r="HY74" i="23" s="1"/>
  <c r="HY42" i="23" a="1"/>
  <c r="HY42" i="23" s="1"/>
  <c r="HY58" i="23" a="1"/>
  <c r="HY58" i="23" s="1"/>
  <c r="HY65" i="23" a="1"/>
  <c r="HY65" i="23" s="1"/>
  <c r="HY76" i="23" a="1"/>
  <c r="HY76" i="23" s="1"/>
  <c r="HY52" i="23" a="1"/>
  <c r="HY52" i="23" s="1"/>
  <c r="HY55" i="23" a="1"/>
  <c r="HY55" i="23" s="1"/>
  <c r="HY68" i="23" a="1"/>
  <c r="HY68" i="23" s="1"/>
  <c r="HY56" i="23" a="1"/>
  <c r="HY56" i="23" s="1"/>
  <c r="HY64" i="23" a="1"/>
  <c r="HY64" i="23" s="1"/>
  <c r="HY67" i="23" a="1"/>
  <c r="HY67" i="23" s="1"/>
  <c r="HY77" i="23" a="1"/>
  <c r="HY77" i="23" s="1"/>
  <c r="HY78" i="23" a="1"/>
  <c r="HY78" i="23" s="1"/>
  <c r="HY80" i="23" a="1"/>
  <c r="HY80" i="23" s="1"/>
  <c r="HY82" i="23" a="1"/>
  <c r="HY82" i="23" s="1"/>
  <c r="HY85" i="23" a="1"/>
  <c r="HY85" i="23" s="1"/>
  <c r="HY87" i="23" a="1"/>
  <c r="HY87" i="23" s="1"/>
  <c r="HY89" i="23" a="1"/>
  <c r="HY89" i="23" s="1"/>
  <c r="HY49" i="23" a="1"/>
  <c r="HY49" i="23" s="1"/>
  <c r="HY51" i="23" a="1"/>
  <c r="HY51" i="23" s="1"/>
  <c r="HY53" i="23" a="1"/>
  <c r="HY53" i="23" s="1"/>
  <c r="HY63" i="23" a="1"/>
  <c r="HY63" i="23" s="1"/>
  <c r="HY66" i="23" a="1"/>
  <c r="HY66" i="23" s="1"/>
  <c r="HY79" i="23" a="1"/>
  <c r="HY79" i="23" s="1"/>
  <c r="HY57" i="23" a="1"/>
  <c r="HY57" i="23" s="1"/>
  <c r="HY59" i="23" a="1"/>
  <c r="HY59" i="23" s="1"/>
  <c r="HY61" i="23" a="1"/>
  <c r="HY61" i="23" s="1"/>
  <c r="HY62" i="23" a="1"/>
  <c r="HY62" i="23" s="1"/>
  <c r="HY69" i="23" a="1"/>
  <c r="HY69" i="23" s="1"/>
  <c r="HY71" i="23" a="1"/>
  <c r="HY71" i="23" s="1"/>
  <c r="HY73" i="23" a="1"/>
  <c r="HY73" i="23" s="1"/>
  <c r="HY31" i="23" a="1"/>
  <c r="HY31" i="23" s="1"/>
  <c r="HY54" i="23" a="1"/>
  <c r="HY54" i="23" s="1"/>
  <c r="HY70" i="23" a="1"/>
  <c r="HY70" i="23" s="1"/>
  <c r="HY72" i="23" a="1"/>
  <c r="HY72" i="23" s="1"/>
  <c r="HY75" i="23" a="1"/>
  <c r="HY75" i="23" s="1"/>
  <c r="HY83" i="23" a="1"/>
  <c r="HY83" i="23" s="1"/>
  <c r="HY91" i="23" a="1"/>
  <c r="HY91" i="23" s="1"/>
  <c r="HY92" i="23" a="1"/>
  <c r="HY92" i="23" s="1"/>
  <c r="HY93" i="23" a="1"/>
  <c r="HY93" i="23" s="1"/>
  <c r="HY94" i="23" a="1"/>
  <c r="HY94" i="23" s="1"/>
  <c r="HY103" i="23" a="1"/>
  <c r="HY103" i="23" s="1"/>
  <c r="HY90" i="23" a="1"/>
  <c r="HY90" i="23" s="1"/>
  <c r="HY95" i="23" a="1"/>
  <c r="HY95" i="23" s="1"/>
  <c r="HY96" i="23" a="1"/>
  <c r="HY96" i="23" s="1"/>
  <c r="HY97" i="23" a="1"/>
  <c r="HY97" i="23" s="1"/>
  <c r="HY98" i="23" a="1"/>
  <c r="HY98" i="23" s="1"/>
  <c r="HY100" i="23" a="1"/>
  <c r="HY100" i="23" s="1"/>
  <c r="HY101" i="23" a="1"/>
  <c r="HY101" i="23" s="1"/>
  <c r="HY102" i="23" a="1"/>
  <c r="HY102" i="23" s="1"/>
  <c r="HY99" i="23" a="1"/>
  <c r="HY99" i="23" s="1"/>
  <c r="IG5" i="23" a="1"/>
  <c r="IG5" i="23" s="1"/>
  <c r="IG6" i="23" a="1"/>
  <c r="IG6" i="23" s="1"/>
  <c r="IG7" i="23" a="1"/>
  <c r="IG7" i="23" s="1"/>
  <c r="IG30" i="23" a="1"/>
  <c r="IG30" i="23" s="1"/>
  <c r="IG4" i="23" a="1"/>
  <c r="IG4" i="23" s="1"/>
  <c r="IG13" i="23" a="1"/>
  <c r="IG13" i="23" s="1"/>
  <c r="IG20" i="23" a="1"/>
  <c r="IG20" i="23" s="1"/>
  <c r="IG25" i="23" a="1"/>
  <c r="IG25" i="23" s="1"/>
  <c r="IG11" i="23" a="1"/>
  <c r="IG11" i="23" s="1"/>
  <c r="IG47" i="23" a="1"/>
  <c r="IG47" i="23" s="1"/>
  <c r="IG8" i="23" a="1"/>
  <c r="IG8" i="23" s="1"/>
  <c r="IG18" i="23" a="1"/>
  <c r="IG18" i="23" s="1"/>
  <c r="IG24" i="23" a="1"/>
  <c r="IG24" i="23" s="1"/>
  <c r="IG27" i="23" a="1"/>
  <c r="IG27" i="23" s="1"/>
  <c r="IG36" i="23" a="1"/>
  <c r="IG36" i="23" s="1"/>
  <c r="IG38" i="23" a="1"/>
  <c r="IG38" i="23" s="1"/>
  <c r="IG39" i="23" a="1"/>
  <c r="IG39" i="23" s="1"/>
  <c r="IG15" i="23" a="1"/>
  <c r="IG15" i="23" s="1"/>
  <c r="IG17" i="23" a="1"/>
  <c r="IG17" i="23" s="1"/>
  <c r="IG28" i="23" a="1"/>
  <c r="IG28" i="23" s="1"/>
  <c r="IG9" i="23" a="1"/>
  <c r="IG9" i="23" s="1"/>
  <c r="IG10" i="23" a="1"/>
  <c r="IG10" i="23" s="1"/>
  <c r="IG21" i="23" a="1"/>
  <c r="IG21" i="23" s="1"/>
  <c r="IG32" i="23" a="1"/>
  <c r="IG32" i="23" s="1"/>
  <c r="IG19" i="23" a="1"/>
  <c r="IG19" i="23" s="1"/>
  <c r="IG23" i="23" a="1"/>
  <c r="IG23" i="23" s="1"/>
  <c r="IG26" i="23" a="1"/>
  <c r="IG26" i="23" s="1"/>
  <c r="IG33" i="23" a="1"/>
  <c r="IG33" i="23" s="1"/>
  <c r="IG40" i="23" a="1"/>
  <c r="IG40" i="23" s="1"/>
  <c r="IG41" i="23" a="1"/>
  <c r="IG41" i="23" s="1"/>
  <c r="IG43" i="23" a="1"/>
  <c r="IG43" i="23" s="1"/>
  <c r="IG44" i="23" a="1"/>
  <c r="IG44" i="23" s="1"/>
  <c r="IG46" i="23" a="1"/>
  <c r="IG46" i="23" s="1"/>
  <c r="IG48" i="23" a="1"/>
  <c r="IG48" i="23" s="1"/>
  <c r="IG50" i="23" a="1"/>
  <c r="IG50" i="23" s="1"/>
  <c r="IG52" i="23" a="1"/>
  <c r="IG52" i="23" s="1"/>
  <c r="IG14" i="23" a="1"/>
  <c r="IG14" i="23" s="1"/>
  <c r="IG16" i="23" a="1"/>
  <c r="IG16" i="23" s="1"/>
  <c r="IG22" i="23" a="1"/>
  <c r="IG22" i="23" s="1"/>
  <c r="IG34" i="23" a="1"/>
  <c r="IG34" i="23" s="1"/>
  <c r="IG35" i="23" a="1"/>
  <c r="IG35" i="23" s="1"/>
  <c r="IG37" i="23" a="1"/>
  <c r="IG37" i="23" s="1"/>
  <c r="IG42" i="23" a="1"/>
  <c r="IG42" i="23" s="1"/>
  <c r="IG31" i="23" a="1"/>
  <c r="IG31" i="23" s="1"/>
  <c r="IG59" i="23" a="1"/>
  <c r="IG59" i="23" s="1"/>
  <c r="IG61" i="23" a="1"/>
  <c r="IG61" i="23" s="1"/>
  <c r="IG66" i="23" a="1"/>
  <c r="IG66" i="23" s="1"/>
  <c r="IG70" i="23" a="1"/>
  <c r="IG70" i="23" s="1"/>
  <c r="IG78" i="23" a="1"/>
  <c r="IG78" i="23" s="1"/>
  <c r="IG81" i="23" a="1"/>
  <c r="IG81" i="23" s="1"/>
  <c r="IG84" i="23" a="1"/>
  <c r="IG84" i="23" s="1"/>
  <c r="IG86" i="23" a="1"/>
  <c r="IG86" i="23" s="1"/>
  <c r="IG88" i="23" a="1"/>
  <c r="IG88" i="23" s="1"/>
  <c r="IG53" i="23" a="1"/>
  <c r="IG53" i="23" s="1"/>
  <c r="IG69" i="23" a="1"/>
  <c r="IG69" i="23" s="1"/>
  <c r="IG73" i="23" a="1"/>
  <c r="IG73" i="23" s="1"/>
  <c r="IG60" i="23" a="1"/>
  <c r="IG60" i="23" s="1"/>
  <c r="IG72" i="23" a="1"/>
  <c r="IG72" i="23" s="1"/>
  <c r="IG45" i="23" a="1"/>
  <c r="IG45" i="23" s="1"/>
  <c r="IG49" i="23" a="1"/>
  <c r="IG49" i="23" s="1"/>
  <c r="IG58" i="23" a="1"/>
  <c r="IG58" i="23" s="1"/>
  <c r="IG74" i="23" a="1"/>
  <c r="IG74" i="23" s="1"/>
  <c r="IG83" i="23" a="1"/>
  <c r="IG83" i="23" s="1"/>
  <c r="IG54" i="23" a="1"/>
  <c r="IG54" i="23" s="1"/>
  <c r="IG75" i="23" a="1"/>
  <c r="IG75" i="23" s="1"/>
  <c r="IG80" i="23" a="1"/>
  <c r="IG80" i="23" s="1"/>
  <c r="IG85" i="23" a="1"/>
  <c r="IG85" i="23" s="1"/>
  <c r="IG87" i="23" a="1"/>
  <c r="IG87" i="23" s="1"/>
  <c r="IG89" i="23" a="1"/>
  <c r="IG89" i="23" s="1"/>
  <c r="IG29" i="23" a="1"/>
  <c r="IG29" i="23" s="1"/>
  <c r="IG65" i="23" a="1"/>
  <c r="IG65" i="23" s="1"/>
  <c r="IG68" i="23" a="1"/>
  <c r="IG68" i="23" s="1"/>
  <c r="IG79" i="23" a="1"/>
  <c r="IG79" i="23" s="1"/>
  <c r="IG51" i="23" a="1"/>
  <c r="IG51" i="23" s="1"/>
  <c r="IG63" i="23" a="1"/>
  <c r="IG63" i="23" s="1"/>
  <c r="IG64" i="23" a="1"/>
  <c r="IG64" i="23" s="1"/>
  <c r="IG67" i="23" a="1"/>
  <c r="IG67" i="23" s="1"/>
  <c r="IG71" i="23" a="1"/>
  <c r="IG71" i="23" s="1"/>
  <c r="IG76" i="23" a="1"/>
  <c r="IG76" i="23" s="1"/>
  <c r="IG82" i="23" a="1"/>
  <c r="IG82" i="23" s="1"/>
  <c r="IG55" i="23" a="1"/>
  <c r="IG55" i="23" s="1"/>
  <c r="IG56" i="23" a="1"/>
  <c r="IG56" i="23" s="1"/>
  <c r="IG57" i="23" a="1"/>
  <c r="IG57" i="23" s="1"/>
  <c r="IG62" i="23" a="1"/>
  <c r="IG62" i="23" s="1"/>
  <c r="IG77" i="23" a="1"/>
  <c r="IG77" i="23" s="1"/>
  <c r="IG91" i="23" a="1"/>
  <c r="IG91" i="23" s="1"/>
  <c r="IG92" i="23" a="1"/>
  <c r="IG92" i="23" s="1"/>
  <c r="IG99" i="23" a="1"/>
  <c r="IG99" i="23" s="1"/>
  <c r="IG101" i="23" a="1"/>
  <c r="IG101" i="23" s="1"/>
  <c r="IG102" i="23" a="1"/>
  <c r="IG102" i="23" s="1"/>
  <c r="IG90" i="23" a="1"/>
  <c r="IG90" i="23" s="1"/>
  <c r="IG93" i="23" a="1"/>
  <c r="IG93" i="23" s="1"/>
  <c r="IG94" i="23" a="1"/>
  <c r="IG94" i="23" s="1"/>
  <c r="IG103" i="23" a="1"/>
  <c r="IG103" i="23" s="1"/>
  <c r="IG95" i="23" a="1"/>
  <c r="IG95" i="23" s="1"/>
  <c r="IG96" i="23" a="1"/>
  <c r="IG96" i="23" s="1"/>
  <c r="IG97" i="23" a="1"/>
  <c r="IG97" i="23" s="1"/>
  <c r="IG98" i="23" a="1"/>
  <c r="IG98" i="23" s="1"/>
  <c r="IG100" i="23" a="1"/>
  <c r="IG100" i="23" s="1"/>
  <c r="DE12" i="23" a="1"/>
  <c r="DE12" i="23" s="1"/>
  <c r="CG12" i="23" a="1"/>
  <c r="CG12" i="23" s="1"/>
  <c r="BZ12" i="23" a="1"/>
  <c r="BZ12" i="23" s="1"/>
  <c r="DU12" i="23" a="1"/>
  <c r="DU12" i="23" s="1"/>
  <c r="GJ12" i="23" a="1"/>
  <c r="GJ12" i="23" s="1"/>
  <c r="GC12" i="23" a="1"/>
  <c r="GC12" i="23" s="1"/>
  <c r="BA12" i="23" a="1"/>
  <c r="BA12" i="23" s="1"/>
  <c r="AT12" i="23" a="1"/>
  <c r="AT12" i="23" s="1"/>
  <c r="CX12" i="23" a="1"/>
  <c r="CX12" i="23" s="1"/>
  <c r="AU4" i="23" a="1"/>
  <c r="AU4" i="23" s="1"/>
  <c r="AU6" i="23" a="1"/>
  <c r="AU6" i="23" s="1"/>
  <c r="AU17" i="23" a="1"/>
  <c r="AU17" i="23" s="1"/>
  <c r="AU18" i="23" a="1"/>
  <c r="AU18" i="23" s="1"/>
  <c r="AU19" i="23" a="1"/>
  <c r="AU19" i="23" s="1"/>
  <c r="AU22" i="23" a="1"/>
  <c r="AU22" i="23" s="1"/>
  <c r="AU10" i="23" a="1"/>
  <c r="AU10" i="23" s="1"/>
  <c r="AU13" i="23" a="1"/>
  <c r="AU13" i="23" s="1"/>
  <c r="AU14" i="23" a="1"/>
  <c r="AU14" i="23" s="1"/>
  <c r="AU7" i="23" a="1"/>
  <c r="AU7" i="23" s="1"/>
  <c r="AU11" i="23" a="1"/>
  <c r="AU11" i="23" s="1"/>
  <c r="AU26" i="23" a="1"/>
  <c r="AU26" i="23" s="1"/>
  <c r="AU23" i="23" a="1"/>
  <c r="AU23" i="23" s="1"/>
  <c r="AU5" i="23" a="1"/>
  <c r="AU5" i="23" s="1"/>
  <c r="AU9" i="23" a="1"/>
  <c r="AU9" i="23" s="1"/>
  <c r="AU15" i="23" a="1"/>
  <c r="AU15" i="23" s="1"/>
  <c r="AU24" i="23" a="1"/>
  <c r="AU24" i="23" s="1"/>
  <c r="AU8" i="23" a="1"/>
  <c r="AU8" i="23" s="1"/>
  <c r="AU27" i="23" a="1"/>
  <c r="AU27" i="23" s="1"/>
  <c r="AU28" i="23" a="1"/>
  <c r="AU28" i="23" s="1"/>
  <c r="AU45" i="23" a="1"/>
  <c r="AU45" i="23" s="1"/>
  <c r="AU21" i="23" a="1"/>
  <c r="AU21" i="23" s="1"/>
  <c r="AU29" i="23" a="1"/>
  <c r="AU29" i="23" s="1"/>
  <c r="AU32" i="23" a="1"/>
  <c r="AU32" i="23" s="1"/>
  <c r="AU34" i="23" a="1"/>
  <c r="AU34" i="23" s="1"/>
  <c r="AU39" i="23" a="1"/>
  <c r="AU39" i="23" s="1"/>
  <c r="AU41" i="23" a="1"/>
  <c r="AU41" i="23" s="1"/>
  <c r="AU46" i="23" a="1"/>
  <c r="AU46" i="23" s="1"/>
  <c r="AU38" i="23" a="1"/>
  <c r="AU38" i="23" s="1"/>
  <c r="AU35" i="23" a="1"/>
  <c r="AU35" i="23" s="1"/>
  <c r="AU36" i="23" a="1"/>
  <c r="AU36" i="23" s="1"/>
  <c r="AU37" i="23" a="1"/>
  <c r="AU37" i="23" s="1"/>
  <c r="AU40" i="23" a="1"/>
  <c r="AU40" i="23" s="1"/>
  <c r="AU16" i="23" a="1"/>
  <c r="AU16" i="23" s="1"/>
  <c r="AU25" i="23" a="1"/>
  <c r="AU25" i="23" s="1"/>
  <c r="AU30" i="23" a="1"/>
  <c r="AU30" i="23" s="1"/>
  <c r="AU31" i="23" a="1"/>
  <c r="AU31" i="23" s="1"/>
  <c r="AU44" i="23" a="1"/>
  <c r="AU44" i="23" s="1"/>
  <c r="AU20" i="23" a="1"/>
  <c r="AU20" i="23" s="1"/>
  <c r="AU42" i="23" a="1"/>
  <c r="AU42" i="23" s="1"/>
  <c r="AU43" i="23" a="1"/>
  <c r="AU43" i="23" s="1"/>
  <c r="AU58" i="23" a="1"/>
  <c r="AU58" i="23" s="1"/>
  <c r="AU54" i="23" a="1"/>
  <c r="AU54" i="23" s="1"/>
  <c r="AU64" i="23" a="1"/>
  <c r="AU64" i="23" s="1"/>
  <c r="AU52" i="23" a="1"/>
  <c r="AU52" i="23" s="1"/>
  <c r="AU60" i="23" a="1"/>
  <c r="AU60" i="23" s="1"/>
  <c r="AU62" i="23" a="1"/>
  <c r="AU62" i="23" s="1"/>
  <c r="AU33" i="23" a="1"/>
  <c r="AU33" i="23" s="1"/>
  <c r="AU48" i="23" a="1"/>
  <c r="AU48" i="23" s="1"/>
  <c r="AU49" i="23" a="1"/>
  <c r="AU49" i="23" s="1"/>
  <c r="AU51" i="23" a="1"/>
  <c r="AU51" i="23" s="1"/>
  <c r="AU55" i="23" a="1"/>
  <c r="AU55" i="23" s="1"/>
  <c r="AU59" i="23" a="1"/>
  <c r="AU59" i="23" s="1"/>
  <c r="AU65" i="23" a="1"/>
  <c r="AU65" i="23" s="1"/>
  <c r="AU61" i="23" a="1"/>
  <c r="AU61" i="23" s="1"/>
  <c r="AU47" i="23" a="1"/>
  <c r="AU47" i="23" s="1"/>
  <c r="AU50" i="23" a="1"/>
  <c r="AU50" i="23" s="1"/>
  <c r="AU56" i="23" a="1"/>
  <c r="AU56" i="23" s="1"/>
  <c r="AU53" i="23" a="1"/>
  <c r="AU53" i="23" s="1"/>
  <c r="AU57" i="23" a="1"/>
  <c r="AU57" i="23" s="1"/>
  <c r="AU63" i="23" a="1"/>
  <c r="AU63" i="23" s="1"/>
  <c r="AU77" i="23" a="1"/>
  <c r="AU77" i="23" s="1"/>
  <c r="AU80" i="23" a="1"/>
  <c r="AU80" i="23" s="1"/>
  <c r="AU67" i="23" a="1"/>
  <c r="AU67" i="23" s="1"/>
  <c r="AU75" i="23" a="1"/>
  <c r="AU75" i="23" s="1"/>
  <c r="AU68" i="23" a="1"/>
  <c r="AU68" i="23" s="1"/>
  <c r="AU69" i="23" a="1"/>
  <c r="AU69" i="23" s="1"/>
  <c r="AU70" i="23" a="1"/>
  <c r="AU70" i="23" s="1"/>
  <c r="AU71" i="23" a="1"/>
  <c r="AU71" i="23" s="1"/>
  <c r="AU78" i="23" a="1"/>
  <c r="AU78" i="23" s="1"/>
  <c r="AU72" i="23" a="1"/>
  <c r="AU72" i="23" s="1"/>
  <c r="AU73" i="23" a="1"/>
  <c r="AU73" i="23" s="1"/>
  <c r="AU76" i="23" a="1"/>
  <c r="AU76" i="23" s="1"/>
  <c r="AU81" i="23" a="1"/>
  <c r="AU81" i="23" s="1"/>
  <c r="AU82" i="23" a="1"/>
  <c r="AU82" i="23" s="1"/>
  <c r="AU74" i="23" a="1"/>
  <c r="AU74" i="23" s="1"/>
  <c r="AU79" i="23" a="1"/>
  <c r="AU79" i="23" s="1"/>
  <c r="AU66" i="23" a="1"/>
  <c r="AU66" i="23" s="1"/>
  <c r="AU83" i="23" a="1"/>
  <c r="AU83" i="23" s="1"/>
  <c r="AU90" i="23" a="1"/>
  <c r="AU90" i="23" s="1"/>
  <c r="AU98" i="23" a="1"/>
  <c r="AU98" i="23" s="1"/>
  <c r="AU100" i="23" a="1"/>
  <c r="AU100" i="23" s="1"/>
  <c r="AU89" i="23" a="1"/>
  <c r="AU89" i="23" s="1"/>
  <c r="AU91" i="23" a="1"/>
  <c r="AU91" i="23" s="1"/>
  <c r="AU101" i="23" a="1"/>
  <c r="AU101" i="23" s="1"/>
  <c r="AU103" i="23" a="1"/>
  <c r="AU103" i="23" s="1"/>
  <c r="AU92" i="23" a="1"/>
  <c r="AU92" i="23" s="1"/>
  <c r="AU95" i="23" a="1"/>
  <c r="AU95" i="23" s="1"/>
  <c r="AU84" i="23" a="1"/>
  <c r="AU84" i="23" s="1"/>
  <c r="AU86" i="23" a="1"/>
  <c r="AU86" i="23" s="1"/>
  <c r="AU88" i="23" a="1"/>
  <c r="AU88" i="23" s="1"/>
  <c r="AU97" i="23" a="1"/>
  <c r="AU97" i="23" s="1"/>
  <c r="AU85" i="23" a="1"/>
  <c r="AU85" i="23" s="1"/>
  <c r="AU94" i="23" a="1"/>
  <c r="AU94" i="23" s="1"/>
  <c r="AU99" i="23" a="1"/>
  <c r="AU99" i="23" s="1"/>
  <c r="AU87" i="23" a="1"/>
  <c r="AU87" i="23" s="1"/>
  <c r="AU96" i="23" a="1"/>
  <c r="AU96" i="23" s="1"/>
  <c r="AU102" i="23" a="1"/>
  <c r="AU102" i="23" s="1"/>
  <c r="AU93" i="23" a="1"/>
  <c r="AU93" i="23" s="1"/>
  <c r="BC4" i="23" a="1"/>
  <c r="BC4" i="23" s="1"/>
  <c r="BC8" i="23" a="1"/>
  <c r="BC8" i="23" s="1"/>
  <c r="BC16" i="23" a="1"/>
  <c r="BC16" i="23" s="1"/>
  <c r="BC21" i="23" a="1"/>
  <c r="BC21" i="23" s="1"/>
  <c r="BC10" i="23" a="1"/>
  <c r="BC10" i="23" s="1"/>
  <c r="BC15" i="23" a="1"/>
  <c r="BC15" i="23" s="1"/>
  <c r="BC18" i="23" a="1"/>
  <c r="BC18" i="23" s="1"/>
  <c r="BC20" i="23" a="1"/>
  <c r="BC20" i="23" s="1"/>
  <c r="BC27" i="23" a="1"/>
  <c r="BC27" i="23" s="1"/>
  <c r="BC13" i="23" a="1"/>
  <c r="BC13" i="23" s="1"/>
  <c r="BC19" i="23" a="1"/>
  <c r="BC19" i="23" s="1"/>
  <c r="BC6" i="23" a="1"/>
  <c r="BC6" i="23" s="1"/>
  <c r="BC11" i="23" a="1"/>
  <c r="BC11" i="23" s="1"/>
  <c r="BC17" i="23" a="1"/>
  <c r="BC17" i="23" s="1"/>
  <c r="BC22" i="23" a="1"/>
  <c r="BC22" i="23" s="1"/>
  <c r="BC26" i="23" a="1"/>
  <c r="BC26" i="23" s="1"/>
  <c r="BC7" i="23" a="1"/>
  <c r="BC7" i="23" s="1"/>
  <c r="BC9" i="23" a="1"/>
  <c r="BC9" i="23" s="1"/>
  <c r="BC14" i="23" a="1"/>
  <c r="BC14" i="23" s="1"/>
  <c r="BC23" i="23" a="1"/>
  <c r="BC23" i="23" s="1"/>
  <c r="BC5" i="23" a="1"/>
  <c r="BC5" i="23" s="1"/>
  <c r="BC29" i="23" a="1"/>
  <c r="BC29" i="23" s="1"/>
  <c r="BC30" i="23" a="1"/>
  <c r="BC30" i="23" s="1"/>
  <c r="BC31" i="23" a="1"/>
  <c r="BC31" i="23" s="1"/>
  <c r="BC42" i="23" a="1"/>
  <c r="BC42" i="23" s="1"/>
  <c r="BC43" i="23" a="1"/>
  <c r="BC43" i="23" s="1"/>
  <c r="BC44" i="23" a="1"/>
  <c r="BC44" i="23" s="1"/>
  <c r="BC38" i="23" a="1"/>
  <c r="BC38" i="23" s="1"/>
  <c r="BC45" i="23" a="1"/>
  <c r="BC45" i="23" s="1"/>
  <c r="BC24" i="23" a="1"/>
  <c r="BC24" i="23" s="1"/>
  <c r="BC41" i="23" a="1"/>
  <c r="BC41" i="23" s="1"/>
  <c r="BC28" i="23" a="1"/>
  <c r="BC28" i="23" s="1"/>
  <c r="BC34" i="23" a="1"/>
  <c r="BC34" i="23" s="1"/>
  <c r="BC36" i="23" a="1"/>
  <c r="BC36" i="23" s="1"/>
  <c r="BC39" i="23" a="1"/>
  <c r="BC39" i="23" s="1"/>
  <c r="BC37" i="23" a="1"/>
  <c r="BC37" i="23" s="1"/>
  <c r="BC25" i="23" a="1"/>
  <c r="BC25" i="23" s="1"/>
  <c r="BC33" i="23" a="1"/>
  <c r="BC33" i="23" s="1"/>
  <c r="BC40" i="23" a="1"/>
  <c r="BC40" i="23" s="1"/>
  <c r="BC35" i="23" a="1"/>
  <c r="BC35" i="23" s="1"/>
  <c r="BC53" i="23" a="1"/>
  <c r="BC53" i="23" s="1"/>
  <c r="BC57" i="23" a="1"/>
  <c r="BC57" i="23" s="1"/>
  <c r="BC50" i="23" a="1"/>
  <c r="BC50" i="23" s="1"/>
  <c r="BC46" i="23" a="1"/>
  <c r="BC46" i="23" s="1"/>
  <c r="BC54" i="23" a="1"/>
  <c r="BC54" i="23" s="1"/>
  <c r="BC63" i="23" a="1"/>
  <c r="BC63" i="23" s="1"/>
  <c r="BC32" i="23" a="1"/>
  <c r="BC32" i="23" s="1"/>
  <c r="BC58" i="23" a="1"/>
  <c r="BC58" i="23" s="1"/>
  <c r="BC62" i="23" a="1"/>
  <c r="BC62" i="23" s="1"/>
  <c r="BC52" i="23" a="1"/>
  <c r="BC52" i="23" s="1"/>
  <c r="BC47" i="23" a="1"/>
  <c r="BC47" i="23" s="1"/>
  <c r="BC48" i="23" a="1"/>
  <c r="BC48" i="23" s="1"/>
  <c r="BC55" i="23" a="1"/>
  <c r="BC55" i="23" s="1"/>
  <c r="BC60" i="23" a="1"/>
  <c r="BC60" i="23" s="1"/>
  <c r="BC64" i="23" a="1"/>
  <c r="BC64" i="23" s="1"/>
  <c r="BC61" i="23" a="1"/>
  <c r="BC61" i="23" s="1"/>
  <c r="BC49" i="23" a="1"/>
  <c r="BC49" i="23" s="1"/>
  <c r="BC51" i="23" a="1"/>
  <c r="BC51" i="23" s="1"/>
  <c r="BC56" i="23" a="1"/>
  <c r="BC56" i="23" s="1"/>
  <c r="BC59" i="23" a="1"/>
  <c r="BC59" i="23" s="1"/>
  <c r="BC65" i="23" a="1"/>
  <c r="BC65" i="23" s="1"/>
  <c r="BC73" i="23" a="1"/>
  <c r="BC73" i="23" s="1"/>
  <c r="BC66" i="23" a="1"/>
  <c r="BC66" i="23" s="1"/>
  <c r="BC74" i="23" a="1"/>
  <c r="BC74" i="23" s="1"/>
  <c r="BC76" i="23" a="1"/>
  <c r="BC76" i="23" s="1"/>
  <c r="BC79" i="23" a="1"/>
  <c r="BC79" i="23" s="1"/>
  <c r="BC83" i="23" a="1"/>
  <c r="BC83" i="23" s="1"/>
  <c r="BC84" i="23" a="1"/>
  <c r="BC84" i="23" s="1"/>
  <c r="BC67" i="23" a="1"/>
  <c r="BC67" i="23" s="1"/>
  <c r="BC77" i="23" a="1"/>
  <c r="BC77" i="23" s="1"/>
  <c r="BC80" i="23" a="1"/>
  <c r="BC80" i="23" s="1"/>
  <c r="BC68" i="23" a="1"/>
  <c r="BC68" i="23" s="1"/>
  <c r="BC69" i="23" a="1"/>
  <c r="BC69" i="23" s="1"/>
  <c r="BC71" i="23" a="1"/>
  <c r="BC71" i="23" s="1"/>
  <c r="BC70" i="23" a="1"/>
  <c r="BC70" i="23" s="1"/>
  <c r="BC72" i="23" a="1"/>
  <c r="BC72" i="23" s="1"/>
  <c r="BC75" i="23" a="1"/>
  <c r="BC75" i="23" s="1"/>
  <c r="BC78" i="23" a="1"/>
  <c r="BC78" i="23" s="1"/>
  <c r="BC82" i="23" a="1"/>
  <c r="BC82" i="23" s="1"/>
  <c r="BC96" i="23" a="1"/>
  <c r="BC96" i="23" s="1"/>
  <c r="BC99" i="23" a="1"/>
  <c r="BC99" i="23" s="1"/>
  <c r="BC85" i="23" a="1"/>
  <c r="BC85" i="23" s="1"/>
  <c r="BC89" i="23" a="1"/>
  <c r="BC89" i="23" s="1"/>
  <c r="BC90" i="23" a="1"/>
  <c r="BC90" i="23" s="1"/>
  <c r="BC93" i="23" a="1"/>
  <c r="BC93" i="23" s="1"/>
  <c r="BC98" i="23" a="1"/>
  <c r="BC98" i="23" s="1"/>
  <c r="BC100" i="23" a="1"/>
  <c r="BC100" i="23" s="1"/>
  <c r="BC102" i="23" a="1"/>
  <c r="BC102" i="23" s="1"/>
  <c r="BC86" i="23" a="1"/>
  <c r="BC86" i="23" s="1"/>
  <c r="BC88" i="23" a="1"/>
  <c r="BC88" i="23" s="1"/>
  <c r="BC91" i="23" a="1"/>
  <c r="BC91" i="23" s="1"/>
  <c r="BC95" i="23" a="1"/>
  <c r="BC95" i="23" s="1"/>
  <c r="BC92" i="23" a="1"/>
  <c r="BC92" i="23" s="1"/>
  <c r="BC101" i="23" a="1"/>
  <c r="BC101" i="23" s="1"/>
  <c r="BC103" i="23" a="1"/>
  <c r="BC103" i="23" s="1"/>
  <c r="BC81" i="23" a="1"/>
  <c r="BC81" i="23" s="1"/>
  <c r="BC87" i="23" a="1"/>
  <c r="BC87" i="23" s="1"/>
  <c r="BC94" i="23" a="1"/>
  <c r="BC94" i="23" s="1"/>
  <c r="BC97" i="23" a="1"/>
  <c r="BC97" i="23" s="1"/>
  <c r="BK4" i="23" a="1"/>
  <c r="BK4" i="23" s="1"/>
  <c r="BK6" i="23" a="1"/>
  <c r="BK6" i="23" s="1"/>
  <c r="BK8" i="23" a="1"/>
  <c r="BK8" i="23" s="1"/>
  <c r="BK10" i="23" a="1"/>
  <c r="BK10" i="23" s="1"/>
  <c r="BK27" i="23" a="1"/>
  <c r="BK27" i="23" s="1"/>
  <c r="BK18" i="23" a="1"/>
  <c r="BK18" i="23" s="1"/>
  <c r="BK23" i="23" a="1"/>
  <c r="BK23" i="23" s="1"/>
  <c r="BK11" i="23" a="1"/>
  <c r="BK11" i="23" s="1"/>
  <c r="BK16" i="23" a="1"/>
  <c r="BK16" i="23" s="1"/>
  <c r="BK19" i="23" a="1"/>
  <c r="BK19" i="23" s="1"/>
  <c r="BK20" i="23" a="1"/>
  <c r="BK20" i="23" s="1"/>
  <c r="BK21" i="23" a="1"/>
  <c r="BK21" i="23" s="1"/>
  <c r="BK15" i="23" a="1"/>
  <c r="BK15" i="23" s="1"/>
  <c r="BK26" i="23" a="1"/>
  <c r="BK26" i="23" s="1"/>
  <c r="BK9" i="23" a="1"/>
  <c r="BK9" i="23" s="1"/>
  <c r="BK13" i="23" a="1"/>
  <c r="BK13" i="23" s="1"/>
  <c r="BK5" i="23" a="1"/>
  <c r="BK5" i="23" s="1"/>
  <c r="BK24" i="23" a="1"/>
  <c r="BK24" i="23" s="1"/>
  <c r="BK25" i="23" a="1"/>
  <c r="BK25" i="23" s="1"/>
  <c r="BK28" i="23" a="1"/>
  <c r="BK28" i="23" s="1"/>
  <c r="BK29" i="23" a="1"/>
  <c r="BK29" i="23" s="1"/>
  <c r="BK40" i="23" a="1"/>
  <c r="BK40" i="23" s="1"/>
  <c r="BK44" i="23" a="1"/>
  <c r="BK44" i="23" s="1"/>
  <c r="BK7" i="23" a="1"/>
  <c r="BK7" i="23" s="1"/>
  <c r="BK31" i="23" a="1"/>
  <c r="BK31" i="23" s="1"/>
  <c r="BK32" i="23" a="1"/>
  <c r="BK32" i="23" s="1"/>
  <c r="BK33" i="23" a="1"/>
  <c r="BK33" i="23" s="1"/>
  <c r="BK35" i="23" a="1"/>
  <c r="BK35" i="23" s="1"/>
  <c r="BK38" i="23" a="1"/>
  <c r="BK38" i="23" s="1"/>
  <c r="BK43" i="23" a="1"/>
  <c r="BK43" i="23" s="1"/>
  <c r="BK14" i="23" a="1"/>
  <c r="BK14" i="23" s="1"/>
  <c r="BK17" i="23" a="1"/>
  <c r="BK17" i="23" s="1"/>
  <c r="BK42" i="23" a="1"/>
  <c r="BK42" i="23" s="1"/>
  <c r="BK46" i="23" a="1"/>
  <c r="BK46" i="23" s="1"/>
  <c r="BK22" i="23" a="1"/>
  <c r="BK22" i="23" s="1"/>
  <c r="BK30" i="23" a="1"/>
  <c r="BK30" i="23" s="1"/>
  <c r="BK34" i="23" a="1"/>
  <c r="BK34" i="23" s="1"/>
  <c r="BK41" i="23" a="1"/>
  <c r="BK41" i="23" s="1"/>
  <c r="BK45" i="23" a="1"/>
  <c r="BK45" i="23" s="1"/>
  <c r="BK39" i="23" a="1"/>
  <c r="BK39" i="23" s="1"/>
  <c r="BK48" i="23" a="1"/>
  <c r="BK48" i="23" s="1"/>
  <c r="BK49" i="23" a="1"/>
  <c r="BK49" i="23" s="1"/>
  <c r="BK51" i="23" a="1"/>
  <c r="BK51" i="23" s="1"/>
  <c r="BK56" i="23" a="1"/>
  <c r="BK56" i="23" s="1"/>
  <c r="BK60" i="23" a="1"/>
  <c r="BK60" i="23" s="1"/>
  <c r="BK61" i="23" a="1"/>
  <c r="BK61" i="23" s="1"/>
  <c r="BK37" i="23" a="1"/>
  <c r="BK37" i="23" s="1"/>
  <c r="BK64" i="23" a="1"/>
  <c r="BK64" i="23" s="1"/>
  <c r="BK36" i="23" a="1"/>
  <c r="BK36" i="23" s="1"/>
  <c r="BK57" i="23" a="1"/>
  <c r="BK57" i="23" s="1"/>
  <c r="BK59" i="23" a="1"/>
  <c r="BK59" i="23" s="1"/>
  <c r="BK65" i="23" a="1"/>
  <c r="BK65" i="23" s="1"/>
  <c r="BK53" i="23" a="1"/>
  <c r="BK53" i="23" s="1"/>
  <c r="BK54" i="23" a="1"/>
  <c r="BK54" i="23" s="1"/>
  <c r="BK50" i="23" a="1"/>
  <c r="BK50" i="23" s="1"/>
  <c r="BK62" i="23" a="1"/>
  <c r="BK62" i="23" s="1"/>
  <c r="BK63" i="23" a="1"/>
  <c r="BK63" i="23" s="1"/>
  <c r="BK52" i="23" a="1"/>
  <c r="BK52" i="23" s="1"/>
  <c r="BK55" i="23" a="1"/>
  <c r="BK55" i="23" s="1"/>
  <c r="BK58" i="23" a="1"/>
  <c r="BK58" i="23" s="1"/>
  <c r="BK47" i="23" a="1"/>
  <c r="BK47" i="23" s="1"/>
  <c r="BK68" i="23" a="1"/>
  <c r="BK68" i="23" s="1"/>
  <c r="BK71" i="23" a="1"/>
  <c r="BK71" i="23" s="1"/>
  <c r="BK84" i="23" a="1"/>
  <c r="BK84" i="23" s="1"/>
  <c r="BK66" i="23" a="1"/>
  <c r="BK66" i="23" s="1"/>
  <c r="BK72" i="23" a="1"/>
  <c r="BK72" i="23" s="1"/>
  <c r="BK75" i="23" a="1"/>
  <c r="BK75" i="23" s="1"/>
  <c r="BK78" i="23" a="1"/>
  <c r="BK78" i="23" s="1"/>
  <c r="BK81" i="23" a="1"/>
  <c r="BK81" i="23" s="1"/>
  <c r="BK73" i="23" a="1"/>
  <c r="BK73" i="23" s="1"/>
  <c r="BK82" i="23" a="1"/>
  <c r="BK82" i="23" s="1"/>
  <c r="BK74" i="23" a="1"/>
  <c r="BK74" i="23" s="1"/>
  <c r="BK76" i="23" a="1"/>
  <c r="BK76" i="23" s="1"/>
  <c r="BK79" i="23" a="1"/>
  <c r="BK79" i="23" s="1"/>
  <c r="BK83" i="23" a="1"/>
  <c r="BK83" i="23" s="1"/>
  <c r="BK67" i="23" a="1"/>
  <c r="BK67" i="23" s="1"/>
  <c r="BK69" i="23" a="1"/>
  <c r="BK69" i="23" s="1"/>
  <c r="BK70" i="23" a="1"/>
  <c r="BK70" i="23" s="1"/>
  <c r="BK94" i="23" a="1"/>
  <c r="BK94" i="23" s="1"/>
  <c r="BK103" i="23" a="1"/>
  <c r="BK103" i="23" s="1"/>
  <c r="BK77" i="23" a="1"/>
  <c r="BK77" i="23" s="1"/>
  <c r="BK85" i="23" a="1"/>
  <c r="BK85" i="23" s="1"/>
  <c r="BK96" i="23" a="1"/>
  <c r="BK96" i="23" s="1"/>
  <c r="BK86" i="23" a="1"/>
  <c r="BK86" i="23" s="1"/>
  <c r="BK90" i="23" a="1"/>
  <c r="BK90" i="23" s="1"/>
  <c r="BK93" i="23" a="1"/>
  <c r="BK93" i="23" s="1"/>
  <c r="BK89" i="23" a="1"/>
  <c r="BK89" i="23" s="1"/>
  <c r="BK91" i="23" a="1"/>
  <c r="BK91" i="23" s="1"/>
  <c r="BK98" i="23" a="1"/>
  <c r="BK98" i="23" s="1"/>
  <c r="BK99" i="23" a="1"/>
  <c r="BK99" i="23" s="1"/>
  <c r="BK80" i="23" a="1"/>
  <c r="BK80" i="23" s="1"/>
  <c r="BK88" i="23" a="1"/>
  <c r="BK88" i="23" s="1"/>
  <c r="BK100" i="23" a="1"/>
  <c r="BK100" i="23" s="1"/>
  <c r="BK92" i="23" a="1"/>
  <c r="BK92" i="23" s="1"/>
  <c r="BK95" i="23" a="1"/>
  <c r="BK95" i="23" s="1"/>
  <c r="BK102" i="23" a="1"/>
  <c r="BK102" i="23" s="1"/>
  <c r="BK87" i="23" a="1"/>
  <c r="BK87" i="23" s="1"/>
  <c r="BK97" i="23" a="1"/>
  <c r="BK97" i="23" s="1"/>
  <c r="BK101" i="23" a="1"/>
  <c r="BK101" i="23" s="1"/>
  <c r="BS4" i="23" a="1"/>
  <c r="BS4" i="23" s="1"/>
  <c r="BS5" i="23" a="1"/>
  <c r="BS5" i="23" s="1"/>
  <c r="BS17" i="23" a="1"/>
  <c r="BS17" i="23" s="1"/>
  <c r="BS22" i="23" a="1"/>
  <c r="BS22" i="23" s="1"/>
  <c r="BS24" i="23" a="1"/>
  <c r="BS24" i="23" s="1"/>
  <c r="BS8" i="23" a="1"/>
  <c r="BS8" i="23" s="1"/>
  <c r="BS10" i="23" a="1"/>
  <c r="BS10" i="23" s="1"/>
  <c r="BS14" i="23" a="1"/>
  <c r="BS14" i="23" s="1"/>
  <c r="BS11" i="23" a="1"/>
  <c r="BS11" i="23" s="1"/>
  <c r="BS27" i="23" a="1"/>
  <c r="BS27" i="23" s="1"/>
  <c r="BS18" i="23" a="1"/>
  <c r="BS18" i="23" s="1"/>
  <c r="BS19" i="23" a="1"/>
  <c r="BS19" i="23" s="1"/>
  <c r="BS9" i="23" a="1"/>
  <c r="BS9" i="23" s="1"/>
  <c r="BS23" i="23" a="1"/>
  <c r="BS23" i="23" s="1"/>
  <c r="BS7" i="23" a="1"/>
  <c r="BS7" i="23" s="1"/>
  <c r="BS15" i="23" a="1"/>
  <c r="BS15" i="23" s="1"/>
  <c r="BS16" i="23" a="1"/>
  <c r="BS16" i="23" s="1"/>
  <c r="BS21" i="23" a="1"/>
  <c r="BS21" i="23" s="1"/>
  <c r="BS25" i="23" a="1"/>
  <c r="BS25" i="23" s="1"/>
  <c r="BS28" i="23" a="1"/>
  <c r="BS28" i="23" s="1"/>
  <c r="BS26" i="23" a="1"/>
  <c r="BS26" i="23" s="1"/>
  <c r="BS29" i="23" a="1"/>
  <c r="BS29" i="23" s="1"/>
  <c r="BS30" i="23" a="1"/>
  <c r="BS30" i="23" s="1"/>
  <c r="BS45" i="23" a="1"/>
  <c r="BS45" i="23" s="1"/>
  <c r="BS39" i="23" a="1"/>
  <c r="BS39" i="23" s="1"/>
  <c r="BS13" i="23" a="1"/>
  <c r="BS13" i="23" s="1"/>
  <c r="BS20" i="23" a="1"/>
  <c r="BS20" i="23" s="1"/>
  <c r="BS38" i="23" a="1"/>
  <c r="BS38" i="23" s="1"/>
  <c r="BS40" i="23" a="1"/>
  <c r="BS40" i="23" s="1"/>
  <c r="BS43" i="23" a="1"/>
  <c r="BS43" i="23" s="1"/>
  <c r="BS44" i="23" a="1"/>
  <c r="BS44" i="23" s="1"/>
  <c r="BS35" i="23" a="1"/>
  <c r="BS35" i="23" s="1"/>
  <c r="BS42" i="23" a="1"/>
  <c r="BS42" i="23" s="1"/>
  <c r="BS32" i="23" a="1"/>
  <c r="BS32" i="23" s="1"/>
  <c r="BS34" i="23" a="1"/>
  <c r="BS34" i="23" s="1"/>
  <c r="BS37" i="23" a="1"/>
  <c r="BS37" i="23" s="1"/>
  <c r="BS41" i="23" a="1"/>
  <c r="BS41" i="23" s="1"/>
  <c r="BS46" i="23" a="1"/>
  <c r="BS46" i="23" s="1"/>
  <c r="BS33" i="23" a="1"/>
  <c r="BS33" i="23" s="1"/>
  <c r="BS52" i="23" a="1"/>
  <c r="BS52" i="23" s="1"/>
  <c r="BS55" i="23" a="1"/>
  <c r="BS55" i="23" s="1"/>
  <c r="BS56" i="23" a="1"/>
  <c r="BS56" i="23" s="1"/>
  <c r="BS58" i="23" a="1"/>
  <c r="BS58" i="23" s="1"/>
  <c r="BS49" i="23" a="1"/>
  <c r="BS49" i="23" s="1"/>
  <c r="BS60" i="23" a="1"/>
  <c r="BS60" i="23" s="1"/>
  <c r="BS61" i="23" a="1"/>
  <c r="BS61" i="23" s="1"/>
  <c r="BS31" i="23" a="1"/>
  <c r="BS31" i="23" s="1"/>
  <c r="BS36" i="23" a="1"/>
  <c r="BS36" i="23" s="1"/>
  <c r="BS48" i="23" a="1"/>
  <c r="BS48" i="23" s="1"/>
  <c r="BS51" i="23" a="1"/>
  <c r="BS51" i="23" s="1"/>
  <c r="BS57" i="23" a="1"/>
  <c r="BS57" i="23" s="1"/>
  <c r="BS64" i="23" a="1"/>
  <c r="BS64" i="23" s="1"/>
  <c r="BS53" i="23" a="1"/>
  <c r="BS53" i="23" s="1"/>
  <c r="BS54" i="23" a="1"/>
  <c r="BS54" i="23" s="1"/>
  <c r="BS59" i="23" a="1"/>
  <c r="BS59" i="23" s="1"/>
  <c r="BS65" i="23" a="1"/>
  <c r="BS65" i="23" s="1"/>
  <c r="BS50" i="23" a="1"/>
  <c r="BS50" i="23" s="1"/>
  <c r="BS62" i="23" a="1"/>
  <c r="BS62" i="23" s="1"/>
  <c r="BS6" i="23" a="1"/>
  <c r="BS6" i="23" s="1"/>
  <c r="BS47" i="23" a="1"/>
  <c r="BS47" i="23" s="1"/>
  <c r="BS63" i="23" a="1"/>
  <c r="BS63" i="23" s="1"/>
  <c r="BS67" i="23" a="1"/>
  <c r="BS67" i="23" s="1"/>
  <c r="BS74" i="23" a="1"/>
  <c r="BS74" i="23" s="1"/>
  <c r="BS76" i="23" a="1"/>
  <c r="BS76" i="23" s="1"/>
  <c r="BS83" i="23" a="1"/>
  <c r="BS83" i="23" s="1"/>
  <c r="BS68" i="23" a="1"/>
  <c r="BS68" i="23" s="1"/>
  <c r="BS79" i="23" a="1"/>
  <c r="BS79" i="23" s="1"/>
  <c r="BS69" i="23" a="1"/>
  <c r="BS69" i="23" s="1"/>
  <c r="BS70" i="23" a="1"/>
  <c r="BS70" i="23" s="1"/>
  <c r="BS66" i="23" a="1"/>
  <c r="BS66" i="23" s="1"/>
  <c r="BS71" i="23" a="1"/>
  <c r="BS71" i="23" s="1"/>
  <c r="BS77" i="23" a="1"/>
  <c r="BS77" i="23" s="1"/>
  <c r="BS80" i="23" a="1"/>
  <c r="BS80" i="23" s="1"/>
  <c r="BS72" i="23" a="1"/>
  <c r="BS72" i="23" s="1"/>
  <c r="BS73" i="23" a="1"/>
  <c r="BS73" i="23" s="1"/>
  <c r="BS75" i="23" a="1"/>
  <c r="BS75" i="23" s="1"/>
  <c r="BS78" i="23" a="1"/>
  <c r="BS78" i="23" s="1"/>
  <c r="BS81" i="23" a="1"/>
  <c r="BS81" i="23" s="1"/>
  <c r="BS82" i="23" a="1"/>
  <c r="BS82" i="23" s="1"/>
  <c r="BS84" i="23" a="1"/>
  <c r="BS84" i="23" s="1"/>
  <c r="BS85" i="23" a="1"/>
  <c r="BS85" i="23" s="1"/>
  <c r="BS92" i="23" a="1"/>
  <c r="BS92" i="23" s="1"/>
  <c r="BS87" i="23" a="1"/>
  <c r="BS87" i="23" s="1"/>
  <c r="BS100" i="23" a="1"/>
  <c r="BS100" i="23" s="1"/>
  <c r="BS101" i="23" a="1"/>
  <c r="BS101" i="23" s="1"/>
  <c r="BS102" i="23" a="1"/>
  <c r="BS102" i="23" s="1"/>
  <c r="BS94" i="23" a="1"/>
  <c r="BS94" i="23" s="1"/>
  <c r="BS97" i="23" a="1"/>
  <c r="BS97" i="23" s="1"/>
  <c r="BS103" i="23" a="1"/>
  <c r="BS103" i="23" s="1"/>
  <c r="BS86" i="23" a="1"/>
  <c r="BS86" i="23" s="1"/>
  <c r="BS90" i="23" a="1"/>
  <c r="BS90" i="23" s="1"/>
  <c r="BS91" i="23" a="1"/>
  <c r="BS91" i="23" s="1"/>
  <c r="BS96" i="23" a="1"/>
  <c r="BS96" i="23" s="1"/>
  <c r="BS89" i="23" a="1"/>
  <c r="BS89" i="23" s="1"/>
  <c r="BS88" i="23" a="1"/>
  <c r="BS88" i="23" s="1"/>
  <c r="BS93" i="23" a="1"/>
  <c r="BS93" i="23" s="1"/>
  <c r="BS98" i="23" a="1"/>
  <c r="BS98" i="23" s="1"/>
  <c r="BS95" i="23" a="1"/>
  <c r="BS95" i="23" s="1"/>
  <c r="BS99" i="23" a="1"/>
  <c r="BS99" i="23" s="1"/>
  <c r="CA5" i="23" a="1"/>
  <c r="CA5" i="23" s="1"/>
  <c r="CA4" i="23" a="1"/>
  <c r="CA4" i="23" s="1"/>
  <c r="CA23" i="23" a="1"/>
  <c r="CA23" i="23" s="1"/>
  <c r="CA28" i="23" a="1"/>
  <c r="CA28" i="23" s="1"/>
  <c r="CA8" i="23" a="1"/>
  <c r="CA8" i="23" s="1"/>
  <c r="CA10" i="23" a="1"/>
  <c r="CA10" i="23" s="1"/>
  <c r="CA13" i="23" a="1"/>
  <c r="CA13" i="23" s="1"/>
  <c r="CA15" i="23" a="1"/>
  <c r="CA15" i="23" s="1"/>
  <c r="CA16" i="23" a="1"/>
  <c r="CA16" i="23" s="1"/>
  <c r="CA24" i="23" a="1"/>
  <c r="CA24" i="23" s="1"/>
  <c r="CA25" i="23" a="1"/>
  <c r="CA25" i="23" s="1"/>
  <c r="CA6" i="23" a="1"/>
  <c r="CA6" i="23" s="1"/>
  <c r="CA21" i="23" a="1"/>
  <c r="CA21" i="23" s="1"/>
  <c r="CA11" i="23" a="1"/>
  <c r="CA11" i="23" s="1"/>
  <c r="CA27" i="23" a="1"/>
  <c r="CA27" i="23" s="1"/>
  <c r="CA14" i="23" a="1"/>
  <c r="CA14" i="23" s="1"/>
  <c r="CA17" i="23" a="1"/>
  <c r="CA17" i="23" s="1"/>
  <c r="CA18" i="23" a="1"/>
  <c r="CA18" i="23" s="1"/>
  <c r="CA19" i="23" a="1"/>
  <c r="CA19" i="23" s="1"/>
  <c r="CA22" i="23" a="1"/>
  <c r="CA22" i="23" s="1"/>
  <c r="CA9" i="23" a="1"/>
  <c r="CA9" i="23" s="1"/>
  <c r="CA7" i="23" a="1"/>
  <c r="CA7" i="23" s="1"/>
  <c r="CA20" i="23" a="1"/>
  <c r="CA20" i="23" s="1"/>
  <c r="CA29" i="23" a="1"/>
  <c r="CA29" i="23" s="1"/>
  <c r="CA32" i="23" a="1"/>
  <c r="CA32" i="23" s="1"/>
  <c r="CA33" i="23" a="1"/>
  <c r="CA33" i="23" s="1"/>
  <c r="CA36" i="23" a="1"/>
  <c r="CA36" i="23" s="1"/>
  <c r="CA37" i="23" a="1"/>
  <c r="CA37" i="23" s="1"/>
  <c r="CA41" i="23" a="1"/>
  <c r="CA41" i="23" s="1"/>
  <c r="CA45" i="23" a="1"/>
  <c r="CA45" i="23" s="1"/>
  <c r="CA26" i="23" a="1"/>
  <c r="CA26" i="23" s="1"/>
  <c r="CA31" i="23" a="1"/>
  <c r="CA31" i="23" s="1"/>
  <c r="CA46" i="23" a="1"/>
  <c r="CA46" i="23" s="1"/>
  <c r="CA30" i="23" a="1"/>
  <c r="CA30" i="23" s="1"/>
  <c r="CA34" i="23" a="1"/>
  <c r="CA34" i="23" s="1"/>
  <c r="CA38" i="23" a="1"/>
  <c r="CA38" i="23" s="1"/>
  <c r="CA40" i="23" a="1"/>
  <c r="CA40" i="23" s="1"/>
  <c r="CA35" i="23" a="1"/>
  <c r="CA35" i="23" s="1"/>
  <c r="CA39" i="23" a="1"/>
  <c r="CA39" i="23" s="1"/>
  <c r="CA43" i="23" a="1"/>
  <c r="CA43" i="23" s="1"/>
  <c r="CA42" i="23" a="1"/>
  <c r="CA42" i="23" s="1"/>
  <c r="CA47" i="23" a="1"/>
  <c r="CA47" i="23" s="1"/>
  <c r="CA50" i="23" a="1"/>
  <c r="CA50" i="23" s="1"/>
  <c r="CA44" i="23" a="1"/>
  <c r="CA44" i="23" s="1"/>
  <c r="CA55" i="23" a="1"/>
  <c r="CA55" i="23" s="1"/>
  <c r="CA62" i="23" a="1"/>
  <c r="CA62" i="23" s="1"/>
  <c r="CA63" i="23" a="1"/>
  <c r="CA63" i="23" s="1"/>
  <c r="CA52" i="23" a="1"/>
  <c r="CA52" i="23" s="1"/>
  <c r="CA56" i="23" a="1"/>
  <c r="CA56" i="23" s="1"/>
  <c r="CA58" i="23" a="1"/>
  <c r="CA58" i="23" s="1"/>
  <c r="CA49" i="23" a="1"/>
  <c r="CA49" i="23" s="1"/>
  <c r="CA51" i="23" a="1"/>
  <c r="CA51" i="23" s="1"/>
  <c r="CA48" i="23" a="1"/>
  <c r="CA48" i="23" s="1"/>
  <c r="CA57" i="23" a="1"/>
  <c r="CA57" i="23" s="1"/>
  <c r="CA60" i="23" a="1"/>
  <c r="CA60" i="23" s="1"/>
  <c r="CA61" i="23" a="1"/>
  <c r="CA61" i="23" s="1"/>
  <c r="CA54" i="23" a="1"/>
  <c r="CA54" i="23" s="1"/>
  <c r="CA53" i="23" a="1"/>
  <c r="CA53" i="23" s="1"/>
  <c r="CA59" i="23" a="1"/>
  <c r="CA59" i="23" s="1"/>
  <c r="CA64" i="23" a="1"/>
  <c r="CA64" i="23" s="1"/>
  <c r="CA72" i="23" a="1"/>
  <c r="CA72" i="23" s="1"/>
  <c r="CA73" i="23" a="1"/>
  <c r="CA73" i="23" s="1"/>
  <c r="CA81" i="23" a="1"/>
  <c r="CA81" i="23" s="1"/>
  <c r="CA74" i="23" a="1"/>
  <c r="CA74" i="23" s="1"/>
  <c r="CA75" i="23" a="1"/>
  <c r="CA75" i="23" s="1"/>
  <c r="CA78" i="23" a="1"/>
  <c r="CA78" i="23" s="1"/>
  <c r="CA84" i="23" a="1"/>
  <c r="CA84" i="23" s="1"/>
  <c r="CA67" i="23" a="1"/>
  <c r="CA67" i="23" s="1"/>
  <c r="CA76" i="23" a="1"/>
  <c r="CA76" i="23" s="1"/>
  <c r="CA83" i="23" a="1"/>
  <c r="CA83" i="23" s="1"/>
  <c r="CA66" i="23" a="1"/>
  <c r="CA66" i="23" s="1"/>
  <c r="CA68" i="23" a="1"/>
  <c r="CA68" i="23" s="1"/>
  <c r="CA69" i="23" a="1"/>
  <c r="CA69" i="23" s="1"/>
  <c r="CA70" i="23" a="1"/>
  <c r="CA70" i="23" s="1"/>
  <c r="CA65" i="23" a="1"/>
  <c r="CA65" i="23" s="1"/>
  <c r="CA71" i="23" a="1"/>
  <c r="CA71" i="23" s="1"/>
  <c r="CA79" i="23" a="1"/>
  <c r="CA79" i="23" s="1"/>
  <c r="CA80" i="23" a="1"/>
  <c r="CA80" i="23" s="1"/>
  <c r="CA98" i="23" a="1"/>
  <c r="CA98" i="23" s="1"/>
  <c r="CA87" i="23" a="1"/>
  <c r="CA87" i="23" s="1"/>
  <c r="CA99" i="23" a="1"/>
  <c r="CA99" i="23" s="1"/>
  <c r="CA92" i="23" a="1"/>
  <c r="CA92" i="23" s="1"/>
  <c r="CA95" i="23" a="1"/>
  <c r="CA95" i="23" s="1"/>
  <c r="CA86" i="23" a="1"/>
  <c r="CA86" i="23" s="1"/>
  <c r="CA97" i="23" a="1"/>
  <c r="CA97" i="23" s="1"/>
  <c r="CA102" i="23" a="1"/>
  <c r="CA102" i="23" s="1"/>
  <c r="CA77" i="23" a="1"/>
  <c r="CA77" i="23" s="1"/>
  <c r="CA90" i="23" a="1"/>
  <c r="CA90" i="23" s="1"/>
  <c r="CA94" i="23" a="1"/>
  <c r="CA94" i="23" s="1"/>
  <c r="CA100" i="23" a="1"/>
  <c r="CA100" i="23" s="1"/>
  <c r="CA89" i="23" a="1"/>
  <c r="CA89" i="23" s="1"/>
  <c r="CA91" i="23" a="1"/>
  <c r="CA91" i="23" s="1"/>
  <c r="CA101" i="23" a="1"/>
  <c r="CA101" i="23" s="1"/>
  <c r="CA103" i="23" a="1"/>
  <c r="CA103" i="23" s="1"/>
  <c r="CA88" i="23" a="1"/>
  <c r="CA88" i="23" s="1"/>
  <c r="CA96" i="23" a="1"/>
  <c r="CA96" i="23" s="1"/>
  <c r="CA82" i="23" a="1"/>
  <c r="CA82" i="23" s="1"/>
  <c r="CA85" i="23" a="1"/>
  <c r="CA85" i="23" s="1"/>
  <c r="CA93" i="23" a="1"/>
  <c r="CA93" i="23" s="1"/>
  <c r="CI5" i="23" a="1"/>
  <c r="CI5" i="23" s="1"/>
  <c r="CI6" i="23" a="1"/>
  <c r="CI6" i="23" s="1"/>
  <c r="CI4" i="23" a="1"/>
  <c r="CI4" i="23" s="1"/>
  <c r="CI7" i="23" a="1"/>
  <c r="CI7" i="23" s="1"/>
  <c r="CI14" i="23" a="1"/>
  <c r="CI14" i="23" s="1"/>
  <c r="CI8" i="23" a="1"/>
  <c r="CI8" i="23" s="1"/>
  <c r="CI22" i="23" a="1"/>
  <c r="CI22" i="23" s="1"/>
  <c r="CI25" i="23" a="1"/>
  <c r="CI25" i="23" s="1"/>
  <c r="CI20" i="23" a="1"/>
  <c r="CI20" i="23" s="1"/>
  <c r="CI24" i="23" a="1"/>
  <c r="CI24" i="23" s="1"/>
  <c r="CI10" i="23" a="1"/>
  <c r="CI10" i="23" s="1"/>
  <c r="CI11" i="23" a="1"/>
  <c r="CI11" i="23" s="1"/>
  <c r="CI13" i="23" a="1"/>
  <c r="CI13" i="23" s="1"/>
  <c r="CI23" i="23" a="1"/>
  <c r="CI23" i="23" s="1"/>
  <c r="CI16" i="23" a="1"/>
  <c r="CI16" i="23" s="1"/>
  <c r="CI21" i="23" a="1"/>
  <c r="CI21" i="23" s="1"/>
  <c r="CI27" i="23" a="1"/>
  <c r="CI27" i="23" s="1"/>
  <c r="CI9" i="23" a="1"/>
  <c r="CI9" i="23" s="1"/>
  <c r="CI15" i="23" a="1"/>
  <c r="CI15" i="23" s="1"/>
  <c r="CI18" i="23" a="1"/>
  <c r="CI18" i="23" s="1"/>
  <c r="CI17" i="23" a="1"/>
  <c r="CI17" i="23" s="1"/>
  <c r="CI35" i="23" a="1"/>
  <c r="CI35" i="23" s="1"/>
  <c r="CI36" i="23" a="1"/>
  <c r="CI36" i="23" s="1"/>
  <c r="CI39" i="23" a="1"/>
  <c r="CI39" i="23" s="1"/>
  <c r="CI29" i="23" a="1"/>
  <c r="CI29" i="23" s="1"/>
  <c r="CI33" i="23" a="1"/>
  <c r="CI33" i="23" s="1"/>
  <c r="CI37" i="23" a="1"/>
  <c r="CI37" i="23" s="1"/>
  <c r="CI28" i="23" a="1"/>
  <c r="CI28" i="23" s="1"/>
  <c r="CI41" i="23" a="1"/>
  <c r="CI41" i="23" s="1"/>
  <c r="CI19" i="23" a="1"/>
  <c r="CI19" i="23" s="1"/>
  <c r="CI32" i="23" a="1"/>
  <c r="CI32" i="23" s="1"/>
  <c r="CI46" i="23" a="1"/>
  <c r="CI46" i="23" s="1"/>
  <c r="CI26" i="23" a="1"/>
  <c r="CI26" i="23" s="1"/>
  <c r="CI31" i="23" a="1"/>
  <c r="CI31" i="23" s="1"/>
  <c r="CI38" i="23" a="1"/>
  <c r="CI38" i="23" s="1"/>
  <c r="CI40" i="23" a="1"/>
  <c r="CI40" i="23" s="1"/>
  <c r="CI42" i="23" a="1"/>
  <c r="CI42" i="23" s="1"/>
  <c r="CI60" i="23" a="1"/>
  <c r="CI60" i="23" s="1"/>
  <c r="CI47" i="23" a="1"/>
  <c r="CI47" i="23" s="1"/>
  <c r="CI53" i="23" a="1"/>
  <c r="CI53" i="23" s="1"/>
  <c r="CI64" i="23" a="1"/>
  <c r="CI64" i="23" s="1"/>
  <c r="CI43" i="23" a="1"/>
  <c r="CI43" i="23" s="1"/>
  <c r="CI50" i="23" a="1"/>
  <c r="CI50" i="23" s="1"/>
  <c r="CI55" i="23" a="1"/>
  <c r="CI55" i="23" s="1"/>
  <c r="CI59" i="23" a="1"/>
  <c r="CI59" i="23" s="1"/>
  <c r="CI30" i="23" a="1"/>
  <c r="CI30" i="23" s="1"/>
  <c r="CI62" i="23" a="1"/>
  <c r="CI62" i="23" s="1"/>
  <c r="CI65" i="23" a="1"/>
  <c r="CI65" i="23" s="1"/>
  <c r="CI34" i="23" a="1"/>
  <c r="CI34" i="23" s="1"/>
  <c r="CI44" i="23" a="1"/>
  <c r="CI44" i="23" s="1"/>
  <c r="CI45" i="23" a="1"/>
  <c r="CI45" i="23" s="1"/>
  <c r="CI52" i="23" a="1"/>
  <c r="CI52" i="23" s="1"/>
  <c r="CI56" i="23" a="1"/>
  <c r="CI56" i="23" s="1"/>
  <c r="CI63" i="23" a="1"/>
  <c r="CI63" i="23" s="1"/>
  <c r="CI48" i="23" a="1"/>
  <c r="CI48" i="23" s="1"/>
  <c r="CI49" i="23" a="1"/>
  <c r="CI49" i="23" s="1"/>
  <c r="CI58" i="23" a="1"/>
  <c r="CI58" i="23" s="1"/>
  <c r="CI51" i="23" a="1"/>
  <c r="CI51" i="23" s="1"/>
  <c r="CI54" i="23" a="1"/>
  <c r="CI54" i="23" s="1"/>
  <c r="CI57" i="23" a="1"/>
  <c r="CI57" i="23" s="1"/>
  <c r="CI61" i="23" a="1"/>
  <c r="CI61" i="23" s="1"/>
  <c r="CI71" i="23" a="1"/>
  <c r="CI71" i="23" s="1"/>
  <c r="CI76" i="23" a="1"/>
  <c r="CI76" i="23" s="1"/>
  <c r="CI79" i="23" a="1"/>
  <c r="CI79" i="23" s="1"/>
  <c r="CI80" i="23" a="1"/>
  <c r="CI80" i="23" s="1"/>
  <c r="CI72" i="23" a="1"/>
  <c r="CI72" i="23" s="1"/>
  <c r="CI77" i="23" a="1"/>
  <c r="CI77" i="23" s="1"/>
  <c r="CI81" i="23" a="1"/>
  <c r="CI81" i="23" s="1"/>
  <c r="CI82" i="23" a="1"/>
  <c r="CI82" i="23" s="1"/>
  <c r="CI73" i="23" a="1"/>
  <c r="CI73" i="23" s="1"/>
  <c r="CI74" i="23" a="1"/>
  <c r="CI74" i="23" s="1"/>
  <c r="CI75" i="23" a="1"/>
  <c r="CI75" i="23" s="1"/>
  <c r="CI78" i="23" a="1"/>
  <c r="CI78" i="23" s="1"/>
  <c r="CI67" i="23" a="1"/>
  <c r="CI67" i="23" s="1"/>
  <c r="CI68" i="23" a="1"/>
  <c r="CI68" i="23" s="1"/>
  <c r="CI69" i="23" a="1"/>
  <c r="CI69" i="23" s="1"/>
  <c r="CI83" i="23" a="1"/>
  <c r="CI83" i="23" s="1"/>
  <c r="CI66" i="23" a="1"/>
  <c r="CI66" i="23" s="1"/>
  <c r="CI70" i="23" a="1"/>
  <c r="CI70" i="23" s="1"/>
  <c r="CI96" i="23" a="1"/>
  <c r="CI96" i="23" s="1"/>
  <c r="CI87" i="23" a="1"/>
  <c r="CI87" i="23" s="1"/>
  <c r="CI101" i="23" a="1"/>
  <c r="CI101" i="23" s="1"/>
  <c r="CI103" i="23" a="1"/>
  <c r="CI103" i="23" s="1"/>
  <c r="CI93" i="23" a="1"/>
  <c r="CI93" i="23" s="1"/>
  <c r="CI98" i="23" a="1"/>
  <c r="CI98" i="23" s="1"/>
  <c r="CI86" i="23" a="1"/>
  <c r="CI86" i="23" s="1"/>
  <c r="CI95" i="23" a="1"/>
  <c r="CI95" i="23" s="1"/>
  <c r="CI92" i="23" a="1"/>
  <c r="CI92" i="23" s="1"/>
  <c r="CI84" i="23" a="1"/>
  <c r="CI84" i="23" s="1"/>
  <c r="CI99" i="23" a="1"/>
  <c r="CI99" i="23" s="1"/>
  <c r="CI85" i="23" a="1"/>
  <c r="CI85" i="23" s="1"/>
  <c r="CI88" i="23" a="1"/>
  <c r="CI88" i="23" s="1"/>
  <c r="CI89" i="23" a="1"/>
  <c r="CI89" i="23" s="1"/>
  <c r="CI90" i="23" a="1"/>
  <c r="CI90" i="23" s="1"/>
  <c r="CI94" i="23" a="1"/>
  <c r="CI94" i="23" s="1"/>
  <c r="CI97" i="23" a="1"/>
  <c r="CI97" i="23" s="1"/>
  <c r="CI100" i="23" a="1"/>
  <c r="CI100" i="23" s="1"/>
  <c r="CI91" i="23" a="1"/>
  <c r="CI91" i="23" s="1"/>
  <c r="CI102" i="23" a="1"/>
  <c r="CI102" i="23" s="1"/>
  <c r="CQ5" i="23" a="1"/>
  <c r="CQ5" i="23" s="1"/>
  <c r="CQ4" i="23" a="1"/>
  <c r="CQ4" i="23" s="1"/>
  <c r="CQ15" i="23" a="1"/>
  <c r="CQ15" i="23" s="1"/>
  <c r="CQ19" i="23" a="1"/>
  <c r="CQ19" i="23" s="1"/>
  <c r="CQ8" i="23" a="1"/>
  <c r="CQ8" i="23" s="1"/>
  <c r="CQ7" i="23" a="1"/>
  <c r="CQ7" i="23" s="1"/>
  <c r="CQ11" i="23" a="1"/>
  <c r="CQ11" i="23" s="1"/>
  <c r="CQ14" i="23" a="1"/>
  <c r="CQ14" i="23" s="1"/>
  <c r="CQ25" i="23" a="1"/>
  <c r="CQ25" i="23" s="1"/>
  <c r="CQ10" i="23" a="1"/>
  <c r="CQ10" i="23" s="1"/>
  <c r="CQ17" i="23" a="1"/>
  <c r="CQ17" i="23" s="1"/>
  <c r="CQ20" i="23" a="1"/>
  <c r="CQ20" i="23" s="1"/>
  <c r="CQ24" i="23" a="1"/>
  <c r="CQ24" i="23" s="1"/>
  <c r="CQ23" i="23" a="1"/>
  <c r="CQ23" i="23" s="1"/>
  <c r="CQ27" i="23" a="1"/>
  <c r="CQ27" i="23" s="1"/>
  <c r="CQ9" i="23" a="1"/>
  <c r="CQ9" i="23" s="1"/>
  <c r="CQ16" i="23" a="1"/>
  <c r="CQ16" i="23" s="1"/>
  <c r="CQ21" i="23" a="1"/>
  <c r="CQ21" i="23" s="1"/>
  <c r="CQ22" i="23" a="1"/>
  <c r="CQ22" i="23" s="1"/>
  <c r="CQ26" i="23" a="1"/>
  <c r="CQ26" i="23" s="1"/>
  <c r="CQ6" i="23" a="1"/>
  <c r="CQ6" i="23" s="1"/>
  <c r="CQ31" i="23" a="1"/>
  <c r="CQ31" i="23" s="1"/>
  <c r="CQ34" i="23" a="1"/>
  <c r="CQ34" i="23" s="1"/>
  <c r="CQ38" i="23" a="1"/>
  <c r="CQ38" i="23" s="1"/>
  <c r="CQ40" i="23" a="1"/>
  <c r="CQ40" i="23" s="1"/>
  <c r="CQ43" i="23" a="1"/>
  <c r="CQ43" i="23" s="1"/>
  <c r="CQ29" i="23" a="1"/>
  <c r="CQ29" i="23" s="1"/>
  <c r="CQ30" i="23" a="1"/>
  <c r="CQ30" i="23" s="1"/>
  <c r="CQ36" i="23" a="1"/>
  <c r="CQ36" i="23" s="1"/>
  <c r="CQ37" i="23" a="1"/>
  <c r="CQ37" i="23" s="1"/>
  <c r="CQ42" i="23" a="1"/>
  <c r="CQ42" i="23" s="1"/>
  <c r="CQ35" i="23" a="1"/>
  <c r="CQ35" i="23" s="1"/>
  <c r="CQ33" i="23" a="1"/>
  <c r="CQ33" i="23" s="1"/>
  <c r="CQ39" i="23" a="1"/>
  <c r="CQ39" i="23" s="1"/>
  <c r="CQ41" i="23" a="1"/>
  <c r="CQ41" i="23" s="1"/>
  <c r="CQ46" i="23" a="1"/>
  <c r="CQ46" i="23" s="1"/>
  <c r="CQ13" i="23" a="1"/>
  <c r="CQ13" i="23" s="1"/>
  <c r="CQ18" i="23" a="1"/>
  <c r="CQ18" i="23" s="1"/>
  <c r="CQ32" i="23" a="1"/>
  <c r="CQ32" i="23" s="1"/>
  <c r="CQ51" i="23" a="1"/>
  <c r="CQ51" i="23" s="1"/>
  <c r="CQ54" i="23" a="1"/>
  <c r="CQ54" i="23" s="1"/>
  <c r="CQ48" i="23" a="1"/>
  <c r="CQ48" i="23" s="1"/>
  <c r="CQ58" i="23" a="1"/>
  <c r="CQ58" i="23" s="1"/>
  <c r="CQ61" i="23" a="1"/>
  <c r="CQ61" i="23" s="1"/>
  <c r="CQ57" i="23" a="1"/>
  <c r="CQ57" i="23" s="1"/>
  <c r="CQ47" i="23" a="1"/>
  <c r="CQ47" i="23" s="1"/>
  <c r="CQ53" i="23" a="1"/>
  <c r="CQ53" i="23" s="1"/>
  <c r="CQ55" i="23" a="1"/>
  <c r="CQ55" i="23" s="1"/>
  <c r="CQ60" i="23" a="1"/>
  <c r="CQ60" i="23" s="1"/>
  <c r="CQ50" i="23" a="1"/>
  <c r="CQ50" i="23" s="1"/>
  <c r="CQ62" i="23" a="1"/>
  <c r="CQ62" i="23" s="1"/>
  <c r="CQ28" i="23" a="1"/>
  <c r="CQ28" i="23" s="1"/>
  <c r="CQ59" i="23" a="1"/>
  <c r="CQ59" i="23" s="1"/>
  <c r="CQ64" i="23" a="1"/>
  <c r="CQ64" i="23" s="1"/>
  <c r="CQ44" i="23" a="1"/>
  <c r="CQ44" i="23" s="1"/>
  <c r="CQ52" i="23" a="1"/>
  <c r="CQ52" i="23" s="1"/>
  <c r="CQ56" i="23" a="1"/>
  <c r="CQ56" i="23" s="1"/>
  <c r="CQ45" i="23" a="1"/>
  <c r="CQ45" i="23" s="1"/>
  <c r="CQ49" i="23" a="1"/>
  <c r="CQ49" i="23" s="1"/>
  <c r="CQ67" i="23" a="1"/>
  <c r="CQ67" i="23" s="1"/>
  <c r="CQ69" i="23" a="1"/>
  <c r="CQ69" i="23" s="1"/>
  <c r="CQ70" i="23" a="1"/>
  <c r="CQ70" i="23" s="1"/>
  <c r="CQ66" i="23" a="1"/>
  <c r="CQ66" i="23" s="1"/>
  <c r="CQ68" i="23" a="1"/>
  <c r="CQ68" i="23" s="1"/>
  <c r="CQ75" i="23" a="1"/>
  <c r="CQ75" i="23" s="1"/>
  <c r="CQ78" i="23" a="1"/>
  <c r="CQ78" i="23" s="1"/>
  <c r="CQ65" i="23" a="1"/>
  <c r="CQ65" i="23" s="1"/>
  <c r="CQ84" i="23" a="1"/>
  <c r="CQ84" i="23" s="1"/>
  <c r="CQ76" i="23" a="1"/>
  <c r="CQ76" i="23" s="1"/>
  <c r="CQ80" i="23" a="1"/>
  <c r="CQ80" i="23" s="1"/>
  <c r="CQ71" i="23" a="1"/>
  <c r="CQ71" i="23" s="1"/>
  <c r="CQ79" i="23" a="1"/>
  <c r="CQ79" i="23" s="1"/>
  <c r="CQ72" i="23" a="1"/>
  <c r="CQ72" i="23" s="1"/>
  <c r="CQ77" i="23" a="1"/>
  <c r="CQ77" i="23" s="1"/>
  <c r="CQ81" i="23" a="1"/>
  <c r="CQ81" i="23" s="1"/>
  <c r="CQ63" i="23" a="1"/>
  <c r="CQ63" i="23" s="1"/>
  <c r="CQ73" i="23" a="1"/>
  <c r="CQ73" i="23" s="1"/>
  <c r="CQ74" i="23" a="1"/>
  <c r="CQ74" i="23" s="1"/>
  <c r="CQ88" i="23" a="1"/>
  <c r="CQ88" i="23" s="1"/>
  <c r="CQ89" i="23" a="1"/>
  <c r="CQ89" i="23" s="1"/>
  <c r="CQ94" i="23" a="1"/>
  <c r="CQ94" i="23" s="1"/>
  <c r="CQ99" i="23" a="1"/>
  <c r="CQ99" i="23" s="1"/>
  <c r="CQ83" i="23" a="1"/>
  <c r="CQ83" i="23" s="1"/>
  <c r="CQ100" i="23" a="1"/>
  <c r="CQ100" i="23" s="1"/>
  <c r="CQ87" i="23" a="1"/>
  <c r="CQ87" i="23" s="1"/>
  <c r="CQ91" i="23" a="1"/>
  <c r="CQ91" i="23" s="1"/>
  <c r="CQ96" i="23" a="1"/>
  <c r="CQ96" i="23" s="1"/>
  <c r="CQ102" i="23" a="1"/>
  <c r="CQ102" i="23" s="1"/>
  <c r="CQ86" i="23" a="1"/>
  <c r="CQ86" i="23" s="1"/>
  <c r="CQ93" i="23" a="1"/>
  <c r="CQ93" i="23" s="1"/>
  <c r="CQ82" i="23" a="1"/>
  <c r="CQ82" i="23" s="1"/>
  <c r="CQ98" i="23" a="1"/>
  <c r="CQ98" i="23" s="1"/>
  <c r="CQ103" i="23" a="1"/>
  <c r="CQ103" i="23" s="1"/>
  <c r="CQ85" i="23" a="1"/>
  <c r="CQ85" i="23" s="1"/>
  <c r="CQ101" i="23" a="1"/>
  <c r="CQ101" i="23" s="1"/>
  <c r="CQ92" i="23" a="1"/>
  <c r="CQ92" i="23" s="1"/>
  <c r="CQ95" i="23" a="1"/>
  <c r="CQ95" i="23" s="1"/>
  <c r="CQ90" i="23" a="1"/>
  <c r="CQ90" i="23" s="1"/>
  <c r="CQ97" i="23" a="1"/>
  <c r="CQ97" i="23" s="1"/>
  <c r="CY5" i="23" a="1"/>
  <c r="CY5" i="23" s="1"/>
  <c r="CY6" i="23" a="1"/>
  <c r="CY6" i="23" s="1"/>
  <c r="CY13" i="23" a="1"/>
  <c r="CY13" i="23" s="1"/>
  <c r="CY18" i="23" a="1"/>
  <c r="CY18" i="23" s="1"/>
  <c r="CY26" i="23" a="1"/>
  <c r="CY26" i="23" s="1"/>
  <c r="CY8" i="23" a="1"/>
  <c r="CY8" i="23" s="1"/>
  <c r="CY19" i="23" a="1"/>
  <c r="CY19" i="23" s="1"/>
  <c r="CY25" i="23" a="1"/>
  <c r="CY25" i="23" s="1"/>
  <c r="CY10" i="23" a="1"/>
  <c r="CY10" i="23" s="1"/>
  <c r="CY15" i="23" a="1"/>
  <c r="CY15" i="23" s="1"/>
  <c r="CY16" i="23" a="1"/>
  <c r="CY16" i="23" s="1"/>
  <c r="CY21" i="23" a="1"/>
  <c r="CY21" i="23" s="1"/>
  <c r="CY24" i="23" a="1"/>
  <c r="CY24" i="23" s="1"/>
  <c r="CY28" i="23" a="1"/>
  <c r="CY28" i="23" s="1"/>
  <c r="CY9" i="23" a="1"/>
  <c r="CY9" i="23" s="1"/>
  <c r="CY14" i="23" a="1"/>
  <c r="CY14" i="23" s="1"/>
  <c r="CY22" i="23" a="1"/>
  <c r="CY22" i="23" s="1"/>
  <c r="CY11" i="23" a="1"/>
  <c r="CY11" i="23" s="1"/>
  <c r="CY23" i="23" a="1"/>
  <c r="CY23" i="23" s="1"/>
  <c r="CY7" i="23" a="1"/>
  <c r="CY7" i="23" s="1"/>
  <c r="CY20" i="23" a="1"/>
  <c r="CY20" i="23" s="1"/>
  <c r="CY39" i="23" a="1"/>
  <c r="CY39" i="23" s="1"/>
  <c r="CY32" i="23" a="1"/>
  <c r="CY32" i="23" s="1"/>
  <c r="CY43" i="23" a="1"/>
  <c r="CY43" i="23" s="1"/>
  <c r="CY45" i="23" a="1"/>
  <c r="CY45" i="23" s="1"/>
  <c r="CY17" i="23" a="1"/>
  <c r="CY17" i="23" s="1"/>
  <c r="CY29" i="23" a="1"/>
  <c r="CY29" i="23" s="1"/>
  <c r="CY34" i="23" a="1"/>
  <c r="CY34" i="23" s="1"/>
  <c r="CY36" i="23" a="1"/>
  <c r="CY36" i="23" s="1"/>
  <c r="CY42" i="23" a="1"/>
  <c r="CY42" i="23" s="1"/>
  <c r="CY37" i="23" a="1"/>
  <c r="CY37" i="23" s="1"/>
  <c r="CY40" i="23" a="1"/>
  <c r="CY40" i="23" s="1"/>
  <c r="CY31" i="23" a="1"/>
  <c r="CY31" i="23" s="1"/>
  <c r="CY38" i="23" a="1"/>
  <c r="CY38" i="23" s="1"/>
  <c r="CY27" i="23" a="1"/>
  <c r="CY27" i="23" s="1"/>
  <c r="CY33" i="23" a="1"/>
  <c r="CY33" i="23" s="1"/>
  <c r="CY35" i="23" a="1"/>
  <c r="CY35" i="23" s="1"/>
  <c r="CY41" i="23" a="1"/>
  <c r="CY41" i="23" s="1"/>
  <c r="CY44" i="23" a="1"/>
  <c r="CY44" i="23" s="1"/>
  <c r="CY49" i="23" a="1"/>
  <c r="CY49" i="23" s="1"/>
  <c r="CY52" i="23" a="1"/>
  <c r="CY52" i="23" s="1"/>
  <c r="CY56" i="23" a="1"/>
  <c r="CY56" i="23" s="1"/>
  <c r="CY59" i="23" a="1"/>
  <c r="CY59" i="23" s="1"/>
  <c r="CY46" i="23" a="1"/>
  <c r="CY46" i="23" s="1"/>
  <c r="CY54" i="23" a="1"/>
  <c r="CY54" i="23" s="1"/>
  <c r="CY58" i="23" a="1"/>
  <c r="CY58" i="23" s="1"/>
  <c r="CY61" i="23" a="1"/>
  <c r="CY61" i="23" s="1"/>
  <c r="CY63" i="23" a="1"/>
  <c r="CY63" i="23" s="1"/>
  <c r="CY47" i="23" a="1"/>
  <c r="CY47" i="23" s="1"/>
  <c r="CY51" i="23" a="1"/>
  <c r="CY51" i="23" s="1"/>
  <c r="CY4" i="23" a="1"/>
  <c r="CY4" i="23" s="1"/>
  <c r="CY48" i="23" a="1"/>
  <c r="CY48" i="23" s="1"/>
  <c r="CY53" i="23" a="1"/>
  <c r="CY53" i="23" s="1"/>
  <c r="CY57" i="23" a="1"/>
  <c r="CY57" i="23" s="1"/>
  <c r="CY55" i="23" a="1"/>
  <c r="CY55" i="23" s="1"/>
  <c r="CY60" i="23" a="1"/>
  <c r="CY60" i="23" s="1"/>
  <c r="CY30" i="23" a="1"/>
  <c r="CY30" i="23" s="1"/>
  <c r="CY50" i="23" a="1"/>
  <c r="CY50" i="23" s="1"/>
  <c r="CY62" i="23" a="1"/>
  <c r="CY62" i="23" s="1"/>
  <c r="CY64" i="23" a="1"/>
  <c r="CY64" i="23" s="1"/>
  <c r="CY72" i="23" a="1"/>
  <c r="CY72" i="23" s="1"/>
  <c r="CY79" i="23" a="1"/>
  <c r="CY79" i="23" s="1"/>
  <c r="CY73" i="23" a="1"/>
  <c r="CY73" i="23" s="1"/>
  <c r="CY81" i="23" a="1"/>
  <c r="CY81" i="23" s="1"/>
  <c r="CY67" i="23" a="1"/>
  <c r="CY67" i="23" s="1"/>
  <c r="CY68" i="23" a="1"/>
  <c r="CY68" i="23" s="1"/>
  <c r="CY74" i="23" a="1"/>
  <c r="CY74" i="23" s="1"/>
  <c r="CY77" i="23" a="1"/>
  <c r="CY77" i="23" s="1"/>
  <c r="CY82" i="23" a="1"/>
  <c r="CY82" i="23" s="1"/>
  <c r="CY69" i="23" a="1"/>
  <c r="CY69" i="23" s="1"/>
  <c r="CY70" i="23" a="1"/>
  <c r="CY70" i="23" s="1"/>
  <c r="CY75" i="23" a="1"/>
  <c r="CY75" i="23" s="1"/>
  <c r="CY78" i="23" a="1"/>
  <c r="CY78" i="23" s="1"/>
  <c r="CY83" i="23" a="1"/>
  <c r="CY83" i="23" s="1"/>
  <c r="CY66" i="23" a="1"/>
  <c r="CY66" i="23" s="1"/>
  <c r="CY65" i="23" a="1"/>
  <c r="CY65" i="23" s="1"/>
  <c r="CY71" i="23" a="1"/>
  <c r="CY71" i="23" s="1"/>
  <c r="CY89" i="23" a="1"/>
  <c r="CY89" i="23" s="1"/>
  <c r="CY90" i="23" a="1"/>
  <c r="CY90" i="23" s="1"/>
  <c r="CY92" i="23" a="1"/>
  <c r="CY92" i="23" s="1"/>
  <c r="CY101" i="23" a="1"/>
  <c r="CY101" i="23" s="1"/>
  <c r="CY84" i="23" a="1"/>
  <c r="CY84" i="23" s="1"/>
  <c r="CY88" i="23" a="1"/>
  <c r="CY88" i="23" s="1"/>
  <c r="CY94" i="23" a="1"/>
  <c r="CY94" i="23" s="1"/>
  <c r="CY97" i="23" a="1"/>
  <c r="CY97" i="23" s="1"/>
  <c r="CY91" i="23" a="1"/>
  <c r="CY91" i="23" s="1"/>
  <c r="CY99" i="23" a="1"/>
  <c r="CY99" i="23" s="1"/>
  <c r="CY76" i="23" a="1"/>
  <c r="CY76" i="23" s="1"/>
  <c r="CY80" i="23" a="1"/>
  <c r="CY80" i="23" s="1"/>
  <c r="CY85" i="23" a="1"/>
  <c r="CY85" i="23" s="1"/>
  <c r="CY87" i="23" a="1"/>
  <c r="CY87" i="23" s="1"/>
  <c r="CY96" i="23" a="1"/>
  <c r="CY96" i="23" s="1"/>
  <c r="CY86" i="23" a="1"/>
  <c r="CY86" i="23" s="1"/>
  <c r="CY100" i="23" a="1"/>
  <c r="CY100" i="23" s="1"/>
  <c r="CY93" i="23" a="1"/>
  <c r="CY93" i="23" s="1"/>
  <c r="CY98" i="23" a="1"/>
  <c r="CY98" i="23" s="1"/>
  <c r="CY102" i="23" a="1"/>
  <c r="CY102" i="23" s="1"/>
  <c r="CY103" i="23" a="1"/>
  <c r="CY103" i="23" s="1"/>
  <c r="CY95" i="23" a="1"/>
  <c r="CY95" i="23" s="1"/>
  <c r="DG5" i="23" a="1"/>
  <c r="DG5" i="23" s="1"/>
  <c r="DG6" i="23" a="1"/>
  <c r="DG6" i="23" s="1"/>
  <c r="DG4" i="23" a="1"/>
  <c r="DG4" i="23" s="1"/>
  <c r="DG7" i="23" a="1"/>
  <c r="DG7" i="23" s="1"/>
  <c r="DG17" i="23" a="1"/>
  <c r="DG17" i="23" s="1"/>
  <c r="DG18" i="23" a="1"/>
  <c r="DG18" i="23" s="1"/>
  <c r="DG23" i="23" a="1"/>
  <c r="DG23" i="23" s="1"/>
  <c r="DG8" i="23" a="1"/>
  <c r="DG8" i="23" s="1"/>
  <c r="DG19" i="23" a="1"/>
  <c r="DG19" i="23" s="1"/>
  <c r="DG26" i="23" a="1"/>
  <c r="DG26" i="23" s="1"/>
  <c r="DG10" i="23" a="1"/>
  <c r="DG10" i="23" s="1"/>
  <c r="DG11" i="23" a="1"/>
  <c r="DG11" i="23" s="1"/>
  <c r="DG13" i="23" a="1"/>
  <c r="DG13" i="23" s="1"/>
  <c r="DG22" i="23" a="1"/>
  <c r="DG22" i="23" s="1"/>
  <c r="DG25" i="23" a="1"/>
  <c r="DG25" i="23" s="1"/>
  <c r="DG9" i="23" a="1"/>
  <c r="DG9" i="23" s="1"/>
  <c r="DG15" i="23" a="1"/>
  <c r="DG15" i="23" s="1"/>
  <c r="DG16" i="23" a="1"/>
  <c r="DG16" i="23" s="1"/>
  <c r="DG20" i="23" a="1"/>
  <c r="DG20" i="23" s="1"/>
  <c r="DG21" i="23" a="1"/>
  <c r="DG21" i="23" s="1"/>
  <c r="DG27" i="23" a="1"/>
  <c r="DG27" i="23" s="1"/>
  <c r="DG30" i="23" a="1"/>
  <c r="DG30" i="23" s="1"/>
  <c r="DG31" i="23" a="1"/>
  <c r="DG31" i="23" s="1"/>
  <c r="DG38" i="23" a="1"/>
  <c r="DG38" i="23" s="1"/>
  <c r="DG39" i="23" a="1"/>
  <c r="DG39" i="23" s="1"/>
  <c r="DG41" i="23" a="1"/>
  <c r="DG41" i="23" s="1"/>
  <c r="DG24" i="23" a="1"/>
  <c r="DG24" i="23" s="1"/>
  <c r="DG28" i="23" a="1"/>
  <c r="DG28" i="23" s="1"/>
  <c r="DG33" i="23" a="1"/>
  <c r="DG33" i="23" s="1"/>
  <c r="DG35" i="23" a="1"/>
  <c r="DG35" i="23" s="1"/>
  <c r="DG44" i="23" a="1"/>
  <c r="DG44" i="23" s="1"/>
  <c r="DG45" i="23" a="1"/>
  <c r="DG45" i="23" s="1"/>
  <c r="DG14" i="23" a="1"/>
  <c r="DG14" i="23" s="1"/>
  <c r="DG29" i="23" a="1"/>
  <c r="DG29" i="23" s="1"/>
  <c r="DG37" i="23" a="1"/>
  <c r="DG37" i="23" s="1"/>
  <c r="DG43" i="23" a="1"/>
  <c r="DG43" i="23" s="1"/>
  <c r="DG32" i="23" a="1"/>
  <c r="DG32" i="23" s="1"/>
  <c r="DG36" i="23" a="1"/>
  <c r="DG36" i="23" s="1"/>
  <c r="DG40" i="23" a="1"/>
  <c r="DG40" i="23" s="1"/>
  <c r="DG34" i="23" a="1"/>
  <c r="DG34" i="23" s="1"/>
  <c r="DG42" i="23" a="1"/>
  <c r="DG42" i="23" s="1"/>
  <c r="DG50" i="23" a="1"/>
  <c r="DG50" i="23" s="1"/>
  <c r="DG60" i="23" a="1"/>
  <c r="DG60" i="23" s="1"/>
  <c r="DG56" i="23" a="1"/>
  <c r="DG56" i="23" s="1"/>
  <c r="DG49" i="23" a="1"/>
  <c r="DG49" i="23" s="1"/>
  <c r="DG52" i="23" a="1"/>
  <c r="DG52" i="23" s="1"/>
  <c r="DG59" i="23" a="1"/>
  <c r="DG59" i="23" s="1"/>
  <c r="DG62" i="23" a="1"/>
  <c r="DG62" i="23" s="1"/>
  <c r="DG54" i="23" a="1"/>
  <c r="DG54" i="23" s="1"/>
  <c r="DG58" i="23" a="1"/>
  <c r="DG58" i="23" s="1"/>
  <c r="DG64" i="23" a="1"/>
  <c r="DG64" i="23" s="1"/>
  <c r="DG51" i="23" a="1"/>
  <c r="DG51" i="23" s="1"/>
  <c r="DG63" i="23" a="1"/>
  <c r="DG63" i="23" s="1"/>
  <c r="DG65" i="23" a="1"/>
  <c r="DG65" i="23" s="1"/>
  <c r="DG46" i="23" a="1"/>
  <c r="DG46" i="23" s="1"/>
  <c r="DG47" i="23" a="1"/>
  <c r="DG47" i="23" s="1"/>
  <c r="DG55" i="23" a="1"/>
  <c r="DG55" i="23" s="1"/>
  <c r="DG48" i="23" a="1"/>
  <c r="DG48" i="23" s="1"/>
  <c r="DG53" i="23" a="1"/>
  <c r="DG53" i="23" s="1"/>
  <c r="DG57" i="23" a="1"/>
  <c r="DG57" i="23" s="1"/>
  <c r="DG61" i="23" a="1"/>
  <c r="DG61" i="23" s="1"/>
  <c r="DG75" i="23" a="1"/>
  <c r="DG75" i="23" s="1"/>
  <c r="DG71" i="23" a="1"/>
  <c r="DG71" i="23" s="1"/>
  <c r="DG78" i="23" a="1"/>
  <c r="DG78" i="23" s="1"/>
  <c r="DG76" i="23" a="1"/>
  <c r="DG76" i="23" s="1"/>
  <c r="DG80" i="23" a="1"/>
  <c r="DG80" i="23" s="1"/>
  <c r="DG74" i="23" a="1"/>
  <c r="DG74" i="23" s="1"/>
  <c r="DG72" i="23" a="1"/>
  <c r="DG72" i="23" s="1"/>
  <c r="DG73" i="23" a="1"/>
  <c r="DG73" i="23" s="1"/>
  <c r="DG79" i="23" a="1"/>
  <c r="DG79" i="23" s="1"/>
  <c r="DG81" i="23" a="1"/>
  <c r="DG81" i="23" s="1"/>
  <c r="DG67" i="23" a="1"/>
  <c r="DG67" i="23" s="1"/>
  <c r="DG68" i="23" a="1"/>
  <c r="DG68" i="23" s="1"/>
  <c r="DG69" i="23" a="1"/>
  <c r="DG69" i="23" s="1"/>
  <c r="DG70" i="23" a="1"/>
  <c r="DG70" i="23" s="1"/>
  <c r="DG82" i="23" a="1"/>
  <c r="DG82" i="23" s="1"/>
  <c r="DG77" i="23" a="1"/>
  <c r="DG77" i="23" s="1"/>
  <c r="DG66" i="23" a="1"/>
  <c r="DG66" i="23" s="1"/>
  <c r="DG89" i="23" a="1"/>
  <c r="DG89" i="23" s="1"/>
  <c r="DG90" i="23" a="1"/>
  <c r="DG90" i="23" s="1"/>
  <c r="DG98" i="23" a="1"/>
  <c r="DG98" i="23" s="1"/>
  <c r="DG100" i="23" a="1"/>
  <c r="DG100" i="23" s="1"/>
  <c r="DG84" i="23" a="1"/>
  <c r="DG84" i="23" s="1"/>
  <c r="DG88" i="23" a="1"/>
  <c r="DG88" i="23" s="1"/>
  <c r="DG103" i="23" a="1"/>
  <c r="DG103" i="23" s="1"/>
  <c r="DG92" i="23" a="1"/>
  <c r="DG92" i="23" s="1"/>
  <c r="DG95" i="23" a="1"/>
  <c r="DG95" i="23" s="1"/>
  <c r="DG85" i="23" a="1"/>
  <c r="DG85" i="23" s="1"/>
  <c r="DG97" i="23" a="1"/>
  <c r="DG97" i="23" s="1"/>
  <c r="DG87" i="23" a="1"/>
  <c r="DG87" i="23" s="1"/>
  <c r="DG94" i="23" a="1"/>
  <c r="DG94" i="23" s="1"/>
  <c r="DG101" i="23" a="1"/>
  <c r="DG101" i="23" s="1"/>
  <c r="DG99" i="23" a="1"/>
  <c r="DG99" i="23" s="1"/>
  <c r="DG83" i="23" a="1"/>
  <c r="DG83" i="23" s="1"/>
  <c r="DG86" i="23" a="1"/>
  <c r="DG86" i="23" s="1"/>
  <c r="DG91" i="23" a="1"/>
  <c r="DG91" i="23" s="1"/>
  <c r="DG96" i="23" a="1"/>
  <c r="DG96" i="23" s="1"/>
  <c r="DG93" i="23" a="1"/>
  <c r="DG93" i="23" s="1"/>
  <c r="DG102" i="23" a="1"/>
  <c r="DG102" i="23" s="1"/>
  <c r="DO4" i="23" a="1"/>
  <c r="DO4" i="23" s="1"/>
  <c r="DO5" i="23" a="1"/>
  <c r="DO5" i="23" s="1"/>
  <c r="DO16" i="23" a="1"/>
  <c r="DO16" i="23" s="1"/>
  <c r="DO17" i="23" a="1"/>
  <c r="DO17" i="23" s="1"/>
  <c r="DO8" i="23" a="1"/>
  <c r="DO8" i="23" s="1"/>
  <c r="DO15" i="23" a="1"/>
  <c r="DO15" i="23" s="1"/>
  <c r="DO18" i="23" a="1"/>
  <c r="DO18" i="23" s="1"/>
  <c r="DO20" i="23" a="1"/>
  <c r="DO20" i="23" s="1"/>
  <c r="DO21" i="23" a="1"/>
  <c r="DO21" i="23" s="1"/>
  <c r="DO22" i="23" a="1"/>
  <c r="DO22" i="23" s="1"/>
  <c r="DO26" i="23" a="1"/>
  <c r="DO26" i="23" s="1"/>
  <c r="DO14" i="23" a="1"/>
  <c r="DO14" i="23" s="1"/>
  <c r="DO10" i="23" a="1"/>
  <c r="DO10" i="23" s="1"/>
  <c r="DO19" i="23" a="1"/>
  <c r="DO19" i="23" s="1"/>
  <c r="DO23" i="23" a="1"/>
  <c r="DO23" i="23" s="1"/>
  <c r="DO25" i="23" a="1"/>
  <c r="DO25" i="23" s="1"/>
  <c r="DO6" i="23" a="1"/>
  <c r="DO6" i="23" s="1"/>
  <c r="DO7" i="23" a="1"/>
  <c r="DO7" i="23" s="1"/>
  <c r="DO9" i="23" a="1"/>
  <c r="DO9" i="23" s="1"/>
  <c r="DO11" i="23" a="1"/>
  <c r="DO11" i="23" s="1"/>
  <c r="DO13" i="23" a="1"/>
  <c r="DO13" i="23" s="1"/>
  <c r="DO27" i="23" a="1"/>
  <c r="DO27" i="23" s="1"/>
  <c r="DO29" i="23" a="1"/>
  <c r="DO29" i="23" s="1"/>
  <c r="DO34" i="23" a="1"/>
  <c r="DO34" i="23" s="1"/>
  <c r="DO28" i="23" a="1"/>
  <c r="DO28" i="23" s="1"/>
  <c r="DO32" i="23" a="1"/>
  <c r="DO32" i="23" s="1"/>
  <c r="DO31" i="23" a="1"/>
  <c r="DO31" i="23" s="1"/>
  <c r="DO30" i="23" a="1"/>
  <c r="DO30" i="23" s="1"/>
  <c r="DO33" i="23" a="1"/>
  <c r="DO33" i="23" s="1"/>
  <c r="DO38" i="23" a="1"/>
  <c r="DO38" i="23" s="1"/>
  <c r="DO41" i="23" a="1"/>
  <c r="DO41" i="23" s="1"/>
  <c r="DO35" i="23" a="1"/>
  <c r="DO35" i="23" s="1"/>
  <c r="DO36" i="23" a="1"/>
  <c r="DO36" i="23" s="1"/>
  <c r="DO37" i="23" a="1"/>
  <c r="DO37" i="23" s="1"/>
  <c r="DO43" i="23" a="1"/>
  <c r="DO43" i="23" s="1"/>
  <c r="DO45" i="23" a="1"/>
  <c r="DO45" i="23" s="1"/>
  <c r="DO24" i="23" a="1"/>
  <c r="DO24" i="23" s="1"/>
  <c r="DO39" i="23" a="1"/>
  <c r="DO39" i="23" s="1"/>
  <c r="DO42" i="23" a="1"/>
  <c r="DO42" i="23" s="1"/>
  <c r="DO44" i="23" a="1"/>
  <c r="DO44" i="23" s="1"/>
  <c r="DO46" i="23" a="1"/>
  <c r="DO46" i="23" s="1"/>
  <c r="DO40" i="23" a="1"/>
  <c r="DO40" i="23" s="1"/>
  <c r="DO47" i="23" a="1"/>
  <c r="DO47" i="23" s="1"/>
  <c r="DO61" i="23" a="1"/>
  <c r="DO61" i="23" s="1"/>
  <c r="DO63" i="23" a="1"/>
  <c r="DO63" i="23" s="1"/>
  <c r="DO56" i="23" a="1"/>
  <c r="DO56" i="23" s="1"/>
  <c r="DO50" i="23" a="1"/>
  <c r="DO50" i="23" s="1"/>
  <c r="DO60" i="23" a="1"/>
  <c r="DO60" i="23" s="1"/>
  <c r="DO49" i="23" a="1"/>
  <c r="DO49" i="23" s="1"/>
  <c r="DO52" i="23" a="1"/>
  <c r="DO52" i="23" s="1"/>
  <c r="DO54" i="23" a="1"/>
  <c r="DO54" i="23" s="1"/>
  <c r="DO62" i="23" a="1"/>
  <c r="DO62" i="23" s="1"/>
  <c r="DO59" i="23" a="1"/>
  <c r="DO59" i="23" s="1"/>
  <c r="DO64" i="23" a="1"/>
  <c r="DO64" i="23" s="1"/>
  <c r="DO58" i="23" a="1"/>
  <c r="DO58" i="23" s="1"/>
  <c r="DO48" i="23" a="1"/>
  <c r="DO48" i="23" s="1"/>
  <c r="DO51" i="23" a="1"/>
  <c r="DO51" i="23" s="1"/>
  <c r="DO53" i="23" a="1"/>
  <c r="DO53" i="23" s="1"/>
  <c r="DO55" i="23" a="1"/>
  <c r="DO55" i="23" s="1"/>
  <c r="DO57" i="23" a="1"/>
  <c r="DO57" i="23" s="1"/>
  <c r="DO70" i="23" a="1"/>
  <c r="DO70" i="23" s="1"/>
  <c r="DO73" i="23" a="1"/>
  <c r="DO73" i="23" s="1"/>
  <c r="DO74" i="23" a="1"/>
  <c r="DO74" i="23" s="1"/>
  <c r="DO77" i="23" a="1"/>
  <c r="DO77" i="23" s="1"/>
  <c r="DO83" i="23" a="1"/>
  <c r="DO83" i="23" s="1"/>
  <c r="DO65" i="23" a="1"/>
  <c r="DO65" i="23" s="1"/>
  <c r="DO66" i="23" a="1"/>
  <c r="DO66" i="23" s="1"/>
  <c r="DO71" i="23" a="1"/>
  <c r="DO71" i="23" s="1"/>
  <c r="DO75" i="23" a="1"/>
  <c r="DO75" i="23" s="1"/>
  <c r="DO78" i="23" a="1"/>
  <c r="DO78" i="23" s="1"/>
  <c r="DO80" i="23" a="1"/>
  <c r="DO80" i="23" s="1"/>
  <c r="DO72" i="23" a="1"/>
  <c r="DO72" i="23" s="1"/>
  <c r="DO67" i="23" a="1"/>
  <c r="DO67" i="23" s="1"/>
  <c r="DO68" i="23" a="1"/>
  <c r="DO68" i="23" s="1"/>
  <c r="DO69" i="23" a="1"/>
  <c r="DO69" i="23" s="1"/>
  <c r="DO96" i="23" a="1"/>
  <c r="DO96" i="23" s="1"/>
  <c r="DO81" i="23" a="1"/>
  <c r="DO81" i="23" s="1"/>
  <c r="DO88" i="23" a="1"/>
  <c r="DO88" i="23" s="1"/>
  <c r="DO89" i="23" a="1"/>
  <c r="DO89" i="23" s="1"/>
  <c r="DO99" i="23" a="1"/>
  <c r="DO99" i="23" s="1"/>
  <c r="DO85" i="23" a="1"/>
  <c r="DO85" i="23" s="1"/>
  <c r="DO90" i="23" a="1"/>
  <c r="DO90" i="23" s="1"/>
  <c r="DO93" i="23" a="1"/>
  <c r="DO93" i="23" s="1"/>
  <c r="DO98" i="23" a="1"/>
  <c r="DO98" i="23" s="1"/>
  <c r="DO100" i="23" a="1"/>
  <c r="DO100" i="23" s="1"/>
  <c r="DO79" i="23" a="1"/>
  <c r="DO79" i="23" s="1"/>
  <c r="DO95" i="23" a="1"/>
  <c r="DO95" i="23" s="1"/>
  <c r="DO102" i="23" a="1"/>
  <c r="DO102" i="23" s="1"/>
  <c r="DO82" i="23" a="1"/>
  <c r="DO82" i="23" s="1"/>
  <c r="DO87" i="23" a="1"/>
  <c r="DO87" i="23" s="1"/>
  <c r="DO92" i="23" a="1"/>
  <c r="DO92" i="23" s="1"/>
  <c r="DO103" i="23" a="1"/>
  <c r="DO103" i="23" s="1"/>
  <c r="DO94" i="23" a="1"/>
  <c r="DO94" i="23" s="1"/>
  <c r="DO97" i="23" a="1"/>
  <c r="DO97" i="23" s="1"/>
  <c r="DO76" i="23" a="1"/>
  <c r="DO76" i="23" s="1"/>
  <c r="DO84" i="23" a="1"/>
  <c r="DO84" i="23" s="1"/>
  <c r="DO86" i="23" a="1"/>
  <c r="DO86" i="23" s="1"/>
  <c r="DO91" i="23" a="1"/>
  <c r="DO91" i="23" s="1"/>
  <c r="DO101" i="23" a="1"/>
  <c r="DO101" i="23" s="1"/>
  <c r="DW4" i="23" a="1"/>
  <c r="DW4" i="23" s="1"/>
  <c r="DW13" i="23" a="1"/>
  <c r="DW13" i="23" s="1"/>
  <c r="DW8" i="23" a="1"/>
  <c r="DW8" i="23" s="1"/>
  <c r="DW11" i="23" a="1"/>
  <c r="DW11" i="23" s="1"/>
  <c r="DW14" i="23" a="1"/>
  <c r="DW14" i="23" s="1"/>
  <c r="DW17" i="23" a="1"/>
  <c r="DW17" i="23" s="1"/>
  <c r="DW18" i="23" a="1"/>
  <c r="DW18" i="23" s="1"/>
  <c r="DW20" i="23" a="1"/>
  <c r="DW20" i="23" s="1"/>
  <c r="DW26" i="23" a="1"/>
  <c r="DW26" i="23" s="1"/>
  <c r="DW10" i="23" a="1"/>
  <c r="DW10" i="23" s="1"/>
  <c r="DW16" i="23" a="1"/>
  <c r="DW16" i="23" s="1"/>
  <c r="DW15" i="23" a="1"/>
  <c r="DW15" i="23" s="1"/>
  <c r="DW21" i="23" a="1"/>
  <c r="DW21" i="23" s="1"/>
  <c r="DW23" i="23" a="1"/>
  <c r="DW23" i="23" s="1"/>
  <c r="DW6" i="23" a="1"/>
  <c r="DW6" i="23" s="1"/>
  <c r="DW9" i="23" a="1"/>
  <c r="DW9" i="23" s="1"/>
  <c r="DW19" i="23" a="1"/>
  <c r="DW19" i="23" s="1"/>
  <c r="DW22" i="23" a="1"/>
  <c r="DW22" i="23" s="1"/>
  <c r="DW24" i="23" a="1"/>
  <c r="DW24" i="23" s="1"/>
  <c r="DW27" i="23" a="1"/>
  <c r="DW27" i="23" s="1"/>
  <c r="DW40" i="23" a="1"/>
  <c r="DW40" i="23" s="1"/>
  <c r="DW42" i="23" a="1"/>
  <c r="DW42" i="23" s="1"/>
  <c r="DW34" i="23" a="1"/>
  <c r="DW34" i="23" s="1"/>
  <c r="DW5" i="23" a="1"/>
  <c r="DW5" i="23" s="1"/>
  <c r="DW29" i="23" a="1"/>
  <c r="DW29" i="23" s="1"/>
  <c r="DW39" i="23" a="1"/>
  <c r="DW39" i="23" s="1"/>
  <c r="DW25" i="23" a="1"/>
  <c r="DW25" i="23" s="1"/>
  <c r="DW7" i="23" a="1"/>
  <c r="DW7" i="23" s="1"/>
  <c r="DW31" i="23" a="1"/>
  <c r="DW31" i="23" s="1"/>
  <c r="DW32" i="23" a="1"/>
  <c r="DW32" i="23" s="1"/>
  <c r="DW35" i="23" a="1"/>
  <c r="DW35" i="23" s="1"/>
  <c r="DW37" i="23" a="1"/>
  <c r="DW37" i="23" s="1"/>
  <c r="DW38" i="23" a="1"/>
  <c r="DW38" i="23" s="1"/>
  <c r="DW41" i="23" a="1"/>
  <c r="DW41" i="23" s="1"/>
  <c r="DW28" i="23" a="1"/>
  <c r="DW28" i="23" s="1"/>
  <c r="DW30" i="23" a="1"/>
  <c r="DW30" i="23" s="1"/>
  <c r="DW44" i="23" a="1"/>
  <c r="DW44" i="23" s="1"/>
  <c r="DW45" i="23" a="1"/>
  <c r="DW45" i="23" s="1"/>
  <c r="DW43" i="23" a="1"/>
  <c r="DW43" i="23" s="1"/>
  <c r="DW51" i="23" a="1"/>
  <c r="DW51" i="23" s="1"/>
  <c r="DW59" i="23" a="1"/>
  <c r="DW59" i="23" s="1"/>
  <c r="DW33" i="23" a="1"/>
  <c r="DW33" i="23" s="1"/>
  <c r="DW53" i="23" a="1"/>
  <c r="DW53" i="23" s="1"/>
  <c r="DW57" i="23" a="1"/>
  <c r="DW57" i="23" s="1"/>
  <c r="DW58" i="23" a="1"/>
  <c r="DW58" i="23" s="1"/>
  <c r="DW64" i="23" a="1"/>
  <c r="DW64" i="23" s="1"/>
  <c r="DW48" i="23" a="1"/>
  <c r="DW48" i="23" s="1"/>
  <c r="DW61" i="23" a="1"/>
  <c r="DW61" i="23" s="1"/>
  <c r="DW65" i="23" a="1"/>
  <c r="DW65" i="23" s="1"/>
  <c r="DW36" i="23" a="1"/>
  <c r="DW36" i="23" s="1"/>
  <c r="DW47" i="23" a="1"/>
  <c r="DW47" i="23" s="1"/>
  <c r="DW63" i="23" a="1"/>
  <c r="DW63" i="23" s="1"/>
  <c r="DW46" i="23" a="1"/>
  <c r="DW46" i="23" s="1"/>
  <c r="DW50" i="23" a="1"/>
  <c r="DW50" i="23" s="1"/>
  <c r="DW54" i="23" a="1"/>
  <c r="DW54" i="23" s="1"/>
  <c r="DW56" i="23" a="1"/>
  <c r="DW56" i="23" s="1"/>
  <c r="DW60" i="23" a="1"/>
  <c r="DW60" i="23" s="1"/>
  <c r="DW62" i="23" a="1"/>
  <c r="DW62" i="23" s="1"/>
  <c r="DW49" i="23" a="1"/>
  <c r="DW49" i="23" s="1"/>
  <c r="DW52" i="23" a="1"/>
  <c r="DW52" i="23" s="1"/>
  <c r="DW55" i="23" a="1"/>
  <c r="DW55" i="23" s="1"/>
  <c r="DW71" i="23" a="1"/>
  <c r="DW71" i="23" s="1"/>
  <c r="DW75" i="23" a="1"/>
  <c r="DW75" i="23" s="1"/>
  <c r="DW78" i="23" a="1"/>
  <c r="DW78" i="23" s="1"/>
  <c r="DW67" i="23" a="1"/>
  <c r="DW67" i="23" s="1"/>
  <c r="DW69" i="23" a="1"/>
  <c r="DW69" i="23" s="1"/>
  <c r="DW70" i="23" a="1"/>
  <c r="DW70" i="23" s="1"/>
  <c r="DW72" i="23" a="1"/>
  <c r="DW72" i="23" s="1"/>
  <c r="DW68" i="23" a="1"/>
  <c r="DW68" i="23" s="1"/>
  <c r="DW76" i="23" a="1"/>
  <c r="DW76" i="23" s="1"/>
  <c r="DW81" i="23" a="1"/>
  <c r="DW81" i="23" s="1"/>
  <c r="DW73" i="23" a="1"/>
  <c r="DW73" i="23" s="1"/>
  <c r="DW79" i="23" a="1"/>
  <c r="DW79" i="23" s="1"/>
  <c r="DW82" i="23" a="1"/>
  <c r="DW82" i="23" s="1"/>
  <c r="DW66" i="23" a="1"/>
  <c r="DW66" i="23" s="1"/>
  <c r="DW74" i="23" a="1"/>
  <c r="DW74" i="23" s="1"/>
  <c r="DW77" i="23" a="1"/>
  <c r="DW77" i="23" s="1"/>
  <c r="DW83" i="23" a="1"/>
  <c r="DW83" i="23" s="1"/>
  <c r="DW80" i="23" a="1"/>
  <c r="DW80" i="23" s="1"/>
  <c r="DW94" i="23" a="1"/>
  <c r="DW94" i="23" s="1"/>
  <c r="DW85" i="23" a="1"/>
  <c r="DW85" i="23" s="1"/>
  <c r="DW91" i="23" a="1"/>
  <c r="DW91" i="23" s="1"/>
  <c r="DW96" i="23" a="1"/>
  <c r="DW96" i="23" s="1"/>
  <c r="DW101" i="23" a="1"/>
  <c r="DW101" i="23" s="1"/>
  <c r="DW88" i="23" a="1"/>
  <c r="DW88" i="23" s="1"/>
  <c r="DW89" i="23" a="1"/>
  <c r="DW89" i="23" s="1"/>
  <c r="DW90" i="23" a="1"/>
  <c r="DW90" i="23" s="1"/>
  <c r="DW93" i="23" a="1"/>
  <c r="DW93" i="23" s="1"/>
  <c r="DW98" i="23" a="1"/>
  <c r="DW98" i="23" s="1"/>
  <c r="DW99" i="23" a="1"/>
  <c r="DW99" i="23" s="1"/>
  <c r="DW84" i="23" a="1"/>
  <c r="DW84" i="23" s="1"/>
  <c r="DW87" i="23" a="1"/>
  <c r="DW87" i="23" s="1"/>
  <c r="DW100" i="23" a="1"/>
  <c r="DW100" i="23" s="1"/>
  <c r="DW92" i="23" a="1"/>
  <c r="DW92" i="23" s="1"/>
  <c r="DW95" i="23" a="1"/>
  <c r="DW95" i="23" s="1"/>
  <c r="DW86" i="23" a="1"/>
  <c r="DW86" i="23" s="1"/>
  <c r="DW97" i="23" a="1"/>
  <c r="DW97" i="23" s="1"/>
  <c r="DW102" i="23" a="1"/>
  <c r="DW102" i="23" s="1"/>
  <c r="DW103" i="23" a="1"/>
  <c r="DW103" i="23" s="1"/>
  <c r="EE4" i="23" a="1"/>
  <c r="EE4" i="23" s="1"/>
  <c r="EE21" i="23" a="1"/>
  <c r="EE21" i="23" s="1"/>
  <c r="EE24" i="23" a="1"/>
  <c r="EE24" i="23" s="1"/>
  <c r="EE7" i="23" a="1"/>
  <c r="EE7" i="23" s="1"/>
  <c r="EE8" i="23" a="1"/>
  <c r="EE8" i="23" s="1"/>
  <c r="EE5" i="23" a="1"/>
  <c r="EE5" i="23" s="1"/>
  <c r="EE13" i="23" a="1"/>
  <c r="EE13" i="23" s="1"/>
  <c r="EE10" i="23" a="1"/>
  <c r="EE10" i="23" s="1"/>
  <c r="EE11" i="23" a="1"/>
  <c r="EE11" i="23" s="1"/>
  <c r="EE17" i="23" a="1"/>
  <c r="EE17" i="23" s="1"/>
  <c r="EE26" i="23" a="1"/>
  <c r="EE26" i="23" s="1"/>
  <c r="EE18" i="23" a="1"/>
  <c r="EE18" i="23" s="1"/>
  <c r="EE22" i="23" a="1"/>
  <c r="EE22" i="23" s="1"/>
  <c r="EE9" i="23" a="1"/>
  <c r="EE9" i="23" s="1"/>
  <c r="EE14" i="23" a="1"/>
  <c r="EE14" i="23" s="1"/>
  <c r="EE20" i="23" a="1"/>
  <c r="EE20" i="23" s="1"/>
  <c r="EE6" i="23" a="1"/>
  <c r="EE6" i="23" s="1"/>
  <c r="EE15" i="23" a="1"/>
  <c r="EE15" i="23" s="1"/>
  <c r="EE16" i="23" a="1"/>
  <c r="EE16" i="23" s="1"/>
  <c r="EE23" i="23" a="1"/>
  <c r="EE23" i="23" s="1"/>
  <c r="EE31" i="23" a="1"/>
  <c r="EE31" i="23" s="1"/>
  <c r="EE38" i="23" a="1"/>
  <c r="EE38" i="23" s="1"/>
  <c r="EE42" i="23" a="1"/>
  <c r="EE42" i="23" s="1"/>
  <c r="EE44" i="23" a="1"/>
  <c r="EE44" i="23" s="1"/>
  <c r="EE46" i="23" a="1"/>
  <c r="EE46" i="23" s="1"/>
  <c r="EE33" i="23" a="1"/>
  <c r="EE33" i="23" s="1"/>
  <c r="EE45" i="23" a="1"/>
  <c r="EE45" i="23" s="1"/>
  <c r="EE19" i="23" a="1"/>
  <c r="EE19" i="23" s="1"/>
  <c r="EE27" i="23" a="1"/>
  <c r="EE27" i="23" s="1"/>
  <c r="EE30" i="23" a="1"/>
  <c r="EE30" i="23" s="1"/>
  <c r="EE34" i="23" a="1"/>
  <c r="EE34" i="23" s="1"/>
  <c r="EE40" i="23" a="1"/>
  <c r="EE40" i="23" s="1"/>
  <c r="EE29" i="23" a="1"/>
  <c r="EE29" i="23" s="1"/>
  <c r="EE25" i="23" a="1"/>
  <c r="EE25" i="23" s="1"/>
  <c r="EE32" i="23" a="1"/>
  <c r="EE32" i="23" s="1"/>
  <c r="EE37" i="23" a="1"/>
  <c r="EE37" i="23" s="1"/>
  <c r="EE39" i="23" a="1"/>
  <c r="EE39" i="23" s="1"/>
  <c r="EE41" i="23" a="1"/>
  <c r="EE41" i="23" s="1"/>
  <c r="EE43" i="23" a="1"/>
  <c r="EE43" i="23" s="1"/>
  <c r="EE49" i="23" a="1"/>
  <c r="EE49" i="23" s="1"/>
  <c r="EE52" i="23" a="1"/>
  <c r="EE52" i="23" s="1"/>
  <c r="EE56" i="23" a="1"/>
  <c r="EE56" i="23" s="1"/>
  <c r="EE28" i="23" a="1"/>
  <c r="EE28" i="23" s="1"/>
  <c r="EE55" i="23" a="1"/>
  <c r="EE55" i="23" s="1"/>
  <c r="EE53" i="23" a="1"/>
  <c r="EE53" i="23" s="1"/>
  <c r="EE57" i="23" a="1"/>
  <c r="EE57" i="23" s="1"/>
  <c r="EE51" i="23" a="1"/>
  <c r="EE51" i="23" s="1"/>
  <c r="EE59" i="23" a="1"/>
  <c r="EE59" i="23" s="1"/>
  <c r="EE61" i="23" a="1"/>
  <c r="EE61" i="23" s="1"/>
  <c r="EE64" i="23" a="1"/>
  <c r="EE64" i="23" s="1"/>
  <c r="EE36" i="23" a="1"/>
  <c r="EE36" i="23" s="1"/>
  <c r="EE47" i="23" a="1"/>
  <c r="EE47" i="23" s="1"/>
  <c r="EE58" i="23" a="1"/>
  <c r="EE58" i="23" s="1"/>
  <c r="EE35" i="23" a="1"/>
  <c r="EE35" i="23" s="1"/>
  <c r="EE48" i="23" a="1"/>
  <c r="EE48" i="23" s="1"/>
  <c r="EE50" i="23" a="1"/>
  <c r="EE50" i="23" s="1"/>
  <c r="EE54" i="23" a="1"/>
  <c r="EE54" i="23" s="1"/>
  <c r="EE60" i="23" a="1"/>
  <c r="EE60" i="23" s="1"/>
  <c r="EE62" i="23" a="1"/>
  <c r="EE62" i="23" s="1"/>
  <c r="EE63" i="23" a="1"/>
  <c r="EE63" i="23" s="1"/>
  <c r="EE74" i="23" a="1"/>
  <c r="EE74" i="23" s="1"/>
  <c r="EE83" i="23" a="1"/>
  <c r="EE83" i="23" s="1"/>
  <c r="EE66" i="23" a="1"/>
  <c r="EE66" i="23" s="1"/>
  <c r="EE77" i="23" a="1"/>
  <c r="EE77" i="23" s="1"/>
  <c r="EE65" i="23" a="1"/>
  <c r="EE65" i="23" s="1"/>
  <c r="EE67" i="23" a="1"/>
  <c r="EE67" i="23" s="1"/>
  <c r="EE68" i="23" a="1"/>
  <c r="EE68" i="23" s="1"/>
  <c r="EE71" i="23" a="1"/>
  <c r="EE71" i="23" s="1"/>
  <c r="EE75" i="23" a="1"/>
  <c r="EE75" i="23" s="1"/>
  <c r="EE78" i="23" a="1"/>
  <c r="EE78" i="23" s="1"/>
  <c r="EE80" i="23" a="1"/>
  <c r="EE80" i="23" s="1"/>
  <c r="EE69" i="23" a="1"/>
  <c r="EE69" i="23" s="1"/>
  <c r="EE70" i="23" a="1"/>
  <c r="EE70" i="23" s="1"/>
  <c r="EE72" i="23" a="1"/>
  <c r="EE72" i="23" s="1"/>
  <c r="EE73" i="23" a="1"/>
  <c r="EE73" i="23" s="1"/>
  <c r="EE81" i="23" a="1"/>
  <c r="EE81" i="23" s="1"/>
  <c r="EE76" i="23" a="1"/>
  <c r="EE76" i="23" s="1"/>
  <c r="EE82" i="23" a="1"/>
  <c r="EE82" i="23" s="1"/>
  <c r="EE85" i="23" a="1"/>
  <c r="EE85" i="23" s="1"/>
  <c r="EE92" i="23" a="1"/>
  <c r="EE92" i="23" s="1"/>
  <c r="EE86" i="23" a="1"/>
  <c r="EE86" i="23" s="1"/>
  <c r="EE100" i="23" a="1"/>
  <c r="EE100" i="23" s="1"/>
  <c r="EE102" i="23" a="1"/>
  <c r="EE102" i="23" s="1"/>
  <c r="EE94" i="23" a="1"/>
  <c r="EE94" i="23" s="1"/>
  <c r="EE97" i="23" a="1"/>
  <c r="EE97" i="23" s="1"/>
  <c r="EE103" i="23" a="1"/>
  <c r="EE103" i="23" s="1"/>
  <c r="EE84" i="23" a="1"/>
  <c r="EE84" i="23" s="1"/>
  <c r="EE91" i="23" a="1"/>
  <c r="EE91" i="23" s="1"/>
  <c r="EE88" i="23" a="1"/>
  <c r="EE88" i="23" s="1"/>
  <c r="EE89" i="23" a="1"/>
  <c r="EE89" i="23" s="1"/>
  <c r="EE90" i="23" a="1"/>
  <c r="EE90" i="23" s="1"/>
  <c r="EE96" i="23" a="1"/>
  <c r="EE96" i="23" s="1"/>
  <c r="EE101" i="23" a="1"/>
  <c r="EE101" i="23" s="1"/>
  <c r="EE79" i="23" a="1"/>
  <c r="EE79" i="23" s="1"/>
  <c r="EE93" i="23" a="1"/>
  <c r="EE93" i="23" s="1"/>
  <c r="EE98" i="23" a="1"/>
  <c r="EE98" i="23" s="1"/>
  <c r="EE87" i="23" a="1"/>
  <c r="EE87" i="23" s="1"/>
  <c r="EE95" i="23" a="1"/>
  <c r="EE95" i="23" s="1"/>
  <c r="EE99" i="23" a="1"/>
  <c r="EE99" i="23" s="1"/>
  <c r="EM4" i="23" a="1"/>
  <c r="EM4" i="23" s="1"/>
  <c r="EM15" i="23" a="1"/>
  <c r="EM15" i="23" s="1"/>
  <c r="EM19" i="23" a="1"/>
  <c r="EM19" i="23" s="1"/>
  <c r="EM23" i="23" a="1"/>
  <c r="EM23" i="23" s="1"/>
  <c r="EM8" i="23" a="1"/>
  <c r="EM8" i="23" s="1"/>
  <c r="EM14" i="23" a="1"/>
  <c r="EM14" i="23" s="1"/>
  <c r="EM16" i="23" a="1"/>
  <c r="EM16" i="23" s="1"/>
  <c r="EM24" i="23" a="1"/>
  <c r="EM24" i="23" s="1"/>
  <c r="EM7" i="23" a="1"/>
  <c r="EM7" i="23" s="1"/>
  <c r="EM10" i="23" a="1"/>
  <c r="EM10" i="23" s="1"/>
  <c r="EM21" i="23" a="1"/>
  <c r="EM21" i="23" s="1"/>
  <c r="EM26" i="23" a="1"/>
  <c r="EM26" i="23" s="1"/>
  <c r="EM17" i="23" a="1"/>
  <c r="EM17" i="23" s="1"/>
  <c r="EM18" i="23" a="1"/>
  <c r="EM18" i="23" s="1"/>
  <c r="EM9" i="23" a="1"/>
  <c r="EM9" i="23" s="1"/>
  <c r="EM11" i="23" a="1"/>
  <c r="EM11" i="23" s="1"/>
  <c r="EM13" i="23" a="1"/>
  <c r="EM13" i="23" s="1"/>
  <c r="EM6" i="23" a="1"/>
  <c r="EM6" i="23" s="1"/>
  <c r="EM20" i="23" a="1"/>
  <c r="EM20" i="23" s="1"/>
  <c r="EM25" i="23" a="1"/>
  <c r="EM25" i="23" s="1"/>
  <c r="EM29" i="23" a="1"/>
  <c r="EM29" i="23" s="1"/>
  <c r="EM36" i="23" a="1"/>
  <c r="EM36" i="23" s="1"/>
  <c r="EM41" i="23" a="1"/>
  <c r="EM41" i="23" s="1"/>
  <c r="EM43" i="23" a="1"/>
  <c r="EM43" i="23" s="1"/>
  <c r="EM5" i="23" a="1"/>
  <c r="EM5" i="23" s="1"/>
  <c r="EM38" i="23" a="1"/>
  <c r="EM38" i="23" s="1"/>
  <c r="EM42" i="23" a="1"/>
  <c r="EM42" i="23" s="1"/>
  <c r="EM33" i="23" a="1"/>
  <c r="EM33" i="23" s="1"/>
  <c r="EM40" i="23" a="1"/>
  <c r="EM40" i="23" s="1"/>
  <c r="EM46" i="23" a="1"/>
  <c r="EM46" i="23" s="1"/>
  <c r="EM22" i="23" a="1"/>
  <c r="EM22" i="23" s="1"/>
  <c r="EM28" i="23" a="1"/>
  <c r="EM28" i="23" s="1"/>
  <c r="EM31" i="23" a="1"/>
  <c r="EM31" i="23" s="1"/>
  <c r="EM32" i="23" a="1"/>
  <c r="EM32" i="23" s="1"/>
  <c r="EM34" i="23" a="1"/>
  <c r="EM34" i="23" s="1"/>
  <c r="EM35" i="23" a="1"/>
  <c r="EM35" i="23" s="1"/>
  <c r="EM39" i="23" a="1"/>
  <c r="EM39" i="23" s="1"/>
  <c r="EM50" i="23" a="1"/>
  <c r="EM50" i="23" s="1"/>
  <c r="EM54" i="23" a="1"/>
  <c r="EM54" i="23" s="1"/>
  <c r="EM60" i="23" a="1"/>
  <c r="EM60" i="23" s="1"/>
  <c r="EM27" i="23" a="1"/>
  <c r="EM27" i="23" s="1"/>
  <c r="EM55" i="23" a="1"/>
  <c r="EM55" i="23" s="1"/>
  <c r="EM62" i="23" a="1"/>
  <c r="EM62" i="23" s="1"/>
  <c r="EM49" i="23" a="1"/>
  <c r="EM49" i="23" s="1"/>
  <c r="EM52" i="23" a="1"/>
  <c r="EM52" i="23" s="1"/>
  <c r="EM56" i="23" a="1"/>
  <c r="EM56" i="23" s="1"/>
  <c r="EM45" i="23" a="1"/>
  <c r="EM45" i="23" s="1"/>
  <c r="EM63" i="23" a="1"/>
  <c r="EM63" i="23" s="1"/>
  <c r="EM37" i="23" a="1"/>
  <c r="EM37" i="23" s="1"/>
  <c r="EM51" i="23" a="1"/>
  <c r="EM51" i="23" s="1"/>
  <c r="EM53" i="23" a="1"/>
  <c r="EM53" i="23" s="1"/>
  <c r="EM57" i="23" a="1"/>
  <c r="EM57" i="23" s="1"/>
  <c r="EM30" i="23" a="1"/>
  <c r="EM30" i="23" s="1"/>
  <c r="EM44" i="23" a="1"/>
  <c r="EM44" i="23" s="1"/>
  <c r="EM59" i="23" a="1"/>
  <c r="EM59" i="23" s="1"/>
  <c r="EM61" i="23" a="1"/>
  <c r="EM61" i="23" s="1"/>
  <c r="EM47" i="23" a="1"/>
  <c r="EM47" i="23" s="1"/>
  <c r="EM58" i="23" a="1"/>
  <c r="EM58" i="23" s="1"/>
  <c r="EM48" i="23" a="1"/>
  <c r="EM48" i="23" s="1"/>
  <c r="EM64" i="23" a="1"/>
  <c r="EM64" i="23" s="1"/>
  <c r="EM72" i="23" a="1"/>
  <c r="EM72" i="23" s="1"/>
  <c r="EM73" i="23" a="1"/>
  <c r="EM73" i="23" s="1"/>
  <c r="EM78" i="23" a="1"/>
  <c r="EM78" i="23" s="1"/>
  <c r="EM81" i="23" a="1"/>
  <c r="EM81" i="23" s="1"/>
  <c r="EM76" i="23" a="1"/>
  <c r="EM76" i="23" s="1"/>
  <c r="EM66" i="23" a="1"/>
  <c r="EM66" i="23" s="1"/>
  <c r="EM79" i="23" a="1"/>
  <c r="EM79" i="23" s="1"/>
  <c r="EM83" i="23" a="1"/>
  <c r="EM83" i="23" s="1"/>
  <c r="EM65" i="23" a="1"/>
  <c r="EM65" i="23" s="1"/>
  <c r="EM74" i="23" a="1"/>
  <c r="EM74" i="23" s="1"/>
  <c r="EM71" i="23" a="1"/>
  <c r="EM71" i="23" s="1"/>
  <c r="EM77" i="23" a="1"/>
  <c r="EM77" i="23" s="1"/>
  <c r="EM67" i="23" a="1"/>
  <c r="EM67" i="23" s="1"/>
  <c r="EM68" i="23" a="1"/>
  <c r="EM68" i="23" s="1"/>
  <c r="EM69" i="23" a="1"/>
  <c r="EM69" i="23" s="1"/>
  <c r="EM70" i="23" a="1"/>
  <c r="EM70" i="23" s="1"/>
  <c r="EM80" i="23" a="1"/>
  <c r="EM80" i="23" s="1"/>
  <c r="EM101" i="23" a="1"/>
  <c r="EM101" i="23" s="1"/>
  <c r="EM84" i="23" a="1"/>
  <c r="EM84" i="23" s="1"/>
  <c r="EM98" i="23" a="1"/>
  <c r="EM98" i="23" s="1"/>
  <c r="EM99" i="23" a="1"/>
  <c r="EM99" i="23" s="1"/>
  <c r="EM86" i="23" a="1"/>
  <c r="EM86" i="23" s="1"/>
  <c r="EM92" i="23" a="1"/>
  <c r="EM92" i="23" s="1"/>
  <c r="EM95" i="23" a="1"/>
  <c r="EM95" i="23" s="1"/>
  <c r="EM97" i="23" a="1"/>
  <c r="EM97" i="23" s="1"/>
  <c r="EM89" i="23" a="1"/>
  <c r="EM89" i="23" s="1"/>
  <c r="EM90" i="23" a="1"/>
  <c r="EM90" i="23" s="1"/>
  <c r="EM94" i="23" a="1"/>
  <c r="EM94" i="23" s="1"/>
  <c r="EM100" i="23" a="1"/>
  <c r="EM100" i="23" s="1"/>
  <c r="EM82" i="23" a="1"/>
  <c r="EM82" i="23" s="1"/>
  <c r="EM88" i="23" a="1"/>
  <c r="EM88" i="23" s="1"/>
  <c r="EM102" i="23" a="1"/>
  <c r="EM102" i="23" s="1"/>
  <c r="EM103" i="23" a="1"/>
  <c r="EM103" i="23" s="1"/>
  <c r="EM91" i="23" a="1"/>
  <c r="EM91" i="23" s="1"/>
  <c r="EM96" i="23" a="1"/>
  <c r="EM96" i="23" s="1"/>
  <c r="EM75" i="23" a="1"/>
  <c r="EM75" i="23" s="1"/>
  <c r="EM85" i="23" a="1"/>
  <c r="EM85" i="23" s="1"/>
  <c r="EM87" i="23" a="1"/>
  <c r="EM87" i="23" s="1"/>
  <c r="EM93" i="23" a="1"/>
  <c r="EM93" i="23" s="1"/>
  <c r="EX8" i="23" a="1"/>
  <c r="EX8" i="23" s="1"/>
  <c r="EX4" i="23" a="1"/>
  <c r="EX4" i="23" s="1"/>
  <c r="EX5" i="23" a="1"/>
  <c r="EX5" i="23" s="1"/>
  <c r="EX15" i="23" a="1"/>
  <c r="EX15" i="23" s="1"/>
  <c r="EX17" i="23" a="1"/>
  <c r="EX17" i="23" s="1"/>
  <c r="EX23" i="23" a="1"/>
  <c r="EX23" i="23" s="1"/>
  <c r="EX37" i="23" a="1"/>
  <c r="EX37" i="23" s="1"/>
  <c r="EX6" i="23" a="1"/>
  <c r="EX6" i="23" s="1"/>
  <c r="EX7" i="23" a="1"/>
  <c r="EX7" i="23" s="1"/>
  <c r="EX18" i="23" a="1"/>
  <c r="EX18" i="23" s="1"/>
  <c r="EX26" i="23" a="1"/>
  <c r="EX26" i="23" s="1"/>
  <c r="EX30" i="23" a="1"/>
  <c r="EX30" i="23" s="1"/>
  <c r="EX32" i="23" a="1"/>
  <c r="EX32" i="23" s="1"/>
  <c r="EX34" i="23" a="1"/>
  <c r="EX34" i="23" s="1"/>
  <c r="EX42" i="23" a="1"/>
  <c r="EX42" i="23" s="1"/>
  <c r="EX21" i="23" a="1"/>
  <c r="EX21" i="23" s="1"/>
  <c r="EX35" i="23" a="1"/>
  <c r="EX35" i="23" s="1"/>
  <c r="EX46" i="23" a="1"/>
  <c r="EX46" i="23" s="1"/>
  <c r="EX13" i="23" a="1"/>
  <c r="EX13" i="23" s="1"/>
  <c r="EX28" i="23" a="1"/>
  <c r="EX28" i="23" s="1"/>
  <c r="EX29" i="23" a="1"/>
  <c r="EX29" i="23" s="1"/>
  <c r="EX47" i="23" a="1"/>
  <c r="EX47" i="23" s="1"/>
  <c r="EX49" i="23" a="1"/>
  <c r="EX49" i="23" s="1"/>
  <c r="EX51" i="23" a="1"/>
  <c r="EX51" i="23" s="1"/>
  <c r="EX9" i="23" a="1"/>
  <c r="EX9" i="23" s="1"/>
  <c r="EX11" i="23" a="1"/>
  <c r="EX11" i="23" s="1"/>
  <c r="EX16" i="23" a="1"/>
  <c r="EX16" i="23" s="1"/>
  <c r="EX19" i="23" a="1"/>
  <c r="EX19" i="23" s="1"/>
  <c r="EX25" i="23" a="1"/>
  <c r="EX25" i="23" s="1"/>
  <c r="EX10" i="23" a="1"/>
  <c r="EX10" i="23" s="1"/>
  <c r="EX14" i="23" a="1"/>
  <c r="EX14" i="23" s="1"/>
  <c r="EX22" i="23" a="1"/>
  <c r="EX22" i="23" s="1"/>
  <c r="EX31" i="23" a="1"/>
  <c r="EX31" i="23" s="1"/>
  <c r="EX24" i="23" a="1"/>
  <c r="EX24" i="23" s="1"/>
  <c r="EX33" i="23" a="1"/>
  <c r="EX33" i="23" s="1"/>
  <c r="EX40" i="23" a="1"/>
  <c r="EX40" i="23" s="1"/>
  <c r="EX43" i="23" a="1"/>
  <c r="EX43" i="23" s="1"/>
  <c r="EX20" i="23" a="1"/>
  <c r="EX20" i="23" s="1"/>
  <c r="EX27" i="23" a="1"/>
  <c r="EX27" i="23" s="1"/>
  <c r="EX41" i="23" a="1"/>
  <c r="EX41" i="23" s="1"/>
  <c r="EX44" i="23" a="1"/>
  <c r="EX44" i="23" s="1"/>
  <c r="EX38" i="23" a="1"/>
  <c r="EX38" i="23" s="1"/>
  <c r="EX57" i="23" a="1"/>
  <c r="EX57" i="23" s="1"/>
  <c r="EX58" i="23" a="1"/>
  <c r="EX58" i="23" s="1"/>
  <c r="EX60" i="23" a="1"/>
  <c r="EX60" i="23" s="1"/>
  <c r="EX62" i="23" a="1"/>
  <c r="EX62" i="23" s="1"/>
  <c r="EX67" i="23" a="1"/>
  <c r="EX67" i="23" s="1"/>
  <c r="EX71" i="23" a="1"/>
  <c r="EX71" i="23" s="1"/>
  <c r="EX74" i="23" a="1"/>
  <c r="EX74" i="23" s="1"/>
  <c r="EX76" i="23" a="1"/>
  <c r="EX76" i="23" s="1"/>
  <c r="EX56" i="23" a="1"/>
  <c r="EX56" i="23" s="1"/>
  <c r="EX61" i="23" a="1"/>
  <c r="EX61" i="23" s="1"/>
  <c r="EX70" i="23" a="1"/>
  <c r="EX70" i="23" s="1"/>
  <c r="EX77" i="23" a="1"/>
  <c r="EX77" i="23" s="1"/>
  <c r="EX81" i="23" a="1"/>
  <c r="EX81" i="23" s="1"/>
  <c r="EX83" i="23" a="1"/>
  <c r="EX83" i="23" s="1"/>
  <c r="EX86" i="23" a="1"/>
  <c r="EX86" i="23" s="1"/>
  <c r="EX88" i="23" a="1"/>
  <c r="EX88" i="23" s="1"/>
  <c r="EX73" i="23" a="1"/>
  <c r="EX73" i="23" s="1"/>
  <c r="EX78" i="23" a="1"/>
  <c r="EX78" i="23" s="1"/>
  <c r="EX53" i="23" a="1"/>
  <c r="EX53" i="23" s="1"/>
  <c r="EX59" i="23" a="1"/>
  <c r="EX59" i="23" s="1"/>
  <c r="EX80" i="23" a="1"/>
  <c r="EX80" i="23" s="1"/>
  <c r="EX48" i="23" a="1"/>
  <c r="EX48" i="23" s="1"/>
  <c r="EX50" i="23" a="1"/>
  <c r="EX50" i="23" s="1"/>
  <c r="EX54" i="23" a="1"/>
  <c r="EX54" i="23" s="1"/>
  <c r="EX75" i="23" a="1"/>
  <c r="EX75" i="23" s="1"/>
  <c r="EX36" i="23" a="1"/>
  <c r="EX36" i="23" s="1"/>
  <c r="EX52" i="23" a="1"/>
  <c r="EX52" i="23" s="1"/>
  <c r="EX69" i="23" a="1"/>
  <c r="EX69" i="23" s="1"/>
  <c r="EX82" i="23" a="1"/>
  <c r="EX82" i="23" s="1"/>
  <c r="EX85" i="23" a="1"/>
  <c r="EX85" i="23" s="1"/>
  <c r="EX39" i="23" a="1"/>
  <c r="EX39" i="23" s="1"/>
  <c r="EX55" i="23" a="1"/>
  <c r="EX55" i="23" s="1"/>
  <c r="EX63" i="23" a="1"/>
  <c r="EX63" i="23" s="1"/>
  <c r="EX65" i="23" a="1"/>
  <c r="EX65" i="23" s="1"/>
  <c r="EX72" i="23" a="1"/>
  <c r="EX72" i="23" s="1"/>
  <c r="EX45" i="23" a="1"/>
  <c r="EX45" i="23" s="1"/>
  <c r="EX64" i="23" a="1"/>
  <c r="EX64" i="23" s="1"/>
  <c r="EX66" i="23" a="1"/>
  <c r="EX66" i="23" s="1"/>
  <c r="EX68" i="23" a="1"/>
  <c r="EX68" i="23" s="1"/>
  <c r="EX79" i="23" a="1"/>
  <c r="EX79" i="23" s="1"/>
  <c r="EX84" i="23" a="1"/>
  <c r="EX84" i="23" s="1"/>
  <c r="EX92" i="23" a="1"/>
  <c r="EX92" i="23" s="1"/>
  <c r="EX93" i="23" a="1"/>
  <c r="EX93" i="23" s="1"/>
  <c r="EX94" i="23" a="1"/>
  <c r="EX94" i="23" s="1"/>
  <c r="EX95" i="23" a="1"/>
  <c r="EX95" i="23" s="1"/>
  <c r="EX96" i="23" a="1"/>
  <c r="EX96" i="23" s="1"/>
  <c r="EX97" i="23" a="1"/>
  <c r="EX97" i="23" s="1"/>
  <c r="EX100" i="23" a="1"/>
  <c r="EX100" i="23" s="1"/>
  <c r="EX102" i="23" a="1"/>
  <c r="EX102" i="23" s="1"/>
  <c r="EX98" i="23" a="1"/>
  <c r="EX98" i="23" s="1"/>
  <c r="EX103" i="23" a="1"/>
  <c r="EX103" i="23" s="1"/>
  <c r="EX99" i="23" a="1"/>
  <c r="EX99" i="23" s="1"/>
  <c r="EX90" i="23" a="1"/>
  <c r="EX90" i="23" s="1"/>
  <c r="EX89" i="23" a="1"/>
  <c r="EX89" i="23" s="1"/>
  <c r="EX101" i="23" a="1"/>
  <c r="EX101" i="23" s="1"/>
  <c r="EX87" i="23" a="1"/>
  <c r="EX87" i="23" s="1"/>
  <c r="EX91" i="23" a="1"/>
  <c r="EX91" i="23" s="1"/>
  <c r="FF5" i="23" a="1"/>
  <c r="FF5" i="23" s="1"/>
  <c r="FF10" i="23" a="1"/>
  <c r="FF10" i="23" s="1"/>
  <c r="FF14" i="23" a="1"/>
  <c r="FF14" i="23" s="1"/>
  <c r="FF22" i="23" a="1"/>
  <c r="FF22" i="23" s="1"/>
  <c r="FF27" i="23" a="1"/>
  <c r="FF27" i="23" s="1"/>
  <c r="FF37" i="23" a="1"/>
  <c r="FF37" i="23" s="1"/>
  <c r="FF15" i="23" a="1"/>
  <c r="FF15" i="23" s="1"/>
  <c r="FF20" i="23" a="1"/>
  <c r="FF20" i="23" s="1"/>
  <c r="FF24" i="23" a="1"/>
  <c r="FF24" i="23" s="1"/>
  <c r="FF30" i="23" a="1"/>
  <c r="FF30" i="23" s="1"/>
  <c r="FF32" i="23" a="1"/>
  <c r="FF32" i="23" s="1"/>
  <c r="FF33" i="23" a="1"/>
  <c r="FF33" i="23" s="1"/>
  <c r="FF40" i="23" a="1"/>
  <c r="FF40" i="23" s="1"/>
  <c r="FF17" i="23" a="1"/>
  <c r="FF17" i="23" s="1"/>
  <c r="FF23" i="23" a="1"/>
  <c r="FF23" i="23" s="1"/>
  <c r="FF41" i="23" a="1"/>
  <c r="FF41" i="23" s="1"/>
  <c r="FF43" i="23" a="1"/>
  <c r="FF43" i="23" s="1"/>
  <c r="FF44" i="23" a="1"/>
  <c r="FF44" i="23" s="1"/>
  <c r="FF6" i="23" a="1"/>
  <c r="FF6" i="23" s="1"/>
  <c r="FF26" i="23" a="1"/>
  <c r="FF26" i="23" s="1"/>
  <c r="FF47" i="23" a="1"/>
  <c r="FF47" i="23" s="1"/>
  <c r="FF49" i="23" a="1"/>
  <c r="FF49" i="23" s="1"/>
  <c r="FF8" i="23" a="1"/>
  <c r="FF8" i="23" s="1"/>
  <c r="FF18" i="23" a="1"/>
  <c r="FF18" i="23" s="1"/>
  <c r="FF29" i="23" a="1"/>
  <c r="FF29" i="23" s="1"/>
  <c r="FF7" i="23" a="1"/>
  <c r="FF7" i="23" s="1"/>
  <c r="FF9" i="23" a="1"/>
  <c r="FF9" i="23" s="1"/>
  <c r="FF11" i="23" a="1"/>
  <c r="FF11" i="23" s="1"/>
  <c r="FF21" i="23" a="1"/>
  <c r="FF21" i="23" s="1"/>
  <c r="FF28" i="23" a="1"/>
  <c r="FF28" i="23" s="1"/>
  <c r="FF31" i="23" a="1"/>
  <c r="FF31" i="23" s="1"/>
  <c r="FF35" i="23" a="1"/>
  <c r="FF35" i="23" s="1"/>
  <c r="FF4" i="23" a="1"/>
  <c r="FF4" i="23" s="1"/>
  <c r="FF13" i="23" a="1"/>
  <c r="FF13" i="23" s="1"/>
  <c r="FF19" i="23" a="1"/>
  <c r="FF19" i="23" s="1"/>
  <c r="FF16" i="23" a="1"/>
  <c r="FF16" i="23" s="1"/>
  <c r="FF25" i="23" a="1"/>
  <c r="FF25" i="23" s="1"/>
  <c r="FF39" i="23" a="1"/>
  <c r="FF39" i="23" s="1"/>
  <c r="FF63" i="23" a="1"/>
  <c r="FF63" i="23" s="1"/>
  <c r="FF65" i="23" a="1"/>
  <c r="FF65" i="23" s="1"/>
  <c r="FF71" i="23" a="1"/>
  <c r="FF71" i="23" s="1"/>
  <c r="FF72" i="23" a="1"/>
  <c r="FF72" i="23" s="1"/>
  <c r="FF75" i="23" a="1"/>
  <c r="FF75" i="23" s="1"/>
  <c r="FF79" i="23" a="1"/>
  <c r="FF79" i="23" s="1"/>
  <c r="FF38" i="23" a="1"/>
  <c r="FF38" i="23" s="1"/>
  <c r="FF48" i="23" a="1"/>
  <c r="FF48" i="23" s="1"/>
  <c r="FF62" i="23" a="1"/>
  <c r="FF62" i="23" s="1"/>
  <c r="FF66" i="23" a="1"/>
  <c r="FF66" i="23" s="1"/>
  <c r="FF68" i="23" a="1"/>
  <c r="FF68" i="23" s="1"/>
  <c r="FF81" i="23" a="1"/>
  <c r="FF81" i="23" s="1"/>
  <c r="FF86" i="23" a="1"/>
  <c r="FF86" i="23" s="1"/>
  <c r="FF88" i="23" a="1"/>
  <c r="FF88" i="23" s="1"/>
  <c r="FF46" i="23" a="1"/>
  <c r="FF46" i="23" s="1"/>
  <c r="FF50" i="23" a="1"/>
  <c r="FF50" i="23" s="1"/>
  <c r="FF55" i="23" a="1"/>
  <c r="FF55" i="23" s="1"/>
  <c r="FF61" i="23" a="1"/>
  <c r="FF61" i="23" s="1"/>
  <c r="FF64" i="23" a="1"/>
  <c r="FF64" i="23" s="1"/>
  <c r="FF67" i="23" a="1"/>
  <c r="FF67" i="23" s="1"/>
  <c r="FF70" i="23" a="1"/>
  <c r="FF70" i="23" s="1"/>
  <c r="FF74" i="23" a="1"/>
  <c r="FF74" i="23" s="1"/>
  <c r="FF57" i="23" a="1"/>
  <c r="FF57" i="23" s="1"/>
  <c r="FF60" i="23" a="1"/>
  <c r="FF60" i="23" s="1"/>
  <c r="FF80" i="23" a="1"/>
  <c r="FF80" i="23" s="1"/>
  <c r="FF84" i="23" a="1"/>
  <c r="FF84" i="23" s="1"/>
  <c r="FF45" i="23" a="1"/>
  <c r="FF45" i="23" s="1"/>
  <c r="FF53" i="23" a="1"/>
  <c r="FF53" i="23" s="1"/>
  <c r="FF56" i="23" a="1"/>
  <c r="FF56" i="23" s="1"/>
  <c r="FF58" i="23" a="1"/>
  <c r="FF58" i="23" s="1"/>
  <c r="FF76" i="23" a="1"/>
  <c r="FF76" i="23" s="1"/>
  <c r="FF77" i="23" a="1"/>
  <c r="FF77" i="23" s="1"/>
  <c r="FF34" i="23" a="1"/>
  <c r="FF34" i="23" s="1"/>
  <c r="FF52" i="23" a="1"/>
  <c r="FF52" i="23" s="1"/>
  <c r="FF73" i="23" a="1"/>
  <c r="FF73" i="23" s="1"/>
  <c r="FF78" i="23" a="1"/>
  <c r="FF78" i="23" s="1"/>
  <c r="FF82" i="23" a="1"/>
  <c r="FF82" i="23" s="1"/>
  <c r="FF83" i="23" a="1"/>
  <c r="FF83" i="23" s="1"/>
  <c r="FF85" i="23" a="1"/>
  <c r="FF85" i="23" s="1"/>
  <c r="FF36" i="23" a="1"/>
  <c r="FF36" i="23" s="1"/>
  <c r="FF42" i="23" a="1"/>
  <c r="FF42" i="23" s="1"/>
  <c r="FF51" i="23" a="1"/>
  <c r="FF51" i="23" s="1"/>
  <c r="FF59" i="23" a="1"/>
  <c r="FF59" i="23" s="1"/>
  <c r="FF54" i="23" a="1"/>
  <c r="FF54" i="23" s="1"/>
  <c r="FF69" i="23" a="1"/>
  <c r="FF69" i="23" s="1"/>
  <c r="FF87" i="23" a="1"/>
  <c r="FF87" i="23" s="1"/>
  <c r="FF91" i="23" a="1"/>
  <c r="FF91" i="23" s="1"/>
  <c r="FF92" i="23" a="1"/>
  <c r="FF92" i="23" s="1"/>
  <c r="FF93" i="23" a="1"/>
  <c r="FF93" i="23" s="1"/>
  <c r="FF94" i="23" a="1"/>
  <c r="FF94" i="23" s="1"/>
  <c r="FF95" i="23" a="1"/>
  <c r="FF95" i="23" s="1"/>
  <c r="FF101" i="23" a="1"/>
  <c r="FF101" i="23" s="1"/>
  <c r="FF96" i="23" a="1"/>
  <c r="FF96" i="23" s="1"/>
  <c r="FF89" i="23" a="1"/>
  <c r="FF89" i="23" s="1"/>
  <c r="FF90" i="23" a="1"/>
  <c r="FF90" i="23" s="1"/>
  <c r="FF97" i="23" a="1"/>
  <c r="FF97" i="23" s="1"/>
  <c r="FF100" i="23" a="1"/>
  <c r="FF100" i="23" s="1"/>
  <c r="FF98" i="23" a="1"/>
  <c r="FF98" i="23" s="1"/>
  <c r="FF99" i="23" a="1"/>
  <c r="FF99" i="23" s="1"/>
  <c r="FF102" i="23" a="1"/>
  <c r="FF102" i="23" s="1"/>
  <c r="FF103" i="23" a="1"/>
  <c r="FF103" i="23" s="1"/>
  <c r="FN6" i="23" a="1"/>
  <c r="FN6" i="23" s="1"/>
  <c r="FN7" i="23" a="1"/>
  <c r="FN7" i="23" s="1"/>
  <c r="FN8" i="23" a="1"/>
  <c r="FN8" i="23" s="1"/>
  <c r="FN16" i="23" a="1"/>
  <c r="FN16" i="23" s="1"/>
  <c r="FN25" i="23" a="1"/>
  <c r="FN25" i="23" s="1"/>
  <c r="FN35" i="23" a="1"/>
  <c r="FN35" i="23" s="1"/>
  <c r="FN37" i="23" a="1"/>
  <c r="FN37" i="23" s="1"/>
  <c r="FN13" i="23" a="1"/>
  <c r="FN13" i="23" s="1"/>
  <c r="FN19" i="23" a="1"/>
  <c r="FN19" i="23" s="1"/>
  <c r="FN30" i="23" a="1"/>
  <c r="FN30" i="23" s="1"/>
  <c r="FN32" i="23" a="1"/>
  <c r="FN32" i="23" s="1"/>
  <c r="FN14" i="23" a="1"/>
  <c r="FN14" i="23" s="1"/>
  <c r="FN22" i="23" a="1"/>
  <c r="FN22" i="23" s="1"/>
  <c r="FN39" i="23" a="1"/>
  <c r="FN39" i="23" s="1"/>
  <c r="FN10" i="23" a="1"/>
  <c r="FN10" i="23" s="1"/>
  <c r="FN24" i="23" a="1"/>
  <c r="FN24" i="23" s="1"/>
  <c r="FN27" i="23" a="1"/>
  <c r="FN27" i="23" s="1"/>
  <c r="FN43" i="23" a="1"/>
  <c r="FN43" i="23" s="1"/>
  <c r="FN47" i="23" a="1"/>
  <c r="FN47" i="23" s="1"/>
  <c r="FN49" i="23" a="1"/>
  <c r="FN49" i="23" s="1"/>
  <c r="FN15" i="23" a="1"/>
  <c r="FN15" i="23" s="1"/>
  <c r="FN17" i="23" a="1"/>
  <c r="FN17" i="23" s="1"/>
  <c r="FN20" i="23" a="1"/>
  <c r="FN20" i="23" s="1"/>
  <c r="FN23" i="23" a="1"/>
  <c r="FN23" i="23" s="1"/>
  <c r="FN18" i="23" a="1"/>
  <c r="FN18" i="23" s="1"/>
  <c r="FN26" i="23" a="1"/>
  <c r="FN26" i="23" s="1"/>
  <c r="FN29" i="23" a="1"/>
  <c r="FN29" i="23" s="1"/>
  <c r="FN31" i="23" a="1"/>
  <c r="FN31" i="23" s="1"/>
  <c r="FN41" i="23" a="1"/>
  <c r="FN41" i="23" s="1"/>
  <c r="FN5" i="23" a="1"/>
  <c r="FN5" i="23" s="1"/>
  <c r="FN11" i="23" a="1"/>
  <c r="FN11" i="23" s="1"/>
  <c r="FN51" i="23" a="1"/>
  <c r="FN51" i="23" s="1"/>
  <c r="FN4" i="23" a="1"/>
  <c r="FN4" i="23" s="1"/>
  <c r="FN9" i="23" a="1"/>
  <c r="FN9" i="23" s="1"/>
  <c r="FN21" i="23" a="1"/>
  <c r="FN21" i="23" s="1"/>
  <c r="FN28" i="23" a="1"/>
  <c r="FN28" i="23" s="1"/>
  <c r="FN34" i="23" a="1"/>
  <c r="FN34" i="23" s="1"/>
  <c r="FN42" i="23" a="1"/>
  <c r="FN42" i="23" s="1"/>
  <c r="FN50" i="23" a="1"/>
  <c r="FN50" i="23" s="1"/>
  <c r="FN53" i="23" a="1"/>
  <c r="FN53" i="23" s="1"/>
  <c r="FN69" i="23" a="1"/>
  <c r="FN69" i="23" s="1"/>
  <c r="FN56" i="23" a="1"/>
  <c r="FN56" i="23" s="1"/>
  <c r="FN63" i="23" a="1"/>
  <c r="FN63" i="23" s="1"/>
  <c r="FN72" i="23" a="1"/>
  <c r="FN72" i="23" s="1"/>
  <c r="FN77" i="23" a="1"/>
  <c r="FN77" i="23" s="1"/>
  <c r="FN78" i="23" a="1"/>
  <c r="FN78" i="23" s="1"/>
  <c r="FN79" i="23" a="1"/>
  <c r="FN79" i="23" s="1"/>
  <c r="FN81" i="23" a="1"/>
  <c r="FN81" i="23" s="1"/>
  <c r="FN83" i="23" a="1"/>
  <c r="FN83" i="23" s="1"/>
  <c r="FN86" i="23" a="1"/>
  <c r="FN86" i="23" s="1"/>
  <c r="FN88" i="23" a="1"/>
  <c r="FN88" i="23" s="1"/>
  <c r="FN38" i="23" a="1"/>
  <c r="FN38" i="23" s="1"/>
  <c r="FN40" i="23" a="1"/>
  <c r="FN40" i="23" s="1"/>
  <c r="FN45" i="23" a="1"/>
  <c r="FN45" i="23" s="1"/>
  <c r="FN65" i="23" a="1"/>
  <c r="FN65" i="23" s="1"/>
  <c r="FN75" i="23" a="1"/>
  <c r="FN75" i="23" s="1"/>
  <c r="FN54" i="23" a="1"/>
  <c r="FN54" i="23" s="1"/>
  <c r="FN62" i="23" a="1"/>
  <c r="FN62" i="23" s="1"/>
  <c r="FN64" i="23" a="1"/>
  <c r="FN64" i="23" s="1"/>
  <c r="FN68" i="23" a="1"/>
  <c r="FN68" i="23" s="1"/>
  <c r="FN71" i="23" a="1"/>
  <c r="FN71" i="23" s="1"/>
  <c r="FN33" i="23" a="1"/>
  <c r="FN33" i="23" s="1"/>
  <c r="FN60" i="23" a="1"/>
  <c r="FN60" i="23" s="1"/>
  <c r="FN61" i="23" a="1"/>
  <c r="FN61" i="23" s="1"/>
  <c r="FN66" i="23" a="1"/>
  <c r="FN66" i="23" s="1"/>
  <c r="FN70" i="23" a="1"/>
  <c r="FN70" i="23" s="1"/>
  <c r="FN80" i="23" a="1"/>
  <c r="FN80" i="23" s="1"/>
  <c r="FN44" i="23" a="1"/>
  <c r="FN44" i="23" s="1"/>
  <c r="FN52" i="23" a="1"/>
  <c r="FN52" i="23" s="1"/>
  <c r="FN67" i="23" a="1"/>
  <c r="FN67" i="23" s="1"/>
  <c r="FN74" i="23" a="1"/>
  <c r="FN74" i="23" s="1"/>
  <c r="FN82" i="23" a="1"/>
  <c r="FN82" i="23" s="1"/>
  <c r="FN85" i="23" a="1"/>
  <c r="FN85" i="23" s="1"/>
  <c r="FN48" i="23" a="1"/>
  <c r="FN48" i="23" s="1"/>
  <c r="FN55" i="23" a="1"/>
  <c r="FN55" i="23" s="1"/>
  <c r="FN57" i="23" a="1"/>
  <c r="FN57" i="23" s="1"/>
  <c r="FN73" i="23" a="1"/>
  <c r="FN73" i="23" s="1"/>
  <c r="FN76" i="23" a="1"/>
  <c r="FN76" i="23" s="1"/>
  <c r="FN36" i="23" a="1"/>
  <c r="FN36" i="23" s="1"/>
  <c r="FN46" i="23" a="1"/>
  <c r="FN46" i="23" s="1"/>
  <c r="FN58" i="23" a="1"/>
  <c r="FN58" i="23" s="1"/>
  <c r="FN59" i="23" a="1"/>
  <c r="FN59" i="23" s="1"/>
  <c r="FN84" i="23" a="1"/>
  <c r="FN84" i="23" s="1"/>
  <c r="FN89" i="23" a="1"/>
  <c r="FN89" i="23" s="1"/>
  <c r="FN87" i="23" a="1"/>
  <c r="FN87" i="23" s="1"/>
  <c r="FN91" i="23" a="1"/>
  <c r="FN91" i="23" s="1"/>
  <c r="FN92" i="23" a="1"/>
  <c r="FN92" i="23" s="1"/>
  <c r="FN93" i="23" a="1"/>
  <c r="FN93" i="23" s="1"/>
  <c r="FN103" i="23" a="1"/>
  <c r="FN103" i="23" s="1"/>
  <c r="FN90" i="23" a="1"/>
  <c r="FN90" i="23" s="1"/>
  <c r="FN94" i="23" a="1"/>
  <c r="FN94" i="23" s="1"/>
  <c r="FN101" i="23" a="1"/>
  <c r="FN101" i="23" s="1"/>
  <c r="FN95" i="23" a="1"/>
  <c r="FN95" i="23" s="1"/>
  <c r="FN96" i="23" a="1"/>
  <c r="FN96" i="23" s="1"/>
  <c r="FN97" i="23" a="1"/>
  <c r="FN97" i="23" s="1"/>
  <c r="FN98" i="23" a="1"/>
  <c r="FN98" i="23" s="1"/>
  <c r="FN99" i="23" a="1"/>
  <c r="FN99" i="23" s="1"/>
  <c r="FN100" i="23" a="1"/>
  <c r="FN100" i="23" s="1"/>
  <c r="FN102" i="23" a="1"/>
  <c r="FN102" i="23" s="1"/>
  <c r="FV4" i="23" a="1"/>
  <c r="FV4" i="23" s="1"/>
  <c r="FV5" i="23" a="1"/>
  <c r="FV5" i="23" s="1"/>
  <c r="FV6" i="23" a="1"/>
  <c r="FV6" i="23" s="1"/>
  <c r="FV7" i="23" a="1"/>
  <c r="FV7" i="23" s="1"/>
  <c r="FV9" i="23" a="1"/>
  <c r="FV9" i="23" s="1"/>
  <c r="FV18" i="23" a="1"/>
  <c r="FV18" i="23" s="1"/>
  <c r="FV35" i="23" a="1"/>
  <c r="FV35" i="23" s="1"/>
  <c r="FV37" i="23" a="1"/>
  <c r="FV37" i="23" s="1"/>
  <c r="FV41" i="23" a="1"/>
  <c r="FV41" i="23" s="1"/>
  <c r="FV44" i="23" a="1"/>
  <c r="FV44" i="23" s="1"/>
  <c r="FV28" i="23" a="1"/>
  <c r="FV28" i="23" s="1"/>
  <c r="FV30" i="23" a="1"/>
  <c r="FV30" i="23" s="1"/>
  <c r="FV32" i="23" a="1"/>
  <c r="FV32" i="23" s="1"/>
  <c r="FV21" i="23" a="1"/>
  <c r="FV21" i="23" s="1"/>
  <c r="FV34" i="23" a="1"/>
  <c r="FV34" i="23" s="1"/>
  <c r="FV42" i="23" a="1"/>
  <c r="FV42" i="23" s="1"/>
  <c r="FV45" i="23" a="1"/>
  <c r="FV45" i="23" s="1"/>
  <c r="FV13" i="23" a="1"/>
  <c r="FV13" i="23" s="1"/>
  <c r="FV16" i="23" a="1"/>
  <c r="FV16" i="23" s="1"/>
  <c r="FV19" i="23" a="1"/>
  <c r="FV19" i="23" s="1"/>
  <c r="FV25" i="23" a="1"/>
  <c r="FV25" i="23" s="1"/>
  <c r="FV47" i="23" a="1"/>
  <c r="FV47" i="23" s="1"/>
  <c r="FV49" i="23" a="1"/>
  <c r="FV49" i="23" s="1"/>
  <c r="FV27" i="23" a="1"/>
  <c r="FV27" i="23" s="1"/>
  <c r="FV15" i="23" a="1"/>
  <c r="FV15" i="23" s="1"/>
  <c r="FV22" i="23" a="1"/>
  <c r="FV22" i="23" s="1"/>
  <c r="FV24" i="23" a="1"/>
  <c r="FV24" i="23" s="1"/>
  <c r="FV31" i="23" a="1"/>
  <c r="FV31" i="23" s="1"/>
  <c r="FV39" i="23" a="1"/>
  <c r="FV39" i="23" s="1"/>
  <c r="FV8" i="23" a="1"/>
  <c r="FV8" i="23" s="1"/>
  <c r="FV10" i="23" a="1"/>
  <c r="FV10" i="23" s="1"/>
  <c r="FV14" i="23" a="1"/>
  <c r="FV14" i="23" s="1"/>
  <c r="FV20" i="23" a="1"/>
  <c r="FV20" i="23" s="1"/>
  <c r="FV23" i="23" a="1"/>
  <c r="FV23" i="23" s="1"/>
  <c r="FV43" i="23" a="1"/>
  <c r="FV43" i="23" s="1"/>
  <c r="FV11" i="23" a="1"/>
  <c r="FV11" i="23" s="1"/>
  <c r="FV17" i="23" a="1"/>
  <c r="FV17" i="23" s="1"/>
  <c r="FV26" i="23" a="1"/>
  <c r="FV26" i="23" s="1"/>
  <c r="FV29" i="23" a="1"/>
  <c r="FV29" i="23" s="1"/>
  <c r="FV33" i="23" a="1"/>
  <c r="FV33" i="23" s="1"/>
  <c r="FV40" i="23" a="1"/>
  <c r="FV40" i="23" s="1"/>
  <c r="FV36" i="23" a="1"/>
  <c r="FV36" i="23" s="1"/>
  <c r="FV54" i="23" a="1"/>
  <c r="FV54" i="23" s="1"/>
  <c r="FV57" i="23" a="1"/>
  <c r="FV57" i="23" s="1"/>
  <c r="FV76" i="23" a="1"/>
  <c r="FV76" i="23" s="1"/>
  <c r="FV81" i="23" a="1"/>
  <c r="FV81" i="23" s="1"/>
  <c r="FV84" i="23" a="1"/>
  <c r="FV84" i="23" s="1"/>
  <c r="FV86" i="23" a="1"/>
  <c r="FV86" i="23" s="1"/>
  <c r="FV88" i="23" a="1"/>
  <c r="FV88" i="23" s="1"/>
  <c r="FV55" i="23" a="1"/>
  <c r="FV55" i="23" s="1"/>
  <c r="FV59" i="23" a="1"/>
  <c r="FV59" i="23" s="1"/>
  <c r="FV73" i="23" a="1"/>
  <c r="FV73" i="23" s="1"/>
  <c r="FV79" i="23" a="1"/>
  <c r="FV79" i="23" s="1"/>
  <c r="FV38" i="23" a="1"/>
  <c r="FV38" i="23" s="1"/>
  <c r="FV46" i="23" a="1"/>
  <c r="FV46" i="23" s="1"/>
  <c r="FV48" i="23" a="1"/>
  <c r="FV48" i="23" s="1"/>
  <c r="FV58" i="23" a="1"/>
  <c r="FV58" i="23" s="1"/>
  <c r="FV63" i="23" a="1"/>
  <c r="FV63" i="23" s="1"/>
  <c r="FV69" i="23" a="1"/>
  <c r="FV69" i="23" s="1"/>
  <c r="FV71" i="23" a="1"/>
  <c r="FV71" i="23" s="1"/>
  <c r="FV72" i="23" a="1"/>
  <c r="FV72" i="23" s="1"/>
  <c r="FV51" i="23" a="1"/>
  <c r="FV51" i="23" s="1"/>
  <c r="FV53" i="23" a="1"/>
  <c r="FV53" i="23" s="1"/>
  <c r="FV56" i="23" a="1"/>
  <c r="FV56" i="23" s="1"/>
  <c r="FV62" i="23" a="1"/>
  <c r="FV62" i="23" s="1"/>
  <c r="FV65" i="23" a="1"/>
  <c r="FV65" i="23" s="1"/>
  <c r="FV77" i="23" a="1"/>
  <c r="FV77" i="23" s="1"/>
  <c r="FV80" i="23" a="1"/>
  <c r="FV80" i="23" s="1"/>
  <c r="FV61" i="23" a="1"/>
  <c r="FV61" i="23" s="1"/>
  <c r="FV68" i="23" a="1"/>
  <c r="FV68" i="23" s="1"/>
  <c r="FV70" i="23" a="1"/>
  <c r="FV70" i="23" s="1"/>
  <c r="FV78" i="23" a="1"/>
  <c r="FV78" i="23" s="1"/>
  <c r="FV82" i="23" a="1"/>
  <c r="FV82" i="23" s="1"/>
  <c r="FV83" i="23" a="1"/>
  <c r="FV83" i="23" s="1"/>
  <c r="FV85" i="23" a="1"/>
  <c r="FV85" i="23" s="1"/>
  <c r="FV50" i="23" a="1"/>
  <c r="FV50" i="23" s="1"/>
  <c r="FV52" i="23" a="1"/>
  <c r="FV52" i="23" s="1"/>
  <c r="FV66" i="23" a="1"/>
  <c r="FV66" i="23" s="1"/>
  <c r="FV75" i="23" a="1"/>
  <c r="FV75" i="23" s="1"/>
  <c r="FV60" i="23" a="1"/>
  <c r="FV60" i="23" s="1"/>
  <c r="FV64" i="23" a="1"/>
  <c r="FV64" i="23" s="1"/>
  <c r="FV67" i="23" a="1"/>
  <c r="FV67" i="23" s="1"/>
  <c r="FV74" i="23" a="1"/>
  <c r="FV74" i="23" s="1"/>
  <c r="FV91" i="23" a="1"/>
  <c r="FV91" i="23" s="1"/>
  <c r="FV102" i="23" a="1"/>
  <c r="FV102" i="23" s="1"/>
  <c r="FV87" i="23" a="1"/>
  <c r="FV87" i="23" s="1"/>
  <c r="FV90" i="23" a="1"/>
  <c r="FV90" i="23" s="1"/>
  <c r="FV92" i="23" a="1"/>
  <c r="FV92" i="23" s="1"/>
  <c r="FV93" i="23" a="1"/>
  <c r="FV93" i="23" s="1"/>
  <c r="FV94" i="23" a="1"/>
  <c r="FV94" i="23" s="1"/>
  <c r="FV95" i="23" a="1"/>
  <c r="FV95" i="23" s="1"/>
  <c r="FV103" i="23" a="1"/>
  <c r="FV103" i="23" s="1"/>
  <c r="FV89" i="23" a="1"/>
  <c r="FV89" i="23" s="1"/>
  <c r="FV96" i="23" a="1"/>
  <c r="FV96" i="23" s="1"/>
  <c r="FV97" i="23" a="1"/>
  <c r="FV97" i="23" s="1"/>
  <c r="FV98" i="23" a="1"/>
  <c r="FV98" i="23" s="1"/>
  <c r="FV99" i="23" a="1"/>
  <c r="FV99" i="23" s="1"/>
  <c r="FV101" i="23" a="1"/>
  <c r="FV101" i="23" s="1"/>
  <c r="FV100" i="23" a="1"/>
  <c r="FV100" i="23" s="1"/>
  <c r="GD4" i="23" a="1"/>
  <c r="GD4" i="23" s="1"/>
  <c r="GD5" i="23" a="1"/>
  <c r="GD5" i="23" s="1"/>
  <c r="GD6" i="23" a="1"/>
  <c r="GD6" i="23" s="1"/>
  <c r="GD8" i="23" a="1"/>
  <c r="GD8" i="23" s="1"/>
  <c r="GD11" i="23" a="1"/>
  <c r="GD11" i="23" s="1"/>
  <c r="GD15" i="23" a="1"/>
  <c r="GD15" i="23" s="1"/>
  <c r="GD23" i="23" a="1"/>
  <c r="GD23" i="23" s="1"/>
  <c r="GD35" i="23" a="1"/>
  <c r="GD35" i="23" s="1"/>
  <c r="GD37" i="23" a="1"/>
  <c r="GD37" i="23" s="1"/>
  <c r="GD39" i="23" a="1"/>
  <c r="GD39" i="23" s="1"/>
  <c r="GD7" i="23" a="1"/>
  <c r="GD7" i="23" s="1"/>
  <c r="GD14" i="23" a="1"/>
  <c r="GD14" i="23" s="1"/>
  <c r="GD20" i="23" a="1"/>
  <c r="GD20" i="23" s="1"/>
  <c r="GD26" i="23" a="1"/>
  <c r="GD26" i="23" s="1"/>
  <c r="GD30" i="23" a="1"/>
  <c r="GD30" i="23" s="1"/>
  <c r="GD32" i="23" a="1"/>
  <c r="GD32" i="23" s="1"/>
  <c r="GD9" i="23" a="1"/>
  <c r="GD9" i="23" s="1"/>
  <c r="GD17" i="23" a="1"/>
  <c r="GD17" i="23" s="1"/>
  <c r="GD18" i="23" a="1"/>
  <c r="GD18" i="23" s="1"/>
  <c r="GD29" i="23" a="1"/>
  <c r="GD29" i="23" s="1"/>
  <c r="GD33" i="23" a="1"/>
  <c r="GD33" i="23" s="1"/>
  <c r="GD40" i="23" a="1"/>
  <c r="GD40" i="23" s="1"/>
  <c r="GD43" i="23" a="1"/>
  <c r="GD43" i="23" s="1"/>
  <c r="GD10" i="23" a="1"/>
  <c r="GD10" i="23" s="1"/>
  <c r="GD28" i="23" a="1"/>
  <c r="GD28" i="23" s="1"/>
  <c r="GD41" i="23" a="1"/>
  <c r="GD41" i="23" s="1"/>
  <c r="GD44" i="23" a="1"/>
  <c r="GD44" i="23" s="1"/>
  <c r="GD47" i="23" a="1"/>
  <c r="GD47" i="23" s="1"/>
  <c r="GD49" i="23" a="1"/>
  <c r="GD49" i="23" s="1"/>
  <c r="GD21" i="23" a="1"/>
  <c r="GD21" i="23" s="1"/>
  <c r="GD25" i="23" a="1"/>
  <c r="GD25" i="23" s="1"/>
  <c r="GD31" i="23" a="1"/>
  <c r="GD31" i="23" s="1"/>
  <c r="GD34" i="23" a="1"/>
  <c r="GD34" i="23" s="1"/>
  <c r="GD42" i="23" a="1"/>
  <c r="GD42" i="23" s="1"/>
  <c r="GD13" i="23" a="1"/>
  <c r="GD13" i="23" s="1"/>
  <c r="GD16" i="23" a="1"/>
  <c r="GD16" i="23" s="1"/>
  <c r="GD19" i="23" a="1"/>
  <c r="GD19" i="23" s="1"/>
  <c r="GD52" i="23" a="1"/>
  <c r="GD52" i="23" s="1"/>
  <c r="GD22" i="23" a="1"/>
  <c r="GD22" i="23" s="1"/>
  <c r="GD24" i="23" a="1"/>
  <c r="GD24" i="23" s="1"/>
  <c r="GD27" i="23" a="1"/>
  <c r="GD27" i="23" s="1"/>
  <c r="GD48" i="23" a="1"/>
  <c r="GD48" i="23" s="1"/>
  <c r="GD53" i="23" a="1"/>
  <c r="GD53" i="23" s="1"/>
  <c r="GD56" i="23" a="1"/>
  <c r="GD56" i="23" s="1"/>
  <c r="GD60" i="23" a="1"/>
  <c r="GD60" i="23" s="1"/>
  <c r="GD64" i="23" a="1"/>
  <c r="GD64" i="23" s="1"/>
  <c r="GD74" i="23" a="1"/>
  <c r="GD74" i="23" s="1"/>
  <c r="GD36" i="23" a="1"/>
  <c r="GD36" i="23" s="1"/>
  <c r="GD66" i="23" a="1"/>
  <c r="GD66" i="23" s="1"/>
  <c r="GD75" i="23" a="1"/>
  <c r="GD75" i="23" s="1"/>
  <c r="GD77" i="23" a="1"/>
  <c r="GD77" i="23" s="1"/>
  <c r="GD78" i="23" a="1"/>
  <c r="GD78" i="23" s="1"/>
  <c r="GD81" i="23" a="1"/>
  <c r="GD81" i="23" s="1"/>
  <c r="GD83" i="23" a="1"/>
  <c r="GD83" i="23" s="1"/>
  <c r="GD86" i="23" a="1"/>
  <c r="GD86" i="23" s="1"/>
  <c r="GD88" i="23" a="1"/>
  <c r="GD88" i="23" s="1"/>
  <c r="GD67" i="23" a="1"/>
  <c r="GD67" i="23" s="1"/>
  <c r="GD51" i="23" a="1"/>
  <c r="GD51" i="23" s="1"/>
  <c r="GD54" i="23" a="1"/>
  <c r="GD54" i="23" s="1"/>
  <c r="GD59" i="23" a="1"/>
  <c r="GD59" i="23" s="1"/>
  <c r="GD73" i="23" a="1"/>
  <c r="GD73" i="23" s="1"/>
  <c r="GD79" i="23" a="1"/>
  <c r="GD79" i="23" s="1"/>
  <c r="GD38" i="23" a="1"/>
  <c r="GD38" i="23" s="1"/>
  <c r="GD50" i="23" a="1"/>
  <c r="GD50" i="23" s="1"/>
  <c r="GD57" i="23" a="1"/>
  <c r="GD57" i="23" s="1"/>
  <c r="GD63" i="23" a="1"/>
  <c r="GD63" i="23" s="1"/>
  <c r="GD69" i="23" a="1"/>
  <c r="GD69" i="23" s="1"/>
  <c r="GD72" i="23" a="1"/>
  <c r="GD72" i="23" s="1"/>
  <c r="GD80" i="23" a="1"/>
  <c r="GD80" i="23" s="1"/>
  <c r="GD84" i="23" a="1"/>
  <c r="GD84" i="23" s="1"/>
  <c r="GD45" i="23" a="1"/>
  <c r="GD45" i="23" s="1"/>
  <c r="GD55" i="23" a="1"/>
  <c r="GD55" i="23" s="1"/>
  <c r="GD58" i="23" a="1"/>
  <c r="GD58" i="23" s="1"/>
  <c r="GD82" i="23" a="1"/>
  <c r="GD82" i="23" s="1"/>
  <c r="GD85" i="23" a="1"/>
  <c r="GD85" i="23" s="1"/>
  <c r="GD62" i="23" a="1"/>
  <c r="GD62" i="23" s="1"/>
  <c r="GD65" i="23" a="1"/>
  <c r="GD65" i="23" s="1"/>
  <c r="GD71" i="23" a="1"/>
  <c r="GD71" i="23" s="1"/>
  <c r="GD76" i="23" a="1"/>
  <c r="GD76" i="23" s="1"/>
  <c r="GD46" i="23" a="1"/>
  <c r="GD46" i="23" s="1"/>
  <c r="GD61" i="23" a="1"/>
  <c r="GD61" i="23" s="1"/>
  <c r="GD68" i="23" a="1"/>
  <c r="GD68" i="23" s="1"/>
  <c r="GD70" i="23" a="1"/>
  <c r="GD70" i="23" s="1"/>
  <c r="GD100" i="23" a="1"/>
  <c r="GD100" i="23" s="1"/>
  <c r="GD89" i="23" a="1"/>
  <c r="GD89" i="23" s="1"/>
  <c r="GD90" i="23" a="1"/>
  <c r="GD90" i="23" s="1"/>
  <c r="GD87" i="23" a="1"/>
  <c r="GD87" i="23" s="1"/>
  <c r="GD91" i="23" a="1"/>
  <c r="GD91" i="23" s="1"/>
  <c r="GD92" i="23" a="1"/>
  <c r="GD92" i="23" s="1"/>
  <c r="GD93" i="23" a="1"/>
  <c r="GD93" i="23" s="1"/>
  <c r="GD94" i="23" a="1"/>
  <c r="GD94" i="23" s="1"/>
  <c r="GD95" i="23" a="1"/>
  <c r="GD95" i="23" s="1"/>
  <c r="GD96" i="23" a="1"/>
  <c r="GD96" i="23" s="1"/>
  <c r="GD97" i="23" a="1"/>
  <c r="GD97" i="23" s="1"/>
  <c r="GD102" i="23" a="1"/>
  <c r="GD102" i="23" s="1"/>
  <c r="GD98" i="23" a="1"/>
  <c r="GD98" i="23" s="1"/>
  <c r="GD101" i="23" a="1"/>
  <c r="GD101" i="23" s="1"/>
  <c r="GD103" i="23" a="1"/>
  <c r="GD103" i="23" s="1"/>
  <c r="GD99" i="23" a="1"/>
  <c r="GD99" i="23" s="1"/>
  <c r="GL4" i="23" a="1"/>
  <c r="GL4" i="23" s="1"/>
  <c r="GL5" i="23" a="1"/>
  <c r="GL5" i="23" s="1"/>
  <c r="GL6" i="23" a="1"/>
  <c r="GL6" i="23" s="1"/>
  <c r="GL8" i="23" a="1"/>
  <c r="GL8" i="23" s="1"/>
  <c r="GL10" i="23" a="1"/>
  <c r="GL10" i="23" s="1"/>
  <c r="GL11" i="23" a="1"/>
  <c r="GL11" i="23" s="1"/>
  <c r="GL19" i="23" a="1"/>
  <c r="GL19" i="23" s="1"/>
  <c r="GL27" i="23" a="1"/>
  <c r="GL27" i="23" s="1"/>
  <c r="GL34" i="23" a="1"/>
  <c r="GL34" i="23" s="1"/>
  <c r="GL35" i="23" a="1"/>
  <c r="GL35" i="23" s="1"/>
  <c r="GL37" i="23" a="1"/>
  <c r="GL37" i="23" s="1"/>
  <c r="GL42" i="23" a="1"/>
  <c r="GL42" i="23" s="1"/>
  <c r="GL45" i="23" a="1"/>
  <c r="GL45" i="23" s="1"/>
  <c r="GL13" i="23" a="1"/>
  <c r="GL13" i="23" s="1"/>
  <c r="GL15" i="23" a="1"/>
  <c r="GL15" i="23" s="1"/>
  <c r="GL16" i="23" a="1"/>
  <c r="GL16" i="23" s="1"/>
  <c r="GL24" i="23" a="1"/>
  <c r="GL24" i="23" s="1"/>
  <c r="GL30" i="23" a="1"/>
  <c r="GL30" i="23" s="1"/>
  <c r="GL32" i="23" a="1"/>
  <c r="GL32" i="23" s="1"/>
  <c r="GL22" i="23" a="1"/>
  <c r="GL22" i="23" s="1"/>
  <c r="GL23" i="23" a="1"/>
  <c r="GL23" i="23" s="1"/>
  <c r="GL14" i="23" a="1"/>
  <c r="GL14" i="23" s="1"/>
  <c r="GL20" i="23" a="1"/>
  <c r="GL20" i="23" s="1"/>
  <c r="GL26" i="23" a="1"/>
  <c r="GL26" i="23" s="1"/>
  <c r="GL39" i="23" a="1"/>
  <c r="GL39" i="23" s="1"/>
  <c r="GL47" i="23" a="1"/>
  <c r="GL47" i="23" s="1"/>
  <c r="GL49" i="23" a="1"/>
  <c r="GL49" i="23" s="1"/>
  <c r="GL9" i="23" a="1"/>
  <c r="GL9" i="23" s="1"/>
  <c r="GL7" i="23" a="1"/>
  <c r="GL7" i="23" s="1"/>
  <c r="GL17" i="23" a="1"/>
  <c r="GL17" i="23" s="1"/>
  <c r="GL18" i="23" a="1"/>
  <c r="GL18" i="23" s="1"/>
  <c r="GL28" i="23" a="1"/>
  <c r="GL28" i="23" s="1"/>
  <c r="GL29" i="23" a="1"/>
  <c r="GL29" i="23" s="1"/>
  <c r="GL31" i="23" a="1"/>
  <c r="GL31" i="23" s="1"/>
  <c r="GL33" i="23" a="1"/>
  <c r="GL33" i="23" s="1"/>
  <c r="GL40" i="23" a="1"/>
  <c r="GL40" i="23" s="1"/>
  <c r="GL43" i="23" a="1"/>
  <c r="GL43" i="23" s="1"/>
  <c r="GL41" i="23" a="1"/>
  <c r="GL41" i="23" s="1"/>
  <c r="GL44" i="23" a="1"/>
  <c r="GL44" i="23" s="1"/>
  <c r="GL21" i="23" a="1"/>
  <c r="GL21" i="23" s="1"/>
  <c r="GL25" i="23" a="1"/>
  <c r="GL25" i="23" s="1"/>
  <c r="GL52" i="23" a="1"/>
  <c r="GL52" i="23" s="1"/>
  <c r="GL57" i="23" a="1"/>
  <c r="GL57" i="23" s="1"/>
  <c r="GL61" i="23" a="1"/>
  <c r="GL61" i="23" s="1"/>
  <c r="GL65" i="23" a="1"/>
  <c r="GL65" i="23" s="1"/>
  <c r="GL70" i="23" a="1"/>
  <c r="GL70" i="23" s="1"/>
  <c r="GL51" i="23" a="1"/>
  <c r="GL51" i="23" s="1"/>
  <c r="GL55" i="23" a="1"/>
  <c r="GL55" i="23" s="1"/>
  <c r="GL58" i="23" a="1"/>
  <c r="GL58" i="23" s="1"/>
  <c r="GL68" i="23" a="1"/>
  <c r="GL68" i="23" s="1"/>
  <c r="GL81" i="23" a="1"/>
  <c r="GL81" i="23" s="1"/>
  <c r="GL86" i="23" a="1"/>
  <c r="GL86" i="23" s="1"/>
  <c r="GL88" i="23" a="1"/>
  <c r="GL88" i="23" s="1"/>
  <c r="GL36" i="23" a="1"/>
  <c r="GL36" i="23" s="1"/>
  <c r="GL50" i="23" a="1"/>
  <c r="GL50" i="23" s="1"/>
  <c r="GL60" i="23" a="1"/>
  <c r="GL60" i="23" s="1"/>
  <c r="GL74" i="23" a="1"/>
  <c r="GL74" i="23" s="1"/>
  <c r="GL76" i="23" a="1"/>
  <c r="GL76" i="23" s="1"/>
  <c r="GL46" i="23" a="1"/>
  <c r="GL46" i="23" s="1"/>
  <c r="GL53" i="23" a="1"/>
  <c r="GL53" i="23" s="1"/>
  <c r="GL56" i="23" a="1"/>
  <c r="GL56" i="23" s="1"/>
  <c r="GL66" i="23" a="1"/>
  <c r="GL66" i="23" s="1"/>
  <c r="GL64" i="23" a="1"/>
  <c r="GL64" i="23" s="1"/>
  <c r="GL67" i="23" a="1"/>
  <c r="GL67" i="23" s="1"/>
  <c r="GL75" i="23" a="1"/>
  <c r="GL75" i="23" s="1"/>
  <c r="GL77" i="23" a="1"/>
  <c r="GL77" i="23" s="1"/>
  <c r="GL78" i="23" a="1"/>
  <c r="GL78" i="23" s="1"/>
  <c r="GL79" i="23" a="1"/>
  <c r="GL79" i="23" s="1"/>
  <c r="GL80" i="23" a="1"/>
  <c r="GL80" i="23" s="1"/>
  <c r="GL38" i="23" a="1"/>
  <c r="GL38" i="23" s="1"/>
  <c r="GL48" i="23" a="1"/>
  <c r="GL48" i="23" s="1"/>
  <c r="GL82" i="23" a="1"/>
  <c r="GL82" i="23" s="1"/>
  <c r="GL83" i="23" a="1"/>
  <c r="GL83" i="23" s="1"/>
  <c r="GL84" i="23" a="1"/>
  <c r="GL84" i="23" s="1"/>
  <c r="GL85" i="23" a="1"/>
  <c r="GL85" i="23" s="1"/>
  <c r="GL54" i="23" a="1"/>
  <c r="GL54" i="23" s="1"/>
  <c r="GL59" i="23" a="1"/>
  <c r="GL59" i="23" s="1"/>
  <c r="GL63" i="23" a="1"/>
  <c r="GL63" i="23" s="1"/>
  <c r="GL71" i="23" a="1"/>
  <c r="GL71" i="23" s="1"/>
  <c r="GL72" i="23" a="1"/>
  <c r="GL72" i="23" s="1"/>
  <c r="GL73" i="23" a="1"/>
  <c r="GL73" i="23" s="1"/>
  <c r="GL62" i="23" a="1"/>
  <c r="GL62" i="23" s="1"/>
  <c r="GL69" i="23" a="1"/>
  <c r="GL69" i="23" s="1"/>
  <c r="GL89" i="23" a="1"/>
  <c r="GL89" i="23" s="1"/>
  <c r="GL98" i="23" a="1"/>
  <c r="GL98" i="23" s="1"/>
  <c r="GL99" i="23" a="1"/>
  <c r="GL99" i="23" s="1"/>
  <c r="GL102" i="23" a="1"/>
  <c r="GL102" i="23" s="1"/>
  <c r="GL101" i="23" a="1"/>
  <c r="GL101" i="23" s="1"/>
  <c r="GL103" i="23" a="1"/>
  <c r="GL103" i="23" s="1"/>
  <c r="GL90" i="23" a="1"/>
  <c r="GL90" i="23" s="1"/>
  <c r="GL100" i="23" a="1"/>
  <c r="GL100" i="23" s="1"/>
  <c r="GL87" i="23" a="1"/>
  <c r="GL87" i="23" s="1"/>
  <c r="GL91" i="23" a="1"/>
  <c r="GL91" i="23" s="1"/>
  <c r="GL92" i="23" a="1"/>
  <c r="GL92" i="23" s="1"/>
  <c r="GL93" i="23" a="1"/>
  <c r="GL93" i="23" s="1"/>
  <c r="GL94" i="23" a="1"/>
  <c r="GL94" i="23" s="1"/>
  <c r="GL95" i="23" a="1"/>
  <c r="GL95" i="23" s="1"/>
  <c r="GL96" i="23" a="1"/>
  <c r="GL96" i="23" s="1"/>
  <c r="GL97" i="23" a="1"/>
  <c r="GL97" i="23" s="1"/>
  <c r="GT4" i="23" a="1"/>
  <c r="GT4" i="23" s="1"/>
  <c r="GT9" i="23" a="1"/>
  <c r="GT9" i="23" s="1"/>
  <c r="GT5" i="23" a="1"/>
  <c r="GT5" i="23" s="1"/>
  <c r="GT6" i="23" a="1"/>
  <c r="GT6" i="23" s="1"/>
  <c r="GT8" i="23" a="1"/>
  <c r="GT8" i="23" s="1"/>
  <c r="GT11" i="23" a="1"/>
  <c r="GT11" i="23" s="1"/>
  <c r="GT25" i="23" a="1"/>
  <c r="GT25" i="23" s="1"/>
  <c r="GT33" i="23" a="1"/>
  <c r="GT33" i="23" s="1"/>
  <c r="GT35" i="23" a="1"/>
  <c r="GT35" i="23" s="1"/>
  <c r="GT37" i="23" a="1"/>
  <c r="GT37" i="23" s="1"/>
  <c r="GT40" i="23" a="1"/>
  <c r="GT40" i="23" s="1"/>
  <c r="GT43" i="23" a="1"/>
  <c r="GT43" i="23" s="1"/>
  <c r="GT7" i="23" a="1"/>
  <c r="GT7" i="23" s="1"/>
  <c r="GT21" i="23" a="1"/>
  <c r="GT21" i="23" s="1"/>
  <c r="GT30" i="23" a="1"/>
  <c r="GT30" i="23" s="1"/>
  <c r="GT32" i="23" a="1"/>
  <c r="GT32" i="23" s="1"/>
  <c r="GT41" i="23" a="1"/>
  <c r="GT41" i="23" s="1"/>
  <c r="GT16" i="23" a="1"/>
  <c r="GT16" i="23" s="1"/>
  <c r="GT19" i="23" a="1"/>
  <c r="GT19" i="23" s="1"/>
  <c r="GT24" i="23" a="1"/>
  <c r="GT24" i="23" s="1"/>
  <c r="GT27" i="23" a="1"/>
  <c r="GT27" i="23" s="1"/>
  <c r="GT34" i="23" a="1"/>
  <c r="GT34" i="23" s="1"/>
  <c r="GT42" i="23" a="1"/>
  <c r="GT42" i="23" s="1"/>
  <c r="GT45" i="23" a="1"/>
  <c r="GT45" i="23" s="1"/>
  <c r="GT47" i="23" a="1"/>
  <c r="GT47" i="23" s="1"/>
  <c r="GT49" i="23" a="1"/>
  <c r="GT49" i="23" s="1"/>
  <c r="GT13" i="23" a="1"/>
  <c r="GT13" i="23" s="1"/>
  <c r="GT15" i="23" a="1"/>
  <c r="GT15" i="23" s="1"/>
  <c r="GT22" i="23" a="1"/>
  <c r="GT22" i="23" s="1"/>
  <c r="GT10" i="23" a="1"/>
  <c r="GT10" i="23" s="1"/>
  <c r="GT23" i="23" a="1"/>
  <c r="GT23" i="23" s="1"/>
  <c r="GT26" i="23" a="1"/>
  <c r="GT26" i="23" s="1"/>
  <c r="GT31" i="23" a="1"/>
  <c r="GT31" i="23" s="1"/>
  <c r="GT14" i="23" a="1"/>
  <c r="GT14" i="23" s="1"/>
  <c r="GT20" i="23" a="1"/>
  <c r="GT20" i="23" s="1"/>
  <c r="GT28" i="23" a="1"/>
  <c r="GT28" i="23" s="1"/>
  <c r="GT39" i="23" a="1"/>
  <c r="GT39" i="23" s="1"/>
  <c r="GT17" i="23" a="1"/>
  <c r="GT17" i="23" s="1"/>
  <c r="GT18" i="23" a="1"/>
  <c r="GT18" i="23" s="1"/>
  <c r="GT29" i="23" a="1"/>
  <c r="GT29" i="23" s="1"/>
  <c r="GT50" i="23" a="1"/>
  <c r="GT50" i="23" s="1"/>
  <c r="GT52" i="23" a="1"/>
  <c r="GT52" i="23" s="1"/>
  <c r="GT56" i="23" a="1"/>
  <c r="GT56" i="23" s="1"/>
  <c r="GT75" i="23" a="1"/>
  <c r="GT75" i="23" s="1"/>
  <c r="GT84" i="23" a="1"/>
  <c r="GT84" i="23" s="1"/>
  <c r="GT51" i="23" a="1"/>
  <c r="GT51" i="23" s="1"/>
  <c r="GT54" i="23" a="1"/>
  <c r="GT54" i="23" s="1"/>
  <c r="GT62" i="23" a="1"/>
  <c r="GT62" i="23" s="1"/>
  <c r="GT69" i="23" a="1"/>
  <c r="GT69" i="23" s="1"/>
  <c r="GT71" i="23" a="1"/>
  <c r="GT71" i="23" s="1"/>
  <c r="GT78" i="23" a="1"/>
  <c r="GT78" i="23" s="1"/>
  <c r="GT81" i="23" a="1"/>
  <c r="GT81" i="23" s="1"/>
  <c r="GT83" i="23" a="1"/>
  <c r="GT83" i="23" s="1"/>
  <c r="GT86" i="23" a="1"/>
  <c r="GT86" i="23" s="1"/>
  <c r="GT88" i="23" a="1"/>
  <c r="GT88" i="23" s="1"/>
  <c r="GT48" i="23" a="1"/>
  <c r="GT48" i="23" s="1"/>
  <c r="GT61" i="23" a="1"/>
  <c r="GT61" i="23" s="1"/>
  <c r="GT65" i="23" a="1"/>
  <c r="GT65" i="23" s="1"/>
  <c r="GT70" i="23" a="1"/>
  <c r="GT70" i="23" s="1"/>
  <c r="GT36" i="23" a="1"/>
  <c r="GT36" i="23" s="1"/>
  <c r="GT44" i="23" a="1"/>
  <c r="GT44" i="23" s="1"/>
  <c r="GT58" i="23" a="1"/>
  <c r="GT58" i="23" s="1"/>
  <c r="GT60" i="23" a="1"/>
  <c r="GT60" i="23" s="1"/>
  <c r="GT68" i="23" a="1"/>
  <c r="GT68" i="23" s="1"/>
  <c r="GT74" i="23" a="1"/>
  <c r="GT74" i="23" s="1"/>
  <c r="GT57" i="23" a="1"/>
  <c r="GT57" i="23" s="1"/>
  <c r="GT80" i="23" a="1"/>
  <c r="GT80" i="23" s="1"/>
  <c r="GT55" i="23" a="1"/>
  <c r="GT55" i="23" s="1"/>
  <c r="GT64" i="23" a="1"/>
  <c r="GT64" i="23" s="1"/>
  <c r="GT76" i="23" a="1"/>
  <c r="GT76" i="23" s="1"/>
  <c r="GT79" i="23" a="1"/>
  <c r="GT79" i="23" s="1"/>
  <c r="GT82" i="23" a="1"/>
  <c r="GT82" i="23" s="1"/>
  <c r="GT85" i="23" a="1"/>
  <c r="GT85" i="23" s="1"/>
  <c r="GT38" i="23" a="1"/>
  <c r="GT38" i="23" s="1"/>
  <c r="GT66" i="23" a="1"/>
  <c r="GT66" i="23" s="1"/>
  <c r="GT67" i="23" a="1"/>
  <c r="GT67" i="23" s="1"/>
  <c r="GT46" i="23" a="1"/>
  <c r="GT46" i="23" s="1"/>
  <c r="GT53" i="23" a="1"/>
  <c r="GT53" i="23" s="1"/>
  <c r="GT59" i="23" a="1"/>
  <c r="GT59" i="23" s="1"/>
  <c r="GT63" i="23" a="1"/>
  <c r="GT63" i="23" s="1"/>
  <c r="GT72" i="23" a="1"/>
  <c r="GT72" i="23" s="1"/>
  <c r="GT73" i="23" a="1"/>
  <c r="GT73" i="23" s="1"/>
  <c r="GT77" i="23" a="1"/>
  <c r="GT77" i="23" s="1"/>
  <c r="GT96" i="23" a="1"/>
  <c r="GT96" i="23" s="1"/>
  <c r="GT97" i="23" a="1"/>
  <c r="GT97" i="23" s="1"/>
  <c r="GT98" i="23" a="1"/>
  <c r="GT98" i="23" s="1"/>
  <c r="GT99" i="23" a="1"/>
  <c r="GT99" i="23" s="1"/>
  <c r="GT90" i="23" a="1"/>
  <c r="GT90" i="23" s="1"/>
  <c r="GT101" i="23" a="1"/>
  <c r="GT101" i="23" s="1"/>
  <c r="GT102" i="23" a="1"/>
  <c r="GT102" i="23" s="1"/>
  <c r="GT87" i="23" a="1"/>
  <c r="GT87" i="23" s="1"/>
  <c r="GT91" i="23" a="1"/>
  <c r="GT91" i="23" s="1"/>
  <c r="GT92" i="23" a="1"/>
  <c r="GT92" i="23" s="1"/>
  <c r="GT93" i="23" a="1"/>
  <c r="GT93" i="23" s="1"/>
  <c r="GT100" i="23" a="1"/>
  <c r="GT100" i="23" s="1"/>
  <c r="GT103" i="23" a="1"/>
  <c r="GT103" i="23" s="1"/>
  <c r="GT89" i="23" a="1"/>
  <c r="GT89" i="23" s="1"/>
  <c r="GT94" i="23" a="1"/>
  <c r="GT94" i="23" s="1"/>
  <c r="GT95" i="23" a="1"/>
  <c r="GT95" i="23" s="1"/>
  <c r="HB7" i="23" a="1"/>
  <c r="HB7" i="23" s="1"/>
  <c r="HB4" i="23" a="1"/>
  <c r="HB4" i="23" s="1"/>
  <c r="HB5" i="23" a="1"/>
  <c r="HB5" i="23" s="1"/>
  <c r="HB6" i="23" a="1"/>
  <c r="HB6" i="23" s="1"/>
  <c r="HB9" i="23" a="1"/>
  <c r="HB9" i="23" s="1"/>
  <c r="HB10" i="23" a="1"/>
  <c r="HB10" i="23" s="1"/>
  <c r="HB14" i="23" a="1"/>
  <c r="HB14" i="23" s="1"/>
  <c r="HB20" i="23" a="1"/>
  <c r="HB20" i="23" s="1"/>
  <c r="HB23" i="23" a="1"/>
  <c r="HB23" i="23" s="1"/>
  <c r="HB28" i="23" a="1"/>
  <c r="HB28" i="23" s="1"/>
  <c r="HB35" i="23" a="1"/>
  <c r="HB35" i="23" s="1"/>
  <c r="HB37" i="23" a="1"/>
  <c r="HB37" i="23" s="1"/>
  <c r="HB11" i="23" a="1"/>
  <c r="HB11" i="23" s="1"/>
  <c r="HB29" i="23" a="1"/>
  <c r="HB29" i="23" s="1"/>
  <c r="HB30" i="23" a="1"/>
  <c r="HB30" i="23" s="1"/>
  <c r="HB32" i="23" a="1"/>
  <c r="HB32" i="23" s="1"/>
  <c r="HB39" i="23" a="1"/>
  <c r="HB39" i="23" s="1"/>
  <c r="HB17" i="23" a="1"/>
  <c r="HB17" i="23" s="1"/>
  <c r="HB18" i="23" a="1"/>
  <c r="HB18" i="23" s="1"/>
  <c r="HB25" i="23" a="1"/>
  <c r="HB25" i="23" s="1"/>
  <c r="HB33" i="23" a="1"/>
  <c r="HB33" i="23" s="1"/>
  <c r="HB40" i="23" a="1"/>
  <c r="HB40" i="23" s="1"/>
  <c r="HB43" i="23" a="1"/>
  <c r="HB43" i="23" s="1"/>
  <c r="HB47" i="23" a="1"/>
  <c r="HB47" i="23" s="1"/>
  <c r="HB49" i="23" a="1"/>
  <c r="HB49" i="23" s="1"/>
  <c r="HB51" i="23" a="1"/>
  <c r="HB51" i="23" s="1"/>
  <c r="HB21" i="23" a="1"/>
  <c r="HB21" i="23" s="1"/>
  <c r="HB27" i="23" a="1"/>
  <c r="HB27" i="23" s="1"/>
  <c r="HB15" i="23" a="1"/>
  <c r="HB15" i="23" s="1"/>
  <c r="HB16" i="23" a="1"/>
  <c r="HB16" i="23" s="1"/>
  <c r="HB19" i="23" a="1"/>
  <c r="HB19" i="23" s="1"/>
  <c r="HB24" i="23" a="1"/>
  <c r="HB24" i="23" s="1"/>
  <c r="HB31" i="23" a="1"/>
  <c r="HB31" i="23" s="1"/>
  <c r="HB34" i="23" a="1"/>
  <c r="HB34" i="23" s="1"/>
  <c r="HB42" i="23" a="1"/>
  <c r="HB42" i="23" s="1"/>
  <c r="HB45" i="23" a="1"/>
  <c r="HB45" i="23" s="1"/>
  <c r="HB8" i="23" a="1"/>
  <c r="HB8" i="23" s="1"/>
  <c r="HB13" i="23" a="1"/>
  <c r="HB13" i="23" s="1"/>
  <c r="HB22" i="23" a="1"/>
  <c r="HB22" i="23" s="1"/>
  <c r="HB26" i="23" a="1"/>
  <c r="HB26" i="23" s="1"/>
  <c r="HB44" i="23" a="1"/>
  <c r="HB44" i="23" s="1"/>
  <c r="HB48" i="23" a="1"/>
  <c r="HB48" i="23" s="1"/>
  <c r="HB64" i="23" a="1"/>
  <c r="HB64" i="23" s="1"/>
  <c r="HB66" i="23" a="1"/>
  <c r="HB66" i="23" s="1"/>
  <c r="HB67" i="23" a="1"/>
  <c r="HB67" i="23" s="1"/>
  <c r="HB84" i="23" a="1"/>
  <c r="HB84" i="23" s="1"/>
  <c r="HB52" i="23" a="1"/>
  <c r="HB52" i="23" s="1"/>
  <c r="HB55" i="23" a="1"/>
  <c r="HB55" i="23" s="1"/>
  <c r="HB63" i="23" a="1"/>
  <c r="HB63" i="23" s="1"/>
  <c r="HB71" i="23" a="1"/>
  <c r="HB71" i="23" s="1"/>
  <c r="HB72" i="23" a="1"/>
  <c r="HB72" i="23" s="1"/>
  <c r="HB76" i="23" a="1"/>
  <c r="HB76" i="23" s="1"/>
  <c r="HB81" i="23" a="1"/>
  <c r="HB81" i="23" s="1"/>
  <c r="HB86" i="23" a="1"/>
  <c r="HB86" i="23" s="1"/>
  <c r="HB59" i="23" a="1"/>
  <c r="HB59" i="23" s="1"/>
  <c r="HB62" i="23" a="1"/>
  <c r="HB62" i="23" s="1"/>
  <c r="HB77" i="23" a="1"/>
  <c r="HB77" i="23" s="1"/>
  <c r="HB46" i="23" a="1"/>
  <c r="HB46" i="23" s="1"/>
  <c r="HB53" i="23" a="1"/>
  <c r="HB53" i="23" s="1"/>
  <c r="HB56" i="23" a="1"/>
  <c r="HB56" i="23" s="1"/>
  <c r="HB61" i="23" a="1"/>
  <c r="HB61" i="23" s="1"/>
  <c r="HB69" i="23" a="1"/>
  <c r="HB69" i="23" s="1"/>
  <c r="HB70" i="23" a="1"/>
  <c r="HB70" i="23" s="1"/>
  <c r="HB73" i="23" a="1"/>
  <c r="HB73" i="23" s="1"/>
  <c r="HB36" i="23" a="1"/>
  <c r="HB36" i="23" s="1"/>
  <c r="HB41" i="23" a="1"/>
  <c r="HB41" i="23" s="1"/>
  <c r="HB65" i="23" a="1"/>
  <c r="HB65" i="23" s="1"/>
  <c r="HB78" i="23" a="1"/>
  <c r="HB78" i="23" s="1"/>
  <c r="HB80" i="23" a="1"/>
  <c r="HB80" i="23" s="1"/>
  <c r="HB60" i="23" a="1"/>
  <c r="HB60" i="23" s="1"/>
  <c r="HB74" i="23" a="1"/>
  <c r="HB74" i="23" s="1"/>
  <c r="HB75" i="23" a="1"/>
  <c r="HB75" i="23" s="1"/>
  <c r="HB82" i="23" a="1"/>
  <c r="HB82" i="23" s="1"/>
  <c r="HB83" i="23" a="1"/>
  <c r="HB83" i="23" s="1"/>
  <c r="HB85" i="23" a="1"/>
  <c r="HB85" i="23" s="1"/>
  <c r="HB50" i="23" a="1"/>
  <c r="HB50" i="23" s="1"/>
  <c r="HB54" i="23" a="1"/>
  <c r="HB54" i="23" s="1"/>
  <c r="HB58" i="23" a="1"/>
  <c r="HB58" i="23" s="1"/>
  <c r="HB68" i="23" a="1"/>
  <c r="HB68" i="23" s="1"/>
  <c r="HB79" i="23" a="1"/>
  <c r="HB79" i="23" s="1"/>
  <c r="HB38" i="23" a="1"/>
  <c r="HB38" i="23" s="1"/>
  <c r="HB57" i="23" a="1"/>
  <c r="HB57" i="23" s="1"/>
  <c r="HB94" i="23" a="1"/>
  <c r="HB94" i="23" s="1"/>
  <c r="HB95" i="23" a="1"/>
  <c r="HB95" i="23" s="1"/>
  <c r="HB103" i="23" a="1"/>
  <c r="HB103" i="23" s="1"/>
  <c r="HB96" i="23" a="1"/>
  <c r="HB96" i="23" s="1"/>
  <c r="HB97" i="23" a="1"/>
  <c r="HB97" i="23" s="1"/>
  <c r="HB98" i="23" a="1"/>
  <c r="HB98" i="23" s="1"/>
  <c r="HB90" i="23" a="1"/>
  <c r="HB90" i="23" s="1"/>
  <c r="HB99" i="23" a="1"/>
  <c r="HB99" i="23" s="1"/>
  <c r="HB89" i="23" a="1"/>
  <c r="HB89" i="23" s="1"/>
  <c r="HB91" i="23" a="1"/>
  <c r="HB91" i="23" s="1"/>
  <c r="HB101" i="23" a="1"/>
  <c r="HB101" i="23" s="1"/>
  <c r="HB102" i="23" a="1"/>
  <c r="HB102" i="23" s="1"/>
  <c r="HB87" i="23" a="1"/>
  <c r="HB87" i="23" s="1"/>
  <c r="HB92" i="23" a="1"/>
  <c r="HB92" i="23" s="1"/>
  <c r="HB88" i="23" a="1"/>
  <c r="HB88" i="23" s="1"/>
  <c r="HB93" i="23" a="1"/>
  <c r="HB93" i="23" s="1"/>
  <c r="HB100" i="23" a="1"/>
  <c r="HB100" i="23" s="1"/>
  <c r="HJ4" i="23" a="1"/>
  <c r="HJ4" i="23" s="1"/>
  <c r="HJ7" i="23" a="1"/>
  <c r="HJ7" i="23" s="1"/>
  <c r="HJ15" i="23" a="1"/>
  <c r="HJ15" i="23" s="1"/>
  <c r="HJ19" i="23" a="1"/>
  <c r="HJ19" i="23" s="1"/>
  <c r="HJ34" i="23" a="1"/>
  <c r="HJ34" i="23" s="1"/>
  <c r="HJ35" i="23" a="1"/>
  <c r="HJ35" i="23" s="1"/>
  <c r="HJ37" i="23" a="1"/>
  <c r="HJ37" i="23" s="1"/>
  <c r="HJ42" i="23" a="1"/>
  <c r="HJ42" i="23" s="1"/>
  <c r="HJ9" i="23" a="1"/>
  <c r="HJ9" i="23" s="1"/>
  <c r="HJ13" i="23" a="1"/>
  <c r="HJ13" i="23" s="1"/>
  <c r="HJ22" i="23" a="1"/>
  <c r="HJ22" i="23" s="1"/>
  <c r="HJ26" i="23" a="1"/>
  <c r="HJ26" i="23" s="1"/>
  <c r="HJ28" i="23" a="1"/>
  <c r="HJ28" i="23" s="1"/>
  <c r="HJ30" i="23" a="1"/>
  <c r="HJ30" i="23" s="1"/>
  <c r="HJ32" i="23" a="1"/>
  <c r="HJ32" i="23" s="1"/>
  <c r="HJ10" i="23" a="1"/>
  <c r="HJ10" i="23" s="1"/>
  <c r="HJ11" i="23" a="1"/>
  <c r="HJ11" i="23" s="1"/>
  <c r="HJ29" i="23" a="1"/>
  <c r="HJ29" i="23" s="1"/>
  <c r="HJ6" i="23" a="1"/>
  <c r="HJ6" i="23" s="1"/>
  <c r="HJ20" i="23" a="1"/>
  <c r="HJ20" i="23" s="1"/>
  <c r="HJ23" i="23" a="1"/>
  <c r="HJ23" i="23" s="1"/>
  <c r="HJ47" i="23" a="1"/>
  <c r="HJ47" i="23" s="1"/>
  <c r="HJ49" i="23" a="1"/>
  <c r="HJ49" i="23" s="1"/>
  <c r="HJ14" i="23" a="1"/>
  <c r="HJ14" i="23" s="1"/>
  <c r="HJ17" i="23" a="1"/>
  <c r="HJ17" i="23" s="1"/>
  <c r="HJ18" i="23" a="1"/>
  <c r="HJ18" i="23" s="1"/>
  <c r="HJ25" i="23" a="1"/>
  <c r="HJ25" i="23" s="1"/>
  <c r="HJ8" i="23" a="1"/>
  <c r="HJ8" i="23" s="1"/>
  <c r="HJ31" i="23" a="1"/>
  <c r="HJ31" i="23" s="1"/>
  <c r="HJ21" i="23" a="1"/>
  <c r="HJ21" i="23" s="1"/>
  <c r="HJ33" i="23" a="1"/>
  <c r="HJ33" i="23" s="1"/>
  <c r="HJ40" i="23" a="1"/>
  <c r="HJ40" i="23" s="1"/>
  <c r="HJ43" i="23" a="1"/>
  <c r="HJ43" i="23" s="1"/>
  <c r="HJ5" i="23" a="1"/>
  <c r="HJ5" i="23" s="1"/>
  <c r="HJ16" i="23" a="1"/>
  <c r="HJ16" i="23" s="1"/>
  <c r="HJ24" i="23" a="1"/>
  <c r="HJ24" i="23" s="1"/>
  <c r="HJ27" i="23" a="1"/>
  <c r="HJ27" i="23" s="1"/>
  <c r="HJ41" i="23" a="1"/>
  <c r="HJ41" i="23" s="1"/>
  <c r="HJ38" i="23" a="1"/>
  <c r="HJ38" i="23" s="1"/>
  <c r="HJ58" i="23" a="1"/>
  <c r="HJ58" i="23" s="1"/>
  <c r="HJ68" i="23" a="1"/>
  <c r="HJ68" i="23" s="1"/>
  <c r="HJ69" i="23" a="1"/>
  <c r="HJ69" i="23" s="1"/>
  <c r="HJ75" i="23" a="1"/>
  <c r="HJ75" i="23" s="1"/>
  <c r="HJ78" i="23" a="1"/>
  <c r="HJ78" i="23" s="1"/>
  <c r="HJ39" i="23" a="1"/>
  <c r="HJ39" i="23" s="1"/>
  <c r="HJ54" i="23" a="1"/>
  <c r="HJ54" i="23" s="1"/>
  <c r="HJ64" i="23" a="1"/>
  <c r="HJ64" i="23" s="1"/>
  <c r="HJ81" i="23" a="1"/>
  <c r="HJ81" i="23" s="1"/>
  <c r="HJ83" i="23" a="1"/>
  <c r="HJ83" i="23" s="1"/>
  <c r="HJ84" i="23" a="1"/>
  <c r="HJ84" i="23" s="1"/>
  <c r="HJ86" i="23" a="1"/>
  <c r="HJ86" i="23" s="1"/>
  <c r="HJ57" i="23" a="1"/>
  <c r="HJ57" i="23" s="1"/>
  <c r="HJ63" i="23" a="1"/>
  <c r="HJ63" i="23" s="1"/>
  <c r="HJ67" i="23" a="1"/>
  <c r="HJ67" i="23" s="1"/>
  <c r="HJ45" i="23" a="1"/>
  <c r="HJ45" i="23" s="1"/>
  <c r="HJ52" i="23" a="1"/>
  <c r="HJ52" i="23" s="1"/>
  <c r="HJ59" i="23" a="1"/>
  <c r="HJ59" i="23" s="1"/>
  <c r="HJ66" i="23" a="1"/>
  <c r="HJ66" i="23" s="1"/>
  <c r="HJ72" i="23" a="1"/>
  <c r="HJ72" i="23" s="1"/>
  <c r="HJ73" i="23" a="1"/>
  <c r="HJ73" i="23" s="1"/>
  <c r="HJ50" i="23" a="1"/>
  <c r="HJ50" i="23" s="1"/>
  <c r="HJ55" i="23" a="1"/>
  <c r="HJ55" i="23" s="1"/>
  <c r="HJ62" i="23" a="1"/>
  <c r="HJ62" i="23" s="1"/>
  <c r="HJ71" i="23" a="1"/>
  <c r="HJ71" i="23" s="1"/>
  <c r="HJ76" i="23" a="1"/>
  <c r="HJ76" i="23" s="1"/>
  <c r="HJ36" i="23" a="1"/>
  <c r="HJ36" i="23" s="1"/>
  <c r="HJ61" i="23" a="1"/>
  <c r="HJ61" i="23" s="1"/>
  <c r="HJ70" i="23" a="1"/>
  <c r="HJ70" i="23" s="1"/>
  <c r="HJ80" i="23" a="1"/>
  <c r="HJ80" i="23" s="1"/>
  <c r="HJ82" i="23" a="1"/>
  <c r="HJ82" i="23" s="1"/>
  <c r="HJ85" i="23" a="1"/>
  <c r="HJ85" i="23" s="1"/>
  <c r="HJ44" i="23" a="1"/>
  <c r="HJ44" i="23" s="1"/>
  <c r="HJ48" i="23" a="1"/>
  <c r="HJ48" i="23" s="1"/>
  <c r="HJ51" i="23" a="1"/>
  <c r="HJ51" i="23" s="1"/>
  <c r="HJ60" i="23" a="1"/>
  <c r="HJ60" i="23" s="1"/>
  <c r="HJ79" i="23" a="1"/>
  <c r="HJ79" i="23" s="1"/>
  <c r="HJ46" i="23" a="1"/>
  <c r="HJ46" i="23" s="1"/>
  <c r="HJ53" i="23" a="1"/>
  <c r="HJ53" i="23" s="1"/>
  <c r="HJ56" i="23" a="1"/>
  <c r="HJ56" i="23" s="1"/>
  <c r="HJ65" i="23" a="1"/>
  <c r="HJ65" i="23" s="1"/>
  <c r="HJ74" i="23" a="1"/>
  <c r="HJ74" i="23" s="1"/>
  <c r="HJ77" i="23" a="1"/>
  <c r="HJ77" i="23" s="1"/>
  <c r="HJ92" i="23" a="1"/>
  <c r="HJ92" i="23" s="1"/>
  <c r="HJ93" i="23" a="1"/>
  <c r="HJ93" i="23" s="1"/>
  <c r="HJ101" i="23" a="1"/>
  <c r="HJ101" i="23" s="1"/>
  <c r="HJ94" i="23" a="1"/>
  <c r="HJ94" i="23" s="1"/>
  <c r="HJ95" i="23" a="1"/>
  <c r="HJ95" i="23" s="1"/>
  <c r="HJ96" i="23" a="1"/>
  <c r="HJ96" i="23" s="1"/>
  <c r="HJ97" i="23" a="1"/>
  <c r="HJ97" i="23" s="1"/>
  <c r="HJ100" i="23" a="1"/>
  <c r="HJ100" i="23" s="1"/>
  <c r="HJ102" i="23" a="1"/>
  <c r="HJ102" i="23" s="1"/>
  <c r="HJ88" i="23" a="1"/>
  <c r="HJ88" i="23" s="1"/>
  <c r="HJ90" i="23" a="1"/>
  <c r="HJ90" i="23" s="1"/>
  <c r="HJ98" i="23" a="1"/>
  <c r="HJ98" i="23" s="1"/>
  <c r="HJ103" i="23" a="1"/>
  <c r="HJ103" i="23" s="1"/>
  <c r="HJ89" i="23" a="1"/>
  <c r="HJ89" i="23" s="1"/>
  <c r="HJ99" i="23" a="1"/>
  <c r="HJ99" i="23" s="1"/>
  <c r="HJ87" i="23" a="1"/>
  <c r="HJ87" i="23" s="1"/>
  <c r="HJ91" i="23" a="1"/>
  <c r="HJ91" i="23" s="1"/>
  <c r="HR4" i="23" a="1"/>
  <c r="HR4" i="23" s="1"/>
  <c r="HR27" i="23" a="1"/>
  <c r="HR27" i="23" s="1"/>
  <c r="HR35" i="23" a="1"/>
  <c r="HR35" i="23" s="1"/>
  <c r="HR37" i="23" a="1"/>
  <c r="HR37" i="23" s="1"/>
  <c r="HR5" i="23" a="1"/>
  <c r="HR5" i="23" s="1"/>
  <c r="HR15" i="23" a="1"/>
  <c r="HR15" i="23" s="1"/>
  <c r="HR21" i="23" a="1"/>
  <c r="HR21" i="23" s="1"/>
  <c r="HR24" i="23" a="1"/>
  <c r="HR24" i="23" s="1"/>
  <c r="HR30" i="23" a="1"/>
  <c r="HR30" i="23" s="1"/>
  <c r="HR32" i="23" a="1"/>
  <c r="HR32" i="23" s="1"/>
  <c r="HR33" i="23" a="1"/>
  <c r="HR33" i="23" s="1"/>
  <c r="HR40" i="23" a="1"/>
  <c r="HR40" i="23" s="1"/>
  <c r="HR9" i="23" a="1"/>
  <c r="HR9" i="23" s="1"/>
  <c r="HR11" i="23" a="1"/>
  <c r="HR11" i="23" s="1"/>
  <c r="HR19" i="23" a="1"/>
  <c r="HR19" i="23" s="1"/>
  <c r="HR41" i="23" a="1"/>
  <c r="HR41" i="23" s="1"/>
  <c r="HR42" i="23" a="1"/>
  <c r="HR42" i="23" s="1"/>
  <c r="HR44" i="23" a="1"/>
  <c r="HR44" i="23" s="1"/>
  <c r="HR16" i="23" a="1"/>
  <c r="HR16" i="23" s="1"/>
  <c r="HR26" i="23" a="1"/>
  <c r="HR26" i="23" s="1"/>
  <c r="HR28" i="23" a="1"/>
  <c r="HR28" i="23" s="1"/>
  <c r="HR29" i="23" a="1"/>
  <c r="HR29" i="23" s="1"/>
  <c r="HR47" i="23" a="1"/>
  <c r="HR47" i="23" s="1"/>
  <c r="HR49" i="23" a="1"/>
  <c r="HR49" i="23" s="1"/>
  <c r="HR7" i="23" a="1"/>
  <c r="HR7" i="23" s="1"/>
  <c r="HR10" i="23" a="1"/>
  <c r="HR10" i="23" s="1"/>
  <c r="HR13" i="23" a="1"/>
  <c r="HR13" i="23" s="1"/>
  <c r="HR14" i="23" a="1"/>
  <c r="HR14" i="23" s="1"/>
  <c r="HR22" i="23" a="1"/>
  <c r="HR22" i="23" s="1"/>
  <c r="HR23" i="23" a="1"/>
  <c r="HR23" i="23" s="1"/>
  <c r="HR6" i="23" a="1"/>
  <c r="HR6" i="23" s="1"/>
  <c r="HR8" i="23" a="1"/>
  <c r="HR8" i="23" s="1"/>
  <c r="HR20" i="23" a="1"/>
  <c r="HR20" i="23" s="1"/>
  <c r="HR31" i="23" a="1"/>
  <c r="HR31" i="23" s="1"/>
  <c r="HR17" i="23" a="1"/>
  <c r="HR17" i="23" s="1"/>
  <c r="HR51" i="23" a="1"/>
  <c r="HR51" i="23" s="1"/>
  <c r="HR18" i="23" a="1"/>
  <c r="HR18" i="23" s="1"/>
  <c r="HR25" i="23" a="1"/>
  <c r="HR25" i="23" s="1"/>
  <c r="HR39" i="23" a="1"/>
  <c r="HR39" i="23" s="1"/>
  <c r="HR34" i="23" a="1"/>
  <c r="HR34" i="23" s="1"/>
  <c r="HR45" i="23" a="1"/>
  <c r="HR45" i="23" s="1"/>
  <c r="HR55" i="23" a="1"/>
  <c r="HR55" i="23" s="1"/>
  <c r="HR60" i="23" a="1"/>
  <c r="HR60" i="23" s="1"/>
  <c r="HR76" i="23" a="1"/>
  <c r="HR76" i="23" s="1"/>
  <c r="HR38" i="23" a="1"/>
  <c r="HR38" i="23" s="1"/>
  <c r="HR58" i="23" a="1"/>
  <c r="HR58" i="23" s="1"/>
  <c r="HR74" i="23" a="1"/>
  <c r="HR74" i="23" s="1"/>
  <c r="HR81" i="23" a="1"/>
  <c r="HR81" i="23" s="1"/>
  <c r="HR84" i="23" a="1"/>
  <c r="HR84" i="23" s="1"/>
  <c r="HR86" i="23" a="1"/>
  <c r="HR86" i="23" s="1"/>
  <c r="HR43" i="23" a="1"/>
  <c r="HR43" i="23" s="1"/>
  <c r="HR50" i="23" a="1"/>
  <c r="HR50" i="23" s="1"/>
  <c r="HR53" i="23" a="1"/>
  <c r="HR53" i="23" s="1"/>
  <c r="HR56" i="23" a="1"/>
  <c r="HR56" i="23" s="1"/>
  <c r="HR65" i="23" a="1"/>
  <c r="HR65" i="23" s="1"/>
  <c r="HR77" i="23" a="1"/>
  <c r="HR77" i="23" s="1"/>
  <c r="HR78" i="23" a="1"/>
  <c r="HR78" i="23" s="1"/>
  <c r="HR52" i="23" a="1"/>
  <c r="HR52" i="23" s="1"/>
  <c r="HR68" i="23" a="1"/>
  <c r="HR68" i="23" s="1"/>
  <c r="HR46" i="23" a="1"/>
  <c r="HR46" i="23" s="1"/>
  <c r="HR48" i="23" a="1"/>
  <c r="HR48" i="23" s="1"/>
  <c r="HR57" i="23" a="1"/>
  <c r="HR57" i="23" s="1"/>
  <c r="HR63" i="23" a="1"/>
  <c r="HR63" i="23" s="1"/>
  <c r="HR64" i="23" a="1"/>
  <c r="HR64" i="23" s="1"/>
  <c r="HR67" i="23" a="1"/>
  <c r="HR67" i="23" s="1"/>
  <c r="HR69" i="23" a="1"/>
  <c r="HR69" i="23" s="1"/>
  <c r="HR71" i="23" a="1"/>
  <c r="HR71" i="23" s="1"/>
  <c r="HR54" i="23" a="1"/>
  <c r="HR54" i="23" s="1"/>
  <c r="HR62" i="23" a="1"/>
  <c r="HR62" i="23" s="1"/>
  <c r="HR66" i="23" a="1"/>
  <c r="HR66" i="23" s="1"/>
  <c r="HR75" i="23" a="1"/>
  <c r="HR75" i="23" s="1"/>
  <c r="HR80" i="23" a="1"/>
  <c r="HR80" i="23" s="1"/>
  <c r="HR82" i="23" a="1"/>
  <c r="HR82" i="23" s="1"/>
  <c r="HR83" i="23" a="1"/>
  <c r="HR83" i="23" s="1"/>
  <c r="HR85" i="23" a="1"/>
  <c r="HR85" i="23" s="1"/>
  <c r="HR36" i="23" a="1"/>
  <c r="HR36" i="23" s="1"/>
  <c r="HR59" i="23" a="1"/>
  <c r="HR59" i="23" s="1"/>
  <c r="HR61" i="23" a="1"/>
  <c r="HR61" i="23" s="1"/>
  <c r="HR70" i="23" a="1"/>
  <c r="HR70" i="23" s="1"/>
  <c r="HR72" i="23" a="1"/>
  <c r="HR72" i="23" s="1"/>
  <c r="HR73" i="23" a="1"/>
  <c r="HR73" i="23" s="1"/>
  <c r="HR79" i="23" a="1"/>
  <c r="HR79" i="23" s="1"/>
  <c r="HR87" i="23" a="1"/>
  <c r="HR87" i="23" s="1"/>
  <c r="HR91" i="23" a="1"/>
  <c r="HR91" i="23" s="1"/>
  <c r="HR92" i="23" a="1"/>
  <c r="HR92" i="23" s="1"/>
  <c r="HR93" i="23" a="1"/>
  <c r="HR93" i="23" s="1"/>
  <c r="HR94" i="23" a="1"/>
  <c r="HR94" i="23" s="1"/>
  <c r="HR95" i="23" a="1"/>
  <c r="HR95" i="23" s="1"/>
  <c r="HR90" i="23" a="1"/>
  <c r="HR90" i="23" s="1"/>
  <c r="HR96" i="23" a="1"/>
  <c r="HR96" i="23" s="1"/>
  <c r="HR101" i="23" a="1"/>
  <c r="HR101" i="23" s="1"/>
  <c r="HR89" i="23" a="1"/>
  <c r="HR89" i="23" s="1"/>
  <c r="HR97" i="23" a="1"/>
  <c r="HR97" i="23" s="1"/>
  <c r="HR100" i="23" a="1"/>
  <c r="HR100" i="23" s="1"/>
  <c r="HR98" i="23" a="1"/>
  <c r="HR98" i="23" s="1"/>
  <c r="HR102" i="23" a="1"/>
  <c r="HR102" i="23" s="1"/>
  <c r="HR103" i="23" a="1"/>
  <c r="HR103" i="23" s="1"/>
  <c r="HR88" i="23" a="1"/>
  <c r="HR88" i="23" s="1"/>
  <c r="HR99" i="23" a="1"/>
  <c r="HR99" i="23" s="1"/>
  <c r="HZ6" i="23" a="1"/>
  <c r="HZ6" i="23" s="1"/>
  <c r="HZ8" i="23" a="1"/>
  <c r="HZ8" i="23" s="1"/>
  <c r="HZ4" i="23" a="1"/>
  <c r="HZ4" i="23" s="1"/>
  <c r="HZ20" i="23" a="1"/>
  <c r="HZ20" i="23" s="1"/>
  <c r="HZ25" i="23" a="1"/>
  <c r="HZ25" i="23" s="1"/>
  <c r="HZ35" i="23" a="1"/>
  <c r="HZ35" i="23" s="1"/>
  <c r="HZ37" i="23" a="1"/>
  <c r="HZ37" i="23" s="1"/>
  <c r="HZ7" i="23" a="1"/>
  <c r="HZ7" i="23" s="1"/>
  <c r="HZ17" i="23" a="1"/>
  <c r="HZ17" i="23" s="1"/>
  <c r="HZ18" i="23" a="1"/>
  <c r="HZ18" i="23" s="1"/>
  <c r="HZ30" i="23" a="1"/>
  <c r="HZ30" i="23" s="1"/>
  <c r="HZ11" i="23" a="1"/>
  <c r="HZ11" i="23" s="1"/>
  <c r="HZ39" i="23" a="1"/>
  <c r="HZ39" i="23" s="1"/>
  <c r="HZ21" i="23" a="1"/>
  <c r="HZ21" i="23" s="1"/>
  <c r="HZ24" i="23" a="1"/>
  <c r="HZ24" i="23" s="1"/>
  <c r="HZ27" i="23" a="1"/>
  <c r="HZ27" i="23" s="1"/>
  <c r="HZ47" i="23" a="1"/>
  <c r="HZ47" i="23" s="1"/>
  <c r="HZ49" i="23" a="1"/>
  <c r="HZ49" i="23" s="1"/>
  <c r="HZ52" i="23" a="1"/>
  <c r="HZ52" i="23" s="1"/>
  <c r="HZ5" i="23" a="1"/>
  <c r="HZ5" i="23" s="1"/>
  <c r="HZ9" i="23" a="1"/>
  <c r="HZ9" i="23" s="1"/>
  <c r="HZ15" i="23" a="1"/>
  <c r="HZ15" i="23" s="1"/>
  <c r="HZ28" i="23" a="1"/>
  <c r="HZ28" i="23" s="1"/>
  <c r="HZ10" i="23" a="1"/>
  <c r="HZ10" i="23" s="1"/>
  <c r="HZ19" i="23" a="1"/>
  <c r="HZ19" i="23" s="1"/>
  <c r="HZ26" i="23" a="1"/>
  <c r="HZ26" i="23" s="1"/>
  <c r="HZ31" i="23" a="1"/>
  <c r="HZ31" i="23" s="1"/>
  <c r="HZ41" i="23" a="1"/>
  <c r="HZ41" i="23" s="1"/>
  <c r="HZ42" i="23" a="1"/>
  <c r="HZ42" i="23" s="1"/>
  <c r="HZ16" i="23" a="1"/>
  <c r="HZ16" i="23" s="1"/>
  <c r="HZ22" i="23" a="1"/>
  <c r="HZ22" i="23" s="1"/>
  <c r="HZ23" i="23" a="1"/>
  <c r="HZ23" i="23" s="1"/>
  <c r="HZ34" i="23" a="1"/>
  <c r="HZ34" i="23" s="1"/>
  <c r="HZ13" i="23" a="1"/>
  <c r="HZ13" i="23" s="1"/>
  <c r="HZ14" i="23" a="1"/>
  <c r="HZ14" i="23" s="1"/>
  <c r="HZ50" i="23" a="1"/>
  <c r="HZ50" i="23" s="1"/>
  <c r="HZ54" i="23" a="1"/>
  <c r="HZ54" i="23" s="1"/>
  <c r="HZ61" i="23" a="1"/>
  <c r="HZ61" i="23" s="1"/>
  <c r="HZ70" i="23" a="1"/>
  <c r="HZ70" i="23" s="1"/>
  <c r="HZ72" i="23" a="1"/>
  <c r="HZ72" i="23" s="1"/>
  <c r="HZ75" i="23" a="1"/>
  <c r="HZ75" i="23" s="1"/>
  <c r="HZ44" i="23" a="1"/>
  <c r="HZ44" i="23" s="1"/>
  <c r="HZ46" i="23" a="1"/>
  <c r="HZ46" i="23" s="1"/>
  <c r="HZ60" i="23" a="1"/>
  <c r="HZ60" i="23" s="1"/>
  <c r="HZ81" i="23" a="1"/>
  <c r="HZ81" i="23" s="1"/>
  <c r="HZ83" i="23" a="1"/>
  <c r="HZ83" i="23" s="1"/>
  <c r="HZ84" i="23" a="1"/>
  <c r="HZ84" i="23" s="1"/>
  <c r="HZ86" i="23" a="1"/>
  <c r="HZ86" i="23" s="1"/>
  <c r="HZ38" i="23" a="1"/>
  <c r="HZ38" i="23" s="1"/>
  <c r="HZ48" i="23" a="1"/>
  <c r="HZ48" i="23" s="1"/>
  <c r="HZ74" i="23" a="1"/>
  <c r="HZ74" i="23" s="1"/>
  <c r="HZ58" i="23" a="1"/>
  <c r="HZ58" i="23" s="1"/>
  <c r="HZ76" i="23" a="1"/>
  <c r="HZ76" i="23" s="1"/>
  <c r="HZ29" i="23" a="1"/>
  <c r="HZ29" i="23" s="1"/>
  <c r="HZ55" i="23" a="1"/>
  <c r="HZ55" i="23" s="1"/>
  <c r="HZ65" i="23" a="1"/>
  <c r="HZ65" i="23" s="1"/>
  <c r="HZ68" i="23" a="1"/>
  <c r="HZ68" i="23" s="1"/>
  <c r="HZ32" i="23" a="1"/>
  <c r="HZ32" i="23" s="1"/>
  <c r="HZ40" i="23" a="1"/>
  <c r="HZ40" i="23" s="1"/>
  <c r="HZ56" i="23" a="1"/>
  <c r="HZ56" i="23" s="1"/>
  <c r="HZ64" i="23" a="1"/>
  <c r="HZ64" i="23" s="1"/>
  <c r="HZ77" i="23" a="1"/>
  <c r="HZ77" i="23" s="1"/>
  <c r="HZ78" i="23" a="1"/>
  <c r="HZ78" i="23" s="1"/>
  <c r="HZ80" i="23" a="1"/>
  <c r="HZ80" i="23" s="1"/>
  <c r="HZ82" i="23" a="1"/>
  <c r="HZ82" i="23" s="1"/>
  <c r="HZ85" i="23" a="1"/>
  <c r="HZ85" i="23" s="1"/>
  <c r="HZ43" i="23" a="1"/>
  <c r="HZ43" i="23" s="1"/>
  <c r="HZ45" i="23" a="1"/>
  <c r="HZ45" i="23" s="1"/>
  <c r="HZ51" i="23" a="1"/>
  <c r="HZ51" i="23" s="1"/>
  <c r="HZ53" i="23" a="1"/>
  <c r="HZ53" i="23" s="1"/>
  <c r="HZ63" i="23" a="1"/>
  <c r="HZ63" i="23" s="1"/>
  <c r="HZ67" i="23" a="1"/>
  <c r="HZ67" i="23" s="1"/>
  <c r="HZ79" i="23" a="1"/>
  <c r="HZ79" i="23" s="1"/>
  <c r="HZ33" i="23" a="1"/>
  <c r="HZ33" i="23" s="1"/>
  <c r="HZ36" i="23" a="1"/>
  <c r="HZ36" i="23" s="1"/>
  <c r="HZ57" i="23" a="1"/>
  <c r="HZ57" i="23" s="1"/>
  <c r="HZ59" i="23" a="1"/>
  <c r="HZ59" i="23" s="1"/>
  <c r="HZ62" i="23" a="1"/>
  <c r="HZ62" i="23" s="1"/>
  <c r="HZ66" i="23" a="1"/>
  <c r="HZ66" i="23" s="1"/>
  <c r="HZ69" i="23" a="1"/>
  <c r="HZ69" i="23" s="1"/>
  <c r="HZ71" i="23" a="1"/>
  <c r="HZ71" i="23" s="1"/>
  <c r="HZ73" i="23" a="1"/>
  <c r="HZ73" i="23" s="1"/>
  <c r="HZ87" i="23" a="1"/>
  <c r="HZ87" i="23" s="1"/>
  <c r="HZ91" i="23" a="1"/>
  <c r="HZ91" i="23" s="1"/>
  <c r="HZ92" i="23" a="1"/>
  <c r="HZ92" i="23" s="1"/>
  <c r="HZ93" i="23" a="1"/>
  <c r="HZ93" i="23" s="1"/>
  <c r="HZ99" i="23" a="1"/>
  <c r="HZ99" i="23" s="1"/>
  <c r="HZ103" i="23" a="1"/>
  <c r="HZ103" i="23" s="1"/>
  <c r="HZ88" i="23" a="1"/>
  <c r="HZ88" i="23" s="1"/>
  <c r="HZ89" i="23" a="1"/>
  <c r="HZ89" i="23" s="1"/>
  <c r="HZ90" i="23" a="1"/>
  <c r="HZ90" i="23" s="1"/>
  <c r="HZ94" i="23" a="1"/>
  <c r="HZ94" i="23" s="1"/>
  <c r="HZ95" i="23" a="1"/>
  <c r="HZ95" i="23" s="1"/>
  <c r="HZ96" i="23" a="1"/>
  <c r="HZ96" i="23" s="1"/>
  <c r="HZ97" i="23" a="1"/>
  <c r="HZ97" i="23" s="1"/>
  <c r="HZ98" i="23" a="1"/>
  <c r="HZ98" i="23" s="1"/>
  <c r="HZ100" i="23" a="1"/>
  <c r="HZ100" i="23" s="1"/>
  <c r="HZ101" i="23" a="1"/>
  <c r="HZ101" i="23" s="1"/>
  <c r="HZ102" i="23" a="1"/>
  <c r="HZ102" i="23" s="1"/>
  <c r="IH4" i="23" a="1"/>
  <c r="IH4" i="23" s="1"/>
  <c r="IH5" i="23" a="1"/>
  <c r="IH5" i="23" s="1"/>
  <c r="IH6" i="23" a="1"/>
  <c r="IH6" i="23" s="1"/>
  <c r="IH7" i="23" a="1"/>
  <c r="IH7" i="23" s="1"/>
  <c r="IH9" i="23" a="1"/>
  <c r="IH9" i="23" s="1"/>
  <c r="IH14" i="23" a="1"/>
  <c r="IH14" i="23" s="1"/>
  <c r="IH16" i="23" a="1"/>
  <c r="IH16" i="23" s="1"/>
  <c r="IH22" i="23" a="1"/>
  <c r="IH22" i="23" s="1"/>
  <c r="IH35" i="23" a="1"/>
  <c r="IH35" i="23" s="1"/>
  <c r="IH37" i="23" a="1"/>
  <c r="IH37" i="23" s="1"/>
  <c r="IH41" i="23" a="1"/>
  <c r="IH41" i="23" s="1"/>
  <c r="IH42" i="23" a="1"/>
  <c r="IH42" i="23" s="1"/>
  <c r="IH44" i="23" a="1"/>
  <c r="IH44" i="23" s="1"/>
  <c r="IH30" i="23" a="1"/>
  <c r="IH30" i="23" s="1"/>
  <c r="IH34" i="23" a="1"/>
  <c r="IH34" i="23" s="1"/>
  <c r="IH13" i="23" a="1"/>
  <c r="IH13" i="23" s="1"/>
  <c r="IH20" i="23" a="1"/>
  <c r="IH20" i="23" s="1"/>
  <c r="IH45" i="23" a="1"/>
  <c r="IH45" i="23" s="1"/>
  <c r="IH11" i="23" a="1"/>
  <c r="IH11" i="23" s="1"/>
  <c r="IH25" i="23" a="1"/>
  <c r="IH25" i="23" s="1"/>
  <c r="IH47" i="23" a="1"/>
  <c r="IH47" i="23" s="1"/>
  <c r="IH49" i="23" a="1"/>
  <c r="IH49" i="23" s="1"/>
  <c r="IH18" i="23" a="1"/>
  <c r="IH18" i="23" s="1"/>
  <c r="IH27" i="23" a="1"/>
  <c r="IH27" i="23" s="1"/>
  <c r="IH8" i="23" a="1"/>
  <c r="IH8" i="23" s="1"/>
  <c r="IH15" i="23" a="1"/>
  <c r="IH15" i="23" s="1"/>
  <c r="IH24" i="23" a="1"/>
  <c r="IH24" i="23" s="1"/>
  <c r="IH28" i="23" a="1"/>
  <c r="IH28" i="23" s="1"/>
  <c r="IH29" i="23" a="1"/>
  <c r="IH29" i="23" s="1"/>
  <c r="IH31" i="23" a="1"/>
  <c r="IH31" i="23" s="1"/>
  <c r="IH39" i="23" a="1"/>
  <c r="IH39" i="23" s="1"/>
  <c r="IH17" i="23" a="1"/>
  <c r="IH17" i="23" s="1"/>
  <c r="IH21" i="23" a="1"/>
  <c r="IH21" i="23" s="1"/>
  <c r="IH10" i="23" a="1"/>
  <c r="IH10" i="23" s="1"/>
  <c r="IH19" i="23" a="1"/>
  <c r="IH19" i="23" s="1"/>
  <c r="IH23" i="23" a="1"/>
  <c r="IH23" i="23" s="1"/>
  <c r="IH26" i="23" a="1"/>
  <c r="IH26" i="23" s="1"/>
  <c r="IH32" i="23" a="1"/>
  <c r="IH32" i="23" s="1"/>
  <c r="IH33" i="23" a="1"/>
  <c r="IH33" i="23" s="1"/>
  <c r="IH40" i="23" a="1"/>
  <c r="IH40" i="23" s="1"/>
  <c r="IH43" i="23" a="1"/>
  <c r="IH43" i="23" s="1"/>
  <c r="IH36" i="23" a="1"/>
  <c r="IH36" i="23" s="1"/>
  <c r="IH48" i="23" a="1"/>
  <c r="IH48" i="23" s="1"/>
  <c r="IH55" i="23" a="1"/>
  <c r="IH55" i="23" s="1"/>
  <c r="IH56" i="23" a="1"/>
  <c r="IH56" i="23" s="1"/>
  <c r="IH57" i="23" a="1"/>
  <c r="IH57" i="23" s="1"/>
  <c r="IH62" i="23" a="1"/>
  <c r="IH62" i="23" s="1"/>
  <c r="IH63" i="23" a="1"/>
  <c r="IH63" i="23" s="1"/>
  <c r="IH64" i="23" a="1"/>
  <c r="IH64" i="23" s="1"/>
  <c r="IH67" i="23" a="1"/>
  <c r="IH67" i="23" s="1"/>
  <c r="IH77" i="23" a="1"/>
  <c r="IH77" i="23" s="1"/>
  <c r="IH61" i="23" a="1"/>
  <c r="IH61" i="23" s="1"/>
  <c r="IH66" i="23" a="1"/>
  <c r="IH66" i="23" s="1"/>
  <c r="IH70" i="23" a="1"/>
  <c r="IH70" i="23" s="1"/>
  <c r="IH81" i="23" a="1"/>
  <c r="IH81" i="23" s="1"/>
  <c r="IH84" i="23" a="1"/>
  <c r="IH84" i="23" s="1"/>
  <c r="IH86" i="23" a="1"/>
  <c r="IH86" i="23" s="1"/>
  <c r="IH53" i="23" a="1"/>
  <c r="IH53" i="23" s="1"/>
  <c r="IH59" i="23" a="1"/>
  <c r="IH59" i="23" s="1"/>
  <c r="IH69" i="23" a="1"/>
  <c r="IH69" i="23" s="1"/>
  <c r="IH73" i="23" a="1"/>
  <c r="IH73" i="23" s="1"/>
  <c r="IH78" i="23" a="1"/>
  <c r="IH78" i="23" s="1"/>
  <c r="IH38" i="23" a="1"/>
  <c r="IH38" i="23" s="1"/>
  <c r="IH60" i="23" a="1"/>
  <c r="IH60" i="23" s="1"/>
  <c r="IH72" i="23" a="1"/>
  <c r="IH72" i="23" s="1"/>
  <c r="IH52" i="23" a="1"/>
  <c r="IH52" i="23" s="1"/>
  <c r="IH58" i="23" a="1"/>
  <c r="IH58" i="23" s="1"/>
  <c r="IH74" i="23" a="1"/>
  <c r="IH74" i="23" s="1"/>
  <c r="IH54" i="23" a="1"/>
  <c r="IH54" i="23" s="1"/>
  <c r="IH75" i="23" a="1"/>
  <c r="IH75" i="23" s="1"/>
  <c r="IH80" i="23" a="1"/>
  <c r="IH80" i="23" s="1"/>
  <c r="IH83" i="23" a="1"/>
  <c r="IH83" i="23" s="1"/>
  <c r="IH85" i="23" a="1"/>
  <c r="IH85" i="23" s="1"/>
  <c r="IH46" i="23" a="1"/>
  <c r="IH46" i="23" s="1"/>
  <c r="IH50" i="23" a="1"/>
  <c r="IH50" i="23" s="1"/>
  <c r="IH79" i="23" a="1"/>
  <c r="IH79" i="23" s="1"/>
  <c r="IH51" i="23" a="1"/>
  <c r="IH51" i="23" s="1"/>
  <c r="IH65" i="23" a="1"/>
  <c r="IH65" i="23" s="1"/>
  <c r="IH68" i="23" a="1"/>
  <c r="IH68" i="23" s="1"/>
  <c r="IH71" i="23" a="1"/>
  <c r="IH71" i="23" s="1"/>
  <c r="IH76" i="23" a="1"/>
  <c r="IH76" i="23" s="1"/>
  <c r="IH82" i="23" a="1"/>
  <c r="IH82" i="23" s="1"/>
  <c r="IH89" i="23" a="1"/>
  <c r="IH89" i="23" s="1"/>
  <c r="IH91" i="23" a="1"/>
  <c r="IH91" i="23" s="1"/>
  <c r="IH101" i="23" a="1"/>
  <c r="IH101" i="23" s="1"/>
  <c r="IH102" i="23" a="1"/>
  <c r="IH102" i="23" s="1"/>
  <c r="IH87" i="23" a="1"/>
  <c r="IH87" i="23" s="1"/>
  <c r="IH90" i="23" a="1"/>
  <c r="IH90" i="23" s="1"/>
  <c r="IH92" i="23" a="1"/>
  <c r="IH92" i="23" s="1"/>
  <c r="IH99" i="23" a="1"/>
  <c r="IH99" i="23" s="1"/>
  <c r="IH93" i="23" a="1"/>
  <c r="IH93" i="23" s="1"/>
  <c r="IH94" i="23" a="1"/>
  <c r="IH94" i="23" s="1"/>
  <c r="IH95" i="23" a="1"/>
  <c r="IH95" i="23" s="1"/>
  <c r="IH103" i="23" a="1"/>
  <c r="IH103" i="23" s="1"/>
  <c r="IH96" i="23" a="1"/>
  <c r="IH96" i="23" s="1"/>
  <c r="IH97" i="23" a="1"/>
  <c r="IH97" i="23" s="1"/>
  <c r="IH98" i="23" a="1"/>
  <c r="IH98" i="23" s="1"/>
  <c r="IH88" i="23" a="1"/>
  <c r="IH88" i="23" s="1"/>
  <c r="IH100" i="23" a="1"/>
  <c r="IH100" i="23" s="1"/>
  <c r="IG12" i="23" a="1"/>
  <c r="IG12" i="23" s="1"/>
  <c r="CH12" i="23" a="1"/>
  <c r="CH12" i="23" s="1"/>
  <c r="EV12" i="23" a="1"/>
  <c r="EV12" i="23" s="1"/>
  <c r="GR12" i="23" a="1"/>
  <c r="GR12" i="23" s="1"/>
  <c r="DV12" i="23" a="1"/>
  <c r="DV12" i="23" s="1"/>
  <c r="GK12" i="23" a="1"/>
  <c r="GK12" i="23" s="1"/>
  <c r="EC12" i="23" a="1"/>
  <c r="EC12" i="23" s="1"/>
  <c r="GL12" i="23" a="1"/>
  <c r="GL12" i="23" s="1"/>
  <c r="BB12" i="23" a="1"/>
  <c r="BB12" i="23" s="1"/>
  <c r="AV4" i="23" a="1"/>
  <c r="AV4" i="23" s="1"/>
  <c r="AV5" i="23" a="1"/>
  <c r="AV5" i="23" s="1"/>
  <c r="AV6" i="23" a="1"/>
  <c r="AV6" i="23" s="1"/>
  <c r="AV8" i="23" a="1"/>
  <c r="AV8" i="23" s="1"/>
  <c r="AV21" i="23" a="1"/>
  <c r="AV21" i="23" s="1"/>
  <c r="AV27" i="23" a="1"/>
  <c r="AV27" i="23" s="1"/>
  <c r="AV17" i="23" a="1"/>
  <c r="AV17" i="23" s="1"/>
  <c r="AV18" i="23" a="1"/>
  <c r="AV18" i="23" s="1"/>
  <c r="AV19" i="23" a="1"/>
  <c r="AV19" i="23" s="1"/>
  <c r="AV22" i="23" a="1"/>
  <c r="AV22" i="23" s="1"/>
  <c r="AV10" i="23" a="1"/>
  <c r="AV10" i="23" s="1"/>
  <c r="AV13" i="23" a="1"/>
  <c r="AV13" i="23" s="1"/>
  <c r="AV14" i="23" a="1"/>
  <c r="AV14" i="23" s="1"/>
  <c r="AV7" i="23" a="1"/>
  <c r="AV7" i="23" s="1"/>
  <c r="AV26" i="23" a="1"/>
  <c r="AV26" i="23" s="1"/>
  <c r="AV11" i="23" a="1"/>
  <c r="AV11" i="23" s="1"/>
  <c r="AV23" i="23" a="1"/>
  <c r="AV23" i="23" s="1"/>
  <c r="AV15" i="23" a="1"/>
  <c r="AV15" i="23" s="1"/>
  <c r="AV16" i="23" a="1"/>
  <c r="AV16" i="23" s="1"/>
  <c r="AV20" i="23" a="1"/>
  <c r="AV20" i="23" s="1"/>
  <c r="AV33" i="23" a="1"/>
  <c r="AV33" i="23" s="1"/>
  <c r="AV42" i="23" a="1"/>
  <c r="AV42" i="23" s="1"/>
  <c r="AV43" i="23" a="1"/>
  <c r="AV43" i="23" s="1"/>
  <c r="AV28" i="23" a="1"/>
  <c r="AV28" i="23" s="1"/>
  <c r="AV24" i="23" a="1"/>
  <c r="AV24" i="23" s="1"/>
  <c r="AV29" i="23" a="1"/>
  <c r="AV29" i="23" s="1"/>
  <c r="AV34" i="23" a="1"/>
  <c r="AV34" i="23" s="1"/>
  <c r="AV45" i="23" a="1"/>
  <c r="AV45" i="23" s="1"/>
  <c r="AV46" i="23" a="1"/>
  <c r="AV46" i="23" s="1"/>
  <c r="AV47" i="23" a="1"/>
  <c r="AV47" i="23" s="1"/>
  <c r="AV32" i="23" a="1"/>
  <c r="AV32" i="23" s="1"/>
  <c r="AV38" i="23" a="1"/>
  <c r="AV38" i="23" s="1"/>
  <c r="AV39" i="23" a="1"/>
  <c r="AV39" i="23" s="1"/>
  <c r="AV41" i="23" a="1"/>
  <c r="AV41" i="23" s="1"/>
  <c r="AV35" i="23" a="1"/>
  <c r="AV35" i="23" s="1"/>
  <c r="AV36" i="23" a="1"/>
  <c r="AV36" i="23" s="1"/>
  <c r="AV37" i="23" a="1"/>
  <c r="AV37" i="23" s="1"/>
  <c r="AV40" i="23" a="1"/>
  <c r="AV40" i="23" s="1"/>
  <c r="AV30" i="23" a="1"/>
  <c r="AV30" i="23" s="1"/>
  <c r="AV50" i="23" a="1"/>
  <c r="AV50" i="23" s="1"/>
  <c r="AV57" i="23" a="1"/>
  <c r="AV57" i="23" s="1"/>
  <c r="AV63" i="23" a="1"/>
  <c r="AV63" i="23" s="1"/>
  <c r="AV53" i="23" a="1"/>
  <c r="AV53" i="23" s="1"/>
  <c r="AV54" i="23" a="1"/>
  <c r="AV54" i="23" s="1"/>
  <c r="AV58" i="23" a="1"/>
  <c r="AV58" i="23" s="1"/>
  <c r="AV62" i="23" a="1"/>
  <c r="AV62" i="23" s="1"/>
  <c r="AV64" i="23" a="1"/>
  <c r="AV64" i="23" s="1"/>
  <c r="AV25" i="23" a="1"/>
  <c r="AV25" i="23" s="1"/>
  <c r="AV44" i="23" a="1"/>
  <c r="AV44" i="23" s="1"/>
  <c r="AV52" i="23" a="1"/>
  <c r="AV52" i="23" s="1"/>
  <c r="AV60" i="23" a="1"/>
  <c r="AV60" i="23" s="1"/>
  <c r="AV48" i="23" a="1"/>
  <c r="AV48" i="23" s="1"/>
  <c r="AV49" i="23" a="1"/>
  <c r="AV49" i="23" s="1"/>
  <c r="AV51" i="23" a="1"/>
  <c r="AV51" i="23" s="1"/>
  <c r="AV55" i="23" a="1"/>
  <c r="AV55" i="23" s="1"/>
  <c r="AV59" i="23" a="1"/>
  <c r="AV59" i="23" s="1"/>
  <c r="AV61" i="23" a="1"/>
  <c r="AV61" i="23" s="1"/>
  <c r="AV9" i="23" a="1"/>
  <c r="AV9" i="23" s="1"/>
  <c r="AV31" i="23" a="1"/>
  <c r="AV31" i="23" s="1"/>
  <c r="AV56" i="23" a="1"/>
  <c r="AV56" i="23" s="1"/>
  <c r="AV74" i="23" a="1"/>
  <c r="AV74" i="23" s="1"/>
  <c r="AV83" i="23" a="1"/>
  <c r="AV83" i="23" s="1"/>
  <c r="AV84" i="23" a="1"/>
  <c r="AV84" i="23" s="1"/>
  <c r="AV66" i="23" a="1"/>
  <c r="AV66" i="23" s="1"/>
  <c r="AV77" i="23" a="1"/>
  <c r="AV77" i="23" s="1"/>
  <c r="AV80" i="23" a="1"/>
  <c r="AV80" i="23" s="1"/>
  <c r="AV65" i="23" a="1"/>
  <c r="AV65" i="23" s="1"/>
  <c r="AV67" i="23" a="1"/>
  <c r="AV67" i="23" s="1"/>
  <c r="AV75" i="23" a="1"/>
  <c r="AV75" i="23" s="1"/>
  <c r="AV68" i="23" a="1"/>
  <c r="AV68" i="23" s="1"/>
  <c r="AV70" i="23" a="1"/>
  <c r="AV70" i="23" s="1"/>
  <c r="AV71" i="23" a="1"/>
  <c r="AV71" i="23" s="1"/>
  <c r="AV78" i="23" a="1"/>
  <c r="AV78" i="23" s="1"/>
  <c r="AV69" i="23" a="1"/>
  <c r="AV69" i="23" s="1"/>
  <c r="AV72" i="23" a="1"/>
  <c r="AV72" i="23" s="1"/>
  <c r="AV76" i="23" a="1"/>
  <c r="AV76" i="23" s="1"/>
  <c r="AV81" i="23" a="1"/>
  <c r="AV81" i="23" s="1"/>
  <c r="AV73" i="23" a="1"/>
  <c r="AV73" i="23" s="1"/>
  <c r="AV82" i="23" a="1"/>
  <c r="AV82" i="23" s="1"/>
  <c r="AV93" i="23" a="1"/>
  <c r="AV93" i="23" s="1"/>
  <c r="AV102" i="23" a="1"/>
  <c r="AV102" i="23" s="1"/>
  <c r="AV89" i="23" a="1"/>
  <c r="AV89" i="23" s="1"/>
  <c r="AV90" i="23" a="1"/>
  <c r="AV90" i="23" s="1"/>
  <c r="AV98" i="23" a="1"/>
  <c r="AV98" i="23" s="1"/>
  <c r="AV100" i="23" a="1"/>
  <c r="AV100" i="23" s="1"/>
  <c r="AV101" i="23" a="1"/>
  <c r="AV101" i="23" s="1"/>
  <c r="AV103" i="23" a="1"/>
  <c r="AV103" i="23" s="1"/>
  <c r="AV91" i="23" a="1"/>
  <c r="AV91" i="23" s="1"/>
  <c r="AV92" i="23" a="1"/>
  <c r="AV92" i="23" s="1"/>
  <c r="AV95" i="23" a="1"/>
  <c r="AV95" i="23" s="1"/>
  <c r="AV86" i="23" a="1"/>
  <c r="AV86" i="23" s="1"/>
  <c r="AV88" i="23" a="1"/>
  <c r="AV88" i="23" s="1"/>
  <c r="AV97" i="23" a="1"/>
  <c r="AV97" i="23" s="1"/>
  <c r="AV85" i="23" a="1"/>
  <c r="AV85" i="23" s="1"/>
  <c r="AV79" i="23" a="1"/>
  <c r="AV79" i="23" s="1"/>
  <c r="AV94" i="23" a="1"/>
  <c r="AV94" i="23" s="1"/>
  <c r="AV87" i="23" a="1"/>
  <c r="AV87" i="23" s="1"/>
  <c r="AV96" i="23" a="1"/>
  <c r="AV96" i="23" s="1"/>
  <c r="AV99" i="23" a="1"/>
  <c r="AV99" i="23" s="1"/>
  <c r="BD4" i="23" a="1"/>
  <c r="BD4" i="23" s="1"/>
  <c r="BD5" i="23" a="1"/>
  <c r="BD5" i="23" s="1"/>
  <c r="BD23" i="23" a="1"/>
  <c r="BD23" i="23" s="1"/>
  <c r="BD8" i="23" a="1"/>
  <c r="BD8" i="23" s="1"/>
  <c r="BD16" i="23" a="1"/>
  <c r="BD16" i="23" s="1"/>
  <c r="BD10" i="23" a="1"/>
  <c r="BD10" i="23" s="1"/>
  <c r="BD15" i="23" a="1"/>
  <c r="BD15" i="23" s="1"/>
  <c r="BD18" i="23" a="1"/>
  <c r="BD18" i="23" s="1"/>
  <c r="BD20" i="23" a="1"/>
  <c r="BD20" i="23" s="1"/>
  <c r="BD21" i="23" a="1"/>
  <c r="BD21" i="23" s="1"/>
  <c r="BD27" i="23" a="1"/>
  <c r="BD27" i="23" s="1"/>
  <c r="BD13" i="23" a="1"/>
  <c r="BD13" i="23" s="1"/>
  <c r="BD19" i="23" a="1"/>
  <c r="BD19" i="23" s="1"/>
  <c r="BD6" i="23" a="1"/>
  <c r="BD6" i="23" s="1"/>
  <c r="BD17" i="23" a="1"/>
  <c r="BD17" i="23" s="1"/>
  <c r="BD22" i="23" a="1"/>
  <c r="BD22" i="23" s="1"/>
  <c r="BD26" i="23" a="1"/>
  <c r="BD26" i="23" s="1"/>
  <c r="BD7" i="23" a="1"/>
  <c r="BD7" i="23" s="1"/>
  <c r="BD11" i="23" a="1"/>
  <c r="BD11" i="23" s="1"/>
  <c r="BD24" i="23" a="1"/>
  <c r="BD24" i="23" s="1"/>
  <c r="BD28" i="23" a="1"/>
  <c r="BD28" i="23" s="1"/>
  <c r="BD25" i="23" a="1"/>
  <c r="BD25" i="23" s="1"/>
  <c r="BD40" i="23" a="1"/>
  <c r="BD40" i="23" s="1"/>
  <c r="BD29" i="23" a="1"/>
  <c r="BD29" i="23" s="1"/>
  <c r="BD33" i="23" a="1"/>
  <c r="BD33" i="23" s="1"/>
  <c r="BD42" i="23" a="1"/>
  <c r="BD42" i="23" s="1"/>
  <c r="BD44" i="23" a="1"/>
  <c r="BD44" i="23" s="1"/>
  <c r="BD14" i="23" a="1"/>
  <c r="BD14" i="23" s="1"/>
  <c r="BD30" i="23" a="1"/>
  <c r="BD30" i="23" s="1"/>
  <c r="BD31" i="23" a="1"/>
  <c r="BD31" i="23" s="1"/>
  <c r="BD43" i="23" a="1"/>
  <c r="BD43" i="23" s="1"/>
  <c r="BD38" i="23" a="1"/>
  <c r="BD38" i="23" s="1"/>
  <c r="BD41" i="23" a="1"/>
  <c r="BD41" i="23" s="1"/>
  <c r="BD45" i="23" a="1"/>
  <c r="BD45" i="23" s="1"/>
  <c r="BD46" i="23" a="1"/>
  <c r="BD46" i="23" s="1"/>
  <c r="BD34" i="23" a="1"/>
  <c r="BD34" i="23" s="1"/>
  <c r="BD36" i="23" a="1"/>
  <c r="BD36" i="23" s="1"/>
  <c r="BD39" i="23" a="1"/>
  <c r="BD39" i="23" s="1"/>
  <c r="BD9" i="23" a="1"/>
  <c r="BD9" i="23" s="1"/>
  <c r="BD32" i="23" a="1"/>
  <c r="BD32" i="23" s="1"/>
  <c r="BD35" i="23" a="1"/>
  <c r="BD35" i="23" s="1"/>
  <c r="BD37" i="23" a="1"/>
  <c r="BD37" i="23" s="1"/>
  <c r="BD49" i="23" a="1"/>
  <c r="BD49" i="23" s="1"/>
  <c r="BD56" i="23" a="1"/>
  <c r="BD56" i="23" s="1"/>
  <c r="BD59" i="23" a="1"/>
  <c r="BD59" i="23" s="1"/>
  <c r="BD51" i="23" a="1"/>
  <c r="BD51" i="23" s="1"/>
  <c r="BD50" i="23" a="1"/>
  <c r="BD50" i="23" s="1"/>
  <c r="BD53" i="23" a="1"/>
  <c r="BD53" i="23" s="1"/>
  <c r="BD57" i="23" a="1"/>
  <c r="BD57" i="23" s="1"/>
  <c r="BD66" i="23" a="1"/>
  <c r="BD66" i="23" s="1"/>
  <c r="BD54" i="23" a="1"/>
  <c r="BD54" i="23" s="1"/>
  <c r="BD63" i="23" a="1"/>
  <c r="BD63" i="23" s="1"/>
  <c r="BD52" i="23" a="1"/>
  <c r="BD52" i="23" s="1"/>
  <c r="BD58" i="23" a="1"/>
  <c r="BD58" i="23" s="1"/>
  <c r="BD62" i="23" a="1"/>
  <c r="BD62" i="23" s="1"/>
  <c r="BD47" i="23" a="1"/>
  <c r="BD47" i="23" s="1"/>
  <c r="BD60" i="23" a="1"/>
  <c r="BD60" i="23" s="1"/>
  <c r="BD48" i="23" a="1"/>
  <c r="BD48" i="23" s="1"/>
  <c r="BD55" i="23" a="1"/>
  <c r="BD55" i="23" s="1"/>
  <c r="BD61" i="23" a="1"/>
  <c r="BD61" i="23" s="1"/>
  <c r="BD64" i="23" a="1"/>
  <c r="BD64" i="23" s="1"/>
  <c r="BD72" i="23" a="1"/>
  <c r="BD72" i="23" s="1"/>
  <c r="BD81" i="23" a="1"/>
  <c r="BD81" i="23" s="1"/>
  <c r="BD82" i="23" a="1"/>
  <c r="BD82" i="23" s="1"/>
  <c r="BD73" i="23" a="1"/>
  <c r="BD73" i="23" s="1"/>
  <c r="BD74" i="23" a="1"/>
  <c r="BD74" i="23" s="1"/>
  <c r="BD76" i="23" a="1"/>
  <c r="BD76" i="23" s="1"/>
  <c r="BD79" i="23" a="1"/>
  <c r="BD79" i="23" s="1"/>
  <c r="BD83" i="23" a="1"/>
  <c r="BD83" i="23" s="1"/>
  <c r="BD84" i="23" a="1"/>
  <c r="BD84" i="23" s="1"/>
  <c r="BD65" i="23" a="1"/>
  <c r="BD65" i="23" s="1"/>
  <c r="BD77" i="23" a="1"/>
  <c r="BD77" i="23" s="1"/>
  <c r="BD80" i="23" a="1"/>
  <c r="BD80" i="23" s="1"/>
  <c r="BD67" i="23" a="1"/>
  <c r="BD67" i="23" s="1"/>
  <c r="BD68" i="23" a="1"/>
  <c r="BD68" i="23" s="1"/>
  <c r="BD69" i="23" a="1"/>
  <c r="BD69" i="23" s="1"/>
  <c r="BD70" i="23" a="1"/>
  <c r="BD70" i="23" s="1"/>
  <c r="BD71" i="23" a="1"/>
  <c r="BD71" i="23" s="1"/>
  <c r="BD96" i="23" a="1"/>
  <c r="BD96" i="23" s="1"/>
  <c r="BD99" i="23" a="1"/>
  <c r="BD99" i="23" s="1"/>
  <c r="BD78" i="23" a="1"/>
  <c r="BD78" i="23" s="1"/>
  <c r="BD85" i="23" a="1"/>
  <c r="BD85" i="23" s="1"/>
  <c r="BD93" i="23" a="1"/>
  <c r="BD93" i="23" s="1"/>
  <c r="BD98" i="23" a="1"/>
  <c r="BD98" i="23" s="1"/>
  <c r="BD86" i="23" a="1"/>
  <c r="BD86" i="23" s="1"/>
  <c r="BD89" i="23" a="1"/>
  <c r="BD89" i="23" s="1"/>
  <c r="BD90" i="23" a="1"/>
  <c r="BD90" i="23" s="1"/>
  <c r="BD91" i="23" a="1"/>
  <c r="BD91" i="23" s="1"/>
  <c r="BD95" i="23" a="1"/>
  <c r="BD95" i="23" s="1"/>
  <c r="BD100" i="23" a="1"/>
  <c r="BD100" i="23" s="1"/>
  <c r="BD102" i="23" a="1"/>
  <c r="BD102" i="23" s="1"/>
  <c r="BD88" i="23" a="1"/>
  <c r="BD88" i="23" s="1"/>
  <c r="BD101" i="23" a="1"/>
  <c r="BD101" i="23" s="1"/>
  <c r="BD92" i="23" a="1"/>
  <c r="BD92" i="23" s="1"/>
  <c r="BD103" i="23" a="1"/>
  <c r="BD103" i="23" s="1"/>
  <c r="BD75" i="23" a="1"/>
  <c r="BD75" i="23" s="1"/>
  <c r="BD87" i="23" a="1"/>
  <c r="BD87" i="23" s="1"/>
  <c r="BD94" i="23" a="1"/>
  <c r="BD94" i="23" s="1"/>
  <c r="BD97" i="23" a="1"/>
  <c r="BD97" i="23" s="1"/>
  <c r="BL4" i="23" a="1"/>
  <c r="BL4" i="23" s="1"/>
  <c r="BL5" i="23" a="1"/>
  <c r="BL5" i="23" s="1"/>
  <c r="BL17" i="23" a="1"/>
  <c r="BL17" i="23" s="1"/>
  <c r="BL24" i="23" a="1"/>
  <c r="BL24" i="23" s="1"/>
  <c r="BL25" i="23" a="1"/>
  <c r="BL25" i="23" s="1"/>
  <c r="BL28" i="23" a="1"/>
  <c r="BL28" i="23" s="1"/>
  <c r="BL6" i="23" a="1"/>
  <c r="BL6" i="23" s="1"/>
  <c r="BL8" i="23" a="1"/>
  <c r="BL8" i="23" s="1"/>
  <c r="BL10" i="23" a="1"/>
  <c r="BL10" i="23" s="1"/>
  <c r="BL27" i="23" a="1"/>
  <c r="BL27" i="23" s="1"/>
  <c r="BL18" i="23" a="1"/>
  <c r="BL18" i="23" s="1"/>
  <c r="BL23" i="23" a="1"/>
  <c r="BL23" i="23" s="1"/>
  <c r="BL19" i="23" a="1"/>
  <c r="BL19" i="23" s="1"/>
  <c r="BL20" i="23" a="1"/>
  <c r="BL20" i="23" s="1"/>
  <c r="BL11" i="23" a="1"/>
  <c r="BL11" i="23" s="1"/>
  <c r="BL15" i="23" a="1"/>
  <c r="BL15" i="23" s="1"/>
  <c r="BL16" i="23" a="1"/>
  <c r="BL16" i="23" s="1"/>
  <c r="BL21" i="23" a="1"/>
  <c r="BL21" i="23" s="1"/>
  <c r="BL7" i="23" a="1"/>
  <c r="BL7" i="23" s="1"/>
  <c r="BL14" i="23" a="1"/>
  <c r="BL14" i="23" s="1"/>
  <c r="BL22" i="23" a="1"/>
  <c r="BL22" i="23" s="1"/>
  <c r="BL9" i="23" a="1"/>
  <c r="BL9" i="23" s="1"/>
  <c r="BL29" i="23" a="1"/>
  <c r="BL29" i="23" s="1"/>
  <c r="BL39" i="23" a="1"/>
  <c r="BL39" i="23" s="1"/>
  <c r="BL40" i="23" a="1"/>
  <c r="BL40" i="23" s="1"/>
  <c r="BL44" i="23" a="1"/>
  <c r="BL44" i="23" s="1"/>
  <c r="BL13" i="23" a="1"/>
  <c r="BL13" i="23" s="1"/>
  <c r="BL33" i="23" a="1"/>
  <c r="BL33" i="23" s="1"/>
  <c r="BL35" i="23" a="1"/>
  <c r="BL35" i="23" s="1"/>
  <c r="BL38" i="23" a="1"/>
  <c r="BL38" i="23" s="1"/>
  <c r="BL43" i="23" a="1"/>
  <c r="BL43" i="23" s="1"/>
  <c r="BL31" i="23" a="1"/>
  <c r="BL31" i="23" s="1"/>
  <c r="BL32" i="23" a="1"/>
  <c r="BL32" i="23" s="1"/>
  <c r="BL42" i="23" a="1"/>
  <c r="BL42" i="23" s="1"/>
  <c r="BL34" i="23" a="1"/>
  <c r="BL34" i="23" s="1"/>
  <c r="BL36" i="23" a="1"/>
  <c r="BL36" i="23" s="1"/>
  <c r="BL37" i="23" a="1"/>
  <c r="BL37" i="23" s="1"/>
  <c r="BL41" i="23" a="1"/>
  <c r="BL41" i="23" s="1"/>
  <c r="BL47" i="23" a="1"/>
  <c r="BL47" i="23" s="1"/>
  <c r="BL52" i="23" a="1"/>
  <c r="BL52" i="23" s="1"/>
  <c r="BL55" i="23" a="1"/>
  <c r="BL55" i="23" s="1"/>
  <c r="BL26" i="23" a="1"/>
  <c r="BL26" i="23" s="1"/>
  <c r="BL48" i="23" a="1"/>
  <c r="BL48" i="23" s="1"/>
  <c r="BL56" i="23" a="1"/>
  <c r="BL56" i="23" s="1"/>
  <c r="BL61" i="23" a="1"/>
  <c r="BL61" i="23" s="1"/>
  <c r="BL49" i="23" a="1"/>
  <c r="BL49" i="23" s="1"/>
  <c r="BL51" i="23" a="1"/>
  <c r="BL51" i="23" s="1"/>
  <c r="BL60" i="23" a="1"/>
  <c r="BL60" i="23" s="1"/>
  <c r="BL64" i="23" a="1"/>
  <c r="BL64" i="23" s="1"/>
  <c r="BL57" i="23" a="1"/>
  <c r="BL57" i="23" s="1"/>
  <c r="BL59" i="23" a="1"/>
  <c r="BL59" i="23" s="1"/>
  <c r="BL54" i="23" a="1"/>
  <c r="BL54" i="23" s="1"/>
  <c r="BL65" i="23" a="1"/>
  <c r="BL65" i="23" s="1"/>
  <c r="BL45" i="23" a="1"/>
  <c r="BL45" i="23" s="1"/>
  <c r="BL50" i="23" a="1"/>
  <c r="BL50" i="23" s="1"/>
  <c r="BL53" i="23" a="1"/>
  <c r="BL53" i="23" s="1"/>
  <c r="BL62" i="23" a="1"/>
  <c r="BL62" i="23" s="1"/>
  <c r="BL46" i="23" a="1"/>
  <c r="BL46" i="23" s="1"/>
  <c r="BL30" i="23" a="1"/>
  <c r="BL30" i="23" s="1"/>
  <c r="BL58" i="23" a="1"/>
  <c r="BL58" i="23" s="1"/>
  <c r="BL77" i="23" a="1"/>
  <c r="BL77" i="23" s="1"/>
  <c r="BL80" i="23" a="1"/>
  <c r="BL80" i="23" s="1"/>
  <c r="BL68" i="23" a="1"/>
  <c r="BL68" i="23" s="1"/>
  <c r="BL69" i="23" a="1"/>
  <c r="BL69" i="23" s="1"/>
  <c r="BL70" i="23" a="1"/>
  <c r="BL70" i="23" s="1"/>
  <c r="BL71" i="23" a="1"/>
  <c r="BL71" i="23" s="1"/>
  <c r="BL63" i="23" a="1"/>
  <c r="BL63" i="23" s="1"/>
  <c r="BL66" i="23" a="1"/>
  <c r="BL66" i="23" s="1"/>
  <c r="BL72" i="23" a="1"/>
  <c r="BL72" i="23" s="1"/>
  <c r="BL84" i="23" a="1"/>
  <c r="BL84" i="23" s="1"/>
  <c r="BL75" i="23" a="1"/>
  <c r="BL75" i="23" s="1"/>
  <c r="BL78" i="23" a="1"/>
  <c r="BL78" i="23" s="1"/>
  <c r="BL81" i="23" a="1"/>
  <c r="BL81" i="23" s="1"/>
  <c r="BL82" i="23" a="1"/>
  <c r="BL82" i="23" s="1"/>
  <c r="BL73" i="23" a="1"/>
  <c r="BL73" i="23" s="1"/>
  <c r="BL74" i="23" a="1"/>
  <c r="BL74" i="23" s="1"/>
  <c r="BL76" i="23" a="1"/>
  <c r="BL76" i="23" s="1"/>
  <c r="BL79" i="23" a="1"/>
  <c r="BL79" i="23" s="1"/>
  <c r="BL83" i="23" a="1"/>
  <c r="BL83" i="23" s="1"/>
  <c r="BL67" i="23" a="1"/>
  <c r="BL67" i="23" s="1"/>
  <c r="BL97" i="23" a="1"/>
  <c r="BL97" i="23" s="1"/>
  <c r="BL101" i="23" a="1"/>
  <c r="BL101" i="23" s="1"/>
  <c r="BL87" i="23" a="1"/>
  <c r="BL87" i="23" s="1"/>
  <c r="BL103" i="23" a="1"/>
  <c r="BL103" i="23" s="1"/>
  <c r="BL85" i="23" a="1"/>
  <c r="BL85" i="23" s="1"/>
  <c r="BL94" i="23" a="1"/>
  <c r="BL94" i="23" s="1"/>
  <c r="BL96" i="23" a="1"/>
  <c r="BL96" i="23" s="1"/>
  <c r="BL86" i="23" a="1"/>
  <c r="BL86" i="23" s="1"/>
  <c r="BL93" i="23" a="1"/>
  <c r="BL93" i="23" s="1"/>
  <c r="BL89" i="23" a="1"/>
  <c r="BL89" i="23" s="1"/>
  <c r="BL90" i="23" a="1"/>
  <c r="BL90" i="23" s="1"/>
  <c r="BL91" i="23" a="1"/>
  <c r="BL91" i="23" s="1"/>
  <c r="BL99" i="23" a="1"/>
  <c r="BL99" i="23" s="1"/>
  <c r="BL98" i="23" a="1"/>
  <c r="BL98" i="23" s="1"/>
  <c r="BL88" i="23" a="1"/>
  <c r="BL88" i="23" s="1"/>
  <c r="BL92" i="23" a="1"/>
  <c r="BL92" i="23" s="1"/>
  <c r="BL95" i="23" a="1"/>
  <c r="BL95" i="23" s="1"/>
  <c r="BL100" i="23" a="1"/>
  <c r="BL100" i="23" s="1"/>
  <c r="BL102" i="23" a="1"/>
  <c r="BL102" i="23" s="1"/>
  <c r="BT5" i="23" a="1"/>
  <c r="BT5" i="23" s="1"/>
  <c r="BT6" i="23" a="1"/>
  <c r="BT6" i="23" s="1"/>
  <c r="BT4" i="23" a="1"/>
  <c r="BT4" i="23" s="1"/>
  <c r="BT7" i="23" a="1"/>
  <c r="BT7" i="23" s="1"/>
  <c r="BT16" i="23" a="1"/>
  <c r="BT16" i="23" s="1"/>
  <c r="BT21" i="23" a="1"/>
  <c r="BT21" i="23" s="1"/>
  <c r="BT25" i="23" a="1"/>
  <c r="BT25" i="23" s="1"/>
  <c r="BT28" i="23" a="1"/>
  <c r="BT28" i="23" s="1"/>
  <c r="BT15" i="23" a="1"/>
  <c r="BT15" i="23" s="1"/>
  <c r="BT24" i="23" a="1"/>
  <c r="BT24" i="23" s="1"/>
  <c r="BT8" i="23" a="1"/>
  <c r="BT8" i="23" s="1"/>
  <c r="BT10" i="23" a="1"/>
  <c r="BT10" i="23" s="1"/>
  <c r="BT17" i="23" a="1"/>
  <c r="BT17" i="23" s="1"/>
  <c r="BT22" i="23" a="1"/>
  <c r="BT22" i="23" s="1"/>
  <c r="BT14" i="23" a="1"/>
  <c r="BT14" i="23" s="1"/>
  <c r="BT27" i="23" a="1"/>
  <c r="BT27" i="23" s="1"/>
  <c r="BT29" i="23" a="1"/>
  <c r="BT29" i="23" s="1"/>
  <c r="BT11" i="23" a="1"/>
  <c r="BT11" i="23" s="1"/>
  <c r="BT18" i="23" a="1"/>
  <c r="BT18" i="23" s="1"/>
  <c r="BT19" i="23" a="1"/>
  <c r="BT19" i="23" s="1"/>
  <c r="BT13" i="23" a="1"/>
  <c r="BT13" i="23" s="1"/>
  <c r="BT20" i="23" a="1"/>
  <c r="BT20" i="23" s="1"/>
  <c r="BT37" i="23" a="1"/>
  <c r="BT37" i="23" s="1"/>
  <c r="BT41" i="23" a="1"/>
  <c r="BT41" i="23" s="1"/>
  <c r="BT9" i="23" a="1"/>
  <c r="BT9" i="23" s="1"/>
  <c r="BT26" i="23" a="1"/>
  <c r="BT26" i="23" s="1"/>
  <c r="BT34" i="23" a="1"/>
  <c r="BT34" i="23" s="1"/>
  <c r="BT45" i="23" a="1"/>
  <c r="BT45" i="23" s="1"/>
  <c r="BT30" i="23" a="1"/>
  <c r="BT30" i="23" s="1"/>
  <c r="BT39" i="23" a="1"/>
  <c r="BT39" i="23" s="1"/>
  <c r="BT23" i="23" a="1"/>
  <c r="BT23" i="23" s="1"/>
  <c r="BT38" i="23" a="1"/>
  <c r="BT38" i="23" s="1"/>
  <c r="BT40" i="23" a="1"/>
  <c r="BT40" i="23" s="1"/>
  <c r="BT44" i="23" a="1"/>
  <c r="BT44" i="23" s="1"/>
  <c r="BT42" i="23" a="1"/>
  <c r="BT42" i="23" s="1"/>
  <c r="BT43" i="23" a="1"/>
  <c r="BT43" i="23" s="1"/>
  <c r="BT31" i="23" a="1"/>
  <c r="BT31" i="23" s="1"/>
  <c r="BT32" i="23" a="1"/>
  <c r="BT32" i="23" s="1"/>
  <c r="BT33" i="23" a="1"/>
  <c r="BT33" i="23" s="1"/>
  <c r="BT36" i="23" a="1"/>
  <c r="BT36" i="23" s="1"/>
  <c r="BT62" i="23" a="1"/>
  <c r="BT62" i="23" s="1"/>
  <c r="BT63" i="23" a="1"/>
  <c r="BT63" i="23" s="1"/>
  <c r="BT47" i="23" a="1"/>
  <c r="BT47" i="23" s="1"/>
  <c r="BT52" i="23" a="1"/>
  <c r="BT52" i="23" s="1"/>
  <c r="BT46" i="23" a="1"/>
  <c r="BT46" i="23" s="1"/>
  <c r="BT55" i="23" a="1"/>
  <c r="BT55" i="23" s="1"/>
  <c r="BT56" i="23" a="1"/>
  <c r="BT56" i="23" s="1"/>
  <c r="BT35" i="23" a="1"/>
  <c r="BT35" i="23" s="1"/>
  <c r="BT58" i="23" a="1"/>
  <c r="BT58" i="23" s="1"/>
  <c r="BT48" i="23" a="1"/>
  <c r="BT48" i="23" s="1"/>
  <c r="BT49" i="23" a="1"/>
  <c r="BT49" i="23" s="1"/>
  <c r="BT57" i="23" a="1"/>
  <c r="BT57" i="23" s="1"/>
  <c r="BT60" i="23" a="1"/>
  <c r="BT60" i="23" s="1"/>
  <c r="BT61" i="23" a="1"/>
  <c r="BT61" i="23" s="1"/>
  <c r="BT51" i="23" a="1"/>
  <c r="BT51" i="23" s="1"/>
  <c r="BT54" i="23" a="1"/>
  <c r="BT54" i="23" s="1"/>
  <c r="BT64" i="23" a="1"/>
  <c r="BT64" i="23" s="1"/>
  <c r="BT53" i="23" a="1"/>
  <c r="BT53" i="23" s="1"/>
  <c r="BT59" i="23" a="1"/>
  <c r="BT59" i="23" s="1"/>
  <c r="BT50" i="23" a="1"/>
  <c r="BT50" i="23" s="1"/>
  <c r="BT84" i="23" a="1"/>
  <c r="BT84" i="23" s="1"/>
  <c r="BT74" i="23" a="1"/>
  <c r="BT74" i="23" s="1"/>
  <c r="BT76" i="23" a="1"/>
  <c r="BT76" i="23" s="1"/>
  <c r="BT65" i="23" a="1"/>
  <c r="BT65" i="23" s="1"/>
  <c r="BT67" i="23" a="1"/>
  <c r="BT67" i="23" s="1"/>
  <c r="BT79" i="23" a="1"/>
  <c r="BT79" i="23" s="1"/>
  <c r="BT68" i="23" a="1"/>
  <c r="BT68" i="23" s="1"/>
  <c r="BT69" i="23" a="1"/>
  <c r="BT69" i="23" s="1"/>
  <c r="BT70" i="23" a="1"/>
  <c r="BT70" i="23" s="1"/>
  <c r="BT66" i="23" a="1"/>
  <c r="BT66" i="23" s="1"/>
  <c r="BT77" i="23" a="1"/>
  <c r="BT77" i="23" s="1"/>
  <c r="BT80" i="23" a="1"/>
  <c r="BT80" i="23" s="1"/>
  <c r="BT71" i="23" a="1"/>
  <c r="BT71" i="23" s="1"/>
  <c r="BT72" i="23" a="1"/>
  <c r="BT72" i="23" s="1"/>
  <c r="BT75" i="23" a="1"/>
  <c r="BT75" i="23" s="1"/>
  <c r="BT78" i="23" a="1"/>
  <c r="BT78" i="23" s="1"/>
  <c r="BT81" i="23" a="1"/>
  <c r="BT81" i="23" s="1"/>
  <c r="BT73" i="23" a="1"/>
  <c r="BT73" i="23" s="1"/>
  <c r="BT95" i="23" a="1"/>
  <c r="BT95" i="23" s="1"/>
  <c r="BT99" i="23" a="1"/>
  <c r="BT99" i="23" s="1"/>
  <c r="BT83" i="23" a="1"/>
  <c r="BT83" i="23" s="1"/>
  <c r="BT85" i="23" a="1"/>
  <c r="BT85" i="23" s="1"/>
  <c r="BT87" i="23" a="1"/>
  <c r="BT87" i="23" s="1"/>
  <c r="BT92" i="23" a="1"/>
  <c r="BT92" i="23" s="1"/>
  <c r="BT100" i="23" a="1"/>
  <c r="BT100" i="23" s="1"/>
  <c r="BT94" i="23" a="1"/>
  <c r="BT94" i="23" s="1"/>
  <c r="BT97" i="23" a="1"/>
  <c r="BT97" i="23" s="1"/>
  <c r="BT101" i="23" a="1"/>
  <c r="BT101" i="23" s="1"/>
  <c r="BT102" i="23" a="1"/>
  <c r="BT102" i="23" s="1"/>
  <c r="BT82" i="23" a="1"/>
  <c r="BT82" i="23" s="1"/>
  <c r="BT86" i="23" a="1"/>
  <c r="BT86" i="23" s="1"/>
  <c r="BT103" i="23" a="1"/>
  <c r="BT103" i="23" s="1"/>
  <c r="BT90" i="23" a="1"/>
  <c r="BT90" i="23" s="1"/>
  <c r="BT91" i="23" a="1"/>
  <c r="BT91" i="23" s="1"/>
  <c r="BT89" i="23" a="1"/>
  <c r="BT89" i="23" s="1"/>
  <c r="BT96" i="23" a="1"/>
  <c r="BT96" i="23" s="1"/>
  <c r="BT88" i="23" a="1"/>
  <c r="BT88" i="23" s="1"/>
  <c r="BT93" i="23" a="1"/>
  <c r="BT93" i="23" s="1"/>
  <c r="BT98" i="23" a="1"/>
  <c r="BT98" i="23" s="1"/>
  <c r="CB6" i="23" a="1"/>
  <c r="CB6" i="23" s="1"/>
  <c r="CB5" i="23" a="1"/>
  <c r="CB5" i="23" s="1"/>
  <c r="CB4" i="23" a="1"/>
  <c r="CB4" i="23" s="1"/>
  <c r="CB7" i="23" a="1"/>
  <c r="CB7" i="23" s="1"/>
  <c r="CB20" i="23" a="1"/>
  <c r="CB20" i="23" s="1"/>
  <c r="CB23" i="23" a="1"/>
  <c r="CB23" i="23" s="1"/>
  <c r="CB8" i="23" a="1"/>
  <c r="CB8" i="23" s="1"/>
  <c r="CB10" i="23" a="1"/>
  <c r="CB10" i="23" s="1"/>
  <c r="CB13" i="23" a="1"/>
  <c r="CB13" i="23" s="1"/>
  <c r="CB24" i="23" a="1"/>
  <c r="CB24" i="23" s="1"/>
  <c r="CB25" i="23" a="1"/>
  <c r="CB25" i="23" s="1"/>
  <c r="CB15" i="23" a="1"/>
  <c r="CB15" i="23" s="1"/>
  <c r="CB16" i="23" a="1"/>
  <c r="CB16" i="23" s="1"/>
  <c r="CB21" i="23" a="1"/>
  <c r="CB21" i="23" s="1"/>
  <c r="CB27" i="23" a="1"/>
  <c r="CB27" i="23" s="1"/>
  <c r="CB11" i="23" a="1"/>
  <c r="CB11" i="23" s="1"/>
  <c r="CB14" i="23" a="1"/>
  <c r="CB14" i="23" s="1"/>
  <c r="CB17" i="23" a="1"/>
  <c r="CB17" i="23" s="1"/>
  <c r="CB18" i="23" a="1"/>
  <c r="CB18" i="23" s="1"/>
  <c r="CB19" i="23" a="1"/>
  <c r="CB19" i="23" s="1"/>
  <c r="CB22" i="23" a="1"/>
  <c r="CB22" i="23" s="1"/>
  <c r="CB42" i="23" a="1"/>
  <c r="CB42" i="23" s="1"/>
  <c r="CB29" i="23" a="1"/>
  <c r="CB29" i="23" s="1"/>
  <c r="CB32" i="23" a="1"/>
  <c r="CB32" i="23" s="1"/>
  <c r="CB36" i="23" a="1"/>
  <c r="CB36" i="23" s="1"/>
  <c r="CB37" i="23" a="1"/>
  <c r="CB37" i="23" s="1"/>
  <c r="CB9" i="23" a="1"/>
  <c r="CB9" i="23" s="1"/>
  <c r="CB33" i="23" a="1"/>
  <c r="CB33" i="23" s="1"/>
  <c r="CB26" i="23" a="1"/>
  <c r="CB26" i="23" s="1"/>
  <c r="CB31" i="23" a="1"/>
  <c r="CB31" i="23" s="1"/>
  <c r="CB41" i="23" a="1"/>
  <c r="CB41" i="23" s="1"/>
  <c r="CB34" i="23" a="1"/>
  <c r="CB34" i="23" s="1"/>
  <c r="CB38" i="23" a="1"/>
  <c r="CB38" i="23" s="1"/>
  <c r="CB44" i="23" a="1"/>
  <c r="CB44" i="23" s="1"/>
  <c r="CB30" i="23" a="1"/>
  <c r="CB30" i="23" s="1"/>
  <c r="CB40" i="23" a="1"/>
  <c r="CB40" i="23" s="1"/>
  <c r="CB35" i="23" a="1"/>
  <c r="CB35" i="23" s="1"/>
  <c r="CB39" i="23" a="1"/>
  <c r="CB39" i="23" s="1"/>
  <c r="CB64" i="23" a="1"/>
  <c r="CB64" i="23" s="1"/>
  <c r="CB43" i="23" a="1"/>
  <c r="CB43" i="23" s="1"/>
  <c r="CB47" i="23" a="1"/>
  <c r="CB47" i="23" s="1"/>
  <c r="CB53" i="23" a="1"/>
  <c r="CB53" i="23" s="1"/>
  <c r="CB59" i="23" a="1"/>
  <c r="CB59" i="23" s="1"/>
  <c r="CB45" i="23" a="1"/>
  <c r="CB45" i="23" s="1"/>
  <c r="CB50" i="23" a="1"/>
  <c r="CB50" i="23" s="1"/>
  <c r="CB62" i="23" a="1"/>
  <c r="CB62" i="23" s="1"/>
  <c r="CB63" i="23" a="1"/>
  <c r="CB63" i="23" s="1"/>
  <c r="CB65" i="23" a="1"/>
  <c r="CB65" i="23" s="1"/>
  <c r="CB55" i="23" a="1"/>
  <c r="CB55" i="23" s="1"/>
  <c r="CB28" i="23" a="1"/>
  <c r="CB28" i="23" s="1"/>
  <c r="CB52" i="23" a="1"/>
  <c r="CB52" i="23" s="1"/>
  <c r="CB49" i="23" a="1"/>
  <c r="CB49" i="23" s="1"/>
  <c r="CB56" i="23" a="1"/>
  <c r="CB56" i="23" s="1"/>
  <c r="CB58" i="23" a="1"/>
  <c r="CB58" i="23" s="1"/>
  <c r="CB46" i="23" a="1"/>
  <c r="CB46" i="23" s="1"/>
  <c r="CB48" i="23" a="1"/>
  <c r="CB48" i="23" s="1"/>
  <c r="CB51" i="23" a="1"/>
  <c r="CB51" i="23" s="1"/>
  <c r="CB57" i="23" a="1"/>
  <c r="CB57" i="23" s="1"/>
  <c r="CB61" i="23" a="1"/>
  <c r="CB61" i="23" s="1"/>
  <c r="CB54" i="23" a="1"/>
  <c r="CB54" i="23" s="1"/>
  <c r="CB60" i="23" a="1"/>
  <c r="CB60" i="23" s="1"/>
  <c r="CB77" i="23" a="1"/>
  <c r="CB77" i="23" s="1"/>
  <c r="CB72" i="23" a="1"/>
  <c r="CB72" i="23" s="1"/>
  <c r="CB81" i="23" a="1"/>
  <c r="CB81" i="23" s="1"/>
  <c r="CB73" i="23" a="1"/>
  <c r="CB73" i="23" s="1"/>
  <c r="CB75" i="23" a="1"/>
  <c r="CB75" i="23" s="1"/>
  <c r="CB82" i="23" a="1"/>
  <c r="CB82" i="23" s="1"/>
  <c r="CB74" i="23" a="1"/>
  <c r="CB74" i="23" s="1"/>
  <c r="CB78" i="23" a="1"/>
  <c r="CB78" i="23" s="1"/>
  <c r="CB67" i="23" a="1"/>
  <c r="CB67" i="23" s="1"/>
  <c r="CB76" i="23" a="1"/>
  <c r="CB76" i="23" s="1"/>
  <c r="CB83" i="23" a="1"/>
  <c r="CB83" i="23" s="1"/>
  <c r="CB84" i="23" a="1"/>
  <c r="CB84" i="23" s="1"/>
  <c r="CB68" i="23" a="1"/>
  <c r="CB68" i="23" s="1"/>
  <c r="CB70" i="23" a="1"/>
  <c r="CB70" i="23" s="1"/>
  <c r="CB66" i="23" a="1"/>
  <c r="CB66" i="23" s="1"/>
  <c r="CB69" i="23" a="1"/>
  <c r="CB69" i="23" s="1"/>
  <c r="CB79" i="23" a="1"/>
  <c r="CB79" i="23" s="1"/>
  <c r="CB71" i="23" a="1"/>
  <c r="CB71" i="23" s="1"/>
  <c r="CB80" i="23" a="1"/>
  <c r="CB80" i="23" s="1"/>
  <c r="CB85" i="23" a="1"/>
  <c r="CB85" i="23" s="1"/>
  <c r="CB93" i="23" a="1"/>
  <c r="CB93" i="23" s="1"/>
  <c r="CB87" i="23" a="1"/>
  <c r="CB87" i="23" s="1"/>
  <c r="CB98" i="23" a="1"/>
  <c r="CB98" i="23" s="1"/>
  <c r="CB92" i="23" a="1"/>
  <c r="CB92" i="23" s="1"/>
  <c r="CB95" i="23" a="1"/>
  <c r="CB95" i="23" s="1"/>
  <c r="CB99" i="23" a="1"/>
  <c r="CB99" i="23" s="1"/>
  <c r="CB86" i="23" a="1"/>
  <c r="CB86" i="23" s="1"/>
  <c r="CB97" i="23" a="1"/>
  <c r="CB97" i="23" s="1"/>
  <c r="CB102" i="23" a="1"/>
  <c r="CB102" i="23" s="1"/>
  <c r="CB89" i="23" a="1"/>
  <c r="CB89" i="23" s="1"/>
  <c r="CB90" i="23" a="1"/>
  <c r="CB90" i="23" s="1"/>
  <c r="CB94" i="23" a="1"/>
  <c r="CB94" i="23" s="1"/>
  <c r="CB100" i="23" a="1"/>
  <c r="CB100" i="23" s="1"/>
  <c r="CB101" i="23" a="1"/>
  <c r="CB101" i="23" s="1"/>
  <c r="CB103" i="23" a="1"/>
  <c r="CB103" i="23" s="1"/>
  <c r="CB88" i="23" a="1"/>
  <c r="CB88" i="23" s="1"/>
  <c r="CB91" i="23" a="1"/>
  <c r="CB91" i="23" s="1"/>
  <c r="CB96" i="23" a="1"/>
  <c r="CB96" i="23" s="1"/>
  <c r="CJ5" i="23" a="1"/>
  <c r="CJ5" i="23" s="1"/>
  <c r="CJ6" i="23" a="1"/>
  <c r="CJ6" i="23" s="1"/>
  <c r="CJ7" i="23" a="1"/>
  <c r="CJ7" i="23" s="1"/>
  <c r="CJ14" i="23" a="1"/>
  <c r="CJ14" i="23" s="1"/>
  <c r="CJ17" i="23" a="1"/>
  <c r="CJ17" i="23" s="1"/>
  <c r="CJ8" i="23" a="1"/>
  <c r="CJ8" i="23" s="1"/>
  <c r="CJ25" i="23" a="1"/>
  <c r="CJ25" i="23" s="1"/>
  <c r="CJ28" i="23" a="1"/>
  <c r="CJ28" i="23" s="1"/>
  <c r="CJ20" i="23" a="1"/>
  <c r="CJ20" i="23" s="1"/>
  <c r="CJ22" i="23" a="1"/>
  <c r="CJ22" i="23" s="1"/>
  <c r="CJ24" i="23" a="1"/>
  <c r="CJ24" i="23" s="1"/>
  <c r="CJ4" i="23" a="1"/>
  <c r="CJ4" i="23" s="1"/>
  <c r="CJ13" i="23" a="1"/>
  <c r="CJ13" i="23" s="1"/>
  <c r="CJ23" i="23" a="1"/>
  <c r="CJ23" i="23" s="1"/>
  <c r="CJ10" i="23" a="1"/>
  <c r="CJ10" i="23" s="1"/>
  <c r="CJ11" i="23" a="1"/>
  <c r="CJ11" i="23" s="1"/>
  <c r="CJ16" i="23" a="1"/>
  <c r="CJ16" i="23" s="1"/>
  <c r="CJ19" i="23" a="1"/>
  <c r="CJ19" i="23" s="1"/>
  <c r="CJ26" i="23" a="1"/>
  <c r="CJ26" i="23" s="1"/>
  <c r="CJ21" i="23" a="1"/>
  <c r="CJ21" i="23" s="1"/>
  <c r="CJ27" i="23" a="1"/>
  <c r="CJ27" i="23" s="1"/>
  <c r="CJ40" i="23" a="1"/>
  <c r="CJ40" i="23" s="1"/>
  <c r="CJ42" i="23" a="1"/>
  <c r="CJ42" i="23" s="1"/>
  <c r="CJ43" i="23" a="1"/>
  <c r="CJ43" i="23" s="1"/>
  <c r="CJ15" i="23" a="1"/>
  <c r="CJ15" i="23" s="1"/>
  <c r="CJ35" i="23" a="1"/>
  <c r="CJ35" i="23" s="1"/>
  <c r="CJ36" i="23" a="1"/>
  <c r="CJ36" i="23" s="1"/>
  <c r="CJ29" i="23" a="1"/>
  <c r="CJ29" i="23" s="1"/>
  <c r="CJ37" i="23" a="1"/>
  <c r="CJ37" i="23" s="1"/>
  <c r="CJ39" i="23" a="1"/>
  <c r="CJ39" i="23" s="1"/>
  <c r="CJ9" i="23" a="1"/>
  <c r="CJ9" i="23" s="1"/>
  <c r="CJ33" i="23" a="1"/>
  <c r="CJ33" i="23" s="1"/>
  <c r="CJ41" i="23" a="1"/>
  <c r="CJ41" i="23" s="1"/>
  <c r="CJ32" i="23" a="1"/>
  <c r="CJ32" i="23" s="1"/>
  <c r="CJ45" i="23" a="1"/>
  <c r="CJ45" i="23" s="1"/>
  <c r="CJ46" i="23" a="1"/>
  <c r="CJ46" i="23" s="1"/>
  <c r="CJ30" i="23" a="1"/>
  <c r="CJ30" i="23" s="1"/>
  <c r="CJ31" i="23" a="1"/>
  <c r="CJ31" i="23" s="1"/>
  <c r="CJ34" i="23" a="1"/>
  <c r="CJ34" i="23" s="1"/>
  <c r="CJ44" i="23" a="1"/>
  <c r="CJ44" i="23" s="1"/>
  <c r="CJ48" i="23" a="1"/>
  <c r="CJ48" i="23" s="1"/>
  <c r="CJ54" i="23" a="1"/>
  <c r="CJ54" i="23" s="1"/>
  <c r="CJ58" i="23" a="1"/>
  <c r="CJ58" i="23" s="1"/>
  <c r="CJ61" i="23" a="1"/>
  <c r="CJ61" i="23" s="1"/>
  <c r="CJ51" i="23" a="1"/>
  <c r="CJ51" i="23" s="1"/>
  <c r="CJ57" i="23" a="1"/>
  <c r="CJ57" i="23" s="1"/>
  <c r="CJ60" i="23" a="1"/>
  <c r="CJ60" i="23" s="1"/>
  <c r="CJ47" i="23" a="1"/>
  <c r="CJ47" i="23" s="1"/>
  <c r="CJ38" i="23" a="1"/>
  <c r="CJ38" i="23" s="1"/>
  <c r="CJ53" i="23" a="1"/>
  <c r="CJ53" i="23" s="1"/>
  <c r="CJ59" i="23" a="1"/>
  <c r="CJ59" i="23" s="1"/>
  <c r="CJ64" i="23" a="1"/>
  <c r="CJ64" i="23" s="1"/>
  <c r="CJ18" i="23" a="1"/>
  <c r="CJ18" i="23" s="1"/>
  <c r="CJ50" i="23" a="1"/>
  <c r="CJ50" i="23" s="1"/>
  <c r="CJ55" i="23" a="1"/>
  <c r="CJ55" i="23" s="1"/>
  <c r="CJ65" i="23" a="1"/>
  <c r="CJ65" i="23" s="1"/>
  <c r="CJ52" i="23" a="1"/>
  <c r="CJ52" i="23" s="1"/>
  <c r="CJ56" i="23" a="1"/>
  <c r="CJ56" i="23" s="1"/>
  <c r="CJ62" i="23" a="1"/>
  <c r="CJ62" i="23" s="1"/>
  <c r="CJ63" i="23" a="1"/>
  <c r="CJ63" i="23" s="1"/>
  <c r="CJ49" i="23" a="1"/>
  <c r="CJ49" i="23" s="1"/>
  <c r="CJ66" i="23" a="1"/>
  <c r="CJ66" i="23" s="1"/>
  <c r="CJ67" i="23" a="1"/>
  <c r="CJ67" i="23" s="1"/>
  <c r="CJ70" i="23" a="1"/>
  <c r="CJ70" i="23" s="1"/>
  <c r="CJ84" i="23" a="1"/>
  <c r="CJ84" i="23" s="1"/>
  <c r="CJ76" i="23" a="1"/>
  <c r="CJ76" i="23" s="1"/>
  <c r="CJ79" i="23" a="1"/>
  <c r="CJ79" i="23" s="1"/>
  <c r="CJ71" i="23" a="1"/>
  <c r="CJ71" i="23" s="1"/>
  <c r="CJ80" i="23" a="1"/>
  <c r="CJ80" i="23" s="1"/>
  <c r="CJ72" i="23" a="1"/>
  <c r="CJ72" i="23" s="1"/>
  <c r="CJ77" i="23" a="1"/>
  <c r="CJ77" i="23" s="1"/>
  <c r="CJ81" i="23" a="1"/>
  <c r="CJ81" i="23" s="1"/>
  <c r="CJ82" i="23" a="1"/>
  <c r="CJ82" i="23" s="1"/>
  <c r="CJ73" i="23" a="1"/>
  <c r="CJ73" i="23" s="1"/>
  <c r="CJ74" i="23" a="1"/>
  <c r="CJ74" i="23" s="1"/>
  <c r="CJ75" i="23" a="1"/>
  <c r="CJ75" i="23" s="1"/>
  <c r="CJ78" i="23" a="1"/>
  <c r="CJ78" i="23" s="1"/>
  <c r="CJ68" i="23" a="1"/>
  <c r="CJ68" i="23" s="1"/>
  <c r="CJ69" i="23" a="1"/>
  <c r="CJ69" i="23" s="1"/>
  <c r="CJ88" i="23" a="1"/>
  <c r="CJ88" i="23" s="1"/>
  <c r="CJ89" i="23" a="1"/>
  <c r="CJ89" i="23" s="1"/>
  <c r="CJ90" i="23" a="1"/>
  <c r="CJ90" i="23" s="1"/>
  <c r="CJ91" i="23" a="1"/>
  <c r="CJ91" i="23" s="1"/>
  <c r="CJ100" i="23" a="1"/>
  <c r="CJ100" i="23" s="1"/>
  <c r="CJ102" i="23" a="1"/>
  <c r="CJ102" i="23" s="1"/>
  <c r="CJ87" i="23" a="1"/>
  <c r="CJ87" i="23" s="1"/>
  <c r="CJ96" i="23" a="1"/>
  <c r="CJ96" i="23" s="1"/>
  <c r="CJ101" i="23" a="1"/>
  <c r="CJ101" i="23" s="1"/>
  <c r="CJ103" i="23" a="1"/>
  <c r="CJ103" i="23" s="1"/>
  <c r="CJ93" i="23" a="1"/>
  <c r="CJ93" i="23" s="1"/>
  <c r="CJ98" i="23" a="1"/>
  <c r="CJ98" i="23" s="1"/>
  <c r="CJ86" i="23" a="1"/>
  <c r="CJ86" i="23" s="1"/>
  <c r="CJ95" i="23" a="1"/>
  <c r="CJ95" i="23" s="1"/>
  <c r="CJ83" i="23" a="1"/>
  <c r="CJ83" i="23" s="1"/>
  <c r="CJ92" i="23" a="1"/>
  <c r="CJ92" i="23" s="1"/>
  <c r="CJ99" i="23" a="1"/>
  <c r="CJ99" i="23" s="1"/>
  <c r="CJ85" i="23" a="1"/>
  <c r="CJ85" i="23" s="1"/>
  <c r="CJ94" i="23" a="1"/>
  <c r="CJ94" i="23" s="1"/>
  <c r="CJ97" i="23" a="1"/>
  <c r="CJ97" i="23" s="1"/>
  <c r="CR5" i="23" a="1"/>
  <c r="CR5" i="23" s="1"/>
  <c r="CR26" i="23" a="1"/>
  <c r="CR26" i="23" s="1"/>
  <c r="CR15" i="23" a="1"/>
  <c r="CR15" i="23" s="1"/>
  <c r="CR16" i="23" a="1"/>
  <c r="CR16" i="23" s="1"/>
  <c r="CR19" i="23" a="1"/>
  <c r="CR19" i="23" s="1"/>
  <c r="CR21" i="23" a="1"/>
  <c r="CR21" i="23" s="1"/>
  <c r="CR22" i="23" a="1"/>
  <c r="CR22" i="23" s="1"/>
  <c r="CR8" i="23" a="1"/>
  <c r="CR8" i="23" s="1"/>
  <c r="CR28" i="23" a="1"/>
  <c r="CR28" i="23" s="1"/>
  <c r="CR11" i="23" a="1"/>
  <c r="CR11" i="23" s="1"/>
  <c r="CR14" i="23" a="1"/>
  <c r="CR14" i="23" s="1"/>
  <c r="CR25" i="23" a="1"/>
  <c r="CR25" i="23" s="1"/>
  <c r="CR7" i="23" a="1"/>
  <c r="CR7" i="23" s="1"/>
  <c r="CR20" i="23" a="1"/>
  <c r="CR20" i="23" s="1"/>
  <c r="CR24" i="23" a="1"/>
  <c r="CR24" i="23" s="1"/>
  <c r="CR4" i="23" a="1"/>
  <c r="CR4" i="23" s="1"/>
  <c r="CR10" i="23" a="1"/>
  <c r="CR10" i="23" s="1"/>
  <c r="CR17" i="23" a="1"/>
  <c r="CR17" i="23" s="1"/>
  <c r="CR23" i="23" a="1"/>
  <c r="CR23" i="23" s="1"/>
  <c r="CR6" i="23" a="1"/>
  <c r="CR6" i="23" s="1"/>
  <c r="CR13" i="23" a="1"/>
  <c r="CR13" i="23" s="1"/>
  <c r="CR18" i="23" a="1"/>
  <c r="CR18" i="23" s="1"/>
  <c r="CR32" i="23" a="1"/>
  <c r="CR32" i="23" s="1"/>
  <c r="CR40" i="23" a="1"/>
  <c r="CR40" i="23" s="1"/>
  <c r="CR43" i="23" a="1"/>
  <c r="CR43" i="23" s="1"/>
  <c r="CR27" i="23" a="1"/>
  <c r="CR27" i="23" s="1"/>
  <c r="CR31" i="23" a="1"/>
  <c r="CR31" i="23" s="1"/>
  <c r="CR34" i="23" a="1"/>
  <c r="CR34" i="23" s="1"/>
  <c r="CR38" i="23" a="1"/>
  <c r="CR38" i="23" s="1"/>
  <c r="CR29" i="23" a="1"/>
  <c r="CR29" i="23" s="1"/>
  <c r="CR30" i="23" a="1"/>
  <c r="CR30" i="23" s="1"/>
  <c r="CR36" i="23" a="1"/>
  <c r="CR36" i="23" s="1"/>
  <c r="CR37" i="23" a="1"/>
  <c r="CR37" i="23" s="1"/>
  <c r="CR42" i="23" a="1"/>
  <c r="CR42" i="23" s="1"/>
  <c r="CR9" i="23" a="1"/>
  <c r="CR9" i="23" s="1"/>
  <c r="CR35" i="23" a="1"/>
  <c r="CR35" i="23" s="1"/>
  <c r="CR33" i="23" a="1"/>
  <c r="CR33" i="23" s="1"/>
  <c r="CR39" i="23" a="1"/>
  <c r="CR39" i="23" s="1"/>
  <c r="CR41" i="23" a="1"/>
  <c r="CR41" i="23" s="1"/>
  <c r="CR44" i="23" a="1"/>
  <c r="CR44" i="23" s="1"/>
  <c r="CR45" i="23" a="1"/>
  <c r="CR45" i="23" s="1"/>
  <c r="CR46" i="23" a="1"/>
  <c r="CR46" i="23" s="1"/>
  <c r="CR49" i="23" a="1"/>
  <c r="CR49" i="23" s="1"/>
  <c r="CR52" i="23" a="1"/>
  <c r="CR52" i="23" s="1"/>
  <c r="CR63" i="23" a="1"/>
  <c r="CR63" i="23" s="1"/>
  <c r="CR54" i="23" a="1"/>
  <c r="CR54" i="23" s="1"/>
  <c r="CR48" i="23" a="1"/>
  <c r="CR48" i="23" s="1"/>
  <c r="CR51" i="23" a="1"/>
  <c r="CR51" i="23" s="1"/>
  <c r="CR58" i="23" a="1"/>
  <c r="CR58" i="23" s="1"/>
  <c r="CR61" i="23" a="1"/>
  <c r="CR61" i="23" s="1"/>
  <c r="CR57" i="23" a="1"/>
  <c r="CR57" i="23" s="1"/>
  <c r="CR47" i="23" a="1"/>
  <c r="CR47" i="23" s="1"/>
  <c r="CR50" i="23" a="1"/>
  <c r="CR50" i="23" s="1"/>
  <c r="CR53" i="23" a="1"/>
  <c r="CR53" i="23" s="1"/>
  <c r="CR55" i="23" a="1"/>
  <c r="CR55" i="23" s="1"/>
  <c r="CR60" i="23" a="1"/>
  <c r="CR60" i="23" s="1"/>
  <c r="CR59" i="23" a="1"/>
  <c r="CR59" i="23" s="1"/>
  <c r="CR56" i="23" a="1"/>
  <c r="CR56" i="23" s="1"/>
  <c r="CR74" i="23" a="1"/>
  <c r="CR74" i="23" s="1"/>
  <c r="CR82" i="23" a="1"/>
  <c r="CR82" i="23" s="1"/>
  <c r="CR67" i="23" a="1"/>
  <c r="CR67" i="23" s="1"/>
  <c r="CR73" i="23" a="1"/>
  <c r="CR73" i="23" s="1"/>
  <c r="CR64" i="23" a="1"/>
  <c r="CR64" i="23" s="1"/>
  <c r="CR68" i="23" a="1"/>
  <c r="CR68" i="23" s="1"/>
  <c r="CR69" i="23" a="1"/>
  <c r="CR69" i="23" s="1"/>
  <c r="CR70" i="23" a="1"/>
  <c r="CR70" i="23" s="1"/>
  <c r="CR75" i="23" a="1"/>
  <c r="CR75" i="23" s="1"/>
  <c r="CR78" i="23" a="1"/>
  <c r="CR78" i="23" s="1"/>
  <c r="CR83" i="23" a="1"/>
  <c r="CR83" i="23" s="1"/>
  <c r="CR65" i="23" a="1"/>
  <c r="CR65" i="23" s="1"/>
  <c r="CR66" i="23" a="1"/>
  <c r="CR66" i="23" s="1"/>
  <c r="CR76" i="23" a="1"/>
  <c r="CR76" i="23" s="1"/>
  <c r="CR80" i="23" a="1"/>
  <c r="CR80" i="23" s="1"/>
  <c r="CR84" i="23" a="1"/>
  <c r="CR84" i="23" s="1"/>
  <c r="CR62" i="23" a="1"/>
  <c r="CR62" i="23" s="1"/>
  <c r="CR71" i="23" a="1"/>
  <c r="CR71" i="23" s="1"/>
  <c r="CR79" i="23" a="1"/>
  <c r="CR79" i="23" s="1"/>
  <c r="CR72" i="23" a="1"/>
  <c r="CR72" i="23" s="1"/>
  <c r="CR97" i="23" a="1"/>
  <c r="CR97" i="23" s="1"/>
  <c r="CR89" i="23" a="1"/>
  <c r="CR89" i="23" s="1"/>
  <c r="CR90" i="23" a="1"/>
  <c r="CR90" i="23" s="1"/>
  <c r="CR99" i="23" a="1"/>
  <c r="CR99" i="23" s="1"/>
  <c r="CR88" i="23" a="1"/>
  <c r="CR88" i="23" s="1"/>
  <c r="CR94" i="23" a="1"/>
  <c r="CR94" i="23" s="1"/>
  <c r="CR91" i="23" a="1"/>
  <c r="CR91" i="23" s="1"/>
  <c r="CR96" i="23" a="1"/>
  <c r="CR96" i="23" s="1"/>
  <c r="CR100" i="23" a="1"/>
  <c r="CR100" i="23" s="1"/>
  <c r="CR87" i="23" a="1"/>
  <c r="CR87" i="23" s="1"/>
  <c r="CR93" i="23" a="1"/>
  <c r="CR93" i="23" s="1"/>
  <c r="CR102" i="23" a="1"/>
  <c r="CR102" i="23" s="1"/>
  <c r="CR81" i="23" a="1"/>
  <c r="CR81" i="23" s="1"/>
  <c r="CR86" i="23" a="1"/>
  <c r="CR86" i="23" s="1"/>
  <c r="CR103" i="23" a="1"/>
  <c r="CR103" i="23" s="1"/>
  <c r="CR85" i="23" a="1"/>
  <c r="CR85" i="23" s="1"/>
  <c r="CR98" i="23" a="1"/>
  <c r="CR98" i="23" s="1"/>
  <c r="CR101" i="23" a="1"/>
  <c r="CR101" i="23" s="1"/>
  <c r="CR77" i="23" a="1"/>
  <c r="CR77" i="23" s="1"/>
  <c r="CR92" i="23" a="1"/>
  <c r="CR92" i="23" s="1"/>
  <c r="CR95" i="23" a="1"/>
  <c r="CR95" i="23" s="1"/>
  <c r="CZ5" i="23" a="1"/>
  <c r="CZ5" i="23" s="1"/>
  <c r="CZ4" i="23" a="1"/>
  <c r="CZ4" i="23" s="1"/>
  <c r="CZ11" i="23" a="1"/>
  <c r="CZ11" i="23" s="1"/>
  <c r="CZ17" i="23" a="1"/>
  <c r="CZ17" i="23" s="1"/>
  <c r="CZ23" i="23" a="1"/>
  <c r="CZ23" i="23" s="1"/>
  <c r="CZ13" i="23" a="1"/>
  <c r="CZ13" i="23" s="1"/>
  <c r="CZ18" i="23" a="1"/>
  <c r="CZ18" i="23" s="1"/>
  <c r="CZ26" i="23" a="1"/>
  <c r="CZ26" i="23" s="1"/>
  <c r="CZ8" i="23" a="1"/>
  <c r="CZ8" i="23" s="1"/>
  <c r="CZ19" i="23" a="1"/>
  <c r="CZ19" i="23" s="1"/>
  <c r="CZ29" i="23" a="1"/>
  <c r="CZ29" i="23" s="1"/>
  <c r="CZ25" i="23" a="1"/>
  <c r="CZ25" i="23" s="1"/>
  <c r="CZ16" i="23" a="1"/>
  <c r="CZ16" i="23" s="1"/>
  <c r="CZ10" i="23" a="1"/>
  <c r="CZ10" i="23" s="1"/>
  <c r="CZ15" i="23" a="1"/>
  <c r="CZ15" i="23" s="1"/>
  <c r="CZ21" i="23" a="1"/>
  <c r="CZ21" i="23" s="1"/>
  <c r="CZ7" i="23" a="1"/>
  <c r="CZ7" i="23" s="1"/>
  <c r="CZ20" i="23" a="1"/>
  <c r="CZ20" i="23" s="1"/>
  <c r="CZ22" i="23" a="1"/>
  <c r="CZ22" i="23" s="1"/>
  <c r="CZ24" i="23" a="1"/>
  <c r="CZ24" i="23" s="1"/>
  <c r="CZ30" i="23" a="1"/>
  <c r="CZ30" i="23" s="1"/>
  <c r="CZ33" i="23" a="1"/>
  <c r="CZ33" i="23" s="1"/>
  <c r="CZ35" i="23" a="1"/>
  <c r="CZ35" i="23" s="1"/>
  <c r="CZ41" i="23" a="1"/>
  <c r="CZ41" i="23" s="1"/>
  <c r="CZ6" i="23" a="1"/>
  <c r="CZ6" i="23" s="1"/>
  <c r="CZ39" i="23" a="1"/>
  <c r="CZ39" i="23" s="1"/>
  <c r="CZ44" i="23" a="1"/>
  <c r="CZ44" i="23" s="1"/>
  <c r="CZ46" i="23" a="1"/>
  <c r="CZ46" i="23" s="1"/>
  <c r="CZ14" i="23" a="1"/>
  <c r="CZ14" i="23" s="1"/>
  <c r="CZ45" i="23" a="1"/>
  <c r="CZ45" i="23" s="1"/>
  <c r="CZ32" i="23" a="1"/>
  <c r="CZ32" i="23" s="1"/>
  <c r="CZ34" i="23" a="1"/>
  <c r="CZ34" i="23" s="1"/>
  <c r="CZ36" i="23" a="1"/>
  <c r="CZ36" i="23" s="1"/>
  <c r="CZ42" i="23" a="1"/>
  <c r="CZ42" i="23" s="1"/>
  <c r="CZ43" i="23" a="1"/>
  <c r="CZ43" i="23" s="1"/>
  <c r="CZ37" i="23" a="1"/>
  <c r="CZ37" i="23" s="1"/>
  <c r="CZ40" i="23" a="1"/>
  <c r="CZ40" i="23" s="1"/>
  <c r="CZ9" i="23" a="1"/>
  <c r="CZ9" i="23" s="1"/>
  <c r="CZ28" i="23" a="1"/>
  <c r="CZ28" i="23" s="1"/>
  <c r="CZ31" i="23" a="1"/>
  <c r="CZ31" i="23" s="1"/>
  <c r="CZ38" i="23" a="1"/>
  <c r="CZ38" i="23" s="1"/>
  <c r="CZ50" i="23" a="1"/>
  <c r="CZ50" i="23" s="1"/>
  <c r="CZ62" i="23" a="1"/>
  <c r="CZ62" i="23" s="1"/>
  <c r="CZ52" i="23" a="1"/>
  <c r="CZ52" i="23" s="1"/>
  <c r="CZ56" i="23" a="1"/>
  <c r="CZ56" i="23" s="1"/>
  <c r="CZ59" i="23" a="1"/>
  <c r="CZ59" i="23" s="1"/>
  <c r="CZ64" i="23" a="1"/>
  <c r="CZ64" i="23" s="1"/>
  <c r="CZ49" i="23" a="1"/>
  <c r="CZ49" i="23" s="1"/>
  <c r="CZ54" i="23" a="1"/>
  <c r="CZ54" i="23" s="1"/>
  <c r="CZ65" i="23" a="1"/>
  <c r="CZ65" i="23" s="1"/>
  <c r="CZ63" i="23" a="1"/>
  <c r="CZ63" i="23" s="1"/>
  <c r="CZ58" i="23" a="1"/>
  <c r="CZ58" i="23" s="1"/>
  <c r="CZ61" i="23" a="1"/>
  <c r="CZ61" i="23" s="1"/>
  <c r="CZ47" i="23" a="1"/>
  <c r="CZ47" i="23" s="1"/>
  <c r="CZ48" i="23" a="1"/>
  <c r="CZ48" i="23" s="1"/>
  <c r="CZ51" i="23" a="1"/>
  <c r="CZ51" i="23" s="1"/>
  <c r="CZ57" i="23" a="1"/>
  <c r="CZ57" i="23" s="1"/>
  <c r="CZ53" i="23" a="1"/>
  <c r="CZ53" i="23" s="1"/>
  <c r="CZ55" i="23" a="1"/>
  <c r="CZ55" i="23" s="1"/>
  <c r="CZ27" i="23" a="1"/>
  <c r="CZ27" i="23" s="1"/>
  <c r="CZ60" i="23" a="1"/>
  <c r="CZ60" i="23" s="1"/>
  <c r="CZ76" i="23" a="1"/>
  <c r="CZ76" i="23" s="1"/>
  <c r="CZ80" i="23" a="1"/>
  <c r="CZ80" i="23" s="1"/>
  <c r="CZ71" i="23" a="1"/>
  <c r="CZ71" i="23" s="1"/>
  <c r="CZ72" i="23" a="1"/>
  <c r="CZ72" i="23" s="1"/>
  <c r="CZ79" i="23" a="1"/>
  <c r="CZ79" i="23" s="1"/>
  <c r="CZ81" i="23" a="1"/>
  <c r="CZ81" i="23" s="1"/>
  <c r="CZ73" i="23" a="1"/>
  <c r="CZ73" i="23" s="1"/>
  <c r="CZ74" i="23" a="1"/>
  <c r="CZ74" i="23" s="1"/>
  <c r="CZ77" i="23" a="1"/>
  <c r="CZ77" i="23" s="1"/>
  <c r="CZ82" i="23" a="1"/>
  <c r="CZ82" i="23" s="1"/>
  <c r="CZ67" i="23" a="1"/>
  <c r="CZ67" i="23" s="1"/>
  <c r="CZ68" i="23" a="1"/>
  <c r="CZ68" i="23" s="1"/>
  <c r="CZ69" i="23" a="1"/>
  <c r="CZ69" i="23" s="1"/>
  <c r="CZ70" i="23" a="1"/>
  <c r="CZ70" i="23" s="1"/>
  <c r="CZ75" i="23" a="1"/>
  <c r="CZ75" i="23" s="1"/>
  <c r="CZ78" i="23" a="1"/>
  <c r="CZ78" i="23" s="1"/>
  <c r="CZ83" i="23" a="1"/>
  <c r="CZ83" i="23" s="1"/>
  <c r="CZ66" i="23" a="1"/>
  <c r="CZ66" i="23" s="1"/>
  <c r="CZ95" i="23" a="1"/>
  <c r="CZ95" i="23" s="1"/>
  <c r="CZ89" i="23" a="1"/>
  <c r="CZ89" i="23" s="1"/>
  <c r="CZ90" i="23" a="1"/>
  <c r="CZ90" i="23" s="1"/>
  <c r="CZ88" i="23" a="1"/>
  <c r="CZ88" i="23" s="1"/>
  <c r="CZ92" i="23" a="1"/>
  <c r="CZ92" i="23" s="1"/>
  <c r="CZ101" i="23" a="1"/>
  <c r="CZ101" i="23" s="1"/>
  <c r="CZ84" i="23" a="1"/>
  <c r="CZ84" i="23" s="1"/>
  <c r="CZ94" i="23" a="1"/>
  <c r="CZ94" i="23" s="1"/>
  <c r="CZ97" i="23" a="1"/>
  <c r="CZ97" i="23" s="1"/>
  <c r="CZ91" i="23" a="1"/>
  <c r="CZ91" i="23" s="1"/>
  <c r="CZ99" i="23" a="1"/>
  <c r="CZ99" i="23" s="1"/>
  <c r="CZ85" i="23" a="1"/>
  <c r="CZ85" i="23" s="1"/>
  <c r="CZ87" i="23" a="1"/>
  <c r="CZ87" i="23" s="1"/>
  <c r="CZ96" i="23" a="1"/>
  <c r="CZ96" i="23" s="1"/>
  <c r="CZ100" i="23" a="1"/>
  <c r="CZ100" i="23" s="1"/>
  <c r="CZ86" i="23" a="1"/>
  <c r="CZ86" i="23" s="1"/>
  <c r="CZ93" i="23" a="1"/>
  <c r="CZ93" i="23" s="1"/>
  <c r="CZ98" i="23" a="1"/>
  <c r="CZ98" i="23" s="1"/>
  <c r="CZ102" i="23" a="1"/>
  <c r="CZ102" i="23" s="1"/>
  <c r="CZ103" i="23" a="1"/>
  <c r="CZ103" i="23" s="1"/>
  <c r="DH4" i="23" a="1"/>
  <c r="DH4" i="23" s="1"/>
  <c r="DH5" i="23" a="1"/>
  <c r="DH5" i="23" s="1"/>
  <c r="DH20" i="23" a="1"/>
  <c r="DH20" i="23" s="1"/>
  <c r="DH17" i="23" a="1"/>
  <c r="DH17" i="23" s="1"/>
  <c r="DH18" i="23" a="1"/>
  <c r="DH18" i="23" s="1"/>
  <c r="DH21" i="23" a="1"/>
  <c r="DH21" i="23" s="1"/>
  <c r="DH23" i="23" a="1"/>
  <c r="DH23" i="23" s="1"/>
  <c r="DH7" i="23" a="1"/>
  <c r="DH7" i="23" s="1"/>
  <c r="DH8" i="23" a="1"/>
  <c r="DH8" i="23" s="1"/>
  <c r="DH19" i="23" a="1"/>
  <c r="DH19" i="23" s="1"/>
  <c r="DH26" i="23" a="1"/>
  <c r="DH26" i="23" s="1"/>
  <c r="DH6" i="23" a="1"/>
  <c r="DH6" i="23" s="1"/>
  <c r="DH11" i="23" a="1"/>
  <c r="DH11" i="23" s="1"/>
  <c r="DH13" i="23" a="1"/>
  <c r="DH13" i="23" s="1"/>
  <c r="DH25" i="23" a="1"/>
  <c r="DH25" i="23" s="1"/>
  <c r="DH10" i="23" a="1"/>
  <c r="DH10" i="23" s="1"/>
  <c r="DH22" i="23" a="1"/>
  <c r="DH22" i="23" s="1"/>
  <c r="DH14" i="23" a="1"/>
  <c r="DH14" i="23" s="1"/>
  <c r="DH15" i="23" a="1"/>
  <c r="DH15" i="23" s="1"/>
  <c r="DH16" i="23" a="1"/>
  <c r="DH16" i="23" s="1"/>
  <c r="DH27" i="23" a="1"/>
  <c r="DH27" i="23" s="1"/>
  <c r="DH31" i="23" a="1"/>
  <c r="DH31" i="23" s="1"/>
  <c r="DH38" i="23" a="1"/>
  <c r="DH38" i="23" s="1"/>
  <c r="DH30" i="23" a="1"/>
  <c r="DH30" i="23" s="1"/>
  <c r="DH24" i="23" a="1"/>
  <c r="DH24" i="23" s="1"/>
  <c r="DH28" i="23" a="1"/>
  <c r="DH28" i="23" s="1"/>
  <c r="DH35" i="23" a="1"/>
  <c r="DH35" i="23" s="1"/>
  <c r="DH39" i="23" a="1"/>
  <c r="DH39" i="23" s="1"/>
  <c r="DH41" i="23" a="1"/>
  <c r="DH41" i="23" s="1"/>
  <c r="DH29" i="23" a="1"/>
  <c r="DH29" i="23" s="1"/>
  <c r="DH33" i="23" a="1"/>
  <c r="DH33" i="23" s="1"/>
  <c r="DH37" i="23" a="1"/>
  <c r="DH37" i="23" s="1"/>
  <c r="DH43" i="23" a="1"/>
  <c r="DH43" i="23" s="1"/>
  <c r="DH45" i="23" a="1"/>
  <c r="DH45" i="23" s="1"/>
  <c r="DH46" i="23" a="1"/>
  <c r="DH46" i="23" s="1"/>
  <c r="DH36" i="23" a="1"/>
  <c r="DH36" i="23" s="1"/>
  <c r="DH40" i="23" a="1"/>
  <c r="DH40" i="23" s="1"/>
  <c r="DH9" i="23" a="1"/>
  <c r="DH9" i="23" s="1"/>
  <c r="DH34" i="23" a="1"/>
  <c r="DH34" i="23" s="1"/>
  <c r="DH53" i="23" a="1"/>
  <c r="DH53" i="23" s="1"/>
  <c r="DH60" i="23" a="1"/>
  <c r="DH60" i="23" s="1"/>
  <c r="DH50" i="23" a="1"/>
  <c r="DH50" i="23" s="1"/>
  <c r="DH44" i="23" a="1"/>
  <c r="DH44" i="23" s="1"/>
  <c r="DH49" i="23" a="1"/>
  <c r="DH49" i="23" s="1"/>
  <c r="DH56" i="23" a="1"/>
  <c r="DH56" i="23" s="1"/>
  <c r="DH62" i="23" a="1"/>
  <c r="DH62" i="23" s="1"/>
  <c r="DH52" i="23" a="1"/>
  <c r="DH52" i="23" s="1"/>
  <c r="DH54" i="23" a="1"/>
  <c r="DH54" i="23" s="1"/>
  <c r="DH59" i="23" a="1"/>
  <c r="DH59" i="23" s="1"/>
  <c r="DH64" i="23" a="1"/>
  <c r="DH64" i="23" s="1"/>
  <c r="DH32" i="23" a="1"/>
  <c r="DH32" i="23" s="1"/>
  <c r="DH58" i="23" a="1"/>
  <c r="DH58" i="23" s="1"/>
  <c r="DH42" i="23" a="1"/>
  <c r="DH42" i="23" s="1"/>
  <c r="DH51" i="23" a="1"/>
  <c r="DH51" i="23" s="1"/>
  <c r="DH47" i="23" a="1"/>
  <c r="DH47" i="23" s="1"/>
  <c r="DH48" i="23" a="1"/>
  <c r="DH48" i="23" s="1"/>
  <c r="DH55" i="23" a="1"/>
  <c r="DH55" i="23" s="1"/>
  <c r="DH57" i="23" a="1"/>
  <c r="DH57" i="23" s="1"/>
  <c r="DH61" i="23" a="1"/>
  <c r="DH61" i="23" s="1"/>
  <c r="DH83" i="23" a="1"/>
  <c r="DH83" i="23" s="1"/>
  <c r="DH66" i="23" a="1"/>
  <c r="DH66" i="23" s="1"/>
  <c r="DH75" i="23" a="1"/>
  <c r="DH75" i="23" s="1"/>
  <c r="DH63" i="23" a="1"/>
  <c r="DH63" i="23" s="1"/>
  <c r="DH78" i="23" a="1"/>
  <c r="DH78" i="23" s="1"/>
  <c r="DH71" i="23" a="1"/>
  <c r="DH71" i="23" s="1"/>
  <c r="DH76" i="23" a="1"/>
  <c r="DH76" i="23" s="1"/>
  <c r="DH80" i="23" a="1"/>
  <c r="DH80" i="23" s="1"/>
  <c r="DH84" i="23" a="1"/>
  <c r="DH84" i="23" s="1"/>
  <c r="DH65" i="23" a="1"/>
  <c r="DH65" i="23" s="1"/>
  <c r="DH72" i="23" a="1"/>
  <c r="DH72" i="23" s="1"/>
  <c r="DH74" i="23" a="1"/>
  <c r="DH74" i="23" s="1"/>
  <c r="DH79" i="23" a="1"/>
  <c r="DH79" i="23" s="1"/>
  <c r="DH81" i="23" a="1"/>
  <c r="DH81" i="23" s="1"/>
  <c r="DH67" i="23" a="1"/>
  <c r="DH67" i="23" s="1"/>
  <c r="DH68" i="23" a="1"/>
  <c r="DH68" i="23" s="1"/>
  <c r="DH70" i="23" a="1"/>
  <c r="DH70" i="23" s="1"/>
  <c r="DH73" i="23" a="1"/>
  <c r="DH73" i="23" s="1"/>
  <c r="DH82" i="23" a="1"/>
  <c r="DH82" i="23" s="1"/>
  <c r="DH69" i="23" a="1"/>
  <c r="DH69" i="23" s="1"/>
  <c r="DH86" i="23" a="1"/>
  <c r="DH86" i="23" s="1"/>
  <c r="DH93" i="23" a="1"/>
  <c r="DH93" i="23" s="1"/>
  <c r="DH89" i="23" a="1"/>
  <c r="DH89" i="23" s="1"/>
  <c r="DH102" i="23" a="1"/>
  <c r="DH102" i="23" s="1"/>
  <c r="DH77" i="23" a="1"/>
  <c r="DH77" i="23" s="1"/>
  <c r="DH88" i="23" a="1"/>
  <c r="DH88" i="23" s="1"/>
  <c r="DH90" i="23" a="1"/>
  <c r="DH90" i="23" s="1"/>
  <c r="DH98" i="23" a="1"/>
  <c r="DH98" i="23" s="1"/>
  <c r="DH100" i="23" a="1"/>
  <c r="DH100" i="23" s="1"/>
  <c r="DH103" i="23" a="1"/>
  <c r="DH103" i="23" s="1"/>
  <c r="DH92" i="23" a="1"/>
  <c r="DH92" i="23" s="1"/>
  <c r="DH95" i="23" a="1"/>
  <c r="DH95" i="23" s="1"/>
  <c r="DH85" i="23" a="1"/>
  <c r="DH85" i="23" s="1"/>
  <c r="DH97" i="23" a="1"/>
  <c r="DH97" i="23" s="1"/>
  <c r="DH87" i="23" a="1"/>
  <c r="DH87" i="23" s="1"/>
  <c r="DH101" i="23" a="1"/>
  <c r="DH101" i="23" s="1"/>
  <c r="DH94" i="23" a="1"/>
  <c r="DH94" i="23" s="1"/>
  <c r="DH91" i="23" a="1"/>
  <c r="DH91" i="23" s="1"/>
  <c r="DH96" i="23" a="1"/>
  <c r="DH96" i="23" s="1"/>
  <c r="DH99" i="23" a="1"/>
  <c r="DH99" i="23" s="1"/>
  <c r="DP4" i="23" a="1"/>
  <c r="DP4" i="23" s="1"/>
  <c r="DP5" i="23" a="1"/>
  <c r="DP5" i="23" s="1"/>
  <c r="DP27" i="23" a="1"/>
  <c r="DP27" i="23" s="1"/>
  <c r="DP16" i="23" a="1"/>
  <c r="DP16" i="23" s="1"/>
  <c r="DP17" i="23" a="1"/>
  <c r="DP17" i="23" s="1"/>
  <c r="DP8" i="23" a="1"/>
  <c r="DP8" i="23" s="1"/>
  <c r="DP15" i="23" a="1"/>
  <c r="DP15" i="23" s="1"/>
  <c r="DP18" i="23" a="1"/>
  <c r="DP18" i="23" s="1"/>
  <c r="DP20" i="23" a="1"/>
  <c r="DP20" i="23" s="1"/>
  <c r="DP26" i="23" a="1"/>
  <c r="DP26" i="23" s="1"/>
  <c r="DP14" i="23" a="1"/>
  <c r="DP14" i="23" s="1"/>
  <c r="DP21" i="23" a="1"/>
  <c r="DP21" i="23" s="1"/>
  <c r="DP22" i="23" a="1"/>
  <c r="DP22" i="23" s="1"/>
  <c r="DP19" i="23" a="1"/>
  <c r="DP19" i="23" s="1"/>
  <c r="DP23" i="23" a="1"/>
  <c r="DP23" i="23" s="1"/>
  <c r="DP25" i="23" a="1"/>
  <c r="DP25" i="23" s="1"/>
  <c r="DP6" i="23" a="1"/>
  <c r="DP6" i="23" s="1"/>
  <c r="DP7" i="23" a="1"/>
  <c r="DP7" i="23" s="1"/>
  <c r="DP10" i="23" a="1"/>
  <c r="DP10" i="23" s="1"/>
  <c r="DP24" i="23" a="1"/>
  <c r="DP24" i="23" s="1"/>
  <c r="DP40" i="23" a="1"/>
  <c r="DP40" i="23" s="1"/>
  <c r="DP29" i="23" a="1"/>
  <c r="DP29" i="23" s="1"/>
  <c r="DP34" i="23" a="1"/>
  <c r="DP34" i="23" s="1"/>
  <c r="DP11" i="23" a="1"/>
  <c r="DP11" i="23" s="1"/>
  <c r="DP28" i="23" a="1"/>
  <c r="DP28" i="23" s="1"/>
  <c r="DP32" i="23" a="1"/>
  <c r="DP32" i="23" s="1"/>
  <c r="DP13" i="23" a="1"/>
  <c r="DP13" i="23" s="1"/>
  <c r="DP30" i="23" a="1"/>
  <c r="DP30" i="23" s="1"/>
  <c r="DP31" i="23" a="1"/>
  <c r="DP31" i="23" s="1"/>
  <c r="DP38" i="23" a="1"/>
  <c r="DP38" i="23" s="1"/>
  <c r="DP41" i="23" a="1"/>
  <c r="DP41" i="23" s="1"/>
  <c r="DP33" i="23" a="1"/>
  <c r="DP33" i="23" s="1"/>
  <c r="DP35" i="23" a="1"/>
  <c r="DP35" i="23" s="1"/>
  <c r="DP36" i="23" a="1"/>
  <c r="DP36" i="23" s="1"/>
  <c r="DP37" i="23" a="1"/>
  <c r="DP37" i="23" s="1"/>
  <c r="DP9" i="23" a="1"/>
  <c r="DP9" i="23" s="1"/>
  <c r="DP39" i="23" a="1"/>
  <c r="DP39" i="23" s="1"/>
  <c r="DP45" i="23" a="1"/>
  <c r="DP45" i="23" s="1"/>
  <c r="DP55" i="23" a="1"/>
  <c r="DP55" i="23" s="1"/>
  <c r="DP58" i="23" a="1"/>
  <c r="DP58" i="23" s="1"/>
  <c r="DP46" i="23" a="1"/>
  <c r="DP46" i="23" s="1"/>
  <c r="DP47" i="23" a="1"/>
  <c r="DP47" i="23" s="1"/>
  <c r="DP48" i="23" a="1"/>
  <c r="DP48" i="23" s="1"/>
  <c r="DP51" i="23" a="1"/>
  <c r="DP51" i="23" s="1"/>
  <c r="DP53" i="23" a="1"/>
  <c r="DP53" i="23" s="1"/>
  <c r="DP57" i="23" a="1"/>
  <c r="DP57" i="23" s="1"/>
  <c r="DP61" i="23" a="1"/>
  <c r="DP61" i="23" s="1"/>
  <c r="DP63" i="23" a="1"/>
  <c r="DP63" i="23" s="1"/>
  <c r="DP56" i="23" a="1"/>
  <c r="DP56" i="23" s="1"/>
  <c r="DP60" i="23" a="1"/>
  <c r="DP60" i="23" s="1"/>
  <c r="DP49" i="23" a="1"/>
  <c r="DP49" i="23" s="1"/>
  <c r="DP50" i="23" a="1"/>
  <c r="DP50" i="23" s="1"/>
  <c r="DP52" i="23" a="1"/>
  <c r="DP52" i="23" s="1"/>
  <c r="DP54" i="23" a="1"/>
  <c r="DP54" i="23" s="1"/>
  <c r="DP44" i="23" a="1"/>
  <c r="DP44" i="23" s="1"/>
  <c r="DP59" i="23" a="1"/>
  <c r="DP59" i="23" s="1"/>
  <c r="DP42" i="23" a="1"/>
  <c r="DP42" i="23" s="1"/>
  <c r="DP43" i="23" a="1"/>
  <c r="DP43" i="23" s="1"/>
  <c r="DP64" i="23" a="1"/>
  <c r="DP64" i="23" s="1"/>
  <c r="DP68" i="23" a="1"/>
  <c r="DP68" i="23" s="1"/>
  <c r="DP69" i="23" a="1"/>
  <c r="DP69" i="23" s="1"/>
  <c r="DP72" i="23" a="1"/>
  <c r="DP72" i="23" s="1"/>
  <c r="DP76" i="23" a="1"/>
  <c r="DP76" i="23" s="1"/>
  <c r="DP79" i="23" a="1"/>
  <c r="DP79" i="23" s="1"/>
  <c r="DP81" i="23" a="1"/>
  <c r="DP81" i="23" s="1"/>
  <c r="DP82" i="23" a="1"/>
  <c r="DP82" i="23" s="1"/>
  <c r="DP62" i="23" a="1"/>
  <c r="DP62" i="23" s="1"/>
  <c r="DP67" i="23" a="1"/>
  <c r="DP67" i="23" s="1"/>
  <c r="DP70" i="23" a="1"/>
  <c r="DP70" i="23" s="1"/>
  <c r="DP73" i="23" a="1"/>
  <c r="DP73" i="23" s="1"/>
  <c r="DP74" i="23" a="1"/>
  <c r="DP74" i="23" s="1"/>
  <c r="DP77" i="23" a="1"/>
  <c r="DP77" i="23" s="1"/>
  <c r="DP83" i="23" a="1"/>
  <c r="DP83" i="23" s="1"/>
  <c r="DP84" i="23" a="1"/>
  <c r="DP84" i="23" s="1"/>
  <c r="DP65" i="23" a="1"/>
  <c r="DP65" i="23" s="1"/>
  <c r="DP66" i="23" a="1"/>
  <c r="DP66" i="23" s="1"/>
  <c r="DP75" i="23" a="1"/>
  <c r="DP75" i="23" s="1"/>
  <c r="DP78" i="23" a="1"/>
  <c r="DP78" i="23" s="1"/>
  <c r="DP71" i="23" a="1"/>
  <c r="DP71" i="23" s="1"/>
  <c r="DP80" i="23" a="1"/>
  <c r="DP80" i="23" s="1"/>
  <c r="DP86" i="23" a="1"/>
  <c r="DP86" i="23" s="1"/>
  <c r="DP91" i="23" a="1"/>
  <c r="DP91" i="23" s="1"/>
  <c r="DP101" i="23" a="1"/>
  <c r="DP101" i="23" s="1"/>
  <c r="DP96" i="23" a="1"/>
  <c r="DP96" i="23" s="1"/>
  <c r="DP99" i="23" a="1"/>
  <c r="DP99" i="23" s="1"/>
  <c r="DP85" i="23" a="1"/>
  <c r="DP85" i="23" s="1"/>
  <c r="DP88" i="23" a="1"/>
  <c r="DP88" i="23" s="1"/>
  <c r="DP89" i="23" a="1"/>
  <c r="DP89" i="23" s="1"/>
  <c r="DP93" i="23" a="1"/>
  <c r="DP93" i="23" s="1"/>
  <c r="DP98" i="23" a="1"/>
  <c r="DP98" i="23" s="1"/>
  <c r="DP90" i="23" a="1"/>
  <c r="DP90" i="23" s="1"/>
  <c r="DP95" i="23" a="1"/>
  <c r="DP95" i="23" s="1"/>
  <c r="DP100" i="23" a="1"/>
  <c r="DP100" i="23" s="1"/>
  <c r="DP102" i="23" a="1"/>
  <c r="DP102" i="23" s="1"/>
  <c r="DP87" i="23" a="1"/>
  <c r="DP87" i="23" s="1"/>
  <c r="DP103" i="23" a="1"/>
  <c r="DP103" i="23" s="1"/>
  <c r="DP92" i="23" a="1"/>
  <c r="DP92" i="23" s="1"/>
  <c r="DP94" i="23" a="1"/>
  <c r="DP94" i="23" s="1"/>
  <c r="DP97" i="23" a="1"/>
  <c r="DP97" i="23" s="1"/>
  <c r="DX4" i="23" a="1"/>
  <c r="DX4" i="23" s="1"/>
  <c r="DX5" i="23" a="1"/>
  <c r="DX5" i="23" s="1"/>
  <c r="DX7" i="23" a="1"/>
  <c r="DX7" i="23" s="1"/>
  <c r="DX24" i="23" a="1"/>
  <c r="DX24" i="23" s="1"/>
  <c r="DX27" i="23" a="1"/>
  <c r="DX27" i="23" s="1"/>
  <c r="DX13" i="23" a="1"/>
  <c r="DX13" i="23" s="1"/>
  <c r="DX22" i="23" a="1"/>
  <c r="DX22" i="23" s="1"/>
  <c r="DX8" i="23" a="1"/>
  <c r="DX8" i="23" s="1"/>
  <c r="DX11" i="23" a="1"/>
  <c r="DX11" i="23" s="1"/>
  <c r="DX14" i="23" a="1"/>
  <c r="DX14" i="23" s="1"/>
  <c r="DX17" i="23" a="1"/>
  <c r="DX17" i="23" s="1"/>
  <c r="DX18" i="23" a="1"/>
  <c r="DX18" i="23" s="1"/>
  <c r="DX20" i="23" a="1"/>
  <c r="DX20" i="23" s="1"/>
  <c r="DX26" i="23" a="1"/>
  <c r="DX26" i="23" s="1"/>
  <c r="DX10" i="23" a="1"/>
  <c r="DX10" i="23" s="1"/>
  <c r="DX15" i="23" a="1"/>
  <c r="DX15" i="23" s="1"/>
  <c r="DX16" i="23" a="1"/>
  <c r="DX16" i="23" s="1"/>
  <c r="DX23" i="23" a="1"/>
  <c r="DX23" i="23" s="1"/>
  <c r="DX9" i="23" a="1"/>
  <c r="DX9" i="23" s="1"/>
  <c r="DX28" i="23" a="1"/>
  <c r="DX28" i="23" s="1"/>
  <c r="DX30" i="23" a="1"/>
  <c r="DX30" i="23" s="1"/>
  <c r="DX44" i="23" a="1"/>
  <c r="DX44" i="23" s="1"/>
  <c r="DX40" i="23" a="1"/>
  <c r="DX40" i="23" s="1"/>
  <c r="DX42" i="23" a="1"/>
  <c r="DX42" i="23" s="1"/>
  <c r="DX19" i="23" a="1"/>
  <c r="DX19" i="23" s="1"/>
  <c r="DX34" i="23" a="1"/>
  <c r="DX34" i="23" s="1"/>
  <c r="DX6" i="23" a="1"/>
  <c r="DX6" i="23" s="1"/>
  <c r="DX25" i="23" a="1"/>
  <c r="DX25" i="23" s="1"/>
  <c r="DX29" i="23" a="1"/>
  <c r="DX29" i="23" s="1"/>
  <c r="DX39" i="23" a="1"/>
  <c r="DX39" i="23" s="1"/>
  <c r="DX32" i="23" a="1"/>
  <c r="DX32" i="23" s="1"/>
  <c r="DX21" i="23" a="1"/>
  <c r="DX21" i="23" s="1"/>
  <c r="DX33" i="23" a="1"/>
  <c r="DX33" i="23" s="1"/>
  <c r="DX36" i="23" a="1"/>
  <c r="DX36" i="23" s="1"/>
  <c r="DX41" i="23" a="1"/>
  <c r="DX41" i="23" s="1"/>
  <c r="DX43" i="23" a="1"/>
  <c r="DX43" i="23" s="1"/>
  <c r="DX52" i="23" a="1"/>
  <c r="DX52" i="23" s="1"/>
  <c r="DX55" i="23" a="1"/>
  <c r="DX55" i="23" s="1"/>
  <c r="DX59" i="23" a="1"/>
  <c r="DX59" i="23" s="1"/>
  <c r="DX37" i="23" a="1"/>
  <c r="DX37" i="23" s="1"/>
  <c r="DX38" i="23" a="1"/>
  <c r="DX38" i="23" s="1"/>
  <c r="DX51" i="23" a="1"/>
  <c r="DX51" i="23" s="1"/>
  <c r="DX57" i="23" a="1"/>
  <c r="DX57" i="23" s="1"/>
  <c r="DX58" i="23" a="1"/>
  <c r="DX58" i="23" s="1"/>
  <c r="DX64" i="23" a="1"/>
  <c r="DX64" i="23" s="1"/>
  <c r="DX48" i="23" a="1"/>
  <c r="DX48" i="23" s="1"/>
  <c r="DX53" i="23" a="1"/>
  <c r="DX53" i="23" s="1"/>
  <c r="DX61" i="23" a="1"/>
  <c r="DX61" i="23" s="1"/>
  <c r="DX35" i="23" a="1"/>
  <c r="DX35" i="23" s="1"/>
  <c r="DX45" i="23" a="1"/>
  <c r="DX45" i="23" s="1"/>
  <c r="DX47" i="23" a="1"/>
  <c r="DX47" i="23" s="1"/>
  <c r="DX65" i="23" a="1"/>
  <c r="DX65" i="23" s="1"/>
  <c r="DX31" i="23" a="1"/>
  <c r="DX31" i="23" s="1"/>
  <c r="DX63" i="23" a="1"/>
  <c r="DX63" i="23" s="1"/>
  <c r="DX50" i="23" a="1"/>
  <c r="DX50" i="23" s="1"/>
  <c r="DX54" i="23" a="1"/>
  <c r="DX54" i="23" s="1"/>
  <c r="DX56" i="23" a="1"/>
  <c r="DX56" i="23" s="1"/>
  <c r="DX46" i="23" a="1"/>
  <c r="DX46" i="23" s="1"/>
  <c r="DX49" i="23" a="1"/>
  <c r="DX49" i="23" s="1"/>
  <c r="DX60" i="23" a="1"/>
  <c r="DX60" i="23" s="1"/>
  <c r="DX80" i="23" a="1"/>
  <c r="DX80" i="23" s="1"/>
  <c r="DX71" i="23" a="1"/>
  <c r="DX71" i="23" s="1"/>
  <c r="DX75" i="23" a="1"/>
  <c r="DX75" i="23" s="1"/>
  <c r="DX78" i="23" a="1"/>
  <c r="DX78" i="23" s="1"/>
  <c r="DX62" i="23" a="1"/>
  <c r="DX62" i="23" s="1"/>
  <c r="DX67" i="23" a="1"/>
  <c r="DX67" i="23" s="1"/>
  <c r="DX72" i="23" a="1"/>
  <c r="DX72" i="23" s="1"/>
  <c r="DX68" i="23" a="1"/>
  <c r="DX68" i="23" s="1"/>
  <c r="DX69" i="23" a="1"/>
  <c r="DX69" i="23" s="1"/>
  <c r="DX70" i="23" a="1"/>
  <c r="DX70" i="23" s="1"/>
  <c r="DX76" i="23" a="1"/>
  <c r="DX76" i="23" s="1"/>
  <c r="DX81" i="23" a="1"/>
  <c r="DX81" i="23" s="1"/>
  <c r="DX84" i="23" a="1"/>
  <c r="DX84" i="23" s="1"/>
  <c r="DX79" i="23" a="1"/>
  <c r="DX79" i="23" s="1"/>
  <c r="DX82" i="23" a="1"/>
  <c r="DX82" i="23" s="1"/>
  <c r="DX73" i="23" a="1"/>
  <c r="DX73" i="23" s="1"/>
  <c r="DX74" i="23" a="1"/>
  <c r="DX74" i="23" s="1"/>
  <c r="DX77" i="23" a="1"/>
  <c r="DX77" i="23" s="1"/>
  <c r="DX83" i="23" a="1"/>
  <c r="DX83" i="23" s="1"/>
  <c r="DX66" i="23" a="1"/>
  <c r="DX66" i="23" s="1"/>
  <c r="DX97" i="23" a="1"/>
  <c r="DX97" i="23" s="1"/>
  <c r="DX102" i="23" a="1"/>
  <c r="DX102" i="23" s="1"/>
  <c r="DX103" i="23" a="1"/>
  <c r="DX103" i="23" s="1"/>
  <c r="DX86" i="23" a="1"/>
  <c r="DX86" i="23" s="1"/>
  <c r="DX85" i="23" a="1"/>
  <c r="DX85" i="23" s="1"/>
  <c r="DX94" i="23" a="1"/>
  <c r="DX94" i="23" s="1"/>
  <c r="DX91" i="23" a="1"/>
  <c r="DX91" i="23" s="1"/>
  <c r="DX96" i="23" a="1"/>
  <c r="DX96" i="23" s="1"/>
  <c r="DX101" i="23" a="1"/>
  <c r="DX101" i="23" s="1"/>
  <c r="DX89" i="23" a="1"/>
  <c r="DX89" i="23" s="1"/>
  <c r="DX93" i="23" a="1"/>
  <c r="DX93" i="23" s="1"/>
  <c r="DX88" i="23" a="1"/>
  <c r="DX88" i="23" s="1"/>
  <c r="DX90" i="23" a="1"/>
  <c r="DX90" i="23" s="1"/>
  <c r="DX99" i="23" a="1"/>
  <c r="DX99" i="23" s="1"/>
  <c r="DX98" i="23" a="1"/>
  <c r="DX98" i="23" s="1"/>
  <c r="DX87" i="23" a="1"/>
  <c r="DX87" i="23" s="1"/>
  <c r="DX92" i="23" a="1"/>
  <c r="DX92" i="23" s="1"/>
  <c r="DX95" i="23" a="1"/>
  <c r="DX95" i="23" s="1"/>
  <c r="DX100" i="23" a="1"/>
  <c r="DX100" i="23" s="1"/>
  <c r="EF4" i="23" a="1"/>
  <c r="EF4" i="23" s="1"/>
  <c r="EF6" i="23" a="1"/>
  <c r="EF6" i="23" s="1"/>
  <c r="EF16" i="23" a="1"/>
  <c r="EF16" i="23" s="1"/>
  <c r="EF23" i="23" a="1"/>
  <c r="EF23" i="23" s="1"/>
  <c r="EF15" i="23" a="1"/>
  <c r="EF15" i="23" s="1"/>
  <c r="EF21" i="23" a="1"/>
  <c r="EF21" i="23" s="1"/>
  <c r="EF24" i="23" a="1"/>
  <c r="EF24" i="23" s="1"/>
  <c r="EF7" i="23" a="1"/>
  <c r="EF7" i="23" s="1"/>
  <c r="EF8" i="23" a="1"/>
  <c r="EF8" i="23" s="1"/>
  <c r="EF27" i="23" a="1"/>
  <c r="EF27" i="23" s="1"/>
  <c r="EF5" i="23" a="1"/>
  <c r="EF5" i="23" s="1"/>
  <c r="EF13" i="23" a="1"/>
  <c r="EF13" i="23" s="1"/>
  <c r="EF11" i="23" a="1"/>
  <c r="EF11" i="23" s="1"/>
  <c r="EF17" i="23" a="1"/>
  <c r="EF17" i="23" s="1"/>
  <c r="EF26" i="23" a="1"/>
  <c r="EF26" i="23" s="1"/>
  <c r="EF10" i="23" a="1"/>
  <c r="EF10" i="23" s="1"/>
  <c r="EF18" i="23" a="1"/>
  <c r="EF18" i="23" s="1"/>
  <c r="EF22" i="23" a="1"/>
  <c r="EF22" i="23" s="1"/>
  <c r="EF14" i="23" a="1"/>
  <c r="EF14" i="23" s="1"/>
  <c r="EF19" i="23" a="1"/>
  <c r="EF19" i="23" s="1"/>
  <c r="EF41" i="23" a="1"/>
  <c r="EF41" i="23" s="1"/>
  <c r="EF9" i="23" a="1"/>
  <c r="EF9" i="23" s="1"/>
  <c r="EF31" i="23" a="1"/>
  <c r="EF31" i="23" s="1"/>
  <c r="EF38" i="23" a="1"/>
  <c r="EF38" i="23" s="1"/>
  <c r="EF42" i="23" a="1"/>
  <c r="EF42" i="23" s="1"/>
  <c r="EF43" i="23" a="1"/>
  <c r="EF43" i="23" s="1"/>
  <c r="EF44" i="23" a="1"/>
  <c r="EF44" i="23" s="1"/>
  <c r="EF46" i="23" a="1"/>
  <c r="EF46" i="23" s="1"/>
  <c r="EF33" i="23" a="1"/>
  <c r="EF33" i="23" s="1"/>
  <c r="EF40" i="23" a="1"/>
  <c r="EF40" i="23" s="1"/>
  <c r="EF20" i="23" a="1"/>
  <c r="EF20" i="23" s="1"/>
  <c r="EF30" i="23" a="1"/>
  <c r="EF30" i="23" s="1"/>
  <c r="EF34" i="23" a="1"/>
  <c r="EF34" i="23" s="1"/>
  <c r="EF28" i="23" a="1"/>
  <c r="EF28" i="23" s="1"/>
  <c r="EF32" i="23" a="1"/>
  <c r="EF32" i="23" s="1"/>
  <c r="EF35" i="23" a="1"/>
  <c r="EF35" i="23" s="1"/>
  <c r="EF36" i="23" a="1"/>
  <c r="EF36" i="23" s="1"/>
  <c r="EF39" i="23" a="1"/>
  <c r="EF39" i="23" s="1"/>
  <c r="EF45" i="23" a="1"/>
  <c r="EF45" i="23" s="1"/>
  <c r="EF50" i="23" a="1"/>
  <c r="EF50" i="23" s="1"/>
  <c r="EF62" i="23" a="1"/>
  <c r="EF62" i="23" s="1"/>
  <c r="EF63" i="23" a="1"/>
  <c r="EF63" i="23" s="1"/>
  <c r="EF29" i="23" a="1"/>
  <c r="EF29" i="23" s="1"/>
  <c r="EF52" i="23" a="1"/>
  <c r="EF52" i="23" s="1"/>
  <c r="EF56" i="23" a="1"/>
  <c r="EF56" i="23" s="1"/>
  <c r="EF49" i="23" a="1"/>
  <c r="EF49" i="23" s="1"/>
  <c r="EF55" i="23" a="1"/>
  <c r="EF55" i="23" s="1"/>
  <c r="EF37" i="23" a="1"/>
  <c r="EF37" i="23" s="1"/>
  <c r="EF57" i="23" a="1"/>
  <c r="EF57" i="23" s="1"/>
  <c r="EF53" i="23" a="1"/>
  <c r="EF53" i="23" s="1"/>
  <c r="EF59" i="23" a="1"/>
  <c r="EF59" i="23" s="1"/>
  <c r="EF51" i="23" a="1"/>
  <c r="EF51" i="23" s="1"/>
  <c r="EF61" i="23" a="1"/>
  <c r="EF61" i="23" s="1"/>
  <c r="EF64" i="23" a="1"/>
  <c r="EF64" i="23" s="1"/>
  <c r="EF47" i="23" a="1"/>
  <c r="EF47" i="23" s="1"/>
  <c r="EF48" i="23" a="1"/>
  <c r="EF48" i="23" s="1"/>
  <c r="EF58" i="23" a="1"/>
  <c r="EF58" i="23" s="1"/>
  <c r="EF25" i="23" a="1"/>
  <c r="EF25" i="23" s="1"/>
  <c r="EF54" i="23" a="1"/>
  <c r="EF54" i="23" s="1"/>
  <c r="EF60" i="23" a="1"/>
  <c r="EF60" i="23" s="1"/>
  <c r="EF79" i="23" a="1"/>
  <c r="EF79" i="23" s="1"/>
  <c r="EF74" i="23" a="1"/>
  <c r="EF74" i="23" s="1"/>
  <c r="EF66" i="23" a="1"/>
  <c r="EF66" i="23" s="1"/>
  <c r="EF77" i="23" a="1"/>
  <c r="EF77" i="23" s="1"/>
  <c r="EF84" i="23" a="1"/>
  <c r="EF84" i="23" s="1"/>
  <c r="EF65" i="23" a="1"/>
  <c r="EF65" i="23" s="1"/>
  <c r="EF75" i="23" a="1"/>
  <c r="EF75" i="23" s="1"/>
  <c r="EF78" i="23" a="1"/>
  <c r="EF78" i="23" s="1"/>
  <c r="EF80" i="23" a="1"/>
  <c r="EF80" i="23" s="1"/>
  <c r="EF67" i="23" a="1"/>
  <c r="EF67" i="23" s="1"/>
  <c r="EF68" i="23" a="1"/>
  <c r="EF68" i="23" s="1"/>
  <c r="EF69" i="23" a="1"/>
  <c r="EF69" i="23" s="1"/>
  <c r="EF70" i="23" a="1"/>
  <c r="EF70" i="23" s="1"/>
  <c r="EF71" i="23" a="1"/>
  <c r="EF71" i="23" s="1"/>
  <c r="EF72" i="23" a="1"/>
  <c r="EF72" i="23" s="1"/>
  <c r="EF81" i="23" a="1"/>
  <c r="EF81" i="23" s="1"/>
  <c r="EF73" i="23" a="1"/>
  <c r="EF73" i="23" s="1"/>
  <c r="EF87" i="23" a="1"/>
  <c r="EF87" i="23" s="1"/>
  <c r="EF95" i="23" a="1"/>
  <c r="EF95" i="23" s="1"/>
  <c r="EF99" i="23" a="1"/>
  <c r="EF99" i="23" s="1"/>
  <c r="EF85" i="23" a="1"/>
  <c r="EF85" i="23" s="1"/>
  <c r="EF76" i="23" a="1"/>
  <c r="EF76" i="23" s="1"/>
  <c r="EF82" i="23" a="1"/>
  <c r="EF82" i="23" s="1"/>
  <c r="EF92" i="23" a="1"/>
  <c r="EF92" i="23" s="1"/>
  <c r="EF100" i="23" a="1"/>
  <c r="EF100" i="23" s="1"/>
  <c r="EF86" i="23" a="1"/>
  <c r="EF86" i="23" s="1"/>
  <c r="EF94" i="23" a="1"/>
  <c r="EF94" i="23" s="1"/>
  <c r="EF97" i="23" a="1"/>
  <c r="EF97" i="23" s="1"/>
  <c r="EF102" i="23" a="1"/>
  <c r="EF102" i="23" s="1"/>
  <c r="EF103" i="23" a="1"/>
  <c r="EF103" i="23" s="1"/>
  <c r="EF91" i="23" a="1"/>
  <c r="EF91" i="23" s="1"/>
  <c r="EF89" i="23" a="1"/>
  <c r="EF89" i="23" s="1"/>
  <c r="EF90" i="23" a="1"/>
  <c r="EF90" i="23" s="1"/>
  <c r="EF88" i="23" a="1"/>
  <c r="EF88" i="23" s="1"/>
  <c r="EF96" i="23" a="1"/>
  <c r="EF96" i="23" s="1"/>
  <c r="EF101" i="23" a="1"/>
  <c r="EF101" i="23" s="1"/>
  <c r="EF83" i="23" a="1"/>
  <c r="EF83" i="23" s="1"/>
  <c r="EF93" i="23" a="1"/>
  <c r="EF93" i="23" s="1"/>
  <c r="EF98" i="23" a="1"/>
  <c r="EF98" i="23" s="1"/>
  <c r="EN5" i="23" a="1"/>
  <c r="EN5" i="23" s="1"/>
  <c r="EN4" i="23" a="1"/>
  <c r="EN4" i="23" s="1"/>
  <c r="EN6" i="23" a="1"/>
  <c r="EN6" i="23" s="1"/>
  <c r="EN25" i="23" a="1"/>
  <c r="EN25" i="23" s="1"/>
  <c r="EN19" i="23" a="1"/>
  <c r="EN19" i="23" s="1"/>
  <c r="EN20" i="23" a="1"/>
  <c r="EN20" i="23" s="1"/>
  <c r="EN23" i="23" a="1"/>
  <c r="EN23" i="23" s="1"/>
  <c r="EN8" i="23" a="1"/>
  <c r="EN8" i="23" s="1"/>
  <c r="EN14" i="23" a="1"/>
  <c r="EN14" i="23" s="1"/>
  <c r="EN15" i="23" a="1"/>
  <c r="EN15" i="23" s="1"/>
  <c r="EN24" i="23" a="1"/>
  <c r="EN24" i="23" s="1"/>
  <c r="EN27" i="23" a="1"/>
  <c r="EN27" i="23" s="1"/>
  <c r="EN16" i="23" a="1"/>
  <c r="EN16" i="23" s="1"/>
  <c r="EN7" i="23" a="1"/>
  <c r="EN7" i="23" s="1"/>
  <c r="EN26" i="23" a="1"/>
  <c r="EN26" i="23" s="1"/>
  <c r="EN10" i="23" a="1"/>
  <c r="EN10" i="23" s="1"/>
  <c r="EN17" i="23" a="1"/>
  <c r="EN17" i="23" s="1"/>
  <c r="EN18" i="23" a="1"/>
  <c r="EN18" i="23" s="1"/>
  <c r="EN21" i="23" a="1"/>
  <c r="EN21" i="23" s="1"/>
  <c r="EN22" i="23" a="1"/>
  <c r="EN22" i="23" s="1"/>
  <c r="EN30" i="23" a="1"/>
  <c r="EN30" i="23" s="1"/>
  <c r="EN34" i="23" a="1"/>
  <c r="EN34" i="23" s="1"/>
  <c r="EN35" i="23" a="1"/>
  <c r="EN35" i="23" s="1"/>
  <c r="EN39" i="23" a="1"/>
  <c r="EN39" i="23" s="1"/>
  <c r="EN29" i="23" a="1"/>
  <c r="EN29" i="23" s="1"/>
  <c r="EN32" i="23" a="1"/>
  <c r="EN32" i="23" s="1"/>
  <c r="EN36" i="23" a="1"/>
  <c r="EN36" i="23" s="1"/>
  <c r="EN9" i="23" a="1"/>
  <c r="EN9" i="23" s="1"/>
  <c r="EN43" i="23" a="1"/>
  <c r="EN43" i="23" s="1"/>
  <c r="EN41" i="23" a="1"/>
  <c r="EN41" i="23" s="1"/>
  <c r="EN38" i="23" a="1"/>
  <c r="EN38" i="23" s="1"/>
  <c r="EN42" i="23" a="1"/>
  <c r="EN42" i="23" s="1"/>
  <c r="EN44" i="23" a="1"/>
  <c r="EN44" i="23" s="1"/>
  <c r="EN40" i="23" a="1"/>
  <c r="EN40" i="23" s="1"/>
  <c r="EN45" i="23" a="1"/>
  <c r="EN45" i="23" s="1"/>
  <c r="EN13" i="23" a="1"/>
  <c r="EN13" i="23" s="1"/>
  <c r="EN37" i="23" a="1"/>
  <c r="EN37" i="23" s="1"/>
  <c r="EN31" i="23" a="1"/>
  <c r="EN31" i="23" s="1"/>
  <c r="EN47" i="23" a="1"/>
  <c r="EN47" i="23" s="1"/>
  <c r="EN48" i="23" a="1"/>
  <c r="EN48" i="23" s="1"/>
  <c r="EN58" i="23" a="1"/>
  <c r="EN58" i="23" s="1"/>
  <c r="EN11" i="23" a="1"/>
  <c r="EN11" i="23" s="1"/>
  <c r="EN50" i="23" a="1"/>
  <c r="EN50" i="23" s="1"/>
  <c r="EN54" i="23" a="1"/>
  <c r="EN54" i="23" s="1"/>
  <c r="EN60" i="23" a="1"/>
  <c r="EN60" i="23" s="1"/>
  <c r="EN28" i="23" a="1"/>
  <c r="EN28" i="23" s="1"/>
  <c r="EN62" i="23" a="1"/>
  <c r="EN62" i="23" s="1"/>
  <c r="EN65" i="23" a="1"/>
  <c r="EN65" i="23" s="1"/>
  <c r="EN46" i="23" a="1"/>
  <c r="EN46" i="23" s="1"/>
  <c r="EN49" i="23" a="1"/>
  <c r="EN49" i="23" s="1"/>
  <c r="EN55" i="23" a="1"/>
  <c r="EN55" i="23" s="1"/>
  <c r="EN33" i="23" a="1"/>
  <c r="EN33" i="23" s="1"/>
  <c r="EN52" i="23" a="1"/>
  <c r="EN52" i="23" s="1"/>
  <c r="EN56" i="23" a="1"/>
  <c r="EN56" i="23" s="1"/>
  <c r="EN57" i="23" a="1"/>
  <c r="EN57" i="23" s="1"/>
  <c r="EN63" i="23" a="1"/>
  <c r="EN63" i="23" s="1"/>
  <c r="EN51" i="23" a="1"/>
  <c r="EN51" i="23" s="1"/>
  <c r="EN53" i="23" a="1"/>
  <c r="EN53" i="23" s="1"/>
  <c r="EN61" i="23" a="1"/>
  <c r="EN61" i="23" s="1"/>
  <c r="EN59" i="23" a="1"/>
  <c r="EN59" i="23" s="1"/>
  <c r="EN64" i="23" a="1"/>
  <c r="EN64" i="23" s="1"/>
  <c r="EN69" i="23" a="1"/>
  <c r="EN69" i="23" s="1"/>
  <c r="EN75" i="23" a="1"/>
  <c r="EN75" i="23" s="1"/>
  <c r="EN72" i="23" a="1"/>
  <c r="EN72" i="23" s="1"/>
  <c r="EN78" i="23" a="1"/>
  <c r="EN78" i="23" s="1"/>
  <c r="EN81" i="23" a="1"/>
  <c r="EN81" i="23" s="1"/>
  <c r="EN73" i="23" a="1"/>
  <c r="EN73" i="23" s="1"/>
  <c r="EN76" i="23" a="1"/>
  <c r="EN76" i="23" s="1"/>
  <c r="EN82" i="23" a="1"/>
  <c r="EN82" i="23" s="1"/>
  <c r="EN84" i="23" a="1"/>
  <c r="EN84" i="23" s="1"/>
  <c r="EN79" i="23" a="1"/>
  <c r="EN79" i="23" s="1"/>
  <c r="EN83" i="23" a="1"/>
  <c r="EN83" i="23" s="1"/>
  <c r="EN66" i="23" a="1"/>
  <c r="EN66" i="23" s="1"/>
  <c r="EN74" i="23" a="1"/>
  <c r="EN74" i="23" s="1"/>
  <c r="EN77" i="23" a="1"/>
  <c r="EN77" i="23" s="1"/>
  <c r="EN67" i="23" a="1"/>
  <c r="EN67" i="23" s="1"/>
  <c r="EN68" i="23" a="1"/>
  <c r="EN68" i="23" s="1"/>
  <c r="EN70" i="23" a="1"/>
  <c r="EN70" i="23" s="1"/>
  <c r="EN71" i="23" a="1"/>
  <c r="EN71" i="23" s="1"/>
  <c r="EN85" i="23" a="1"/>
  <c r="EN85" i="23" s="1"/>
  <c r="EN87" i="23" a="1"/>
  <c r="EN87" i="23" s="1"/>
  <c r="EN93" i="23" a="1"/>
  <c r="EN93" i="23" s="1"/>
  <c r="EN101" i="23" a="1"/>
  <c r="EN101" i="23" s="1"/>
  <c r="EN98" i="23" a="1"/>
  <c r="EN98" i="23" s="1"/>
  <c r="EN80" i="23" a="1"/>
  <c r="EN80" i="23" s="1"/>
  <c r="EN86" i="23" a="1"/>
  <c r="EN86" i="23" s="1"/>
  <c r="EN92" i="23" a="1"/>
  <c r="EN92" i="23" s="1"/>
  <c r="EN95" i="23" a="1"/>
  <c r="EN95" i="23" s="1"/>
  <c r="EN99" i="23" a="1"/>
  <c r="EN99" i="23" s="1"/>
  <c r="EN97" i="23" a="1"/>
  <c r="EN97" i="23" s="1"/>
  <c r="EN89" i="23" a="1"/>
  <c r="EN89" i="23" s="1"/>
  <c r="EN88" i="23" a="1"/>
  <c r="EN88" i="23" s="1"/>
  <c r="EN90" i="23" a="1"/>
  <c r="EN90" i="23" s="1"/>
  <c r="EN94" i="23" a="1"/>
  <c r="EN94" i="23" s="1"/>
  <c r="EN100" i="23" a="1"/>
  <c r="EN100" i="23" s="1"/>
  <c r="EN102" i="23" a="1"/>
  <c r="EN102" i="23" s="1"/>
  <c r="EN103" i="23" a="1"/>
  <c r="EN103" i="23" s="1"/>
  <c r="EN91" i="23" a="1"/>
  <c r="EN91" i="23" s="1"/>
  <c r="EN96" i="23" a="1"/>
  <c r="EN96" i="23" s="1"/>
  <c r="EY7" i="23" a="1"/>
  <c r="EY7" i="23" s="1"/>
  <c r="EY4" i="23" a="1"/>
  <c r="EY4" i="23" s="1"/>
  <c r="EY20" i="23" a="1"/>
  <c r="EY20" i="23" s="1"/>
  <c r="EY27" i="23" a="1"/>
  <c r="EY27" i="23" s="1"/>
  <c r="EY15" i="23" a="1"/>
  <c r="EY15" i="23" s="1"/>
  <c r="EY37" i="23" a="1"/>
  <c r="EY37" i="23" s="1"/>
  <c r="EY41" i="23" a="1"/>
  <c r="EY41" i="23" s="1"/>
  <c r="EY6" i="23" a="1"/>
  <c r="EY6" i="23" s="1"/>
  <c r="EY17" i="23" a="1"/>
  <c r="EY17" i="23" s="1"/>
  <c r="EY23" i="23" a="1"/>
  <c r="EY23" i="23" s="1"/>
  <c r="EY26" i="23" a="1"/>
  <c r="EY26" i="23" s="1"/>
  <c r="EY30" i="23" a="1"/>
  <c r="EY30" i="23" s="1"/>
  <c r="EY32" i="23" a="1"/>
  <c r="EY32" i="23" s="1"/>
  <c r="EY34" i="23" a="1"/>
  <c r="EY34" i="23" s="1"/>
  <c r="EY42" i="23" a="1"/>
  <c r="EY42" i="23" s="1"/>
  <c r="EY45" i="23" a="1"/>
  <c r="EY45" i="23" s="1"/>
  <c r="EY18" i="23" a="1"/>
  <c r="EY18" i="23" s="1"/>
  <c r="EY5" i="23" a="1"/>
  <c r="EY5" i="23" s="1"/>
  <c r="EY13" i="23" a="1"/>
  <c r="EY13" i="23" s="1"/>
  <c r="EY21" i="23" a="1"/>
  <c r="EY21" i="23" s="1"/>
  <c r="EY28" i="23" a="1"/>
  <c r="EY28" i="23" s="1"/>
  <c r="EY29" i="23" a="1"/>
  <c r="EY29" i="23" s="1"/>
  <c r="EY9" i="23" a="1"/>
  <c r="EY9" i="23" s="1"/>
  <c r="EY11" i="23" a="1"/>
  <c r="EY11" i="23" s="1"/>
  <c r="EY25" i="23" a="1"/>
  <c r="EY25" i="23" s="1"/>
  <c r="EY36" i="23" a="1"/>
  <c r="EY36" i="23" s="1"/>
  <c r="EY38" i="23" a="1"/>
  <c r="EY38" i="23" s="1"/>
  <c r="EY10" i="23" a="1"/>
  <c r="EY10" i="23" s="1"/>
  <c r="EY14" i="23" a="1"/>
  <c r="EY14" i="23" s="1"/>
  <c r="EY16" i="23" a="1"/>
  <c r="EY16" i="23" s="1"/>
  <c r="EY19" i="23" a="1"/>
  <c r="EY19" i="23" s="1"/>
  <c r="EY31" i="23" a="1"/>
  <c r="EY31" i="23" s="1"/>
  <c r="EY39" i="23" a="1"/>
  <c r="EY39" i="23" s="1"/>
  <c r="EY8" i="23" a="1"/>
  <c r="EY8" i="23" s="1"/>
  <c r="EY22" i="23" a="1"/>
  <c r="EY22" i="23" s="1"/>
  <c r="EY24" i="23" a="1"/>
  <c r="EY24" i="23" s="1"/>
  <c r="EY33" i="23" a="1"/>
  <c r="EY33" i="23" s="1"/>
  <c r="EY40" i="23" a="1"/>
  <c r="EY40" i="23" s="1"/>
  <c r="EY43" i="23" a="1"/>
  <c r="EY43" i="23" s="1"/>
  <c r="EY51" i="23" a="1"/>
  <c r="EY51" i="23" s="1"/>
  <c r="EY55" i="23" a="1"/>
  <c r="EY55" i="23" s="1"/>
  <c r="EY64" i="23" a="1"/>
  <c r="EY64" i="23" s="1"/>
  <c r="EY66" i="23" a="1"/>
  <c r="EY66" i="23" s="1"/>
  <c r="EY68" i="23" a="1"/>
  <c r="EY68" i="23" s="1"/>
  <c r="EY79" i="23" a="1"/>
  <c r="EY79" i="23" s="1"/>
  <c r="EY84" i="23" a="1"/>
  <c r="EY84" i="23" s="1"/>
  <c r="EY57" i="23" a="1"/>
  <c r="EY57" i="23" s="1"/>
  <c r="EY60" i="23" a="1"/>
  <c r="EY60" i="23" s="1"/>
  <c r="EY62" i="23" a="1"/>
  <c r="EY62" i="23" s="1"/>
  <c r="EY67" i="23" a="1"/>
  <c r="EY67" i="23" s="1"/>
  <c r="EY71" i="23" a="1"/>
  <c r="EY71" i="23" s="1"/>
  <c r="EY49" i="23" a="1"/>
  <c r="EY49" i="23" s="1"/>
  <c r="EY58" i="23" a="1"/>
  <c r="EY58" i="23" s="1"/>
  <c r="EY61" i="23" a="1"/>
  <c r="EY61" i="23" s="1"/>
  <c r="EY74" i="23" a="1"/>
  <c r="EY74" i="23" s="1"/>
  <c r="EY76" i="23" a="1"/>
  <c r="EY76" i="23" s="1"/>
  <c r="EY77" i="23" a="1"/>
  <c r="EY77" i="23" s="1"/>
  <c r="EY81" i="23" a="1"/>
  <c r="EY81" i="23" s="1"/>
  <c r="EY83" i="23" a="1"/>
  <c r="EY83" i="23" s="1"/>
  <c r="EY86" i="23" a="1"/>
  <c r="EY86" i="23" s="1"/>
  <c r="EY88" i="23" a="1"/>
  <c r="EY88" i="23" s="1"/>
  <c r="EY44" i="23" a="1"/>
  <c r="EY44" i="23" s="1"/>
  <c r="EY56" i="23" a="1"/>
  <c r="EY56" i="23" s="1"/>
  <c r="EY70" i="23" a="1"/>
  <c r="EY70" i="23" s="1"/>
  <c r="EY53" i="23" a="1"/>
  <c r="EY53" i="23" s="1"/>
  <c r="EY59" i="23" a="1"/>
  <c r="EY59" i="23" s="1"/>
  <c r="EY73" i="23" a="1"/>
  <c r="EY73" i="23" s="1"/>
  <c r="EY78" i="23" a="1"/>
  <c r="EY78" i="23" s="1"/>
  <c r="EY80" i="23" a="1"/>
  <c r="EY80" i="23" s="1"/>
  <c r="EY46" i="23" a="1"/>
  <c r="EY46" i="23" s="1"/>
  <c r="EY48" i="23" a="1"/>
  <c r="EY48" i="23" s="1"/>
  <c r="EY50" i="23" a="1"/>
  <c r="EY50" i="23" s="1"/>
  <c r="EY47" i="23" a="1"/>
  <c r="EY47" i="23" s="1"/>
  <c r="EY52" i="23" a="1"/>
  <c r="EY52" i="23" s="1"/>
  <c r="EY54" i="23" a="1"/>
  <c r="EY54" i="23" s="1"/>
  <c r="EY69" i="23" a="1"/>
  <c r="EY69" i="23" s="1"/>
  <c r="EY75" i="23" a="1"/>
  <c r="EY75" i="23" s="1"/>
  <c r="EY82" i="23" a="1"/>
  <c r="EY82" i="23" s="1"/>
  <c r="EY85" i="23" a="1"/>
  <c r="EY85" i="23" s="1"/>
  <c r="EY87" i="23" a="1"/>
  <c r="EY87" i="23" s="1"/>
  <c r="EY35" i="23" a="1"/>
  <c r="EY35" i="23" s="1"/>
  <c r="EY63" i="23" a="1"/>
  <c r="EY63" i="23" s="1"/>
  <c r="EY65" i="23" a="1"/>
  <c r="EY65" i="23" s="1"/>
  <c r="EY72" i="23" a="1"/>
  <c r="EY72" i="23" s="1"/>
  <c r="EY91" i="23" a="1"/>
  <c r="EY91" i="23" s="1"/>
  <c r="EY92" i="23" a="1"/>
  <c r="EY92" i="23" s="1"/>
  <c r="EY93" i="23" a="1"/>
  <c r="EY93" i="23" s="1"/>
  <c r="EY94" i="23" a="1"/>
  <c r="EY94" i="23" s="1"/>
  <c r="EY95" i="23" a="1"/>
  <c r="EY95" i="23" s="1"/>
  <c r="EY96" i="23" a="1"/>
  <c r="EY96" i="23" s="1"/>
  <c r="EY97" i="23" a="1"/>
  <c r="EY97" i="23" s="1"/>
  <c r="EY100" i="23" a="1"/>
  <c r="EY100" i="23" s="1"/>
  <c r="EY102" i="23" a="1"/>
  <c r="EY102" i="23" s="1"/>
  <c r="EY98" i="23" a="1"/>
  <c r="EY98" i="23" s="1"/>
  <c r="EY99" i="23" a="1"/>
  <c r="EY99" i="23" s="1"/>
  <c r="EY103" i="23" a="1"/>
  <c r="EY103" i="23" s="1"/>
  <c r="EY90" i="23" a="1"/>
  <c r="EY90" i="23" s="1"/>
  <c r="EY89" i="23" a="1"/>
  <c r="EY89" i="23" s="1"/>
  <c r="EY101" i="23" a="1"/>
  <c r="EY101" i="23" s="1"/>
  <c r="FG4" i="23" a="1"/>
  <c r="FG4" i="23" s="1"/>
  <c r="FG8" i="23" a="1"/>
  <c r="FG8" i="23" s="1"/>
  <c r="FG7" i="23" a="1"/>
  <c r="FG7" i="23" s="1"/>
  <c r="FG19" i="23" a="1"/>
  <c r="FG19" i="23" s="1"/>
  <c r="FG25" i="23" a="1"/>
  <c r="FG25" i="23" s="1"/>
  <c r="FG10" i="23" a="1"/>
  <c r="FG10" i="23" s="1"/>
  <c r="FG14" i="23" a="1"/>
  <c r="FG14" i="23" s="1"/>
  <c r="FG16" i="23" a="1"/>
  <c r="FG16" i="23" s="1"/>
  <c r="FG22" i="23" a="1"/>
  <c r="FG22" i="23" s="1"/>
  <c r="FG27" i="23" a="1"/>
  <c r="FG27" i="23" s="1"/>
  <c r="FG37" i="23" a="1"/>
  <c r="FG37" i="23" s="1"/>
  <c r="FG39" i="23" a="1"/>
  <c r="FG39" i="23" s="1"/>
  <c r="FG24" i="23" a="1"/>
  <c r="FG24" i="23" s="1"/>
  <c r="FG30" i="23" a="1"/>
  <c r="FG30" i="23" s="1"/>
  <c r="FG32" i="23" a="1"/>
  <c r="FG32" i="23" s="1"/>
  <c r="FG33" i="23" a="1"/>
  <c r="FG33" i="23" s="1"/>
  <c r="FG40" i="23" a="1"/>
  <c r="FG40" i="23" s="1"/>
  <c r="FG15" i="23" a="1"/>
  <c r="FG15" i="23" s="1"/>
  <c r="FG17" i="23" a="1"/>
  <c r="FG17" i="23" s="1"/>
  <c r="FG20" i="23" a="1"/>
  <c r="FG20" i="23" s="1"/>
  <c r="FG43" i="23" a="1"/>
  <c r="FG43" i="23" s="1"/>
  <c r="FG6" i="23" a="1"/>
  <c r="FG6" i="23" s="1"/>
  <c r="FG23" i="23" a="1"/>
  <c r="FG23" i="23" s="1"/>
  <c r="FG26" i="23" a="1"/>
  <c r="FG26" i="23" s="1"/>
  <c r="FG5" i="23" a="1"/>
  <c r="FG5" i="23" s="1"/>
  <c r="FG18" i="23" a="1"/>
  <c r="FG18" i="23" s="1"/>
  <c r="FG29" i="23" a="1"/>
  <c r="FG29" i="23" s="1"/>
  <c r="FG34" i="23" a="1"/>
  <c r="FG34" i="23" s="1"/>
  <c r="FG36" i="23" a="1"/>
  <c r="FG36" i="23" s="1"/>
  <c r="FG38" i="23" a="1"/>
  <c r="FG38" i="23" s="1"/>
  <c r="FG42" i="23" a="1"/>
  <c r="FG42" i="23" s="1"/>
  <c r="FG9" i="23" a="1"/>
  <c r="FG9" i="23" s="1"/>
  <c r="FG11" i="23" a="1"/>
  <c r="FG11" i="23" s="1"/>
  <c r="FG28" i="23" a="1"/>
  <c r="FG28" i="23" s="1"/>
  <c r="FG31" i="23" a="1"/>
  <c r="FG31" i="23" s="1"/>
  <c r="FG13" i="23" a="1"/>
  <c r="FG13" i="23" s="1"/>
  <c r="FG21" i="23" a="1"/>
  <c r="FG21" i="23" s="1"/>
  <c r="FG35" i="23" a="1"/>
  <c r="FG35" i="23" s="1"/>
  <c r="FG44" i="23" a="1"/>
  <c r="FG44" i="23" s="1"/>
  <c r="FG49" i="23" a="1"/>
  <c r="FG49" i="23" s="1"/>
  <c r="FG69" i="23" a="1"/>
  <c r="FG69" i="23" s="1"/>
  <c r="FG54" i="23" a="1"/>
  <c r="FG54" i="23" s="1"/>
  <c r="FG63" i="23" a="1"/>
  <c r="FG63" i="23" s="1"/>
  <c r="FG65" i="23" a="1"/>
  <c r="FG65" i="23" s="1"/>
  <c r="FG75" i="23" a="1"/>
  <c r="FG75" i="23" s="1"/>
  <c r="FG79" i="23" a="1"/>
  <c r="FG79" i="23" s="1"/>
  <c r="FG48" i="23" a="1"/>
  <c r="FG48" i="23" s="1"/>
  <c r="FG62" i="23" a="1"/>
  <c r="FG62" i="23" s="1"/>
  <c r="FG66" i="23" a="1"/>
  <c r="FG66" i="23" s="1"/>
  <c r="FG68" i="23" a="1"/>
  <c r="FG68" i="23" s="1"/>
  <c r="FG71" i="23" a="1"/>
  <c r="FG71" i="23" s="1"/>
  <c r="FG72" i="23" a="1"/>
  <c r="FG72" i="23" s="1"/>
  <c r="FG81" i="23" a="1"/>
  <c r="FG81" i="23" s="1"/>
  <c r="FG86" i="23" a="1"/>
  <c r="FG86" i="23" s="1"/>
  <c r="FG88" i="23" a="1"/>
  <c r="FG88" i="23" s="1"/>
  <c r="FG46" i="23" a="1"/>
  <c r="FG46" i="23" s="1"/>
  <c r="FG47" i="23" a="1"/>
  <c r="FG47" i="23" s="1"/>
  <c r="FG50" i="23" a="1"/>
  <c r="FG50" i="23" s="1"/>
  <c r="FG55" i="23" a="1"/>
  <c r="FG55" i="23" s="1"/>
  <c r="FG61" i="23" a="1"/>
  <c r="FG61" i="23" s="1"/>
  <c r="FG64" i="23" a="1"/>
  <c r="FG64" i="23" s="1"/>
  <c r="FG67" i="23" a="1"/>
  <c r="FG67" i="23" s="1"/>
  <c r="FG70" i="23" a="1"/>
  <c r="FG70" i="23" s="1"/>
  <c r="FG41" i="23" a="1"/>
  <c r="FG41" i="23" s="1"/>
  <c r="FG60" i="23" a="1"/>
  <c r="FG60" i="23" s="1"/>
  <c r="FG74" i="23" a="1"/>
  <c r="FG74" i="23" s="1"/>
  <c r="FG80" i="23" a="1"/>
  <c r="FG80" i="23" s="1"/>
  <c r="FG84" i="23" a="1"/>
  <c r="FG84" i="23" s="1"/>
  <c r="FG45" i="23" a="1"/>
  <c r="FG45" i="23" s="1"/>
  <c r="FG57" i="23" a="1"/>
  <c r="FG57" i="23" s="1"/>
  <c r="FG58" i="23" a="1"/>
  <c r="FG58" i="23" s="1"/>
  <c r="FG76" i="23" a="1"/>
  <c r="FG76" i="23" s="1"/>
  <c r="FG52" i="23" a="1"/>
  <c r="FG52" i="23" s="1"/>
  <c r="FG53" i="23" a="1"/>
  <c r="FG53" i="23" s="1"/>
  <c r="FG56" i="23" a="1"/>
  <c r="FG56" i="23" s="1"/>
  <c r="FG73" i="23" a="1"/>
  <c r="FG73" i="23" s="1"/>
  <c r="FG77" i="23" a="1"/>
  <c r="FG77" i="23" s="1"/>
  <c r="FG82" i="23" a="1"/>
  <c r="FG82" i="23" s="1"/>
  <c r="FG83" i="23" a="1"/>
  <c r="FG83" i="23" s="1"/>
  <c r="FG85" i="23" a="1"/>
  <c r="FG85" i="23" s="1"/>
  <c r="FG87" i="23" a="1"/>
  <c r="FG87" i="23" s="1"/>
  <c r="FG51" i="23" a="1"/>
  <c r="FG51" i="23" s="1"/>
  <c r="FG59" i="23" a="1"/>
  <c r="FG59" i="23" s="1"/>
  <c r="FG78" i="23" a="1"/>
  <c r="FG78" i="23" s="1"/>
  <c r="FG91" i="23" a="1"/>
  <c r="FG91" i="23" s="1"/>
  <c r="FG92" i="23" a="1"/>
  <c r="FG92" i="23" s="1"/>
  <c r="FG93" i="23" a="1"/>
  <c r="FG93" i="23" s="1"/>
  <c r="FG94" i="23" a="1"/>
  <c r="FG94" i="23" s="1"/>
  <c r="FG95" i="23" a="1"/>
  <c r="FG95" i="23" s="1"/>
  <c r="FG101" i="23" a="1"/>
  <c r="FG101" i="23" s="1"/>
  <c r="FG96" i="23" a="1"/>
  <c r="FG96" i="23" s="1"/>
  <c r="FG89" i="23" a="1"/>
  <c r="FG89" i="23" s="1"/>
  <c r="FG90" i="23" a="1"/>
  <c r="FG90" i="23" s="1"/>
  <c r="FG97" i="23" a="1"/>
  <c r="FG97" i="23" s="1"/>
  <c r="FG100" i="23" a="1"/>
  <c r="FG100" i="23" s="1"/>
  <c r="FG98" i="23" a="1"/>
  <c r="FG98" i="23" s="1"/>
  <c r="FG99" i="23" a="1"/>
  <c r="FG99" i="23" s="1"/>
  <c r="FG102" i="23" a="1"/>
  <c r="FG102" i="23" s="1"/>
  <c r="FG103" i="23" a="1"/>
  <c r="FG103" i="23" s="1"/>
  <c r="FO4" i="23" a="1"/>
  <c r="FO4" i="23" s="1"/>
  <c r="FO5" i="23" a="1"/>
  <c r="FO5" i="23" s="1"/>
  <c r="FO6" i="23" a="1"/>
  <c r="FO6" i="23" s="1"/>
  <c r="FO7" i="23" a="1"/>
  <c r="FO7" i="23" s="1"/>
  <c r="FO8" i="23" a="1"/>
  <c r="FO8" i="23" s="1"/>
  <c r="FO9" i="23" a="1"/>
  <c r="FO9" i="23" s="1"/>
  <c r="FO28" i="23" a="1"/>
  <c r="FO28" i="23" s="1"/>
  <c r="FO34" i="23" a="1"/>
  <c r="FO34" i="23" s="1"/>
  <c r="FO42" i="23" a="1"/>
  <c r="FO42" i="23" s="1"/>
  <c r="FO45" i="23" a="1"/>
  <c r="FO45" i="23" s="1"/>
  <c r="FO46" i="23" a="1"/>
  <c r="FO46" i="23" s="1"/>
  <c r="FO21" i="23" a="1"/>
  <c r="FO21" i="23" s="1"/>
  <c r="FO25" i="23" a="1"/>
  <c r="FO25" i="23" s="1"/>
  <c r="FO35" i="23" a="1"/>
  <c r="FO35" i="23" s="1"/>
  <c r="FO37" i="23" a="1"/>
  <c r="FO37" i="23" s="1"/>
  <c r="FO13" i="23" a="1"/>
  <c r="FO13" i="23" s="1"/>
  <c r="FO16" i="23" a="1"/>
  <c r="FO16" i="23" s="1"/>
  <c r="FO30" i="23" a="1"/>
  <c r="FO30" i="23" s="1"/>
  <c r="FO32" i="23" a="1"/>
  <c r="FO32" i="23" s="1"/>
  <c r="FO14" i="23" a="1"/>
  <c r="FO14" i="23" s="1"/>
  <c r="FO19" i="23" a="1"/>
  <c r="FO19" i="23" s="1"/>
  <c r="FO10" i="23" a="1"/>
  <c r="FO10" i="23" s="1"/>
  <c r="FO22" i="23" a="1"/>
  <c r="FO22" i="23" s="1"/>
  <c r="FO24" i="23" a="1"/>
  <c r="FO24" i="23" s="1"/>
  <c r="FO27" i="23" a="1"/>
  <c r="FO27" i="23" s="1"/>
  <c r="FO15" i="23" a="1"/>
  <c r="FO15" i="23" s="1"/>
  <c r="FO17" i="23" a="1"/>
  <c r="FO17" i="23" s="1"/>
  <c r="FO20" i="23" a="1"/>
  <c r="FO20" i="23" s="1"/>
  <c r="FO33" i="23" a="1"/>
  <c r="FO33" i="23" s="1"/>
  <c r="FO36" i="23" a="1"/>
  <c r="FO36" i="23" s="1"/>
  <c r="FO38" i="23" a="1"/>
  <c r="FO38" i="23" s="1"/>
  <c r="FO40" i="23" a="1"/>
  <c r="FO40" i="23" s="1"/>
  <c r="FO43" i="23" a="1"/>
  <c r="FO43" i="23" s="1"/>
  <c r="FO23" i="23" a="1"/>
  <c r="FO23" i="23" s="1"/>
  <c r="FO26" i="23" a="1"/>
  <c r="FO26" i="23" s="1"/>
  <c r="FO29" i="23" a="1"/>
  <c r="FO29" i="23" s="1"/>
  <c r="FO31" i="23" a="1"/>
  <c r="FO31" i="23" s="1"/>
  <c r="FO11" i="23" a="1"/>
  <c r="FO11" i="23" s="1"/>
  <c r="FO18" i="23" a="1"/>
  <c r="FO18" i="23" s="1"/>
  <c r="FO41" i="23" a="1"/>
  <c r="FO41" i="23" s="1"/>
  <c r="FO47" i="23" a="1"/>
  <c r="FO47" i="23" s="1"/>
  <c r="FO55" i="23" a="1"/>
  <c r="FO55" i="23" s="1"/>
  <c r="FO59" i="23" a="1"/>
  <c r="FO59" i="23" s="1"/>
  <c r="FO73" i="23" a="1"/>
  <c r="FO73" i="23" s="1"/>
  <c r="FO76" i="23" a="1"/>
  <c r="FO76" i="23" s="1"/>
  <c r="FO84" i="23" a="1"/>
  <c r="FO84" i="23" s="1"/>
  <c r="FO39" i="23" a="1"/>
  <c r="FO39" i="23" s="1"/>
  <c r="FO50" i="23" a="1"/>
  <c r="FO50" i="23" s="1"/>
  <c r="FO58" i="23" a="1"/>
  <c r="FO58" i="23" s="1"/>
  <c r="FO69" i="23" a="1"/>
  <c r="FO69" i="23" s="1"/>
  <c r="FO53" i="23" a="1"/>
  <c r="FO53" i="23" s="1"/>
  <c r="FO56" i="23" a="1"/>
  <c r="FO56" i="23" s="1"/>
  <c r="FO63" i="23" a="1"/>
  <c r="FO63" i="23" s="1"/>
  <c r="FO72" i="23" a="1"/>
  <c r="FO72" i="23" s="1"/>
  <c r="FO78" i="23" a="1"/>
  <c r="FO78" i="23" s="1"/>
  <c r="FO79" i="23" a="1"/>
  <c r="FO79" i="23" s="1"/>
  <c r="FO81" i="23" a="1"/>
  <c r="FO81" i="23" s="1"/>
  <c r="FO83" i="23" a="1"/>
  <c r="FO83" i="23" s="1"/>
  <c r="FO86" i="23" a="1"/>
  <c r="FO86" i="23" s="1"/>
  <c r="FO88" i="23" a="1"/>
  <c r="FO88" i="23" s="1"/>
  <c r="FO65" i="23" a="1"/>
  <c r="FO65" i="23" s="1"/>
  <c r="FO77" i="23" a="1"/>
  <c r="FO77" i="23" s="1"/>
  <c r="FO54" i="23" a="1"/>
  <c r="FO54" i="23" s="1"/>
  <c r="FO62" i="23" a="1"/>
  <c r="FO62" i="23" s="1"/>
  <c r="FO64" i="23" a="1"/>
  <c r="FO64" i="23" s="1"/>
  <c r="FO68" i="23" a="1"/>
  <c r="FO68" i="23" s="1"/>
  <c r="FO71" i="23" a="1"/>
  <c r="FO71" i="23" s="1"/>
  <c r="FO75" i="23" a="1"/>
  <c r="FO75" i="23" s="1"/>
  <c r="FO60" i="23" a="1"/>
  <c r="FO60" i="23" s="1"/>
  <c r="FO61" i="23" a="1"/>
  <c r="FO61" i="23" s="1"/>
  <c r="FO66" i="23" a="1"/>
  <c r="FO66" i="23" s="1"/>
  <c r="FO80" i="23" a="1"/>
  <c r="FO80" i="23" s="1"/>
  <c r="FO44" i="23" a="1"/>
  <c r="FO44" i="23" s="1"/>
  <c r="FO49" i="23" a="1"/>
  <c r="FO49" i="23" s="1"/>
  <c r="FO51" i="23" a="1"/>
  <c r="FO51" i="23" s="1"/>
  <c r="FO52" i="23" a="1"/>
  <c r="FO52" i="23" s="1"/>
  <c r="FO67" i="23" a="1"/>
  <c r="FO67" i="23" s="1"/>
  <c r="FO70" i="23" a="1"/>
  <c r="FO70" i="23" s="1"/>
  <c r="FO82" i="23" a="1"/>
  <c r="FO82" i="23" s="1"/>
  <c r="FO85" i="23" a="1"/>
  <c r="FO85" i="23" s="1"/>
  <c r="FO87" i="23" a="1"/>
  <c r="FO87" i="23" s="1"/>
  <c r="FO48" i="23" a="1"/>
  <c r="FO48" i="23" s="1"/>
  <c r="FO57" i="23" a="1"/>
  <c r="FO57" i="23" s="1"/>
  <c r="FO74" i="23" a="1"/>
  <c r="FO74" i="23" s="1"/>
  <c r="FO89" i="23" a="1"/>
  <c r="FO89" i="23" s="1"/>
  <c r="FO102" i="23" a="1"/>
  <c r="FO102" i="23" s="1"/>
  <c r="FO91" i="23" a="1"/>
  <c r="FO91" i="23" s="1"/>
  <c r="FO92" i="23" a="1"/>
  <c r="FO92" i="23" s="1"/>
  <c r="FO93" i="23" a="1"/>
  <c r="FO93" i="23" s="1"/>
  <c r="FO103" i="23" a="1"/>
  <c r="FO103" i="23" s="1"/>
  <c r="FO90" i="23" a="1"/>
  <c r="FO90" i="23" s="1"/>
  <c r="FO94" i="23" a="1"/>
  <c r="FO94" i="23" s="1"/>
  <c r="FO101" i="23" a="1"/>
  <c r="FO101" i="23" s="1"/>
  <c r="FO95" i="23" a="1"/>
  <c r="FO95" i="23" s="1"/>
  <c r="FO96" i="23" a="1"/>
  <c r="FO96" i="23" s="1"/>
  <c r="FO97" i="23" a="1"/>
  <c r="FO97" i="23" s="1"/>
  <c r="FO98" i="23" a="1"/>
  <c r="FO98" i="23" s="1"/>
  <c r="FO99" i="23" a="1"/>
  <c r="FO99" i="23" s="1"/>
  <c r="FO100" i="23" a="1"/>
  <c r="FO100" i="23" s="1"/>
  <c r="FW8" i="23" a="1"/>
  <c r="FW8" i="23" s="1"/>
  <c r="FW4" i="23" a="1"/>
  <c r="FW4" i="23" s="1"/>
  <c r="FW5" i="23" a="1"/>
  <c r="FW5" i="23" s="1"/>
  <c r="FW6" i="23" a="1"/>
  <c r="FW6" i="23" s="1"/>
  <c r="FW7" i="23" a="1"/>
  <c r="FW7" i="23" s="1"/>
  <c r="FW11" i="23" a="1"/>
  <c r="FW11" i="23" s="1"/>
  <c r="FW17" i="23" a="1"/>
  <c r="FW17" i="23" s="1"/>
  <c r="FW20" i="23" a="1"/>
  <c r="FW20" i="23" s="1"/>
  <c r="FW23" i="23" a="1"/>
  <c r="FW23" i="23" s="1"/>
  <c r="FW26" i="23" a="1"/>
  <c r="FW26" i="23" s="1"/>
  <c r="FW29" i="23" a="1"/>
  <c r="FW29" i="23" s="1"/>
  <c r="FW33" i="23" a="1"/>
  <c r="FW33" i="23" s="1"/>
  <c r="FW40" i="23" a="1"/>
  <c r="FW40" i="23" s="1"/>
  <c r="FW46" i="23" a="1"/>
  <c r="FW46" i="23" s="1"/>
  <c r="FW18" i="23" a="1"/>
  <c r="FW18" i="23" s="1"/>
  <c r="FW35" i="23" a="1"/>
  <c r="FW35" i="23" s="1"/>
  <c r="FW37" i="23" a="1"/>
  <c r="FW37" i="23" s="1"/>
  <c r="FW9" i="23" a="1"/>
  <c r="FW9" i="23" s="1"/>
  <c r="FW28" i="23" a="1"/>
  <c r="FW28" i="23" s="1"/>
  <c r="FW30" i="23" a="1"/>
  <c r="FW30" i="23" s="1"/>
  <c r="FW32" i="23" a="1"/>
  <c r="FW32" i="23" s="1"/>
  <c r="FW41" i="23" a="1"/>
  <c r="FW41" i="23" s="1"/>
  <c r="FW44" i="23" a="1"/>
  <c r="FW44" i="23" s="1"/>
  <c r="FW34" i="23" a="1"/>
  <c r="FW34" i="23" s="1"/>
  <c r="FW42" i="23" a="1"/>
  <c r="FW42" i="23" s="1"/>
  <c r="FW45" i="23" a="1"/>
  <c r="FW45" i="23" s="1"/>
  <c r="FW13" i="23" a="1"/>
  <c r="FW13" i="23" s="1"/>
  <c r="FW21" i="23" a="1"/>
  <c r="FW21" i="23" s="1"/>
  <c r="FW25" i="23" a="1"/>
  <c r="FW25" i="23" s="1"/>
  <c r="FW16" i="23" a="1"/>
  <c r="FW16" i="23" s="1"/>
  <c r="FW19" i="23" a="1"/>
  <c r="FW19" i="23" s="1"/>
  <c r="FW27" i="23" a="1"/>
  <c r="FW27" i="23" s="1"/>
  <c r="FW36" i="23" a="1"/>
  <c r="FW36" i="23" s="1"/>
  <c r="FW38" i="23" a="1"/>
  <c r="FW38" i="23" s="1"/>
  <c r="FW22" i="23" a="1"/>
  <c r="FW22" i="23" s="1"/>
  <c r="FW24" i="23" a="1"/>
  <c r="FW24" i="23" s="1"/>
  <c r="FW31" i="23" a="1"/>
  <c r="FW31" i="23" s="1"/>
  <c r="FW10" i="23" a="1"/>
  <c r="FW10" i="23" s="1"/>
  <c r="FW14" i="23" a="1"/>
  <c r="FW14" i="23" s="1"/>
  <c r="FW15" i="23" a="1"/>
  <c r="FW15" i="23" s="1"/>
  <c r="FW39" i="23" a="1"/>
  <c r="FW39" i="23" s="1"/>
  <c r="FW43" i="23" a="1"/>
  <c r="FW43" i="23" s="1"/>
  <c r="FW60" i="23" a="1"/>
  <c r="FW60" i="23" s="1"/>
  <c r="FW64" i="23" a="1"/>
  <c r="FW64" i="23" s="1"/>
  <c r="FW67" i="23" a="1"/>
  <c r="FW67" i="23" s="1"/>
  <c r="FW74" i="23" a="1"/>
  <c r="FW74" i="23" s="1"/>
  <c r="FW75" i="23" a="1"/>
  <c r="FW75" i="23" s="1"/>
  <c r="FW54" i="23" a="1"/>
  <c r="FW54" i="23" s="1"/>
  <c r="FW76" i="23" a="1"/>
  <c r="FW76" i="23" s="1"/>
  <c r="FW81" i="23" a="1"/>
  <c r="FW81" i="23" s="1"/>
  <c r="FW84" i="23" a="1"/>
  <c r="FW84" i="23" s="1"/>
  <c r="FW86" i="23" a="1"/>
  <c r="FW86" i="23" s="1"/>
  <c r="FW88" i="23" a="1"/>
  <c r="FW88" i="23" s="1"/>
  <c r="FW55" i="23" a="1"/>
  <c r="FW55" i="23" s="1"/>
  <c r="FW57" i="23" a="1"/>
  <c r="FW57" i="23" s="1"/>
  <c r="FW59" i="23" a="1"/>
  <c r="FW59" i="23" s="1"/>
  <c r="FW73" i="23" a="1"/>
  <c r="FW73" i="23" s="1"/>
  <c r="FW79" i="23" a="1"/>
  <c r="FW79" i="23" s="1"/>
  <c r="FW48" i="23" a="1"/>
  <c r="FW48" i="23" s="1"/>
  <c r="FW49" i="23" a="1"/>
  <c r="FW49" i="23" s="1"/>
  <c r="FW63" i="23" a="1"/>
  <c r="FW63" i="23" s="1"/>
  <c r="FW69" i="23" a="1"/>
  <c r="FW69" i="23" s="1"/>
  <c r="FW47" i="23" a="1"/>
  <c r="FW47" i="23" s="1"/>
  <c r="FW51" i="23" a="1"/>
  <c r="FW51" i="23" s="1"/>
  <c r="FW58" i="23" a="1"/>
  <c r="FW58" i="23" s="1"/>
  <c r="FW62" i="23" a="1"/>
  <c r="FW62" i="23" s="1"/>
  <c r="FW65" i="23" a="1"/>
  <c r="FW65" i="23" s="1"/>
  <c r="FW71" i="23" a="1"/>
  <c r="FW71" i="23" s="1"/>
  <c r="FW72" i="23" a="1"/>
  <c r="FW72" i="23" s="1"/>
  <c r="FW80" i="23" a="1"/>
  <c r="FW80" i="23" s="1"/>
  <c r="FW53" i="23" a="1"/>
  <c r="FW53" i="23" s="1"/>
  <c r="FW56" i="23" a="1"/>
  <c r="FW56" i="23" s="1"/>
  <c r="FW61" i="23" a="1"/>
  <c r="FW61" i="23" s="1"/>
  <c r="FW68" i="23" a="1"/>
  <c r="FW68" i="23" s="1"/>
  <c r="FW70" i="23" a="1"/>
  <c r="FW70" i="23" s="1"/>
  <c r="FW77" i="23" a="1"/>
  <c r="FW77" i="23" s="1"/>
  <c r="FW82" i="23" a="1"/>
  <c r="FW82" i="23" s="1"/>
  <c r="FW83" i="23" a="1"/>
  <c r="FW83" i="23" s="1"/>
  <c r="FW85" i="23" a="1"/>
  <c r="FW85" i="23" s="1"/>
  <c r="FW87" i="23" a="1"/>
  <c r="FW87" i="23" s="1"/>
  <c r="FW50" i="23" a="1"/>
  <c r="FW50" i="23" s="1"/>
  <c r="FW52" i="23" a="1"/>
  <c r="FW52" i="23" s="1"/>
  <c r="FW66" i="23" a="1"/>
  <c r="FW66" i="23" s="1"/>
  <c r="FW78" i="23" a="1"/>
  <c r="FW78" i="23" s="1"/>
  <c r="FW100" i="23" a="1"/>
  <c r="FW100" i="23" s="1"/>
  <c r="FW91" i="23" a="1"/>
  <c r="FW91" i="23" s="1"/>
  <c r="FW90" i="23" a="1"/>
  <c r="FW90" i="23" s="1"/>
  <c r="FW92" i="23" a="1"/>
  <c r="FW92" i="23" s="1"/>
  <c r="FW102" i="23" a="1"/>
  <c r="FW102" i="23" s="1"/>
  <c r="FW93" i="23" a="1"/>
  <c r="FW93" i="23" s="1"/>
  <c r="FW94" i="23" a="1"/>
  <c r="FW94" i="23" s="1"/>
  <c r="FW95" i="23" a="1"/>
  <c r="FW95" i="23" s="1"/>
  <c r="FW103" i="23" a="1"/>
  <c r="FW103" i="23" s="1"/>
  <c r="FW89" i="23" a="1"/>
  <c r="FW89" i="23" s="1"/>
  <c r="FW96" i="23" a="1"/>
  <c r="FW96" i="23" s="1"/>
  <c r="FW97" i="23" a="1"/>
  <c r="FW97" i="23" s="1"/>
  <c r="FW98" i="23" a="1"/>
  <c r="FW98" i="23" s="1"/>
  <c r="FW99" i="23" a="1"/>
  <c r="FW99" i="23" s="1"/>
  <c r="FW101" i="23" a="1"/>
  <c r="FW101" i="23" s="1"/>
  <c r="GE4" i="23" a="1"/>
  <c r="GE4" i="23" s="1"/>
  <c r="GE5" i="23" a="1"/>
  <c r="GE5" i="23" s="1"/>
  <c r="GE6" i="23" a="1"/>
  <c r="GE6" i="23" s="1"/>
  <c r="GE7" i="23" a="1"/>
  <c r="GE7" i="23" s="1"/>
  <c r="GE19" i="23" a="1"/>
  <c r="GE19" i="23" s="1"/>
  <c r="GE24" i="23" a="1"/>
  <c r="GE24" i="23" s="1"/>
  <c r="GE27" i="23" a="1"/>
  <c r="GE27" i="23" s="1"/>
  <c r="GE46" i="23" a="1"/>
  <c r="GE46" i="23" s="1"/>
  <c r="GE11" i="23" a="1"/>
  <c r="GE11" i="23" s="1"/>
  <c r="GE15" i="23" a="1"/>
  <c r="GE15" i="23" s="1"/>
  <c r="GE22" i="23" a="1"/>
  <c r="GE22" i="23" s="1"/>
  <c r="GE35" i="23" a="1"/>
  <c r="GE35" i="23" s="1"/>
  <c r="GE37" i="23" a="1"/>
  <c r="GE37" i="23" s="1"/>
  <c r="GE14" i="23" a="1"/>
  <c r="GE14" i="23" s="1"/>
  <c r="GE20" i="23" a="1"/>
  <c r="GE20" i="23" s="1"/>
  <c r="GE23" i="23" a="1"/>
  <c r="GE23" i="23" s="1"/>
  <c r="GE26" i="23" a="1"/>
  <c r="GE26" i="23" s="1"/>
  <c r="GE30" i="23" a="1"/>
  <c r="GE30" i="23" s="1"/>
  <c r="GE32" i="23" a="1"/>
  <c r="GE32" i="23" s="1"/>
  <c r="GE39" i="23" a="1"/>
  <c r="GE39" i="23" s="1"/>
  <c r="GE9" i="23" a="1"/>
  <c r="GE9" i="23" s="1"/>
  <c r="GE29" i="23" a="1"/>
  <c r="GE29" i="23" s="1"/>
  <c r="GE33" i="23" a="1"/>
  <c r="GE33" i="23" s="1"/>
  <c r="GE40" i="23" a="1"/>
  <c r="GE40" i="23" s="1"/>
  <c r="GE43" i="23" a="1"/>
  <c r="GE43" i="23" s="1"/>
  <c r="GE8" i="23" a="1"/>
  <c r="GE8" i="23" s="1"/>
  <c r="GE17" i="23" a="1"/>
  <c r="GE17" i="23" s="1"/>
  <c r="GE18" i="23" a="1"/>
  <c r="GE18" i="23" s="1"/>
  <c r="GE28" i="23" a="1"/>
  <c r="GE28" i="23" s="1"/>
  <c r="GE10" i="23" a="1"/>
  <c r="GE10" i="23" s="1"/>
  <c r="GE25" i="23" a="1"/>
  <c r="GE25" i="23" s="1"/>
  <c r="GE36" i="23" a="1"/>
  <c r="GE36" i="23" s="1"/>
  <c r="GE38" i="23" a="1"/>
  <c r="GE38" i="23" s="1"/>
  <c r="GE41" i="23" a="1"/>
  <c r="GE41" i="23" s="1"/>
  <c r="GE21" i="23" a="1"/>
  <c r="GE21" i="23" s="1"/>
  <c r="GE31" i="23" a="1"/>
  <c r="GE31" i="23" s="1"/>
  <c r="GE34" i="23" a="1"/>
  <c r="GE34" i="23" s="1"/>
  <c r="GE42" i="23" a="1"/>
  <c r="GE42" i="23" s="1"/>
  <c r="GE45" i="23" a="1"/>
  <c r="GE45" i="23" s="1"/>
  <c r="GE13" i="23" a="1"/>
  <c r="GE13" i="23" s="1"/>
  <c r="GE16" i="23" a="1"/>
  <c r="GE16" i="23" s="1"/>
  <c r="GE52" i="23" a="1"/>
  <c r="GE52" i="23" s="1"/>
  <c r="GE61" i="23" a="1"/>
  <c r="GE61" i="23" s="1"/>
  <c r="GE68" i="23" a="1"/>
  <c r="GE68" i="23" s="1"/>
  <c r="GE76" i="23" a="1"/>
  <c r="GE76" i="23" s="1"/>
  <c r="GE44" i="23" a="1"/>
  <c r="GE44" i="23" s="1"/>
  <c r="GE48" i="23" a="1"/>
  <c r="GE48" i="23" s="1"/>
  <c r="GE53" i="23" a="1"/>
  <c r="GE53" i="23" s="1"/>
  <c r="GE60" i="23" a="1"/>
  <c r="GE60" i="23" s="1"/>
  <c r="GE64" i="23" a="1"/>
  <c r="GE64" i="23" s="1"/>
  <c r="GE70" i="23" a="1"/>
  <c r="GE70" i="23" s="1"/>
  <c r="GE47" i="23" a="1"/>
  <c r="GE47" i="23" s="1"/>
  <c r="GE49" i="23" a="1"/>
  <c r="GE49" i="23" s="1"/>
  <c r="GE56" i="23" a="1"/>
  <c r="GE56" i="23" s="1"/>
  <c r="GE66" i="23" a="1"/>
  <c r="GE66" i="23" s="1"/>
  <c r="GE74" i="23" a="1"/>
  <c r="GE74" i="23" s="1"/>
  <c r="GE77" i="23" a="1"/>
  <c r="GE77" i="23" s="1"/>
  <c r="GE78" i="23" a="1"/>
  <c r="GE78" i="23" s="1"/>
  <c r="GE81" i="23" a="1"/>
  <c r="GE81" i="23" s="1"/>
  <c r="GE83" i="23" a="1"/>
  <c r="GE83" i="23" s="1"/>
  <c r="GE86" i="23" a="1"/>
  <c r="GE86" i="23" s="1"/>
  <c r="GE88" i="23" a="1"/>
  <c r="GE88" i="23" s="1"/>
  <c r="GE67" i="23" a="1"/>
  <c r="GE67" i="23" s="1"/>
  <c r="GE75" i="23" a="1"/>
  <c r="GE75" i="23" s="1"/>
  <c r="GE51" i="23" a="1"/>
  <c r="GE51" i="23" s="1"/>
  <c r="GE59" i="23" a="1"/>
  <c r="GE59" i="23" s="1"/>
  <c r="GE79" i="23" a="1"/>
  <c r="GE79" i="23" s="1"/>
  <c r="GE50" i="23" a="1"/>
  <c r="GE50" i="23" s="1"/>
  <c r="GE54" i="23" a="1"/>
  <c r="GE54" i="23" s="1"/>
  <c r="GE57" i="23" a="1"/>
  <c r="GE57" i="23" s="1"/>
  <c r="GE63" i="23" a="1"/>
  <c r="GE63" i="23" s="1"/>
  <c r="GE69" i="23" a="1"/>
  <c r="GE69" i="23" s="1"/>
  <c r="GE72" i="23" a="1"/>
  <c r="GE72" i="23" s="1"/>
  <c r="GE73" i="23" a="1"/>
  <c r="GE73" i="23" s="1"/>
  <c r="GE80" i="23" a="1"/>
  <c r="GE80" i="23" s="1"/>
  <c r="GE84" i="23" a="1"/>
  <c r="GE84" i="23" s="1"/>
  <c r="GE58" i="23" a="1"/>
  <c r="GE58" i="23" s="1"/>
  <c r="GE82" i="23" a="1"/>
  <c r="GE82" i="23" s="1"/>
  <c r="GE85" i="23" a="1"/>
  <c r="GE85" i="23" s="1"/>
  <c r="GE87" i="23" a="1"/>
  <c r="GE87" i="23" s="1"/>
  <c r="GE55" i="23" a="1"/>
  <c r="GE55" i="23" s="1"/>
  <c r="GE62" i="23" a="1"/>
  <c r="GE62" i="23" s="1"/>
  <c r="GE65" i="23" a="1"/>
  <c r="GE65" i="23" s="1"/>
  <c r="GE71" i="23" a="1"/>
  <c r="GE71" i="23" s="1"/>
  <c r="GE99" i="23" a="1"/>
  <c r="GE99" i="23" s="1"/>
  <c r="GE103" i="23" a="1"/>
  <c r="GE103" i="23" s="1"/>
  <c r="GE100" i="23" a="1"/>
  <c r="GE100" i="23" s="1"/>
  <c r="GE89" i="23" a="1"/>
  <c r="GE89" i="23" s="1"/>
  <c r="GE90" i="23" a="1"/>
  <c r="GE90" i="23" s="1"/>
  <c r="GE91" i="23" a="1"/>
  <c r="GE91" i="23" s="1"/>
  <c r="GE92" i="23" a="1"/>
  <c r="GE92" i="23" s="1"/>
  <c r="GE93" i="23" a="1"/>
  <c r="GE93" i="23" s="1"/>
  <c r="GE94" i="23" a="1"/>
  <c r="GE94" i="23" s="1"/>
  <c r="GE95" i="23" a="1"/>
  <c r="GE95" i="23" s="1"/>
  <c r="GE96" i="23" a="1"/>
  <c r="GE96" i="23" s="1"/>
  <c r="GE97" i="23" a="1"/>
  <c r="GE97" i="23" s="1"/>
  <c r="GE102" i="23" a="1"/>
  <c r="GE102" i="23" s="1"/>
  <c r="GE98" i="23" a="1"/>
  <c r="GE98" i="23" s="1"/>
  <c r="GE101" i="23" a="1"/>
  <c r="GE101" i="23" s="1"/>
  <c r="GM4" i="23" a="1"/>
  <c r="GM4" i="23" s="1"/>
  <c r="GM5" i="23" a="1"/>
  <c r="GM5" i="23" s="1"/>
  <c r="GM6" i="23" a="1"/>
  <c r="GM6" i="23" s="1"/>
  <c r="GM25" i="23" a="1"/>
  <c r="GM25" i="23" s="1"/>
  <c r="GM41" i="23" a="1"/>
  <c r="GM41" i="23" s="1"/>
  <c r="GM44" i="23" a="1"/>
  <c r="GM44" i="23" s="1"/>
  <c r="GM46" i="23" a="1"/>
  <c r="GM46" i="23" s="1"/>
  <c r="GM8" i="23" a="1"/>
  <c r="GM8" i="23" s="1"/>
  <c r="GM11" i="23" a="1"/>
  <c r="GM11" i="23" s="1"/>
  <c r="GM21" i="23" a="1"/>
  <c r="GM21" i="23" s="1"/>
  <c r="GM27" i="23" a="1"/>
  <c r="GM27" i="23" s="1"/>
  <c r="GM34" i="23" a="1"/>
  <c r="GM34" i="23" s="1"/>
  <c r="GM35" i="23" a="1"/>
  <c r="GM35" i="23" s="1"/>
  <c r="GM37" i="23" a="1"/>
  <c r="GM37" i="23" s="1"/>
  <c r="GM42" i="23" a="1"/>
  <c r="GM42" i="23" s="1"/>
  <c r="GM10" i="23" a="1"/>
  <c r="GM10" i="23" s="1"/>
  <c r="GM13" i="23" a="1"/>
  <c r="GM13" i="23" s="1"/>
  <c r="GM16" i="23" a="1"/>
  <c r="GM16" i="23" s="1"/>
  <c r="GM19" i="23" a="1"/>
  <c r="GM19" i="23" s="1"/>
  <c r="GM24" i="23" a="1"/>
  <c r="GM24" i="23" s="1"/>
  <c r="GM30" i="23" a="1"/>
  <c r="GM30" i="23" s="1"/>
  <c r="GM32" i="23" a="1"/>
  <c r="GM32" i="23" s="1"/>
  <c r="GM15" i="23" a="1"/>
  <c r="GM15" i="23" s="1"/>
  <c r="GM22" i="23" a="1"/>
  <c r="GM22" i="23" s="1"/>
  <c r="GM52" i="23" a="1"/>
  <c r="GM52" i="23" s="1"/>
  <c r="GM14" i="23" a="1"/>
  <c r="GM14" i="23" s="1"/>
  <c r="GM23" i="23" a="1"/>
  <c r="GM23" i="23" s="1"/>
  <c r="GM26" i="23" a="1"/>
  <c r="GM26" i="23" s="1"/>
  <c r="GM9" i="23" a="1"/>
  <c r="GM9" i="23" s="1"/>
  <c r="GM20" i="23" a="1"/>
  <c r="GM20" i="23" s="1"/>
  <c r="GM36" i="23" a="1"/>
  <c r="GM36" i="23" s="1"/>
  <c r="GM38" i="23" a="1"/>
  <c r="GM38" i="23" s="1"/>
  <c r="GM39" i="23" a="1"/>
  <c r="GM39" i="23" s="1"/>
  <c r="GM7" i="23" a="1"/>
  <c r="GM7" i="23" s="1"/>
  <c r="GM17" i="23" a="1"/>
  <c r="GM17" i="23" s="1"/>
  <c r="GM18" i="23" a="1"/>
  <c r="GM18" i="23" s="1"/>
  <c r="GM28" i="23" a="1"/>
  <c r="GM28" i="23" s="1"/>
  <c r="GM29" i="23" a="1"/>
  <c r="GM29" i="23" s="1"/>
  <c r="GM31" i="23" a="1"/>
  <c r="GM31" i="23" s="1"/>
  <c r="GM33" i="23" a="1"/>
  <c r="GM33" i="23" s="1"/>
  <c r="GM40" i="23" a="1"/>
  <c r="GM40" i="23" s="1"/>
  <c r="GM43" i="23" a="1"/>
  <c r="GM43" i="23" s="1"/>
  <c r="GM49" i="23" a="1"/>
  <c r="GM49" i="23" s="1"/>
  <c r="GM54" i="23" a="1"/>
  <c r="GM54" i="23" s="1"/>
  <c r="GM62" i="23" a="1"/>
  <c r="GM62" i="23" s="1"/>
  <c r="GM69" i="23" a="1"/>
  <c r="GM69" i="23" s="1"/>
  <c r="GM71" i="23" a="1"/>
  <c r="GM71" i="23" s="1"/>
  <c r="GM72" i="23" a="1"/>
  <c r="GM72" i="23" s="1"/>
  <c r="GM61" i="23" a="1"/>
  <c r="GM61" i="23" s="1"/>
  <c r="GM65" i="23" a="1"/>
  <c r="GM65" i="23" s="1"/>
  <c r="GM70" i="23" a="1"/>
  <c r="GM70" i="23" s="1"/>
  <c r="GM51" i="23" a="1"/>
  <c r="GM51" i="23" s="1"/>
  <c r="GM55" i="23" a="1"/>
  <c r="GM55" i="23" s="1"/>
  <c r="GM57" i="23" a="1"/>
  <c r="GM57" i="23" s="1"/>
  <c r="GM58" i="23" a="1"/>
  <c r="GM58" i="23" s="1"/>
  <c r="GM68" i="23" a="1"/>
  <c r="GM68" i="23" s="1"/>
  <c r="GM81" i="23" a="1"/>
  <c r="GM81" i="23" s="1"/>
  <c r="GM86" i="23" a="1"/>
  <c r="GM86" i="23" s="1"/>
  <c r="GM88" i="23" a="1"/>
  <c r="GM88" i="23" s="1"/>
  <c r="GM45" i="23" a="1"/>
  <c r="GM45" i="23" s="1"/>
  <c r="GM50" i="23" a="1"/>
  <c r="GM50" i="23" s="1"/>
  <c r="GM60" i="23" a="1"/>
  <c r="GM60" i="23" s="1"/>
  <c r="GM74" i="23" a="1"/>
  <c r="GM74" i="23" s="1"/>
  <c r="GM66" i="23" a="1"/>
  <c r="GM66" i="23" s="1"/>
  <c r="GM76" i="23" a="1"/>
  <c r="GM76" i="23" s="1"/>
  <c r="GM53" i="23" a="1"/>
  <c r="GM53" i="23" s="1"/>
  <c r="GM56" i="23" a="1"/>
  <c r="GM56" i="23" s="1"/>
  <c r="GM64" i="23" a="1"/>
  <c r="GM64" i="23" s="1"/>
  <c r="GM67" i="23" a="1"/>
  <c r="GM67" i="23" s="1"/>
  <c r="GM75" i="23" a="1"/>
  <c r="GM75" i="23" s="1"/>
  <c r="GM77" i="23" a="1"/>
  <c r="GM77" i="23" s="1"/>
  <c r="GM79" i="23" a="1"/>
  <c r="GM79" i="23" s="1"/>
  <c r="GM80" i="23" a="1"/>
  <c r="GM80" i="23" s="1"/>
  <c r="GM48" i="23" a="1"/>
  <c r="GM48" i="23" s="1"/>
  <c r="GM78" i="23" a="1"/>
  <c r="GM78" i="23" s="1"/>
  <c r="GM82" i="23" a="1"/>
  <c r="GM82" i="23" s="1"/>
  <c r="GM83" i="23" a="1"/>
  <c r="GM83" i="23" s="1"/>
  <c r="GM84" i="23" a="1"/>
  <c r="GM84" i="23" s="1"/>
  <c r="GM85" i="23" a="1"/>
  <c r="GM85" i="23" s="1"/>
  <c r="GM87" i="23" a="1"/>
  <c r="GM87" i="23" s="1"/>
  <c r="GM47" i="23" a="1"/>
  <c r="GM47" i="23" s="1"/>
  <c r="GM59" i="23" a="1"/>
  <c r="GM59" i="23" s="1"/>
  <c r="GM63" i="23" a="1"/>
  <c r="GM63" i="23" s="1"/>
  <c r="GM73" i="23" a="1"/>
  <c r="GM73" i="23" s="1"/>
  <c r="GM97" i="23" a="1"/>
  <c r="GM97" i="23" s="1"/>
  <c r="GM89" i="23" a="1"/>
  <c r="GM89" i="23" s="1"/>
  <c r="GM98" i="23" a="1"/>
  <c r="GM98" i="23" s="1"/>
  <c r="GM99" i="23" a="1"/>
  <c r="GM99" i="23" s="1"/>
  <c r="GM101" i="23" a="1"/>
  <c r="GM101" i="23" s="1"/>
  <c r="GM102" i="23" a="1"/>
  <c r="GM102" i="23" s="1"/>
  <c r="GM103" i="23" a="1"/>
  <c r="GM103" i="23" s="1"/>
  <c r="GM90" i="23" a="1"/>
  <c r="GM90" i="23" s="1"/>
  <c r="GM100" i="23" a="1"/>
  <c r="GM100" i="23" s="1"/>
  <c r="GM91" i="23" a="1"/>
  <c r="GM91" i="23" s="1"/>
  <c r="GM92" i="23" a="1"/>
  <c r="GM92" i="23" s="1"/>
  <c r="GM93" i="23" a="1"/>
  <c r="GM93" i="23" s="1"/>
  <c r="GM94" i="23" a="1"/>
  <c r="GM94" i="23" s="1"/>
  <c r="GM95" i="23" a="1"/>
  <c r="GM95" i="23" s="1"/>
  <c r="GM96" i="23" a="1"/>
  <c r="GM96" i="23" s="1"/>
  <c r="GU7" i="23" a="1"/>
  <c r="GU7" i="23" s="1"/>
  <c r="GU4" i="23" a="1"/>
  <c r="GU4" i="23" s="1"/>
  <c r="GU5" i="23" a="1"/>
  <c r="GU5" i="23" s="1"/>
  <c r="GU6" i="23" a="1"/>
  <c r="GU6" i="23" s="1"/>
  <c r="GU17" i="23" a="1"/>
  <c r="GU17" i="23" s="1"/>
  <c r="GU29" i="23" a="1"/>
  <c r="GU29" i="23" s="1"/>
  <c r="GU39" i="23" a="1"/>
  <c r="GU39" i="23" s="1"/>
  <c r="GU46" i="23" a="1"/>
  <c r="GU46" i="23" s="1"/>
  <c r="GU8" i="23" a="1"/>
  <c r="GU8" i="23" s="1"/>
  <c r="GU11" i="23" a="1"/>
  <c r="GU11" i="23" s="1"/>
  <c r="GU18" i="23" a="1"/>
  <c r="GU18" i="23" s="1"/>
  <c r="GU25" i="23" a="1"/>
  <c r="GU25" i="23" s="1"/>
  <c r="GU33" i="23" a="1"/>
  <c r="GU33" i="23" s="1"/>
  <c r="GU35" i="23" a="1"/>
  <c r="GU35" i="23" s="1"/>
  <c r="GU37" i="23" a="1"/>
  <c r="GU37" i="23" s="1"/>
  <c r="GU40" i="23" a="1"/>
  <c r="GU40" i="23" s="1"/>
  <c r="GU30" i="23" a="1"/>
  <c r="GU30" i="23" s="1"/>
  <c r="GU32" i="23" a="1"/>
  <c r="GU32" i="23" s="1"/>
  <c r="GU21" i="23" a="1"/>
  <c r="GU21" i="23" s="1"/>
  <c r="GU41" i="23" a="1"/>
  <c r="GU41" i="23" s="1"/>
  <c r="GU44" i="23" a="1"/>
  <c r="GU44" i="23" s="1"/>
  <c r="GU51" i="23" a="1"/>
  <c r="GU51" i="23" s="1"/>
  <c r="GU24" i="23" a="1"/>
  <c r="GU24" i="23" s="1"/>
  <c r="GU27" i="23" a="1"/>
  <c r="GU27" i="23" s="1"/>
  <c r="GU13" i="23" a="1"/>
  <c r="GU13" i="23" s="1"/>
  <c r="GU15" i="23" a="1"/>
  <c r="GU15" i="23" s="1"/>
  <c r="GU16" i="23" a="1"/>
  <c r="GU16" i="23" s="1"/>
  <c r="GU19" i="23" a="1"/>
  <c r="GU19" i="23" s="1"/>
  <c r="GU36" i="23" a="1"/>
  <c r="GU36" i="23" s="1"/>
  <c r="GU38" i="23" a="1"/>
  <c r="GU38" i="23" s="1"/>
  <c r="GU9" i="23" a="1"/>
  <c r="GU9" i="23" s="1"/>
  <c r="GU22" i="23" a="1"/>
  <c r="GU22" i="23" s="1"/>
  <c r="GU26" i="23" a="1"/>
  <c r="GU26" i="23" s="1"/>
  <c r="GU31" i="23" a="1"/>
  <c r="GU31" i="23" s="1"/>
  <c r="GU52" i="23" a="1"/>
  <c r="GU52" i="23" s="1"/>
  <c r="GU10" i="23" a="1"/>
  <c r="GU10" i="23" s="1"/>
  <c r="GU14" i="23" a="1"/>
  <c r="GU14" i="23" s="1"/>
  <c r="GU20" i="23" a="1"/>
  <c r="GU20" i="23" s="1"/>
  <c r="GU23" i="23" a="1"/>
  <c r="GU23" i="23" s="1"/>
  <c r="GU28" i="23" a="1"/>
  <c r="GU28" i="23" s="1"/>
  <c r="GU45" i="23" a="1"/>
  <c r="GU45" i="23" s="1"/>
  <c r="GU59" i="23" a="1"/>
  <c r="GU59" i="23" s="1"/>
  <c r="GU63" i="23" a="1"/>
  <c r="GU63" i="23" s="1"/>
  <c r="GU72" i="23" a="1"/>
  <c r="GU72" i="23" s="1"/>
  <c r="GU50" i="23" a="1"/>
  <c r="GU50" i="23" s="1"/>
  <c r="GU53" i="23" a="1"/>
  <c r="GU53" i="23" s="1"/>
  <c r="GU56" i="23" a="1"/>
  <c r="GU56" i="23" s="1"/>
  <c r="GU73" i="23" a="1"/>
  <c r="GU73" i="23" s="1"/>
  <c r="GU77" i="23" a="1"/>
  <c r="GU77" i="23" s="1"/>
  <c r="GU84" i="23" a="1"/>
  <c r="GU84" i="23" s="1"/>
  <c r="GU62" i="23" a="1"/>
  <c r="GU62" i="23" s="1"/>
  <c r="GU69" i="23" a="1"/>
  <c r="GU69" i="23" s="1"/>
  <c r="GU71" i="23" a="1"/>
  <c r="GU71" i="23" s="1"/>
  <c r="GU75" i="23" a="1"/>
  <c r="GU75" i="23" s="1"/>
  <c r="GU78" i="23" a="1"/>
  <c r="GU78" i="23" s="1"/>
  <c r="GU81" i="23" a="1"/>
  <c r="GU81" i="23" s="1"/>
  <c r="GU83" i="23" a="1"/>
  <c r="GU83" i="23" s="1"/>
  <c r="GU86" i="23" a="1"/>
  <c r="GU86" i="23" s="1"/>
  <c r="GU88" i="23" a="1"/>
  <c r="GU88" i="23" s="1"/>
  <c r="GU48" i="23" a="1"/>
  <c r="GU48" i="23" s="1"/>
  <c r="GU54" i="23" a="1"/>
  <c r="GU54" i="23" s="1"/>
  <c r="GU61" i="23" a="1"/>
  <c r="GU61" i="23" s="1"/>
  <c r="GU65" i="23" a="1"/>
  <c r="GU65" i="23" s="1"/>
  <c r="GU34" i="23" a="1"/>
  <c r="GU34" i="23" s="1"/>
  <c r="GU47" i="23" a="1"/>
  <c r="GU47" i="23" s="1"/>
  <c r="GU58" i="23" a="1"/>
  <c r="GU58" i="23" s="1"/>
  <c r="GU60" i="23" a="1"/>
  <c r="GU60" i="23" s="1"/>
  <c r="GU68" i="23" a="1"/>
  <c r="GU68" i="23" s="1"/>
  <c r="GU70" i="23" a="1"/>
  <c r="GU70" i="23" s="1"/>
  <c r="GU42" i="23" a="1"/>
  <c r="GU42" i="23" s="1"/>
  <c r="GU57" i="23" a="1"/>
  <c r="GU57" i="23" s="1"/>
  <c r="GU74" i="23" a="1"/>
  <c r="GU74" i="23" s="1"/>
  <c r="GU80" i="23" a="1"/>
  <c r="GU80" i="23" s="1"/>
  <c r="GU43" i="23" a="1"/>
  <c r="GU43" i="23" s="1"/>
  <c r="GU49" i="23" a="1"/>
  <c r="GU49" i="23" s="1"/>
  <c r="GU64" i="23" a="1"/>
  <c r="GU64" i="23" s="1"/>
  <c r="GU79" i="23" a="1"/>
  <c r="GU79" i="23" s="1"/>
  <c r="GU82" i="23" a="1"/>
  <c r="GU82" i="23" s="1"/>
  <c r="GU85" i="23" a="1"/>
  <c r="GU85" i="23" s="1"/>
  <c r="GU87" i="23" a="1"/>
  <c r="GU87" i="23" s="1"/>
  <c r="GU55" i="23" a="1"/>
  <c r="GU55" i="23" s="1"/>
  <c r="GU66" i="23" a="1"/>
  <c r="GU66" i="23" s="1"/>
  <c r="GU67" i="23" a="1"/>
  <c r="GU67" i="23" s="1"/>
  <c r="GU76" i="23" a="1"/>
  <c r="GU76" i="23" s="1"/>
  <c r="GU95" i="23" a="1"/>
  <c r="GU95" i="23" s="1"/>
  <c r="GU96" i="23" a="1"/>
  <c r="GU96" i="23" s="1"/>
  <c r="GU97" i="23" a="1"/>
  <c r="GU97" i="23" s="1"/>
  <c r="GU98" i="23" a="1"/>
  <c r="GU98" i="23" s="1"/>
  <c r="GU99" i="23" a="1"/>
  <c r="GU99" i="23" s="1"/>
  <c r="GU90" i="23" a="1"/>
  <c r="GU90" i="23" s="1"/>
  <c r="GU101" i="23" a="1"/>
  <c r="GU101" i="23" s="1"/>
  <c r="GU102" i="23" a="1"/>
  <c r="GU102" i="23" s="1"/>
  <c r="GU91" i="23" a="1"/>
  <c r="GU91" i="23" s="1"/>
  <c r="GU92" i="23" a="1"/>
  <c r="GU92" i="23" s="1"/>
  <c r="GU93" i="23" a="1"/>
  <c r="GU93" i="23" s="1"/>
  <c r="GU100" i="23" a="1"/>
  <c r="GU100" i="23" s="1"/>
  <c r="GU103" i="23" a="1"/>
  <c r="GU103" i="23" s="1"/>
  <c r="GU89" i="23" a="1"/>
  <c r="GU89" i="23" s="1"/>
  <c r="GU94" i="23" a="1"/>
  <c r="GU94" i="23" s="1"/>
  <c r="HC8" i="23" a="1"/>
  <c r="HC8" i="23" s="1"/>
  <c r="HC4" i="23" a="1"/>
  <c r="HC4" i="23" s="1"/>
  <c r="HC13" i="23" a="1"/>
  <c r="HC13" i="23" s="1"/>
  <c r="HC22" i="23" a="1"/>
  <c r="HC22" i="23" s="1"/>
  <c r="HC26" i="23" a="1"/>
  <c r="HC26" i="23" s="1"/>
  <c r="HC46" i="23" a="1"/>
  <c r="HC46" i="23" s="1"/>
  <c r="HC6" i="23" a="1"/>
  <c r="HC6" i="23" s="1"/>
  <c r="HC9" i="23" a="1"/>
  <c r="HC9" i="23" s="1"/>
  <c r="HC10" i="23" a="1"/>
  <c r="HC10" i="23" s="1"/>
  <c r="HC14" i="23" a="1"/>
  <c r="HC14" i="23" s="1"/>
  <c r="HC28" i="23" a="1"/>
  <c r="HC28" i="23" s="1"/>
  <c r="HC35" i="23" a="1"/>
  <c r="HC35" i="23" s="1"/>
  <c r="HC37" i="23" a="1"/>
  <c r="HC37" i="23" s="1"/>
  <c r="HC11" i="23" a="1"/>
  <c r="HC11" i="23" s="1"/>
  <c r="HC20" i="23" a="1"/>
  <c r="HC20" i="23" s="1"/>
  <c r="HC23" i="23" a="1"/>
  <c r="HC23" i="23" s="1"/>
  <c r="HC29" i="23" a="1"/>
  <c r="HC29" i="23" s="1"/>
  <c r="HC30" i="23" a="1"/>
  <c r="HC30" i="23" s="1"/>
  <c r="HC32" i="23" a="1"/>
  <c r="HC32" i="23" s="1"/>
  <c r="HC17" i="23" a="1"/>
  <c r="HC17" i="23" s="1"/>
  <c r="HC18" i="23" a="1"/>
  <c r="HC18" i="23" s="1"/>
  <c r="HC39" i="23" a="1"/>
  <c r="HC39" i="23" s="1"/>
  <c r="HC25" i="23" a="1"/>
  <c r="HC25" i="23" s="1"/>
  <c r="HC5" i="23" a="1"/>
  <c r="HC5" i="23" s="1"/>
  <c r="HC7" i="23" a="1"/>
  <c r="HC7" i="23" s="1"/>
  <c r="HC27" i="23" a="1"/>
  <c r="HC27" i="23" s="1"/>
  <c r="HC36" i="23" a="1"/>
  <c r="HC36" i="23" s="1"/>
  <c r="HC38" i="23" a="1"/>
  <c r="HC38" i="23" s="1"/>
  <c r="HC21" i="23" a="1"/>
  <c r="HC21" i="23" s="1"/>
  <c r="HC24" i="23" a="1"/>
  <c r="HC24" i="23" s="1"/>
  <c r="HC31" i="23" a="1"/>
  <c r="HC31" i="23" s="1"/>
  <c r="HC41" i="23" a="1"/>
  <c r="HC41" i="23" s="1"/>
  <c r="HC44" i="23" a="1"/>
  <c r="HC44" i="23" s="1"/>
  <c r="HC15" i="23" a="1"/>
  <c r="HC15" i="23" s="1"/>
  <c r="HC16" i="23" a="1"/>
  <c r="HC16" i="23" s="1"/>
  <c r="HC19" i="23" a="1"/>
  <c r="HC19" i="23" s="1"/>
  <c r="HC34" i="23" a="1"/>
  <c r="HC34" i="23" s="1"/>
  <c r="HC42" i="23" a="1"/>
  <c r="HC42" i="23" s="1"/>
  <c r="HC51" i="23" a="1"/>
  <c r="HC51" i="23" s="1"/>
  <c r="HC40" i="23" a="1"/>
  <c r="HC40" i="23" s="1"/>
  <c r="HC47" i="23" a="1"/>
  <c r="HC47" i="23" s="1"/>
  <c r="HC48" i="23" a="1"/>
  <c r="HC48" i="23" s="1"/>
  <c r="HC57" i="23" a="1"/>
  <c r="HC57" i="23" s="1"/>
  <c r="HC64" i="23" a="1"/>
  <c r="HC64" i="23" s="1"/>
  <c r="HC66" i="23" a="1"/>
  <c r="HC66" i="23" s="1"/>
  <c r="HC67" i="23" a="1"/>
  <c r="HC67" i="23" s="1"/>
  <c r="HC84" i="23" a="1"/>
  <c r="HC84" i="23" s="1"/>
  <c r="HC43" i="23" a="1"/>
  <c r="HC43" i="23" s="1"/>
  <c r="HC52" i="23" a="1"/>
  <c r="HC52" i="23" s="1"/>
  <c r="HC55" i="23" a="1"/>
  <c r="HC55" i="23" s="1"/>
  <c r="HC63" i="23" a="1"/>
  <c r="HC63" i="23" s="1"/>
  <c r="HC76" i="23" a="1"/>
  <c r="HC76" i="23" s="1"/>
  <c r="HC81" i="23" a="1"/>
  <c r="HC81" i="23" s="1"/>
  <c r="HC86" i="23" a="1"/>
  <c r="HC86" i="23" s="1"/>
  <c r="HC88" i="23" a="1"/>
  <c r="HC88" i="23" s="1"/>
  <c r="HC33" i="23" a="1"/>
  <c r="HC33" i="23" s="1"/>
  <c r="HC59" i="23" a="1"/>
  <c r="HC59" i="23" s="1"/>
  <c r="HC62" i="23" a="1"/>
  <c r="HC62" i="23" s="1"/>
  <c r="HC71" i="23" a="1"/>
  <c r="HC71" i="23" s="1"/>
  <c r="HC72" i="23" a="1"/>
  <c r="HC72" i="23" s="1"/>
  <c r="HC49" i="23" a="1"/>
  <c r="HC49" i="23" s="1"/>
  <c r="HC61" i="23" a="1"/>
  <c r="HC61" i="23" s="1"/>
  <c r="HC70" i="23" a="1"/>
  <c r="HC70" i="23" s="1"/>
  <c r="HC73" i="23" a="1"/>
  <c r="HC73" i="23" s="1"/>
  <c r="HC77" i="23" a="1"/>
  <c r="HC77" i="23" s="1"/>
  <c r="HC53" i="23" a="1"/>
  <c r="HC53" i="23" s="1"/>
  <c r="HC56" i="23" a="1"/>
  <c r="HC56" i="23" s="1"/>
  <c r="HC65" i="23" a="1"/>
  <c r="HC65" i="23" s="1"/>
  <c r="HC69" i="23" a="1"/>
  <c r="HC69" i="23" s="1"/>
  <c r="HC80" i="23" a="1"/>
  <c r="HC80" i="23" s="1"/>
  <c r="HC45" i="23" a="1"/>
  <c r="HC45" i="23" s="1"/>
  <c r="HC60" i="23" a="1"/>
  <c r="HC60" i="23" s="1"/>
  <c r="HC78" i="23" a="1"/>
  <c r="HC78" i="23" s="1"/>
  <c r="HC82" i="23" a="1"/>
  <c r="HC82" i="23" s="1"/>
  <c r="HC83" i="23" a="1"/>
  <c r="HC83" i="23" s="1"/>
  <c r="HC85" i="23" a="1"/>
  <c r="HC85" i="23" s="1"/>
  <c r="HC87" i="23" a="1"/>
  <c r="HC87" i="23" s="1"/>
  <c r="HC50" i="23" a="1"/>
  <c r="HC50" i="23" s="1"/>
  <c r="HC54" i="23" a="1"/>
  <c r="HC54" i="23" s="1"/>
  <c r="HC58" i="23" a="1"/>
  <c r="HC58" i="23" s="1"/>
  <c r="HC68" i="23" a="1"/>
  <c r="HC68" i="23" s="1"/>
  <c r="HC74" i="23" a="1"/>
  <c r="HC74" i="23" s="1"/>
  <c r="HC75" i="23" a="1"/>
  <c r="HC75" i="23" s="1"/>
  <c r="HC79" i="23" a="1"/>
  <c r="HC79" i="23" s="1"/>
  <c r="HC93" i="23" a="1"/>
  <c r="HC93" i="23" s="1"/>
  <c r="HC100" i="23" a="1"/>
  <c r="HC100" i="23" s="1"/>
  <c r="HC94" i="23" a="1"/>
  <c r="HC94" i="23" s="1"/>
  <c r="HC95" i="23" a="1"/>
  <c r="HC95" i="23" s="1"/>
  <c r="HC103" i="23" a="1"/>
  <c r="HC103" i="23" s="1"/>
  <c r="HC96" i="23" a="1"/>
  <c r="HC96" i="23" s="1"/>
  <c r="HC97" i="23" a="1"/>
  <c r="HC97" i="23" s="1"/>
  <c r="HC98" i="23" a="1"/>
  <c r="HC98" i="23" s="1"/>
  <c r="HC90" i="23" a="1"/>
  <c r="HC90" i="23" s="1"/>
  <c r="HC99" i="23" a="1"/>
  <c r="HC99" i="23" s="1"/>
  <c r="HC89" i="23" a="1"/>
  <c r="HC89" i="23" s="1"/>
  <c r="HC91" i="23" a="1"/>
  <c r="HC91" i="23" s="1"/>
  <c r="HC101" i="23" a="1"/>
  <c r="HC101" i="23" s="1"/>
  <c r="HC92" i="23" a="1"/>
  <c r="HC92" i="23" s="1"/>
  <c r="HC102" i="23" a="1"/>
  <c r="HC102" i="23" s="1"/>
  <c r="HK7" i="23" a="1"/>
  <c r="HK7" i="23" s="1"/>
  <c r="HK4" i="23" a="1"/>
  <c r="HK4" i="23" s="1"/>
  <c r="HK5" i="23" a="1"/>
  <c r="HK5" i="23" s="1"/>
  <c r="HK21" i="23" a="1"/>
  <c r="HK21" i="23" s="1"/>
  <c r="HK24" i="23" a="1"/>
  <c r="HK24" i="23" s="1"/>
  <c r="HK27" i="23" a="1"/>
  <c r="HK27" i="23" s="1"/>
  <c r="HK15" i="23" a="1"/>
  <c r="HK15" i="23" s="1"/>
  <c r="HK16" i="23" a="1"/>
  <c r="HK16" i="23" s="1"/>
  <c r="HK34" i="23" a="1"/>
  <c r="HK34" i="23" s="1"/>
  <c r="HK35" i="23" a="1"/>
  <c r="HK35" i="23" s="1"/>
  <c r="HK37" i="23" a="1"/>
  <c r="HK37" i="23" s="1"/>
  <c r="HK41" i="23" a="1"/>
  <c r="HK41" i="23" s="1"/>
  <c r="HK42" i="23" a="1"/>
  <c r="HK42" i="23" s="1"/>
  <c r="HK9" i="23" a="1"/>
  <c r="HK9" i="23" s="1"/>
  <c r="HK13" i="23" a="1"/>
  <c r="HK13" i="23" s="1"/>
  <c r="HK19" i="23" a="1"/>
  <c r="HK19" i="23" s="1"/>
  <c r="HK26" i="23" a="1"/>
  <c r="HK26" i="23" s="1"/>
  <c r="HK28" i="23" a="1"/>
  <c r="HK28" i="23" s="1"/>
  <c r="HK30" i="23" a="1"/>
  <c r="HK30" i="23" s="1"/>
  <c r="HK32" i="23" a="1"/>
  <c r="HK32" i="23" s="1"/>
  <c r="HK45" i="23" a="1"/>
  <c r="HK45" i="23" s="1"/>
  <c r="HK10" i="23" a="1"/>
  <c r="HK10" i="23" s="1"/>
  <c r="HK11" i="23" a="1"/>
  <c r="HK11" i="23" s="1"/>
  <c r="HK22" i="23" a="1"/>
  <c r="HK22" i="23" s="1"/>
  <c r="HK29" i="23" a="1"/>
  <c r="HK29" i="23" s="1"/>
  <c r="HK6" i="23" a="1"/>
  <c r="HK6" i="23" s="1"/>
  <c r="HK20" i="23" a="1"/>
  <c r="HK20" i="23" s="1"/>
  <c r="HK14" i="23" a="1"/>
  <c r="HK14" i="23" s="1"/>
  <c r="HK23" i="23" a="1"/>
  <c r="HK23" i="23" s="1"/>
  <c r="HK25" i="23" a="1"/>
  <c r="HK25" i="23" s="1"/>
  <c r="HK36" i="23" a="1"/>
  <c r="HK36" i="23" s="1"/>
  <c r="HK38" i="23" a="1"/>
  <c r="HK38" i="23" s="1"/>
  <c r="HK8" i="23" a="1"/>
  <c r="HK8" i="23" s="1"/>
  <c r="HK17" i="23" a="1"/>
  <c r="HK17" i="23" s="1"/>
  <c r="HK18" i="23" a="1"/>
  <c r="HK18" i="23" s="1"/>
  <c r="HK31" i="23" a="1"/>
  <c r="HK31" i="23" s="1"/>
  <c r="HK39" i="23" a="1"/>
  <c r="HK39" i="23" s="1"/>
  <c r="HK52" i="23" a="1"/>
  <c r="HK52" i="23" s="1"/>
  <c r="HK33" i="23" a="1"/>
  <c r="HK33" i="23" s="1"/>
  <c r="HK40" i="23" a="1"/>
  <c r="HK40" i="23" s="1"/>
  <c r="HK43" i="23" a="1"/>
  <c r="HK43" i="23" s="1"/>
  <c r="HK46" i="23" a="1"/>
  <c r="HK46" i="23" s="1"/>
  <c r="HK53" i="23" a="1"/>
  <c r="HK53" i="23" s="1"/>
  <c r="HK65" i="23" a="1"/>
  <c r="HK65" i="23" s="1"/>
  <c r="HK77" i="23" a="1"/>
  <c r="HK77" i="23" s="1"/>
  <c r="HK56" i="23" a="1"/>
  <c r="HK56" i="23" s="1"/>
  <c r="HK58" i="23" a="1"/>
  <c r="HK58" i="23" s="1"/>
  <c r="HK68" i="23" a="1"/>
  <c r="HK68" i="23" s="1"/>
  <c r="HK74" i="23" a="1"/>
  <c r="HK74" i="23" s="1"/>
  <c r="HK78" i="23" a="1"/>
  <c r="HK78" i="23" s="1"/>
  <c r="HK49" i="23" a="1"/>
  <c r="HK49" i="23" s="1"/>
  <c r="HK64" i="23" a="1"/>
  <c r="HK64" i="23" s="1"/>
  <c r="HK69" i="23" a="1"/>
  <c r="HK69" i="23" s="1"/>
  <c r="HK75" i="23" a="1"/>
  <c r="HK75" i="23" s="1"/>
  <c r="HK81" i="23" a="1"/>
  <c r="HK81" i="23" s="1"/>
  <c r="HK83" i="23" a="1"/>
  <c r="HK83" i="23" s="1"/>
  <c r="HK84" i="23" a="1"/>
  <c r="HK84" i="23" s="1"/>
  <c r="HK86" i="23" a="1"/>
  <c r="HK86" i="23" s="1"/>
  <c r="HK88" i="23" a="1"/>
  <c r="HK88" i="23" s="1"/>
  <c r="HK54" i="23" a="1"/>
  <c r="HK54" i="23" s="1"/>
  <c r="HK57" i="23" a="1"/>
  <c r="HK57" i="23" s="1"/>
  <c r="HK63" i="23" a="1"/>
  <c r="HK63" i="23" s="1"/>
  <c r="HK67" i="23" a="1"/>
  <c r="HK67" i="23" s="1"/>
  <c r="HK59" i="23" a="1"/>
  <c r="HK59" i="23" s="1"/>
  <c r="HK66" i="23" a="1"/>
  <c r="HK66" i="23" s="1"/>
  <c r="HK50" i="23" a="1"/>
  <c r="HK50" i="23" s="1"/>
  <c r="HK62" i="23" a="1"/>
  <c r="HK62" i="23" s="1"/>
  <c r="HK71" i="23" a="1"/>
  <c r="HK71" i="23" s="1"/>
  <c r="HK72" i="23" a="1"/>
  <c r="HK72" i="23" s="1"/>
  <c r="HK73" i="23" a="1"/>
  <c r="HK73" i="23" s="1"/>
  <c r="HK47" i="23" a="1"/>
  <c r="HK47" i="23" s="1"/>
  <c r="HK55" i="23" a="1"/>
  <c r="HK55" i="23" s="1"/>
  <c r="HK61" i="23" a="1"/>
  <c r="HK61" i="23" s="1"/>
  <c r="HK76" i="23" a="1"/>
  <c r="HK76" i="23" s="1"/>
  <c r="HK80" i="23" a="1"/>
  <c r="HK80" i="23" s="1"/>
  <c r="HK82" i="23" a="1"/>
  <c r="HK82" i="23" s="1"/>
  <c r="HK85" i="23" a="1"/>
  <c r="HK85" i="23" s="1"/>
  <c r="HK87" i="23" a="1"/>
  <c r="HK87" i="23" s="1"/>
  <c r="HK44" i="23" a="1"/>
  <c r="HK44" i="23" s="1"/>
  <c r="HK48" i="23" a="1"/>
  <c r="HK48" i="23" s="1"/>
  <c r="HK51" i="23" a="1"/>
  <c r="HK51" i="23" s="1"/>
  <c r="HK60" i="23" a="1"/>
  <c r="HK60" i="23" s="1"/>
  <c r="HK70" i="23" a="1"/>
  <c r="HK70" i="23" s="1"/>
  <c r="HK79" i="23" a="1"/>
  <c r="HK79" i="23" s="1"/>
  <c r="HK91" i="23" a="1"/>
  <c r="HK91" i="23" s="1"/>
  <c r="HK92" i="23" a="1"/>
  <c r="HK92" i="23" s="1"/>
  <c r="HK93" i="23" a="1"/>
  <c r="HK93" i="23" s="1"/>
  <c r="HK101" i="23" a="1"/>
  <c r="HK101" i="23" s="1"/>
  <c r="HK94" i="23" a="1"/>
  <c r="HK94" i="23" s="1"/>
  <c r="HK95" i="23" a="1"/>
  <c r="HK95" i="23" s="1"/>
  <c r="HK96" i="23" a="1"/>
  <c r="HK96" i="23" s="1"/>
  <c r="HK97" i="23" a="1"/>
  <c r="HK97" i="23" s="1"/>
  <c r="HK100" i="23" a="1"/>
  <c r="HK100" i="23" s="1"/>
  <c r="HK102" i="23" a="1"/>
  <c r="HK102" i="23" s="1"/>
  <c r="HK90" i="23" a="1"/>
  <c r="HK90" i="23" s="1"/>
  <c r="HK98" i="23" a="1"/>
  <c r="HK98" i="23" s="1"/>
  <c r="HK103" i="23" a="1"/>
  <c r="HK103" i="23" s="1"/>
  <c r="HK89" i="23" a="1"/>
  <c r="HK89" i="23" s="1"/>
  <c r="HK99" i="23" a="1"/>
  <c r="HK99" i="23" s="1"/>
  <c r="HS8" i="23" a="1"/>
  <c r="HS8" i="23" s="1"/>
  <c r="HS18" i="23" a="1"/>
  <c r="HS18" i="23" s="1"/>
  <c r="HS25" i="23" a="1"/>
  <c r="HS25" i="23" s="1"/>
  <c r="HS27" i="23" a="1"/>
  <c r="HS27" i="23" s="1"/>
  <c r="HS35" i="23" a="1"/>
  <c r="HS35" i="23" s="1"/>
  <c r="HS37" i="23" a="1"/>
  <c r="HS37" i="23" s="1"/>
  <c r="HS39" i="23" a="1"/>
  <c r="HS39" i="23" s="1"/>
  <c r="HS5" i="23" a="1"/>
  <c r="HS5" i="23" s="1"/>
  <c r="HS24" i="23" a="1"/>
  <c r="HS24" i="23" s="1"/>
  <c r="HS30" i="23" a="1"/>
  <c r="HS30" i="23" s="1"/>
  <c r="HS32" i="23" a="1"/>
  <c r="HS32" i="23" s="1"/>
  <c r="HS33" i="23" a="1"/>
  <c r="HS33" i="23" s="1"/>
  <c r="HS40" i="23" a="1"/>
  <c r="HS40" i="23" s="1"/>
  <c r="HS43" i="23" a="1"/>
  <c r="HS43" i="23" s="1"/>
  <c r="HS9" i="23" a="1"/>
  <c r="HS9" i="23" s="1"/>
  <c r="HS11" i="23" a="1"/>
  <c r="HS11" i="23" s="1"/>
  <c r="HS15" i="23" a="1"/>
  <c r="HS15" i="23" s="1"/>
  <c r="HS21" i="23" a="1"/>
  <c r="HS21" i="23" s="1"/>
  <c r="HS42" i="23" a="1"/>
  <c r="HS42" i="23" s="1"/>
  <c r="HS16" i="23" a="1"/>
  <c r="HS16" i="23" s="1"/>
  <c r="HS19" i="23" a="1"/>
  <c r="HS19" i="23" s="1"/>
  <c r="HS26" i="23" a="1"/>
  <c r="HS26" i="23" s="1"/>
  <c r="HS28" i="23" a="1"/>
  <c r="HS28" i="23" s="1"/>
  <c r="HS7" i="23" a="1"/>
  <c r="HS7" i="23" s="1"/>
  <c r="HS10" i="23" a="1"/>
  <c r="HS10" i="23" s="1"/>
  <c r="HS13" i="23" a="1"/>
  <c r="HS13" i="23" s="1"/>
  <c r="HS22" i="23" a="1"/>
  <c r="HS22" i="23" s="1"/>
  <c r="HS34" i="23" a="1"/>
  <c r="HS34" i="23" s="1"/>
  <c r="HS36" i="23" a="1"/>
  <c r="HS36" i="23" s="1"/>
  <c r="HS38" i="23" a="1"/>
  <c r="HS38" i="23" s="1"/>
  <c r="HS6" i="23" a="1"/>
  <c r="HS6" i="23" s="1"/>
  <c r="HS14" i="23" a="1"/>
  <c r="HS14" i="23" s="1"/>
  <c r="HS23" i="23" a="1"/>
  <c r="HS23" i="23" s="1"/>
  <c r="HS31" i="23" a="1"/>
  <c r="HS31" i="23" s="1"/>
  <c r="HS4" i="23" a="1"/>
  <c r="HS4" i="23" s="1"/>
  <c r="HS17" i="23" a="1"/>
  <c r="HS17" i="23" s="1"/>
  <c r="HS20" i="23" a="1"/>
  <c r="HS20" i="23" s="1"/>
  <c r="HS49" i="23" a="1"/>
  <c r="HS49" i="23" s="1"/>
  <c r="HS72" i="23" a="1"/>
  <c r="HS72" i="23" s="1"/>
  <c r="HS45" i="23" a="1"/>
  <c r="HS45" i="23" s="1"/>
  <c r="HS55" i="23" a="1"/>
  <c r="HS55" i="23" s="1"/>
  <c r="HS60" i="23" a="1"/>
  <c r="HS60" i="23" s="1"/>
  <c r="HS58" i="23" a="1"/>
  <c r="HS58" i="23" s="1"/>
  <c r="HS74" i="23" a="1"/>
  <c r="HS74" i="23" s="1"/>
  <c r="HS76" i="23" a="1"/>
  <c r="HS76" i="23" s="1"/>
  <c r="HS81" i="23" a="1"/>
  <c r="HS81" i="23" s="1"/>
  <c r="HS84" i="23" a="1"/>
  <c r="HS84" i="23" s="1"/>
  <c r="HS86" i="23" a="1"/>
  <c r="HS86" i="23" s="1"/>
  <c r="HS88" i="23" a="1"/>
  <c r="HS88" i="23" s="1"/>
  <c r="HS29" i="23" a="1"/>
  <c r="HS29" i="23" s="1"/>
  <c r="HS47" i="23" a="1"/>
  <c r="HS47" i="23" s="1"/>
  <c r="HS50" i="23" a="1"/>
  <c r="HS50" i="23" s="1"/>
  <c r="HS56" i="23" a="1"/>
  <c r="HS56" i="23" s="1"/>
  <c r="HS65" i="23" a="1"/>
  <c r="HS65" i="23" s="1"/>
  <c r="HS77" i="23" a="1"/>
  <c r="HS77" i="23" s="1"/>
  <c r="HS44" i="23" a="1"/>
  <c r="HS44" i="23" s="1"/>
  <c r="HS53" i="23" a="1"/>
  <c r="HS53" i="23" s="1"/>
  <c r="HS68" i="23" a="1"/>
  <c r="HS68" i="23" s="1"/>
  <c r="HS78" i="23" a="1"/>
  <c r="HS78" i="23" s="1"/>
  <c r="HS46" i="23" a="1"/>
  <c r="HS46" i="23" s="1"/>
  <c r="HS48" i="23" a="1"/>
  <c r="HS48" i="23" s="1"/>
  <c r="HS52" i="23" a="1"/>
  <c r="HS52" i="23" s="1"/>
  <c r="HS63" i="23" a="1"/>
  <c r="HS63" i="23" s="1"/>
  <c r="HS64" i="23" a="1"/>
  <c r="HS64" i="23" s="1"/>
  <c r="HS67" i="23" a="1"/>
  <c r="HS67" i="23" s="1"/>
  <c r="HS57" i="23" a="1"/>
  <c r="HS57" i="23" s="1"/>
  <c r="HS62" i="23" a="1"/>
  <c r="HS62" i="23" s="1"/>
  <c r="HS66" i="23" a="1"/>
  <c r="HS66" i="23" s="1"/>
  <c r="HS69" i="23" a="1"/>
  <c r="HS69" i="23" s="1"/>
  <c r="HS71" i="23" a="1"/>
  <c r="HS71" i="23" s="1"/>
  <c r="HS75" i="23" a="1"/>
  <c r="HS75" i="23" s="1"/>
  <c r="HS80" i="23" a="1"/>
  <c r="HS80" i="23" s="1"/>
  <c r="HS82" i="23" a="1"/>
  <c r="HS82" i="23" s="1"/>
  <c r="HS83" i="23" a="1"/>
  <c r="HS83" i="23" s="1"/>
  <c r="HS85" i="23" a="1"/>
  <c r="HS85" i="23" s="1"/>
  <c r="HS87" i="23" a="1"/>
  <c r="HS87" i="23" s="1"/>
  <c r="HS41" i="23" a="1"/>
  <c r="HS41" i="23" s="1"/>
  <c r="HS51" i="23" a="1"/>
  <c r="HS51" i="23" s="1"/>
  <c r="HS54" i="23" a="1"/>
  <c r="HS54" i="23" s="1"/>
  <c r="HS59" i="23" a="1"/>
  <c r="HS59" i="23" s="1"/>
  <c r="HS61" i="23" a="1"/>
  <c r="HS61" i="23" s="1"/>
  <c r="HS70" i="23" a="1"/>
  <c r="HS70" i="23" s="1"/>
  <c r="HS73" i="23" a="1"/>
  <c r="HS73" i="23" s="1"/>
  <c r="HS79" i="23" a="1"/>
  <c r="HS79" i="23" s="1"/>
  <c r="HS91" i="23" a="1"/>
  <c r="HS91" i="23" s="1"/>
  <c r="HS92" i="23" a="1"/>
  <c r="HS92" i="23" s="1"/>
  <c r="HS93" i="23" a="1"/>
  <c r="HS93" i="23" s="1"/>
  <c r="HS94" i="23" a="1"/>
  <c r="HS94" i="23" s="1"/>
  <c r="HS95" i="23" a="1"/>
  <c r="HS95" i="23" s="1"/>
  <c r="HS90" i="23" a="1"/>
  <c r="HS90" i="23" s="1"/>
  <c r="HS96" i="23" a="1"/>
  <c r="HS96" i="23" s="1"/>
  <c r="HS89" i="23" a="1"/>
  <c r="HS89" i="23" s="1"/>
  <c r="HS97" i="23" a="1"/>
  <c r="HS97" i="23" s="1"/>
  <c r="HS100" i="23" a="1"/>
  <c r="HS100" i="23" s="1"/>
  <c r="HS101" i="23" a="1"/>
  <c r="HS101" i="23" s="1"/>
  <c r="HS98" i="23" a="1"/>
  <c r="HS98" i="23" s="1"/>
  <c r="HS102" i="23" a="1"/>
  <c r="HS102" i="23" s="1"/>
  <c r="HS103" i="23" a="1"/>
  <c r="HS103" i="23" s="1"/>
  <c r="HS99" i="23" a="1"/>
  <c r="HS99" i="23" s="1"/>
  <c r="IA5" i="23" a="1"/>
  <c r="IA5" i="23" s="1"/>
  <c r="IA7" i="23" a="1"/>
  <c r="IA7" i="23" s="1"/>
  <c r="IA6" i="23" a="1"/>
  <c r="IA6" i="23" s="1"/>
  <c r="IA4" i="23" a="1"/>
  <c r="IA4" i="23" s="1"/>
  <c r="IA13" i="23" a="1"/>
  <c r="IA13" i="23" s="1"/>
  <c r="IA16" i="23" a="1"/>
  <c r="IA16" i="23" s="1"/>
  <c r="IA23" i="23" a="1"/>
  <c r="IA23" i="23" s="1"/>
  <c r="IA45" i="23" a="1"/>
  <c r="IA45" i="23" s="1"/>
  <c r="IA14" i="23" a="1"/>
  <c r="IA14" i="23" s="1"/>
  <c r="IA20" i="23" a="1"/>
  <c r="IA20" i="23" s="1"/>
  <c r="IA25" i="23" a="1"/>
  <c r="IA25" i="23" s="1"/>
  <c r="IA35" i="23" a="1"/>
  <c r="IA35" i="23" s="1"/>
  <c r="IA37" i="23" a="1"/>
  <c r="IA37" i="23" s="1"/>
  <c r="IA30" i="23" a="1"/>
  <c r="IA30" i="23" s="1"/>
  <c r="IA11" i="23" a="1"/>
  <c r="IA11" i="23" s="1"/>
  <c r="IA17" i="23" a="1"/>
  <c r="IA17" i="23" s="1"/>
  <c r="IA18" i="23" a="1"/>
  <c r="IA18" i="23" s="1"/>
  <c r="IA51" i="23" a="1"/>
  <c r="IA51" i="23" s="1"/>
  <c r="IA24" i="23" a="1"/>
  <c r="IA24" i="23" s="1"/>
  <c r="IA27" i="23" a="1"/>
  <c r="IA27" i="23" s="1"/>
  <c r="IA8" i="23" a="1"/>
  <c r="IA8" i="23" s="1"/>
  <c r="IA9" i="23" a="1"/>
  <c r="IA9" i="23" s="1"/>
  <c r="IA15" i="23" a="1"/>
  <c r="IA15" i="23" s="1"/>
  <c r="IA21" i="23" a="1"/>
  <c r="IA21" i="23" s="1"/>
  <c r="IA28" i="23" a="1"/>
  <c r="IA28" i="23" s="1"/>
  <c r="IA29" i="23" a="1"/>
  <c r="IA29" i="23" s="1"/>
  <c r="IA32" i="23" a="1"/>
  <c r="IA32" i="23" s="1"/>
  <c r="IA33" i="23" a="1"/>
  <c r="IA33" i="23" s="1"/>
  <c r="IA36" i="23" a="1"/>
  <c r="IA36" i="23" s="1"/>
  <c r="IA38" i="23" a="1"/>
  <c r="IA38" i="23" s="1"/>
  <c r="IA40" i="23" a="1"/>
  <c r="IA40" i="23" s="1"/>
  <c r="IA10" i="23" a="1"/>
  <c r="IA10" i="23" s="1"/>
  <c r="IA26" i="23" a="1"/>
  <c r="IA26" i="23" s="1"/>
  <c r="IA31" i="23" a="1"/>
  <c r="IA31" i="23" s="1"/>
  <c r="IA42" i="23" a="1"/>
  <c r="IA42" i="23" s="1"/>
  <c r="IA19" i="23" a="1"/>
  <c r="IA19" i="23" s="1"/>
  <c r="IA22" i="23" a="1"/>
  <c r="IA22" i="23" s="1"/>
  <c r="IA34" i="23" a="1"/>
  <c r="IA34" i="23" s="1"/>
  <c r="IA41" i="23" a="1"/>
  <c r="IA41" i="23" s="1"/>
  <c r="IA47" i="23" a="1"/>
  <c r="IA47" i="23" s="1"/>
  <c r="IA53" i="23" a="1"/>
  <c r="IA53" i="23" s="1"/>
  <c r="IA57" i="23" a="1"/>
  <c r="IA57" i="23" s="1"/>
  <c r="IA59" i="23" a="1"/>
  <c r="IA59" i="23" s="1"/>
  <c r="IA62" i="23" a="1"/>
  <c r="IA62" i="23" s="1"/>
  <c r="IA66" i="23" a="1"/>
  <c r="IA66" i="23" s="1"/>
  <c r="IA71" i="23" a="1"/>
  <c r="IA71" i="23" s="1"/>
  <c r="IA50" i="23" a="1"/>
  <c r="IA50" i="23" s="1"/>
  <c r="IA61" i="23" a="1"/>
  <c r="IA61" i="23" s="1"/>
  <c r="IA69" i="23" a="1"/>
  <c r="IA69" i="23" s="1"/>
  <c r="IA73" i="23" a="1"/>
  <c r="IA73" i="23" s="1"/>
  <c r="IA44" i="23" a="1"/>
  <c r="IA44" i="23" s="1"/>
  <c r="IA46" i="23" a="1"/>
  <c r="IA46" i="23" s="1"/>
  <c r="IA54" i="23" a="1"/>
  <c r="IA54" i="23" s="1"/>
  <c r="IA60" i="23" a="1"/>
  <c r="IA60" i="23" s="1"/>
  <c r="IA70" i="23" a="1"/>
  <c r="IA70" i="23" s="1"/>
  <c r="IA72" i="23" a="1"/>
  <c r="IA72" i="23" s="1"/>
  <c r="IA75" i="23" a="1"/>
  <c r="IA75" i="23" s="1"/>
  <c r="IA81" i="23" a="1"/>
  <c r="IA81" i="23" s="1"/>
  <c r="IA83" i="23" a="1"/>
  <c r="IA83" i="23" s="1"/>
  <c r="IA84" i="23" a="1"/>
  <c r="IA84" i="23" s="1"/>
  <c r="IA86" i="23" a="1"/>
  <c r="IA86" i="23" s="1"/>
  <c r="IA48" i="23" a="1"/>
  <c r="IA48" i="23" s="1"/>
  <c r="IA39" i="23" a="1"/>
  <c r="IA39" i="23" s="1"/>
  <c r="IA58" i="23" a="1"/>
  <c r="IA58" i="23" s="1"/>
  <c r="IA74" i="23" a="1"/>
  <c r="IA74" i="23" s="1"/>
  <c r="IA52" i="23" a="1"/>
  <c r="IA52" i="23" s="1"/>
  <c r="IA65" i="23" a="1"/>
  <c r="IA65" i="23" s="1"/>
  <c r="IA68" i="23" a="1"/>
  <c r="IA68" i="23" s="1"/>
  <c r="IA76" i="23" a="1"/>
  <c r="IA76" i="23" s="1"/>
  <c r="IA49" i="23" a="1"/>
  <c r="IA49" i="23" s="1"/>
  <c r="IA55" i="23" a="1"/>
  <c r="IA55" i="23" s="1"/>
  <c r="IA56" i="23" a="1"/>
  <c r="IA56" i="23" s="1"/>
  <c r="IA64" i="23" a="1"/>
  <c r="IA64" i="23" s="1"/>
  <c r="IA78" i="23" a="1"/>
  <c r="IA78" i="23" s="1"/>
  <c r="IA80" i="23" a="1"/>
  <c r="IA80" i="23" s="1"/>
  <c r="IA82" i="23" a="1"/>
  <c r="IA82" i="23" s="1"/>
  <c r="IA85" i="23" a="1"/>
  <c r="IA85" i="23" s="1"/>
  <c r="IA87" i="23" a="1"/>
  <c r="IA87" i="23" s="1"/>
  <c r="IA43" i="23" a="1"/>
  <c r="IA43" i="23" s="1"/>
  <c r="IA63" i="23" a="1"/>
  <c r="IA63" i="23" s="1"/>
  <c r="IA67" i="23" a="1"/>
  <c r="IA67" i="23" s="1"/>
  <c r="IA77" i="23" a="1"/>
  <c r="IA77" i="23" s="1"/>
  <c r="IA79" i="23" a="1"/>
  <c r="IA79" i="23" s="1"/>
  <c r="IA102" i="23" a="1"/>
  <c r="IA102" i="23" s="1"/>
  <c r="IA91" i="23" a="1"/>
  <c r="IA91" i="23" s="1"/>
  <c r="IA92" i="23" a="1"/>
  <c r="IA92" i="23" s="1"/>
  <c r="IA93" i="23" a="1"/>
  <c r="IA93" i="23" s="1"/>
  <c r="IA99" i="23" a="1"/>
  <c r="IA99" i="23" s="1"/>
  <c r="IA103" i="23" a="1"/>
  <c r="IA103" i="23" s="1"/>
  <c r="IA88" i="23" a="1"/>
  <c r="IA88" i="23" s="1"/>
  <c r="IA89" i="23" a="1"/>
  <c r="IA89" i="23" s="1"/>
  <c r="IA90" i="23" a="1"/>
  <c r="IA90" i="23" s="1"/>
  <c r="IA94" i="23" a="1"/>
  <c r="IA94" i="23" s="1"/>
  <c r="IA95" i="23" a="1"/>
  <c r="IA95" i="23" s="1"/>
  <c r="IA96" i="23" a="1"/>
  <c r="IA96" i="23" s="1"/>
  <c r="IA97" i="23" a="1"/>
  <c r="IA97" i="23" s="1"/>
  <c r="IA98" i="23" a="1"/>
  <c r="IA98" i="23" s="1"/>
  <c r="IA100" i="23" a="1"/>
  <c r="IA100" i="23" s="1"/>
  <c r="IA101" i="23" a="1"/>
  <c r="IA101" i="23" s="1"/>
  <c r="II4" i="23" a="1"/>
  <c r="II4" i="23" s="1"/>
  <c r="II5" i="23" a="1"/>
  <c r="II5" i="23" s="1"/>
  <c r="II6" i="23" a="1"/>
  <c r="II6" i="23" s="1"/>
  <c r="II10" i="23" a="1"/>
  <c r="II10" i="23" s="1"/>
  <c r="II17" i="23" a="1"/>
  <c r="II17" i="23" s="1"/>
  <c r="II21" i="23" a="1"/>
  <c r="II21" i="23" s="1"/>
  <c r="II26" i="23" a="1"/>
  <c r="II26" i="23" s="1"/>
  <c r="II32" i="23" a="1"/>
  <c r="II32" i="23" s="1"/>
  <c r="II33" i="23" a="1"/>
  <c r="II33" i="23" s="1"/>
  <c r="II40" i="23" a="1"/>
  <c r="II40" i="23" s="1"/>
  <c r="II43" i="23" a="1"/>
  <c r="II43" i="23" s="1"/>
  <c r="II19" i="23" a="1"/>
  <c r="II19" i="23" s="1"/>
  <c r="II22" i="23" a="1"/>
  <c r="II22" i="23" s="1"/>
  <c r="II23" i="23" a="1"/>
  <c r="II23" i="23" s="1"/>
  <c r="II35" i="23" a="1"/>
  <c r="II35" i="23" s="1"/>
  <c r="II37" i="23" a="1"/>
  <c r="II37" i="23" s="1"/>
  <c r="II42" i="23" a="1"/>
  <c r="II42" i="23" s="1"/>
  <c r="II14" i="23" a="1"/>
  <c r="II14" i="23" s="1"/>
  <c r="II16" i="23" a="1"/>
  <c r="II16" i="23" s="1"/>
  <c r="II30" i="23" a="1"/>
  <c r="II30" i="23" s="1"/>
  <c r="II34" i="23" a="1"/>
  <c r="II34" i="23" s="1"/>
  <c r="II41" i="23" a="1"/>
  <c r="II41" i="23" s="1"/>
  <c r="II44" i="23" a="1"/>
  <c r="II44" i="23" s="1"/>
  <c r="II13" i="23" a="1"/>
  <c r="II13" i="23" s="1"/>
  <c r="II45" i="23" a="1"/>
  <c r="II45" i="23" s="1"/>
  <c r="II11" i="23" a="1"/>
  <c r="II11" i="23" s="1"/>
  <c r="II20" i="23" a="1"/>
  <c r="II20" i="23" s="1"/>
  <c r="II25" i="23" a="1"/>
  <c r="II25" i="23" s="1"/>
  <c r="II18" i="23" a="1"/>
  <c r="II18" i="23" s="1"/>
  <c r="II27" i="23" a="1"/>
  <c r="II27" i="23" s="1"/>
  <c r="II36" i="23" a="1"/>
  <c r="II36" i="23" s="1"/>
  <c r="II38" i="23" a="1"/>
  <c r="II38" i="23" s="1"/>
  <c r="II8" i="23" a="1"/>
  <c r="II8" i="23" s="1"/>
  <c r="II24" i="23" a="1"/>
  <c r="II24" i="23" s="1"/>
  <c r="II28" i="23" a="1"/>
  <c r="II28" i="23" s="1"/>
  <c r="II29" i="23" a="1"/>
  <c r="II29" i="23" s="1"/>
  <c r="II31" i="23" a="1"/>
  <c r="II31" i="23" s="1"/>
  <c r="II7" i="23" a="1"/>
  <c r="II7" i="23" s="1"/>
  <c r="II9" i="23" a="1"/>
  <c r="II9" i="23" s="1"/>
  <c r="II15" i="23" a="1"/>
  <c r="II15" i="23" s="1"/>
  <c r="II39" i="23" a="1"/>
  <c r="II39" i="23" s="1"/>
  <c r="II51" i="23" a="1"/>
  <c r="II51" i="23" s="1"/>
  <c r="II65" i="23" a="1"/>
  <c r="II65" i="23" s="1"/>
  <c r="II68" i="23" a="1"/>
  <c r="II68" i="23" s="1"/>
  <c r="II76" i="23" a="1"/>
  <c r="II76" i="23" s="1"/>
  <c r="II48" i="23" a="1"/>
  <c r="II48" i="23" s="1"/>
  <c r="II55" i="23" a="1"/>
  <c r="II55" i="23" s="1"/>
  <c r="II56" i="23" a="1"/>
  <c r="II56" i="23" s="1"/>
  <c r="II62" i="23" a="1"/>
  <c r="II62" i="23" s="1"/>
  <c r="II63" i="23" a="1"/>
  <c r="II63" i="23" s="1"/>
  <c r="II64" i="23" a="1"/>
  <c r="II64" i="23" s="1"/>
  <c r="II67" i="23" a="1"/>
  <c r="II67" i="23" s="1"/>
  <c r="II71" i="23" a="1"/>
  <c r="II71" i="23" s="1"/>
  <c r="II82" i="23" a="1"/>
  <c r="II82" i="23" s="1"/>
  <c r="II57" i="23" a="1"/>
  <c r="II57" i="23" s="1"/>
  <c r="II61" i="23" a="1"/>
  <c r="II61" i="23" s="1"/>
  <c r="II66" i="23" a="1"/>
  <c r="II66" i="23" s="1"/>
  <c r="II70" i="23" a="1"/>
  <c r="II70" i="23" s="1"/>
  <c r="II77" i="23" a="1"/>
  <c r="II77" i="23" s="1"/>
  <c r="II81" i="23" a="1"/>
  <c r="II81" i="23" s="1"/>
  <c r="II84" i="23" a="1"/>
  <c r="II84" i="23" s="1"/>
  <c r="II86" i="23" a="1"/>
  <c r="II86" i="23" s="1"/>
  <c r="II59" i="23" a="1"/>
  <c r="II59" i="23" s="1"/>
  <c r="II73" i="23" a="1"/>
  <c r="II73" i="23" s="1"/>
  <c r="II78" i="23" a="1"/>
  <c r="II78" i="23" s="1"/>
  <c r="II49" i="23" a="1"/>
  <c r="II49" i="23" s="1"/>
  <c r="II53" i="23" a="1"/>
  <c r="II53" i="23" s="1"/>
  <c r="II60" i="23" a="1"/>
  <c r="II60" i="23" s="1"/>
  <c r="II69" i="23" a="1"/>
  <c r="II69" i="23" s="1"/>
  <c r="II47" i="23" a="1"/>
  <c r="II47" i="23" s="1"/>
  <c r="II52" i="23" a="1"/>
  <c r="II52" i="23" s="1"/>
  <c r="II58" i="23" a="1"/>
  <c r="II58" i="23" s="1"/>
  <c r="II72" i="23" a="1"/>
  <c r="II72" i="23" s="1"/>
  <c r="II54" i="23" a="1"/>
  <c r="II54" i="23" s="1"/>
  <c r="II74" i="23" a="1"/>
  <c r="II74" i="23" s="1"/>
  <c r="II80" i="23" a="1"/>
  <c r="II80" i="23" s="1"/>
  <c r="II83" i="23" a="1"/>
  <c r="II83" i="23" s="1"/>
  <c r="II85" i="23" a="1"/>
  <c r="II85" i="23" s="1"/>
  <c r="II87" i="23" a="1"/>
  <c r="II87" i="23" s="1"/>
  <c r="II46" i="23" a="1"/>
  <c r="II46" i="23" s="1"/>
  <c r="II50" i="23" a="1"/>
  <c r="II50" i="23" s="1"/>
  <c r="II75" i="23" a="1"/>
  <c r="II75" i="23" s="1"/>
  <c r="II79" i="23" a="1"/>
  <c r="II79" i="23" s="1"/>
  <c r="II88" i="23" a="1"/>
  <c r="II88" i="23" s="1"/>
  <c r="II100" i="23" a="1"/>
  <c r="II100" i="23" s="1"/>
  <c r="II89" i="23" a="1"/>
  <c r="II89" i="23" s="1"/>
  <c r="II91" i="23" a="1"/>
  <c r="II91" i="23" s="1"/>
  <c r="II101" i="23" a="1"/>
  <c r="II101" i="23" s="1"/>
  <c r="II90" i="23" a="1"/>
  <c r="II90" i="23" s="1"/>
  <c r="II92" i="23" a="1"/>
  <c r="II92" i="23" s="1"/>
  <c r="II99" i="23" a="1"/>
  <c r="II99" i="23" s="1"/>
  <c r="II102" i="23" a="1"/>
  <c r="II102" i="23" s="1"/>
  <c r="II93" i="23" a="1"/>
  <c r="II93" i="23" s="1"/>
  <c r="II94" i="23" a="1"/>
  <c r="II94" i="23" s="1"/>
  <c r="II95" i="23" a="1"/>
  <c r="II95" i="23" s="1"/>
  <c r="II103" i="23" a="1"/>
  <c r="II103" i="23" s="1"/>
  <c r="II96" i="23" a="1"/>
  <c r="II96" i="23" s="1"/>
  <c r="II97" i="23" a="1"/>
  <c r="II97" i="23" s="1"/>
  <c r="II98" i="23" a="1"/>
  <c r="II98" i="23" s="1"/>
  <c r="BC12" i="23" a="1"/>
  <c r="BC12" i="23" s="1"/>
  <c r="DX12" i="23" a="1"/>
  <c r="DX12" i="23" s="1"/>
  <c r="AV12" i="23" a="1"/>
  <c r="AV12" i="23" s="1"/>
  <c r="DF12" i="23" a="1"/>
  <c r="DF12" i="23" s="1"/>
  <c r="HQ12" i="23" a="1"/>
  <c r="HQ12" i="23" s="1"/>
  <c r="FD12" i="23" a="1"/>
  <c r="FD12" i="23" s="1"/>
  <c r="CA12" i="23" a="1"/>
  <c r="CA12" i="23" s="1"/>
  <c r="EN12" i="23" a="1"/>
  <c r="EN12" i="23" s="1"/>
  <c r="GS12" i="23" a="1"/>
  <c r="GS12" i="23" s="1"/>
  <c r="HA12" i="23" a="1"/>
  <c r="HA12" i="23" s="1"/>
  <c r="BI12" i="23" a="1"/>
  <c r="BI12" i="23" s="1"/>
  <c r="GE12" i="23" a="1"/>
  <c r="GE12" i="23" s="1"/>
  <c r="AW5" i="23" a="1"/>
  <c r="AW5" i="23" s="1"/>
  <c r="AW4" i="23" a="1"/>
  <c r="AW4" i="23" s="1"/>
  <c r="AW6" i="23" a="1"/>
  <c r="AW6" i="23" s="1"/>
  <c r="AW15" i="23" a="1"/>
  <c r="AW15" i="23" s="1"/>
  <c r="AW16" i="23" a="1"/>
  <c r="AW16" i="23" s="1"/>
  <c r="AW20" i="23" a="1"/>
  <c r="AW20" i="23" s="1"/>
  <c r="AW8" i="23" a="1"/>
  <c r="AW8" i="23" s="1"/>
  <c r="AW21" i="23" a="1"/>
  <c r="AW21" i="23" s="1"/>
  <c r="AW27" i="23" a="1"/>
  <c r="AW27" i="23" s="1"/>
  <c r="AW17" i="23" a="1"/>
  <c r="AW17" i="23" s="1"/>
  <c r="AW18" i="23" a="1"/>
  <c r="AW18" i="23" s="1"/>
  <c r="AW19" i="23" a="1"/>
  <c r="AW19" i="23" s="1"/>
  <c r="AW22" i="23" a="1"/>
  <c r="AW22" i="23" s="1"/>
  <c r="AW10" i="23" a="1"/>
  <c r="AW10" i="23" s="1"/>
  <c r="AW13" i="23" a="1"/>
  <c r="AW13" i="23" s="1"/>
  <c r="AW14" i="23" a="1"/>
  <c r="AW14" i="23" s="1"/>
  <c r="AW7" i="23" a="1"/>
  <c r="AW7" i="23" s="1"/>
  <c r="AW9" i="23" a="1"/>
  <c r="AW9" i="23" s="1"/>
  <c r="AW11" i="23" a="1"/>
  <c r="AW11" i="23" s="1"/>
  <c r="AW24" i="23" a="1"/>
  <c r="AW24" i="23" s="1"/>
  <c r="AW25" i="23" a="1"/>
  <c r="AW25" i="23" s="1"/>
  <c r="AW28" i="23" a="1"/>
  <c r="AW28" i="23" s="1"/>
  <c r="AW23" i="23" a="1"/>
  <c r="AW23" i="23" s="1"/>
  <c r="AW30" i="23" a="1"/>
  <c r="AW30" i="23" s="1"/>
  <c r="AW33" i="23" a="1"/>
  <c r="AW33" i="23" s="1"/>
  <c r="AW42" i="23" a="1"/>
  <c r="AW42" i="23" s="1"/>
  <c r="AW43" i="23" a="1"/>
  <c r="AW43" i="23" s="1"/>
  <c r="AW26" i="23" a="1"/>
  <c r="AW26" i="23" s="1"/>
  <c r="AW29" i="23" a="1"/>
  <c r="AW29" i="23" s="1"/>
  <c r="AW34" i="23" a="1"/>
  <c r="AW34" i="23" s="1"/>
  <c r="AW38" i="23" a="1"/>
  <c r="AW38" i="23" s="1"/>
  <c r="AW39" i="23" a="1"/>
  <c r="AW39" i="23" s="1"/>
  <c r="AW41" i="23" a="1"/>
  <c r="AW41" i="23" s="1"/>
  <c r="AW32" i="23" a="1"/>
  <c r="AW32" i="23" s="1"/>
  <c r="AW31" i="23" a="1"/>
  <c r="AW31" i="23" s="1"/>
  <c r="AW35" i="23" a="1"/>
  <c r="AW35" i="23" s="1"/>
  <c r="AW44" i="23" a="1"/>
  <c r="AW44" i="23" s="1"/>
  <c r="AW36" i="23" a="1"/>
  <c r="AW36" i="23" s="1"/>
  <c r="AW45" i="23" a="1"/>
  <c r="AW45" i="23" s="1"/>
  <c r="AW56" i="23" a="1"/>
  <c r="AW56" i="23" s="1"/>
  <c r="AW61" i="23" a="1"/>
  <c r="AW61" i="23" s="1"/>
  <c r="AW50" i="23" a="1"/>
  <c r="AW50" i="23" s="1"/>
  <c r="AW57" i="23" a="1"/>
  <c r="AW57" i="23" s="1"/>
  <c r="AW63" i="23" a="1"/>
  <c r="AW63" i="23" s="1"/>
  <c r="AW40" i="23" a="1"/>
  <c r="AW40" i="23" s="1"/>
  <c r="AW53" i="23" a="1"/>
  <c r="AW53" i="23" s="1"/>
  <c r="AW54" i="23" a="1"/>
  <c r="AW54" i="23" s="1"/>
  <c r="AW58" i="23" a="1"/>
  <c r="AW58" i="23" s="1"/>
  <c r="AW62" i="23" a="1"/>
  <c r="AW62" i="23" s="1"/>
  <c r="AW52" i="23" a="1"/>
  <c r="AW52" i="23" s="1"/>
  <c r="AW60" i="23" a="1"/>
  <c r="AW60" i="23" s="1"/>
  <c r="AW64" i="23" a="1"/>
  <c r="AW64" i="23" s="1"/>
  <c r="AW48" i="23" a="1"/>
  <c r="AW48" i="23" s="1"/>
  <c r="AW49" i="23" a="1"/>
  <c r="AW49" i="23" s="1"/>
  <c r="AW37" i="23" a="1"/>
  <c r="AW37" i="23" s="1"/>
  <c r="AW46" i="23" a="1"/>
  <c r="AW46" i="23" s="1"/>
  <c r="AW47" i="23" a="1"/>
  <c r="AW47" i="23" s="1"/>
  <c r="AW51" i="23" a="1"/>
  <c r="AW51" i="23" s="1"/>
  <c r="AW55" i="23" a="1"/>
  <c r="AW55" i="23" s="1"/>
  <c r="AW59" i="23" a="1"/>
  <c r="AW59" i="23" s="1"/>
  <c r="AW65" i="23" a="1"/>
  <c r="AW65" i="23" s="1"/>
  <c r="AW73" i="23" a="1"/>
  <c r="AW73" i="23" s="1"/>
  <c r="AW79" i="23" a="1"/>
  <c r="AW79" i="23" s="1"/>
  <c r="AW82" i="23" a="1"/>
  <c r="AW82" i="23" s="1"/>
  <c r="AW74" i="23" a="1"/>
  <c r="AW74" i="23" s="1"/>
  <c r="AW66" i="23" a="1"/>
  <c r="AW66" i="23" s="1"/>
  <c r="AW84" i="23" a="1"/>
  <c r="AW84" i="23" s="1"/>
  <c r="AW77" i="23" a="1"/>
  <c r="AW77" i="23" s="1"/>
  <c r="AW80" i="23" a="1"/>
  <c r="AW80" i="23" s="1"/>
  <c r="AW67" i="23" a="1"/>
  <c r="AW67" i="23" s="1"/>
  <c r="AW75" i="23" a="1"/>
  <c r="AW75" i="23" s="1"/>
  <c r="AW70" i="23" a="1"/>
  <c r="AW70" i="23" s="1"/>
  <c r="AW78" i="23" a="1"/>
  <c r="AW78" i="23" s="1"/>
  <c r="AW68" i="23" a="1"/>
  <c r="AW68" i="23" s="1"/>
  <c r="AW69" i="23" a="1"/>
  <c r="AW69" i="23" s="1"/>
  <c r="AW71" i="23" a="1"/>
  <c r="AW71" i="23" s="1"/>
  <c r="AW72" i="23" a="1"/>
  <c r="AW72" i="23" s="1"/>
  <c r="AW81" i="23" a="1"/>
  <c r="AW81" i="23" s="1"/>
  <c r="AW87" i="23" a="1"/>
  <c r="AW87" i="23" s="1"/>
  <c r="AW96" i="23" a="1"/>
  <c r="AW96" i="23" s="1"/>
  <c r="AW99" i="23" a="1"/>
  <c r="AW99" i="23" s="1"/>
  <c r="AW83" i="23" a="1"/>
  <c r="AW83" i="23" s="1"/>
  <c r="AW93" i="23" a="1"/>
  <c r="AW93" i="23" s="1"/>
  <c r="AW102" i="23" a="1"/>
  <c r="AW102" i="23" s="1"/>
  <c r="AW76" i="23" a="1"/>
  <c r="AW76" i="23" s="1"/>
  <c r="AW89" i="23" a="1"/>
  <c r="AW89" i="23" s="1"/>
  <c r="AW90" i="23" a="1"/>
  <c r="AW90" i="23" s="1"/>
  <c r="AW98" i="23" a="1"/>
  <c r="AW98" i="23" s="1"/>
  <c r="AW100" i="23" a="1"/>
  <c r="AW100" i="23" s="1"/>
  <c r="AW101" i="23" a="1"/>
  <c r="AW101" i="23" s="1"/>
  <c r="AW103" i="23" a="1"/>
  <c r="AW103" i="23" s="1"/>
  <c r="AW91" i="23" a="1"/>
  <c r="AW91" i="23" s="1"/>
  <c r="AW92" i="23" a="1"/>
  <c r="AW92" i="23" s="1"/>
  <c r="AW95" i="23" a="1"/>
  <c r="AW95" i="23" s="1"/>
  <c r="AW86" i="23" a="1"/>
  <c r="AW86" i="23" s="1"/>
  <c r="AW88" i="23" a="1"/>
  <c r="AW88" i="23" s="1"/>
  <c r="AW97" i="23" a="1"/>
  <c r="AW97" i="23" s="1"/>
  <c r="AW85" i="23" a="1"/>
  <c r="AW85" i="23" s="1"/>
  <c r="AW94" i="23" a="1"/>
  <c r="AW94" i="23" s="1"/>
  <c r="BE5" i="23" a="1"/>
  <c r="BE5" i="23" s="1"/>
  <c r="BE4" i="23" a="1"/>
  <c r="BE4" i="23" s="1"/>
  <c r="BE14" i="23" a="1"/>
  <c r="BE14" i="23" s="1"/>
  <c r="BE24" i="23" a="1"/>
  <c r="BE24" i="23" s="1"/>
  <c r="BE28" i="23" a="1"/>
  <c r="BE28" i="23" s="1"/>
  <c r="BE23" i="23" a="1"/>
  <c r="BE23" i="23" s="1"/>
  <c r="BE8" i="23" a="1"/>
  <c r="BE8" i="23" s="1"/>
  <c r="BE16" i="23" a="1"/>
  <c r="BE16" i="23" s="1"/>
  <c r="BE10" i="23" a="1"/>
  <c r="BE10" i="23" s="1"/>
  <c r="BE15" i="23" a="1"/>
  <c r="BE15" i="23" s="1"/>
  <c r="BE18" i="23" a="1"/>
  <c r="BE18" i="23" s="1"/>
  <c r="BE20" i="23" a="1"/>
  <c r="BE20" i="23" s="1"/>
  <c r="BE21" i="23" a="1"/>
  <c r="BE21" i="23" s="1"/>
  <c r="BE27" i="23" a="1"/>
  <c r="BE27" i="23" s="1"/>
  <c r="BE19" i="23" a="1"/>
  <c r="BE19" i="23" s="1"/>
  <c r="BE6" i="23" a="1"/>
  <c r="BE6" i="23" s="1"/>
  <c r="BE13" i="23" a="1"/>
  <c r="BE13" i="23" s="1"/>
  <c r="BE17" i="23" a="1"/>
  <c r="BE17" i="23" s="1"/>
  <c r="BE22" i="23" a="1"/>
  <c r="BE22" i="23" s="1"/>
  <c r="BE9" i="23" a="1"/>
  <c r="BE9" i="23" s="1"/>
  <c r="BE11" i="23" a="1"/>
  <c r="BE11" i="23" s="1"/>
  <c r="BE25" i="23" a="1"/>
  <c r="BE25" i="23" s="1"/>
  <c r="BE7" i="23" a="1"/>
  <c r="BE7" i="23" s="1"/>
  <c r="BE32" i="23" a="1"/>
  <c r="BE32" i="23" s="1"/>
  <c r="BE35" i="23" a="1"/>
  <c r="BE35" i="23" s="1"/>
  <c r="BE40" i="23" a="1"/>
  <c r="BE40" i="23" s="1"/>
  <c r="BE29" i="23" a="1"/>
  <c r="BE29" i="23" s="1"/>
  <c r="BE42" i="23" a="1"/>
  <c r="BE42" i="23" s="1"/>
  <c r="BE44" i="23" a="1"/>
  <c r="BE44" i="23" s="1"/>
  <c r="BE31" i="23" a="1"/>
  <c r="BE31" i="23" s="1"/>
  <c r="BE33" i="23" a="1"/>
  <c r="BE33" i="23" s="1"/>
  <c r="BE43" i="23" a="1"/>
  <c r="BE43" i="23" s="1"/>
  <c r="BE26" i="23" a="1"/>
  <c r="BE26" i="23" s="1"/>
  <c r="BE30" i="23" a="1"/>
  <c r="BE30" i="23" s="1"/>
  <c r="BE38" i="23" a="1"/>
  <c r="BE38" i="23" s="1"/>
  <c r="BE41" i="23" a="1"/>
  <c r="BE41" i="23" s="1"/>
  <c r="BE45" i="23" a="1"/>
  <c r="BE45" i="23" s="1"/>
  <c r="BE46" i="23" a="1"/>
  <c r="BE46" i="23" s="1"/>
  <c r="BE37" i="23" a="1"/>
  <c r="BE37" i="23" s="1"/>
  <c r="BE39" i="23" a="1"/>
  <c r="BE39" i="23" s="1"/>
  <c r="BE48" i="23" a="1"/>
  <c r="BE48" i="23" s="1"/>
  <c r="BE55" i="23" a="1"/>
  <c r="BE55" i="23" s="1"/>
  <c r="BE60" i="23" a="1"/>
  <c r="BE60" i="23" s="1"/>
  <c r="BE61" i="23" a="1"/>
  <c r="BE61" i="23" s="1"/>
  <c r="BE64" i="23" a="1"/>
  <c r="BE64" i="23" s="1"/>
  <c r="BE36" i="23" a="1"/>
  <c r="BE36" i="23" s="1"/>
  <c r="BE49" i="23" a="1"/>
  <c r="BE49" i="23" s="1"/>
  <c r="BE56" i="23" a="1"/>
  <c r="BE56" i="23" s="1"/>
  <c r="BE51" i="23" a="1"/>
  <c r="BE51" i="23" s="1"/>
  <c r="BE59" i="23" a="1"/>
  <c r="BE59" i="23" s="1"/>
  <c r="BE65" i="23" a="1"/>
  <c r="BE65" i="23" s="1"/>
  <c r="BE50" i="23" a="1"/>
  <c r="BE50" i="23" s="1"/>
  <c r="BE53" i="23" a="1"/>
  <c r="BE53" i="23" s="1"/>
  <c r="BE57" i="23" a="1"/>
  <c r="BE57" i="23" s="1"/>
  <c r="BE54" i="23" a="1"/>
  <c r="BE54" i="23" s="1"/>
  <c r="BE63" i="23" a="1"/>
  <c r="BE63" i="23" s="1"/>
  <c r="BE66" i="23" a="1"/>
  <c r="BE66" i="23" s="1"/>
  <c r="BE52" i="23" a="1"/>
  <c r="BE52" i="23" s="1"/>
  <c r="BE58" i="23" a="1"/>
  <c r="BE58" i="23" s="1"/>
  <c r="BE62" i="23" a="1"/>
  <c r="BE62" i="23" s="1"/>
  <c r="BE34" i="23" a="1"/>
  <c r="BE34" i="23" s="1"/>
  <c r="BE47" i="23" a="1"/>
  <c r="BE47" i="23" s="1"/>
  <c r="BE69" i="23" a="1"/>
  <c r="BE69" i="23" s="1"/>
  <c r="BE70" i="23" a="1"/>
  <c r="BE70" i="23" s="1"/>
  <c r="BE71" i="23" a="1"/>
  <c r="BE71" i="23" s="1"/>
  <c r="BE72" i="23" a="1"/>
  <c r="BE72" i="23" s="1"/>
  <c r="BE75" i="23" a="1"/>
  <c r="BE75" i="23" s="1"/>
  <c r="BE78" i="23" a="1"/>
  <c r="BE78" i="23" s="1"/>
  <c r="BE81" i="23" a="1"/>
  <c r="BE81" i="23" s="1"/>
  <c r="BE82" i="23" a="1"/>
  <c r="BE82" i="23" s="1"/>
  <c r="BE73" i="23" a="1"/>
  <c r="BE73" i="23" s="1"/>
  <c r="BE76" i="23" a="1"/>
  <c r="BE76" i="23" s="1"/>
  <c r="BE74" i="23" a="1"/>
  <c r="BE74" i="23" s="1"/>
  <c r="BE79" i="23" a="1"/>
  <c r="BE79" i="23" s="1"/>
  <c r="BE83" i="23" a="1"/>
  <c r="BE83" i="23" s="1"/>
  <c r="BE84" i="23" a="1"/>
  <c r="BE84" i="23" s="1"/>
  <c r="BE77" i="23" a="1"/>
  <c r="BE77" i="23" s="1"/>
  <c r="BE67" i="23" a="1"/>
  <c r="BE67" i="23" s="1"/>
  <c r="BE68" i="23" a="1"/>
  <c r="BE68" i="23" s="1"/>
  <c r="BE87" i="23" a="1"/>
  <c r="BE87" i="23" s="1"/>
  <c r="BE94" i="23" a="1"/>
  <c r="BE94" i="23" s="1"/>
  <c r="BE97" i="23" a="1"/>
  <c r="BE97" i="23" s="1"/>
  <c r="BE96" i="23" a="1"/>
  <c r="BE96" i="23" s="1"/>
  <c r="BE99" i="23" a="1"/>
  <c r="BE99" i="23" s="1"/>
  <c r="BE80" i="23" a="1"/>
  <c r="BE80" i="23" s="1"/>
  <c r="BE85" i="23" a="1"/>
  <c r="BE85" i="23" s="1"/>
  <c r="BE93" i="23" a="1"/>
  <c r="BE93" i="23" s="1"/>
  <c r="BE98" i="23" a="1"/>
  <c r="BE98" i="23" s="1"/>
  <c r="BE86" i="23" a="1"/>
  <c r="BE86" i="23" s="1"/>
  <c r="BE89" i="23" a="1"/>
  <c r="BE89" i="23" s="1"/>
  <c r="BE90" i="23" a="1"/>
  <c r="BE90" i="23" s="1"/>
  <c r="BE91" i="23" a="1"/>
  <c r="BE91" i="23" s="1"/>
  <c r="BE95" i="23" a="1"/>
  <c r="BE95" i="23" s="1"/>
  <c r="BE100" i="23" a="1"/>
  <c r="BE100" i="23" s="1"/>
  <c r="BE102" i="23" a="1"/>
  <c r="BE102" i="23" s="1"/>
  <c r="BE88" i="23" a="1"/>
  <c r="BE88" i="23" s="1"/>
  <c r="BE101" i="23" a="1"/>
  <c r="BE101" i="23" s="1"/>
  <c r="BE92" i="23" a="1"/>
  <c r="BE92" i="23" s="1"/>
  <c r="BE103" i="23" a="1"/>
  <c r="BE103" i="23" s="1"/>
  <c r="BM5" i="23" a="1"/>
  <c r="BM5" i="23" s="1"/>
  <c r="BM4" i="23" a="1"/>
  <c r="BM4" i="23" s="1"/>
  <c r="BM7" i="23" a="1"/>
  <c r="BM7" i="23" s="1"/>
  <c r="BM22" i="23" a="1"/>
  <c r="BM22" i="23" s="1"/>
  <c r="BM14" i="23" a="1"/>
  <c r="BM14" i="23" s="1"/>
  <c r="BM17" i="23" a="1"/>
  <c r="BM17" i="23" s="1"/>
  <c r="BM24" i="23" a="1"/>
  <c r="BM24" i="23" s="1"/>
  <c r="BM25" i="23" a="1"/>
  <c r="BM25" i="23" s="1"/>
  <c r="BM6" i="23" a="1"/>
  <c r="BM6" i="23" s="1"/>
  <c r="BM29" i="23" a="1"/>
  <c r="BM29" i="23" s="1"/>
  <c r="BM8" i="23" a="1"/>
  <c r="BM8" i="23" s="1"/>
  <c r="BM10" i="23" a="1"/>
  <c r="BM10" i="23" s="1"/>
  <c r="BM27" i="23" a="1"/>
  <c r="BM27" i="23" s="1"/>
  <c r="BM18" i="23" a="1"/>
  <c r="BM18" i="23" s="1"/>
  <c r="BM23" i="23" a="1"/>
  <c r="BM23" i="23" s="1"/>
  <c r="BM19" i="23" a="1"/>
  <c r="BM19" i="23" s="1"/>
  <c r="BM20" i="23" a="1"/>
  <c r="BM20" i="23" s="1"/>
  <c r="BM9" i="23" a="1"/>
  <c r="BM9" i="23" s="1"/>
  <c r="BM11" i="23" a="1"/>
  <c r="BM11" i="23" s="1"/>
  <c r="BM13" i="23" a="1"/>
  <c r="BM13" i="23" s="1"/>
  <c r="BM16" i="23" a="1"/>
  <c r="BM16" i="23" s="1"/>
  <c r="BM28" i="23" a="1"/>
  <c r="BM28" i="23" s="1"/>
  <c r="BM34" i="23" a="1"/>
  <c r="BM34" i="23" s="1"/>
  <c r="BM36" i="23" a="1"/>
  <c r="BM36" i="23" s="1"/>
  <c r="BM37" i="23" a="1"/>
  <c r="BM37" i="23" s="1"/>
  <c r="BM41" i="23" a="1"/>
  <c r="BM41" i="23" s="1"/>
  <c r="BM39" i="23" a="1"/>
  <c r="BM39" i="23" s="1"/>
  <c r="BM40" i="23" a="1"/>
  <c r="BM40" i="23" s="1"/>
  <c r="BM44" i="23" a="1"/>
  <c r="BM44" i="23" s="1"/>
  <c r="BM21" i="23" a="1"/>
  <c r="BM21" i="23" s="1"/>
  <c r="BM35" i="23" a="1"/>
  <c r="BM35" i="23" s="1"/>
  <c r="BM38" i="23" a="1"/>
  <c r="BM38" i="23" s="1"/>
  <c r="BM43" i="23" a="1"/>
  <c r="BM43" i="23" s="1"/>
  <c r="BM15" i="23" a="1"/>
  <c r="BM15" i="23" s="1"/>
  <c r="BM32" i="23" a="1"/>
  <c r="BM32" i="23" s="1"/>
  <c r="BM33" i="23" a="1"/>
  <c r="BM33" i="23" s="1"/>
  <c r="BM42" i="23" a="1"/>
  <c r="BM42" i="23" s="1"/>
  <c r="BM26" i="23" a="1"/>
  <c r="BM26" i="23" s="1"/>
  <c r="BM30" i="23" a="1"/>
  <c r="BM30" i="23" s="1"/>
  <c r="BM45" i="23" a="1"/>
  <c r="BM45" i="23" s="1"/>
  <c r="BM46" i="23" a="1"/>
  <c r="BM46" i="23" s="1"/>
  <c r="BM47" i="23" a="1"/>
  <c r="BM47" i="23" s="1"/>
  <c r="BM52" i="23" a="1"/>
  <c r="BM52" i="23" s="1"/>
  <c r="BM55" i="23" a="1"/>
  <c r="BM55" i="23" s="1"/>
  <c r="BM58" i="23" a="1"/>
  <c r="BM58" i="23" s="1"/>
  <c r="BM31" i="23" a="1"/>
  <c r="BM31" i="23" s="1"/>
  <c r="BM48" i="23" a="1"/>
  <c r="BM48" i="23" s="1"/>
  <c r="BM56" i="23" a="1"/>
  <c r="BM56" i="23" s="1"/>
  <c r="BM61" i="23" a="1"/>
  <c r="BM61" i="23" s="1"/>
  <c r="BM49" i="23" a="1"/>
  <c r="BM49" i="23" s="1"/>
  <c r="BM51" i="23" a="1"/>
  <c r="BM51" i="23" s="1"/>
  <c r="BM60" i="23" a="1"/>
  <c r="BM60" i="23" s="1"/>
  <c r="BM59" i="23" a="1"/>
  <c r="BM59" i="23" s="1"/>
  <c r="BM64" i="23" a="1"/>
  <c r="BM64" i="23" s="1"/>
  <c r="BM54" i="23" a="1"/>
  <c r="BM54" i="23" s="1"/>
  <c r="BM57" i="23" a="1"/>
  <c r="BM57" i="23" s="1"/>
  <c r="BM65" i="23" a="1"/>
  <c r="BM65" i="23" s="1"/>
  <c r="BM50" i="23" a="1"/>
  <c r="BM50" i="23" s="1"/>
  <c r="BM53" i="23" a="1"/>
  <c r="BM53" i="23" s="1"/>
  <c r="BM62" i="23" a="1"/>
  <c r="BM62" i="23" s="1"/>
  <c r="BM63" i="23" a="1"/>
  <c r="BM63" i="23" s="1"/>
  <c r="BM67" i="23" a="1"/>
  <c r="BM67" i="23" s="1"/>
  <c r="BM68" i="23" a="1"/>
  <c r="BM68" i="23" s="1"/>
  <c r="BM69" i="23" a="1"/>
  <c r="BM69" i="23" s="1"/>
  <c r="BM70" i="23" a="1"/>
  <c r="BM70" i="23" s="1"/>
  <c r="BM77" i="23" a="1"/>
  <c r="BM77" i="23" s="1"/>
  <c r="BM80" i="23" a="1"/>
  <c r="BM80" i="23" s="1"/>
  <c r="BM66" i="23" a="1"/>
  <c r="BM66" i="23" s="1"/>
  <c r="BM71" i="23" a="1"/>
  <c r="BM71" i="23" s="1"/>
  <c r="BM84" i="23" a="1"/>
  <c r="BM84" i="23" s="1"/>
  <c r="BM72" i="23" a="1"/>
  <c r="BM72" i="23" s="1"/>
  <c r="BM75" i="23" a="1"/>
  <c r="BM75" i="23" s="1"/>
  <c r="BM78" i="23" a="1"/>
  <c r="BM78" i="23" s="1"/>
  <c r="BM81" i="23" a="1"/>
  <c r="BM81" i="23" s="1"/>
  <c r="BM82" i="23" a="1"/>
  <c r="BM82" i="23" s="1"/>
  <c r="BM73" i="23" a="1"/>
  <c r="BM73" i="23" s="1"/>
  <c r="BM74" i="23" a="1"/>
  <c r="BM74" i="23" s="1"/>
  <c r="BM88" i="23" a="1"/>
  <c r="BM88" i="23" s="1"/>
  <c r="BM92" i="23" a="1"/>
  <c r="BM92" i="23" s="1"/>
  <c r="BM95" i="23" a="1"/>
  <c r="BM95" i="23" s="1"/>
  <c r="BM100" i="23" a="1"/>
  <c r="BM100" i="23" s="1"/>
  <c r="BM102" i="23" a="1"/>
  <c r="BM102" i="23" s="1"/>
  <c r="BM79" i="23" a="1"/>
  <c r="BM79" i="23" s="1"/>
  <c r="BM97" i="23" a="1"/>
  <c r="BM97" i="23" s="1"/>
  <c r="BM101" i="23" a="1"/>
  <c r="BM101" i="23" s="1"/>
  <c r="BM87" i="23" a="1"/>
  <c r="BM87" i="23" s="1"/>
  <c r="BM103" i="23" a="1"/>
  <c r="BM103" i="23" s="1"/>
  <c r="BM85" i="23" a="1"/>
  <c r="BM85" i="23" s="1"/>
  <c r="BM94" i="23" a="1"/>
  <c r="BM94" i="23" s="1"/>
  <c r="BM96" i="23" a="1"/>
  <c r="BM96" i="23" s="1"/>
  <c r="BM76" i="23" a="1"/>
  <c r="BM76" i="23" s="1"/>
  <c r="BM86" i="23" a="1"/>
  <c r="BM86" i="23" s="1"/>
  <c r="BM93" i="23" a="1"/>
  <c r="BM93" i="23" s="1"/>
  <c r="BM83" i="23" a="1"/>
  <c r="BM83" i="23" s="1"/>
  <c r="BM89" i="23" a="1"/>
  <c r="BM89" i="23" s="1"/>
  <c r="BM90" i="23" a="1"/>
  <c r="BM90" i="23" s="1"/>
  <c r="BM91" i="23" a="1"/>
  <c r="BM91" i="23" s="1"/>
  <c r="BM99" i="23" a="1"/>
  <c r="BM99" i="23" s="1"/>
  <c r="BM98" i="23" a="1"/>
  <c r="BM98" i="23" s="1"/>
  <c r="BU5" i="23" a="1"/>
  <c r="BU5" i="23" s="1"/>
  <c r="BU6" i="23" a="1"/>
  <c r="BU6" i="23" s="1"/>
  <c r="BU4" i="23" a="1"/>
  <c r="BU4" i="23" s="1"/>
  <c r="BU20" i="23" a="1"/>
  <c r="BU20" i="23" s="1"/>
  <c r="BU7" i="23" a="1"/>
  <c r="BU7" i="23" s="1"/>
  <c r="BU13" i="23" a="1"/>
  <c r="BU13" i="23" s="1"/>
  <c r="BU16" i="23" a="1"/>
  <c r="BU16" i="23" s="1"/>
  <c r="BU21" i="23" a="1"/>
  <c r="BU21" i="23" s="1"/>
  <c r="BU25" i="23" a="1"/>
  <c r="BU25" i="23" s="1"/>
  <c r="BU15" i="23" a="1"/>
  <c r="BU15" i="23" s="1"/>
  <c r="BU24" i="23" a="1"/>
  <c r="BU24" i="23" s="1"/>
  <c r="BU8" i="23" a="1"/>
  <c r="BU8" i="23" s="1"/>
  <c r="BU10" i="23" a="1"/>
  <c r="BU10" i="23" s="1"/>
  <c r="BU17" i="23" a="1"/>
  <c r="BU17" i="23" s="1"/>
  <c r="BU22" i="23" a="1"/>
  <c r="BU22" i="23" s="1"/>
  <c r="BU14" i="23" a="1"/>
  <c r="BU14" i="23" s="1"/>
  <c r="BU9" i="23" a="1"/>
  <c r="BU9" i="23" s="1"/>
  <c r="BU11" i="23" a="1"/>
  <c r="BU11" i="23" s="1"/>
  <c r="BU23" i="23" a="1"/>
  <c r="BU23" i="23" s="1"/>
  <c r="BU26" i="23" a="1"/>
  <c r="BU26" i="23" s="1"/>
  <c r="BU33" i="23" a="1"/>
  <c r="BU33" i="23" s="1"/>
  <c r="BU36" i="23" a="1"/>
  <c r="BU36" i="23" s="1"/>
  <c r="BU31" i="23" a="1"/>
  <c r="BU31" i="23" s="1"/>
  <c r="BU32" i="23" a="1"/>
  <c r="BU32" i="23" s="1"/>
  <c r="BU37" i="23" a="1"/>
  <c r="BU37" i="23" s="1"/>
  <c r="BU41" i="23" a="1"/>
  <c r="BU41" i="23" s="1"/>
  <c r="BU46" i="23" a="1"/>
  <c r="BU46" i="23" s="1"/>
  <c r="BU19" i="23" a="1"/>
  <c r="BU19" i="23" s="1"/>
  <c r="BU29" i="23" a="1"/>
  <c r="BU29" i="23" s="1"/>
  <c r="BU45" i="23" a="1"/>
  <c r="BU45" i="23" s="1"/>
  <c r="BU47" i="23" a="1"/>
  <c r="BU47" i="23" s="1"/>
  <c r="BU28" i="23" a="1"/>
  <c r="BU28" i="23" s="1"/>
  <c r="BU30" i="23" a="1"/>
  <c r="BU30" i="23" s="1"/>
  <c r="BU34" i="23" a="1"/>
  <c r="BU34" i="23" s="1"/>
  <c r="BU18" i="23" a="1"/>
  <c r="BU18" i="23" s="1"/>
  <c r="BU27" i="23" a="1"/>
  <c r="BU27" i="23" s="1"/>
  <c r="BU39" i="23" a="1"/>
  <c r="BU39" i="23" s="1"/>
  <c r="BU38" i="23" a="1"/>
  <c r="BU38" i="23" s="1"/>
  <c r="BU40" i="23" a="1"/>
  <c r="BU40" i="23" s="1"/>
  <c r="BU44" i="23" a="1"/>
  <c r="BU44" i="23" s="1"/>
  <c r="BU35" i="23" a="1"/>
  <c r="BU35" i="23" s="1"/>
  <c r="BU42" i="23" a="1"/>
  <c r="BU42" i="23" s="1"/>
  <c r="BU43" i="23" a="1"/>
  <c r="BU43" i="23" s="1"/>
  <c r="BU50" i="23" a="1"/>
  <c r="BU50" i="23" s="1"/>
  <c r="BU62" i="23" a="1"/>
  <c r="BU62" i="23" s="1"/>
  <c r="BU52" i="23" a="1"/>
  <c r="BU52" i="23" s="1"/>
  <c r="BU63" i="23" a="1"/>
  <c r="BU63" i="23" s="1"/>
  <c r="BU55" i="23" a="1"/>
  <c r="BU55" i="23" s="1"/>
  <c r="BU56" i="23" a="1"/>
  <c r="BU56" i="23" s="1"/>
  <c r="BU58" i="23" a="1"/>
  <c r="BU58" i="23" s="1"/>
  <c r="BU48" i="23" a="1"/>
  <c r="BU48" i="23" s="1"/>
  <c r="BU49" i="23" a="1"/>
  <c r="BU49" i="23" s="1"/>
  <c r="BU57" i="23" a="1"/>
  <c r="BU57" i="23" s="1"/>
  <c r="BU61" i="23" a="1"/>
  <c r="BU61" i="23" s="1"/>
  <c r="BU51" i="23" a="1"/>
  <c r="BU51" i="23" s="1"/>
  <c r="BU54" i="23" a="1"/>
  <c r="BU54" i="23" s="1"/>
  <c r="BU60" i="23" a="1"/>
  <c r="BU60" i="23" s="1"/>
  <c r="BU53" i="23" a="1"/>
  <c r="BU53" i="23" s="1"/>
  <c r="BU59" i="23" a="1"/>
  <c r="BU59" i="23" s="1"/>
  <c r="BU75" i="23" a="1"/>
  <c r="BU75" i="23" s="1"/>
  <c r="BU78" i="23" a="1"/>
  <c r="BU78" i="23" s="1"/>
  <c r="BU73" i="23" a="1"/>
  <c r="BU73" i="23" s="1"/>
  <c r="BU74" i="23" a="1"/>
  <c r="BU74" i="23" s="1"/>
  <c r="BU83" i="23" a="1"/>
  <c r="BU83" i="23" s="1"/>
  <c r="BU65" i="23" a="1"/>
  <c r="BU65" i="23" s="1"/>
  <c r="BU67" i="23" a="1"/>
  <c r="BU67" i="23" s="1"/>
  <c r="BU76" i="23" a="1"/>
  <c r="BU76" i="23" s="1"/>
  <c r="BU68" i="23" a="1"/>
  <c r="BU68" i="23" s="1"/>
  <c r="BU79" i="23" a="1"/>
  <c r="BU79" i="23" s="1"/>
  <c r="BU69" i="23" a="1"/>
  <c r="BU69" i="23" s="1"/>
  <c r="BU70" i="23" a="1"/>
  <c r="BU70" i="23" s="1"/>
  <c r="BU77" i="23" a="1"/>
  <c r="BU77" i="23" s="1"/>
  <c r="BU80" i="23" a="1"/>
  <c r="BU80" i="23" s="1"/>
  <c r="BU64" i="23" a="1"/>
  <c r="BU64" i="23" s="1"/>
  <c r="BU66" i="23" a="1"/>
  <c r="BU66" i="23" s="1"/>
  <c r="BU71" i="23" a="1"/>
  <c r="BU71" i="23" s="1"/>
  <c r="BU72" i="23" a="1"/>
  <c r="BU72" i="23" s="1"/>
  <c r="BU88" i="23" a="1"/>
  <c r="BU88" i="23" s="1"/>
  <c r="BU93" i="23" a="1"/>
  <c r="BU93" i="23" s="1"/>
  <c r="BU98" i="23" a="1"/>
  <c r="BU98" i="23" s="1"/>
  <c r="BU81" i="23" a="1"/>
  <c r="BU81" i="23" s="1"/>
  <c r="BU95" i="23" a="1"/>
  <c r="BU95" i="23" s="1"/>
  <c r="BU99" i="23" a="1"/>
  <c r="BU99" i="23" s="1"/>
  <c r="BU85" i="23" a="1"/>
  <c r="BU85" i="23" s="1"/>
  <c r="BU87" i="23" a="1"/>
  <c r="BU87" i="23" s="1"/>
  <c r="BU92" i="23" a="1"/>
  <c r="BU92" i="23" s="1"/>
  <c r="BU100" i="23" a="1"/>
  <c r="BU100" i="23" s="1"/>
  <c r="BU94" i="23" a="1"/>
  <c r="BU94" i="23" s="1"/>
  <c r="BU97" i="23" a="1"/>
  <c r="BU97" i="23" s="1"/>
  <c r="BU101" i="23" a="1"/>
  <c r="BU101" i="23" s="1"/>
  <c r="BU102" i="23" a="1"/>
  <c r="BU102" i="23" s="1"/>
  <c r="BU82" i="23" a="1"/>
  <c r="BU82" i="23" s="1"/>
  <c r="BU86" i="23" a="1"/>
  <c r="BU86" i="23" s="1"/>
  <c r="BU103" i="23" a="1"/>
  <c r="BU103" i="23" s="1"/>
  <c r="BU84" i="23" a="1"/>
  <c r="BU84" i="23" s="1"/>
  <c r="BU90" i="23" a="1"/>
  <c r="BU90" i="23" s="1"/>
  <c r="BU91" i="23" a="1"/>
  <c r="BU91" i="23" s="1"/>
  <c r="BU89" i="23" a="1"/>
  <c r="BU89" i="23" s="1"/>
  <c r="BU96" i="23" a="1"/>
  <c r="BU96" i="23" s="1"/>
  <c r="CC6" i="23" a="1"/>
  <c r="CC6" i="23" s="1"/>
  <c r="CC5" i="23" a="1"/>
  <c r="CC5" i="23" s="1"/>
  <c r="CC7" i="23" a="1"/>
  <c r="CC7" i="23" s="1"/>
  <c r="CC20" i="23" a="1"/>
  <c r="CC20" i="23" s="1"/>
  <c r="CC23" i="23" a="1"/>
  <c r="CC23" i="23" s="1"/>
  <c r="CC28" i="23" a="1"/>
  <c r="CC28" i="23" s="1"/>
  <c r="CC4" i="23" a="1"/>
  <c r="CC4" i="23" s="1"/>
  <c r="CC8" i="23" a="1"/>
  <c r="CC8" i="23" s="1"/>
  <c r="CC10" i="23" a="1"/>
  <c r="CC10" i="23" s="1"/>
  <c r="CC13" i="23" a="1"/>
  <c r="CC13" i="23" s="1"/>
  <c r="CC24" i="23" a="1"/>
  <c r="CC24" i="23" s="1"/>
  <c r="CC25" i="23" a="1"/>
  <c r="CC25" i="23" s="1"/>
  <c r="CC15" i="23" a="1"/>
  <c r="CC15" i="23" s="1"/>
  <c r="CC16" i="23" a="1"/>
  <c r="CC16" i="23" s="1"/>
  <c r="CC21" i="23" a="1"/>
  <c r="CC21" i="23" s="1"/>
  <c r="CC9" i="23" a="1"/>
  <c r="CC9" i="23" s="1"/>
  <c r="CC11" i="23" a="1"/>
  <c r="CC11" i="23" s="1"/>
  <c r="CC14" i="23" a="1"/>
  <c r="CC14" i="23" s="1"/>
  <c r="CC22" i="23" a="1"/>
  <c r="CC22" i="23" s="1"/>
  <c r="CC26" i="23" a="1"/>
  <c r="CC26" i="23" s="1"/>
  <c r="CC39" i="23" a="1"/>
  <c r="CC39" i="23" s="1"/>
  <c r="CC35" i="23" a="1"/>
  <c r="CC35" i="23" s="1"/>
  <c r="CC42" i="23" a="1"/>
  <c r="CC42" i="23" s="1"/>
  <c r="CC29" i="23" a="1"/>
  <c r="CC29" i="23" s="1"/>
  <c r="CC36" i="23" a="1"/>
  <c r="CC36" i="23" s="1"/>
  <c r="CC37" i="23" a="1"/>
  <c r="CC37" i="23" s="1"/>
  <c r="CC19" i="23" a="1"/>
  <c r="CC19" i="23" s="1"/>
  <c r="CC32" i="23" a="1"/>
  <c r="CC32" i="23" s="1"/>
  <c r="CC33" i="23" a="1"/>
  <c r="CC33" i="23" s="1"/>
  <c r="CC31" i="23" a="1"/>
  <c r="CC31" i="23" s="1"/>
  <c r="CC41" i="23" a="1"/>
  <c r="CC41" i="23" s="1"/>
  <c r="CC45" i="23" a="1"/>
  <c r="CC45" i="23" s="1"/>
  <c r="CC46" i="23" a="1"/>
  <c r="CC46" i="23" s="1"/>
  <c r="CC18" i="23" a="1"/>
  <c r="CC18" i="23" s="1"/>
  <c r="CC34" i="23" a="1"/>
  <c r="CC34" i="23" s="1"/>
  <c r="CC38" i="23" a="1"/>
  <c r="CC38" i="23" s="1"/>
  <c r="CC44" i="23" a="1"/>
  <c r="CC44" i="23" s="1"/>
  <c r="CC30" i="23" a="1"/>
  <c r="CC30" i="23" s="1"/>
  <c r="CC43" i="23" a="1"/>
  <c r="CC43" i="23" s="1"/>
  <c r="CC54" i="23" a="1"/>
  <c r="CC54" i="23" s="1"/>
  <c r="CC60" i="23" a="1"/>
  <c r="CC60" i="23" s="1"/>
  <c r="CC61" i="23" a="1"/>
  <c r="CC61" i="23" s="1"/>
  <c r="CC17" i="23" a="1"/>
  <c r="CC17" i="23" s="1"/>
  <c r="CC47" i="23" a="1"/>
  <c r="CC47" i="23" s="1"/>
  <c r="CC53" i="23" a="1"/>
  <c r="CC53" i="23" s="1"/>
  <c r="CC59" i="23" a="1"/>
  <c r="CC59" i="23" s="1"/>
  <c r="CC64" i="23" a="1"/>
  <c r="CC64" i="23" s="1"/>
  <c r="CC50" i="23" a="1"/>
  <c r="CC50" i="23" s="1"/>
  <c r="CC62" i="23" a="1"/>
  <c r="CC62" i="23" s="1"/>
  <c r="CC63" i="23" a="1"/>
  <c r="CC63" i="23" s="1"/>
  <c r="CC65" i="23" a="1"/>
  <c r="CC65" i="23" s="1"/>
  <c r="CC55" i="23" a="1"/>
  <c r="CC55" i="23" s="1"/>
  <c r="CC66" i="23" a="1"/>
  <c r="CC66" i="23" s="1"/>
  <c r="CC52" i="23" a="1"/>
  <c r="CC52" i="23" s="1"/>
  <c r="CC27" i="23" a="1"/>
  <c r="CC27" i="23" s="1"/>
  <c r="CC49" i="23" a="1"/>
  <c r="CC49" i="23" s="1"/>
  <c r="CC56" i="23" a="1"/>
  <c r="CC56" i="23" s="1"/>
  <c r="CC40" i="23" a="1"/>
  <c r="CC40" i="23" s="1"/>
  <c r="CC48" i="23" a="1"/>
  <c r="CC48" i="23" s="1"/>
  <c r="CC51" i="23" a="1"/>
  <c r="CC51" i="23" s="1"/>
  <c r="CC57" i="23" a="1"/>
  <c r="CC57" i="23" s="1"/>
  <c r="CC58" i="23" a="1"/>
  <c r="CC58" i="23" s="1"/>
  <c r="CC71" i="23" a="1"/>
  <c r="CC71" i="23" s="1"/>
  <c r="CC80" i="23" a="1"/>
  <c r="CC80" i="23" s="1"/>
  <c r="CC72" i="23" a="1"/>
  <c r="CC72" i="23" s="1"/>
  <c r="CC77" i="23" a="1"/>
  <c r="CC77" i="23" s="1"/>
  <c r="CC81" i="23" a="1"/>
  <c r="CC81" i="23" s="1"/>
  <c r="CC75" i="23" a="1"/>
  <c r="CC75" i="23" s="1"/>
  <c r="CC73" i="23" a="1"/>
  <c r="CC73" i="23" s="1"/>
  <c r="CC74" i="23" a="1"/>
  <c r="CC74" i="23" s="1"/>
  <c r="CC78" i="23" a="1"/>
  <c r="CC78" i="23" s="1"/>
  <c r="CC82" i="23" a="1"/>
  <c r="CC82" i="23" s="1"/>
  <c r="CC83" i="23" a="1"/>
  <c r="CC83" i="23" s="1"/>
  <c r="CC84" i="23" a="1"/>
  <c r="CC84" i="23" s="1"/>
  <c r="CC67" i="23" a="1"/>
  <c r="CC67" i="23" s="1"/>
  <c r="CC70" i="23" a="1"/>
  <c r="CC70" i="23" s="1"/>
  <c r="CC76" i="23" a="1"/>
  <c r="CC76" i="23" s="1"/>
  <c r="CC68" i="23" a="1"/>
  <c r="CC68" i="23" s="1"/>
  <c r="CC69" i="23" a="1"/>
  <c r="CC69" i="23" s="1"/>
  <c r="CC88" i="23" a="1"/>
  <c r="CC88" i="23" s="1"/>
  <c r="CC91" i="23" a="1"/>
  <c r="CC91" i="23" s="1"/>
  <c r="CC96" i="23" a="1"/>
  <c r="CC96" i="23" s="1"/>
  <c r="CC85" i="23" a="1"/>
  <c r="CC85" i="23" s="1"/>
  <c r="CC93" i="23" a="1"/>
  <c r="CC93" i="23" s="1"/>
  <c r="CC87" i="23" a="1"/>
  <c r="CC87" i="23" s="1"/>
  <c r="CC98" i="23" a="1"/>
  <c r="CC98" i="23" s="1"/>
  <c r="CC79" i="23" a="1"/>
  <c r="CC79" i="23" s="1"/>
  <c r="CC92" i="23" a="1"/>
  <c r="CC92" i="23" s="1"/>
  <c r="CC95" i="23" a="1"/>
  <c r="CC95" i="23" s="1"/>
  <c r="CC99" i="23" a="1"/>
  <c r="CC99" i="23" s="1"/>
  <c r="CC86" i="23" a="1"/>
  <c r="CC86" i="23" s="1"/>
  <c r="CC97" i="23" a="1"/>
  <c r="CC97" i="23" s="1"/>
  <c r="CC102" i="23" a="1"/>
  <c r="CC102" i="23" s="1"/>
  <c r="CC89" i="23" a="1"/>
  <c r="CC89" i="23" s="1"/>
  <c r="CC90" i="23" a="1"/>
  <c r="CC90" i="23" s="1"/>
  <c r="CC94" i="23" a="1"/>
  <c r="CC94" i="23" s="1"/>
  <c r="CC100" i="23" a="1"/>
  <c r="CC100" i="23" s="1"/>
  <c r="CC101" i="23" a="1"/>
  <c r="CC101" i="23" s="1"/>
  <c r="CC103" i="23" a="1"/>
  <c r="CC103" i="23" s="1"/>
  <c r="CK5" i="23" a="1"/>
  <c r="CK5" i="23" s="1"/>
  <c r="CK4" i="23" a="1"/>
  <c r="CK4" i="23" s="1"/>
  <c r="CK19" i="23" a="1"/>
  <c r="CK19" i="23" s="1"/>
  <c r="CK26" i="23" a="1"/>
  <c r="CK26" i="23" s="1"/>
  <c r="CK6" i="23" a="1"/>
  <c r="CK6" i="23" s="1"/>
  <c r="CK7" i="23" a="1"/>
  <c r="CK7" i="23" s="1"/>
  <c r="CK17" i="23" a="1"/>
  <c r="CK17" i="23" s="1"/>
  <c r="CK8" i="23" a="1"/>
  <c r="CK8" i="23" s="1"/>
  <c r="CK14" i="23" a="1"/>
  <c r="CK14" i="23" s="1"/>
  <c r="CK25" i="23" a="1"/>
  <c r="CK25" i="23" s="1"/>
  <c r="CK28" i="23" a="1"/>
  <c r="CK28" i="23" s="1"/>
  <c r="CK20" i="23" a="1"/>
  <c r="CK20" i="23" s="1"/>
  <c r="CK24" i="23" a="1"/>
  <c r="CK24" i="23" s="1"/>
  <c r="CK29" i="23" a="1"/>
  <c r="CK29" i="23" s="1"/>
  <c r="CK22" i="23" a="1"/>
  <c r="CK22" i="23" s="1"/>
  <c r="CK23" i="23" a="1"/>
  <c r="CK23" i="23" s="1"/>
  <c r="CK9" i="23" a="1"/>
  <c r="CK9" i="23" s="1"/>
  <c r="CK10" i="23" a="1"/>
  <c r="CK10" i="23" s="1"/>
  <c r="CK11" i="23" a="1"/>
  <c r="CK11" i="23" s="1"/>
  <c r="CK15" i="23" a="1"/>
  <c r="CK15" i="23" s="1"/>
  <c r="CK18" i="23" a="1"/>
  <c r="CK18" i="23" s="1"/>
  <c r="CK21" i="23" a="1"/>
  <c r="CK21" i="23" s="1"/>
  <c r="CK31" i="23" a="1"/>
  <c r="CK31" i="23" s="1"/>
  <c r="CK34" i="23" a="1"/>
  <c r="CK34" i="23" s="1"/>
  <c r="CK44" i="23" a="1"/>
  <c r="CK44" i="23" s="1"/>
  <c r="CK27" i="23" a="1"/>
  <c r="CK27" i="23" s="1"/>
  <c r="CK30" i="23" a="1"/>
  <c r="CK30" i="23" s="1"/>
  <c r="CK40" i="23" a="1"/>
  <c r="CK40" i="23" s="1"/>
  <c r="CK42" i="23" a="1"/>
  <c r="CK42" i="23" s="1"/>
  <c r="CK43" i="23" a="1"/>
  <c r="CK43" i="23" s="1"/>
  <c r="CK36" i="23" a="1"/>
  <c r="CK36" i="23" s="1"/>
  <c r="CK35" i="23" a="1"/>
  <c r="CK35" i="23" s="1"/>
  <c r="CK37" i="23" a="1"/>
  <c r="CK37" i="23" s="1"/>
  <c r="CK39" i="23" a="1"/>
  <c r="CK39" i="23" s="1"/>
  <c r="CK16" i="23" a="1"/>
  <c r="CK16" i="23" s="1"/>
  <c r="CK33" i="23" a="1"/>
  <c r="CK33" i="23" s="1"/>
  <c r="CK41" i="23" a="1"/>
  <c r="CK41" i="23" s="1"/>
  <c r="CK38" i="23" a="1"/>
  <c r="CK38" i="23" s="1"/>
  <c r="CK49" i="23" a="1"/>
  <c r="CK49" i="23" s="1"/>
  <c r="CK32" i="23" a="1"/>
  <c r="CK32" i="23" s="1"/>
  <c r="CK48" i="23" a="1"/>
  <c r="CK48" i="23" s="1"/>
  <c r="CK54" i="23" a="1"/>
  <c r="CK54" i="23" s="1"/>
  <c r="CK58" i="23" a="1"/>
  <c r="CK58" i="23" s="1"/>
  <c r="CK61" i="23" a="1"/>
  <c r="CK61" i="23" s="1"/>
  <c r="CK46" i="23" a="1"/>
  <c r="CK46" i="23" s="1"/>
  <c r="CK51" i="23" a="1"/>
  <c r="CK51" i="23" s="1"/>
  <c r="CK57" i="23" a="1"/>
  <c r="CK57" i="23" s="1"/>
  <c r="CK13" i="23" a="1"/>
  <c r="CK13" i="23" s="1"/>
  <c r="CK47" i="23" a="1"/>
  <c r="CK47" i="23" s="1"/>
  <c r="CK60" i="23" a="1"/>
  <c r="CK60" i="23" s="1"/>
  <c r="CK53" i="23" a="1"/>
  <c r="CK53" i="23" s="1"/>
  <c r="CK64" i="23" a="1"/>
  <c r="CK64" i="23" s="1"/>
  <c r="CK45" i="23" a="1"/>
  <c r="CK45" i="23" s="1"/>
  <c r="CK50" i="23" a="1"/>
  <c r="CK50" i="23" s="1"/>
  <c r="CK55" i="23" a="1"/>
  <c r="CK55" i="23" s="1"/>
  <c r="CK59" i="23" a="1"/>
  <c r="CK59" i="23" s="1"/>
  <c r="CK52" i="23" a="1"/>
  <c r="CK52" i="23" s="1"/>
  <c r="CK62" i="23" a="1"/>
  <c r="CK62" i="23" s="1"/>
  <c r="CK56" i="23" a="1"/>
  <c r="CK56" i="23" s="1"/>
  <c r="CK65" i="23" a="1"/>
  <c r="CK65" i="23" s="1"/>
  <c r="CK68" i="23" a="1"/>
  <c r="CK68" i="23" s="1"/>
  <c r="CK75" i="23" a="1"/>
  <c r="CK75" i="23" s="1"/>
  <c r="CK78" i="23" a="1"/>
  <c r="CK78" i="23" s="1"/>
  <c r="CK67" i="23" a="1"/>
  <c r="CK67" i="23" s="1"/>
  <c r="CK69" i="23" a="1"/>
  <c r="CK69" i="23" s="1"/>
  <c r="CK70" i="23" a="1"/>
  <c r="CK70" i="23" s="1"/>
  <c r="CK66" i="23" a="1"/>
  <c r="CK66" i="23" s="1"/>
  <c r="CK76" i="23" a="1"/>
  <c r="CK76" i="23" s="1"/>
  <c r="CK79" i="23" a="1"/>
  <c r="CK79" i="23" s="1"/>
  <c r="CK71" i="23" a="1"/>
  <c r="CK71" i="23" s="1"/>
  <c r="CK80" i="23" a="1"/>
  <c r="CK80" i="23" s="1"/>
  <c r="CK72" i="23" a="1"/>
  <c r="CK72" i="23" s="1"/>
  <c r="CK77" i="23" a="1"/>
  <c r="CK77" i="23" s="1"/>
  <c r="CK81" i="23" a="1"/>
  <c r="CK81" i="23" s="1"/>
  <c r="CK63" i="23" a="1"/>
  <c r="CK63" i="23" s="1"/>
  <c r="CK82" i="23" a="1"/>
  <c r="CK82" i="23" s="1"/>
  <c r="CK73" i="23" a="1"/>
  <c r="CK73" i="23" s="1"/>
  <c r="CK74" i="23" a="1"/>
  <c r="CK74" i="23" s="1"/>
  <c r="CK85" i="23" a="1"/>
  <c r="CK85" i="23" s="1"/>
  <c r="CK94" i="23" a="1"/>
  <c r="CK94" i="23" s="1"/>
  <c r="CK97" i="23" a="1"/>
  <c r="CK97" i="23" s="1"/>
  <c r="CK88" i="23" a="1"/>
  <c r="CK88" i="23" s="1"/>
  <c r="CK89" i="23" a="1"/>
  <c r="CK89" i="23" s="1"/>
  <c r="CK90" i="23" a="1"/>
  <c r="CK90" i="23" s="1"/>
  <c r="CK91" i="23" a="1"/>
  <c r="CK91" i="23" s="1"/>
  <c r="CK100" i="23" a="1"/>
  <c r="CK100" i="23" s="1"/>
  <c r="CK102" i="23" a="1"/>
  <c r="CK102" i="23" s="1"/>
  <c r="CK87" i="23" a="1"/>
  <c r="CK87" i="23" s="1"/>
  <c r="CK96" i="23" a="1"/>
  <c r="CK96" i="23" s="1"/>
  <c r="CK101" i="23" a="1"/>
  <c r="CK101" i="23" s="1"/>
  <c r="CK103" i="23" a="1"/>
  <c r="CK103" i="23" s="1"/>
  <c r="CK93" i="23" a="1"/>
  <c r="CK93" i="23" s="1"/>
  <c r="CK98" i="23" a="1"/>
  <c r="CK98" i="23" s="1"/>
  <c r="CK86" i="23" a="1"/>
  <c r="CK86" i="23" s="1"/>
  <c r="CK95" i="23" a="1"/>
  <c r="CK95" i="23" s="1"/>
  <c r="CK83" i="23" a="1"/>
  <c r="CK83" i="23" s="1"/>
  <c r="CK84" i="23" a="1"/>
  <c r="CK84" i="23" s="1"/>
  <c r="CK92" i="23" a="1"/>
  <c r="CK92" i="23" s="1"/>
  <c r="CK99" i="23" a="1"/>
  <c r="CK99" i="23" s="1"/>
  <c r="CS5" i="23" a="1"/>
  <c r="CS5" i="23" s="1"/>
  <c r="CS6" i="23" a="1"/>
  <c r="CS6" i="23" s="1"/>
  <c r="CS4" i="23" a="1"/>
  <c r="CS4" i="23" s="1"/>
  <c r="CS13" i="23" a="1"/>
  <c r="CS13" i="23" s="1"/>
  <c r="CS18" i="23" a="1"/>
  <c r="CS18" i="23" s="1"/>
  <c r="CS26" i="23" a="1"/>
  <c r="CS26" i="23" s="1"/>
  <c r="CS15" i="23" a="1"/>
  <c r="CS15" i="23" s="1"/>
  <c r="CS16" i="23" a="1"/>
  <c r="CS16" i="23" s="1"/>
  <c r="CS19" i="23" a="1"/>
  <c r="CS19" i="23" s="1"/>
  <c r="CS21" i="23" a="1"/>
  <c r="CS21" i="23" s="1"/>
  <c r="CS8" i="23" a="1"/>
  <c r="CS8" i="23" s="1"/>
  <c r="CS22" i="23" a="1"/>
  <c r="CS22" i="23" s="1"/>
  <c r="CS25" i="23" a="1"/>
  <c r="CS25" i="23" s="1"/>
  <c r="CS7" i="23" a="1"/>
  <c r="CS7" i="23" s="1"/>
  <c r="CS11" i="23" a="1"/>
  <c r="CS11" i="23" s="1"/>
  <c r="CS14" i="23" a="1"/>
  <c r="CS14" i="23" s="1"/>
  <c r="CS20" i="23" a="1"/>
  <c r="CS20" i="23" s="1"/>
  <c r="CS9" i="23" a="1"/>
  <c r="CS9" i="23" s="1"/>
  <c r="CS10" i="23" a="1"/>
  <c r="CS10" i="23" s="1"/>
  <c r="CS23" i="23" a="1"/>
  <c r="CS23" i="23" s="1"/>
  <c r="CS39" i="23" a="1"/>
  <c r="CS39" i="23" s="1"/>
  <c r="CS41" i="23" a="1"/>
  <c r="CS41" i="23" s="1"/>
  <c r="CS44" i="23" a="1"/>
  <c r="CS44" i="23" s="1"/>
  <c r="CS45" i="23" a="1"/>
  <c r="CS45" i="23" s="1"/>
  <c r="CS17" i="23" a="1"/>
  <c r="CS17" i="23" s="1"/>
  <c r="CS32" i="23" a="1"/>
  <c r="CS32" i="23" s="1"/>
  <c r="CS40" i="23" a="1"/>
  <c r="CS40" i="23" s="1"/>
  <c r="CS43" i="23" a="1"/>
  <c r="CS43" i="23" s="1"/>
  <c r="CS27" i="23" a="1"/>
  <c r="CS27" i="23" s="1"/>
  <c r="CS34" i="23" a="1"/>
  <c r="CS34" i="23" s="1"/>
  <c r="CS38" i="23" a="1"/>
  <c r="CS38" i="23" s="1"/>
  <c r="CS29" i="23" a="1"/>
  <c r="CS29" i="23" s="1"/>
  <c r="CS31" i="23" a="1"/>
  <c r="CS31" i="23" s="1"/>
  <c r="CS36" i="23" a="1"/>
  <c r="CS36" i="23" s="1"/>
  <c r="CS37" i="23" a="1"/>
  <c r="CS37" i="23" s="1"/>
  <c r="CS42" i="23" a="1"/>
  <c r="CS42" i="23" s="1"/>
  <c r="CS30" i="23" a="1"/>
  <c r="CS30" i="23" s="1"/>
  <c r="CS35" i="23" a="1"/>
  <c r="CS35" i="23" s="1"/>
  <c r="CS28" i="23" a="1"/>
  <c r="CS28" i="23" s="1"/>
  <c r="CS33" i="23" a="1"/>
  <c r="CS33" i="23" s="1"/>
  <c r="CS56" i="23" a="1"/>
  <c r="CS56" i="23" s="1"/>
  <c r="CS62" i="23" a="1"/>
  <c r="CS62" i="23" s="1"/>
  <c r="CS64" i="23" a="1"/>
  <c r="CS64" i="23" s="1"/>
  <c r="CS24" i="23" a="1"/>
  <c r="CS24" i="23" s="1"/>
  <c r="CS49" i="23" a="1"/>
  <c r="CS49" i="23" s="1"/>
  <c r="CS52" i="23" a="1"/>
  <c r="CS52" i="23" s="1"/>
  <c r="CS63" i="23" a="1"/>
  <c r="CS63" i="23" s="1"/>
  <c r="CS54" i="23" a="1"/>
  <c r="CS54" i="23" s="1"/>
  <c r="CS48" i="23" a="1"/>
  <c r="CS48" i="23" s="1"/>
  <c r="CS51" i="23" a="1"/>
  <c r="CS51" i="23" s="1"/>
  <c r="CS58" i="23" a="1"/>
  <c r="CS58" i="23" s="1"/>
  <c r="CS61" i="23" a="1"/>
  <c r="CS61" i="23" s="1"/>
  <c r="CS47" i="23" a="1"/>
  <c r="CS47" i="23" s="1"/>
  <c r="CS57" i="23" a="1"/>
  <c r="CS57" i="23" s="1"/>
  <c r="CS46" i="23" a="1"/>
  <c r="CS46" i="23" s="1"/>
  <c r="CS50" i="23" a="1"/>
  <c r="CS50" i="23" s="1"/>
  <c r="CS53" i="23" a="1"/>
  <c r="CS53" i="23" s="1"/>
  <c r="CS55" i="23" a="1"/>
  <c r="CS55" i="23" s="1"/>
  <c r="CS60" i="23" a="1"/>
  <c r="CS60" i="23" s="1"/>
  <c r="CS59" i="23" a="1"/>
  <c r="CS59" i="23" s="1"/>
  <c r="CS72" i="23" a="1"/>
  <c r="CS72" i="23" s="1"/>
  <c r="CS74" i="23" a="1"/>
  <c r="CS74" i="23" s="1"/>
  <c r="CS77" i="23" a="1"/>
  <c r="CS77" i="23" s="1"/>
  <c r="CS81" i="23" a="1"/>
  <c r="CS81" i="23" s="1"/>
  <c r="CS73" i="23" a="1"/>
  <c r="CS73" i="23" s="1"/>
  <c r="CS67" i="23" a="1"/>
  <c r="CS67" i="23" s="1"/>
  <c r="CS68" i="23" a="1"/>
  <c r="CS68" i="23" s="1"/>
  <c r="CS69" i="23" a="1"/>
  <c r="CS69" i="23" s="1"/>
  <c r="CS70" i="23" a="1"/>
  <c r="CS70" i="23" s="1"/>
  <c r="CS75" i="23" a="1"/>
  <c r="CS75" i="23" s="1"/>
  <c r="CS83" i="23" a="1"/>
  <c r="CS83" i="23" s="1"/>
  <c r="CS65" i="23" a="1"/>
  <c r="CS65" i="23" s="1"/>
  <c r="CS66" i="23" a="1"/>
  <c r="CS66" i="23" s="1"/>
  <c r="CS78" i="23" a="1"/>
  <c r="CS78" i="23" s="1"/>
  <c r="CS84" i="23" a="1"/>
  <c r="CS84" i="23" s="1"/>
  <c r="CS76" i="23" a="1"/>
  <c r="CS76" i="23" s="1"/>
  <c r="CS79" i="23" a="1"/>
  <c r="CS79" i="23" s="1"/>
  <c r="CS80" i="23" a="1"/>
  <c r="CS80" i="23" s="1"/>
  <c r="CS71" i="23" a="1"/>
  <c r="CS71" i="23" s="1"/>
  <c r="CS92" i="23" a="1"/>
  <c r="CS92" i="23" s="1"/>
  <c r="CS95" i="23" a="1"/>
  <c r="CS95" i="23" s="1"/>
  <c r="CS97" i="23" a="1"/>
  <c r="CS97" i="23" s="1"/>
  <c r="CS89" i="23" a="1"/>
  <c r="CS89" i="23" s="1"/>
  <c r="CS90" i="23" a="1"/>
  <c r="CS90" i="23" s="1"/>
  <c r="CS99" i="23" a="1"/>
  <c r="CS99" i="23" s="1"/>
  <c r="CS88" i="23" a="1"/>
  <c r="CS88" i="23" s="1"/>
  <c r="CS94" i="23" a="1"/>
  <c r="CS94" i="23" s="1"/>
  <c r="CS91" i="23" a="1"/>
  <c r="CS91" i="23" s="1"/>
  <c r="CS96" i="23" a="1"/>
  <c r="CS96" i="23" s="1"/>
  <c r="CS100" i="23" a="1"/>
  <c r="CS100" i="23" s="1"/>
  <c r="CS82" i="23" a="1"/>
  <c r="CS82" i="23" s="1"/>
  <c r="CS87" i="23" a="1"/>
  <c r="CS87" i="23" s="1"/>
  <c r="CS93" i="23" a="1"/>
  <c r="CS93" i="23" s="1"/>
  <c r="CS102" i="23" a="1"/>
  <c r="CS102" i="23" s="1"/>
  <c r="CS86" i="23" a="1"/>
  <c r="CS86" i="23" s="1"/>
  <c r="CS103" i="23" a="1"/>
  <c r="CS103" i="23" s="1"/>
  <c r="CS85" i="23" a="1"/>
  <c r="CS85" i="23" s="1"/>
  <c r="CS98" i="23" a="1"/>
  <c r="CS98" i="23" s="1"/>
  <c r="CS101" i="23" a="1"/>
  <c r="CS101" i="23" s="1"/>
  <c r="DA4" i="23" a="1"/>
  <c r="DA4" i="23" s="1"/>
  <c r="DA5" i="23" a="1"/>
  <c r="DA5" i="23" s="1"/>
  <c r="DA7" i="23" a="1"/>
  <c r="DA7" i="23" s="1"/>
  <c r="DA20" i="23" a="1"/>
  <c r="DA20" i="23" s="1"/>
  <c r="DA17" i="23" a="1"/>
  <c r="DA17" i="23" s="1"/>
  <c r="DA22" i="23" a="1"/>
  <c r="DA22" i="23" s="1"/>
  <c r="DA23" i="23" a="1"/>
  <c r="DA23" i="23" s="1"/>
  <c r="DA11" i="23" a="1"/>
  <c r="DA11" i="23" s="1"/>
  <c r="DA18" i="23" a="1"/>
  <c r="DA18" i="23" s="1"/>
  <c r="DA26" i="23" a="1"/>
  <c r="DA26" i="23" s="1"/>
  <c r="DA8" i="23" a="1"/>
  <c r="DA8" i="23" s="1"/>
  <c r="DA13" i="23" a="1"/>
  <c r="DA13" i="23" s="1"/>
  <c r="DA19" i="23" a="1"/>
  <c r="DA19" i="23" s="1"/>
  <c r="DA25" i="23" a="1"/>
  <c r="DA25" i="23" s="1"/>
  <c r="DA29" i="23" a="1"/>
  <c r="DA29" i="23" s="1"/>
  <c r="DA16" i="23" a="1"/>
  <c r="DA16" i="23" s="1"/>
  <c r="DA6" i="23" a="1"/>
  <c r="DA6" i="23" s="1"/>
  <c r="DA9" i="23" a="1"/>
  <c r="DA9" i="23" s="1"/>
  <c r="DA10" i="23" a="1"/>
  <c r="DA10" i="23" s="1"/>
  <c r="DA14" i="23" a="1"/>
  <c r="DA14" i="23" s="1"/>
  <c r="DA27" i="23" a="1"/>
  <c r="DA27" i="23" s="1"/>
  <c r="DA24" i="23" a="1"/>
  <c r="DA24" i="23" s="1"/>
  <c r="DA30" i="23" a="1"/>
  <c r="DA30" i="23" s="1"/>
  <c r="DA33" i="23" a="1"/>
  <c r="DA33" i="23" s="1"/>
  <c r="DA35" i="23" a="1"/>
  <c r="DA35" i="23" s="1"/>
  <c r="DA41" i="23" a="1"/>
  <c r="DA41" i="23" s="1"/>
  <c r="DA39" i="23" a="1"/>
  <c r="DA39" i="23" s="1"/>
  <c r="DA44" i="23" a="1"/>
  <c r="DA44" i="23" s="1"/>
  <c r="DA46" i="23" a="1"/>
  <c r="DA46" i="23" s="1"/>
  <c r="DA21" i="23" a="1"/>
  <c r="DA21" i="23" s="1"/>
  <c r="DA15" i="23" a="1"/>
  <c r="DA15" i="23" s="1"/>
  <c r="DA36" i="23" a="1"/>
  <c r="DA36" i="23" s="1"/>
  <c r="DA42" i="23" a="1"/>
  <c r="DA42" i="23" s="1"/>
  <c r="DA43" i="23" a="1"/>
  <c r="DA43" i="23" s="1"/>
  <c r="DA32" i="23" a="1"/>
  <c r="DA32" i="23" s="1"/>
  <c r="DA34" i="23" a="1"/>
  <c r="DA34" i="23" s="1"/>
  <c r="DA37" i="23" a="1"/>
  <c r="DA37" i="23" s="1"/>
  <c r="DA40" i="23" a="1"/>
  <c r="DA40" i="23" s="1"/>
  <c r="DA31" i="23" a="1"/>
  <c r="DA31" i="23" s="1"/>
  <c r="DA50" i="23" a="1"/>
  <c r="DA50" i="23" s="1"/>
  <c r="DA60" i="23" a="1"/>
  <c r="DA60" i="23" s="1"/>
  <c r="DA45" i="23" a="1"/>
  <c r="DA45" i="23" s="1"/>
  <c r="DA52" i="23" a="1"/>
  <c r="DA52" i="23" s="1"/>
  <c r="DA56" i="23" a="1"/>
  <c r="DA56" i="23" s="1"/>
  <c r="DA59" i="23" a="1"/>
  <c r="DA59" i="23" s="1"/>
  <c r="DA62" i="23" a="1"/>
  <c r="DA62" i="23" s="1"/>
  <c r="DA64" i="23" a="1"/>
  <c r="DA64" i="23" s="1"/>
  <c r="DA49" i="23" a="1"/>
  <c r="DA49" i="23" s="1"/>
  <c r="DA54" i="23" a="1"/>
  <c r="DA54" i="23" s="1"/>
  <c r="DA65" i="23" a="1"/>
  <c r="DA65" i="23" s="1"/>
  <c r="DA58" i="23" a="1"/>
  <c r="DA58" i="23" s="1"/>
  <c r="DA61" i="23" a="1"/>
  <c r="DA61" i="23" s="1"/>
  <c r="DA63" i="23" a="1"/>
  <c r="DA63" i="23" s="1"/>
  <c r="DA28" i="23" a="1"/>
  <c r="DA28" i="23" s="1"/>
  <c r="DA38" i="23" a="1"/>
  <c r="DA38" i="23" s="1"/>
  <c r="DA47" i="23" a="1"/>
  <c r="DA47" i="23" s="1"/>
  <c r="DA48" i="23" a="1"/>
  <c r="DA48" i="23" s="1"/>
  <c r="DA51" i="23" a="1"/>
  <c r="DA51" i="23" s="1"/>
  <c r="DA57" i="23" a="1"/>
  <c r="DA57" i="23" s="1"/>
  <c r="DA53" i="23" a="1"/>
  <c r="DA53" i="23" s="1"/>
  <c r="DA55" i="23" a="1"/>
  <c r="DA55" i="23" s="1"/>
  <c r="DA66" i="23" a="1"/>
  <c r="DA66" i="23" s="1"/>
  <c r="DA80" i="23" a="1"/>
  <c r="DA80" i="23" s="1"/>
  <c r="DA71" i="23" a="1"/>
  <c r="DA71" i="23" s="1"/>
  <c r="DA72" i="23" a="1"/>
  <c r="DA72" i="23" s="1"/>
  <c r="DA76" i="23" a="1"/>
  <c r="DA76" i="23" s="1"/>
  <c r="DA79" i="23" a="1"/>
  <c r="DA79" i="23" s="1"/>
  <c r="DA81" i="23" a="1"/>
  <c r="DA81" i="23" s="1"/>
  <c r="DA74" i="23" a="1"/>
  <c r="DA74" i="23" s="1"/>
  <c r="DA77" i="23" a="1"/>
  <c r="DA77" i="23" s="1"/>
  <c r="DA67" i="23" a="1"/>
  <c r="DA67" i="23" s="1"/>
  <c r="DA68" i="23" a="1"/>
  <c r="DA68" i="23" s="1"/>
  <c r="DA73" i="23" a="1"/>
  <c r="DA73" i="23" s="1"/>
  <c r="DA82" i="23" a="1"/>
  <c r="DA82" i="23" s="1"/>
  <c r="DA69" i="23" a="1"/>
  <c r="DA69" i="23" s="1"/>
  <c r="DA70" i="23" a="1"/>
  <c r="DA70" i="23" s="1"/>
  <c r="DA83" i="23" a="1"/>
  <c r="DA83" i="23" s="1"/>
  <c r="DA75" i="23" a="1"/>
  <c r="DA75" i="23" s="1"/>
  <c r="DA86" i="23" a="1"/>
  <c r="DA86" i="23" s="1"/>
  <c r="DA93" i="23" a="1"/>
  <c r="DA93" i="23" s="1"/>
  <c r="DA98" i="23" a="1"/>
  <c r="DA98" i="23" s="1"/>
  <c r="DA102" i="23" a="1"/>
  <c r="DA102" i="23" s="1"/>
  <c r="DA103" i="23" a="1"/>
  <c r="DA103" i="23" s="1"/>
  <c r="DA95" i="23" a="1"/>
  <c r="DA95" i="23" s="1"/>
  <c r="DA89" i="23" a="1"/>
  <c r="DA89" i="23" s="1"/>
  <c r="DA90" i="23" a="1"/>
  <c r="DA90" i="23" s="1"/>
  <c r="DA88" i="23" a="1"/>
  <c r="DA88" i="23" s="1"/>
  <c r="DA92" i="23" a="1"/>
  <c r="DA92" i="23" s="1"/>
  <c r="DA101" i="23" a="1"/>
  <c r="DA101" i="23" s="1"/>
  <c r="DA78" i="23" a="1"/>
  <c r="DA78" i="23" s="1"/>
  <c r="DA84" i="23" a="1"/>
  <c r="DA84" i="23" s="1"/>
  <c r="DA94" i="23" a="1"/>
  <c r="DA94" i="23" s="1"/>
  <c r="DA97" i="23" a="1"/>
  <c r="DA97" i="23" s="1"/>
  <c r="DA91" i="23" a="1"/>
  <c r="DA91" i="23" s="1"/>
  <c r="DA99" i="23" a="1"/>
  <c r="DA99" i="23" s="1"/>
  <c r="DA85" i="23" a="1"/>
  <c r="DA85" i="23" s="1"/>
  <c r="DA87" i="23" a="1"/>
  <c r="DA87" i="23" s="1"/>
  <c r="DA96" i="23" a="1"/>
  <c r="DA96" i="23" s="1"/>
  <c r="DA100" i="23" a="1"/>
  <c r="DA100" i="23" s="1"/>
  <c r="DI4" i="23" a="1"/>
  <c r="DI4" i="23" s="1"/>
  <c r="DI5" i="23" a="1"/>
  <c r="DI5" i="23" s="1"/>
  <c r="DI15" i="23" a="1"/>
  <c r="DI15" i="23" s="1"/>
  <c r="DI16" i="23" a="1"/>
  <c r="DI16" i="23" s="1"/>
  <c r="DI14" i="23" a="1"/>
  <c r="DI14" i="23" s="1"/>
  <c r="DI20" i="23" a="1"/>
  <c r="DI20" i="23" s="1"/>
  <c r="DI17" i="23" a="1"/>
  <c r="DI17" i="23" s="1"/>
  <c r="DI18" i="23" a="1"/>
  <c r="DI18" i="23" s="1"/>
  <c r="DI21" i="23" a="1"/>
  <c r="DI21" i="23" s="1"/>
  <c r="DI23" i="23" a="1"/>
  <c r="DI23" i="23" s="1"/>
  <c r="DI7" i="23" a="1"/>
  <c r="DI7" i="23" s="1"/>
  <c r="DI8" i="23" a="1"/>
  <c r="DI8" i="23" s="1"/>
  <c r="DI19" i="23" a="1"/>
  <c r="DI19" i="23" s="1"/>
  <c r="DI26" i="23" a="1"/>
  <c r="DI26" i="23" s="1"/>
  <c r="DI6" i="23" a="1"/>
  <c r="DI6" i="23" s="1"/>
  <c r="DI11" i="23" a="1"/>
  <c r="DI11" i="23" s="1"/>
  <c r="DI13" i="23" a="1"/>
  <c r="DI13" i="23" s="1"/>
  <c r="DI9" i="23" a="1"/>
  <c r="DI9" i="23" s="1"/>
  <c r="DI10" i="23" a="1"/>
  <c r="DI10" i="23" s="1"/>
  <c r="DI22" i="23" a="1"/>
  <c r="DI22" i="23" s="1"/>
  <c r="DI24" i="23" a="1"/>
  <c r="DI24" i="23" s="1"/>
  <c r="DI27" i="23" a="1"/>
  <c r="DI27" i="23" s="1"/>
  <c r="DI32" i="23" a="1"/>
  <c r="DI32" i="23" s="1"/>
  <c r="DI31" i="23" a="1"/>
  <c r="DI31" i="23" s="1"/>
  <c r="DI38" i="23" a="1"/>
  <c r="DI38" i="23" s="1"/>
  <c r="DI28" i="23" a="1"/>
  <c r="DI28" i="23" s="1"/>
  <c r="DI30" i="23" a="1"/>
  <c r="DI30" i="23" s="1"/>
  <c r="DI35" i="23" a="1"/>
  <c r="DI35" i="23" s="1"/>
  <c r="DI39" i="23" a="1"/>
  <c r="DI39" i="23" s="1"/>
  <c r="DI41" i="23" a="1"/>
  <c r="DI41" i="23" s="1"/>
  <c r="DI44" i="23" a="1"/>
  <c r="DI44" i="23" s="1"/>
  <c r="DI33" i="23" a="1"/>
  <c r="DI33" i="23" s="1"/>
  <c r="DI37" i="23" a="1"/>
  <c r="DI37" i="23" s="1"/>
  <c r="DI43" i="23" a="1"/>
  <c r="DI43" i="23" s="1"/>
  <c r="DI45" i="23" a="1"/>
  <c r="DI45" i="23" s="1"/>
  <c r="DI46" i="23" a="1"/>
  <c r="DI46" i="23" s="1"/>
  <c r="DI25" i="23" a="1"/>
  <c r="DI25" i="23" s="1"/>
  <c r="DI34" i="23" a="1"/>
  <c r="DI34" i="23" s="1"/>
  <c r="DI42" i="23" a="1"/>
  <c r="DI42" i="23" s="1"/>
  <c r="DI47" i="23" a="1"/>
  <c r="DI47" i="23" s="1"/>
  <c r="DI48" i="23" a="1"/>
  <c r="DI48" i="23" s="1"/>
  <c r="DI55" i="23" a="1"/>
  <c r="DI55" i="23" s="1"/>
  <c r="DI57" i="23" a="1"/>
  <c r="DI57" i="23" s="1"/>
  <c r="DI36" i="23" a="1"/>
  <c r="DI36" i="23" s="1"/>
  <c r="DI53" i="23" a="1"/>
  <c r="DI53" i="23" s="1"/>
  <c r="DI61" i="23" a="1"/>
  <c r="DI61" i="23" s="1"/>
  <c r="DI50" i="23" a="1"/>
  <c r="DI50" i="23" s="1"/>
  <c r="DI60" i="23" a="1"/>
  <c r="DI60" i="23" s="1"/>
  <c r="DI40" i="23" a="1"/>
  <c r="DI40" i="23" s="1"/>
  <c r="DI49" i="23" a="1"/>
  <c r="DI49" i="23" s="1"/>
  <c r="DI56" i="23" a="1"/>
  <c r="DI56" i="23" s="1"/>
  <c r="DI62" i="23" a="1"/>
  <c r="DI62" i="23" s="1"/>
  <c r="DI29" i="23" a="1"/>
  <c r="DI29" i="23" s="1"/>
  <c r="DI52" i="23" a="1"/>
  <c r="DI52" i="23" s="1"/>
  <c r="DI54" i="23" a="1"/>
  <c r="DI54" i="23" s="1"/>
  <c r="DI59" i="23" a="1"/>
  <c r="DI59" i="23" s="1"/>
  <c r="DI51" i="23" a="1"/>
  <c r="DI51" i="23" s="1"/>
  <c r="DI58" i="23" a="1"/>
  <c r="DI58" i="23" s="1"/>
  <c r="DI63" i="23" a="1"/>
  <c r="DI63" i="23" s="1"/>
  <c r="DI67" i="23" a="1"/>
  <c r="DI67" i="23" s="1"/>
  <c r="DI68" i="23" a="1"/>
  <c r="DI68" i="23" s="1"/>
  <c r="DI69" i="23" a="1"/>
  <c r="DI69" i="23" s="1"/>
  <c r="DI73" i="23" a="1"/>
  <c r="DI73" i="23" s="1"/>
  <c r="DI82" i="23" a="1"/>
  <c r="DI82" i="23" s="1"/>
  <c r="DI77" i="23" a="1"/>
  <c r="DI77" i="23" s="1"/>
  <c r="DI66" i="23" a="1"/>
  <c r="DI66" i="23" s="1"/>
  <c r="DI75" i="23" a="1"/>
  <c r="DI75" i="23" s="1"/>
  <c r="DI78" i="23" a="1"/>
  <c r="DI78" i="23" s="1"/>
  <c r="DI84" i="23" a="1"/>
  <c r="DI84" i="23" s="1"/>
  <c r="DI64" i="23" a="1"/>
  <c r="DI64" i="23" s="1"/>
  <c r="DI65" i="23" a="1"/>
  <c r="DI65" i="23" s="1"/>
  <c r="DI71" i="23" a="1"/>
  <c r="DI71" i="23" s="1"/>
  <c r="DI76" i="23" a="1"/>
  <c r="DI76" i="23" s="1"/>
  <c r="DI80" i="23" a="1"/>
  <c r="DI80" i="23" s="1"/>
  <c r="DI72" i="23" a="1"/>
  <c r="DI72" i="23" s="1"/>
  <c r="DI79" i="23" a="1"/>
  <c r="DI79" i="23" s="1"/>
  <c r="DI81" i="23" a="1"/>
  <c r="DI81" i="23" s="1"/>
  <c r="DI70" i="23" a="1"/>
  <c r="DI70" i="23" s="1"/>
  <c r="DI74" i="23" a="1"/>
  <c r="DI74" i="23" s="1"/>
  <c r="DI91" i="23" a="1"/>
  <c r="DI91" i="23" s="1"/>
  <c r="DI96" i="23" a="1"/>
  <c r="DI96" i="23" s="1"/>
  <c r="DI99" i="23" a="1"/>
  <c r="DI99" i="23" s="1"/>
  <c r="DI86" i="23" a="1"/>
  <c r="DI86" i="23" s="1"/>
  <c r="DI93" i="23" a="1"/>
  <c r="DI93" i="23" s="1"/>
  <c r="DI89" i="23" a="1"/>
  <c r="DI89" i="23" s="1"/>
  <c r="DI102" i="23" a="1"/>
  <c r="DI102" i="23" s="1"/>
  <c r="DI88" i="23" a="1"/>
  <c r="DI88" i="23" s="1"/>
  <c r="DI90" i="23" a="1"/>
  <c r="DI90" i="23" s="1"/>
  <c r="DI98" i="23" a="1"/>
  <c r="DI98" i="23" s="1"/>
  <c r="DI100" i="23" a="1"/>
  <c r="DI100" i="23" s="1"/>
  <c r="DI103" i="23" a="1"/>
  <c r="DI103" i="23" s="1"/>
  <c r="DI92" i="23" a="1"/>
  <c r="DI92" i="23" s="1"/>
  <c r="DI95" i="23" a="1"/>
  <c r="DI95" i="23" s="1"/>
  <c r="DI85" i="23" a="1"/>
  <c r="DI85" i="23" s="1"/>
  <c r="DI97" i="23" a="1"/>
  <c r="DI97" i="23" s="1"/>
  <c r="DI87" i="23" a="1"/>
  <c r="DI87" i="23" s="1"/>
  <c r="DI101" i="23" a="1"/>
  <c r="DI101" i="23" s="1"/>
  <c r="DI83" i="23" a="1"/>
  <c r="DI83" i="23" s="1"/>
  <c r="DI94" i="23" a="1"/>
  <c r="DI94" i="23" s="1"/>
  <c r="DQ4" i="23" a="1"/>
  <c r="DQ4" i="23" s="1"/>
  <c r="DQ5" i="23" a="1"/>
  <c r="DQ5" i="23" s="1"/>
  <c r="DQ11" i="23" a="1"/>
  <c r="DQ11" i="23" s="1"/>
  <c r="DQ13" i="23" a="1"/>
  <c r="DQ13" i="23" s="1"/>
  <c r="DQ24" i="23" a="1"/>
  <c r="DQ24" i="23" s="1"/>
  <c r="DQ16" i="23" a="1"/>
  <c r="DQ16" i="23" s="1"/>
  <c r="DQ17" i="23" a="1"/>
  <c r="DQ17" i="23" s="1"/>
  <c r="DQ8" i="23" a="1"/>
  <c r="DQ8" i="23" s="1"/>
  <c r="DQ15" i="23" a="1"/>
  <c r="DQ15" i="23" s="1"/>
  <c r="DQ18" i="23" a="1"/>
  <c r="DQ18" i="23" s="1"/>
  <c r="DQ20" i="23" a="1"/>
  <c r="DQ20" i="23" s="1"/>
  <c r="DQ26" i="23" a="1"/>
  <c r="DQ26" i="23" s="1"/>
  <c r="DQ14" i="23" a="1"/>
  <c r="DQ14" i="23" s="1"/>
  <c r="DQ21" i="23" a="1"/>
  <c r="DQ21" i="23" s="1"/>
  <c r="DQ22" i="23" a="1"/>
  <c r="DQ22" i="23" s="1"/>
  <c r="DQ19" i="23" a="1"/>
  <c r="DQ19" i="23" s="1"/>
  <c r="DQ23" i="23" a="1"/>
  <c r="DQ23" i="23" s="1"/>
  <c r="DQ9" i="23" a="1"/>
  <c r="DQ9" i="23" s="1"/>
  <c r="DQ10" i="23" a="1"/>
  <c r="DQ10" i="23" s="1"/>
  <c r="DQ39" i="23" a="1"/>
  <c r="DQ39" i="23" s="1"/>
  <c r="DQ25" i="23" a="1"/>
  <c r="DQ25" i="23" s="1"/>
  <c r="DQ40" i="23" a="1"/>
  <c r="DQ40" i="23" s="1"/>
  <c r="DQ29" i="23" a="1"/>
  <c r="DQ29" i="23" s="1"/>
  <c r="DQ34" i="23" a="1"/>
  <c r="DQ34" i="23" s="1"/>
  <c r="DQ6" i="23" a="1"/>
  <c r="DQ6" i="23" s="1"/>
  <c r="DQ7" i="23" a="1"/>
  <c r="DQ7" i="23" s="1"/>
  <c r="DQ28" i="23" a="1"/>
  <c r="DQ28" i="23" s="1"/>
  <c r="DQ32" i="23" a="1"/>
  <c r="DQ32" i="23" s="1"/>
  <c r="DQ27" i="23" a="1"/>
  <c r="DQ27" i="23" s="1"/>
  <c r="DQ31" i="23" a="1"/>
  <c r="DQ31" i="23" s="1"/>
  <c r="DQ38" i="23" a="1"/>
  <c r="DQ38" i="23" s="1"/>
  <c r="DQ41" i="23" a="1"/>
  <c r="DQ41" i="23" s="1"/>
  <c r="DQ33" i="23" a="1"/>
  <c r="DQ33" i="23" s="1"/>
  <c r="DQ42" i="23" a="1"/>
  <c r="DQ42" i="23" s="1"/>
  <c r="DQ43" i="23" a="1"/>
  <c r="DQ43" i="23" s="1"/>
  <c r="DQ44" i="23" a="1"/>
  <c r="DQ44" i="23" s="1"/>
  <c r="DQ45" i="23" a="1"/>
  <c r="DQ45" i="23" s="1"/>
  <c r="DQ46" i="23" a="1"/>
  <c r="DQ46" i="23" s="1"/>
  <c r="DQ59" i="23" a="1"/>
  <c r="DQ59" i="23" s="1"/>
  <c r="DQ30" i="23" a="1"/>
  <c r="DQ30" i="23" s="1"/>
  <c r="DQ37" i="23" a="1"/>
  <c r="DQ37" i="23" s="1"/>
  <c r="DQ55" i="23" a="1"/>
  <c r="DQ55" i="23" s="1"/>
  <c r="DQ58" i="23" a="1"/>
  <c r="DQ58" i="23" s="1"/>
  <c r="DQ36" i="23" a="1"/>
  <c r="DQ36" i="23" s="1"/>
  <c r="DQ47" i="23" a="1"/>
  <c r="DQ47" i="23" s="1"/>
  <c r="DQ48" i="23" a="1"/>
  <c r="DQ48" i="23" s="1"/>
  <c r="DQ51" i="23" a="1"/>
  <c r="DQ51" i="23" s="1"/>
  <c r="DQ53" i="23" a="1"/>
  <c r="DQ53" i="23" s="1"/>
  <c r="DQ57" i="23" a="1"/>
  <c r="DQ57" i="23" s="1"/>
  <c r="DQ61" i="23" a="1"/>
  <c r="DQ61" i="23" s="1"/>
  <c r="DQ65" i="23" a="1"/>
  <c r="DQ65" i="23" s="1"/>
  <c r="DQ35" i="23" a="1"/>
  <c r="DQ35" i="23" s="1"/>
  <c r="DQ63" i="23" a="1"/>
  <c r="DQ63" i="23" s="1"/>
  <c r="DQ60" i="23" a="1"/>
  <c r="DQ60" i="23" s="1"/>
  <c r="DQ49" i="23" a="1"/>
  <c r="DQ49" i="23" s="1"/>
  <c r="DQ50" i="23" a="1"/>
  <c r="DQ50" i="23" s="1"/>
  <c r="DQ52" i="23" a="1"/>
  <c r="DQ52" i="23" s="1"/>
  <c r="DQ54" i="23" a="1"/>
  <c r="DQ54" i="23" s="1"/>
  <c r="DQ56" i="23" a="1"/>
  <c r="DQ56" i="23" s="1"/>
  <c r="DQ62" i="23" a="1"/>
  <c r="DQ62" i="23" s="1"/>
  <c r="DQ64" i="23" a="1"/>
  <c r="DQ64" i="23" s="1"/>
  <c r="DQ71" i="23" a="1"/>
  <c r="DQ71" i="23" s="1"/>
  <c r="DQ80" i="23" a="1"/>
  <c r="DQ80" i="23" s="1"/>
  <c r="DQ68" i="23" a="1"/>
  <c r="DQ68" i="23" s="1"/>
  <c r="DQ72" i="23" a="1"/>
  <c r="DQ72" i="23" s="1"/>
  <c r="DQ76" i="23" a="1"/>
  <c r="DQ76" i="23" s="1"/>
  <c r="DQ81" i="23" a="1"/>
  <c r="DQ81" i="23" s="1"/>
  <c r="DQ67" i="23" a="1"/>
  <c r="DQ67" i="23" s="1"/>
  <c r="DQ69" i="23" a="1"/>
  <c r="DQ69" i="23" s="1"/>
  <c r="DQ70" i="23" a="1"/>
  <c r="DQ70" i="23" s="1"/>
  <c r="DQ79" i="23" a="1"/>
  <c r="DQ79" i="23" s="1"/>
  <c r="DQ82" i="23" a="1"/>
  <c r="DQ82" i="23" s="1"/>
  <c r="DQ73" i="23" a="1"/>
  <c r="DQ73" i="23" s="1"/>
  <c r="DQ74" i="23" a="1"/>
  <c r="DQ74" i="23" s="1"/>
  <c r="DQ77" i="23" a="1"/>
  <c r="DQ77" i="23" s="1"/>
  <c r="DQ84" i="23" a="1"/>
  <c r="DQ84" i="23" s="1"/>
  <c r="DQ83" i="23" a="1"/>
  <c r="DQ83" i="23" s="1"/>
  <c r="DQ66" i="23" a="1"/>
  <c r="DQ66" i="23" s="1"/>
  <c r="DQ94" i="23" a="1"/>
  <c r="DQ94" i="23" s="1"/>
  <c r="DQ97" i="23" a="1"/>
  <c r="DQ97" i="23" s="1"/>
  <c r="DQ86" i="23" a="1"/>
  <c r="DQ86" i="23" s="1"/>
  <c r="DQ91" i="23" a="1"/>
  <c r="DQ91" i="23" s="1"/>
  <c r="DQ101" i="23" a="1"/>
  <c r="DQ101" i="23" s="1"/>
  <c r="DQ75" i="23" a="1"/>
  <c r="DQ75" i="23" s="1"/>
  <c r="DQ96" i="23" a="1"/>
  <c r="DQ96" i="23" s="1"/>
  <c r="DQ99" i="23" a="1"/>
  <c r="DQ99" i="23" s="1"/>
  <c r="DQ85" i="23" a="1"/>
  <c r="DQ85" i="23" s="1"/>
  <c r="DQ88" i="23" a="1"/>
  <c r="DQ88" i="23" s="1"/>
  <c r="DQ89" i="23" a="1"/>
  <c r="DQ89" i="23" s="1"/>
  <c r="DQ93" i="23" a="1"/>
  <c r="DQ93" i="23" s="1"/>
  <c r="DQ98" i="23" a="1"/>
  <c r="DQ98" i="23" s="1"/>
  <c r="DQ90" i="23" a="1"/>
  <c r="DQ90" i="23" s="1"/>
  <c r="DQ95" i="23" a="1"/>
  <c r="DQ95" i="23" s="1"/>
  <c r="DQ100" i="23" a="1"/>
  <c r="DQ100" i="23" s="1"/>
  <c r="DQ102" i="23" a="1"/>
  <c r="DQ102" i="23" s="1"/>
  <c r="DQ87" i="23" a="1"/>
  <c r="DQ87" i="23" s="1"/>
  <c r="DQ103" i="23" a="1"/>
  <c r="DQ103" i="23" s="1"/>
  <c r="DQ78" i="23" a="1"/>
  <c r="DQ78" i="23" s="1"/>
  <c r="DQ92" i="23" a="1"/>
  <c r="DQ92" i="23" s="1"/>
  <c r="DY4" i="23" a="1"/>
  <c r="DY4" i="23" s="1"/>
  <c r="DY7" i="23" a="1"/>
  <c r="DY7" i="23" s="1"/>
  <c r="DY24" i="23" a="1"/>
  <c r="DY24" i="23" s="1"/>
  <c r="DY13" i="23" a="1"/>
  <c r="DY13" i="23" s="1"/>
  <c r="DY22" i="23" a="1"/>
  <c r="DY22" i="23" s="1"/>
  <c r="DY8" i="23" a="1"/>
  <c r="DY8" i="23" s="1"/>
  <c r="DY11" i="23" a="1"/>
  <c r="DY11" i="23" s="1"/>
  <c r="DY17" i="23" a="1"/>
  <c r="DY17" i="23" s="1"/>
  <c r="DY18" i="23" a="1"/>
  <c r="DY18" i="23" s="1"/>
  <c r="DY20" i="23" a="1"/>
  <c r="DY20" i="23" s="1"/>
  <c r="DY26" i="23" a="1"/>
  <c r="DY26" i="23" s="1"/>
  <c r="DY14" i="23" a="1"/>
  <c r="DY14" i="23" s="1"/>
  <c r="DY5" i="23" a="1"/>
  <c r="DY5" i="23" s="1"/>
  <c r="DY6" i="23" a="1"/>
  <c r="DY6" i="23" s="1"/>
  <c r="DY9" i="23" a="1"/>
  <c r="DY9" i="23" s="1"/>
  <c r="DY10" i="23" a="1"/>
  <c r="DY10" i="23" s="1"/>
  <c r="DY19" i="23" a="1"/>
  <c r="DY19" i="23" s="1"/>
  <c r="DY21" i="23" a="1"/>
  <c r="DY21" i="23" s="1"/>
  <c r="DY25" i="23" a="1"/>
  <c r="DY25" i="23" s="1"/>
  <c r="DY15" i="23" a="1"/>
  <c r="DY15" i="23" s="1"/>
  <c r="DY27" i="23" a="1"/>
  <c r="DY27" i="23" s="1"/>
  <c r="DY31" i="23" a="1"/>
  <c r="DY31" i="23" s="1"/>
  <c r="DY36" i="23" a="1"/>
  <c r="DY36" i="23" s="1"/>
  <c r="DY41" i="23" a="1"/>
  <c r="DY41" i="23" s="1"/>
  <c r="DY43" i="23" a="1"/>
  <c r="DY43" i="23" s="1"/>
  <c r="DY28" i="23" a="1"/>
  <c r="DY28" i="23" s="1"/>
  <c r="DY33" i="23" a="1"/>
  <c r="DY33" i="23" s="1"/>
  <c r="DY44" i="23" a="1"/>
  <c r="DY44" i="23" s="1"/>
  <c r="DY45" i="23" a="1"/>
  <c r="DY45" i="23" s="1"/>
  <c r="DY46" i="23" a="1"/>
  <c r="DY46" i="23" s="1"/>
  <c r="DY30" i="23" a="1"/>
  <c r="DY30" i="23" s="1"/>
  <c r="DY40" i="23" a="1"/>
  <c r="DY40" i="23" s="1"/>
  <c r="DY42" i="23" a="1"/>
  <c r="DY42" i="23" s="1"/>
  <c r="DY16" i="23" a="1"/>
  <c r="DY16" i="23" s="1"/>
  <c r="DY34" i="23" a="1"/>
  <c r="DY34" i="23" s="1"/>
  <c r="DY23" i="23" a="1"/>
  <c r="DY23" i="23" s="1"/>
  <c r="DY29" i="23" a="1"/>
  <c r="DY29" i="23" s="1"/>
  <c r="DY39" i="23" a="1"/>
  <c r="DY39" i="23" s="1"/>
  <c r="DY35" i="23" a="1"/>
  <c r="DY35" i="23" s="1"/>
  <c r="DY37" i="23" a="1"/>
  <c r="DY37" i="23" s="1"/>
  <c r="DY38" i="23" a="1"/>
  <c r="DY38" i="23" s="1"/>
  <c r="DY32" i="23" a="1"/>
  <c r="DY32" i="23" s="1"/>
  <c r="DY49" i="23" a="1"/>
  <c r="DY49" i="23" s="1"/>
  <c r="DY56" i="23" a="1"/>
  <c r="DY56" i="23" s="1"/>
  <c r="DY60" i="23" a="1"/>
  <c r="DY60" i="23" s="1"/>
  <c r="DY62" i="23" a="1"/>
  <c r="DY62" i="23" s="1"/>
  <c r="DY52" i="23" a="1"/>
  <c r="DY52" i="23" s="1"/>
  <c r="DY55" i="23" a="1"/>
  <c r="DY55" i="23" s="1"/>
  <c r="DY59" i="23" a="1"/>
  <c r="DY59" i="23" s="1"/>
  <c r="DY51" i="23" a="1"/>
  <c r="DY51" i="23" s="1"/>
  <c r="DY48" i="23" a="1"/>
  <c r="DY48" i="23" s="1"/>
  <c r="DY53" i="23" a="1"/>
  <c r="DY53" i="23" s="1"/>
  <c r="DY57" i="23" a="1"/>
  <c r="DY57" i="23" s="1"/>
  <c r="DY58" i="23" a="1"/>
  <c r="DY58" i="23" s="1"/>
  <c r="DY61" i="23" a="1"/>
  <c r="DY61" i="23" s="1"/>
  <c r="DY64" i="23" a="1"/>
  <c r="DY64" i="23" s="1"/>
  <c r="DY47" i="23" a="1"/>
  <c r="DY47" i="23" s="1"/>
  <c r="DY50" i="23" a="1"/>
  <c r="DY50" i="23" s="1"/>
  <c r="DY54" i="23" a="1"/>
  <c r="DY54" i="23" s="1"/>
  <c r="DY66" i="23" a="1"/>
  <c r="DY66" i="23" s="1"/>
  <c r="DY77" i="23" a="1"/>
  <c r="DY77" i="23" s="1"/>
  <c r="DY75" i="23" a="1"/>
  <c r="DY75" i="23" s="1"/>
  <c r="DY80" i="23" a="1"/>
  <c r="DY80" i="23" s="1"/>
  <c r="DY71" i="23" a="1"/>
  <c r="DY71" i="23" s="1"/>
  <c r="DY78" i="23" a="1"/>
  <c r="DY78" i="23" s="1"/>
  <c r="DY67" i="23" a="1"/>
  <c r="DY67" i="23" s="1"/>
  <c r="DY68" i="23" a="1"/>
  <c r="DY68" i="23" s="1"/>
  <c r="DY69" i="23" a="1"/>
  <c r="DY69" i="23" s="1"/>
  <c r="DY70" i="23" a="1"/>
  <c r="DY70" i="23" s="1"/>
  <c r="DY72" i="23" a="1"/>
  <c r="DY72" i="23" s="1"/>
  <c r="DY84" i="23" a="1"/>
  <c r="DY84" i="23" s="1"/>
  <c r="DY63" i="23" a="1"/>
  <c r="DY63" i="23" s="1"/>
  <c r="DY65" i="23" a="1"/>
  <c r="DY65" i="23" s="1"/>
  <c r="DY76" i="23" a="1"/>
  <c r="DY76" i="23" s="1"/>
  <c r="DY79" i="23" a="1"/>
  <c r="DY79" i="23" s="1"/>
  <c r="DY81" i="23" a="1"/>
  <c r="DY81" i="23" s="1"/>
  <c r="DY82" i="23" a="1"/>
  <c r="DY82" i="23" s="1"/>
  <c r="DY73" i="23" a="1"/>
  <c r="DY73" i="23" s="1"/>
  <c r="DY74" i="23" a="1"/>
  <c r="DY74" i="23" s="1"/>
  <c r="DY87" i="23" a="1"/>
  <c r="DY87" i="23" s="1"/>
  <c r="DY92" i="23" a="1"/>
  <c r="DY92" i="23" s="1"/>
  <c r="DY95" i="23" a="1"/>
  <c r="DY95" i="23" s="1"/>
  <c r="DY100" i="23" a="1"/>
  <c r="DY100" i="23" s="1"/>
  <c r="DY97" i="23" a="1"/>
  <c r="DY97" i="23" s="1"/>
  <c r="DY102" i="23" a="1"/>
  <c r="DY102" i="23" s="1"/>
  <c r="DY103" i="23" a="1"/>
  <c r="DY103" i="23" s="1"/>
  <c r="DY86" i="23" a="1"/>
  <c r="DY86" i="23" s="1"/>
  <c r="DY85" i="23" a="1"/>
  <c r="DY85" i="23" s="1"/>
  <c r="DY94" i="23" a="1"/>
  <c r="DY94" i="23" s="1"/>
  <c r="DY83" i="23" a="1"/>
  <c r="DY83" i="23" s="1"/>
  <c r="DY91" i="23" a="1"/>
  <c r="DY91" i="23" s="1"/>
  <c r="DY96" i="23" a="1"/>
  <c r="DY96" i="23" s="1"/>
  <c r="DY101" i="23" a="1"/>
  <c r="DY101" i="23" s="1"/>
  <c r="DY89" i="23" a="1"/>
  <c r="DY89" i="23" s="1"/>
  <c r="DY93" i="23" a="1"/>
  <c r="DY93" i="23" s="1"/>
  <c r="DY88" i="23" a="1"/>
  <c r="DY88" i="23" s="1"/>
  <c r="DY90" i="23" a="1"/>
  <c r="DY90" i="23" s="1"/>
  <c r="DY99" i="23" a="1"/>
  <c r="DY99" i="23" s="1"/>
  <c r="DY98" i="23" a="1"/>
  <c r="DY98" i="23" s="1"/>
  <c r="EG5" i="23" a="1"/>
  <c r="EG5" i="23" s="1"/>
  <c r="EG4" i="23" a="1"/>
  <c r="EG4" i="23" s="1"/>
  <c r="EG14" i="23" a="1"/>
  <c r="EG14" i="23" s="1"/>
  <c r="EG19" i="23" a="1"/>
  <c r="EG19" i="23" s="1"/>
  <c r="EG6" i="23" a="1"/>
  <c r="EG6" i="23" s="1"/>
  <c r="EG16" i="23" a="1"/>
  <c r="EG16" i="23" s="1"/>
  <c r="EG23" i="23" a="1"/>
  <c r="EG23" i="23" s="1"/>
  <c r="EG15" i="23" a="1"/>
  <c r="EG15" i="23" s="1"/>
  <c r="EG21" i="23" a="1"/>
  <c r="EG21" i="23" s="1"/>
  <c r="EG24" i="23" a="1"/>
  <c r="EG24" i="23" s="1"/>
  <c r="EG7" i="23" a="1"/>
  <c r="EG7" i="23" s="1"/>
  <c r="EG8" i="23" a="1"/>
  <c r="EG8" i="23" s="1"/>
  <c r="EG27" i="23" a="1"/>
  <c r="EG27" i="23" s="1"/>
  <c r="EG13" i="23" a="1"/>
  <c r="EG13" i="23" s="1"/>
  <c r="EG17" i="23" a="1"/>
  <c r="EG17" i="23" s="1"/>
  <c r="EG9" i="23" a="1"/>
  <c r="EG9" i="23" s="1"/>
  <c r="EG10" i="23" a="1"/>
  <c r="EG10" i="23" s="1"/>
  <c r="EG20" i="23" a="1"/>
  <c r="EG20" i="23" s="1"/>
  <c r="EG25" i="23" a="1"/>
  <c r="EG25" i="23" s="1"/>
  <c r="EG28" i="23" a="1"/>
  <c r="EG28" i="23" s="1"/>
  <c r="EG29" i="23" a="1"/>
  <c r="EG29" i="23" s="1"/>
  <c r="EG32" i="23" a="1"/>
  <c r="EG32" i="23" s="1"/>
  <c r="EG35" i="23" a="1"/>
  <c r="EG35" i="23" s="1"/>
  <c r="EG36" i="23" a="1"/>
  <c r="EG36" i="23" s="1"/>
  <c r="EG39" i="23" a="1"/>
  <c r="EG39" i="23" s="1"/>
  <c r="EG41" i="23" a="1"/>
  <c r="EG41" i="23" s="1"/>
  <c r="EG26" i="23" a="1"/>
  <c r="EG26" i="23" s="1"/>
  <c r="EG38" i="23" a="1"/>
  <c r="EG38" i="23" s="1"/>
  <c r="EG42" i="23" a="1"/>
  <c r="EG42" i="23" s="1"/>
  <c r="EG43" i="23" a="1"/>
  <c r="EG43" i="23" s="1"/>
  <c r="EG31" i="23" a="1"/>
  <c r="EG31" i="23" s="1"/>
  <c r="EG22" i="23" a="1"/>
  <c r="EG22" i="23" s="1"/>
  <c r="EG33" i="23" a="1"/>
  <c r="EG33" i="23" s="1"/>
  <c r="EG45" i="23" a="1"/>
  <c r="EG45" i="23" s="1"/>
  <c r="EG11" i="23" a="1"/>
  <c r="EG11" i="23" s="1"/>
  <c r="EG18" i="23" a="1"/>
  <c r="EG18" i="23" s="1"/>
  <c r="EG40" i="23" a="1"/>
  <c r="EG40" i="23" s="1"/>
  <c r="EG34" i="23" a="1"/>
  <c r="EG34" i="23" s="1"/>
  <c r="EG37" i="23" a="1"/>
  <c r="EG37" i="23" s="1"/>
  <c r="EG54" i="23" a="1"/>
  <c r="EG54" i="23" s="1"/>
  <c r="EG50" i="23" a="1"/>
  <c r="EG50" i="23" s="1"/>
  <c r="EG60" i="23" a="1"/>
  <c r="EG60" i="23" s="1"/>
  <c r="EG62" i="23" a="1"/>
  <c r="EG62" i="23" s="1"/>
  <c r="EG52" i="23" a="1"/>
  <c r="EG52" i="23" s="1"/>
  <c r="EG56" i="23" a="1"/>
  <c r="EG56" i="23" s="1"/>
  <c r="EG63" i="23" a="1"/>
  <c r="EG63" i="23" s="1"/>
  <c r="EG44" i="23" a="1"/>
  <c r="EG44" i="23" s="1"/>
  <c r="EG49" i="23" a="1"/>
  <c r="EG49" i="23" s="1"/>
  <c r="EG55" i="23" a="1"/>
  <c r="EG55" i="23" s="1"/>
  <c r="EG30" i="23" a="1"/>
  <c r="EG30" i="23" s="1"/>
  <c r="EG57" i="23" a="1"/>
  <c r="EG57" i="23" s="1"/>
  <c r="EG46" i="23" a="1"/>
  <c r="EG46" i="23" s="1"/>
  <c r="EG53" i="23" a="1"/>
  <c r="EG53" i="23" s="1"/>
  <c r="EG59" i="23" a="1"/>
  <c r="EG59" i="23" s="1"/>
  <c r="EG51" i="23" a="1"/>
  <c r="EG51" i="23" s="1"/>
  <c r="EG61" i="23" a="1"/>
  <c r="EG61" i="23" s="1"/>
  <c r="EG47" i="23" a="1"/>
  <c r="EG47" i="23" s="1"/>
  <c r="EG48" i="23" a="1"/>
  <c r="EG48" i="23" s="1"/>
  <c r="EG58" i="23" a="1"/>
  <c r="EG58" i="23" s="1"/>
  <c r="EG73" i="23" a="1"/>
  <c r="EG73" i="23" s="1"/>
  <c r="EG76" i="23" a="1"/>
  <c r="EG76" i="23" s="1"/>
  <c r="EG79" i="23" a="1"/>
  <c r="EG79" i="23" s="1"/>
  <c r="EG83" i="23" a="1"/>
  <c r="EG83" i="23" s="1"/>
  <c r="EG74" i="23" a="1"/>
  <c r="EG74" i="23" s="1"/>
  <c r="EG77" i="23" a="1"/>
  <c r="EG77" i="23" s="1"/>
  <c r="EG66" i="23" a="1"/>
  <c r="EG66" i="23" s="1"/>
  <c r="EG84" i="23" a="1"/>
  <c r="EG84" i="23" s="1"/>
  <c r="EG64" i="23" a="1"/>
  <c r="EG64" i="23" s="1"/>
  <c r="EG80" i="23" a="1"/>
  <c r="EG80" i="23" s="1"/>
  <c r="EG65" i="23" a="1"/>
  <c r="EG65" i="23" s="1"/>
  <c r="EG67" i="23" a="1"/>
  <c r="EG67" i="23" s="1"/>
  <c r="EG68" i="23" a="1"/>
  <c r="EG68" i="23" s="1"/>
  <c r="EG71" i="23" a="1"/>
  <c r="EG71" i="23" s="1"/>
  <c r="EG72" i="23" a="1"/>
  <c r="EG72" i="23" s="1"/>
  <c r="EG75" i="23" a="1"/>
  <c r="EG75" i="23" s="1"/>
  <c r="EG78" i="23" a="1"/>
  <c r="EG78" i="23" s="1"/>
  <c r="EG69" i="23" a="1"/>
  <c r="EG69" i="23" s="1"/>
  <c r="EG70" i="23" a="1"/>
  <c r="EG70" i="23" s="1"/>
  <c r="EG93" i="23" a="1"/>
  <c r="EG93" i="23" s="1"/>
  <c r="EG98" i="23" a="1"/>
  <c r="EG98" i="23" s="1"/>
  <c r="EG87" i="23" a="1"/>
  <c r="EG87" i="23" s="1"/>
  <c r="EG95" i="23" a="1"/>
  <c r="EG95" i="23" s="1"/>
  <c r="EG99" i="23" a="1"/>
  <c r="EG99" i="23" s="1"/>
  <c r="EG85" i="23" a="1"/>
  <c r="EG85" i="23" s="1"/>
  <c r="EG82" i="23" a="1"/>
  <c r="EG82" i="23" s="1"/>
  <c r="EG92" i="23" a="1"/>
  <c r="EG92" i="23" s="1"/>
  <c r="EG100" i="23" a="1"/>
  <c r="EG100" i="23" s="1"/>
  <c r="EG81" i="23" a="1"/>
  <c r="EG81" i="23" s="1"/>
  <c r="EG86" i="23" a="1"/>
  <c r="EG86" i="23" s="1"/>
  <c r="EG94" i="23" a="1"/>
  <c r="EG94" i="23" s="1"/>
  <c r="EG97" i="23" a="1"/>
  <c r="EG97" i="23" s="1"/>
  <c r="EG102" i="23" a="1"/>
  <c r="EG102" i="23" s="1"/>
  <c r="EG103" i="23" a="1"/>
  <c r="EG103" i="23" s="1"/>
  <c r="EG91" i="23" a="1"/>
  <c r="EG91" i="23" s="1"/>
  <c r="EG89" i="23" a="1"/>
  <c r="EG89" i="23" s="1"/>
  <c r="EG90" i="23" a="1"/>
  <c r="EG90" i="23" s="1"/>
  <c r="EG88" i="23" a="1"/>
  <c r="EG88" i="23" s="1"/>
  <c r="EG96" i="23" a="1"/>
  <c r="EG96" i="23" s="1"/>
  <c r="EG101" i="23" a="1"/>
  <c r="EG101" i="23" s="1"/>
  <c r="ER4" i="23" a="1"/>
  <c r="ER4" i="23" s="1"/>
  <c r="ER6" i="23" a="1"/>
  <c r="ER6" i="23" s="1"/>
  <c r="ER7" i="23" a="1"/>
  <c r="ER7" i="23" s="1"/>
  <c r="ER15" i="23" a="1"/>
  <c r="ER15" i="23" s="1"/>
  <c r="ER17" i="23" a="1"/>
  <c r="ER17" i="23" s="1"/>
  <c r="ER18" i="23" a="1"/>
  <c r="ER18" i="23" s="1"/>
  <c r="ER23" i="23" a="1"/>
  <c r="ER23" i="23" s="1"/>
  <c r="ER34" i="23" a="1"/>
  <c r="ER34" i="23" s="1"/>
  <c r="ER41" i="23" a="1"/>
  <c r="ER41" i="23" s="1"/>
  <c r="ER42" i="23" a="1"/>
  <c r="ER42" i="23" s="1"/>
  <c r="ER43" i="23" a="1"/>
  <c r="ER43" i="23" s="1"/>
  <c r="ER44" i="23" a="1"/>
  <c r="ER44" i="23" s="1"/>
  <c r="ER45" i="23" a="1"/>
  <c r="ER45" i="23" s="1"/>
  <c r="ER35" i="23" a="1"/>
  <c r="ER35" i="23" s="1"/>
  <c r="ER13" i="23" a="1"/>
  <c r="ER13" i="23" s="1"/>
  <c r="ER26" i="23" a="1"/>
  <c r="ER26" i="23" s="1"/>
  <c r="ER37" i="23" a="1"/>
  <c r="ER37" i="23" s="1"/>
  <c r="ER5" i="23" a="1"/>
  <c r="ER5" i="23" s="1"/>
  <c r="ER8" i="23" a="1"/>
  <c r="ER8" i="23" s="1"/>
  <c r="ER14" i="23" a="1"/>
  <c r="ER14" i="23" s="1"/>
  <c r="ER21" i="23" a="1"/>
  <c r="ER21" i="23" s="1"/>
  <c r="ER30" i="23" a="1"/>
  <c r="ER30" i="23" s="1"/>
  <c r="ER32" i="23" a="1"/>
  <c r="ER32" i="23" s="1"/>
  <c r="ER46" i="23" a="1"/>
  <c r="ER46" i="23" s="1"/>
  <c r="ER10" i="23" a="1"/>
  <c r="ER10" i="23" s="1"/>
  <c r="ER19" i="23" a="1"/>
  <c r="ER19" i="23" s="1"/>
  <c r="ER28" i="23" a="1"/>
  <c r="ER28" i="23" s="1"/>
  <c r="ER29" i="23" a="1"/>
  <c r="ER29" i="23" s="1"/>
  <c r="ER9" i="23" a="1"/>
  <c r="ER9" i="23" s="1"/>
  <c r="ER11" i="23" a="1"/>
  <c r="ER11" i="23" s="1"/>
  <c r="ER22" i="23" a="1"/>
  <c r="ER22" i="23" s="1"/>
  <c r="ER25" i="23" a="1"/>
  <c r="ER25" i="23" s="1"/>
  <c r="ER39" i="23" a="1"/>
  <c r="ER39" i="23" s="1"/>
  <c r="ER40" i="23" a="1"/>
  <c r="ER40" i="23" s="1"/>
  <c r="ER16" i="23" a="1"/>
  <c r="ER16" i="23" s="1"/>
  <c r="ER24" i="23" a="1"/>
  <c r="ER24" i="23" s="1"/>
  <c r="ER27" i="23" a="1"/>
  <c r="ER27" i="23" s="1"/>
  <c r="ER33" i="23" a="1"/>
  <c r="ER33" i="23" s="1"/>
  <c r="ER36" i="23" a="1"/>
  <c r="ER36" i="23" s="1"/>
  <c r="ER38" i="23" a="1"/>
  <c r="ER38" i="23" s="1"/>
  <c r="ER52" i="23" a="1"/>
  <c r="ER52" i="23" s="1"/>
  <c r="ER20" i="23" a="1"/>
  <c r="ER20" i="23" s="1"/>
  <c r="ER31" i="23" a="1"/>
  <c r="ER31" i="23" s="1"/>
  <c r="ER50" i="23" a="1"/>
  <c r="ER50" i="23" s="1"/>
  <c r="ER56" i="23" a="1"/>
  <c r="ER56" i="23" s="1"/>
  <c r="ER62" i="23" a="1"/>
  <c r="ER62" i="23" s="1"/>
  <c r="ER63" i="23" a="1"/>
  <c r="ER63" i="23" s="1"/>
  <c r="ER64" i="23" a="1"/>
  <c r="ER64" i="23" s="1"/>
  <c r="ER67" i="23" a="1"/>
  <c r="ER67" i="23" s="1"/>
  <c r="ER71" i="23" a="1"/>
  <c r="ER71" i="23" s="1"/>
  <c r="ER72" i="23" a="1"/>
  <c r="ER72" i="23" s="1"/>
  <c r="ER77" i="23" a="1"/>
  <c r="ER77" i="23" s="1"/>
  <c r="ER79" i="23" a="1"/>
  <c r="ER79" i="23" s="1"/>
  <c r="ER48" i="23" a="1"/>
  <c r="ER48" i="23" s="1"/>
  <c r="ER58" i="23" a="1"/>
  <c r="ER58" i="23" s="1"/>
  <c r="ER60" i="23" a="1"/>
  <c r="ER60" i="23" s="1"/>
  <c r="ER70" i="23" a="1"/>
  <c r="ER70" i="23" s="1"/>
  <c r="ER74" i="23" a="1"/>
  <c r="ER74" i="23" s="1"/>
  <c r="ER78" i="23" a="1"/>
  <c r="ER78" i="23" s="1"/>
  <c r="ER47" i="23" a="1"/>
  <c r="ER47" i="23" s="1"/>
  <c r="ER61" i="23" a="1"/>
  <c r="ER61" i="23" s="1"/>
  <c r="ER51" i="23" a="1"/>
  <c r="ER51" i="23" s="1"/>
  <c r="ER54" i="23" a="1"/>
  <c r="ER54" i="23" s="1"/>
  <c r="ER73" i="23" a="1"/>
  <c r="ER73" i="23" s="1"/>
  <c r="ER81" i="23" a="1"/>
  <c r="ER81" i="23" s="1"/>
  <c r="ER86" i="23" a="1"/>
  <c r="ER86" i="23" s="1"/>
  <c r="ER88" i="23" a="1"/>
  <c r="ER88" i="23" s="1"/>
  <c r="ER53" i="23" a="1"/>
  <c r="ER53" i="23" s="1"/>
  <c r="ER49" i="23" a="1"/>
  <c r="ER49" i="23" s="1"/>
  <c r="ER59" i="23" a="1"/>
  <c r="ER59" i="23" s="1"/>
  <c r="ER75" i="23" a="1"/>
  <c r="ER75" i="23" s="1"/>
  <c r="ER80" i="23" a="1"/>
  <c r="ER80" i="23" s="1"/>
  <c r="ER84" i="23" a="1"/>
  <c r="ER84" i="23" s="1"/>
  <c r="ER55" i="23" a="1"/>
  <c r="ER55" i="23" s="1"/>
  <c r="ER66" i="23" a="1"/>
  <c r="ER66" i="23" s="1"/>
  <c r="ER69" i="23" a="1"/>
  <c r="ER69" i="23" s="1"/>
  <c r="ER76" i="23" a="1"/>
  <c r="ER76" i="23" s="1"/>
  <c r="ER57" i="23" a="1"/>
  <c r="ER57" i="23" s="1"/>
  <c r="ER65" i="23" a="1"/>
  <c r="ER65" i="23" s="1"/>
  <c r="ER68" i="23" a="1"/>
  <c r="ER68" i="23" s="1"/>
  <c r="ER82" i="23" a="1"/>
  <c r="ER82" i="23" s="1"/>
  <c r="ER83" i="23" a="1"/>
  <c r="ER83" i="23" s="1"/>
  <c r="ER85" i="23" a="1"/>
  <c r="ER85" i="23" s="1"/>
  <c r="ER87" i="23" a="1"/>
  <c r="ER87" i="23" s="1"/>
  <c r="ER91" i="23" a="1"/>
  <c r="ER91" i="23" s="1"/>
  <c r="ER92" i="23" a="1"/>
  <c r="ER92" i="23" s="1"/>
  <c r="ER93" i="23" a="1"/>
  <c r="ER93" i="23" s="1"/>
  <c r="ER102" i="23" a="1"/>
  <c r="ER102" i="23" s="1"/>
  <c r="ER94" i="23" a="1"/>
  <c r="ER94" i="23" s="1"/>
  <c r="ER95" i="23" a="1"/>
  <c r="ER95" i="23" s="1"/>
  <c r="ER100" i="23" a="1"/>
  <c r="ER100" i="23" s="1"/>
  <c r="ER103" i="23" a="1"/>
  <c r="ER103" i="23" s="1"/>
  <c r="ER89" i="23" a="1"/>
  <c r="ER89" i="23" s="1"/>
  <c r="ER96" i="23" a="1"/>
  <c r="ER96" i="23" s="1"/>
  <c r="ER97" i="23" a="1"/>
  <c r="ER97" i="23" s="1"/>
  <c r="ER98" i="23" a="1"/>
  <c r="ER98" i="23" s="1"/>
  <c r="ER99" i="23" a="1"/>
  <c r="ER99" i="23" s="1"/>
  <c r="ER90" i="23" a="1"/>
  <c r="ER90" i="23" s="1"/>
  <c r="ER101" i="23" a="1"/>
  <c r="ER101" i="23" s="1"/>
  <c r="EZ5" i="23" a="1"/>
  <c r="EZ5" i="23" s="1"/>
  <c r="EZ6" i="23" a="1"/>
  <c r="EZ6" i="23" s="1"/>
  <c r="EZ4" i="23" a="1"/>
  <c r="EZ4" i="23" s="1"/>
  <c r="EZ8" i="23" a="1"/>
  <c r="EZ8" i="23" s="1"/>
  <c r="EZ10" i="23" a="1"/>
  <c r="EZ10" i="23" s="1"/>
  <c r="EZ22" i="23" a="1"/>
  <c r="EZ22" i="23" s="1"/>
  <c r="EZ24" i="23" a="1"/>
  <c r="EZ24" i="23" s="1"/>
  <c r="EZ39" i="23" a="1"/>
  <c r="EZ39" i="23" s="1"/>
  <c r="EZ40" i="23" a="1"/>
  <c r="EZ40" i="23" s="1"/>
  <c r="EZ43" i="23" a="1"/>
  <c r="EZ43" i="23" s="1"/>
  <c r="EZ20" i="23" a="1"/>
  <c r="EZ20" i="23" s="1"/>
  <c r="EZ27" i="23" a="1"/>
  <c r="EZ27" i="23" s="1"/>
  <c r="EZ33" i="23" a="1"/>
  <c r="EZ33" i="23" s="1"/>
  <c r="EZ7" i="23" a="1"/>
  <c r="EZ7" i="23" s="1"/>
  <c r="EZ15" i="23" a="1"/>
  <c r="EZ15" i="23" s="1"/>
  <c r="EZ37" i="23" a="1"/>
  <c r="EZ37" i="23" s="1"/>
  <c r="EZ17" i="23" a="1"/>
  <c r="EZ17" i="23" s="1"/>
  <c r="EZ23" i="23" a="1"/>
  <c r="EZ23" i="23" s="1"/>
  <c r="EZ30" i="23" a="1"/>
  <c r="EZ30" i="23" s="1"/>
  <c r="EZ32" i="23" a="1"/>
  <c r="EZ32" i="23" s="1"/>
  <c r="EZ34" i="23" a="1"/>
  <c r="EZ34" i="23" s="1"/>
  <c r="EZ41" i="23" a="1"/>
  <c r="EZ41" i="23" s="1"/>
  <c r="EZ42" i="23" a="1"/>
  <c r="EZ42" i="23" s="1"/>
  <c r="EZ44" i="23" a="1"/>
  <c r="EZ44" i="23" s="1"/>
  <c r="EZ45" i="23" a="1"/>
  <c r="EZ45" i="23" s="1"/>
  <c r="EZ18" i="23" a="1"/>
  <c r="EZ18" i="23" s="1"/>
  <c r="EZ26" i="23" a="1"/>
  <c r="EZ26" i="23" s="1"/>
  <c r="EZ21" i="23" a="1"/>
  <c r="EZ21" i="23" s="1"/>
  <c r="EZ29" i="23" a="1"/>
  <c r="EZ29" i="23" s="1"/>
  <c r="EZ35" i="23" a="1"/>
  <c r="EZ35" i="23" s="1"/>
  <c r="EZ9" i="23" a="1"/>
  <c r="EZ9" i="23" s="1"/>
  <c r="EZ11" i="23" a="1"/>
  <c r="EZ11" i="23" s="1"/>
  <c r="EZ13" i="23" a="1"/>
  <c r="EZ13" i="23" s="1"/>
  <c r="EZ25" i="23" a="1"/>
  <c r="EZ25" i="23" s="1"/>
  <c r="EZ28" i="23" a="1"/>
  <c r="EZ28" i="23" s="1"/>
  <c r="EZ36" i="23" a="1"/>
  <c r="EZ36" i="23" s="1"/>
  <c r="EZ38" i="23" a="1"/>
  <c r="EZ38" i="23" s="1"/>
  <c r="EZ46" i="23" a="1"/>
  <c r="EZ46" i="23" s="1"/>
  <c r="EZ14" i="23" a="1"/>
  <c r="EZ14" i="23" s="1"/>
  <c r="EZ16" i="23" a="1"/>
  <c r="EZ16" i="23" s="1"/>
  <c r="EZ19" i="23" a="1"/>
  <c r="EZ19" i="23" s="1"/>
  <c r="EZ31" i="23" a="1"/>
  <c r="EZ31" i="23" s="1"/>
  <c r="EZ72" i="23" a="1"/>
  <c r="EZ72" i="23" s="1"/>
  <c r="EZ75" i="23" a="1"/>
  <c r="EZ75" i="23" s="1"/>
  <c r="EZ51" i="23" a="1"/>
  <c r="EZ51" i="23" s="1"/>
  <c r="EZ55" i="23" a="1"/>
  <c r="EZ55" i="23" s="1"/>
  <c r="EZ63" i="23" a="1"/>
  <c r="EZ63" i="23" s="1"/>
  <c r="EZ64" i="23" a="1"/>
  <c r="EZ64" i="23" s="1"/>
  <c r="EZ65" i="23" a="1"/>
  <c r="EZ65" i="23" s="1"/>
  <c r="EZ66" i="23" a="1"/>
  <c r="EZ66" i="23" s="1"/>
  <c r="EZ68" i="23" a="1"/>
  <c r="EZ68" i="23" s="1"/>
  <c r="EZ79" i="23" a="1"/>
  <c r="EZ79" i="23" s="1"/>
  <c r="EZ84" i="23" a="1"/>
  <c r="EZ84" i="23" s="1"/>
  <c r="EZ62" i="23" a="1"/>
  <c r="EZ62" i="23" s="1"/>
  <c r="EZ71" i="23" a="1"/>
  <c r="EZ71" i="23" s="1"/>
  <c r="EZ49" i="23" a="1"/>
  <c r="EZ49" i="23" s="1"/>
  <c r="EZ57" i="23" a="1"/>
  <c r="EZ57" i="23" s="1"/>
  <c r="EZ60" i="23" a="1"/>
  <c r="EZ60" i="23" s="1"/>
  <c r="EZ67" i="23" a="1"/>
  <c r="EZ67" i="23" s="1"/>
  <c r="EZ74" i="23" a="1"/>
  <c r="EZ74" i="23" s="1"/>
  <c r="EZ76" i="23" a="1"/>
  <c r="EZ76" i="23" s="1"/>
  <c r="EZ81" i="23" a="1"/>
  <c r="EZ81" i="23" s="1"/>
  <c r="EZ83" i="23" a="1"/>
  <c r="EZ83" i="23" s="1"/>
  <c r="EZ86" i="23" a="1"/>
  <c r="EZ86" i="23" s="1"/>
  <c r="EZ88" i="23" a="1"/>
  <c r="EZ88" i="23" s="1"/>
  <c r="EZ58" i="23" a="1"/>
  <c r="EZ58" i="23" s="1"/>
  <c r="EZ61" i="23" a="1"/>
  <c r="EZ61" i="23" s="1"/>
  <c r="EZ70" i="23" a="1"/>
  <c r="EZ70" i="23" s="1"/>
  <c r="EZ77" i="23" a="1"/>
  <c r="EZ77" i="23" s="1"/>
  <c r="EZ53" i="23" a="1"/>
  <c r="EZ53" i="23" s="1"/>
  <c r="EZ56" i="23" a="1"/>
  <c r="EZ56" i="23" s="1"/>
  <c r="EZ73" i="23" a="1"/>
  <c r="EZ73" i="23" s="1"/>
  <c r="EZ80" i="23" a="1"/>
  <c r="EZ80" i="23" s="1"/>
  <c r="EZ48" i="23" a="1"/>
  <c r="EZ48" i="23" s="1"/>
  <c r="EZ50" i="23" a="1"/>
  <c r="EZ50" i="23" s="1"/>
  <c r="EZ59" i="23" a="1"/>
  <c r="EZ59" i="23" s="1"/>
  <c r="EZ78" i="23" a="1"/>
  <c r="EZ78" i="23" s="1"/>
  <c r="EZ47" i="23" a="1"/>
  <c r="EZ47" i="23" s="1"/>
  <c r="EZ52" i="23" a="1"/>
  <c r="EZ52" i="23" s="1"/>
  <c r="EZ54" i="23" a="1"/>
  <c r="EZ54" i="23" s="1"/>
  <c r="EZ69" i="23" a="1"/>
  <c r="EZ69" i="23" s="1"/>
  <c r="EZ82" i="23" a="1"/>
  <c r="EZ82" i="23" s="1"/>
  <c r="EZ85" i="23" a="1"/>
  <c r="EZ85" i="23" s="1"/>
  <c r="EZ87" i="23" a="1"/>
  <c r="EZ87" i="23" s="1"/>
  <c r="EZ89" i="23" a="1"/>
  <c r="EZ89" i="23" s="1"/>
  <c r="EZ101" i="23" a="1"/>
  <c r="EZ101" i="23" s="1"/>
  <c r="EZ91" i="23" a="1"/>
  <c r="EZ91" i="23" s="1"/>
  <c r="EZ92" i="23" a="1"/>
  <c r="EZ92" i="23" s="1"/>
  <c r="EZ93" i="23" a="1"/>
  <c r="EZ93" i="23" s="1"/>
  <c r="EZ94" i="23" a="1"/>
  <c r="EZ94" i="23" s="1"/>
  <c r="EZ95" i="23" a="1"/>
  <c r="EZ95" i="23" s="1"/>
  <c r="EZ96" i="23" a="1"/>
  <c r="EZ96" i="23" s="1"/>
  <c r="EZ97" i="23" a="1"/>
  <c r="EZ97" i="23" s="1"/>
  <c r="EZ100" i="23" a="1"/>
  <c r="EZ100" i="23" s="1"/>
  <c r="EZ98" i="23" a="1"/>
  <c r="EZ98" i="23" s="1"/>
  <c r="EZ102" i="23" a="1"/>
  <c r="EZ102" i="23" s="1"/>
  <c r="EZ99" i="23" a="1"/>
  <c r="EZ99" i="23" s="1"/>
  <c r="EZ103" i="23" a="1"/>
  <c r="EZ103" i="23" s="1"/>
  <c r="EZ90" i="23" a="1"/>
  <c r="EZ90" i="23" s="1"/>
  <c r="FH5" i="23" a="1"/>
  <c r="FH5" i="23" s="1"/>
  <c r="FH4" i="23" a="1"/>
  <c r="FH4" i="23" s="1"/>
  <c r="FH6" i="23" a="1"/>
  <c r="FH6" i="23" s="1"/>
  <c r="FH8" i="23" a="1"/>
  <c r="FH8" i="23" s="1"/>
  <c r="FH13" i="23" a="1"/>
  <c r="FH13" i="23" s="1"/>
  <c r="FH21" i="23" a="1"/>
  <c r="FH21" i="23" s="1"/>
  <c r="FH28" i="23" a="1"/>
  <c r="FH28" i="23" s="1"/>
  <c r="FH35" i="23" a="1"/>
  <c r="FH35" i="23" s="1"/>
  <c r="FH19" i="23" a="1"/>
  <c r="FH19" i="23" s="1"/>
  <c r="FH25" i="23" a="1"/>
  <c r="FH25" i="23" s="1"/>
  <c r="FH14" i="23" a="1"/>
  <c r="FH14" i="23" s="1"/>
  <c r="FH16" i="23" a="1"/>
  <c r="FH16" i="23" s="1"/>
  <c r="FH22" i="23" a="1"/>
  <c r="FH22" i="23" s="1"/>
  <c r="FH27" i="23" a="1"/>
  <c r="FH27" i="23" s="1"/>
  <c r="FH37" i="23" a="1"/>
  <c r="FH37" i="23" s="1"/>
  <c r="FH10" i="23" a="1"/>
  <c r="FH10" i="23" s="1"/>
  <c r="FH30" i="23" a="1"/>
  <c r="FH30" i="23" s="1"/>
  <c r="FH32" i="23" a="1"/>
  <c r="FH32" i="23" s="1"/>
  <c r="FH39" i="23" a="1"/>
  <c r="FH39" i="23" s="1"/>
  <c r="FH40" i="23" a="1"/>
  <c r="FH40" i="23" s="1"/>
  <c r="FH15" i="23" a="1"/>
  <c r="FH15" i="23" s="1"/>
  <c r="FH20" i="23" a="1"/>
  <c r="FH20" i="23" s="1"/>
  <c r="FH24" i="23" a="1"/>
  <c r="FH24" i="23" s="1"/>
  <c r="FH17" i="23" a="1"/>
  <c r="FH17" i="23" s="1"/>
  <c r="FH23" i="23" a="1"/>
  <c r="FH23" i="23" s="1"/>
  <c r="FH18" i="23" a="1"/>
  <c r="FH18" i="23" s="1"/>
  <c r="FH26" i="23" a="1"/>
  <c r="FH26" i="23" s="1"/>
  <c r="FH29" i="23" a="1"/>
  <c r="FH29" i="23" s="1"/>
  <c r="FH34" i="23" a="1"/>
  <c r="FH34" i="23" s="1"/>
  <c r="FH36" i="23" a="1"/>
  <c r="FH36" i="23" s="1"/>
  <c r="FH38" i="23" a="1"/>
  <c r="FH38" i="23" s="1"/>
  <c r="FH41" i="23" a="1"/>
  <c r="FH41" i="23" s="1"/>
  <c r="FH42" i="23" a="1"/>
  <c r="FH42" i="23" s="1"/>
  <c r="FH44" i="23" a="1"/>
  <c r="FH44" i="23" s="1"/>
  <c r="FH45" i="23" a="1"/>
  <c r="FH45" i="23" s="1"/>
  <c r="FH7" i="23" a="1"/>
  <c r="FH7" i="23" s="1"/>
  <c r="FH9" i="23" a="1"/>
  <c r="FH9" i="23" s="1"/>
  <c r="FH11" i="23" a="1"/>
  <c r="FH11" i="23" s="1"/>
  <c r="FH31" i="23" a="1"/>
  <c r="FH31" i="23" s="1"/>
  <c r="FH51" i="23" a="1"/>
  <c r="FH51" i="23" s="1"/>
  <c r="FH56" i="23" a="1"/>
  <c r="FH56" i="23" s="1"/>
  <c r="FH78" i="23" a="1"/>
  <c r="FH78" i="23" s="1"/>
  <c r="FH43" i="23" a="1"/>
  <c r="FH43" i="23" s="1"/>
  <c r="FH49" i="23" a="1"/>
  <c r="FH49" i="23" s="1"/>
  <c r="FH59" i="23" a="1"/>
  <c r="FH59" i="23" s="1"/>
  <c r="FH69" i="23" a="1"/>
  <c r="FH69" i="23" s="1"/>
  <c r="FH79" i="23" a="1"/>
  <c r="FH79" i="23" s="1"/>
  <c r="FH33" i="23" a="1"/>
  <c r="FH33" i="23" s="1"/>
  <c r="FH48" i="23" a="1"/>
  <c r="FH48" i="23" s="1"/>
  <c r="FH54" i="23" a="1"/>
  <c r="FH54" i="23" s="1"/>
  <c r="FH62" i="23" a="1"/>
  <c r="FH62" i="23" s="1"/>
  <c r="FH63" i="23" a="1"/>
  <c r="FH63" i="23" s="1"/>
  <c r="FH65" i="23" a="1"/>
  <c r="FH65" i="23" s="1"/>
  <c r="FH66" i="23" a="1"/>
  <c r="FH66" i="23" s="1"/>
  <c r="FH68" i="23" a="1"/>
  <c r="FH68" i="23" s="1"/>
  <c r="FH71" i="23" a="1"/>
  <c r="FH71" i="23" s="1"/>
  <c r="FH72" i="23" a="1"/>
  <c r="FH72" i="23" s="1"/>
  <c r="FH75" i="23" a="1"/>
  <c r="FH75" i="23" s="1"/>
  <c r="FH81" i="23" a="1"/>
  <c r="FH81" i="23" s="1"/>
  <c r="FH86" i="23" a="1"/>
  <c r="FH86" i="23" s="1"/>
  <c r="FH88" i="23" a="1"/>
  <c r="FH88" i="23" s="1"/>
  <c r="FH46" i="23" a="1"/>
  <c r="FH46" i="23" s="1"/>
  <c r="FH47" i="23" a="1"/>
  <c r="FH47" i="23" s="1"/>
  <c r="FH50" i="23" a="1"/>
  <c r="FH50" i="23" s="1"/>
  <c r="FH64" i="23" a="1"/>
  <c r="FH64" i="23" s="1"/>
  <c r="FH70" i="23" a="1"/>
  <c r="FH70" i="23" s="1"/>
  <c r="FH55" i="23" a="1"/>
  <c r="FH55" i="23" s="1"/>
  <c r="FH60" i="23" a="1"/>
  <c r="FH60" i="23" s="1"/>
  <c r="FH61" i="23" a="1"/>
  <c r="FH61" i="23" s="1"/>
  <c r="FH67" i="23" a="1"/>
  <c r="FH67" i="23" s="1"/>
  <c r="FH74" i="23" a="1"/>
  <c r="FH74" i="23" s="1"/>
  <c r="FH80" i="23" a="1"/>
  <c r="FH80" i="23" s="1"/>
  <c r="FH84" i="23" a="1"/>
  <c r="FH84" i="23" s="1"/>
  <c r="FH57" i="23" a="1"/>
  <c r="FH57" i="23" s="1"/>
  <c r="FH52" i="23" a="1"/>
  <c r="FH52" i="23" s="1"/>
  <c r="FH53" i="23" a="1"/>
  <c r="FH53" i="23" s="1"/>
  <c r="FH58" i="23" a="1"/>
  <c r="FH58" i="23" s="1"/>
  <c r="FH73" i="23" a="1"/>
  <c r="FH73" i="23" s="1"/>
  <c r="FH76" i="23" a="1"/>
  <c r="FH76" i="23" s="1"/>
  <c r="FH77" i="23" a="1"/>
  <c r="FH77" i="23" s="1"/>
  <c r="FH82" i="23" a="1"/>
  <c r="FH82" i="23" s="1"/>
  <c r="FH83" i="23" a="1"/>
  <c r="FH83" i="23" s="1"/>
  <c r="FH85" i="23" a="1"/>
  <c r="FH85" i="23" s="1"/>
  <c r="FH87" i="23" a="1"/>
  <c r="FH87" i="23" s="1"/>
  <c r="FH103" i="23" a="1"/>
  <c r="FH103" i="23" s="1"/>
  <c r="FH91" i="23" a="1"/>
  <c r="FH91" i="23" s="1"/>
  <c r="FH92" i="23" a="1"/>
  <c r="FH92" i="23" s="1"/>
  <c r="FH93" i="23" a="1"/>
  <c r="FH93" i="23" s="1"/>
  <c r="FH94" i="23" a="1"/>
  <c r="FH94" i="23" s="1"/>
  <c r="FH95" i="23" a="1"/>
  <c r="FH95" i="23" s="1"/>
  <c r="FH101" i="23" a="1"/>
  <c r="FH101" i="23" s="1"/>
  <c r="FH96" i="23" a="1"/>
  <c r="FH96" i="23" s="1"/>
  <c r="FH89" i="23" a="1"/>
  <c r="FH89" i="23" s="1"/>
  <c r="FH90" i="23" a="1"/>
  <c r="FH90" i="23" s="1"/>
  <c r="FH97" i="23" a="1"/>
  <c r="FH97" i="23" s="1"/>
  <c r="FH98" i="23" a="1"/>
  <c r="FH98" i="23" s="1"/>
  <c r="FH99" i="23" a="1"/>
  <c r="FH99" i="23" s="1"/>
  <c r="FH100" i="23" a="1"/>
  <c r="FH100" i="23" s="1"/>
  <c r="FH102" i="23" a="1"/>
  <c r="FH102" i="23" s="1"/>
  <c r="FP4" i="23" a="1"/>
  <c r="FP4" i="23" s="1"/>
  <c r="FP5" i="23" a="1"/>
  <c r="FP5" i="23" s="1"/>
  <c r="FP7" i="23" a="1"/>
  <c r="FP7" i="23" s="1"/>
  <c r="FP6" i="23" a="1"/>
  <c r="FP6" i="23" s="1"/>
  <c r="FP11" i="23" a="1"/>
  <c r="FP11" i="23" s="1"/>
  <c r="FP18" i="23" a="1"/>
  <c r="FP18" i="23" s="1"/>
  <c r="FP26" i="23" a="1"/>
  <c r="FP26" i="23" s="1"/>
  <c r="FP9" i="23" a="1"/>
  <c r="FP9" i="23" s="1"/>
  <c r="FP34" i="23" a="1"/>
  <c r="FP34" i="23" s="1"/>
  <c r="FP41" i="23" a="1"/>
  <c r="FP41" i="23" s="1"/>
  <c r="FP42" i="23" a="1"/>
  <c r="FP42" i="23" s="1"/>
  <c r="FP8" i="23" a="1"/>
  <c r="FP8" i="23" s="1"/>
  <c r="FP21" i="23" a="1"/>
  <c r="FP21" i="23" s="1"/>
  <c r="FP25" i="23" a="1"/>
  <c r="FP25" i="23" s="1"/>
  <c r="FP28" i="23" a="1"/>
  <c r="FP28" i="23" s="1"/>
  <c r="FP35" i="23" a="1"/>
  <c r="FP35" i="23" s="1"/>
  <c r="FP37" i="23" a="1"/>
  <c r="FP37" i="23" s="1"/>
  <c r="FP16" i="23" a="1"/>
  <c r="FP16" i="23" s="1"/>
  <c r="FP30" i="23" a="1"/>
  <c r="FP30" i="23" s="1"/>
  <c r="FP32" i="23" a="1"/>
  <c r="FP32" i="23" s="1"/>
  <c r="FP13" i="23" a="1"/>
  <c r="FP13" i="23" s="1"/>
  <c r="FP14" i="23" a="1"/>
  <c r="FP14" i="23" s="1"/>
  <c r="FP19" i="23" a="1"/>
  <c r="FP19" i="23" s="1"/>
  <c r="FP22" i="23" a="1"/>
  <c r="FP22" i="23" s="1"/>
  <c r="FP27" i="23" a="1"/>
  <c r="FP27" i="23" s="1"/>
  <c r="FP10" i="23" a="1"/>
  <c r="FP10" i="23" s="1"/>
  <c r="FP15" i="23" a="1"/>
  <c r="FP15" i="23" s="1"/>
  <c r="FP17" i="23" a="1"/>
  <c r="FP17" i="23" s="1"/>
  <c r="FP20" i="23" a="1"/>
  <c r="FP20" i="23" s="1"/>
  <c r="FP24" i="23" a="1"/>
  <c r="FP24" i="23" s="1"/>
  <c r="FP36" i="23" a="1"/>
  <c r="FP36" i="23" s="1"/>
  <c r="FP38" i="23" a="1"/>
  <c r="FP38" i="23" s="1"/>
  <c r="FP39" i="23" a="1"/>
  <c r="FP39" i="23" s="1"/>
  <c r="FP40" i="23" a="1"/>
  <c r="FP40" i="23" s="1"/>
  <c r="FP23" i="23" a="1"/>
  <c r="FP23" i="23" s="1"/>
  <c r="FP29" i="23" a="1"/>
  <c r="FP29" i="23" s="1"/>
  <c r="FP31" i="23" a="1"/>
  <c r="FP31" i="23" s="1"/>
  <c r="FP33" i="23" a="1"/>
  <c r="FP33" i="23" s="1"/>
  <c r="FP43" i="23" a="1"/>
  <c r="FP43" i="23" s="1"/>
  <c r="FP46" i="23" a="1"/>
  <c r="FP46" i="23" s="1"/>
  <c r="FP48" i="23" a="1"/>
  <c r="FP48" i="23" s="1"/>
  <c r="FP51" i="23" a="1"/>
  <c r="FP51" i="23" s="1"/>
  <c r="FP52" i="23" a="1"/>
  <c r="FP52" i="23" s="1"/>
  <c r="FP67" i="23" a="1"/>
  <c r="FP67" i="23" s="1"/>
  <c r="FP74" i="23" a="1"/>
  <c r="FP74" i="23" s="1"/>
  <c r="FP47" i="23" a="1"/>
  <c r="FP47" i="23" s="1"/>
  <c r="FP55" i="23" a="1"/>
  <c r="FP55" i="23" s="1"/>
  <c r="FP57" i="23" a="1"/>
  <c r="FP57" i="23" s="1"/>
  <c r="FP73" i="23" a="1"/>
  <c r="FP73" i="23" s="1"/>
  <c r="FP76" i="23" a="1"/>
  <c r="FP76" i="23" s="1"/>
  <c r="FP84" i="23" a="1"/>
  <c r="FP84" i="23" s="1"/>
  <c r="FP50" i="23" a="1"/>
  <c r="FP50" i="23" s="1"/>
  <c r="FP58" i="23" a="1"/>
  <c r="FP58" i="23" s="1"/>
  <c r="FP59" i="23" a="1"/>
  <c r="FP59" i="23" s="1"/>
  <c r="FP45" i="23" a="1"/>
  <c r="FP45" i="23" s="1"/>
  <c r="FP69" i="23" a="1"/>
  <c r="FP69" i="23" s="1"/>
  <c r="FP72" i="23" a="1"/>
  <c r="FP72" i="23" s="1"/>
  <c r="FP79" i="23" a="1"/>
  <c r="FP79" i="23" s="1"/>
  <c r="FP81" i="23" a="1"/>
  <c r="FP81" i="23" s="1"/>
  <c r="FP83" i="23" a="1"/>
  <c r="FP83" i="23" s="1"/>
  <c r="FP86" i="23" a="1"/>
  <c r="FP86" i="23" s="1"/>
  <c r="FP88" i="23" a="1"/>
  <c r="FP88" i="23" s="1"/>
  <c r="FP53" i="23" a="1"/>
  <c r="FP53" i="23" s="1"/>
  <c r="FP56" i="23" a="1"/>
  <c r="FP56" i="23" s="1"/>
  <c r="FP63" i="23" a="1"/>
  <c r="FP63" i="23" s="1"/>
  <c r="FP78" i="23" a="1"/>
  <c r="FP78" i="23" s="1"/>
  <c r="FP62" i="23" a="1"/>
  <c r="FP62" i="23" s="1"/>
  <c r="FP65" i="23" a="1"/>
  <c r="FP65" i="23" s="1"/>
  <c r="FP68" i="23" a="1"/>
  <c r="FP68" i="23" s="1"/>
  <c r="FP71" i="23" a="1"/>
  <c r="FP71" i="23" s="1"/>
  <c r="FP75" i="23" a="1"/>
  <c r="FP75" i="23" s="1"/>
  <c r="FP77" i="23" a="1"/>
  <c r="FP77" i="23" s="1"/>
  <c r="FP54" i="23" a="1"/>
  <c r="FP54" i="23" s="1"/>
  <c r="FP64" i="23" a="1"/>
  <c r="FP64" i="23" s="1"/>
  <c r="FP66" i="23" a="1"/>
  <c r="FP66" i="23" s="1"/>
  <c r="FP80" i="23" a="1"/>
  <c r="FP80" i="23" s="1"/>
  <c r="FP44" i="23" a="1"/>
  <c r="FP44" i="23" s="1"/>
  <c r="FP49" i="23" a="1"/>
  <c r="FP49" i="23" s="1"/>
  <c r="FP60" i="23" a="1"/>
  <c r="FP60" i="23" s="1"/>
  <c r="FP61" i="23" a="1"/>
  <c r="FP61" i="23" s="1"/>
  <c r="FP70" i="23" a="1"/>
  <c r="FP70" i="23" s="1"/>
  <c r="FP82" i="23" a="1"/>
  <c r="FP82" i="23" s="1"/>
  <c r="FP85" i="23" a="1"/>
  <c r="FP85" i="23" s="1"/>
  <c r="FP87" i="23" a="1"/>
  <c r="FP87" i="23" s="1"/>
  <c r="FP89" i="23" a="1"/>
  <c r="FP89" i="23" s="1"/>
  <c r="FP91" i="23" a="1"/>
  <c r="FP91" i="23" s="1"/>
  <c r="FP92" i="23" a="1"/>
  <c r="FP92" i="23" s="1"/>
  <c r="FP93" i="23" a="1"/>
  <c r="FP93" i="23" s="1"/>
  <c r="FP102" i="23" a="1"/>
  <c r="FP102" i="23" s="1"/>
  <c r="FP103" i="23" a="1"/>
  <c r="FP103" i="23" s="1"/>
  <c r="FP90" i="23" a="1"/>
  <c r="FP90" i="23" s="1"/>
  <c r="FP94" i="23" a="1"/>
  <c r="FP94" i="23" s="1"/>
  <c r="FP101" i="23" a="1"/>
  <c r="FP101" i="23" s="1"/>
  <c r="FP95" i="23" a="1"/>
  <c r="FP95" i="23" s="1"/>
  <c r="FP96" i="23" a="1"/>
  <c r="FP96" i="23" s="1"/>
  <c r="FP97" i="23" a="1"/>
  <c r="FP97" i="23" s="1"/>
  <c r="FP98" i="23" a="1"/>
  <c r="FP98" i="23" s="1"/>
  <c r="FP99" i="23" a="1"/>
  <c r="FP99" i="23" s="1"/>
  <c r="FP100" i="23" a="1"/>
  <c r="FP100" i="23" s="1"/>
  <c r="FX8" i="23" a="1"/>
  <c r="FX8" i="23" s="1"/>
  <c r="FX4" i="23" a="1"/>
  <c r="FX4" i="23" s="1"/>
  <c r="FX5" i="23" a="1"/>
  <c r="FX5" i="23" s="1"/>
  <c r="FX6" i="23" a="1"/>
  <c r="FX6" i="23" s="1"/>
  <c r="FX10" i="23" a="1"/>
  <c r="FX10" i="23" s="1"/>
  <c r="FX14" i="23" a="1"/>
  <c r="FX14" i="23" s="1"/>
  <c r="FX15" i="23" a="1"/>
  <c r="FX15" i="23" s="1"/>
  <c r="FX24" i="23" a="1"/>
  <c r="FX24" i="23" s="1"/>
  <c r="FX11" i="23" a="1"/>
  <c r="FX11" i="23" s="1"/>
  <c r="FX17" i="23" a="1"/>
  <c r="FX17" i="23" s="1"/>
  <c r="FX20" i="23" a="1"/>
  <c r="FX20" i="23" s="1"/>
  <c r="FX23" i="23" a="1"/>
  <c r="FX23" i="23" s="1"/>
  <c r="FX39" i="23" a="1"/>
  <c r="FX39" i="23" s="1"/>
  <c r="FX40" i="23" a="1"/>
  <c r="FX40" i="23" s="1"/>
  <c r="FX18" i="23" a="1"/>
  <c r="FX18" i="23" s="1"/>
  <c r="FX26" i="23" a="1"/>
  <c r="FX26" i="23" s="1"/>
  <c r="FX29" i="23" a="1"/>
  <c r="FX29" i="23" s="1"/>
  <c r="FX33" i="23" a="1"/>
  <c r="FX33" i="23" s="1"/>
  <c r="FX35" i="23" a="1"/>
  <c r="FX35" i="23" s="1"/>
  <c r="FX37" i="23" a="1"/>
  <c r="FX37" i="23" s="1"/>
  <c r="FX9" i="23" a="1"/>
  <c r="FX9" i="23" s="1"/>
  <c r="FX30" i="23" a="1"/>
  <c r="FX30" i="23" s="1"/>
  <c r="FX32" i="23" a="1"/>
  <c r="FX32" i="23" s="1"/>
  <c r="FX28" i="23" a="1"/>
  <c r="FX28" i="23" s="1"/>
  <c r="FX21" i="23" a="1"/>
  <c r="FX21" i="23" s="1"/>
  <c r="FX25" i="23" a="1"/>
  <c r="FX25" i="23" s="1"/>
  <c r="FX7" i="23" a="1"/>
  <c r="FX7" i="23" s="1"/>
  <c r="FX13" i="23" a="1"/>
  <c r="FX13" i="23" s="1"/>
  <c r="FX19" i="23" a="1"/>
  <c r="FX19" i="23" s="1"/>
  <c r="FX27" i="23" a="1"/>
  <c r="FX27" i="23" s="1"/>
  <c r="FX36" i="23" a="1"/>
  <c r="FX36" i="23" s="1"/>
  <c r="FX38" i="23" a="1"/>
  <c r="FX38" i="23" s="1"/>
  <c r="FX16" i="23" a="1"/>
  <c r="FX16" i="23" s="1"/>
  <c r="FX22" i="23" a="1"/>
  <c r="FX22" i="23" s="1"/>
  <c r="FX31" i="23" a="1"/>
  <c r="FX31" i="23" s="1"/>
  <c r="FX34" i="23" a="1"/>
  <c r="FX34" i="23" s="1"/>
  <c r="FX45" i="23" a="1"/>
  <c r="FX45" i="23" s="1"/>
  <c r="FX50" i="23" a="1"/>
  <c r="FX50" i="23" s="1"/>
  <c r="FX52" i="23" a="1"/>
  <c r="FX52" i="23" s="1"/>
  <c r="FX53" i="23" a="1"/>
  <c r="FX53" i="23" s="1"/>
  <c r="FX61" i="23" a="1"/>
  <c r="FX61" i="23" s="1"/>
  <c r="FX66" i="23" a="1"/>
  <c r="FX66" i="23" s="1"/>
  <c r="FX77" i="23" a="1"/>
  <c r="FX77" i="23" s="1"/>
  <c r="FX78" i="23" a="1"/>
  <c r="FX78" i="23" s="1"/>
  <c r="FX42" i="23" a="1"/>
  <c r="FX42" i="23" s="1"/>
  <c r="FX60" i="23" a="1"/>
  <c r="FX60" i="23" s="1"/>
  <c r="FX64" i="23" a="1"/>
  <c r="FX64" i="23" s="1"/>
  <c r="FX74" i="23" a="1"/>
  <c r="FX74" i="23" s="1"/>
  <c r="FX75" i="23" a="1"/>
  <c r="FX75" i="23" s="1"/>
  <c r="FX54" i="23" a="1"/>
  <c r="FX54" i="23" s="1"/>
  <c r="FX67" i="23" a="1"/>
  <c r="FX67" i="23" s="1"/>
  <c r="FX81" i="23" a="1"/>
  <c r="FX81" i="23" s="1"/>
  <c r="FX84" i="23" a="1"/>
  <c r="FX84" i="23" s="1"/>
  <c r="FX86" i="23" a="1"/>
  <c r="FX86" i="23" s="1"/>
  <c r="FX88" i="23" a="1"/>
  <c r="FX88" i="23" s="1"/>
  <c r="FX44" i="23" a="1"/>
  <c r="FX44" i="23" s="1"/>
  <c r="FX46" i="23" a="1"/>
  <c r="FX46" i="23" s="1"/>
  <c r="FX57" i="23" a="1"/>
  <c r="FX57" i="23" s="1"/>
  <c r="FX73" i="23" a="1"/>
  <c r="FX73" i="23" s="1"/>
  <c r="FX76" i="23" a="1"/>
  <c r="FX76" i="23" s="1"/>
  <c r="FX79" i="23" a="1"/>
  <c r="FX79" i="23" s="1"/>
  <c r="FX43" i="23" a="1"/>
  <c r="FX43" i="23" s="1"/>
  <c r="FX48" i="23" a="1"/>
  <c r="FX48" i="23" s="1"/>
  <c r="FX49" i="23" a="1"/>
  <c r="FX49" i="23" s="1"/>
  <c r="FX55" i="23" a="1"/>
  <c r="FX55" i="23" s="1"/>
  <c r="FX59" i="23" a="1"/>
  <c r="FX59" i="23" s="1"/>
  <c r="FX69" i="23" a="1"/>
  <c r="FX69" i="23" s="1"/>
  <c r="FX47" i="23" a="1"/>
  <c r="FX47" i="23" s="1"/>
  <c r="FX51" i="23" a="1"/>
  <c r="FX51" i="23" s="1"/>
  <c r="FX58" i="23" a="1"/>
  <c r="FX58" i="23" s="1"/>
  <c r="FX62" i="23" a="1"/>
  <c r="FX62" i="23" s="1"/>
  <c r="FX63" i="23" a="1"/>
  <c r="FX63" i="23" s="1"/>
  <c r="FX71" i="23" a="1"/>
  <c r="FX71" i="23" s="1"/>
  <c r="FX72" i="23" a="1"/>
  <c r="FX72" i="23" s="1"/>
  <c r="FX80" i="23" a="1"/>
  <c r="FX80" i="23" s="1"/>
  <c r="FX41" i="23" a="1"/>
  <c r="FX41" i="23" s="1"/>
  <c r="FX56" i="23" a="1"/>
  <c r="FX56" i="23" s="1"/>
  <c r="FX65" i="23" a="1"/>
  <c r="FX65" i="23" s="1"/>
  <c r="FX68" i="23" a="1"/>
  <c r="FX68" i="23" s="1"/>
  <c r="FX70" i="23" a="1"/>
  <c r="FX70" i="23" s="1"/>
  <c r="FX82" i="23" a="1"/>
  <c r="FX82" i="23" s="1"/>
  <c r="FX83" i="23" a="1"/>
  <c r="FX83" i="23" s="1"/>
  <c r="FX85" i="23" a="1"/>
  <c r="FX85" i="23" s="1"/>
  <c r="FX87" i="23" a="1"/>
  <c r="FX87" i="23" s="1"/>
  <c r="FX100" i="23" a="1"/>
  <c r="FX100" i="23" s="1"/>
  <c r="FX91" i="23" a="1"/>
  <c r="FX91" i="23" s="1"/>
  <c r="FX90" i="23" a="1"/>
  <c r="FX90" i="23" s="1"/>
  <c r="FX92" i="23" a="1"/>
  <c r="FX92" i="23" s="1"/>
  <c r="FX93" i="23" a="1"/>
  <c r="FX93" i="23" s="1"/>
  <c r="FX102" i="23" a="1"/>
  <c r="FX102" i="23" s="1"/>
  <c r="FX94" i="23" a="1"/>
  <c r="FX94" i="23" s="1"/>
  <c r="FX95" i="23" a="1"/>
  <c r="FX95" i="23" s="1"/>
  <c r="FX103" i="23" a="1"/>
  <c r="FX103" i="23" s="1"/>
  <c r="FX89" i="23" a="1"/>
  <c r="FX89" i="23" s="1"/>
  <c r="FX96" i="23" a="1"/>
  <c r="FX96" i="23" s="1"/>
  <c r="FX97" i="23" a="1"/>
  <c r="FX97" i="23" s="1"/>
  <c r="FX98" i="23" a="1"/>
  <c r="FX98" i="23" s="1"/>
  <c r="FX99" i="23" a="1"/>
  <c r="FX99" i="23" s="1"/>
  <c r="FX101" i="23" a="1"/>
  <c r="FX101" i="23" s="1"/>
  <c r="GF4" i="23" a="1"/>
  <c r="GF4" i="23" s="1"/>
  <c r="GF5" i="23" a="1"/>
  <c r="GF5" i="23" s="1"/>
  <c r="GF6" i="23" a="1"/>
  <c r="GF6" i="23" s="1"/>
  <c r="GF8" i="23" a="1"/>
  <c r="GF8" i="23" s="1"/>
  <c r="GF13" i="23" a="1"/>
  <c r="GF13" i="23" s="1"/>
  <c r="GF16" i="23" a="1"/>
  <c r="GF16" i="23" s="1"/>
  <c r="GF19" i="23" a="1"/>
  <c r="GF19" i="23" s="1"/>
  <c r="GF27" i="23" a="1"/>
  <c r="GF27" i="23" s="1"/>
  <c r="GF7" i="23" a="1"/>
  <c r="GF7" i="23" s="1"/>
  <c r="GF11" i="23" a="1"/>
  <c r="GF11" i="23" s="1"/>
  <c r="GF15" i="23" a="1"/>
  <c r="GF15" i="23" s="1"/>
  <c r="GF22" i="23" a="1"/>
  <c r="GF22" i="23" s="1"/>
  <c r="GF24" i="23" a="1"/>
  <c r="GF24" i="23" s="1"/>
  <c r="GF35" i="23" a="1"/>
  <c r="GF35" i="23" s="1"/>
  <c r="GF37" i="23" a="1"/>
  <c r="GF37" i="23" s="1"/>
  <c r="GF14" i="23" a="1"/>
  <c r="GF14" i="23" s="1"/>
  <c r="GF20" i="23" a="1"/>
  <c r="GF20" i="23" s="1"/>
  <c r="GF23" i="23" a="1"/>
  <c r="GF23" i="23" s="1"/>
  <c r="GF30" i="23" a="1"/>
  <c r="GF30" i="23" s="1"/>
  <c r="GF32" i="23" a="1"/>
  <c r="GF32" i="23" s="1"/>
  <c r="GF26" i="23" a="1"/>
  <c r="GF26" i="23" s="1"/>
  <c r="GF9" i="23" a="1"/>
  <c r="GF9" i="23" s="1"/>
  <c r="GF17" i="23" a="1"/>
  <c r="GF17" i="23" s="1"/>
  <c r="GF18" i="23" a="1"/>
  <c r="GF18" i="23" s="1"/>
  <c r="GF29" i="23" a="1"/>
  <c r="GF29" i="23" s="1"/>
  <c r="GF33" i="23" a="1"/>
  <c r="GF33" i="23" s="1"/>
  <c r="GF10" i="23" a="1"/>
  <c r="GF10" i="23" s="1"/>
  <c r="GF25" i="23" a="1"/>
  <c r="GF25" i="23" s="1"/>
  <c r="GF28" i="23" a="1"/>
  <c r="GF28" i="23" s="1"/>
  <c r="GF36" i="23" a="1"/>
  <c r="GF36" i="23" s="1"/>
  <c r="GF38" i="23" a="1"/>
  <c r="GF38" i="23" s="1"/>
  <c r="GF21" i="23" a="1"/>
  <c r="GF21" i="23" s="1"/>
  <c r="GF31" i="23" a="1"/>
  <c r="GF31" i="23" s="1"/>
  <c r="GF34" i="23" a="1"/>
  <c r="GF34" i="23" s="1"/>
  <c r="GF41" i="23" a="1"/>
  <c r="GF41" i="23" s="1"/>
  <c r="GF42" i="23" a="1"/>
  <c r="GF42" i="23" s="1"/>
  <c r="GF43" i="23" a="1"/>
  <c r="GF43" i="23" s="1"/>
  <c r="GF46" i="23" a="1"/>
  <c r="GF46" i="23" s="1"/>
  <c r="GF55" i="23" a="1"/>
  <c r="GF55" i="23" s="1"/>
  <c r="GF58" i="23" a="1"/>
  <c r="GF58" i="23" s="1"/>
  <c r="GF62" i="23" a="1"/>
  <c r="GF62" i="23" s="1"/>
  <c r="GF71" i="23" a="1"/>
  <c r="GF71" i="23" s="1"/>
  <c r="GF52" i="23" a="1"/>
  <c r="GF52" i="23" s="1"/>
  <c r="GF65" i="23" a="1"/>
  <c r="GF65" i="23" s="1"/>
  <c r="GF68" i="23" a="1"/>
  <c r="GF68" i="23" s="1"/>
  <c r="GF76" i="23" a="1"/>
  <c r="GF76" i="23" s="1"/>
  <c r="GF44" i="23" a="1"/>
  <c r="GF44" i="23" s="1"/>
  <c r="GF48" i="23" a="1"/>
  <c r="GF48" i="23" s="1"/>
  <c r="GF60" i="23" a="1"/>
  <c r="GF60" i="23" s="1"/>
  <c r="GF61" i="23" a="1"/>
  <c r="GF61" i="23" s="1"/>
  <c r="GF70" i="23" a="1"/>
  <c r="GF70" i="23" s="1"/>
  <c r="GF47" i="23" a="1"/>
  <c r="GF47" i="23" s="1"/>
  <c r="GF49" i="23" a="1"/>
  <c r="GF49" i="23" s="1"/>
  <c r="GF53" i="23" a="1"/>
  <c r="GF53" i="23" s="1"/>
  <c r="GF64" i="23" a="1"/>
  <c r="GF64" i="23" s="1"/>
  <c r="GF66" i="23" a="1"/>
  <c r="GF66" i="23" s="1"/>
  <c r="GF74" i="23" a="1"/>
  <c r="GF74" i="23" s="1"/>
  <c r="GF81" i="23" a="1"/>
  <c r="GF81" i="23" s="1"/>
  <c r="GF83" i="23" a="1"/>
  <c r="GF83" i="23" s="1"/>
  <c r="GF86" i="23" a="1"/>
  <c r="GF86" i="23" s="1"/>
  <c r="GF88" i="23" a="1"/>
  <c r="GF88" i="23" s="1"/>
  <c r="GF39" i="23" a="1"/>
  <c r="GF39" i="23" s="1"/>
  <c r="GF56" i="23" a="1"/>
  <c r="GF56" i="23" s="1"/>
  <c r="GF77" i="23" a="1"/>
  <c r="GF77" i="23" s="1"/>
  <c r="GF78" i="23" a="1"/>
  <c r="GF78" i="23" s="1"/>
  <c r="GF40" i="23" a="1"/>
  <c r="GF40" i="23" s="1"/>
  <c r="GF51" i="23" a="1"/>
  <c r="GF51" i="23" s="1"/>
  <c r="GF67" i="23" a="1"/>
  <c r="GF67" i="23" s="1"/>
  <c r="GF75" i="23" a="1"/>
  <c r="GF75" i="23" s="1"/>
  <c r="GF79" i="23" a="1"/>
  <c r="GF79" i="23" s="1"/>
  <c r="GF45" i="23" a="1"/>
  <c r="GF45" i="23" s="1"/>
  <c r="GF50" i="23" a="1"/>
  <c r="GF50" i="23" s="1"/>
  <c r="GF54" i="23" a="1"/>
  <c r="GF54" i="23" s="1"/>
  <c r="GF59" i="23" a="1"/>
  <c r="GF59" i="23" s="1"/>
  <c r="GF72" i="23" a="1"/>
  <c r="GF72" i="23" s="1"/>
  <c r="GF73" i="23" a="1"/>
  <c r="GF73" i="23" s="1"/>
  <c r="GF80" i="23" a="1"/>
  <c r="GF80" i="23" s="1"/>
  <c r="GF84" i="23" a="1"/>
  <c r="GF84" i="23" s="1"/>
  <c r="GF57" i="23" a="1"/>
  <c r="GF57" i="23" s="1"/>
  <c r="GF63" i="23" a="1"/>
  <c r="GF63" i="23" s="1"/>
  <c r="GF69" i="23" a="1"/>
  <c r="GF69" i="23" s="1"/>
  <c r="GF82" i="23" a="1"/>
  <c r="GF82" i="23" s="1"/>
  <c r="GF85" i="23" a="1"/>
  <c r="GF85" i="23" s="1"/>
  <c r="GF87" i="23" a="1"/>
  <c r="GF87" i="23" s="1"/>
  <c r="GF98" i="23" a="1"/>
  <c r="GF98" i="23" s="1"/>
  <c r="GF101" i="23" a="1"/>
  <c r="GF101" i="23" s="1"/>
  <c r="GF102" i="23" a="1"/>
  <c r="GF102" i="23" s="1"/>
  <c r="GF99" i="23" a="1"/>
  <c r="GF99" i="23" s="1"/>
  <c r="GF103" i="23" a="1"/>
  <c r="GF103" i="23" s="1"/>
  <c r="GF100" i="23" a="1"/>
  <c r="GF100" i="23" s="1"/>
  <c r="GF89" i="23" a="1"/>
  <c r="GF89" i="23" s="1"/>
  <c r="GF90" i="23" a="1"/>
  <c r="GF90" i="23" s="1"/>
  <c r="GF91" i="23" a="1"/>
  <c r="GF91" i="23" s="1"/>
  <c r="GF92" i="23" a="1"/>
  <c r="GF92" i="23" s="1"/>
  <c r="GF93" i="23" a="1"/>
  <c r="GF93" i="23" s="1"/>
  <c r="GF94" i="23" a="1"/>
  <c r="GF94" i="23" s="1"/>
  <c r="GF95" i="23" a="1"/>
  <c r="GF95" i="23" s="1"/>
  <c r="GF96" i="23" a="1"/>
  <c r="GF96" i="23" s="1"/>
  <c r="GF97" i="23" a="1"/>
  <c r="GF97" i="23" s="1"/>
  <c r="GN7" i="23" a="1"/>
  <c r="GN7" i="23" s="1"/>
  <c r="GN4" i="23" a="1"/>
  <c r="GN4" i="23" s="1"/>
  <c r="GN5" i="23" a="1"/>
  <c r="GN5" i="23" s="1"/>
  <c r="GN6" i="23" a="1"/>
  <c r="GN6" i="23" s="1"/>
  <c r="GN17" i="23" a="1"/>
  <c r="GN17" i="23" s="1"/>
  <c r="GN28" i="23" a="1"/>
  <c r="GN28" i="23" s="1"/>
  <c r="GN29" i="23" a="1"/>
  <c r="GN29" i="23" s="1"/>
  <c r="GN33" i="23" a="1"/>
  <c r="GN33" i="23" s="1"/>
  <c r="GN25" i="23" a="1"/>
  <c r="GN25" i="23" s="1"/>
  <c r="GN11" i="23" a="1"/>
  <c r="GN11" i="23" s="1"/>
  <c r="GN21" i="23" a="1"/>
  <c r="GN21" i="23" s="1"/>
  <c r="GN27" i="23" a="1"/>
  <c r="GN27" i="23" s="1"/>
  <c r="GN34" i="23" a="1"/>
  <c r="GN34" i="23" s="1"/>
  <c r="GN35" i="23" a="1"/>
  <c r="GN35" i="23" s="1"/>
  <c r="GN37" i="23" a="1"/>
  <c r="GN37" i="23" s="1"/>
  <c r="GN41" i="23" a="1"/>
  <c r="GN41" i="23" s="1"/>
  <c r="GN42" i="23" a="1"/>
  <c r="GN42" i="23" s="1"/>
  <c r="GN44" i="23" a="1"/>
  <c r="GN44" i="23" s="1"/>
  <c r="GN45" i="23" a="1"/>
  <c r="GN45" i="23" s="1"/>
  <c r="GN8" i="23" a="1"/>
  <c r="GN8" i="23" s="1"/>
  <c r="GN10" i="23" a="1"/>
  <c r="GN10" i="23" s="1"/>
  <c r="GN16" i="23" a="1"/>
  <c r="GN16" i="23" s="1"/>
  <c r="GN19" i="23" a="1"/>
  <c r="GN19" i="23" s="1"/>
  <c r="GN30" i="23" a="1"/>
  <c r="GN30" i="23" s="1"/>
  <c r="GN32" i="23" a="1"/>
  <c r="GN32" i="23" s="1"/>
  <c r="GN51" i="23" a="1"/>
  <c r="GN51" i="23" s="1"/>
  <c r="GN13" i="23" a="1"/>
  <c r="GN13" i="23" s="1"/>
  <c r="GN15" i="23" a="1"/>
  <c r="GN15" i="23" s="1"/>
  <c r="GN22" i="23" a="1"/>
  <c r="GN22" i="23" s="1"/>
  <c r="GN24" i="23" a="1"/>
  <c r="GN24" i="23" s="1"/>
  <c r="GN14" i="23" a="1"/>
  <c r="GN14" i="23" s="1"/>
  <c r="GN23" i="23" a="1"/>
  <c r="GN23" i="23" s="1"/>
  <c r="GN9" i="23" a="1"/>
  <c r="GN9" i="23" s="1"/>
  <c r="GN20" i="23" a="1"/>
  <c r="GN20" i="23" s="1"/>
  <c r="GN26" i="23" a="1"/>
  <c r="GN26" i="23" s="1"/>
  <c r="GN36" i="23" a="1"/>
  <c r="GN36" i="23" s="1"/>
  <c r="GN38" i="23" a="1"/>
  <c r="GN38" i="23" s="1"/>
  <c r="GN18" i="23" a="1"/>
  <c r="GN18" i="23" s="1"/>
  <c r="GN31" i="23" a="1"/>
  <c r="GN31" i="23" s="1"/>
  <c r="GN39" i="23" a="1"/>
  <c r="GN39" i="23" s="1"/>
  <c r="GN40" i="23" a="1"/>
  <c r="GN40" i="23" s="1"/>
  <c r="GN43" i="23" a="1"/>
  <c r="GN43" i="23" s="1"/>
  <c r="GN47" i="23" a="1"/>
  <c r="GN47" i="23" s="1"/>
  <c r="GN73" i="23" a="1"/>
  <c r="GN73" i="23" s="1"/>
  <c r="GN78" i="23" a="1"/>
  <c r="GN78" i="23" s="1"/>
  <c r="GN49" i="23" a="1"/>
  <c r="GN49" i="23" s="1"/>
  <c r="GN59" i="23" a="1"/>
  <c r="GN59" i="23" s="1"/>
  <c r="GN62" i="23" a="1"/>
  <c r="GN62" i="23" s="1"/>
  <c r="GN63" i="23" a="1"/>
  <c r="GN63" i="23" s="1"/>
  <c r="GN69" i="23" a="1"/>
  <c r="GN69" i="23" s="1"/>
  <c r="GN71" i="23" a="1"/>
  <c r="GN71" i="23" s="1"/>
  <c r="GN72" i="23" a="1"/>
  <c r="GN72" i="23" s="1"/>
  <c r="GN52" i="23" a="1"/>
  <c r="GN52" i="23" s="1"/>
  <c r="GN54" i="23" a="1"/>
  <c r="GN54" i="23" s="1"/>
  <c r="GN70" i="23" a="1"/>
  <c r="GN70" i="23" s="1"/>
  <c r="GN57" i="23" a="1"/>
  <c r="GN57" i="23" s="1"/>
  <c r="GN58" i="23" a="1"/>
  <c r="GN58" i="23" s="1"/>
  <c r="GN61" i="23" a="1"/>
  <c r="GN61" i="23" s="1"/>
  <c r="GN65" i="23" a="1"/>
  <c r="GN65" i="23" s="1"/>
  <c r="GN68" i="23" a="1"/>
  <c r="GN68" i="23" s="1"/>
  <c r="GN81" i="23" a="1"/>
  <c r="GN81" i="23" s="1"/>
  <c r="GN86" i="23" a="1"/>
  <c r="GN86" i="23" s="1"/>
  <c r="GN88" i="23" a="1"/>
  <c r="GN88" i="23" s="1"/>
  <c r="GN46" i="23" a="1"/>
  <c r="GN46" i="23" s="1"/>
  <c r="GN50" i="23" a="1"/>
  <c r="GN50" i="23" s="1"/>
  <c r="GN55" i="23" a="1"/>
  <c r="GN55" i="23" s="1"/>
  <c r="GN60" i="23" a="1"/>
  <c r="GN60" i="23" s="1"/>
  <c r="GN74" i="23" a="1"/>
  <c r="GN74" i="23" s="1"/>
  <c r="GN66" i="23" a="1"/>
  <c r="GN66" i="23" s="1"/>
  <c r="GN53" i="23" a="1"/>
  <c r="GN53" i="23" s="1"/>
  <c r="GN64" i="23" a="1"/>
  <c r="GN64" i="23" s="1"/>
  <c r="GN67" i="23" a="1"/>
  <c r="GN67" i="23" s="1"/>
  <c r="GN76" i="23" a="1"/>
  <c r="GN76" i="23" s="1"/>
  <c r="GN77" i="23" a="1"/>
  <c r="GN77" i="23" s="1"/>
  <c r="GN79" i="23" a="1"/>
  <c r="GN79" i="23" s="1"/>
  <c r="GN80" i="23" a="1"/>
  <c r="GN80" i="23" s="1"/>
  <c r="GN48" i="23" a="1"/>
  <c r="GN48" i="23" s="1"/>
  <c r="GN56" i="23" a="1"/>
  <c r="GN56" i="23" s="1"/>
  <c r="GN75" i="23" a="1"/>
  <c r="GN75" i="23" s="1"/>
  <c r="GN82" i="23" a="1"/>
  <c r="GN82" i="23" s="1"/>
  <c r="GN83" i="23" a="1"/>
  <c r="GN83" i="23" s="1"/>
  <c r="GN84" i="23" a="1"/>
  <c r="GN84" i="23" s="1"/>
  <c r="GN85" i="23" a="1"/>
  <c r="GN85" i="23" s="1"/>
  <c r="GN87" i="23" a="1"/>
  <c r="GN87" i="23" s="1"/>
  <c r="GN96" i="23" a="1"/>
  <c r="GN96" i="23" s="1"/>
  <c r="GN97" i="23" a="1"/>
  <c r="GN97" i="23" s="1"/>
  <c r="GN89" i="23" a="1"/>
  <c r="GN89" i="23" s="1"/>
  <c r="GN98" i="23" a="1"/>
  <c r="GN98" i="23" s="1"/>
  <c r="GN99" i="23" a="1"/>
  <c r="GN99" i="23" s="1"/>
  <c r="GN101" i="23" a="1"/>
  <c r="GN101" i="23" s="1"/>
  <c r="GN102" i="23" a="1"/>
  <c r="GN102" i="23" s="1"/>
  <c r="GN90" i="23" a="1"/>
  <c r="GN90" i="23" s="1"/>
  <c r="GN103" i="23" a="1"/>
  <c r="GN103" i="23" s="1"/>
  <c r="GN91" i="23" a="1"/>
  <c r="GN91" i="23" s="1"/>
  <c r="GN100" i="23" a="1"/>
  <c r="GN100" i="23" s="1"/>
  <c r="GN92" i="23" a="1"/>
  <c r="GN92" i="23" s="1"/>
  <c r="GN93" i="23" a="1"/>
  <c r="GN93" i="23" s="1"/>
  <c r="GN94" i="23" a="1"/>
  <c r="GN94" i="23" s="1"/>
  <c r="GN95" i="23" a="1"/>
  <c r="GN95" i="23" s="1"/>
  <c r="GV7" i="23" a="1"/>
  <c r="GV7" i="23" s="1"/>
  <c r="GV4" i="23" a="1"/>
  <c r="GV4" i="23" s="1"/>
  <c r="GV6" i="23" a="1"/>
  <c r="GV6" i="23" s="1"/>
  <c r="GV10" i="23" a="1"/>
  <c r="GV10" i="23" s="1"/>
  <c r="GV14" i="23" a="1"/>
  <c r="GV14" i="23" s="1"/>
  <c r="GV20" i="23" a="1"/>
  <c r="GV20" i="23" s="1"/>
  <c r="GV23" i="23" a="1"/>
  <c r="GV23" i="23" s="1"/>
  <c r="GV26" i="23" a="1"/>
  <c r="GV26" i="23" s="1"/>
  <c r="GV17" i="23" a="1"/>
  <c r="GV17" i="23" s="1"/>
  <c r="GV28" i="23" a="1"/>
  <c r="GV28" i="23" s="1"/>
  <c r="GV8" i="23" a="1"/>
  <c r="GV8" i="23" s="1"/>
  <c r="GV11" i="23" a="1"/>
  <c r="GV11" i="23" s="1"/>
  <c r="GV18" i="23" a="1"/>
  <c r="GV18" i="23" s="1"/>
  <c r="GV25" i="23" a="1"/>
  <c r="GV25" i="23" s="1"/>
  <c r="GV29" i="23" a="1"/>
  <c r="GV29" i="23" s="1"/>
  <c r="GV35" i="23" a="1"/>
  <c r="GV35" i="23" s="1"/>
  <c r="GV37" i="23" a="1"/>
  <c r="GV37" i="23" s="1"/>
  <c r="GV39" i="23" a="1"/>
  <c r="GV39" i="23" s="1"/>
  <c r="GV40" i="23" a="1"/>
  <c r="GV40" i="23" s="1"/>
  <c r="GV43" i="23" a="1"/>
  <c r="GV43" i="23" s="1"/>
  <c r="GV5" i="23" a="1"/>
  <c r="GV5" i="23" s="1"/>
  <c r="GV30" i="23" a="1"/>
  <c r="GV30" i="23" s="1"/>
  <c r="GV32" i="23" a="1"/>
  <c r="GV32" i="23" s="1"/>
  <c r="GV33" i="23" a="1"/>
  <c r="GV33" i="23" s="1"/>
  <c r="GV21" i="23" a="1"/>
  <c r="GV21" i="23" s="1"/>
  <c r="GV27" i="23" a="1"/>
  <c r="GV27" i="23" s="1"/>
  <c r="GV34" i="23" a="1"/>
  <c r="GV34" i="23" s="1"/>
  <c r="GV41" i="23" a="1"/>
  <c r="GV41" i="23" s="1"/>
  <c r="GV42" i="23" a="1"/>
  <c r="GV42" i="23" s="1"/>
  <c r="GV15" i="23" a="1"/>
  <c r="GV15" i="23" s="1"/>
  <c r="GV16" i="23" a="1"/>
  <c r="GV16" i="23" s="1"/>
  <c r="GV19" i="23" a="1"/>
  <c r="GV19" i="23" s="1"/>
  <c r="GV24" i="23" a="1"/>
  <c r="GV24" i="23" s="1"/>
  <c r="GV36" i="23" a="1"/>
  <c r="GV36" i="23" s="1"/>
  <c r="GV38" i="23" a="1"/>
  <c r="GV38" i="23" s="1"/>
  <c r="GV9" i="23" a="1"/>
  <c r="GV9" i="23" s="1"/>
  <c r="GV13" i="23" a="1"/>
  <c r="GV13" i="23" s="1"/>
  <c r="GV22" i="23" a="1"/>
  <c r="GV22" i="23" s="1"/>
  <c r="GV31" i="23" a="1"/>
  <c r="GV31" i="23" s="1"/>
  <c r="GV46" i="23" a="1"/>
  <c r="GV46" i="23" s="1"/>
  <c r="GV55" i="23" a="1"/>
  <c r="GV55" i="23" s="1"/>
  <c r="GV66" i="23" a="1"/>
  <c r="GV66" i="23" s="1"/>
  <c r="GV76" i="23" a="1"/>
  <c r="GV76" i="23" s="1"/>
  <c r="GV45" i="23" a="1"/>
  <c r="GV45" i="23" s="1"/>
  <c r="GV67" i="23" a="1"/>
  <c r="GV67" i="23" s="1"/>
  <c r="GV72" i="23" a="1"/>
  <c r="GV72" i="23" s="1"/>
  <c r="GV50" i="23" a="1"/>
  <c r="GV50" i="23" s="1"/>
  <c r="GV59" i="23" a="1"/>
  <c r="GV59" i="23" s="1"/>
  <c r="GV63" i="23" a="1"/>
  <c r="GV63" i="23" s="1"/>
  <c r="GV73" i="23" a="1"/>
  <c r="GV73" i="23" s="1"/>
  <c r="GV77" i="23" a="1"/>
  <c r="GV77" i="23" s="1"/>
  <c r="GV84" i="23" a="1"/>
  <c r="GV84" i="23" s="1"/>
  <c r="GV51" i="23" a="1"/>
  <c r="GV51" i="23" s="1"/>
  <c r="GV52" i="23" a="1"/>
  <c r="GV52" i="23" s="1"/>
  <c r="GV53" i="23" a="1"/>
  <c r="GV53" i="23" s="1"/>
  <c r="GV56" i="23" a="1"/>
  <c r="GV56" i="23" s="1"/>
  <c r="GV62" i="23" a="1"/>
  <c r="GV62" i="23" s="1"/>
  <c r="GV69" i="23" a="1"/>
  <c r="GV69" i="23" s="1"/>
  <c r="GV71" i="23" a="1"/>
  <c r="GV71" i="23" s="1"/>
  <c r="GV75" i="23" a="1"/>
  <c r="GV75" i="23" s="1"/>
  <c r="GV78" i="23" a="1"/>
  <c r="GV78" i="23" s="1"/>
  <c r="GV81" i="23" a="1"/>
  <c r="GV81" i="23" s="1"/>
  <c r="GV83" i="23" a="1"/>
  <c r="GV83" i="23" s="1"/>
  <c r="GV86" i="23" a="1"/>
  <c r="GV86" i="23" s="1"/>
  <c r="GV88" i="23" a="1"/>
  <c r="GV88" i="23" s="1"/>
  <c r="GV48" i="23" a="1"/>
  <c r="GV48" i="23" s="1"/>
  <c r="GV44" i="23" a="1"/>
  <c r="GV44" i="23" s="1"/>
  <c r="GV47" i="23" a="1"/>
  <c r="GV47" i="23" s="1"/>
  <c r="GV54" i="23" a="1"/>
  <c r="GV54" i="23" s="1"/>
  <c r="GV60" i="23" a="1"/>
  <c r="GV60" i="23" s="1"/>
  <c r="GV61" i="23" a="1"/>
  <c r="GV61" i="23" s="1"/>
  <c r="GV65" i="23" a="1"/>
  <c r="GV65" i="23" s="1"/>
  <c r="GV68" i="23" a="1"/>
  <c r="GV68" i="23" s="1"/>
  <c r="GV70" i="23" a="1"/>
  <c r="GV70" i="23" s="1"/>
  <c r="GV58" i="23" a="1"/>
  <c r="GV58" i="23" s="1"/>
  <c r="GV74" i="23" a="1"/>
  <c r="GV74" i="23" s="1"/>
  <c r="GV80" i="23" a="1"/>
  <c r="GV80" i="23" s="1"/>
  <c r="GV49" i="23" a="1"/>
  <c r="GV49" i="23" s="1"/>
  <c r="GV57" i="23" a="1"/>
  <c r="GV57" i="23" s="1"/>
  <c r="GV64" i="23" a="1"/>
  <c r="GV64" i="23" s="1"/>
  <c r="GV79" i="23" a="1"/>
  <c r="GV79" i="23" s="1"/>
  <c r="GV82" i="23" a="1"/>
  <c r="GV82" i="23" s="1"/>
  <c r="GV85" i="23" a="1"/>
  <c r="GV85" i="23" s="1"/>
  <c r="GV87" i="23" a="1"/>
  <c r="GV87" i="23" s="1"/>
  <c r="GV89" i="23" a="1"/>
  <c r="GV89" i="23" s="1"/>
  <c r="GV94" i="23" a="1"/>
  <c r="GV94" i="23" s="1"/>
  <c r="GV95" i="23" a="1"/>
  <c r="GV95" i="23" s="1"/>
  <c r="GV96" i="23" a="1"/>
  <c r="GV96" i="23" s="1"/>
  <c r="GV97" i="23" a="1"/>
  <c r="GV97" i="23" s="1"/>
  <c r="GV98" i="23" a="1"/>
  <c r="GV98" i="23" s="1"/>
  <c r="GV99" i="23" a="1"/>
  <c r="GV99" i="23" s="1"/>
  <c r="GV90" i="23" a="1"/>
  <c r="GV90" i="23" s="1"/>
  <c r="GV101" i="23" a="1"/>
  <c r="GV101" i="23" s="1"/>
  <c r="GV91" i="23" a="1"/>
  <c r="GV91" i="23" s="1"/>
  <c r="GV92" i="23" a="1"/>
  <c r="GV92" i="23" s="1"/>
  <c r="GV93" i="23" a="1"/>
  <c r="GV93" i="23" s="1"/>
  <c r="GV100" i="23" a="1"/>
  <c r="GV100" i="23" s="1"/>
  <c r="GV102" i="23" a="1"/>
  <c r="GV102" i="23" s="1"/>
  <c r="GV103" i="23" a="1"/>
  <c r="GV103" i="23" s="1"/>
  <c r="HD6" i="23" a="1"/>
  <c r="HD6" i="23" s="1"/>
  <c r="HD7" i="23" a="1"/>
  <c r="HD7" i="23" s="1"/>
  <c r="HD8" i="23" a="1"/>
  <c r="HD8" i="23" s="1"/>
  <c r="HD15" i="23" a="1"/>
  <c r="HD15" i="23" s="1"/>
  <c r="HD19" i="23" a="1"/>
  <c r="HD19" i="23" s="1"/>
  <c r="HD24" i="23" a="1"/>
  <c r="HD24" i="23" s="1"/>
  <c r="HD34" i="23" a="1"/>
  <c r="HD34" i="23" s="1"/>
  <c r="HD41" i="23" a="1"/>
  <c r="HD41" i="23" s="1"/>
  <c r="HD42" i="23" a="1"/>
  <c r="HD42" i="23" s="1"/>
  <c r="HD44" i="23" a="1"/>
  <c r="HD44" i="23" s="1"/>
  <c r="HD45" i="23" a="1"/>
  <c r="HD45" i="23" s="1"/>
  <c r="HD16" i="23" a="1"/>
  <c r="HD16" i="23" s="1"/>
  <c r="HD22" i="23" a="1"/>
  <c r="HD22" i="23" s="1"/>
  <c r="HD9" i="23" a="1"/>
  <c r="HD9" i="23" s="1"/>
  <c r="HD10" i="23" a="1"/>
  <c r="HD10" i="23" s="1"/>
  <c r="HD13" i="23" a="1"/>
  <c r="HD13" i="23" s="1"/>
  <c r="HD14" i="23" a="1"/>
  <c r="HD14" i="23" s="1"/>
  <c r="HD26" i="23" a="1"/>
  <c r="HD26" i="23" s="1"/>
  <c r="HD35" i="23" a="1"/>
  <c r="HD35" i="23" s="1"/>
  <c r="HD37" i="23" a="1"/>
  <c r="HD37" i="23" s="1"/>
  <c r="HD11" i="23" a="1"/>
  <c r="HD11" i="23" s="1"/>
  <c r="HD20" i="23" a="1"/>
  <c r="HD20" i="23" s="1"/>
  <c r="HD23" i="23" a="1"/>
  <c r="HD23" i="23" s="1"/>
  <c r="HD28" i="23" a="1"/>
  <c r="HD28" i="23" s="1"/>
  <c r="HD29" i="23" a="1"/>
  <c r="HD29" i="23" s="1"/>
  <c r="HD30" i="23" a="1"/>
  <c r="HD30" i="23" s="1"/>
  <c r="HD32" i="23" a="1"/>
  <c r="HD32" i="23" s="1"/>
  <c r="HD52" i="23" a="1"/>
  <c r="HD52" i="23" s="1"/>
  <c r="HD17" i="23" a="1"/>
  <c r="HD17" i="23" s="1"/>
  <c r="HD18" i="23" a="1"/>
  <c r="HD18" i="23" s="1"/>
  <c r="HD4" i="23" a="1"/>
  <c r="HD4" i="23" s="1"/>
  <c r="HD25" i="23" a="1"/>
  <c r="HD25" i="23" s="1"/>
  <c r="HD39" i="23" a="1"/>
  <c r="HD39" i="23" s="1"/>
  <c r="HD40" i="23" a="1"/>
  <c r="HD40" i="23" s="1"/>
  <c r="HD5" i="23" a="1"/>
  <c r="HD5" i="23" s="1"/>
  <c r="HD27" i="23" a="1"/>
  <c r="HD27" i="23" s="1"/>
  <c r="HD33" i="23" a="1"/>
  <c r="HD33" i="23" s="1"/>
  <c r="HD36" i="23" a="1"/>
  <c r="HD36" i="23" s="1"/>
  <c r="HD38" i="23" a="1"/>
  <c r="HD38" i="23" s="1"/>
  <c r="HD21" i="23" a="1"/>
  <c r="HD21" i="23" s="1"/>
  <c r="HD31" i="23" a="1"/>
  <c r="HD31" i="23" s="1"/>
  <c r="HD50" i="23" a="1"/>
  <c r="HD50" i="23" s="1"/>
  <c r="HD58" i="23" a="1"/>
  <c r="HD58" i="23" s="1"/>
  <c r="HD68" i="23" a="1"/>
  <c r="HD68" i="23" s="1"/>
  <c r="HD74" i="23" a="1"/>
  <c r="HD74" i="23" s="1"/>
  <c r="HD79" i="23" a="1"/>
  <c r="HD79" i="23" s="1"/>
  <c r="HD51" i="23" a="1"/>
  <c r="HD51" i="23" s="1"/>
  <c r="HD54" i="23" a="1"/>
  <c r="HD54" i="23" s="1"/>
  <c r="HD75" i="23" a="1"/>
  <c r="HD75" i="23" s="1"/>
  <c r="HD47" i="23" a="1"/>
  <c r="HD47" i="23" s="1"/>
  <c r="HD48" i="23" a="1"/>
  <c r="HD48" i="23" s="1"/>
  <c r="HD57" i="23" a="1"/>
  <c r="HD57" i="23" s="1"/>
  <c r="HD64" i="23" a="1"/>
  <c r="HD64" i="23" s="1"/>
  <c r="HD66" i="23" a="1"/>
  <c r="HD66" i="23" s="1"/>
  <c r="HD67" i="23" a="1"/>
  <c r="HD67" i="23" s="1"/>
  <c r="HD84" i="23" a="1"/>
  <c r="HD84" i="23" s="1"/>
  <c r="HD43" i="23" a="1"/>
  <c r="HD43" i="23" s="1"/>
  <c r="HD81" i="23" a="1"/>
  <c r="HD81" i="23" s="1"/>
  <c r="HD86" i="23" a="1"/>
  <c r="HD86" i="23" s="1"/>
  <c r="HD88" i="23" a="1"/>
  <c r="HD88" i="23" s="1"/>
  <c r="HD46" i="23" a="1"/>
  <c r="HD46" i="23" s="1"/>
  <c r="HD55" i="23" a="1"/>
  <c r="HD55" i="23" s="1"/>
  <c r="HD62" i="23" a="1"/>
  <c r="HD62" i="23" s="1"/>
  <c r="HD63" i="23" a="1"/>
  <c r="HD63" i="23" s="1"/>
  <c r="HD71" i="23" a="1"/>
  <c r="HD71" i="23" s="1"/>
  <c r="HD72" i="23" a="1"/>
  <c r="HD72" i="23" s="1"/>
  <c r="HD76" i="23" a="1"/>
  <c r="HD76" i="23" s="1"/>
  <c r="HD49" i="23" a="1"/>
  <c r="HD49" i="23" s="1"/>
  <c r="HD59" i="23" a="1"/>
  <c r="HD59" i="23" s="1"/>
  <c r="HD70" i="23" a="1"/>
  <c r="HD70" i="23" s="1"/>
  <c r="HD73" i="23" a="1"/>
  <c r="HD73" i="23" s="1"/>
  <c r="HD56" i="23" a="1"/>
  <c r="HD56" i="23" s="1"/>
  <c r="HD61" i="23" a="1"/>
  <c r="HD61" i="23" s="1"/>
  <c r="HD77" i="23" a="1"/>
  <c r="HD77" i="23" s="1"/>
  <c r="HD53" i="23" a="1"/>
  <c r="HD53" i="23" s="1"/>
  <c r="HD60" i="23" a="1"/>
  <c r="HD60" i="23" s="1"/>
  <c r="HD65" i="23" a="1"/>
  <c r="HD65" i="23" s="1"/>
  <c r="HD69" i="23" a="1"/>
  <c r="HD69" i="23" s="1"/>
  <c r="HD78" i="23" a="1"/>
  <c r="HD78" i="23" s="1"/>
  <c r="HD80" i="23" a="1"/>
  <c r="HD80" i="23" s="1"/>
  <c r="HD82" i="23" a="1"/>
  <c r="HD82" i="23" s="1"/>
  <c r="HD83" i="23" a="1"/>
  <c r="HD83" i="23" s="1"/>
  <c r="HD85" i="23" a="1"/>
  <c r="HD85" i="23" s="1"/>
  <c r="HD87" i="23" a="1"/>
  <c r="HD87" i="23" s="1"/>
  <c r="HD92" i="23" a="1"/>
  <c r="HD92" i="23" s="1"/>
  <c r="HD93" i="23" a="1"/>
  <c r="HD93" i="23" s="1"/>
  <c r="HD102" i="23" a="1"/>
  <c r="HD102" i="23" s="1"/>
  <c r="HD94" i="23" a="1"/>
  <c r="HD94" i="23" s="1"/>
  <c r="HD95" i="23" a="1"/>
  <c r="HD95" i="23" s="1"/>
  <c r="HD100" i="23" a="1"/>
  <c r="HD100" i="23" s="1"/>
  <c r="HD103" i="23" a="1"/>
  <c r="HD103" i="23" s="1"/>
  <c r="HD96" i="23" a="1"/>
  <c r="HD96" i="23" s="1"/>
  <c r="HD97" i="23" a="1"/>
  <c r="HD97" i="23" s="1"/>
  <c r="HD98" i="23" a="1"/>
  <c r="HD98" i="23" s="1"/>
  <c r="HD90" i="23" a="1"/>
  <c r="HD90" i="23" s="1"/>
  <c r="HD99" i="23" a="1"/>
  <c r="HD99" i="23" s="1"/>
  <c r="HD89" i="23" a="1"/>
  <c r="HD89" i="23" s="1"/>
  <c r="HD91" i="23" a="1"/>
  <c r="HD91" i="23" s="1"/>
  <c r="HD101" i="23" a="1"/>
  <c r="HD101" i="23" s="1"/>
  <c r="HL4" i="23" a="1"/>
  <c r="HL4" i="23" s="1"/>
  <c r="HL5" i="23" a="1"/>
  <c r="HL5" i="23" s="1"/>
  <c r="HL6" i="23" a="1"/>
  <c r="HL6" i="23" s="1"/>
  <c r="HL39" i="23" a="1"/>
  <c r="HL39" i="23" s="1"/>
  <c r="HL40" i="23" a="1"/>
  <c r="HL40" i="23" s="1"/>
  <c r="HL43" i="23" a="1"/>
  <c r="HL43" i="23" s="1"/>
  <c r="HL7" i="23" a="1"/>
  <c r="HL7" i="23" s="1"/>
  <c r="HL21" i="23" a="1"/>
  <c r="HL21" i="23" s="1"/>
  <c r="HL27" i="23" a="1"/>
  <c r="HL27" i="23" s="1"/>
  <c r="HL33" i="23" a="1"/>
  <c r="HL33" i="23" s="1"/>
  <c r="HL15" i="23" a="1"/>
  <c r="HL15" i="23" s="1"/>
  <c r="HL24" i="23" a="1"/>
  <c r="HL24" i="23" s="1"/>
  <c r="HL34" i="23" a="1"/>
  <c r="HL34" i="23" s="1"/>
  <c r="HL35" i="23" a="1"/>
  <c r="HL35" i="23" s="1"/>
  <c r="HL37" i="23" a="1"/>
  <c r="HL37" i="23" s="1"/>
  <c r="HL42" i="23" a="1"/>
  <c r="HL42" i="23" s="1"/>
  <c r="HL9" i="23" a="1"/>
  <c r="HL9" i="23" s="1"/>
  <c r="HL16" i="23" a="1"/>
  <c r="HL16" i="23" s="1"/>
  <c r="HL19" i="23" a="1"/>
  <c r="HL19" i="23" s="1"/>
  <c r="HL30" i="23" a="1"/>
  <c r="HL30" i="23" s="1"/>
  <c r="HL32" i="23" a="1"/>
  <c r="HL32" i="23" s="1"/>
  <c r="HL41" i="23" a="1"/>
  <c r="HL41" i="23" s="1"/>
  <c r="HL44" i="23" a="1"/>
  <c r="HL44" i="23" s="1"/>
  <c r="HL45" i="23" a="1"/>
  <c r="HL45" i="23" s="1"/>
  <c r="HL10" i="23" a="1"/>
  <c r="HL10" i="23" s="1"/>
  <c r="HL11" i="23" a="1"/>
  <c r="HL11" i="23" s="1"/>
  <c r="HL13" i="23" a="1"/>
  <c r="HL13" i="23" s="1"/>
  <c r="HL22" i="23" a="1"/>
  <c r="HL22" i="23" s="1"/>
  <c r="HL26" i="23" a="1"/>
  <c r="HL26" i="23" s="1"/>
  <c r="HL28" i="23" a="1"/>
  <c r="HL28" i="23" s="1"/>
  <c r="HL20" i="23" a="1"/>
  <c r="HL20" i="23" s="1"/>
  <c r="HL14" i="23" a="1"/>
  <c r="HL14" i="23" s="1"/>
  <c r="HL23" i="23" a="1"/>
  <c r="HL23" i="23" s="1"/>
  <c r="HL25" i="23" a="1"/>
  <c r="HL25" i="23" s="1"/>
  <c r="HL36" i="23" a="1"/>
  <c r="HL36" i="23" s="1"/>
  <c r="HL38" i="23" a="1"/>
  <c r="HL38" i="23" s="1"/>
  <c r="HL8" i="23" a="1"/>
  <c r="HL8" i="23" s="1"/>
  <c r="HL17" i="23" a="1"/>
  <c r="HL17" i="23" s="1"/>
  <c r="HL18" i="23" a="1"/>
  <c r="HL18" i="23" s="1"/>
  <c r="HL31" i="23" a="1"/>
  <c r="HL31" i="23" s="1"/>
  <c r="HL48" i="23" a="1"/>
  <c r="HL48" i="23" s="1"/>
  <c r="HL51" i="23" a="1"/>
  <c r="HL51" i="23" s="1"/>
  <c r="HL60" i="23" a="1"/>
  <c r="HL60" i="23" s="1"/>
  <c r="HL61" i="23" a="1"/>
  <c r="HL61" i="23" s="1"/>
  <c r="HL70" i="23" a="1"/>
  <c r="HL70" i="23" s="1"/>
  <c r="HL79" i="23" a="1"/>
  <c r="HL79" i="23" s="1"/>
  <c r="HL46" i="23" a="1"/>
  <c r="HL46" i="23" s="1"/>
  <c r="HL29" i="23" a="1"/>
  <c r="HL29" i="23" s="1"/>
  <c r="HL53" i="23" a="1"/>
  <c r="HL53" i="23" s="1"/>
  <c r="HL58" i="23" a="1"/>
  <c r="HL58" i="23" s="1"/>
  <c r="HL65" i="23" a="1"/>
  <c r="HL65" i="23" s="1"/>
  <c r="HL68" i="23" a="1"/>
  <c r="HL68" i="23" s="1"/>
  <c r="HL74" i="23" a="1"/>
  <c r="HL74" i="23" s="1"/>
  <c r="HL77" i="23" a="1"/>
  <c r="HL77" i="23" s="1"/>
  <c r="HL49" i="23" a="1"/>
  <c r="HL49" i="23" s="1"/>
  <c r="HL56" i="23" a="1"/>
  <c r="HL56" i="23" s="1"/>
  <c r="HL64" i="23" a="1"/>
  <c r="HL64" i="23" s="1"/>
  <c r="HL69" i="23" a="1"/>
  <c r="HL69" i="23" s="1"/>
  <c r="HL78" i="23" a="1"/>
  <c r="HL78" i="23" s="1"/>
  <c r="HL81" i="23" a="1"/>
  <c r="HL81" i="23" s="1"/>
  <c r="HL83" i="23" a="1"/>
  <c r="HL83" i="23" s="1"/>
  <c r="HL84" i="23" a="1"/>
  <c r="HL84" i="23" s="1"/>
  <c r="HL86" i="23" a="1"/>
  <c r="HL86" i="23" s="1"/>
  <c r="HL88" i="23" a="1"/>
  <c r="HL88" i="23" s="1"/>
  <c r="HL52" i="23" a="1"/>
  <c r="HL52" i="23" s="1"/>
  <c r="HL54" i="23" a="1"/>
  <c r="HL54" i="23" s="1"/>
  <c r="HL75" i="23" a="1"/>
  <c r="HL75" i="23" s="1"/>
  <c r="HL57" i="23" a="1"/>
  <c r="HL57" i="23" s="1"/>
  <c r="HL63" i="23" a="1"/>
  <c r="HL63" i="23" s="1"/>
  <c r="HL66" i="23" a="1"/>
  <c r="HL66" i="23" s="1"/>
  <c r="HL67" i="23" a="1"/>
  <c r="HL67" i="23" s="1"/>
  <c r="HL50" i="23" a="1"/>
  <c r="HL50" i="23" s="1"/>
  <c r="HL59" i="23" a="1"/>
  <c r="HL59" i="23" s="1"/>
  <c r="HL62" i="23" a="1"/>
  <c r="HL62" i="23" s="1"/>
  <c r="HL71" i="23" a="1"/>
  <c r="HL71" i="23" s="1"/>
  <c r="HL72" i="23" a="1"/>
  <c r="HL72" i="23" s="1"/>
  <c r="HL73" i="23" a="1"/>
  <c r="HL73" i="23" s="1"/>
  <c r="HL47" i="23" a="1"/>
  <c r="HL47" i="23" s="1"/>
  <c r="HL55" i="23" a="1"/>
  <c r="HL55" i="23" s="1"/>
  <c r="HL76" i="23" a="1"/>
  <c r="HL76" i="23" s="1"/>
  <c r="HL80" i="23" a="1"/>
  <c r="HL80" i="23" s="1"/>
  <c r="HL82" i="23" a="1"/>
  <c r="HL82" i="23" s="1"/>
  <c r="HL85" i="23" a="1"/>
  <c r="HL85" i="23" s="1"/>
  <c r="HL87" i="23" a="1"/>
  <c r="HL87" i="23" s="1"/>
  <c r="HL91" i="23" a="1"/>
  <c r="HL91" i="23" s="1"/>
  <c r="HL92" i="23" a="1"/>
  <c r="HL92" i="23" s="1"/>
  <c r="HL93" i="23" a="1"/>
  <c r="HL93" i="23" s="1"/>
  <c r="HL101" i="23" a="1"/>
  <c r="HL101" i="23" s="1"/>
  <c r="HL94" i="23" a="1"/>
  <c r="HL94" i="23" s="1"/>
  <c r="HL95" i="23" a="1"/>
  <c r="HL95" i="23" s="1"/>
  <c r="HL96" i="23" a="1"/>
  <c r="HL96" i="23" s="1"/>
  <c r="HL97" i="23" a="1"/>
  <c r="HL97" i="23" s="1"/>
  <c r="HL100" i="23" a="1"/>
  <c r="HL100" i="23" s="1"/>
  <c r="HL90" i="23" a="1"/>
  <c r="HL90" i="23" s="1"/>
  <c r="HL98" i="23" a="1"/>
  <c r="HL98" i="23" s="1"/>
  <c r="HL102" i="23" a="1"/>
  <c r="HL102" i="23" s="1"/>
  <c r="HL103" i="23" a="1"/>
  <c r="HL103" i="23" s="1"/>
  <c r="HL89" i="23" a="1"/>
  <c r="HL89" i="23" s="1"/>
  <c r="HL99" i="23" a="1"/>
  <c r="HL99" i="23" s="1"/>
  <c r="HT4" i="23" a="1"/>
  <c r="HT4" i="23" s="1"/>
  <c r="HT5" i="23" a="1"/>
  <c r="HT5" i="23" s="1"/>
  <c r="HT6" i="23" a="1"/>
  <c r="HT6" i="23" s="1"/>
  <c r="HT8" i="23" a="1"/>
  <c r="HT8" i="23" s="1"/>
  <c r="HT20" i="23" a="1"/>
  <c r="HT20" i="23" s="1"/>
  <c r="HT17" i="23" a="1"/>
  <c r="HT17" i="23" s="1"/>
  <c r="HT18" i="23" a="1"/>
  <c r="HT18" i="23" s="1"/>
  <c r="HT25" i="23" a="1"/>
  <c r="HT25" i="23" s="1"/>
  <c r="HT27" i="23" a="1"/>
  <c r="HT27" i="23" s="1"/>
  <c r="HT35" i="23" a="1"/>
  <c r="HT35" i="23" s="1"/>
  <c r="HT37" i="23" a="1"/>
  <c r="HT37" i="23" s="1"/>
  <c r="HT30" i="23" a="1"/>
  <c r="HT30" i="23" s="1"/>
  <c r="HT32" i="23" a="1"/>
  <c r="HT32" i="23" s="1"/>
  <c r="HT39" i="23" a="1"/>
  <c r="HT39" i="23" s="1"/>
  <c r="HT40" i="23" a="1"/>
  <c r="HT40" i="23" s="1"/>
  <c r="HT43" i="23" a="1"/>
  <c r="HT43" i="23" s="1"/>
  <c r="HT52" i="23" a="1"/>
  <c r="HT52" i="23" s="1"/>
  <c r="HT9" i="23" a="1"/>
  <c r="HT9" i="23" s="1"/>
  <c r="HT11" i="23" a="1"/>
  <c r="HT11" i="23" s="1"/>
  <c r="HT15" i="23" a="1"/>
  <c r="HT15" i="23" s="1"/>
  <c r="HT21" i="23" a="1"/>
  <c r="HT21" i="23" s="1"/>
  <c r="HT24" i="23" a="1"/>
  <c r="HT24" i="23" s="1"/>
  <c r="HT19" i="23" a="1"/>
  <c r="HT19" i="23" s="1"/>
  <c r="HT29" i="23" a="1"/>
  <c r="HT29" i="23" s="1"/>
  <c r="HT7" i="23" a="1"/>
  <c r="HT7" i="23" s="1"/>
  <c r="HT10" i="23" a="1"/>
  <c r="HT10" i="23" s="1"/>
  <c r="HT13" i="23" a="1"/>
  <c r="HT13" i="23" s="1"/>
  <c r="HT16" i="23" a="1"/>
  <c r="HT16" i="23" s="1"/>
  <c r="HT22" i="23" a="1"/>
  <c r="HT22" i="23" s="1"/>
  <c r="HT26" i="23" a="1"/>
  <c r="HT26" i="23" s="1"/>
  <c r="HT28" i="23" a="1"/>
  <c r="HT28" i="23" s="1"/>
  <c r="HT36" i="23" a="1"/>
  <c r="HT36" i="23" s="1"/>
  <c r="HT38" i="23" a="1"/>
  <c r="HT38" i="23" s="1"/>
  <c r="HT41" i="23" a="1"/>
  <c r="HT41" i="23" s="1"/>
  <c r="HT44" i="23" a="1"/>
  <c r="HT44" i="23" s="1"/>
  <c r="HT45" i="23" a="1"/>
  <c r="HT45" i="23" s="1"/>
  <c r="HT14" i="23" a="1"/>
  <c r="HT14" i="23" s="1"/>
  <c r="HT23" i="23" a="1"/>
  <c r="HT23" i="23" s="1"/>
  <c r="HT31" i="23" a="1"/>
  <c r="HT31" i="23" s="1"/>
  <c r="HT34" i="23" a="1"/>
  <c r="HT34" i="23" s="1"/>
  <c r="HT70" i="23" a="1"/>
  <c r="HT70" i="23" s="1"/>
  <c r="HT73" i="23" a="1"/>
  <c r="HT73" i="23" s="1"/>
  <c r="HT75" i="23" a="1"/>
  <c r="HT75" i="23" s="1"/>
  <c r="HT79" i="23" a="1"/>
  <c r="HT79" i="23" s="1"/>
  <c r="HT42" i="23" a="1"/>
  <c r="HT42" i="23" s="1"/>
  <c r="HT49" i="23" a="1"/>
  <c r="HT49" i="23" s="1"/>
  <c r="HT51" i="23" a="1"/>
  <c r="HT51" i="23" s="1"/>
  <c r="HT54" i="23" a="1"/>
  <c r="HT54" i="23" s="1"/>
  <c r="HT59" i="23" a="1"/>
  <c r="HT59" i="23" s="1"/>
  <c r="HT61" i="23" a="1"/>
  <c r="HT61" i="23" s="1"/>
  <c r="HT72" i="23" a="1"/>
  <c r="HT72" i="23" s="1"/>
  <c r="HT60" i="23" a="1"/>
  <c r="HT60" i="23" s="1"/>
  <c r="HT55" i="23" a="1"/>
  <c r="HT55" i="23" s="1"/>
  <c r="HT58" i="23" a="1"/>
  <c r="HT58" i="23" s="1"/>
  <c r="HT74" i="23" a="1"/>
  <c r="HT74" i="23" s="1"/>
  <c r="HT81" i="23" a="1"/>
  <c r="HT81" i="23" s="1"/>
  <c r="HT84" i="23" a="1"/>
  <c r="HT84" i="23" s="1"/>
  <c r="HT86" i="23" a="1"/>
  <c r="HT86" i="23" s="1"/>
  <c r="HT88" i="23" a="1"/>
  <c r="HT88" i="23" s="1"/>
  <c r="HT47" i="23" a="1"/>
  <c r="HT47" i="23" s="1"/>
  <c r="HT50" i="23" a="1"/>
  <c r="HT50" i="23" s="1"/>
  <c r="HT76" i="23" a="1"/>
  <c r="HT76" i="23" s="1"/>
  <c r="HT77" i="23" a="1"/>
  <c r="HT77" i="23" s="1"/>
  <c r="HT53" i="23" a="1"/>
  <c r="HT53" i="23" s="1"/>
  <c r="HT56" i="23" a="1"/>
  <c r="HT56" i="23" s="1"/>
  <c r="HT65" i="23" a="1"/>
  <c r="HT65" i="23" s="1"/>
  <c r="HT68" i="23" a="1"/>
  <c r="HT68" i="23" s="1"/>
  <c r="HT78" i="23" a="1"/>
  <c r="HT78" i="23" s="1"/>
  <c r="HT33" i="23" a="1"/>
  <c r="HT33" i="23" s="1"/>
  <c r="HT46" i="23" a="1"/>
  <c r="HT46" i="23" s="1"/>
  <c r="HT48" i="23" a="1"/>
  <c r="HT48" i="23" s="1"/>
  <c r="HT64" i="23" a="1"/>
  <c r="HT64" i="23" s="1"/>
  <c r="HT67" i="23" a="1"/>
  <c r="HT67" i="23" s="1"/>
  <c r="HT57" i="23" a="1"/>
  <c r="HT57" i="23" s="1"/>
  <c r="HT62" i="23" a="1"/>
  <c r="HT62" i="23" s="1"/>
  <c r="HT63" i="23" a="1"/>
  <c r="HT63" i="23" s="1"/>
  <c r="HT66" i="23" a="1"/>
  <c r="HT66" i="23" s="1"/>
  <c r="HT69" i="23" a="1"/>
  <c r="HT69" i="23" s="1"/>
  <c r="HT71" i="23" a="1"/>
  <c r="HT71" i="23" s="1"/>
  <c r="HT80" i="23" a="1"/>
  <c r="HT80" i="23" s="1"/>
  <c r="HT82" i="23" a="1"/>
  <c r="HT82" i="23" s="1"/>
  <c r="HT83" i="23" a="1"/>
  <c r="HT83" i="23" s="1"/>
  <c r="HT85" i="23" a="1"/>
  <c r="HT85" i="23" s="1"/>
  <c r="HT87" i="23" a="1"/>
  <c r="HT87" i="23" s="1"/>
  <c r="HT99" i="23" a="1"/>
  <c r="HT99" i="23" s="1"/>
  <c r="HT103" i="23" a="1"/>
  <c r="HT103" i="23" s="1"/>
  <c r="HT91" i="23" a="1"/>
  <c r="HT91" i="23" s="1"/>
  <c r="HT92" i="23" a="1"/>
  <c r="HT92" i="23" s="1"/>
  <c r="HT93" i="23" a="1"/>
  <c r="HT93" i="23" s="1"/>
  <c r="HT94" i="23" a="1"/>
  <c r="HT94" i="23" s="1"/>
  <c r="HT95" i="23" a="1"/>
  <c r="HT95" i="23" s="1"/>
  <c r="HT90" i="23" a="1"/>
  <c r="HT90" i="23" s="1"/>
  <c r="HT96" i="23" a="1"/>
  <c r="HT96" i="23" s="1"/>
  <c r="HT89" i="23" a="1"/>
  <c r="HT89" i="23" s="1"/>
  <c r="HT97" i="23" a="1"/>
  <c r="HT97" i="23" s="1"/>
  <c r="HT101" i="23" a="1"/>
  <c r="HT101" i="23" s="1"/>
  <c r="HT98" i="23" a="1"/>
  <c r="HT98" i="23" s="1"/>
  <c r="HT100" i="23" a="1"/>
  <c r="HT100" i="23" s="1"/>
  <c r="HT102" i="23" a="1"/>
  <c r="HT102" i="23" s="1"/>
  <c r="IB4" i="23" a="1"/>
  <c r="IB4" i="23" s="1"/>
  <c r="IB5" i="23" a="1"/>
  <c r="IB5" i="23" s="1"/>
  <c r="IB7" i="23" a="1"/>
  <c r="IB7" i="23" s="1"/>
  <c r="IB19" i="23" a="1"/>
  <c r="IB19" i="23" s="1"/>
  <c r="IB22" i="23" a="1"/>
  <c r="IB22" i="23" s="1"/>
  <c r="IB26" i="23" a="1"/>
  <c r="IB26" i="23" s="1"/>
  <c r="IB34" i="23" a="1"/>
  <c r="IB34" i="23" s="1"/>
  <c r="IB6" i="23" a="1"/>
  <c r="IB6" i="23" s="1"/>
  <c r="IB16" i="23" a="1"/>
  <c r="IB16" i="23" s="1"/>
  <c r="IB23" i="23" a="1"/>
  <c r="IB23" i="23" s="1"/>
  <c r="IB41" i="23" a="1"/>
  <c r="IB41" i="23" s="1"/>
  <c r="IB13" i="23" a="1"/>
  <c r="IB13" i="23" s="1"/>
  <c r="IB14" i="23" a="1"/>
  <c r="IB14" i="23" s="1"/>
  <c r="IB20" i="23" a="1"/>
  <c r="IB20" i="23" s="1"/>
  <c r="IB25" i="23" a="1"/>
  <c r="IB25" i="23" s="1"/>
  <c r="IB35" i="23" a="1"/>
  <c r="IB35" i="23" s="1"/>
  <c r="IB37" i="23" a="1"/>
  <c r="IB37" i="23" s="1"/>
  <c r="IB30" i="23" a="1"/>
  <c r="IB30" i="23" s="1"/>
  <c r="IB11" i="23" a="1"/>
  <c r="IB11" i="23" s="1"/>
  <c r="IB17" i="23" a="1"/>
  <c r="IB17" i="23" s="1"/>
  <c r="IB18" i="23" a="1"/>
  <c r="IB18" i="23" s="1"/>
  <c r="IB27" i="23" a="1"/>
  <c r="IB27" i="23" s="1"/>
  <c r="IB9" i="23" a="1"/>
  <c r="IB9" i="23" s="1"/>
  <c r="IB15" i="23" a="1"/>
  <c r="IB15" i="23" s="1"/>
  <c r="IB21" i="23" a="1"/>
  <c r="IB21" i="23" s="1"/>
  <c r="IB24" i="23" a="1"/>
  <c r="IB24" i="23" s="1"/>
  <c r="IB29" i="23" a="1"/>
  <c r="IB29" i="23" s="1"/>
  <c r="IB32" i="23" a="1"/>
  <c r="IB32" i="23" s="1"/>
  <c r="IB36" i="23" a="1"/>
  <c r="IB36" i="23" s="1"/>
  <c r="IB38" i="23" a="1"/>
  <c r="IB38" i="23" s="1"/>
  <c r="IB39" i="23" a="1"/>
  <c r="IB39" i="23" s="1"/>
  <c r="IB40" i="23" a="1"/>
  <c r="IB40" i="23" s="1"/>
  <c r="IB43" i="23" a="1"/>
  <c r="IB43" i="23" s="1"/>
  <c r="IB8" i="23" a="1"/>
  <c r="IB8" i="23" s="1"/>
  <c r="IB10" i="23" a="1"/>
  <c r="IB10" i="23" s="1"/>
  <c r="IB28" i="23" a="1"/>
  <c r="IB28" i="23" s="1"/>
  <c r="IB31" i="23" a="1"/>
  <c r="IB31" i="23" s="1"/>
  <c r="IB33" i="23" a="1"/>
  <c r="IB33" i="23" s="1"/>
  <c r="IB42" i="23" a="1"/>
  <c r="IB42" i="23" s="1"/>
  <c r="IB51" i="23" a="1"/>
  <c r="IB51" i="23" s="1"/>
  <c r="IB56" i="23" a="1"/>
  <c r="IB56" i="23" s="1"/>
  <c r="IB79" i="23" a="1"/>
  <c r="IB79" i="23" s="1"/>
  <c r="IB47" i="23" a="1"/>
  <c r="IB47" i="23" s="1"/>
  <c r="IB62" i="23" a="1"/>
  <c r="IB62" i="23" s="1"/>
  <c r="IB63" i="23" a="1"/>
  <c r="IB63" i="23" s="1"/>
  <c r="IB66" i="23" a="1"/>
  <c r="IB66" i="23" s="1"/>
  <c r="IB67" i="23" a="1"/>
  <c r="IB67" i="23" s="1"/>
  <c r="IB71" i="23" a="1"/>
  <c r="IB71" i="23" s="1"/>
  <c r="IB77" i="23" a="1"/>
  <c r="IB77" i="23" s="1"/>
  <c r="IB50" i="23" a="1"/>
  <c r="IB50" i="23" s="1"/>
  <c r="IB53" i="23" a="1"/>
  <c r="IB53" i="23" s="1"/>
  <c r="IB57" i="23" a="1"/>
  <c r="IB57" i="23" s="1"/>
  <c r="IB59" i="23" a="1"/>
  <c r="IB59" i="23" s="1"/>
  <c r="IB69" i="23" a="1"/>
  <c r="IB69" i="23" s="1"/>
  <c r="IB73" i="23" a="1"/>
  <c r="IB73" i="23" s="1"/>
  <c r="IB44" i="23" a="1"/>
  <c r="IB44" i="23" s="1"/>
  <c r="IB46" i="23" a="1"/>
  <c r="IB46" i="23" s="1"/>
  <c r="IB60" i="23" a="1"/>
  <c r="IB60" i="23" s="1"/>
  <c r="IB61" i="23" a="1"/>
  <c r="IB61" i="23" s="1"/>
  <c r="IB70" i="23" a="1"/>
  <c r="IB70" i="23" s="1"/>
  <c r="IB72" i="23" a="1"/>
  <c r="IB72" i="23" s="1"/>
  <c r="IB75" i="23" a="1"/>
  <c r="IB75" i="23" s="1"/>
  <c r="IB81" i="23" a="1"/>
  <c r="IB81" i="23" s="1"/>
  <c r="IB83" i="23" a="1"/>
  <c r="IB83" i="23" s="1"/>
  <c r="IB84" i="23" a="1"/>
  <c r="IB84" i="23" s="1"/>
  <c r="IB86" i="23" a="1"/>
  <c r="IB86" i="23" s="1"/>
  <c r="IB88" i="23" a="1"/>
  <c r="IB88" i="23" s="1"/>
  <c r="IB48" i="23" a="1"/>
  <c r="IB48" i="23" s="1"/>
  <c r="IB54" i="23" a="1"/>
  <c r="IB54" i="23" s="1"/>
  <c r="IB58" i="23" a="1"/>
  <c r="IB58" i="23" s="1"/>
  <c r="IB74" i="23" a="1"/>
  <c r="IB74" i="23" s="1"/>
  <c r="IB52" i="23" a="1"/>
  <c r="IB52" i="23" s="1"/>
  <c r="IB68" i="23" a="1"/>
  <c r="IB68" i="23" s="1"/>
  <c r="IB76" i="23" a="1"/>
  <c r="IB76" i="23" s="1"/>
  <c r="IB45" i="23" a="1"/>
  <c r="IB45" i="23" s="1"/>
  <c r="IB49" i="23" a="1"/>
  <c r="IB49" i="23" s="1"/>
  <c r="IB55" i="23" a="1"/>
  <c r="IB55" i="23" s="1"/>
  <c r="IB64" i="23" a="1"/>
  <c r="IB64" i="23" s="1"/>
  <c r="IB65" i="23" a="1"/>
  <c r="IB65" i="23" s="1"/>
  <c r="IB78" i="23" a="1"/>
  <c r="IB78" i="23" s="1"/>
  <c r="IB80" i="23" a="1"/>
  <c r="IB80" i="23" s="1"/>
  <c r="IB82" i="23" a="1"/>
  <c r="IB82" i="23" s="1"/>
  <c r="IB85" i="23" a="1"/>
  <c r="IB85" i="23" s="1"/>
  <c r="IB87" i="23" a="1"/>
  <c r="IB87" i="23" s="1"/>
  <c r="IB101" i="23" a="1"/>
  <c r="IB101" i="23" s="1"/>
  <c r="IB91" i="23" a="1"/>
  <c r="IB91" i="23" s="1"/>
  <c r="IB92" i="23" a="1"/>
  <c r="IB92" i="23" s="1"/>
  <c r="IB93" i="23" a="1"/>
  <c r="IB93" i="23" s="1"/>
  <c r="IB99" i="23" a="1"/>
  <c r="IB99" i="23" s="1"/>
  <c r="IB102" i="23" a="1"/>
  <c r="IB102" i="23" s="1"/>
  <c r="IB103" i="23" a="1"/>
  <c r="IB103" i="23" s="1"/>
  <c r="IB89" i="23" a="1"/>
  <c r="IB89" i="23" s="1"/>
  <c r="IB90" i="23" a="1"/>
  <c r="IB90" i="23" s="1"/>
  <c r="IB94" i="23" a="1"/>
  <c r="IB94" i="23" s="1"/>
  <c r="IB95" i="23" a="1"/>
  <c r="IB95" i="23" s="1"/>
  <c r="IB96" i="23" a="1"/>
  <c r="IB96" i="23" s="1"/>
  <c r="IB97" i="23" a="1"/>
  <c r="IB97" i="23" s="1"/>
  <c r="IB98" i="23" a="1"/>
  <c r="IB98" i="23" s="1"/>
  <c r="IB100" i="23" a="1"/>
  <c r="IB100" i="23" s="1"/>
  <c r="IJ8" i="23" a="1"/>
  <c r="IJ8" i="23" s="1"/>
  <c r="IJ4" i="23" a="1"/>
  <c r="IJ4" i="23" s="1"/>
  <c r="IJ5" i="23" a="1"/>
  <c r="IJ5" i="23" s="1"/>
  <c r="IJ6" i="23" a="1"/>
  <c r="IJ6" i="23" s="1"/>
  <c r="IJ7" i="23" a="1"/>
  <c r="IJ7" i="23" s="1"/>
  <c r="IJ9" i="23" a="1"/>
  <c r="IJ9" i="23" s="1"/>
  <c r="IJ15" i="23" a="1"/>
  <c r="IJ15" i="23" s="1"/>
  <c r="IJ24" i="23" a="1"/>
  <c r="IJ24" i="23" s="1"/>
  <c r="IJ28" i="23" a="1"/>
  <c r="IJ28" i="23" s="1"/>
  <c r="IJ10" i="23" a="1"/>
  <c r="IJ10" i="23" s="1"/>
  <c r="IJ17" i="23" a="1"/>
  <c r="IJ17" i="23" s="1"/>
  <c r="IJ21" i="23" a="1"/>
  <c r="IJ21" i="23" s="1"/>
  <c r="IJ32" i="23" a="1"/>
  <c r="IJ32" i="23" s="1"/>
  <c r="IJ39" i="23" a="1"/>
  <c r="IJ39" i="23" s="1"/>
  <c r="IJ40" i="23" a="1"/>
  <c r="IJ40" i="23" s="1"/>
  <c r="IJ19" i="23" a="1"/>
  <c r="IJ19" i="23" s="1"/>
  <c r="IJ22" i="23" a="1"/>
  <c r="IJ22" i="23" s="1"/>
  <c r="IJ23" i="23" a="1"/>
  <c r="IJ23" i="23" s="1"/>
  <c r="IJ26" i="23" a="1"/>
  <c r="IJ26" i="23" s="1"/>
  <c r="IJ33" i="23" a="1"/>
  <c r="IJ33" i="23" s="1"/>
  <c r="IJ35" i="23" a="1"/>
  <c r="IJ35" i="23" s="1"/>
  <c r="IJ37" i="23" a="1"/>
  <c r="IJ37" i="23" s="1"/>
  <c r="IJ42" i="23" a="1"/>
  <c r="IJ42" i="23" s="1"/>
  <c r="IJ14" i="23" a="1"/>
  <c r="IJ14" i="23" s="1"/>
  <c r="IJ30" i="23" a="1"/>
  <c r="IJ30" i="23" s="1"/>
  <c r="IJ34" i="23" a="1"/>
  <c r="IJ34" i="23" s="1"/>
  <c r="IJ16" i="23" a="1"/>
  <c r="IJ16" i="23" s="1"/>
  <c r="IJ11" i="23" a="1"/>
  <c r="IJ11" i="23" s="1"/>
  <c r="IJ13" i="23" a="1"/>
  <c r="IJ13" i="23" s="1"/>
  <c r="IJ20" i="23" a="1"/>
  <c r="IJ20" i="23" s="1"/>
  <c r="IJ25" i="23" a="1"/>
  <c r="IJ25" i="23" s="1"/>
  <c r="IJ18" i="23" a="1"/>
  <c r="IJ18" i="23" s="1"/>
  <c r="IJ27" i="23" a="1"/>
  <c r="IJ27" i="23" s="1"/>
  <c r="IJ36" i="23" a="1"/>
  <c r="IJ36" i="23" s="1"/>
  <c r="IJ38" i="23" a="1"/>
  <c r="IJ38" i="23" s="1"/>
  <c r="IJ29" i="23" a="1"/>
  <c r="IJ29" i="23" s="1"/>
  <c r="IJ31" i="23" a="1"/>
  <c r="IJ31" i="23" s="1"/>
  <c r="IJ44" i="23" a="1"/>
  <c r="IJ44" i="23" s="1"/>
  <c r="IJ46" i="23" a="1"/>
  <c r="IJ46" i="23" s="1"/>
  <c r="IJ50" i="23" a="1"/>
  <c r="IJ50" i="23" s="1"/>
  <c r="IJ54" i="23" a="1"/>
  <c r="IJ54" i="23" s="1"/>
  <c r="IJ79" i="23" a="1"/>
  <c r="IJ79" i="23" s="1"/>
  <c r="IJ68" i="23" a="1"/>
  <c r="IJ68" i="23" s="1"/>
  <c r="IJ75" i="23" a="1"/>
  <c r="IJ75" i="23" s="1"/>
  <c r="IJ41" i="23" a="1"/>
  <c r="IJ41" i="23" s="1"/>
  <c r="IJ48" i="23" a="1"/>
  <c r="IJ48" i="23" s="1"/>
  <c r="IJ51" i="23" a="1"/>
  <c r="IJ51" i="23" s="1"/>
  <c r="IJ56" i="23" a="1"/>
  <c r="IJ56" i="23" s="1"/>
  <c r="IJ62" i="23" a="1"/>
  <c r="IJ62" i="23" s="1"/>
  <c r="IJ64" i="23" a="1"/>
  <c r="IJ64" i="23" s="1"/>
  <c r="IJ65" i="23" a="1"/>
  <c r="IJ65" i="23" s="1"/>
  <c r="IJ67" i="23" a="1"/>
  <c r="IJ67" i="23" s="1"/>
  <c r="IJ71" i="23" a="1"/>
  <c r="IJ71" i="23" s="1"/>
  <c r="IJ76" i="23" a="1"/>
  <c r="IJ76" i="23" s="1"/>
  <c r="IJ43" i="23" a="1"/>
  <c r="IJ43" i="23" s="1"/>
  <c r="IJ55" i="23" a="1"/>
  <c r="IJ55" i="23" s="1"/>
  <c r="IJ57" i="23" a="1"/>
  <c r="IJ57" i="23" s="1"/>
  <c r="IJ63" i="23" a="1"/>
  <c r="IJ63" i="23" s="1"/>
  <c r="IJ66" i="23" a="1"/>
  <c r="IJ66" i="23" s="1"/>
  <c r="IJ70" i="23" a="1"/>
  <c r="IJ70" i="23" s="1"/>
  <c r="IJ81" i="23" a="1"/>
  <c r="IJ81" i="23" s="1"/>
  <c r="IJ82" i="23" a="1"/>
  <c r="IJ82" i="23" s="1"/>
  <c r="IJ84" i="23" a="1"/>
  <c r="IJ84" i="23" s="1"/>
  <c r="IJ86" i="23" a="1"/>
  <c r="IJ86" i="23" s="1"/>
  <c r="IJ88" i="23" a="1"/>
  <c r="IJ88" i="23" s="1"/>
  <c r="IJ45" i="23" a="1"/>
  <c r="IJ45" i="23" s="1"/>
  <c r="IJ61" i="23" a="1"/>
  <c r="IJ61" i="23" s="1"/>
  <c r="IJ73" i="23" a="1"/>
  <c r="IJ73" i="23" s="1"/>
  <c r="IJ77" i="23" a="1"/>
  <c r="IJ77" i="23" s="1"/>
  <c r="IJ78" i="23" a="1"/>
  <c r="IJ78" i="23" s="1"/>
  <c r="IJ49" i="23" a="1"/>
  <c r="IJ49" i="23" s="1"/>
  <c r="IJ59" i="23" a="1"/>
  <c r="IJ59" i="23" s="1"/>
  <c r="IJ60" i="23" a="1"/>
  <c r="IJ60" i="23" s="1"/>
  <c r="IJ69" i="23" a="1"/>
  <c r="IJ69" i="23" s="1"/>
  <c r="IJ47" i="23" a="1"/>
  <c r="IJ47" i="23" s="1"/>
  <c r="IJ53" i="23" a="1"/>
  <c r="IJ53" i="23" s="1"/>
  <c r="IJ72" i="23" a="1"/>
  <c r="IJ72" i="23" s="1"/>
  <c r="IJ52" i="23" a="1"/>
  <c r="IJ52" i="23" s="1"/>
  <c r="IJ58" i="23" a="1"/>
  <c r="IJ58" i="23" s="1"/>
  <c r="IJ74" i="23" a="1"/>
  <c r="IJ74" i="23" s="1"/>
  <c r="IJ80" i="23" a="1"/>
  <c r="IJ80" i="23" s="1"/>
  <c r="IJ83" i="23" a="1"/>
  <c r="IJ83" i="23" s="1"/>
  <c r="IJ85" i="23" a="1"/>
  <c r="IJ85" i="23" s="1"/>
  <c r="IJ87" i="23" a="1"/>
  <c r="IJ87" i="23" s="1"/>
  <c r="IJ100" i="23" a="1"/>
  <c r="IJ100" i="23" s="1"/>
  <c r="IJ89" i="23" a="1"/>
  <c r="IJ89" i="23" s="1"/>
  <c r="IJ91" i="23" a="1"/>
  <c r="IJ91" i="23" s="1"/>
  <c r="IJ101" i="23" a="1"/>
  <c r="IJ101" i="23" s="1"/>
  <c r="IJ90" i="23" a="1"/>
  <c r="IJ90" i="23" s="1"/>
  <c r="IJ92" i="23" a="1"/>
  <c r="IJ92" i="23" s="1"/>
  <c r="IJ99" i="23" a="1"/>
  <c r="IJ99" i="23" s="1"/>
  <c r="IJ93" i="23" a="1"/>
  <c r="IJ93" i="23" s="1"/>
  <c r="IJ102" i="23" a="1"/>
  <c r="IJ102" i="23" s="1"/>
  <c r="IJ94" i="23" a="1"/>
  <c r="IJ94" i="23" s="1"/>
  <c r="IJ95" i="23" a="1"/>
  <c r="IJ95" i="23" s="1"/>
  <c r="IJ103" i="23" a="1"/>
  <c r="IJ103" i="23" s="1"/>
  <c r="IJ96" i="23" a="1"/>
  <c r="IJ96" i="23" s="1"/>
  <c r="IJ97" i="23" a="1"/>
  <c r="IJ97" i="23" s="1"/>
  <c r="IJ98" i="23" a="1"/>
  <c r="IJ98" i="23" s="1"/>
  <c r="BJ12" i="23" a="1"/>
  <c r="BJ12" i="23" s="1"/>
  <c r="EE12" i="23" a="1"/>
  <c r="EE12" i="23" s="1"/>
  <c r="GU12" i="23" a="1"/>
  <c r="GU12" i="23" s="1"/>
  <c r="BD12" i="23" a="1"/>
  <c r="BD12" i="23" s="1"/>
  <c r="AW12" i="23" a="1"/>
  <c r="AW12" i="23" s="1"/>
  <c r="DA12" i="23" a="1"/>
  <c r="DA12" i="23" s="1"/>
  <c r="FL12" i="23" a="1"/>
  <c r="FL12" i="23" s="1"/>
  <c r="HX12" i="23" a="1"/>
  <c r="HX12" i="23" s="1"/>
  <c r="CI12" i="23" a="1"/>
  <c r="CI12" i="23" s="1"/>
  <c r="EW12" i="23" a="1"/>
  <c r="EW12" i="23" s="1"/>
  <c r="CB12" i="23" a="1"/>
  <c r="CB12" i="23" s="1"/>
  <c r="GZ12" i="23" a="1"/>
  <c r="GZ12" i="23" s="1"/>
  <c r="CC12" i="23" a="1"/>
  <c r="CC12" i="23" s="1"/>
  <c r="HH12" i="23" a="1"/>
  <c r="HH12" i="23" s="1"/>
  <c r="DW12" i="23" a="1"/>
  <c r="DW12" i="23" s="1"/>
  <c r="GM12" i="23" a="1"/>
  <c r="GM12" i="23" s="1"/>
  <c r="AX5" i="23" a="1"/>
  <c r="AX5" i="23" s="1"/>
  <c r="AX4" i="23" a="1"/>
  <c r="AX4" i="23" s="1"/>
  <c r="AX9" i="23" a="1"/>
  <c r="AX9" i="23" s="1"/>
  <c r="AX23" i="23" a="1"/>
  <c r="AX23" i="23" s="1"/>
  <c r="AX24" i="23" a="1"/>
  <c r="AX24" i="23" s="1"/>
  <c r="AX25" i="23" a="1"/>
  <c r="AX25" i="23" s="1"/>
  <c r="AX28" i="23" a="1"/>
  <c r="AX28" i="23" s="1"/>
  <c r="AX6" i="23" a="1"/>
  <c r="AX6" i="23" s="1"/>
  <c r="AX11" i="23" a="1"/>
  <c r="AX11" i="23" s="1"/>
  <c r="AX8" i="23" a="1"/>
  <c r="AX8" i="23" s="1"/>
  <c r="AX15" i="23" a="1"/>
  <c r="AX15" i="23" s="1"/>
  <c r="AX16" i="23" a="1"/>
  <c r="AX16" i="23" s="1"/>
  <c r="AX20" i="23" a="1"/>
  <c r="AX20" i="23" s="1"/>
  <c r="AX21" i="23" a="1"/>
  <c r="AX21" i="23" s="1"/>
  <c r="AX17" i="23" a="1"/>
  <c r="AX17" i="23" s="1"/>
  <c r="AX18" i="23" a="1"/>
  <c r="AX18" i="23" s="1"/>
  <c r="AX22" i="23" a="1"/>
  <c r="AX22" i="23" s="1"/>
  <c r="AX27" i="23" a="1"/>
  <c r="AX27" i="23" s="1"/>
  <c r="AX10" i="23" a="1"/>
  <c r="AX10" i="23" s="1"/>
  <c r="AX13" i="23" a="1"/>
  <c r="AX13" i="23" s="1"/>
  <c r="AX19" i="23" a="1"/>
  <c r="AX19" i="23" s="1"/>
  <c r="AX14" i="23" a="1"/>
  <c r="AX14" i="23" s="1"/>
  <c r="AX7" i="23" a="1"/>
  <c r="AX7" i="23" s="1"/>
  <c r="AX31" i="23" a="1"/>
  <c r="AX31" i="23" s="1"/>
  <c r="AX35" i="23" a="1"/>
  <c r="AX35" i="23" s="1"/>
  <c r="AX40" i="23" a="1"/>
  <c r="AX40" i="23" s="1"/>
  <c r="AX44" i="23" a="1"/>
  <c r="AX44" i="23" s="1"/>
  <c r="AX30" i="23" a="1"/>
  <c r="AX30" i="23" s="1"/>
  <c r="AX33" i="23" a="1"/>
  <c r="AX33" i="23" s="1"/>
  <c r="AX42" i="23" a="1"/>
  <c r="AX42" i="23" s="1"/>
  <c r="AX43" i="23" a="1"/>
  <c r="AX43" i="23" s="1"/>
  <c r="AX26" i="23" a="1"/>
  <c r="AX26" i="23" s="1"/>
  <c r="AX29" i="23" a="1"/>
  <c r="AX29" i="23" s="1"/>
  <c r="AX34" i="23" a="1"/>
  <c r="AX34" i="23" s="1"/>
  <c r="AX46" i="23" a="1"/>
  <c r="AX46" i="23" s="1"/>
  <c r="AX38" i="23" a="1"/>
  <c r="AX38" i="23" s="1"/>
  <c r="AX39" i="23" a="1"/>
  <c r="AX39" i="23" s="1"/>
  <c r="AX45" i="23" a="1"/>
  <c r="AX45" i="23" s="1"/>
  <c r="AX36" i="23" a="1"/>
  <c r="AX36" i="23" s="1"/>
  <c r="AX37" i="23" a="1"/>
  <c r="AX37" i="23" s="1"/>
  <c r="AX47" i="23" a="1"/>
  <c r="AX47" i="23" s="1"/>
  <c r="AX48" i="23" a="1"/>
  <c r="AX48" i="23" s="1"/>
  <c r="AX55" i="23" a="1"/>
  <c r="AX55" i="23" s="1"/>
  <c r="AX59" i="23" a="1"/>
  <c r="AX59" i="23" s="1"/>
  <c r="AX51" i="23" a="1"/>
  <c r="AX51" i="23" s="1"/>
  <c r="AX61" i="23" a="1"/>
  <c r="AX61" i="23" s="1"/>
  <c r="AX32" i="23" a="1"/>
  <c r="AX32" i="23" s="1"/>
  <c r="AX56" i="23" a="1"/>
  <c r="AX56" i="23" s="1"/>
  <c r="AX57" i="23" a="1"/>
  <c r="AX57" i="23" s="1"/>
  <c r="AX41" i="23" a="1"/>
  <c r="AX41" i="23" s="1"/>
  <c r="AX50" i="23" a="1"/>
  <c r="AX50" i="23" s="1"/>
  <c r="AX53" i="23" a="1"/>
  <c r="AX53" i="23" s="1"/>
  <c r="AX63" i="23" a="1"/>
  <c r="AX63" i="23" s="1"/>
  <c r="AX54" i="23" a="1"/>
  <c r="AX54" i="23" s="1"/>
  <c r="AX58" i="23" a="1"/>
  <c r="AX58" i="23" s="1"/>
  <c r="AX62" i="23" a="1"/>
  <c r="AX62" i="23" s="1"/>
  <c r="AX52" i="23" a="1"/>
  <c r="AX52" i="23" s="1"/>
  <c r="AX49" i="23" a="1"/>
  <c r="AX49" i="23" s="1"/>
  <c r="AX60" i="23" a="1"/>
  <c r="AX60" i="23" s="1"/>
  <c r="AX64" i="23" a="1"/>
  <c r="AX64" i="23" s="1"/>
  <c r="AX73" i="23" a="1"/>
  <c r="AX73" i="23" s="1"/>
  <c r="AX76" i="23" a="1"/>
  <c r="AX76" i="23" s="1"/>
  <c r="AX74" i="23" a="1"/>
  <c r="AX74" i="23" s="1"/>
  <c r="AX79" i="23" a="1"/>
  <c r="AX79" i="23" s="1"/>
  <c r="AX82" i="23" a="1"/>
  <c r="AX82" i="23" s="1"/>
  <c r="AX83" i="23" a="1"/>
  <c r="AX83" i="23" s="1"/>
  <c r="AX65" i="23" a="1"/>
  <c r="AX65" i="23" s="1"/>
  <c r="AX66" i="23" a="1"/>
  <c r="AX66" i="23" s="1"/>
  <c r="AX77" i="23" a="1"/>
  <c r="AX77" i="23" s="1"/>
  <c r="AX80" i="23" a="1"/>
  <c r="AX80" i="23" s="1"/>
  <c r="AX84" i="23" a="1"/>
  <c r="AX84" i="23" s="1"/>
  <c r="AX67" i="23" a="1"/>
  <c r="AX67" i="23" s="1"/>
  <c r="AX70" i="23" a="1"/>
  <c r="AX70" i="23" s="1"/>
  <c r="AX75" i="23" a="1"/>
  <c r="AX75" i="23" s="1"/>
  <c r="AX68" i="23" a="1"/>
  <c r="AX68" i="23" s="1"/>
  <c r="AX69" i="23" a="1"/>
  <c r="AX69" i="23" s="1"/>
  <c r="AX71" i="23" a="1"/>
  <c r="AX71" i="23" s="1"/>
  <c r="AX72" i="23" a="1"/>
  <c r="AX72" i="23" s="1"/>
  <c r="AX87" i="23" a="1"/>
  <c r="AX87" i="23" s="1"/>
  <c r="AX94" i="23" a="1"/>
  <c r="AX94" i="23" s="1"/>
  <c r="AX78" i="23" a="1"/>
  <c r="AX78" i="23" s="1"/>
  <c r="AX96" i="23" a="1"/>
  <c r="AX96" i="23" s="1"/>
  <c r="AX99" i="23" a="1"/>
  <c r="AX99" i="23" s="1"/>
  <c r="AX93" i="23" a="1"/>
  <c r="AX93" i="23" s="1"/>
  <c r="AX102" i="23" a="1"/>
  <c r="AX102" i="23" s="1"/>
  <c r="AX89" i="23" a="1"/>
  <c r="AX89" i="23" s="1"/>
  <c r="AX90" i="23" a="1"/>
  <c r="AX90" i="23" s="1"/>
  <c r="AX100" i="23" a="1"/>
  <c r="AX100" i="23" s="1"/>
  <c r="AX101" i="23" a="1"/>
  <c r="AX101" i="23" s="1"/>
  <c r="AX81" i="23" a="1"/>
  <c r="AX81" i="23" s="1"/>
  <c r="AX91" i="23" a="1"/>
  <c r="AX91" i="23" s="1"/>
  <c r="AX95" i="23" a="1"/>
  <c r="AX95" i="23" s="1"/>
  <c r="AX98" i="23" a="1"/>
  <c r="AX98" i="23" s="1"/>
  <c r="AX103" i="23" a="1"/>
  <c r="AX103" i="23" s="1"/>
  <c r="AX86" i="23" a="1"/>
  <c r="AX86" i="23" s="1"/>
  <c r="AX88" i="23" a="1"/>
  <c r="AX88" i="23" s="1"/>
  <c r="AX92" i="23" a="1"/>
  <c r="AX92" i="23" s="1"/>
  <c r="AX85" i="23" a="1"/>
  <c r="AX85" i="23" s="1"/>
  <c r="AX97" i="23" a="1"/>
  <c r="AX97" i="23" s="1"/>
  <c r="BF5" i="23" a="1"/>
  <c r="BF5" i="23" s="1"/>
  <c r="BF4" i="23" a="1"/>
  <c r="BF4" i="23" s="1"/>
  <c r="BF7" i="23" a="1"/>
  <c r="BF7" i="23" s="1"/>
  <c r="BF9" i="23" a="1"/>
  <c r="BF9" i="23" s="1"/>
  <c r="BF11" i="23" a="1"/>
  <c r="BF11" i="23" s="1"/>
  <c r="BF14" i="23" a="1"/>
  <c r="BF14" i="23" s="1"/>
  <c r="BF24" i="23" a="1"/>
  <c r="BF24" i="23" s="1"/>
  <c r="BF25" i="23" a="1"/>
  <c r="BF25" i="23" s="1"/>
  <c r="BF23" i="23" a="1"/>
  <c r="BF23" i="23" s="1"/>
  <c r="BF29" i="23" a="1"/>
  <c r="BF29" i="23" s="1"/>
  <c r="BF8" i="23" a="1"/>
  <c r="BF8" i="23" s="1"/>
  <c r="BF10" i="23" a="1"/>
  <c r="BF10" i="23" s="1"/>
  <c r="BF15" i="23" a="1"/>
  <c r="BF15" i="23" s="1"/>
  <c r="BF16" i="23" a="1"/>
  <c r="BF16" i="23" s="1"/>
  <c r="BF27" i="23" a="1"/>
  <c r="BF27" i="23" s="1"/>
  <c r="BF18" i="23" a="1"/>
  <c r="BF18" i="23" s="1"/>
  <c r="BF19" i="23" a="1"/>
  <c r="BF19" i="23" s="1"/>
  <c r="BF20" i="23" a="1"/>
  <c r="BF20" i="23" s="1"/>
  <c r="BF21" i="23" a="1"/>
  <c r="BF21" i="23" s="1"/>
  <c r="BF17" i="23" a="1"/>
  <c r="BF17" i="23" s="1"/>
  <c r="BF22" i="23" a="1"/>
  <c r="BF22" i="23" s="1"/>
  <c r="BF36" i="23" a="1"/>
  <c r="BF36" i="23" s="1"/>
  <c r="BF37" i="23" a="1"/>
  <c r="BF37" i="23" s="1"/>
  <c r="BF13" i="23" a="1"/>
  <c r="BF13" i="23" s="1"/>
  <c r="BF32" i="23" a="1"/>
  <c r="BF32" i="23" s="1"/>
  <c r="BF35" i="23" a="1"/>
  <c r="BF35" i="23" s="1"/>
  <c r="BF40" i="23" a="1"/>
  <c r="BF40" i="23" s="1"/>
  <c r="BF44" i="23" a="1"/>
  <c r="BF44" i="23" s="1"/>
  <c r="BF31" i="23" a="1"/>
  <c r="BF31" i="23" s="1"/>
  <c r="BF33" i="23" a="1"/>
  <c r="BF33" i="23" s="1"/>
  <c r="BF42" i="23" a="1"/>
  <c r="BF42" i="23" s="1"/>
  <c r="BF6" i="23" a="1"/>
  <c r="BF6" i="23" s="1"/>
  <c r="BF26" i="23" a="1"/>
  <c r="BF26" i="23" s="1"/>
  <c r="BF28" i="23" a="1"/>
  <c r="BF28" i="23" s="1"/>
  <c r="BF30" i="23" a="1"/>
  <c r="BF30" i="23" s="1"/>
  <c r="BF38" i="23" a="1"/>
  <c r="BF38" i="23" s="1"/>
  <c r="BF43" i="23" a="1"/>
  <c r="BF43" i="23" s="1"/>
  <c r="BF34" i="23" a="1"/>
  <c r="BF34" i="23" s="1"/>
  <c r="BF39" i="23" a="1"/>
  <c r="BF39" i="23" s="1"/>
  <c r="BF41" i="23" a="1"/>
  <c r="BF41" i="23" s="1"/>
  <c r="BF46" i="23" a="1"/>
  <c r="BF46" i="23" s="1"/>
  <c r="BF47" i="23" a="1"/>
  <c r="BF47" i="23" s="1"/>
  <c r="BF58" i="23" a="1"/>
  <c r="BF58" i="23" s="1"/>
  <c r="BF55" i="23" a="1"/>
  <c r="BF55" i="23" s="1"/>
  <c r="BF64" i="23" a="1"/>
  <c r="BF64" i="23" s="1"/>
  <c r="BF48" i="23" a="1"/>
  <c r="BF48" i="23" s="1"/>
  <c r="BF49" i="23" a="1"/>
  <c r="BF49" i="23" s="1"/>
  <c r="BF56" i="23" a="1"/>
  <c r="BF56" i="23" s="1"/>
  <c r="BF60" i="23" a="1"/>
  <c r="BF60" i="23" s="1"/>
  <c r="BF61" i="23" a="1"/>
  <c r="BF61" i="23" s="1"/>
  <c r="BF45" i="23" a="1"/>
  <c r="BF45" i="23" s="1"/>
  <c r="BF51" i="23" a="1"/>
  <c r="BF51" i="23" s="1"/>
  <c r="BF59" i="23" a="1"/>
  <c r="BF59" i="23" s="1"/>
  <c r="BF65" i="23" a="1"/>
  <c r="BF65" i="23" s="1"/>
  <c r="BF50" i="23" a="1"/>
  <c r="BF50" i="23" s="1"/>
  <c r="BF57" i="23" a="1"/>
  <c r="BF57" i="23" s="1"/>
  <c r="BF53" i="23" a="1"/>
  <c r="BF53" i="23" s="1"/>
  <c r="BF54" i="23" a="1"/>
  <c r="BF54" i="23" s="1"/>
  <c r="BF63" i="23" a="1"/>
  <c r="BF63" i="23" s="1"/>
  <c r="BF52" i="23" a="1"/>
  <c r="BF52" i="23" s="1"/>
  <c r="BF62" i="23" a="1"/>
  <c r="BF62" i="23" s="1"/>
  <c r="BF67" i="23" a="1"/>
  <c r="BF67" i="23" s="1"/>
  <c r="BF68" i="23" a="1"/>
  <c r="BF68" i="23" s="1"/>
  <c r="BF77" i="23" a="1"/>
  <c r="BF77" i="23" s="1"/>
  <c r="BF69" i="23" a="1"/>
  <c r="BF69" i="23" s="1"/>
  <c r="BF70" i="23" a="1"/>
  <c r="BF70" i="23" s="1"/>
  <c r="BF71" i="23" a="1"/>
  <c r="BF71" i="23" s="1"/>
  <c r="BF80" i="23" a="1"/>
  <c r="BF80" i="23" s="1"/>
  <c r="BF72" i="23" a="1"/>
  <c r="BF72" i="23" s="1"/>
  <c r="BF75" i="23" a="1"/>
  <c r="BF75" i="23" s="1"/>
  <c r="BF78" i="23" a="1"/>
  <c r="BF78" i="23" s="1"/>
  <c r="BF81" i="23" a="1"/>
  <c r="BF81" i="23" s="1"/>
  <c r="BF66" i="23" a="1"/>
  <c r="BF66" i="23" s="1"/>
  <c r="BF73" i="23" a="1"/>
  <c r="BF73" i="23" s="1"/>
  <c r="BF82" i="23" a="1"/>
  <c r="BF82" i="23" s="1"/>
  <c r="BF74" i="23" a="1"/>
  <c r="BF74" i="23" s="1"/>
  <c r="BF76" i="23" a="1"/>
  <c r="BF76" i="23" s="1"/>
  <c r="BF79" i="23" a="1"/>
  <c r="BF79" i="23" s="1"/>
  <c r="BF83" i="23" a="1"/>
  <c r="BF83" i="23" s="1"/>
  <c r="BF101" i="23" a="1"/>
  <c r="BF101" i="23" s="1"/>
  <c r="BF103" i="23" a="1"/>
  <c r="BF103" i="23" s="1"/>
  <c r="BF87" i="23" a="1"/>
  <c r="BF87" i="23" s="1"/>
  <c r="BF92" i="23" a="1"/>
  <c r="BF92" i="23" s="1"/>
  <c r="BF97" i="23" a="1"/>
  <c r="BF97" i="23" s="1"/>
  <c r="BF94" i="23" a="1"/>
  <c r="BF94" i="23" s="1"/>
  <c r="BF99" i="23" a="1"/>
  <c r="BF99" i="23" s="1"/>
  <c r="BF85" i="23" a="1"/>
  <c r="BF85" i="23" s="1"/>
  <c r="BF93" i="23" a="1"/>
  <c r="BF93" i="23" s="1"/>
  <c r="BF96" i="23" a="1"/>
  <c r="BF96" i="23" s="1"/>
  <c r="BF86" i="23" a="1"/>
  <c r="BF86" i="23" s="1"/>
  <c r="BF89" i="23" a="1"/>
  <c r="BF89" i="23" s="1"/>
  <c r="BF90" i="23" a="1"/>
  <c r="BF90" i="23" s="1"/>
  <c r="BF91" i="23" a="1"/>
  <c r="BF91" i="23" s="1"/>
  <c r="BF98" i="23" a="1"/>
  <c r="BF98" i="23" s="1"/>
  <c r="BF102" i="23" a="1"/>
  <c r="BF102" i="23" s="1"/>
  <c r="BF84" i="23" a="1"/>
  <c r="BF84" i="23" s="1"/>
  <c r="BF88" i="23" a="1"/>
  <c r="BF88" i="23" s="1"/>
  <c r="BF95" i="23" a="1"/>
  <c r="BF95" i="23" s="1"/>
  <c r="BF100" i="23" a="1"/>
  <c r="BF100" i="23" s="1"/>
  <c r="BN6" i="23" a="1"/>
  <c r="BN6" i="23" s="1"/>
  <c r="BN5" i="23" a="1"/>
  <c r="BN5" i="23" s="1"/>
  <c r="BN9" i="23" a="1"/>
  <c r="BN9" i="23" s="1"/>
  <c r="BN13" i="23" a="1"/>
  <c r="BN13" i="23" s="1"/>
  <c r="BN15" i="23" a="1"/>
  <c r="BN15" i="23" s="1"/>
  <c r="BN4" i="23" a="1"/>
  <c r="BN4" i="23" s="1"/>
  <c r="BN11" i="23" a="1"/>
  <c r="BN11" i="23" s="1"/>
  <c r="BN7" i="23" a="1"/>
  <c r="BN7" i="23" s="1"/>
  <c r="BN14" i="23" a="1"/>
  <c r="BN14" i="23" s="1"/>
  <c r="BN17" i="23" a="1"/>
  <c r="BN17" i="23" s="1"/>
  <c r="BN22" i="23" a="1"/>
  <c r="BN22" i="23" s="1"/>
  <c r="BN24" i="23" a="1"/>
  <c r="BN24" i="23" s="1"/>
  <c r="BN25" i="23" a="1"/>
  <c r="BN25" i="23" s="1"/>
  <c r="BN28" i="23" a="1"/>
  <c r="BN28" i="23" s="1"/>
  <c r="BN8" i="23" a="1"/>
  <c r="BN8" i="23" s="1"/>
  <c r="BN10" i="23" a="1"/>
  <c r="BN10" i="23" s="1"/>
  <c r="BN29" i="23" a="1"/>
  <c r="BN29" i="23" s="1"/>
  <c r="BN16" i="23" a="1"/>
  <c r="BN16" i="23" s="1"/>
  <c r="BN19" i="23" a="1"/>
  <c r="BN19" i="23" s="1"/>
  <c r="BN20" i="23" a="1"/>
  <c r="BN20" i="23" s="1"/>
  <c r="BN21" i="23" a="1"/>
  <c r="BN21" i="23" s="1"/>
  <c r="BN26" i="23" a="1"/>
  <c r="BN26" i="23" s="1"/>
  <c r="BN30" i="23" a="1"/>
  <c r="BN30" i="23" s="1"/>
  <c r="BN45" i="23" a="1"/>
  <c r="BN45" i="23" s="1"/>
  <c r="BN34" i="23" a="1"/>
  <c r="BN34" i="23" s="1"/>
  <c r="BN36" i="23" a="1"/>
  <c r="BN36" i="23" s="1"/>
  <c r="BN37" i="23" a="1"/>
  <c r="BN37" i="23" s="1"/>
  <c r="BN46" i="23" a="1"/>
  <c r="BN46" i="23" s="1"/>
  <c r="BN27" i="23" a="1"/>
  <c r="BN27" i="23" s="1"/>
  <c r="BN41" i="23" a="1"/>
  <c r="BN41" i="23" s="1"/>
  <c r="BN18" i="23" a="1"/>
  <c r="BN18" i="23" s="1"/>
  <c r="BN23" i="23" a="1"/>
  <c r="BN23" i="23" s="1"/>
  <c r="BN39" i="23" a="1"/>
  <c r="BN39" i="23" s="1"/>
  <c r="BN40" i="23" a="1"/>
  <c r="BN40" i="23" s="1"/>
  <c r="BN44" i="23" a="1"/>
  <c r="BN44" i="23" s="1"/>
  <c r="BN35" i="23" a="1"/>
  <c r="BN35" i="23" s="1"/>
  <c r="BN43" i="23" a="1"/>
  <c r="BN43" i="23" s="1"/>
  <c r="BN31" i="23" a="1"/>
  <c r="BN31" i="23" s="1"/>
  <c r="BN38" i="23" a="1"/>
  <c r="BN38" i="23" s="1"/>
  <c r="BN62" i="23" a="1"/>
  <c r="BN62" i="23" s="1"/>
  <c r="BN63" i="23" a="1"/>
  <c r="BN63" i="23" s="1"/>
  <c r="BN47" i="23" a="1"/>
  <c r="BN47" i="23" s="1"/>
  <c r="BN52" i="23" a="1"/>
  <c r="BN52" i="23" s="1"/>
  <c r="BN55" i="23" a="1"/>
  <c r="BN55" i="23" s="1"/>
  <c r="BN48" i="23" a="1"/>
  <c r="BN48" i="23" s="1"/>
  <c r="BN56" i="23" a="1"/>
  <c r="BN56" i="23" s="1"/>
  <c r="BN58" i="23" a="1"/>
  <c r="BN58" i="23" s="1"/>
  <c r="BN61" i="23" a="1"/>
  <c r="BN61" i="23" s="1"/>
  <c r="BN32" i="23" a="1"/>
  <c r="BN32" i="23" s="1"/>
  <c r="BN49" i="23" a="1"/>
  <c r="BN49" i="23" s="1"/>
  <c r="BN51" i="23" a="1"/>
  <c r="BN51" i="23" s="1"/>
  <c r="BN60" i="23" a="1"/>
  <c r="BN60" i="23" s="1"/>
  <c r="BN64" i="23" a="1"/>
  <c r="BN64" i="23" s="1"/>
  <c r="BN54" i="23" a="1"/>
  <c r="BN54" i="23" s="1"/>
  <c r="BN57" i="23" a="1"/>
  <c r="BN57" i="23" s="1"/>
  <c r="BN59" i="23" a="1"/>
  <c r="BN59" i="23" s="1"/>
  <c r="BN33" i="23" a="1"/>
  <c r="BN33" i="23" s="1"/>
  <c r="BN42" i="23" a="1"/>
  <c r="BN42" i="23" s="1"/>
  <c r="BN50" i="23" a="1"/>
  <c r="BN50" i="23" s="1"/>
  <c r="BN53" i="23" a="1"/>
  <c r="BN53" i="23" s="1"/>
  <c r="BN65" i="23" a="1"/>
  <c r="BN65" i="23" s="1"/>
  <c r="BN76" i="23" a="1"/>
  <c r="BN76" i="23" s="1"/>
  <c r="BN79" i="23" a="1"/>
  <c r="BN79" i="23" s="1"/>
  <c r="BN67" i="23" a="1"/>
  <c r="BN67" i="23" s="1"/>
  <c r="BN68" i="23" a="1"/>
  <c r="BN68" i="23" s="1"/>
  <c r="BN69" i="23" a="1"/>
  <c r="BN69" i="23" s="1"/>
  <c r="BN70" i="23" a="1"/>
  <c r="BN70" i="23" s="1"/>
  <c r="BN77" i="23" a="1"/>
  <c r="BN77" i="23" s="1"/>
  <c r="BN66" i="23" a="1"/>
  <c r="BN66" i="23" s="1"/>
  <c r="BN71" i="23" a="1"/>
  <c r="BN71" i="23" s="1"/>
  <c r="BN80" i="23" a="1"/>
  <c r="BN80" i="23" s="1"/>
  <c r="BN72" i="23" a="1"/>
  <c r="BN72" i="23" s="1"/>
  <c r="BN84" i="23" a="1"/>
  <c r="BN84" i="23" s="1"/>
  <c r="BN75" i="23" a="1"/>
  <c r="BN75" i="23" s="1"/>
  <c r="BN81" i="23" a="1"/>
  <c r="BN81" i="23" s="1"/>
  <c r="BN73" i="23" a="1"/>
  <c r="BN73" i="23" s="1"/>
  <c r="BN74" i="23" a="1"/>
  <c r="BN74" i="23" s="1"/>
  <c r="BN99" i="23" a="1"/>
  <c r="BN99" i="23" s="1"/>
  <c r="BN88" i="23" a="1"/>
  <c r="BN88" i="23" s="1"/>
  <c r="BN95" i="23" a="1"/>
  <c r="BN95" i="23" s="1"/>
  <c r="BN98" i="23" a="1"/>
  <c r="BN98" i="23" s="1"/>
  <c r="BN100" i="23" a="1"/>
  <c r="BN100" i="23" s="1"/>
  <c r="BN102" i="23" a="1"/>
  <c r="BN102" i="23" s="1"/>
  <c r="BN82" i="23" a="1"/>
  <c r="BN82" i="23" s="1"/>
  <c r="BN92" i="23" a="1"/>
  <c r="BN92" i="23" s="1"/>
  <c r="BN87" i="23" a="1"/>
  <c r="BN87" i="23" s="1"/>
  <c r="BN97" i="23" a="1"/>
  <c r="BN97" i="23" s="1"/>
  <c r="BN101" i="23" a="1"/>
  <c r="BN101" i="23" s="1"/>
  <c r="BN85" i="23" a="1"/>
  <c r="BN85" i="23" s="1"/>
  <c r="BN103" i="23" a="1"/>
  <c r="BN103" i="23" s="1"/>
  <c r="BN78" i="23" a="1"/>
  <c r="BN78" i="23" s="1"/>
  <c r="BN94" i="23" a="1"/>
  <c r="BN94" i="23" s="1"/>
  <c r="BN86" i="23" a="1"/>
  <c r="BN86" i="23" s="1"/>
  <c r="BN96" i="23" a="1"/>
  <c r="BN96" i="23" s="1"/>
  <c r="BN83" i="23" a="1"/>
  <c r="BN83" i="23" s="1"/>
  <c r="BN89" i="23" a="1"/>
  <c r="BN89" i="23" s="1"/>
  <c r="BN90" i="23" a="1"/>
  <c r="BN90" i="23" s="1"/>
  <c r="BN91" i="23" a="1"/>
  <c r="BN91" i="23" s="1"/>
  <c r="BN93" i="23" a="1"/>
  <c r="BN93" i="23" s="1"/>
  <c r="BV6" i="23" a="1"/>
  <c r="BV6" i="23" s="1"/>
  <c r="BV5" i="23" a="1"/>
  <c r="BV5" i="23" s="1"/>
  <c r="BV9" i="23" a="1"/>
  <c r="BV9" i="23" s="1"/>
  <c r="BV23" i="23" a="1"/>
  <c r="BV23" i="23" s="1"/>
  <c r="BV26" i="23" a="1"/>
  <c r="BV26" i="23" s="1"/>
  <c r="BV11" i="23" a="1"/>
  <c r="BV11" i="23" s="1"/>
  <c r="BV20" i="23" a="1"/>
  <c r="BV20" i="23" s="1"/>
  <c r="BV4" i="23" a="1"/>
  <c r="BV4" i="23" s="1"/>
  <c r="BV7" i="23" a="1"/>
  <c r="BV7" i="23" s="1"/>
  <c r="BV13" i="23" a="1"/>
  <c r="BV13" i="23" s="1"/>
  <c r="BV16" i="23" a="1"/>
  <c r="BV16" i="23" s="1"/>
  <c r="BV21" i="23" a="1"/>
  <c r="BV21" i="23" s="1"/>
  <c r="BV28" i="23" a="1"/>
  <c r="BV28" i="23" s="1"/>
  <c r="BV15" i="23" a="1"/>
  <c r="BV15" i="23" s="1"/>
  <c r="BV24" i="23" a="1"/>
  <c r="BV24" i="23" s="1"/>
  <c r="BV25" i="23" a="1"/>
  <c r="BV25" i="23" s="1"/>
  <c r="BV8" i="23" a="1"/>
  <c r="BV8" i="23" s="1"/>
  <c r="BV10" i="23" a="1"/>
  <c r="BV10" i="23" s="1"/>
  <c r="BV17" i="23" a="1"/>
  <c r="BV17" i="23" s="1"/>
  <c r="BV22" i="23" a="1"/>
  <c r="BV22" i="23" s="1"/>
  <c r="BV18" i="23" a="1"/>
  <c r="BV18" i="23" s="1"/>
  <c r="BV19" i="23" a="1"/>
  <c r="BV19" i="23" s="1"/>
  <c r="BV35" i="23" a="1"/>
  <c r="BV35" i="23" s="1"/>
  <c r="BV42" i="23" a="1"/>
  <c r="BV42" i="23" s="1"/>
  <c r="BV43" i="23" a="1"/>
  <c r="BV43" i="23" s="1"/>
  <c r="BV33" i="23" a="1"/>
  <c r="BV33" i="23" s="1"/>
  <c r="BV31" i="23" a="1"/>
  <c r="BV31" i="23" s="1"/>
  <c r="BV32" i="23" a="1"/>
  <c r="BV32" i="23" s="1"/>
  <c r="BV36" i="23" a="1"/>
  <c r="BV36" i="23" s="1"/>
  <c r="BV37" i="23" a="1"/>
  <c r="BV37" i="23" s="1"/>
  <c r="BV46" i="23" a="1"/>
  <c r="BV46" i="23" s="1"/>
  <c r="BV29" i="23" a="1"/>
  <c r="BV29" i="23" s="1"/>
  <c r="BV41" i="23" a="1"/>
  <c r="BV41" i="23" s="1"/>
  <c r="BV30" i="23" a="1"/>
  <c r="BV30" i="23" s="1"/>
  <c r="BV34" i="23" a="1"/>
  <c r="BV34" i="23" s="1"/>
  <c r="BV14" i="23" a="1"/>
  <c r="BV14" i="23" s="1"/>
  <c r="BV27" i="23" a="1"/>
  <c r="BV27" i="23" s="1"/>
  <c r="BV44" i="23" a="1"/>
  <c r="BV44" i="23" s="1"/>
  <c r="BV45" i="23" a="1"/>
  <c r="BV45" i="23" s="1"/>
  <c r="BV54" i="23" a="1"/>
  <c r="BV54" i="23" s="1"/>
  <c r="BV59" i="23" a="1"/>
  <c r="BV59" i="23" s="1"/>
  <c r="BV38" i="23" a="1"/>
  <c r="BV38" i="23" s="1"/>
  <c r="BV53" i="23" a="1"/>
  <c r="BV53" i="23" s="1"/>
  <c r="BV65" i="23" a="1"/>
  <c r="BV65" i="23" s="1"/>
  <c r="BV50" i="23" a="1"/>
  <c r="BV50" i="23" s="1"/>
  <c r="BV39" i="23" a="1"/>
  <c r="BV39" i="23" s="1"/>
  <c r="BV47" i="23" a="1"/>
  <c r="BV47" i="23" s="1"/>
  <c r="BV52" i="23" a="1"/>
  <c r="BV52" i="23" s="1"/>
  <c r="BV62" i="23" a="1"/>
  <c r="BV62" i="23" s="1"/>
  <c r="BV63" i="23" a="1"/>
  <c r="BV63" i="23" s="1"/>
  <c r="BV55" i="23" a="1"/>
  <c r="BV55" i="23" s="1"/>
  <c r="BV56" i="23" a="1"/>
  <c r="BV56" i="23" s="1"/>
  <c r="BV40" i="23" a="1"/>
  <c r="BV40" i="23" s="1"/>
  <c r="BV48" i="23" a="1"/>
  <c r="BV48" i="23" s="1"/>
  <c r="BV49" i="23" a="1"/>
  <c r="BV49" i="23" s="1"/>
  <c r="BV58" i="23" a="1"/>
  <c r="BV58" i="23" s="1"/>
  <c r="BV61" i="23" a="1"/>
  <c r="BV61" i="23" s="1"/>
  <c r="BV51" i="23" a="1"/>
  <c r="BV51" i="23" s="1"/>
  <c r="BV57" i="23" a="1"/>
  <c r="BV57" i="23" s="1"/>
  <c r="BV60" i="23" a="1"/>
  <c r="BV60" i="23" s="1"/>
  <c r="BV64" i="23" a="1"/>
  <c r="BV64" i="23" s="1"/>
  <c r="BV75" i="23" a="1"/>
  <c r="BV75" i="23" s="1"/>
  <c r="BV81" i="23" a="1"/>
  <c r="BV81" i="23" s="1"/>
  <c r="BV73" i="23" a="1"/>
  <c r="BV73" i="23" s="1"/>
  <c r="BV78" i="23" a="1"/>
  <c r="BV78" i="23" s="1"/>
  <c r="BV82" i="23" a="1"/>
  <c r="BV82" i="23" s="1"/>
  <c r="BV74" i="23" a="1"/>
  <c r="BV74" i="23" s="1"/>
  <c r="BV83" i="23" a="1"/>
  <c r="BV83" i="23" s="1"/>
  <c r="BV84" i="23" a="1"/>
  <c r="BV84" i="23" s="1"/>
  <c r="BV67" i="23" a="1"/>
  <c r="BV67" i="23" s="1"/>
  <c r="BV68" i="23" a="1"/>
  <c r="BV68" i="23" s="1"/>
  <c r="BV76" i="23" a="1"/>
  <c r="BV76" i="23" s="1"/>
  <c r="BV79" i="23" a="1"/>
  <c r="BV79" i="23" s="1"/>
  <c r="BV69" i="23" a="1"/>
  <c r="BV69" i="23" s="1"/>
  <c r="BV70" i="23" a="1"/>
  <c r="BV70" i="23" s="1"/>
  <c r="BV66" i="23" a="1"/>
  <c r="BV66" i="23" s="1"/>
  <c r="BV71" i="23" a="1"/>
  <c r="BV71" i="23" s="1"/>
  <c r="BV72" i="23" a="1"/>
  <c r="BV72" i="23" s="1"/>
  <c r="BV89" i="23" a="1"/>
  <c r="BV89" i="23" s="1"/>
  <c r="BV88" i="23" a="1"/>
  <c r="BV88" i="23" s="1"/>
  <c r="BV93" i="23" a="1"/>
  <c r="BV93" i="23" s="1"/>
  <c r="BV96" i="23" a="1"/>
  <c r="BV96" i="23" s="1"/>
  <c r="BV98" i="23" a="1"/>
  <c r="BV98" i="23" s="1"/>
  <c r="BV77" i="23" a="1"/>
  <c r="BV77" i="23" s="1"/>
  <c r="BV85" i="23" a="1"/>
  <c r="BV85" i="23" s="1"/>
  <c r="BV95" i="23" a="1"/>
  <c r="BV95" i="23" s="1"/>
  <c r="BV99" i="23" a="1"/>
  <c r="BV99" i="23" s="1"/>
  <c r="BV87" i="23" a="1"/>
  <c r="BV87" i="23" s="1"/>
  <c r="BV100" i="23" a="1"/>
  <c r="BV100" i="23" s="1"/>
  <c r="BV92" i="23" a="1"/>
  <c r="BV92" i="23" s="1"/>
  <c r="BV97" i="23" a="1"/>
  <c r="BV97" i="23" s="1"/>
  <c r="BV102" i="23" a="1"/>
  <c r="BV102" i="23" s="1"/>
  <c r="BV86" i="23" a="1"/>
  <c r="BV86" i="23" s="1"/>
  <c r="BV94" i="23" a="1"/>
  <c r="BV94" i="23" s="1"/>
  <c r="BV101" i="23" a="1"/>
  <c r="BV101" i="23" s="1"/>
  <c r="BV80" i="23" a="1"/>
  <c r="BV80" i="23" s="1"/>
  <c r="BV90" i="23" a="1"/>
  <c r="BV90" i="23" s="1"/>
  <c r="BV91" i="23" a="1"/>
  <c r="BV91" i="23" s="1"/>
  <c r="BV103" i="23" a="1"/>
  <c r="BV103" i="23" s="1"/>
  <c r="CD4" i="23" a="1"/>
  <c r="CD4" i="23" s="1"/>
  <c r="CD5" i="23" a="1"/>
  <c r="CD5" i="23" s="1"/>
  <c r="CD9" i="23" a="1"/>
  <c r="CD9" i="23" s="1"/>
  <c r="CD14" i="23" a="1"/>
  <c r="CD14" i="23" s="1"/>
  <c r="CD19" i="23" a="1"/>
  <c r="CD19" i="23" s="1"/>
  <c r="CD22" i="23" a="1"/>
  <c r="CD22" i="23" s="1"/>
  <c r="CD26" i="23" a="1"/>
  <c r="CD26" i="23" s="1"/>
  <c r="CD11" i="23" a="1"/>
  <c r="CD11" i="23" s="1"/>
  <c r="CD7" i="23" a="1"/>
  <c r="CD7" i="23" s="1"/>
  <c r="CD29" i="23" a="1"/>
  <c r="CD29" i="23" s="1"/>
  <c r="CD6" i="23" a="1"/>
  <c r="CD6" i="23" s="1"/>
  <c r="CD20" i="23" a="1"/>
  <c r="CD20" i="23" s="1"/>
  <c r="CD8" i="23" a="1"/>
  <c r="CD8" i="23" s="1"/>
  <c r="CD10" i="23" a="1"/>
  <c r="CD10" i="23" s="1"/>
  <c r="CD13" i="23" a="1"/>
  <c r="CD13" i="23" s="1"/>
  <c r="CD23" i="23" a="1"/>
  <c r="CD23" i="23" s="1"/>
  <c r="CD24" i="23" a="1"/>
  <c r="CD24" i="23" s="1"/>
  <c r="CD25" i="23" a="1"/>
  <c r="CD25" i="23" s="1"/>
  <c r="CD28" i="23" a="1"/>
  <c r="CD28" i="23" s="1"/>
  <c r="CD17" i="23" a="1"/>
  <c r="CD17" i="23" s="1"/>
  <c r="CD18" i="23" a="1"/>
  <c r="CD18" i="23" s="1"/>
  <c r="CD15" i="23" a="1"/>
  <c r="CD15" i="23" s="1"/>
  <c r="CD30" i="23" a="1"/>
  <c r="CD30" i="23" s="1"/>
  <c r="CD40" i="23" a="1"/>
  <c r="CD40" i="23" s="1"/>
  <c r="CD43" i="23" a="1"/>
  <c r="CD43" i="23" s="1"/>
  <c r="CD39" i="23" a="1"/>
  <c r="CD39" i="23" s="1"/>
  <c r="CD35" i="23" a="1"/>
  <c r="CD35" i="23" s="1"/>
  <c r="CD42" i="23" a="1"/>
  <c r="CD42" i="23" s="1"/>
  <c r="CD16" i="23" a="1"/>
  <c r="CD16" i="23" s="1"/>
  <c r="CD36" i="23" a="1"/>
  <c r="CD36" i="23" s="1"/>
  <c r="CD37" i="23" a="1"/>
  <c r="CD37" i="23" s="1"/>
  <c r="CD32" i="23" a="1"/>
  <c r="CD32" i="23" s="1"/>
  <c r="CD33" i="23" a="1"/>
  <c r="CD33" i="23" s="1"/>
  <c r="CD31" i="23" a="1"/>
  <c r="CD31" i="23" s="1"/>
  <c r="CD46" i="23" a="1"/>
  <c r="CD46" i="23" s="1"/>
  <c r="CD21" i="23" a="1"/>
  <c r="CD21" i="23" s="1"/>
  <c r="CD27" i="23" a="1"/>
  <c r="CD27" i="23" s="1"/>
  <c r="CD38" i="23" a="1"/>
  <c r="CD38" i="23" s="1"/>
  <c r="CD44" i="23" a="1"/>
  <c r="CD44" i="23" s="1"/>
  <c r="CD41" i="23" a="1"/>
  <c r="CD41" i="23" s="1"/>
  <c r="CD57" i="23" a="1"/>
  <c r="CD57" i="23" s="1"/>
  <c r="CD58" i="23" a="1"/>
  <c r="CD58" i="23" s="1"/>
  <c r="CD48" i="23" a="1"/>
  <c r="CD48" i="23" s="1"/>
  <c r="CD51" i="23" a="1"/>
  <c r="CD51" i="23" s="1"/>
  <c r="CD54" i="23" a="1"/>
  <c r="CD54" i="23" s="1"/>
  <c r="CD61" i="23" a="1"/>
  <c r="CD61" i="23" s="1"/>
  <c r="CD60" i="23" a="1"/>
  <c r="CD60" i="23" s="1"/>
  <c r="CD34" i="23" a="1"/>
  <c r="CD34" i="23" s="1"/>
  <c r="CD45" i="23" a="1"/>
  <c r="CD45" i="23" s="1"/>
  <c r="CD47" i="23" a="1"/>
  <c r="CD47" i="23" s="1"/>
  <c r="CD53" i="23" a="1"/>
  <c r="CD53" i="23" s="1"/>
  <c r="CD59" i="23" a="1"/>
  <c r="CD59" i="23" s="1"/>
  <c r="CD64" i="23" a="1"/>
  <c r="CD64" i="23" s="1"/>
  <c r="CD65" i="23" a="1"/>
  <c r="CD65" i="23" s="1"/>
  <c r="CD50" i="23" a="1"/>
  <c r="CD50" i="23" s="1"/>
  <c r="CD55" i="23" a="1"/>
  <c r="CD55" i="23" s="1"/>
  <c r="CD62" i="23" a="1"/>
  <c r="CD62" i="23" s="1"/>
  <c r="CD63" i="23" a="1"/>
  <c r="CD63" i="23" s="1"/>
  <c r="CD52" i="23" a="1"/>
  <c r="CD52" i="23" s="1"/>
  <c r="CD49" i="23" a="1"/>
  <c r="CD49" i="23" s="1"/>
  <c r="CD56" i="23" a="1"/>
  <c r="CD56" i="23" s="1"/>
  <c r="CD68" i="23" a="1"/>
  <c r="CD68" i="23" s="1"/>
  <c r="CD69" i="23" a="1"/>
  <c r="CD69" i="23" s="1"/>
  <c r="CD76" i="23" a="1"/>
  <c r="CD76" i="23" s="1"/>
  <c r="CD79" i="23" a="1"/>
  <c r="CD79" i="23" s="1"/>
  <c r="CD71" i="23" a="1"/>
  <c r="CD71" i="23" s="1"/>
  <c r="CD80" i="23" a="1"/>
  <c r="CD80" i="23" s="1"/>
  <c r="CD72" i="23" a="1"/>
  <c r="CD72" i="23" s="1"/>
  <c r="CD77" i="23" a="1"/>
  <c r="CD77" i="23" s="1"/>
  <c r="CD81" i="23" a="1"/>
  <c r="CD81" i="23" s="1"/>
  <c r="CD73" i="23" a="1"/>
  <c r="CD73" i="23" s="1"/>
  <c r="CD74" i="23" a="1"/>
  <c r="CD74" i="23" s="1"/>
  <c r="CD75" i="23" a="1"/>
  <c r="CD75" i="23" s="1"/>
  <c r="CD78" i="23" a="1"/>
  <c r="CD78" i="23" s="1"/>
  <c r="CD82" i="23" a="1"/>
  <c r="CD82" i="23" s="1"/>
  <c r="CD83" i="23" a="1"/>
  <c r="CD83" i="23" s="1"/>
  <c r="CD66" i="23" a="1"/>
  <c r="CD66" i="23" s="1"/>
  <c r="CD67" i="23" a="1"/>
  <c r="CD67" i="23" s="1"/>
  <c r="CD70" i="23" a="1"/>
  <c r="CD70" i="23" s="1"/>
  <c r="CD89" i="23" a="1"/>
  <c r="CD89" i="23" s="1"/>
  <c r="CD90" i="23" a="1"/>
  <c r="CD90" i="23" s="1"/>
  <c r="CD100" i="23" a="1"/>
  <c r="CD100" i="23" s="1"/>
  <c r="CD102" i="23" a="1"/>
  <c r="CD102" i="23" s="1"/>
  <c r="CD88" i="23" a="1"/>
  <c r="CD88" i="23" s="1"/>
  <c r="CD91" i="23" a="1"/>
  <c r="CD91" i="23" s="1"/>
  <c r="CD94" i="23" a="1"/>
  <c r="CD94" i="23" s="1"/>
  <c r="CD101" i="23" a="1"/>
  <c r="CD101" i="23" s="1"/>
  <c r="CD103" i="23" a="1"/>
  <c r="CD103" i="23" s="1"/>
  <c r="CD85" i="23" a="1"/>
  <c r="CD85" i="23" s="1"/>
  <c r="CD96" i="23" a="1"/>
  <c r="CD96" i="23" s="1"/>
  <c r="CD84" i="23" a="1"/>
  <c r="CD84" i="23" s="1"/>
  <c r="CD93" i="23" a="1"/>
  <c r="CD93" i="23" s="1"/>
  <c r="CD87" i="23" a="1"/>
  <c r="CD87" i="23" s="1"/>
  <c r="CD95" i="23" a="1"/>
  <c r="CD95" i="23" s="1"/>
  <c r="CD98" i="23" a="1"/>
  <c r="CD98" i="23" s="1"/>
  <c r="CD86" i="23" a="1"/>
  <c r="CD86" i="23" s="1"/>
  <c r="CD92" i="23" a="1"/>
  <c r="CD92" i="23" s="1"/>
  <c r="CD99" i="23" a="1"/>
  <c r="CD99" i="23" s="1"/>
  <c r="CD97" i="23" a="1"/>
  <c r="CD97" i="23" s="1"/>
  <c r="CL4" i="23" a="1"/>
  <c r="CL4" i="23" s="1"/>
  <c r="CL5" i="23" a="1"/>
  <c r="CL5" i="23" s="1"/>
  <c r="CL6" i="23" a="1"/>
  <c r="CL6" i="23" s="1"/>
  <c r="CL9" i="23" a="1"/>
  <c r="CL9" i="23" s="1"/>
  <c r="CL15" i="23" a="1"/>
  <c r="CL15" i="23" s="1"/>
  <c r="CL16" i="23" a="1"/>
  <c r="CL16" i="23" s="1"/>
  <c r="CL10" i="23" a="1"/>
  <c r="CL10" i="23" s="1"/>
  <c r="CL11" i="23" a="1"/>
  <c r="CL11" i="23" s="1"/>
  <c r="CL18" i="23" a="1"/>
  <c r="CL18" i="23" s="1"/>
  <c r="CL21" i="23" a="1"/>
  <c r="CL21" i="23" s="1"/>
  <c r="CL26" i="23" a="1"/>
  <c r="CL26" i="23" s="1"/>
  <c r="CL19" i="23" a="1"/>
  <c r="CL19" i="23" s="1"/>
  <c r="CL7" i="23" a="1"/>
  <c r="CL7" i="23" s="1"/>
  <c r="CL8" i="23" a="1"/>
  <c r="CL8" i="23" s="1"/>
  <c r="CL14" i="23" a="1"/>
  <c r="CL14" i="23" s="1"/>
  <c r="CL17" i="23" a="1"/>
  <c r="CL17" i="23" s="1"/>
  <c r="CL25" i="23" a="1"/>
  <c r="CL25" i="23" s="1"/>
  <c r="CL28" i="23" a="1"/>
  <c r="CL28" i="23" s="1"/>
  <c r="CL20" i="23" a="1"/>
  <c r="CL20" i="23" s="1"/>
  <c r="CL13" i="23" a="1"/>
  <c r="CL13" i="23" s="1"/>
  <c r="CL27" i="23" a="1"/>
  <c r="CL27" i="23" s="1"/>
  <c r="CL31" i="23" a="1"/>
  <c r="CL31" i="23" s="1"/>
  <c r="CL34" i="23" a="1"/>
  <c r="CL34" i="23" s="1"/>
  <c r="CL38" i="23" a="1"/>
  <c r="CL38" i="23" s="1"/>
  <c r="CL44" i="23" a="1"/>
  <c r="CL44" i="23" s="1"/>
  <c r="CL22" i="23" a="1"/>
  <c r="CL22" i="23" s="1"/>
  <c r="CL30" i="23" a="1"/>
  <c r="CL30" i="23" s="1"/>
  <c r="CL40" i="23" a="1"/>
  <c r="CL40" i="23" s="1"/>
  <c r="CL29" i="23" a="1"/>
  <c r="CL29" i="23" s="1"/>
  <c r="CL42" i="23" a="1"/>
  <c r="CL42" i="23" s="1"/>
  <c r="CL43" i="23" a="1"/>
  <c r="CL43" i="23" s="1"/>
  <c r="CL24" i="23" a="1"/>
  <c r="CL24" i="23" s="1"/>
  <c r="CL35" i="23" a="1"/>
  <c r="CL35" i="23" s="1"/>
  <c r="CL36" i="23" a="1"/>
  <c r="CL36" i="23" s="1"/>
  <c r="CL37" i="23" a="1"/>
  <c r="CL37" i="23" s="1"/>
  <c r="CL39" i="23" a="1"/>
  <c r="CL39" i="23" s="1"/>
  <c r="CL23" i="23" a="1"/>
  <c r="CL23" i="23" s="1"/>
  <c r="CL32" i="23" a="1"/>
  <c r="CL32" i="23" s="1"/>
  <c r="CL41" i="23" a="1"/>
  <c r="CL41" i="23" s="1"/>
  <c r="CL45" i="23" a="1"/>
  <c r="CL45" i="23" s="1"/>
  <c r="CL56" i="23" a="1"/>
  <c r="CL56" i="23" s="1"/>
  <c r="CL49" i="23" a="1"/>
  <c r="CL49" i="23" s="1"/>
  <c r="CL54" i="23" a="1"/>
  <c r="CL54" i="23" s="1"/>
  <c r="CL33" i="23" a="1"/>
  <c r="CL33" i="23" s="1"/>
  <c r="CL46" i="23" a="1"/>
  <c r="CL46" i="23" s="1"/>
  <c r="CL48" i="23" a="1"/>
  <c r="CL48" i="23" s="1"/>
  <c r="CL51" i="23" a="1"/>
  <c r="CL51" i="23" s="1"/>
  <c r="CL57" i="23" a="1"/>
  <c r="CL57" i="23" s="1"/>
  <c r="CL58" i="23" a="1"/>
  <c r="CL58" i="23" s="1"/>
  <c r="CL61" i="23" a="1"/>
  <c r="CL61" i="23" s="1"/>
  <c r="CL47" i="23" a="1"/>
  <c r="CL47" i="23" s="1"/>
  <c r="CL53" i="23" a="1"/>
  <c r="CL53" i="23" s="1"/>
  <c r="CL60" i="23" a="1"/>
  <c r="CL60" i="23" s="1"/>
  <c r="CL64" i="23" a="1"/>
  <c r="CL64" i="23" s="1"/>
  <c r="CL50" i="23" a="1"/>
  <c r="CL50" i="23" s="1"/>
  <c r="CL55" i="23" a="1"/>
  <c r="CL55" i="23" s="1"/>
  <c r="CL59" i="23" a="1"/>
  <c r="CL59" i="23" s="1"/>
  <c r="CL52" i="23" a="1"/>
  <c r="CL52" i="23" s="1"/>
  <c r="CL62" i="23" a="1"/>
  <c r="CL62" i="23" s="1"/>
  <c r="CL63" i="23" a="1"/>
  <c r="CL63" i="23" s="1"/>
  <c r="CL65" i="23" a="1"/>
  <c r="CL65" i="23" s="1"/>
  <c r="CL73" i="23" a="1"/>
  <c r="CL73" i="23" s="1"/>
  <c r="CL74" i="23" a="1"/>
  <c r="CL74" i="23" s="1"/>
  <c r="CL82" i="23" a="1"/>
  <c r="CL82" i="23" s="1"/>
  <c r="CL68" i="23" a="1"/>
  <c r="CL68" i="23" s="1"/>
  <c r="CL75" i="23" a="1"/>
  <c r="CL75" i="23" s="1"/>
  <c r="CL78" i="23" a="1"/>
  <c r="CL78" i="23" s="1"/>
  <c r="CL67" i="23" a="1"/>
  <c r="CL67" i="23" s="1"/>
  <c r="CL69" i="23" a="1"/>
  <c r="CL69" i="23" s="1"/>
  <c r="CL70" i="23" a="1"/>
  <c r="CL70" i="23" s="1"/>
  <c r="CL83" i="23" a="1"/>
  <c r="CL83" i="23" s="1"/>
  <c r="CL66" i="23" a="1"/>
  <c r="CL66" i="23" s="1"/>
  <c r="CL84" i="23" a="1"/>
  <c r="CL84" i="23" s="1"/>
  <c r="CL76" i="23" a="1"/>
  <c r="CL76" i="23" s="1"/>
  <c r="CL79" i="23" a="1"/>
  <c r="CL79" i="23" s="1"/>
  <c r="CL71" i="23" a="1"/>
  <c r="CL71" i="23" s="1"/>
  <c r="CL72" i="23" a="1"/>
  <c r="CL72" i="23" s="1"/>
  <c r="CL80" i="23" a="1"/>
  <c r="CL80" i="23" s="1"/>
  <c r="CL81" i="23" a="1"/>
  <c r="CL81" i="23" s="1"/>
  <c r="CL99" i="23" a="1"/>
  <c r="CL99" i="23" s="1"/>
  <c r="CL85" i="23" a="1"/>
  <c r="CL85" i="23" s="1"/>
  <c r="CL92" i="23" a="1"/>
  <c r="CL92" i="23" s="1"/>
  <c r="CL97" i="23" a="1"/>
  <c r="CL97" i="23" s="1"/>
  <c r="CL88" i="23" a="1"/>
  <c r="CL88" i="23" s="1"/>
  <c r="CL89" i="23" a="1"/>
  <c r="CL89" i="23" s="1"/>
  <c r="CL90" i="23" a="1"/>
  <c r="CL90" i="23" s="1"/>
  <c r="CL94" i="23" a="1"/>
  <c r="CL94" i="23" s="1"/>
  <c r="CL91" i="23" a="1"/>
  <c r="CL91" i="23" s="1"/>
  <c r="CL100" i="23" a="1"/>
  <c r="CL100" i="23" s="1"/>
  <c r="CL102" i="23" a="1"/>
  <c r="CL102" i="23" s="1"/>
  <c r="CL87" i="23" a="1"/>
  <c r="CL87" i="23" s="1"/>
  <c r="CL103" i="23" a="1"/>
  <c r="CL103" i="23" s="1"/>
  <c r="CL93" i="23" a="1"/>
  <c r="CL93" i="23" s="1"/>
  <c r="CL96" i="23" a="1"/>
  <c r="CL96" i="23" s="1"/>
  <c r="CL101" i="23" a="1"/>
  <c r="CL101" i="23" s="1"/>
  <c r="CL77" i="23" a="1"/>
  <c r="CL77" i="23" s="1"/>
  <c r="CL86" i="23" a="1"/>
  <c r="CL86" i="23" s="1"/>
  <c r="CL98" i="23" a="1"/>
  <c r="CL98" i="23" s="1"/>
  <c r="CL95" i="23" a="1"/>
  <c r="CL95" i="23" s="1"/>
  <c r="CT4" i="23" a="1"/>
  <c r="CT4" i="23" s="1"/>
  <c r="CT5" i="23" a="1"/>
  <c r="CT5" i="23" s="1"/>
  <c r="CT9" i="23" a="1"/>
  <c r="CT9" i="23" s="1"/>
  <c r="CT23" i="23" a="1"/>
  <c r="CT23" i="23" s="1"/>
  <c r="CT27" i="23" a="1"/>
  <c r="CT27" i="23" s="1"/>
  <c r="CT6" i="23" a="1"/>
  <c r="CT6" i="23" s="1"/>
  <c r="CT10" i="23" a="1"/>
  <c r="CT10" i="23" s="1"/>
  <c r="CT13" i="23" a="1"/>
  <c r="CT13" i="23" s="1"/>
  <c r="CT18" i="23" a="1"/>
  <c r="CT18" i="23" s="1"/>
  <c r="CT26" i="23" a="1"/>
  <c r="CT26" i="23" s="1"/>
  <c r="CT16" i="23" a="1"/>
  <c r="CT16" i="23" s="1"/>
  <c r="CT8" i="23" a="1"/>
  <c r="CT8" i="23" s="1"/>
  <c r="CT15" i="23" a="1"/>
  <c r="CT15" i="23" s="1"/>
  <c r="CT19" i="23" a="1"/>
  <c r="CT19" i="23" s="1"/>
  <c r="CT21" i="23" a="1"/>
  <c r="CT21" i="23" s="1"/>
  <c r="CT22" i="23" a="1"/>
  <c r="CT22" i="23" s="1"/>
  <c r="CT11" i="23" a="1"/>
  <c r="CT11" i="23" s="1"/>
  <c r="CT17" i="23" a="1"/>
  <c r="CT17" i="23" s="1"/>
  <c r="CT20" i="23" a="1"/>
  <c r="CT20" i="23" s="1"/>
  <c r="CT28" i="23" a="1"/>
  <c r="CT28" i="23" s="1"/>
  <c r="CT33" i="23" a="1"/>
  <c r="CT33" i="23" s="1"/>
  <c r="CT14" i="23" a="1"/>
  <c r="CT14" i="23" s="1"/>
  <c r="CT39" i="23" a="1"/>
  <c r="CT39" i="23" s="1"/>
  <c r="CT45" i="23" a="1"/>
  <c r="CT45" i="23" s="1"/>
  <c r="CT41" i="23" a="1"/>
  <c r="CT41" i="23" s="1"/>
  <c r="CT44" i="23" a="1"/>
  <c r="CT44" i="23" s="1"/>
  <c r="CT46" i="23" a="1"/>
  <c r="CT46" i="23" s="1"/>
  <c r="CT47" i="23" a="1"/>
  <c r="CT47" i="23" s="1"/>
  <c r="CT25" i="23" a="1"/>
  <c r="CT25" i="23" s="1"/>
  <c r="CT32" i="23" a="1"/>
  <c r="CT32" i="23" s="1"/>
  <c r="CT43" i="23" a="1"/>
  <c r="CT43" i="23" s="1"/>
  <c r="CT34" i="23" a="1"/>
  <c r="CT34" i="23" s="1"/>
  <c r="CT40" i="23" a="1"/>
  <c r="CT40" i="23" s="1"/>
  <c r="CT29" i="23" a="1"/>
  <c r="CT29" i="23" s="1"/>
  <c r="CT31" i="23" a="1"/>
  <c r="CT31" i="23" s="1"/>
  <c r="CT36" i="23" a="1"/>
  <c r="CT36" i="23" s="1"/>
  <c r="CT37" i="23" a="1"/>
  <c r="CT37" i="23" s="1"/>
  <c r="CT38" i="23" a="1"/>
  <c r="CT38" i="23" s="1"/>
  <c r="CT42" i="23" a="1"/>
  <c r="CT42" i="23" s="1"/>
  <c r="CT7" i="23" a="1"/>
  <c r="CT7" i="23" s="1"/>
  <c r="CT24" i="23" a="1"/>
  <c r="CT24" i="23" s="1"/>
  <c r="CT35" i="23" a="1"/>
  <c r="CT35" i="23" s="1"/>
  <c r="CT50" i="23" a="1"/>
  <c r="CT50" i="23" s="1"/>
  <c r="CT60" i="23" a="1"/>
  <c r="CT60" i="23" s="1"/>
  <c r="CT59" i="23" a="1"/>
  <c r="CT59" i="23" s="1"/>
  <c r="CT62" i="23" a="1"/>
  <c r="CT62" i="23" s="1"/>
  <c r="CT64" i="23" a="1"/>
  <c r="CT64" i="23" s="1"/>
  <c r="CT52" i="23" a="1"/>
  <c r="CT52" i="23" s="1"/>
  <c r="CT56" i="23" a="1"/>
  <c r="CT56" i="23" s="1"/>
  <c r="CT63" i="23" a="1"/>
  <c r="CT63" i="23" s="1"/>
  <c r="CT65" i="23" a="1"/>
  <c r="CT65" i="23" s="1"/>
  <c r="CT49" i="23" a="1"/>
  <c r="CT49" i="23" s="1"/>
  <c r="CT54" i="23" a="1"/>
  <c r="CT54" i="23" s="1"/>
  <c r="CT48" i="23" a="1"/>
  <c r="CT48" i="23" s="1"/>
  <c r="CT58" i="23" a="1"/>
  <c r="CT58" i="23" s="1"/>
  <c r="CT61" i="23" a="1"/>
  <c r="CT61" i="23" s="1"/>
  <c r="CT30" i="23" a="1"/>
  <c r="CT30" i="23" s="1"/>
  <c r="CT51" i="23" a="1"/>
  <c r="CT51" i="23" s="1"/>
  <c r="CT57" i="23" a="1"/>
  <c r="CT57" i="23" s="1"/>
  <c r="CT53" i="23" a="1"/>
  <c r="CT53" i="23" s="1"/>
  <c r="CT55" i="23" a="1"/>
  <c r="CT55" i="23" s="1"/>
  <c r="CT71" i="23" a="1"/>
  <c r="CT71" i="23" s="1"/>
  <c r="CT79" i="23" a="1"/>
  <c r="CT79" i="23" s="1"/>
  <c r="CT80" i="23" a="1"/>
  <c r="CT80" i="23" s="1"/>
  <c r="CT72" i="23" a="1"/>
  <c r="CT72" i="23" s="1"/>
  <c r="CT74" i="23" a="1"/>
  <c r="CT74" i="23" s="1"/>
  <c r="CT77" i="23" a="1"/>
  <c r="CT77" i="23" s="1"/>
  <c r="CT81" i="23" a="1"/>
  <c r="CT81" i="23" s="1"/>
  <c r="CT73" i="23" a="1"/>
  <c r="CT73" i="23" s="1"/>
  <c r="CT82" i="23" a="1"/>
  <c r="CT82" i="23" s="1"/>
  <c r="CT67" i="23" a="1"/>
  <c r="CT67" i="23" s="1"/>
  <c r="CT68" i="23" a="1"/>
  <c r="CT68" i="23" s="1"/>
  <c r="CT69" i="23" a="1"/>
  <c r="CT69" i="23" s="1"/>
  <c r="CT70" i="23" a="1"/>
  <c r="CT70" i="23" s="1"/>
  <c r="CT66" i="23" a="1"/>
  <c r="CT66" i="23" s="1"/>
  <c r="CT75" i="23" a="1"/>
  <c r="CT75" i="23" s="1"/>
  <c r="CT83" i="23" a="1"/>
  <c r="CT83" i="23" s="1"/>
  <c r="CT78" i="23" a="1"/>
  <c r="CT78" i="23" s="1"/>
  <c r="CT85" i="23" a="1"/>
  <c r="CT85" i="23" s="1"/>
  <c r="CT103" i="23" a="1"/>
  <c r="CT103" i="23" s="1"/>
  <c r="CT95" i="23" a="1"/>
  <c r="CT95" i="23" s="1"/>
  <c r="CT98" i="23" a="1"/>
  <c r="CT98" i="23" s="1"/>
  <c r="CT101" i="23" a="1"/>
  <c r="CT101" i="23" s="1"/>
  <c r="CT92" i="23" a="1"/>
  <c r="CT92" i="23" s="1"/>
  <c r="CT76" i="23" a="1"/>
  <c r="CT76" i="23" s="1"/>
  <c r="CT89" i="23" a="1"/>
  <c r="CT89" i="23" s="1"/>
  <c r="CT90" i="23" a="1"/>
  <c r="CT90" i="23" s="1"/>
  <c r="CT97" i="23" a="1"/>
  <c r="CT97" i="23" s="1"/>
  <c r="CT88" i="23" a="1"/>
  <c r="CT88" i="23" s="1"/>
  <c r="CT99" i="23" a="1"/>
  <c r="CT99" i="23" s="1"/>
  <c r="CT84" i="23" a="1"/>
  <c r="CT84" i="23" s="1"/>
  <c r="CT91" i="23" a="1"/>
  <c r="CT91" i="23" s="1"/>
  <c r="CT94" i="23" a="1"/>
  <c r="CT94" i="23" s="1"/>
  <c r="CT100" i="23" a="1"/>
  <c r="CT100" i="23" s="1"/>
  <c r="CT87" i="23" a="1"/>
  <c r="CT87" i="23" s="1"/>
  <c r="CT96" i="23" a="1"/>
  <c r="CT96" i="23" s="1"/>
  <c r="CT102" i="23" a="1"/>
  <c r="CT102" i="23" s="1"/>
  <c r="CT86" i="23" a="1"/>
  <c r="CT86" i="23" s="1"/>
  <c r="CT93" i="23" a="1"/>
  <c r="CT93" i="23" s="1"/>
  <c r="DB4" i="23" a="1"/>
  <c r="DB4" i="23" s="1"/>
  <c r="DB5" i="23" a="1"/>
  <c r="DB5" i="23" s="1"/>
  <c r="DB6" i="23" a="1"/>
  <c r="DB6" i="23" s="1"/>
  <c r="DB9" i="23" a="1"/>
  <c r="DB9" i="23" s="1"/>
  <c r="DB14" i="23" a="1"/>
  <c r="DB14" i="23" s="1"/>
  <c r="DB27" i="23" a="1"/>
  <c r="DB27" i="23" s="1"/>
  <c r="DB7" i="23" a="1"/>
  <c r="DB7" i="23" s="1"/>
  <c r="DB10" i="23" a="1"/>
  <c r="DB10" i="23" s="1"/>
  <c r="DB20" i="23" a="1"/>
  <c r="DB20" i="23" s="1"/>
  <c r="DB17" i="23" a="1"/>
  <c r="DB17" i="23" s="1"/>
  <c r="DB22" i="23" a="1"/>
  <c r="DB22" i="23" s="1"/>
  <c r="DB23" i="23" a="1"/>
  <c r="DB23" i="23" s="1"/>
  <c r="DB11" i="23" a="1"/>
  <c r="DB11" i="23" s="1"/>
  <c r="DB18" i="23" a="1"/>
  <c r="DB18" i="23" s="1"/>
  <c r="DB26" i="23" a="1"/>
  <c r="DB26" i="23" s="1"/>
  <c r="DB8" i="23" a="1"/>
  <c r="DB8" i="23" s="1"/>
  <c r="DB13" i="23" a="1"/>
  <c r="DB13" i="23" s="1"/>
  <c r="DB19" i="23" a="1"/>
  <c r="DB19" i="23" s="1"/>
  <c r="DB15" i="23" a="1"/>
  <c r="DB15" i="23" s="1"/>
  <c r="DB21" i="23" a="1"/>
  <c r="DB21" i="23" s="1"/>
  <c r="DB24" i="23" a="1"/>
  <c r="DB24" i="23" s="1"/>
  <c r="DB31" i="23" a="1"/>
  <c r="DB31" i="23" s="1"/>
  <c r="DB38" i="23" a="1"/>
  <c r="DB38" i="23" s="1"/>
  <c r="DB30" i="23" a="1"/>
  <c r="DB30" i="23" s="1"/>
  <c r="DB33" i="23" a="1"/>
  <c r="DB33" i="23" s="1"/>
  <c r="DB35" i="23" a="1"/>
  <c r="DB35" i="23" s="1"/>
  <c r="DB39" i="23" a="1"/>
  <c r="DB39" i="23" s="1"/>
  <c r="DB41" i="23" a="1"/>
  <c r="DB41" i="23" s="1"/>
  <c r="DB44" i="23" a="1"/>
  <c r="DB44" i="23" s="1"/>
  <c r="DB45" i="23" a="1"/>
  <c r="DB45" i="23" s="1"/>
  <c r="DB29" i="23" a="1"/>
  <c r="DB29" i="23" s="1"/>
  <c r="DB16" i="23" a="1"/>
  <c r="DB16" i="23" s="1"/>
  <c r="DB28" i="23" a="1"/>
  <c r="DB28" i="23" s="1"/>
  <c r="DB36" i="23" a="1"/>
  <c r="DB36" i="23" s="1"/>
  <c r="DB47" i="23" a="1"/>
  <c r="DB47" i="23" s="1"/>
  <c r="DB53" i="23" a="1"/>
  <c r="DB53" i="23" s="1"/>
  <c r="DB55" i="23" a="1"/>
  <c r="DB55" i="23" s="1"/>
  <c r="DB57" i="23" a="1"/>
  <c r="DB57" i="23" s="1"/>
  <c r="DB46" i="23" a="1"/>
  <c r="DB46" i="23" s="1"/>
  <c r="DB50" i="23" a="1"/>
  <c r="DB50" i="23" s="1"/>
  <c r="DB60" i="23" a="1"/>
  <c r="DB60" i="23" s="1"/>
  <c r="DB40" i="23" a="1"/>
  <c r="DB40" i="23" s="1"/>
  <c r="DB52" i="23" a="1"/>
  <c r="DB52" i="23" s="1"/>
  <c r="DB56" i="23" a="1"/>
  <c r="DB56" i="23" s="1"/>
  <c r="DB59" i="23" a="1"/>
  <c r="DB59" i="23" s="1"/>
  <c r="DB64" i="23" a="1"/>
  <c r="DB64" i="23" s="1"/>
  <c r="DB32" i="23" a="1"/>
  <c r="DB32" i="23" s="1"/>
  <c r="DB49" i="23" a="1"/>
  <c r="DB49" i="23" s="1"/>
  <c r="DB62" i="23" a="1"/>
  <c r="DB62" i="23" s="1"/>
  <c r="DB42" i="23" a="1"/>
  <c r="DB42" i="23" s="1"/>
  <c r="DB43" i="23" a="1"/>
  <c r="DB43" i="23" s="1"/>
  <c r="DB54" i="23" a="1"/>
  <c r="DB54" i="23" s="1"/>
  <c r="DB65" i="23" a="1"/>
  <c r="DB65" i="23" s="1"/>
  <c r="DB25" i="23" a="1"/>
  <c r="DB25" i="23" s="1"/>
  <c r="DB58" i="23" a="1"/>
  <c r="DB58" i="23" s="1"/>
  <c r="DB61" i="23" a="1"/>
  <c r="DB61" i="23" s="1"/>
  <c r="DB34" i="23" a="1"/>
  <c r="DB34" i="23" s="1"/>
  <c r="DB37" i="23" a="1"/>
  <c r="DB37" i="23" s="1"/>
  <c r="DB48" i="23" a="1"/>
  <c r="DB48" i="23" s="1"/>
  <c r="DB51" i="23" a="1"/>
  <c r="DB51" i="23" s="1"/>
  <c r="DB75" i="23" a="1"/>
  <c r="DB75" i="23" s="1"/>
  <c r="DB63" i="23" a="1"/>
  <c r="DB63" i="23" s="1"/>
  <c r="DB66" i="23" a="1"/>
  <c r="DB66" i="23" s="1"/>
  <c r="DB78" i="23" a="1"/>
  <c r="DB78" i="23" s="1"/>
  <c r="DB71" i="23" a="1"/>
  <c r="DB71" i="23" s="1"/>
  <c r="DB72" i="23" a="1"/>
  <c r="DB72" i="23" s="1"/>
  <c r="DB80" i="23" a="1"/>
  <c r="DB80" i="23" s="1"/>
  <c r="DB84" i="23" a="1"/>
  <c r="DB84" i="23" s="1"/>
  <c r="DB76" i="23" a="1"/>
  <c r="DB76" i="23" s="1"/>
  <c r="DB79" i="23" a="1"/>
  <c r="DB79" i="23" s="1"/>
  <c r="DB74" i="23" a="1"/>
  <c r="DB74" i="23" s="1"/>
  <c r="DB81" i="23" a="1"/>
  <c r="DB81" i="23" s="1"/>
  <c r="DB67" i="23" a="1"/>
  <c r="DB67" i="23" s="1"/>
  <c r="DB68" i="23" a="1"/>
  <c r="DB68" i="23" s="1"/>
  <c r="DB73" i="23" a="1"/>
  <c r="DB73" i="23" s="1"/>
  <c r="DB77" i="23" a="1"/>
  <c r="DB77" i="23" s="1"/>
  <c r="DB82" i="23" a="1"/>
  <c r="DB82" i="23" s="1"/>
  <c r="DB69" i="23" a="1"/>
  <c r="DB69" i="23" s="1"/>
  <c r="DB70" i="23" a="1"/>
  <c r="DB70" i="23" s="1"/>
  <c r="DB100" i="23" a="1"/>
  <c r="DB100" i="23" s="1"/>
  <c r="DB86" i="23" a="1"/>
  <c r="DB86" i="23" s="1"/>
  <c r="DB93" i="23" a="1"/>
  <c r="DB93" i="23" s="1"/>
  <c r="DB96" i="23" a="1"/>
  <c r="DB96" i="23" s="1"/>
  <c r="DB102" i="23" a="1"/>
  <c r="DB102" i="23" s="1"/>
  <c r="DB98" i="23" a="1"/>
  <c r="DB98" i="23" s="1"/>
  <c r="DB103" i="23" a="1"/>
  <c r="DB103" i="23" s="1"/>
  <c r="DB89" i="23" a="1"/>
  <c r="DB89" i="23" s="1"/>
  <c r="DB90" i="23" a="1"/>
  <c r="DB90" i="23" s="1"/>
  <c r="DB95" i="23" a="1"/>
  <c r="DB95" i="23" s="1"/>
  <c r="DB83" i="23" a="1"/>
  <c r="DB83" i="23" s="1"/>
  <c r="DB88" i="23" a="1"/>
  <c r="DB88" i="23" s="1"/>
  <c r="DB92" i="23" a="1"/>
  <c r="DB92" i="23" s="1"/>
  <c r="DB97" i="23" a="1"/>
  <c r="DB97" i="23" s="1"/>
  <c r="DB101" i="23" a="1"/>
  <c r="DB101" i="23" s="1"/>
  <c r="DB94" i="23" a="1"/>
  <c r="DB94" i="23" s="1"/>
  <c r="DB85" i="23" a="1"/>
  <c r="DB85" i="23" s="1"/>
  <c r="DB87" i="23" a="1"/>
  <c r="DB87" i="23" s="1"/>
  <c r="DB91" i="23" a="1"/>
  <c r="DB91" i="23" s="1"/>
  <c r="DB99" i="23" a="1"/>
  <c r="DB99" i="23" s="1"/>
  <c r="DJ4" i="23" a="1"/>
  <c r="DJ4" i="23" s="1"/>
  <c r="DJ9" i="23" a="1"/>
  <c r="DJ9" i="23" s="1"/>
  <c r="DJ22" i="23" a="1"/>
  <c r="DJ22" i="23" s="1"/>
  <c r="DJ24" i="23" a="1"/>
  <c r="DJ24" i="23" s="1"/>
  <c r="DJ10" i="23" a="1"/>
  <c r="DJ10" i="23" s="1"/>
  <c r="DJ5" i="23" a="1"/>
  <c r="DJ5" i="23" s="1"/>
  <c r="DJ14" i="23" a="1"/>
  <c r="DJ14" i="23" s="1"/>
  <c r="DJ15" i="23" a="1"/>
  <c r="DJ15" i="23" s="1"/>
  <c r="DJ16" i="23" a="1"/>
  <c r="DJ16" i="23" s="1"/>
  <c r="DJ17" i="23" a="1"/>
  <c r="DJ17" i="23" s="1"/>
  <c r="DJ18" i="23" a="1"/>
  <c r="DJ18" i="23" s="1"/>
  <c r="DJ20" i="23" a="1"/>
  <c r="DJ20" i="23" s="1"/>
  <c r="DJ21" i="23" a="1"/>
  <c r="DJ21" i="23" s="1"/>
  <c r="DJ7" i="23" a="1"/>
  <c r="DJ7" i="23" s="1"/>
  <c r="DJ8" i="23" a="1"/>
  <c r="DJ8" i="23" s="1"/>
  <c r="DJ23" i="23" a="1"/>
  <c r="DJ23" i="23" s="1"/>
  <c r="DJ26" i="23" a="1"/>
  <c r="DJ26" i="23" s="1"/>
  <c r="DJ19" i="23" a="1"/>
  <c r="DJ19" i="23" s="1"/>
  <c r="DJ25" i="23" a="1"/>
  <c r="DJ25" i="23" s="1"/>
  <c r="DJ34" i="23" a="1"/>
  <c r="DJ34" i="23" s="1"/>
  <c r="DJ40" i="23" a="1"/>
  <c r="DJ40" i="23" s="1"/>
  <c r="DJ42" i="23" a="1"/>
  <c r="DJ42" i="23" s="1"/>
  <c r="DJ11" i="23" a="1"/>
  <c r="DJ11" i="23" s="1"/>
  <c r="DJ32" i="23" a="1"/>
  <c r="DJ32" i="23" s="1"/>
  <c r="DJ6" i="23" a="1"/>
  <c r="DJ6" i="23" s="1"/>
  <c r="DJ13" i="23" a="1"/>
  <c r="DJ13" i="23" s="1"/>
  <c r="DJ27" i="23" a="1"/>
  <c r="DJ27" i="23" s="1"/>
  <c r="DJ31" i="23" a="1"/>
  <c r="DJ31" i="23" s="1"/>
  <c r="DJ38" i="23" a="1"/>
  <c r="DJ38" i="23" s="1"/>
  <c r="DJ30" i="23" a="1"/>
  <c r="DJ30" i="23" s="1"/>
  <c r="DJ39" i="23" a="1"/>
  <c r="DJ39" i="23" s="1"/>
  <c r="DJ44" i="23" a="1"/>
  <c r="DJ44" i="23" s="1"/>
  <c r="DJ29" i="23" a="1"/>
  <c r="DJ29" i="23" s="1"/>
  <c r="DJ36" i="23" a="1"/>
  <c r="DJ36" i="23" s="1"/>
  <c r="DJ45" i="23" a="1"/>
  <c r="DJ45" i="23" s="1"/>
  <c r="DJ37" i="23" a="1"/>
  <c r="DJ37" i="23" s="1"/>
  <c r="DJ58" i="23" a="1"/>
  <c r="DJ58" i="23" s="1"/>
  <c r="DJ47" i="23" a="1"/>
  <c r="DJ47" i="23" s="1"/>
  <c r="DJ51" i="23" a="1"/>
  <c r="DJ51" i="23" s="1"/>
  <c r="DJ55" i="23" a="1"/>
  <c r="DJ55" i="23" s="1"/>
  <c r="DJ57" i="23" a="1"/>
  <c r="DJ57" i="23" s="1"/>
  <c r="DJ63" i="23" a="1"/>
  <c r="DJ63" i="23" s="1"/>
  <c r="DJ35" i="23" a="1"/>
  <c r="DJ35" i="23" s="1"/>
  <c r="DJ48" i="23" a="1"/>
  <c r="DJ48" i="23" s="1"/>
  <c r="DJ53" i="23" a="1"/>
  <c r="DJ53" i="23" s="1"/>
  <c r="DJ61" i="23" a="1"/>
  <c r="DJ61" i="23" s="1"/>
  <c r="DJ50" i="23" a="1"/>
  <c r="DJ50" i="23" s="1"/>
  <c r="DJ41" i="23" a="1"/>
  <c r="DJ41" i="23" s="1"/>
  <c r="DJ49" i="23" a="1"/>
  <c r="DJ49" i="23" s="1"/>
  <c r="DJ56" i="23" a="1"/>
  <c r="DJ56" i="23" s="1"/>
  <c r="DJ60" i="23" a="1"/>
  <c r="DJ60" i="23" s="1"/>
  <c r="DJ43" i="23" a="1"/>
  <c r="DJ43" i="23" s="1"/>
  <c r="DJ46" i="23" a="1"/>
  <c r="DJ46" i="23" s="1"/>
  <c r="DJ52" i="23" a="1"/>
  <c r="DJ52" i="23" s="1"/>
  <c r="DJ54" i="23" a="1"/>
  <c r="DJ54" i="23" s="1"/>
  <c r="DJ59" i="23" a="1"/>
  <c r="DJ59" i="23" s="1"/>
  <c r="DJ28" i="23" a="1"/>
  <c r="DJ28" i="23" s="1"/>
  <c r="DJ33" i="23" a="1"/>
  <c r="DJ33" i="23" s="1"/>
  <c r="DJ64" i="23" a="1"/>
  <c r="DJ64" i="23" s="1"/>
  <c r="DJ62" i="23" a="1"/>
  <c r="DJ62" i="23" s="1"/>
  <c r="DJ70" i="23" a="1"/>
  <c r="DJ70" i="23" s="1"/>
  <c r="DJ74" i="23" a="1"/>
  <c r="DJ74" i="23" s="1"/>
  <c r="DJ79" i="23" a="1"/>
  <c r="DJ79" i="23" s="1"/>
  <c r="DJ67" i="23" a="1"/>
  <c r="DJ67" i="23" s="1"/>
  <c r="DJ68" i="23" a="1"/>
  <c r="DJ68" i="23" s="1"/>
  <c r="DJ69" i="23" a="1"/>
  <c r="DJ69" i="23" s="1"/>
  <c r="DJ73" i="23" a="1"/>
  <c r="DJ73" i="23" s="1"/>
  <c r="DJ77" i="23" a="1"/>
  <c r="DJ77" i="23" s="1"/>
  <c r="DJ82" i="23" a="1"/>
  <c r="DJ82" i="23" s="1"/>
  <c r="DJ83" i="23" a="1"/>
  <c r="DJ83" i="23" s="1"/>
  <c r="DJ66" i="23" a="1"/>
  <c r="DJ66" i="23" s="1"/>
  <c r="DJ75" i="23" a="1"/>
  <c r="DJ75" i="23" s="1"/>
  <c r="DJ78" i="23" a="1"/>
  <c r="DJ78" i="23" s="1"/>
  <c r="DJ84" i="23" a="1"/>
  <c r="DJ84" i="23" s="1"/>
  <c r="DJ65" i="23" a="1"/>
  <c r="DJ65" i="23" s="1"/>
  <c r="DJ71" i="23" a="1"/>
  <c r="DJ71" i="23" s="1"/>
  <c r="DJ80" i="23" a="1"/>
  <c r="DJ80" i="23" s="1"/>
  <c r="DJ72" i="23" a="1"/>
  <c r="DJ72" i="23" s="1"/>
  <c r="DJ81" i="23" a="1"/>
  <c r="DJ81" i="23" s="1"/>
  <c r="DJ91" i="23" a="1"/>
  <c r="DJ91" i="23" s="1"/>
  <c r="DJ94" i="23" a="1"/>
  <c r="DJ94" i="23" s="1"/>
  <c r="DJ86" i="23" a="1"/>
  <c r="DJ86" i="23" s="1"/>
  <c r="DJ96" i="23" a="1"/>
  <c r="DJ96" i="23" s="1"/>
  <c r="DJ99" i="23" a="1"/>
  <c r="DJ99" i="23" s="1"/>
  <c r="DJ89" i="23" a="1"/>
  <c r="DJ89" i="23" s="1"/>
  <c r="DJ93" i="23" a="1"/>
  <c r="DJ93" i="23" s="1"/>
  <c r="DJ88" i="23" a="1"/>
  <c r="DJ88" i="23" s="1"/>
  <c r="DJ90" i="23" a="1"/>
  <c r="DJ90" i="23" s="1"/>
  <c r="DJ100" i="23" a="1"/>
  <c r="DJ100" i="23" s="1"/>
  <c r="DJ102" i="23" a="1"/>
  <c r="DJ102" i="23" s="1"/>
  <c r="DJ95" i="23" a="1"/>
  <c r="DJ95" i="23" s="1"/>
  <c r="DJ98" i="23" a="1"/>
  <c r="DJ98" i="23" s="1"/>
  <c r="DJ103" i="23" a="1"/>
  <c r="DJ103" i="23" s="1"/>
  <c r="DJ76" i="23" a="1"/>
  <c r="DJ76" i="23" s="1"/>
  <c r="DJ85" i="23" a="1"/>
  <c r="DJ85" i="23" s="1"/>
  <c r="DJ92" i="23" a="1"/>
  <c r="DJ92" i="23" s="1"/>
  <c r="DJ87" i="23" a="1"/>
  <c r="DJ87" i="23" s="1"/>
  <c r="DJ97" i="23" a="1"/>
  <c r="DJ97" i="23" s="1"/>
  <c r="DJ101" i="23" a="1"/>
  <c r="DJ101" i="23" s="1"/>
  <c r="DR4" i="23" a="1"/>
  <c r="DR4" i="23" s="1"/>
  <c r="DR9" i="23" a="1"/>
  <c r="DR9" i="23" s="1"/>
  <c r="DR10" i="23" a="1"/>
  <c r="DR10" i="23" s="1"/>
  <c r="DR11" i="23" a="1"/>
  <c r="DR11" i="23" s="1"/>
  <c r="DR13" i="23" a="1"/>
  <c r="DR13" i="23" s="1"/>
  <c r="DR24" i="23" a="1"/>
  <c r="DR24" i="23" s="1"/>
  <c r="DR27" i="23" a="1"/>
  <c r="DR27" i="23" s="1"/>
  <c r="DR8" i="23" a="1"/>
  <c r="DR8" i="23" s="1"/>
  <c r="DR15" i="23" a="1"/>
  <c r="DR15" i="23" s="1"/>
  <c r="DR16" i="23" a="1"/>
  <c r="DR16" i="23" s="1"/>
  <c r="DR17" i="23" a="1"/>
  <c r="DR17" i="23" s="1"/>
  <c r="DR20" i="23" a="1"/>
  <c r="DR20" i="23" s="1"/>
  <c r="DR26" i="23" a="1"/>
  <c r="DR26" i="23" s="1"/>
  <c r="DR5" i="23" a="1"/>
  <c r="DR5" i="23" s="1"/>
  <c r="DR14" i="23" a="1"/>
  <c r="DR14" i="23" s="1"/>
  <c r="DR18" i="23" a="1"/>
  <c r="DR18" i="23" s="1"/>
  <c r="DR6" i="23" a="1"/>
  <c r="DR6" i="23" s="1"/>
  <c r="DR7" i="23" a="1"/>
  <c r="DR7" i="23" s="1"/>
  <c r="DR19" i="23" a="1"/>
  <c r="DR19" i="23" s="1"/>
  <c r="DR25" i="23" a="1"/>
  <c r="DR25" i="23" s="1"/>
  <c r="DR33" i="23" a="1"/>
  <c r="DR33" i="23" s="1"/>
  <c r="DR36" i="23" a="1"/>
  <c r="DR36" i="23" s="1"/>
  <c r="DR44" i="23" a="1"/>
  <c r="DR44" i="23" s="1"/>
  <c r="DR22" i="23" a="1"/>
  <c r="DR22" i="23" s="1"/>
  <c r="DR42" i="23" a="1"/>
  <c r="DR42" i="23" s="1"/>
  <c r="DR43" i="23" a="1"/>
  <c r="DR43" i="23" s="1"/>
  <c r="DR46" i="23" a="1"/>
  <c r="DR46" i="23" s="1"/>
  <c r="DR39" i="23" a="1"/>
  <c r="DR39" i="23" s="1"/>
  <c r="DR40" i="23" a="1"/>
  <c r="DR40" i="23" s="1"/>
  <c r="DR29" i="23" a="1"/>
  <c r="DR29" i="23" s="1"/>
  <c r="DR34" i="23" a="1"/>
  <c r="DR34" i="23" s="1"/>
  <c r="DR23" i="23" a="1"/>
  <c r="DR23" i="23" s="1"/>
  <c r="DR28" i="23" a="1"/>
  <c r="DR28" i="23" s="1"/>
  <c r="DR32" i="23" a="1"/>
  <c r="DR32" i="23" s="1"/>
  <c r="DR30" i="23" a="1"/>
  <c r="DR30" i="23" s="1"/>
  <c r="DR35" i="23" a="1"/>
  <c r="DR35" i="23" s="1"/>
  <c r="DR37" i="23" a="1"/>
  <c r="DR37" i="23" s="1"/>
  <c r="DR38" i="23" a="1"/>
  <c r="DR38" i="23" s="1"/>
  <c r="DR41" i="23" a="1"/>
  <c r="DR41" i="23" s="1"/>
  <c r="DR62" i="23" a="1"/>
  <c r="DR62" i="23" s="1"/>
  <c r="DR45" i="23" a="1"/>
  <c r="DR45" i="23" s="1"/>
  <c r="DR59" i="23" a="1"/>
  <c r="DR59" i="23" s="1"/>
  <c r="DR64" i="23" a="1"/>
  <c r="DR64" i="23" s="1"/>
  <c r="DR55" i="23" a="1"/>
  <c r="DR55" i="23" s="1"/>
  <c r="DR47" i="23" a="1"/>
  <c r="DR47" i="23" s="1"/>
  <c r="DR51" i="23" a="1"/>
  <c r="DR51" i="23" s="1"/>
  <c r="DR53" i="23" a="1"/>
  <c r="DR53" i="23" s="1"/>
  <c r="DR57" i="23" a="1"/>
  <c r="DR57" i="23" s="1"/>
  <c r="DR58" i="23" a="1"/>
  <c r="DR58" i="23" s="1"/>
  <c r="DR31" i="23" a="1"/>
  <c r="DR31" i="23" s="1"/>
  <c r="DR48" i="23" a="1"/>
  <c r="DR48" i="23" s="1"/>
  <c r="DR61" i="23" a="1"/>
  <c r="DR61" i="23" s="1"/>
  <c r="DR63" i="23" a="1"/>
  <c r="DR63" i="23" s="1"/>
  <c r="DR21" i="23" a="1"/>
  <c r="DR21" i="23" s="1"/>
  <c r="DR49" i="23" a="1"/>
  <c r="DR49" i="23" s="1"/>
  <c r="DR50" i="23" a="1"/>
  <c r="DR50" i="23" s="1"/>
  <c r="DR52" i="23" a="1"/>
  <c r="DR52" i="23" s="1"/>
  <c r="DR54" i="23" a="1"/>
  <c r="DR54" i="23" s="1"/>
  <c r="DR56" i="23" a="1"/>
  <c r="DR56" i="23" s="1"/>
  <c r="DR60" i="23" a="1"/>
  <c r="DR60" i="23" s="1"/>
  <c r="DR75" i="23" a="1"/>
  <c r="DR75" i="23" s="1"/>
  <c r="DR78" i="23" a="1"/>
  <c r="DR78" i="23" s="1"/>
  <c r="DR71" i="23" a="1"/>
  <c r="DR71" i="23" s="1"/>
  <c r="DR68" i="23" a="1"/>
  <c r="DR68" i="23" s="1"/>
  <c r="DR72" i="23" a="1"/>
  <c r="DR72" i="23" s="1"/>
  <c r="DR80" i="23" a="1"/>
  <c r="DR80" i="23" s="1"/>
  <c r="DR81" i="23" a="1"/>
  <c r="DR81" i="23" s="1"/>
  <c r="DR67" i="23" a="1"/>
  <c r="DR67" i="23" s="1"/>
  <c r="DR69" i="23" a="1"/>
  <c r="DR69" i="23" s="1"/>
  <c r="DR70" i="23" a="1"/>
  <c r="DR70" i="23" s="1"/>
  <c r="DR76" i="23" a="1"/>
  <c r="DR76" i="23" s="1"/>
  <c r="DR79" i="23" a="1"/>
  <c r="DR79" i="23" s="1"/>
  <c r="DR73" i="23" a="1"/>
  <c r="DR73" i="23" s="1"/>
  <c r="DR82" i="23" a="1"/>
  <c r="DR82" i="23" s="1"/>
  <c r="DR74" i="23" a="1"/>
  <c r="DR74" i="23" s="1"/>
  <c r="DR65" i="23" a="1"/>
  <c r="DR65" i="23" s="1"/>
  <c r="DR77" i="23" a="1"/>
  <c r="DR77" i="23" s="1"/>
  <c r="DR83" i="23" a="1"/>
  <c r="DR83" i="23" s="1"/>
  <c r="DR66" i="23" a="1"/>
  <c r="DR66" i="23" s="1"/>
  <c r="DR84" i="23" a="1"/>
  <c r="DR84" i="23" s="1"/>
  <c r="DR103" i="23" a="1"/>
  <c r="DR103" i="23" s="1"/>
  <c r="DR92" i="23" a="1"/>
  <c r="DR92" i="23" s="1"/>
  <c r="DR97" i="23" a="1"/>
  <c r="DR97" i="23" s="1"/>
  <c r="DR86" i="23" a="1"/>
  <c r="DR86" i="23" s="1"/>
  <c r="DR94" i="23" a="1"/>
  <c r="DR94" i="23" s="1"/>
  <c r="DR91" i="23" a="1"/>
  <c r="DR91" i="23" s="1"/>
  <c r="DR101" i="23" a="1"/>
  <c r="DR101" i="23" s="1"/>
  <c r="DR99" i="23" a="1"/>
  <c r="DR99" i="23" s="1"/>
  <c r="DR85" i="23" a="1"/>
  <c r="DR85" i="23" s="1"/>
  <c r="DR88" i="23" a="1"/>
  <c r="DR88" i="23" s="1"/>
  <c r="DR89" i="23" a="1"/>
  <c r="DR89" i="23" s="1"/>
  <c r="DR93" i="23" a="1"/>
  <c r="DR93" i="23" s="1"/>
  <c r="DR96" i="23" a="1"/>
  <c r="DR96" i="23" s="1"/>
  <c r="DR90" i="23" a="1"/>
  <c r="DR90" i="23" s="1"/>
  <c r="DR98" i="23" a="1"/>
  <c r="DR98" i="23" s="1"/>
  <c r="DR102" i="23" a="1"/>
  <c r="DR102" i="23" s="1"/>
  <c r="DR87" i="23" a="1"/>
  <c r="DR87" i="23" s="1"/>
  <c r="DR95" i="23" a="1"/>
  <c r="DR95" i="23" s="1"/>
  <c r="DR100" i="23" a="1"/>
  <c r="DR100" i="23" s="1"/>
  <c r="DZ5" i="23" a="1"/>
  <c r="DZ5" i="23" s="1"/>
  <c r="DZ4" i="23" a="1"/>
  <c r="DZ4" i="23" s="1"/>
  <c r="DZ9" i="23" a="1"/>
  <c r="DZ9" i="23" s="1"/>
  <c r="DZ15" i="23" a="1"/>
  <c r="DZ15" i="23" s="1"/>
  <c r="DZ21" i="23" a="1"/>
  <c r="DZ21" i="23" s="1"/>
  <c r="DZ23" i="23" a="1"/>
  <c r="DZ23" i="23" s="1"/>
  <c r="DZ25" i="23" a="1"/>
  <c r="DZ25" i="23" s="1"/>
  <c r="DZ6" i="23" a="1"/>
  <c r="DZ6" i="23" s="1"/>
  <c r="DZ10" i="23" a="1"/>
  <c r="DZ10" i="23" s="1"/>
  <c r="DZ19" i="23" a="1"/>
  <c r="DZ19" i="23" s="1"/>
  <c r="DZ7" i="23" a="1"/>
  <c r="DZ7" i="23" s="1"/>
  <c r="DZ24" i="23" a="1"/>
  <c r="DZ24" i="23" s="1"/>
  <c r="DZ13" i="23" a="1"/>
  <c r="DZ13" i="23" s="1"/>
  <c r="DZ22" i="23" a="1"/>
  <c r="DZ22" i="23" s="1"/>
  <c r="DZ27" i="23" a="1"/>
  <c r="DZ27" i="23" s="1"/>
  <c r="DZ8" i="23" a="1"/>
  <c r="DZ8" i="23" s="1"/>
  <c r="DZ11" i="23" a="1"/>
  <c r="DZ11" i="23" s="1"/>
  <c r="DZ17" i="23" a="1"/>
  <c r="DZ17" i="23" s="1"/>
  <c r="DZ16" i="23" a="1"/>
  <c r="DZ16" i="23" s="1"/>
  <c r="DZ26" i="23" a="1"/>
  <c r="DZ26" i="23" s="1"/>
  <c r="DZ35" i="23" a="1"/>
  <c r="DZ35" i="23" s="1"/>
  <c r="DZ37" i="23" a="1"/>
  <c r="DZ37" i="23" s="1"/>
  <c r="DZ31" i="23" a="1"/>
  <c r="DZ31" i="23" s="1"/>
  <c r="DZ36" i="23" a="1"/>
  <c r="DZ36" i="23" s="1"/>
  <c r="DZ38" i="23" a="1"/>
  <c r="DZ38" i="23" s="1"/>
  <c r="DZ43" i="23" a="1"/>
  <c r="DZ43" i="23" s="1"/>
  <c r="DZ28" i="23" a="1"/>
  <c r="DZ28" i="23" s="1"/>
  <c r="DZ33" i="23" a="1"/>
  <c r="DZ33" i="23" s="1"/>
  <c r="DZ41" i="23" a="1"/>
  <c r="DZ41" i="23" s="1"/>
  <c r="DZ45" i="23" a="1"/>
  <c r="DZ45" i="23" s="1"/>
  <c r="DZ30" i="23" a="1"/>
  <c r="DZ30" i="23" s="1"/>
  <c r="DZ42" i="23" a="1"/>
  <c r="DZ42" i="23" s="1"/>
  <c r="DZ18" i="23" a="1"/>
  <c r="DZ18" i="23" s="1"/>
  <c r="DZ20" i="23" a="1"/>
  <c r="DZ20" i="23" s="1"/>
  <c r="DZ40" i="23" a="1"/>
  <c r="DZ40" i="23" s="1"/>
  <c r="DZ34" i="23" a="1"/>
  <c r="DZ34" i="23" s="1"/>
  <c r="DZ32" i="23" a="1"/>
  <c r="DZ32" i="23" s="1"/>
  <c r="DZ29" i="23" a="1"/>
  <c r="DZ29" i="23" s="1"/>
  <c r="DZ46" i="23" a="1"/>
  <c r="DZ46" i="23" s="1"/>
  <c r="DZ50" i="23" a="1"/>
  <c r="DZ50" i="23" s="1"/>
  <c r="DZ54" i="23" a="1"/>
  <c r="DZ54" i="23" s="1"/>
  <c r="DZ63" i="23" a="1"/>
  <c r="DZ63" i="23" s="1"/>
  <c r="DZ44" i="23" a="1"/>
  <c r="DZ44" i="23" s="1"/>
  <c r="DZ60" i="23" a="1"/>
  <c r="DZ60" i="23" s="1"/>
  <c r="DZ62" i="23" a="1"/>
  <c r="DZ62" i="23" s="1"/>
  <c r="DZ49" i="23" a="1"/>
  <c r="DZ49" i="23" s="1"/>
  <c r="DZ52" i="23" a="1"/>
  <c r="DZ52" i="23" s="1"/>
  <c r="DZ56" i="23" a="1"/>
  <c r="DZ56" i="23" s="1"/>
  <c r="DZ55" i="23" a="1"/>
  <c r="DZ55" i="23" s="1"/>
  <c r="DZ59" i="23" a="1"/>
  <c r="DZ59" i="23" s="1"/>
  <c r="DZ39" i="23" a="1"/>
  <c r="DZ39" i="23" s="1"/>
  <c r="DZ48" i="23" a="1"/>
  <c r="DZ48" i="23" s="1"/>
  <c r="DZ51" i="23" a="1"/>
  <c r="DZ51" i="23" s="1"/>
  <c r="DZ53" i="23" a="1"/>
  <c r="DZ53" i="23" s="1"/>
  <c r="DZ57" i="23" a="1"/>
  <c r="DZ57" i="23" s="1"/>
  <c r="DZ61" i="23" a="1"/>
  <c r="DZ61" i="23" s="1"/>
  <c r="DZ64" i="23" a="1"/>
  <c r="DZ64" i="23" s="1"/>
  <c r="DZ47" i="23" a="1"/>
  <c r="DZ47" i="23" s="1"/>
  <c r="DZ58" i="23" a="1"/>
  <c r="DZ58" i="23" s="1"/>
  <c r="DZ14" i="23" a="1"/>
  <c r="DZ14" i="23" s="1"/>
  <c r="DZ66" i="23" a="1"/>
  <c r="DZ66" i="23" s="1"/>
  <c r="DZ74" i="23" a="1"/>
  <c r="DZ74" i="23" s="1"/>
  <c r="DZ77" i="23" a="1"/>
  <c r="DZ77" i="23" s="1"/>
  <c r="DZ71" i="23" a="1"/>
  <c r="DZ71" i="23" s="1"/>
  <c r="DZ75" i="23" a="1"/>
  <c r="DZ75" i="23" s="1"/>
  <c r="DZ80" i="23" a="1"/>
  <c r="DZ80" i="23" s="1"/>
  <c r="DZ67" i="23" a="1"/>
  <c r="DZ67" i="23" s="1"/>
  <c r="DZ68" i="23" a="1"/>
  <c r="DZ68" i="23" s="1"/>
  <c r="DZ69" i="23" a="1"/>
  <c r="DZ69" i="23" s="1"/>
  <c r="DZ70" i="23" a="1"/>
  <c r="DZ70" i="23" s="1"/>
  <c r="DZ72" i="23" a="1"/>
  <c r="DZ72" i="23" s="1"/>
  <c r="DZ78" i="23" a="1"/>
  <c r="DZ78" i="23" s="1"/>
  <c r="DZ65" i="23" a="1"/>
  <c r="DZ65" i="23" s="1"/>
  <c r="DZ76" i="23" a="1"/>
  <c r="DZ76" i="23" s="1"/>
  <c r="DZ81" i="23" a="1"/>
  <c r="DZ81" i="23" s="1"/>
  <c r="DZ73" i="23" a="1"/>
  <c r="DZ73" i="23" s="1"/>
  <c r="DZ82" i="23" a="1"/>
  <c r="DZ82" i="23" s="1"/>
  <c r="DZ99" i="23" a="1"/>
  <c r="DZ99" i="23" s="1"/>
  <c r="DZ87" i="23" a="1"/>
  <c r="DZ87" i="23" s="1"/>
  <c r="DZ95" i="23" a="1"/>
  <c r="DZ95" i="23" s="1"/>
  <c r="DZ98" i="23" a="1"/>
  <c r="DZ98" i="23" s="1"/>
  <c r="DZ100" i="23" a="1"/>
  <c r="DZ100" i="23" s="1"/>
  <c r="DZ92" i="23" a="1"/>
  <c r="DZ92" i="23" s="1"/>
  <c r="DZ102" i="23" a="1"/>
  <c r="DZ102" i="23" s="1"/>
  <c r="DZ86" i="23" a="1"/>
  <c r="DZ86" i="23" s="1"/>
  <c r="DZ97" i="23" a="1"/>
  <c r="DZ97" i="23" s="1"/>
  <c r="DZ103" i="23" a="1"/>
  <c r="DZ103" i="23" s="1"/>
  <c r="DZ85" i="23" a="1"/>
  <c r="DZ85" i="23" s="1"/>
  <c r="DZ79" i="23" a="1"/>
  <c r="DZ79" i="23" s="1"/>
  <c r="DZ83" i="23" a="1"/>
  <c r="DZ83" i="23" s="1"/>
  <c r="DZ91" i="23" a="1"/>
  <c r="DZ91" i="23" s="1"/>
  <c r="DZ94" i="23" a="1"/>
  <c r="DZ94" i="23" s="1"/>
  <c r="DZ84" i="23" a="1"/>
  <c r="DZ84" i="23" s="1"/>
  <c r="DZ89" i="23" a="1"/>
  <c r="DZ89" i="23" s="1"/>
  <c r="DZ96" i="23" a="1"/>
  <c r="DZ96" i="23" s="1"/>
  <c r="DZ101" i="23" a="1"/>
  <c r="DZ101" i="23" s="1"/>
  <c r="DZ88" i="23" a="1"/>
  <c r="DZ88" i="23" s="1"/>
  <c r="DZ90" i="23" a="1"/>
  <c r="DZ90" i="23" s="1"/>
  <c r="DZ93" i="23" a="1"/>
  <c r="DZ93" i="23" s="1"/>
  <c r="EH5" i="23" a="1"/>
  <c r="EH5" i="23" s="1"/>
  <c r="EH4" i="23" a="1"/>
  <c r="EH4" i="23" s="1"/>
  <c r="EH9" i="23" a="1"/>
  <c r="EH9" i="23" s="1"/>
  <c r="EH10" i="23" a="1"/>
  <c r="EH10" i="23" s="1"/>
  <c r="EH14" i="23" a="1"/>
  <c r="EH14" i="23" s="1"/>
  <c r="EH19" i="23" a="1"/>
  <c r="EH19" i="23" s="1"/>
  <c r="EH20" i="23" a="1"/>
  <c r="EH20" i="23" s="1"/>
  <c r="EH25" i="23" a="1"/>
  <c r="EH25" i="23" s="1"/>
  <c r="EH6" i="23" a="1"/>
  <c r="EH6" i="23" s="1"/>
  <c r="EH16" i="23" a="1"/>
  <c r="EH16" i="23" s="1"/>
  <c r="EH23" i="23" a="1"/>
  <c r="EH23" i="23" s="1"/>
  <c r="EH28" i="23" a="1"/>
  <c r="EH28" i="23" s="1"/>
  <c r="EH15" i="23" a="1"/>
  <c r="EH15" i="23" s="1"/>
  <c r="EH21" i="23" a="1"/>
  <c r="EH21" i="23" s="1"/>
  <c r="EH24" i="23" a="1"/>
  <c r="EH24" i="23" s="1"/>
  <c r="EH7" i="23" a="1"/>
  <c r="EH7" i="23" s="1"/>
  <c r="EH8" i="23" a="1"/>
  <c r="EH8" i="23" s="1"/>
  <c r="EH27" i="23" a="1"/>
  <c r="EH27" i="23" s="1"/>
  <c r="EH11" i="23" a="1"/>
  <c r="EH11" i="23" s="1"/>
  <c r="EH17" i="23" a="1"/>
  <c r="EH17" i="23" s="1"/>
  <c r="EH18" i="23" a="1"/>
  <c r="EH18" i="23" s="1"/>
  <c r="EH22" i="23" a="1"/>
  <c r="EH22" i="23" s="1"/>
  <c r="EH34" i="23" a="1"/>
  <c r="EH34" i="23" s="1"/>
  <c r="EH37" i="23" a="1"/>
  <c r="EH37" i="23" s="1"/>
  <c r="EH29" i="23" a="1"/>
  <c r="EH29" i="23" s="1"/>
  <c r="EH32" i="23" a="1"/>
  <c r="EH32" i="23" s="1"/>
  <c r="EH35" i="23" a="1"/>
  <c r="EH35" i="23" s="1"/>
  <c r="EH36" i="23" a="1"/>
  <c r="EH36" i="23" s="1"/>
  <c r="EH39" i="23" a="1"/>
  <c r="EH39" i="23" s="1"/>
  <c r="EH26" i="23" a="1"/>
  <c r="EH26" i="23" s="1"/>
  <c r="EH41" i="23" a="1"/>
  <c r="EH41" i="23" s="1"/>
  <c r="EH31" i="23" a="1"/>
  <c r="EH31" i="23" s="1"/>
  <c r="EH38" i="23" a="1"/>
  <c r="EH38" i="23" s="1"/>
  <c r="EH42" i="23" a="1"/>
  <c r="EH42" i="23" s="1"/>
  <c r="EH43" i="23" a="1"/>
  <c r="EH43" i="23" s="1"/>
  <c r="EH46" i="23" a="1"/>
  <c r="EH46" i="23" s="1"/>
  <c r="EH33" i="23" a="1"/>
  <c r="EH33" i="23" s="1"/>
  <c r="EH44" i="23" a="1"/>
  <c r="EH44" i="23" s="1"/>
  <c r="EH45" i="23" a="1"/>
  <c r="EH45" i="23" s="1"/>
  <c r="EH30" i="23" a="1"/>
  <c r="EH30" i="23" s="1"/>
  <c r="EH40" i="23" a="1"/>
  <c r="EH40" i="23" s="1"/>
  <c r="EH48" i="23" a="1"/>
  <c r="EH48" i="23" s="1"/>
  <c r="EH47" i="23" a="1"/>
  <c r="EH47" i="23" s="1"/>
  <c r="EH58" i="23" a="1"/>
  <c r="EH58" i="23" s="1"/>
  <c r="EH50" i="23" a="1"/>
  <c r="EH50" i="23" s="1"/>
  <c r="EH54" i="23" a="1"/>
  <c r="EH54" i="23" s="1"/>
  <c r="EH60" i="23" a="1"/>
  <c r="EH60" i="23" s="1"/>
  <c r="EH52" i="23" a="1"/>
  <c r="EH52" i="23" s="1"/>
  <c r="EH62" i="23" a="1"/>
  <c r="EH62" i="23" s="1"/>
  <c r="EH63" i="23" a="1"/>
  <c r="EH63" i="23" s="1"/>
  <c r="EH13" i="23" a="1"/>
  <c r="EH13" i="23" s="1"/>
  <c r="EH49" i="23" a="1"/>
  <c r="EH49" i="23" s="1"/>
  <c r="EH55" i="23" a="1"/>
  <c r="EH55" i="23" s="1"/>
  <c r="EH56" i="23" a="1"/>
  <c r="EH56" i="23" s="1"/>
  <c r="EH53" i="23" a="1"/>
  <c r="EH53" i="23" s="1"/>
  <c r="EH57" i="23" a="1"/>
  <c r="EH57" i="23" s="1"/>
  <c r="EH59" i="23" a="1"/>
  <c r="EH59" i="23" s="1"/>
  <c r="EH51" i="23" a="1"/>
  <c r="EH51" i="23" s="1"/>
  <c r="EH61" i="23" a="1"/>
  <c r="EH61" i="23" s="1"/>
  <c r="EH64" i="23" a="1"/>
  <c r="EH64" i="23" s="1"/>
  <c r="EH69" i="23" a="1"/>
  <c r="EH69" i="23" s="1"/>
  <c r="EH70" i="23" a="1"/>
  <c r="EH70" i="23" s="1"/>
  <c r="EH78" i="23" a="1"/>
  <c r="EH78" i="23" s="1"/>
  <c r="EH81" i="23" a="1"/>
  <c r="EH81" i="23" s="1"/>
  <c r="EH73" i="23" a="1"/>
  <c r="EH73" i="23" s="1"/>
  <c r="EH82" i="23" a="1"/>
  <c r="EH82" i="23" s="1"/>
  <c r="EH76" i="23" a="1"/>
  <c r="EH76" i="23" s="1"/>
  <c r="EH79" i="23" a="1"/>
  <c r="EH79" i="23" s="1"/>
  <c r="EH83" i="23" a="1"/>
  <c r="EH83" i="23" s="1"/>
  <c r="EH74" i="23" a="1"/>
  <c r="EH74" i="23" s="1"/>
  <c r="EH66" i="23" a="1"/>
  <c r="EH66" i="23" s="1"/>
  <c r="EH77" i="23" a="1"/>
  <c r="EH77" i="23" s="1"/>
  <c r="EH65" i="23" a="1"/>
  <c r="EH65" i="23" s="1"/>
  <c r="EH67" i="23" a="1"/>
  <c r="EH67" i="23" s="1"/>
  <c r="EH68" i="23" a="1"/>
  <c r="EH68" i="23" s="1"/>
  <c r="EH71" i="23" a="1"/>
  <c r="EH71" i="23" s="1"/>
  <c r="EH72" i="23" a="1"/>
  <c r="EH72" i="23" s="1"/>
  <c r="EH88" i="23" a="1"/>
  <c r="EH88" i="23" s="1"/>
  <c r="EH93" i="23" a="1"/>
  <c r="EH93" i="23" s="1"/>
  <c r="EH96" i="23" a="1"/>
  <c r="EH96" i="23" s="1"/>
  <c r="EH101" i="23" a="1"/>
  <c r="EH101" i="23" s="1"/>
  <c r="EH80" i="23" a="1"/>
  <c r="EH80" i="23" s="1"/>
  <c r="EH87" i="23" a="1"/>
  <c r="EH87" i="23" s="1"/>
  <c r="EH98" i="23" a="1"/>
  <c r="EH98" i="23" s="1"/>
  <c r="EH85" i="23" a="1"/>
  <c r="EH85" i="23" s="1"/>
  <c r="EH95" i="23" a="1"/>
  <c r="EH95" i="23" s="1"/>
  <c r="EH99" i="23" a="1"/>
  <c r="EH99" i="23" s="1"/>
  <c r="EH84" i="23" a="1"/>
  <c r="EH84" i="23" s="1"/>
  <c r="EH100" i="23" a="1"/>
  <c r="EH100" i="23" s="1"/>
  <c r="EH86" i="23" a="1"/>
  <c r="EH86" i="23" s="1"/>
  <c r="EH92" i="23" a="1"/>
  <c r="EH92" i="23" s="1"/>
  <c r="EH97" i="23" a="1"/>
  <c r="EH97" i="23" s="1"/>
  <c r="EH102" i="23" a="1"/>
  <c r="EH102" i="23" s="1"/>
  <c r="EH75" i="23" a="1"/>
  <c r="EH75" i="23" s="1"/>
  <c r="EH94" i="23" a="1"/>
  <c r="EH94" i="23" s="1"/>
  <c r="EH103" i="23" a="1"/>
  <c r="EH103" i="23" s="1"/>
  <c r="EH89" i="23" a="1"/>
  <c r="EH89" i="23" s="1"/>
  <c r="EH90" i="23" a="1"/>
  <c r="EH90" i="23" s="1"/>
  <c r="EH91" i="23" a="1"/>
  <c r="EH91" i="23" s="1"/>
  <c r="ES5" i="23" a="1"/>
  <c r="ES5" i="23" s="1"/>
  <c r="ES4" i="23" a="1"/>
  <c r="ES4" i="23" s="1"/>
  <c r="ES6" i="23" a="1"/>
  <c r="ES6" i="23" s="1"/>
  <c r="ES7" i="23" a="1"/>
  <c r="ES7" i="23" s="1"/>
  <c r="ES8" i="23" a="1"/>
  <c r="ES8" i="23" s="1"/>
  <c r="ES24" i="23" a="1"/>
  <c r="ES24" i="23" s="1"/>
  <c r="ES31" i="23" a="1"/>
  <c r="ES31" i="23" s="1"/>
  <c r="ES33" i="23" a="1"/>
  <c r="ES33" i="23" s="1"/>
  <c r="ES17" i="23" a="1"/>
  <c r="ES17" i="23" s="1"/>
  <c r="ES18" i="23" a="1"/>
  <c r="ES18" i="23" s="1"/>
  <c r="ES20" i="23" a="1"/>
  <c r="ES20" i="23" s="1"/>
  <c r="ES23" i="23" a="1"/>
  <c r="ES23" i="23" s="1"/>
  <c r="ES34" i="23" a="1"/>
  <c r="ES34" i="23" s="1"/>
  <c r="ES41" i="23" a="1"/>
  <c r="ES41" i="23" s="1"/>
  <c r="ES42" i="23" a="1"/>
  <c r="ES42" i="23" s="1"/>
  <c r="ES43" i="23" a="1"/>
  <c r="ES43" i="23" s="1"/>
  <c r="ES15" i="23" a="1"/>
  <c r="ES15" i="23" s="1"/>
  <c r="ES48" i="23" a="1"/>
  <c r="ES48" i="23" s="1"/>
  <c r="ES26" i="23" a="1"/>
  <c r="ES26" i="23" s="1"/>
  <c r="ES35" i="23" a="1"/>
  <c r="ES35" i="23" s="1"/>
  <c r="ES37" i="23" a="1"/>
  <c r="ES37" i="23" s="1"/>
  <c r="ES53" i="23" a="1"/>
  <c r="ES53" i="23" s="1"/>
  <c r="ES13" i="23" a="1"/>
  <c r="ES13" i="23" s="1"/>
  <c r="ES14" i="23" a="1"/>
  <c r="ES14" i="23" s="1"/>
  <c r="ES21" i="23" a="1"/>
  <c r="ES21" i="23" s="1"/>
  <c r="ES19" i="23" a="1"/>
  <c r="ES19" i="23" s="1"/>
  <c r="ES28" i="23" a="1"/>
  <c r="ES28" i="23" s="1"/>
  <c r="ES29" i="23" a="1"/>
  <c r="ES29" i="23" s="1"/>
  <c r="ES9" i="23" a="1"/>
  <c r="ES9" i="23" s="1"/>
  <c r="ES10" i="23" a="1"/>
  <c r="ES10" i="23" s="1"/>
  <c r="ES11" i="23" a="1"/>
  <c r="ES11" i="23" s="1"/>
  <c r="ES25" i="23" a="1"/>
  <c r="ES25" i="23" s="1"/>
  <c r="ES39" i="23" a="1"/>
  <c r="ES39" i="23" s="1"/>
  <c r="ES40" i="23" a="1"/>
  <c r="ES40" i="23" s="1"/>
  <c r="ES47" i="23" a="1"/>
  <c r="ES47" i="23" s="1"/>
  <c r="ES49" i="23" a="1"/>
  <c r="ES49" i="23" s="1"/>
  <c r="ES51" i="23" a="1"/>
  <c r="ES51" i="23" s="1"/>
  <c r="ES16" i="23" a="1"/>
  <c r="ES16" i="23" s="1"/>
  <c r="ES22" i="23" a="1"/>
  <c r="ES22" i="23" s="1"/>
  <c r="ES27" i="23" a="1"/>
  <c r="ES27" i="23" s="1"/>
  <c r="ES36" i="23" a="1"/>
  <c r="ES36" i="23" s="1"/>
  <c r="ES38" i="23" a="1"/>
  <c r="ES38" i="23" s="1"/>
  <c r="ES44" i="23" a="1"/>
  <c r="ES44" i="23" s="1"/>
  <c r="ES65" i="23" a="1"/>
  <c r="ES65" i="23" s="1"/>
  <c r="ES68" i="23" a="1"/>
  <c r="ES68" i="23" s="1"/>
  <c r="ES76" i="23" a="1"/>
  <c r="ES76" i="23" s="1"/>
  <c r="ES82" i="23" a="1"/>
  <c r="ES82" i="23" s="1"/>
  <c r="ES85" i="23" a="1"/>
  <c r="ES85" i="23" s="1"/>
  <c r="ES87" i="23" a="1"/>
  <c r="ES87" i="23" s="1"/>
  <c r="ES89" i="23" a="1"/>
  <c r="ES89" i="23" s="1"/>
  <c r="ES46" i="23" a="1"/>
  <c r="ES46" i="23" s="1"/>
  <c r="ES50" i="23" a="1"/>
  <c r="ES50" i="23" s="1"/>
  <c r="ES57" i="23" a="1"/>
  <c r="ES57" i="23" s="1"/>
  <c r="ES62" i="23" a="1"/>
  <c r="ES62" i="23" s="1"/>
  <c r="ES63" i="23" a="1"/>
  <c r="ES63" i="23" s="1"/>
  <c r="ES64" i="23" a="1"/>
  <c r="ES64" i="23" s="1"/>
  <c r="ES67" i="23" a="1"/>
  <c r="ES67" i="23" s="1"/>
  <c r="ES72" i="23" a="1"/>
  <c r="ES72" i="23" s="1"/>
  <c r="ES79" i="23" a="1"/>
  <c r="ES79" i="23" s="1"/>
  <c r="ES83" i="23" a="1"/>
  <c r="ES83" i="23" s="1"/>
  <c r="ES32" i="23" a="1"/>
  <c r="ES32" i="23" s="1"/>
  <c r="ES56" i="23" a="1"/>
  <c r="ES56" i="23" s="1"/>
  <c r="ES58" i="23" a="1"/>
  <c r="ES58" i="23" s="1"/>
  <c r="ES60" i="23" a="1"/>
  <c r="ES60" i="23" s="1"/>
  <c r="ES70" i="23" a="1"/>
  <c r="ES70" i="23" s="1"/>
  <c r="ES71" i="23" a="1"/>
  <c r="ES71" i="23" s="1"/>
  <c r="ES74" i="23" a="1"/>
  <c r="ES74" i="23" s="1"/>
  <c r="ES77" i="23" a="1"/>
  <c r="ES77" i="23" s="1"/>
  <c r="ES45" i="23" a="1"/>
  <c r="ES45" i="23" s="1"/>
  <c r="ES61" i="23" a="1"/>
  <c r="ES61" i="23" s="1"/>
  <c r="ES78" i="23" a="1"/>
  <c r="ES78" i="23" s="1"/>
  <c r="ES73" i="23" a="1"/>
  <c r="ES73" i="23" s="1"/>
  <c r="ES81" i="23" a="1"/>
  <c r="ES81" i="23" s="1"/>
  <c r="ES86" i="23" a="1"/>
  <c r="ES86" i="23" s="1"/>
  <c r="ES88" i="23" a="1"/>
  <c r="ES88" i="23" s="1"/>
  <c r="ES90" i="23" a="1"/>
  <c r="ES90" i="23" s="1"/>
  <c r="ES54" i="23" a="1"/>
  <c r="ES54" i="23" s="1"/>
  <c r="ES59" i="23" a="1"/>
  <c r="ES59" i="23" s="1"/>
  <c r="ES75" i="23" a="1"/>
  <c r="ES75" i="23" s="1"/>
  <c r="ES80" i="23" a="1"/>
  <c r="ES80" i="23" s="1"/>
  <c r="ES30" i="23" a="1"/>
  <c r="ES30" i="23" s="1"/>
  <c r="ES52" i="23" a="1"/>
  <c r="ES52" i="23" s="1"/>
  <c r="ES55" i="23" a="1"/>
  <c r="ES55" i="23" s="1"/>
  <c r="ES66" i="23" a="1"/>
  <c r="ES66" i="23" s="1"/>
  <c r="ES69" i="23" a="1"/>
  <c r="ES69" i="23" s="1"/>
  <c r="ES84" i="23" a="1"/>
  <c r="ES84" i="23" s="1"/>
  <c r="ES101" i="23" a="1"/>
  <c r="ES101" i="23" s="1"/>
  <c r="ES91" i="23" a="1"/>
  <c r="ES91" i="23" s="1"/>
  <c r="ES92" i="23" a="1"/>
  <c r="ES92" i="23" s="1"/>
  <c r="ES93" i="23" a="1"/>
  <c r="ES93" i="23" s="1"/>
  <c r="ES102" i="23" a="1"/>
  <c r="ES102" i="23" s="1"/>
  <c r="ES94" i="23" a="1"/>
  <c r="ES94" i="23" s="1"/>
  <c r="ES95" i="23" a="1"/>
  <c r="ES95" i="23" s="1"/>
  <c r="ES100" i="23" a="1"/>
  <c r="ES100" i="23" s="1"/>
  <c r="ES103" i="23" a="1"/>
  <c r="ES103" i="23" s="1"/>
  <c r="ES96" i="23" a="1"/>
  <c r="ES96" i="23" s="1"/>
  <c r="ES97" i="23" a="1"/>
  <c r="ES97" i="23" s="1"/>
  <c r="ES98" i="23" a="1"/>
  <c r="ES98" i="23" s="1"/>
  <c r="ES99" i="23" a="1"/>
  <c r="ES99" i="23" s="1"/>
  <c r="FA5" i="23" a="1"/>
  <c r="FA5" i="23" s="1"/>
  <c r="FA6" i="23" a="1"/>
  <c r="FA6" i="23" s="1"/>
  <c r="FA4" i="23" a="1"/>
  <c r="FA4" i="23" s="1"/>
  <c r="FA7" i="23" a="1"/>
  <c r="FA7" i="23" s="1"/>
  <c r="FA8" i="23" a="1"/>
  <c r="FA8" i="23" s="1"/>
  <c r="FA13" i="23" a="1"/>
  <c r="FA13" i="23" s="1"/>
  <c r="FA14" i="23" a="1"/>
  <c r="FA14" i="23" s="1"/>
  <c r="FA16" i="23" a="1"/>
  <c r="FA16" i="23" s="1"/>
  <c r="FA19" i="23" a="1"/>
  <c r="FA19" i="23" s="1"/>
  <c r="FA31" i="23" a="1"/>
  <c r="FA31" i="23" s="1"/>
  <c r="FA10" i="23" a="1"/>
  <c r="FA10" i="23" s="1"/>
  <c r="FA39" i="23" a="1"/>
  <c r="FA39" i="23" s="1"/>
  <c r="FA40" i="23" a="1"/>
  <c r="FA40" i="23" s="1"/>
  <c r="FA43" i="23" a="1"/>
  <c r="FA43" i="23" s="1"/>
  <c r="FA22" i="23" a="1"/>
  <c r="FA22" i="23" s="1"/>
  <c r="FA24" i="23" a="1"/>
  <c r="FA24" i="23" s="1"/>
  <c r="FA27" i="23" a="1"/>
  <c r="FA27" i="23" s="1"/>
  <c r="FA48" i="23" a="1"/>
  <c r="FA48" i="23" s="1"/>
  <c r="FA15" i="23" a="1"/>
  <c r="FA15" i="23" s="1"/>
  <c r="FA20" i="23" a="1"/>
  <c r="FA20" i="23" s="1"/>
  <c r="FA33" i="23" a="1"/>
  <c r="FA33" i="23" s="1"/>
  <c r="FA37" i="23" a="1"/>
  <c r="FA37" i="23" s="1"/>
  <c r="FA17" i="23" a="1"/>
  <c r="FA17" i="23" s="1"/>
  <c r="FA23" i="23" a="1"/>
  <c r="FA23" i="23" s="1"/>
  <c r="FA26" i="23" a="1"/>
  <c r="FA26" i="23" s="1"/>
  <c r="FA18" i="23" a="1"/>
  <c r="FA18" i="23" s="1"/>
  <c r="FA21" i="23" a="1"/>
  <c r="FA21" i="23" s="1"/>
  <c r="FA29" i="23" a="1"/>
  <c r="FA29" i="23" s="1"/>
  <c r="FA35" i="23" a="1"/>
  <c r="FA35" i="23" s="1"/>
  <c r="FA47" i="23" a="1"/>
  <c r="FA47" i="23" s="1"/>
  <c r="FA49" i="23" a="1"/>
  <c r="FA49" i="23" s="1"/>
  <c r="FA51" i="23" a="1"/>
  <c r="FA51" i="23" s="1"/>
  <c r="FA9" i="23" a="1"/>
  <c r="FA9" i="23" s="1"/>
  <c r="FA11" i="23" a="1"/>
  <c r="FA11" i="23" s="1"/>
  <c r="FA25" i="23" a="1"/>
  <c r="FA25" i="23" s="1"/>
  <c r="FA28" i="23" a="1"/>
  <c r="FA28" i="23" s="1"/>
  <c r="FA36" i="23" a="1"/>
  <c r="FA36" i="23" s="1"/>
  <c r="FA38" i="23" a="1"/>
  <c r="FA38" i="23" s="1"/>
  <c r="FA30" i="23" a="1"/>
  <c r="FA30" i="23" s="1"/>
  <c r="FA45" i="23" a="1"/>
  <c r="FA45" i="23" s="1"/>
  <c r="FA52" i="23" a="1"/>
  <c r="FA52" i="23" s="1"/>
  <c r="FA54" i="23" a="1"/>
  <c r="FA54" i="23" s="1"/>
  <c r="FA69" i="23" a="1"/>
  <c r="FA69" i="23" s="1"/>
  <c r="FA82" i="23" a="1"/>
  <c r="FA82" i="23" s="1"/>
  <c r="FA85" i="23" a="1"/>
  <c r="FA85" i="23" s="1"/>
  <c r="FA87" i="23" a="1"/>
  <c r="FA87" i="23" s="1"/>
  <c r="FA89" i="23" a="1"/>
  <c r="FA89" i="23" s="1"/>
  <c r="FA72" i="23" a="1"/>
  <c r="FA72" i="23" s="1"/>
  <c r="FA63" i="23" a="1"/>
  <c r="FA63" i="23" s="1"/>
  <c r="FA64" i="23" a="1"/>
  <c r="FA64" i="23" s="1"/>
  <c r="FA65" i="23" a="1"/>
  <c r="FA65" i="23" s="1"/>
  <c r="FA66" i="23" a="1"/>
  <c r="FA66" i="23" s="1"/>
  <c r="FA68" i="23" a="1"/>
  <c r="FA68" i="23" s="1"/>
  <c r="FA75" i="23" a="1"/>
  <c r="FA75" i="23" s="1"/>
  <c r="FA32" i="23" a="1"/>
  <c r="FA32" i="23" s="1"/>
  <c r="FA41" i="23" a="1"/>
  <c r="FA41" i="23" s="1"/>
  <c r="FA55" i="23" a="1"/>
  <c r="FA55" i="23" s="1"/>
  <c r="FA62" i="23" a="1"/>
  <c r="FA62" i="23" s="1"/>
  <c r="FA71" i="23" a="1"/>
  <c r="FA71" i="23" s="1"/>
  <c r="FA79" i="23" a="1"/>
  <c r="FA79" i="23" s="1"/>
  <c r="FA84" i="23" a="1"/>
  <c r="FA84" i="23" s="1"/>
  <c r="FA34" i="23" a="1"/>
  <c r="FA34" i="23" s="1"/>
  <c r="FA44" i="23" a="1"/>
  <c r="FA44" i="23" s="1"/>
  <c r="FA57" i="23" a="1"/>
  <c r="FA57" i="23" s="1"/>
  <c r="FA60" i="23" a="1"/>
  <c r="FA60" i="23" s="1"/>
  <c r="FA67" i="23" a="1"/>
  <c r="FA67" i="23" s="1"/>
  <c r="FA81" i="23" a="1"/>
  <c r="FA81" i="23" s="1"/>
  <c r="FA86" i="23" a="1"/>
  <c r="FA86" i="23" s="1"/>
  <c r="FA88" i="23" a="1"/>
  <c r="FA88" i="23" s="1"/>
  <c r="FA90" i="23" a="1"/>
  <c r="FA90" i="23" s="1"/>
  <c r="FA42" i="23" a="1"/>
  <c r="FA42" i="23" s="1"/>
  <c r="FA58" i="23" a="1"/>
  <c r="FA58" i="23" s="1"/>
  <c r="FA61" i="23" a="1"/>
  <c r="FA61" i="23" s="1"/>
  <c r="FA70" i="23" a="1"/>
  <c r="FA70" i="23" s="1"/>
  <c r="FA74" i="23" a="1"/>
  <c r="FA74" i="23" s="1"/>
  <c r="FA76" i="23" a="1"/>
  <c r="FA76" i="23" s="1"/>
  <c r="FA83" i="23" a="1"/>
  <c r="FA83" i="23" s="1"/>
  <c r="FA56" i="23" a="1"/>
  <c r="FA56" i="23" s="1"/>
  <c r="FA73" i="23" a="1"/>
  <c r="FA73" i="23" s="1"/>
  <c r="FA77" i="23" a="1"/>
  <c r="FA77" i="23" s="1"/>
  <c r="FA80" i="23" a="1"/>
  <c r="FA80" i="23" s="1"/>
  <c r="FA46" i="23" a="1"/>
  <c r="FA46" i="23" s="1"/>
  <c r="FA50" i="23" a="1"/>
  <c r="FA50" i="23" s="1"/>
  <c r="FA53" i="23" a="1"/>
  <c r="FA53" i="23" s="1"/>
  <c r="FA59" i="23" a="1"/>
  <c r="FA59" i="23" s="1"/>
  <c r="FA78" i="23" a="1"/>
  <c r="FA78" i="23" s="1"/>
  <c r="FA101" i="23" a="1"/>
  <c r="FA101" i="23" s="1"/>
  <c r="FA91" i="23" a="1"/>
  <c r="FA91" i="23" s="1"/>
  <c r="FA92" i="23" a="1"/>
  <c r="FA92" i="23" s="1"/>
  <c r="FA93" i="23" a="1"/>
  <c r="FA93" i="23" s="1"/>
  <c r="FA94" i="23" a="1"/>
  <c r="FA94" i="23" s="1"/>
  <c r="FA95" i="23" a="1"/>
  <c r="FA95" i="23" s="1"/>
  <c r="FA96" i="23" a="1"/>
  <c r="FA96" i="23" s="1"/>
  <c r="FA97" i="23" a="1"/>
  <c r="FA97" i="23" s="1"/>
  <c r="FA100" i="23" a="1"/>
  <c r="FA100" i="23" s="1"/>
  <c r="FA98" i="23" a="1"/>
  <c r="FA98" i="23" s="1"/>
  <c r="FA102" i="23" a="1"/>
  <c r="FA102" i="23" s="1"/>
  <c r="FA99" i="23" a="1"/>
  <c r="FA99" i="23" s="1"/>
  <c r="FA103" i="23" a="1"/>
  <c r="FA103" i="23" s="1"/>
  <c r="FI7" i="23" a="1"/>
  <c r="FI7" i="23" s="1"/>
  <c r="FI5" i="23" a="1"/>
  <c r="FI5" i="23" s="1"/>
  <c r="FI4" i="23" a="1"/>
  <c r="FI4" i="23" s="1"/>
  <c r="FI6" i="23" a="1"/>
  <c r="FI6" i="23" s="1"/>
  <c r="FI11" i="23" a="1"/>
  <c r="FI11" i="23" s="1"/>
  <c r="FI31" i="23" a="1"/>
  <c r="FI31" i="23" s="1"/>
  <c r="FI9" i="23" a="1"/>
  <c r="FI9" i="23" s="1"/>
  <c r="FI21" i="23" a="1"/>
  <c r="FI21" i="23" s="1"/>
  <c r="FI28" i="23" a="1"/>
  <c r="FI28" i="23" s="1"/>
  <c r="FI35" i="23" a="1"/>
  <c r="FI35" i="23" s="1"/>
  <c r="FI13" i="23" a="1"/>
  <c r="FI13" i="23" s="1"/>
  <c r="FI19" i="23" a="1"/>
  <c r="FI19" i="23" s="1"/>
  <c r="FI25" i="23" a="1"/>
  <c r="FI25" i="23" s="1"/>
  <c r="FI46" i="23" a="1"/>
  <c r="FI46" i="23" s="1"/>
  <c r="FI48" i="23" a="1"/>
  <c r="FI48" i="23" s="1"/>
  <c r="FI14" i="23" a="1"/>
  <c r="FI14" i="23" s="1"/>
  <c r="FI16" i="23" a="1"/>
  <c r="FI16" i="23" s="1"/>
  <c r="FI27" i="23" a="1"/>
  <c r="FI27" i="23" s="1"/>
  <c r="FI37" i="23" a="1"/>
  <c r="FI37" i="23" s="1"/>
  <c r="FI22" i="23" a="1"/>
  <c r="FI22" i="23" s="1"/>
  <c r="FI8" i="23" a="1"/>
  <c r="FI8" i="23" s="1"/>
  <c r="FI10" i="23" a="1"/>
  <c r="FI10" i="23" s="1"/>
  <c r="FI24" i="23" a="1"/>
  <c r="FI24" i="23" s="1"/>
  <c r="FI43" i="23" a="1"/>
  <c r="FI43" i="23" s="1"/>
  <c r="FI15" i="23" a="1"/>
  <c r="FI15" i="23" s="1"/>
  <c r="FI17" i="23" a="1"/>
  <c r="FI17" i="23" s="1"/>
  <c r="FI20" i="23" a="1"/>
  <c r="FI20" i="23" s="1"/>
  <c r="FI23" i="23" a="1"/>
  <c r="FI23" i="23" s="1"/>
  <c r="FI33" i="23" a="1"/>
  <c r="FI33" i="23" s="1"/>
  <c r="FI47" i="23" a="1"/>
  <c r="FI47" i="23" s="1"/>
  <c r="FI49" i="23" a="1"/>
  <c r="FI49" i="23" s="1"/>
  <c r="FI52" i="23" a="1"/>
  <c r="FI52" i="23" s="1"/>
  <c r="FI18" i="23" a="1"/>
  <c r="FI18" i="23" s="1"/>
  <c r="FI26" i="23" a="1"/>
  <c r="FI26" i="23" s="1"/>
  <c r="FI29" i="23" a="1"/>
  <c r="FI29" i="23" s="1"/>
  <c r="FI34" i="23" a="1"/>
  <c r="FI34" i="23" s="1"/>
  <c r="FI36" i="23" a="1"/>
  <c r="FI36" i="23" s="1"/>
  <c r="FI38" i="23" a="1"/>
  <c r="FI38" i="23" s="1"/>
  <c r="FI41" i="23" a="1"/>
  <c r="FI41" i="23" s="1"/>
  <c r="FI42" i="23" a="1"/>
  <c r="FI42" i="23" s="1"/>
  <c r="FI39" i="23" a="1"/>
  <c r="FI39" i="23" s="1"/>
  <c r="FI57" i="23" a="1"/>
  <c r="FI57" i="23" s="1"/>
  <c r="FI73" i="23" a="1"/>
  <c r="FI73" i="23" s="1"/>
  <c r="FI76" i="23" a="1"/>
  <c r="FI76" i="23" s="1"/>
  <c r="FI82" i="23" a="1"/>
  <c r="FI82" i="23" s="1"/>
  <c r="FI85" i="23" a="1"/>
  <c r="FI85" i="23" s="1"/>
  <c r="FI87" i="23" a="1"/>
  <c r="FI87" i="23" s="1"/>
  <c r="FI89" i="23" a="1"/>
  <c r="FI89" i="23" s="1"/>
  <c r="FI30" i="23" a="1"/>
  <c r="FI30" i="23" s="1"/>
  <c r="FI40" i="23" a="1"/>
  <c r="FI40" i="23" s="1"/>
  <c r="FI51" i="23" a="1"/>
  <c r="FI51" i="23" s="1"/>
  <c r="FI53" i="23" a="1"/>
  <c r="FI53" i="23" s="1"/>
  <c r="FI58" i="23" a="1"/>
  <c r="FI58" i="23" s="1"/>
  <c r="FI77" i="23" a="1"/>
  <c r="FI77" i="23" s="1"/>
  <c r="FI83" i="23" a="1"/>
  <c r="FI83" i="23" s="1"/>
  <c r="FI44" i="23" a="1"/>
  <c r="FI44" i="23" s="1"/>
  <c r="FI56" i="23" a="1"/>
  <c r="FI56" i="23" s="1"/>
  <c r="FI59" i="23" a="1"/>
  <c r="FI59" i="23" s="1"/>
  <c r="FI69" i="23" a="1"/>
  <c r="FI69" i="23" s="1"/>
  <c r="FI78" i="23" a="1"/>
  <c r="FI78" i="23" s="1"/>
  <c r="FI79" i="23" a="1"/>
  <c r="FI79" i="23" s="1"/>
  <c r="FI32" i="23" a="1"/>
  <c r="FI32" i="23" s="1"/>
  <c r="FI54" i="23" a="1"/>
  <c r="FI54" i="23" s="1"/>
  <c r="FI62" i="23" a="1"/>
  <c r="FI62" i="23" s="1"/>
  <c r="FI63" i="23" a="1"/>
  <c r="FI63" i="23" s="1"/>
  <c r="FI65" i="23" a="1"/>
  <c r="FI65" i="23" s="1"/>
  <c r="FI66" i="23" a="1"/>
  <c r="FI66" i="23" s="1"/>
  <c r="FI68" i="23" a="1"/>
  <c r="FI68" i="23" s="1"/>
  <c r="FI72" i="23" a="1"/>
  <c r="FI72" i="23" s="1"/>
  <c r="FI81" i="23" a="1"/>
  <c r="FI81" i="23" s="1"/>
  <c r="FI86" i="23" a="1"/>
  <c r="FI86" i="23" s="1"/>
  <c r="FI88" i="23" a="1"/>
  <c r="FI88" i="23" s="1"/>
  <c r="FI90" i="23" a="1"/>
  <c r="FI90" i="23" s="1"/>
  <c r="FI50" i="23" a="1"/>
  <c r="FI50" i="23" s="1"/>
  <c r="FI64" i="23" a="1"/>
  <c r="FI64" i="23" s="1"/>
  <c r="FI70" i="23" a="1"/>
  <c r="FI70" i="23" s="1"/>
  <c r="FI71" i="23" a="1"/>
  <c r="FI71" i="23" s="1"/>
  <c r="FI75" i="23" a="1"/>
  <c r="FI75" i="23" s="1"/>
  <c r="FI45" i="23" a="1"/>
  <c r="FI45" i="23" s="1"/>
  <c r="FI55" i="23" a="1"/>
  <c r="FI55" i="23" s="1"/>
  <c r="FI60" i="23" a="1"/>
  <c r="FI60" i="23" s="1"/>
  <c r="FI61" i="23" a="1"/>
  <c r="FI61" i="23" s="1"/>
  <c r="FI67" i="23" a="1"/>
  <c r="FI67" i="23" s="1"/>
  <c r="FI74" i="23" a="1"/>
  <c r="FI74" i="23" s="1"/>
  <c r="FI80" i="23" a="1"/>
  <c r="FI80" i="23" s="1"/>
  <c r="FI84" i="23" a="1"/>
  <c r="FI84" i="23" s="1"/>
  <c r="FI102" i="23" a="1"/>
  <c r="FI102" i="23" s="1"/>
  <c r="FI103" i="23" a="1"/>
  <c r="FI103" i="23" s="1"/>
  <c r="FI91" i="23" a="1"/>
  <c r="FI91" i="23" s="1"/>
  <c r="FI92" i="23" a="1"/>
  <c r="FI92" i="23" s="1"/>
  <c r="FI93" i="23" a="1"/>
  <c r="FI93" i="23" s="1"/>
  <c r="FI94" i="23" a="1"/>
  <c r="FI94" i="23" s="1"/>
  <c r="FI95" i="23" a="1"/>
  <c r="FI95" i="23" s="1"/>
  <c r="FI101" i="23" a="1"/>
  <c r="FI101" i="23" s="1"/>
  <c r="FI96" i="23" a="1"/>
  <c r="FI96" i="23" s="1"/>
  <c r="FI97" i="23" a="1"/>
  <c r="FI97" i="23" s="1"/>
  <c r="FI98" i="23" a="1"/>
  <c r="FI98" i="23" s="1"/>
  <c r="FI99" i="23" a="1"/>
  <c r="FI99" i="23" s="1"/>
  <c r="FI100" i="23" a="1"/>
  <c r="FI100" i="23" s="1"/>
  <c r="FQ4" i="23" a="1"/>
  <c r="FQ4" i="23" s="1"/>
  <c r="FQ5" i="23" a="1"/>
  <c r="FQ5" i="23" s="1"/>
  <c r="FQ6" i="23" a="1"/>
  <c r="FQ6" i="23" s="1"/>
  <c r="FQ10" i="23" a="1"/>
  <c r="FQ10" i="23" s="1"/>
  <c r="FQ17" i="23" a="1"/>
  <c r="FQ17" i="23" s="1"/>
  <c r="FQ20" i="23" a="1"/>
  <c r="FQ20" i="23" s="1"/>
  <c r="FQ23" i="23" a="1"/>
  <c r="FQ23" i="23" s="1"/>
  <c r="FQ29" i="23" a="1"/>
  <c r="FQ29" i="23" s="1"/>
  <c r="FQ31" i="23" a="1"/>
  <c r="FQ31" i="23" s="1"/>
  <c r="FQ43" i="23" a="1"/>
  <c r="FQ43" i="23" s="1"/>
  <c r="FQ11" i="23" a="1"/>
  <c r="FQ11" i="23" s="1"/>
  <c r="FQ26" i="23" a="1"/>
  <c r="FQ26" i="23" s="1"/>
  <c r="FQ33" i="23" a="1"/>
  <c r="FQ33" i="23" s="1"/>
  <c r="FQ9" i="23" a="1"/>
  <c r="FQ9" i="23" s="1"/>
  <c r="FQ18" i="23" a="1"/>
  <c r="FQ18" i="23" s="1"/>
  <c r="FQ34" i="23" a="1"/>
  <c r="FQ34" i="23" s="1"/>
  <c r="FQ41" i="23" a="1"/>
  <c r="FQ41" i="23" s="1"/>
  <c r="FQ42" i="23" a="1"/>
  <c r="FQ42" i="23" s="1"/>
  <c r="FQ44" i="23" a="1"/>
  <c r="FQ44" i="23" s="1"/>
  <c r="FQ45" i="23" a="1"/>
  <c r="FQ45" i="23" s="1"/>
  <c r="FQ46" i="23" a="1"/>
  <c r="FQ46" i="23" s="1"/>
  <c r="FQ48" i="23" a="1"/>
  <c r="FQ48" i="23" s="1"/>
  <c r="FQ7" i="23" a="1"/>
  <c r="FQ7" i="23" s="1"/>
  <c r="FQ8" i="23" a="1"/>
  <c r="FQ8" i="23" s="1"/>
  <c r="FQ21" i="23" a="1"/>
  <c r="FQ21" i="23" s="1"/>
  <c r="FQ25" i="23" a="1"/>
  <c r="FQ25" i="23" s="1"/>
  <c r="FQ28" i="23" a="1"/>
  <c r="FQ28" i="23" s="1"/>
  <c r="FQ35" i="23" a="1"/>
  <c r="FQ35" i="23" s="1"/>
  <c r="FQ37" i="23" a="1"/>
  <c r="FQ37" i="23" s="1"/>
  <c r="FQ16" i="23" a="1"/>
  <c r="FQ16" i="23" s="1"/>
  <c r="FQ13" i="23" a="1"/>
  <c r="FQ13" i="23" s="1"/>
  <c r="FQ19" i="23" a="1"/>
  <c r="FQ19" i="23" s="1"/>
  <c r="FQ14" i="23" a="1"/>
  <c r="FQ14" i="23" s="1"/>
  <c r="FQ27" i="23" a="1"/>
  <c r="FQ27" i="23" s="1"/>
  <c r="FQ47" i="23" a="1"/>
  <c r="FQ47" i="23" s="1"/>
  <c r="FQ49" i="23" a="1"/>
  <c r="FQ49" i="23" s="1"/>
  <c r="FQ15" i="23" a="1"/>
  <c r="FQ15" i="23" s="1"/>
  <c r="FQ22" i="23" a="1"/>
  <c r="FQ22" i="23" s="1"/>
  <c r="FQ24" i="23" a="1"/>
  <c r="FQ24" i="23" s="1"/>
  <c r="FQ36" i="23" a="1"/>
  <c r="FQ36" i="23" s="1"/>
  <c r="FQ38" i="23" a="1"/>
  <c r="FQ38" i="23" s="1"/>
  <c r="FQ39" i="23" a="1"/>
  <c r="FQ39" i="23" s="1"/>
  <c r="FQ40" i="23" a="1"/>
  <c r="FQ40" i="23" s="1"/>
  <c r="FQ54" i="23" a="1"/>
  <c r="FQ54" i="23" s="1"/>
  <c r="FQ60" i="23" a="1"/>
  <c r="FQ60" i="23" s="1"/>
  <c r="FQ61" i="23" a="1"/>
  <c r="FQ61" i="23" s="1"/>
  <c r="FQ70" i="23" a="1"/>
  <c r="FQ70" i="23" s="1"/>
  <c r="FQ82" i="23" a="1"/>
  <c r="FQ82" i="23" s="1"/>
  <c r="FQ85" i="23" a="1"/>
  <c r="FQ85" i="23" s="1"/>
  <c r="FQ87" i="23" a="1"/>
  <c r="FQ87" i="23" s="1"/>
  <c r="FQ89" i="23" a="1"/>
  <c r="FQ89" i="23" s="1"/>
  <c r="FQ51" i="23" a="1"/>
  <c r="FQ51" i="23" s="1"/>
  <c r="FQ52" i="23" a="1"/>
  <c r="FQ52" i="23" s="1"/>
  <c r="FQ67" i="23" a="1"/>
  <c r="FQ67" i="23" s="1"/>
  <c r="FQ30" i="23" a="1"/>
  <c r="FQ30" i="23" s="1"/>
  <c r="FQ57" i="23" a="1"/>
  <c r="FQ57" i="23" s="1"/>
  <c r="FQ74" i="23" a="1"/>
  <c r="FQ74" i="23" s="1"/>
  <c r="FQ84" i="23" a="1"/>
  <c r="FQ84" i="23" s="1"/>
  <c r="FQ50" i="23" a="1"/>
  <c r="FQ50" i="23" s="1"/>
  <c r="FQ55" i="23" a="1"/>
  <c r="FQ55" i="23" s="1"/>
  <c r="FQ59" i="23" a="1"/>
  <c r="FQ59" i="23" s="1"/>
  <c r="FQ73" i="23" a="1"/>
  <c r="FQ73" i="23" s="1"/>
  <c r="FQ76" i="23" a="1"/>
  <c r="FQ76" i="23" s="1"/>
  <c r="FQ58" i="23" a="1"/>
  <c r="FQ58" i="23" s="1"/>
  <c r="FQ69" i="23" a="1"/>
  <c r="FQ69" i="23" s="1"/>
  <c r="FQ72" i="23" a="1"/>
  <c r="FQ72" i="23" s="1"/>
  <c r="FQ81" i="23" a="1"/>
  <c r="FQ81" i="23" s="1"/>
  <c r="FQ86" i="23" a="1"/>
  <c r="FQ86" i="23" s="1"/>
  <c r="FQ88" i="23" a="1"/>
  <c r="FQ88" i="23" s="1"/>
  <c r="FQ32" i="23" a="1"/>
  <c r="FQ32" i="23" s="1"/>
  <c r="FQ53" i="23" a="1"/>
  <c r="FQ53" i="23" s="1"/>
  <c r="FQ63" i="23" a="1"/>
  <c r="FQ63" i="23" s="1"/>
  <c r="FQ78" i="23" a="1"/>
  <c r="FQ78" i="23" s="1"/>
  <c r="FQ79" i="23" a="1"/>
  <c r="FQ79" i="23" s="1"/>
  <c r="FQ83" i="23" a="1"/>
  <c r="FQ83" i="23" s="1"/>
  <c r="FQ56" i="23" a="1"/>
  <c r="FQ56" i="23" s="1"/>
  <c r="FQ62" i="23" a="1"/>
  <c r="FQ62" i="23" s="1"/>
  <c r="FQ65" i="23" a="1"/>
  <c r="FQ65" i="23" s="1"/>
  <c r="FQ68" i="23" a="1"/>
  <c r="FQ68" i="23" s="1"/>
  <c r="FQ71" i="23" a="1"/>
  <c r="FQ71" i="23" s="1"/>
  <c r="FQ77" i="23" a="1"/>
  <c r="FQ77" i="23" s="1"/>
  <c r="FQ64" i="23" a="1"/>
  <c r="FQ64" i="23" s="1"/>
  <c r="FQ66" i="23" a="1"/>
  <c r="FQ66" i="23" s="1"/>
  <c r="FQ75" i="23" a="1"/>
  <c r="FQ75" i="23" s="1"/>
  <c r="FQ80" i="23" a="1"/>
  <c r="FQ80" i="23" s="1"/>
  <c r="FQ98" i="23" a="1"/>
  <c r="FQ98" i="23" s="1"/>
  <c r="FQ99" i="23" a="1"/>
  <c r="FQ99" i="23" s="1"/>
  <c r="FQ100" i="23" a="1"/>
  <c r="FQ100" i="23" s="1"/>
  <c r="FQ91" i="23" a="1"/>
  <c r="FQ91" i="23" s="1"/>
  <c r="FQ92" i="23" a="1"/>
  <c r="FQ92" i="23" s="1"/>
  <c r="FQ93" i="23" a="1"/>
  <c r="FQ93" i="23" s="1"/>
  <c r="FQ102" i="23" a="1"/>
  <c r="FQ102" i="23" s="1"/>
  <c r="FQ103" i="23" a="1"/>
  <c r="FQ103" i="23" s="1"/>
  <c r="FQ90" i="23" a="1"/>
  <c r="FQ90" i="23" s="1"/>
  <c r="FQ94" i="23" a="1"/>
  <c r="FQ94" i="23" s="1"/>
  <c r="FQ101" i="23" a="1"/>
  <c r="FQ101" i="23" s="1"/>
  <c r="FQ95" i="23" a="1"/>
  <c r="FQ95" i="23" s="1"/>
  <c r="FQ96" i="23" a="1"/>
  <c r="FQ96" i="23" s="1"/>
  <c r="FQ97" i="23" a="1"/>
  <c r="FQ97" i="23" s="1"/>
  <c r="FY4" i="23" a="1"/>
  <c r="FY4" i="23" s="1"/>
  <c r="FY5" i="23" a="1"/>
  <c r="FY5" i="23" s="1"/>
  <c r="FY7" i="23" a="1"/>
  <c r="FY7" i="23" s="1"/>
  <c r="FY8" i="23" a="1"/>
  <c r="FY8" i="23" s="1"/>
  <c r="FY6" i="23" a="1"/>
  <c r="FY6" i="23" s="1"/>
  <c r="FY13" i="23" a="1"/>
  <c r="FY13" i="23" s="1"/>
  <c r="FY31" i="23" a="1"/>
  <c r="FY31" i="23" s="1"/>
  <c r="FY14" i="23" a="1"/>
  <c r="FY14" i="23" s="1"/>
  <c r="FY16" i="23" a="1"/>
  <c r="FY16" i="23" s="1"/>
  <c r="FY22" i="23" a="1"/>
  <c r="FY22" i="23" s="1"/>
  <c r="FY24" i="23" a="1"/>
  <c r="FY24" i="23" s="1"/>
  <c r="FY10" i="23" a="1"/>
  <c r="FY10" i="23" s="1"/>
  <c r="FY11" i="23" a="1"/>
  <c r="FY11" i="23" s="1"/>
  <c r="FY15" i="23" a="1"/>
  <c r="FY15" i="23" s="1"/>
  <c r="FY17" i="23" a="1"/>
  <c r="FY17" i="23" s="1"/>
  <c r="FY23" i="23" a="1"/>
  <c r="FY23" i="23" s="1"/>
  <c r="FY39" i="23" a="1"/>
  <c r="FY39" i="23" s="1"/>
  <c r="FY40" i="23" a="1"/>
  <c r="FY40" i="23" s="1"/>
  <c r="FY43" i="23" a="1"/>
  <c r="FY43" i="23" s="1"/>
  <c r="FY46" i="23" a="1"/>
  <c r="FY46" i="23" s="1"/>
  <c r="FY48" i="23" a="1"/>
  <c r="FY48" i="23" s="1"/>
  <c r="FY20" i="23" a="1"/>
  <c r="FY20" i="23" s="1"/>
  <c r="FY26" i="23" a="1"/>
  <c r="FY26" i="23" s="1"/>
  <c r="FY29" i="23" a="1"/>
  <c r="FY29" i="23" s="1"/>
  <c r="FY35" i="23" a="1"/>
  <c r="FY35" i="23" s="1"/>
  <c r="FY37" i="23" a="1"/>
  <c r="FY37" i="23" s="1"/>
  <c r="FY9" i="23" a="1"/>
  <c r="FY9" i="23" s="1"/>
  <c r="FY18" i="23" a="1"/>
  <c r="FY18" i="23" s="1"/>
  <c r="FY28" i="23" a="1"/>
  <c r="FY28" i="23" s="1"/>
  <c r="FY34" i="23" a="1"/>
  <c r="FY34" i="23" s="1"/>
  <c r="FY41" i="23" a="1"/>
  <c r="FY41" i="23" s="1"/>
  <c r="FY42" i="23" a="1"/>
  <c r="FY42" i="23" s="1"/>
  <c r="FY21" i="23" a="1"/>
  <c r="FY21" i="23" s="1"/>
  <c r="FY25" i="23" a="1"/>
  <c r="FY25" i="23" s="1"/>
  <c r="FY47" i="23" a="1"/>
  <c r="FY47" i="23" s="1"/>
  <c r="FY49" i="23" a="1"/>
  <c r="FY49" i="23" s="1"/>
  <c r="FY52" i="23" a="1"/>
  <c r="FY52" i="23" s="1"/>
  <c r="FY19" i="23" a="1"/>
  <c r="FY19" i="23" s="1"/>
  <c r="FY27" i="23" a="1"/>
  <c r="FY27" i="23" s="1"/>
  <c r="FY36" i="23" a="1"/>
  <c r="FY36" i="23" s="1"/>
  <c r="FY38" i="23" a="1"/>
  <c r="FY38" i="23" s="1"/>
  <c r="FY65" i="23" a="1"/>
  <c r="FY65" i="23" s="1"/>
  <c r="FY68" i="23" a="1"/>
  <c r="FY68" i="23" s="1"/>
  <c r="FY70" i="23" a="1"/>
  <c r="FY70" i="23" s="1"/>
  <c r="FY71" i="23" a="1"/>
  <c r="FY71" i="23" s="1"/>
  <c r="FY82" i="23" a="1"/>
  <c r="FY82" i="23" s="1"/>
  <c r="FY85" i="23" a="1"/>
  <c r="FY85" i="23" s="1"/>
  <c r="FY87" i="23" a="1"/>
  <c r="FY87" i="23" s="1"/>
  <c r="FY89" i="23" a="1"/>
  <c r="FY89" i="23" s="1"/>
  <c r="FY45" i="23" a="1"/>
  <c r="FY45" i="23" s="1"/>
  <c r="FY50" i="23" a="1"/>
  <c r="FY50" i="23" s="1"/>
  <c r="FY56" i="23" a="1"/>
  <c r="FY56" i="23" s="1"/>
  <c r="FY61" i="23" a="1"/>
  <c r="FY61" i="23" s="1"/>
  <c r="FY66" i="23" a="1"/>
  <c r="FY66" i="23" s="1"/>
  <c r="FY83" i="23" a="1"/>
  <c r="FY83" i="23" s="1"/>
  <c r="FY53" i="23" a="1"/>
  <c r="FY53" i="23" s="1"/>
  <c r="FY60" i="23" a="1"/>
  <c r="FY60" i="23" s="1"/>
  <c r="FY64" i="23" a="1"/>
  <c r="FY64" i="23" s="1"/>
  <c r="FY74" i="23" a="1"/>
  <c r="FY74" i="23" s="1"/>
  <c r="FY75" i="23" a="1"/>
  <c r="FY75" i="23" s="1"/>
  <c r="FY77" i="23" a="1"/>
  <c r="FY77" i="23" s="1"/>
  <c r="FY78" i="23" a="1"/>
  <c r="FY78" i="23" s="1"/>
  <c r="FY30" i="23" a="1"/>
  <c r="FY30" i="23" s="1"/>
  <c r="FY67" i="23" a="1"/>
  <c r="FY67" i="23" s="1"/>
  <c r="FY54" i="23" a="1"/>
  <c r="FY54" i="23" s="1"/>
  <c r="FY81" i="23" a="1"/>
  <c r="FY81" i="23" s="1"/>
  <c r="FY86" i="23" a="1"/>
  <c r="FY86" i="23" s="1"/>
  <c r="FY88" i="23" a="1"/>
  <c r="FY88" i="23" s="1"/>
  <c r="FY44" i="23" a="1"/>
  <c r="FY44" i="23" s="1"/>
  <c r="FY73" i="23" a="1"/>
  <c r="FY73" i="23" s="1"/>
  <c r="FY79" i="23" a="1"/>
  <c r="FY79" i="23" s="1"/>
  <c r="FY84" i="23" a="1"/>
  <c r="FY84" i="23" s="1"/>
  <c r="FY32" i="23" a="1"/>
  <c r="FY32" i="23" s="1"/>
  <c r="FY33" i="23" a="1"/>
  <c r="FY33" i="23" s="1"/>
  <c r="FY55" i="23" a="1"/>
  <c r="FY55" i="23" s="1"/>
  <c r="FY57" i="23" a="1"/>
  <c r="FY57" i="23" s="1"/>
  <c r="FY59" i="23" a="1"/>
  <c r="FY59" i="23" s="1"/>
  <c r="FY69" i="23" a="1"/>
  <c r="FY69" i="23" s="1"/>
  <c r="FY76" i="23" a="1"/>
  <c r="FY76" i="23" s="1"/>
  <c r="FY51" i="23" a="1"/>
  <c r="FY51" i="23" s="1"/>
  <c r="FY58" i="23" a="1"/>
  <c r="FY58" i="23" s="1"/>
  <c r="FY62" i="23" a="1"/>
  <c r="FY62" i="23" s="1"/>
  <c r="FY63" i="23" a="1"/>
  <c r="FY63" i="23" s="1"/>
  <c r="FY72" i="23" a="1"/>
  <c r="FY72" i="23" s="1"/>
  <c r="FY80" i="23" a="1"/>
  <c r="FY80" i="23" s="1"/>
  <c r="FY96" i="23" a="1"/>
  <c r="FY96" i="23" s="1"/>
  <c r="FY97" i="23" a="1"/>
  <c r="FY97" i="23" s="1"/>
  <c r="FY98" i="23" a="1"/>
  <c r="FY98" i="23" s="1"/>
  <c r="FY99" i="23" a="1"/>
  <c r="FY99" i="23" s="1"/>
  <c r="FY101" i="23" a="1"/>
  <c r="FY101" i="23" s="1"/>
  <c r="FY100" i="23" a="1"/>
  <c r="FY100" i="23" s="1"/>
  <c r="FY91" i="23" a="1"/>
  <c r="FY91" i="23" s="1"/>
  <c r="FY90" i="23" a="1"/>
  <c r="FY90" i="23" s="1"/>
  <c r="FY92" i="23" a="1"/>
  <c r="FY92" i="23" s="1"/>
  <c r="FY93" i="23" a="1"/>
  <c r="FY93" i="23" s="1"/>
  <c r="FY102" i="23" a="1"/>
  <c r="FY102" i="23" s="1"/>
  <c r="FY94" i="23" a="1"/>
  <c r="FY94" i="23" s="1"/>
  <c r="FY95" i="23" a="1"/>
  <c r="FY95" i="23" s="1"/>
  <c r="FY103" i="23" a="1"/>
  <c r="FY103" i="23" s="1"/>
  <c r="GG4" i="23" a="1"/>
  <c r="GG4" i="23" s="1"/>
  <c r="GG5" i="23" a="1"/>
  <c r="GG5" i="23" s="1"/>
  <c r="GG6" i="23" a="1"/>
  <c r="GG6" i="23" s="1"/>
  <c r="GG10" i="23" a="1"/>
  <c r="GG10" i="23" s="1"/>
  <c r="GG21" i="23" a="1"/>
  <c r="GG21" i="23" s="1"/>
  <c r="GG31" i="23" a="1"/>
  <c r="GG31" i="23" s="1"/>
  <c r="GG34" i="23" a="1"/>
  <c r="GG34" i="23" s="1"/>
  <c r="GG41" i="23" a="1"/>
  <c r="GG41" i="23" s="1"/>
  <c r="GG42" i="23" a="1"/>
  <c r="GG42" i="23" s="1"/>
  <c r="GG44" i="23" a="1"/>
  <c r="GG44" i="23" s="1"/>
  <c r="GG45" i="23" a="1"/>
  <c r="GG45" i="23" s="1"/>
  <c r="GG19" i="23" a="1"/>
  <c r="GG19" i="23" s="1"/>
  <c r="GG27" i="23" a="1"/>
  <c r="GG27" i="23" s="1"/>
  <c r="GG46" i="23" a="1"/>
  <c r="GG46" i="23" s="1"/>
  <c r="GG48" i="23" a="1"/>
  <c r="GG48" i="23" s="1"/>
  <c r="GG7" i="23" a="1"/>
  <c r="GG7" i="23" s="1"/>
  <c r="GG11" i="23" a="1"/>
  <c r="GG11" i="23" s="1"/>
  <c r="GG13" i="23" a="1"/>
  <c r="GG13" i="23" s="1"/>
  <c r="GG15" i="23" a="1"/>
  <c r="GG15" i="23" s="1"/>
  <c r="GG16" i="23" a="1"/>
  <c r="GG16" i="23" s="1"/>
  <c r="GG24" i="23" a="1"/>
  <c r="GG24" i="23" s="1"/>
  <c r="GG35" i="23" a="1"/>
  <c r="GG35" i="23" s="1"/>
  <c r="GG37" i="23" a="1"/>
  <c r="GG37" i="23" s="1"/>
  <c r="GG51" i="23" a="1"/>
  <c r="GG51" i="23" s="1"/>
  <c r="GG14" i="23" a="1"/>
  <c r="GG14" i="23" s="1"/>
  <c r="GG22" i="23" a="1"/>
  <c r="GG22" i="23" s="1"/>
  <c r="GG23" i="23" a="1"/>
  <c r="GG23" i="23" s="1"/>
  <c r="GG8" i="23" a="1"/>
  <c r="GG8" i="23" s="1"/>
  <c r="GG20" i="23" a="1"/>
  <c r="GG20" i="23" s="1"/>
  <c r="GG26" i="23" a="1"/>
  <c r="GG26" i="23" s="1"/>
  <c r="GG39" i="23" a="1"/>
  <c r="GG39" i="23" s="1"/>
  <c r="GG40" i="23" a="1"/>
  <c r="GG40" i="23" s="1"/>
  <c r="GG43" i="23" a="1"/>
  <c r="GG43" i="23" s="1"/>
  <c r="GG9" i="23" a="1"/>
  <c r="GG9" i="23" s="1"/>
  <c r="GG17" i="23" a="1"/>
  <c r="GG17" i="23" s="1"/>
  <c r="GG47" i="23" a="1"/>
  <c r="GG47" i="23" s="1"/>
  <c r="GG49" i="23" a="1"/>
  <c r="GG49" i="23" s="1"/>
  <c r="GG18" i="23" a="1"/>
  <c r="GG18" i="23" s="1"/>
  <c r="GG25" i="23" a="1"/>
  <c r="GG25" i="23" s="1"/>
  <c r="GG28" i="23" a="1"/>
  <c r="GG28" i="23" s="1"/>
  <c r="GG29" i="23" a="1"/>
  <c r="GG29" i="23" s="1"/>
  <c r="GG33" i="23" a="1"/>
  <c r="GG33" i="23" s="1"/>
  <c r="GG36" i="23" a="1"/>
  <c r="GG36" i="23" s="1"/>
  <c r="GG38" i="23" a="1"/>
  <c r="GG38" i="23" s="1"/>
  <c r="GG57" i="23" a="1"/>
  <c r="GG57" i="23" s="1"/>
  <c r="GG63" i="23" a="1"/>
  <c r="GG63" i="23" s="1"/>
  <c r="GG69" i="23" a="1"/>
  <c r="GG69" i="23" s="1"/>
  <c r="GG82" i="23" a="1"/>
  <c r="GG82" i="23" s="1"/>
  <c r="GG85" i="23" a="1"/>
  <c r="GG85" i="23" s="1"/>
  <c r="GG87" i="23" a="1"/>
  <c r="GG87" i="23" s="1"/>
  <c r="GG89" i="23" a="1"/>
  <c r="GG89" i="23" s="1"/>
  <c r="GG62" i="23" a="1"/>
  <c r="GG62" i="23" s="1"/>
  <c r="GG71" i="23" a="1"/>
  <c r="GG71" i="23" s="1"/>
  <c r="GG55" i="23" a="1"/>
  <c r="GG55" i="23" s="1"/>
  <c r="GG58" i="23" a="1"/>
  <c r="GG58" i="23" s="1"/>
  <c r="GG65" i="23" a="1"/>
  <c r="GG65" i="23" s="1"/>
  <c r="GG68" i="23" a="1"/>
  <c r="GG68" i="23" s="1"/>
  <c r="GG52" i="23" a="1"/>
  <c r="GG52" i="23" s="1"/>
  <c r="GG60" i="23" a="1"/>
  <c r="GG60" i="23" s="1"/>
  <c r="GG61" i="23" a="1"/>
  <c r="GG61" i="23" s="1"/>
  <c r="GG70" i="23" a="1"/>
  <c r="GG70" i="23" s="1"/>
  <c r="GG76" i="23" a="1"/>
  <c r="GG76" i="23" s="1"/>
  <c r="GG30" i="23" a="1"/>
  <c r="GG30" i="23" s="1"/>
  <c r="GG64" i="23" a="1"/>
  <c r="GG64" i="23" s="1"/>
  <c r="GG66" i="23" a="1"/>
  <c r="GG66" i="23" s="1"/>
  <c r="GG81" i="23" a="1"/>
  <c r="GG81" i="23" s="1"/>
  <c r="GG86" i="23" a="1"/>
  <c r="GG86" i="23" s="1"/>
  <c r="GG88" i="23" a="1"/>
  <c r="GG88" i="23" s="1"/>
  <c r="GG53" i="23" a="1"/>
  <c r="GG53" i="23" s="1"/>
  <c r="GG56" i="23" a="1"/>
  <c r="GG56" i="23" s="1"/>
  <c r="GG74" i="23" a="1"/>
  <c r="GG74" i="23" s="1"/>
  <c r="GG78" i="23" a="1"/>
  <c r="GG78" i="23" s="1"/>
  <c r="GG83" i="23" a="1"/>
  <c r="GG83" i="23" s="1"/>
  <c r="GG67" i="23" a="1"/>
  <c r="GG67" i="23" s="1"/>
  <c r="GG75" i="23" a="1"/>
  <c r="GG75" i="23" s="1"/>
  <c r="GG77" i="23" a="1"/>
  <c r="GG77" i="23" s="1"/>
  <c r="GG32" i="23" a="1"/>
  <c r="GG32" i="23" s="1"/>
  <c r="GG50" i="23" a="1"/>
  <c r="GG50" i="23" s="1"/>
  <c r="GG54" i="23" a="1"/>
  <c r="GG54" i="23" s="1"/>
  <c r="GG59" i="23" a="1"/>
  <c r="GG59" i="23" s="1"/>
  <c r="GG72" i="23" a="1"/>
  <c r="GG72" i="23" s="1"/>
  <c r="GG73" i="23" a="1"/>
  <c r="GG73" i="23" s="1"/>
  <c r="GG79" i="23" a="1"/>
  <c r="GG79" i="23" s="1"/>
  <c r="GG80" i="23" a="1"/>
  <c r="GG80" i="23" s="1"/>
  <c r="GG84" i="23" a="1"/>
  <c r="GG84" i="23" s="1"/>
  <c r="GG94" i="23" a="1"/>
  <c r="GG94" i="23" s="1"/>
  <c r="GG95" i="23" a="1"/>
  <c r="GG95" i="23" s="1"/>
  <c r="GG96" i="23" a="1"/>
  <c r="GG96" i="23" s="1"/>
  <c r="GG97" i="23" a="1"/>
  <c r="GG97" i="23" s="1"/>
  <c r="GG98" i="23" a="1"/>
  <c r="GG98" i="23" s="1"/>
  <c r="GG101" i="23" a="1"/>
  <c r="GG101" i="23" s="1"/>
  <c r="GG102" i="23" a="1"/>
  <c r="GG102" i="23" s="1"/>
  <c r="GG99" i="23" a="1"/>
  <c r="GG99" i="23" s="1"/>
  <c r="GG103" i="23" a="1"/>
  <c r="GG103" i="23" s="1"/>
  <c r="GG100" i="23" a="1"/>
  <c r="GG100" i="23" s="1"/>
  <c r="GG90" i="23" a="1"/>
  <c r="GG90" i="23" s="1"/>
  <c r="GG91" i="23" a="1"/>
  <c r="GG91" i="23" s="1"/>
  <c r="GG92" i="23" a="1"/>
  <c r="GG92" i="23" s="1"/>
  <c r="GG93" i="23" a="1"/>
  <c r="GG93" i="23" s="1"/>
  <c r="GO7" i="23" a="1"/>
  <c r="GO7" i="23" s="1"/>
  <c r="GO4" i="23" a="1"/>
  <c r="GO4" i="23" s="1"/>
  <c r="GO5" i="23" a="1"/>
  <c r="GO5" i="23" s="1"/>
  <c r="GO20" i="23" a="1"/>
  <c r="GO20" i="23" s="1"/>
  <c r="GO31" i="23" a="1"/>
  <c r="GO31" i="23" s="1"/>
  <c r="GO39" i="23" a="1"/>
  <c r="GO39" i="23" s="1"/>
  <c r="GO40" i="23" a="1"/>
  <c r="GO40" i="23" s="1"/>
  <c r="GO43" i="23" a="1"/>
  <c r="GO43" i="23" s="1"/>
  <c r="GO17" i="23" a="1"/>
  <c r="GO17" i="23" s="1"/>
  <c r="GO18" i="23" a="1"/>
  <c r="GO18" i="23" s="1"/>
  <c r="GO28" i="23" a="1"/>
  <c r="GO28" i="23" s="1"/>
  <c r="GO29" i="23" a="1"/>
  <c r="GO29" i="23" s="1"/>
  <c r="GO25" i="23" a="1"/>
  <c r="GO25" i="23" s="1"/>
  <c r="GO33" i="23" a="1"/>
  <c r="GO33" i="23" s="1"/>
  <c r="GO46" i="23" a="1"/>
  <c r="GO46" i="23" s="1"/>
  <c r="GO48" i="23" a="1"/>
  <c r="GO48" i="23" s="1"/>
  <c r="GO11" i="23" a="1"/>
  <c r="GO11" i="23" s="1"/>
  <c r="GO21" i="23" a="1"/>
  <c r="GO21" i="23" s="1"/>
  <c r="GO27" i="23" a="1"/>
  <c r="GO27" i="23" s="1"/>
  <c r="GO34" i="23" a="1"/>
  <c r="GO34" i="23" s="1"/>
  <c r="GO35" i="23" a="1"/>
  <c r="GO35" i="23" s="1"/>
  <c r="GO37" i="23" a="1"/>
  <c r="GO37" i="23" s="1"/>
  <c r="GO41" i="23" a="1"/>
  <c r="GO41" i="23" s="1"/>
  <c r="GO42" i="23" a="1"/>
  <c r="GO42" i="23" s="1"/>
  <c r="GO44" i="23" a="1"/>
  <c r="GO44" i="23" s="1"/>
  <c r="GO45" i="23" a="1"/>
  <c r="GO45" i="23" s="1"/>
  <c r="GO8" i="23" a="1"/>
  <c r="GO8" i="23" s="1"/>
  <c r="GO19" i="23" a="1"/>
  <c r="GO19" i="23" s="1"/>
  <c r="GO6" i="23" a="1"/>
  <c r="GO6" i="23" s="1"/>
  <c r="GO10" i="23" a="1"/>
  <c r="GO10" i="23" s="1"/>
  <c r="GO16" i="23" a="1"/>
  <c r="GO16" i="23" s="1"/>
  <c r="GO24" i="23" a="1"/>
  <c r="GO24" i="23" s="1"/>
  <c r="GO13" i="23" a="1"/>
  <c r="GO13" i="23" s="1"/>
  <c r="GO14" i="23" a="1"/>
  <c r="GO14" i="23" s="1"/>
  <c r="GO15" i="23" a="1"/>
  <c r="GO15" i="23" s="1"/>
  <c r="GO22" i="23" a="1"/>
  <c r="GO22" i="23" s="1"/>
  <c r="GO23" i="23" a="1"/>
  <c r="GO23" i="23" s="1"/>
  <c r="GO47" i="23" a="1"/>
  <c r="GO47" i="23" s="1"/>
  <c r="GO49" i="23" a="1"/>
  <c r="GO49" i="23" s="1"/>
  <c r="GO9" i="23" a="1"/>
  <c r="GO9" i="23" s="1"/>
  <c r="GO26" i="23" a="1"/>
  <c r="GO26" i="23" s="1"/>
  <c r="GO36" i="23" a="1"/>
  <c r="GO36" i="23" s="1"/>
  <c r="GO38" i="23" a="1"/>
  <c r="GO38" i="23" s="1"/>
  <c r="GO32" i="23" a="1"/>
  <c r="GO32" i="23" s="1"/>
  <c r="GO53" i="23" a="1"/>
  <c r="GO53" i="23" s="1"/>
  <c r="GO77" i="23" a="1"/>
  <c r="GO77" i="23" s="1"/>
  <c r="GO82" i="23" a="1"/>
  <c r="GO82" i="23" s="1"/>
  <c r="GO85" i="23" a="1"/>
  <c r="GO85" i="23" s="1"/>
  <c r="GO87" i="23" a="1"/>
  <c r="GO87" i="23" s="1"/>
  <c r="GO89" i="23" a="1"/>
  <c r="GO89" i="23" s="1"/>
  <c r="GO56" i="23" a="1"/>
  <c r="GO56" i="23" s="1"/>
  <c r="GO73" i="23" a="1"/>
  <c r="GO73" i="23" s="1"/>
  <c r="GO75" i="23" a="1"/>
  <c r="GO75" i="23" s="1"/>
  <c r="GO83" i="23" a="1"/>
  <c r="GO83" i="23" s="1"/>
  <c r="GO84" i="23" a="1"/>
  <c r="GO84" i="23" s="1"/>
  <c r="GO59" i="23" a="1"/>
  <c r="GO59" i="23" s="1"/>
  <c r="GO62" i="23" a="1"/>
  <c r="GO62" i="23" s="1"/>
  <c r="GO63" i="23" a="1"/>
  <c r="GO63" i="23" s="1"/>
  <c r="GO69" i="23" a="1"/>
  <c r="GO69" i="23" s="1"/>
  <c r="GO72" i="23" a="1"/>
  <c r="GO72" i="23" s="1"/>
  <c r="GO78" i="23" a="1"/>
  <c r="GO78" i="23" s="1"/>
  <c r="GO52" i="23" a="1"/>
  <c r="GO52" i="23" s="1"/>
  <c r="GO54" i="23" a="1"/>
  <c r="GO54" i="23" s="1"/>
  <c r="GO70" i="23" a="1"/>
  <c r="GO70" i="23" s="1"/>
  <c r="GO71" i="23" a="1"/>
  <c r="GO71" i="23" s="1"/>
  <c r="GO51" i="23" a="1"/>
  <c r="GO51" i="23" s="1"/>
  <c r="GO61" i="23" a="1"/>
  <c r="GO61" i="23" s="1"/>
  <c r="GO65" i="23" a="1"/>
  <c r="GO65" i="23" s="1"/>
  <c r="GO68" i="23" a="1"/>
  <c r="GO68" i="23" s="1"/>
  <c r="GO81" i="23" a="1"/>
  <c r="GO81" i="23" s="1"/>
  <c r="GO86" i="23" a="1"/>
  <c r="GO86" i="23" s="1"/>
  <c r="GO88" i="23" a="1"/>
  <c r="GO88" i="23" s="1"/>
  <c r="GO30" i="23" a="1"/>
  <c r="GO30" i="23" s="1"/>
  <c r="GO50" i="23" a="1"/>
  <c r="GO50" i="23" s="1"/>
  <c r="GO55" i="23" a="1"/>
  <c r="GO55" i="23" s="1"/>
  <c r="GO57" i="23" a="1"/>
  <c r="GO57" i="23" s="1"/>
  <c r="GO58" i="23" a="1"/>
  <c r="GO58" i="23" s="1"/>
  <c r="GO60" i="23" a="1"/>
  <c r="GO60" i="23" s="1"/>
  <c r="GO74" i="23" a="1"/>
  <c r="GO74" i="23" s="1"/>
  <c r="GO66" i="23" a="1"/>
  <c r="GO66" i="23" s="1"/>
  <c r="GO64" i="23" a="1"/>
  <c r="GO64" i="23" s="1"/>
  <c r="GO67" i="23" a="1"/>
  <c r="GO67" i="23" s="1"/>
  <c r="GO76" i="23" a="1"/>
  <c r="GO76" i="23" s="1"/>
  <c r="GO79" i="23" a="1"/>
  <c r="GO79" i="23" s="1"/>
  <c r="GO80" i="23" a="1"/>
  <c r="GO80" i="23" s="1"/>
  <c r="GO92" i="23" a="1"/>
  <c r="GO92" i="23" s="1"/>
  <c r="GO93" i="23" a="1"/>
  <c r="GO93" i="23" s="1"/>
  <c r="GO94" i="23" a="1"/>
  <c r="GO94" i="23" s="1"/>
  <c r="GO95" i="23" a="1"/>
  <c r="GO95" i="23" s="1"/>
  <c r="GO96" i="23" a="1"/>
  <c r="GO96" i="23" s="1"/>
  <c r="GO97" i="23" a="1"/>
  <c r="GO97" i="23" s="1"/>
  <c r="GO98" i="23" a="1"/>
  <c r="GO98" i="23" s="1"/>
  <c r="GO99" i="23" a="1"/>
  <c r="GO99" i="23" s="1"/>
  <c r="GO101" i="23" a="1"/>
  <c r="GO101" i="23" s="1"/>
  <c r="GO102" i="23" a="1"/>
  <c r="GO102" i="23" s="1"/>
  <c r="GO90" i="23" a="1"/>
  <c r="GO90" i="23" s="1"/>
  <c r="GO103" i="23" a="1"/>
  <c r="GO103" i="23" s="1"/>
  <c r="GO91" i="23" a="1"/>
  <c r="GO91" i="23" s="1"/>
  <c r="GO100" i="23" a="1"/>
  <c r="GO100" i="23" s="1"/>
  <c r="GW6" i="23" a="1"/>
  <c r="GW6" i="23" s="1"/>
  <c r="GW8" i="23" a="1"/>
  <c r="GW8" i="23" s="1"/>
  <c r="GW4" i="23" a="1"/>
  <c r="GW4" i="23" s="1"/>
  <c r="GW9" i="23" a="1"/>
  <c r="GW9" i="23" s="1"/>
  <c r="GW31" i="23" a="1"/>
  <c r="GW31" i="23" s="1"/>
  <c r="GW13" i="23" a="1"/>
  <c r="GW13" i="23" s="1"/>
  <c r="GW14" i="23" a="1"/>
  <c r="GW14" i="23" s="1"/>
  <c r="GW22" i="23" a="1"/>
  <c r="GW22" i="23" s="1"/>
  <c r="GW23" i="23" a="1"/>
  <c r="GW23" i="23" s="1"/>
  <c r="GW26" i="23" a="1"/>
  <c r="GW26" i="23" s="1"/>
  <c r="GW7" i="23" a="1"/>
  <c r="GW7" i="23" s="1"/>
  <c r="GW10" i="23" a="1"/>
  <c r="GW10" i="23" s="1"/>
  <c r="GW20" i="23" a="1"/>
  <c r="GW20" i="23" s="1"/>
  <c r="GW28" i="23" a="1"/>
  <c r="GW28" i="23" s="1"/>
  <c r="GW46" i="23" a="1"/>
  <c r="GW46" i="23" s="1"/>
  <c r="GW11" i="23" a="1"/>
  <c r="GW11" i="23" s="1"/>
  <c r="GW17" i="23" a="1"/>
  <c r="GW17" i="23" s="1"/>
  <c r="GW25" i="23" a="1"/>
  <c r="GW25" i="23" s="1"/>
  <c r="GW35" i="23" a="1"/>
  <c r="GW35" i="23" s="1"/>
  <c r="GW37" i="23" a="1"/>
  <c r="GW37" i="23" s="1"/>
  <c r="GW39" i="23" a="1"/>
  <c r="GW39" i="23" s="1"/>
  <c r="GW40" i="23" a="1"/>
  <c r="GW40" i="23" s="1"/>
  <c r="GW43" i="23" a="1"/>
  <c r="GW43" i="23" s="1"/>
  <c r="GW5" i="23" a="1"/>
  <c r="GW5" i="23" s="1"/>
  <c r="GW18" i="23" a="1"/>
  <c r="GW18" i="23" s="1"/>
  <c r="GW29" i="23" a="1"/>
  <c r="GW29" i="23" s="1"/>
  <c r="GW21" i="23" a="1"/>
  <c r="GW21" i="23" s="1"/>
  <c r="GW33" i="23" a="1"/>
  <c r="GW33" i="23" s="1"/>
  <c r="GW27" i="23" a="1"/>
  <c r="GW27" i="23" s="1"/>
  <c r="GW34" i="23" a="1"/>
  <c r="GW34" i="23" s="1"/>
  <c r="GW41" i="23" a="1"/>
  <c r="GW41" i="23" s="1"/>
  <c r="GW42" i="23" a="1"/>
  <c r="GW42" i="23" s="1"/>
  <c r="GW44" i="23" a="1"/>
  <c r="GW44" i="23" s="1"/>
  <c r="GW45" i="23" a="1"/>
  <c r="GW45" i="23" s="1"/>
  <c r="GW47" i="23" a="1"/>
  <c r="GW47" i="23" s="1"/>
  <c r="GW49" i="23" a="1"/>
  <c r="GW49" i="23" s="1"/>
  <c r="GW51" i="23" a="1"/>
  <c r="GW51" i="23" s="1"/>
  <c r="GW15" i="23" a="1"/>
  <c r="GW15" i="23" s="1"/>
  <c r="GW16" i="23" a="1"/>
  <c r="GW16" i="23" s="1"/>
  <c r="GW19" i="23" a="1"/>
  <c r="GW19" i="23" s="1"/>
  <c r="GW24" i="23" a="1"/>
  <c r="GW24" i="23" s="1"/>
  <c r="GW36" i="23" a="1"/>
  <c r="GW36" i="23" s="1"/>
  <c r="GW38" i="23" a="1"/>
  <c r="GW38" i="23" s="1"/>
  <c r="GW57" i="23" a="1"/>
  <c r="GW57" i="23" s="1"/>
  <c r="GW58" i="23" a="1"/>
  <c r="GW58" i="23" s="1"/>
  <c r="GW64" i="23" a="1"/>
  <c r="GW64" i="23" s="1"/>
  <c r="GW74" i="23" a="1"/>
  <c r="GW74" i="23" s="1"/>
  <c r="GW82" i="23" a="1"/>
  <c r="GW82" i="23" s="1"/>
  <c r="GW85" i="23" a="1"/>
  <c r="GW85" i="23" s="1"/>
  <c r="GW87" i="23" a="1"/>
  <c r="GW87" i="23" s="1"/>
  <c r="GW32" i="23" a="1"/>
  <c r="GW32" i="23" s="1"/>
  <c r="GW66" i="23" a="1"/>
  <c r="GW66" i="23" s="1"/>
  <c r="GW79" i="23" a="1"/>
  <c r="GW79" i="23" s="1"/>
  <c r="GW55" i="23" a="1"/>
  <c r="GW55" i="23" s="1"/>
  <c r="GW67" i="23" a="1"/>
  <c r="GW67" i="23" s="1"/>
  <c r="GW72" i="23" a="1"/>
  <c r="GW72" i="23" s="1"/>
  <c r="GW76" i="23" a="1"/>
  <c r="GW76" i="23" s="1"/>
  <c r="GW50" i="23" a="1"/>
  <c r="GW50" i="23" s="1"/>
  <c r="GW59" i="23" a="1"/>
  <c r="GW59" i="23" s="1"/>
  <c r="GW63" i="23" a="1"/>
  <c r="GW63" i="23" s="1"/>
  <c r="GW77" i="23" a="1"/>
  <c r="GW77" i="23" s="1"/>
  <c r="GW84" i="23" a="1"/>
  <c r="GW84" i="23" s="1"/>
  <c r="GW52" i="23" a="1"/>
  <c r="GW52" i="23" s="1"/>
  <c r="GW53" i="23" a="1"/>
  <c r="GW53" i="23" s="1"/>
  <c r="GW62" i="23" a="1"/>
  <c r="GW62" i="23" s="1"/>
  <c r="GW69" i="23" a="1"/>
  <c r="GW69" i="23" s="1"/>
  <c r="GW71" i="23" a="1"/>
  <c r="GW71" i="23" s="1"/>
  <c r="GW73" i="23" a="1"/>
  <c r="GW73" i="23" s="1"/>
  <c r="GW78" i="23" a="1"/>
  <c r="GW78" i="23" s="1"/>
  <c r="GW81" i="23" a="1"/>
  <c r="GW81" i="23" s="1"/>
  <c r="GW86" i="23" a="1"/>
  <c r="GW86" i="23" s="1"/>
  <c r="GW88" i="23" a="1"/>
  <c r="GW88" i="23" s="1"/>
  <c r="GW48" i="23" a="1"/>
  <c r="GW48" i="23" s="1"/>
  <c r="GW56" i="23" a="1"/>
  <c r="GW56" i="23" s="1"/>
  <c r="GW75" i="23" a="1"/>
  <c r="GW75" i="23" s="1"/>
  <c r="GW83" i="23" a="1"/>
  <c r="GW83" i="23" s="1"/>
  <c r="GW30" i="23" a="1"/>
  <c r="GW30" i="23" s="1"/>
  <c r="GW60" i="23" a="1"/>
  <c r="GW60" i="23" s="1"/>
  <c r="GW61" i="23" a="1"/>
  <c r="GW61" i="23" s="1"/>
  <c r="GW65" i="23" a="1"/>
  <c r="GW65" i="23" s="1"/>
  <c r="GW68" i="23" a="1"/>
  <c r="GW68" i="23" s="1"/>
  <c r="GW70" i="23" a="1"/>
  <c r="GW70" i="23" s="1"/>
  <c r="GW54" i="23" a="1"/>
  <c r="GW54" i="23" s="1"/>
  <c r="GW80" i="23" a="1"/>
  <c r="GW80" i="23" s="1"/>
  <c r="GW91" i="23" a="1"/>
  <c r="GW91" i="23" s="1"/>
  <c r="GW92" i="23" a="1"/>
  <c r="GW92" i="23" s="1"/>
  <c r="GW93" i="23" a="1"/>
  <c r="GW93" i="23" s="1"/>
  <c r="GW100" i="23" a="1"/>
  <c r="GW100" i="23" s="1"/>
  <c r="GW102" i="23" a="1"/>
  <c r="GW102" i="23" s="1"/>
  <c r="GW103" i="23" a="1"/>
  <c r="GW103" i="23" s="1"/>
  <c r="GW89" i="23" a="1"/>
  <c r="GW89" i="23" s="1"/>
  <c r="GW94" i="23" a="1"/>
  <c r="GW94" i="23" s="1"/>
  <c r="GW95" i="23" a="1"/>
  <c r="GW95" i="23" s="1"/>
  <c r="GW96" i="23" a="1"/>
  <c r="GW96" i="23" s="1"/>
  <c r="GW97" i="23" a="1"/>
  <c r="GW97" i="23" s="1"/>
  <c r="GW98" i="23" a="1"/>
  <c r="GW98" i="23" s="1"/>
  <c r="GW99" i="23" a="1"/>
  <c r="GW99" i="23" s="1"/>
  <c r="GW90" i="23" a="1"/>
  <c r="GW90" i="23" s="1"/>
  <c r="GW101" i="23" a="1"/>
  <c r="GW101" i="23" s="1"/>
  <c r="HE4" i="23" a="1"/>
  <c r="HE4" i="23" s="1"/>
  <c r="HE5" i="23" a="1"/>
  <c r="HE5" i="23" s="1"/>
  <c r="HE6" i="23" a="1"/>
  <c r="HE6" i="23" s="1"/>
  <c r="HE21" i="23" a="1"/>
  <c r="HE21" i="23" s="1"/>
  <c r="HE31" i="23" a="1"/>
  <c r="HE31" i="23" s="1"/>
  <c r="HE33" i="23" a="1"/>
  <c r="HE33" i="23" s="1"/>
  <c r="HE19" i="23" a="1"/>
  <c r="HE19" i="23" s="1"/>
  <c r="HE24" i="23" a="1"/>
  <c r="HE24" i="23" s="1"/>
  <c r="HE34" i="23" a="1"/>
  <c r="HE34" i="23" s="1"/>
  <c r="HE41" i="23" a="1"/>
  <c r="HE41" i="23" s="1"/>
  <c r="HE42" i="23" a="1"/>
  <c r="HE42" i="23" s="1"/>
  <c r="HE8" i="23" a="1"/>
  <c r="HE8" i="23" s="1"/>
  <c r="HE15" i="23" a="1"/>
  <c r="HE15" i="23" s="1"/>
  <c r="HE16" i="23" a="1"/>
  <c r="HE16" i="23" s="1"/>
  <c r="HE46" i="23" a="1"/>
  <c r="HE46" i="23" s="1"/>
  <c r="HE9" i="23" a="1"/>
  <c r="HE9" i="23" s="1"/>
  <c r="HE14" i="23" a="1"/>
  <c r="HE14" i="23" s="1"/>
  <c r="HE22" i="23" a="1"/>
  <c r="HE22" i="23" s="1"/>
  <c r="HE26" i="23" a="1"/>
  <c r="HE26" i="23" s="1"/>
  <c r="HE35" i="23" a="1"/>
  <c r="HE35" i="23" s="1"/>
  <c r="HE37" i="23" a="1"/>
  <c r="HE37" i="23" s="1"/>
  <c r="HE10" i="23" a="1"/>
  <c r="HE10" i="23" s="1"/>
  <c r="HE11" i="23" a="1"/>
  <c r="HE11" i="23" s="1"/>
  <c r="HE13" i="23" a="1"/>
  <c r="HE13" i="23" s="1"/>
  <c r="HE23" i="23" a="1"/>
  <c r="HE23" i="23" s="1"/>
  <c r="HE28" i="23" a="1"/>
  <c r="HE28" i="23" s="1"/>
  <c r="HE29" i="23" a="1"/>
  <c r="HE29" i="23" s="1"/>
  <c r="HE17" i="23" a="1"/>
  <c r="HE17" i="23" s="1"/>
  <c r="HE20" i="23" a="1"/>
  <c r="HE20" i="23" s="1"/>
  <c r="HE7" i="23" a="1"/>
  <c r="HE7" i="23" s="1"/>
  <c r="HE18" i="23" a="1"/>
  <c r="HE18" i="23" s="1"/>
  <c r="HE25" i="23" a="1"/>
  <c r="HE25" i="23" s="1"/>
  <c r="HE39" i="23" a="1"/>
  <c r="HE39" i="23" s="1"/>
  <c r="HE40" i="23" a="1"/>
  <c r="HE40" i="23" s="1"/>
  <c r="HE43" i="23" a="1"/>
  <c r="HE43" i="23" s="1"/>
  <c r="HE47" i="23" a="1"/>
  <c r="HE47" i="23" s="1"/>
  <c r="HE49" i="23" a="1"/>
  <c r="HE49" i="23" s="1"/>
  <c r="HE51" i="23" a="1"/>
  <c r="HE51" i="23" s="1"/>
  <c r="HE27" i="23" a="1"/>
  <c r="HE27" i="23" s="1"/>
  <c r="HE36" i="23" a="1"/>
  <c r="HE36" i="23" s="1"/>
  <c r="HE38" i="23" a="1"/>
  <c r="HE38" i="23" s="1"/>
  <c r="HE56" i="23" a="1"/>
  <c r="HE56" i="23" s="1"/>
  <c r="HE60" i="23" a="1"/>
  <c r="HE60" i="23" s="1"/>
  <c r="HE65" i="23" a="1"/>
  <c r="HE65" i="23" s="1"/>
  <c r="HE77" i="23" a="1"/>
  <c r="HE77" i="23" s="1"/>
  <c r="HE80" i="23" a="1"/>
  <c r="HE80" i="23" s="1"/>
  <c r="HE82" i="23" a="1"/>
  <c r="HE82" i="23" s="1"/>
  <c r="HE85" i="23" a="1"/>
  <c r="HE85" i="23" s="1"/>
  <c r="HE87" i="23" a="1"/>
  <c r="HE87" i="23" s="1"/>
  <c r="HE50" i="23" a="1"/>
  <c r="HE50" i="23" s="1"/>
  <c r="HE53" i="23" a="1"/>
  <c r="HE53" i="23" s="1"/>
  <c r="HE58" i="23" a="1"/>
  <c r="HE58" i="23" s="1"/>
  <c r="HE68" i="23" a="1"/>
  <c r="HE68" i="23" s="1"/>
  <c r="HE69" i="23" a="1"/>
  <c r="HE69" i="23" s="1"/>
  <c r="HE74" i="23" a="1"/>
  <c r="HE74" i="23" s="1"/>
  <c r="HE78" i="23" a="1"/>
  <c r="HE78" i="23" s="1"/>
  <c r="HE79" i="23" a="1"/>
  <c r="HE79" i="23" s="1"/>
  <c r="HE83" i="23" a="1"/>
  <c r="HE83" i="23" s="1"/>
  <c r="HE32" i="23" a="1"/>
  <c r="HE32" i="23" s="1"/>
  <c r="HE75" i="23" a="1"/>
  <c r="HE75" i="23" s="1"/>
  <c r="HE44" i="23" a="1"/>
  <c r="HE44" i="23" s="1"/>
  <c r="HE48" i="23" a="1"/>
  <c r="HE48" i="23" s="1"/>
  <c r="HE54" i="23" a="1"/>
  <c r="HE54" i="23" s="1"/>
  <c r="HE64" i="23" a="1"/>
  <c r="HE64" i="23" s="1"/>
  <c r="HE66" i="23" a="1"/>
  <c r="HE66" i="23" s="1"/>
  <c r="HE67" i="23" a="1"/>
  <c r="HE67" i="23" s="1"/>
  <c r="HE57" i="23" a="1"/>
  <c r="HE57" i="23" s="1"/>
  <c r="HE81" i="23" a="1"/>
  <c r="HE81" i="23" s="1"/>
  <c r="HE84" i="23" a="1"/>
  <c r="HE84" i="23" s="1"/>
  <c r="HE86" i="23" a="1"/>
  <c r="HE86" i="23" s="1"/>
  <c r="HE88" i="23" a="1"/>
  <c r="HE88" i="23" s="1"/>
  <c r="HE52" i="23" a="1"/>
  <c r="HE52" i="23" s="1"/>
  <c r="HE55" i="23" a="1"/>
  <c r="HE55" i="23" s="1"/>
  <c r="HE62" i="23" a="1"/>
  <c r="HE62" i="23" s="1"/>
  <c r="HE63" i="23" a="1"/>
  <c r="HE63" i="23" s="1"/>
  <c r="HE76" i="23" a="1"/>
  <c r="HE76" i="23" s="1"/>
  <c r="HE59" i="23" a="1"/>
  <c r="HE59" i="23" s="1"/>
  <c r="HE70" i="23" a="1"/>
  <c r="HE70" i="23" s="1"/>
  <c r="HE71" i="23" a="1"/>
  <c r="HE71" i="23" s="1"/>
  <c r="HE72" i="23" a="1"/>
  <c r="HE72" i="23" s="1"/>
  <c r="HE73" i="23" a="1"/>
  <c r="HE73" i="23" s="1"/>
  <c r="HE30" i="23" a="1"/>
  <c r="HE30" i="23" s="1"/>
  <c r="HE45" i="23" a="1"/>
  <c r="HE45" i="23" s="1"/>
  <c r="HE61" i="23" a="1"/>
  <c r="HE61" i="23" s="1"/>
  <c r="HE89" i="23" a="1"/>
  <c r="HE89" i="23" s="1"/>
  <c r="HE91" i="23" a="1"/>
  <c r="HE91" i="23" s="1"/>
  <c r="HE101" i="23" a="1"/>
  <c r="HE101" i="23" s="1"/>
  <c r="HE92" i="23" a="1"/>
  <c r="HE92" i="23" s="1"/>
  <c r="HE93" i="23" a="1"/>
  <c r="HE93" i="23" s="1"/>
  <c r="HE102" i="23" a="1"/>
  <c r="HE102" i="23" s="1"/>
  <c r="HE94" i="23" a="1"/>
  <c r="HE94" i="23" s="1"/>
  <c r="HE95" i="23" a="1"/>
  <c r="HE95" i="23" s="1"/>
  <c r="HE100" i="23" a="1"/>
  <c r="HE100" i="23" s="1"/>
  <c r="HE103" i="23" a="1"/>
  <c r="HE103" i="23" s="1"/>
  <c r="HE96" i="23" a="1"/>
  <c r="HE96" i="23" s="1"/>
  <c r="HE97" i="23" a="1"/>
  <c r="HE97" i="23" s="1"/>
  <c r="HE98" i="23" a="1"/>
  <c r="HE98" i="23" s="1"/>
  <c r="HE90" i="23" a="1"/>
  <c r="HE90" i="23" s="1"/>
  <c r="HE99" i="23" a="1"/>
  <c r="HE99" i="23" s="1"/>
  <c r="HM4" i="23" a="1"/>
  <c r="HM4" i="23" s="1"/>
  <c r="HM5" i="23" a="1"/>
  <c r="HM5" i="23" s="1"/>
  <c r="HM6" i="23" a="1"/>
  <c r="HM6" i="23" s="1"/>
  <c r="HM8" i="23" a="1"/>
  <c r="HM8" i="23" s="1"/>
  <c r="HM17" i="23" a="1"/>
  <c r="HM17" i="23" s="1"/>
  <c r="HM31" i="23" a="1"/>
  <c r="HM31" i="23" s="1"/>
  <c r="HM18" i="23" a="1"/>
  <c r="HM18" i="23" s="1"/>
  <c r="HM39" i="23" a="1"/>
  <c r="HM39" i="23" s="1"/>
  <c r="HM40" i="23" a="1"/>
  <c r="HM40" i="23" s="1"/>
  <c r="HM7" i="23" a="1"/>
  <c r="HM7" i="23" s="1"/>
  <c r="HM21" i="23" a="1"/>
  <c r="HM21" i="23" s="1"/>
  <c r="HM27" i="23" a="1"/>
  <c r="HM27" i="23" s="1"/>
  <c r="HM46" i="23" a="1"/>
  <c r="HM46" i="23" s="1"/>
  <c r="HM15" i="23" a="1"/>
  <c r="HM15" i="23" s="1"/>
  <c r="HM24" i="23" a="1"/>
  <c r="HM24" i="23" s="1"/>
  <c r="HM33" i="23" a="1"/>
  <c r="HM33" i="23" s="1"/>
  <c r="HM34" i="23" a="1"/>
  <c r="HM34" i="23" s="1"/>
  <c r="HM35" i="23" a="1"/>
  <c r="HM35" i="23" s="1"/>
  <c r="HM37" i="23" a="1"/>
  <c r="HM37" i="23" s="1"/>
  <c r="HM42" i="23" a="1"/>
  <c r="HM42" i="23" s="1"/>
  <c r="HM9" i="23" a="1"/>
  <c r="HM9" i="23" s="1"/>
  <c r="HM19" i="23" a="1"/>
  <c r="HM19" i="23" s="1"/>
  <c r="HM11" i="23" a="1"/>
  <c r="HM11" i="23" s="1"/>
  <c r="HM16" i="23" a="1"/>
  <c r="HM16" i="23" s="1"/>
  <c r="HM26" i="23" a="1"/>
  <c r="HM26" i="23" s="1"/>
  <c r="HM28" i="23" a="1"/>
  <c r="HM28" i="23" s="1"/>
  <c r="HM10" i="23" a="1"/>
  <c r="HM10" i="23" s="1"/>
  <c r="HM13" i="23" a="1"/>
  <c r="HM13" i="23" s="1"/>
  <c r="HM22" i="23" a="1"/>
  <c r="HM22" i="23" s="1"/>
  <c r="HM29" i="23" a="1"/>
  <c r="HM29" i="23" s="1"/>
  <c r="HM47" i="23" a="1"/>
  <c r="HM47" i="23" s="1"/>
  <c r="HM49" i="23" a="1"/>
  <c r="HM49" i="23" s="1"/>
  <c r="HM14" i="23" a="1"/>
  <c r="HM14" i="23" s="1"/>
  <c r="HM20" i="23" a="1"/>
  <c r="HM20" i="23" s="1"/>
  <c r="HM23" i="23" a="1"/>
  <c r="HM23" i="23" s="1"/>
  <c r="HM25" i="23" a="1"/>
  <c r="HM25" i="23" s="1"/>
  <c r="HM36" i="23" a="1"/>
  <c r="HM36" i="23" s="1"/>
  <c r="HM38" i="23" a="1"/>
  <c r="HM38" i="23" s="1"/>
  <c r="HM30" i="23" a="1"/>
  <c r="HM30" i="23" s="1"/>
  <c r="HM44" i="23" a="1"/>
  <c r="HM44" i="23" s="1"/>
  <c r="HM80" i="23" a="1"/>
  <c r="HM80" i="23" s="1"/>
  <c r="HM82" i="23" a="1"/>
  <c r="HM82" i="23" s="1"/>
  <c r="HM85" i="23" a="1"/>
  <c r="HM85" i="23" s="1"/>
  <c r="HM87" i="23" a="1"/>
  <c r="HM87" i="23" s="1"/>
  <c r="HM48" i="23" a="1"/>
  <c r="HM48" i="23" s="1"/>
  <c r="HM51" i="23" a="1"/>
  <c r="HM51" i="23" s="1"/>
  <c r="HM55" i="23" a="1"/>
  <c r="HM55" i="23" s="1"/>
  <c r="HM60" i="23" a="1"/>
  <c r="HM60" i="23" s="1"/>
  <c r="HM61" i="23" a="1"/>
  <c r="HM61" i="23" s="1"/>
  <c r="HM70" i="23" a="1"/>
  <c r="HM70" i="23" s="1"/>
  <c r="HM76" i="23" a="1"/>
  <c r="HM76" i="23" s="1"/>
  <c r="HM79" i="23" a="1"/>
  <c r="HM79" i="23" s="1"/>
  <c r="HM32" i="23" a="1"/>
  <c r="HM32" i="23" s="1"/>
  <c r="HM58" i="23" a="1"/>
  <c r="HM58" i="23" s="1"/>
  <c r="HM65" i="23" a="1"/>
  <c r="HM65" i="23" s="1"/>
  <c r="HM68" i="23" a="1"/>
  <c r="HM68" i="23" s="1"/>
  <c r="HM45" i="23" a="1"/>
  <c r="HM45" i="23" s="1"/>
  <c r="HM53" i="23" a="1"/>
  <c r="HM53" i="23" s="1"/>
  <c r="HM56" i="23" a="1"/>
  <c r="HM56" i="23" s="1"/>
  <c r="HM64" i="23" a="1"/>
  <c r="HM64" i="23" s="1"/>
  <c r="HM74" i="23" a="1"/>
  <c r="HM74" i="23" s="1"/>
  <c r="HM77" i="23" a="1"/>
  <c r="HM77" i="23" s="1"/>
  <c r="HM78" i="23" a="1"/>
  <c r="HM78" i="23" s="1"/>
  <c r="HM81" i="23" a="1"/>
  <c r="HM81" i="23" s="1"/>
  <c r="HM84" i="23" a="1"/>
  <c r="HM84" i="23" s="1"/>
  <c r="HM86" i="23" a="1"/>
  <c r="HM86" i="23" s="1"/>
  <c r="HM88" i="23" a="1"/>
  <c r="HM88" i="23" s="1"/>
  <c r="HM69" i="23" a="1"/>
  <c r="HM69" i="23" s="1"/>
  <c r="HM83" i="23" a="1"/>
  <c r="HM83" i="23" s="1"/>
  <c r="HM41" i="23" a="1"/>
  <c r="HM41" i="23" s="1"/>
  <c r="HM52" i="23" a="1"/>
  <c r="HM52" i="23" s="1"/>
  <c r="HM54" i="23" a="1"/>
  <c r="HM54" i="23" s="1"/>
  <c r="HM57" i="23" a="1"/>
  <c r="HM57" i="23" s="1"/>
  <c r="HM63" i="23" a="1"/>
  <c r="HM63" i="23" s="1"/>
  <c r="HM66" i="23" a="1"/>
  <c r="HM66" i="23" s="1"/>
  <c r="HM67" i="23" a="1"/>
  <c r="HM67" i="23" s="1"/>
  <c r="HM75" i="23" a="1"/>
  <c r="HM75" i="23" s="1"/>
  <c r="HM43" i="23" a="1"/>
  <c r="HM43" i="23" s="1"/>
  <c r="HM50" i="23" a="1"/>
  <c r="HM50" i="23" s="1"/>
  <c r="HM59" i="23" a="1"/>
  <c r="HM59" i="23" s="1"/>
  <c r="HM62" i="23" a="1"/>
  <c r="HM62" i="23" s="1"/>
  <c r="HM71" i="23" a="1"/>
  <c r="HM71" i="23" s="1"/>
  <c r="HM72" i="23" a="1"/>
  <c r="HM72" i="23" s="1"/>
  <c r="HM73" i="23" a="1"/>
  <c r="HM73" i="23" s="1"/>
  <c r="HM99" i="23" a="1"/>
  <c r="HM99" i="23" s="1"/>
  <c r="HM91" i="23" a="1"/>
  <c r="HM91" i="23" s="1"/>
  <c r="HM92" i="23" a="1"/>
  <c r="HM92" i="23" s="1"/>
  <c r="HM93" i="23" a="1"/>
  <c r="HM93" i="23" s="1"/>
  <c r="HM101" i="23" a="1"/>
  <c r="HM101" i="23" s="1"/>
  <c r="HM94" i="23" a="1"/>
  <c r="HM94" i="23" s="1"/>
  <c r="HM95" i="23" a="1"/>
  <c r="HM95" i="23" s="1"/>
  <c r="HM96" i="23" a="1"/>
  <c r="HM96" i="23" s="1"/>
  <c r="HM97" i="23" a="1"/>
  <c r="HM97" i="23" s="1"/>
  <c r="HM100" i="23" a="1"/>
  <c r="HM100" i="23" s="1"/>
  <c r="HM90" i="23" a="1"/>
  <c r="HM90" i="23" s="1"/>
  <c r="HM98" i="23" a="1"/>
  <c r="HM98" i="23" s="1"/>
  <c r="HM102" i="23" a="1"/>
  <c r="HM102" i="23" s="1"/>
  <c r="HM103" i="23" a="1"/>
  <c r="HM103" i="23" s="1"/>
  <c r="HM89" i="23" a="1"/>
  <c r="HM89" i="23" s="1"/>
  <c r="HU4" i="23" a="1"/>
  <c r="HU4" i="23" s="1"/>
  <c r="HU5" i="23" a="1"/>
  <c r="HU5" i="23" s="1"/>
  <c r="HU6" i="23" a="1"/>
  <c r="HU6" i="23" s="1"/>
  <c r="HU7" i="23" a="1"/>
  <c r="HU7" i="23" s="1"/>
  <c r="HU10" i="23" a="1"/>
  <c r="HU10" i="23" s="1"/>
  <c r="HU13" i="23" a="1"/>
  <c r="HU13" i="23" s="1"/>
  <c r="HU14" i="23" a="1"/>
  <c r="HU14" i="23" s="1"/>
  <c r="HU16" i="23" a="1"/>
  <c r="HU16" i="23" s="1"/>
  <c r="HU22" i="23" a="1"/>
  <c r="HU22" i="23" s="1"/>
  <c r="HU23" i="23" a="1"/>
  <c r="HU23" i="23" s="1"/>
  <c r="HU31" i="23" a="1"/>
  <c r="HU31" i="23" s="1"/>
  <c r="HU34" i="23" a="1"/>
  <c r="HU34" i="23" s="1"/>
  <c r="HU17" i="23" a="1"/>
  <c r="HU17" i="23" s="1"/>
  <c r="HU20" i="23" a="1"/>
  <c r="HU20" i="23" s="1"/>
  <c r="HU25" i="23" a="1"/>
  <c r="HU25" i="23" s="1"/>
  <c r="HU46" i="23" a="1"/>
  <c r="HU46" i="23" s="1"/>
  <c r="HU18" i="23" a="1"/>
  <c r="HU18" i="23" s="1"/>
  <c r="HU27" i="23" a="1"/>
  <c r="HU27" i="23" s="1"/>
  <c r="HU35" i="23" a="1"/>
  <c r="HU35" i="23" s="1"/>
  <c r="HU37" i="23" a="1"/>
  <c r="HU37" i="23" s="1"/>
  <c r="HU51" i="23" a="1"/>
  <c r="HU51" i="23" s="1"/>
  <c r="HU11" i="23" a="1"/>
  <c r="HU11" i="23" s="1"/>
  <c r="HU21" i="23" a="1"/>
  <c r="HU21" i="23" s="1"/>
  <c r="HU24" i="23" a="1"/>
  <c r="HU24" i="23" s="1"/>
  <c r="HU42" i="23" a="1"/>
  <c r="HU42" i="23" s="1"/>
  <c r="HU9" i="23" a="1"/>
  <c r="HU9" i="23" s="1"/>
  <c r="HU15" i="23" a="1"/>
  <c r="HU15" i="23" s="1"/>
  <c r="HU19" i="23" a="1"/>
  <c r="HU19" i="23" s="1"/>
  <c r="HU29" i="23" a="1"/>
  <c r="HU29" i="23" s="1"/>
  <c r="HU33" i="23" a="1"/>
  <c r="HU33" i="23" s="1"/>
  <c r="HU47" i="23" a="1"/>
  <c r="HU47" i="23" s="1"/>
  <c r="HU49" i="23" a="1"/>
  <c r="HU49" i="23" s="1"/>
  <c r="HU8" i="23" a="1"/>
  <c r="HU8" i="23" s="1"/>
  <c r="HU26" i="23" a="1"/>
  <c r="HU26" i="23" s="1"/>
  <c r="HU28" i="23" a="1"/>
  <c r="HU28" i="23" s="1"/>
  <c r="HU36" i="23" a="1"/>
  <c r="HU36" i="23" s="1"/>
  <c r="HU38" i="23" a="1"/>
  <c r="HU38" i="23" s="1"/>
  <c r="HU41" i="23" a="1"/>
  <c r="HU41" i="23" s="1"/>
  <c r="HU62" i="23" a="1"/>
  <c r="HU62" i="23" s="1"/>
  <c r="HU63" i="23" a="1"/>
  <c r="HU63" i="23" s="1"/>
  <c r="HU66" i="23" a="1"/>
  <c r="HU66" i="23" s="1"/>
  <c r="HU80" i="23" a="1"/>
  <c r="HU80" i="23" s="1"/>
  <c r="HU82" i="23" a="1"/>
  <c r="HU82" i="23" s="1"/>
  <c r="HU85" i="23" a="1"/>
  <c r="HU85" i="23" s="1"/>
  <c r="HU87" i="23" a="1"/>
  <c r="HU87" i="23" s="1"/>
  <c r="HU30" i="23" a="1"/>
  <c r="HU30" i="23" s="1"/>
  <c r="HU57" i="23" a="1"/>
  <c r="HU57" i="23" s="1"/>
  <c r="HU69" i="23" a="1"/>
  <c r="HU69" i="23" s="1"/>
  <c r="HU70" i="23" a="1"/>
  <c r="HU70" i="23" s="1"/>
  <c r="HU71" i="23" a="1"/>
  <c r="HU71" i="23" s="1"/>
  <c r="HU73" i="23" a="1"/>
  <c r="HU73" i="23" s="1"/>
  <c r="HU79" i="23" a="1"/>
  <c r="HU79" i="23" s="1"/>
  <c r="HU83" i="23" a="1"/>
  <c r="HU83" i="23" s="1"/>
  <c r="HU45" i="23" a="1"/>
  <c r="HU45" i="23" s="1"/>
  <c r="HU54" i="23" a="1"/>
  <c r="HU54" i="23" s="1"/>
  <c r="HU59" i="23" a="1"/>
  <c r="HU59" i="23" s="1"/>
  <c r="HU61" i="23" a="1"/>
  <c r="HU61" i="23" s="1"/>
  <c r="HU75" i="23" a="1"/>
  <c r="HU75" i="23" s="1"/>
  <c r="HU39" i="23" a="1"/>
  <c r="HU39" i="23" s="1"/>
  <c r="HU43" i="23" a="1"/>
  <c r="HU43" i="23" s="1"/>
  <c r="HU60" i="23" a="1"/>
  <c r="HU60" i="23" s="1"/>
  <c r="HU72" i="23" a="1"/>
  <c r="HU72" i="23" s="1"/>
  <c r="HU32" i="23" a="1"/>
  <c r="HU32" i="23" s="1"/>
  <c r="HU40" i="23" a="1"/>
  <c r="HU40" i="23" s="1"/>
  <c r="HU55" i="23" a="1"/>
  <c r="HU55" i="23" s="1"/>
  <c r="HU58" i="23" a="1"/>
  <c r="HU58" i="23" s="1"/>
  <c r="HU74" i="23" a="1"/>
  <c r="HU74" i="23" s="1"/>
  <c r="HU81" i="23" a="1"/>
  <c r="HU81" i="23" s="1"/>
  <c r="HU84" i="23" a="1"/>
  <c r="HU84" i="23" s="1"/>
  <c r="HU86" i="23" a="1"/>
  <c r="HU86" i="23" s="1"/>
  <c r="HU88" i="23" a="1"/>
  <c r="HU88" i="23" s="1"/>
  <c r="HU50" i="23" a="1"/>
  <c r="HU50" i="23" s="1"/>
  <c r="HU76" i="23" a="1"/>
  <c r="HU76" i="23" s="1"/>
  <c r="HU44" i="23" a="1"/>
  <c r="HU44" i="23" s="1"/>
  <c r="HU52" i="23" a="1"/>
  <c r="HU52" i="23" s="1"/>
  <c r="HU56" i="23" a="1"/>
  <c r="HU56" i="23" s="1"/>
  <c r="HU65" i="23" a="1"/>
  <c r="HU65" i="23" s="1"/>
  <c r="HU68" i="23" a="1"/>
  <c r="HU68" i="23" s="1"/>
  <c r="HU77" i="23" a="1"/>
  <c r="HU77" i="23" s="1"/>
  <c r="HU48" i="23" a="1"/>
  <c r="HU48" i="23" s="1"/>
  <c r="HU53" i="23" a="1"/>
  <c r="HU53" i="23" s="1"/>
  <c r="HU64" i="23" a="1"/>
  <c r="HU64" i="23" s="1"/>
  <c r="HU67" i="23" a="1"/>
  <c r="HU67" i="23" s="1"/>
  <c r="HU78" i="23" a="1"/>
  <c r="HU78" i="23" s="1"/>
  <c r="HU102" i="23" a="1"/>
  <c r="HU102" i="23" s="1"/>
  <c r="HU99" i="23" a="1"/>
  <c r="HU99" i="23" s="1"/>
  <c r="HU103" i="23" a="1"/>
  <c r="HU103" i="23" s="1"/>
  <c r="HU91" i="23" a="1"/>
  <c r="HU91" i="23" s="1"/>
  <c r="HU92" i="23" a="1"/>
  <c r="HU92" i="23" s="1"/>
  <c r="HU93" i="23" a="1"/>
  <c r="HU93" i="23" s="1"/>
  <c r="HU94" i="23" a="1"/>
  <c r="HU94" i="23" s="1"/>
  <c r="HU95" i="23" a="1"/>
  <c r="HU95" i="23" s="1"/>
  <c r="HU90" i="23" a="1"/>
  <c r="HU90" i="23" s="1"/>
  <c r="HU96" i="23" a="1"/>
  <c r="HU96" i="23" s="1"/>
  <c r="HU89" i="23" a="1"/>
  <c r="HU89" i="23" s="1"/>
  <c r="HU97" i="23" a="1"/>
  <c r="HU97" i="23" s="1"/>
  <c r="HU101" i="23" a="1"/>
  <c r="HU101" i="23" s="1"/>
  <c r="HU98" i="23" a="1"/>
  <c r="HU98" i="23" s="1"/>
  <c r="HU100" i="23" a="1"/>
  <c r="HU100" i="23" s="1"/>
  <c r="IC4" i="23" a="1"/>
  <c r="IC4" i="23" s="1"/>
  <c r="IC5" i="23" a="1"/>
  <c r="IC5" i="23" s="1"/>
  <c r="IC6" i="23" a="1"/>
  <c r="IC6" i="23" s="1"/>
  <c r="IC28" i="23" a="1"/>
  <c r="IC28" i="23" s="1"/>
  <c r="IC29" i="23" a="1"/>
  <c r="IC29" i="23" s="1"/>
  <c r="IC31" i="23" a="1"/>
  <c r="IC31" i="23" s="1"/>
  <c r="IC42" i="23" a="1"/>
  <c r="IC42" i="23" s="1"/>
  <c r="IC8" i="23" a="1"/>
  <c r="IC8" i="23" s="1"/>
  <c r="IC10" i="23" a="1"/>
  <c r="IC10" i="23" s="1"/>
  <c r="IC19" i="23" a="1"/>
  <c r="IC19" i="23" s="1"/>
  <c r="IC26" i="23" a="1"/>
  <c r="IC26" i="23" s="1"/>
  <c r="IC33" i="23" a="1"/>
  <c r="IC33" i="23" s="1"/>
  <c r="IC16" i="23" a="1"/>
  <c r="IC16" i="23" s="1"/>
  <c r="IC22" i="23" a="1"/>
  <c r="IC22" i="23" s="1"/>
  <c r="IC23" i="23" a="1"/>
  <c r="IC23" i="23" s="1"/>
  <c r="IC34" i="23" a="1"/>
  <c r="IC34" i="23" s="1"/>
  <c r="IC41" i="23" a="1"/>
  <c r="IC41" i="23" s="1"/>
  <c r="IC44" i="23" a="1"/>
  <c r="IC44" i="23" s="1"/>
  <c r="IC45" i="23" a="1"/>
  <c r="IC45" i="23" s="1"/>
  <c r="IC46" i="23" a="1"/>
  <c r="IC46" i="23" s="1"/>
  <c r="IC7" i="23" a="1"/>
  <c r="IC7" i="23" s="1"/>
  <c r="IC13" i="23" a="1"/>
  <c r="IC13" i="23" s="1"/>
  <c r="IC14" i="23" a="1"/>
  <c r="IC14" i="23" s="1"/>
  <c r="IC25" i="23" a="1"/>
  <c r="IC25" i="23" s="1"/>
  <c r="IC35" i="23" a="1"/>
  <c r="IC35" i="23" s="1"/>
  <c r="IC37" i="23" a="1"/>
  <c r="IC37" i="23" s="1"/>
  <c r="IC20" i="23" a="1"/>
  <c r="IC20" i="23" s="1"/>
  <c r="IC11" i="23" a="1"/>
  <c r="IC11" i="23" s="1"/>
  <c r="IC17" i="23" a="1"/>
  <c r="IC17" i="23" s="1"/>
  <c r="IC18" i="23" a="1"/>
  <c r="IC18" i="23" s="1"/>
  <c r="IC27" i="23" a="1"/>
  <c r="IC27" i="23" s="1"/>
  <c r="IC47" i="23" a="1"/>
  <c r="IC47" i="23" s="1"/>
  <c r="IC49" i="23" a="1"/>
  <c r="IC49" i="23" s="1"/>
  <c r="IC51" i="23" a="1"/>
  <c r="IC51" i="23" s="1"/>
  <c r="IC9" i="23" a="1"/>
  <c r="IC9" i="23" s="1"/>
  <c r="IC15" i="23" a="1"/>
  <c r="IC15" i="23" s="1"/>
  <c r="IC21" i="23" a="1"/>
  <c r="IC21" i="23" s="1"/>
  <c r="IC24" i="23" a="1"/>
  <c r="IC24" i="23" s="1"/>
  <c r="IC32" i="23" a="1"/>
  <c r="IC32" i="23" s="1"/>
  <c r="IC36" i="23" a="1"/>
  <c r="IC36" i="23" s="1"/>
  <c r="IC38" i="23" a="1"/>
  <c r="IC38" i="23" s="1"/>
  <c r="IC39" i="23" a="1"/>
  <c r="IC39" i="23" s="1"/>
  <c r="IC40" i="23" a="1"/>
  <c r="IC40" i="23" s="1"/>
  <c r="IC43" i="23" a="1"/>
  <c r="IC43" i="23" s="1"/>
  <c r="IC64" i="23" a="1"/>
  <c r="IC64" i="23" s="1"/>
  <c r="IC65" i="23" a="1"/>
  <c r="IC65" i="23" s="1"/>
  <c r="IC76" i="23" a="1"/>
  <c r="IC76" i="23" s="1"/>
  <c r="IC80" i="23" a="1"/>
  <c r="IC80" i="23" s="1"/>
  <c r="IC82" i="23" a="1"/>
  <c r="IC82" i="23" s="1"/>
  <c r="IC85" i="23" a="1"/>
  <c r="IC85" i="23" s="1"/>
  <c r="IC87" i="23" a="1"/>
  <c r="IC87" i="23" s="1"/>
  <c r="IC55" i="23" a="1"/>
  <c r="IC55" i="23" s="1"/>
  <c r="IC78" i="23" a="1"/>
  <c r="IC78" i="23" s="1"/>
  <c r="IC79" i="23" a="1"/>
  <c r="IC79" i="23" s="1"/>
  <c r="IC30" i="23" a="1"/>
  <c r="IC30" i="23" s="1"/>
  <c r="IC56" i="23" a="1"/>
  <c r="IC56" i="23" s="1"/>
  <c r="IC62" i="23" a="1"/>
  <c r="IC62" i="23" s="1"/>
  <c r="IC63" i="23" a="1"/>
  <c r="IC63" i="23" s="1"/>
  <c r="IC66" i="23" a="1"/>
  <c r="IC66" i="23" s="1"/>
  <c r="IC67" i="23" a="1"/>
  <c r="IC67" i="23" s="1"/>
  <c r="IC71" i="23" a="1"/>
  <c r="IC71" i="23" s="1"/>
  <c r="IC77" i="23" a="1"/>
  <c r="IC77" i="23" s="1"/>
  <c r="IC50" i="23" a="1"/>
  <c r="IC50" i="23" s="1"/>
  <c r="IC53" i="23" a="1"/>
  <c r="IC53" i="23" s="1"/>
  <c r="IC57" i="23" a="1"/>
  <c r="IC57" i="23" s="1"/>
  <c r="IC59" i="23" a="1"/>
  <c r="IC59" i="23" s="1"/>
  <c r="IC73" i="23" a="1"/>
  <c r="IC73" i="23" s="1"/>
  <c r="IC60" i="23" a="1"/>
  <c r="IC60" i="23" s="1"/>
  <c r="IC61" i="23" a="1"/>
  <c r="IC61" i="23" s="1"/>
  <c r="IC69" i="23" a="1"/>
  <c r="IC69" i="23" s="1"/>
  <c r="IC70" i="23" a="1"/>
  <c r="IC70" i="23" s="1"/>
  <c r="IC72" i="23" a="1"/>
  <c r="IC72" i="23" s="1"/>
  <c r="IC81" i="23" a="1"/>
  <c r="IC81" i="23" s="1"/>
  <c r="IC84" i="23" a="1"/>
  <c r="IC84" i="23" s="1"/>
  <c r="IC86" i="23" a="1"/>
  <c r="IC86" i="23" s="1"/>
  <c r="IC88" i="23" a="1"/>
  <c r="IC88" i="23" s="1"/>
  <c r="IC48" i="23" a="1"/>
  <c r="IC48" i="23" s="1"/>
  <c r="IC75" i="23" a="1"/>
  <c r="IC75" i="23" s="1"/>
  <c r="IC83" i="23" a="1"/>
  <c r="IC83" i="23" s="1"/>
  <c r="IC54" i="23" a="1"/>
  <c r="IC54" i="23" s="1"/>
  <c r="IC58" i="23" a="1"/>
  <c r="IC58" i="23" s="1"/>
  <c r="IC52" i="23" a="1"/>
  <c r="IC52" i="23" s="1"/>
  <c r="IC68" i="23" a="1"/>
  <c r="IC68" i="23" s="1"/>
  <c r="IC74" i="23" a="1"/>
  <c r="IC74" i="23" s="1"/>
  <c r="IC98" i="23" a="1"/>
  <c r="IC98" i="23" s="1"/>
  <c r="IC100" i="23" a="1"/>
  <c r="IC100" i="23" s="1"/>
  <c r="IC101" i="23" a="1"/>
  <c r="IC101" i="23" s="1"/>
  <c r="IC91" i="23" a="1"/>
  <c r="IC91" i="23" s="1"/>
  <c r="IC92" i="23" a="1"/>
  <c r="IC92" i="23" s="1"/>
  <c r="IC93" i="23" a="1"/>
  <c r="IC93" i="23" s="1"/>
  <c r="IC99" i="23" a="1"/>
  <c r="IC99" i="23" s="1"/>
  <c r="IC102" i="23" a="1"/>
  <c r="IC102" i="23" s="1"/>
  <c r="IC103" i="23" a="1"/>
  <c r="IC103" i="23" s="1"/>
  <c r="IC89" i="23" a="1"/>
  <c r="IC89" i="23" s="1"/>
  <c r="IC90" i="23" a="1"/>
  <c r="IC90" i="23" s="1"/>
  <c r="IC94" i="23" a="1"/>
  <c r="IC94" i="23" s="1"/>
  <c r="IC95" i="23" a="1"/>
  <c r="IC95" i="23" s="1"/>
  <c r="IC96" i="23" a="1"/>
  <c r="IC96" i="23" s="1"/>
  <c r="IC97" i="23" a="1"/>
  <c r="IC97" i="23" s="1"/>
  <c r="IK4" i="23" a="1"/>
  <c r="IK4" i="23" s="1"/>
  <c r="IK5" i="23" a="1"/>
  <c r="IK5" i="23" s="1"/>
  <c r="IK6" i="23" a="1"/>
  <c r="IK6" i="23" s="1"/>
  <c r="IK7" i="23" a="1"/>
  <c r="IK7" i="23" s="1"/>
  <c r="IK18" i="23" a="1"/>
  <c r="IK18" i="23" s="1"/>
  <c r="IK29" i="23" a="1"/>
  <c r="IK29" i="23" s="1"/>
  <c r="IK31" i="23" a="1"/>
  <c r="IK31" i="23" s="1"/>
  <c r="IK8" i="23" a="1"/>
  <c r="IK8" i="23" s="1"/>
  <c r="IK9" i="23" a="1"/>
  <c r="IK9" i="23" s="1"/>
  <c r="IK24" i="23" a="1"/>
  <c r="IK24" i="23" s="1"/>
  <c r="IK28" i="23" a="1"/>
  <c r="IK28" i="23" s="1"/>
  <c r="IK10" i="23" a="1"/>
  <c r="IK10" i="23" s="1"/>
  <c r="IK15" i="23" a="1"/>
  <c r="IK15" i="23" s="1"/>
  <c r="IK21" i="23" a="1"/>
  <c r="IK21" i="23" s="1"/>
  <c r="IK32" i="23" a="1"/>
  <c r="IK32" i="23" s="1"/>
  <c r="IK39" i="23" a="1"/>
  <c r="IK39" i="23" s="1"/>
  <c r="IK40" i="23" a="1"/>
  <c r="IK40" i="23" s="1"/>
  <c r="IK43" i="23" a="1"/>
  <c r="IK43" i="23" s="1"/>
  <c r="IK46" i="23" a="1"/>
  <c r="IK46" i="23" s="1"/>
  <c r="IK17" i="23" a="1"/>
  <c r="IK17" i="23" s="1"/>
  <c r="IK19" i="23" a="1"/>
  <c r="IK19" i="23" s="1"/>
  <c r="IK23" i="23" a="1"/>
  <c r="IK23" i="23" s="1"/>
  <c r="IK26" i="23" a="1"/>
  <c r="IK26" i="23" s="1"/>
  <c r="IK35" i="23" a="1"/>
  <c r="IK35" i="23" s="1"/>
  <c r="IK37" i="23" a="1"/>
  <c r="IK37" i="23" s="1"/>
  <c r="IK42" i="23" a="1"/>
  <c r="IK42" i="23" s="1"/>
  <c r="IK14" i="23" a="1"/>
  <c r="IK14" i="23" s="1"/>
  <c r="IK22" i="23" a="1"/>
  <c r="IK22" i="23" s="1"/>
  <c r="IK16" i="23" a="1"/>
  <c r="IK16" i="23" s="1"/>
  <c r="IK34" i="23" a="1"/>
  <c r="IK34" i="23" s="1"/>
  <c r="IK41" i="23" a="1"/>
  <c r="IK41" i="23" s="1"/>
  <c r="IK11" i="23" a="1"/>
  <c r="IK11" i="23" s="1"/>
  <c r="IK25" i="23" a="1"/>
  <c r="IK25" i="23" s="1"/>
  <c r="IK47" i="23" a="1"/>
  <c r="IK47" i="23" s="1"/>
  <c r="IK49" i="23" a="1"/>
  <c r="IK49" i="23" s="1"/>
  <c r="IK13" i="23" a="1"/>
  <c r="IK13" i="23" s="1"/>
  <c r="IK20" i="23" a="1"/>
  <c r="IK20" i="23" s="1"/>
  <c r="IK27" i="23" a="1"/>
  <c r="IK27" i="23" s="1"/>
  <c r="IK36" i="23" a="1"/>
  <c r="IK36" i="23" s="1"/>
  <c r="IK38" i="23" a="1"/>
  <c r="IK38" i="23" s="1"/>
  <c r="IK52" i="23" a="1"/>
  <c r="IK52" i="23" s="1"/>
  <c r="IK53" i="23" a="1"/>
  <c r="IK53" i="23" s="1"/>
  <c r="IK58" i="23" a="1"/>
  <c r="IK58" i="23" s="1"/>
  <c r="IK72" i="23" a="1"/>
  <c r="IK72" i="23" s="1"/>
  <c r="IK74" i="23" a="1"/>
  <c r="IK74" i="23" s="1"/>
  <c r="IK80" i="23" a="1"/>
  <c r="IK80" i="23" s="1"/>
  <c r="IK85" i="23" a="1"/>
  <c r="IK85" i="23" s="1"/>
  <c r="IK87" i="23" a="1"/>
  <c r="IK87" i="23" s="1"/>
  <c r="IK33" i="23" a="1"/>
  <c r="IK33" i="23" s="1"/>
  <c r="IK44" i="23" a="1"/>
  <c r="IK44" i="23" s="1"/>
  <c r="IK50" i="23" a="1"/>
  <c r="IK50" i="23" s="1"/>
  <c r="IK79" i="23" a="1"/>
  <c r="IK79" i="23" s="1"/>
  <c r="IK83" i="23" a="1"/>
  <c r="IK83" i="23" s="1"/>
  <c r="IK54" i="23" a="1"/>
  <c r="IK54" i="23" s="1"/>
  <c r="IK68" i="23" a="1"/>
  <c r="IK68" i="23" s="1"/>
  <c r="IK75" i="23" a="1"/>
  <c r="IK75" i="23" s="1"/>
  <c r="IK30" i="23" a="1"/>
  <c r="IK30" i="23" s="1"/>
  <c r="IK48" i="23" a="1"/>
  <c r="IK48" i="23" s="1"/>
  <c r="IK51" i="23" a="1"/>
  <c r="IK51" i="23" s="1"/>
  <c r="IK56" i="23" a="1"/>
  <c r="IK56" i="23" s="1"/>
  <c r="IK62" i="23" a="1"/>
  <c r="IK62" i="23" s="1"/>
  <c r="IK64" i="23" a="1"/>
  <c r="IK64" i="23" s="1"/>
  <c r="IK65" i="23" a="1"/>
  <c r="IK65" i="23" s="1"/>
  <c r="IK67" i="23" a="1"/>
  <c r="IK67" i="23" s="1"/>
  <c r="IK76" i="23" a="1"/>
  <c r="IK76" i="23" s="1"/>
  <c r="IK55" i="23" a="1"/>
  <c r="IK55" i="23" s="1"/>
  <c r="IK63" i="23" a="1"/>
  <c r="IK63" i="23" s="1"/>
  <c r="IK66" i="23" a="1"/>
  <c r="IK66" i="23" s="1"/>
  <c r="IK70" i="23" a="1"/>
  <c r="IK70" i="23" s="1"/>
  <c r="IK71" i="23" a="1"/>
  <c r="IK71" i="23" s="1"/>
  <c r="IK81" i="23" a="1"/>
  <c r="IK81" i="23" s="1"/>
  <c r="IK82" i="23" a="1"/>
  <c r="IK82" i="23" s="1"/>
  <c r="IK84" i="23" a="1"/>
  <c r="IK84" i="23" s="1"/>
  <c r="IK86" i="23" a="1"/>
  <c r="IK86" i="23" s="1"/>
  <c r="IK88" i="23" a="1"/>
  <c r="IK88" i="23" s="1"/>
  <c r="IK45" i="23" a="1"/>
  <c r="IK45" i="23" s="1"/>
  <c r="IK57" i="23" a="1"/>
  <c r="IK57" i="23" s="1"/>
  <c r="IK61" i="23" a="1"/>
  <c r="IK61" i="23" s="1"/>
  <c r="IK73" i="23" a="1"/>
  <c r="IK73" i="23" s="1"/>
  <c r="IK77" i="23" a="1"/>
  <c r="IK77" i="23" s="1"/>
  <c r="IK78" i="23" a="1"/>
  <c r="IK78" i="23" s="1"/>
  <c r="IK59" i="23" a="1"/>
  <c r="IK59" i="23" s="1"/>
  <c r="IK60" i="23" a="1"/>
  <c r="IK60" i="23" s="1"/>
  <c r="IK69" i="23" a="1"/>
  <c r="IK69" i="23" s="1"/>
  <c r="IK96" i="23" a="1"/>
  <c r="IK96" i="23" s="1"/>
  <c r="IK97" i="23" a="1"/>
  <c r="IK97" i="23" s="1"/>
  <c r="IK98" i="23" a="1"/>
  <c r="IK98" i="23" s="1"/>
  <c r="IK100" i="23" a="1"/>
  <c r="IK100" i="23" s="1"/>
  <c r="IK89" i="23" a="1"/>
  <c r="IK89" i="23" s="1"/>
  <c r="IK91" i="23" a="1"/>
  <c r="IK91" i="23" s="1"/>
  <c r="IK101" i="23" a="1"/>
  <c r="IK101" i="23" s="1"/>
  <c r="IK90" i="23" a="1"/>
  <c r="IK90" i="23" s="1"/>
  <c r="IK92" i="23" a="1"/>
  <c r="IK92" i="23" s="1"/>
  <c r="IK99" i="23" a="1"/>
  <c r="IK99" i="23" s="1"/>
  <c r="IK93" i="23" a="1"/>
  <c r="IK93" i="23" s="1"/>
  <c r="IK102" i="23" a="1"/>
  <c r="IK102" i="23" s="1"/>
  <c r="IK94" i="23" a="1"/>
  <c r="IK94" i="23" s="1"/>
  <c r="IK95" i="23" a="1"/>
  <c r="IK95" i="23" s="1"/>
  <c r="IK103" i="23" a="1"/>
  <c r="IK103" i="23" s="1"/>
  <c r="EK12" i="23" a="1"/>
  <c r="EK12" i="23" s="1"/>
  <c r="HC12" i="23" a="1"/>
  <c r="HC12" i="23" s="1"/>
  <c r="BK12" i="23" a="1"/>
  <c r="BK12" i="23" s="1"/>
  <c r="GG12" i="23" a="1"/>
  <c r="GG12" i="23" s="1"/>
  <c r="BE12" i="23" a="1"/>
  <c r="BE12" i="23" s="1"/>
  <c r="DM12" i="23" a="1"/>
  <c r="DM12" i="23" s="1"/>
  <c r="IH12" i="23" a="1"/>
  <c r="IH12" i="23" s="1"/>
  <c r="DG12" i="23" a="1"/>
  <c r="DG12" i="23" s="1"/>
  <c r="FT12" i="23" a="1"/>
  <c r="FT12" i="23" s="1"/>
  <c r="CO12" i="23" a="1"/>
  <c r="CO12" i="23" s="1"/>
  <c r="FE12" i="23" a="1"/>
  <c r="FE12" i="23" s="1"/>
  <c r="HM12" i="23" a="1"/>
  <c r="HM12" i="23" s="1"/>
  <c r="CJ12" i="23" a="1"/>
  <c r="CJ12" i="23" s="1"/>
  <c r="EX12" i="23" a="1"/>
  <c r="EX12" i="23" s="1"/>
  <c r="CK12" i="23" a="1"/>
  <c r="CK12" i="23" s="1"/>
  <c r="EY12" i="23" a="1"/>
  <c r="EY12" i="23" s="1"/>
  <c r="BV12" i="23" a="1"/>
  <c r="BV12" i="23" s="1"/>
  <c r="ED12" i="23" a="1"/>
  <c r="ED12" i="23" s="1"/>
  <c r="GT12" i="23" a="1"/>
  <c r="GT12" i="23" s="1"/>
  <c r="AY5" i="23" a="1"/>
  <c r="AY5" i="23" s="1"/>
  <c r="AY7" i="23" a="1"/>
  <c r="AY7" i="23" s="1"/>
  <c r="AY9" i="23" a="1"/>
  <c r="AY9" i="23" s="1"/>
  <c r="AY25" i="23" a="1"/>
  <c r="AY25" i="23" s="1"/>
  <c r="AY6" i="23" a="1"/>
  <c r="AY6" i="23" s="1"/>
  <c r="AY23" i="23" a="1"/>
  <c r="AY23" i="23" s="1"/>
  <c r="AY24" i="23" a="1"/>
  <c r="AY24" i="23" s="1"/>
  <c r="AY28" i="23" a="1"/>
  <c r="AY28" i="23" s="1"/>
  <c r="AY8" i="23" a="1"/>
  <c r="AY8" i="23" s="1"/>
  <c r="AY11" i="23" a="1"/>
  <c r="AY11" i="23" s="1"/>
  <c r="AY15" i="23" a="1"/>
  <c r="AY15" i="23" s="1"/>
  <c r="AY16" i="23" a="1"/>
  <c r="AY16" i="23" s="1"/>
  <c r="AY21" i="23" a="1"/>
  <c r="AY21" i="23" s="1"/>
  <c r="AY18" i="23" a="1"/>
  <c r="AY18" i="23" s="1"/>
  <c r="AY20" i="23" a="1"/>
  <c r="AY20" i="23" s="1"/>
  <c r="AY27" i="23" a="1"/>
  <c r="AY27" i="23" s="1"/>
  <c r="AY10" i="23" a="1"/>
  <c r="AY10" i="23" s="1"/>
  <c r="AY13" i="23" a="1"/>
  <c r="AY13" i="23" s="1"/>
  <c r="AY17" i="23" a="1"/>
  <c r="AY17" i="23" s="1"/>
  <c r="AY19" i="23" a="1"/>
  <c r="AY19" i="23" s="1"/>
  <c r="AY22" i="23" a="1"/>
  <c r="AY22" i="23" s="1"/>
  <c r="AY4" i="23" a="1"/>
  <c r="AY4" i="23" s="1"/>
  <c r="AY14" i="23" a="1"/>
  <c r="AY14" i="23" s="1"/>
  <c r="AY26" i="23" a="1"/>
  <c r="AY26" i="23" s="1"/>
  <c r="AY32" i="23" a="1"/>
  <c r="AY32" i="23" s="1"/>
  <c r="AY36" i="23" a="1"/>
  <c r="AY36" i="23" s="1"/>
  <c r="AY37" i="23" a="1"/>
  <c r="AY37" i="23" s="1"/>
  <c r="AY31" i="23" a="1"/>
  <c r="AY31" i="23" s="1"/>
  <c r="AY40" i="23" a="1"/>
  <c r="AY40" i="23" s="1"/>
  <c r="AY35" i="23" a="1"/>
  <c r="AY35" i="23" s="1"/>
  <c r="AY44" i="23" a="1"/>
  <c r="AY44" i="23" s="1"/>
  <c r="AY33" i="23" a="1"/>
  <c r="AY33" i="23" s="1"/>
  <c r="AY42" i="23" a="1"/>
  <c r="AY42" i="23" s="1"/>
  <c r="AY43" i="23" a="1"/>
  <c r="AY43" i="23" s="1"/>
  <c r="AY30" i="23" a="1"/>
  <c r="AY30" i="23" s="1"/>
  <c r="AY29" i="23" a="1"/>
  <c r="AY29" i="23" s="1"/>
  <c r="AY34" i="23" a="1"/>
  <c r="AY34" i="23" s="1"/>
  <c r="AY46" i="23" a="1"/>
  <c r="AY46" i="23" s="1"/>
  <c r="AY41" i="23" a="1"/>
  <c r="AY41" i="23" s="1"/>
  <c r="AY49" i="23" a="1"/>
  <c r="AY49" i="23" s="1"/>
  <c r="AY60" i="23" a="1"/>
  <c r="AY60" i="23" s="1"/>
  <c r="AY64" i="23" a="1"/>
  <c r="AY64" i="23" s="1"/>
  <c r="AY45" i="23" a="1"/>
  <c r="AY45" i="23" s="1"/>
  <c r="AY48" i="23" a="1"/>
  <c r="AY48" i="23" s="1"/>
  <c r="AY55" i="23" a="1"/>
  <c r="AY55" i="23" s="1"/>
  <c r="AY59" i="23" a="1"/>
  <c r="AY59" i="23" s="1"/>
  <c r="AY65" i="23" a="1"/>
  <c r="AY65" i="23" s="1"/>
  <c r="AY47" i="23" a="1"/>
  <c r="AY47" i="23" s="1"/>
  <c r="AY51" i="23" a="1"/>
  <c r="AY51" i="23" s="1"/>
  <c r="AY61" i="23" a="1"/>
  <c r="AY61" i="23" s="1"/>
  <c r="AY56" i="23" a="1"/>
  <c r="AY56" i="23" s="1"/>
  <c r="AY57" i="23" a="1"/>
  <c r="AY57" i="23" s="1"/>
  <c r="AY50" i="23" a="1"/>
  <c r="AY50" i="23" s="1"/>
  <c r="AY53" i="23" a="1"/>
  <c r="AY53" i="23" s="1"/>
  <c r="AY63" i="23" a="1"/>
  <c r="AY63" i="23" s="1"/>
  <c r="AY54" i="23" a="1"/>
  <c r="AY54" i="23" s="1"/>
  <c r="AY38" i="23" a="1"/>
  <c r="AY38" i="23" s="1"/>
  <c r="AY58" i="23" a="1"/>
  <c r="AY58" i="23" s="1"/>
  <c r="AY62" i="23" a="1"/>
  <c r="AY62" i="23" s="1"/>
  <c r="AY39" i="23" a="1"/>
  <c r="AY39" i="23" s="1"/>
  <c r="AY52" i="23" a="1"/>
  <c r="AY52" i="23" s="1"/>
  <c r="AY68" i="23" a="1"/>
  <c r="AY68" i="23" s="1"/>
  <c r="AY69" i="23" a="1"/>
  <c r="AY69" i="23" s="1"/>
  <c r="AY70" i="23" a="1"/>
  <c r="AY70" i="23" s="1"/>
  <c r="AY72" i="23" a="1"/>
  <c r="AY72" i="23" s="1"/>
  <c r="AY71" i="23" a="1"/>
  <c r="AY71" i="23" s="1"/>
  <c r="AY78" i="23" a="1"/>
  <c r="AY78" i="23" s="1"/>
  <c r="AY81" i="23" a="1"/>
  <c r="AY81" i="23" s="1"/>
  <c r="AY73" i="23" a="1"/>
  <c r="AY73" i="23" s="1"/>
  <c r="AY76" i="23" a="1"/>
  <c r="AY76" i="23" s="1"/>
  <c r="AY79" i="23" a="1"/>
  <c r="AY79" i="23" s="1"/>
  <c r="AY82" i="23" a="1"/>
  <c r="AY82" i="23" s="1"/>
  <c r="AY83" i="23" a="1"/>
  <c r="AY83" i="23" s="1"/>
  <c r="AY66" i="23" a="1"/>
  <c r="AY66" i="23" s="1"/>
  <c r="AY74" i="23" a="1"/>
  <c r="AY74" i="23" s="1"/>
  <c r="AY77" i="23" a="1"/>
  <c r="AY77" i="23" s="1"/>
  <c r="AY80" i="23" a="1"/>
  <c r="AY80" i="23" s="1"/>
  <c r="AY84" i="23" a="1"/>
  <c r="AY84" i="23" s="1"/>
  <c r="AY67" i="23" a="1"/>
  <c r="AY67" i="23" s="1"/>
  <c r="AY85" i="23" a="1"/>
  <c r="AY85" i="23" s="1"/>
  <c r="AY97" i="23" a="1"/>
  <c r="AY97" i="23" s="1"/>
  <c r="AY87" i="23" a="1"/>
  <c r="AY87" i="23" s="1"/>
  <c r="AY94" i="23" a="1"/>
  <c r="AY94" i="23" s="1"/>
  <c r="AY96" i="23" a="1"/>
  <c r="AY96" i="23" s="1"/>
  <c r="AY93" i="23" a="1"/>
  <c r="AY93" i="23" s="1"/>
  <c r="AY99" i="23" a="1"/>
  <c r="AY99" i="23" s="1"/>
  <c r="AY102" i="23" a="1"/>
  <c r="AY102" i="23" s="1"/>
  <c r="AY89" i="23" a="1"/>
  <c r="AY89" i="23" s="1"/>
  <c r="AY90" i="23" a="1"/>
  <c r="AY90" i="23" s="1"/>
  <c r="AY100" i="23" a="1"/>
  <c r="AY100" i="23" s="1"/>
  <c r="AY75" i="23" a="1"/>
  <c r="AY75" i="23" s="1"/>
  <c r="AY91" i="23" a="1"/>
  <c r="AY91" i="23" s="1"/>
  <c r="AY95" i="23" a="1"/>
  <c r="AY95" i="23" s="1"/>
  <c r="AY98" i="23" a="1"/>
  <c r="AY98" i="23" s="1"/>
  <c r="AY101" i="23" a="1"/>
  <c r="AY101" i="23" s="1"/>
  <c r="AY86" i="23" a="1"/>
  <c r="AY86" i="23" s="1"/>
  <c r="AY88" i="23" a="1"/>
  <c r="AY88" i="23" s="1"/>
  <c r="AY92" i="23" a="1"/>
  <c r="AY92" i="23" s="1"/>
  <c r="AY103" i="23" a="1"/>
  <c r="AY103" i="23" s="1"/>
  <c r="BG6" i="23" a="1"/>
  <c r="BG6" i="23" s="1"/>
  <c r="BG5" i="23" a="1"/>
  <c r="BG5" i="23" s="1"/>
  <c r="BG4" i="23" a="1"/>
  <c r="BG4" i="23" s="1"/>
  <c r="BG13" i="23" a="1"/>
  <c r="BG13" i="23" s="1"/>
  <c r="BG17" i="23" a="1"/>
  <c r="BG17" i="23" s="1"/>
  <c r="BG22" i="23" a="1"/>
  <c r="BG22" i="23" s="1"/>
  <c r="BG26" i="23" a="1"/>
  <c r="BG26" i="23" s="1"/>
  <c r="BG7" i="23" a="1"/>
  <c r="BG7" i="23" s="1"/>
  <c r="BG9" i="23" a="1"/>
  <c r="BG9" i="23" s="1"/>
  <c r="BG14" i="23" a="1"/>
  <c r="BG14" i="23" s="1"/>
  <c r="BG24" i="23" a="1"/>
  <c r="BG24" i="23" s="1"/>
  <c r="BG25" i="23" a="1"/>
  <c r="BG25" i="23" s="1"/>
  <c r="BG28" i="23" a="1"/>
  <c r="BG28" i="23" s="1"/>
  <c r="BG11" i="23" a="1"/>
  <c r="BG11" i="23" s="1"/>
  <c r="BG8" i="23" a="1"/>
  <c r="BG8" i="23" s="1"/>
  <c r="BG23" i="23" a="1"/>
  <c r="BG23" i="23" s="1"/>
  <c r="BG10" i="23" a="1"/>
  <c r="BG10" i="23" s="1"/>
  <c r="BG19" i="23" a="1"/>
  <c r="BG19" i="23" s="1"/>
  <c r="BG27" i="23" a="1"/>
  <c r="BG27" i="23" s="1"/>
  <c r="BG34" i="23" a="1"/>
  <c r="BG34" i="23" s="1"/>
  <c r="BG39" i="23" a="1"/>
  <c r="BG39" i="23" s="1"/>
  <c r="BG41" i="23" a="1"/>
  <c r="BG41" i="23" s="1"/>
  <c r="BG45" i="23" a="1"/>
  <c r="BG45" i="23" s="1"/>
  <c r="BG20" i="23" a="1"/>
  <c r="BG20" i="23" s="1"/>
  <c r="BG36" i="23" a="1"/>
  <c r="BG36" i="23" s="1"/>
  <c r="BG18" i="23" a="1"/>
  <c r="BG18" i="23" s="1"/>
  <c r="BG37" i="23" a="1"/>
  <c r="BG37" i="23" s="1"/>
  <c r="BG21" i="23" a="1"/>
  <c r="BG21" i="23" s="1"/>
  <c r="BG32" i="23" a="1"/>
  <c r="BG32" i="23" s="1"/>
  <c r="BG40" i="23" a="1"/>
  <c r="BG40" i="23" s="1"/>
  <c r="BG15" i="23" a="1"/>
  <c r="BG15" i="23" s="1"/>
  <c r="BG29" i="23" a="1"/>
  <c r="BG29" i="23" s="1"/>
  <c r="BG35" i="23" a="1"/>
  <c r="BG35" i="23" s="1"/>
  <c r="BG44" i="23" a="1"/>
  <c r="BG44" i="23" s="1"/>
  <c r="BG42" i="23" a="1"/>
  <c r="BG42" i="23" s="1"/>
  <c r="BG16" i="23" a="1"/>
  <c r="BG16" i="23" s="1"/>
  <c r="BG30" i="23" a="1"/>
  <c r="BG30" i="23" s="1"/>
  <c r="BG52" i="23" a="1"/>
  <c r="BG52" i="23" s="1"/>
  <c r="BG62" i="23" a="1"/>
  <c r="BG62" i="23" s="1"/>
  <c r="BG31" i="23" a="1"/>
  <c r="BG31" i="23" s="1"/>
  <c r="BG47" i="23" a="1"/>
  <c r="BG47" i="23" s="1"/>
  <c r="BG58" i="23" a="1"/>
  <c r="BG58" i="23" s="1"/>
  <c r="BG55" i="23" a="1"/>
  <c r="BG55" i="23" s="1"/>
  <c r="BG49" i="23" a="1"/>
  <c r="BG49" i="23" s="1"/>
  <c r="BG56" i="23" a="1"/>
  <c r="BG56" i="23" s="1"/>
  <c r="BG60" i="23" a="1"/>
  <c r="BG60" i="23" s="1"/>
  <c r="BG61" i="23" a="1"/>
  <c r="BG61" i="23" s="1"/>
  <c r="BG64" i="23" a="1"/>
  <c r="BG64" i="23" s="1"/>
  <c r="BG46" i="23" a="1"/>
  <c r="BG46" i="23" s="1"/>
  <c r="BG48" i="23" a="1"/>
  <c r="BG48" i="23" s="1"/>
  <c r="BG51" i="23" a="1"/>
  <c r="BG51" i="23" s="1"/>
  <c r="BG59" i="23" a="1"/>
  <c r="BG59" i="23" s="1"/>
  <c r="BG57" i="23" a="1"/>
  <c r="BG57" i="23" s="1"/>
  <c r="BG65" i="23" a="1"/>
  <c r="BG65" i="23" s="1"/>
  <c r="BG33" i="23" a="1"/>
  <c r="BG33" i="23" s="1"/>
  <c r="BG43" i="23" a="1"/>
  <c r="BG43" i="23" s="1"/>
  <c r="BG50" i="23" a="1"/>
  <c r="BG50" i="23" s="1"/>
  <c r="BG53" i="23" a="1"/>
  <c r="BG53" i="23" s="1"/>
  <c r="BG54" i="23" a="1"/>
  <c r="BG54" i="23" s="1"/>
  <c r="BG38" i="23" a="1"/>
  <c r="BG38" i="23" s="1"/>
  <c r="BG63" i="23" a="1"/>
  <c r="BG63" i="23" s="1"/>
  <c r="BG67" i="23" a="1"/>
  <c r="BG67" i="23" s="1"/>
  <c r="BG77" i="23" a="1"/>
  <c r="BG77" i="23" s="1"/>
  <c r="BG68" i="23" a="1"/>
  <c r="BG68" i="23" s="1"/>
  <c r="BG70" i="23" a="1"/>
  <c r="BG70" i="23" s="1"/>
  <c r="BG71" i="23" a="1"/>
  <c r="BG71" i="23" s="1"/>
  <c r="BG80" i="23" a="1"/>
  <c r="BG80" i="23" s="1"/>
  <c r="BG69" i="23" a="1"/>
  <c r="BG69" i="23" s="1"/>
  <c r="BG81" i="23" a="1"/>
  <c r="BG81" i="23" s="1"/>
  <c r="BG66" i="23" a="1"/>
  <c r="BG66" i="23" s="1"/>
  <c r="BG72" i="23" a="1"/>
  <c r="BG72" i="23" s="1"/>
  <c r="BG75" i="23" a="1"/>
  <c r="BG75" i="23" s="1"/>
  <c r="BG78" i="23" a="1"/>
  <c r="BG78" i="23" s="1"/>
  <c r="BG73" i="23" a="1"/>
  <c r="BG73" i="23" s="1"/>
  <c r="BG82" i="23" a="1"/>
  <c r="BG82" i="23" s="1"/>
  <c r="BG74" i="23" a="1"/>
  <c r="BG74" i="23" s="1"/>
  <c r="BG79" i="23" a="1"/>
  <c r="BG79" i="23" s="1"/>
  <c r="BG84" i="23" a="1"/>
  <c r="BG84" i="23" s="1"/>
  <c r="BG88" i="23" a="1"/>
  <c r="BG88" i="23" s="1"/>
  <c r="BG95" i="23" a="1"/>
  <c r="BG95" i="23" s="1"/>
  <c r="BG100" i="23" a="1"/>
  <c r="BG100" i="23" s="1"/>
  <c r="BG102" i="23" a="1"/>
  <c r="BG102" i="23" s="1"/>
  <c r="BG101" i="23" a="1"/>
  <c r="BG101" i="23" s="1"/>
  <c r="BG87" i="23" a="1"/>
  <c r="BG87" i="23" s="1"/>
  <c r="BG92" i="23" a="1"/>
  <c r="BG92" i="23" s="1"/>
  <c r="BG97" i="23" a="1"/>
  <c r="BG97" i="23" s="1"/>
  <c r="BG103" i="23" a="1"/>
  <c r="BG103" i="23" s="1"/>
  <c r="BG94" i="23" a="1"/>
  <c r="BG94" i="23" s="1"/>
  <c r="BG76" i="23" a="1"/>
  <c r="BG76" i="23" s="1"/>
  <c r="BG83" i="23" a="1"/>
  <c r="BG83" i="23" s="1"/>
  <c r="BG85" i="23" a="1"/>
  <c r="BG85" i="23" s="1"/>
  <c r="BG93" i="23" a="1"/>
  <c r="BG93" i="23" s="1"/>
  <c r="BG96" i="23" a="1"/>
  <c r="BG96" i="23" s="1"/>
  <c r="BG99" i="23" a="1"/>
  <c r="BG99" i="23" s="1"/>
  <c r="BG86" i="23" a="1"/>
  <c r="BG86" i="23" s="1"/>
  <c r="BG89" i="23" a="1"/>
  <c r="BG89" i="23" s="1"/>
  <c r="BG90" i="23" a="1"/>
  <c r="BG90" i="23" s="1"/>
  <c r="BG91" i="23" a="1"/>
  <c r="BG91" i="23" s="1"/>
  <c r="BG98" i="23" a="1"/>
  <c r="BG98" i="23" s="1"/>
  <c r="BO6" i="23" a="1"/>
  <c r="BO6" i="23" s="1"/>
  <c r="BO5" i="23" a="1"/>
  <c r="BO5" i="23" s="1"/>
  <c r="BO4" i="23" a="1"/>
  <c r="BO4" i="23" s="1"/>
  <c r="BO19" i="23" a="1"/>
  <c r="BO19" i="23" s="1"/>
  <c r="BO23" i="23" a="1"/>
  <c r="BO23" i="23" s="1"/>
  <c r="BO26" i="23" a="1"/>
  <c r="BO26" i="23" s="1"/>
  <c r="BO9" i="23" a="1"/>
  <c r="BO9" i="23" s="1"/>
  <c r="BO13" i="23" a="1"/>
  <c r="BO13" i="23" s="1"/>
  <c r="BO15" i="23" a="1"/>
  <c r="BO15" i="23" s="1"/>
  <c r="BO16" i="23" a="1"/>
  <c r="BO16" i="23" s="1"/>
  <c r="BO20" i="23" a="1"/>
  <c r="BO20" i="23" s="1"/>
  <c r="BO21" i="23" a="1"/>
  <c r="BO21" i="23" s="1"/>
  <c r="BO7" i="23" a="1"/>
  <c r="BO7" i="23" s="1"/>
  <c r="BO11" i="23" a="1"/>
  <c r="BO11" i="23" s="1"/>
  <c r="BO25" i="23" a="1"/>
  <c r="BO25" i="23" s="1"/>
  <c r="BO28" i="23" a="1"/>
  <c r="BO28" i="23" s="1"/>
  <c r="BO14" i="23" a="1"/>
  <c r="BO14" i="23" s="1"/>
  <c r="BO17" i="23" a="1"/>
  <c r="BO17" i="23" s="1"/>
  <c r="BO22" i="23" a="1"/>
  <c r="BO22" i="23" s="1"/>
  <c r="BO24" i="23" a="1"/>
  <c r="BO24" i="23" s="1"/>
  <c r="BO8" i="23" a="1"/>
  <c r="BO8" i="23" s="1"/>
  <c r="BO10" i="23" a="1"/>
  <c r="BO10" i="23" s="1"/>
  <c r="BO18" i="23" a="1"/>
  <c r="BO18" i="23" s="1"/>
  <c r="BO33" i="23" a="1"/>
  <c r="BO33" i="23" s="1"/>
  <c r="BO30" i="23" a="1"/>
  <c r="BO30" i="23" s="1"/>
  <c r="BO31" i="23" a="1"/>
  <c r="BO31" i="23" s="1"/>
  <c r="BO45" i="23" a="1"/>
  <c r="BO45" i="23" s="1"/>
  <c r="BO36" i="23" a="1"/>
  <c r="BO36" i="23" s="1"/>
  <c r="BO37" i="23" a="1"/>
  <c r="BO37" i="23" s="1"/>
  <c r="BO47" i="23" a="1"/>
  <c r="BO47" i="23" s="1"/>
  <c r="BO27" i="23" a="1"/>
  <c r="BO27" i="23" s="1"/>
  <c r="BO29" i="23" a="1"/>
  <c r="BO29" i="23" s="1"/>
  <c r="BO34" i="23" a="1"/>
  <c r="BO34" i="23" s="1"/>
  <c r="BO41" i="23" a="1"/>
  <c r="BO41" i="23" s="1"/>
  <c r="BO39" i="23" a="1"/>
  <c r="BO39" i="23" s="1"/>
  <c r="BO40" i="23" a="1"/>
  <c r="BO40" i="23" s="1"/>
  <c r="BO44" i="23" a="1"/>
  <c r="BO44" i="23" s="1"/>
  <c r="BO32" i="23" a="1"/>
  <c r="BO32" i="23" s="1"/>
  <c r="BO38" i="23" a="1"/>
  <c r="BO38" i="23" s="1"/>
  <c r="BO42" i="23" a="1"/>
  <c r="BO42" i="23" s="1"/>
  <c r="BO46" i="23" a="1"/>
  <c r="BO46" i="23" s="1"/>
  <c r="BO50" i="23" a="1"/>
  <c r="BO50" i="23" s="1"/>
  <c r="BO53" i="23" a="1"/>
  <c r="BO53" i="23" s="1"/>
  <c r="BO62" i="23" a="1"/>
  <c r="BO62" i="23" s="1"/>
  <c r="BO63" i="23" a="1"/>
  <c r="BO63" i="23" s="1"/>
  <c r="BO35" i="23" a="1"/>
  <c r="BO35" i="23" s="1"/>
  <c r="BO52" i="23" a="1"/>
  <c r="BO52" i="23" s="1"/>
  <c r="BO55" i="23" a="1"/>
  <c r="BO55" i="23" s="1"/>
  <c r="BO56" i="23" a="1"/>
  <c r="BO56" i="23" s="1"/>
  <c r="BO58" i="23" a="1"/>
  <c r="BO58" i="23" s="1"/>
  <c r="BO61" i="23" a="1"/>
  <c r="BO61" i="23" s="1"/>
  <c r="BO48" i="23" a="1"/>
  <c r="BO48" i="23" s="1"/>
  <c r="BO49" i="23" a="1"/>
  <c r="BO49" i="23" s="1"/>
  <c r="BO51" i="23" a="1"/>
  <c r="BO51" i="23" s="1"/>
  <c r="BO60" i="23" a="1"/>
  <c r="BO60" i="23" s="1"/>
  <c r="BO43" i="23" a="1"/>
  <c r="BO43" i="23" s="1"/>
  <c r="BO54" i="23" a="1"/>
  <c r="BO54" i="23" s="1"/>
  <c r="BO57" i="23" a="1"/>
  <c r="BO57" i="23" s="1"/>
  <c r="BO59" i="23" a="1"/>
  <c r="BO59" i="23" s="1"/>
  <c r="BO65" i="23" a="1"/>
  <c r="BO65" i="23" s="1"/>
  <c r="BO73" i="23" a="1"/>
  <c r="BO73" i="23" s="1"/>
  <c r="BO78" i="23" a="1"/>
  <c r="BO78" i="23" s="1"/>
  <c r="BO74" i="23" a="1"/>
  <c r="BO74" i="23" s="1"/>
  <c r="BO76" i="23" a="1"/>
  <c r="BO76" i="23" s="1"/>
  <c r="BO79" i="23" a="1"/>
  <c r="BO79" i="23" s="1"/>
  <c r="BO83" i="23" a="1"/>
  <c r="BO83" i="23" s="1"/>
  <c r="BO67" i="23" a="1"/>
  <c r="BO67" i="23" s="1"/>
  <c r="BO68" i="23" a="1"/>
  <c r="BO68" i="23" s="1"/>
  <c r="BO69" i="23" a="1"/>
  <c r="BO69" i="23" s="1"/>
  <c r="BO64" i="23" a="1"/>
  <c r="BO64" i="23" s="1"/>
  <c r="BO70" i="23" a="1"/>
  <c r="BO70" i="23" s="1"/>
  <c r="BO71" i="23" a="1"/>
  <c r="BO71" i="23" s="1"/>
  <c r="BO77" i="23" a="1"/>
  <c r="BO77" i="23" s="1"/>
  <c r="BO66" i="23" a="1"/>
  <c r="BO66" i="23" s="1"/>
  <c r="BO80" i="23" a="1"/>
  <c r="BO80" i="23" s="1"/>
  <c r="BO72" i="23" a="1"/>
  <c r="BO72" i="23" s="1"/>
  <c r="BO81" i="23" a="1"/>
  <c r="BO81" i="23" s="1"/>
  <c r="BO89" i="23" a="1"/>
  <c r="BO89" i="23" s="1"/>
  <c r="BO90" i="23" a="1"/>
  <c r="BO90" i="23" s="1"/>
  <c r="BO91" i="23" a="1"/>
  <c r="BO91" i="23" s="1"/>
  <c r="BO93" i="23" a="1"/>
  <c r="BO93" i="23" s="1"/>
  <c r="BO75" i="23" a="1"/>
  <c r="BO75" i="23" s="1"/>
  <c r="BO99" i="23" a="1"/>
  <c r="BO99" i="23" s="1"/>
  <c r="BO88" i="23" a="1"/>
  <c r="BO88" i="23" s="1"/>
  <c r="BO95" i="23" a="1"/>
  <c r="BO95" i="23" s="1"/>
  <c r="BO98" i="23" a="1"/>
  <c r="BO98" i="23" s="1"/>
  <c r="BO102" i="23" a="1"/>
  <c r="BO102" i="23" s="1"/>
  <c r="BO82" i="23" a="1"/>
  <c r="BO82" i="23" s="1"/>
  <c r="BO84" i="23" a="1"/>
  <c r="BO84" i="23" s="1"/>
  <c r="BO92" i="23" a="1"/>
  <c r="BO92" i="23" s="1"/>
  <c r="BO100" i="23" a="1"/>
  <c r="BO100" i="23" s="1"/>
  <c r="BO87" i="23" a="1"/>
  <c r="BO87" i="23" s="1"/>
  <c r="BO97" i="23" a="1"/>
  <c r="BO97" i="23" s="1"/>
  <c r="BO85" i="23" a="1"/>
  <c r="BO85" i="23" s="1"/>
  <c r="BO101" i="23" a="1"/>
  <c r="BO101" i="23" s="1"/>
  <c r="BO103" i="23" a="1"/>
  <c r="BO103" i="23" s="1"/>
  <c r="BO94" i="23" a="1"/>
  <c r="BO94" i="23" s="1"/>
  <c r="BO86" i="23" a="1"/>
  <c r="BO86" i="23" s="1"/>
  <c r="BO96" i="23" a="1"/>
  <c r="BO96" i="23" s="1"/>
  <c r="BW6" i="23" a="1"/>
  <c r="BW6" i="23" s="1"/>
  <c r="BW5" i="23" a="1"/>
  <c r="BW5" i="23" s="1"/>
  <c r="BW4" i="23" a="1"/>
  <c r="BW4" i="23" s="1"/>
  <c r="BW18" i="23" a="1"/>
  <c r="BW18" i="23" s="1"/>
  <c r="BW19" i="23" a="1"/>
  <c r="BW19" i="23" s="1"/>
  <c r="BW9" i="23" a="1"/>
  <c r="BW9" i="23" s="1"/>
  <c r="BW26" i="23" a="1"/>
  <c r="BW26" i="23" s="1"/>
  <c r="BW20" i="23" a="1"/>
  <c r="BW20" i="23" s="1"/>
  <c r="BW23" i="23" a="1"/>
  <c r="BW23" i="23" s="1"/>
  <c r="BW7" i="23" a="1"/>
  <c r="BW7" i="23" s="1"/>
  <c r="BW11" i="23" a="1"/>
  <c r="BW11" i="23" s="1"/>
  <c r="BW16" i="23" a="1"/>
  <c r="BW16" i="23" s="1"/>
  <c r="BW21" i="23" a="1"/>
  <c r="BW21" i="23" s="1"/>
  <c r="BW28" i="23" a="1"/>
  <c r="BW28" i="23" s="1"/>
  <c r="BW13" i="23" a="1"/>
  <c r="BW13" i="23" s="1"/>
  <c r="BW24" i="23" a="1"/>
  <c r="BW24" i="23" s="1"/>
  <c r="BW25" i="23" a="1"/>
  <c r="BW25" i="23" s="1"/>
  <c r="BW8" i="23" a="1"/>
  <c r="BW8" i="23" s="1"/>
  <c r="BW10" i="23" a="1"/>
  <c r="BW10" i="23" s="1"/>
  <c r="BW15" i="23" a="1"/>
  <c r="BW15" i="23" s="1"/>
  <c r="BW14" i="23" a="1"/>
  <c r="BW14" i="23" s="1"/>
  <c r="BW22" i="23" a="1"/>
  <c r="BW22" i="23" s="1"/>
  <c r="BW27" i="23" a="1"/>
  <c r="BW27" i="23" s="1"/>
  <c r="BW35" i="23" a="1"/>
  <c r="BW35" i="23" s="1"/>
  <c r="BW42" i="23" a="1"/>
  <c r="BW42" i="23" s="1"/>
  <c r="BW43" i="23" a="1"/>
  <c r="BW43" i="23" s="1"/>
  <c r="BW33" i="23" a="1"/>
  <c r="BW33" i="23" s="1"/>
  <c r="BW31" i="23" a="1"/>
  <c r="BW31" i="23" s="1"/>
  <c r="BW36" i="23" a="1"/>
  <c r="BW36" i="23" s="1"/>
  <c r="BW32" i="23" a="1"/>
  <c r="BW32" i="23" s="1"/>
  <c r="BW37" i="23" a="1"/>
  <c r="BW37" i="23" s="1"/>
  <c r="BW41" i="23" a="1"/>
  <c r="BW41" i="23" s="1"/>
  <c r="BW45" i="23" a="1"/>
  <c r="BW45" i="23" s="1"/>
  <c r="BW46" i="23" a="1"/>
  <c r="BW46" i="23" s="1"/>
  <c r="BW17" i="23" a="1"/>
  <c r="BW17" i="23" s="1"/>
  <c r="BW29" i="23" a="1"/>
  <c r="BW29" i="23" s="1"/>
  <c r="BW30" i="23" a="1"/>
  <c r="BW30" i="23" s="1"/>
  <c r="BW38" i="23" a="1"/>
  <c r="BW38" i="23" s="1"/>
  <c r="BW39" i="23" a="1"/>
  <c r="BW39" i="23" s="1"/>
  <c r="BW40" i="23" a="1"/>
  <c r="BW40" i="23" s="1"/>
  <c r="BW44" i="23" a="1"/>
  <c r="BW44" i="23" s="1"/>
  <c r="BW49" i="23" a="1"/>
  <c r="BW49" i="23" s="1"/>
  <c r="BW51" i="23" a="1"/>
  <c r="BW51" i="23" s="1"/>
  <c r="BW57" i="23" a="1"/>
  <c r="BW57" i="23" s="1"/>
  <c r="BW60" i="23" a="1"/>
  <c r="BW60" i="23" s="1"/>
  <c r="BW54" i="23" a="1"/>
  <c r="BW54" i="23" s="1"/>
  <c r="BW59" i="23" a="1"/>
  <c r="BW59" i="23" s="1"/>
  <c r="BW64" i="23" a="1"/>
  <c r="BW64" i="23" s="1"/>
  <c r="BW34" i="23" a="1"/>
  <c r="BW34" i="23" s="1"/>
  <c r="BW53" i="23" a="1"/>
  <c r="BW53" i="23" s="1"/>
  <c r="BW50" i="23" a="1"/>
  <c r="BW50" i="23" s="1"/>
  <c r="BW65" i="23" a="1"/>
  <c r="BW65" i="23" s="1"/>
  <c r="BW47" i="23" a="1"/>
  <c r="BW47" i="23" s="1"/>
  <c r="BW52" i="23" a="1"/>
  <c r="BW52" i="23" s="1"/>
  <c r="BW62" i="23" a="1"/>
  <c r="BW62" i="23" s="1"/>
  <c r="BW63" i="23" a="1"/>
  <c r="BW63" i="23" s="1"/>
  <c r="BW66" i="23" a="1"/>
  <c r="BW66" i="23" s="1"/>
  <c r="BW55" i="23" a="1"/>
  <c r="BW55" i="23" s="1"/>
  <c r="BW56" i="23" a="1"/>
  <c r="BW56" i="23" s="1"/>
  <c r="BW48" i="23" a="1"/>
  <c r="BW48" i="23" s="1"/>
  <c r="BW58" i="23" a="1"/>
  <c r="BW58" i="23" s="1"/>
  <c r="BW61" i="23" a="1"/>
  <c r="BW61" i="23" s="1"/>
  <c r="BW71" i="23" a="1"/>
  <c r="BW71" i="23" s="1"/>
  <c r="BW77" i="23" a="1"/>
  <c r="BW77" i="23" s="1"/>
  <c r="BW72" i="23" a="1"/>
  <c r="BW72" i="23" s="1"/>
  <c r="BW80" i="23" a="1"/>
  <c r="BW80" i="23" s="1"/>
  <c r="BW81" i="23" a="1"/>
  <c r="BW81" i="23" s="1"/>
  <c r="BW75" i="23" a="1"/>
  <c r="BW75" i="23" s="1"/>
  <c r="BW73" i="23" a="1"/>
  <c r="BW73" i="23" s="1"/>
  <c r="BW74" i="23" a="1"/>
  <c r="BW74" i="23" s="1"/>
  <c r="BW78" i="23" a="1"/>
  <c r="BW78" i="23" s="1"/>
  <c r="BW82" i="23" a="1"/>
  <c r="BW82" i="23" s="1"/>
  <c r="BW84" i="23" a="1"/>
  <c r="BW84" i="23" s="1"/>
  <c r="BW67" i="23" a="1"/>
  <c r="BW67" i="23" s="1"/>
  <c r="BW83" i="23" a="1"/>
  <c r="BW83" i="23" s="1"/>
  <c r="BW76" i="23" a="1"/>
  <c r="BW76" i="23" s="1"/>
  <c r="BW68" i="23" a="1"/>
  <c r="BW68" i="23" s="1"/>
  <c r="BW69" i="23" a="1"/>
  <c r="BW69" i="23" s="1"/>
  <c r="BW70" i="23" a="1"/>
  <c r="BW70" i="23" s="1"/>
  <c r="BW90" i="23" a="1"/>
  <c r="BW90" i="23" s="1"/>
  <c r="BW91" i="23" a="1"/>
  <c r="BW91" i="23" s="1"/>
  <c r="BW101" i="23" a="1"/>
  <c r="BW101" i="23" s="1"/>
  <c r="BW89" i="23" a="1"/>
  <c r="BW89" i="23" s="1"/>
  <c r="BW103" i="23" a="1"/>
  <c r="BW103" i="23" s="1"/>
  <c r="BW88" i="23" a="1"/>
  <c r="BW88" i="23" s="1"/>
  <c r="BW93" i="23" a="1"/>
  <c r="BW93" i="23" s="1"/>
  <c r="BW96" i="23" a="1"/>
  <c r="BW96" i="23" s="1"/>
  <c r="BW79" i="23" a="1"/>
  <c r="BW79" i="23" s="1"/>
  <c r="BW98" i="23" a="1"/>
  <c r="BW98" i="23" s="1"/>
  <c r="BW85" i="23" a="1"/>
  <c r="BW85" i="23" s="1"/>
  <c r="BW95" i="23" a="1"/>
  <c r="BW95" i="23" s="1"/>
  <c r="BW87" i="23" a="1"/>
  <c r="BW87" i="23" s="1"/>
  <c r="BW99" i="23" a="1"/>
  <c r="BW99" i="23" s="1"/>
  <c r="BW100" i="23" a="1"/>
  <c r="BW100" i="23" s="1"/>
  <c r="BW92" i="23" a="1"/>
  <c r="BW92" i="23" s="1"/>
  <c r="BW97" i="23" a="1"/>
  <c r="BW97" i="23" s="1"/>
  <c r="BW102" i="23" a="1"/>
  <c r="BW102" i="23" s="1"/>
  <c r="BW86" i="23" a="1"/>
  <c r="BW86" i="23" s="1"/>
  <c r="BW94" i="23" a="1"/>
  <c r="BW94" i="23" s="1"/>
  <c r="CE4" i="23" a="1"/>
  <c r="CE4" i="23" s="1"/>
  <c r="CE6" i="23" a="1"/>
  <c r="CE6" i="23" s="1"/>
  <c r="CE5" i="23" a="1"/>
  <c r="CE5" i="23" s="1"/>
  <c r="CE18" i="23" a="1"/>
  <c r="CE18" i="23" s="1"/>
  <c r="CE9" i="23" a="1"/>
  <c r="CE9" i="23" s="1"/>
  <c r="CE17" i="23" a="1"/>
  <c r="CE17" i="23" s="1"/>
  <c r="CE19" i="23" a="1"/>
  <c r="CE19" i="23" s="1"/>
  <c r="CE26" i="23" a="1"/>
  <c r="CE26" i="23" s="1"/>
  <c r="CE14" i="23" a="1"/>
  <c r="CE14" i="23" s="1"/>
  <c r="CE22" i="23" a="1"/>
  <c r="CE22" i="23" s="1"/>
  <c r="CE7" i="23" a="1"/>
  <c r="CE7" i="23" s="1"/>
  <c r="CE11" i="23" a="1"/>
  <c r="CE11" i="23" s="1"/>
  <c r="CE8" i="23" a="1"/>
  <c r="CE8" i="23" s="1"/>
  <c r="CE10" i="23" a="1"/>
  <c r="CE10" i="23" s="1"/>
  <c r="CE13" i="23" a="1"/>
  <c r="CE13" i="23" s="1"/>
  <c r="CE20" i="23" a="1"/>
  <c r="CE20" i="23" s="1"/>
  <c r="CE15" i="23" a="1"/>
  <c r="CE15" i="23" s="1"/>
  <c r="CE16" i="23" a="1"/>
  <c r="CE16" i="23" s="1"/>
  <c r="CE21" i="23" a="1"/>
  <c r="CE21" i="23" s="1"/>
  <c r="CE27" i="23" a="1"/>
  <c r="CE27" i="23" s="1"/>
  <c r="CE38" i="23" a="1"/>
  <c r="CE38" i="23" s="1"/>
  <c r="CE44" i="23" a="1"/>
  <c r="CE44" i="23" s="1"/>
  <c r="CE40" i="23" a="1"/>
  <c r="CE40" i="23" s="1"/>
  <c r="CE43" i="23" a="1"/>
  <c r="CE43" i="23" s="1"/>
  <c r="CE30" i="23" a="1"/>
  <c r="CE30" i="23" s="1"/>
  <c r="CE24" i="23" a="1"/>
  <c r="CE24" i="23" s="1"/>
  <c r="CE39" i="23" a="1"/>
  <c r="CE39" i="23" s="1"/>
  <c r="CE42" i="23" a="1"/>
  <c r="CE42" i="23" s="1"/>
  <c r="CE29" i="23" a="1"/>
  <c r="CE29" i="23" s="1"/>
  <c r="CE35" i="23" a="1"/>
  <c r="CE35" i="23" s="1"/>
  <c r="CE36" i="23" a="1"/>
  <c r="CE36" i="23" s="1"/>
  <c r="CE37" i="23" a="1"/>
  <c r="CE37" i="23" s="1"/>
  <c r="CE33" i="23" a="1"/>
  <c r="CE33" i="23" s="1"/>
  <c r="CE25" i="23" a="1"/>
  <c r="CE25" i="23" s="1"/>
  <c r="CE28" i="23" a="1"/>
  <c r="CE28" i="23" s="1"/>
  <c r="CE34" i="23" a="1"/>
  <c r="CE34" i="23" s="1"/>
  <c r="CE41" i="23" a="1"/>
  <c r="CE41" i="23" s="1"/>
  <c r="CE45" i="23" a="1"/>
  <c r="CE45" i="23" s="1"/>
  <c r="CE32" i="23" a="1"/>
  <c r="CE32" i="23" s="1"/>
  <c r="CE49" i="23" a="1"/>
  <c r="CE49" i="23" s="1"/>
  <c r="CE56" i="23" a="1"/>
  <c r="CE56" i="23" s="1"/>
  <c r="CE57" i="23" a="1"/>
  <c r="CE57" i="23" s="1"/>
  <c r="CE58" i="23" a="1"/>
  <c r="CE58" i="23" s="1"/>
  <c r="CE48" i="23" a="1"/>
  <c r="CE48" i="23" s="1"/>
  <c r="CE51" i="23" a="1"/>
  <c r="CE51" i="23" s="1"/>
  <c r="CE54" i="23" a="1"/>
  <c r="CE54" i="23" s="1"/>
  <c r="CE61" i="23" a="1"/>
  <c r="CE61" i="23" s="1"/>
  <c r="CE60" i="23" a="1"/>
  <c r="CE60" i="23" s="1"/>
  <c r="CE23" i="23" a="1"/>
  <c r="CE23" i="23" s="1"/>
  <c r="CE53" i="23" a="1"/>
  <c r="CE53" i="23" s="1"/>
  <c r="CE59" i="23" a="1"/>
  <c r="CE59" i="23" s="1"/>
  <c r="CE64" i="23" a="1"/>
  <c r="CE64" i="23" s="1"/>
  <c r="CE31" i="23" a="1"/>
  <c r="CE31" i="23" s="1"/>
  <c r="CE47" i="23" a="1"/>
  <c r="CE47" i="23" s="1"/>
  <c r="CE65" i="23" a="1"/>
  <c r="CE65" i="23" s="1"/>
  <c r="CE50" i="23" a="1"/>
  <c r="CE50" i="23" s="1"/>
  <c r="CE55" i="23" a="1"/>
  <c r="CE55" i="23" s="1"/>
  <c r="CE62" i="23" a="1"/>
  <c r="CE62" i="23" s="1"/>
  <c r="CE46" i="23" a="1"/>
  <c r="CE46" i="23" s="1"/>
  <c r="CE52" i="23" a="1"/>
  <c r="CE52" i="23" s="1"/>
  <c r="CE78" i="23" a="1"/>
  <c r="CE78" i="23" s="1"/>
  <c r="CE84" i="23" a="1"/>
  <c r="CE84" i="23" s="1"/>
  <c r="CE66" i="23" a="1"/>
  <c r="CE66" i="23" s="1"/>
  <c r="CE67" i="23" a="1"/>
  <c r="CE67" i="23" s="1"/>
  <c r="CE68" i="23" a="1"/>
  <c r="CE68" i="23" s="1"/>
  <c r="CE69" i="23" a="1"/>
  <c r="CE69" i="23" s="1"/>
  <c r="CE70" i="23" a="1"/>
  <c r="CE70" i="23" s="1"/>
  <c r="CE76" i="23" a="1"/>
  <c r="CE76" i="23" s="1"/>
  <c r="CE79" i="23" a="1"/>
  <c r="CE79" i="23" s="1"/>
  <c r="CE71" i="23" a="1"/>
  <c r="CE71" i="23" s="1"/>
  <c r="CE72" i="23" a="1"/>
  <c r="CE72" i="23" s="1"/>
  <c r="CE80" i="23" a="1"/>
  <c r="CE80" i="23" s="1"/>
  <c r="CE63" i="23" a="1"/>
  <c r="CE63" i="23" s="1"/>
  <c r="CE77" i="23" a="1"/>
  <c r="CE77" i="23" s="1"/>
  <c r="CE81" i="23" a="1"/>
  <c r="CE81" i="23" s="1"/>
  <c r="CE73" i="23" a="1"/>
  <c r="CE73" i="23" s="1"/>
  <c r="CE75" i="23" a="1"/>
  <c r="CE75" i="23" s="1"/>
  <c r="CE74" i="23" a="1"/>
  <c r="CE74" i="23" s="1"/>
  <c r="CE82" i="23" a="1"/>
  <c r="CE82" i="23" s="1"/>
  <c r="CE97" i="23" a="1"/>
  <c r="CE97" i="23" s="1"/>
  <c r="CE99" i="23" a="1"/>
  <c r="CE99" i="23" s="1"/>
  <c r="CE89" i="23" a="1"/>
  <c r="CE89" i="23" s="1"/>
  <c r="CE90" i="23" a="1"/>
  <c r="CE90" i="23" s="1"/>
  <c r="CE100" i="23" a="1"/>
  <c r="CE100" i="23" s="1"/>
  <c r="CE102" i="23" a="1"/>
  <c r="CE102" i="23" s="1"/>
  <c r="CE88" i="23" a="1"/>
  <c r="CE88" i="23" s="1"/>
  <c r="CE91" i="23" a="1"/>
  <c r="CE91" i="23" s="1"/>
  <c r="CE94" i="23" a="1"/>
  <c r="CE94" i="23" s="1"/>
  <c r="CE85" i="23" a="1"/>
  <c r="CE85" i="23" s="1"/>
  <c r="CE96" i="23" a="1"/>
  <c r="CE96" i="23" s="1"/>
  <c r="CE101" i="23" a="1"/>
  <c r="CE101" i="23" s="1"/>
  <c r="CE103" i="23" a="1"/>
  <c r="CE103" i="23" s="1"/>
  <c r="CE83" i="23" a="1"/>
  <c r="CE83" i="23" s="1"/>
  <c r="CE93" i="23" a="1"/>
  <c r="CE93" i="23" s="1"/>
  <c r="CE87" i="23" a="1"/>
  <c r="CE87" i="23" s="1"/>
  <c r="CE95" i="23" a="1"/>
  <c r="CE95" i="23" s="1"/>
  <c r="CE98" i="23" a="1"/>
  <c r="CE98" i="23" s="1"/>
  <c r="CE86" i="23" a="1"/>
  <c r="CE86" i="23" s="1"/>
  <c r="CE92" i="23" a="1"/>
  <c r="CE92" i="23" s="1"/>
  <c r="CM4" i="23" a="1"/>
  <c r="CM4" i="23" s="1"/>
  <c r="CM5" i="23" a="1"/>
  <c r="CM5" i="23" s="1"/>
  <c r="CM22" i="23" a="1"/>
  <c r="CM22" i="23" s="1"/>
  <c r="CM27" i="23" a="1"/>
  <c r="CM27" i="23" s="1"/>
  <c r="CM9" i="23" a="1"/>
  <c r="CM9" i="23" s="1"/>
  <c r="CM13" i="23" a="1"/>
  <c r="CM13" i="23" s="1"/>
  <c r="CM6" i="23" a="1"/>
  <c r="CM6" i="23" s="1"/>
  <c r="CM15" i="23" a="1"/>
  <c r="CM15" i="23" s="1"/>
  <c r="CM16" i="23" a="1"/>
  <c r="CM16" i="23" s="1"/>
  <c r="CM18" i="23" a="1"/>
  <c r="CM18" i="23" s="1"/>
  <c r="CM21" i="23" a="1"/>
  <c r="CM21" i="23" s="1"/>
  <c r="CM10" i="23" a="1"/>
  <c r="CM10" i="23" s="1"/>
  <c r="CM11" i="23" a="1"/>
  <c r="CM11" i="23" s="1"/>
  <c r="CM19" i="23" a="1"/>
  <c r="CM19" i="23" s="1"/>
  <c r="CM26" i="23" a="1"/>
  <c r="CM26" i="23" s="1"/>
  <c r="CM7" i="23" a="1"/>
  <c r="CM7" i="23" s="1"/>
  <c r="CM8" i="23" a="1"/>
  <c r="CM8" i="23" s="1"/>
  <c r="CM14" i="23" a="1"/>
  <c r="CM14" i="23" s="1"/>
  <c r="CM17" i="23" a="1"/>
  <c r="CM17" i="23" s="1"/>
  <c r="CM23" i="23" a="1"/>
  <c r="CM23" i="23" s="1"/>
  <c r="CM32" i="23" a="1"/>
  <c r="CM32" i="23" s="1"/>
  <c r="CM33" i="23" a="1"/>
  <c r="CM33" i="23" s="1"/>
  <c r="CM41" i="23" a="1"/>
  <c r="CM41" i="23" s="1"/>
  <c r="CM25" i="23" a="1"/>
  <c r="CM25" i="23" s="1"/>
  <c r="CM45" i="23" a="1"/>
  <c r="CM45" i="23" s="1"/>
  <c r="CM46" i="23" a="1"/>
  <c r="CM46" i="23" s="1"/>
  <c r="CM34" i="23" a="1"/>
  <c r="CM34" i="23" s="1"/>
  <c r="CM44" i="23" a="1"/>
  <c r="CM44" i="23" s="1"/>
  <c r="CM28" i="23" a="1"/>
  <c r="CM28" i="23" s="1"/>
  <c r="CM31" i="23" a="1"/>
  <c r="CM31" i="23" s="1"/>
  <c r="CM38" i="23" a="1"/>
  <c r="CM38" i="23" s="1"/>
  <c r="CM40" i="23" a="1"/>
  <c r="CM40" i="23" s="1"/>
  <c r="CM29" i="23" a="1"/>
  <c r="CM29" i="23" s="1"/>
  <c r="CM30" i="23" a="1"/>
  <c r="CM30" i="23" s="1"/>
  <c r="CM42" i="23" a="1"/>
  <c r="CM42" i="23" s="1"/>
  <c r="CM43" i="23" a="1"/>
  <c r="CM43" i="23" s="1"/>
  <c r="CM24" i="23" a="1"/>
  <c r="CM24" i="23" s="1"/>
  <c r="CM35" i="23" a="1"/>
  <c r="CM35" i="23" s="1"/>
  <c r="CM36" i="23" a="1"/>
  <c r="CM36" i="23" s="1"/>
  <c r="CM50" i="23" a="1"/>
  <c r="CM50" i="23" s="1"/>
  <c r="CM52" i="23" a="1"/>
  <c r="CM52" i="23" s="1"/>
  <c r="CM62" i="23" a="1"/>
  <c r="CM62" i="23" s="1"/>
  <c r="CM63" i="23" a="1"/>
  <c r="CM63" i="23" s="1"/>
  <c r="CM20" i="23" a="1"/>
  <c r="CM20" i="23" s="1"/>
  <c r="CM56" i="23" a="1"/>
  <c r="CM56" i="23" s="1"/>
  <c r="CM65" i="23" a="1"/>
  <c r="CM65" i="23" s="1"/>
  <c r="CM49" i="23" a="1"/>
  <c r="CM49" i="23" s="1"/>
  <c r="CM54" i="23" a="1"/>
  <c r="CM54" i="23" s="1"/>
  <c r="CM51" i="23" a="1"/>
  <c r="CM51" i="23" s="1"/>
  <c r="CM57" i="23" a="1"/>
  <c r="CM57" i="23" s="1"/>
  <c r="CM58" i="23" a="1"/>
  <c r="CM58" i="23" s="1"/>
  <c r="CM61" i="23" a="1"/>
  <c r="CM61" i="23" s="1"/>
  <c r="CM37" i="23" a="1"/>
  <c r="CM37" i="23" s="1"/>
  <c r="CM47" i="23" a="1"/>
  <c r="CM47" i="23" s="1"/>
  <c r="CM48" i="23" a="1"/>
  <c r="CM48" i="23" s="1"/>
  <c r="CM39" i="23" a="1"/>
  <c r="CM39" i="23" s="1"/>
  <c r="CM53" i="23" a="1"/>
  <c r="CM53" i="23" s="1"/>
  <c r="CM60" i="23" a="1"/>
  <c r="CM60" i="23" s="1"/>
  <c r="CM55" i="23" a="1"/>
  <c r="CM55" i="23" s="1"/>
  <c r="CM59" i="23" a="1"/>
  <c r="CM59" i="23" s="1"/>
  <c r="CM64" i="23" a="1"/>
  <c r="CM64" i="23" s="1"/>
  <c r="CM72" i="23" a="1"/>
  <c r="CM72" i="23" s="1"/>
  <c r="CM77" i="23" a="1"/>
  <c r="CM77" i="23" s="1"/>
  <c r="CM73" i="23" a="1"/>
  <c r="CM73" i="23" s="1"/>
  <c r="CM74" i="23" a="1"/>
  <c r="CM74" i="23" s="1"/>
  <c r="CM82" i="23" a="1"/>
  <c r="CM82" i="23" s="1"/>
  <c r="CM67" i="23" a="1"/>
  <c r="CM67" i="23" s="1"/>
  <c r="CM68" i="23" a="1"/>
  <c r="CM68" i="23" s="1"/>
  <c r="CM70" i="23" a="1"/>
  <c r="CM70" i="23" s="1"/>
  <c r="CM75" i="23" a="1"/>
  <c r="CM75" i="23" s="1"/>
  <c r="CM78" i="23" a="1"/>
  <c r="CM78" i="23" s="1"/>
  <c r="CM83" i="23" a="1"/>
  <c r="CM83" i="23" s="1"/>
  <c r="CM66" i="23" a="1"/>
  <c r="CM66" i="23" s="1"/>
  <c r="CM69" i="23" a="1"/>
  <c r="CM69" i="23" s="1"/>
  <c r="CM84" i="23" a="1"/>
  <c r="CM84" i="23" s="1"/>
  <c r="CM71" i="23" a="1"/>
  <c r="CM71" i="23" s="1"/>
  <c r="CM76" i="23" a="1"/>
  <c r="CM76" i="23" s="1"/>
  <c r="CM79" i="23" a="1"/>
  <c r="CM79" i="23" s="1"/>
  <c r="CM95" i="23" a="1"/>
  <c r="CM95" i="23" s="1"/>
  <c r="CM80" i="23" a="1"/>
  <c r="CM80" i="23" s="1"/>
  <c r="CM85" i="23" a="1"/>
  <c r="CM85" i="23" s="1"/>
  <c r="CM92" i="23" a="1"/>
  <c r="CM92" i="23" s="1"/>
  <c r="CM97" i="23" a="1"/>
  <c r="CM97" i="23" s="1"/>
  <c r="CM99" i="23" a="1"/>
  <c r="CM99" i="23" s="1"/>
  <c r="CM88" i="23" a="1"/>
  <c r="CM88" i="23" s="1"/>
  <c r="CM89" i="23" a="1"/>
  <c r="CM89" i="23" s="1"/>
  <c r="CM90" i="23" a="1"/>
  <c r="CM90" i="23" s="1"/>
  <c r="CM94" i="23" a="1"/>
  <c r="CM94" i="23" s="1"/>
  <c r="CM81" i="23" a="1"/>
  <c r="CM81" i="23" s="1"/>
  <c r="CM91" i="23" a="1"/>
  <c r="CM91" i="23" s="1"/>
  <c r="CM100" i="23" a="1"/>
  <c r="CM100" i="23" s="1"/>
  <c r="CM87" i="23" a="1"/>
  <c r="CM87" i="23" s="1"/>
  <c r="CM102" i="23" a="1"/>
  <c r="CM102" i="23" s="1"/>
  <c r="CM93" i="23" a="1"/>
  <c r="CM93" i="23" s="1"/>
  <c r="CM96" i="23" a="1"/>
  <c r="CM96" i="23" s="1"/>
  <c r="CM103" i="23" a="1"/>
  <c r="CM103" i="23" s="1"/>
  <c r="CM86" i="23" a="1"/>
  <c r="CM86" i="23" s="1"/>
  <c r="CM98" i="23" a="1"/>
  <c r="CM98" i="23" s="1"/>
  <c r="CM101" i="23" a="1"/>
  <c r="CM101" i="23" s="1"/>
  <c r="CU4" i="23" a="1"/>
  <c r="CU4" i="23" s="1"/>
  <c r="CU5" i="23" a="1"/>
  <c r="CU5" i="23" s="1"/>
  <c r="CU7" i="23" a="1"/>
  <c r="CU7" i="23" s="1"/>
  <c r="CU24" i="23" a="1"/>
  <c r="CU24" i="23" s="1"/>
  <c r="CU9" i="23" a="1"/>
  <c r="CU9" i="23" s="1"/>
  <c r="CU11" i="23" a="1"/>
  <c r="CU11" i="23" s="1"/>
  <c r="CU17" i="23" a="1"/>
  <c r="CU17" i="23" s="1"/>
  <c r="CU20" i="23" a="1"/>
  <c r="CU20" i="23" s="1"/>
  <c r="CU6" i="23" a="1"/>
  <c r="CU6" i="23" s="1"/>
  <c r="CU13" i="23" a="1"/>
  <c r="CU13" i="23" s="1"/>
  <c r="CU23" i="23" a="1"/>
  <c r="CU23" i="23" s="1"/>
  <c r="CU10" i="23" a="1"/>
  <c r="CU10" i="23" s="1"/>
  <c r="CU18" i="23" a="1"/>
  <c r="CU18" i="23" s="1"/>
  <c r="CU26" i="23" a="1"/>
  <c r="CU26" i="23" s="1"/>
  <c r="CU8" i="23" a="1"/>
  <c r="CU8" i="23" s="1"/>
  <c r="CU15" i="23" a="1"/>
  <c r="CU15" i="23" s="1"/>
  <c r="CU16" i="23" a="1"/>
  <c r="CU16" i="23" s="1"/>
  <c r="CU19" i="23" a="1"/>
  <c r="CU19" i="23" s="1"/>
  <c r="CU14" i="23" a="1"/>
  <c r="CU14" i="23" s="1"/>
  <c r="CU33" i="23" a="1"/>
  <c r="CU33" i="23" s="1"/>
  <c r="CU35" i="23" a="1"/>
  <c r="CU35" i="23" s="1"/>
  <c r="CU21" i="23" a="1"/>
  <c r="CU21" i="23" s="1"/>
  <c r="CU28" i="23" a="1"/>
  <c r="CU28" i="23" s="1"/>
  <c r="CU39" i="23" a="1"/>
  <c r="CU39" i="23" s="1"/>
  <c r="CU45" i="23" a="1"/>
  <c r="CU45" i="23" s="1"/>
  <c r="CU41" i="23" a="1"/>
  <c r="CU41" i="23" s="1"/>
  <c r="CU22" i="23" a="1"/>
  <c r="CU22" i="23" s="1"/>
  <c r="CU25" i="23" a="1"/>
  <c r="CU25" i="23" s="1"/>
  <c r="CU27" i="23" a="1"/>
  <c r="CU27" i="23" s="1"/>
  <c r="CU32" i="23" a="1"/>
  <c r="CU32" i="23" s="1"/>
  <c r="CU43" i="23" a="1"/>
  <c r="CU43" i="23" s="1"/>
  <c r="CU46" i="23" a="1"/>
  <c r="CU46" i="23" s="1"/>
  <c r="CU40" i="23" a="1"/>
  <c r="CU40" i="23" s="1"/>
  <c r="CU30" i="23" a="1"/>
  <c r="CU30" i="23" s="1"/>
  <c r="CU31" i="23" a="1"/>
  <c r="CU31" i="23" s="1"/>
  <c r="CU38" i="23" a="1"/>
  <c r="CU38" i="23" s="1"/>
  <c r="CU53" i="23" a="1"/>
  <c r="CU53" i="23" s="1"/>
  <c r="CU55" i="23" a="1"/>
  <c r="CU55" i="23" s="1"/>
  <c r="CU50" i="23" a="1"/>
  <c r="CU50" i="23" s="1"/>
  <c r="CU60" i="23" a="1"/>
  <c r="CU60" i="23" s="1"/>
  <c r="CU59" i="23" a="1"/>
  <c r="CU59" i="23" s="1"/>
  <c r="CU62" i="23" a="1"/>
  <c r="CU62" i="23" s="1"/>
  <c r="CU64" i="23" a="1"/>
  <c r="CU64" i="23" s="1"/>
  <c r="CU29" i="23" a="1"/>
  <c r="CU29" i="23" s="1"/>
  <c r="CU52" i="23" a="1"/>
  <c r="CU52" i="23" s="1"/>
  <c r="CU56" i="23" a="1"/>
  <c r="CU56" i="23" s="1"/>
  <c r="CU63" i="23" a="1"/>
  <c r="CU63" i="23" s="1"/>
  <c r="CU65" i="23" a="1"/>
  <c r="CU65" i="23" s="1"/>
  <c r="CU42" i="23" a="1"/>
  <c r="CU42" i="23" s="1"/>
  <c r="CU49" i="23" a="1"/>
  <c r="CU49" i="23" s="1"/>
  <c r="CU54" i="23" a="1"/>
  <c r="CU54" i="23" s="1"/>
  <c r="CU58" i="23" a="1"/>
  <c r="CU58" i="23" s="1"/>
  <c r="CU61" i="23" a="1"/>
  <c r="CU61" i="23" s="1"/>
  <c r="CU34" i="23" a="1"/>
  <c r="CU34" i="23" s="1"/>
  <c r="CU37" i="23" a="1"/>
  <c r="CU37" i="23" s="1"/>
  <c r="CU47" i="23" a="1"/>
  <c r="CU47" i="23" s="1"/>
  <c r="CU48" i="23" a="1"/>
  <c r="CU48" i="23" s="1"/>
  <c r="CU51" i="23" a="1"/>
  <c r="CU51" i="23" s="1"/>
  <c r="CU36" i="23" a="1"/>
  <c r="CU36" i="23" s="1"/>
  <c r="CU44" i="23" a="1"/>
  <c r="CU44" i="23" s="1"/>
  <c r="CU57" i="23" a="1"/>
  <c r="CU57" i="23" s="1"/>
  <c r="CU71" i="23" a="1"/>
  <c r="CU71" i="23" s="1"/>
  <c r="CU76" i="23" a="1"/>
  <c r="CU76" i="23" s="1"/>
  <c r="CU79" i="23" a="1"/>
  <c r="CU79" i="23" s="1"/>
  <c r="CU80" i="23" a="1"/>
  <c r="CU80" i="23" s="1"/>
  <c r="CU72" i="23" a="1"/>
  <c r="CU72" i="23" s="1"/>
  <c r="CU74" i="23" a="1"/>
  <c r="CU74" i="23" s="1"/>
  <c r="CU81" i="23" a="1"/>
  <c r="CU81" i="23" s="1"/>
  <c r="CU73" i="23" a="1"/>
  <c r="CU73" i="23" s="1"/>
  <c r="CU77" i="23" a="1"/>
  <c r="CU77" i="23" s="1"/>
  <c r="CU68" i="23" a="1"/>
  <c r="CU68" i="23" s="1"/>
  <c r="CU69" i="23" a="1"/>
  <c r="CU69" i="23" s="1"/>
  <c r="CU82" i="23" a="1"/>
  <c r="CU82" i="23" s="1"/>
  <c r="CU67" i="23" a="1"/>
  <c r="CU67" i="23" s="1"/>
  <c r="CU70" i="23" a="1"/>
  <c r="CU70" i="23" s="1"/>
  <c r="CU75" i="23" a="1"/>
  <c r="CU75" i="23" s="1"/>
  <c r="CU83" i="23" a="1"/>
  <c r="CU83" i="23" s="1"/>
  <c r="CU66" i="23" a="1"/>
  <c r="CU66" i="23" s="1"/>
  <c r="CU86" i="23" a="1"/>
  <c r="CU86" i="23" s="1"/>
  <c r="CU93" i="23" a="1"/>
  <c r="CU93" i="23" s="1"/>
  <c r="CU85" i="23" a="1"/>
  <c r="CU85" i="23" s="1"/>
  <c r="CU103" i="23" a="1"/>
  <c r="CU103" i="23" s="1"/>
  <c r="CU95" i="23" a="1"/>
  <c r="CU95" i="23" s="1"/>
  <c r="CU98" i="23" a="1"/>
  <c r="CU98" i="23" s="1"/>
  <c r="CU78" i="23" a="1"/>
  <c r="CU78" i="23" s="1"/>
  <c r="CU92" i="23" a="1"/>
  <c r="CU92" i="23" s="1"/>
  <c r="CU101" i="23" a="1"/>
  <c r="CU101" i="23" s="1"/>
  <c r="CU89" i="23" a="1"/>
  <c r="CU89" i="23" s="1"/>
  <c r="CU90" i="23" a="1"/>
  <c r="CU90" i="23" s="1"/>
  <c r="CU97" i="23" a="1"/>
  <c r="CU97" i="23" s="1"/>
  <c r="CU88" i="23" a="1"/>
  <c r="CU88" i="23" s="1"/>
  <c r="CU99" i="23" a="1"/>
  <c r="CU99" i="23" s="1"/>
  <c r="CU84" i="23" a="1"/>
  <c r="CU84" i="23" s="1"/>
  <c r="CU91" i="23" a="1"/>
  <c r="CU91" i="23" s="1"/>
  <c r="CU94" i="23" a="1"/>
  <c r="CU94" i="23" s="1"/>
  <c r="CU87" i="23" a="1"/>
  <c r="CU87" i="23" s="1"/>
  <c r="CU96" i="23" a="1"/>
  <c r="CU96" i="23" s="1"/>
  <c r="CU100" i="23" a="1"/>
  <c r="CU100" i="23" s="1"/>
  <c r="CU102" i="23" a="1"/>
  <c r="CU102" i="23" s="1"/>
  <c r="DC4" i="23" a="1"/>
  <c r="DC4" i="23" s="1"/>
  <c r="DC21" i="23" a="1"/>
  <c r="DC21" i="23" s="1"/>
  <c r="DC24" i="23" a="1"/>
  <c r="DC24" i="23" s="1"/>
  <c r="DC28" i="23" a="1"/>
  <c r="DC28" i="23" s="1"/>
  <c r="DC5" i="23" a="1"/>
  <c r="DC5" i="23" s="1"/>
  <c r="DC6" i="23" a="1"/>
  <c r="DC6" i="23" s="1"/>
  <c r="DC9" i="23" a="1"/>
  <c r="DC9" i="23" s="1"/>
  <c r="DC14" i="23" a="1"/>
  <c r="DC14" i="23" s="1"/>
  <c r="DC15" i="23" a="1"/>
  <c r="DC15" i="23" s="1"/>
  <c r="DC20" i="23" a="1"/>
  <c r="DC20" i="23" s="1"/>
  <c r="DC7" i="23" a="1"/>
  <c r="DC7" i="23" s="1"/>
  <c r="DC10" i="23" a="1"/>
  <c r="DC10" i="23" s="1"/>
  <c r="DC17" i="23" a="1"/>
  <c r="DC17" i="23" s="1"/>
  <c r="DC23" i="23" a="1"/>
  <c r="DC23" i="23" s="1"/>
  <c r="DC18" i="23" a="1"/>
  <c r="DC18" i="23" s="1"/>
  <c r="DC22" i="23" a="1"/>
  <c r="DC22" i="23" s="1"/>
  <c r="DC8" i="23" a="1"/>
  <c r="DC8" i="23" s="1"/>
  <c r="DC11" i="23" a="1"/>
  <c r="DC11" i="23" s="1"/>
  <c r="DC19" i="23" a="1"/>
  <c r="DC19" i="23" s="1"/>
  <c r="DC16" i="23" a="1"/>
  <c r="DC16" i="23" s="1"/>
  <c r="DC25" i="23" a="1"/>
  <c r="DC25" i="23" s="1"/>
  <c r="DC32" i="23" a="1"/>
  <c r="DC32" i="23" s="1"/>
  <c r="DC34" i="23" a="1"/>
  <c r="DC34" i="23" s="1"/>
  <c r="DC13" i="23" a="1"/>
  <c r="DC13" i="23" s="1"/>
  <c r="DC31" i="23" a="1"/>
  <c r="DC31" i="23" s="1"/>
  <c r="DC26" i="23" a="1"/>
  <c r="DC26" i="23" s="1"/>
  <c r="DC38" i="23" a="1"/>
  <c r="DC38" i="23" s="1"/>
  <c r="DC30" i="23" a="1"/>
  <c r="DC30" i="23" s="1"/>
  <c r="DC33" i="23" a="1"/>
  <c r="DC33" i="23" s="1"/>
  <c r="DC39" i="23" a="1"/>
  <c r="DC39" i="23" s="1"/>
  <c r="DC41" i="23" a="1"/>
  <c r="DC41" i="23" s="1"/>
  <c r="DC35" i="23" a="1"/>
  <c r="DC35" i="23" s="1"/>
  <c r="DC45" i="23" a="1"/>
  <c r="DC45" i="23" s="1"/>
  <c r="DC46" i="23" a="1"/>
  <c r="DC46" i="23" s="1"/>
  <c r="DC27" i="23" a="1"/>
  <c r="DC27" i="23" s="1"/>
  <c r="DC29" i="23" a="1"/>
  <c r="DC29" i="23" s="1"/>
  <c r="DC36" i="23" a="1"/>
  <c r="DC36" i="23" s="1"/>
  <c r="DC37" i="23" a="1"/>
  <c r="DC37" i="23" s="1"/>
  <c r="DC40" i="23" a="1"/>
  <c r="DC40" i="23" s="1"/>
  <c r="DC42" i="23" a="1"/>
  <c r="DC42" i="23" s="1"/>
  <c r="DC43" i="23" a="1"/>
  <c r="DC43" i="23" s="1"/>
  <c r="DC48" i="23" a="1"/>
  <c r="DC48" i="23" s="1"/>
  <c r="DC51" i="23" a="1"/>
  <c r="DC51" i="23" s="1"/>
  <c r="DC47" i="23" a="1"/>
  <c r="DC47" i="23" s="1"/>
  <c r="DC53" i="23" a="1"/>
  <c r="DC53" i="23" s="1"/>
  <c r="DC55" i="23" a="1"/>
  <c r="DC55" i="23" s="1"/>
  <c r="DC57" i="23" a="1"/>
  <c r="DC57" i="23" s="1"/>
  <c r="DC44" i="23" a="1"/>
  <c r="DC44" i="23" s="1"/>
  <c r="DC60" i="23" a="1"/>
  <c r="DC60" i="23" s="1"/>
  <c r="DC50" i="23" a="1"/>
  <c r="DC50" i="23" s="1"/>
  <c r="DC52" i="23" a="1"/>
  <c r="DC52" i="23" s="1"/>
  <c r="DC56" i="23" a="1"/>
  <c r="DC56" i="23" s="1"/>
  <c r="DC59" i="23" a="1"/>
  <c r="DC59" i="23" s="1"/>
  <c r="DC62" i="23" a="1"/>
  <c r="DC62" i="23" s="1"/>
  <c r="DC64" i="23" a="1"/>
  <c r="DC64" i="23" s="1"/>
  <c r="DC49" i="23" a="1"/>
  <c r="DC49" i="23" s="1"/>
  <c r="DC54" i="23" a="1"/>
  <c r="DC54" i="23" s="1"/>
  <c r="DC58" i="23" a="1"/>
  <c r="DC58" i="23" s="1"/>
  <c r="DC61" i="23" a="1"/>
  <c r="DC61" i="23" s="1"/>
  <c r="DC63" i="23" a="1"/>
  <c r="DC63" i="23" s="1"/>
  <c r="DC65" i="23" a="1"/>
  <c r="DC65" i="23" s="1"/>
  <c r="DC68" i="23" a="1"/>
  <c r="DC68" i="23" s="1"/>
  <c r="DC69" i="23" a="1"/>
  <c r="DC69" i="23" s="1"/>
  <c r="DC70" i="23" a="1"/>
  <c r="DC70" i="23" s="1"/>
  <c r="DC73" i="23" a="1"/>
  <c r="DC73" i="23" s="1"/>
  <c r="DC82" i="23" a="1"/>
  <c r="DC82" i="23" s="1"/>
  <c r="DC66" i="23" a="1"/>
  <c r="DC66" i="23" s="1"/>
  <c r="DC75" i="23" a="1"/>
  <c r="DC75" i="23" s="1"/>
  <c r="DC78" i="23" a="1"/>
  <c r="DC78" i="23" s="1"/>
  <c r="DC71" i="23" a="1"/>
  <c r="DC71" i="23" s="1"/>
  <c r="DC84" i="23" a="1"/>
  <c r="DC84" i="23" s="1"/>
  <c r="DC72" i="23" a="1"/>
  <c r="DC72" i="23" s="1"/>
  <c r="DC76" i="23" a="1"/>
  <c r="DC76" i="23" s="1"/>
  <c r="DC80" i="23" a="1"/>
  <c r="DC80" i="23" s="1"/>
  <c r="DC74" i="23" a="1"/>
  <c r="DC74" i="23" s="1"/>
  <c r="DC79" i="23" a="1"/>
  <c r="DC79" i="23" s="1"/>
  <c r="DC81" i="23" a="1"/>
  <c r="DC81" i="23" s="1"/>
  <c r="DC67" i="23" a="1"/>
  <c r="DC67" i="23" s="1"/>
  <c r="DC85" i="23" a="1"/>
  <c r="DC85" i="23" s="1"/>
  <c r="DC87" i="23" a="1"/>
  <c r="DC87" i="23" s="1"/>
  <c r="DC91" i="23" a="1"/>
  <c r="DC91" i="23" s="1"/>
  <c r="DC77" i="23" a="1"/>
  <c r="DC77" i="23" s="1"/>
  <c r="DC99" i="23" a="1"/>
  <c r="DC99" i="23" s="1"/>
  <c r="DC100" i="23" a="1"/>
  <c r="DC100" i="23" s="1"/>
  <c r="DC86" i="23" a="1"/>
  <c r="DC86" i="23" s="1"/>
  <c r="DC93" i="23" a="1"/>
  <c r="DC93" i="23" s="1"/>
  <c r="DC96" i="23" a="1"/>
  <c r="DC96" i="23" s="1"/>
  <c r="DC102" i="23" a="1"/>
  <c r="DC102" i="23" s="1"/>
  <c r="DC98" i="23" a="1"/>
  <c r="DC98" i="23" s="1"/>
  <c r="DC89" i="23" a="1"/>
  <c r="DC89" i="23" s="1"/>
  <c r="DC90" i="23" a="1"/>
  <c r="DC90" i="23" s="1"/>
  <c r="DC95" i="23" a="1"/>
  <c r="DC95" i="23" s="1"/>
  <c r="DC103" i="23" a="1"/>
  <c r="DC103" i="23" s="1"/>
  <c r="DC83" i="23" a="1"/>
  <c r="DC83" i="23" s="1"/>
  <c r="DC88" i="23" a="1"/>
  <c r="DC88" i="23" s="1"/>
  <c r="DC92" i="23" a="1"/>
  <c r="DC92" i="23" s="1"/>
  <c r="DC97" i="23" a="1"/>
  <c r="DC97" i="23" s="1"/>
  <c r="DC94" i="23" a="1"/>
  <c r="DC94" i="23" s="1"/>
  <c r="DC101" i="23" a="1"/>
  <c r="DC101" i="23" s="1"/>
  <c r="DK4" i="23" a="1"/>
  <c r="DK4" i="23" s="1"/>
  <c r="DK11" i="23" a="1"/>
  <c r="DK11" i="23" s="1"/>
  <c r="DK9" i="23" a="1"/>
  <c r="DK9" i="23" s="1"/>
  <c r="DK22" i="23" a="1"/>
  <c r="DK22" i="23" s="1"/>
  <c r="DK24" i="23" a="1"/>
  <c r="DK24" i="23" s="1"/>
  <c r="DK27" i="23" a="1"/>
  <c r="DK27" i="23" s="1"/>
  <c r="DK28" i="23" a="1"/>
  <c r="DK28" i="23" s="1"/>
  <c r="DK5" i="23" a="1"/>
  <c r="DK5" i="23" s="1"/>
  <c r="DK10" i="23" a="1"/>
  <c r="DK10" i="23" s="1"/>
  <c r="DK15" i="23" a="1"/>
  <c r="DK15" i="23" s="1"/>
  <c r="DK16" i="23" a="1"/>
  <c r="DK16" i="23" s="1"/>
  <c r="DK14" i="23" a="1"/>
  <c r="DK14" i="23" s="1"/>
  <c r="DK17" i="23" a="1"/>
  <c r="DK17" i="23" s="1"/>
  <c r="DK18" i="23" a="1"/>
  <c r="DK18" i="23" s="1"/>
  <c r="DK21" i="23" a="1"/>
  <c r="DK21" i="23" s="1"/>
  <c r="DK8" i="23" a="1"/>
  <c r="DK8" i="23" s="1"/>
  <c r="DK20" i="23" a="1"/>
  <c r="DK20" i="23" s="1"/>
  <c r="DK6" i="23" a="1"/>
  <c r="DK6" i="23" s="1"/>
  <c r="DK13" i="23" a="1"/>
  <c r="DK13" i="23" s="1"/>
  <c r="DK25" i="23" a="1"/>
  <c r="DK25" i="23" s="1"/>
  <c r="DK19" i="23" a="1"/>
  <c r="DK19" i="23" s="1"/>
  <c r="DK35" i="23" a="1"/>
  <c r="DK35" i="23" s="1"/>
  <c r="DK36" i="23" a="1"/>
  <c r="DK36" i="23" s="1"/>
  <c r="DK29" i="23" a="1"/>
  <c r="DK29" i="23" s="1"/>
  <c r="DK34" i="23" a="1"/>
  <c r="DK34" i="23" s="1"/>
  <c r="DK40" i="23" a="1"/>
  <c r="DK40" i="23" s="1"/>
  <c r="DK42" i="23" a="1"/>
  <c r="DK42" i="23" s="1"/>
  <c r="DK7" i="23" a="1"/>
  <c r="DK7" i="23" s="1"/>
  <c r="DK23" i="23" a="1"/>
  <c r="DK23" i="23" s="1"/>
  <c r="DK32" i="23" a="1"/>
  <c r="DK32" i="23" s="1"/>
  <c r="DK26" i="23" a="1"/>
  <c r="DK26" i="23" s="1"/>
  <c r="DK31" i="23" a="1"/>
  <c r="DK31" i="23" s="1"/>
  <c r="DK38" i="23" a="1"/>
  <c r="DK38" i="23" s="1"/>
  <c r="DK30" i="23" a="1"/>
  <c r="DK30" i="23" s="1"/>
  <c r="DK33" i="23" a="1"/>
  <c r="DK33" i="23" s="1"/>
  <c r="DK37" i="23" a="1"/>
  <c r="DK37" i="23" s="1"/>
  <c r="DK39" i="23" a="1"/>
  <c r="DK39" i="23" s="1"/>
  <c r="DK41" i="23" a="1"/>
  <c r="DK41" i="23" s="1"/>
  <c r="DK43" i="23" a="1"/>
  <c r="DK43" i="23" s="1"/>
  <c r="DK44" i="23" a="1"/>
  <c r="DK44" i="23" s="1"/>
  <c r="DK46" i="23" a="1"/>
  <c r="DK46" i="23" s="1"/>
  <c r="DK58" i="23" a="1"/>
  <c r="DK58" i="23" s="1"/>
  <c r="DK51" i="23" a="1"/>
  <c r="DK51" i="23" s="1"/>
  <c r="DK55" i="23" a="1"/>
  <c r="DK55" i="23" s="1"/>
  <c r="DK57" i="23" a="1"/>
  <c r="DK57" i="23" s="1"/>
  <c r="DK63" i="23" a="1"/>
  <c r="DK63" i="23" s="1"/>
  <c r="DK47" i="23" a="1"/>
  <c r="DK47" i="23" s="1"/>
  <c r="DK48" i="23" a="1"/>
  <c r="DK48" i="23" s="1"/>
  <c r="DK53" i="23" a="1"/>
  <c r="DK53" i="23" s="1"/>
  <c r="DK61" i="23" a="1"/>
  <c r="DK61" i="23" s="1"/>
  <c r="DK50" i="23" a="1"/>
  <c r="DK50" i="23" s="1"/>
  <c r="DK45" i="23" a="1"/>
  <c r="DK45" i="23" s="1"/>
  <c r="DK49" i="23" a="1"/>
  <c r="DK49" i="23" s="1"/>
  <c r="DK56" i="23" a="1"/>
  <c r="DK56" i="23" s="1"/>
  <c r="DK60" i="23" a="1"/>
  <c r="DK60" i="23" s="1"/>
  <c r="DK52" i="23" a="1"/>
  <c r="DK52" i="23" s="1"/>
  <c r="DK54" i="23" a="1"/>
  <c r="DK54" i="23" s="1"/>
  <c r="DK59" i="23" a="1"/>
  <c r="DK59" i="23" s="1"/>
  <c r="DK62" i="23" a="1"/>
  <c r="DK62" i="23" s="1"/>
  <c r="DK71" i="23" a="1"/>
  <c r="DK71" i="23" s="1"/>
  <c r="DK72" i="23" a="1"/>
  <c r="DK72" i="23" s="1"/>
  <c r="DK80" i="23" a="1"/>
  <c r="DK80" i="23" s="1"/>
  <c r="DK76" i="23" a="1"/>
  <c r="DK76" i="23" s="1"/>
  <c r="DK79" i="23" a="1"/>
  <c r="DK79" i="23" s="1"/>
  <c r="DK81" i="23" a="1"/>
  <c r="DK81" i="23" s="1"/>
  <c r="DK67" i="23" a="1"/>
  <c r="DK67" i="23" s="1"/>
  <c r="DK68" i="23" a="1"/>
  <c r="DK68" i="23" s="1"/>
  <c r="DK69" i="23" a="1"/>
  <c r="DK69" i="23" s="1"/>
  <c r="DK70" i="23" a="1"/>
  <c r="DK70" i="23" s="1"/>
  <c r="DK73" i="23" a="1"/>
  <c r="DK73" i="23" s="1"/>
  <c r="DK74" i="23" a="1"/>
  <c r="DK74" i="23" s="1"/>
  <c r="DK82" i="23" a="1"/>
  <c r="DK82" i="23" s="1"/>
  <c r="DK83" i="23" a="1"/>
  <c r="DK83" i="23" s="1"/>
  <c r="DK77" i="23" a="1"/>
  <c r="DK77" i="23" s="1"/>
  <c r="DK66" i="23" a="1"/>
  <c r="DK66" i="23" s="1"/>
  <c r="DK75" i="23" a="1"/>
  <c r="DK75" i="23" s="1"/>
  <c r="DK64" i="23" a="1"/>
  <c r="DK64" i="23" s="1"/>
  <c r="DK65" i="23" a="1"/>
  <c r="DK65" i="23" s="1"/>
  <c r="DK87" i="23" a="1"/>
  <c r="DK87" i="23" s="1"/>
  <c r="DK97" i="23" a="1"/>
  <c r="DK97" i="23" s="1"/>
  <c r="DK101" i="23" a="1"/>
  <c r="DK101" i="23" s="1"/>
  <c r="DK91" i="23" a="1"/>
  <c r="DK91" i="23" s="1"/>
  <c r="DK94" i="23" a="1"/>
  <c r="DK94" i="23" s="1"/>
  <c r="DK84" i="23" a="1"/>
  <c r="DK84" i="23" s="1"/>
  <c r="DK86" i="23" a="1"/>
  <c r="DK86" i="23" s="1"/>
  <c r="DK96" i="23" a="1"/>
  <c r="DK96" i="23" s="1"/>
  <c r="DK89" i="23" a="1"/>
  <c r="DK89" i="23" s="1"/>
  <c r="DK93" i="23" a="1"/>
  <c r="DK93" i="23" s="1"/>
  <c r="DK99" i="23" a="1"/>
  <c r="DK99" i="23" s="1"/>
  <c r="DK88" i="23" a="1"/>
  <c r="DK88" i="23" s="1"/>
  <c r="DK90" i="23" a="1"/>
  <c r="DK90" i="23" s="1"/>
  <c r="DK100" i="23" a="1"/>
  <c r="DK100" i="23" s="1"/>
  <c r="DK78" i="23" a="1"/>
  <c r="DK78" i="23" s="1"/>
  <c r="DK95" i="23" a="1"/>
  <c r="DK95" i="23" s="1"/>
  <c r="DK98" i="23" a="1"/>
  <c r="DK98" i="23" s="1"/>
  <c r="DK102" i="23" a="1"/>
  <c r="DK102" i="23" s="1"/>
  <c r="DK85" i="23" a="1"/>
  <c r="DK85" i="23" s="1"/>
  <c r="DK92" i="23" a="1"/>
  <c r="DK92" i="23" s="1"/>
  <c r="DK103" i="23" a="1"/>
  <c r="DK103" i="23" s="1"/>
  <c r="DS5" i="23" a="1"/>
  <c r="DS5" i="23" s="1"/>
  <c r="DS4" i="23" a="1"/>
  <c r="DS4" i="23" s="1"/>
  <c r="DS6" i="23" a="1"/>
  <c r="DS6" i="23" s="1"/>
  <c r="DS19" i="23" a="1"/>
  <c r="DS19" i="23" s="1"/>
  <c r="DS22" i="23" a="1"/>
  <c r="DS22" i="23" s="1"/>
  <c r="DS25" i="23" a="1"/>
  <c r="DS25" i="23" s="1"/>
  <c r="DS7" i="23" a="1"/>
  <c r="DS7" i="23" s="1"/>
  <c r="DS9" i="23" a="1"/>
  <c r="DS9" i="23" s="1"/>
  <c r="DS24" i="23" a="1"/>
  <c r="DS24" i="23" s="1"/>
  <c r="DS28" i="23" a="1"/>
  <c r="DS28" i="23" s="1"/>
  <c r="DS10" i="23" a="1"/>
  <c r="DS10" i="23" s="1"/>
  <c r="DS11" i="23" a="1"/>
  <c r="DS11" i="23" s="1"/>
  <c r="DS13" i="23" a="1"/>
  <c r="DS13" i="23" s="1"/>
  <c r="DS27" i="23" a="1"/>
  <c r="DS27" i="23" s="1"/>
  <c r="DS8" i="23" a="1"/>
  <c r="DS8" i="23" s="1"/>
  <c r="DS17" i="23" a="1"/>
  <c r="DS17" i="23" s="1"/>
  <c r="DS20" i="23" a="1"/>
  <c r="DS20" i="23" s="1"/>
  <c r="DS21" i="23" a="1"/>
  <c r="DS21" i="23" s="1"/>
  <c r="DS23" i="23" a="1"/>
  <c r="DS23" i="23" s="1"/>
  <c r="DS31" i="23" a="1"/>
  <c r="DS31" i="23" s="1"/>
  <c r="DS35" i="23" a="1"/>
  <c r="DS35" i="23" s="1"/>
  <c r="DS41" i="23" a="1"/>
  <c r="DS41" i="23" s="1"/>
  <c r="DS30" i="23" a="1"/>
  <c r="DS30" i="23" s="1"/>
  <c r="DS36" i="23" a="1"/>
  <c r="DS36" i="23" s="1"/>
  <c r="DS37" i="23" a="1"/>
  <c r="DS37" i="23" s="1"/>
  <c r="DS38" i="23" a="1"/>
  <c r="DS38" i="23" s="1"/>
  <c r="DS44" i="23" a="1"/>
  <c r="DS44" i="23" s="1"/>
  <c r="DS16" i="23" a="1"/>
  <c r="DS16" i="23" s="1"/>
  <c r="DS33" i="23" a="1"/>
  <c r="DS33" i="23" s="1"/>
  <c r="DS42" i="23" a="1"/>
  <c r="DS42" i="23" s="1"/>
  <c r="DS43" i="23" a="1"/>
  <c r="DS43" i="23" s="1"/>
  <c r="DS45" i="23" a="1"/>
  <c r="DS45" i="23" s="1"/>
  <c r="DS46" i="23" a="1"/>
  <c r="DS46" i="23" s="1"/>
  <c r="DS18" i="23" a="1"/>
  <c r="DS18" i="23" s="1"/>
  <c r="DS39" i="23" a="1"/>
  <c r="DS39" i="23" s="1"/>
  <c r="DS40" i="23" a="1"/>
  <c r="DS40" i="23" s="1"/>
  <c r="DS29" i="23" a="1"/>
  <c r="DS29" i="23" s="1"/>
  <c r="DS34" i="23" a="1"/>
  <c r="DS34" i="23" s="1"/>
  <c r="DS14" i="23" a="1"/>
  <c r="DS14" i="23" s="1"/>
  <c r="DS32" i="23" a="1"/>
  <c r="DS32" i="23" s="1"/>
  <c r="DS15" i="23" a="1"/>
  <c r="DS15" i="23" s="1"/>
  <c r="DS26" i="23" a="1"/>
  <c r="DS26" i="23" s="1"/>
  <c r="DS50" i="23" a="1"/>
  <c r="DS50" i="23" s="1"/>
  <c r="DS52" i="23" a="1"/>
  <c r="DS52" i="23" s="1"/>
  <c r="DS54" i="23" a="1"/>
  <c r="DS54" i="23" s="1"/>
  <c r="DS56" i="23" a="1"/>
  <c r="DS56" i="23" s="1"/>
  <c r="DS60" i="23" a="1"/>
  <c r="DS60" i="23" s="1"/>
  <c r="DS49" i="23" a="1"/>
  <c r="DS49" i="23" s="1"/>
  <c r="DS62" i="23" a="1"/>
  <c r="DS62" i="23" s="1"/>
  <c r="DS59" i="23" a="1"/>
  <c r="DS59" i="23" s="1"/>
  <c r="DS55" i="23" a="1"/>
  <c r="DS55" i="23" s="1"/>
  <c r="DS64" i="23" a="1"/>
  <c r="DS64" i="23" s="1"/>
  <c r="DS47" i="23" a="1"/>
  <c r="DS47" i="23" s="1"/>
  <c r="DS51" i="23" a="1"/>
  <c r="DS51" i="23" s="1"/>
  <c r="DS53" i="23" a="1"/>
  <c r="DS53" i="23" s="1"/>
  <c r="DS57" i="23" a="1"/>
  <c r="DS57" i="23" s="1"/>
  <c r="DS58" i="23" a="1"/>
  <c r="DS58" i="23" s="1"/>
  <c r="DS61" i="23" a="1"/>
  <c r="DS61" i="23" s="1"/>
  <c r="DS63" i="23" a="1"/>
  <c r="DS63" i="23" s="1"/>
  <c r="DS48" i="23" a="1"/>
  <c r="DS48" i="23" s="1"/>
  <c r="DS66" i="23" a="1"/>
  <c r="DS66" i="23" s="1"/>
  <c r="DS71" i="23" a="1"/>
  <c r="DS71" i="23" s="1"/>
  <c r="DS75" i="23" a="1"/>
  <c r="DS75" i="23" s="1"/>
  <c r="DS78" i="23" a="1"/>
  <c r="DS78" i="23" s="1"/>
  <c r="DS80" i="23" a="1"/>
  <c r="DS80" i="23" s="1"/>
  <c r="DS81" i="23" a="1"/>
  <c r="DS81" i="23" s="1"/>
  <c r="DS67" i="23" a="1"/>
  <c r="DS67" i="23" s="1"/>
  <c r="DS68" i="23" a="1"/>
  <c r="DS68" i="23" s="1"/>
  <c r="DS70" i="23" a="1"/>
  <c r="DS70" i="23" s="1"/>
  <c r="DS72" i="23" a="1"/>
  <c r="DS72" i="23" s="1"/>
  <c r="DS69" i="23" a="1"/>
  <c r="DS69" i="23" s="1"/>
  <c r="DS73" i="23" a="1"/>
  <c r="DS73" i="23" s="1"/>
  <c r="DS76" i="23" a="1"/>
  <c r="DS76" i="23" s="1"/>
  <c r="DS79" i="23" a="1"/>
  <c r="DS79" i="23" s="1"/>
  <c r="DS82" i="23" a="1"/>
  <c r="DS82" i="23" s="1"/>
  <c r="DS65" i="23" a="1"/>
  <c r="DS65" i="23" s="1"/>
  <c r="DS74" i="23" a="1"/>
  <c r="DS74" i="23" s="1"/>
  <c r="DS87" i="23" a="1"/>
  <c r="DS87" i="23" s="1"/>
  <c r="DS95" i="23" a="1"/>
  <c r="DS95" i="23" s="1"/>
  <c r="DS100" i="23" a="1"/>
  <c r="DS100" i="23" s="1"/>
  <c r="DS102" i="23" a="1"/>
  <c r="DS102" i="23" s="1"/>
  <c r="DS84" i="23" a="1"/>
  <c r="DS84" i="23" s="1"/>
  <c r="DS83" i="23" a="1"/>
  <c r="DS83" i="23" s="1"/>
  <c r="DS92" i="23" a="1"/>
  <c r="DS92" i="23" s="1"/>
  <c r="DS97" i="23" a="1"/>
  <c r="DS97" i="23" s="1"/>
  <c r="DS103" i="23" a="1"/>
  <c r="DS103" i="23" s="1"/>
  <c r="DS86" i="23" a="1"/>
  <c r="DS86" i="23" s="1"/>
  <c r="DS94" i="23" a="1"/>
  <c r="DS94" i="23" s="1"/>
  <c r="DS77" i="23" a="1"/>
  <c r="DS77" i="23" s="1"/>
  <c r="DS91" i="23" a="1"/>
  <c r="DS91" i="23" s="1"/>
  <c r="DS101" i="23" a="1"/>
  <c r="DS101" i="23" s="1"/>
  <c r="DS85" i="23" a="1"/>
  <c r="DS85" i="23" s="1"/>
  <c r="DS88" i="23" a="1"/>
  <c r="DS88" i="23" s="1"/>
  <c r="DS89" i="23" a="1"/>
  <c r="DS89" i="23" s="1"/>
  <c r="DS93" i="23" a="1"/>
  <c r="DS93" i="23" s="1"/>
  <c r="DS96" i="23" a="1"/>
  <c r="DS96" i="23" s="1"/>
  <c r="DS99" i="23" a="1"/>
  <c r="DS99" i="23" s="1"/>
  <c r="DS90" i="23" a="1"/>
  <c r="DS90" i="23" s="1"/>
  <c r="DS98" i="23" a="1"/>
  <c r="DS98" i="23" s="1"/>
  <c r="EA5" i="23" a="1"/>
  <c r="EA5" i="23" s="1"/>
  <c r="EA4" i="23" a="1"/>
  <c r="EA4" i="23" s="1"/>
  <c r="EA14" i="23" a="1"/>
  <c r="EA14" i="23" s="1"/>
  <c r="EA9" i="23" a="1"/>
  <c r="EA9" i="23" s="1"/>
  <c r="EA15" i="23" a="1"/>
  <c r="EA15" i="23" s="1"/>
  <c r="EA16" i="23" a="1"/>
  <c r="EA16" i="23" s="1"/>
  <c r="EA25" i="23" a="1"/>
  <c r="EA25" i="23" s="1"/>
  <c r="EA6" i="23" a="1"/>
  <c r="EA6" i="23" s="1"/>
  <c r="EA19" i="23" a="1"/>
  <c r="EA19" i="23" s="1"/>
  <c r="EA21" i="23" a="1"/>
  <c r="EA21" i="23" s="1"/>
  <c r="EA23" i="23" a="1"/>
  <c r="EA23" i="23" s="1"/>
  <c r="EA28" i="23" a="1"/>
  <c r="EA28" i="23" s="1"/>
  <c r="EA10" i="23" a="1"/>
  <c r="EA10" i="23" s="1"/>
  <c r="EA7" i="23" a="1"/>
  <c r="EA7" i="23" s="1"/>
  <c r="EA13" i="23" a="1"/>
  <c r="EA13" i="23" s="1"/>
  <c r="EA24" i="23" a="1"/>
  <c r="EA24" i="23" s="1"/>
  <c r="EA27" i="23" a="1"/>
  <c r="EA27" i="23" s="1"/>
  <c r="EA8" i="23" a="1"/>
  <c r="EA8" i="23" s="1"/>
  <c r="EA22" i="23" a="1"/>
  <c r="EA22" i="23" s="1"/>
  <c r="EA18" i="23" a="1"/>
  <c r="EA18" i="23" s="1"/>
  <c r="EA20" i="23" a="1"/>
  <c r="EA20" i="23" s="1"/>
  <c r="EA29" i="23" a="1"/>
  <c r="EA29" i="23" s="1"/>
  <c r="EA32" i="23" a="1"/>
  <c r="EA32" i="23" s="1"/>
  <c r="EA39" i="23" a="1"/>
  <c r="EA39" i="23" s="1"/>
  <c r="EA26" i="23" a="1"/>
  <c r="EA26" i="23" s="1"/>
  <c r="EA37" i="23" a="1"/>
  <c r="EA37" i="23" s="1"/>
  <c r="EA35" i="23" a="1"/>
  <c r="EA35" i="23" s="1"/>
  <c r="EA36" i="23" a="1"/>
  <c r="EA36" i="23" s="1"/>
  <c r="EA43" i="23" a="1"/>
  <c r="EA43" i="23" s="1"/>
  <c r="EA31" i="23" a="1"/>
  <c r="EA31" i="23" s="1"/>
  <c r="EA38" i="23" a="1"/>
  <c r="EA38" i="23" s="1"/>
  <c r="EA41" i="23" a="1"/>
  <c r="EA41" i="23" s="1"/>
  <c r="EA11" i="23" a="1"/>
  <c r="EA11" i="23" s="1"/>
  <c r="EA30" i="23" a="1"/>
  <c r="EA30" i="23" s="1"/>
  <c r="EA33" i="23" a="1"/>
  <c r="EA33" i="23" s="1"/>
  <c r="EA42" i="23" a="1"/>
  <c r="EA42" i="23" s="1"/>
  <c r="EA44" i="23" a="1"/>
  <c r="EA44" i="23" s="1"/>
  <c r="EA40" i="23" a="1"/>
  <c r="EA40" i="23" s="1"/>
  <c r="EA34" i="23" a="1"/>
  <c r="EA34" i="23" s="1"/>
  <c r="EA46" i="23" a="1"/>
  <c r="EA46" i="23" s="1"/>
  <c r="EA50" i="23" a="1"/>
  <c r="EA50" i="23" s="1"/>
  <c r="EA54" i="23" a="1"/>
  <c r="EA54" i="23" s="1"/>
  <c r="EA63" i="23" a="1"/>
  <c r="EA63" i="23" s="1"/>
  <c r="EA17" i="23" a="1"/>
  <c r="EA17" i="23" s="1"/>
  <c r="EA60" i="23" a="1"/>
  <c r="EA60" i="23" s="1"/>
  <c r="EA62" i="23" a="1"/>
  <c r="EA62" i="23" s="1"/>
  <c r="EA49" i="23" a="1"/>
  <c r="EA49" i="23" s="1"/>
  <c r="EA52" i="23" a="1"/>
  <c r="EA52" i="23" s="1"/>
  <c r="EA56" i="23" a="1"/>
  <c r="EA56" i="23" s="1"/>
  <c r="EA55" i="23" a="1"/>
  <c r="EA55" i="23" s="1"/>
  <c r="EA45" i="23" a="1"/>
  <c r="EA45" i="23" s="1"/>
  <c r="EA59" i="23" a="1"/>
  <c r="EA59" i="23" s="1"/>
  <c r="EA51" i="23" a="1"/>
  <c r="EA51" i="23" s="1"/>
  <c r="EA53" i="23" a="1"/>
  <c r="EA53" i="23" s="1"/>
  <c r="EA57" i="23" a="1"/>
  <c r="EA57" i="23" s="1"/>
  <c r="EA61" i="23" a="1"/>
  <c r="EA61" i="23" s="1"/>
  <c r="EA47" i="23" a="1"/>
  <c r="EA47" i="23" s="1"/>
  <c r="EA48" i="23" a="1"/>
  <c r="EA48" i="23" s="1"/>
  <c r="EA58" i="23" a="1"/>
  <c r="EA58" i="23" s="1"/>
  <c r="EA73" i="23" a="1"/>
  <c r="EA73" i="23" s="1"/>
  <c r="EA76" i="23" a="1"/>
  <c r="EA76" i="23" s="1"/>
  <c r="EA79" i="23" a="1"/>
  <c r="EA79" i="23" s="1"/>
  <c r="EA83" i="23" a="1"/>
  <c r="EA83" i="23" s="1"/>
  <c r="EA64" i="23" a="1"/>
  <c r="EA64" i="23" s="1"/>
  <c r="EA66" i="23" a="1"/>
  <c r="EA66" i="23" s="1"/>
  <c r="EA74" i="23" a="1"/>
  <c r="EA74" i="23" s="1"/>
  <c r="EA77" i="23" a="1"/>
  <c r="EA77" i="23" s="1"/>
  <c r="EA71" i="23" a="1"/>
  <c r="EA71" i="23" s="1"/>
  <c r="EA75" i="23" a="1"/>
  <c r="EA75" i="23" s="1"/>
  <c r="EA68" i="23" a="1"/>
  <c r="EA68" i="23" s="1"/>
  <c r="EA69" i="23" a="1"/>
  <c r="EA69" i="23" s="1"/>
  <c r="EA78" i="23" a="1"/>
  <c r="EA78" i="23" s="1"/>
  <c r="EA80" i="23" a="1"/>
  <c r="EA80" i="23" s="1"/>
  <c r="EA65" i="23" a="1"/>
  <c r="EA65" i="23" s="1"/>
  <c r="EA67" i="23" a="1"/>
  <c r="EA67" i="23" s="1"/>
  <c r="EA70" i="23" a="1"/>
  <c r="EA70" i="23" s="1"/>
  <c r="EA72" i="23" a="1"/>
  <c r="EA72" i="23" s="1"/>
  <c r="EA88" i="23" a="1"/>
  <c r="EA88" i="23" s="1"/>
  <c r="EA90" i="23" a="1"/>
  <c r="EA90" i="23" s="1"/>
  <c r="EA93" i="23" a="1"/>
  <c r="EA93" i="23" s="1"/>
  <c r="EA101" i="23" a="1"/>
  <c r="EA101" i="23" s="1"/>
  <c r="EA82" i="23" a="1"/>
  <c r="EA82" i="23" s="1"/>
  <c r="EA99" i="23" a="1"/>
  <c r="EA99" i="23" s="1"/>
  <c r="EA87" i="23" a="1"/>
  <c r="EA87" i="23" s="1"/>
  <c r="EA95" i="23" a="1"/>
  <c r="EA95" i="23" s="1"/>
  <c r="EA98" i="23" a="1"/>
  <c r="EA98" i="23" s="1"/>
  <c r="EA81" i="23" a="1"/>
  <c r="EA81" i="23" s="1"/>
  <c r="EA92" i="23" a="1"/>
  <c r="EA92" i="23" s="1"/>
  <c r="EA100" i="23" a="1"/>
  <c r="EA100" i="23" s="1"/>
  <c r="EA102" i="23" a="1"/>
  <c r="EA102" i="23" s="1"/>
  <c r="EA86" i="23" a="1"/>
  <c r="EA86" i="23" s="1"/>
  <c r="EA97" i="23" a="1"/>
  <c r="EA97" i="23" s="1"/>
  <c r="EA85" i="23" a="1"/>
  <c r="EA85" i="23" s="1"/>
  <c r="EA103" i="23" a="1"/>
  <c r="EA103" i="23" s="1"/>
  <c r="EA91" i="23" a="1"/>
  <c r="EA91" i="23" s="1"/>
  <c r="EA94" i="23" a="1"/>
  <c r="EA94" i="23" s="1"/>
  <c r="EA84" i="23" a="1"/>
  <c r="EA84" i="23" s="1"/>
  <c r="EA89" i="23" a="1"/>
  <c r="EA89" i="23" s="1"/>
  <c r="EA96" i="23" a="1"/>
  <c r="EA96" i="23" s="1"/>
  <c r="EI5" i="23" a="1"/>
  <c r="EI5" i="23" s="1"/>
  <c r="EI4" i="23" a="1"/>
  <c r="EI4" i="23" s="1"/>
  <c r="EI11" i="23" a="1"/>
  <c r="EI11" i="23" s="1"/>
  <c r="EI13" i="23" a="1"/>
  <c r="EI13" i="23" s="1"/>
  <c r="EI17" i="23" a="1"/>
  <c r="EI17" i="23" s="1"/>
  <c r="EI18" i="23" a="1"/>
  <c r="EI18" i="23" s="1"/>
  <c r="EI9" i="23" a="1"/>
  <c r="EI9" i="23" s="1"/>
  <c r="EI22" i="23" a="1"/>
  <c r="EI22" i="23" s="1"/>
  <c r="EI25" i="23" a="1"/>
  <c r="EI25" i="23" s="1"/>
  <c r="EI6" i="23" a="1"/>
  <c r="EI6" i="23" s="1"/>
  <c r="EI10" i="23" a="1"/>
  <c r="EI10" i="23" s="1"/>
  <c r="EI14" i="23" a="1"/>
  <c r="EI14" i="23" s="1"/>
  <c r="EI16" i="23" a="1"/>
  <c r="EI16" i="23" s="1"/>
  <c r="EI19" i="23" a="1"/>
  <c r="EI19" i="23" s="1"/>
  <c r="EI20" i="23" a="1"/>
  <c r="EI20" i="23" s="1"/>
  <c r="EI23" i="23" a="1"/>
  <c r="EI23" i="23" s="1"/>
  <c r="EI15" i="23" a="1"/>
  <c r="EI15" i="23" s="1"/>
  <c r="EI21" i="23" a="1"/>
  <c r="EI21" i="23" s="1"/>
  <c r="EI24" i="23" a="1"/>
  <c r="EI24" i="23" s="1"/>
  <c r="EI8" i="23" a="1"/>
  <c r="EI8" i="23" s="1"/>
  <c r="EI26" i="23" a="1"/>
  <c r="EI26" i="23" s="1"/>
  <c r="EI30" i="23" a="1"/>
  <c r="EI30" i="23" s="1"/>
  <c r="EI28" i="23" a="1"/>
  <c r="EI28" i="23" s="1"/>
  <c r="EI34" i="23" a="1"/>
  <c r="EI34" i="23" s="1"/>
  <c r="EI35" i="23" a="1"/>
  <c r="EI35" i="23" s="1"/>
  <c r="EI37" i="23" a="1"/>
  <c r="EI37" i="23" s="1"/>
  <c r="EI29" i="23" a="1"/>
  <c r="EI29" i="23" s="1"/>
  <c r="EI32" i="23" a="1"/>
  <c r="EI32" i="23" s="1"/>
  <c r="EI36" i="23" a="1"/>
  <c r="EI36" i="23" s="1"/>
  <c r="EI39" i="23" a="1"/>
  <c r="EI39" i="23" s="1"/>
  <c r="EI27" i="23" a="1"/>
  <c r="EI27" i="23" s="1"/>
  <c r="EI41" i="23" a="1"/>
  <c r="EI41" i="23" s="1"/>
  <c r="EI42" i="23" a="1"/>
  <c r="EI42" i="23" s="1"/>
  <c r="EI43" i="23" a="1"/>
  <c r="EI43" i="23" s="1"/>
  <c r="EI40" i="23" a="1"/>
  <c r="EI40" i="23" s="1"/>
  <c r="EI44" i="23" a="1"/>
  <c r="EI44" i="23" s="1"/>
  <c r="EI51" i="23" a="1"/>
  <c r="EI51" i="23" s="1"/>
  <c r="EI61" i="23" a="1"/>
  <c r="EI61" i="23" s="1"/>
  <c r="EI45" i="23" a="1"/>
  <c r="EI45" i="23" s="1"/>
  <c r="EI48" i="23" a="1"/>
  <c r="EI48" i="23" s="1"/>
  <c r="EI64" i="23" a="1"/>
  <c r="EI64" i="23" s="1"/>
  <c r="EI47" i="23" a="1"/>
  <c r="EI47" i="23" s="1"/>
  <c r="EI58" i="23" a="1"/>
  <c r="EI58" i="23" s="1"/>
  <c r="EI7" i="23" a="1"/>
  <c r="EI7" i="23" s="1"/>
  <c r="EI33" i="23" a="1"/>
  <c r="EI33" i="23" s="1"/>
  <c r="EI50" i="23" a="1"/>
  <c r="EI50" i="23" s="1"/>
  <c r="EI54" i="23" a="1"/>
  <c r="EI54" i="23" s="1"/>
  <c r="EI60" i="23" a="1"/>
  <c r="EI60" i="23" s="1"/>
  <c r="EI38" i="23" a="1"/>
  <c r="EI38" i="23" s="1"/>
  <c r="EI52" i="23" a="1"/>
  <c r="EI52" i="23" s="1"/>
  <c r="EI62" i="23" a="1"/>
  <c r="EI62" i="23" s="1"/>
  <c r="EI63" i="23" a="1"/>
  <c r="EI63" i="23" s="1"/>
  <c r="EI55" i="23" a="1"/>
  <c r="EI55" i="23" s="1"/>
  <c r="EI56" i="23" a="1"/>
  <c r="EI56" i="23" s="1"/>
  <c r="EI49" i="23" a="1"/>
  <c r="EI49" i="23" s="1"/>
  <c r="EI31" i="23" a="1"/>
  <c r="EI31" i="23" s="1"/>
  <c r="EI46" i="23" a="1"/>
  <c r="EI46" i="23" s="1"/>
  <c r="EI53" i="23" a="1"/>
  <c r="EI53" i="23" s="1"/>
  <c r="EI57" i="23" a="1"/>
  <c r="EI57" i="23" s="1"/>
  <c r="EI59" i="23" a="1"/>
  <c r="EI59" i="23" s="1"/>
  <c r="EI65" i="23" a="1"/>
  <c r="EI65" i="23" s="1"/>
  <c r="EI67" i="23" a="1"/>
  <c r="EI67" i="23" s="1"/>
  <c r="EI71" i="23" a="1"/>
  <c r="EI71" i="23" s="1"/>
  <c r="EI68" i="23" a="1"/>
  <c r="EI68" i="23" s="1"/>
  <c r="EI69" i="23" a="1"/>
  <c r="EI69" i="23" s="1"/>
  <c r="EI70" i="23" a="1"/>
  <c r="EI70" i="23" s="1"/>
  <c r="EI72" i="23" a="1"/>
  <c r="EI72" i="23" s="1"/>
  <c r="EI75" i="23" a="1"/>
  <c r="EI75" i="23" s="1"/>
  <c r="EI80" i="23" a="1"/>
  <c r="EI80" i="23" s="1"/>
  <c r="EI78" i="23" a="1"/>
  <c r="EI78" i="23" s="1"/>
  <c r="EI81" i="23" a="1"/>
  <c r="EI81" i="23" s="1"/>
  <c r="EI73" i="23" a="1"/>
  <c r="EI73" i="23" s="1"/>
  <c r="EI76" i="23" a="1"/>
  <c r="EI76" i="23" s="1"/>
  <c r="EI82" i="23" a="1"/>
  <c r="EI82" i="23" s="1"/>
  <c r="EI79" i="23" a="1"/>
  <c r="EI79" i="23" s="1"/>
  <c r="EI83" i="23" a="1"/>
  <c r="EI83" i="23" s="1"/>
  <c r="EI66" i="23" a="1"/>
  <c r="EI66" i="23" s="1"/>
  <c r="EI74" i="23" a="1"/>
  <c r="EI74" i="23" s="1"/>
  <c r="EI77" i="23" a="1"/>
  <c r="EI77" i="23" s="1"/>
  <c r="EI89" i="23" a="1"/>
  <c r="EI89" i="23" s="1"/>
  <c r="EI90" i="23" a="1"/>
  <c r="EI90" i="23" s="1"/>
  <c r="EI91" i="23" a="1"/>
  <c r="EI91" i="23" s="1"/>
  <c r="EI103" i="23" a="1"/>
  <c r="EI103" i="23" s="1"/>
  <c r="EI88" i="23" a="1"/>
  <c r="EI88" i="23" s="1"/>
  <c r="EI93" i="23" a="1"/>
  <c r="EI93" i="23" s="1"/>
  <c r="EI96" i="23" a="1"/>
  <c r="EI96" i="23" s="1"/>
  <c r="EI87" i="23" a="1"/>
  <c r="EI87" i="23" s="1"/>
  <c r="EI98" i="23" a="1"/>
  <c r="EI98" i="23" s="1"/>
  <c r="EI101" i="23" a="1"/>
  <c r="EI101" i="23" s="1"/>
  <c r="EI85" i="23" a="1"/>
  <c r="EI85" i="23" s="1"/>
  <c r="EI95" i="23" a="1"/>
  <c r="EI95" i="23" s="1"/>
  <c r="EI84" i="23" a="1"/>
  <c r="EI84" i="23" s="1"/>
  <c r="EI99" i="23" a="1"/>
  <c r="EI99" i="23" s="1"/>
  <c r="EI100" i="23" a="1"/>
  <c r="EI100" i="23" s="1"/>
  <c r="EI86" i="23" a="1"/>
  <c r="EI86" i="23" s="1"/>
  <c r="EI92" i="23" a="1"/>
  <c r="EI92" i="23" s="1"/>
  <c r="EI97" i="23" a="1"/>
  <c r="EI97" i="23" s="1"/>
  <c r="EI102" i="23" a="1"/>
  <c r="EI102" i="23" s="1"/>
  <c r="EI94" i="23" a="1"/>
  <c r="EI94" i="23" s="1"/>
  <c r="ET5" i="23" a="1"/>
  <c r="ET5" i="23" s="1"/>
  <c r="ET4" i="23" a="1"/>
  <c r="ET4" i="23" s="1"/>
  <c r="ET6" i="23" a="1"/>
  <c r="ET6" i="23" s="1"/>
  <c r="ET7" i="23" a="1"/>
  <c r="ET7" i="23" s="1"/>
  <c r="ET9" i="23" a="1"/>
  <c r="ET9" i="23" s="1"/>
  <c r="ET10" i="23" a="1"/>
  <c r="ET10" i="23" s="1"/>
  <c r="ET16" i="23" a="1"/>
  <c r="ET16" i="23" s="1"/>
  <c r="ET22" i="23" a="1"/>
  <c r="ET22" i="23" s="1"/>
  <c r="ET36" i="23" a="1"/>
  <c r="ET36" i="23" s="1"/>
  <c r="ET38" i="23" a="1"/>
  <c r="ET38" i="23" s="1"/>
  <c r="ET40" i="23" a="1"/>
  <c r="ET40" i="23" s="1"/>
  <c r="ET24" i="23" a="1"/>
  <c r="ET24" i="23" s="1"/>
  <c r="ET27" i="23" a="1"/>
  <c r="ET27" i="23" s="1"/>
  <c r="ET31" i="23" a="1"/>
  <c r="ET31" i="23" s="1"/>
  <c r="ET17" i="23" a="1"/>
  <c r="ET17" i="23" s="1"/>
  <c r="ET20" i="23" a="1"/>
  <c r="ET20" i="23" s="1"/>
  <c r="ET23" i="23" a="1"/>
  <c r="ET23" i="23" s="1"/>
  <c r="ET33" i="23" a="1"/>
  <c r="ET33" i="23" s="1"/>
  <c r="ET34" i="23" a="1"/>
  <c r="ET34" i="23" s="1"/>
  <c r="ET41" i="23" a="1"/>
  <c r="ET41" i="23" s="1"/>
  <c r="ET43" i="23" a="1"/>
  <c r="ET43" i="23" s="1"/>
  <c r="ET44" i="23" a="1"/>
  <c r="ET44" i="23" s="1"/>
  <c r="ET15" i="23" a="1"/>
  <c r="ET15" i="23" s="1"/>
  <c r="ET18" i="23" a="1"/>
  <c r="ET18" i="23" s="1"/>
  <c r="ET42" i="23" a="1"/>
  <c r="ET42" i="23" s="1"/>
  <c r="ET45" i="23" a="1"/>
  <c r="ET45" i="23" s="1"/>
  <c r="ET48" i="23" a="1"/>
  <c r="ET48" i="23" s="1"/>
  <c r="ET50" i="23" a="1"/>
  <c r="ET50" i="23" s="1"/>
  <c r="ET8" i="23" a="1"/>
  <c r="ET8" i="23" s="1"/>
  <c r="ET26" i="23" a="1"/>
  <c r="ET26" i="23" s="1"/>
  <c r="ET21" i="23" a="1"/>
  <c r="ET21" i="23" s="1"/>
  <c r="ET30" i="23" a="1"/>
  <c r="ET30" i="23" s="1"/>
  <c r="ET32" i="23" a="1"/>
  <c r="ET32" i="23" s="1"/>
  <c r="ET35" i="23" a="1"/>
  <c r="ET35" i="23" s="1"/>
  <c r="ET13" i="23" a="1"/>
  <c r="ET13" i="23" s="1"/>
  <c r="ET14" i="23" a="1"/>
  <c r="ET14" i="23" s="1"/>
  <c r="ET19" i="23" a="1"/>
  <c r="ET19" i="23" s="1"/>
  <c r="ET29" i="23" a="1"/>
  <c r="ET29" i="23" s="1"/>
  <c r="ET11" i="23" a="1"/>
  <c r="ET11" i="23" s="1"/>
  <c r="ET25" i="23" a="1"/>
  <c r="ET25" i="23" s="1"/>
  <c r="ET28" i="23" a="1"/>
  <c r="ET28" i="23" s="1"/>
  <c r="ET39" i="23" a="1"/>
  <c r="ET39" i="23" s="1"/>
  <c r="ET52" i="23" a="1"/>
  <c r="ET52" i="23" s="1"/>
  <c r="ET55" i="23" a="1"/>
  <c r="ET55" i="23" s="1"/>
  <c r="ET69" i="23" a="1"/>
  <c r="ET69" i="23" s="1"/>
  <c r="ET65" i="23" a="1"/>
  <c r="ET65" i="23" s="1"/>
  <c r="ET66" i="23" a="1"/>
  <c r="ET66" i="23" s="1"/>
  <c r="ET76" i="23" a="1"/>
  <c r="ET76" i="23" s="1"/>
  <c r="ET82" i="23" a="1"/>
  <c r="ET82" i="23" s="1"/>
  <c r="ET84" i="23" a="1"/>
  <c r="ET84" i="23" s="1"/>
  <c r="ET85" i="23" a="1"/>
  <c r="ET85" i="23" s="1"/>
  <c r="ET87" i="23" a="1"/>
  <c r="ET87" i="23" s="1"/>
  <c r="ET37" i="23" a="1"/>
  <c r="ET37" i="23" s="1"/>
  <c r="ET46" i="23" a="1"/>
  <c r="ET46" i="23" s="1"/>
  <c r="ET57" i="23" a="1"/>
  <c r="ET57" i="23" s="1"/>
  <c r="ET63" i="23" a="1"/>
  <c r="ET63" i="23" s="1"/>
  <c r="ET64" i="23" a="1"/>
  <c r="ET64" i="23" s="1"/>
  <c r="ET68" i="23" a="1"/>
  <c r="ET68" i="23" s="1"/>
  <c r="ET72" i="23" a="1"/>
  <c r="ET72" i="23" s="1"/>
  <c r="ET79" i="23" a="1"/>
  <c r="ET79" i="23" s="1"/>
  <c r="ET47" i="23" a="1"/>
  <c r="ET47" i="23" s="1"/>
  <c r="ET56" i="23" a="1"/>
  <c r="ET56" i="23" s="1"/>
  <c r="ET58" i="23" a="1"/>
  <c r="ET58" i="23" s="1"/>
  <c r="ET60" i="23" a="1"/>
  <c r="ET60" i="23" s="1"/>
  <c r="ET62" i="23" a="1"/>
  <c r="ET62" i="23" s="1"/>
  <c r="ET67" i="23" a="1"/>
  <c r="ET67" i="23" s="1"/>
  <c r="ET70" i="23" a="1"/>
  <c r="ET70" i="23" s="1"/>
  <c r="ET71" i="23" a="1"/>
  <c r="ET71" i="23" s="1"/>
  <c r="ET74" i="23" a="1"/>
  <c r="ET74" i="23" s="1"/>
  <c r="ET77" i="23" a="1"/>
  <c r="ET77" i="23" s="1"/>
  <c r="ET83" i="23" a="1"/>
  <c r="ET83" i="23" s="1"/>
  <c r="ET51" i="23" a="1"/>
  <c r="ET51" i="23" s="1"/>
  <c r="ET61" i="23" a="1"/>
  <c r="ET61" i="23" s="1"/>
  <c r="ET78" i="23" a="1"/>
  <c r="ET78" i="23" s="1"/>
  <c r="ET73" i="23" a="1"/>
  <c r="ET73" i="23" s="1"/>
  <c r="ET81" i="23" a="1"/>
  <c r="ET81" i="23" s="1"/>
  <c r="ET86" i="23" a="1"/>
  <c r="ET86" i="23" s="1"/>
  <c r="ET49" i="23" a="1"/>
  <c r="ET49" i="23" s="1"/>
  <c r="ET53" i="23" a="1"/>
  <c r="ET53" i="23" s="1"/>
  <c r="ET54" i="23" a="1"/>
  <c r="ET54" i="23" s="1"/>
  <c r="ET59" i="23" a="1"/>
  <c r="ET59" i="23" s="1"/>
  <c r="ET75" i="23" a="1"/>
  <c r="ET75" i="23" s="1"/>
  <c r="ET80" i="23" a="1"/>
  <c r="ET80" i="23" s="1"/>
  <c r="ET90" i="23" a="1"/>
  <c r="ET90" i="23" s="1"/>
  <c r="ET101" i="23" a="1"/>
  <c r="ET101" i="23" s="1"/>
  <c r="ET91" i="23" a="1"/>
  <c r="ET91" i="23" s="1"/>
  <c r="ET92" i="23" a="1"/>
  <c r="ET92" i="23" s="1"/>
  <c r="ET88" i="23" a="1"/>
  <c r="ET88" i="23" s="1"/>
  <c r="ET89" i="23" a="1"/>
  <c r="ET89" i="23" s="1"/>
  <c r="ET93" i="23" a="1"/>
  <c r="ET93" i="23" s="1"/>
  <c r="ET94" i="23" a="1"/>
  <c r="ET94" i="23" s="1"/>
  <c r="ET102" i="23" a="1"/>
  <c r="ET102" i="23" s="1"/>
  <c r="ET95" i="23" a="1"/>
  <c r="ET95" i="23" s="1"/>
  <c r="ET96" i="23" a="1"/>
  <c r="ET96" i="23" s="1"/>
  <c r="ET97" i="23" a="1"/>
  <c r="ET97" i="23" s="1"/>
  <c r="ET98" i="23" a="1"/>
  <c r="ET98" i="23" s="1"/>
  <c r="ET100" i="23" a="1"/>
  <c r="ET100" i="23" s="1"/>
  <c r="ET103" i="23" a="1"/>
  <c r="ET103" i="23" s="1"/>
  <c r="ET99" i="23" a="1"/>
  <c r="ET99" i="23" s="1"/>
  <c r="FB5" i="23" a="1"/>
  <c r="FB5" i="23" s="1"/>
  <c r="FB6" i="23" a="1"/>
  <c r="FB6" i="23" s="1"/>
  <c r="FB4" i="23" a="1"/>
  <c r="FB4" i="23" s="1"/>
  <c r="FB7" i="23" a="1"/>
  <c r="FB7" i="23" s="1"/>
  <c r="FB9" i="23" a="1"/>
  <c r="FB9" i="23" s="1"/>
  <c r="FB28" i="23" a="1"/>
  <c r="FB28" i="23" s="1"/>
  <c r="FB35" i="23" a="1"/>
  <c r="FB35" i="23" s="1"/>
  <c r="FB36" i="23" a="1"/>
  <c r="FB36" i="23" s="1"/>
  <c r="FB38" i="23" a="1"/>
  <c r="FB38" i="23" s="1"/>
  <c r="FB46" i="23" a="1"/>
  <c r="FB46" i="23" s="1"/>
  <c r="FB8" i="23" a="1"/>
  <c r="FB8" i="23" s="1"/>
  <c r="FB11" i="23" a="1"/>
  <c r="FB11" i="23" s="1"/>
  <c r="FB14" i="23" a="1"/>
  <c r="FB14" i="23" s="1"/>
  <c r="FB16" i="23" a="1"/>
  <c r="FB16" i="23" s="1"/>
  <c r="FB19" i="23" a="1"/>
  <c r="FB19" i="23" s="1"/>
  <c r="FB25" i="23" a="1"/>
  <c r="FB25" i="23" s="1"/>
  <c r="FB31" i="23" a="1"/>
  <c r="FB31" i="23" s="1"/>
  <c r="FB13" i="23" a="1"/>
  <c r="FB13" i="23" s="1"/>
  <c r="FB39" i="23" a="1"/>
  <c r="FB39" i="23" s="1"/>
  <c r="FB10" i="23" a="1"/>
  <c r="FB10" i="23" s="1"/>
  <c r="FB22" i="23" a="1"/>
  <c r="FB22" i="23" s="1"/>
  <c r="FB24" i="23" a="1"/>
  <c r="FB24" i="23" s="1"/>
  <c r="FB27" i="23" a="1"/>
  <c r="FB27" i="23" s="1"/>
  <c r="FB40" i="23" a="1"/>
  <c r="FB40" i="23" s="1"/>
  <c r="FB43" i="23" a="1"/>
  <c r="FB43" i="23" s="1"/>
  <c r="FB48" i="23" a="1"/>
  <c r="FB48" i="23" s="1"/>
  <c r="FB50" i="23" a="1"/>
  <c r="FB50" i="23" s="1"/>
  <c r="FB15" i="23" a="1"/>
  <c r="FB15" i="23" s="1"/>
  <c r="FB20" i="23" a="1"/>
  <c r="FB20" i="23" s="1"/>
  <c r="FB17" i="23" a="1"/>
  <c r="FB17" i="23" s="1"/>
  <c r="FB23" i="23" a="1"/>
  <c r="FB23" i="23" s="1"/>
  <c r="FB30" i="23" a="1"/>
  <c r="FB30" i="23" s="1"/>
  <c r="FB32" i="23" a="1"/>
  <c r="FB32" i="23" s="1"/>
  <c r="FB33" i="23" a="1"/>
  <c r="FB33" i="23" s="1"/>
  <c r="FB34" i="23" a="1"/>
  <c r="FB34" i="23" s="1"/>
  <c r="FB41" i="23" a="1"/>
  <c r="FB41" i="23" s="1"/>
  <c r="FB42" i="23" a="1"/>
  <c r="FB42" i="23" s="1"/>
  <c r="FB45" i="23" a="1"/>
  <c r="FB45" i="23" s="1"/>
  <c r="FB18" i="23" a="1"/>
  <c r="FB18" i="23" s="1"/>
  <c r="FB21" i="23" a="1"/>
  <c r="FB21" i="23" s="1"/>
  <c r="FB26" i="23" a="1"/>
  <c r="FB26" i="23" s="1"/>
  <c r="FB29" i="23" a="1"/>
  <c r="FB29" i="23" s="1"/>
  <c r="FB47" i="23" a="1"/>
  <c r="FB47" i="23" s="1"/>
  <c r="FB53" i="23" a="1"/>
  <c r="FB53" i="23" s="1"/>
  <c r="FB59" i="23" a="1"/>
  <c r="FB59" i="23" s="1"/>
  <c r="FB78" i="23" a="1"/>
  <c r="FB78" i="23" s="1"/>
  <c r="FB52" i="23" a="1"/>
  <c r="FB52" i="23" s="1"/>
  <c r="FB54" i="23" a="1"/>
  <c r="FB54" i="23" s="1"/>
  <c r="FB82" i="23" a="1"/>
  <c r="FB82" i="23" s="1"/>
  <c r="FB85" i="23" a="1"/>
  <c r="FB85" i="23" s="1"/>
  <c r="FB87" i="23" a="1"/>
  <c r="FB87" i="23" s="1"/>
  <c r="FB51" i="23" a="1"/>
  <c r="FB51" i="23" s="1"/>
  <c r="FB69" i="23" a="1"/>
  <c r="FB69" i="23" s="1"/>
  <c r="FB72" i="23" a="1"/>
  <c r="FB72" i="23" s="1"/>
  <c r="FB37" i="23" a="1"/>
  <c r="FB37" i="23" s="1"/>
  <c r="FB63" i="23" a="1"/>
  <c r="FB63" i="23" s="1"/>
  <c r="FB75" i="23" a="1"/>
  <c r="FB75" i="23" s="1"/>
  <c r="FB49" i="23" a="1"/>
  <c r="FB49" i="23" s="1"/>
  <c r="FB55" i="23" a="1"/>
  <c r="FB55" i="23" s="1"/>
  <c r="FB62" i="23" a="1"/>
  <c r="FB62" i="23" s="1"/>
  <c r="FB64" i="23" a="1"/>
  <c r="FB64" i="23" s="1"/>
  <c r="FB65" i="23" a="1"/>
  <c r="FB65" i="23" s="1"/>
  <c r="FB66" i="23" a="1"/>
  <c r="FB66" i="23" s="1"/>
  <c r="FB68" i="23" a="1"/>
  <c r="FB68" i="23" s="1"/>
  <c r="FB71" i="23" a="1"/>
  <c r="FB71" i="23" s="1"/>
  <c r="FB79" i="23" a="1"/>
  <c r="FB79" i="23" s="1"/>
  <c r="FB44" i="23" a="1"/>
  <c r="FB44" i="23" s="1"/>
  <c r="FB57" i="23" a="1"/>
  <c r="FB57" i="23" s="1"/>
  <c r="FB67" i="23" a="1"/>
  <c r="FB67" i="23" s="1"/>
  <c r="FB81" i="23" a="1"/>
  <c r="FB81" i="23" s="1"/>
  <c r="FB84" i="23" a="1"/>
  <c r="FB84" i="23" s="1"/>
  <c r="FB86" i="23" a="1"/>
  <c r="FB86" i="23" s="1"/>
  <c r="FB58" i="23" a="1"/>
  <c r="FB58" i="23" s="1"/>
  <c r="FB60" i="23" a="1"/>
  <c r="FB60" i="23" s="1"/>
  <c r="FB61" i="23" a="1"/>
  <c r="FB61" i="23" s="1"/>
  <c r="FB70" i="23" a="1"/>
  <c r="FB70" i="23" s="1"/>
  <c r="FB74" i="23" a="1"/>
  <c r="FB74" i="23" s="1"/>
  <c r="FB76" i="23" a="1"/>
  <c r="FB76" i="23" s="1"/>
  <c r="FB56" i="23" a="1"/>
  <c r="FB56" i="23" s="1"/>
  <c r="FB73" i="23" a="1"/>
  <c r="FB73" i="23" s="1"/>
  <c r="FB77" i="23" a="1"/>
  <c r="FB77" i="23" s="1"/>
  <c r="FB80" i="23" a="1"/>
  <c r="FB80" i="23" s="1"/>
  <c r="FB83" i="23" a="1"/>
  <c r="FB83" i="23" s="1"/>
  <c r="FB99" i="23" a="1"/>
  <c r="FB99" i="23" s="1"/>
  <c r="FB103" i="23" a="1"/>
  <c r="FB103" i="23" s="1"/>
  <c r="FB89" i="23" a="1"/>
  <c r="FB89" i="23" s="1"/>
  <c r="FB101" i="23" a="1"/>
  <c r="FB101" i="23" s="1"/>
  <c r="FB91" i="23" a="1"/>
  <c r="FB91" i="23" s="1"/>
  <c r="FB92" i="23" a="1"/>
  <c r="FB92" i="23" s="1"/>
  <c r="FB88" i="23" a="1"/>
  <c r="FB88" i="23" s="1"/>
  <c r="FB93" i="23" a="1"/>
  <c r="FB93" i="23" s="1"/>
  <c r="FB94" i="23" a="1"/>
  <c r="FB94" i="23" s="1"/>
  <c r="FB95" i="23" a="1"/>
  <c r="FB95" i="23" s="1"/>
  <c r="FB96" i="23" a="1"/>
  <c r="FB96" i="23" s="1"/>
  <c r="FB97" i="23" a="1"/>
  <c r="FB97" i="23" s="1"/>
  <c r="FB100" i="23" a="1"/>
  <c r="FB100" i="23" s="1"/>
  <c r="FB102" i="23" a="1"/>
  <c r="FB102" i="23" s="1"/>
  <c r="FB90" i="23" a="1"/>
  <c r="FB90" i="23" s="1"/>
  <c r="FB98" i="23" a="1"/>
  <c r="FB98" i="23" s="1"/>
  <c r="FJ7" i="23" a="1"/>
  <c r="FJ7" i="23" s="1"/>
  <c r="FJ5" i="23" a="1"/>
  <c r="FJ5" i="23" s="1"/>
  <c r="FJ4" i="23" a="1"/>
  <c r="FJ4" i="23" s="1"/>
  <c r="FJ6" i="23" a="1"/>
  <c r="FJ6" i="23" s="1"/>
  <c r="FJ18" i="23" a="1"/>
  <c r="FJ18" i="23" s="1"/>
  <c r="FJ26" i="23" a="1"/>
  <c r="FJ26" i="23" s="1"/>
  <c r="FJ29" i="23" a="1"/>
  <c r="FJ29" i="23" s="1"/>
  <c r="FJ33" i="23" a="1"/>
  <c r="FJ33" i="23" s="1"/>
  <c r="FJ34" i="23" a="1"/>
  <c r="FJ34" i="23" s="1"/>
  <c r="FJ36" i="23" a="1"/>
  <c r="FJ36" i="23" s="1"/>
  <c r="FJ38" i="23" a="1"/>
  <c r="FJ38" i="23" s="1"/>
  <c r="FJ41" i="23" a="1"/>
  <c r="FJ41" i="23" s="1"/>
  <c r="FJ44" i="23" a="1"/>
  <c r="FJ44" i="23" s="1"/>
  <c r="FJ11" i="23" a="1"/>
  <c r="FJ11" i="23" s="1"/>
  <c r="FJ31" i="23" a="1"/>
  <c r="FJ31" i="23" s="1"/>
  <c r="FJ42" i="23" a="1"/>
  <c r="FJ42" i="23" s="1"/>
  <c r="FJ9" i="23" a="1"/>
  <c r="FJ9" i="23" s="1"/>
  <c r="FJ21" i="23" a="1"/>
  <c r="FJ21" i="23" s="1"/>
  <c r="FJ19" i="23" a="1"/>
  <c r="FJ19" i="23" s="1"/>
  <c r="FJ25" i="23" a="1"/>
  <c r="FJ25" i="23" s="1"/>
  <c r="FJ28" i="23" a="1"/>
  <c r="FJ28" i="23" s="1"/>
  <c r="FJ35" i="23" a="1"/>
  <c r="FJ35" i="23" s="1"/>
  <c r="FJ46" i="23" a="1"/>
  <c r="FJ46" i="23" s="1"/>
  <c r="FJ48" i="23" a="1"/>
  <c r="FJ48" i="23" s="1"/>
  <c r="FJ50" i="23" a="1"/>
  <c r="FJ50" i="23" s="1"/>
  <c r="FJ13" i="23" a="1"/>
  <c r="FJ13" i="23" s="1"/>
  <c r="FJ14" i="23" a="1"/>
  <c r="FJ14" i="23" s="1"/>
  <c r="FJ16" i="23" a="1"/>
  <c r="FJ16" i="23" s="1"/>
  <c r="FJ22" i="23" a="1"/>
  <c r="FJ22" i="23" s="1"/>
  <c r="FJ27" i="23" a="1"/>
  <c r="FJ27" i="23" s="1"/>
  <c r="FJ30" i="23" a="1"/>
  <c r="FJ30" i="23" s="1"/>
  <c r="FJ32" i="23" a="1"/>
  <c r="FJ32" i="23" s="1"/>
  <c r="FJ39" i="23" a="1"/>
  <c r="FJ39" i="23" s="1"/>
  <c r="FJ8" i="23" a="1"/>
  <c r="FJ8" i="23" s="1"/>
  <c r="FJ10" i="23" a="1"/>
  <c r="FJ10" i="23" s="1"/>
  <c r="FJ40" i="23" a="1"/>
  <c r="FJ40" i="23" s="1"/>
  <c r="FJ43" i="23" a="1"/>
  <c r="FJ43" i="23" s="1"/>
  <c r="FJ15" i="23" a="1"/>
  <c r="FJ15" i="23" s="1"/>
  <c r="FJ17" i="23" a="1"/>
  <c r="FJ17" i="23" s="1"/>
  <c r="FJ20" i="23" a="1"/>
  <c r="FJ20" i="23" s="1"/>
  <c r="FJ23" i="23" a="1"/>
  <c r="FJ23" i="23" s="1"/>
  <c r="FJ24" i="23" a="1"/>
  <c r="FJ24" i="23" s="1"/>
  <c r="FJ52" i="23" a="1"/>
  <c r="FJ52" i="23" s="1"/>
  <c r="FJ67" i="23" a="1"/>
  <c r="FJ67" i="23" s="1"/>
  <c r="FJ57" i="23" a="1"/>
  <c r="FJ57" i="23" s="1"/>
  <c r="FJ73" i="23" a="1"/>
  <c r="FJ73" i="23" s="1"/>
  <c r="FJ76" i="23" a="1"/>
  <c r="FJ76" i="23" s="1"/>
  <c r="FJ82" i="23" a="1"/>
  <c r="FJ82" i="23" s="1"/>
  <c r="FJ84" i="23" a="1"/>
  <c r="FJ84" i="23" s="1"/>
  <c r="FJ85" i="23" a="1"/>
  <c r="FJ85" i="23" s="1"/>
  <c r="FJ87" i="23" a="1"/>
  <c r="FJ87" i="23" s="1"/>
  <c r="FJ49" i="23" a="1"/>
  <c r="FJ49" i="23" s="1"/>
  <c r="FJ51" i="23" a="1"/>
  <c r="FJ51" i="23" s="1"/>
  <c r="FJ53" i="23" a="1"/>
  <c r="FJ53" i="23" s="1"/>
  <c r="FJ58" i="23" a="1"/>
  <c r="FJ58" i="23" s="1"/>
  <c r="FJ77" i="23" a="1"/>
  <c r="FJ77" i="23" s="1"/>
  <c r="FJ56" i="23" a="1"/>
  <c r="FJ56" i="23" s="1"/>
  <c r="FJ59" i="23" a="1"/>
  <c r="FJ59" i="23" s="1"/>
  <c r="FJ69" i="23" a="1"/>
  <c r="FJ69" i="23" s="1"/>
  <c r="FJ78" i="23" a="1"/>
  <c r="FJ78" i="23" s="1"/>
  <c r="FJ83" i="23" a="1"/>
  <c r="FJ83" i="23" s="1"/>
  <c r="FJ37" i="23" a="1"/>
  <c r="FJ37" i="23" s="1"/>
  <c r="FJ79" i="23" a="1"/>
  <c r="FJ79" i="23" s="1"/>
  <c r="FJ47" i="23" a="1"/>
  <c r="FJ47" i="23" s="1"/>
  <c r="FJ54" i="23" a="1"/>
  <c r="FJ54" i="23" s="1"/>
  <c r="FJ63" i="23" a="1"/>
  <c r="FJ63" i="23" s="1"/>
  <c r="FJ65" i="23" a="1"/>
  <c r="FJ65" i="23" s="1"/>
  <c r="FJ72" i="23" a="1"/>
  <c r="FJ72" i="23" s="1"/>
  <c r="FJ81" i="23" a="1"/>
  <c r="FJ81" i="23" s="1"/>
  <c r="FJ86" i="23" a="1"/>
  <c r="FJ86" i="23" s="1"/>
  <c r="FJ62" i="23" a="1"/>
  <c r="FJ62" i="23" s="1"/>
  <c r="FJ64" i="23" a="1"/>
  <c r="FJ64" i="23" s="1"/>
  <c r="FJ66" i="23" a="1"/>
  <c r="FJ66" i="23" s="1"/>
  <c r="FJ68" i="23" a="1"/>
  <c r="FJ68" i="23" s="1"/>
  <c r="FJ70" i="23" a="1"/>
  <c r="FJ70" i="23" s="1"/>
  <c r="FJ71" i="23" a="1"/>
  <c r="FJ71" i="23" s="1"/>
  <c r="FJ75" i="23" a="1"/>
  <c r="FJ75" i="23" s="1"/>
  <c r="FJ45" i="23" a="1"/>
  <c r="FJ45" i="23" s="1"/>
  <c r="FJ55" i="23" a="1"/>
  <c r="FJ55" i="23" s="1"/>
  <c r="FJ60" i="23" a="1"/>
  <c r="FJ60" i="23" s="1"/>
  <c r="FJ61" i="23" a="1"/>
  <c r="FJ61" i="23" s="1"/>
  <c r="FJ74" i="23" a="1"/>
  <c r="FJ74" i="23" s="1"/>
  <c r="FJ80" i="23" a="1"/>
  <c r="FJ80" i="23" s="1"/>
  <c r="FJ97" i="23" a="1"/>
  <c r="FJ97" i="23" s="1"/>
  <c r="FJ98" i="23" a="1"/>
  <c r="FJ98" i="23" s="1"/>
  <c r="FJ99" i="23" a="1"/>
  <c r="FJ99" i="23" s="1"/>
  <c r="FJ100" i="23" a="1"/>
  <c r="FJ100" i="23" s="1"/>
  <c r="FJ102" i="23" a="1"/>
  <c r="FJ102" i="23" s="1"/>
  <c r="FJ103" i="23" a="1"/>
  <c r="FJ103" i="23" s="1"/>
  <c r="FJ91" i="23" a="1"/>
  <c r="FJ91" i="23" s="1"/>
  <c r="FJ92" i="23" a="1"/>
  <c r="FJ92" i="23" s="1"/>
  <c r="FJ93" i="23" a="1"/>
  <c r="FJ93" i="23" s="1"/>
  <c r="FJ94" i="23" a="1"/>
  <c r="FJ94" i="23" s="1"/>
  <c r="FJ101" i="23" a="1"/>
  <c r="FJ101" i="23" s="1"/>
  <c r="FJ88" i="23" a="1"/>
  <c r="FJ88" i="23" s="1"/>
  <c r="FJ89" i="23" a="1"/>
  <c r="FJ89" i="23" s="1"/>
  <c r="FJ90" i="23" a="1"/>
  <c r="FJ90" i="23" s="1"/>
  <c r="FJ95" i="23" a="1"/>
  <c r="FJ95" i="23" s="1"/>
  <c r="FJ96" i="23" a="1"/>
  <c r="FJ96" i="23" s="1"/>
  <c r="FR8" i="23" a="1"/>
  <c r="FR8" i="23" s="1"/>
  <c r="FR4" i="23" a="1"/>
  <c r="FR4" i="23" s="1"/>
  <c r="FR5" i="23" a="1"/>
  <c r="FR5" i="23" s="1"/>
  <c r="FR7" i="23" a="1"/>
  <c r="FR7" i="23" s="1"/>
  <c r="FR6" i="23" a="1"/>
  <c r="FR6" i="23" s="1"/>
  <c r="FR15" i="23" a="1"/>
  <c r="FR15" i="23" s="1"/>
  <c r="FR22" i="23" a="1"/>
  <c r="FR22" i="23" s="1"/>
  <c r="FR24" i="23" a="1"/>
  <c r="FR24" i="23" s="1"/>
  <c r="FR36" i="23" a="1"/>
  <c r="FR36" i="23" s="1"/>
  <c r="FR38" i="23" a="1"/>
  <c r="FR38" i="23" s="1"/>
  <c r="FR39" i="23" a="1"/>
  <c r="FR39" i="23" s="1"/>
  <c r="FR17" i="23" a="1"/>
  <c r="FR17" i="23" s="1"/>
  <c r="FR20" i="23" a="1"/>
  <c r="FR20" i="23" s="1"/>
  <c r="FR23" i="23" a="1"/>
  <c r="FR23" i="23" s="1"/>
  <c r="FR31" i="23" a="1"/>
  <c r="FR31" i="23" s="1"/>
  <c r="FR40" i="23" a="1"/>
  <c r="FR40" i="23" s="1"/>
  <c r="FR10" i="23" a="1"/>
  <c r="FR10" i="23" s="1"/>
  <c r="FR29" i="23" a="1"/>
  <c r="FR29" i="23" s="1"/>
  <c r="FR9" i="23" a="1"/>
  <c r="FR9" i="23" s="1"/>
  <c r="FR11" i="23" a="1"/>
  <c r="FR11" i="23" s="1"/>
  <c r="FR18" i="23" a="1"/>
  <c r="FR18" i="23" s="1"/>
  <c r="FR26" i="23" a="1"/>
  <c r="FR26" i="23" s="1"/>
  <c r="FR33" i="23" a="1"/>
  <c r="FR33" i="23" s="1"/>
  <c r="FR34" i="23" a="1"/>
  <c r="FR34" i="23" s="1"/>
  <c r="FR41" i="23" a="1"/>
  <c r="FR41" i="23" s="1"/>
  <c r="FR44" i="23" a="1"/>
  <c r="FR44" i="23" s="1"/>
  <c r="FR46" i="23" a="1"/>
  <c r="FR46" i="23" s="1"/>
  <c r="FR48" i="23" a="1"/>
  <c r="FR48" i="23" s="1"/>
  <c r="FR50" i="23" a="1"/>
  <c r="FR50" i="23" s="1"/>
  <c r="FR51" i="23" a="1"/>
  <c r="FR51" i="23" s="1"/>
  <c r="FR52" i="23" a="1"/>
  <c r="FR52" i="23" s="1"/>
  <c r="FR21" i="23" a="1"/>
  <c r="FR21" i="23" s="1"/>
  <c r="FR28" i="23" a="1"/>
  <c r="FR28" i="23" s="1"/>
  <c r="FR16" i="23" a="1"/>
  <c r="FR16" i="23" s="1"/>
  <c r="FR25" i="23" a="1"/>
  <c r="FR25" i="23" s="1"/>
  <c r="FR30" i="23" a="1"/>
  <c r="FR30" i="23" s="1"/>
  <c r="FR32" i="23" a="1"/>
  <c r="FR32" i="23" s="1"/>
  <c r="FR19" i="23" a="1"/>
  <c r="FR19" i="23" s="1"/>
  <c r="FR13" i="23" a="1"/>
  <c r="FR13" i="23" s="1"/>
  <c r="FR14" i="23" a="1"/>
  <c r="FR14" i="23" s="1"/>
  <c r="FR27" i="23" a="1"/>
  <c r="FR27" i="23" s="1"/>
  <c r="FR42" i="23" a="1"/>
  <c r="FR42" i="23" s="1"/>
  <c r="FR49" i="23" a="1"/>
  <c r="FR49" i="23" s="1"/>
  <c r="FR65" i="23" a="1"/>
  <c r="FR65" i="23" s="1"/>
  <c r="FR68" i="23" a="1"/>
  <c r="FR68" i="23" s="1"/>
  <c r="FR75" i="23" a="1"/>
  <c r="FR75" i="23" s="1"/>
  <c r="FR80" i="23" a="1"/>
  <c r="FR80" i="23" s="1"/>
  <c r="FR54" i="23" a="1"/>
  <c r="FR54" i="23" s="1"/>
  <c r="FR61" i="23" a="1"/>
  <c r="FR61" i="23" s="1"/>
  <c r="FR64" i="23" a="1"/>
  <c r="FR64" i="23" s="1"/>
  <c r="FR66" i="23" a="1"/>
  <c r="FR66" i="23" s="1"/>
  <c r="FR70" i="23" a="1"/>
  <c r="FR70" i="23" s="1"/>
  <c r="FR82" i="23" a="1"/>
  <c r="FR82" i="23" s="1"/>
  <c r="FR85" i="23" a="1"/>
  <c r="FR85" i="23" s="1"/>
  <c r="FR87" i="23" a="1"/>
  <c r="FR87" i="23" s="1"/>
  <c r="FR35" i="23" a="1"/>
  <c r="FR35" i="23" s="1"/>
  <c r="FR47" i="23" a="1"/>
  <c r="FR47" i="23" s="1"/>
  <c r="FR60" i="23" a="1"/>
  <c r="FR60" i="23" s="1"/>
  <c r="FR67" i="23" a="1"/>
  <c r="FR67" i="23" s="1"/>
  <c r="FR43" i="23" a="1"/>
  <c r="FR43" i="23" s="1"/>
  <c r="FR57" i="23" a="1"/>
  <c r="FR57" i="23" s="1"/>
  <c r="FR74" i="23" a="1"/>
  <c r="FR74" i="23" s="1"/>
  <c r="FR45" i="23" a="1"/>
  <c r="FR45" i="23" s="1"/>
  <c r="FR55" i="23" a="1"/>
  <c r="FR55" i="23" s="1"/>
  <c r="FR59" i="23" a="1"/>
  <c r="FR59" i="23" s="1"/>
  <c r="FR73" i="23" a="1"/>
  <c r="FR73" i="23" s="1"/>
  <c r="FR76" i="23" a="1"/>
  <c r="FR76" i="23" s="1"/>
  <c r="FR84" i="23" a="1"/>
  <c r="FR84" i="23" s="1"/>
  <c r="FR37" i="23" a="1"/>
  <c r="FR37" i="23" s="1"/>
  <c r="FR58" i="23" a="1"/>
  <c r="FR58" i="23" s="1"/>
  <c r="FR72" i="23" a="1"/>
  <c r="FR72" i="23" s="1"/>
  <c r="FR81" i="23" a="1"/>
  <c r="FR81" i="23" s="1"/>
  <c r="FR86" i="23" a="1"/>
  <c r="FR86" i="23" s="1"/>
  <c r="FR53" i="23" a="1"/>
  <c r="FR53" i="23" s="1"/>
  <c r="FR63" i="23" a="1"/>
  <c r="FR63" i="23" s="1"/>
  <c r="FR69" i="23" a="1"/>
  <c r="FR69" i="23" s="1"/>
  <c r="FR78" i="23" a="1"/>
  <c r="FR78" i="23" s="1"/>
  <c r="FR79" i="23" a="1"/>
  <c r="FR79" i="23" s="1"/>
  <c r="FR56" i="23" a="1"/>
  <c r="FR56" i="23" s="1"/>
  <c r="FR62" i="23" a="1"/>
  <c r="FR62" i="23" s="1"/>
  <c r="FR71" i="23" a="1"/>
  <c r="FR71" i="23" s="1"/>
  <c r="FR77" i="23" a="1"/>
  <c r="FR77" i="23" s="1"/>
  <c r="FR83" i="23" a="1"/>
  <c r="FR83" i="23" s="1"/>
  <c r="FR95" i="23" a="1"/>
  <c r="FR95" i="23" s="1"/>
  <c r="FR96" i="23" a="1"/>
  <c r="FR96" i="23" s="1"/>
  <c r="FR97" i="23" a="1"/>
  <c r="FR97" i="23" s="1"/>
  <c r="FR98" i="23" a="1"/>
  <c r="FR98" i="23" s="1"/>
  <c r="FR99" i="23" a="1"/>
  <c r="FR99" i="23" s="1"/>
  <c r="FR100" i="23" a="1"/>
  <c r="FR100" i="23" s="1"/>
  <c r="FR89" i="23" a="1"/>
  <c r="FR89" i="23" s="1"/>
  <c r="FR91" i="23" a="1"/>
  <c r="FR91" i="23" s="1"/>
  <c r="FR92" i="23" a="1"/>
  <c r="FR92" i="23" s="1"/>
  <c r="FR102" i="23" a="1"/>
  <c r="FR102" i="23" s="1"/>
  <c r="FR103" i="23" a="1"/>
  <c r="FR103" i="23" s="1"/>
  <c r="FR90" i="23" a="1"/>
  <c r="FR90" i="23" s="1"/>
  <c r="FR93" i="23" a="1"/>
  <c r="FR93" i="23" s="1"/>
  <c r="FR88" i="23" a="1"/>
  <c r="FR88" i="23" s="1"/>
  <c r="FR94" i="23" a="1"/>
  <c r="FR94" i="23" s="1"/>
  <c r="FR101" i="23" a="1"/>
  <c r="FR101" i="23" s="1"/>
  <c r="FZ4" i="23" a="1"/>
  <c r="FZ4" i="23" s="1"/>
  <c r="FZ5" i="23" a="1"/>
  <c r="FZ5" i="23" s="1"/>
  <c r="FZ7" i="23" a="1"/>
  <c r="FZ7" i="23" s="1"/>
  <c r="FZ19" i="23" a="1"/>
  <c r="FZ19" i="23" s="1"/>
  <c r="FZ36" i="23" a="1"/>
  <c r="FZ36" i="23" s="1"/>
  <c r="FZ38" i="23" a="1"/>
  <c r="FZ38" i="23" s="1"/>
  <c r="FZ6" i="23" a="1"/>
  <c r="FZ6" i="23" s="1"/>
  <c r="FZ8" i="23" a="1"/>
  <c r="FZ8" i="23" s="1"/>
  <c r="FZ13" i="23" a="1"/>
  <c r="FZ13" i="23" s="1"/>
  <c r="FZ27" i="23" a="1"/>
  <c r="FZ27" i="23" s="1"/>
  <c r="FZ31" i="23" a="1"/>
  <c r="FZ31" i="23" s="1"/>
  <c r="FZ14" i="23" a="1"/>
  <c r="FZ14" i="23" s="1"/>
  <c r="FZ16" i="23" a="1"/>
  <c r="FZ16" i="23" s="1"/>
  <c r="FZ22" i="23" a="1"/>
  <c r="FZ22" i="23" s="1"/>
  <c r="FZ11" i="23" a="1"/>
  <c r="FZ11" i="23" s="1"/>
  <c r="FZ15" i="23" a="1"/>
  <c r="FZ15" i="23" s="1"/>
  <c r="FZ17" i="23" a="1"/>
  <c r="FZ17" i="23" s="1"/>
  <c r="FZ23" i="23" a="1"/>
  <c r="FZ23" i="23" s="1"/>
  <c r="FZ24" i="23" a="1"/>
  <c r="FZ24" i="23" s="1"/>
  <c r="FZ39" i="23" a="1"/>
  <c r="FZ39" i="23" s="1"/>
  <c r="FZ46" i="23" a="1"/>
  <c r="FZ46" i="23" s="1"/>
  <c r="FZ48" i="23" a="1"/>
  <c r="FZ48" i="23" s="1"/>
  <c r="FZ50" i="23" a="1"/>
  <c r="FZ50" i="23" s="1"/>
  <c r="FZ51" i="23" a="1"/>
  <c r="FZ51" i="23" s="1"/>
  <c r="FZ10" i="23" a="1"/>
  <c r="FZ10" i="23" s="1"/>
  <c r="FZ20" i="23" a="1"/>
  <c r="FZ20" i="23" s="1"/>
  <c r="FZ26" i="23" a="1"/>
  <c r="FZ26" i="23" s="1"/>
  <c r="FZ29" i="23" a="1"/>
  <c r="FZ29" i="23" s="1"/>
  <c r="FZ9" i="23" a="1"/>
  <c r="FZ9" i="23" s="1"/>
  <c r="FZ18" i="23" a="1"/>
  <c r="FZ18" i="23" s="1"/>
  <c r="FZ30" i="23" a="1"/>
  <c r="FZ30" i="23" s="1"/>
  <c r="FZ32" i="23" a="1"/>
  <c r="FZ32" i="23" s="1"/>
  <c r="FZ33" i="23" a="1"/>
  <c r="FZ33" i="23" s="1"/>
  <c r="FZ34" i="23" a="1"/>
  <c r="FZ34" i="23" s="1"/>
  <c r="FZ41" i="23" a="1"/>
  <c r="FZ41" i="23" s="1"/>
  <c r="FZ44" i="23" a="1"/>
  <c r="FZ44" i="23" s="1"/>
  <c r="FZ21" i="23" a="1"/>
  <c r="FZ21" i="23" s="1"/>
  <c r="FZ25" i="23" a="1"/>
  <c r="FZ25" i="23" s="1"/>
  <c r="FZ28" i="23" a="1"/>
  <c r="FZ28" i="23" s="1"/>
  <c r="FZ42" i="23" a="1"/>
  <c r="FZ42" i="23" s="1"/>
  <c r="FZ58" i="23" a="1"/>
  <c r="FZ58" i="23" s="1"/>
  <c r="FZ63" i="23" a="1"/>
  <c r="FZ63" i="23" s="1"/>
  <c r="FZ72" i="23" a="1"/>
  <c r="FZ72" i="23" s="1"/>
  <c r="FZ80" i="23" a="1"/>
  <c r="FZ80" i="23" s="1"/>
  <c r="FZ62" i="23" a="1"/>
  <c r="FZ62" i="23" s="1"/>
  <c r="FZ65" i="23" a="1"/>
  <c r="FZ65" i="23" s="1"/>
  <c r="FZ70" i="23" a="1"/>
  <c r="FZ70" i="23" s="1"/>
  <c r="FZ71" i="23" a="1"/>
  <c r="FZ71" i="23" s="1"/>
  <c r="FZ82" i="23" a="1"/>
  <c r="FZ82" i="23" s="1"/>
  <c r="FZ85" i="23" a="1"/>
  <c r="FZ85" i="23" s="1"/>
  <c r="FZ87" i="23" a="1"/>
  <c r="FZ87" i="23" s="1"/>
  <c r="FZ45" i="23" a="1"/>
  <c r="FZ45" i="23" s="1"/>
  <c r="FZ52" i="23" a="1"/>
  <c r="FZ52" i="23" s="1"/>
  <c r="FZ56" i="23" a="1"/>
  <c r="FZ56" i="23" s="1"/>
  <c r="FZ61" i="23" a="1"/>
  <c r="FZ61" i="23" s="1"/>
  <c r="FZ68" i="23" a="1"/>
  <c r="FZ68" i="23" s="1"/>
  <c r="FZ35" i="23" a="1"/>
  <c r="FZ35" i="23" s="1"/>
  <c r="FZ53" i="23" a="1"/>
  <c r="FZ53" i="23" s="1"/>
  <c r="FZ60" i="23" a="1"/>
  <c r="FZ60" i="23" s="1"/>
  <c r="FZ64" i="23" a="1"/>
  <c r="FZ64" i="23" s="1"/>
  <c r="FZ66" i="23" a="1"/>
  <c r="FZ66" i="23" s="1"/>
  <c r="FZ74" i="23" a="1"/>
  <c r="FZ74" i="23" s="1"/>
  <c r="FZ75" i="23" a="1"/>
  <c r="FZ75" i="23" s="1"/>
  <c r="FZ77" i="23" a="1"/>
  <c r="FZ77" i="23" s="1"/>
  <c r="FZ78" i="23" a="1"/>
  <c r="FZ78" i="23" s="1"/>
  <c r="FZ83" i="23" a="1"/>
  <c r="FZ83" i="23" s="1"/>
  <c r="FZ40" i="23" a="1"/>
  <c r="FZ40" i="23" s="1"/>
  <c r="FZ54" i="23" a="1"/>
  <c r="FZ54" i="23" s="1"/>
  <c r="FZ67" i="23" a="1"/>
  <c r="FZ67" i="23" s="1"/>
  <c r="FZ81" i="23" a="1"/>
  <c r="FZ81" i="23" s="1"/>
  <c r="FZ86" i="23" a="1"/>
  <c r="FZ86" i="23" s="1"/>
  <c r="FZ37" i="23" a="1"/>
  <c r="FZ37" i="23" s="1"/>
  <c r="FZ43" i="23" a="1"/>
  <c r="FZ43" i="23" s="1"/>
  <c r="FZ49" i="23" a="1"/>
  <c r="FZ49" i="23" s="1"/>
  <c r="FZ73" i="23" a="1"/>
  <c r="FZ73" i="23" s="1"/>
  <c r="FZ79" i="23" a="1"/>
  <c r="FZ79" i="23" s="1"/>
  <c r="FZ84" i="23" a="1"/>
  <c r="FZ84" i="23" s="1"/>
  <c r="FZ47" i="23" a="1"/>
  <c r="FZ47" i="23" s="1"/>
  <c r="FZ55" i="23" a="1"/>
  <c r="FZ55" i="23" s="1"/>
  <c r="FZ57" i="23" a="1"/>
  <c r="FZ57" i="23" s="1"/>
  <c r="FZ59" i="23" a="1"/>
  <c r="FZ59" i="23" s="1"/>
  <c r="FZ69" i="23" a="1"/>
  <c r="FZ69" i="23" s="1"/>
  <c r="FZ76" i="23" a="1"/>
  <c r="FZ76" i="23" s="1"/>
  <c r="FZ88" i="23" a="1"/>
  <c r="FZ88" i="23" s="1"/>
  <c r="FZ89" i="23" a="1"/>
  <c r="FZ89" i="23" s="1"/>
  <c r="FZ93" i="23" a="1"/>
  <c r="FZ93" i="23" s="1"/>
  <c r="FZ94" i="23" a="1"/>
  <c r="FZ94" i="23" s="1"/>
  <c r="FZ102" i="23" a="1"/>
  <c r="FZ102" i="23" s="1"/>
  <c r="FZ95" i="23" a="1"/>
  <c r="FZ95" i="23" s="1"/>
  <c r="FZ96" i="23" a="1"/>
  <c r="FZ96" i="23" s="1"/>
  <c r="FZ97" i="23" a="1"/>
  <c r="FZ97" i="23" s="1"/>
  <c r="FZ98" i="23" a="1"/>
  <c r="FZ98" i="23" s="1"/>
  <c r="FZ101" i="23" a="1"/>
  <c r="FZ101" i="23" s="1"/>
  <c r="FZ103" i="23" a="1"/>
  <c r="FZ103" i="23" s="1"/>
  <c r="FZ99" i="23" a="1"/>
  <c r="FZ99" i="23" s="1"/>
  <c r="FZ100" i="23" a="1"/>
  <c r="FZ100" i="23" s="1"/>
  <c r="FZ90" i="23" a="1"/>
  <c r="FZ90" i="23" s="1"/>
  <c r="FZ91" i="23" a="1"/>
  <c r="FZ91" i="23" s="1"/>
  <c r="FZ92" i="23" a="1"/>
  <c r="FZ92" i="23" s="1"/>
  <c r="GH7" i="23" a="1"/>
  <c r="GH7" i="23" s="1"/>
  <c r="GH8" i="23" a="1"/>
  <c r="GH8" i="23" s="1"/>
  <c r="GH4" i="23" a="1"/>
  <c r="GH4" i="23" s="1"/>
  <c r="GH5" i="23" a="1"/>
  <c r="GH5" i="23" s="1"/>
  <c r="GH18" i="23" a="1"/>
  <c r="GH18" i="23" s="1"/>
  <c r="GH28" i="23" a="1"/>
  <c r="GH28" i="23" s="1"/>
  <c r="GH29" i="23" a="1"/>
  <c r="GH29" i="23" s="1"/>
  <c r="GH36" i="23" a="1"/>
  <c r="GH36" i="23" s="1"/>
  <c r="GH38" i="23" a="1"/>
  <c r="GH38" i="23" s="1"/>
  <c r="GH10" i="23" a="1"/>
  <c r="GH10" i="23" s="1"/>
  <c r="GH21" i="23" a="1"/>
  <c r="GH21" i="23" s="1"/>
  <c r="GH25" i="23" a="1"/>
  <c r="GH25" i="23" s="1"/>
  <c r="GH31" i="23" a="1"/>
  <c r="GH31" i="23" s="1"/>
  <c r="GH33" i="23" a="1"/>
  <c r="GH33" i="23" s="1"/>
  <c r="GH34" i="23" a="1"/>
  <c r="GH34" i="23" s="1"/>
  <c r="GH41" i="23" a="1"/>
  <c r="GH41" i="23" s="1"/>
  <c r="GH42" i="23" a="1"/>
  <c r="GH42" i="23" s="1"/>
  <c r="GH45" i="23" a="1"/>
  <c r="GH45" i="23" s="1"/>
  <c r="GH6" i="23" a="1"/>
  <c r="GH6" i="23" s="1"/>
  <c r="GH19" i="23" a="1"/>
  <c r="GH19" i="23" s="1"/>
  <c r="GH27" i="23" a="1"/>
  <c r="GH27" i="23" s="1"/>
  <c r="GH46" i="23" a="1"/>
  <c r="GH46" i="23" s="1"/>
  <c r="GH48" i="23" a="1"/>
  <c r="GH48" i="23" s="1"/>
  <c r="GH50" i="23" a="1"/>
  <c r="GH50" i="23" s="1"/>
  <c r="GH52" i="23" a="1"/>
  <c r="GH52" i="23" s="1"/>
  <c r="GH11" i="23" a="1"/>
  <c r="GH11" i="23" s="1"/>
  <c r="GH15" i="23" a="1"/>
  <c r="GH15" i="23" s="1"/>
  <c r="GH16" i="23" a="1"/>
  <c r="GH16" i="23" s="1"/>
  <c r="GH24" i="23" a="1"/>
  <c r="GH24" i="23" s="1"/>
  <c r="GH13" i="23" a="1"/>
  <c r="GH13" i="23" s="1"/>
  <c r="GH14" i="23" a="1"/>
  <c r="GH14" i="23" s="1"/>
  <c r="GH22" i="23" a="1"/>
  <c r="GH22" i="23" s="1"/>
  <c r="GH23" i="23" a="1"/>
  <c r="GH23" i="23" s="1"/>
  <c r="GH30" i="23" a="1"/>
  <c r="GH30" i="23" s="1"/>
  <c r="GH32" i="23" a="1"/>
  <c r="GH32" i="23" s="1"/>
  <c r="GH20" i="23" a="1"/>
  <c r="GH20" i="23" s="1"/>
  <c r="GH39" i="23" a="1"/>
  <c r="GH39" i="23" s="1"/>
  <c r="GH9" i="23" a="1"/>
  <c r="GH9" i="23" s="1"/>
  <c r="GH17" i="23" a="1"/>
  <c r="GH17" i="23" s="1"/>
  <c r="GH26" i="23" a="1"/>
  <c r="GH26" i="23" s="1"/>
  <c r="GH40" i="23" a="1"/>
  <c r="GH40" i="23" s="1"/>
  <c r="GH43" i="23" a="1"/>
  <c r="GH43" i="23" s="1"/>
  <c r="GH54" i="23" a="1"/>
  <c r="GH54" i="23" s="1"/>
  <c r="GH59" i="23" a="1"/>
  <c r="GH59" i="23" s="1"/>
  <c r="GH72" i="23" a="1"/>
  <c r="GH72" i="23" s="1"/>
  <c r="GH73" i="23" a="1"/>
  <c r="GH73" i="23" s="1"/>
  <c r="GH79" i="23" a="1"/>
  <c r="GH79" i="23" s="1"/>
  <c r="GH80" i="23" a="1"/>
  <c r="GH80" i="23" s="1"/>
  <c r="GH57" i="23" a="1"/>
  <c r="GH57" i="23" s="1"/>
  <c r="GH63" i="23" a="1"/>
  <c r="GH63" i="23" s="1"/>
  <c r="GH69" i="23" a="1"/>
  <c r="GH69" i="23" s="1"/>
  <c r="GH82" i="23" a="1"/>
  <c r="GH82" i="23" s="1"/>
  <c r="GH84" i="23" a="1"/>
  <c r="GH84" i="23" s="1"/>
  <c r="GH85" i="23" a="1"/>
  <c r="GH85" i="23" s="1"/>
  <c r="GH87" i="23" a="1"/>
  <c r="GH87" i="23" s="1"/>
  <c r="GH62" i="23" a="1"/>
  <c r="GH62" i="23" s="1"/>
  <c r="GH71" i="23" a="1"/>
  <c r="GH71" i="23" s="1"/>
  <c r="GH44" i="23" a="1"/>
  <c r="GH44" i="23" s="1"/>
  <c r="GH55" i="23" a="1"/>
  <c r="GH55" i="23" s="1"/>
  <c r="GH58" i="23" a="1"/>
  <c r="GH58" i="23" s="1"/>
  <c r="GH35" i="23" a="1"/>
  <c r="GH35" i="23" s="1"/>
  <c r="GH47" i="23" a="1"/>
  <c r="GH47" i="23" s="1"/>
  <c r="GH49" i="23" a="1"/>
  <c r="GH49" i="23" s="1"/>
  <c r="GH61" i="23" a="1"/>
  <c r="GH61" i="23" s="1"/>
  <c r="GH65" i="23" a="1"/>
  <c r="GH65" i="23" s="1"/>
  <c r="GH68" i="23" a="1"/>
  <c r="GH68" i="23" s="1"/>
  <c r="GH70" i="23" a="1"/>
  <c r="GH70" i="23" s="1"/>
  <c r="GH76" i="23" a="1"/>
  <c r="GH76" i="23" s="1"/>
  <c r="GH60" i="23" a="1"/>
  <c r="GH60" i="23" s="1"/>
  <c r="GH81" i="23" a="1"/>
  <c r="GH81" i="23" s="1"/>
  <c r="GH86" i="23" a="1"/>
  <c r="GH86" i="23" s="1"/>
  <c r="GH51" i="23" a="1"/>
  <c r="GH51" i="23" s="1"/>
  <c r="GH53" i="23" a="1"/>
  <c r="GH53" i="23" s="1"/>
  <c r="GH56" i="23" a="1"/>
  <c r="GH56" i="23" s="1"/>
  <c r="GH64" i="23" a="1"/>
  <c r="GH64" i="23" s="1"/>
  <c r="GH66" i="23" a="1"/>
  <c r="GH66" i="23" s="1"/>
  <c r="GH74" i="23" a="1"/>
  <c r="GH74" i="23" s="1"/>
  <c r="GH78" i="23" a="1"/>
  <c r="GH78" i="23" s="1"/>
  <c r="GH37" i="23" a="1"/>
  <c r="GH37" i="23" s="1"/>
  <c r="GH67" i="23" a="1"/>
  <c r="GH67" i="23" s="1"/>
  <c r="GH75" i="23" a="1"/>
  <c r="GH75" i="23" s="1"/>
  <c r="GH77" i="23" a="1"/>
  <c r="GH77" i="23" s="1"/>
  <c r="GH83" i="23" a="1"/>
  <c r="GH83" i="23" s="1"/>
  <c r="GH91" i="23" a="1"/>
  <c r="GH91" i="23" s="1"/>
  <c r="GH92" i="23" a="1"/>
  <c r="GH92" i="23" s="1"/>
  <c r="GH88" i="23" a="1"/>
  <c r="GH88" i="23" s="1"/>
  <c r="GH93" i="23" a="1"/>
  <c r="GH93" i="23" s="1"/>
  <c r="GH94" i="23" a="1"/>
  <c r="GH94" i="23" s="1"/>
  <c r="GH95" i="23" a="1"/>
  <c r="GH95" i="23" s="1"/>
  <c r="GH96" i="23" a="1"/>
  <c r="GH96" i="23" s="1"/>
  <c r="GH97" i="23" a="1"/>
  <c r="GH97" i="23" s="1"/>
  <c r="GH102" i="23" a="1"/>
  <c r="GH102" i="23" s="1"/>
  <c r="GH98" i="23" a="1"/>
  <c r="GH98" i="23" s="1"/>
  <c r="GH101" i="23" a="1"/>
  <c r="GH101" i="23" s="1"/>
  <c r="GH99" i="23" a="1"/>
  <c r="GH99" i="23" s="1"/>
  <c r="GH103" i="23" a="1"/>
  <c r="GH103" i="23" s="1"/>
  <c r="GH89" i="23" a="1"/>
  <c r="GH89" i="23" s="1"/>
  <c r="GH90" i="23" a="1"/>
  <c r="GH90" i="23" s="1"/>
  <c r="GH100" i="23" a="1"/>
  <c r="GH100" i="23" s="1"/>
  <c r="GP4" i="23" a="1"/>
  <c r="GP4" i="23" s="1"/>
  <c r="GP5" i="23" a="1"/>
  <c r="GP5" i="23" s="1"/>
  <c r="GP9" i="23" a="1"/>
  <c r="GP9" i="23" s="1"/>
  <c r="GP13" i="23" a="1"/>
  <c r="GP13" i="23" s="1"/>
  <c r="GP26" i="23" a="1"/>
  <c r="GP26" i="23" s="1"/>
  <c r="GP36" i="23" a="1"/>
  <c r="GP36" i="23" s="1"/>
  <c r="GP38" i="23" a="1"/>
  <c r="GP38" i="23" s="1"/>
  <c r="GP20" i="23" a="1"/>
  <c r="GP20" i="23" s="1"/>
  <c r="GP31" i="23" a="1"/>
  <c r="GP31" i="23" s="1"/>
  <c r="GP39" i="23" a="1"/>
  <c r="GP39" i="23" s="1"/>
  <c r="GP17" i="23" a="1"/>
  <c r="GP17" i="23" s="1"/>
  <c r="GP18" i="23" a="1"/>
  <c r="GP18" i="23" s="1"/>
  <c r="GP28" i="23" a="1"/>
  <c r="GP28" i="23" s="1"/>
  <c r="GP29" i="23" a="1"/>
  <c r="GP29" i="23" s="1"/>
  <c r="GP40" i="23" a="1"/>
  <c r="GP40" i="23" s="1"/>
  <c r="GP43" i="23" a="1"/>
  <c r="GP43" i="23" s="1"/>
  <c r="GP25" i="23" a="1"/>
  <c r="GP25" i="23" s="1"/>
  <c r="GP46" i="23" a="1"/>
  <c r="GP46" i="23" s="1"/>
  <c r="GP48" i="23" a="1"/>
  <c r="GP48" i="23" s="1"/>
  <c r="GP50" i="23" a="1"/>
  <c r="GP50" i="23" s="1"/>
  <c r="GP11" i="23" a="1"/>
  <c r="GP11" i="23" s="1"/>
  <c r="GP21" i="23" a="1"/>
  <c r="GP21" i="23" s="1"/>
  <c r="GP8" i="23" a="1"/>
  <c r="GP8" i="23" s="1"/>
  <c r="GP19" i="23" a="1"/>
  <c r="GP19" i="23" s="1"/>
  <c r="GP27" i="23" a="1"/>
  <c r="GP27" i="23" s="1"/>
  <c r="GP30" i="23" a="1"/>
  <c r="GP30" i="23" s="1"/>
  <c r="GP32" i="23" a="1"/>
  <c r="GP32" i="23" s="1"/>
  <c r="GP42" i="23" a="1"/>
  <c r="GP42" i="23" s="1"/>
  <c r="GP6" i="23" a="1"/>
  <c r="GP6" i="23" s="1"/>
  <c r="GP16" i="23" a="1"/>
  <c r="GP16" i="23" s="1"/>
  <c r="GP52" i="23" a="1"/>
  <c r="GP52" i="23" s="1"/>
  <c r="GP7" i="23" a="1"/>
  <c r="GP7" i="23" s="1"/>
  <c r="GP10" i="23" a="1"/>
  <c r="GP10" i="23" s="1"/>
  <c r="GP14" i="23" a="1"/>
  <c r="GP14" i="23" s="1"/>
  <c r="GP15" i="23" a="1"/>
  <c r="GP15" i="23" s="1"/>
  <c r="GP22" i="23" a="1"/>
  <c r="GP22" i="23" s="1"/>
  <c r="GP23" i="23" a="1"/>
  <c r="GP23" i="23" s="1"/>
  <c r="GP24" i="23" a="1"/>
  <c r="GP24" i="23" s="1"/>
  <c r="GP37" i="23" a="1"/>
  <c r="GP37" i="23" s="1"/>
  <c r="GP44" i="23" a="1"/>
  <c r="GP44" i="23" s="1"/>
  <c r="GP64" i="23" a="1"/>
  <c r="GP64" i="23" s="1"/>
  <c r="GP66" i="23" a="1"/>
  <c r="GP66" i="23" s="1"/>
  <c r="GP76" i="23" a="1"/>
  <c r="GP76" i="23" s="1"/>
  <c r="GP79" i="23" a="1"/>
  <c r="GP79" i="23" s="1"/>
  <c r="GP80" i="23" a="1"/>
  <c r="GP80" i="23" s="1"/>
  <c r="GP33" i="23" a="1"/>
  <c r="GP33" i="23" s="1"/>
  <c r="GP47" i="23" a="1"/>
  <c r="GP47" i="23" s="1"/>
  <c r="GP53" i="23" a="1"/>
  <c r="GP53" i="23" s="1"/>
  <c r="GP67" i="23" a="1"/>
  <c r="GP67" i="23" s="1"/>
  <c r="GP77" i="23" a="1"/>
  <c r="GP77" i="23" s="1"/>
  <c r="GP82" i="23" a="1"/>
  <c r="GP82" i="23" s="1"/>
  <c r="GP85" i="23" a="1"/>
  <c r="GP85" i="23" s="1"/>
  <c r="GP87" i="23" a="1"/>
  <c r="GP87" i="23" s="1"/>
  <c r="GP41" i="23" a="1"/>
  <c r="GP41" i="23" s="1"/>
  <c r="GP49" i="23" a="1"/>
  <c r="GP49" i="23" s="1"/>
  <c r="GP56" i="23" a="1"/>
  <c r="GP56" i="23" s="1"/>
  <c r="GP73" i="23" a="1"/>
  <c r="GP73" i="23" s="1"/>
  <c r="GP75" i="23" a="1"/>
  <c r="GP75" i="23" s="1"/>
  <c r="GP84" i="23" a="1"/>
  <c r="GP84" i="23" s="1"/>
  <c r="GP34" i="23" a="1"/>
  <c r="GP34" i="23" s="1"/>
  <c r="GP59" i="23" a="1"/>
  <c r="GP59" i="23" s="1"/>
  <c r="GP63" i="23" a="1"/>
  <c r="GP63" i="23" s="1"/>
  <c r="GP69" i="23" a="1"/>
  <c r="GP69" i="23" s="1"/>
  <c r="GP72" i="23" a="1"/>
  <c r="GP72" i="23" s="1"/>
  <c r="GP78" i="23" a="1"/>
  <c r="GP78" i="23" s="1"/>
  <c r="GP83" i="23" a="1"/>
  <c r="GP83" i="23" s="1"/>
  <c r="GP54" i="23" a="1"/>
  <c r="GP54" i="23" s="1"/>
  <c r="GP62" i="23" a="1"/>
  <c r="GP62" i="23" s="1"/>
  <c r="GP70" i="23" a="1"/>
  <c r="GP70" i="23" s="1"/>
  <c r="GP71" i="23" a="1"/>
  <c r="GP71" i="23" s="1"/>
  <c r="GP35" i="23" a="1"/>
  <c r="GP35" i="23" s="1"/>
  <c r="GP45" i="23" a="1"/>
  <c r="GP45" i="23" s="1"/>
  <c r="GP51" i="23" a="1"/>
  <c r="GP51" i="23" s="1"/>
  <c r="GP61" i="23" a="1"/>
  <c r="GP61" i="23" s="1"/>
  <c r="GP65" i="23" a="1"/>
  <c r="GP65" i="23" s="1"/>
  <c r="GP81" i="23" a="1"/>
  <c r="GP81" i="23" s="1"/>
  <c r="GP86" i="23" a="1"/>
  <c r="GP86" i="23" s="1"/>
  <c r="GP55" i="23" a="1"/>
  <c r="GP55" i="23" s="1"/>
  <c r="GP57" i="23" a="1"/>
  <c r="GP57" i="23" s="1"/>
  <c r="GP58" i="23" a="1"/>
  <c r="GP58" i="23" s="1"/>
  <c r="GP60" i="23" a="1"/>
  <c r="GP60" i="23" s="1"/>
  <c r="GP68" i="23" a="1"/>
  <c r="GP68" i="23" s="1"/>
  <c r="GP74" i="23" a="1"/>
  <c r="GP74" i="23" s="1"/>
  <c r="GP91" i="23" a="1"/>
  <c r="GP91" i="23" s="1"/>
  <c r="GP92" i="23" a="1"/>
  <c r="GP92" i="23" s="1"/>
  <c r="GP93" i="23" a="1"/>
  <c r="GP93" i="23" s="1"/>
  <c r="GP94" i="23" a="1"/>
  <c r="GP94" i="23" s="1"/>
  <c r="GP100" i="23" a="1"/>
  <c r="GP100" i="23" s="1"/>
  <c r="GP95" i="23" a="1"/>
  <c r="GP95" i="23" s="1"/>
  <c r="GP88" i="23" a="1"/>
  <c r="GP88" i="23" s="1"/>
  <c r="GP89" i="23" a="1"/>
  <c r="GP89" i="23" s="1"/>
  <c r="GP96" i="23" a="1"/>
  <c r="GP96" i="23" s="1"/>
  <c r="GP97" i="23" a="1"/>
  <c r="GP97" i="23" s="1"/>
  <c r="GP98" i="23" a="1"/>
  <c r="GP98" i="23" s="1"/>
  <c r="GP99" i="23" a="1"/>
  <c r="GP99" i="23" s="1"/>
  <c r="GP101" i="23" a="1"/>
  <c r="GP101" i="23" s="1"/>
  <c r="GP102" i="23" a="1"/>
  <c r="GP102" i="23" s="1"/>
  <c r="GP90" i="23" a="1"/>
  <c r="GP90" i="23" s="1"/>
  <c r="GP103" i="23" a="1"/>
  <c r="GP103" i="23" s="1"/>
  <c r="GX5" i="23" a="1"/>
  <c r="GX5" i="23" s="1"/>
  <c r="GX6" i="23" a="1"/>
  <c r="GX6" i="23" s="1"/>
  <c r="GX7" i="23" a="1"/>
  <c r="GX7" i="23" s="1"/>
  <c r="GX15" i="23" a="1"/>
  <c r="GX15" i="23" s="1"/>
  <c r="GX16" i="23" a="1"/>
  <c r="GX16" i="23" s="1"/>
  <c r="GX19" i="23" a="1"/>
  <c r="GX19" i="23" s="1"/>
  <c r="GX24" i="23" a="1"/>
  <c r="GX24" i="23" s="1"/>
  <c r="GX36" i="23" a="1"/>
  <c r="GX36" i="23" s="1"/>
  <c r="GX38" i="23" a="1"/>
  <c r="GX38" i="23" s="1"/>
  <c r="GX42" i="23" a="1"/>
  <c r="GX42" i="23" s="1"/>
  <c r="GX45" i="23" a="1"/>
  <c r="GX45" i="23" s="1"/>
  <c r="GX31" i="23" a="1"/>
  <c r="GX31" i="23" s="1"/>
  <c r="GX9" i="23" a="1"/>
  <c r="GX9" i="23" s="1"/>
  <c r="GX14" i="23" a="1"/>
  <c r="GX14" i="23" s="1"/>
  <c r="GX22" i="23" a="1"/>
  <c r="GX22" i="23" s="1"/>
  <c r="GX23" i="23" a="1"/>
  <c r="GX23" i="23" s="1"/>
  <c r="GX8" i="23" a="1"/>
  <c r="GX8" i="23" s="1"/>
  <c r="GX10" i="23" a="1"/>
  <c r="GX10" i="23" s="1"/>
  <c r="GX13" i="23" a="1"/>
  <c r="GX13" i="23" s="1"/>
  <c r="GX20" i="23" a="1"/>
  <c r="GX20" i="23" s="1"/>
  <c r="GX26" i="23" a="1"/>
  <c r="GX26" i="23" s="1"/>
  <c r="GX28" i="23" a="1"/>
  <c r="GX28" i="23" s="1"/>
  <c r="GX46" i="23" a="1"/>
  <c r="GX46" i="23" s="1"/>
  <c r="GX48" i="23" a="1"/>
  <c r="GX48" i="23" s="1"/>
  <c r="GX50" i="23" a="1"/>
  <c r="GX50" i="23" s="1"/>
  <c r="GX4" i="23" a="1"/>
  <c r="GX4" i="23" s="1"/>
  <c r="GX17" i="23" a="1"/>
  <c r="GX17" i="23" s="1"/>
  <c r="GX11" i="23" a="1"/>
  <c r="GX11" i="23" s="1"/>
  <c r="GX18" i="23" a="1"/>
  <c r="GX18" i="23" s="1"/>
  <c r="GX25" i="23" a="1"/>
  <c r="GX25" i="23" s="1"/>
  <c r="GX29" i="23" a="1"/>
  <c r="GX29" i="23" s="1"/>
  <c r="GX30" i="23" a="1"/>
  <c r="GX30" i="23" s="1"/>
  <c r="GX32" i="23" a="1"/>
  <c r="GX32" i="23" s="1"/>
  <c r="GX40" i="23" a="1"/>
  <c r="GX40" i="23" s="1"/>
  <c r="GX21" i="23" a="1"/>
  <c r="GX21" i="23" s="1"/>
  <c r="GX27" i="23" a="1"/>
  <c r="GX27" i="23" s="1"/>
  <c r="GX33" i="23" a="1"/>
  <c r="GX33" i="23" s="1"/>
  <c r="GX34" i="23" a="1"/>
  <c r="GX34" i="23" s="1"/>
  <c r="GX41" i="23" a="1"/>
  <c r="GX41" i="23" s="1"/>
  <c r="GX43" i="23" a="1"/>
  <c r="GX43" i="23" s="1"/>
  <c r="GX49" i="23" a="1"/>
  <c r="GX49" i="23" s="1"/>
  <c r="GX54" i="23" a="1"/>
  <c r="GX54" i="23" s="1"/>
  <c r="GX60" i="23" a="1"/>
  <c r="GX60" i="23" s="1"/>
  <c r="GX65" i="23" a="1"/>
  <c r="GX65" i="23" s="1"/>
  <c r="GX68" i="23" a="1"/>
  <c r="GX68" i="23" s="1"/>
  <c r="GX80" i="23" a="1"/>
  <c r="GX80" i="23" s="1"/>
  <c r="GX37" i="23" a="1"/>
  <c r="GX37" i="23" s="1"/>
  <c r="GX57" i="23" a="1"/>
  <c r="GX57" i="23" s="1"/>
  <c r="GX58" i="23" a="1"/>
  <c r="GX58" i="23" s="1"/>
  <c r="GX74" i="23" a="1"/>
  <c r="GX74" i="23" s="1"/>
  <c r="GX82" i="23" a="1"/>
  <c r="GX82" i="23" s="1"/>
  <c r="GX85" i="23" a="1"/>
  <c r="GX85" i="23" s="1"/>
  <c r="GX87" i="23" a="1"/>
  <c r="GX87" i="23" s="1"/>
  <c r="GX64" i="23" a="1"/>
  <c r="GX64" i="23" s="1"/>
  <c r="GX79" i="23" a="1"/>
  <c r="GX79" i="23" s="1"/>
  <c r="GX55" i="23" a="1"/>
  <c r="GX55" i="23" s="1"/>
  <c r="GX66" i="23" a="1"/>
  <c r="GX66" i="23" s="1"/>
  <c r="GX67" i="23" a="1"/>
  <c r="GX67" i="23" s="1"/>
  <c r="GX72" i="23" a="1"/>
  <c r="GX72" i="23" s="1"/>
  <c r="GX76" i="23" a="1"/>
  <c r="GX76" i="23" s="1"/>
  <c r="GX51" i="23" a="1"/>
  <c r="GX51" i="23" s="1"/>
  <c r="GX59" i="23" a="1"/>
  <c r="GX59" i="23" s="1"/>
  <c r="GX63" i="23" a="1"/>
  <c r="GX63" i="23" s="1"/>
  <c r="GX77" i="23" a="1"/>
  <c r="GX77" i="23" s="1"/>
  <c r="GX84" i="23" a="1"/>
  <c r="GX84" i="23" s="1"/>
  <c r="GX52" i="23" a="1"/>
  <c r="GX52" i="23" s="1"/>
  <c r="GX53" i="23" a="1"/>
  <c r="GX53" i="23" s="1"/>
  <c r="GX62" i="23" a="1"/>
  <c r="GX62" i="23" s="1"/>
  <c r="GX69" i="23" a="1"/>
  <c r="GX69" i="23" s="1"/>
  <c r="GX71" i="23" a="1"/>
  <c r="GX71" i="23" s="1"/>
  <c r="GX73" i="23" a="1"/>
  <c r="GX73" i="23" s="1"/>
  <c r="GX78" i="23" a="1"/>
  <c r="GX78" i="23" s="1"/>
  <c r="GX81" i="23" a="1"/>
  <c r="GX81" i="23" s="1"/>
  <c r="GX86" i="23" a="1"/>
  <c r="GX86" i="23" s="1"/>
  <c r="GX35" i="23" a="1"/>
  <c r="GX35" i="23" s="1"/>
  <c r="GX44" i="23" a="1"/>
  <c r="GX44" i="23" s="1"/>
  <c r="GX47" i="23" a="1"/>
  <c r="GX47" i="23" s="1"/>
  <c r="GX56" i="23" a="1"/>
  <c r="GX56" i="23" s="1"/>
  <c r="GX75" i="23" a="1"/>
  <c r="GX75" i="23" s="1"/>
  <c r="GX39" i="23" a="1"/>
  <c r="GX39" i="23" s="1"/>
  <c r="GX61" i="23" a="1"/>
  <c r="GX61" i="23" s="1"/>
  <c r="GX70" i="23" a="1"/>
  <c r="GX70" i="23" s="1"/>
  <c r="GX83" i="23" a="1"/>
  <c r="GX83" i="23" s="1"/>
  <c r="GX91" i="23" a="1"/>
  <c r="GX91" i="23" s="1"/>
  <c r="GX92" i="23" a="1"/>
  <c r="GX92" i="23" s="1"/>
  <c r="GX102" i="23" a="1"/>
  <c r="GX102" i="23" s="1"/>
  <c r="GX103" i="23" a="1"/>
  <c r="GX103" i="23" s="1"/>
  <c r="GX89" i="23" a="1"/>
  <c r="GX89" i="23" s="1"/>
  <c r="GX93" i="23" a="1"/>
  <c r="GX93" i="23" s="1"/>
  <c r="GX100" i="23" a="1"/>
  <c r="GX100" i="23" s="1"/>
  <c r="GX94" i="23" a="1"/>
  <c r="GX94" i="23" s="1"/>
  <c r="GX95" i="23" a="1"/>
  <c r="GX95" i="23" s="1"/>
  <c r="GX96" i="23" a="1"/>
  <c r="GX96" i="23" s="1"/>
  <c r="GX88" i="23" a="1"/>
  <c r="GX88" i="23" s="1"/>
  <c r="GX97" i="23" a="1"/>
  <c r="GX97" i="23" s="1"/>
  <c r="GX98" i="23" a="1"/>
  <c r="GX98" i="23" s="1"/>
  <c r="GX99" i="23" a="1"/>
  <c r="GX99" i="23" s="1"/>
  <c r="GX90" i="23" a="1"/>
  <c r="GX90" i="23" s="1"/>
  <c r="GX101" i="23" a="1"/>
  <c r="GX101" i="23" s="1"/>
  <c r="HF4" i="23" a="1"/>
  <c r="HF4" i="23" s="1"/>
  <c r="HF5" i="23" a="1"/>
  <c r="HF5" i="23" s="1"/>
  <c r="HF6" i="23" a="1"/>
  <c r="HF6" i="23" s="1"/>
  <c r="HF8" i="23" a="1"/>
  <c r="HF8" i="23" s="1"/>
  <c r="HF9" i="23" a="1"/>
  <c r="HF9" i="23" s="1"/>
  <c r="HF36" i="23" a="1"/>
  <c r="HF36" i="23" s="1"/>
  <c r="HF38" i="23" a="1"/>
  <c r="HF38" i="23" s="1"/>
  <c r="HF40" i="23" a="1"/>
  <c r="HF40" i="23" s="1"/>
  <c r="HF43" i="23" a="1"/>
  <c r="HF43" i="23" s="1"/>
  <c r="HF21" i="23" a="1"/>
  <c r="HF21" i="23" s="1"/>
  <c r="HF27" i="23" a="1"/>
  <c r="HF27" i="23" s="1"/>
  <c r="HF31" i="23" a="1"/>
  <c r="HF31" i="23" s="1"/>
  <c r="HF19" i="23" a="1"/>
  <c r="HF19" i="23" s="1"/>
  <c r="HF33" i="23" a="1"/>
  <c r="HF33" i="23" s="1"/>
  <c r="HF34" i="23" a="1"/>
  <c r="HF34" i="23" s="1"/>
  <c r="HF41" i="23" a="1"/>
  <c r="HF41" i="23" s="1"/>
  <c r="HF44" i="23" a="1"/>
  <c r="HF44" i="23" s="1"/>
  <c r="HF15" i="23" a="1"/>
  <c r="HF15" i="23" s="1"/>
  <c r="HF16" i="23" a="1"/>
  <c r="HF16" i="23" s="1"/>
  <c r="HF24" i="23" a="1"/>
  <c r="HF24" i="23" s="1"/>
  <c r="HF42" i="23" a="1"/>
  <c r="HF42" i="23" s="1"/>
  <c r="HF45" i="23" a="1"/>
  <c r="HF45" i="23" s="1"/>
  <c r="HF46" i="23" a="1"/>
  <c r="HF46" i="23" s="1"/>
  <c r="HF48" i="23" a="1"/>
  <c r="HF48" i="23" s="1"/>
  <c r="HF50" i="23" a="1"/>
  <c r="HF50" i="23" s="1"/>
  <c r="HF22" i="23" a="1"/>
  <c r="HF22" i="23" s="1"/>
  <c r="HF26" i="23" a="1"/>
  <c r="HF26" i="23" s="1"/>
  <c r="HF10" i="23" a="1"/>
  <c r="HF10" i="23" s="1"/>
  <c r="HF11" i="23" a="1"/>
  <c r="HF11" i="23" s="1"/>
  <c r="HF13" i="23" a="1"/>
  <c r="HF13" i="23" s="1"/>
  <c r="HF14" i="23" a="1"/>
  <c r="HF14" i="23" s="1"/>
  <c r="HF23" i="23" a="1"/>
  <c r="HF23" i="23" s="1"/>
  <c r="HF28" i="23" a="1"/>
  <c r="HF28" i="23" s="1"/>
  <c r="HF29" i="23" a="1"/>
  <c r="HF29" i="23" s="1"/>
  <c r="HF30" i="23" a="1"/>
  <c r="HF30" i="23" s="1"/>
  <c r="HF32" i="23" a="1"/>
  <c r="HF32" i="23" s="1"/>
  <c r="HF17" i="23" a="1"/>
  <c r="HF17" i="23" s="1"/>
  <c r="HF20" i="23" a="1"/>
  <c r="HF20" i="23" s="1"/>
  <c r="HF52" i="23" a="1"/>
  <c r="HF52" i="23" s="1"/>
  <c r="HF7" i="23" a="1"/>
  <c r="HF7" i="23" s="1"/>
  <c r="HF18" i="23" a="1"/>
  <c r="HF18" i="23" s="1"/>
  <c r="HF25" i="23" a="1"/>
  <c r="HF25" i="23" s="1"/>
  <c r="HF39" i="23" a="1"/>
  <c r="HF39" i="23" s="1"/>
  <c r="HF61" i="23" a="1"/>
  <c r="HF61" i="23" s="1"/>
  <c r="HF56" i="23" a="1"/>
  <c r="HF56" i="23" s="1"/>
  <c r="HF60" i="23" a="1"/>
  <c r="HF60" i="23" s="1"/>
  <c r="HF65" i="23" a="1"/>
  <c r="HF65" i="23" s="1"/>
  <c r="HF77" i="23" a="1"/>
  <c r="HF77" i="23" s="1"/>
  <c r="HF80" i="23" a="1"/>
  <c r="HF80" i="23" s="1"/>
  <c r="HF82" i="23" a="1"/>
  <c r="HF82" i="23" s="1"/>
  <c r="HF85" i="23" a="1"/>
  <c r="HF85" i="23" s="1"/>
  <c r="HF87" i="23" a="1"/>
  <c r="HF87" i="23" s="1"/>
  <c r="HF37" i="23" a="1"/>
  <c r="HF37" i="23" s="1"/>
  <c r="HF51" i="23" a="1"/>
  <c r="HF51" i="23" s="1"/>
  <c r="HF53" i="23" a="1"/>
  <c r="HF53" i="23" s="1"/>
  <c r="HF69" i="23" a="1"/>
  <c r="HF69" i="23" s="1"/>
  <c r="HF74" i="23" a="1"/>
  <c r="HF74" i="23" s="1"/>
  <c r="HF78" i="23" a="1"/>
  <c r="HF78" i="23" s="1"/>
  <c r="HF79" i="23" a="1"/>
  <c r="HF79" i="23" s="1"/>
  <c r="HF47" i="23" a="1"/>
  <c r="HF47" i="23" s="1"/>
  <c r="HF58" i="23" a="1"/>
  <c r="HF58" i="23" s="1"/>
  <c r="HF68" i="23" a="1"/>
  <c r="HF68" i="23" s="1"/>
  <c r="HF75" i="23" a="1"/>
  <c r="HF75" i="23" s="1"/>
  <c r="HF83" i="23" a="1"/>
  <c r="HF83" i="23" s="1"/>
  <c r="HF54" i="23" a="1"/>
  <c r="HF54" i="23" s="1"/>
  <c r="HF64" i="23" a="1"/>
  <c r="HF64" i="23" s="1"/>
  <c r="HF57" i="23" a="1"/>
  <c r="HF57" i="23" s="1"/>
  <c r="HF66" i="23" a="1"/>
  <c r="HF66" i="23" s="1"/>
  <c r="HF67" i="23" a="1"/>
  <c r="HF67" i="23" s="1"/>
  <c r="HF81" i="23" a="1"/>
  <c r="HF81" i="23" s="1"/>
  <c r="HF84" i="23" a="1"/>
  <c r="HF84" i="23" s="1"/>
  <c r="HF86" i="23" a="1"/>
  <c r="HF86" i="23" s="1"/>
  <c r="HF49" i="23" a="1"/>
  <c r="HF49" i="23" s="1"/>
  <c r="HF55" i="23" a="1"/>
  <c r="HF55" i="23" s="1"/>
  <c r="HF63" i="23" a="1"/>
  <c r="HF63" i="23" s="1"/>
  <c r="HF76" i="23" a="1"/>
  <c r="HF76" i="23" s="1"/>
  <c r="HF35" i="23" a="1"/>
  <c r="HF35" i="23" s="1"/>
  <c r="HF59" i="23" a="1"/>
  <c r="HF59" i="23" s="1"/>
  <c r="HF62" i="23" a="1"/>
  <c r="HF62" i="23" s="1"/>
  <c r="HF70" i="23" a="1"/>
  <c r="HF70" i="23" s="1"/>
  <c r="HF71" i="23" a="1"/>
  <c r="HF71" i="23" s="1"/>
  <c r="HF72" i="23" a="1"/>
  <c r="HF72" i="23" s="1"/>
  <c r="HF73" i="23" a="1"/>
  <c r="HF73" i="23" s="1"/>
  <c r="HF88" i="23" a="1"/>
  <c r="HF88" i="23" s="1"/>
  <c r="HF89" i="23" a="1"/>
  <c r="HF89" i="23" s="1"/>
  <c r="HF101" i="23" a="1"/>
  <c r="HF101" i="23" s="1"/>
  <c r="HF91" i="23" a="1"/>
  <c r="HF91" i="23" s="1"/>
  <c r="HF92" i="23" a="1"/>
  <c r="HF92" i="23" s="1"/>
  <c r="HF93" i="23" a="1"/>
  <c r="HF93" i="23" s="1"/>
  <c r="HF94" i="23" a="1"/>
  <c r="HF94" i="23" s="1"/>
  <c r="HF102" i="23" a="1"/>
  <c r="HF102" i="23" s="1"/>
  <c r="HF95" i="23" a="1"/>
  <c r="HF95" i="23" s="1"/>
  <c r="HF96" i="23" a="1"/>
  <c r="HF96" i="23" s="1"/>
  <c r="HF97" i="23" a="1"/>
  <c r="HF97" i="23" s="1"/>
  <c r="HF98" i="23" a="1"/>
  <c r="HF98" i="23" s="1"/>
  <c r="HF100" i="23" a="1"/>
  <c r="HF100" i="23" s="1"/>
  <c r="HF103" i="23" a="1"/>
  <c r="HF103" i="23" s="1"/>
  <c r="HF90" i="23" a="1"/>
  <c r="HF90" i="23" s="1"/>
  <c r="HF99" i="23" a="1"/>
  <c r="HF99" i="23" s="1"/>
  <c r="HN7" i="23" a="1"/>
  <c r="HN7" i="23" s="1"/>
  <c r="HN4" i="23" a="1"/>
  <c r="HN4" i="23" s="1"/>
  <c r="HN5" i="23" a="1"/>
  <c r="HN5" i="23" s="1"/>
  <c r="HN6" i="23" a="1"/>
  <c r="HN6" i="23" s="1"/>
  <c r="HN8" i="23" a="1"/>
  <c r="HN8" i="23" s="1"/>
  <c r="HN13" i="23" a="1"/>
  <c r="HN13" i="23" s="1"/>
  <c r="HN14" i="23" a="1"/>
  <c r="HN14" i="23" s="1"/>
  <c r="HN20" i="23" a="1"/>
  <c r="HN20" i="23" s="1"/>
  <c r="HN23" i="23" a="1"/>
  <c r="HN23" i="23" s="1"/>
  <c r="HN36" i="23" a="1"/>
  <c r="HN36" i="23" s="1"/>
  <c r="HN38" i="23" a="1"/>
  <c r="HN38" i="23" s="1"/>
  <c r="HN17" i="23" a="1"/>
  <c r="HN17" i="23" s="1"/>
  <c r="HN25" i="23" a="1"/>
  <c r="HN25" i="23" s="1"/>
  <c r="HN31" i="23" a="1"/>
  <c r="HN31" i="23" s="1"/>
  <c r="HN18" i="23" a="1"/>
  <c r="HN18" i="23" s="1"/>
  <c r="HN39" i="23" a="1"/>
  <c r="HN39" i="23" s="1"/>
  <c r="HN21" i="23" a="1"/>
  <c r="HN21" i="23" s="1"/>
  <c r="HN27" i="23" a="1"/>
  <c r="HN27" i="23" s="1"/>
  <c r="HN40" i="23" a="1"/>
  <c r="HN40" i="23" s="1"/>
  <c r="HN43" i="23" a="1"/>
  <c r="HN43" i="23" s="1"/>
  <c r="HN46" i="23" a="1"/>
  <c r="HN46" i="23" s="1"/>
  <c r="HN48" i="23" a="1"/>
  <c r="HN48" i="23" s="1"/>
  <c r="HN50" i="23" a="1"/>
  <c r="HN50" i="23" s="1"/>
  <c r="HN15" i="23" a="1"/>
  <c r="HN15" i="23" s="1"/>
  <c r="HN24" i="23" a="1"/>
  <c r="HN24" i="23" s="1"/>
  <c r="HN9" i="23" a="1"/>
  <c r="HN9" i="23" s="1"/>
  <c r="HN19" i="23" a="1"/>
  <c r="HN19" i="23" s="1"/>
  <c r="HN30" i="23" a="1"/>
  <c r="HN30" i="23" s="1"/>
  <c r="HN32" i="23" a="1"/>
  <c r="HN32" i="23" s="1"/>
  <c r="HN33" i="23" a="1"/>
  <c r="HN33" i="23" s="1"/>
  <c r="HN34" i="23" a="1"/>
  <c r="HN34" i="23" s="1"/>
  <c r="HN41" i="23" a="1"/>
  <c r="HN41" i="23" s="1"/>
  <c r="HN42" i="23" a="1"/>
  <c r="HN42" i="23" s="1"/>
  <c r="HN11" i="23" a="1"/>
  <c r="HN11" i="23" s="1"/>
  <c r="HN16" i="23" a="1"/>
  <c r="HN16" i="23" s="1"/>
  <c r="HN28" i="23" a="1"/>
  <c r="HN28" i="23" s="1"/>
  <c r="HN45" i="23" a="1"/>
  <c r="HN45" i="23" s="1"/>
  <c r="HN10" i="23" a="1"/>
  <c r="HN10" i="23" s="1"/>
  <c r="HN22" i="23" a="1"/>
  <c r="HN22" i="23" s="1"/>
  <c r="HN26" i="23" a="1"/>
  <c r="HN26" i="23" s="1"/>
  <c r="HN29" i="23" a="1"/>
  <c r="HN29" i="23" s="1"/>
  <c r="HN35" i="23" a="1"/>
  <c r="HN35" i="23" s="1"/>
  <c r="HN47" i="23" a="1"/>
  <c r="HN47" i="23" s="1"/>
  <c r="HN59" i="23" a="1"/>
  <c r="HN59" i="23" s="1"/>
  <c r="HN62" i="23" a="1"/>
  <c r="HN62" i="23" s="1"/>
  <c r="HN66" i="23" a="1"/>
  <c r="HN66" i="23" s="1"/>
  <c r="HN71" i="23" a="1"/>
  <c r="HN71" i="23" s="1"/>
  <c r="HN72" i="23" a="1"/>
  <c r="HN72" i="23" s="1"/>
  <c r="HN73" i="23" a="1"/>
  <c r="HN73" i="23" s="1"/>
  <c r="HN44" i="23" a="1"/>
  <c r="HN44" i="23" s="1"/>
  <c r="HN80" i="23" a="1"/>
  <c r="HN80" i="23" s="1"/>
  <c r="HN82" i="23" a="1"/>
  <c r="HN82" i="23" s="1"/>
  <c r="HN85" i="23" a="1"/>
  <c r="HN85" i="23" s="1"/>
  <c r="HN87" i="23" a="1"/>
  <c r="HN87" i="23" s="1"/>
  <c r="HN51" i="23" a="1"/>
  <c r="HN51" i="23" s="1"/>
  <c r="HN55" i="23" a="1"/>
  <c r="HN55" i="23" s="1"/>
  <c r="HN61" i="23" a="1"/>
  <c r="HN61" i="23" s="1"/>
  <c r="HN70" i="23" a="1"/>
  <c r="HN70" i="23" s="1"/>
  <c r="HN76" i="23" a="1"/>
  <c r="HN76" i="23" s="1"/>
  <c r="HN79" i="23" a="1"/>
  <c r="HN79" i="23" s="1"/>
  <c r="HN37" i="23" a="1"/>
  <c r="HN37" i="23" s="1"/>
  <c r="HN60" i="23" a="1"/>
  <c r="HN60" i="23" s="1"/>
  <c r="HN49" i="23" a="1"/>
  <c r="HN49" i="23" s="1"/>
  <c r="HN58" i="23" a="1"/>
  <c r="HN58" i="23" s="1"/>
  <c r="HN53" i="23" a="1"/>
  <c r="HN53" i="23" s="1"/>
  <c r="HN56" i="23" a="1"/>
  <c r="HN56" i="23" s="1"/>
  <c r="HN65" i="23" a="1"/>
  <c r="HN65" i="23" s="1"/>
  <c r="HN68" i="23" a="1"/>
  <c r="HN68" i="23" s="1"/>
  <c r="HN74" i="23" a="1"/>
  <c r="HN74" i="23" s="1"/>
  <c r="HN77" i="23" a="1"/>
  <c r="HN77" i="23" s="1"/>
  <c r="HN78" i="23" a="1"/>
  <c r="HN78" i="23" s="1"/>
  <c r="HN81" i="23" a="1"/>
  <c r="HN81" i="23" s="1"/>
  <c r="HN84" i="23" a="1"/>
  <c r="HN84" i="23" s="1"/>
  <c r="HN86" i="23" a="1"/>
  <c r="HN86" i="23" s="1"/>
  <c r="HN64" i="23" a="1"/>
  <c r="HN64" i="23" s="1"/>
  <c r="HN69" i="23" a="1"/>
  <c r="HN69" i="23" s="1"/>
  <c r="HN52" i="23" a="1"/>
  <c r="HN52" i="23" s="1"/>
  <c r="HN54" i="23" a="1"/>
  <c r="HN54" i="23" s="1"/>
  <c r="HN57" i="23" a="1"/>
  <c r="HN57" i="23" s="1"/>
  <c r="HN63" i="23" a="1"/>
  <c r="HN63" i="23" s="1"/>
  <c r="HN67" i="23" a="1"/>
  <c r="HN67" i="23" s="1"/>
  <c r="HN75" i="23" a="1"/>
  <c r="HN75" i="23" s="1"/>
  <c r="HN83" i="23" a="1"/>
  <c r="HN83" i="23" s="1"/>
  <c r="HN89" i="23" a="1"/>
  <c r="HN89" i="23" s="1"/>
  <c r="HN103" i="23" a="1"/>
  <c r="HN103" i="23" s="1"/>
  <c r="HN99" i="23" a="1"/>
  <c r="HN99" i="23" s="1"/>
  <c r="HN88" i="23" a="1"/>
  <c r="HN88" i="23" s="1"/>
  <c r="HN91" i="23" a="1"/>
  <c r="HN91" i="23" s="1"/>
  <c r="HN92" i="23" a="1"/>
  <c r="HN92" i="23" s="1"/>
  <c r="HN93" i="23" a="1"/>
  <c r="HN93" i="23" s="1"/>
  <c r="HN94" i="23" a="1"/>
  <c r="HN94" i="23" s="1"/>
  <c r="HN95" i="23" a="1"/>
  <c r="HN95" i="23" s="1"/>
  <c r="HN96" i="23" a="1"/>
  <c r="HN96" i="23" s="1"/>
  <c r="HN101" i="23" a="1"/>
  <c r="HN101" i="23" s="1"/>
  <c r="HN90" i="23" a="1"/>
  <c r="HN90" i="23" s="1"/>
  <c r="HN97" i="23" a="1"/>
  <c r="HN97" i="23" s="1"/>
  <c r="HN100" i="23" a="1"/>
  <c r="HN100" i="23" s="1"/>
  <c r="HN102" i="23" a="1"/>
  <c r="HN102" i="23" s="1"/>
  <c r="HN98" i="23" a="1"/>
  <c r="HN98" i="23" s="1"/>
  <c r="HV4" i="23" a="1"/>
  <c r="HV4" i="23" s="1"/>
  <c r="HV5" i="23" a="1"/>
  <c r="HV5" i="23" s="1"/>
  <c r="HV6" i="23" a="1"/>
  <c r="HV6" i="23" s="1"/>
  <c r="HV26" i="23" a="1"/>
  <c r="HV26" i="23" s="1"/>
  <c r="HV28" i="23" a="1"/>
  <c r="HV28" i="23" s="1"/>
  <c r="HV33" i="23" a="1"/>
  <c r="HV33" i="23" s="1"/>
  <c r="HV36" i="23" a="1"/>
  <c r="HV36" i="23" s="1"/>
  <c r="HV38" i="23" a="1"/>
  <c r="HV38" i="23" s="1"/>
  <c r="HV41" i="23" a="1"/>
  <c r="HV41" i="23" s="1"/>
  <c r="HV44" i="23" a="1"/>
  <c r="HV44" i="23" s="1"/>
  <c r="HV8" i="23" a="1"/>
  <c r="HV8" i="23" s="1"/>
  <c r="HV10" i="23" a="1"/>
  <c r="HV10" i="23" s="1"/>
  <c r="HV14" i="23" a="1"/>
  <c r="HV14" i="23" s="1"/>
  <c r="HV16" i="23" a="1"/>
  <c r="HV16" i="23" s="1"/>
  <c r="HV22" i="23" a="1"/>
  <c r="HV22" i="23" s="1"/>
  <c r="HV23" i="23" a="1"/>
  <c r="HV23" i="23" s="1"/>
  <c r="HV31" i="23" a="1"/>
  <c r="HV31" i="23" s="1"/>
  <c r="HV34" i="23" a="1"/>
  <c r="HV34" i="23" s="1"/>
  <c r="HV13" i="23" a="1"/>
  <c r="HV13" i="23" s="1"/>
  <c r="HV17" i="23" a="1"/>
  <c r="HV17" i="23" s="1"/>
  <c r="HV20" i="23" a="1"/>
  <c r="HV20" i="23" s="1"/>
  <c r="HV25" i="23" a="1"/>
  <c r="HV25" i="23" s="1"/>
  <c r="HV46" i="23" a="1"/>
  <c r="HV46" i="23" s="1"/>
  <c r="HV48" i="23" a="1"/>
  <c r="HV48" i="23" s="1"/>
  <c r="HV50" i="23" a="1"/>
  <c r="HV50" i="23" s="1"/>
  <c r="HV18" i="23" a="1"/>
  <c r="HV18" i="23" s="1"/>
  <c r="HV27" i="23" a="1"/>
  <c r="HV27" i="23" s="1"/>
  <c r="HV30" i="23" a="1"/>
  <c r="HV30" i="23" s="1"/>
  <c r="HV32" i="23" a="1"/>
  <c r="HV32" i="23" s="1"/>
  <c r="HV39" i="23" a="1"/>
  <c r="HV39" i="23" s="1"/>
  <c r="HV11" i="23" a="1"/>
  <c r="HV11" i="23" s="1"/>
  <c r="HV21" i="23" a="1"/>
  <c r="HV21" i="23" s="1"/>
  <c r="HV40" i="23" a="1"/>
  <c r="HV40" i="23" s="1"/>
  <c r="HV43" i="23" a="1"/>
  <c r="HV43" i="23" s="1"/>
  <c r="HV7" i="23" a="1"/>
  <c r="HV7" i="23" s="1"/>
  <c r="HV9" i="23" a="1"/>
  <c r="HV9" i="23" s="1"/>
  <c r="HV15" i="23" a="1"/>
  <c r="HV15" i="23" s="1"/>
  <c r="HV19" i="23" a="1"/>
  <c r="HV19" i="23" s="1"/>
  <c r="HV24" i="23" a="1"/>
  <c r="HV24" i="23" s="1"/>
  <c r="HV29" i="23" a="1"/>
  <c r="HV29" i="23" s="1"/>
  <c r="HV42" i="23" a="1"/>
  <c r="HV42" i="23" s="1"/>
  <c r="HV53" i="23" a="1"/>
  <c r="HV53" i="23" s="1"/>
  <c r="HV64" i="23" a="1"/>
  <c r="HV64" i="23" s="1"/>
  <c r="HV68" i="23" a="1"/>
  <c r="HV68" i="23" s="1"/>
  <c r="HV78" i="23" a="1"/>
  <c r="HV78" i="23" s="1"/>
  <c r="HV35" i="23" a="1"/>
  <c r="HV35" i="23" s="1"/>
  <c r="HV67" i="23" a="1"/>
  <c r="HV67" i="23" s="1"/>
  <c r="HV80" i="23" a="1"/>
  <c r="HV80" i="23" s="1"/>
  <c r="HV82" i="23" a="1"/>
  <c r="HV82" i="23" s="1"/>
  <c r="HV85" i="23" a="1"/>
  <c r="HV85" i="23" s="1"/>
  <c r="HV87" i="23" a="1"/>
  <c r="HV87" i="23" s="1"/>
  <c r="HV49" i="23" a="1"/>
  <c r="HV49" i="23" s="1"/>
  <c r="HV51" i="23" a="1"/>
  <c r="HV51" i="23" s="1"/>
  <c r="HV57" i="23" a="1"/>
  <c r="HV57" i="23" s="1"/>
  <c r="HV62" i="23" a="1"/>
  <c r="HV62" i="23" s="1"/>
  <c r="HV63" i="23" a="1"/>
  <c r="HV63" i="23" s="1"/>
  <c r="HV66" i="23" a="1"/>
  <c r="HV66" i="23" s="1"/>
  <c r="HV69" i="23" a="1"/>
  <c r="HV69" i="23" s="1"/>
  <c r="HV70" i="23" a="1"/>
  <c r="HV70" i="23" s="1"/>
  <c r="HV71" i="23" a="1"/>
  <c r="HV71" i="23" s="1"/>
  <c r="HV73" i="23" a="1"/>
  <c r="HV73" i="23" s="1"/>
  <c r="HV79" i="23" a="1"/>
  <c r="HV79" i="23" s="1"/>
  <c r="HV45" i="23" a="1"/>
  <c r="HV45" i="23" s="1"/>
  <c r="HV54" i="23" a="1"/>
  <c r="HV54" i="23" s="1"/>
  <c r="HV59" i="23" a="1"/>
  <c r="HV59" i="23" s="1"/>
  <c r="HV61" i="23" a="1"/>
  <c r="HV61" i="23" s="1"/>
  <c r="HV75" i="23" a="1"/>
  <c r="HV75" i="23" s="1"/>
  <c r="HV83" i="23" a="1"/>
  <c r="HV83" i="23" s="1"/>
  <c r="HV37" i="23" a="1"/>
  <c r="HV37" i="23" s="1"/>
  <c r="HV60" i="23" a="1"/>
  <c r="HV60" i="23" s="1"/>
  <c r="HV72" i="23" a="1"/>
  <c r="HV72" i="23" s="1"/>
  <c r="HV47" i="23" a="1"/>
  <c r="HV47" i="23" s="1"/>
  <c r="HV55" i="23" a="1"/>
  <c r="HV55" i="23" s="1"/>
  <c r="HV74" i="23" a="1"/>
  <c r="HV74" i="23" s="1"/>
  <c r="HV81" i="23" a="1"/>
  <c r="HV81" i="23" s="1"/>
  <c r="HV84" i="23" a="1"/>
  <c r="HV84" i="23" s="1"/>
  <c r="HV86" i="23" a="1"/>
  <c r="HV86" i="23" s="1"/>
  <c r="HV58" i="23" a="1"/>
  <c r="HV58" i="23" s="1"/>
  <c r="HV76" i="23" a="1"/>
  <c r="HV76" i="23" s="1"/>
  <c r="HV52" i="23" a="1"/>
  <c r="HV52" i="23" s="1"/>
  <c r="HV56" i="23" a="1"/>
  <c r="HV56" i="23" s="1"/>
  <c r="HV65" i="23" a="1"/>
  <c r="HV65" i="23" s="1"/>
  <c r="HV77" i="23" a="1"/>
  <c r="HV77" i="23" s="1"/>
  <c r="HV97" i="23" a="1"/>
  <c r="HV97" i="23" s="1"/>
  <c r="HV98" i="23" a="1"/>
  <c r="HV98" i="23" s="1"/>
  <c r="HV101" i="23" a="1"/>
  <c r="HV101" i="23" s="1"/>
  <c r="HV100" i="23" a="1"/>
  <c r="HV100" i="23" s="1"/>
  <c r="HV102" i="23" a="1"/>
  <c r="HV102" i="23" s="1"/>
  <c r="HV99" i="23" a="1"/>
  <c r="HV99" i="23" s="1"/>
  <c r="HV103" i="23" a="1"/>
  <c r="HV103" i="23" s="1"/>
  <c r="HV91" i="23" a="1"/>
  <c r="HV91" i="23" s="1"/>
  <c r="HV92" i="23" a="1"/>
  <c r="HV92" i="23" s="1"/>
  <c r="HV93" i="23" a="1"/>
  <c r="HV93" i="23" s="1"/>
  <c r="HV94" i="23" a="1"/>
  <c r="HV94" i="23" s="1"/>
  <c r="HV90" i="23" a="1"/>
  <c r="HV90" i="23" s="1"/>
  <c r="HV95" i="23" a="1"/>
  <c r="HV95" i="23" s="1"/>
  <c r="HV88" i="23" a="1"/>
  <c r="HV88" i="23" s="1"/>
  <c r="HV89" i="23" a="1"/>
  <c r="HV89" i="23" s="1"/>
  <c r="HV96" i="23" a="1"/>
  <c r="HV96" i="23" s="1"/>
  <c r="ID8" i="23" a="1"/>
  <c r="ID8" i="23" s="1"/>
  <c r="ID4" i="23" a="1"/>
  <c r="ID4" i="23" s="1"/>
  <c r="ID5" i="23" a="1"/>
  <c r="ID5" i="23" s="1"/>
  <c r="ID7" i="23" a="1"/>
  <c r="ID7" i="23" s="1"/>
  <c r="ID6" i="23" a="1"/>
  <c r="ID6" i="23" s="1"/>
  <c r="ID9" i="23" a="1"/>
  <c r="ID9" i="23" s="1"/>
  <c r="ID15" i="23" a="1"/>
  <c r="ID15" i="23" s="1"/>
  <c r="ID17" i="23" a="1"/>
  <c r="ID17" i="23" s="1"/>
  <c r="ID21" i="23" a="1"/>
  <c r="ID21" i="23" s="1"/>
  <c r="ID24" i="23" a="1"/>
  <c r="ID24" i="23" s="1"/>
  <c r="ID32" i="23" a="1"/>
  <c r="ID32" i="23" s="1"/>
  <c r="ID36" i="23" a="1"/>
  <c r="ID36" i="23" s="1"/>
  <c r="ID38" i="23" a="1"/>
  <c r="ID38" i="23" s="1"/>
  <c r="ID39" i="23" a="1"/>
  <c r="ID39" i="23" s="1"/>
  <c r="ID28" i="23" a="1"/>
  <c r="ID28" i="23" s="1"/>
  <c r="ID29" i="23" a="1"/>
  <c r="ID29" i="23" s="1"/>
  <c r="ID31" i="23" a="1"/>
  <c r="ID31" i="23" s="1"/>
  <c r="ID40" i="23" a="1"/>
  <c r="ID40" i="23" s="1"/>
  <c r="ID10" i="23" a="1"/>
  <c r="ID10" i="23" s="1"/>
  <c r="ID19" i="23" a="1"/>
  <c r="ID19" i="23" s="1"/>
  <c r="ID42" i="23" a="1"/>
  <c r="ID42" i="23" s="1"/>
  <c r="ID16" i="23" a="1"/>
  <c r="ID16" i="23" s="1"/>
  <c r="ID22" i="23" a="1"/>
  <c r="ID22" i="23" s="1"/>
  <c r="ID23" i="23" a="1"/>
  <c r="ID23" i="23" s="1"/>
  <c r="ID26" i="23" a="1"/>
  <c r="ID26" i="23" s="1"/>
  <c r="ID33" i="23" a="1"/>
  <c r="ID33" i="23" s="1"/>
  <c r="ID34" i="23" a="1"/>
  <c r="ID34" i="23" s="1"/>
  <c r="ID41" i="23" a="1"/>
  <c r="ID41" i="23" s="1"/>
  <c r="ID44" i="23" a="1"/>
  <c r="ID44" i="23" s="1"/>
  <c r="ID46" i="23" a="1"/>
  <c r="ID46" i="23" s="1"/>
  <c r="ID48" i="23" a="1"/>
  <c r="ID48" i="23" s="1"/>
  <c r="ID50" i="23" a="1"/>
  <c r="ID50" i="23" s="1"/>
  <c r="ID14" i="23" a="1"/>
  <c r="ID14" i="23" s="1"/>
  <c r="ID13" i="23" a="1"/>
  <c r="ID13" i="23" s="1"/>
  <c r="ID20" i="23" a="1"/>
  <c r="ID20" i="23" s="1"/>
  <c r="ID25" i="23" a="1"/>
  <c r="ID25" i="23" s="1"/>
  <c r="ID30" i="23" a="1"/>
  <c r="ID30" i="23" s="1"/>
  <c r="ID11" i="23" a="1"/>
  <c r="ID11" i="23" s="1"/>
  <c r="ID18" i="23" a="1"/>
  <c r="ID18" i="23" s="1"/>
  <c r="ID27" i="23" a="1"/>
  <c r="ID27" i="23" s="1"/>
  <c r="ID43" i="23" a="1"/>
  <c r="ID43" i="23" s="1"/>
  <c r="ID45" i="23" a="1"/>
  <c r="ID45" i="23" s="1"/>
  <c r="ID49" i="23" a="1"/>
  <c r="ID49" i="23" s="1"/>
  <c r="ID52" i="23" a="1"/>
  <c r="ID52" i="23" s="1"/>
  <c r="ID74" i="23" a="1"/>
  <c r="ID74" i="23" s="1"/>
  <c r="ID68" i="23" a="1"/>
  <c r="ID68" i="23" s="1"/>
  <c r="ID76" i="23" a="1"/>
  <c r="ID76" i="23" s="1"/>
  <c r="ID80" i="23" a="1"/>
  <c r="ID80" i="23" s="1"/>
  <c r="ID82" i="23" a="1"/>
  <c r="ID82" i="23" s="1"/>
  <c r="ID85" i="23" a="1"/>
  <c r="ID85" i="23" s="1"/>
  <c r="ID87" i="23" a="1"/>
  <c r="ID87" i="23" s="1"/>
  <c r="ID35" i="23" a="1"/>
  <c r="ID35" i="23" s="1"/>
  <c r="ID47" i="23" a="1"/>
  <c r="ID47" i="23" s="1"/>
  <c r="ID51" i="23" a="1"/>
  <c r="ID51" i="23" s="1"/>
  <c r="ID55" i="23" a="1"/>
  <c r="ID55" i="23" s="1"/>
  <c r="ID64" i="23" a="1"/>
  <c r="ID64" i="23" s="1"/>
  <c r="ID65" i="23" a="1"/>
  <c r="ID65" i="23" s="1"/>
  <c r="ID79" i="23" a="1"/>
  <c r="ID79" i="23" s="1"/>
  <c r="ID56" i="23" a="1"/>
  <c r="ID56" i="23" s="1"/>
  <c r="ID62" i="23" a="1"/>
  <c r="ID62" i="23" s="1"/>
  <c r="ID63" i="23" a="1"/>
  <c r="ID63" i="23" s="1"/>
  <c r="ID67" i="23" a="1"/>
  <c r="ID67" i="23" s="1"/>
  <c r="ID71" i="23" a="1"/>
  <c r="ID71" i="23" s="1"/>
  <c r="ID77" i="23" a="1"/>
  <c r="ID77" i="23" s="1"/>
  <c r="ID78" i="23" a="1"/>
  <c r="ID78" i="23" s="1"/>
  <c r="ID53" i="23" a="1"/>
  <c r="ID53" i="23" s="1"/>
  <c r="ID57" i="23" a="1"/>
  <c r="ID57" i="23" s="1"/>
  <c r="ID59" i="23" a="1"/>
  <c r="ID59" i="23" s="1"/>
  <c r="ID66" i="23" a="1"/>
  <c r="ID66" i="23" s="1"/>
  <c r="ID73" i="23" a="1"/>
  <c r="ID73" i="23" s="1"/>
  <c r="ID37" i="23" a="1"/>
  <c r="ID37" i="23" s="1"/>
  <c r="ID61" i="23" a="1"/>
  <c r="ID61" i="23" s="1"/>
  <c r="ID69" i="23" a="1"/>
  <c r="ID69" i="23" s="1"/>
  <c r="ID70" i="23" a="1"/>
  <c r="ID70" i="23" s="1"/>
  <c r="ID72" i="23" a="1"/>
  <c r="ID72" i="23" s="1"/>
  <c r="ID81" i="23" a="1"/>
  <c r="ID81" i="23" s="1"/>
  <c r="ID84" i="23" a="1"/>
  <c r="ID84" i="23" s="1"/>
  <c r="ID86" i="23" a="1"/>
  <c r="ID86" i="23" s="1"/>
  <c r="ID60" i="23" a="1"/>
  <c r="ID60" i="23" s="1"/>
  <c r="ID75" i="23" a="1"/>
  <c r="ID75" i="23" s="1"/>
  <c r="ID54" i="23" a="1"/>
  <c r="ID54" i="23" s="1"/>
  <c r="ID58" i="23" a="1"/>
  <c r="ID58" i="23" s="1"/>
  <c r="ID83" i="23" a="1"/>
  <c r="ID83" i="23" s="1"/>
  <c r="ID95" i="23" a="1"/>
  <c r="ID95" i="23" s="1"/>
  <c r="ID96" i="23" a="1"/>
  <c r="ID96" i="23" s="1"/>
  <c r="ID97" i="23" a="1"/>
  <c r="ID97" i="23" s="1"/>
  <c r="ID98" i="23" a="1"/>
  <c r="ID98" i="23" s="1"/>
  <c r="ID100" i="23" a="1"/>
  <c r="ID100" i="23" s="1"/>
  <c r="ID101" i="23" a="1"/>
  <c r="ID101" i="23" s="1"/>
  <c r="ID88" i="23" a="1"/>
  <c r="ID88" i="23" s="1"/>
  <c r="ID91" i="23" a="1"/>
  <c r="ID91" i="23" s="1"/>
  <c r="ID92" i="23" a="1"/>
  <c r="ID92" i="23" s="1"/>
  <c r="ID99" i="23" a="1"/>
  <c r="ID99" i="23" s="1"/>
  <c r="ID102" i="23" a="1"/>
  <c r="ID102" i="23" s="1"/>
  <c r="ID103" i="23" a="1"/>
  <c r="ID103" i="23" s="1"/>
  <c r="ID89" i="23" a="1"/>
  <c r="ID89" i="23" s="1"/>
  <c r="ID90" i="23" a="1"/>
  <c r="ID90" i="23" s="1"/>
  <c r="ID93" i="23" a="1"/>
  <c r="ID93" i="23" s="1"/>
  <c r="ID94" i="23" a="1"/>
  <c r="ID94" i="23" s="1"/>
  <c r="IL4" i="23" a="1"/>
  <c r="IL4" i="23" s="1"/>
  <c r="IL5" i="23" a="1"/>
  <c r="IL5" i="23" s="1"/>
  <c r="IL20" i="23" a="1"/>
  <c r="IL20" i="23" s="1"/>
  <c r="IL36" i="23" a="1"/>
  <c r="IL36" i="23" s="1"/>
  <c r="IL7" i="23" a="1"/>
  <c r="IL7" i="23" s="1"/>
  <c r="IL13" i="23" a="1"/>
  <c r="IL13" i="23" s="1"/>
  <c r="IL18" i="23" a="1"/>
  <c r="IL18" i="23" s="1"/>
  <c r="IL27" i="23" a="1"/>
  <c r="IL27" i="23" s="1"/>
  <c r="IL29" i="23" a="1"/>
  <c r="IL29" i="23" s="1"/>
  <c r="IL31" i="23" a="1"/>
  <c r="IL31" i="23" s="1"/>
  <c r="IL38" i="23" a="1"/>
  <c r="IL38" i="23" s="1"/>
  <c r="IL9" i="23" a="1"/>
  <c r="IL9" i="23" s="1"/>
  <c r="IL28" i="23" a="1"/>
  <c r="IL28" i="23" s="1"/>
  <c r="IL8" i="23" a="1"/>
  <c r="IL8" i="23" s="1"/>
  <c r="IL10" i="23" a="1"/>
  <c r="IL10" i="23" s="1"/>
  <c r="IL15" i="23" a="1"/>
  <c r="IL15" i="23" s="1"/>
  <c r="IL21" i="23" a="1"/>
  <c r="IL21" i="23" s="1"/>
  <c r="IL24" i="23" a="1"/>
  <c r="IL24" i="23" s="1"/>
  <c r="IL32" i="23" a="1"/>
  <c r="IL32" i="23" s="1"/>
  <c r="IL39" i="23" a="1"/>
  <c r="IL39" i="23" s="1"/>
  <c r="IL46" i="23" a="1"/>
  <c r="IL46" i="23" s="1"/>
  <c r="IL48" i="23" a="1"/>
  <c r="IL48" i="23" s="1"/>
  <c r="IL50" i="23" a="1"/>
  <c r="IL50" i="23" s="1"/>
  <c r="IL51" i="23" a="1"/>
  <c r="IL51" i="23" s="1"/>
  <c r="IL19" i="23" a="1"/>
  <c r="IL19" i="23" s="1"/>
  <c r="IL23" i="23" a="1"/>
  <c r="IL23" i="23" s="1"/>
  <c r="IL26" i="23" a="1"/>
  <c r="IL26" i="23" s="1"/>
  <c r="IL6" i="23" a="1"/>
  <c r="IL6" i="23" s="1"/>
  <c r="IL14" i="23" a="1"/>
  <c r="IL14" i="23" s="1"/>
  <c r="IL17" i="23" a="1"/>
  <c r="IL17" i="23" s="1"/>
  <c r="IL22" i="23" a="1"/>
  <c r="IL22" i="23" s="1"/>
  <c r="IL30" i="23" a="1"/>
  <c r="IL30" i="23" s="1"/>
  <c r="IL42" i="23" a="1"/>
  <c r="IL42" i="23" s="1"/>
  <c r="IL16" i="23" a="1"/>
  <c r="IL16" i="23" s="1"/>
  <c r="IL33" i="23" a="1"/>
  <c r="IL33" i="23" s="1"/>
  <c r="IL34" i="23" a="1"/>
  <c r="IL34" i="23" s="1"/>
  <c r="IL41" i="23" a="1"/>
  <c r="IL41" i="23" s="1"/>
  <c r="IL44" i="23" a="1"/>
  <c r="IL44" i="23" s="1"/>
  <c r="IL11" i="23" a="1"/>
  <c r="IL11" i="23" s="1"/>
  <c r="IL25" i="23" a="1"/>
  <c r="IL25" i="23" s="1"/>
  <c r="IL52" i="23" a="1"/>
  <c r="IL52" i="23" s="1"/>
  <c r="IL53" i="23" a="1"/>
  <c r="IL53" i="23" s="1"/>
  <c r="IL72" i="23" a="1"/>
  <c r="IL72" i="23" s="1"/>
  <c r="IL74" i="23" a="1"/>
  <c r="IL74" i="23" s="1"/>
  <c r="IL80" i="23" a="1"/>
  <c r="IL80" i="23" s="1"/>
  <c r="IL85" i="23" a="1"/>
  <c r="IL85" i="23" s="1"/>
  <c r="IL87" i="23" a="1"/>
  <c r="IL87" i="23" s="1"/>
  <c r="IL58" i="23" a="1"/>
  <c r="IL58" i="23" s="1"/>
  <c r="IL79" i="23" a="1"/>
  <c r="IL79" i="23" s="1"/>
  <c r="IL35" i="23" a="1"/>
  <c r="IL35" i="23" s="1"/>
  <c r="IL54" i="23" a="1"/>
  <c r="IL54" i="23" s="1"/>
  <c r="IL75" i="23" a="1"/>
  <c r="IL75" i="23" s="1"/>
  <c r="IL83" i="23" a="1"/>
  <c r="IL83" i="23" s="1"/>
  <c r="IL43" i="23" a="1"/>
  <c r="IL43" i="23" s="1"/>
  <c r="IL56" i="23" a="1"/>
  <c r="IL56" i="23" s="1"/>
  <c r="IL64" i="23" a="1"/>
  <c r="IL64" i="23" s="1"/>
  <c r="IL65" i="23" a="1"/>
  <c r="IL65" i="23" s="1"/>
  <c r="IL68" i="23" a="1"/>
  <c r="IL68" i="23" s="1"/>
  <c r="IL76" i="23" a="1"/>
  <c r="IL76" i="23" s="1"/>
  <c r="IL55" i="23" a="1"/>
  <c r="IL55" i="23" s="1"/>
  <c r="IL62" i="23" a="1"/>
  <c r="IL62" i="23" s="1"/>
  <c r="IL67" i="23" a="1"/>
  <c r="IL67" i="23" s="1"/>
  <c r="IL70" i="23" a="1"/>
  <c r="IL70" i="23" s="1"/>
  <c r="IL71" i="23" a="1"/>
  <c r="IL71" i="23" s="1"/>
  <c r="IL81" i="23" a="1"/>
  <c r="IL81" i="23" s="1"/>
  <c r="IL82" i="23" a="1"/>
  <c r="IL82" i="23" s="1"/>
  <c r="IL84" i="23" a="1"/>
  <c r="IL84" i="23" s="1"/>
  <c r="IL37" i="23" a="1"/>
  <c r="IL37" i="23" s="1"/>
  <c r="IL45" i="23" a="1"/>
  <c r="IL45" i="23" s="1"/>
  <c r="IL49" i="23" a="1"/>
  <c r="IL49" i="23" s="1"/>
  <c r="IL57" i="23" a="1"/>
  <c r="IL57" i="23" s="1"/>
  <c r="IL61" i="23" a="1"/>
  <c r="IL61" i="23" s="1"/>
  <c r="IL63" i="23" a="1"/>
  <c r="IL63" i="23" s="1"/>
  <c r="IL66" i="23" a="1"/>
  <c r="IL66" i="23" s="1"/>
  <c r="IL73" i="23" a="1"/>
  <c r="IL73" i="23" s="1"/>
  <c r="IL77" i="23" a="1"/>
  <c r="IL77" i="23" s="1"/>
  <c r="IL78" i="23" a="1"/>
  <c r="IL78" i="23" s="1"/>
  <c r="IL40" i="23" a="1"/>
  <c r="IL40" i="23" s="1"/>
  <c r="IL47" i="23" a="1"/>
  <c r="IL47" i="23" s="1"/>
  <c r="IL59" i="23" a="1"/>
  <c r="IL59" i="23" s="1"/>
  <c r="IL60" i="23" a="1"/>
  <c r="IL60" i="23" s="1"/>
  <c r="IL69" i="23" a="1"/>
  <c r="IL69" i="23" s="1"/>
  <c r="IL93" i="23" a="1"/>
  <c r="IL93" i="23" s="1"/>
  <c r="IL94" i="23" a="1"/>
  <c r="IL94" i="23" s="1"/>
  <c r="IL102" i="23" a="1"/>
  <c r="IL102" i="23" s="1"/>
  <c r="IL88" i="23" a="1"/>
  <c r="IL88" i="23" s="1"/>
  <c r="IL95" i="23" a="1"/>
  <c r="IL95" i="23" s="1"/>
  <c r="IL96" i="23" a="1"/>
  <c r="IL96" i="23" s="1"/>
  <c r="IL97" i="23" a="1"/>
  <c r="IL97" i="23" s="1"/>
  <c r="IL98" i="23" a="1"/>
  <c r="IL98" i="23" s="1"/>
  <c r="IL103" i="23" a="1"/>
  <c r="IL103" i="23" s="1"/>
  <c r="IL86" i="23" a="1"/>
  <c r="IL86" i="23" s="1"/>
  <c r="IL89" i="23" a="1"/>
  <c r="IL89" i="23" s="1"/>
  <c r="IL100" i="23" a="1"/>
  <c r="IL100" i="23" s="1"/>
  <c r="IL101" i="23" a="1"/>
  <c r="IL101" i="23" s="1"/>
  <c r="IL90" i="23" a="1"/>
  <c r="IL90" i="23" s="1"/>
  <c r="IL91" i="23" a="1"/>
  <c r="IL91" i="23" s="1"/>
  <c r="IL92" i="23" a="1"/>
  <c r="IL92" i="23" s="1"/>
  <c r="IL99" i="23" a="1"/>
  <c r="IL99" i="23" s="1"/>
  <c r="CE12" i="23" a="1"/>
  <c r="CE12" i="23" s="1"/>
  <c r="ES12" i="23" a="1"/>
  <c r="ES12" i="23" s="1"/>
  <c r="HI12" i="23" a="1"/>
  <c r="HI12" i="23" s="1"/>
  <c r="BQ12" i="23" a="1"/>
  <c r="BQ12" i="23" s="1"/>
  <c r="EF12" i="23" a="1"/>
  <c r="EF12" i="23" s="1"/>
  <c r="GO12" i="23" a="1"/>
  <c r="GO12" i="23" s="1"/>
  <c r="BL12" i="23" a="1"/>
  <c r="BL12" i="23" s="1"/>
  <c r="GH12" i="23" a="1"/>
  <c r="GH12" i="23" s="1"/>
  <c r="AX12" i="23" a="1"/>
  <c r="AX12" i="23" s="1"/>
  <c r="DN12" i="23" a="1"/>
  <c r="DN12" i="23" s="1"/>
  <c r="II12" i="23" a="1"/>
  <c r="II12" i="23" s="1"/>
  <c r="CU12" i="23" a="1"/>
  <c r="CU12" i="23" s="1"/>
  <c r="FM12" i="23" a="1"/>
  <c r="FM12" i="23" s="1"/>
  <c r="HR12" i="23" a="1"/>
  <c r="HR12" i="23" s="1"/>
  <c r="CP12" i="23" a="1"/>
  <c r="CP12" i="23" s="1"/>
  <c r="FF12" i="23" a="1"/>
  <c r="FF12" i="23" s="1"/>
  <c r="HS12" i="23" a="1"/>
  <c r="HS12" i="23" s="1"/>
  <c r="CW12" i="23" a="1"/>
  <c r="CW12" i="23" s="1"/>
  <c r="FG12" i="23" a="1"/>
  <c r="FG12" i="23" s="1"/>
  <c r="HT12" i="23" a="1"/>
  <c r="HT12" i="23" s="1"/>
  <c r="CD12" i="23" a="1"/>
  <c r="CD12" i="23" s="1"/>
  <c r="ER12" i="23" a="1"/>
  <c r="ER12" i="23" s="1"/>
  <c r="HB12" i="23" a="1"/>
  <c r="HB12" i="23" s="1"/>
  <c r="AZ6" i="23" a="1"/>
  <c r="AZ6" i="23" s="1"/>
  <c r="AZ5" i="23" a="1"/>
  <c r="AZ5" i="23" s="1"/>
  <c r="AZ4" i="23" a="1"/>
  <c r="AZ4" i="23" s="1"/>
  <c r="AZ14" i="23" a="1"/>
  <c r="AZ14" i="23" s="1"/>
  <c r="AZ26" i="23" a="1"/>
  <c r="AZ26" i="23" s="1"/>
  <c r="AZ7" i="23" a="1"/>
  <c r="AZ7" i="23" s="1"/>
  <c r="AZ9" i="23" a="1"/>
  <c r="AZ9" i="23" s="1"/>
  <c r="AZ25" i="23" a="1"/>
  <c r="AZ25" i="23" s="1"/>
  <c r="AZ29" i="23" a="1"/>
  <c r="AZ29" i="23" s="1"/>
  <c r="AZ23" i="23" a="1"/>
  <c r="AZ23" i="23" s="1"/>
  <c r="AZ24" i="23" a="1"/>
  <c r="AZ24" i="23" s="1"/>
  <c r="AZ28" i="23" a="1"/>
  <c r="AZ28" i="23" s="1"/>
  <c r="AZ8" i="23" a="1"/>
  <c r="AZ8" i="23" s="1"/>
  <c r="AZ16" i="23" a="1"/>
  <c r="AZ16" i="23" s="1"/>
  <c r="AZ21" i="23" a="1"/>
  <c r="AZ21" i="23" s="1"/>
  <c r="AZ11" i="23" a="1"/>
  <c r="AZ11" i="23" s="1"/>
  <c r="AZ15" i="23" a="1"/>
  <c r="AZ15" i="23" s="1"/>
  <c r="AZ18" i="23" a="1"/>
  <c r="AZ18" i="23" s="1"/>
  <c r="AZ20" i="23" a="1"/>
  <c r="AZ20" i="23" s="1"/>
  <c r="AZ22" i="23" a="1"/>
  <c r="AZ22" i="23" s="1"/>
  <c r="AZ13" i="23" a="1"/>
  <c r="AZ13" i="23" s="1"/>
  <c r="AZ41" i="23" a="1"/>
  <c r="AZ41" i="23" s="1"/>
  <c r="AZ17" i="23" a="1"/>
  <c r="AZ17" i="23" s="1"/>
  <c r="AZ36" i="23" a="1"/>
  <c r="AZ36" i="23" s="1"/>
  <c r="AZ37" i="23" a="1"/>
  <c r="AZ37" i="23" s="1"/>
  <c r="AZ32" i="23" a="1"/>
  <c r="AZ32" i="23" s="1"/>
  <c r="AZ31" i="23" a="1"/>
  <c r="AZ31" i="23" s="1"/>
  <c r="AZ35" i="23" a="1"/>
  <c r="AZ35" i="23" s="1"/>
  <c r="AZ40" i="23" a="1"/>
  <c r="AZ40" i="23" s="1"/>
  <c r="AZ10" i="23" a="1"/>
  <c r="AZ10" i="23" s="1"/>
  <c r="AZ33" i="23" a="1"/>
  <c r="AZ33" i="23" s="1"/>
  <c r="AZ42" i="23" a="1"/>
  <c r="AZ42" i="23" s="1"/>
  <c r="AZ43" i="23" a="1"/>
  <c r="AZ43" i="23" s="1"/>
  <c r="AZ44" i="23" a="1"/>
  <c r="AZ44" i="23" s="1"/>
  <c r="AZ30" i="23" a="1"/>
  <c r="AZ30" i="23" s="1"/>
  <c r="AZ19" i="23" a="1"/>
  <c r="AZ19" i="23" s="1"/>
  <c r="AZ34" i="23" a="1"/>
  <c r="AZ34" i="23" s="1"/>
  <c r="AZ38" i="23" a="1"/>
  <c r="AZ38" i="23" s="1"/>
  <c r="AZ39" i="23" a="1"/>
  <c r="AZ39" i="23" s="1"/>
  <c r="AZ45" i="23" a="1"/>
  <c r="AZ45" i="23" s="1"/>
  <c r="AZ46" i="23" a="1"/>
  <c r="AZ46" i="23" s="1"/>
  <c r="AZ58" i="23" a="1"/>
  <c r="AZ58" i="23" s="1"/>
  <c r="AZ52" i="23" a="1"/>
  <c r="AZ52" i="23" s="1"/>
  <c r="AZ60" i="23" a="1"/>
  <c r="AZ60" i="23" s="1"/>
  <c r="AZ48" i="23" a="1"/>
  <c r="AZ48" i="23" s="1"/>
  <c r="AZ49" i="23" a="1"/>
  <c r="AZ49" i="23" s="1"/>
  <c r="AZ55" i="23" a="1"/>
  <c r="AZ55" i="23" s="1"/>
  <c r="AZ64" i="23" a="1"/>
  <c r="AZ64" i="23" s="1"/>
  <c r="AZ47" i="23" a="1"/>
  <c r="AZ47" i="23" s="1"/>
  <c r="AZ59" i="23" a="1"/>
  <c r="AZ59" i="23" s="1"/>
  <c r="AZ61" i="23" a="1"/>
  <c r="AZ61" i="23" s="1"/>
  <c r="AZ65" i="23" a="1"/>
  <c r="AZ65" i="23" s="1"/>
  <c r="AZ51" i="23" a="1"/>
  <c r="AZ51" i="23" s="1"/>
  <c r="AZ56" i="23" a="1"/>
  <c r="AZ56" i="23" s="1"/>
  <c r="AZ57" i="23" a="1"/>
  <c r="AZ57" i="23" s="1"/>
  <c r="AZ66" i="23" a="1"/>
  <c r="AZ66" i="23" s="1"/>
  <c r="AZ27" i="23" a="1"/>
  <c r="AZ27" i="23" s="1"/>
  <c r="AZ50" i="23" a="1"/>
  <c r="AZ50" i="23" s="1"/>
  <c r="AZ53" i="23" a="1"/>
  <c r="AZ53" i="23" s="1"/>
  <c r="AZ54" i="23" a="1"/>
  <c r="AZ54" i="23" s="1"/>
  <c r="AZ62" i="23" a="1"/>
  <c r="AZ62" i="23" s="1"/>
  <c r="AZ63" i="23" a="1"/>
  <c r="AZ63" i="23" s="1"/>
  <c r="AZ67" i="23" a="1"/>
  <c r="AZ67" i="23" s="1"/>
  <c r="AZ75" i="23" a="1"/>
  <c r="AZ75" i="23" s="1"/>
  <c r="AZ69" i="23" a="1"/>
  <c r="AZ69" i="23" s="1"/>
  <c r="AZ70" i="23" a="1"/>
  <c r="AZ70" i="23" s="1"/>
  <c r="AZ68" i="23" a="1"/>
  <c r="AZ68" i="23" s="1"/>
  <c r="AZ71" i="23" a="1"/>
  <c r="AZ71" i="23" s="1"/>
  <c r="AZ72" i="23" a="1"/>
  <c r="AZ72" i="23" s="1"/>
  <c r="AZ78" i="23" a="1"/>
  <c r="AZ78" i="23" s="1"/>
  <c r="AZ81" i="23" a="1"/>
  <c r="AZ81" i="23" s="1"/>
  <c r="AZ85" i="23" a="1"/>
  <c r="AZ85" i="23" s="1"/>
  <c r="AZ73" i="23" a="1"/>
  <c r="AZ73" i="23" s="1"/>
  <c r="AZ76" i="23" a="1"/>
  <c r="AZ76" i="23" s="1"/>
  <c r="AZ79" i="23" a="1"/>
  <c r="AZ79" i="23" s="1"/>
  <c r="AZ82" i="23" a="1"/>
  <c r="AZ82" i="23" s="1"/>
  <c r="AZ83" i="23" a="1"/>
  <c r="AZ83" i="23" s="1"/>
  <c r="AZ74" i="23" a="1"/>
  <c r="AZ74" i="23" s="1"/>
  <c r="AZ86" i="23" a="1"/>
  <c r="AZ86" i="23" s="1"/>
  <c r="AZ88" i="23" a="1"/>
  <c r="AZ88" i="23" s="1"/>
  <c r="AZ91" i="23" a="1"/>
  <c r="AZ91" i="23" s="1"/>
  <c r="AZ92" i="23" a="1"/>
  <c r="AZ92" i="23" s="1"/>
  <c r="AZ101" i="23" a="1"/>
  <c r="AZ101" i="23" s="1"/>
  <c r="AZ103" i="23" a="1"/>
  <c r="AZ103" i="23" s="1"/>
  <c r="AZ97" i="23" a="1"/>
  <c r="AZ97" i="23" s="1"/>
  <c r="AZ80" i="23" a="1"/>
  <c r="AZ80" i="23" s="1"/>
  <c r="AZ87" i="23" a="1"/>
  <c r="AZ87" i="23" s="1"/>
  <c r="AZ94" i="23" a="1"/>
  <c r="AZ94" i="23" s="1"/>
  <c r="AZ96" i="23" a="1"/>
  <c r="AZ96" i="23" s="1"/>
  <c r="AZ84" i="23" a="1"/>
  <c r="AZ84" i="23" s="1"/>
  <c r="AZ102" i="23" a="1"/>
  <c r="AZ102" i="23" s="1"/>
  <c r="AZ93" i="23" a="1"/>
  <c r="AZ93" i="23" s="1"/>
  <c r="AZ99" i="23" a="1"/>
  <c r="AZ99" i="23" s="1"/>
  <c r="AZ100" i="23" a="1"/>
  <c r="AZ100" i="23" s="1"/>
  <c r="AZ77" i="23" a="1"/>
  <c r="AZ77" i="23" s="1"/>
  <c r="AZ89" i="23" a="1"/>
  <c r="AZ89" i="23" s="1"/>
  <c r="AZ90" i="23" a="1"/>
  <c r="AZ90" i="23" s="1"/>
  <c r="AZ95" i="23" a="1"/>
  <c r="AZ95" i="23" s="1"/>
  <c r="AZ98" i="23" a="1"/>
  <c r="AZ98" i="23" s="1"/>
  <c r="BH4" i="23" a="1"/>
  <c r="BH4" i="23" s="1"/>
  <c r="BH6" i="23" a="1"/>
  <c r="BH6" i="23" s="1"/>
  <c r="BH5" i="23" a="1"/>
  <c r="BH5" i="23" s="1"/>
  <c r="BH13" i="23" a="1"/>
  <c r="BH13" i="23" s="1"/>
  <c r="BH26" i="23" a="1"/>
  <c r="BH26" i="23" s="1"/>
  <c r="BH7" i="23" a="1"/>
  <c r="BH7" i="23" s="1"/>
  <c r="BH9" i="23" a="1"/>
  <c r="BH9" i="23" s="1"/>
  <c r="BH17" i="23" a="1"/>
  <c r="BH17" i="23" s="1"/>
  <c r="BH22" i="23" a="1"/>
  <c r="BH22" i="23" s="1"/>
  <c r="BH14" i="23" a="1"/>
  <c r="BH14" i="23" s="1"/>
  <c r="BH24" i="23" a="1"/>
  <c r="BH24" i="23" s="1"/>
  <c r="BH25" i="23" a="1"/>
  <c r="BH25" i="23" s="1"/>
  <c r="BH28" i="23" a="1"/>
  <c r="BH28" i="23" s="1"/>
  <c r="BH29" i="23" a="1"/>
  <c r="BH29" i="23" s="1"/>
  <c r="BH11" i="23" a="1"/>
  <c r="BH11" i="23" s="1"/>
  <c r="BH23" i="23" a="1"/>
  <c r="BH23" i="23" s="1"/>
  <c r="BH15" i="23" a="1"/>
  <c r="BH15" i="23" s="1"/>
  <c r="BH16" i="23" a="1"/>
  <c r="BH16" i="23" s="1"/>
  <c r="BH18" i="23" a="1"/>
  <c r="BH18" i="23" s="1"/>
  <c r="BH19" i="23" a="1"/>
  <c r="BH19" i="23" s="1"/>
  <c r="BH20" i="23" a="1"/>
  <c r="BH20" i="23" s="1"/>
  <c r="BH21" i="23" a="1"/>
  <c r="BH21" i="23" s="1"/>
  <c r="BH27" i="23" a="1"/>
  <c r="BH27" i="23" s="1"/>
  <c r="BH30" i="23" a="1"/>
  <c r="BH30" i="23" s="1"/>
  <c r="BH34" i="23" a="1"/>
  <c r="BH34" i="23" s="1"/>
  <c r="BH41" i="23" a="1"/>
  <c r="BH41" i="23" s="1"/>
  <c r="BH45" i="23" a="1"/>
  <c r="BH45" i="23" s="1"/>
  <c r="BH46" i="23" a="1"/>
  <c r="BH46" i="23" s="1"/>
  <c r="BH8" i="23" a="1"/>
  <c r="BH8" i="23" s="1"/>
  <c r="BH36" i="23" a="1"/>
  <c r="BH36" i="23" s="1"/>
  <c r="BH39" i="23" a="1"/>
  <c r="BH39" i="23" s="1"/>
  <c r="BH37" i="23" a="1"/>
  <c r="BH37" i="23" s="1"/>
  <c r="BH40" i="23" a="1"/>
  <c r="BH40" i="23" s="1"/>
  <c r="BH10" i="23" a="1"/>
  <c r="BH10" i="23" s="1"/>
  <c r="BH32" i="23" a="1"/>
  <c r="BH32" i="23" s="1"/>
  <c r="BH44" i="23" a="1"/>
  <c r="BH44" i="23" s="1"/>
  <c r="BH31" i="23" a="1"/>
  <c r="BH31" i="23" s="1"/>
  <c r="BH33" i="23" a="1"/>
  <c r="BH33" i="23" s="1"/>
  <c r="BH38" i="23" a="1"/>
  <c r="BH38" i="23" s="1"/>
  <c r="BH42" i="23" a="1"/>
  <c r="BH42" i="23" s="1"/>
  <c r="BH43" i="23" a="1"/>
  <c r="BH43" i="23" s="1"/>
  <c r="BH50" i="23" a="1"/>
  <c r="BH50" i="23" s="1"/>
  <c r="BH53" i="23" a="1"/>
  <c r="BH53" i="23" s="1"/>
  <c r="BH54" i="23" a="1"/>
  <c r="BH54" i="23" s="1"/>
  <c r="BH63" i="23" a="1"/>
  <c r="BH63" i="23" s="1"/>
  <c r="BH35" i="23" a="1"/>
  <c r="BH35" i="23" s="1"/>
  <c r="BH62" i="23" a="1"/>
  <c r="BH62" i="23" s="1"/>
  <c r="BH52" i="23" a="1"/>
  <c r="BH52" i="23" s="1"/>
  <c r="BH58" i="23" a="1"/>
  <c r="BH58" i="23" s="1"/>
  <c r="BH47" i="23" a="1"/>
  <c r="BH47" i="23" s="1"/>
  <c r="BH55" i="23" a="1"/>
  <c r="BH55" i="23" s="1"/>
  <c r="BH49" i="23" a="1"/>
  <c r="BH49" i="23" s="1"/>
  <c r="BH60" i="23" a="1"/>
  <c r="BH60" i="23" s="1"/>
  <c r="BH64" i="23" a="1"/>
  <c r="BH64" i="23" s="1"/>
  <c r="BH48" i="23" a="1"/>
  <c r="BH48" i="23" s="1"/>
  <c r="BH51" i="23" a="1"/>
  <c r="BH51" i="23" s="1"/>
  <c r="BH56" i="23" a="1"/>
  <c r="BH56" i="23" s="1"/>
  <c r="BH59" i="23" a="1"/>
  <c r="BH59" i="23" s="1"/>
  <c r="BH61" i="23" a="1"/>
  <c r="BH61" i="23" s="1"/>
  <c r="BH57" i="23" a="1"/>
  <c r="BH57" i="23" s="1"/>
  <c r="BH76" i="23" a="1"/>
  <c r="BH76" i="23" s="1"/>
  <c r="BH79" i="23" a="1"/>
  <c r="BH79" i="23" s="1"/>
  <c r="BH83" i="23" a="1"/>
  <c r="BH83" i="23" s="1"/>
  <c r="BH74" i="23" a="1"/>
  <c r="BH74" i="23" s="1"/>
  <c r="BH67" i="23" a="1"/>
  <c r="BH67" i="23" s="1"/>
  <c r="BH77" i="23" a="1"/>
  <c r="BH77" i="23" s="1"/>
  <c r="BH68" i="23" a="1"/>
  <c r="BH68" i="23" s="1"/>
  <c r="BH80" i="23" a="1"/>
  <c r="BH80" i="23" s="1"/>
  <c r="BH84" i="23" a="1"/>
  <c r="BH84" i="23" s="1"/>
  <c r="BH69" i="23" a="1"/>
  <c r="BH69" i="23" s="1"/>
  <c r="BH70" i="23" a="1"/>
  <c r="BH70" i="23" s="1"/>
  <c r="BH71" i="23" a="1"/>
  <c r="BH71" i="23" s="1"/>
  <c r="BH81" i="23" a="1"/>
  <c r="BH81" i="23" s="1"/>
  <c r="BH72" i="23" a="1"/>
  <c r="BH72" i="23" s="1"/>
  <c r="BH75" i="23" a="1"/>
  <c r="BH75" i="23" s="1"/>
  <c r="BH78" i="23" a="1"/>
  <c r="BH78" i="23" s="1"/>
  <c r="BH65" i="23" a="1"/>
  <c r="BH65" i="23" s="1"/>
  <c r="BH66" i="23" a="1"/>
  <c r="BH66" i="23" s="1"/>
  <c r="BH73" i="23" a="1"/>
  <c r="BH73" i="23" s="1"/>
  <c r="BH86" i="23" a="1"/>
  <c r="BH86" i="23" s="1"/>
  <c r="BH90" i="23" a="1"/>
  <c r="BH90" i="23" s="1"/>
  <c r="BH98" i="23" a="1"/>
  <c r="BH98" i="23" s="1"/>
  <c r="BH99" i="23" a="1"/>
  <c r="BH99" i="23" s="1"/>
  <c r="BH82" i="23" a="1"/>
  <c r="BH82" i="23" s="1"/>
  <c r="BH89" i="23" a="1"/>
  <c r="BH89" i="23" s="1"/>
  <c r="BH91" i="23" a="1"/>
  <c r="BH91" i="23" s="1"/>
  <c r="BH100" i="23" a="1"/>
  <c r="BH100" i="23" s="1"/>
  <c r="BH102" i="23" a="1"/>
  <c r="BH102" i="23" s="1"/>
  <c r="BH88" i="23" a="1"/>
  <c r="BH88" i="23" s="1"/>
  <c r="BH95" i="23" a="1"/>
  <c r="BH95" i="23" s="1"/>
  <c r="BH92" i="23" a="1"/>
  <c r="BH92" i="23" s="1"/>
  <c r="BH97" i="23" a="1"/>
  <c r="BH97" i="23" s="1"/>
  <c r="BH101" i="23" a="1"/>
  <c r="BH101" i="23" s="1"/>
  <c r="BH87" i="23" a="1"/>
  <c r="BH87" i="23" s="1"/>
  <c r="BH94" i="23" a="1"/>
  <c r="BH94" i="23" s="1"/>
  <c r="BH103" i="23" a="1"/>
  <c r="BH103" i="23" s="1"/>
  <c r="BH85" i="23" a="1"/>
  <c r="BH85" i="23" s="1"/>
  <c r="BH93" i="23" a="1"/>
  <c r="BH93" i="23" s="1"/>
  <c r="BH96" i="23" a="1"/>
  <c r="BH96" i="23" s="1"/>
  <c r="BP4" i="23" a="1"/>
  <c r="BP4" i="23" s="1"/>
  <c r="BP6" i="23" a="1"/>
  <c r="BP6" i="23" s="1"/>
  <c r="BP5" i="23" a="1"/>
  <c r="BP5" i="23" s="1"/>
  <c r="BP18" i="23" a="1"/>
  <c r="BP18" i="23" s="1"/>
  <c r="BP19" i="23" a="1"/>
  <c r="BP19" i="23" s="1"/>
  <c r="BP23" i="23" a="1"/>
  <c r="BP23" i="23" s="1"/>
  <c r="BP26" i="23" a="1"/>
  <c r="BP26" i="23" s="1"/>
  <c r="BP9" i="23" a="1"/>
  <c r="BP9" i="23" s="1"/>
  <c r="BP13" i="23" a="1"/>
  <c r="BP13" i="23" s="1"/>
  <c r="BP20" i="23" a="1"/>
  <c r="BP20" i="23" s="1"/>
  <c r="BP21" i="23" a="1"/>
  <c r="BP21" i="23" s="1"/>
  <c r="BP15" i="23" a="1"/>
  <c r="BP15" i="23" s="1"/>
  <c r="BP16" i="23" a="1"/>
  <c r="BP16" i="23" s="1"/>
  <c r="BP7" i="23" a="1"/>
  <c r="BP7" i="23" s="1"/>
  <c r="BP25" i="23" a="1"/>
  <c r="BP25" i="23" s="1"/>
  <c r="BP28" i="23" a="1"/>
  <c r="BP28" i="23" s="1"/>
  <c r="BP11" i="23" a="1"/>
  <c r="BP11" i="23" s="1"/>
  <c r="BP14" i="23" a="1"/>
  <c r="BP14" i="23" s="1"/>
  <c r="BP17" i="23" a="1"/>
  <c r="BP17" i="23" s="1"/>
  <c r="BP22" i="23" a="1"/>
  <c r="BP22" i="23" s="1"/>
  <c r="BP27" i="23" a="1"/>
  <c r="BP27" i="23" s="1"/>
  <c r="BP32" i="23" a="1"/>
  <c r="BP32" i="23" s="1"/>
  <c r="BP38" i="23" a="1"/>
  <c r="BP38" i="23" s="1"/>
  <c r="BP42" i="23" a="1"/>
  <c r="BP42" i="23" s="1"/>
  <c r="BP33" i="23" a="1"/>
  <c r="BP33" i="23" s="1"/>
  <c r="BP8" i="23" a="1"/>
  <c r="BP8" i="23" s="1"/>
  <c r="BP30" i="23" a="1"/>
  <c r="BP30" i="23" s="1"/>
  <c r="BP31" i="23" a="1"/>
  <c r="BP31" i="23" s="1"/>
  <c r="BP36" i="23" a="1"/>
  <c r="BP36" i="23" s="1"/>
  <c r="BP37" i="23" a="1"/>
  <c r="BP37" i="23" s="1"/>
  <c r="BP29" i="23" a="1"/>
  <c r="BP29" i="23" s="1"/>
  <c r="BP34" i="23" a="1"/>
  <c r="BP34" i="23" s="1"/>
  <c r="BP41" i="23" a="1"/>
  <c r="BP41" i="23" s="1"/>
  <c r="BP46" i="23" a="1"/>
  <c r="BP46" i="23" s="1"/>
  <c r="BP39" i="23" a="1"/>
  <c r="BP39" i="23" s="1"/>
  <c r="BP35" i="23" a="1"/>
  <c r="BP35" i="23" s="1"/>
  <c r="BP40" i="23" a="1"/>
  <c r="BP40" i="23" s="1"/>
  <c r="BP43" i="23" a="1"/>
  <c r="BP43" i="23" s="1"/>
  <c r="BP44" i="23" a="1"/>
  <c r="BP44" i="23" s="1"/>
  <c r="BP24" i="23" a="1"/>
  <c r="BP24" i="23" s="1"/>
  <c r="BP51" i="23" a="1"/>
  <c r="BP51" i="23" s="1"/>
  <c r="BP57" i="23" a="1"/>
  <c r="BP57" i="23" s="1"/>
  <c r="BP64" i="23" a="1"/>
  <c r="BP64" i="23" s="1"/>
  <c r="BP53" i="23" a="1"/>
  <c r="BP53" i="23" s="1"/>
  <c r="BP54" i="23" a="1"/>
  <c r="BP54" i="23" s="1"/>
  <c r="BP59" i="23" a="1"/>
  <c r="BP59" i="23" s="1"/>
  <c r="BP65" i="23" a="1"/>
  <c r="BP65" i="23" s="1"/>
  <c r="BP10" i="23" a="1"/>
  <c r="BP10" i="23" s="1"/>
  <c r="BP50" i="23" a="1"/>
  <c r="BP50" i="23" s="1"/>
  <c r="BP47" i="23" a="1"/>
  <c r="BP47" i="23" s="1"/>
  <c r="BP62" i="23" a="1"/>
  <c r="BP62" i="23" s="1"/>
  <c r="BP63" i="23" a="1"/>
  <c r="BP63" i="23" s="1"/>
  <c r="BP55" i="23" a="1"/>
  <c r="BP55" i="23" s="1"/>
  <c r="BP52" i="23" a="1"/>
  <c r="BP52" i="23" s="1"/>
  <c r="BP56" i="23" a="1"/>
  <c r="BP56" i="23" s="1"/>
  <c r="BP58" i="23" a="1"/>
  <c r="BP58" i="23" s="1"/>
  <c r="BP45" i="23" a="1"/>
  <c r="BP45" i="23" s="1"/>
  <c r="BP61" i="23" a="1"/>
  <c r="BP61" i="23" s="1"/>
  <c r="BP48" i="23" a="1"/>
  <c r="BP48" i="23" s="1"/>
  <c r="BP49" i="23" a="1"/>
  <c r="BP49" i="23" s="1"/>
  <c r="BP60" i="23" a="1"/>
  <c r="BP60" i="23" s="1"/>
  <c r="BP75" i="23" a="1"/>
  <c r="BP75" i="23" s="1"/>
  <c r="BP81" i="23" a="1"/>
  <c r="BP81" i="23" s="1"/>
  <c r="BP72" i="23" a="1"/>
  <c r="BP72" i="23" s="1"/>
  <c r="BP73" i="23" a="1"/>
  <c r="BP73" i="23" s="1"/>
  <c r="BP78" i="23" a="1"/>
  <c r="BP78" i="23" s="1"/>
  <c r="BP82" i="23" a="1"/>
  <c r="BP82" i="23" s="1"/>
  <c r="BP74" i="23" a="1"/>
  <c r="BP74" i="23" s="1"/>
  <c r="BP76" i="23" a="1"/>
  <c r="BP76" i="23" s="1"/>
  <c r="BP79" i="23" a="1"/>
  <c r="BP79" i="23" s="1"/>
  <c r="BP83" i="23" a="1"/>
  <c r="BP83" i="23" s="1"/>
  <c r="BP67" i="23" a="1"/>
  <c r="BP67" i="23" s="1"/>
  <c r="BP68" i="23" a="1"/>
  <c r="BP68" i="23" s="1"/>
  <c r="BP69" i="23" a="1"/>
  <c r="BP69" i="23" s="1"/>
  <c r="BP70" i="23" a="1"/>
  <c r="BP70" i="23" s="1"/>
  <c r="BP71" i="23" a="1"/>
  <c r="BP71" i="23" s="1"/>
  <c r="BP77" i="23" a="1"/>
  <c r="BP77" i="23" s="1"/>
  <c r="BP66" i="23" a="1"/>
  <c r="BP66" i="23" s="1"/>
  <c r="BP86" i="23" a="1"/>
  <c r="BP86" i="23" s="1"/>
  <c r="BP96" i="23" a="1"/>
  <c r="BP96" i="23" s="1"/>
  <c r="BP90" i="23" a="1"/>
  <c r="BP90" i="23" s="1"/>
  <c r="BP91" i="23" a="1"/>
  <c r="BP91" i="23" s="1"/>
  <c r="BP89" i="23" a="1"/>
  <c r="BP89" i="23" s="1"/>
  <c r="BP93" i="23" a="1"/>
  <c r="BP93" i="23" s="1"/>
  <c r="BP88" i="23" a="1"/>
  <c r="BP88" i="23" s="1"/>
  <c r="BP95" i="23" a="1"/>
  <c r="BP95" i="23" s="1"/>
  <c r="BP98" i="23" a="1"/>
  <c r="BP98" i="23" s="1"/>
  <c r="BP99" i="23" a="1"/>
  <c r="BP99" i="23" s="1"/>
  <c r="BP84" i="23" a="1"/>
  <c r="BP84" i="23" s="1"/>
  <c r="BP92" i="23" a="1"/>
  <c r="BP92" i="23" s="1"/>
  <c r="BP100" i="23" a="1"/>
  <c r="BP100" i="23" s="1"/>
  <c r="BP102" i="23" a="1"/>
  <c r="BP102" i="23" s="1"/>
  <c r="BP80" i="23" a="1"/>
  <c r="BP80" i="23" s="1"/>
  <c r="BP85" i="23" a="1"/>
  <c r="BP85" i="23" s="1"/>
  <c r="BP87" i="23" a="1"/>
  <c r="BP87" i="23" s="1"/>
  <c r="BP97" i="23" a="1"/>
  <c r="BP97" i="23" s="1"/>
  <c r="BP101" i="23" a="1"/>
  <c r="BP101" i="23" s="1"/>
  <c r="BP94" i="23" a="1"/>
  <c r="BP94" i="23" s="1"/>
  <c r="BP103" i="23" a="1"/>
  <c r="BP103" i="23" s="1"/>
  <c r="BX4" i="23" a="1"/>
  <c r="BX4" i="23" s="1"/>
  <c r="BX5" i="23" a="1"/>
  <c r="BX5" i="23" s="1"/>
  <c r="BX14" i="23" a="1"/>
  <c r="BX14" i="23" s="1"/>
  <c r="BX17" i="23" a="1"/>
  <c r="BX17" i="23" s="1"/>
  <c r="BX27" i="23" a="1"/>
  <c r="BX27" i="23" s="1"/>
  <c r="BX18" i="23" a="1"/>
  <c r="BX18" i="23" s="1"/>
  <c r="BX19" i="23" a="1"/>
  <c r="BX19" i="23" s="1"/>
  <c r="BX22" i="23" a="1"/>
  <c r="BX22" i="23" s="1"/>
  <c r="BX9" i="23" a="1"/>
  <c r="BX9" i="23" s="1"/>
  <c r="BX26" i="23" a="1"/>
  <c r="BX26" i="23" s="1"/>
  <c r="BX29" i="23" a="1"/>
  <c r="BX29" i="23" s="1"/>
  <c r="BX20" i="23" a="1"/>
  <c r="BX20" i="23" s="1"/>
  <c r="BX23" i="23" a="1"/>
  <c r="BX23" i="23" s="1"/>
  <c r="BX7" i="23" a="1"/>
  <c r="BX7" i="23" s="1"/>
  <c r="BX28" i="23" a="1"/>
  <c r="BX28" i="23" s="1"/>
  <c r="BX11" i="23" a="1"/>
  <c r="BX11" i="23" s="1"/>
  <c r="BX13" i="23" a="1"/>
  <c r="BX13" i="23" s="1"/>
  <c r="BX16" i="23" a="1"/>
  <c r="BX16" i="23" s="1"/>
  <c r="BX21" i="23" a="1"/>
  <c r="BX21" i="23" s="1"/>
  <c r="BX6" i="23" a="1"/>
  <c r="BX6" i="23" s="1"/>
  <c r="BX24" i="23" a="1"/>
  <c r="BX24" i="23" s="1"/>
  <c r="BX34" i="23" a="1"/>
  <c r="BX34" i="23" s="1"/>
  <c r="BX38" i="23" a="1"/>
  <c r="BX38" i="23" s="1"/>
  <c r="BX39" i="23" a="1"/>
  <c r="BX39" i="23" s="1"/>
  <c r="BX40" i="23" a="1"/>
  <c r="BX40" i="23" s="1"/>
  <c r="BX44" i="23" a="1"/>
  <c r="BX44" i="23" s="1"/>
  <c r="BX35" i="23" a="1"/>
  <c r="BX35" i="23" s="1"/>
  <c r="BX43" i="23" a="1"/>
  <c r="BX43" i="23" s="1"/>
  <c r="BX33" i="23" a="1"/>
  <c r="BX33" i="23" s="1"/>
  <c r="BX42" i="23" a="1"/>
  <c r="BX42" i="23" s="1"/>
  <c r="BX8" i="23" a="1"/>
  <c r="BX8" i="23" s="1"/>
  <c r="BX36" i="23" a="1"/>
  <c r="BX36" i="23" s="1"/>
  <c r="BX25" i="23" a="1"/>
  <c r="BX25" i="23" s="1"/>
  <c r="BX31" i="23" a="1"/>
  <c r="BX31" i="23" s="1"/>
  <c r="BX32" i="23" a="1"/>
  <c r="BX32" i="23" s="1"/>
  <c r="BX37" i="23" a="1"/>
  <c r="BX37" i="23" s="1"/>
  <c r="BX41" i="23" a="1"/>
  <c r="BX41" i="23" s="1"/>
  <c r="BX45" i="23" a="1"/>
  <c r="BX45" i="23" s="1"/>
  <c r="BX10" i="23" a="1"/>
  <c r="BX10" i="23" s="1"/>
  <c r="BX15" i="23" a="1"/>
  <c r="BX15" i="23" s="1"/>
  <c r="BX58" i="23" a="1"/>
  <c r="BX58" i="23" s="1"/>
  <c r="BX61" i="23" a="1"/>
  <c r="BX61" i="23" s="1"/>
  <c r="BX30" i="23" a="1"/>
  <c r="BX30" i="23" s="1"/>
  <c r="BX48" i="23" a="1"/>
  <c r="BX48" i="23" s="1"/>
  <c r="BX49" i="23" a="1"/>
  <c r="BX49" i="23" s="1"/>
  <c r="BX51" i="23" a="1"/>
  <c r="BX51" i="23" s="1"/>
  <c r="BX57" i="23" a="1"/>
  <c r="BX57" i="23" s="1"/>
  <c r="BX60" i="23" a="1"/>
  <c r="BX60" i="23" s="1"/>
  <c r="BX64" i="23" a="1"/>
  <c r="BX64" i="23" s="1"/>
  <c r="BX54" i="23" a="1"/>
  <c r="BX54" i="23" s="1"/>
  <c r="BX59" i="23" a="1"/>
  <c r="BX59" i="23" s="1"/>
  <c r="BX46" i="23" a="1"/>
  <c r="BX46" i="23" s="1"/>
  <c r="BX50" i="23" a="1"/>
  <c r="BX50" i="23" s="1"/>
  <c r="BX53" i="23" a="1"/>
  <c r="BX53" i="23" s="1"/>
  <c r="BX65" i="23" a="1"/>
  <c r="BX65" i="23" s="1"/>
  <c r="BX47" i="23" a="1"/>
  <c r="BX47" i="23" s="1"/>
  <c r="BX62" i="23" a="1"/>
  <c r="BX62" i="23" s="1"/>
  <c r="BX63" i="23" a="1"/>
  <c r="BX63" i="23" s="1"/>
  <c r="BX52" i="23" a="1"/>
  <c r="BX52" i="23" s="1"/>
  <c r="BX55" i="23" a="1"/>
  <c r="BX55" i="23" s="1"/>
  <c r="BX56" i="23" a="1"/>
  <c r="BX56" i="23" s="1"/>
  <c r="BX68" i="23" a="1"/>
  <c r="BX68" i="23" s="1"/>
  <c r="BX69" i="23" a="1"/>
  <c r="BX69" i="23" s="1"/>
  <c r="BX79" i="23" a="1"/>
  <c r="BX79" i="23" s="1"/>
  <c r="BX66" i="23" a="1"/>
  <c r="BX66" i="23" s="1"/>
  <c r="BX70" i="23" a="1"/>
  <c r="BX70" i="23" s="1"/>
  <c r="BX71" i="23" a="1"/>
  <c r="BX71" i="23" s="1"/>
  <c r="BX77" i="23" a="1"/>
  <c r="BX77" i="23" s="1"/>
  <c r="BX80" i="23" a="1"/>
  <c r="BX80" i="23" s="1"/>
  <c r="BX72" i="23" a="1"/>
  <c r="BX72" i="23" s="1"/>
  <c r="BX81" i="23" a="1"/>
  <c r="BX81" i="23" s="1"/>
  <c r="BX75" i="23" a="1"/>
  <c r="BX75" i="23" s="1"/>
  <c r="BX73" i="23" a="1"/>
  <c r="BX73" i="23" s="1"/>
  <c r="BX74" i="23" a="1"/>
  <c r="BX74" i="23" s="1"/>
  <c r="BX78" i="23" a="1"/>
  <c r="BX78" i="23" s="1"/>
  <c r="BX82" i="23" a="1"/>
  <c r="BX82" i="23" s="1"/>
  <c r="BX83" i="23" a="1"/>
  <c r="BX83" i="23" s="1"/>
  <c r="BX67" i="23" a="1"/>
  <c r="BX67" i="23" s="1"/>
  <c r="BX86" i="23" a="1"/>
  <c r="BX86" i="23" s="1"/>
  <c r="BX94" i="23" a="1"/>
  <c r="BX94" i="23" s="1"/>
  <c r="BX90" i="23" a="1"/>
  <c r="BX90" i="23" s="1"/>
  <c r="BX89" i="23" a="1"/>
  <c r="BX89" i="23" s="1"/>
  <c r="BX91" i="23" a="1"/>
  <c r="BX91" i="23" s="1"/>
  <c r="BX101" i="23" a="1"/>
  <c r="BX101" i="23" s="1"/>
  <c r="BX103" i="23" a="1"/>
  <c r="BX103" i="23" s="1"/>
  <c r="BX88" i="23" a="1"/>
  <c r="BX88" i="23" s="1"/>
  <c r="BX93" i="23" a="1"/>
  <c r="BX93" i="23" s="1"/>
  <c r="BX96" i="23" a="1"/>
  <c r="BX96" i="23" s="1"/>
  <c r="BX98" i="23" a="1"/>
  <c r="BX98" i="23" s="1"/>
  <c r="BX85" i="23" a="1"/>
  <c r="BX85" i="23" s="1"/>
  <c r="BX87" i="23" a="1"/>
  <c r="BX87" i="23" s="1"/>
  <c r="BX95" i="23" a="1"/>
  <c r="BX95" i="23" s="1"/>
  <c r="BX99" i="23" a="1"/>
  <c r="BX99" i="23" s="1"/>
  <c r="BX76" i="23" a="1"/>
  <c r="BX76" i="23" s="1"/>
  <c r="BX84" i="23" a="1"/>
  <c r="BX84" i="23" s="1"/>
  <c r="BX92" i="23" a="1"/>
  <c r="BX92" i="23" s="1"/>
  <c r="BX97" i="23" a="1"/>
  <c r="BX97" i="23" s="1"/>
  <c r="BX100" i="23" a="1"/>
  <c r="BX100" i="23" s="1"/>
  <c r="BX102" i="23" a="1"/>
  <c r="BX102" i="23" s="1"/>
  <c r="CF4" i="23" a="1"/>
  <c r="CF4" i="23" s="1"/>
  <c r="CF5" i="23" a="1"/>
  <c r="CF5" i="23" s="1"/>
  <c r="CF16" i="23" a="1"/>
  <c r="CF16" i="23" s="1"/>
  <c r="CF21" i="23" a="1"/>
  <c r="CF21" i="23" s="1"/>
  <c r="CF27" i="23" a="1"/>
  <c r="CF27" i="23" s="1"/>
  <c r="CF15" i="23" a="1"/>
  <c r="CF15" i="23" s="1"/>
  <c r="CF18" i="23" a="1"/>
  <c r="CF18" i="23" s="1"/>
  <c r="CF9" i="23" a="1"/>
  <c r="CF9" i="23" s="1"/>
  <c r="CF17" i="23" a="1"/>
  <c r="CF17" i="23" s="1"/>
  <c r="CF19" i="23" a="1"/>
  <c r="CF19" i="23" s="1"/>
  <c r="CF26" i="23" a="1"/>
  <c r="CF26" i="23" s="1"/>
  <c r="CF14" i="23" a="1"/>
  <c r="CF14" i="23" s="1"/>
  <c r="CF6" i="23" a="1"/>
  <c r="CF6" i="23" s="1"/>
  <c r="CF7" i="23" a="1"/>
  <c r="CF7" i="23" s="1"/>
  <c r="CF22" i="23" a="1"/>
  <c r="CF22" i="23" s="1"/>
  <c r="CF29" i="23" a="1"/>
  <c r="CF29" i="23" s="1"/>
  <c r="CF11" i="23" a="1"/>
  <c r="CF11" i="23" s="1"/>
  <c r="CF23" i="23" a="1"/>
  <c r="CF23" i="23" s="1"/>
  <c r="CF24" i="23" a="1"/>
  <c r="CF24" i="23" s="1"/>
  <c r="CF10" i="23" a="1"/>
  <c r="CF10" i="23" s="1"/>
  <c r="CF25" i="23" a="1"/>
  <c r="CF25" i="23" s="1"/>
  <c r="CF28" i="23" a="1"/>
  <c r="CF28" i="23" s="1"/>
  <c r="CF31" i="23" a="1"/>
  <c r="CF31" i="23" s="1"/>
  <c r="CF32" i="23" a="1"/>
  <c r="CF32" i="23" s="1"/>
  <c r="CF41" i="23" a="1"/>
  <c r="CF41" i="23" s="1"/>
  <c r="CF45" i="23" a="1"/>
  <c r="CF45" i="23" s="1"/>
  <c r="CF34" i="23" a="1"/>
  <c r="CF34" i="23" s="1"/>
  <c r="CF38" i="23" a="1"/>
  <c r="CF38" i="23" s="1"/>
  <c r="CF43" i="23" a="1"/>
  <c r="CF43" i="23" s="1"/>
  <c r="CF44" i="23" a="1"/>
  <c r="CF44" i="23" s="1"/>
  <c r="CF30" i="23" a="1"/>
  <c r="CF30" i="23" s="1"/>
  <c r="CF40" i="23" a="1"/>
  <c r="CF40" i="23" s="1"/>
  <c r="CF39" i="23" a="1"/>
  <c r="CF39" i="23" s="1"/>
  <c r="CF42" i="23" a="1"/>
  <c r="CF42" i="23" s="1"/>
  <c r="CF8" i="23" a="1"/>
  <c r="CF8" i="23" s="1"/>
  <c r="CF13" i="23" a="1"/>
  <c r="CF13" i="23" s="1"/>
  <c r="CF20" i="23" a="1"/>
  <c r="CF20" i="23" s="1"/>
  <c r="CF35" i="23" a="1"/>
  <c r="CF35" i="23" s="1"/>
  <c r="CF36" i="23" a="1"/>
  <c r="CF36" i="23" s="1"/>
  <c r="CF37" i="23" a="1"/>
  <c r="CF37" i="23" s="1"/>
  <c r="CF46" i="23" a="1"/>
  <c r="CF46" i="23" s="1"/>
  <c r="CF63" i="23" a="1"/>
  <c r="CF63" i="23" s="1"/>
  <c r="CF52" i="23" a="1"/>
  <c r="CF52" i="23" s="1"/>
  <c r="CF56" i="23" a="1"/>
  <c r="CF56" i="23" s="1"/>
  <c r="CF33" i="23" a="1"/>
  <c r="CF33" i="23" s="1"/>
  <c r="CF49" i="23" a="1"/>
  <c r="CF49" i="23" s="1"/>
  <c r="CF48" i="23" a="1"/>
  <c r="CF48" i="23" s="1"/>
  <c r="CF57" i="23" a="1"/>
  <c r="CF57" i="23" s="1"/>
  <c r="CF58" i="23" a="1"/>
  <c r="CF58" i="23" s="1"/>
  <c r="CF61" i="23" a="1"/>
  <c r="CF61" i="23" s="1"/>
  <c r="CF51" i="23" a="1"/>
  <c r="CF51" i="23" s="1"/>
  <c r="CF54" i="23" a="1"/>
  <c r="CF54" i="23" s="1"/>
  <c r="CF60" i="23" a="1"/>
  <c r="CF60" i="23" s="1"/>
  <c r="CF47" i="23" a="1"/>
  <c r="CF47" i="23" s="1"/>
  <c r="CF53" i="23" a="1"/>
  <c r="CF53" i="23" s="1"/>
  <c r="CF59" i="23" a="1"/>
  <c r="CF59" i="23" s="1"/>
  <c r="CF50" i="23" a="1"/>
  <c r="CF50" i="23" s="1"/>
  <c r="CF55" i="23" a="1"/>
  <c r="CF55" i="23" s="1"/>
  <c r="CF62" i="23" a="1"/>
  <c r="CF62" i="23" s="1"/>
  <c r="CF65" i="23" a="1"/>
  <c r="CF65" i="23" s="1"/>
  <c r="CF64" i="23" a="1"/>
  <c r="CF64" i="23" s="1"/>
  <c r="CF73" i="23" a="1"/>
  <c r="CF73" i="23" s="1"/>
  <c r="CF74" i="23" a="1"/>
  <c r="CF74" i="23" s="1"/>
  <c r="CF82" i="23" a="1"/>
  <c r="CF82" i="23" s="1"/>
  <c r="CF83" i="23" a="1"/>
  <c r="CF83" i="23" s="1"/>
  <c r="CF78" i="23" a="1"/>
  <c r="CF78" i="23" s="1"/>
  <c r="CF66" i="23" a="1"/>
  <c r="CF66" i="23" s="1"/>
  <c r="CF67" i="23" a="1"/>
  <c r="CF67" i="23" s="1"/>
  <c r="CF69" i="23" a="1"/>
  <c r="CF69" i="23" s="1"/>
  <c r="CF70" i="23" a="1"/>
  <c r="CF70" i="23" s="1"/>
  <c r="CF84" i="23" a="1"/>
  <c r="CF84" i="23" s="1"/>
  <c r="CF68" i="23" a="1"/>
  <c r="CF68" i="23" s="1"/>
  <c r="CF76" i="23" a="1"/>
  <c r="CF76" i="23" s="1"/>
  <c r="CF79" i="23" a="1"/>
  <c r="CF79" i="23" s="1"/>
  <c r="CF71" i="23" a="1"/>
  <c r="CF71" i="23" s="1"/>
  <c r="CF80" i="23" a="1"/>
  <c r="CF80" i="23" s="1"/>
  <c r="CF72" i="23" a="1"/>
  <c r="CF72" i="23" s="1"/>
  <c r="CF77" i="23" a="1"/>
  <c r="CF77" i="23" s="1"/>
  <c r="CF81" i="23" a="1"/>
  <c r="CF81" i="23" s="1"/>
  <c r="CF86" i="23" a="1"/>
  <c r="CF86" i="23" s="1"/>
  <c r="CF92" i="23" a="1"/>
  <c r="CF92" i="23" s="1"/>
  <c r="CF97" i="23" a="1"/>
  <c r="CF97" i="23" s="1"/>
  <c r="CF99" i="23" a="1"/>
  <c r="CF99" i="23" s="1"/>
  <c r="CF100" i="23" a="1"/>
  <c r="CF100" i="23" s="1"/>
  <c r="CF102" i="23" a="1"/>
  <c r="CF102" i="23" s="1"/>
  <c r="CF88" i="23" a="1"/>
  <c r="CF88" i="23" s="1"/>
  <c r="CF89" i="23" a="1"/>
  <c r="CF89" i="23" s="1"/>
  <c r="CF90" i="23" a="1"/>
  <c r="CF90" i="23" s="1"/>
  <c r="CF94" i="23" a="1"/>
  <c r="CF94" i="23" s="1"/>
  <c r="CF75" i="23" a="1"/>
  <c r="CF75" i="23" s="1"/>
  <c r="CF85" i="23" a="1"/>
  <c r="CF85" i="23" s="1"/>
  <c r="CF91" i="23" a="1"/>
  <c r="CF91" i="23" s="1"/>
  <c r="CF96" i="23" a="1"/>
  <c r="CF96" i="23" s="1"/>
  <c r="CF101" i="23" a="1"/>
  <c r="CF101" i="23" s="1"/>
  <c r="CF103" i="23" a="1"/>
  <c r="CF103" i="23" s="1"/>
  <c r="CF87" i="23" a="1"/>
  <c r="CF87" i="23" s="1"/>
  <c r="CF93" i="23" a="1"/>
  <c r="CF93" i="23" s="1"/>
  <c r="CF95" i="23" a="1"/>
  <c r="CF95" i="23" s="1"/>
  <c r="CF98" i="23" a="1"/>
  <c r="CF98" i="23" s="1"/>
  <c r="CN4" i="23" a="1"/>
  <c r="CN4" i="23" s="1"/>
  <c r="CN5" i="23" a="1"/>
  <c r="CN5" i="23" s="1"/>
  <c r="CN23" i="23" a="1"/>
  <c r="CN23" i="23" s="1"/>
  <c r="CN27" i="23" a="1"/>
  <c r="CN27" i="23" s="1"/>
  <c r="CN9" i="23" a="1"/>
  <c r="CN9" i="23" s="1"/>
  <c r="CN13" i="23" a="1"/>
  <c r="CN13" i="23" s="1"/>
  <c r="CN22" i="23" a="1"/>
  <c r="CN22" i="23" s="1"/>
  <c r="CN6" i="23" a="1"/>
  <c r="CN6" i="23" s="1"/>
  <c r="CN15" i="23" a="1"/>
  <c r="CN15" i="23" s="1"/>
  <c r="CN16" i="23" a="1"/>
  <c r="CN16" i="23" s="1"/>
  <c r="CN18" i="23" a="1"/>
  <c r="CN18" i="23" s="1"/>
  <c r="CN21" i="23" a="1"/>
  <c r="CN21" i="23" s="1"/>
  <c r="CN11" i="23" a="1"/>
  <c r="CN11" i="23" s="1"/>
  <c r="CN19" i="23" a="1"/>
  <c r="CN19" i="23" s="1"/>
  <c r="CN26" i="23" a="1"/>
  <c r="CN26" i="23" s="1"/>
  <c r="CN10" i="23" a="1"/>
  <c r="CN10" i="23" s="1"/>
  <c r="CN17" i="23" a="1"/>
  <c r="CN17" i="23" s="1"/>
  <c r="CN20" i="23" a="1"/>
  <c r="CN20" i="23" s="1"/>
  <c r="CN24" i="23" a="1"/>
  <c r="CN24" i="23" s="1"/>
  <c r="CN14" i="23" a="1"/>
  <c r="CN14" i="23" s="1"/>
  <c r="CN39" i="23" a="1"/>
  <c r="CN39" i="23" s="1"/>
  <c r="CN33" i="23" a="1"/>
  <c r="CN33" i="23" s="1"/>
  <c r="CN41" i="23" a="1"/>
  <c r="CN41" i="23" s="1"/>
  <c r="CN25" i="23" a="1"/>
  <c r="CN25" i="23" s="1"/>
  <c r="CN32" i="23" a="1"/>
  <c r="CN32" i="23" s="1"/>
  <c r="CN45" i="23" a="1"/>
  <c r="CN45" i="23" s="1"/>
  <c r="CN46" i="23" a="1"/>
  <c r="CN46" i="23" s="1"/>
  <c r="CN47" i="23" a="1"/>
  <c r="CN47" i="23" s="1"/>
  <c r="CN34" i="23" a="1"/>
  <c r="CN34" i="23" s="1"/>
  <c r="CN28" i="23" a="1"/>
  <c r="CN28" i="23" s="1"/>
  <c r="CN31" i="23" a="1"/>
  <c r="CN31" i="23" s="1"/>
  <c r="CN40" i="23" a="1"/>
  <c r="CN40" i="23" s="1"/>
  <c r="CN38" i="23" a="1"/>
  <c r="CN38" i="23" s="1"/>
  <c r="CN43" i="23" a="1"/>
  <c r="CN43" i="23" s="1"/>
  <c r="CN35" i="23" a="1"/>
  <c r="CN35" i="23" s="1"/>
  <c r="CN37" i="23" a="1"/>
  <c r="CN37" i="23" s="1"/>
  <c r="CN53" i="23" a="1"/>
  <c r="CN53" i="23" s="1"/>
  <c r="CN55" i="23" a="1"/>
  <c r="CN55" i="23" s="1"/>
  <c r="CN59" i="23" a="1"/>
  <c r="CN59" i="23" s="1"/>
  <c r="CN64" i="23" a="1"/>
  <c r="CN64" i="23" s="1"/>
  <c r="CN50" i="23" a="1"/>
  <c r="CN50" i="23" s="1"/>
  <c r="CN62" i="23" a="1"/>
  <c r="CN62" i="23" s="1"/>
  <c r="CN7" i="23" a="1"/>
  <c r="CN7" i="23" s="1"/>
  <c r="CN29" i="23" a="1"/>
  <c r="CN29" i="23" s="1"/>
  <c r="CN52" i="23" a="1"/>
  <c r="CN52" i="23" s="1"/>
  <c r="CN63" i="23" a="1"/>
  <c r="CN63" i="23" s="1"/>
  <c r="CN65" i="23" a="1"/>
  <c r="CN65" i="23" s="1"/>
  <c r="CN42" i="23" a="1"/>
  <c r="CN42" i="23" s="1"/>
  <c r="CN49" i="23" a="1"/>
  <c r="CN49" i="23" s="1"/>
  <c r="CN56" i="23" a="1"/>
  <c r="CN56" i="23" s="1"/>
  <c r="CN30" i="23" a="1"/>
  <c r="CN30" i="23" s="1"/>
  <c r="CN8" i="23" a="1"/>
  <c r="CN8" i="23" s="1"/>
  <c r="CN44" i="23" a="1"/>
  <c r="CN44" i="23" s="1"/>
  <c r="CN51" i="23" a="1"/>
  <c r="CN51" i="23" s="1"/>
  <c r="CN54" i="23" a="1"/>
  <c r="CN54" i="23" s="1"/>
  <c r="CN57" i="23" a="1"/>
  <c r="CN57" i="23" s="1"/>
  <c r="CN58" i="23" a="1"/>
  <c r="CN58" i="23" s="1"/>
  <c r="CN36" i="23" a="1"/>
  <c r="CN36" i="23" s="1"/>
  <c r="CN48" i="23" a="1"/>
  <c r="CN48" i="23" s="1"/>
  <c r="CN61" i="23" a="1"/>
  <c r="CN61" i="23" s="1"/>
  <c r="CN60" i="23" a="1"/>
  <c r="CN60" i="23" s="1"/>
  <c r="CN71" i="23" a="1"/>
  <c r="CN71" i="23" s="1"/>
  <c r="CN80" i="23" a="1"/>
  <c r="CN80" i="23" s="1"/>
  <c r="CN81" i="23" a="1"/>
  <c r="CN81" i="23" s="1"/>
  <c r="CN72" i="23" a="1"/>
  <c r="CN72" i="23" s="1"/>
  <c r="CN77" i="23" a="1"/>
  <c r="CN77" i="23" s="1"/>
  <c r="CN73" i="23" a="1"/>
  <c r="CN73" i="23" s="1"/>
  <c r="CN74" i="23" a="1"/>
  <c r="CN74" i="23" s="1"/>
  <c r="CN82" i="23" a="1"/>
  <c r="CN82" i="23" s="1"/>
  <c r="CN67" i="23" a="1"/>
  <c r="CN67" i="23" s="1"/>
  <c r="CN68" i="23" a="1"/>
  <c r="CN68" i="23" s="1"/>
  <c r="CN75" i="23" a="1"/>
  <c r="CN75" i="23" s="1"/>
  <c r="CN78" i="23" a="1"/>
  <c r="CN78" i="23" s="1"/>
  <c r="CN83" i="23" a="1"/>
  <c r="CN83" i="23" s="1"/>
  <c r="CN69" i="23" a="1"/>
  <c r="CN69" i="23" s="1"/>
  <c r="CN70" i="23" a="1"/>
  <c r="CN70" i="23" s="1"/>
  <c r="CN66" i="23" a="1"/>
  <c r="CN66" i="23" s="1"/>
  <c r="CN84" i="23" a="1"/>
  <c r="CN84" i="23" s="1"/>
  <c r="CN86" i="23" a="1"/>
  <c r="CN86" i="23" s="1"/>
  <c r="CN98" i="23" a="1"/>
  <c r="CN98" i="23" s="1"/>
  <c r="CN103" i="23" a="1"/>
  <c r="CN103" i="23" s="1"/>
  <c r="CN101" i="23" a="1"/>
  <c r="CN101" i="23" s="1"/>
  <c r="CN76" i="23" a="1"/>
  <c r="CN76" i="23" s="1"/>
  <c r="CN95" i="23" a="1"/>
  <c r="CN95" i="23" s="1"/>
  <c r="CN85" i="23" a="1"/>
  <c r="CN85" i="23" s="1"/>
  <c r="CN92" i="23" a="1"/>
  <c r="CN92" i="23" s="1"/>
  <c r="CN97" i="23" a="1"/>
  <c r="CN97" i="23" s="1"/>
  <c r="CN90" i="23" a="1"/>
  <c r="CN90" i="23" s="1"/>
  <c r="CN94" i="23" a="1"/>
  <c r="CN94" i="23" s="1"/>
  <c r="CN99" i="23" a="1"/>
  <c r="CN99" i="23" s="1"/>
  <c r="CN88" i="23" a="1"/>
  <c r="CN88" i="23" s="1"/>
  <c r="CN89" i="23" a="1"/>
  <c r="CN89" i="23" s="1"/>
  <c r="CN100" i="23" a="1"/>
  <c r="CN100" i="23" s="1"/>
  <c r="CN79" i="23" a="1"/>
  <c r="CN79" i="23" s="1"/>
  <c r="CN91" i="23" a="1"/>
  <c r="CN91" i="23" s="1"/>
  <c r="CN102" i="23" a="1"/>
  <c r="CN102" i="23" s="1"/>
  <c r="CN87" i="23" a="1"/>
  <c r="CN87" i="23" s="1"/>
  <c r="CN93" i="23" a="1"/>
  <c r="CN93" i="23" s="1"/>
  <c r="CN96" i="23" a="1"/>
  <c r="CN96" i="23" s="1"/>
  <c r="CV4" i="23" a="1"/>
  <c r="CV4" i="23" s="1"/>
  <c r="CV14" i="23" a="1"/>
  <c r="CV14" i="23" s="1"/>
  <c r="CV22" i="23" a="1"/>
  <c r="CV22" i="23" s="1"/>
  <c r="CV28" i="23" a="1"/>
  <c r="CV28" i="23" s="1"/>
  <c r="CV24" i="23" a="1"/>
  <c r="CV24" i="23" s="1"/>
  <c r="CV7" i="23" a="1"/>
  <c r="CV7" i="23" s="1"/>
  <c r="CV9" i="23" a="1"/>
  <c r="CV9" i="23" s="1"/>
  <c r="CV11" i="23" a="1"/>
  <c r="CV11" i="23" s="1"/>
  <c r="CV17" i="23" a="1"/>
  <c r="CV17" i="23" s="1"/>
  <c r="CV20" i="23" a="1"/>
  <c r="CV20" i="23" s="1"/>
  <c r="CV27" i="23" a="1"/>
  <c r="CV27" i="23" s="1"/>
  <c r="CV6" i="23" a="1"/>
  <c r="CV6" i="23" s="1"/>
  <c r="CV13" i="23" a="1"/>
  <c r="CV13" i="23" s="1"/>
  <c r="CV23" i="23" a="1"/>
  <c r="CV23" i="23" s="1"/>
  <c r="CV18" i="23" a="1"/>
  <c r="CV18" i="23" s="1"/>
  <c r="CV26" i="23" a="1"/>
  <c r="CV26" i="23" s="1"/>
  <c r="CV29" i="23" a="1"/>
  <c r="CV29" i="23" s="1"/>
  <c r="CV10" i="23" a="1"/>
  <c r="CV10" i="23" s="1"/>
  <c r="CV15" i="23" a="1"/>
  <c r="CV15" i="23" s="1"/>
  <c r="CV16" i="23" a="1"/>
  <c r="CV16" i="23" s="1"/>
  <c r="CV21" i="23" a="1"/>
  <c r="CV21" i="23" s="1"/>
  <c r="CV25" i="23" a="1"/>
  <c r="CV25" i="23" s="1"/>
  <c r="CV5" i="23" a="1"/>
  <c r="CV5" i="23" s="1"/>
  <c r="CV30" i="23" a="1"/>
  <c r="CV30" i="23" s="1"/>
  <c r="CV31" i="23" a="1"/>
  <c r="CV31" i="23" s="1"/>
  <c r="CV38" i="23" a="1"/>
  <c r="CV38" i="23" s="1"/>
  <c r="CV35" i="23" a="1"/>
  <c r="CV35" i="23" s="1"/>
  <c r="CV33" i="23" a="1"/>
  <c r="CV33" i="23" s="1"/>
  <c r="CV39" i="23" a="1"/>
  <c r="CV39" i="23" s="1"/>
  <c r="CV41" i="23" a="1"/>
  <c r="CV41" i="23" s="1"/>
  <c r="CV44" i="23" a="1"/>
  <c r="CV44" i="23" s="1"/>
  <c r="CV45" i="23" a="1"/>
  <c r="CV45" i="23" s="1"/>
  <c r="CV32" i="23" a="1"/>
  <c r="CV32" i="23" s="1"/>
  <c r="CV43" i="23" a="1"/>
  <c r="CV43" i="23" s="1"/>
  <c r="CV46" i="23" a="1"/>
  <c r="CV46" i="23" s="1"/>
  <c r="CV8" i="23" a="1"/>
  <c r="CV8" i="23" s="1"/>
  <c r="CV34" i="23" a="1"/>
  <c r="CV34" i="23" s="1"/>
  <c r="CV36" i="23" a="1"/>
  <c r="CV36" i="23" s="1"/>
  <c r="CV37" i="23" a="1"/>
  <c r="CV37" i="23" s="1"/>
  <c r="CV40" i="23" a="1"/>
  <c r="CV40" i="23" s="1"/>
  <c r="CV42" i="23" a="1"/>
  <c r="CV42" i="23" s="1"/>
  <c r="CV48" i="23" a="1"/>
  <c r="CV48" i="23" s="1"/>
  <c r="CV51" i="23" a="1"/>
  <c r="CV51" i="23" s="1"/>
  <c r="CV57" i="23" a="1"/>
  <c r="CV57" i="23" s="1"/>
  <c r="CV53" i="23" a="1"/>
  <c r="CV53" i="23" s="1"/>
  <c r="CV55" i="23" a="1"/>
  <c r="CV55" i="23" s="1"/>
  <c r="CV60" i="23" a="1"/>
  <c r="CV60" i="23" s="1"/>
  <c r="CV50" i="23" a="1"/>
  <c r="CV50" i="23" s="1"/>
  <c r="CV56" i="23" a="1"/>
  <c r="CV56" i="23" s="1"/>
  <c r="CV59" i="23" a="1"/>
  <c r="CV59" i="23" s="1"/>
  <c r="CV62" i="23" a="1"/>
  <c r="CV62" i="23" s="1"/>
  <c r="CV64" i="23" a="1"/>
  <c r="CV64" i="23" s="1"/>
  <c r="CV49" i="23" a="1"/>
  <c r="CV49" i="23" s="1"/>
  <c r="CV52" i="23" a="1"/>
  <c r="CV52" i="23" s="1"/>
  <c r="CV63" i="23" a="1"/>
  <c r="CV63" i="23" s="1"/>
  <c r="CV65" i="23" a="1"/>
  <c r="CV65" i="23" s="1"/>
  <c r="CV19" i="23" a="1"/>
  <c r="CV19" i="23" s="1"/>
  <c r="CV54" i="23" a="1"/>
  <c r="CV54" i="23" s="1"/>
  <c r="CV58" i="23" a="1"/>
  <c r="CV58" i="23" s="1"/>
  <c r="CV61" i="23" a="1"/>
  <c r="CV61" i="23" s="1"/>
  <c r="CV47" i="23" a="1"/>
  <c r="CV47" i="23" s="1"/>
  <c r="CV66" i="23" a="1"/>
  <c r="CV66" i="23" s="1"/>
  <c r="CV78" i="23" a="1"/>
  <c r="CV78" i="23" s="1"/>
  <c r="CV71" i="23" a="1"/>
  <c r="CV71" i="23" s="1"/>
  <c r="CV76" i="23" a="1"/>
  <c r="CV76" i="23" s="1"/>
  <c r="CV79" i="23" a="1"/>
  <c r="CV79" i="23" s="1"/>
  <c r="CV80" i="23" a="1"/>
  <c r="CV80" i="23" s="1"/>
  <c r="CV81" i="23" a="1"/>
  <c r="CV81" i="23" s="1"/>
  <c r="CV72" i="23" a="1"/>
  <c r="CV72" i="23" s="1"/>
  <c r="CV73" i="23" a="1"/>
  <c r="CV73" i="23" s="1"/>
  <c r="CV74" i="23" a="1"/>
  <c r="CV74" i="23" s="1"/>
  <c r="CV77" i="23" a="1"/>
  <c r="CV77" i="23" s="1"/>
  <c r="CV82" i="23" a="1"/>
  <c r="CV82" i="23" s="1"/>
  <c r="CV67" i="23" a="1"/>
  <c r="CV67" i="23" s="1"/>
  <c r="CV68" i="23" a="1"/>
  <c r="CV68" i="23" s="1"/>
  <c r="CV69" i="23" a="1"/>
  <c r="CV69" i="23" s="1"/>
  <c r="CV70" i="23" a="1"/>
  <c r="CV70" i="23" s="1"/>
  <c r="CV84" i="23" a="1"/>
  <c r="CV84" i="23" s="1"/>
  <c r="CV96" i="23" a="1"/>
  <c r="CV96" i="23" s="1"/>
  <c r="CV100" i="23" a="1"/>
  <c r="CV100" i="23" s="1"/>
  <c r="CV87" i="23" a="1"/>
  <c r="CV87" i="23" s="1"/>
  <c r="CV102" i="23" a="1"/>
  <c r="CV102" i="23" s="1"/>
  <c r="CV83" i="23" a="1"/>
  <c r="CV83" i="23" s="1"/>
  <c r="CV85" i="23" a="1"/>
  <c r="CV85" i="23" s="1"/>
  <c r="CV86" i="23" a="1"/>
  <c r="CV86" i="23" s="1"/>
  <c r="CV93" i="23" a="1"/>
  <c r="CV93" i="23" s="1"/>
  <c r="CV95" i="23" a="1"/>
  <c r="CV95" i="23" s="1"/>
  <c r="CV98" i="23" a="1"/>
  <c r="CV98" i="23" s="1"/>
  <c r="CV103" i="23" a="1"/>
  <c r="CV103" i="23" s="1"/>
  <c r="CV92" i="23" a="1"/>
  <c r="CV92" i="23" s="1"/>
  <c r="CV89" i="23" a="1"/>
  <c r="CV89" i="23" s="1"/>
  <c r="CV90" i="23" a="1"/>
  <c r="CV90" i="23" s="1"/>
  <c r="CV101" i="23" a="1"/>
  <c r="CV101" i="23" s="1"/>
  <c r="CV88" i="23" a="1"/>
  <c r="CV88" i="23" s="1"/>
  <c r="CV97" i="23" a="1"/>
  <c r="CV97" i="23" s="1"/>
  <c r="CV75" i="23" a="1"/>
  <c r="CV75" i="23" s="1"/>
  <c r="CV91" i="23" a="1"/>
  <c r="CV91" i="23" s="1"/>
  <c r="CV94" i="23" a="1"/>
  <c r="CV94" i="23" s="1"/>
  <c r="CV99" i="23" a="1"/>
  <c r="CV99" i="23" s="1"/>
  <c r="DD5" i="23" a="1"/>
  <c r="DD5" i="23" s="1"/>
  <c r="DD6" i="23" a="1"/>
  <c r="DD6" i="23" s="1"/>
  <c r="DD4" i="23" a="1"/>
  <c r="DD4" i="23" s="1"/>
  <c r="DD25" i="23" a="1"/>
  <c r="DD25" i="23" s="1"/>
  <c r="DD16" i="23" a="1"/>
  <c r="DD16" i="23" s="1"/>
  <c r="DD24" i="23" a="1"/>
  <c r="DD24" i="23" s="1"/>
  <c r="DD9" i="23" a="1"/>
  <c r="DD9" i="23" s="1"/>
  <c r="DD14" i="23" a="1"/>
  <c r="DD14" i="23" s="1"/>
  <c r="DD15" i="23" a="1"/>
  <c r="DD15" i="23" s="1"/>
  <c r="DD21" i="23" a="1"/>
  <c r="DD21" i="23" s="1"/>
  <c r="DD27" i="23" a="1"/>
  <c r="DD27" i="23" s="1"/>
  <c r="DD20" i="23" a="1"/>
  <c r="DD20" i="23" s="1"/>
  <c r="DD7" i="23" a="1"/>
  <c r="DD7" i="23" s="1"/>
  <c r="DD23" i="23" a="1"/>
  <c r="DD23" i="23" s="1"/>
  <c r="DD10" i="23" a="1"/>
  <c r="DD10" i="23" s="1"/>
  <c r="DD17" i="23" a="1"/>
  <c r="DD17" i="23" s="1"/>
  <c r="DD18" i="23" a="1"/>
  <c r="DD18" i="23" s="1"/>
  <c r="DD13" i="23" a="1"/>
  <c r="DD13" i="23" s="1"/>
  <c r="DD8" i="23" a="1"/>
  <c r="DD8" i="23" s="1"/>
  <c r="DD11" i="23" a="1"/>
  <c r="DD11" i="23" s="1"/>
  <c r="DD28" i="23" a="1"/>
  <c r="DD28" i="23" s="1"/>
  <c r="DD36" i="23" a="1"/>
  <c r="DD36" i="23" s="1"/>
  <c r="DD37" i="23" a="1"/>
  <c r="DD37" i="23" s="1"/>
  <c r="DD40" i="23" a="1"/>
  <c r="DD40" i="23" s="1"/>
  <c r="DD43" i="23" a="1"/>
  <c r="DD43" i="23" s="1"/>
  <c r="DD29" i="23" a="1"/>
  <c r="DD29" i="23" s="1"/>
  <c r="DD32" i="23" a="1"/>
  <c r="DD32" i="23" s="1"/>
  <c r="DD42" i="23" a="1"/>
  <c r="DD42" i="23" s="1"/>
  <c r="DD34" i="23" a="1"/>
  <c r="DD34" i="23" s="1"/>
  <c r="DD26" i="23" a="1"/>
  <c r="DD26" i="23" s="1"/>
  <c r="DD31" i="23" a="1"/>
  <c r="DD31" i="23" s="1"/>
  <c r="DD30" i="23" a="1"/>
  <c r="DD30" i="23" s="1"/>
  <c r="DD38" i="23" a="1"/>
  <c r="DD38" i="23" s="1"/>
  <c r="DD33" i="23" a="1"/>
  <c r="DD33" i="23" s="1"/>
  <c r="DD39" i="23" a="1"/>
  <c r="DD39" i="23" s="1"/>
  <c r="DD41" i="23" a="1"/>
  <c r="DD41" i="23" s="1"/>
  <c r="DD19" i="23" a="1"/>
  <c r="DD19" i="23" s="1"/>
  <c r="DD44" i="23" a="1"/>
  <c r="DD44" i="23" s="1"/>
  <c r="DD46" i="23" a="1"/>
  <c r="DD46" i="23" s="1"/>
  <c r="DD54" i="23" a="1"/>
  <c r="DD54" i="23" s="1"/>
  <c r="DD58" i="23" a="1"/>
  <c r="DD58" i="23" s="1"/>
  <c r="DD63" i="23" a="1"/>
  <c r="DD63" i="23" s="1"/>
  <c r="DD22" i="23" a="1"/>
  <c r="DD22" i="23" s="1"/>
  <c r="DD35" i="23" a="1"/>
  <c r="DD35" i="23" s="1"/>
  <c r="DD51" i="23" a="1"/>
  <c r="DD51" i="23" s="1"/>
  <c r="DD61" i="23" a="1"/>
  <c r="DD61" i="23" s="1"/>
  <c r="DD47" i="23" a="1"/>
  <c r="DD47" i="23" s="1"/>
  <c r="DD48" i="23" a="1"/>
  <c r="DD48" i="23" s="1"/>
  <c r="DD55" i="23" a="1"/>
  <c r="DD55" i="23" s="1"/>
  <c r="DD45" i="23" a="1"/>
  <c r="DD45" i="23" s="1"/>
  <c r="DD53" i="23" a="1"/>
  <c r="DD53" i="23" s="1"/>
  <c r="DD57" i="23" a="1"/>
  <c r="DD57" i="23" s="1"/>
  <c r="DD50" i="23" a="1"/>
  <c r="DD50" i="23" s="1"/>
  <c r="DD56" i="23" a="1"/>
  <c r="DD56" i="23" s="1"/>
  <c r="DD60" i="23" a="1"/>
  <c r="DD60" i="23" s="1"/>
  <c r="DD52" i="23" a="1"/>
  <c r="DD52" i="23" s="1"/>
  <c r="DD59" i="23" a="1"/>
  <c r="DD59" i="23" s="1"/>
  <c r="DD49" i="23" a="1"/>
  <c r="DD49" i="23" s="1"/>
  <c r="DD74" i="23" a="1"/>
  <c r="DD74" i="23" s="1"/>
  <c r="DD77" i="23" a="1"/>
  <c r="DD77" i="23" s="1"/>
  <c r="DD65" i="23" a="1"/>
  <c r="DD65" i="23" s="1"/>
  <c r="DD67" i="23" a="1"/>
  <c r="DD67" i="23" s="1"/>
  <c r="DD68" i="23" a="1"/>
  <c r="DD68" i="23" s="1"/>
  <c r="DD69" i="23" a="1"/>
  <c r="DD69" i="23" s="1"/>
  <c r="DD73" i="23" a="1"/>
  <c r="DD73" i="23" s="1"/>
  <c r="DD70" i="23" a="1"/>
  <c r="DD70" i="23" s="1"/>
  <c r="DD83" i="23" a="1"/>
  <c r="DD83" i="23" s="1"/>
  <c r="DD75" i="23" a="1"/>
  <c r="DD75" i="23" s="1"/>
  <c r="DD64" i="23" a="1"/>
  <c r="DD64" i="23" s="1"/>
  <c r="DD66" i="23" a="1"/>
  <c r="DD66" i="23" s="1"/>
  <c r="DD78" i="23" a="1"/>
  <c r="DD78" i="23" s="1"/>
  <c r="DD71" i="23" a="1"/>
  <c r="DD71" i="23" s="1"/>
  <c r="DD76" i="23" a="1"/>
  <c r="DD76" i="23" s="1"/>
  <c r="DD80" i="23" a="1"/>
  <c r="DD80" i="23" s="1"/>
  <c r="DD62" i="23" a="1"/>
  <c r="DD62" i="23" s="1"/>
  <c r="DD72" i="23" a="1"/>
  <c r="DD72" i="23" s="1"/>
  <c r="DD94" i="23" a="1"/>
  <c r="DD94" i="23" s="1"/>
  <c r="DD79" i="23" a="1"/>
  <c r="DD79" i="23" s="1"/>
  <c r="DD82" i="23" a="1"/>
  <c r="DD82" i="23" s="1"/>
  <c r="DD85" i="23" a="1"/>
  <c r="DD85" i="23" s="1"/>
  <c r="DD87" i="23" a="1"/>
  <c r="DD87" i="23" s="1"/>
  <c r="DD101" i="23" a="1"/>
  <c r="DD101" i="23" s="1"/>
  <c r="DD91" i="23" a="1"/>
  <c r="DD91" i="23" s="1"/>
  <c r="DD99" i="23" a="1"/>
  <c r="DD99" i="23" s="1"/>
  <c r="DD86" i="23" a="1"/>
  <c r="DD86" i="23" s="1"/>
  <c r="DD93" i="23" a="1"/>
  <c r="DD93" i="23" s="1"/>
  <c r="DD96" i="23" a="1"/>
  <c r="DD96" i="23" s="1"/>
  <c r="DD100" i="23" a="1"/>
  <c r="DD100" i="23" s="1"/>
  <c r="DD102" i="23" a="1"/>
  <c r="DD102" i="23" s="1"/>
  <c r="DD98" i="23" a="1"/>
  <c r="DD98" i="23" s="1"/>
  <c r="DD89" i="23" a="1"/>
  <c r="DD89" i="23" s="1"/>
  <c r="DD90" i="23" a="1"/>
  <c r="DD90" i="23" s="1"/>
  <c r="DD84" i="23" a="1"/>
  <c r="DD84" i="23" s="1"/>
  <c r="DD88" i="23" a="1"/>
  <c r="DD88" i="23" s="1"/>
  <c r="DD95" i="23" a="1"/>
  <c r="DD95" i="23" s="1"/>
  <c r="DD103" i="23" a="1"/>
  <c r="DD103" i="23" s="1"/>
  <c r="DD81" i="23" a="1"/>
  <c r="DD81" i="23" s="1"/>
  <c r="DD92" i="23" a="1"/>
  <c r="DD92" i="23" s="1"/>
  <c r="DD97" i="23" a="1"/>
  <c r="DD97" i="23" s="1"/>
  <c r="DL5" i="23" a="1"/>
  <c r="DL5" i="23" s="1"/>
  <c r="DL4" i="23" a="1"/>
  <c r="DL4" i="23" s="1"/>
  <c r="DL6" i="23" a="1"/>
  <c r="DL6" i="23" s="1"/>
  <c r="DL7" i="23" a="1"/>
  <c r="DL7" i="23" s="1"/>
  <c r="DL13" i="23" a="1"/>
  <c r="DL13" i="23" s="1"/>
  <c r="DL25" i="23" a="1"/>
  <c r="DL25" i="23" s="1"/>
  <c r="DL11" i="23" a="1"/>
  <c r="DL11" i="23" s="1"/>
  <c r="DL9" i="23" a="1"/>
  <c r="DL9" i="23" s="1"/>
  <c r="DL24" i="23" a="1"/>
  <c r="DL24" i="23" s="1"/>
  <c r="DL27" i="23" a="1"/>
  <c r="DL27" i="23" s="1"/>
  <c r="DL16" i="23" a="1"/>
  <c r="DL16" i="23" s="1"/>
  <c r="DL22" i="23" a="1"/>
  <c r="DL22" i="23" s="1"/>
  <c r="DL10" i="23" a="1"/>
  <c r="DL10" i="23" s="1"/>
  <c r="DL14" i="23" a="1"/>
  <c r="DL14" i="23" s="1"/>
  <c r="DL15" i="23" a="1"/>
  <c r="DL15" i="23" s="1"/>
  <c r="DL17" i="23" a="1"/>
  <c r="DL17" i="23" s="1"/>
  <c r="DL18" i="23" a="1"/>
  <c r="DL18" i="23" s="1"/>
  <c r="DL21" i="23" a="1"/>
  <c r="DL21" i="23" s="1"/>
  <c r="DL19" i="23" a="1"/>
  <c r="DL19" i="23" s="1"/>
  <c r="DL23" i="23" a="1"/>
  <c r="DL23" i="23" s="1"/>
  <c r="DL30" i="23" a="1"/>
  <c r="DL30" i="23" s="1"/>
  <c r="DL33" i="23" a="1"/>
  <c r="DL33" i="23" s="1"/>
  <c r="DL37" i="23" a="1"/>
  <c r="DL37" i="23" s="1"/>
  <c r="DL39" i="23" a="1"/>
  <c r="DL39" i="23" s="1"/>
  <c r="DL41" i="23" a="1"/>
  <c r="DL41" i="23" s="1"/>
  <c r="DL43" i="23" a="1"/>
  <c r="DL43" i="23" s="1"/>
  <c r="DL8" i="23" a="1"/>
  <c r="DL8" i="23" s="1"/>
  <c r="DL35" i="23" a="1"/>
  <c r="DL35" i="23" s="1"/>
  <c r="DL36" i="23" a="1"/>
  <c r="DL36" i="23" s="1"/>
  <c r="DL44" i="23" a="1"/>
  <c r="DL44" i="23" s="1"/>
  <c r="DL45" i="23" a="1"/>
  <c r="DL45" i="23" s="1"/>
  <c r="DL46" i="23" a="1"/>
  <c r="DL46" i="23" s="1"/>
  <c r="DL20" i="23" a="1"/>
  <c r="DL20" i="23" s="1"/>
  <c r="DL42" i="23" a="1"/>
  <c r="DL42" i="23" s="1"/>
  <c r="DL29" i="23" a="1"/>
  <c r="DL29" i="23" s="1"/>
  <c r="DL34" i="23" a="1"/>
  <c r="DL34" i="23" s="1"/>
  <c r="DL40" i="23" a="1"/>
  <c r="DL40" i="23" s="1"/>
  <c r="DL26" i="23" a="1"/>
  <c r="DL26" i="23" s="1"/>
  <c r="DL31" i="23" a="1"/>
  <c r="DL31" i="23" s="1"/>
  <c r="DL32" i="23" a="1"/>
  <c r="DL32" i="23" s="1"/>
  <c r="DL28" i="23" a="1"/>
  <c r="DL28" i="23" s="1"/>
  <c r="DL38" i="23" a="1"/>
  <c r="DL38" i="23" s="1"/>
  <c r="DL49" i="23" a="1"/>
  <c r="DL49" i="23" s="1"/>
  <c r="DL62" i="23" a="1"/>
  <c r="DL62" i="23" s="1"/>
  <c r="DL52" i="23" a="1"/>
  <c r="DL52" i="23" s="1"/>
  <c r="DL54" i="23" a="1"/>
  <c r="DL54" i="23" s="1"/>
  <c r="DL59" i="23" a="1"/>
  <c r="DL59" i="23" s="1"/>
  <c r="DL64" i="23" a="1"/>
  <c r="DL64" i="23" s="1"/>
  <c r="DL55" i="23" a="1"/>
  <c r="DL55" i="23" s="1"/>
  <c r="DL57" i="23" a="1"/>
  <c r="DL57" i="23" s="1"/>
  <c r="DL58" i="23" a="1"/>
  <c r="DL58" i="23" s="1"/>
  <c r="DL47" i="23" a="1"/>
  <c r="DL47" i="23" s="1"/>
  <c r="DL48" i="23" a="1"/>
  <c r="DL48" i="23" s="1"/>
  <c r="DL51" i="23" a="1"/>
  <c r="DL51" i="23" s="1"/>
  <c r="DL53" i="23" a="1"/>
  <c r="DL53" i="23" s="1"/>
  <c r="DL61" i="23" a="1"/>
  <c r="DL61" i="23" s="1"/>
  <c r="DL63" i="23" a="1"/>
  <c r="DL63" i="23" s="1"/>
  <c r="DL50" i="23" a="1"/>
  <c r="DL50" i="23" s="1"/>
  <c r="DL56" i="23" a="1"/>
  <c r="DL56" i="23" s="1"/>
  <c r="DL60" i="23" a="1"/>
  <c r="DL60" i="23" s="1"/>
  <c r="DL65" i="23" a="1"/>
  <c r="DL65" i="23" s="1"/>
  <c r="DL78" i="23" a="1"/>
  <c r="DL78" i="23" s="1"/>
  <c r="DL71" i="23" a="1"/>
  <c r="DL71" i="23" s="1"/>
  <c r="DL80" i="23" a="1"/>
  <c r="DL80" i="23" s="1"/>
  <c r="DL72" i="23" a="1"/>
  <c r="DL72" i="23" s="1"/>
  <c r="DL76" i="23" a="1"/>
  <c r="DL76" i="23" s="1"/>
  <c r="DL79" i="23" a="1"/>
  <c r="DL79" i="23" s="1"/>
  <c r="DL81" i="23" a="1"/>
  <c r="DL81" i="23" s="1"/>
  <c r="DL67" i="23" a="1"/>
  <c r="DL67" i="23" s="1"/>
  <c r="DL69" i="23" a="1"/>
  <c r="DL69" i="23" s="1"/>
  <c r="DL70" i="23" a="1"/>
  <c r="DL70" i="23" s="1"/>
  <c r="DL74" i="23" a="1"/>
  <c r="DL74" i="23" s="1"/>
  <c r="DL68" i="23" a="1"/>
  <c r="DL68" i="23" s="1"/>
  <c r="DL73" i="23" a="1"/>
  <c r="DL73" i="23" s="1"/>
  <c r="DL82" i="23" a="1"/>
  <c r="DL82" i="23" s="1"/>
  <c r="DL83" i="23" a="1"/>
  <c r="DL83" i="23" s="1"/>
  <c r="DL77" i="23" a="1"/>
  <c r="DL77" i="23" s="1"/>
  <c r="DL66" i="23" a="1"/>
  <c r="DL66" i="23" s="1"/>
  <c r="DL75" i="23" a="1"/>
  <c r="DL75" i="23" s="1"/>
  <c r="DL85" i="23" a="1"/>
  <c r="DL85" i="23" s="1"/>
  <c r="DL92" i="23" a="1"/>
  <c r="DL92" i="23" s="1"/>
  <c r="DL87" i="23" a="1"/>
  <c r="DL87" i="23" s="1"/>
  <c r="DL103" i="23" a="1"/>
  <c r="DL103" i="23" s="1"/>
  <c r="DL97" i="23" a="1"/>
  <c r="DL97" i="23" s="1"/>
  <c r="DL91" i="23" a="1"/>
  <c r="DL91" i="23" s="1"/>
  <c r="DL94" i="23" a="1"/>
  <c r="DL94" i="23" s="1"/>
  <c r="DL101" i="23" a="1"/>
  <c r="DL101" i="23" s="1"/>
  <c r="DL84" i="23" a="1"/>
  <c r="DL84" i="23" s="1"/>
  <c r="DL86" i="23" a="1"/>
  <c r="DL86" i="23" s="1"/>
  <c r="DL96" i="23" a="1"/>
  <c r="DL96" i="23" s="1"/>
  <c r="DL88" i="23" a="1"/>
  <c r="DL88" i="23" s="1"/>
  <c r="DL89" i="23" a="1"/>
  <c r="DL89" i="23" s="1"/>
  <c r="DL93" i="23" a="1"/>
  <c r="DL93" i="23" s="1"/>
  <c r="DL99" i="23" a="1"/>
  <c r="DL99" i="23" s="1"/>
  <c r="DL100" i="23" a="1"/>
  <c r="DL100" i="23" s="1"/>
  <c r="DL90" i="23" a="1"/>
  <c r="DL90" i="23" s="1"/>
  <c r="DL95" i="23" a="1"/>
  <c r="DL95" i="23" s="1"/>
  <c r="DL98" i="23" a="1"/>
  <c r="DL98" i="23" s="1"/>
  <c r="DL102" i="23" a="1"/>
  <c r="DL102" i="23" s="1"/>
  <c r="DT5" i="23" a="1"/>
  <c r="DT5" i="23" s="1"/>
  <c r="DT4" i="23" a="1"/>
  <c r="DT4" i="23" s="1"/>
  <c r="DT21" i="23" a="1"/>
  <c r="DT21" i="23" s="1"/>
  <c r="DT23" i="23" a="1"/>
  <c r="DT23" i="23" s="1"/>
  <c r="DT6" i="23" a="1"/>
  <c r="DT6" i="23" s="1"/>
  <c r="DT19" i="23" a="1"/>
  <c r="DT19" i="23" s="1"/>
  <c r="DT25" i="23" a="1"/>
  <c r="DT25" i="23" s="1"/>
  <c r="DT7" i="23" a="1"/>
  <c r="DT7" i="23" s="1"/>
  <c r="DT9" i="23" a="1"/>
  <c r="DT9" i="23" s="1"/>
  <c r="DT22" i="23" a="1"/>
  <c r="DT22" i="23" s="1"/>
  <c r="DT24" i="23" a="1"/>
  <c r="DT24" i="23" s="1"/>
  <c r="DT11" i="23" a="1"/>
  <c r="DT11" i="23" s="1"/>
  <c r="DT13" i="23" a="1"/>
  <c r="DT13" i="23" s="1"/>
  <c r="DT27" i="23" a="1"/>
  <c r="DT27" i="23" s="1"/>
  <c r="DT10" i="23" a="1"/>
  <c r="DT10" i="23" s="1"/>
  <c r="DT14" i="23" a="1"/>
  <c r="DT14" i="23" s="1"/>
  <c r="DT15" i="23" a="1"/>
  <c r="DT15" i="23" s="1"/>
  <c r="DT16" i="23" a="1"/>
  <c r="DT16" i="23" s="1"/>
  <c r="DT18" i="23" a="1"/>
  <c r="DT18" i="23" s="1"/>
  <c r="DT26" i="23" a="1"/>
  <c r="DT26" i="23" s="1"/>
  <c r="DT31" i="23" a="1"/>
  <c r="DT31" i="23" s="1"/>
  <c r="DT35" i="23" a="1"/>
  <c r="DT35" i="23" s="1"/>
  <c r="DT41" i="23" a="1"/>
  <c r="DT41" i="23" s="1"/>
  <c r="DT8" i="23" a="1"/>
  <c r="DT8" i="23" s="1"/>
  <c r="DT36" i="23" a="1"/>
  <c r="DT36" i="23" s="1"/>
  <c r="DT37" i="23" a="1"/>
  <c r="DT37" i="23" s="1"/>
  <c r="DT38" i="23" a="1"/>
  <c r="DT38" i="23" s="1"/>
  <c r="DT20" i="23" a="1"/>
  <c r="DT20" i="23" s="1"/>
  <c r="DT30" i="23" a="1"/>
  <c r="DT30" i="23" s="1"/>
  <c r="DT33" i="23" a="1"/>
  <c r="DT33" i="23" s="1"/>
  <c r="DT43" i="23" a="1"/>
  <c r="DT43" i="23" s="1"/>
  <c r="DT40" i="23" a="1"/>
  <c r="DT40" i="23" s="1"/>
  <c r="DT42" i="23" a="1"/>
  <c r="DT42" i="23" s="1"/>
  <c r="DT17" i="23" a="1"/>
  <c r="DT17" i="23" s="1"/>
  <c r="DT28" i="23" a="1"/>
  <c r="DT28" i="23" s="1"/>
  <c r="DT29" i="23" a="1"/>
  <c r="DT29" i="23" s="1"/>
  <c r="DT34" i="23" a="1"/>
  <c r="DT34" i="23" s="1"/>
  <c r="DT39" i="23" a="1"/>
  <c r="DT39" i="23" s="1"/>
  <c r="DT32" i="23" a="1"/>
  <c r="DT32" i="23" s="1"/>
  <c r="DT60" i="23" a="1"/>
  <c r="DT60" i="23" s="1"/>
  <c r="DT45" i="23" a="1"/>
  <c r="DT45" i="23" s="1"/>
  <c r="DT49" i="23" a="1"/>
  <c r="DT49" i="23" s="1"/>
  <c r="DT50" i="23" a="1"/>
  <c r="DT50" i="23" s="1"/>
  <c r="DT52" i="23" a="1"/>
  <c r="DT52" i="23" s="1"/>
  <c r="DT54" i="23" a="1"/>
  <c r="DT54" i="23" s="1"/>
  <c r="DT56" i="23" a="1"/>
  <c r="DT56" i="23" s="1"/>
  <c r="DT62" i="23" a="1"/>
  <c r="DT62" i="23" s="1"/>
  <c r="DT46" i="23" a="1"/>
  <c r="DT46" i="23" s="1"/>
  <c r="DT59" i="23" a="1"/>
  <c r="DT59" i="23" s="1"/>
  <c r="DT55" i="23" a="1"/>
  <c r="DT55" i="23" s="1"/>
  <c r="DT64" i="23" a="1"/>
  <c r="DT64" i="23" s="1"/>
  <c r="DT51" i="23" a="1"/>
  <c r="DT51" i="23" s="1"/>
  <c r="DT57" i="23" a="1"/>
  <c r="DT57" i="23" s="1"/>
  <c r="DT58" i="23" a="1"/>
  <c r="DT58" i="23" s="1"/>
  <c r="DT47" i="23" a="1"/>
  <c r="DT47" i="23" s="1"/>
  <c r="DT53" i="23" a="1"/>
  <c r="DT53" i="23" s="1"/>
  <c r="DT44" i="23" a="1"/>
  <c r="DT44" i="23" s="1"/>
  <c r="DT48" i="23" a="1"/>
  <c r="DT48" i="23" s="1"/>
  <c r="DT61" i="23" a="1"/>
  <c r="DT61" i="23" s="1"/>
  <c r="DT63" i="23" a="1"/>
  <c r="DT63" i="23" s="1"/>
  <c r="DT65" i="23" a="1"/>
  <c r="DT65" i="23" s="1"/>
  <c r="DT74" i="23" a="1"/>
  <c r="DT74" i="23" s="1"/>
  <c r="DT77" i="23" a="1"/>
  <c r="DT77" i="23" s="1"/>
  <c r="DT83" i="23" a="1"/>
  <c r="DT83" i="23" s="1"/>
  <c r="DT66" i="23" a="1"/>
  <c r="DT66" i="23" s="1"/>
  <c r="DT75" i="23" a="1"/>
  <c r="DT75" i="23" s="1"/>
  <c r="DT78" i="23" a="1"/>
  <c r="DT78" i="23" s="1"/>
  <c r="DT71" i="23" a="1"/>
  <c r="DT71" i="23" s="1"/>
  <c r="DT80" i="23" a="1"/>
  <c r="DT80" i="23" s="1"/>
  <c r="DT81" i="23" a="1"/>
  <c r="DT81" i="23" s="1"/>
  <c r="DT67" i="23" a="1"/>
  <c r="DT67" i="23" s="1"/>
  <c r="DT68" i="23" a="1"/>
  <c r="DT68" i="23" s="1"/>
  <c r="DT72" i="23" a="1"/>
  <c r="DT72" i="23" s="1"/>
  <c r="DT69" i="23" a="1"/>
  <c r="DT69" i="23" s="1"/>
  <c r="DT70" i="23" a="1"/>
  <c r="DT70" i="23" s="1"/>
  <c r="DT73" i="23" a="1"/>
  <c r="DT73" i="23" s="1"/>
  <c r="DT76" i="23" a="1"/>
  <c r="DT76" i="23" s="1"/>
  <c r="DT79" i="23" a="1"/>
  <c r="DT79" i="23" s="1"/>
  <c r="DT88" i="23" a="1"/>
  <c r="DT88" i="23" s="1"/>
  <c r="DT89" i="23" a="1"/>
  <c r="DT89" i="23" s="1"/>
  <c r="DT90" i="23" a="1"/>
  <c r="DT90" i="23" s="1"/>
  <c r="DT98" i="23" a="1"/>
  <c r="DT98" i="23" s="1"/>
  <c r="DT99" i="23" a="1"/>
  <c r="DT99" i="23" s="1"/>
  <c r="DT100" i="23" a="1"/>
  <c r="DT100" i="23" s="1"/>
  <c r="DT84" i="23" a="1"/>
  <c r="DT84" i="23" s="1"/>
  <c r="DT87" i="23" a="1"/>
  <c r="DT87" i="23" s="1"/>
  <c r="DT95" i="23" a="1"/>
  <c r="DT95" i="23" s="1"/>
  <c r="DT102" i="23" a="1"/>
  <c r="DT102" i="23" s="1"/>
  <c r="DT92" i="23" a="1"/>
  <c r="DT92" i="23" s="1"/>
  <c r="DT97" i="23" a="1"/>
  <c r="DT97" i="23" s="1"/>
  <c r="DT86" i="23" a="1"/>
  <c r="DT86" i="23" s="1"/>
  <c r="DT94" i="23" a="1"/>
  <c r="DT94" i="23" s="1"/>
  <c r="DT103" i="23" a="1"/>
  <c r="DT103" i="23" s="1"/>
  <c r="DT82" i="23" a="1"/>
  <c r="DT82" i="23" s="1"/>
  <c r="DT91" i="23" a="1"/>
  <c r="DT91" i="23" s="1"/>
  <c r="DT101" i="23" a="1"/>
  <c r="DT101" i="23" s="1"/>
  <c r="DT85" i="23" a="1"/>
  <c r="DT85" i="23" s="1"/>
  <c r="DT93" i="23" a="1"/>
  <c r="DT93" i="23" s="1"/>
  <c r="DT96" i="23" a="1"/>
  <c r="DT96" i="23" s="1"/>
  <c r="EB5" i="23" a="1"/>
  <c r="EB5" i="23" s="1"/>
  <c r="EB4" i="23" a="1"/>
  <c r="EB4" i="23" s="1"/>
  <c r="EB18" i="23" a="1"/>
  <c r="EB18" i="23" s="1"/>
  <c r="EB14" i="23" a="1"/>
  <c r="EB14" i="23" s="1"/>
  <c r="EB20" i="23" a="1"/>
  <c r="EB20" i="23" s="1"/>
  <c r="EB9" i="23" a="1"/>
  <c r="EB9" i="23" s="1"/>
  <c r="EB25" i="23" a="1"/>
  <c r="EB25" i="23" s="1"/>
  <c r="EB6" i="23" a="1"/>
  <c r="EB6" i="23" s="1"/>
  <c r="EB15" i="23" a="1"/>
  <c r="EB15" i="23" s="1"/>
  <c r="EB16" i="23" a="1"/>
  <c r="EB16" i="23" s="1"/>
  <c r="EB19" i="23" a="1"/>
  <c r="EB19" i="23" s="1"/>
  <c r="EB21" i="23" a="1"/>
  <c r="EB21" i="23" s="1"/>
  <c r="EB23" i="23" a="1"/>
  <c r="EB23" i="23" s="1"/>
  <c r="EB10" i="23" a="1"/>
  <c r="EB10" i="23" s="1"/>
  <c r="EB13" i="23" a="1"/>
  <c r="EB13" i="23" s="1"/>
  <c r="EB11" i="23" a="1"/>
  <c r="EB11" i="23" s="1"/>
  <c r="EB17" i="23" a="1"/>
  <c r="EB17" i="23" s="1"/>
  <c r="EB22" i="23" a="1"/>
  <c r="EB22" i="23" s="1"/>
  <c r="EB26" i="23" a="1"/>
  <c r="EB26" i="23" s="1"/>
  <c r="EB24" i="23" a="1"/>
  <c r="EB24" i="23" s="1"/>
  <c r="EB34" i="23" a="1"/>
  <c r="EB34" i="23" s="1"/>
  <c r="EB27" i="23" a="1"/>
  <c r="EB27" i="23" s="1"/>
  <c r="EB29" i="23" a="1"/>
  <c r="EB29" i="23" s="1"/>
  <c r="EB32" i="23" a="1"/>
  <c r="EB32" i="23" s="1"/>
  <c r="EB39" i="23" a="1"/>
  <c r="EB39" i="23" s="1"/>
  <c r="EB37" i="23" a="1"/>
  <c r="EB37" i="23" s="1"/>
  <c r="EB8" i="23" a="1"/>
  <c r="EB8" i="23" s="1"/>
  <c r="EB28" i="23" a="1"/>
  <c r="EB28" i="23" s="1"/>
  <c r="EB35" i="23" a="1"/>
  <c r="EB35" i="23" s="1"/>
  <c r="EB36" i="23" a="1"/>
  <c r="EB36" i="23" s="1"/>
  <c r="EB43" i="23" a="1"/>
  <c r="EB43" i="23" s="1"/>
  <c r="EB41" i="23" a="1"/>
  <c r="EB41" i="23" s="1"/>
  <c r="EB7" i="23" a="1"/>
  <c r="EB7" i="23" s="1"/>
  <c r="EB31" i="23" a="1"/>
  <c r="EB31" i="23" s="1"/>
  <c r="EB38" i="23" a="1"/>
  <c r="EB38" i="23" s="1"/>
  <c r="EB42" i="23" a="1"/>
  <c r="EB42" i="23" s="1"/>
  <c r="EB44" i="23" a="1"/>
  <c r="EB44" i="23" s="1"/>
  <c r="EB45" i="23" a="1"/>
  <c r="EB45" i="23" s="1"/>
  <c r="EB40" i="23" a="1"/>
  <c r="EB40" i="23" s="1"/>
  <c r="EB47" i="23" a="1"/>
  <c r="EB47" i="23" s="1"/>
  <c r="EB51" i="23" a="1"/>
  <c r="EB51" i="23" s="1"/>
  <c r="EB58" i="23" a="1"/>
  <c r="EB58" i="23" s="1"/>
  <c r="EB48" i="23" a="1"/>
  <c r="EB48" i="23" s="1"/>
  <c r="EB33" i="23" a="1"/>
  <c r="EB33" i="23" s="1"/>
  <c r="EB46" i="23" a="1"/>
  <c r="EB46" i="23" s="1"/>
  <c r="EB30" i="23" a="1"/>
  <c r="EB30" i="23" s="1"/>
  <c r="EB50" i="23" a="1"/>
  <c r="EB50" i="23" s="1"/>
  <c r="EB54" i="23" a="1"/>
  <c r="EB54" i="23" s="1"/>
  <c r="EB60" i="23" a="1"/>
  <c r="EB60" i="23" s="1"/>
  <c r="EB63" i="23" a="1"/>
  <c r="EB63" i="23" s="1"/>
  <c r="EB56" i="23" a="1"/>
  <c r="EB56" i="23" s="1"/>
  <c r="EB62" i="23" a="1"/>
  <c r="EB62" i="23" s="1"/>
  <c r="EB49" i="23" a="1"/>
  <c r="EB49" i="23" s="1"/>
  <c r="EB52" i="23" a="1"/>
  <c r="EB52" i="23" s="1"/>
  <c r="EB55" i="23" a="1"/>
  <c r="EB55" i="23" s="1"/>
  <c r="EB53" i="23" a="1"/>
  <c r="EB53" i="23" s="1"/>
  <c r="EB57" i="23" a="1"/>
  <c r="EB57" i="23" s="1"/>
  <c r="EB59" i="23" a="1"/>
  <c r="EB59" i="23" s="1"/>
  <c r="EB61" i="23" a="1"/>
  <c r="EB61" i="23" s="1"/>
  <c r="EB67" i="23" a="1"/>
  <c r="EB67" i="23" s="1"/>
  <c r="EB68" i="23" a="1"/>
  <c r="EB68" i="23" s="1"/>
  <c r="EB69" i="23" a="1"/>
  <c r="EB69" i="23" s="1"/>
  <c r="EB70" i="23" a="1"/>
  <c r="EB70" i="23" s="1"/>
  <c r="EB81" i="23" a="1"/>
  <c r="EB81" i="23" s="1"/>
  <c r="EB65" i="23" a="1"/>
  <c r="EB65" i="23" s="1"/>
  <c r="EB72" i="23" a="1"/>
  <c r="EB72" i="23" s="1"/>
  <c r="EB73" i="23" a="1"/>
  <c r="EB73" i="23" s="1"/>
  <c r="EB76" i="23" a="1"/>
  <c r="EB76" i="23" s="1"/>
  <c r="EB79" i="23" a="1"/>
  <c r="EB79" i="23" s="1"/>
  <c r="EB82" i="23" a="1"/>
  <c r="EB82" i="23" s="1"/>
  <c r="EB83" i="23" a="1"/>
  <c r="EB83" i="23" s="1"/>
  <c r="EB64" i="23" a="1"/>
  <c r="EB64" i="23" s="1"/>
  <c r="EB66" i="23" a="1"/>
  <c r="EB66" i="23" s="1"/>
  <c r="EB74" i="23" a="1"/>
  <c r="EB74" i="23" s="1"/>
  <c r="EB77" i="23" a="1"/>
  <c r="EB77" i="23" s="1"/>
  <c r="EB71" i="23" a="1"/>
  <c r="EB71" i="23" s="1"/>
  <c r="EB75" i="23" a="1"/>
  <c r="EB75" i="23" s="1"/>
  <c r="EB84" i="23" a="1"/>
  <c r="EB84" i="23" s="1"/>
  <c r="EB96" i="23" a="1"/>
  <c r="EB96" i="23" s="1"/>
  <c r="EB78" i="23" a="1"/>
  <c r="EB78" i="23" s="1"/>
  <c r="EB80" i="23" a="1"/>
  <c r="EB80" i="23" s="1"/>
  <c r="EB88" i="23" a="1"/>
  <c r="EB88" i="23" s="1"/>
  <c r="EB89" i="23" a="1"/>
  <c r="EB89" i="23" s="1"/>
  <c r="EB90" i="23" a="1"/>
  <c r="EB90" i="23" s="1"/>
  <c r="EB101" i="23" a="1"/>
  <c r="EB101" i="23" s="1"/>
  <c r="EB93" i="23" a="1"/>
  <c r="EB93" i="23" s="1"/>
  <c r="EB95" i="23" a="1"/>
  <c r="EB95" i="23" s="1"/>
  <c r="EB98" i="23" a="1"/>
  <c r="EB98" i="23" s="1"/>
  <c r="EB99" i="23" a="1"/>
  <c r="EB99" i="23" s="1"/>
  <c r="EB87" i="23" a="1"/>
  <c r="EB87" i="23" s="1"/>
  <c r="EB92" i="23" a="1"/>
  <c r="EB92" i="23" s="1"/>
  <c r="EB100" i="23" a="1"/>
  <c r="EB100" i="23" s="1"/>
  <c r="EB102" i="23" a="1"/>
  <c r="EB102" i="23" s="1"/>
  <c r="EB85" i="23" a="1"/>
  <c r="EB85" i="23" s="1"/>
  <c r="EB86" i="23" a="1"/>
  <c r="EB86" i="23" s="1"/>
  <c r="EB97" i="23" a="1"/>
  <c r="EB97" i="23" s="1"/>
  <c r="EB91" i="23" a="1"/>
  <c r="EB91" i="23" s="1"/>
  <c r="EB94" i="23" a="1"/>
  <c r="EB94" i="23" s="1"/>
  <c r="EB103" i="23" a="1"/>
  <c r="EB103" i="23" s="1"/>
  <c r="EJ26" i="23" a="1"/>
  <c r="EJ26" i="23" s="1"/>
  <c r="EJ11" i="23" a="1"/>
  <c r="EJ11" i="23" s="1"/>
  <c r="EJ13" i="23" a="1"/>
  <c r="EJ13" i="23" s="1"/>
  <c r="EJ17" i="23" a="1"/>
  <c r="EJ17" i="23" s="1"/>
  <c r="EJ18" i="23" a="1"/>
  <c r="EJ18" i="23" s="1"/>
  <c r="EJ9" i="23" a="1"/>
  <c r="EJ9" i="23" s="1"/>
  <c r="EJ22" i="23" a="1"/>
  <c r="EJ22" i="23" s="1"/>
  <c r="EJ4" i="23" a="1"/>
  <c r="EJ4" i="23" s="1"/>
  <c r="EJ25" i="23" a="1"/>
  <c r="EJ25" i="23" s="1"/>
  <c r="EJ5" i="23" a="1"/>
  <c r="EJ5" i="23" s="1"/>
  <c r="EJ6" i="23" a="1"/>
  <c r="EJ6" i="23" s="1"/>
  <c r="EJ19" i="23" a="1"/>
  <c r="EJ19" i="23" s="1"/>
  <c r="EJ20" i="23" a="1"/>
  <c r="EJ20" i="23" s="1"/>
  <c r="EJ23" i="23" a="1"/>
  <c r="EJ23" i="23" s="1"/>
  <c r="EJ28" i="23" a="1"/>
  <c r="EJ28" i="23" s="1"/>
  <c r="EJ10" i="23" a="1"/>
  <c r="EJ10" i="23" s="1"/>
  <c r="EJ14" i="23" a="1"/>
  <c r="EJ14" i="23" s="1"/>
  <c r="EJ15" i="23" a="1"/>
  <c r="EJ15" i="23" s="1"/>
  <c r="EJ16" i="23" a="1"/>
  <c r="EJ16" i="23" s="1"/>
  <c r="EJ7" i="23" a="1"/>
  <c r="EJ7" i="23" s="1"/>
  <c r="EJ31" i="23" a="1"/>
  <c r="EJ31" i="23" s="1"/>
  <c r="EJ38" i="23" a="1"/>
  <c r="EJ38" i="23" s="1"/>
  <c r="EJ40" i="23" a="1"/>
  <c r="EJ40" i="23" s="1"/>
  <c r="EJ44" i="23" a="1"/>
  <c r="EJ44" i="23" s="1"/>
  <c r="EJ21" i="23" a="1"/>
  <c r="EJ21" i="23" s="1"/>
  <c r="EJ30" i="23" a="1"/>
  <c r="EJ30" i="23" s="1"/>
  <c r="EJ24" i="23" a="1"/>
  <c r="EJ24" i="23" s="1"/>
  <c r="EJ35" i="23" a="1"/>
  <c r="EJ35" i="23" s="1"/>
  <c r="EJ37" i="23" a="1"/>
  <c r="EJ37" i="23" s="1"/>
  <c r="EJ8" i="23" a="1"/>
  <c r="EJ8" i="23" s="1"/>
  <c r="EJ32" i="23" a="1"/>
  <c r="EJ32" i="23" s="1"/>
  <c r="EJ34" i="23" a="1"/>
  <c r="EJ34" i="23" s="1"/>
  <c r="EJ36" i="23" a="1"/>
  <c r="EJ36" i="23" s="1"/>
  <c r="EJ39" i="23" a="1"/>
  <c r="EJ39" i="23" s="1"/>
  <c r="EJ27" i="23" a="1"/>
  <c r="EJ27" i="23" s="1"/>
  <c r="EJ29" i="23" a="1"/>
  <c r="EJ29" i="23" s="1"/>
  <c r="EJ41" i="23" a="1"/>
  <c r="EJ41" i="23" s="1"/>
  <c r="EJ33" i="23" a="1"/>
  <c r="EJ33" i="23" s="1"/>
  <c r="EJ42" i="23" a="1"/>
  <c r="EJ42" i="23" s="1"/>
  <c r="EJ45" i="23" a="1"/>
  <c r="EJ45" i="23" s="1"/>
  <c r="EJ53" i="23" a="1"/>
  <c r="EJ53" i="23" s="1"/>
  <c r="EJ46" i="23" a="1"/>
  <c r="EJ46" i="23" s="1"/>
  <c r="EJ51" i="23" a="1"/>
  <c r="EJ51" i="23" s="1"/>
  <c r="EJ57" i="23" a="1"/>
  <c r="EJ57" i="23" s="1"/>
  <c r="EJ59" i="23" a="1"/>
  <c r="EJ59" i="23" s="1"/>
  <c r="EJ61" i="23" a="1"/>
  <c r="EJ61" i="23" s="1"/>
  <c r="EJ43" i="23" a="1"/>
  <c r="EJ43" i="23" s="1"/>
  <c r="EJ64" i="23" a="1"/>
  <c r="EJ64" i="23" s="1"/>
  <c r="EJ47" i="23" a="1"/>
  <c r="EJ47" i="23" s="1"/>
  <c r="EJ48" i="23" a="1"/>
  <c r="EJ48" i="23" s="1"/>
  <c r="EJ58" i="23" a="1"/>
  <c r="EJ58" i="23" s="1"/>
  <c r="EJ65" i="23" a="1"/>
  <c r="EJ65" i="23" s="1"/>
  <c r="EJ50" i="23" a="1"/>
  <c r="EJ50" i="23" s="1"/>
  <c r="EJ54" i="23" a="1"/>
  <c r="EJ54" i="23" s="1"/>
  <c r="EJ60" i="23" a="1"/>
  <c r="EJ60" i="23" s="1"/>
  <c r="EJ62" i="23" a="1"/>
  <c r="EJ62" i="23" s="1"/>
  <c r="EJ52" i="23" a="1"/>
  <c r="EJ52" i="23" s="1"/>
  <c r="EJ55" i="23" a="1"/>
  <c r="EJ55" i="23" s="1"/>
  <c r="EJ56" i="23" a="1"/>
  <c r="EJ56" i="23" s="1"/>
  <c r="EJ49" i="23" a="1"/>
  <c r="EJ49" i="23" s="1"/>
  <c r="EJ66" i="23" a="1"/>
  <c r="EJ66" i="23" s="1"/>
  <c r="EJ71" i="23" a="1"/>
  <c r="EJ71" i="23" s="1"/>
  <c r="EJ67" i="23" a="1"/>
  <c r="EJ67" i="23" s="1"/>
  <c r="EJ68" i="23" a="1"/>
  <c r="EJ68" i="23" s="1"/>
  <c r="EJ69" i="23" a="1"/>
  <c r="EJ69" i="23" s="1"/>
  <c r="EJ75" i="23" a="1"/>
  <c r="EJ75" i="23" s="1"/>
  <c r="EJ80" i="23" a="1"/>
  <c r="EJ80" i="23" s="1"/>
  <c r="EJ70" i="23" a="1"/>
  <c r="EJ70" i="23" s="1"/>
  <c r="EJ72" i="23" a="1"/>
  <c r="EJ72" i="23" s="1"/>
  <c r="EJ78" i="23" a="1"/>
  <c r="EJ78" i="23" s="1"/>
  <c r="EJ81" i="23" a="1"/>
  <c r="EJ81" i="23" s="1"/>
  <c r="EJ73" i="23" a="1"/>
  <c r="EJ73" i="23" s="1"/>
  <c r="EJ76" i="23" a="1"/>
  <c r="EJ76" i="23" s="1"/>
  <c r="EJ82" i="23" a="1"/>
  <c r="EJ82" i="23" s="1"/>
  <c r="EJ79" i="23" a="1"/>
  <c r="EJ79" i="23" s="1"/>
  <c r="EJ83" i="23" a="1"/>
  <c r="EJ83" i="23" s="1"/>
  <c r="EJ63" i="23" a="1"/>
  <c r="EJ63" i="23" s="1"/>
  <c r="EJ94" i="23" a="1"/>
  <c r="EJ94" i="23" s="1"/>
  <c r="EJ102" i="23" a="1"/>
  <c r="EJ102" i="23" s="1"/>
  <c r="EJ89" i="23" a="1"/>
  <c r="EJ89" i="23" s="1"/>
  <c r="EJ90" i="23" a="1"/>
  <c r="EJ90" i="23" s="1"/>
  <c r="EJ88" i="23" a="1"/>
  <c r="EJ88" i="23" s="1"/>
  <c r="EJ91" i="23" a="1"/>
  <c r="EJ91" i="23" s="1"/>
  <c r="EJ103" i="23" a="1"/>
  <c r="EJ103" i="23" s="1"/>
  <c r="EJ74" i="23" a="1"/>
  <c r="EJ74" i="23" s="1"/>
  <c r="EJ93" i="23" a="1"/>
  <c r="EJ93" i="23" s="1"/>
  <c r="EJ96" i="23" a="1"/>
  <c r="EJ96" i="23" s="1"/>
  <c r="EJ87" i="23" a="1"/>
  <c r="EJ87" i="23" s="1"/>
  <c r="EJ98" i="23" a="1"/>
  <c r="EJ98" i="23" s="1"/>
  <c r="EJ85" i="23" a="1"/>
  <c r="EJ85" i="23" s="1"/>
  <c r="EJ101" i="23" a="1"/>
  <c r="EJ101" i="23" s="1"/>
  <c r="EJ84" i="23" a="1"/>
  <c r="EJ84" i="23" s="1"/>
  <c r="EJ95" i="23" a="1"/>
  <c r="EJ95" i="23" s="1"/>
  <c r="EJ99" i="23" a="1"/>
  <c r="EJ99" i="23" s="1"/>
  <c r="EJ77" i="23" a="1"/>
  <c r="EJ77" i="23" s="1"/>
  <c r="EJ86" i="23" a="1"/>
  <c r="EJ86" i="23" s="1"/>
  <c r="EJ92" i="23" a="1"/>
  <c r="EJ92" i="23" s="1"/>
  <c r="EJ97" i="23" a="1"/>
  <c r="EJ97" i="23" s="1"/>
  <c r="EJ100" i="23" a="1"/>
  <c r="EJ100" i="23" s="1"/>
  <c r="EU5" i="23" a="1"/>
  <c r="EU5" i="23" s="1"/>
  <c r="EU4" i="23" a="1"/>
  <c r="EU4" i="23" s="1"/>
  <c r="EU6" i="23" a="1"/>
  <c r="EU6" i="23" s="1"/>
  <c r="EU8" i="23" a="1"/>
  <c r="EU8" i="23" s="1"/>
  <c r="EU11" i="23" a="1"/>
  <c r="EU11" i="23" s="1"/>
  <c r="EU19" i="23" a="1"/>
  <c r="EU19" i="23" s="1"/>
  <c r="EU25" i="23" a="1"/>
  <c r="EU25" i="23" s="1"/>
  <c r="EU28" i="23" a="1"/>
  <c r="EU28" i="23" s="1"/>
  <c r="EU39" i="23" a="1"/>
  <c r="EU39" i="23" s="1"/>
  <c r="EU10" i="23" a="1"/>
  <c r="EU10" i="23" s="1"/>
  <c r="EU16" i="23" a="1"/>
  <c r="EU16" i="23" s="1"/>
  <c r="EU36" i="23" a="1"/>
  <c r="EU36" i="23" s="1"/>
  <c r="EU38" i="23" a="1"/>
  <c r="EU38" i="23" s="1"/>
  <c r="EU22" i="23" a="1"/>
  <c r="EU22" i="23" s="1"/>
  <c r="EU27" i="23" a="1"/>
  <c r="EU27" i="23" s="1"/>
  <c r="EU31" i="23" a="1"/>
  <c r="EU31" i="23" s="1"/>
  <c r="EU40" i="23" a="1"/>
  <c r="EU40" i="23" s="1"/>
  <c r="EU17" i="23" a="1"/>
  <c r="EU17" i="23" s="1"/>
  <c r="EU24" i="23" a="1"/>
  <c r="EU24" i="23" s="1"/>
  <c r="EU33" i="23" a="1"/>
  <c r="EU33" i="23" s="1"/>
  <c r="EU34" i="23" a="1"/>
  <c r="EU34" i="23" s="1"/>
  <c r="EU41" i="23" a="1"/>
  <c r="EU41" i="23" s="1"/>
  <c r="EU43" i="23" a="1"/>
  <c r="EU43" i="23" s="1"/>
  <c r="EU44" i="23" a="1"/>
  <c r="EU44" i="23" s="1"/>
  <c r="EU52" i="23" a="1"/>
  <c r="EU52" i="23" s="1"/>
  <c r="EU20" i="23" a="1"/>
  <c r="EU20" i="23" s="1"/>
  <c r="EU23" i="23" a="1"/>
  <c r="EU23" i="23" s="1"/>
  <c r="EU15" i="23" a="1"/>
  <c r="EU15" i="23" s="1"/>
  <c r="EU18" i="23" a="1"/>
  <c r="EU18" i="23" s="1"/>
  <c r="EU26" i="23" a="1"/>
  <c r="EU26" i="23" s="1"/>
  <c r="EU37" i="23" a="1"/>
  <c r="EU37" i="23" s="1"/>
  <c r="EU42" i="23" a="1"/>
  <c r="EU42" i="23" s="1"/>
  <c r="EU21" i="23" a="1"/>
  <c r="EU21" i="23" s="1"/>
  <c r="EU30" i="23" a="1"/>
  <c r="EU30" i="23" s="1"/>
  <c r="EU32" i="23" a="1"/>
  <c r="EU32" i="23" s="1"/>
  <c r="EU35" i="23" a="1"/>
  <c r="EU35" i="23" s="1"/>
  <c r="EU46" i="23" a="1"/>
  <c r="EU46" i="23" s="1"/>
  <c r="EU7" i="23" a="1"/>
  <c r="EU7" i="23" s="1"/>
  <c r="EU9" i="23" a="1"/>
  <c r="EU9" i="23" s="1"/>
  <c r="EU13" i="23" a="1"/>
  <c r="EU13" i="23" s="1"/>
  <c r="EU14" i="23" a="1"/>
  <c r="EU14" i="23" s="1"/>
  <c r="EU29" i="23" a="1"/>
  <c r="EU29" i="23" s="1"/>
  <c r="EU59" i="23" a="1"/>
  <c r="EU59" i="23" s="1"/>
  <c r="EU75" i="23" a="1"/>
  <c r="EU75" i="23" s="1"/>
  <c r="EU80" i="23" a="1"/>
  <c r="EU80" i="23" s="1"/>
  <c r="EU69" i="23" a="1"/>
  <c r="EU69" i="23" s="1"/>
  <c r="EU48" i="23" a="1"/>
  <c r="EU48" i="23" s="1"/>
  <c r="EU50" i="23" a="1"/>
  <c r="EU50" i="23" s="1"/>
  <c r="EU55" i="23" a="1"/>
  <c r="EU55" i="23" s="1"/>
  <c r="EU65" i="23" a="1"/>
  <c r="EU65" i="23" s="1"/>
  <c r="EU66" i="23" a="1"/>
  <c r="EU66" i="23" s="1"/>
  <c r="EU82" i="23" a="1"/>
  <c r="EU82" i="23" s="1"/>
  <c r="EU84" i="23" a="1"/>
  <c r="EU84" i="23" s="1"/>
  <c r="EU85" i="23" a="1"/>
  <c r="EU85" i="23" s="1"/>
  <c r="EU87" i="23" a="1"/>
  <c r="EU87" i="23" s="1"/>
  <c r="EU63" i="23" a="1"/>
  <c r="EU63" i="23" s="1"/>
  <c r="EU64" i="23" a="1"/>
  <c r="EU64" i="23" s="1"/>
  <c r="EU68" i="23" a="1"/>
  <c r="EU68" i="23" s="1"/>
  <c r="EU72" i="23" a="1"/>
  <c r="EU72" i="23" s="1"/>
  <c r="EU76" i="23" a="1"/>
  <c r="EU76" i="23" s="1"/>
  <c r="EU79" i="23" a="1"/>
  <c r="EU79" i="23" s="1"/>
  <c r="EU47" i="23" a="1"/>
  <c r="EU47" i="23" s="1"/>
  <c r="EU57" i="23" a="1"/>
  <c r="EU57" i="23" s="1"/>
  <c r="EU58" i="23" a="1"/>
  <c r="EU58" i="23" s="1"/>
  <c r="EU60" i="23" a="1"/>
  <c r="EU60" i="23" s="1"/>
  <c r="EU62" i="23" a="1"/>
  <c r="EU62" i="23" s="1"/>
  <c r="EU67" i="23" a="1"/>
  <c r="EU67" i="23" s="1"/>
  <c r="EU83" i="23" a="1"/>
  <c r="EU83" i="23" s="1"/>
  <c r="EU45" i="23" a="1"/>
  <c r="EU45" i="23" s="1"/>
  <c r="EU51" i="23" a="1"/>
  <c r="EU51" i="23" s="1"/>
  <c r="EU56" i="23" a="1"/>
  <c r="EU56" i="23" s="1"/>
  <c r="EU61" i="23" a="1"/>
  <c r="EU61" i="23" s="1"/>
  <c r="EU70" i="23" a="1"/>
  <c r="EU70" i="23" s="1"/>
  <c r="EU71" i="23" a="1"/>
  <c r="EU71" i="23" s="1"/>
  <c r="EU74" i="23" a="1"/>
  <c r="EU74" i="23" s="1"/>
  <c r="EU77" i="23" a="1"/>
  <c r="EU77" i="23" s="1"/>
  <c r="EU78" i="23" a="1"/>
  <c r="EU78" i="23" s="1"/>
  <c r="EU81" i="23" a="1"/>
  <c r="EU81" i="23" s="1"/>
  <c r="EU86" i="23" a="1"/>
  <c r="EU86" i="23" s="1"/>
  <c r="EU88" i="23" a="1"/>
  <c r="EU88" i="23" s="1"/>
  <c r="EU49" i="23" a="1"/>
  <c r="EU49" i="23" s="1"/>
  <c r="EU53" i="23" a="1"/>
  <c r="EU53" i="23" s="1"/>
  <c r="EU54" i="23" a="1"/>
  <c r="EU54" i="23" s="1"/>
  <c r="EU73" i="23" a="1"/>
  <c r="EU73" i="23" s="1"/>
  <c r="EU90" i="23" a="1"/>
  <c r="EU90" i="23" s="1"/>
  <c r="EU101" i="23" a="1"/>
  <c r="EU101" i="23" s="1"/>
  <c r="EU91" i="23" a="1"/>
  <c r="EU91" i="23" s="1"/>
  <c r="EU92" i="23" a="1"/>
  <c r="EU92" i="23" s="1"/>
  <c r="EU89" i="23" a="1"/>
  <c r="EU89" i="23" s="1"/>
  <c r="EU93" i="23" a="1"/>
  <c r="EU93" i="23" s="1"/>
  <c r="EU94" i="23" a="1"/>
  <c r="EU94" i="23" s="1"/>
  <c r="EU102" i="23" a="1"/>
  <c r="EU102" i="23" s="1"/>
  <c r="EU95" i="23" a="1"/>
  <c r="EU95" i="23" s="1"/>
  <c r="EU96" i="23" a="1"/>
  <c r="EU96" i="23" s="1"/>
  <c r="EU97" i="23" a="1"/>
  <c r="EU97" i="23" s="1"/>
  <c r="EU98" i="23" a="1"/>
  <c r="EU98" i="23" s="1"/>
  <c r="EU100" i="23" a="1"/>
  <c r="EU100" i="23" s="1"/>
  <c r="EU103" i="23" a="1"/>
  <c r="EU103" i="23" s="1"/>
  <c r="EU99" i="23" a="1"/>
  <c r="EU99" i="23" s="1"/>
  <c r="FC5" i="23" a="1"/>
  <c r="FC5" i="23" s="1"/>
  <c r="FC6" i="23" a="1"/>
  <c r="FC6" i="23" s="1"/>
  <c r="FC4" i="23" a="1"/>
  <c r="FC4" i="23" s="1"/>
  <c r="FC26" i="23" a="1"/>
  <c r="FC26" i="23" s="1"/>
  <c r="FC29" i="23" a="1"/>
  <c r="FC29" i="23" s="1"/>
  <c r="FC42" i="23" a="1"/>
  <c r="FC42" i="23" s="1"/>
  <c r="FC45" i="23" a="1"/>
  <c r="FC45" i="23" s="1"/>
  <c r="FC9" i="23" a="1"/>
  <c r="FC9" i="23" s="1"/>
  <c r="FC18" i="23" a="1"/>
  <c r="FC18" i="23" s="1"/>
  <c r="FC21" i="23" a="1"/>
  <c r="FC21" i="23" s="1"/>
  <c r="FC28" i="23" a="1"/>
  <c r="FC28" i="23" s="1"/>
  <c r="FC36" i="23" a="1"/>
  <c r="FC36" i="23" s="1"/>
  <c r="FC38" i="23" a="1"/>
  <c r="FC38" i="23" s="1"/>
  <c r="FC8" i="23" a="1"/>
  <c r="FC8" i="23" s="1"/>
  <c r="FC11" i="23" a="1"/>
  <c r="FC11" i="23" s="1"/>
  <c r="FC14" i="23" a="1"/>
  <c r="FC14" i="23" s="1"/>
  <c r="FC19" i="23" a="1"/>
  <c r="FC19" i="23" s="1"/>
  <c r="FC25" i="23" a="1"/>
  <c r="FC25" i="23" s="1"/>
  <c r="FC31" i="23" a="1"/>
  <c r="FC31" i="23" s="1"/>
  <c r="FC35" i="23" a="1"/>
  <c r="FC35" i="23" s="1"/>
  <c r="FC13" i="23" a="1"/>
  <c r="FC13" i="23" s="1"/>
  <c r="FC16" i="23" a="1"/>
  <c r="FC16" i="23" s="1"/>
  <c r="FC39" i="23" a="1"/>
  <c r="FC39" i="23" s="1"/>
  <c r="FC7" i="23" a="1"/>
  <c r="FC7" i="23" s="1"/>
  <c r="FC10" i="23" a="1"/>
  <c r="FC10" i="23" s="1"/>
  <c r="FC27" i="23" a="1"/>
  <c r="FC27" i="23" s="1"/>
  <c r="FC22" i="23" a="1"/>
  <c r="FC22" i="23" s="1"/>
  <c r="FC24" i="23" a="1"/>
  <c r="FC24" i="23" s="1"/>
  <c r="FC37" i="23" a="1"/>
  <c r="FC37" i="23" s="1"/>
  <c r="FC40" i="23" a="1"/>
  <c r="FC40" i="23" s="1"/>
  <c r="FC43" i="23" a="1"/>
  <c r="FC43" i="23" s="1"/>
  <c r="FC15" i="23" a="1"/>
  <c r="FC15" i="23" s="1"/>
  <c r="FC17" i="23" a="1"/>
  <c r="FC17" i="23" s="1"/>
  <c r="FC20" i="23" a="1"/>
  <c r="FC20" i="23" s="1"/>
  <c r="FC23" i="23" a="1"/>
  <c r="FC23" i="23" s="1"/>
  <c r="FC30" i="23" a="1"/>
  <c r="FC30" i="23" s="1"/>
  <c r="FC32" i="23" a="1"/>
  <c r="FC32" i="23" s="1"/>
  <c r="FC33" i="23" a="1"/>
  <c r="FC33" i="23" s="1"/>
  <c r="FC34" i="23" a="1"/>
  <c r="FC34" i="23" s="1"/>
  <c r="FC41" i="23" a="1"/>
  <c r="FC41" i="23" s="1"/>
  <c r="FC44" i="23" a="1"/>
  <c r="FC44" i="23" s="1"/>
  <c r="FC52" i="23" a="1"/>
  <c r="FC52" i="23" s="1"/>
  <c r="FC46" i="23" a="1"/>
  <c r="FC46" i="23" s="1"/>
  <c r="FC50" i="23" a="1"/>
  <c r="FC50" i="23" s="1"/>
  <c r="FC56" i="23" a="1"/>
  <c r="FC56" i="23" s="1"/>
  <c r="FC58" i="23" a="1"/>
  <c r="FC58" i="23" s="1"/>
  <c r="FC77" i="23" a="1"/>
  <c r="FC77" i="23" s="1"/>
  <c r="FC80" i="23" a="1"/>
  <c r="FC80" i="23" s="1"/>
  <c r="FC83" i="23" a="1"/>
  <c r="FC83" i="23" s="1"/>
  <c r="FC47" i="23" a="1"/>
  <c r="FC47" i="23" s="1"/>
  <c r="FC59" i="23" a="1"/>
  <c r="FC59" i="23" s="1"/>
  <c r="FC73" i="23" a="1"/>
  <c r="FC73" i="23" s="1"/>
  <c r="FC78" i="23" a="1"/>
  <c r="FC78" i="23" s="1"/>
  <c r="FC53" i="23" a="1"/>
  <c r="FC53" i="23" s="1"/>
  <c r="FC82" i="23" a="1"/>
  <c r="FC82" i="23" s="1"/>
  <c r="FC85" i="23" a="1"/>
  <c r="FC85" i="23" s="1"/>
  <c r="FC87" i="23" a="1"/>
  <c r="FC87" i="23" s="1"/>
  <c r="FC51" i="23" a="1"/>
  <c r="FC51" i="23" s="1"/>
  <c r="FC54" i="23" a="1"/>
  <c r="FC54" i="23" s="1"/>
  <c r="FC69" i="23" a="1"/>
  <c r="FC69" i="23" s="1"/>
  <c r="FC63" i="23" a="1"/>
  <c r="FC63" i="23" s="1"/>
  <c r="FC72" i="23" a="1"/>
  <c r="FC72" i="23" s="1"/>
  <c r="FC75" i="23" a="1"/>
  <c r="FC75" i="23" s="1"/>
  <c r="FC49" i="23" a="1"/>
  <c r="FC49" i="23" s="1"/>
  <c r="FC62" i="23" a="1"/>
  <c r="FC62" i="23" s="1"/>
  <c r="FC64" i="23" a="1"/>
  <c r="FC64" i="23" s="1"/>
  <c r="FC65" i="23" a="1"/>
  <c r="FC65" i="23" s="1"/>
  <c r="FC66" i="23" a="1"/>
  <c r="FC66" i="23" s="1"/>
  <c r="FC68" i="23" a="1"/>
  <c r="FC68" i="23" s="1"/>
  <c r="FC71" i="23" a="1"/>
  <c r="FC71" i="23" s="1"/>
  <c r="FC79" i="23" a="1"/>
  <c r="FC79" i="23" s="1"/>
  <c r="FC55" i="23" a="1"/>
  <c r="FC55" i="23" s="1"/>
  <c r="FC67" i="23" a="1"/>
  <c r="FC67" i="23" s="1"/>
  <c r="FC81" i="23" a="1"/>
  <c r="FC81" i="23" s="1"/>
  <c r="FC84" i="23" a="1"/>
  <c r="FC84" i="23" s="1"/>
  <c r="FC86" i="23" a="1"/>
  <c r="FC86" i="23" s="1"/>
  <c r="FC88" i="23" a="1"/>
  <c r="FC88" i="23" s="1"/>
  <c r="FC48" i="23" a="1"/>
  <c r="FC48" i="23" s="1"/>
  <c r="FC57" i="23" a="1"/>
  <c r="FC57" i="23" s="1"/>
  <c r="FC60" i="23" a="1"/>
  <c r="FC60" i="23" s="1"/>
  <c r="FC61" i="23" a="1"/>
  <c r="FC61" i="23" s="1"/>
  <c r="FC70" i="23" a="1"/>
  <c r="FC70" i="23" s="1"/>
  <c r="FC74" i="23" a="1"/>
  <c r="FC74" i="23" s="1"/>
  <c r="FC76" i="23" a="1"/>
  <c r="FC76" i="23" s="1"/>
  <c r="FC90" i="23" a="1"/>
  <c r="FC90" i="23" s="1"/>
  <c r="FC98" i="23" a="1"/>
  <c r="FC98" i="23" s="1"/>
  <c r="FC102" i="23" a="1"/>
  <c r="FC102" i="23" s="1"/>
  <c r="FC99" i="23" a="1"/>
  <c r="FC99" i="23" s="1"/>
  <c r="FC89" i="23" a="1"/>
  <c r="FC89" i="23" s="1"/>
  <c r="FC103" i="23" a="1"/>
  <c r="FC103" i="23" s="1"/>
  <c r="FC101" i="23" a="1"/>
  <c r="FC101" i="23" s="1"/>
  <c r="FC91" i="23" a="1"/>
  <c r="FC91" i="23" s="1"/>
  <c r="FC92" i="23" a="1"/>
  <c r="FC92" i="23" s="1"/>
  <c r="FC93" i="23" a="1"/>
  <c r="FC93" i="23" s="1"/>
  <c r="FC94" i="23" a="1"/>
  <c r="FC94" i="23" s="1"/>
  <c r="FC95" i="23" a="1"/>
  <c r="FC95" i="23" s="1"/>
  <c r="FC96" i="23" a="1"/>
  <c r="FC96" i="23" s="1"/>
  <c r="FC97" i="23" a="1"/>
  <c r="FC97" i="23" s="1"/>
  <c r="FC100" i="23" a="1"/>
  <c r="FC100" i="23" s="1"/>
  <c r="FK8" i="23" a="1"/>
  <c r="FK8" i="23" s="1"/>
  <c r="FK5" i="23" a="1"/>
  <c r="FK5" i="23" s="1"/>
  <c r="FK4" i="23" a="1"/>
  <c r="FK4" i="23" s="1"/>
  <c r="FK6" i="23" a="1"/>
  <c r="FK6" i="23" s="1"/>
  <c r="FK7" i="23" a="1"/>
  <c r="FK7" i="23" s="1"/>
  <c r="FK23" i="23" a="1"/>
  <c r="FK23" i="23" s="1"/>
  <c r="FK24" i="23" a="1"/>
  <c r="FK24" i="23" s="1"/>
  <c r="FK40" i="23" a="1"/>
  <c r="FK40" i="23" s="1"/>
  <c r="FK15" i="23" a="1"/>
  <c r="FK15" i="23" s="1"/>
  <c r="FK17" i="23" a="1"/>
  <c r="FK17" i="23" s="1"/>
  <c r="FK20" i="23" a="1"/>
  <c r="FK20" i="23" s="1"/>
  <c r="FK26" i="23" a="1"/>
  <c r="FK26" i="23" s="1"/>
  <c r="FK29" i="23" a="1"/>
  <c r="FK29" i="23" s="1"/>
  <c r="FK33" i="23" a="1"/>
  <c r="FK33" i="23" s="1"/>
  <c r="FK34" i="23" a="1"/>
  <c r="FK34" i="23" s="1"/>
  <c r="FK36" i="23" a="1"/>
  <c r="FK36" i="23" s="1"/>
  <c r="FK38" i="23" a="1"/>
  <c r="FK38" i="23" s="1"/>
  <c r="FK41" i="23" a="1"/>
  <c r="FK41" i="23" s="1"/>
  <c r="FK11" i="23" a="1"/>
  <c r="FK11" i="23" s="1"/>
  <c r="FK18" i="23" a="1"/>
  <c r="FK18" i="23" s="1"/>
  <c r="FK31" i="23" a="1"/>
  <c r="FK31" i="23" s="1"/>
  <c r="FK9" i="23" a="1"/>
  <c r="FK9" i="23" s="1"/>
  <c r="FK21" i="23" a="1"/>
  <c r="FK21" i="23" s="1"/>
  <c r="FK42" i="23" a="1"/>
  <c r="FK42" i="23" s="1"/>
  <c r="FK45" i="23" a="1"/>
  <c r="FK45" i="23" s="1"/>
  <c r="FK25" i="23" a="1"/>
  <c r="FK25" i="23" s="1"/>
  <c r="FK28" i="23" a="1"/>
  <c r="FK28" i="23" s="1"/>
  <c r="FK13" i="23" a="1"/>
  <c r="FK13" i="23" s="1"/>
  <c r="FK14" i="23" a="1"/>
  <c r="FK14" i="23" s="1"/>
  <c r="FK16" i="23" a="1"/>
  <c r="FK16" i="23" s="1"/>
  <c r="FK19" i="23" a="1"/>
  <c r="FK19" i="23" s="1"/>
  <c r="FK37" i="23" a="1"/>
  <c r="FK37" i="23" s="1"/>
  <c r="FK27" i="23" a="1"/>
  <c r="FK27" i="23" s="1"/>
  <c r="FK30" i="23" a="1"/>
  <c r="FK30" i="23" s="1"/>
  <c r="FK32" i="23" a="1"/>
  <c r="FK32" i="23" s="1"/>
  <c r="FK39" i="23" a="1"/>
  <c r="FK39" i="23" s="1"/>
  <c r="FK10" i="23" a="1"/>
  <c r="FK10" i="23" s="1"/>
  <c r="FK22" i="23" a="1"/>
  <c r="FK22" i="23" s="1"/>
  <c r="FK43" i="23" a="1"/>
  <c r="FK43" i="23" s="1"/>
  <c r="FK60" i="23" a="1"/>
  <c r="FK60" i="23" s="1"/>
  <c r="FK61" i="23" a="1"/>
  <c r="FK61" i="23" s="1"/>
  <c r="FK70" i="23" a="1"/>
  <c r="FK70" i="23" s="1"/>
  <c r="FK71" i="23" a="1"/>
  <c r="FK71" i="23" s="1"/>
  <c r="FK80" i="23" a="1"/>
  <c r="FK80" i="23" s="1"/>
  <c r="FK35" i="23" a="1"/>
  <c r="FK35" i="23" s="1"/>
  <c r="FK55" i="23" a="1"/>
  <c r="FK55" i="23" s="1"/>
  <c r="FK67" i="23" a="1"/>
  <c r="FK67" i="23" s="1"/>
  <c r="FK74" i="23" a="1"/>
  <c r="FK74" i="23" s="1"/>
  <c r="FK52" i="23" a="1"/>
  <c r="FK52" i="23" s="1"/>
  <c r="FK57" i="23" a="1"/>
  <c r="FK57" i="23" s="1"/>
  <c r="FK76" i="23" a="1"/>
  <c r="FK76" i="23" s="1"/>
  <c r="FK82" i="23" a="1"/>
  <c r="FK82" i="23" s="1"/>
  <c r="FK84" i="23" a="1"/>
  <c r="FK84" i="23" s="1"/>
  <c r="FK85" i="23" a="1"/>
  <c r="FK85" i="23" s="1"/>
  <c r="FK87" i="23" a="1"/>
  <c r="FK87" i="23" s="1"/>
  <c r="FK44" i="23" a="1"/>
  <c r="FK44" i="23" s="1"/>
  <c r="FK49" i="23" a="1"/>
  <c r="FK49" i="23" s="1"/>
  <c r="FK51" i="23" a="1"/>
  <c r="FK51" i="23" s="1"/>
  <c r="FK58" i="23" a="1"/>
  <c r="FK58" i="23" s="1"/>
  <c r="FK73" i="23" a="1"/>
  <c r="FK73" i="23" s="1"/>
  <c r="FK48" i="23" a="1"/>
  <c r="FK48" i="23" s="1"/>
  <c r="FK53" i="23" a="1"/>
  <c r="FK53" i="23" s="1"/>
  <c r="FK59" i="23" a="1"/>
  <c r="FK59" i="23" s="1"/>
  <c r="FK69" i="23" a="1"/>
  <c r="FK69" i="23" s="1"/>
  <c r="FK77" i="23" a="1"/>
  <c r="FK77" i="23" s="1"/>
  <c r="FK83" i="23" a="1"/>
  <c r="FK83" i="23" s="1"/>
  <c r="FK46" i="23" a="1"/>
  <c r="FK46" i="23" s="1"/>
  <c r="FK56" i="23" a="1"/>
  <c r="FK56" i="23" s="1"/>
  <c r="FK78" i="23" a="1"/>
  <c r="FK78" i="23" s="1"/>
  <c r="FK79" i="23" a="1"/>
  <c r="FK79" i="23" s="1"/>
  <c r="FK47" i="23" a="1"/>
  <c r="FK47" i="23" s="1"/>
  <c r="FK50" i="23" a="1"/>
  <c r="FK50" i="23" s="1"/>
  <c r="FK63" i="23" a="1"/>
  <c r="FK63" i="23" s="1"/>
  <c r="FK65" i="23" a="1"/>
  <c r="FK65" i="23" s="1"/>
  <c r="FK72" i="23" a="1"/>
  <c r="FK72" i="23" s="1"/>
  <c r="FK81" i="23" a="1"/>
  <c r="FK81" i="23" s="1"/>
  <c r="FK86" i="23" a="1"/>
  <c r="FK86" i="23" s="1"/>
  <c r="FK88" i="23" a="1"/>
  <c r="FK88" i="23" s="1"/>
  <c r="FK54" i="23" a="1"/>
  <c r="FK54" i="23" s="1"/>
  <c r="FK62" i="23" a="1"/>
  <c r="FK62" i="23" s="1"/>
  <c r="FK64" i="23" a="1"/>
  <c r="FK64" i="23" s="1"/>
  <c r="FK66" i="23" a="1"/>
  <c r="FK66" i="23" s="1"/>
  <c r="FK68" i="23" a="1"/>
  <c r="FK68" i="23" s="1"/>
  <c r="FK75" i="23" a="1"/>
  <c r="FK75" i="23" s="1"/>
  <c r="FK96" i="23" a="1"/>
  <c r="FK96" i="23" s="1"/>
  <c r="FK97" i="23" a="1"/>
  <c r="FK97" i="23" s="1"/>
  <c r="FK98" i="23" a="1"/>
  <c r="FK98" i="23" s="1"/>
  <c r="FK99" i="23" a="1"/>
  <c r="FK99" i="23" s="1"/>
  <c r="FK100" i="23" a="1"/>
  <c r="FK100" i="23" s="1"/>
  <c r="FK102" i="23" a="1"/>
  <c r="FK102" i="23" s="1"/>
  <c r="FK103" i="23" a="1"/>
  <c r="FK103" i="23" s="1"/>
  <c r="FK91" i="23" a="1"/>
  <c r="FK91" i="23" s="1"/>
  <c r="FK92" i="23" a="1"/>
  <c r="FK92" i="23" s="1"/>
  <c r="FK93" i="23" a="1"/>
  <c r="FK93" i="23" s="1"/>
  <c r="FK94" i="23" a="1"/>
  <c r="FK94" i="23" s="1"/>
  <c r="FK101" i="23" a="1"/>
  <c r="FK101" i="23" s="1"/>
  <c r="FK89" i="23" a="1"/>
  <c r="FK89" i="23" s="1"/>
  <c r="FK90" i="23" a="1"/>
  <c r="FK90" i="23" s="1"/>
  <c r="FK95" i="23" a="1"/>
  <c r="FK95" i="23" s="1"/>
  <c r="FS4" i="23" a="1"/>
  <c r="FS4" i="23" s="1"/>
  <c r="FS5" i="23" a="1"/>
  <c r="FS5" i="23" s="1"/>
  <c r="FS7" i="23" a="1"/>
  <c r="FS7" i="23" s="1"/>
  <c r="FS13" i="23" a="1"/>
  <c r="FS13" i="23" s="1"/>
  <c r="FS14" i="23" a="1"/>
  <c r="FS14" i="23" s="1"/>
  <c r="FS27" i="23" a="1"/>
  <c r="FS27" i="23" s="1"/>
  <c r="FS24" i="23" a="1"/>
  <c r="FS24" i="23" s="1"/>
  <c r="FS36" i="23" a="1"/>
  <c r="FS36" i="23" s="1"/>
  <c r="FS38" i="23" a="1"/>
  <c r="FS38" i="23" s="1"/>
  <c r="FS39" i="23" a="1"/>
  <c r="FS39" i="23" s="1"/>
  <c r="FS15" i="23" a="1"/>
  <c r="FS15" i="23" s="1"/>
  <c r="FS22" i="23" a="1"/>
  <c r="FS22" i="23" s="1"/>
  <c r="FS23" i="23" a="1"/>
  <c r="FS23" i="23" s="1"/>
  <c r="FS31" i="23" a="1"/>
  <c r="FS31" i="23" s="1"/>
  <c r="FS43" i="23" a="1"/>
  <c r="FS43" i="23" s="1"/>
  <c r="FS10" i="23" a="1"/>
  <c r="FS10" i="23" s="1"/>
  <c r="FS17" i="23" a="1"/>
  <c r="FS17" i="23" s="1"/>
  <c r="FS20" i="23" a="1"/>
  <c r="FS20" i="23" s="1"/>
  <c r="FS29" i="23" a="1"/>
  <c r="FS29" i="23" s="1"/>
  <c r="FS40" i="23" a="1"/>
  <c r="FS40" i="23" s="1"/>
  <c r="FS8" i="23" a="1"/>
  <c r="FS8" i="23" s="1"/>
  <c r="FS9" i="23" a="1"/>
  <c r="FS9" i="23" s="1"/>
  <c r="FS11" i="23" a="1"/>
  <c r="FS11" i="23" s="1"/>
  <c r="FS26" i="23" a="1"/>
  <c r="FS26" i="23" s="1"/>
  <c r="FS18" i="23" a="1"/>
  <c r="FS18" i="23" s="1"/>
  <c r="FS28" i="23" a="1"/>
  <c r="FS28" i="23" s="1"/>
  <c r="FS35" i="23" a="1"/>
  <c r="FS35" i="23" s="1"/>
  <c r="FS37" i="23" a="1"/>
  <c r="FS37" i="23" s="1"/>
  <c r="FS21" i="23" a="1"/>
  <c r="FS21" i="23" s="1"/>
  <c r="FS25" i="23" a="1"/>
  <c r="FS25" i="23" s="1"/>
  <c r="FS30" i="23" a="1"/>
  <c r="FS30" i="23" s="1"/>
  <c r="FS32" i="23" a="1"/>
  <c r="FS32" i="23" s="1"/>
  <c r="FS42" i="23" a="1"/>
  <c r="FS42" i="23" s="1"/>
  <c r="FS45" i="23" a="1"/>
  <c r="FS45" i="23" s="1"/>
  <c r="FS6" i="23" a="1"/>
  <c r="FS6" i="23" s="1"/>
  <c r="FS16" i="23" a="1"/>
  <c r="FS16" i="23" s="1"/>
  <c r="FS19" i="23" a="1"/>
  <c r="FS19" i="23" s="1"/>
  <c r="FS44" i="23" a="1"/>
  <c r="FS44" i="23" s="1"/>
  <c r="FS56" i="23" a="1"/>
  <c r="FS56" i="23" s="1"/>
  <c r="FS62" i="23" a="1"/>
  <c r="FS62" i="23" s="1"/>
  <c r="FS71" i="23" a="1"/>
  <c r="FS71" i="23" s="1"/>
  <c r="FS77" i="23" a="1"/>
  <c r="FS77" i="23" s="1"/>
  <c r="FS78" i="23" a="1"/>
  <c r="FS78" i="23" s="1"/>
  <c r="FS83" i="23" a="1"/>
  <c r="FS83" i="23" s="1"/>
  <c r="FS46" i="23" a="1"/>
  <c r="FS46" i="23" s="1"/>
  <c r="FS48" i="23" a="1"/>
  <c r="FS48" i="23" s="1"/>
  <c r="FS49" i="23" a="1"/>
  <c r="FS49" i="23" s="1"/>
  <c r="FS65" i="23" a="1"/>
  <c r="FS65" i="23" s="1"/>
  <c r="FS68" i="23" a="1"/>
  <c r="FS68" i="23" s="1"/>
  <c r="FS80" i="23" a="1"/>
  <c r="FS80" i="23" s="1"/>
  <c r="FS51" i="23" a="1"/>
  <c r="FS51" i="23" s="1"/>
  <c r="FS61" i="23" a="1"/>
  <c r="FS61" i="23" s="1"/>
  <c r="FS64" i="23" a="1"/>
  <c r="FS64" i="23" s="1"/>
  <c r="FS66" i="23" a="1"/>
  <c r="FS66" i="23" s="1"/>
  <c r="FS70" i="23" a="1"/>
  <c r="FS70" i="23" s="1"/>
  <c r="FS75" i="23" a="1"/>
  <c r="FS75" i="23" s="1"/>
  <c r="FS82" i="23" a="1"/>
  <c r="FS82" i="23" s="1"/>
  <c r="FS85" i="23" a="1"/>
  <c r="FS85" i="23" s="1"/>
  <c r="FS87" i="23" a="1"/>
  <c r="FS87" i="23" s="1"/>
  <c r="FS47" i="23" a="1"/>
  <c r="FS47" i="23" s="1"/>
  <c r="FS52" i="23" a="1"/>
  <c r="FS52" i="23" s="1"/>
  <c r="FS54" i="23" a="1"/>
  <c r="FS54" i="23" s="1"/>
  <c r="FS60" i="23" a="1"/>
  <c r="FS60" i="23" s="1"/>
  <c r="FS67" i="23" a="1"/>
  <c r="FS67" i="23" s="1"/>
  <c r="FS50" i="23" a="1"/>
  <c r="FS50" i="23" s="1"/>
  <c r="FS74" i="23" a="1"/>
  <c r="FS74" i="23" s="1"/>
  <c r="FS33" i="23" a="1"/>
  <c r="FS33" i="23" s="1"/>
  <c r="FS55" i="23" a="1"/>
  <c r="FS55" i="23" s="1"/>
  <c r="FS57" i="23" a="1"/>
  <c r="FS57" i="23" s="1"/>
  <c r="FS59" i="23" a="1"/>
  <c r="FS59" i="23" s="1"/>
  <c r="FS84" i="23" a="1"/>
  <c r="FS84" i="23" s="1"/>
  <c r="FS41" i="23" a="1"/>
  <c r="FS41" i="23" s="1"/>
  <c r="FS73" i="23" a="1"/>
  <c r="FS73" i="23" s="1"/>
  <c r="FS76" i="23" a="1"/>
  <c r="FS76" i="23" s="1"/>
  <c r="FS81" i="23" a="1"/>
  <c r="FS81" i="23" s="1"/>
  <c r="FS86" i="23" a="1"/>
  <c r="FS86" i="23" s="1"/>
  <c r="FS88" i="23" a="1"/>
  <c r="FS88" i="23" s="1"/>
  <c r="FS34" i="23" a="1"/>
  <c r="FS34" i="23" s="1"/>
  <c r="FS53" i="23" a="1"/>
  <c r="FS53" i="23" s="1"/>
  <c r="FS58" i="23" a="1"/>
  <c r="FS58" i="23" s="1"/>
  <c r="FS63" i="23" a="1"/>
  <c r="FS63" i="23" s="1"/>
  <c r="FS69" i="23" a="1"/>
  <c r="FS69" i="23" s="1"/>
  <c r="FS72" i="23" a="1"/>
  <c r="FS72" i="23" s="1"/>
  <c r="FS79" i="23" a="1"/>
  <c r="FS79" i="23" s="1"/>
  <c r="FS94" i="23" a="1"/>
  <c r="FS94" i="23" s="1"/>
  <c r="FS101" i="23" a="1"/>
  <c r="FS101" i="23" s="1"/>
  <c r="FS95" i="23" a="1"/>
  <c r="FS95" i="23" s="1"/>
  <c r="FS96" i="23" a="1"/>
  <c r="FS96" i="23" s="1"/>
  <c r="FS97" i="23" a="1"/>
  <c r="FS97" i="23" s="1"/>
  <c r="FS98" i="23" a="1"/>
  <c r="FS98" i="23" s="1"/>
  <c r="FS99" i="23" a="1"/>
  <c r="FS99" i="23" s="1"/>
  <c r="FS100" i="23" a="1"/>
  <c r="FS100" i="23" s="1"/>
  <c r="FS89" i="23" a="1"/>
  <c r="FS89" i="23" s="1"/>
  <c r="FS91" i="23" a="1"/>
  <c r="FS91" i="23" s="1"/>
  <c r="FS92" i="23" a="1"/>
  <c r="FS92" i="23" s="1"/>
  <c r="FS102" i="23" a="1"/>
  <c r="FS102" i="23" s="1"/>
  <c r="FS90" i="23" a="1"/>
  <c r="FS90" i="23" s="1"/>
  <c r="FS93" i="23" a="1"/>
  <c r="FS93" i="23" s="1"/>
  <c r="FS103" i="23" a="1"/>
  <c r="FS103" i="23" s="1"/>
  <c r="GA4" i="23" a="1"/>
  <c r="GA4" i="23" s="1"/>
  <c r="GA5" i="23" a="1"/>
  <c r="GA5" i="23" s="1"/>
  <c r="GA7" i="23" a="1"/>
  <c r="GA7" i="23" s="1"/>
  <c r="GA21" i="23" a="1"/>
  <c r="GA21" i="23" s="1"/>
  <c r="GA25" i="23" a="1"/>
  <c r="GA25" i="23" s="1"/>
  <c r="GA28" i="23" a="1"/>
  <c r="GA28" i="23" s="1"/>
  <c r="GA36" i="23" a="1"/>
  <c r="GA36" i="23" s="1"/>
  <c r="GA38" i="23" a="1"/>
  <c r="GA38" i="23" s="1"/>
  <c r="GA42" i="23" a="1"/>
  <c r="GA42" i="23" s="1"/>
  <c r="GA6" i="23" a="1"/>
  <c r="GA6" i="23" s="1"/>
  <c r="GA8" i="23" a="1"/>
  <c r="GA8" i="23" s="1"/>
  <c r="GA13" i="23" a="1"/>
  <c r="GA13" i="23" s="1"/>
  <c r="GA19" i="23" a="1"/>
  <c r="GA19" i="23" s="1"/>
  <c r="GA27" i="23" a="1"/>
  <c r="GA27" i="23" s="1"/>
  <c r="GA31" i="23" a="1"/>
  <c r="GA31" i="23" s="1"/>
  <c r="GA14" i="23" a="1"/>
  <c r="GA14" i="23" s="1"/>
  <c r="GA16" i="23" a="1"/>
  <c r="GA16" i="23" s="1"/>
  <c r="GA11" i="23" a="1"/>
  <c r="GA11" i="23" s="1"/>
  <c r="GA22" i="23" a="1"/>
  <c r="GA22" i="23" s="1"/>
  <c r="GA23" i="23" a="1"/>
  <c r="GA23" i="23" s="1"/>
  <c r="GA24" i="23" a="1"/>
  <c r="GA24" i="23" s="1"/>
  <c r="GA15" i="23" a="1"/>
  <c r="GA15" i="23" s="1"/>
  <c r="GA17" i="23" a="1"/>
  <c r="GA17" i="23" s="1"/>
  <c r="GA26" i="23" a="1"/>
  <c r="GA26" i="23" s="1"/>
  <c r="GA29" i="23" a="1"/>
  <c r="GA29" i="23" s="1"/>
  <c r="GA35" i="23" a="1"/>
  <c r="GA35" i="23" s="1"/>
  <c r="GA37" i="23" a="1"/>
  <c r="GA37" i="23" s="1"/>
  <c r="GA9" i="23" a="1"/>
  <c r="GA9" i="23" s="1"/>
  <c r="GA10" i="23" a="1"/>
  <c r="GA10" i="23" s="1"/>
  <c r="GA20" i="23" a="1"/>
  <c r="GA20" i="23" s="1"/>
  <c r="GA30" i="23" a="1"/>
  <c r="GA30" i="23" s="1"/>
  <c r="GA32" i="23" a="1"/>
  <c r="GA32" i="23" s="1"/>
  <c r="GA40" i="23" a="1"/>
  <c r="GA40" i="23" s="1"/>
  <c r="GA43" i="23" a="1"/>
  <c r="GA43" i="23" s="1"/>
  <c r="GA18" i="23" a="1"/>
  <c r="GA18" i="23" s="1"/>
  <c r="GA33" i="23" a="1"/>
  <c r="GA33" i="23" s="1"/>
  <c r="GA34" i="23" a="1"/>
  <c r="GA34" i="23" s="1"/>
  <c r="GA41" i="23" a="1"/>
  <c r="GA41" i="23" s="1"/>
  <c r="GA47" i="23" a="1"/>
  <c r="GA47" i="23" s="1"/>
  <c r="GA51" i="23" a="1"/>
  <c r="GA51" i="23" s="1"/>
  <c r="GA59" i="23" a="1"/>
  <c r="GA59" i="23" s="1"/>
  <c r="GA69" i="23" a="1"/>
  <c r="GA69" i="23" s="1"/>
  <c r="GA73" i="23" a="1"/>
  <c r="GA73" i="23" s="1"/>
  <c r="GA55" i="23" a="1"/>
  <c r="GA55" i="23" s="1"/>
  <c r="GA57" i="23" a="1"/>
  <c r="GA57" i="23" s="1"/>
  <c r="GA58" i="23" a="1"/>
  <c r="GA58" i="23" s="1"/>
  <c r="GA63" i="23" a="1"/>
  <c r="GA63" i="23" s="1"/>
  <c r="GA72" i="23" a="1"/>
  <c r="GA72" i="23" s="1"/>
  <c r="GA76" i="23" a="1"/>
  <c r="GA76" i="23" s="1"/>
  <c r="GA80" i="23" a="1"/>
  <c r="GA80" i="23" s="1"/>
  <c r="GA50" i="23" a="1"/>
  <c r="GA50" i="23" s="1"/>
  <c r="GA62" i="23" a="1"/>
  <c r="GA62" i="23" s="1"/>
  <c r="GA65" i="23" a="1"/>
  <c r="GA65" i="23" s="1"/>
  <c r="GA82" i="23" a="1"/>
  <c r="GA82" i="23" s="1"/>
  <c r="GA85" i="23" a="1"/>
  <c r="GA85" i="23" s="1"/>
  <c r="GA87" i="23" a="1"/>
  <c r="GA87" i="23" s="1"/>
  <c r="GA39" i="23" a="1"/>
  <c r="GA39" i="23" s="1"/>
  <c r="GA45" i="23" a="1"/>
  <c r="GA45" i="23" s="1"/>
  <c r="GA61" i="23" a="1"/>
  <c r="GA61" i="23" s="1"/>
  <c r="GA68" i="23" a="1"/>
  <c r="GA68" i="23" s="1"/>
  <c r="GA70" i="23" a="1"/>
  <c r="GA70" i="23" s="1"/>
  <c r="GA71" i="23" a="1"/>
  <c r="GA71" i="23" s="1"/>
  <c r="GA52" i="23" a="1"/>
  <c r="GA52" i="23" s="1"/>
  <c r="GA53" i="23" a="1"/>
  <c r="GA53" i="23" s="1"/>
  <c r="GA56" i="23" a="1"/>
  <c r="GA56" i="23" s="1"/>
  <c r="GA60" i="23" a="1"/>
  <c r="GA60" i="23" s="1"/>
  <c r="GA64" i="23" a="1"/>
  <c r="GA64" i="23" s="1"/>
  <c r="GA66" i="23" a="1"/>
  <c r="GA66" i="23" s="1"/>
  <c r="GA75" i="23" a="1"/>
  <c r="GA75" i="23" s="1"/>
  <c r="GA78" i="23" a="1"/>
  <c r="GA78" i="23" s="1"/>
  <c r="GA83" i="23" a="1"/>
  <c r="GA83" i="23" s="1"/>
  <c r="GA46" i="23" a="1"/>
  <c r="GA46" i="23" s="1"/>
  <c r="GA74" i="23" a="1"/>
  <c r="GA74" i="23" s="1"/>
  <c r="GA77" i="23" a="1"/>
  <c r="GA77" i="23" s="1"/>
  <c r="GA44" i="23" a="1"/>
  <c r="GA44" i="23" s="1"/>
  <c r="GA48" i="23" a="1"/>
  <c r="GA48" i="23" s="1"/>
  <c r="GA54" i="23" a="1"/>
  <c r="GA54" i="23" s="1"/>
  <c r="GA67" i="23" a="1"/>
  <c r="GA67" i="23" s="1"/>
  <c r="GA81" i="23" a="1"/>
  <c r="GA81" i="23" s="1"/>
  <c r="GA86" i="23" a="1"/>
  <c r="GA86" i="23" s="1"/>
  <c r="GA88" i="23" a="1"/>
  <c r="GA88" i="23" s="1"/>
  <c r="GA49" i="23" a="1"/>
  <c r="GA49" i="23" s="1"/>
  <c r="GA79" i="23" a="1"/>
  <c r="GA79" i="23" s="1"/>
  <c r="GA84" i="23" a="1"/>
  <c r="GA84" i="23" s="1"/>
  <c r="GA92" i="23" a="1"/>
  <c r="GA92" i="23" s="1"/>
  <c r="GA89" i="23" a="1"/>
  <c r="GA89" i="23" s="1"/>
  <c r="GA93" i="23" a="1"/>
  <c r="GA93" i="23" s="1"/>
  <c r="GA94" i="23" a="1"/>
  <c r="GA94" i="23" s="1"/>
  <c r="GA102" i="23" a="1"/>
  <c r="GA102" i="23" s="1"/>
  <c r="GA95" i="23" a="1"/>
  <c r="GA95" i="23" s="1"/>
  <c r="GA96" i="23" a="1"/>
  <c r="GA96" i="23" s="1"/>
  <c r="GA97" i="23" a="1"/>
  <c r="GA97" i="23" s="1"/>
  <c r="GA98" i="23" a="1"/>
  <c r="GA98" i="23" s="1"/>
  <c r="GA101" i="23" a="1"/>
  <c r="GA101" i="23" s="1"/>
  <c r="GA103" i="23" a="1"/>
  <c r="GA103" i="23" s="1"/>
  <c r="GA99" i="23" a="1"/>
  <c r="GA99" i="23" s="1"/>
  <c r="GA100" i="23" a="1"/>
  <c r="GA100" i="23" s="1"/>
  <c r="GA90" i="23" a="1"/>
  <c r="GA90" i="23" s="1"/>
  <c r="GA91" i="23" a="1"/>
  <c r="GA91" i="23" s="1"/>
  <c r="GI7" i="23" a="1"/>
  <c r="GI7" i="23" s="1"/>
  <c r="GI9" i="23" a="1"/>
  <c r="GI9" i="23" s="1"/>
  <c r="GI17" i="23" a="1"/>
  <c r="GI17" i="23" s="1"/>
  <c r="GI20" i="23" a="1"/>
  <c r="GI20" i="23" s="1"/>
  <c r="GI26" i="23" a="1"/>
  <c r="GI26" i="23" s="1"/>
  <c r="GI5" i="23" a="1"/>
  <c r="GI5" i="23" s="1"/>
  <c r="GI28" i="23" a="1"/>
  <c r="GI28" i="23" s="1"/>
  <c r="GI29" i="23" a="1"/>
  <c r="GI29" i="23" s="1"/>
  <c r="GI36" i="23" a="1"/>
  <c r="GI36" i="23" s="1"/>
  <c r="GI38" i="23" a="1"/>
  <c r="GI38" i="23" s="1"/>
  <c r="GI40" i="23" a="1"/>
  <c r="GI40" i="23" s="1"/>
  <c r="GI4" i="23" a="1"/>
  <c r="GI4" i="23" s="1"/>
  <c r="GI18" i="23" a="1"/>
  <c r="GI18" i="23" s="1"/>
  <c r="GI25" i="23" a="1"/>
  <c r="GI25" i="23" s="1"/>
  <c r="GI31" i="23" a="1"/>
  <c r="GI31" i="23" s="1"/>
  <c r="GI33" i="23" a="1"/>
  <c r="GI33" i="23" s="1"/>
  <c r="GI34" i="23" a="1"/>
  <c r="GI34" i="23" s="1"/>
  <c r="GI41" i="23" a="1"/>
  <c r="GI41" i="23" s="1"/>
  <c r="GI44" i="23" a="1"/>
  <c r="GI44" i="23" s="1"/>
  <c r="GI10" i="23" a="1"/>
  <c r="GI10" i="23" s="1"/>
  <c r="GI21" i="23" a="1"/>
  <c r="GI21" i="23" s="1"/>
  <c r="GI6" i="23" a="1"/>
  <c r="GI6" i="23" s="1"/>
  <c r="GI19" i="23" a="1"/>
  <c r="GI19" i="23" s="1"/>
  <c r="GI27" i="23" a="1"/>
  <c r="GI27" i="23" s="1"/>
  <c r="GI11" i="23" a="1"/>
  <c r="GI11" i="23" s="1"/>
  <c r="GI24" i="23" a="1"/>
  <c r="GI24" i="23" s="1"/>
  <c r="GI35" i="23" a="1"/>
  <c r="GI35" i="23" s="1"/>
  <c r="GI37" i="23" a="1"/>
  <c r="GI37" i="23" s="1"/>
  <c r="GI13" i="23" a="1"/>
  <c r="GI13" i="23" s="1"/>
  <c r="GI14" i="23" a="1"/>
  <c r="GI14" i="23" s="1"/>
  <c r="GI15" i="23" a="1"/>
  <c r="GI15" i="23" s="1"/>
  <c r="GI16" i="23" a="1"/>
  <c r="GI16" i="23" s="1"/>
  <c r="GI23" i="23" a="1"/>
  <c r="GI23" i="23" s="1"/>
  <c r="GI30" i="23" a="1"/>
  <c r="GI30" i="23" s="1"/>
  <c r="GI32" i="23" a="1"/>
  <c r="GI32" i="23" s="1"/>
  <c r="GI8" i="23" a="1"/>
  <c r="GI8" i="23" s="1"/>
  <c r="GI22" i="23" a="1"/>
  <c r="GI22" i="23" s="1"/>
  <c r="GI39" i="23" a="1"/>
  <c r="GI39" i="23" s="1"/>
  <c r="GI45" i="23" a="1"/>
  <c r="GI45" i="23" s="1"/>
  <c r="GI50" i="23" a="1"/>
  <c r="GI50" i="23" s="1"/>
  <c r="GI53" i="23" a="1"/>
  <c r="GI53" i="23" s="1"/>
  <c r="GI67" i="23" a="1"/>
  <c r="GI67" i="23" s="1"/>
  <c r="GI75" i="23" a="1"/>
  <c r="GI75" i="23" s="1"/>
  <c r="GI77" i="23" a="1"/>
  <c r="GI77" i="23" s="1"/>
  <c r="GI78" i="23" a="1"/>
  <c r="GI78" i="23" s="1"/>
  <c r="GI83" i="23" a="1"/>
  <c r="GI83" i="23" s="1"/>
  <c r="GI43" i="23" a="1"/>
  <c r="GI43" i="23" s="1"/>
  <c r="GI46" i="23" a="1"/>
  <c r="GI46" i="23" s="1"/>
  <c r="GI59" i="23" a="1"/>
  <c r="GI59" i="23" s="1"/>
  <c r="GI79" i="23" a="1"/>
  <c r="GI79" i="23" s="1"/>
  <c r="GI80" i="23" a="1"/>
  <c r="GI80" i="23" s="1"/>
  <c r="GI54" i="23" a="1"/>
  <c r="GI54" i="23" s="1"/>
  <c r="GI63" i="23" a="1"/>
  <c r="GI63" i="23" s="1"/>
  <c r="GI69" i="23" a="1"/>
  <c r="GI69" i="23" s="1"/>
  <c r="GI72" i="23" a="1"/>
  <c r="GI72" i="23" s="1"/>
  <c r="GI73" i="23" a="1"/>
  <c r="GI73" i="23" s="1"/>
  <c r="GI82" i="23" a="1"/>
  <c r="GI82" i="23" s="1"/>
  <c r="GI84" i="23" a="1"/>
  <c r="GI84" i="23" s="1"/>
  <c r="GI85" i="23" a="1"/>
  <c r="GI85" i="23" s="1"/>
  <c r="GI87" i="23" a="1"/>
  <c r="GI87" i="23" s="1"/>
  <c r="GI42" i="23" a="1"/>
  <c r="GI42" i="23" s="1"/>
  <c r="GI48" i="23" a="1"/>
  <c r="GI48" i="23" s="1"/>
  <c r="GI57" i="23" a="1"/>
  <c r="GI57" i="23" s="1"/>
  <c r="GI62" i="23" a="1"/>
  <c r="GI62" i="23" s="1"/>
  <c r="GI71" i="23" a="1"/>
  <c r="GI71" i="23" s="1"/>
  <c r="GI52" i="23" a="1"/>
  <c r="GI52" i="23" s="1"/>
  <c r="GI47" i="23" a="1"/>
  <c r="GI47" i="23" s="1"/>
  <c r="GI49" i="23" a="1"/>
  <c r="GI49" i="23" s="1"/>
  <c r="GI55" i="23" a="1"/>
  <c r="GI55" i="23" s="1"/>
  <c r="GI58" i="23" a="1"/>
  <c r="GI58" i="23" s="1"/>
  <c r="GI61" i="23" a="1"/>
  <c r="GI61" i="23" s="1"/>
  <c r="GI65" i="23" a="1"/>
  <c r="GI65" i="23" s="1"/>
  <c r="GI68" i="23" a="1"/>
  <c r="GI68" i="23" s="1"/>
  <c r="GI70" i="23" a="1"/>
  <c r="GI70" i="23" s="1"/>
  <c r="GI76" i="23" a="1"/>
  <c r="GI76" i="23" s="1"/>
  <c r="GI60" i="23" a="1"/>
  <c r="GI60" i="23" s="1"/>
  <c r="GI81" i="23" a="1"/>
  <c r="GI81" i="23" s="1"/>
  <c r="GI86" i="23" a="1"/>
  <c r="GI86" i="23" s="1"/>
  <c r="GI51" i="23" a="1"/>
  <c r="GI51" i="23" s="1"/>
  <c r="GI56" i="23" a="1"/>
  <c r="GI56" i="23" s="1"/>
  <c r="GI64" i="23" a="1"/>
  <c r="GI64" i="23" s="1"/>
  <c r="GI66" i="23" a="1"/>
  <c r="GI66" i="23" s="1"/>
  <c r="GI74" i="23" a="1"/>
  <c r="GI74" i="23" s="1"/>
  <c r="GI91" i="23" a="1"/>
  <c r="GI91" i="23" s="1"/>
  <c r="GI92" i="23" a="1"/>
  <c r="GI92" i="23" s="1"/>
  <c r="GI88" i="23" a="1"/>
  <c r="GI88" i="23" s="1"/>
  <c r="GI93" i="23" a="1"/>
  <c r="GI93" i="23" s="1"/>
  <c r="GI94" i="23" a="1"/>
  <c r="GI94" i="23" s="1"/>
  <c r="GI95" i="23" a="1"/>
  <c r="GI95" i="23" s="1"/>
  <c r="GI96" i="23" a="1"/>
  <c r="GI96" i="23" s="1"/>
  <c r="GI97" i="23" a="1"/>
  <c r="GI97" i="23" s="1"/>
  <c r="GI98" i="23" a="1"/>
  <c r="GI98" i="23" s="1"/>
  <c r="GI101" i="23" a="1"/>
  <c r="GI101" i="23" s="1"/>
  <c r="GI102" i="23" a="1"/>
  <c r="GI102" i="23" s="1"/>
  <c r="GI99" i="23" a="1"/>
  <c r="GI99" i="23" s="1"/>
  <c r="GI89" i="23" a="1"/>
  <c r="GI89" i="23" s="1"/>
  <c r="GI103" i="23" a="1"/>
  <c r="GI103" i="23" s="1"/>
  <c r="GI90" i="23" a="1"/>
  <c r="GI90" i="23" s="1"/>
  <c r="GI100" i="23" a="1"/>
  <c r="GI100" i="23" s="1"/>
  <c r="GQ6" i="23" a="1"/>
  <c r="GQ6" i="23" s="1"/>
  <c r="GQ7" i="23" a="1"/>
  <c r="GQ7" i="23" s="1"/>
  <c r="GQ8" i="23" a="1"/>
  <c r="GQ8" i="23" s="1"/>
  <c r="GQ14" i="23" a="1"/>
  <c r="GQ14" i="23" s="1"/>
  <c r="GQ24" i="23" a="1"/>
  <c r="GQ24" i="23" s="1"/>
  <c r="GQ9" i="23" a="1"/>
  <c r="GQ9" i="23" s="1"/>
  <c r="GQ10" i="23" a="1"/>
  <c r="GQ10" i="23" s="1"/>
  <c r="GQ13" i="23" a="1"/>
  <c r="GQ13" i="23" s="1"/>
  <c r="GQ15" i="23" a="1"/>
  <c r="GQ15" i="23" s="1"/>
  <c r="GQ22" i="23" a="1"/>
  <c r="GQ22" i="23" s="1"/>
  <c r="GQ23" i="23" a="1"/>
  <c r="GQ23" i="23" s="1"/>
  <c r="GQ26" i="23" a="1"/>
  <c r="GQ26" i="23" s="1"/>
  <c r="GQ36" i="23" a="1"/>
  <c r="GQ36" i="23" s="1"/>
  <c r="GQ38" i="23" a="1"/>
  <c r="GQ38" i="23" s="1"/>
  <c r="GQ5" i="23" a="1"/>
  <c r="GQ5" i="23" s="1"/>
  <c r="GQ31" i="23" a="1"/>
  <c r="GQ31" i="23" s="1"/>
  <c r="GQ39" i="23" a="1"/>
  <c r="GQ39" i="23" s="1"/>
  <c r="GQ4" i="23" a="1"/>
  <c r="GQ4" i="23" s="1"/>
  <c r="GQ20" i="23" a="1"/>
  <c r="GQ20" i="23" s="1"/>
  <c r="GQ28" i="23" a="1"/>
  <c r="GQ28" i="23" s="1"/>
  <c r="GQ29" i="23" a="1"/>
  <c r="GQ29" i="23" s="1"/>
  <c r="GQ17" i="23" a="1"/>
  <c r="GQ17" i="23" s="1"/>
  <c r="GQ18" i="23" a="1"/>
  <c r="GQ18" i="23" s="1"/>
  <c r="GQ25" i="23" a="1"/>
  <c r="GQ25" i="23" s="1"/>
  <c r="GQ11" i="23" a="1"/>
  <c r="GQ11" i="23" s="1"/>
  <c r="GQ21" i="23" a="1"/>
  <c r="GQ21" i="23" s="1"/>
  <c r="GQ33" i="23" a="1"/>
  <c r="GQ33" i="23" s="1"/>
  <c r="GQ34" i="23" a="1"/>
  <c r="GQ34" i="23" s="1"/>
  <c r="GQ35" i="23" a="1"/>
  <c r="GQ35" i="23" s="1"/>
  <c r="GQ37" i="23" a="1"/>
  <c r="GQ37" i="23" s="1"/>
  <c r="GQ41" i="23" a="1"/>
  <c r="GQ41" i="23" s="1"/>
  <c r="GQ27" i="23" a="1"/>
  <c r="GQ27" i="23" s="1"/>
  <c r="GQ30" i="23" a="1"/>
  <c r="GQ30" i="23" s="1"/>
  <c r="GQ32" i="23" a="1"/>
  <c r="GQ32" i="23" s="1"/>
  <c r="GQ51" i="23" a="1"/>
  <c r="GQ51" i="23" s="1"/>
  <c r="GQ16" i="23" a="1"/>
  <c r="GQ16" i="23" s="1"/>
  <c r="GQ19" i="23" a="1"/>
  <c r="GQ19" i="23" s="1"/>
  <c r="GQ42" i="23" a="1"/>
  <c r="GQ42" i="23" s="1"/>
  <c r="GQ48" i="23" a="1"/>
  <c r="GQ48" i="23" s="1"/>
  <c r="GQ55" i="23" a="1"/>
  <c r="GQ55" i="23" s="1"/>
  <c r="GQ74" i="23" a="1"/>
  <c r="GQ74" i="23" s="1"/>
  <c r="GQ44" i="23" a="1"/>
  <c r="GQ44" i="23" s="1"/>
  <c r="GQ64" i="23" a="1"/>
  <c r="GQ64" i="23" s="1"/>
  <c r="GQ66" i="23" a="1"/>
  <c r="GQ66" i="23" s="1"/>
  <c r="GQ76" i="23" a="1"/>
  <c r="GQ76" i="23" s="1"/>
  <c r="GQ79" i="23" a="1"/>
  <c r="GQ79" i="23" s="1"/>
  <c r="GQ80" i="23" a="1"/>
  <c r="GQ80" i="23" s="1"/>
  <c r="GQ47" i="23" a="1"/>
  <c r="GQ47" i="23" s="1"/>
  <c r="GQ67" i="23" a="1"/>
  <c r="GQ67" i="23" s="1"/>
  <c r="GQ82" i="23" a="1"/>
  <c r="GQ82" i="23" s="1"/>
  <c r="GQ85" i="23" a="1"/>
  <c r="GQ85" i="23" s="1"/>
  <c r="GQ87" i="23" a="1"/>
  <c r="GQ87" i="23" s="1"/>
  <c r="GQ49" i="23" a="1"/>
  <c r="GQ49" i="23" s="1"/>
  <c r="GQ53" i="23" a="1"/>
  <c r="GQ53" i="23" s="1"/>
  <c r="GQ77" i="23" a="1"/>
  <c r="GQ77" i="23" s="1"/>
  <c r="GQ84" i="23" a="1"/>
  <c r="GQ84" i="23" s="1"/>
  <c r="GQ43" i="23" a="1"/>
  <c r="GQ43" i="23" s="1"/>
  <c r="GQ56" i="23" a="1"/>
  <c r="GQ56" i="23" s="1"/>
  <c r="GQ59" i="23" a="1"/>
  <c r="GQ59" i="23" s="1"/>
  <c r="GQ63" i="23" a="1"/>
  <c r="GQ63" i="23" s="1"/>
  <c r="GQ69" i="23" a="1"/>
  <c r="GQ69" i="23" s="1"/>
  <c r="GQ72" i="23" a="1"/>
  <c r="GQ72" i="23" s="1"/>
  <c r="GQ73" i="23" a="1"/>
  <c r="GQ73" i="23" s="1"/>
  <c r="GQ75" i="23" a="1"/>
  <c r="GQ75" i="23" s="1"/>
  <c r="GQ83" i="23" a="1"/>
  <c r="GQ83" i="23" s="1"/>
  <c r="GQ46" i="23" a="1"/>
  <c r="GQ46" i="23" s="1"/>
  <c r="GQ52" i="23" a="1"/>
  <c r="GQ52" i="23" s="1"/>
  <c r="GQ54" i="23" a="1"/>
  <c r="GQ54" i="23" s="1"/>
  <c r="GQ62" i="23" a="1"/>
  <c r="GQ62" i="23" s="1"/>
  <c r="GQ78" i="23" a="1"/>
  <c r="GQ78" i="23" s="1"/>
  <c r="GQ45" i="23" a="1"/>
  <c r="GQ45" i="23" s="1"/>
  <c r="GQ50" i="23" a="1"/>
  <c r="GQ50" i="23" s="1"/>
  <c r="GQ61" i="23" a="1"/>
  <c r="GQ61" i="23" s="1"/>
  <c r="GQ65" i="23" a="1"/>
  <c r="GQ65" i="23" s="1"/>
  <c r="GQ70" i="23" a="1"/>
  <c r="GQ70" i="23" s="1"/>
  <c r="GQ71" i="23" a="1"/>
  <c r="GQ71" i="23" s="1"/>
  <c r="GQ81" i="23" a="1"/>
  <c r="GQ81" i="23" s="1"/>
  <c r="GQ86" i="23" a="1"/>
  <c r="GQ86" i="23" s="1"/>
  <c r="GQ40" i="23" a="1"/>
  <c r="GQ40" i="23" s="1"/>
  <c r="GQ57" i="23" a="1"/>
  <c r="GQ57" i="23" s="1"/>
  <c r="GQ58" i="23" a="1"/>
  <c r="GQ58" i="23" s="1"/>
  <c r="GQ60" i="23" a="1"/>
  <c r="GQ60" i="23" s="1"/>
  <c r="GQ68" i="23" a="1"/>
  <c r="GQ68" i="23" s="1"/>
  <c r="GQ103" i="23" a="1"/>
  <c r="GQ103" i="23" s="1"/>
  <c r="GQ91" i="23" a="1"/>
  <c r="GQ91" i="23" s="1"/>
  <c r="GQ92" i="23" a="1"/>
  <c r="GQ92" i="23" s="1"/>
  <c r="GQ93" i="23" a="1"/>
  <c r="GQ93" i="23" s="1"/>
  <c r="GQ94" i="23" a="1"/>
  <c r="GQ94" i="23" s="1"/>
  <c r="GQ100" i="23" a="1"/>
  <c r="GQ100" i="23" s="1"/>
  <c r="GQ95" i="23" a="1"/>
  <c r="GQ95" i="23" s="1"/>
  <c r="GQ88" i="23" a="1"/>
  <c r="GQ88" i="23" s="1"/>
  <c r="GQ89" i="23" a="1"/>
  <c r="GQ89" i="23" s="1"/>
  <c r="GQ96" i="23" a="1"/>
  <c r="GQ96" i="23" s="1"/>
  <c r="GQ97" i="23" a="1"/>
  <c r="GQ97" i="23" s="1"/>
  <c r="GQ98" i="23" a="1"/>
  <c r="GQ98" i="23" s="1"/>
  <c r="GQ99" i="23" a="1"/>
  <c r="GQ99" i="23" s="1"/>
  <c r="GQ101" i="23" a="1"/>
  <c r="GQ101" i="23" s="1"/>
  <c r="GQ102" i="23" a="1"/>
  <c r="GQ102" i="23" s="1"/>
  <c r="GQ90" i="23" a="1"/>
  <c r="GQ90" i="23" s="1"/>
  <c r="GY4" i="23" a="1"/>
  <c r="GY4" i="23" s="1"/>
  <c r="GY5" i="23" a="1"/>
  <c r="GY5" i="23" s="1"/>
  <c r="GY6" i="23" a="1"/>
  <c r="GY6" i="23" s="1"/>
  <c r="GY7" i="23" a="1"/>
  <c r="GY7" i="23" s="1"/>
  <c r="GY21" i="23" a="1"/>
  <c r="GY21" i="23" s="1"/>
  <c r="GY27" i="23" a="1"/>
  <c r="GY27" i="23" s="1"/>
  <c r="GY33" i="23" a="1"/>
  <c r="GY33" i="23" s="1"/>
  <c r="GY34" i="23" a="1"/>
  <c r="GY34" i="23" s="1"/>
  <c r="GY41" i="23" a="1"/>
  <c r="GY41" i="23" s="1"/>
  <c r="GY44" i="23" a="1"/>
  <c r="GY44" i="23" s="1"/>
  <c r="GY16" i="23" a="1"/>
  <c r="GY16" i="23" s="1"/>
  <c r="GY19" i="23" a="1"/>
  <c r="GY19" i="23" s="1"/>
  <c r="GY24" i="23" a="1"/>
  <c r="GY24" i="23" s="1"/>
  <c r="GY36" i="23" a="1"/>
  <c r="GY36" i="23" s="1"/>
  <c r="GY38" i="23" a="1"/>
  <c r="GY38" i="23" s="1"/>
  <c r="GY15" i="23" a="1"/>
  <c r="GY15" i="23" s="1"/>
  <c r="GY31" i="23" a="1"/>
  <c r="GY31" i="23" s="1"/>
  <c r="GY42" i="23" a="1"/>
  <c r="GY42" i="23" s="1"/>
  <c r="GY45" i="23" a="1"/>
  <c r="GY45" i="23" s="1"/>
  <c r="GY9" i="23" a="1"/>
  <c r="GY9" i="23" s="1"/>
  <c r="GY14" i="23" a="1"/>
  <c r="GY14" i="23" s="1"/>
  <c r="GY8" i="23" a="1"/>
  <c r="GY8" i="23" s="1"/>
  <c r="GY10" i="23" a="1"/>
  <c r="GY10" i="23" s="1"/>
  <c r="GY13" i="23" a="1"/>
  <c r="GY13" i="23" s="1"/>
  <c r="GY22" i="23" a="1"/>
  <c r="GY22" i="23" s="1"/>
  <c r="GY23" i="23" a="1"/>
  <c r="GY23" i="23" s="1"/>
  <c r="GY26" i="23" a="1"/>
  <c r="GY26" i="23" s="1"/>
  <c r="GY28" i="23" a="1"/>
  <c r="GY28" i="23" s="1"/>
  <c r="GY20" i="23" a="1"/>
  <c r="GY20" i="23" s="1"/>
  <c r="GY35" i="23" a="1"/>
  <c r="GY35" i="23" s="1"/>
  <c r="GY37" i="23" a="1"/>
  <c r="GY37" i="23" s="1"/>
  <c r="GY39" i="23" a="1"/>
  <c r="GY39" i="23" s="1"/>
  <c r="GY11" i="23" a="1"/>
  <c r="GY11" i="23" s="1"/>
  <c r="GY17" i="23" a="1"/>
  <c r="GY17" i="23" s="1"/>
  <c r="GY25" i="23" a="1"/>
  <c r="GY25" i="23" s="1"/>
  <c r="GY29" i="23" a="1"/>
  <c r="GY29" i="23" s="1"/>
  <c r="GY30" i="23" a="1"/>
  <c r="GY30" i="23" s="1"/>
  <c r="GY32" i="23" a="1"/>
  <c r="GY32" i="23" s="1"/>
  <c r="GY18" i="23" a="1"/>
  <c r="GY18" i="23" s="1"/>
  <c r="GY40" i="23" a="1"/>
  <c r="GY40" i="23" s="1"/>
  <c r="GY43" i="23" a="1"/>
  <c r="GY43" i="23" s="1"/>
  <c r="GY61" i="23" a="1"/>
  <c r="GY61" i="23" s="1"/>
  <c r="GY70" i="23" a="1"/>
  <c r="GY70" i="23" s="1"/>
  <c r="GY75" i="23" a="1"/>
  <c r="GY75" i="23" s="1"/>
  <c r="GY83" i="23" a="1"/>
  <c r="GY83" i="23" s="1"/>
  <c r="GY46" i="23" a="1"/>
  <c r="GY46" i="23" s="1"/>
  <c r="GY49" i="23" a="1"/>
  <c r="GY49" i="23" s="1"/>
  <c r="GY60" i="23" a="1"/>
  <c r="GY60" i="23" s="1"/>
  <c r="GY65" i="23" a="1"/>
  <c r="GY65" i="23" s="1"/>
  <c r="GY68" i="23" a="1"/>
  <c r="GY68" i="23" s="1"/>
  <c r="GY80" i="23" a="1"/>
  <c r="GY80" i="23" s="1"/>
  <c r="GY54" i="23" a="1"/>
  <c r="GY54" i="23" s="1"/>
  <c r="GY58" i="23" a="1"/>
  <c r="GY58" i="23" s="1"/>
  <c r="GY74" i="23" a="1"/>
  <c r="GY74" i="23" s="1"/>
  <c r="GY82" i="23" a="1"/>
  <c r="GY82" i="23" s="1"/>
  <c r="GY85" i="23" a="1"/>
  <c r="GY85" i="23" s="1"/>
  <c r="GY87" i="23" a="1"/>
  <c r="GY87" i="23" s="1"/>
  <c r="GY57" i="23" a="1"/>
  <c r="GY57" i="23" s="1"/>
  <c r="GY64" i="23" a="1"/>
  <c r="GY64" i="23" s="1"/>
  <c r="GY79" i="23" a="1"/>
  <c r="GY79" i="23" s="1"/>
  <c r="GY50" i="23" a="1"/>
  <c r="GY50" i="23" s="1"/>
  <c r="GY55" i="23" a="1"/>
  <c r="GY55" i="23" s="1"/>
  <c r="GY66" i="23" a="1"/>
  <c r="GY66" i="23" s="1"/>
  <c r="GY67" i="23" a="1"/>
  <c r="GY67" i="23" s="1"/>
  <c r="GY51" i="23" a="1"/>
  <c r="GY51" i="23" s="1"/>
  <c r="GY59" i="23" a="1"/>
  <c r="GY59" i="23" s="1"/>
  <c r="GY63" i="23" a="1"/>
  <c r="GY63" i="23" s="1"/>
  <c r="GY72" i="23" a="1"/>
  <c r="GY72" i="23" s="1"/>
  <c r="GY76" i="23" a="1"/>
  <c r="GY76" i="23" s="1"/>
  <c r="GY77" i="23" a="1"/>
  <c r="GY77" i="23" s="1"/>
  <c r="GY84" i="23" a="1"/>
  <c r="GY84" i="23" s="1"/>
  <c r="GY48" i="23" a="1"/>
  <c r="GY48" i="23" s="1"/>
  <c r="GY52" i="23" a="1"/>
  <c r="GY52" i="23" s="1"/>
  <c r="GY53" i="23" a="1"/>
  <c r="GY53" i="23" s="1"/>
  <c r="GY62" i="23" a="1"/>
  <c r="GY62" i="23" s="1"/>
  <c r="GY69" i="23" a="1"/>
  <c r="GY69" i="23" s="1"/>
  <c r="GY71" i="23" a="1"/>
  <c r="GY71" i="23" s="1"/>
  <c r="GY81" i="23" a="1"/>
  <c r="GY81" i="23" s="1"/>
  <c r="GY86" i="23" a="1"/>
  <c r="GY86" i="23" s="1"/>
  <c r="GY47" i="23" a="1"/>
  <c r="GY47" i="23" s="1"/>
  <c r="GY56" i="23" a="1"/>
  <c r="GY56" i="23" s="1"/>
  <c r="GY73" i="23" a="1"/>
  <c r="GY73" i="23" s="1"/>
  <c r="GY78" i="23" a="1"/>
  <c r="GY78" i="23" s="1"/>
  <c r="GY101" i="23" a="1"/>
  <c r="GY101" i="23" s="1"/>
  <c r="GY91" i="23" a="1"/>
  <c r="GY91" i="23" s="1"/>
  <c r="GY92" i="23" a="1"/>
  <c r="GY92" i="23" s="1"/>
  <c r="GY102" i="23" a="1"/>
  <c r="GY102" i="23" s="1"/>
  <c r="GY89" i="23" a="1"/>
  <c r="GY89" i="23" s="1"/>
  <c r="GY93" i="23" a="1"/>
  <c r="GY93" i="23" s="1"/>
  <c r="GY100" i="23" a="1"/>
  <c r="GY100" i="23" s="1"/>
  <c r="GY103" i="23" a="1"/>
  <c r="GY103" i="23" s="1"/>
  <c r="GY94" i="23" a="1"/>
  <c r="GY94" i="23" s="1"/>
  <c r="GY95" i="23" a="1"/>
  <c r="GY95" i="23" s="1"/>
  <c r="GY96" i="23" a="1"/>
  <c r="GY96" i="23" s="1"/>
  <c r="GY88" i="23" a="1"/>
  <c r="GY88" i="23" s="1"/>
  <c r="GY97" i="23" a="1"/>
  <c r="GY97" i="23" s="1"/>
  <c r="GY98" i="23" a="1"/>
  <c r="GY98" i="23" s="1"/>
  <c r="GY99" i="23" a="1"/>
  <c r="GY99" i="23" s="1"/>
  <c r="GY90" i="23" a="1"/>
  <c r="GY90" i="23" s="1"/>
  <c r="HG7" i="23" a="1"/>
  <c r="HG7" i="23" s="1"/>
  <c r="HG4" i="23" a="1"/>
  <c r="HG4" i="23" s="1"/>
  <c r="HG5" i="23" a="1"/>
  <c r="HG5" i="23" s="1"/>
  <c r="HG6" i="23" a="1"/>
  <c r="HG6" i="23" s="1"/>
  <c r="HG20" i="23" a="1"/>
  <c r="HG20" i="23" s="1"/>
  <c r="HG25" i="23" a="1"/>
  <c r="HG25" i="23" s="1"/>
  <c r="HG39" i="23" a="1"/>
  <c r="HG39" i="23" s="1"/>
  <c r="HG18" i="23" a="1"/>
  <c r="HG18" i="23" s="1"/>
  <c r="HG36" i="23" a="1"/>
  <c r="HG36" i="23" s="1"/>
  <c r="HG38" i="23" a="1"/>
  <c r="HG38" i="23" s="1"/>
  <c r="HG21" i="23" a="1"/>
  <c r="HG21" i="23" s="1"/>
  <c r="HG27" i="23" a="1"/>
  <c r="HG27" i="23" s="1"/>
  <c r="HG31" i="23" a="1"/>
  <c r="HG31" i="23" s="1"/>
  <c r="HG40" i="23" a="1"/>
  <c r="HG40" i="23" s="1"/>
  <c r="HG43" i="23" a="1"/>
  <c r="HG43" i="23" s="1"/>
  <c r="HG33" i="23" a="1"/>
  <c r="HG33" i="23" s="1"/>
  <c r="HG34" i="23" a="1"/>
  <c r="HG34" i="23" s="1"/>
  <c r="HG41" i="23" a="1"/>
  <c r="HG41" i="23" s="1"/>
  <c r="HG44" i="23" a="1"/>
  <c r="HG44" i="23" s="1"/>
  <c r="HG8" i="23" a="1"/>
  <c r="HG8" i="23" s="1"/>
  <c r="HG9" i="23" a="1"/>
  <c r="HG9" i="23" s="1"/>
  <c r="HG16" i="23" a="1"/>
  <c r="HG16" i="23" s="1"/>
  <c r="HG19" i="23" a="1"/>
  <c r="HG19" i="23" s="1"/>
  <c r="HG24" i="23" a="1"/>
  <c r="HG24" i="23" s="1"/>
  <c r="HG15" i="23" a="1"/>
  <c r="HG15" i="23" s="1"/>
  <c r="HG26" i="23" a="1"/>
  <c r="HG26" i="23" s="1"/>
  <c r="HG35" i="23" a="1"/>
  <c r="HG35" i="23" s="1"/>
  <c r="HG37" i="23" a="1"/>
  <c r="HG37" i="23" s="1"/>
  <c r="HG10" i="23" a="1"/>
  <c r="HG10" i="23" s="1"/>
  <c r="HG11" i="23" a="1"/>
  <c r="HG11" i="23" s="1"/>
  <c r="HG13" i="23" a="1"/>
  <c r="HG13" i="23" s="1"/>
  <c r="HG14" i="23" a="1"/>
  <c r="HG14" i="23" s="1"/>
  <c r="HG22" i="23" a="1"/>
  <c r="HG22" i="23" s="1"/>
  <c r="HG28" i="23" a="1"/>
  <c r="HG28" i="23" s="1"/>
  <c r="HG29" i="23" a="1"/>
  <c r="HG29" i="23" s="1"/>
  <c r="HG30" i="23" a="1"/>
  <c r="HG30" i="23" s="1"/>
  <c r="HG32" i="23" a="1"/>
  <c r="HG32" i="23" s="1"/>
  <c r="HG17" i="23" a="1"/>
  <c r="HG17" i="23" s="1"/>
  <c r="HG23" i="23" a="1"/>
  <c r="HG23" i="23" s="1"/>
  <c r="HG55" i="23" a="1"/>
  <c r="HG55" i="23" s="1"/>
  <c r="HG59" i="23" a="1"/>
  <c r="HG59" i="23" s="1"/>
  <c r="HG62" i="23" a="1"/>
  <c r="HG62" i="23" s="1"/>
  <c r="HG72" i="23" a="1"/>
  <c r="HG72" i="23" s="1"/>
  <c r="HG73" i="23" a="1"/>
  <c r="HG73" i="23" s="1"/>
  <c r="HG76" i="23" a="1"/>
  <c r="HG76" i="23" s="1"/>
  <c r="HG45" i="23" a="1"/>
  <c r="HG45" i="23" s="1"/>
  <c r="HG61" i="23" a="1"/>
  <c r="HG61" i="23" s="1"/>
  <c r="HG70" i="23" a="1"/>
  <c r="HG70" i="23" s="1"/>
  <c r="HG71" i="23" a="1"/>
  <c r="HG71" i="23" s="1"/>
  <c r="HG50" i="23" a="1"/>
  <c r="HG50" i="23" s="1"/>
  <c r="HG60" i="23" a="1"/>
  <c r="HG60" i="23" s="1"/>
  <c r="HG65" i="23" a="1"/>
  <c r="HG65" i="23" s="1"/>
  <c r="HG80" i="23" a="1"/>
  <c r="HG80" i="23" s="1"/>
  <c r="HG82" i="23" a="1"/>
  <c r="HG82" i="23" s="1"/>
  <c r="HG85" i="23" a="1"/>
  <c r="HG85" i="23" s="1"/>
  <c r="HG87" i="23" a="1"/>
  <c r="HG87" i="23" s="1"/>
  <c r="HG51" i="23" a="1"/>
  <c r="HG51" i="23" s="1"/>
  <c r="HG53" i="23" a="1"/>
  <c r="HG53" i="23" s="1"/>
  <c r="HG56" i="23" a="1"/>
  <c r="HG56" i="23" s="1"/>
  <c r="HG77" i="23" a="1"/>
  <c r="HG77" i="23" s="1"/>
  <c r="HG78" i="23" a="1"/>
  <c r="HG78" i="23" s="1"/>
  <c r="HG79" i="23" a="1"/>
  <c r="HG79" i="23" s="1"/>
  <c r="HG47" i="23" a="1"/>
  <c r="HG47" i="23" s="1"/>
  <c r="HG48" i="23" a="1"/>
  <c r="HG48" i="23" s="1"/>
  <c r="HG58" i="23" a="1"/>
  <c r="HG58" i="23" s="1"/>
  <c r="HG68" i="23" a="1"/>
  <c r="HG68" i="23" s="1"/>
  <c r="HG69" i="23" a="1"/>
  <c r="HG69" i="23" s="1"/>
  <c r="HG74" i="23" a="1"/>
  <c r="HG74" i="23" s="1"/>
  <c r="HG75" i="23" a="1"/>
  <c r="HG75" i="23" s="1"/>
  <c r="HG83" i="23" a="1"/>
  <c r="HG83" i="23" s="1"/>
  <c r="HG46" i="23" a="1"/>
  <c r="HG46" i="23" s="1"/>
  <c r="HG54" i="23" a="1"/>
  <c r="HG54" i="23" s="1"/>
  <c r="HG64" i="23" a="1"/>
  <c r="HG64" i="23" s="1"/>
  <c r="HG66" i="23" a="1"/>
  <c r="HG66" i="23" s="1"/>
  <c r="HG67" i="23" a="1"/>
  <c r="HG67" i="23" s="1"/>
  <c r="HG81" i="23" a="1"/>
  <c r="HG81" i="23" s="1"/>
  <c r="HG84" i="23" a="1"/>
  <c r="HG84" i="23" s="1"/>
  <c r="HG86" i="23" a="1"/>
  <c r="HG86" i="23" s="1"/>
  <c r="HG42" i="23" a="1"/>
  <c r="HG42" i="23" s="1"/>
  <c r="HG49" i="23" a="1"/>
  <c r="HG49" i="23" s="1"/>
  <c r="HG52" i="23" a="1"/>
  <c r="HG52" i="23" s="1"/>
  <c r="HG57" i="23" a="1"/>
  <c r="HG57" i="23" s="1"/>
  <c r="HG63" i="23" a="1"/>
  <c r="HG63" i="23" s="1"/>
  <c r="HG99" i="23" a="1"/>
  <c r="HG99" i="23" s="1"/>
  <c r="HG88" i="23" a="1"/>
  <c r="HG88" i="23" s="1"/>
  <c r="HG89" i="23" a="1"/>
  <c r="HG89" i="23" s="1"/>
  <c r="HG91" i="23" a="1"/>
  <c r="HG91" i="23" s="1"/>
  <c r="HG101" i="23" a="1"/>
  <c r="HG101" i="23" s="1"/>
  <c r="HG92" i="23" a="1"/>
  <c r="HG92" i="23" s="1"/>
  <c r="HG93" i="23" a="1"/>
  <c r="HG93" i="23" s="1"/>
  <c r="HG94" i="23" a="1"/>
  <c r="HG94" i="23" s="1"/>
  <c r="HG102" i="23" a="1"/>
  <c r="HG102" i="23" s="1"/>
  <c r="HG95" i="23" a="1"/>
  <c r="HG95" i="23" s="1"/>
  <c r="HG96" i="23" a="1"/>
  <c r="HG96" i="23" s="1"/>
  <c r="HG97" i="23" a="1"/>
  <c r="HG97" i="23" s="1"/>
  <c r="HG98" i="23" a="1"/>
  <c r="HG98" i="23" s="1"/>
  <c r="HG100" i="23" a="1"/>
  <c r="HG100" i="23" s="1"/>
  <c r="HG103" i="23" a="1"/>
  <c r="HG103" i="23" s="1"/>
  <c r="HG90" i="23" a="1"/>
  <c r="HG90" i="23" s="1"/>
  <c r="HO7" i="23" a="1"/>
  <c r="HO7" i="23" s="1"/>
  <c r="HO4" i="23" a="1"/>
  <c r="HO4" i="23" s="1"/>
  <c r="HO5" i="23" a="1"/>
  <c r="HO5" i="23" s="1"/>
  <c r="HO6" i="23" a="1"/>
  <c r="HO6" i="23" s="1"/>
  <c r="HO8" i="23" a="1"/>
  <c r="HO8" i="23" s="1"/>
  <c r="HO10" i="23" a="1"/>
  <c r="HO10" i="23" s="1"/>
  <c r="HO16" i="23" a="1"/>
  <c r="HO16" i="23" s="1"/>
  <c r="HO26" i="23" a="1"/>
  <c r="HO26" i="23" s="1"/>
  <c r="HO29" i="23" a="1"/>
  <c r="HO29" i="23" s="1"/>
  <c r="HO45" i="23" a="1"/>
  <c r="HO45" i="23" s="1"/>
  <c r="HO13" i="23" a="1"/>
  <c r="HO13" i="23" s="1"/>
  <c r="HO14" i="23" a="1"/>
  <c r="HO14" i="23" s="1"/>
  <c r="HO22" i="23" a="1"/>
  <c r="HO22" i="23" s="1"/>
  <c r="HO23" i="23" a="1"/>
  <c r="HO23" i="23" s="1"/>
  <c r="HO36" i="23" a="1"/>
  <c r="HO36" i="23" s="1"/>
  <c r="HO38" i="23" a="1"/>
  <c r="HO38" i="23" s="1"/>
  <c r="HO17" i="23" a="1"/>
  <c r="HO17" i="23" s="1"/>
  <c r="HO20" i="23" a="1"/>
  <c r="HO20" i="23" s="1"/>
  <c r="HO25" i="23" a="1"/>
  <c r="HO25" i="23" s="1"/>
  <c r="HO31" i="23" a="1"/>
  <c r="HO31" i="23" s="1"/>
  <c r="HO39" i="23" a="1"/>
  <c r="HO39" i="23" s="1"/>
  <c r="HO52" i="23" a="1"/>
  <c r="HO52" i="23" s="1"/>
  <c r="HO18" i="23" a="1"/>
  <c r="HO18" i="23" s="1"/>
  <c r="HO27" i="23" a="1"/>
  <c r="HO27" i="23" s="1"/>
  <c r="HO21" i="23" a="1"/>
  <c r="HO21" i="23" s="1"/>
  <c r="HO24" i="23" a="1"/>
  <c r="HO24" i="23" s="1"/>
  <c r="HO35" i="23" a="1"/>
  <c r="HO35" i="23" s="1"/>
  <c r="HO37" i="23" a="1"/>
  <c r="HO37" i="23" s="1"/>
  <c r="HO40" i="23" a="1"/>
  <c r="HO40" i="23" s="1"/>
  <c r="HO9" i="23" a="1"/>
  <c r="HO9" i="23" s="1"/>
  <c r="HO15" i="23" a="1"/>
  <c r="HO15" i="23" s="1"/>
  <c r="HO19" i="23" a="1"/>
  <c r="HO19" i="23" s="1"/>
  <c r="HO30" i="23" a="1"/>
  <c r="HO30" i="23" s="1"/>
  <c r="HO32" i="23" a="1"/>
  <c r="HO32" i="23" s="1"/>
  <c r="HO33" i="23" a="1"/>
  <c r="HO33" i="23" s="1"/>
  <c r="HO34" i="23" a="1"/>
  <c r="HO34" i="23" s="1"/>
  <c r="HO41" i="23" a="1"/>
  <c r="HO41" i="23" s="1"/>
  <c r="HO44" i="23" a="1"/>
  <c r="HO44" i="23" s="1"/>
  <c r="HO11" i="23" a="1"/>
  <c r="HO11" i="23" s="1"/>
  <c r="HO28" i="23" a="1"/>
  <c r="HO28" i="23" s="1"/>
  <c r="HO42" i="23" a="1"/>
  <c r="HO42" i="23" s="1"/>
  <c r="HO50" i="23" a="1"/>
  <c r="HO50" i="23" s="1"/>
  <c r="HO57" i="23" a="1"/>
  <c r="HO57" i="23" s="1"/>
  <c r="HO63" i="23" a="1"/>
  <c r="HO63" i="23" s="1"/>
  <c r="HO67" i="23" a="1"/>
  <c r="HO67" i="23" s="1"/>
  <c r="HO69" i="23" a="1"/>
  <c r="HO69" i="23" s="1"/>
  <c r="HO83" i="23" a="1"/>
  <c r="HO83" i="23" s="1"/>
  <c r="HO43" i="23" a="1"/>
  <c r="HO43" i="23" s="1"/>
  <c r="HO47" i="23" a="1"/>
  <c r="HO47" i="23" s="1"/>
  <c r="HO54" i="23" a="1"/>
  <c r="HO54" i="23" s="1"/>
  <c r="HO59" i="23" a="1"/>
  <c r="HO59" i="23" s="1"/>
  <c r="HO62" i="23" a="1"/>
  <c r="HO62" i="23" s="1"/>
  <c r="HO66" i="23" a="1"/>
  <c r="HO66" i="23" s="1"/>
  <c r="HO71" i="23" a="1"/>
  <c r="HO71" i="23" s="1"/>
  <c r="HO75" i="23" a="1"/>
  <c r="HO75" i="23" s="1"/>
  <c r="HO46" i="23" a="1"/>
  <c r="HO46" i="23" s="1"/>
  <c r="HO48" i="23" a="1"/>
  <c r="HO48" i="23" s="1"/>
  <c r="HO72" i="23" a="1"/>
  <c r="HO72" i="23" s="1"/>
  <c r="HO73" i="23" a="1"/>
  <c r="HO73" i="23" s="1"/>
  <c r="HO80" i="23" a="1"/>
  <c r="HO80" i="23" s="1"/>
  <c r="HO82" i="23" a="1"/>
  <c r="HO82" i="23" s="1"/>
  <c r="HO85" i="23" a="1"/>
  <c r="HO85" i="23" s="1"/>
  <c r="HO87" i="23" a="1"/>
  <c r="HO87" i="23" s="1"/>
  <c r="HO51" i="23" a="1"/>
  <c r="HO51" i="23" s="1"/>
  <c r="HO61" i="23" a="1"/>
  <c r="HO61" i="23" s="1"/>
  <c r="HO70" i="23" a="1"/>
  <c r="HO70" i="23" s="1"/>
  <c r="HO76" i="23" a="1"/>
  <c r="HO76" i="23" s="1"/>
  <c r="HO79" i="23" a="1"/>
  <c r="HO79" i="23" s="1"/>
  <c r="HO55" i="23" a="1"/>
  <c r="HO55" i="23" s="1"/>
  <c r="HO60" i="23" a="1"/>
  <c r="HO60" i="23" s="1"/>
  <c r="HO49" i="23" a="1"/>
  <c r="HO49" i="23" s="1"/>
  <c r="HO58" i="23" a="1"/>
  <c r="HO58" i="23" s="1"/>
  <c r="HO56" i="23" a="1"/>
  <c r="HO56" i="23" s="1"/>
  <c r="HO65" i="23" a="1"/>
  <c r="HO65" i="23" s="1"/>
  <c r="HO68" i="23" a="1"/>
  <c r="HO68" i="23" s="1"/>
  <c r="HO74" i="23" a="1"/>
  <c r="HO74" i="23" s="1"/>
  <c r="HO77" i="23" a="1"/>
  <c r="HO77" i="23" s="1"/>
  <c r="HO78" i="23" a="1"/>
  <c r="HO78" i="23" s="1"/>
  <c r="HO81" i="23" a="1"/>
  <c r="HO81" i="23" s="1"/>
  <c r="HO84" i="23" a="1"/>
  <c r="HO84" i="23" s="1"/>
  <c r="HO86" i="23" a="1"/>
  <c r="HO86" i="23" s="1"/>
  <c r="HO53" i="23" a="1"/>
  <c r="HO53" i="23" s="1"/>
  <c r="HO64" i="23" a="1"/>
  <c r="HO64" i="23" s="1"/>
  <c r="HO98" i="23" a="1"/>
  <c r="HO98" i="23" s="1"/>
  <c r="HO102" i="23" a="1"/>
  <c r="HO102" i="23" s="1"/>
  <c r="HO89" i="23" a="1"/>
  <c r="HO89" i="23" s="1"/>
  <c r="HO99" i="23" a="1"/>
  <c r="HO99" i="23" s="1"/>
  <c r="HO103" i="23" a="1"/>
  <c r="HO103" i="23" s="1"/>
  <c r="HO88" i="23" a="1"/>
  <c r="HO88" i="23" s="1"/>
  <c r="HO91" i="23" a="1"/>
  <c r="HO91" i="23" s="1"/>
  <c r="HO92" i="23" a="1"/>
  <c r="HO92" i="23" s="1"/>
  <c r="HO93" i="23" a="1"/>
  <c r="HO93" i="23" s="1"/>
  <c r="HO94" i="23" a="1"/>
  <c r="HO94" i="23" s="1"/>
  <c r="HO95" i="23" a="1"/>
  <c r="HO95" i="23" s="1"/>
  <c r="HO96" i="23" a="1"/>
  <c r="HO96" i="23" s="1"/>
  <c r="HO101" i="23" a="1"/>
  <c r="HO101" i="23" s="1"/>
  <c r="HO90" i="23" a="1"/>
  <c r="HO90" i="23" s="1"/>
  <c r="HO97" i="23" a="1"/>
  <c r="HO97" i="23" s="1"/>
  <c r="HO100" i="23" a="1"/>
  <c r="HO100" i="23" s="1"/>
  <c r="HW4" i="23" a="1"/>
  <c r="HW4" i="23" s="1"/>
  <c r="HW5" i="23" a="1"/>
  <c r="HW5" i="23" s="1"/>
  <c r="HW6" i="23" a="1"/>
  <c r="HW6" i="23" s="1"/>
  <c r="HW7" i="23" a="1"/>
  <c r="HW7" i="23" s="1"/>
  <c r="HW9" i="23" a="1"/>
  <c r="HW9" i="23" s="1"/>
  <c r="HW24" i="23" a="1"/>
  <c r="HW24" i="23" s="1"/>
  <c r="HW29" i="23" a="1"/>
  <c r="HW29" i="23" s="1"/>
  <c r="HW40" i="23" a="1"/>
  <c r="HW40" i="23" s="1"/>
  <c r="HW43" i="23" a="1"/>
  <c r="HW43" i="23" s="1"/>
  <c r="HW15" i="23" a="1"/>
  <c r="HW15" i="23" s="1"/>
  <c r="HW19" i="23" a="1"/>
  <c r="HW19" i="23" s="1"/>
  <c r="HW26" i="23" a="1"/>
  <c r="HW26" i="23" s="1"/>
  <c r="HW28" i="23" a="1"/>
  <c r="HW28" i="23" s="1"/>
  <c r="HW33" i="23" a="1"/>
  <c r="HW33" i="23" s="1"/>
  <c r="HW36" i="23" a="1"/>
  <c r="HW36" i="23" s="1"/>
  <c r="HW38" i="23" a="1"/>
  <c r="HW38" i="23" s="1"/>
  <c r="HW41" i="23" a="1"/>
  <c r="HW41" i="23" s="1"/>
  <c r="HW42" i="23" a="1"/>
  <c r="HW42" i="23" s="1"/>
  <c r="HW8" i="23" a="1"/>
  <c r="HW8" i="23" s="1"/>
  <c r="HW10" i="23" a="1"/>
  <c r="HW10" i="23" s="1"/>
  <c r="HW16" i="23" a="1"/>
  <c r="HW16" i="23" s="1"/>
  <c r="HW23" i="23" a="1"/>
  <c r="HW23" i="23" s="1"/>
  <c r="HW31" i="23" a="1"/>
  <c r="HW31" i="23" s="1"/>
  <c r="HW34" i="23" a="1"/>
  <c r="HW34" i="23" s="1"/>
  <c r="HW13" i="23" a="1"/>
  <c r="HW13" i="23" s="1"/>
  <c r="HW14" i="23" a="1"/>
  <c r="HW14" i="23" s="1"/>
  <c r="HW22" i="23" a="1"/>
  <c r="HW22" i="23" s="1"/>
  <c r="HW45" i="23" a="1"/>
  <c r="HW45" i="23" s="1"/>
  <c r="HW25" i="23" a="1"/>
  <c r="HW25" i="23" s="1"/>
  <c r="HW17" i="23" a="1"/>
  <c r="HW17" i="23" s="1"/>
  <c r="HW20" i="23" a="1"/>
  <c r="HW20" i="23" s="1"/>
  <c r="HW35" i="23" a="1"/>
  <c r="HW35" i="23" s="1"/>
  <c r="HW37" i="23" a="1"/>
  <c r="HW37" i="23" s="1"/>
  <c r="HW18" i="23" a="1"/>
  <c r="HW18" i="23" s="1"/>
  <c r="HW27" i="23" a="1"/>
  <c r="HW27" i="23" s="1"/>
  <c r="HW30" i="23" a="1"/>
  <c r="HW30" i="23" s="1"/>
  <c r="HW32" i="23" a="1"/>
  <c r="HW32" i="23" s="1"/>
  <c r="HW39" i="23" a="1"/>
  <c r="HW39" i="23" s="1"/>
  <c r="HW51" i="23" a="1"/>
  <c r="HW51" i="23" s="1"/>
  <c r="HW11" i="23" a="1"/>
  <c r="HW11" i="23" s="1"/>
  <c r="HW21" i="23" a="1"/>
  <c r="HW21" i="23" s="1"/>
  <c r="HW48" i="23" a="1"/>
  <c r="HW48" i="23" s="1"/>
  <c r="HW52" i="23" a="1"/>
  <c r="HW52" i="23" s="1"/>
  <c r="HW65" i="23" a="1"/>
  <c r="HW65" i="23" s="1"/>
  <c r="HW56" i="23" a="1"/>
  <c r="HW56" i="23" s="1"/>
  <c r="HW64" i="23" a="1"/>
  <c r="HW64" i="23" s="1"/>
  <c r="HW68" i="23" a="1"/>
  <c r="HW68" i="23" s="1"/>
  <c r="HW77" i="23" a="1"/>
  <c r="HW77" i="23" s="1"/>
  <c r="HW53" i="23" a="1"/>
  <c r="HW53" i="23" s="1"/>
  <c r="HW67" i="23" a="1"/>
  <c r="HW67" i="23" s="1"/>
  <c r="HW78" i="23" a="1"/>
  <c r="HW78" i="23" s="1"/>
  <c r="HW80" i="23" a="1"/>
  <c r="HW80" i="23" s="1"/>
  <c r="HW82" i="23" a="1"/>
  <c r="HW82" i="23" s="1"/>
  <c r="HW85" i="23" a="1"/>
  <c r="HW85" i="23" s="1"/>
  <c r="HW87" i="23" a="1"/>
  <c r="HW87" i="23" s="1"/>
  <c r="HW49" i="23" a="1"/>
  <c r="HW49" i="23" s="1"/>
  <c r="HW57" i="23" a="1"/>
  <c r="HW57" i="23" s="1"/>
  <c r="HW62" i="23" a="1"/>
  <c r="HW62" i="23" s="1"/>
  <c r="HW63" i="23" a="1"/>
  <c r="HW63" i="23" s="1"/>
  <c r="HW66" i="23" a="1"/>
  <c r="HW66" i="23" s="1"/>
  <c r="HW79" i="23" a="1"/>
  <c r="HW79" i="23" s="1"/>
  <c r="HW54" i="23" a="1"/>
  <c r="HW54" i="23" s="1"/>
  <c r="HW59" i="23" a="1"/>
  <c r="HW59" i="23" s="1"/>
  <c r="HW61" i="23" a="1"/>
  <c r="HW61" i="23" s="1"/>
  <c r="HW69" i="23" a="1"/>
  <c r="HW69" i="23" s="1"/>
  <c r="HW70" i="23" a="1"/>
  <c r="HW70" i="23" s="1"/>
  <c r="HW71" i="23" a="1"/>
  <c r="HW71" i="23" s="1"/>
  <c r="HW73" i="23" a="1"/>
  <c r="HW73" i="23" s="1"/>
  <c r="HW75" i="23" a="1"/>
  <c r="HW75" i="23" s="1"/>
  <c r="HW83" i="23" a="1"/>
  <c r="HW83" i="23" s="1"/>
  <c r="HW60" i="23" a="1"/>
  <c r="HW60" i="23" s="1"/>
  <c r="HW72" i="23" a="1"/>
  <c r="HW72" i="23" s="1"/>
  <c r="HW47" i="23" a="1"/>
  <c r="HW47" i="23" s="1"/>
  <c r="HW50" i="23" a="1"/>
  <c r="HW50" i="23" s="1"/>
  <c r="HW81" i="23" a="1"/>
  <c r="HW81" i="23" s="1"/>
  <c r="HW84" i="23" a="1"/>
  <c r="HW84" i="23" s="1"/>
  <c r="HW86" i="23" a="1"/>
  <c r="HW86" i="23" s="1"/>
  <c r="HW44" i="23" a="1"/>
  <c r="HW44" i="23" s="1"/>
  <c r="HW46" i="23" a="1"/>
  <c r="HW46" i="23" s="1"/>
  <c r="HW55" i="23" a="1"/>
  <c r="HW55" i="23" s="1"/>
  <c r="HW58" i="23" a="1"/>
  <c r="HW58" i="23" s="1"/>
  <c r="HW74" i="23" a="1"/>
  <c r="HW74" i="23" s="1"/>
  <c r="HW76" i="23" a="1"/>
  <c r="HW76" i="23" s="1"/>
  <c r="HW88" i="23" a="1"/>
  <c r="HW88" i="23" s="1"/>
  <c r="HW89" i="23" a="1"/>
  <c r="HW89" i="23" s="1"/>
  <c r="HW96" i="23" a="1"/>
  <c r="HW96" i="23" s="1"/>
  <c r="HW97" i="23" a="1"/>
  <c r="HW97" i="23" s="1"/>
  <c r="HW98" i="23" a="1"/>
  <c r="HW98" i="23" s="1"/>
  <c r="HW100" i="23" a="1"/>
  <c r="HW100" i="23" s="1"/>
  <c r="HW101" i="23" a="1"/>
  <c r="HW101" i="23" s="1"/>
  <c r="HW102" i="23" a="1"/>
  <c r="HW102" i="23" s="1"/>
  <c r="HW99" i="23" a="1"/>
  <c r="HW99" i="23" s="1"/>
  <c r="HW103" i="23" a="1"/>
  <c r="HW103" i="23" s="1"/>
  <c r="HW91" i="23" a="1"/>
  <c r="HW91" i="23" s="1"/>
  <c r="HW92" i="23" a="1"/>
  <c r="HW92" i="23" s="1"/>
  <c r="HW93" i="23" a="1"/>
  <c r="HW93" i="23" s="1"/>
  <c r="HW94" i="23" a="1"/>
  <c r="HW94" i="23" s="1"/>
  <c r="HW90" i="23" a="1"/>
  <c r="HW90" i="23" s="1"/>
  <c r="HW95" i="23" a="1"/>
  <c r="HW95" i="23" s="1"/>
  <c r="IE4" i="23" a="1"/>
  <c r="IE4" i="23" s="1"/>
  <c r="IE5" i="23" a="1"/>
  <c r="IE5" i="23" s="1"/>
  <c r="IE7" i="23" a="1"/>
  <c r="IE7" i="23" s="1"/>
  <c r="IE11" i="23" a="1"/>
  <c r="IE11" i="23" s="1"/>
  <c r="IE27" i="23" a="1"/>
  <c r="IE27" i="23" s="1"/>
  <c r="IE9" i="23" a="1"/>
  <c r="IE9" i="23" s="1"/>
  <c r="IE18" i="23" a="1"/>
  <c r="IE18" i="23" s="1"/>
  <c r="IE24" i="23" a="1"/>
  <c r="IE24" i="23" s="1"/>
  <c r="IE32" i="23" a="1"/>
  <c r="IE32" i="23" s="1"/>
  <c r="IE36" i="23" a="1"/>
  <c r="IE36" i="23" s="1"/>
  <c r="IE38" i="23" a="1"/>
  <c r="IE38" i="23" s="1"/>
  <c r="IE39" i="23" a="1"/>
  <c r="IE39" i="23" s="1"/>
  <c r="IE6" i="23" a="1"/>
  <c r="IE6" i="23" s="1"/>
  <c r="IE8" i="23" a="1"/>
  <c r="IE8" i="23" s="1"/>
  <c r="IE15" i="23" a="1"/>
  <c r="IE15" i="23" s="1"/>
  <c r="IE17" i="23" a="1"/>
  <c r="IE17" i="23" s="1"/>
  <c r="IE21" i="23" a="1"/>
  <c r="IE21" i="23" s="1"/>
  <c r="IE28" i="23" a="1"/>
  <c r="IE28" i="23" s="1"/>
  <c r="IE29" i="23" a="1"/>
  <c r="IE29" i="23" s="1"/>
  <c r="IE31" i="23" a="1"/>
  <c r="IE31" i="23" s="1"/>
  <c r="IE10" i="23" a="1"/>
  <c r="IE10" i="23" s="1"/>
  <c r="IE19" i="23" a="1"/>
  <c r="IE19" i="23" s="1"/>
  <c r="IE40" i="23" a="1"/>
  <c r="IE40" i="23" s="1"/>
  <c r="IE43" i="23" a="1"/>
  <c r="IE43" i="23" s="1"/>
  <c r="IE52" i="23" a="1"/>
  <c r="IE52" i="23" s="1"/>
  <c r="IE16" i="23" a="1"/>
  <c r="IE16" i="23" s="1"/>
  <c r="IE23" i="23" a="1"/>
  <c r="IE23" i="23" s="1"/>
  <c r="IE26" i="23" a="1"/>
  <c r="IE26" i="23" s="1"/>
  <c r="IE14" i="23" a="1"/>
  <c r="IE14" i="23" s="1"/>
  <c r="IE22" i="23" a="1"/>
  <c r="IE22" i="23" s="1"/>
  <c r="IE35" i="23" a="1"/>
  <c r="IE35" i="23" s="1"/>
  <c r="IE37" i="23" a="1"/>
  <c r="IE37" i="23" s="1"/>
  <c r="IE13" i="23" a="1"/>
  <c r="IE13" i="23" s="1"/>
  <c r="IE25" i="23" a="1"/>
  <c r="IE25" i="23" s="1"/>
  <c r="IE30" i="23" a="1"/>
  <c r="IE30" i="23" s="1"/>
  <c r="IE45" i="23" a="1"/>
  <c r="IE45" i="23" s="1"/>
  <c r="IE20" i="23" a="1"/>
  <c r="IE20" i="23" s="1"/>
  <c r="IE33" i="23" a="1"/>
  <c r="IE33" i="23" s="1"/>
  <c r="IE58" i="23" a="1"/>
  <c r="IE58" i="23" s="1"/>
  <c r="IE75" i="23" a="1"/>
  <c r="IE75" i="23" s="1"/>
  <c r="IE83" i="23" a="1"/>
  <c r="IE83" i="23" s="1"/>
  <c r="IE41" i="23" a="1"/>
  <c r="IE41" i="23" s="1"/>
  <c r="IE49" i="23" a="1"/>
  <c r="IE49" i="23" s="1"/>
  <c r="IE54" i="23" a="1"/>
  <c r="IE54" i="23" s="1"/>
  <c r="IE74" i="23" a="1"/>
  <c r="IE74" i="23" s="1"/>
  <c r="IE34" i="23" a="1"/>
  <c r="IE34" i="23" s="1"/>
  <c r="IE68" i="23" a="1"/>
  <c r="IE68" i="23" s="1"/>
  <c r="IE80" i="23" a="1"/>
  <c r="IE80" i="23" s="1"/>
  <c r="IE82" i="23" a="1"/>
  <c r="IE82" i="23" s="1"/>
  <c r="IE85" i="23" a="1"/>
  <c r="IE85" i="23" s="1"/>
  <c r="IE87" i="23" a="1"/>
  <c r="IE87" i="23" s="1"/>
  <c r="IE42" i="23" a="1"/>
  <c r="IE42" i="23" s="1"/>
  <c r="IE47" i="23" a="1"/>
  <c r="IE47" i="23" s="1"/>
  <c r="IE55" i="23" a="1"/>
  <c r="IE55" i="23" s="1"/>
  <c r="IE64" i="23" a="1"/>
  <c r="IE64" i="23" s="1"/>
  <c r="IE65" i="23" a="1"/>
  <c r="IE65" i="23" s="1"/>
  <c r="IE76" i="23" a="1"/>
  <c r="IE76" i="23" s="1"/>
  <c r="IE79" i="23" a="1"/>
  <c r="IE79" i="23" s="1"/>
  <c r="IE44" i="23" a="1"/>
  <c r="IE44" i="23" s="1"/>
  <c r="IE46" i="23" a="1"/>
  <c r="IE46" i="23" s="1"/>
  <c r="IE50" i="23" a="1"/>
  <c r="IE50" i="23" s="1"/>
  <c r="IE51" i="23" a="1"/>
  <c r="IE51" i="23" s="1"/>
  <c r="IE56" i="23" a="1"/>
  <c r="IE56" i="23" s="1"/>
  <c r="IE62" i="23" a="1"/>
  <c r="IE62" i="23" s="1"/>
  <c r="IE63" i="23" a="1"/>
  <c r="IE63" i="23" s="1"/>
  <c r="IE67" i="23" a="1"/>
  <c r="IE67" i="23" s="1"/>
  <c r="IE71" i="23" a="1"/>
  <c r="IE71" i="23" s="1"/>
  <c r="IE77" i="23" a="1"/>
  <c r="IE77" i="23" s="1"/>
  <c r="IE78" i="23" a="1"/>
  <c r="IE78" i="23" s="1"/>
  <c r="IE53" i="23" a="1"/>
  <c r="IE53" i="23" s="1"/>
  <c r="IE57" i="23" a="1"/>
  <c r="IE57" i="23" s="1"/>
  <c r="IE59" i="23" a="1"/>
  <c r="IE59" i="23" s="1"/>
  <c r="IE66" i="23" a="1"/>
  <c r="IE66" i="23" s="1"/>
  <c r="IE48" i="23" a="1"/>
  <c r="IE48" i="23" s="1"/>
  <c r="IE61" i="23" a="1"/>
  <c r="IE61" i="23" s="1"/>
  <c r="IE70" i="23" a="1"/>
  <c r="IE70" i="23" s="1"/>
  <c r="IE73" i="23" a="1"/>
  <c r="IE73" i="23" s="1"/>
  <c r="IE81" i="23" a="1"/>
  <c r="IE81" i="23" s="1"/>
  <c r="IE84" i="23" a="1"/>
  <c r="IE84" i="23" s="1"/>
  <c r="IE86" i="23" a="1"/>
  <c r="IE86" i="23" s="1"/>
  <c r="IE60" i="23" a="1"/>
  <c r="IE60" i="23" s="1"/>
  <c r="IE69" i="23" a="1"/>
  <c r="IE69" i="23" s="1"/>
  <c r="IE72" i="23" a="1"/>
  <c r="IE72" i="23" s="1"/>
  <c r="IE94" i="23" a="1"/>
  <c r="IE94" i="23" s="1"/>
  <c r="IE95" i="23" a="1"/>
  <c r="IE95" i="23" s="1"/>
  <c r="IE96" i="23" a="1"/>
  <c r="IE96" i="23" s="1"/>
  <c r="IE97" i="23" a="1"/>
  <c r="IE97" i="23" s="1"/>
  <c r="IE98" i="23" a="1"/>
  <c r="IE98" i="23" s="1"/>
  <c r="IE100" i="23" a="1"/>
  <c r="IE100" i="23" s="1"/>
  <c r="IE88" i="23" a="1"/>
  <c r="IE88" i="23" s="1"/>
  <c r="IE101" i="23" a="1"/>
  <c r="IE101" i="23" s="1"/>
  <c r="IE91" i="23" a="1"/>
  <c r="IE91" i="23" s="1"/>
  <c r="IE92" i="23" a="1"/>
  <c r="IE92" i="23" s="1"/>
  <c r="IE99" i="23" a="1"/>
  <c r="IE99" i="23" s="1"/>
  <c r="IE102" i="23" a="1"/>
  <c r="IE102" i="23" s="1"/>
  <c r="IE89" i="23" a="1"/>
  <c r="IE89" i="23" s="1"/>
  <c r="IE90" i="23" a="1"/>
  <c r="IE90" i="23" s="1"/>
  <c r="IE93" i="23" a="1"/>
  <c r="IE93" i="23" s="1"/>
  <c r="IE103" i="23" a="1"/>
  <c r="IE103" i="23" s="1"/>
  <c r="CR12" i="23" a="1"/>
  <c r="CR12" i="23" s="1"/>
  <c r="FA12" i="23" a="1"/>
  <c r="FA12" i="23" s="1"/>
  <c r="HP12" i="23" a="1"/>
  <c r="HP12" i="23" s="1"/>
  <c r="BX12" i="23" a="1"/>
  <c r="BX12" i="23" s="1"/>
  <c r="EL12" i="23" a="1"/>
  <c r="EL12" i="23" s="1"/>
  <c r="GV12" i="23" a="1"/>
  <c r="GV12" i="23" s="1"/>
  <c r="BR12" i="23" a="1"/>
  <c r="BR12" i="23" s="1"/>
  <c r="DY12" i="23" a="1"/>
  <c r="DY12" i="23" s="1"/>
  <c r="GP12" i="23" a="1"/>
  <c r="GP12" i="23" s="1"/>
  <c r="BF12" i="23" a="1"/>
  <c r="BF12" i="23" s="1"/>
  <c r="DZ12" i="23" a="1"/>
  <c r="DZ12" i="23" s="1"/>
  <c r="GI12" i="23" a="1"/>
  <c r="GI12" i="23" s="1"/>
  <c r="AY12" i="23" a="1"/>
  <c r="AY12" i="23" s="1"/>
  <c r="DH12" i="23" a="1"/>
  <c r="DH12" i="23" s="1"/>
  <c r="FU12" i="23" a="1"/>
  <c r="FU12" i="23" s="1"/>
  <c r="IE12" i="23" a="1"/>
  <c r="IE12" i="23" s="1"/>
  <c r="CV12" i="23" a="1"/>
  <c r="CV12" i="23" s="1"/>
  <c r="FN12" i="23" a="1"/>
  <c r="FN12" i="23" s="1"/>
  <c r="HY12" i="23" a="1"/>
  <c r="HY12" i="23" s="1"/>
  <c r="DD12" i="23" a="1"/>
  <c r="DD12" i="23" s="1"/>
  <c r="FO12" i="23" a="1"/>
  <c r="FO12" i="23" s="1"/>
  <c r="IF12" i="23" a="1"/>
  <c r="IF12" i="23" s="1"/>
  <c r="CL12" i="23" a="1"/>
  <c r="CL12" i="23" s="1"/>
  <c r="EZ12" i="23" a="1"/>
  <c r="EZ12" i="23" s="1"/>
  <c r="HU12" i="23" a="1"/>
  <c r="HU12" i="23" s="1"/>
  <c r="AU12" i="23" a="1"/>
  <c r="AU12" i="23" s="1"/>
  <c r="FS2" i="22"/>
  <c r="A91" i="25"/>
  <c r="A95" i="25"/>
  <c r="FW2" i="22"/>
  <c r="GA2" i="22"/>
  <c r="A99" i="25"/>
  <c r="A103" i="25"/>
  <c r="GE2" i="22"/>
  <c r="A92" i="25"/>
  <c r="FT2" i="22"/>
  <c r="A96" i="25"/>
  <c r="FX2" i="22"/>
  <c r="A100" i="25"/>
  <c r="GB2" i="22"/>
  <c r="A5" i="25"/>
  <c r="CK2" i="22"/>
  <c r="A89" i="25"/>
  <c r="FQ2" i="22"/>
  <c r="A93" i="25"/>
  <c r="FU2" i="22"/>
  <c r="FY2" i="22"/>
  <c r="A97" i="25"/>
  <c r="A101" i="25"/>
  <c r="GC2" i="22"/>
  <c r="FR2" i="22"/>
  <c r="A90" i="25"/>
  <c r="A94" i="25"/>
  <c r="FV2" i="22"/>
  <c r="FZ2" i="22"/>
  <c r="A98" i="25"/>
  <c r="A102" i="25"/>
  <c r="GD2" i="22"/>
  <c r="CG15" i="24" a="1"/>
  <c r="A6" i="22"/>
  <c r="B13" i="24" a="1"/>
  <c r="B13" i="24" s="1"/>
  <c r="CB71" i="25"/>
  <c r="CB75" i="25"/>
  <c r="CB79" i="25"/>
  <c r="CB83" i="25"/>
  <c r="CB72" i="25"/>
  <c r="CB76" i="25"/>
  <c r="CB80" i="25"/>
  <c r="CB84" i="25"/>
  <c r="CB73" i="25"/>
  <c r="CB77" i="25"/>
  <c r="CB81" i="25"/>
  <c r="CB85" i="25"/>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U3" i="5" a="1"/>
  <c r="U3" i="5" s="1"/>
  <c r="A235" i="21"/>
  <c r="A253" i="21"/>
  <c r="A271" i="21"/>
  <c r="A99" i="21"/>
  <c r="A117" i="21"/>
  <c r="W140" i="21"/>
  <c r="W142" i="21" s="1"/>
  <c r="BV140" i="21"/>
  <c r="BV142" i="21" s="1"/>
  <c r="BB140" i="21"/>
  <c r="BB142" i="21" s="1"/>
  <c r="B140" i="21"/>
  <c r="B142" i="21" s="1"/>
  <c r="AW140" i="21"/>
  <c r="AW142" i="21" s="1"/>
  <c r="AP140" i="21"/>
  <c r="AP142" i="21" s="1"/>
  <c r="AE140" i="21"/>
  <c r="AE142" i="21" s="1"/>
  <c r="BQ140" i="21"/>
  <c r="BQ142" i="21" s="1"/>
  <c r="AK140" i="21"/>
  <c r="AK142" i="21" s="1"/>
  <c r="BZ140" i="21"/>
  <c r="BZ142" i="21" s="1"/>
  <c r="CN140" i="21"/>
  <c r="CN142" i="21" s="1"/>
  <c r="AS140" i="21"/>
  <c r="AS142" i="21" s="1"/>
  <c r="CH140" i="21"/>
  <c r="CH142" i="21" s="1"/>
  <c r="F139" i="11" a="1"/>
  <c r="F139" i="11" s="1"/>
  <c r="BM140" i="21"/>
  <c r="BM142" i="21" s="1"/>
  <c r="CV140" i="21"/>
  <c r="CV142" i="21" s="1"/>
  <c r="AG140" i="21"/>
  <c r="AG142" i="21" s="1"/>
  <c r="F166" i="11" a="1"/>
  <c r="F166" i="11" s="1"/>
  <c r="F182" i="11" a="1"/>
  <c r="F182" i="11" s="1"/>
  <c r="E140" i="21"/>
  <c r="E142" i="21" s="1"/>
  <c r="M140" i="21"/>
  <c r="M142" i="21" s="1"/>
  <c r="CC140" i="21"/>
  <c r="CC142" i="21" s="1"/>
  <c r="CQ140" i="21"/>
  <c r="CQ142" i="21" s="1"/>
  <c r="N140" i="21"/>
  <c r="N142" i="21" s="1"/>
  <c r="BC140" i="21"/>
  <c r="BC142" i="21" s="1"/>
  <c r="AF140" i="21"/>
  <c r="AF142" i="21" s="1"/>
  <c r="O140" i="21"/>
  <c r="O142" i="21" s="1"/>
  <c r="CW140" i="21"/>
  <c r="CW142" i="21" s="1"/>
  <c r="V140" i="21"/>
  <c r="V142" i="21" s="1"/>
  <c r="BI140" i="21"/>
  <c r="BI142" i="21" s="1"/>
  <c r="BT140" i="21"/>
  <c r="BT142" i="21" s="1"/>
  <c r="AT140" i="21"/>
  <c r="AT142" i="21" s="1"/>
  <c r="CI140" i="21"/>
  <c r="CI142" i="21" s="1"/>
  <c r="F218" i="11" a="1"/>
  <c r="F218" i="11" s="1"/>
  <c r="CO140" i="21"/>
  <c r="CO142" i="21" s="1"/>
  <c r="BU140" i="21"/>
  <c r="BU142" i="21" s="1"/>
  <c r="BE140" i="21"/>
  <c r="BE142" i="21" s="1"/>
  <c r="CR140" i="21"/>
  <c r="CR142" i="21" s="1"/>
  <c r="F179" i="11" a="1"/>
  <c r="F179" i="11" s="1"/>
  <c r="F145" i="11" a="1"/>
  <c r="F145" i="11" s="1"/>
  <c r="F141" i="11" a="1"/>
  <c r="F141" i="11" s="1"/>
  <c r="F197" i="11" a="1"/>
  <c r="F197" i="11" s="1"/>
  <c r="F150" i="11" a="1"/>
  <c r="F150" i="11" s="1"/>
  <c r="F185" i="11" a="1"/>
  <c r="F185" i="11" s="1"/>
  <c r="AV140" i="21"/>
  <c r="AV142" i="21" s="1"/>
  <c r="BS140" i="21"/>
  <c r="BS142" i="21" s="1"/>
  <c r="CP140" i="21"/>
  <c r="CP142" i="21" s="1"/>
  <c r="P140" i="21"/>
  <c r="P142" i="21" s="1"/>
  <c r="F144" i="11" a="1"/>
  <c r="F144" i="11" s="1"/>
  <c r="G140" i="21"/>
  <c r="G142" i="21" s="1"/>
  <c r="F163" i="11" a="1"/>
  <c r="F163" i="11" s="1"/>
  <c r="Z140" i="21"/>
  <c r="Z142" i="21" s="1"/>
  <c r="BA140" i="21"/>
  <c r="BA142" i="21" s="1"/>
  <c r="BG140" i="21"/>
  <c r="BG142" i="21" s="1"/>
  <c r="BR140" i="21"/>
  <c r="BR142" i="21" s="1"/>
  <c r="CB140" i="21"/>
  <c r="CB142" i="21" s="1"/>
  <c r="U140" i="21"/>
  <c r="U142" i="21" s="1"/>
  <c r="AA140" i="21"/>
  <c r="AA142" i="21" s="1"/>
  <c r="F175" i="11" a="1"/>
  <c r="F175" i="11" s="1"/>
  <c r="AL140" i="21"/>
  <c r="AL142" i="21" s="1"/>
  <c r="BW140" i="21"/>
  <c r="BW142" i="21" s="1"/>
  <c r="AN140" i="21"/>
  <c r="AN142" i="21" s="1"/>
  <c r="F140" i="21"/>
  <c r="F142" i="21" s="1"/>
  <c r="AQ140" i="21"/>
  <c r="AQ142" i="21" s="1"/>
  <c r="BH140" i="21"/>
  <c r="BH142" i="21" s="1"/>
  <c r="CD140" i="21"/>
  <c r="CD142" i="21" s="1"/>
  <c r="CG140" i="21"/>
  <c r="CG142" i="21" s="1"/>
  <c r="F146" i="11" a="1"/>
  <c r="F146" i="11" s="1"/>
  <c r="F149" i="11" a="1"/>
  <c r="F149" i="11" s="1"/>
  <c r="L140" i="21"/>
  <c r="L142" i="21" s="1"/>
  <c r="R140" i="21"/>
  <c r="R142" i="21" s="1"/>
  <c r="BN140" i="21"/>
  <c r="BN142" i="21" s="1"/>
  <c r="CJ140" i="21"/>
  <c r="CJ142" i="21" s="1"/>
  <c r="CU140" i="21"/>
  <c r="CU142" i="21" s="1"/>
  <c r="T140" i="21"/>
  <c r="T142" i="21" s="1"/>
  <c r="D140" i="21"/>
  <c r="D142" i="21" s="1"/>
  <c r="F148" i="11" a="1"/>
  <c r="F148" i="11" s="1"/>
  <c r="K140" i="21"/>
  <c r="K142" i="21" s="1"/>
  <c r="AB140" i="21"/>
  <c r="AB142" i="21" s="1"/>
  <c r="AM140" i="21"/>
  <c r="AM142" i="21" s="1"/>
  <c r="AR140" i="21"/>
  <c r="AR142" i="21" s="1"/>
  <c r="AX140" i="21"/>
  <c r="AX142" i="21" s="1"/>
  <c r="CT140" i="21"/>
  <c r="CT142" i="21" s="1"/>
  <c r="F235" i="11" a="1"/>
  <c r="F235" i="11" s="1"/>
  <c r="F209" i="11" a="1"/>
  <c r="F209" i="11" s="1"/>
  <c r="AH140" i="21"/>
  <c r="AH142" i="21" s="1"/>
  <c r="BD140" i="21"/>
  <c r="BD142" i="21" s="1"/>
  <c r="BJ140" i="21"/>
  <c r="BJ142" i="21" s="1"/>
  <c r="F204" i="11" a="1"/>
  <c r="F204" i="11" s="1"/>
  <c r="BO140" i="21"/>
  <c r="BO142" i="21" s="1"/>
  <c r="CK140" i="21"/>
  <c r="CK142" i="21" s="1"/>
  <c r="X140" i="21"/>
  <c r="X142" i="21" s="1"/>
  <c r="AD140" i="21"/>
  <c r="AD142" i="21" s="1"/>
  <c r="AI140" i="21"/>
  <c r="AI142" i="21" s="1"/>
  <c r="BP140" i="21"/>
  <c r="BP142" i="21" s="1"/>
  <c r="CA140" i="21"/>
  <c r="CA142" i="21" s="1"/>
  <c r="CF140" i="21"/>
  <c r="CF142" i="21" s="1"/>
  <c r="F227" i="11" a="1"/>
  <c r="F227" i="11" s="1"/>
  <c r="CL140" i="21"/>
  <c r="CL142" i="21" s="1"/>
  <c r="C140" i="21"/>
  <c r="C142" i="21" s="1"/>
  <c r="Y140" i="21"/>
  <c r="Y142" i="21" s="1"/>
  <c r="F162" i="11" a="1"/>
  <c r="F162" i="11" s="1"/>
  <c r="F173" i="11" a="1"/>
  <c r="F173" i="11" s="1"/>
  <c r="AJ140" i="21"/>
  <c r="AJ142" i="21" s="1"/>
  <c r="AU140" i="21"/>
  <c r="AU142" i="21" s="1"/>
  <c r="AZ140" i="21"/>
  <c r="AZ142" i="21" s="1"/>
  <c r="BF140" i="21"/>
  <c r="BF142" i="21" s="1"/>
  <c r="F200" i="11" a="1"/>
  <c r="F200" i="11" s="1"/>
  <c r="CM140" i="21"/>
  <c r="CM142" i="21" s="1"/>
  <c r="CE140" i="21"/>
  <c r="CE142" i="21" s="1"/>
  <c r="AO140" i="21"/>
  <c r="AO142" i="21" s="1"/>
  <c r="BK140" i="21"/>
  <c r="BK142" i="21" s="1"/>
  <c r="Q140" i="21"/>
  <c r="Q142" i="21" s="1"/>
  <c r="BY140" i="21"/>
  <c r="BY142" i="21" s="1"/>
  <c r="CS140" i="21"/>
  <c r="CS142" i="21" s="1"/>
  <c r="F229" i="11" a="1"/>
  <c r="F229" i="11" s="1"/>
  <c r="I140" i="21"/>
  <c r="I142" i="21" s="1"/>
  <c r="H140" i="21"/>
  <c r="H142" i="21" s="1"/>
  <c r="F142" i="11" a="1"/>
  <c r="F142" i="11" s="1"/>
  <c r="J140" i="21"/>
  <c r="J142" i="21" s="1"/>
  <c r="S140" i="21"/>
  <c r="S142" i="21" s="1"/>
  <c r="AY140" i="21"/>
  <c r="AY142" i="21" s="1"/>
  <c r="CW4" i="21"/>
  <c r="CW6" i="21" s="1"/>
  <c r="BI4" i="21"/>
  <c r="BI6" i="21" s="1"/>
  <c r="S4" i="21"/>
  <c r="S6" i="21" s="1"/>
  <c r="BB4" i="21"/>
  <c r="BB6" i="21" s="1"/>
  <c r="F112" i="11" a="1"/>
  <c r="F112" i="11" s="1"/>
  <c r="F4" i="21"/>
  <c r="F6" i="21" s="1"/>
  <c r="AA4" i="21"/>
  <c r="AA6" i="21" s="1"/>
  <c r="BC4" i="21"/>
  <c r="BC6" i="21" s="1"/>
  <c r="H4" i="21"/>
  <c r="H6" i="21" s="1"/>
  <c r="BS4" i="21"/>
  <c r="BS6" i="21" s="1"/>
  <c r="O4" i="21"/>
  <c r="O6" i="21" s="1"/>
  <c r="AQ4" i="21"/>
  <c r="AQ6" i="21" s="1"/>
  <c r="CA4" i="21"/>
  <c r="CA6" i="21" s="1"/>
  <c r="CH4" i="21"/>
  <c r="CH6" i="21" s="1"/>
  <c r="R4" i="21"/>
  <c r="R6" i="21" s="1"/>
  <c r="BV4" i="21"/>
  <c r="BV6" i="21" s="1"/>
  <c r="CD4" i="21"/>
  <c r="CD6" i="21" s="1"/>
  <c r="C4" i="21"/>
  <c r="C6" i="21" s="1"/>
  <c r="AE4" i="21"/>
  <c r="AE6" i="21" s="1"/>
  <c r="AL4" i="21"/>
  <c r="AL6" i="21" s="1"/>
  <c r="BX4" i="21"/>
  <c r="BX6" i="21" s="1"/>
  <c r="Y4" i="21"/>
  <c r="Y6" i="21" s="1"/>
  <c r="G4" i="21"/>
  <c r="G6" i="21" s="1"/>
  <c r="AP4" i="21"/>
  <c r="AP6" i="21" s="1"/>
  <c r="AW4" i="21"/>
  <c r="AW6" i="21" s="1"/>
  <c r="BK4" i="21"/>
  <c r="BK6" i="21" s="1"/>
  <c r="CK4" i="21"/>
  <c r="CK6" i="21" s="1"/>
  <c r="AR4" i="21"/>
  <c r="AR6" i="21" s="1"/>
  <c r="AJ4" i="21"/>
  <c r="AJ6" i="21" s="1"/>
  <c r="F84" i="11" a="1"/>
  <c r="F84" i="11" s="1"/>
  <c r="J4" i="21"/>
  <c r="J6" i="21" s="1"/>
  <c r="V4" i="21"/>
  <c r="V6" i="21" s="1"/>
  <c r="AH4" i="21"/>
  <c r="AH6" i="21" s="1"/>
  <c r="AU4" i="21"/>
  <c r="AU6" i="21" s="1"/>
  <c r="BO4" i="21"/>
  <c r="BO6" i="21" s="1"/>
  <c r="CE4" i="21"/>
  <c r="CE6" i="21" s="1"/>
  <c r="CQ4" i="21"/>
  <c r="CQ6" i="21" s="1"/>
  <c r="CM4" i="21"/>
  <c r="CM6" i="21" s="1"/>
  <c r="CS4" i="21"/>
  <c r="CS6" i="21" s="1"/>
  <c r="CN4" i="21"/>
  <c r="CN6" i="21" s="1"/>
  <c r="CT4" i="21"/>
  <c r="CT6" i="21" s="1"/>
  <c r="BT4" i="21"/>
  <c r="BT6" i="21" s="1"/>
  <c r="K4" i="21"/>
  <c r="K6" i="21" s="1"/>
  <c r="AI4" i="21"/>
  <c r="AI6" i="21" s="1"/>
  <c r="BW4" i="21"/>
  <c r="BW6" i="21" s="1"/>
  <c r="CC4" i="21"/>
  <c r="CC6" i="21" s="1"/>
  <c r="CI4" i="21"/>
  <c r="CI6" i="21" s="1"/>
  <c r="CU4" i="21"/>
  <c r="CU6" i="21" s="1"/>
  <c r="AK4" i="21"/>
  <c r="AK6" i="21" s="1"/>
  <c r="D4" i="21"/>
  <c r="D6" i="21" s="1"/>
  <c r="I4" i="21"/>
  <c r="I6" i="21" s="1"/>
  <c r="U4" i="21"/>
  <c r="U6" i="21" s="1"/>
  <c r="AG4" i="21"/>
  <c r="AG6" i="21" s="1"/>
  <c r="BD4" i="21"/>
  <c r="BD6" i="21" s="1"/>
  <c r="BU4" i="21"/>
  <c r="BU6" i="21" s="1"/>
  <c r="CG4" i="21"/>
  <c r="CG6" i="21" s="1"/>
  <c r="P4" i="21"/>
  <c r="P6" i="21" s="1"/>
  <c r="AB4" i="21"/>
  <c r="AB6" i="21" s="1"/>
  <c r="Q4" i="21"/>
  <c r="Q6" i="21" s="1"/>
  <c r="AN4" i="21"/>
  <c r="AN6" i="21" s="1"/>
  <c r="AZ4" i="21"/>
  <c r="AZ6" i="21" s="1"/>
  <c r="L4" i="21"/>
  <c r="L6" i="21" s="1"/>
  <c r="BL4" i="21"/>
  <c r="BL6" i="21" s="1"/>
  <c r="CO4" i="21"/>
  <c r="CO6" i="21" s="1"/>
  <c r="X4" i="21"/>
  <c r="X6" i="21" s="1"/>
  <c r="BA4" i="21"/>
  <c r="BA6" i="21" s="1"/>
  <c r="BM4" i="21"/>
  <c r="BM6" i="21" s="1"/>
  <c r="F38" i="11" a="1"/>
  <c r="F38" i="11" s="1"/>
  <c r="BH4" i="21"/>
  <c r="BH6" i="21" s="1"/>
  <c r="F102" i="11" a="1"/>
  <c r="F102" i="11" s="1"/>
  <c r="AF4" i="21"/>
  <c r="AF6" i="21" s="1"/>
  <c r="F76" i="11" a="1"/>
  <c r="F76" i="11" s="1"/>
  <c r="F108" i="11" a="1"/>
  <c r="F108" i="11" s="1"/>
  <c r="F128" i="11" a="1"/>
  <c r="F128" i="11" s="1"/>
  <c r="W4" i="21"/>
  <c r="W6" i="21" s="1"/>
  <c r="AM4" i="21"/>
  <c r="AM6" i="21" s="1"/>
  <c r="E4" i="21"/>
  <c r="E6" i="21" s="1"/>
  <c r="AV4" i="21"/>
  <c r="AV6" i="21" s="1"/>
  <c r="CB4" i="21"/>
  <c r="CB6" i="21" s="1"/>
  <c r="CR4" i="21"/>
  <c r="CR6" i="21" s="1"/>
  <c r="F103" i="11" a="1"/>
  <c r="F103" i="11" s="1"/>
  <c r="F111" i="11" a="1"/>
  <c r="F111" i="11" s="1"/>
  <c r="AX4" i="21"/>
  <c r="AX6" i="21" s="1"/>
  <c r="BN4" i="21"/>
  <c r="BN6" i="21" s="1"/>
  <c r="F106" i="11" a="1"/>
  <c r="F106" i="11" s="1"/>
  <c r="M4" i="21"/>
  <c r="M6" i="21" s="1"/>
  <c r="AC4" i="21"/>
  <c r="AC6" i="21" s="1"/>
  <c r="BY4" i="21"/>
  <c r="BY6" i="21" s="1"/>
  <c r="CJ4" i="21"/>
  <c r="CJ6" i="21" s="1"/>
  <c r="F44" i="11" a="1"/>
  <c r="F44" i="11" s="1"/>
  <c r="F109" i="11" a="1"/>
  <c r="F109" i="11" s="1"/>
  <c r="N4" i="21"/>
  <c r="N6" i="21" s="1"/>
  <c r="AD4" i="21"/>
  <c r="AD6" i="21" s="1"/>
  <c r="AT4" i="21"/>
  <c r="AT6" i="21" s="1"/>
  <c r="BJ4" i="21"/>
  <c r="BJ6" i="21" s="1"/>
  <c r="BZ4" i="21"/>
  <c r="BZ6" i="21" s="1"/>
  <c r="CP4" i="21"/>
  <c r="CP6" i="21" s="1"/>
  <c r="F124" i="11" a="1"/>
  <c r="F124" i="11" s="1"/>
  <c r="T4" i="21"/>
  <c r="T6" i="21" s="1"/>
  <c r="AO4" i="21"/>
  <c r="AO6" i="21" s="1"/>
  <c r="BE4" i="21"/>
  <c r="BE6" i="21" s="1"/>
  <c r="BP4" i="21"/>
  <c r="BP6" i="21" s="1"/>
  <c r="CF4" i="21"/>
  <c r="CF6" i="21" s="1"/>
  <c r="CV4" i="21"/>
  <c r="CV6" i="21" s="1"/>
  <c r="F110" i="11" a="1"/>
  <c r="F110" i="11" s="1"/>
  <c r="BQ4" i="21"/>
  <c r="BQ6" i="21" s="1"/>
  <c r="F119" i="11" a="1"/>
  <c r="F119" i="11" s="1"/>
  <c r="CL4" i="21"/>
  <c r="CL6" i="21" s="1"/>
  <c r="F53" i="11" a="1"/>
  <c r="F53" i="11" s="1"/>
  <c r="F69" i="11" a="1"/>
  <c r="F69" i="11" s="1"/>
  <c r="F77" i="11" a="1"/>
  <c r="F77" i="11" s="1"/>
  <c r="F93" i="11" a="1"/>
  <c r="F93" i="11" s="1"/>
  <c r="F101" i="11" a="1"/>
  <c r="F101" i="11" s="1"/>
  <c r="F37" i="11" a="1"/>
  <c r="F37" i="11" s="1"/>
  <c r="F54" i="11" a="1"/>
  <c r="F54" i="11" s="1"/>
  <c r="F62" i="11" a="1"/>
  <c r="F62" i="11" s="1"/>
  <c r="F40" i="11" a="1"/>
  <c r="F40" i="11" s="1"/>
  <c r="F56" i="11" a="1"/>
  <c r="F56" i="11" s="1"/>
  <c r="F64" i="11" a="1"/>
  <c r="F64" i="11" s="1"/>
  <c r="F72" i="11" a="1"/>
  <c r="F72" i="11" s="1"/>
  <c r="F80" i="11" a="1"/>
  <c r="F80" i="11" s="1"/>
  <c r="F88" i="11" a="1"/>
  <c r="F88" i="11" s="1"/>
  <c r="F96" i="11" a="1"/>
  <c r="F96" i="11" s="1"/>
  <c r="F135" i="11" a="1"/>
  <c r="F135" i="11" s="1"/>
  <c r="F42" i="11" a="1"/>
  <c r="F42" i="11" s="1"/>
  <c r="F58" i="11" a="1"/>
  <c r="F58" i="11" s="1"/>
  <c r="F66" i="11" a="1"/>
  <c r="F66" i="11" s="1"/>
  <c r="F90" i="11" a="1"/>
  <c r="F90" i="11" s="1"/>
  <c r="F98" i="11" a="1"/>
  <c r="F98" i="11" s="1"/>
  <c r="F70" i="11" a="1"/>
  <c r="F70" i="11" s="1"/>
  <c r="F78" i="11" a="1"/>
  <c r="F78" i="11" s="1"/>
  <c r="F86" i="11" a="1"/>
  <c r="F86" i="11" s="1"/>
  <c r="F94" i="11" a="1"/>
  <c r="F94" i="11" s="1"/>
  <c r="F47" i="11" a="1"/>
  <c r="F47" i="11" s="1"/>
  <c r="F55" i="11" a="1"/>
  <c r="F55" i="11" s="1"/>
  <c r="F79" i="11" a="1"/>
  <c r="F79" i="11" s="1"/>
  <c r="F87" i="11" a="1"/>
  <c r="F87" i="11" s="1"/>
  <c r="F118" i="11" a="1"/>
  <c r="F118" i="11" s="1"/>
  <c r="F49" i="11" a="1"/>
  <c r="F49" i="11" s="1"/>
  <c r="F57" i="11" a="1"/>
  <c r="F57" i="11" s="1"/>
  <c r="F65" i="11" a="1"/>
  <c r="F65" i="11" s="1"/>
  <c r="F73" i="11" a="1"/>
  <c r="F73" i="11" s="1"/>
  <c r="F81" i="11" a="1"/>
  <c r="F81" i="11" s="1"/>
  <c r="F89" i="11" a="1"/>
  <c r="F89" i="11" s="1"/>
  <c r="F97" i="11" a="1"/>
  <c r="F97" i="11" s="1"/>
  <c r="F43" i="11" a="1"/>
  <c r="F43" i="11" s="1"/>
  <c r="F51" i="11" a="1"/>
  <c r="F51" i="11" s="1"/>
  <c r="F59" i="11" a="1"/>
  <c r="F59" i="11" s="1"/>
  <c r="F67" i="11" a="1"/>
  <c r="F67" i="11" s="1"/>
  <c r="F75" i="11" a="1"/>
  <c r="F75" i="11" s="1"/>
  <c r="F83" i="11" a="1"/>
  <c r="F83" i="11" s="1"/>
  <c r="F91" i="11" a="1"/>
  <c r="F91" i="11" s="1"/>
  <c r="F99" i="11" a="1"/>
  <c r="F99" i="11" s="1"/>
  <c r="G35" i="15"/>
  <c r="F53" i="15"/>
  <c r="I70" i="15"/>
  <c r="I74" i="15"/>
  <c r="H76" i="15"/>
  <c r="I76" i="15"/>
  <c r="I75" i="15"/>
  <c r="H57" i="15"/>
  <c r="F76" i="15"/>
  <c r="I73" i="15"/>
  <c r="G77" i="15"/>
  <c r="F44" i="15"/>
  <c r="AW1" i="13" a="1"/>
  <c r="AW1" i="13" s="1"/>
  <c r="AY1" i="13" a="1"/>
  <c r="AY1" i="13" s="1"/>
  <c r="CS1" i="13" a="1"/>
  <c r="CS1" i="13" s="1"/>
  <c r="CU1" i="13" a="1"/>
  <c r="CU1" i="13" s="1"/>
  <c r="I15" i="14"/>
  <c r="H49" i="15"/>
  <c r="H78" i="6"/>
  <c r="G51" i="15"/>
  <c r="H58" i="15"/>
  <c r="I59" i="15"/>
  <c r="J5" i="14"/>
  <c r="G54" i="20" s="1"/>
  <c r="J15" i="14"/>
  <c r="M15" i="14" s="1"/>
  <c r="K5" i="14"/>
  <c r="N5" i="14" s="1"/>
  <c r="I19" i="14"/>
  <c r="I14" i="14"/>
  <c r="I12" i="15"/>
  <c r="F42" i="15"/>
  <c r="F5" i="15"/>
  <c r="H43" i="15"/>
  <c r="H68" i="6"/>
  <c r="F57" i="15"/>
  <c r="H73" i="15"/>
  <c r="G57" i="15"/>
  <c r="H65" i="6"/>
  <c r="H80" i="6"/>
  <c r="G68" i="15"/>
  <c r="F73" i="15"/>
  <c r="G73" i="15"/>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N10" i="14"/>
  <c r="N6" i="14"/>
  <c r="O6" i="14" s="1"/>
  <c r="C72" i="8" s="1"/>
  <c r="I10" i="14"/>
  <c r="G71" i="8" s="1"/>
  <c r="J10" i="14"/>
  <c r="M10" i="14" s="1"/>
  <c r="K9" i="14"/>
  <c r="N9" i="14" s="1"/>
  <c r="O9" i="14" s="1"/>
  <c r="F72" i="8" s="1"/>
  <c r="J13" i="14"/>
  <c r="M13" i="14" s="1"/>
  <c r="N7" i="14"/>
  <c r="N8" i="14"/>
  <c r="N12" i="14"/>
  <c r="N16" i="14"/>
  <c r="N19" i="14"/>
  <c r="N11" i="14"/>
  <c r="L15" i="14"/>
  <c r="N15" i="14"/>
  <c r="I12" i="14"/>
  <c r="I71" i="8" s="1"/>
  <c r="K18" i="14"/>
  <c r="J19" i="14"/>
  <c r="M19" i="14" s="1"/>
  <c r="H12" i="20"/>
  <c r="H28" i="20"/>
  <c r="H44" i="20"/>
  <c r="J12" i="14"/>
  <c r="M12" i="14" s="1"/>
  <c r="I7" i="14"/>
  <c r="D71" i="8" s="1"/>
  <c r="G27" i="20"/>
  <c r="J7" i="14"/>
  <c r="M7" i="14" s="1"/>
  <c r="I8" i="14"/>
  <c r="E71" i="8" s="1"/>
  <c r="I16" i="14"/>
  <c r="M71" i="8" s="1"/>
  <c r="H17" i="20"/>
  <c r="H49" i="20"/>
  <c r="J8" i="14"/>
  <c r="M8" i="14" s="1"/>
  <c r="I9" i="14"/>
  <c r="F71" i="8" s="1"/>
  <c r="J16" i="14"/>
  <c r="M16" i="14" s="1"/>
  <c r="I17" i="14"/>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I56" i="6" s="1"/>
  <c r="E53" i="15"/>
  <c r="E64" i="15"/>
  <c r="F161" i="13"/>
  <c r="F101" i="13"/>
  <c r="E4" i="15"/>
  <c r="E8" i="15"/>
  <c r="F105" i="13"/>
  <c r="F108" i="13"/>
  <c r="E11" i="15"/>
  <c r="F111" i="13"/>
  <c r="E14" i="15"/>
  <c r="E18" i="15"/>
  <c r="F115" i="13"/>
  <c r="F118" i="13"/>
  <c r="E21" i="15"/>
  <c r="E24" i="15"/>
  <c r="F121" i="13"/>
  <c r="F125" i="13"/>
  <c r="E28" i="15"/>
  <c r="F128" i="13"/>
  <c r="E31" i="15"/>
  <c r="E34" i="15"/>
  <c r="F131" i="13"/>
  <c r="H41" i="6"/>
  <c r="I41" i="6" s="1"/>
  <c r="F146" i="13"/>
  <c r="E49" i="15"/>
  <c r="H52" i="6"/>
  <c r="F158" i="13"/>
  <c r="E61" i="15"/>
  <c r="H67" i="6"/>
  <c r="H7" i="6"/>
  <c r="H11" i="6"/>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I46" i="6" s="1"/>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I16" i="6" s="1"/>
  <c r="H19" i="6"/>
  <c r="H22" i="6"/>
  <c r="H26" i="6"/>
  <c r="H29" i="6"/>
  <c r="H32" i="6"/>
  <c r="H36" i="6"/>
  <c r="I36" i="6" s="1"/>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L32" i="24" s="1"/>
  <c r="B24" i="6" a="1"/>
  <c r="B24" i="6" s="1"/>
  <c r="CL35" i="24" s="1"/>
  <c r="B22" i="6" a="1"/>
  <c r="B22" i="6" s="1"/>
  <c r="CL33" i="24" s="1"/>
  <c r="A8" i="7"/>
  <c r="AC9" i="9" a="1"/>
  <c r="AC9" i="9" s="1"/>
  <c r="F9" i="9" a="1"/>
  <c r="F9" i="9" s="1"/>
  <c r="B25" i="6" a="1"/>
  <c r="B25" i="6" s="1"/>
  <c r="CL36" i="24" s="1"/>
  <c r="B23" i="6" a="1"/>
  <c r="B23" i="6" s="1"/>
  <c r="CL34" i="24" s="1"/>
  <c r="I74" i="13"/>
  <c r="N9" i="9" a="1"/>
  <c r="N9" i="9" s="1"/>
  <c r="AK9" i="9" a="1"/>
  <c r="AK9" i="9" s="1"/>
  <c r="B61" i="6" a="1"/>
  <c r="B61" i="6" s="1"/>
  <c r="CL72" i="24" s="1"/>
  <c r="E74" i="7"/>
  <c r="B64" i="6" a="1"/>
  <c r="B64" i="6" s="1"/>
  <c r="CL75" i="24" s="1"/>
  <c r="B62" i="6" a="1"/>
  <c r="B62" i="6" s="1"/>
  <c r="CL73" i="24" s="1"/>
  <c r="A16" i="7"/>
  <c r="B63" i="6" a="1"/>
  <c r="B63" i="6" s="1"/>
  <c r="CL74" i="24" s="1"/>
  <c r="B65" i="6" a="1"/>
  <c r="B65" i="6" s="1"/>
  <c r="CL76" i="24" s="1"/>
  <c r="I67" i="13"/>
  <c r="G9" i="9" a="1"/>
  <c r="G9" i="9" s="1"/>
  <c r="E67" i="7"/>
  <c r="A9" i="7"/>
  <c r="B30" i="6" a="1"/>
  <c r="B30" i="6" s="1"/>
  <c r="CL41" i="24" s="1"/>
  <c r="B28" i="6" a="1"/>
  <c r="B28" i="6" s="1"/>
  <c r="CL39" i="24" s="1"/>
  <c r="B26" i="6" a="1"/>
  <c r="B26" i="6" s="1"/>
  <c r="CL37" i="24" s="1"/>
  <c r="AD9" i="9" a="1"/>
  <c r="AD9" i="9" s="1"/>
  <c r="B29" i="6" a="1"/>
  <c r="B29" i="6" s="1"/>
  <c r="CL40" i="24" s="1"/>
  <c r="B27" i="6" a="1"/>
  <c r="B27" i="6" s="1"/>
  <c r="CL38" i="24" s="1"/>
  <c r="I68" i="13"/>
  <c r="A10" i="7"/>
  <c r="AE9" i="9" a="1"/>
  <c r="AE9" i="9" s="1"/>
  <c r="H9" i="9" a="1"/>
  <c r="H9" i="9" s="1"/>
  <c r="B35" i="6" a="1"/>
  <c r="B35" i="6" s="1"/>
  <c r="CL46" i="24" s="1"/>
  <c r="B33" i="6" a="1"/>
  <c r="B33" i="6" s="1"/>
  <c r="CL44" i="24" s="1"/>
  <c r="B31" i="6" a="1"/>
  <c r="B31" i="6" s="1"/>
  <c r="CL42" i="24" s="1"/>
  <c r="E68" i="7"/>
  <c r="B32" i="6" a="1"/>
  <c r="B32" i="6" s="1"/>
  <c r="CL43" i="24" s="1"/>
  <c r="B34" i="6" a="1"/>
  <c r="B34" i="6" s="1"/>
  <c r="CL45" i="24" s="1"/>
  <c r="I76" i="13"/>
  <c r="E76" i="7"/>
  <c r="A18" i="7"/>
  <c r="B75" i="6" a="1"/>
  <c r="B75" i="6" s="1"/>
  <c r="CL86" i="24" s="1"/>
  <c r="B73" i="6" a="1"/>
  <c r="B73" i="6" s="1"/>
  <c r="CL84" i="24" s="1"/>
  <c r="B71" i="6" a="1"/>
  <c r="B71" i="6" s="1"/>
  <c r="CL82" i="24" s="1"/>
  <c r="AM9" i="9" a="1"/>
  <c r="AM9" i="9" s="1"/>
  <c r="P9" i="9" a="1"/>
  <c r="P9" i="9" s="1"/>
  <c r="B74" i="6" a="1"/>
  <c r="B74" i="6" s="1"/>
  <c r="CL85" i="24" s="1"/>
  <c r="B72" i="6" a="1"/>
  <c r="B72" i="6" s="1"/>
  <c r="CL83" i="24" s="1"/>
  <c r="I8" i="2" a="1"/>
  <c r="I8" i="2" s="1"/>
  <c r="M8" i="2" a="1"/>
  <c r="M8" i="2" s="1"/>
  <c r="Q8" i="2" a="1"/>
  <c r="Q8" i="2" s="1"/>
  <c r="I64" i="13"/>
  <c r="AA9" i="9" a="1"/>
  <c r="AA9" i="9" s="1"/>
  <c r="D9" i="9" a="1"/>
  <c r="D9" i="9" s="1"/>
  <c r="E64" i="7"/>
  <c r="A6" i="7"/>
  <c r="B15" i="6" a="1"/>
  <c r="B15" i="6" s="1"/>
  <c r="CL26" i="24" s="1"/>
  <c r="B13" i="6" a="1"/>
  <c r="B13" i="6" s="1"/>
  <c r="CL24" i="24" s="1"/>
  <c r="B11" i="6" a="1"/>
  <c r="B11" i="6" s="1"/>
  <c r="CL22" i="24" s="1"/>
  <c r="B12" i="6" a="1"/>
  <c r="B12" i="6" s="1"/>
  <c r="CL23" i="24" s="1"/>
  <c r="B14" i="6" a="1"/>
  <c r="B14" i="6" s="1"/>
  <c r="CL25" i="24" s="1"/>
  <c r="I71" i="13"/>
  <c r="K9" i="9" a="1"/>
  <c r="K9" i="9" s="1"/>
  <c r="B50" i="6" a="1"/>
  <c r="B50" i="6" s="1"/>
  <c r="CL61" i="24" s="1"/>
  <c r="B48" i="6" a="1"/>
  <c r="B48" i="6" s="1"/>
  <c r="CL59" i="24" s="1"/>
  <c r="A13" i="7"/>
  <c r="B46" i="6" a="1"/>
  <c r="B46" i="6" s="1"/>
  <c r="CL57" i="24" s="1"/>
  <c r="E71" i="7"/>
  <c r="B49" i="6" a="1"/>
  <c r="B49" i="6" s="1"/>
  <c r="CL60" i="24" s="1"/>
  <c r="B47" i="6" a="1"/>
  <c r="B47" i="6" s="1"/>
  <c r="CL58" i="24" s="1"/>
  <c r="AH9" i="9" a="1"/>
  <c r="AH9" i="9" s="1"/>
  <c r="I72" i="13"/>
  <c r="E72" i="7"/>
  <c r="B55" i="6" a="1"/>
  <c r="B55" i="6" s="1"/>
  <c r="CL66" i="24" s="1"/>
  <c r="B53" i="6" a="1"/>
  <c r="B53" i="6" s="1"/>
  <c r="CL64" i="24" s="1"/>
  <c r="AI9" i="9" a="1"/>
  <c r="AI9" i="9" s="1"/>
  <c r="L9" i="9" a="1"/>
  <c r="L9" i="9" s="1"/>
  <c r="B51" i="6" a="1"/>
  <c r="B51" i="6" s="1"/>
  <c r="CL62" i="24" s="1"/>
  <c r="A14" i="7"/>
  <c r="B52" i="6" a="1"/>
  <c r="B52" i="6" s="1"/>
  <c r="CL63" i="24" s="1"/>
  <c r="B54" i="6" a="1"/>
  <c r="B54" i="6" s="1"/>
  <c r="CL65" i="24" s="1"/>
  <c r="I63" i="13"/>
  <c r="C9" i="9" a="1"/>
  <c r="C9" i="9" s="1"/>
  <c r="B10" i="6" a="1"/>
  <c r="B10" i="6" s="1"/>
  <c r="CL21" i="24" s="1"/>
  <c r="B8" i="6" a="1"/>
  <c r="B8" i="6" s="1"/>
  <c r="CL19" i="24" s="1"/>
  <c r="Z9" i="9" a="1"/>
  <c r="Z9" i="9" s="1"/>
  <c r="A5" i="7"/>
  <c r="E63" i="7"/>
  <c r="B6" i="6" a="1"/>
  <c r="B6" i="6" s="1"/>
  <c r="B9" i="6" a="1"/>
  <c r="B9" i="6" s="1"/>
  <c r="CL20" i="24" s="1"/>
  <c r="B7" i="6" a="1"/>
  <c r="B7" i="6" s="1"/>
  <c r="CL18" i="24" s="1"/>
  <c r="F8" i="2" a="1"/>
  <c r="F8" i="2" s="1"/>
  <c r="I3" i="5" a="1"/>
  <c r="I3" i="5" s="1"/>
  <c r="I77" i="13"/>
  <c r="B79" i="6" a="1"/>
  <c r="B79" i="6" s="1"/>
  <c r="CL90" i="24" s="1"/>
  <c r="B77" i="6" a="1"/>
  <c r="B77" i="6" s="1"/>
  <c r="CL88" i="24" s="1"/>
  <c r="A19" i="7"/>
  <c r="AN9" i="9" a="1"/>
  <c r="AN9" i="9" s="1"/>
  <c r="Q9" i="9" a="1"/>
  <c r="Q9" i="9" s="1"/>
  <c r="B80" i="6" a="1"/>
  <c r="B80" i="6" s="1"/>
  <c r="CL91" i="24" s="1"/>
  <c r="B78" i="6" a="1"/>
  <c r="B78" i="6" s="1"/>
  <c r="CL89" i="24" s="1"/>
  <c r="E77" i="7"/>
  <c r="B76" i="6" a="1"/>
  <c r="B76" i="6" s="1"/>
  <c r="CL87" i="24" s="1"/>
  <c r="Q3" i="5" a="1"/>
  <c r="Q3" i="5" s="1"/>
  <c r="I73" i="13"/>
  <c r="E73" i="7"/>
  <c r="A15" i="7"/>
  <c r="B59" i="6" a="1"/>
  <c r="B59" i="6" s="1"/>
  <c r="CL70" i="24" s="1"/>
  <c r="B57" i="6" a="1"/>
  <c r="B57" i="6" s="1"/>
  <c r="CL68" i="24" s="1"/>
  <c r="AJ9" i="9" a="1"/>
  <c r="AJ9" i="9" s="1"/>
  <c r="M9" i="9" a="1"/>
  <c r="M9" i="9" s="1"/>
  <c r="B60" i="6" a="1"/>
  <c r="B60" i="6" s="1"/>
  <c r="CL71" i="24" s="1"/>
  <c r="B58" i="6" a="1"/>
  <c r="B58" i="6" s="1"/>
  <c r="CL69" i="24" s="1"/>
  <c r="B56" i="6" a="1"/>
  <c r="B56" i="6" s="1"/>
  <c r="CL67" i="24" s="1"/>
  <c r="I70" i="13"/>
  <c r="J9" i="9" a="1"/>
  <c r="J9" i="9" s="1"/>
  <c r="A12" i="7"/>
  <c r="B41" i="6" a="1"/>
  <c r="B41" i="6" s="1"/>
  <c r="CL52" i="24" s="1"/>
  <c r="B44" i="6" a="1"/>
  <c r="B44" i="6" s="1"/>
  <c r="CL55" i="24" s="1"/>
  <c r="B42" i="6" a="1"/>
  <c r="B42" i="6" s="1"/>
  <c r="CL53" i="24" s="1"/>
  <c r="E70" i="7"/>
  <c r="AG9" i="9" a="1"/>
  <c r="AG9" i="9" s="1"/>
  <c r="B43" i="6" a="1"/>
  <c r="B43" i="6" s="1"/>
  <c r="CL54" i="24" s="1"/>
  <c r="B45" i="6" a="1"/>
  <c r="B45" i="6" s="1"/>
  <c r="CL56" i="24" s="1"/>
  <c r="F3" i="5" a="1"/>
  <c r="F3" i="5" s="1"/>
  <c r="J3" i="5" a="1"/>
  <c r="J3" i="5" s="1"/>
  <c r="N3" i="5" a="1"/>
  <c r="N3" i="5" s="1"/>
  <c r="I69" i="13"/>
  <c r="AF9" i="9" a="1"/>
  <c r="AF9" i="9" s="1"/>
  <c r="I9" i="9" a="1"/>
  <c r="I9" i="9" s="1"/>
  <c r="B39" i="6" a="1"/>
  <c r="B39" i="6" s="1"/>
  <c r="CL50" i="24" s="1"/>
  <c r="B37" i="6" a="1"/>
  <c r="B37" i="6" s="1"/>
  <c r="CL48" i="24" s="1"/>
  <c r="B40" i="6" a="1"/>
  <c r="B40" i="6" s="1"/>
  <c r="CL51" i="24" s="1"/>
  <c r="B38" i="6" a="1"/>
  <c r="B38" i="6" s="1"/>
  <c r="CL49" i="24" s="1"/>
  <c r="E69" i="7"/>
  <c r="A11" i="7"/>
  <c r="B36" i="6" a="1"/>
  <c r="B36" i="6" s="1"/>
  <c r="CL47" i="24" s="1"/>
  <c r="I75" i="13"/>
  <c r="O9" i="9" a="1"/>
  <c r="O9" i="9" s="1"/>
  <c r="AL9" i="9" a="1"/>
  <c r="AL9" i="9" s="1"/>
  <c r="E75" i="7"/>
  <c r="B70" i="6" a="1"/>
  <c r="B70" i="6" s="1"/>
  <c r="CL81" i="24" s="1"/>
  <c r="B68" i="6" a="1"/>
  <c r="B68" i="6" s="1"/>
  <c r="CL79" i="24" s="1"/>
  <c r="A17" i="7"/>
  <c r="B66" i="6" a="1"/>
  <c r="B66" i="6" s="1"/>
  <c r="CL77" i="24" s="1"/>
  <c r="B69" i="6" a="1"/>
  <c r="B69" i="6" s="1"/>
  <c r="CL80" i="24" s="1"/>
  <c r="B67" i="6" a="1"/>
  <c r="B67" i="6" s="1"/>
  <c r="CL78" i="24" s="1"/>
  <c r="L8" i="2" a="1"/>
  <c r="L8" i="2" s="1"/>
  <c r="P8" i="2" a="1"/>
  <c r="P8" i="2" s="1"/>
  <c r="T8" i="2" a="1"/>
  <c r="T8" i="2" s="1"/>
  <c r="G3" i="5" a="1"/>
  <c r="G3" i="5" s="1"/>
  <c r="K3" i="5" a="1"/>
  <c r="K3" i="5" s="1"/>
  <c r="O3" i="5" a="1"/>
  <c r="O3" i="5" s="1"/>
  <c r="S3" i="5" a="1"/>
  <c r="S3" i="5" s="1"/>
  <c r="I65" i="13"/>
  <c r="E65" i="7"/>
  <c r="E9" i="9" a="1"/>
  <c r="E9" i="9" s="1"/>
  <c r="A7" i="7"/>
  <c r="B19" i="6" a="1"/>
  <c r="B19" i="6" s="1"/>
  <c r="CL30" i="24" s="1"/>
  <c r="B17" i="6" a="1"/>
  <c r="B17" i="6" s="1"/>
  <c r="CL28" i="24" s="1"/>
  <c r="B20" i="6" a="1"/>
  <c r="B20" i="6" s="1"/>
  <c r="CL31" i="24" s="1"/>
  <c r="B18" i="6" a="1"/>
  <c r="B18" i="6" s="1"/>
  <c r="CL29" i="24" s="1"/>
  <c r="AB9" i="9" a="1"/>
  <c r="AB9" i="9" s="1"/>
  <c r="B16" i="6" a="1"/>
  <c r="B16" i="6" s="1"/>
  <c r="CL27" i="24" s="1"/>
  <c r="H8" i="2" a="1"/>
  <c r="H8" i="2" s="1"/>
  <c r="N70" i="8"/>
  <c r="F70" i="8"/>
  <c r="J71" i="8"/>
  <c r="J70" i="8"/>
  <c r="D7" i="19"/>
  <c r="Q71" i="8"/>
  <c r="Q70" i="8"/>
  <c r="D6" i="19"/>
  <c r="F132" i="11" a="1"/>
  <c r="F132" i="11" s="1"/>
  <c r="D70" i="8"/>
  <c r="E70" i="8"/>
  <c r="K71" i="8"/>
  <c r="K70" i="8"/>
  <c r="L71" i="8"/>
  <c r="L70" i="8"/>
  <c r="M70" i="8"/>
  <c r="G70" i="8"/>
  <c r="H70" i="8"/>
  <c r="B71" i="8"/>
  <c r="B70" i="8"/>
  <c r="I70" i="8"/>
  <c r="O70"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I6" i="13"/>
  <c r="A150" i="21"/>
  <c r="A14" i="21"/>
  <c r="E7" i="7"/>
  <c r="I5" i="13"/>
  <c r="A149" i="21"/>
  <c r="A13" i="21"/>
  <c r="F133" i="11" a="1"/>
  <c r="F133" i="11" s="1"/>
  <c r="F61" i="11" l="1" a="1"/>
  <c r="F61" i="11" s="1"/>
  <c r="F71" i="11" a="1"/>
  <c r="F71" i="11" s="1"/>
  <c r="F46" i="11" a="1"/>
  <c r="F46" i="11" s="1"/>
  <c r="F82" i="11" a="1"/>
  <c r="F82" i="11" s="1"/>
  <c r="F39" i="11" a="1"/>
  <c r="F39" i="11" s="1"/>
  <c r="F100" i="11" a="1"/>
  <c r="F100" i="11" s="1"/>
  <c r="F117" i="11" a="1"/>
  <c r="F117" i="11" s="1"/>
  <c r="F107" i="11" a="1"/>
  <c r="F107" i="11" s="1"/>
  <c r="F68" i="11" a="1"/>
  <c r="F68" i="11" s="1"/>
  <c r="F48" i="11" a="1"/>
  <c r="F48" i="11" s="1"/>
  <c r="D234" i="2"/>
  <c r="C229" i="5" s="1"/>
  <c r="D119" i="5"/>
  <c r="D103" i="2"/>
  <c r="C98" i="5" s="1"/>
  <c r="F169" i="11" a="1"/>
  <c r="F169" i="11" s="1"/>
  <c r="F147" i="11" a="1"/>
  <c r="F147" i="11" s="1"/>
  <c r="CH145" i="21"/>
  <c r="F140" i="11" a="1"/>
  <c r="F140" i="11" s="1"/>
  <c r="F212" i="11" a="1"/>
  <c r="F212" i="11" s="1"/>
  <c r="F233" i="11" a="1"/>
  <c r="F233" i="11" s="1"/>
  <c r="F143" i="11" a="1"/>
  <c r="F143" i="11" s="1"/>
  <c r="F217" i="11" a="1"/>
  <c r="F217" i="11" s="1"/>
  <c r="BR145" i="21"/>
  <c r="F181" i="11" a="1"/>
  <c r="F181" i="11" s="1"/>
  <c r="F178" i="11" a="1"/>
  <c r="F178" i="11" s="1"/>
  <c r="F172" i="11" a="1"/>
  <c r="F172" i="11" s="1"/>
  <c r="F154" i="11" a="1"/>
  <c r="F154" i="11" s="1"/>
  <c r="F104" i="11" a="1"/>
  <c r="F104" i="11" s="1"/>
  <c r="F52" i="11" a="1"/>
  <c r="F52" i="11" s="1"/>
  <c r="F60" i="11" a="1"/>
  <c r="F60" i="11" s="1"/>
  <c r="F74" i="11" a="1"/>
  <c r="F74" i="11" s="1"/>
  <c r="F50" i="11" a="1"/>
  <c r="F50" i="11" s="1"/>
  <c r="F95" i="11" a="1"/>
  <c r="F95" i="11" s="1"/>
  <c r="F45" i="11" a="1"/>
  <c r="F45" i="11" s="1"/>
  <c r="F85" i="11" a="1"/>
  <c r="F85" i="11" s="1"/>
  <c r="F63" i="11" a="1"/>
  <c r="F63" i="11" s="1"/>
  <c r="F41" i="11" a="1"/>
  <c r="F41" i="11" s="1"/>
  <c r="F92" i="11" a="1"/>
  <c r="F92" i="11" s="1"/>
  <c r="F116" i="11" a="1"/>
  <c r="F116" i="11" s="1"/>
  <c r="I11" i="6"/>
  <c r="D148" i="2"/>
  <c r="C143" i="5" s="1"/>
  <c r="D176" i="2"/>
  <c r="C171" i="5" s="1"/>
  <c r="D128" i="2"/>
  <c r="C123" i="5" s="1"/>
  <c r="D152" i="2"/>
  <c r="C147" i="5" s="1"/>
  <c r="D120" i="2"/>
  <c r="C115" i="5" s="1"/>
  <c r="D144" i="2"/>
  <c r="C139" i="5" s="1"/>
  <c r="CG9" i="24" a="1"/>
  <c r="CG9" i="24" s="1"/>
  <c r="CG11" i="24" s="1"/>
  <c r="CH108" i="24"/>
  <c r="CH100" i="24"/>
  <c r="CH92" i="24"/>
  <c r="CH84" i="24"/>
  <c r="CH76" i="24"/>
  <c r="CH68" i="24"/>
  <c r="CH60" i="24"/>
  <c r="CH52" i="24"/>
  <c r="CH44" i="24"/>
  <c r="CH36" i="24"/>
  <c r="CH28" i="24"/>
  <c r="CH20" i="24"/>
  <c r="CH46" i="24"/>
  <c r="CH45" i="24"/>
  <c r="CH107" i="24"/>
  <c r="CH99" i="24"/>
  <c r="CH91" i="24"/>
  <c r="CH83" i="24"/>
  <c r="CH75" i="24"/>
  <c r="CH67" i="24"/>
  <c r="CH59" i="24"/>
  <c r="CH51" i="24"/>
  <c r="CH43" i="24"/>
  <c r="CH35" i="24"/>
  <c r="CH27" i="24"/>
  <c r="CH19" i="24"/>
  <c r="CH105" i="24"/>
  <c r="CH97" i="24"/>
  <c r="CH81" i="24"/>
  <c r="CH65" i="24"/>
  <c r="CH49" i="24"/>
  <c r="CH104" i="24"/>
  <c r="CH88" i="24"/>
  <c r="CH72" i="24"/>
  <c r="CH56" i="24"/>
  <c r="CH40" i="24"/>
  <c r="CH24" i="24"/>
  <c r="CH111" i="24"/>
  <c r="CH95" i="24"/>
  <c r="CH79" i="24"/>
  <c r="CH63" i="24"/>
  <c r="CH47" i="24"/>
  <c r="CH39" i="24"/>
  <c r="CH23" i="24"/>
  <c r="CH86" i="24"/>
  <c r="CH54" i="24"/>
  <c r="CH30" i="24"/>
  <c r="CH53" i="24"/>
  <c r="CH29" i="24"/>
  <c r="CH114" i="24"/>
  <c r="CH106" i="24"/>
  <c r="CH98" i="24"/>
  <c r="CH90" i="24"/>
  <c r="CH82" i="24"/>
  <c r="CH74" i="24"/>
  <c r="CH66" i="24"/>
  <c r="CH58" i="24"/>
  <c r="CH50" i="24"/>
  <c r="CH42" i="24"/>
  <c r="CH34" i="24"/>
  <c r="CH26" i="24"/>
  <c r="CH18" i="24"/>
  <c r="CH113" i="24"/>
  <c r="CH89" i="24"/>
  <c r="CH73" i="24"/>
  <c r="CH57" i="24"/>
  <c r="CH41" i="24"/>
  <c r="CH33" i="24"/>
  <c r="CH25" i="24"/>
  <c r="CH17" i="24"/>
  <c r="CH112" i="24"/>
  <c r="CH96" i="24"/>
  <c r="CH80" i="24"/>
  <c r="CH64" i="24"/>
  <c r="CH48" i="24"/>
  <c r="CH32" i="24"/>
  <c r="CH16" i="24"/>
  <c r="CH103" i="24"/>
  <c r="CH87" i="24"/>
  <c r="CH71" i="24"/>
  <c r="CH55" i="24"/>
  <c r="CH31" i="24"/>
  <c r="CH15" i="24"/>
  <c r="CH70" i="24"/>
  <c r="CH38" i="24"/>
  <c r="CH61" i="24"/>
  <c r="CH21" i="24"/>
  <c r="CH110" i="24"/>
  <c r="CH102" i="24"/>
  <c r="CH94" i="24"/>
  <c r="CH78" i="24"/>
  <c r="CH62" i="24"/>
  <c r="CH22" i="24"/>
  <c r="CH37" i="24"/>
  <c r="CH109" i="24"/>
  <c r="CH101" i="24"/>
  <c r="CH93" i="24"/>
  <c r="CH85" i="24"/>
  <c r="CH77" i="24"/>
  <c r="CH69" i="24"/>
  <c r="L17" i="14"/>
  <c r="G48" i="20"/>
  <c r="O71" i="8"/>
  <c r="N71" i="8"/>
  <c r="BS9" i="21"/>
  <c r="B62" i="21" a="1"/>
  <c r="B62" i="21" s="1"/>
  <c r="B30" i="21" a="1"/>
  <c r="B30" i="21" s="1"/>
  <c r="B36" i="21" a="1"/>
  <c r="B36" i="21" s="1"/>
  <c r="B64" i="21" a="1"/>
  <c r="B64" i="21" s="1"/>
  <c r="B47" i="21" a="1"/>
  <c r="B47" i="21" s="1"/>
  <c r="B39" i="21" a="1"/>
  <c r="B39" i="21" s="1"/>
  <c r="B59" i="21" a="1"/>
  <c r="B59" i="21" s="1"/>
  <c r="B41" i="21" a="1"/>
  <c r="B41" i="21" s="1"/>
  <c r="B54" i="21" a="1"/>
  <c r="B54" i="21" s="1"/>
  <c r="B27" i="21" a="1"/>
  <c r="B27" i="21" s="1"/>
  <c r="B24" i="21" a="1"/>
  <c r="B24" i="21" s="1"/>
  <c r="B34" i="21" a="1"/>
  <c r="B34" i="21" s="1"/>
  <c r="B33" i="21" a="1"/>
  <c r="B33" i="21" s="1"/>
  <c r="B46" i="21" a="1"/>
  <c r="B46" i="21" s="1"/>
  <c r="B16" i="21" a="1"/>
  <c r="B16" i="21" s="1"/>
  <c r="B45" i="21" a="1"/>
  <c r="B45" i="21" s="1"/>
  <c r="B38" i="21" a="1"/>
  <c r="B38" i="21" s="1"/>
  <c r="B58" i="21" a="1"/>
  <c r="B58" i="21" s="1"/>
  <c r="B15" i="21" a="1"/>
  <c r="B15" i="21" s="1"/>
  <c r="B14" i="21" a="1"/>
  <c r="B14" i="21" s="1"/>
  <c r="B51" i="21" a="1"/>
  <c r="B51" i="21" s="1"/>
  <c r="B42" i="21" a="1"/>
  <c r="B42" i="21" s="1"/>
  <c r="B29" i="21" a="1"/>
  <c r="B29" i="21" s="1"/>
  <c r="B18" i="21" a="1"/>
  <c r="B18" i="21" s="1"/>
  <c r="B63" i="21" a="1"/>
  <c r="B63" i="21" s="1"/>
  <c r="B28" i="21" a="1"/>
  <c r="B28" i="21" s="1"/>
  <c r="B55" i="21" a="1"/>
  <c r="B55" i="21" s="1"/>
  <c r="B20" i="21" a="1"/>
  <c r="B20" i="21" s="1"/>
  <c r="B57" i="21" a="1"/>
  <c r="B57" i="21" s="1"/>
  <c r="B49" i="21" a="1"/>
  <c r="B49" i="21" s="1"/>
  <c r="B43" i="21" a="1"/>
  <c r="B43" i="21" s="1"/>
  <c r="B56" i="21" a="1"/>
  <c r="B56" i="21" s="1"/>
  <c r="B53" i="21" a="1"/>
  <c r="B53" i="21" s="1"/>
  <c r="B26" i="21" a="1"/>
  <c r="B26" i="21" s="1"/>
  <c r="B31" i="21" a="1"/>
  <c r="B31" i="21" s="1"/>
  <c r="B21" i="21" a="1"/>
  <c r="B21" i="21" s="1"/>
  <c r="B48" i="21" a="1"/>
  <c r="B48" i="21" s="1"/>
  <c r="B23" i="21" a="1"/>
  <c r="B23" i="21" s="1"/>
  <c r="B37" i="21" a="1"/>
  <c r="B37" i="21" s="1"/>
  <c r="B50" i="21" a="1"/>
  <c r="B50" i="21" s="1"/>
  <c r="B22" i="21" a="1"/>
  <c r="B22" i="21" s="1"/>
  <c r="B19" i="21" a="1"/>
  <c r="B19" i="21" s="1"/>
  <c r="B35" i="21" a="1"/>
  <c r="B35" i="21" s="1"/>
  <c r="B40" i="21" a="1"/>
  <c r="B40" i="21" s="1"/>
  <c r="B17" i="21" a="1"/>
  <c r="B17" i="21" s="1"/>
  <c r="B52" i="21" a="1"/>
  <c r="B52" i="21" s="1"/>
  <c r="B44" i="21" a="1"/>
  <c r="B44" i="21" s="1"/>
  <c r="B25" i="21" a="1"/>
  <c r="B25" i="21" s="1"/>
  <c r="B61" i="21" a="1"/>
  <c r="B61" i="21" s="1"/>
  <c r="B60" i="21" a="1"/>
  <c r="B60" i="21" s="1"/>
  <c r="B13" i="21" a="1"/>
  <c r="B13" i="21" s="1"/>
  <c r="B32" i="21" a="1"/>
  <c r="B32" i="21" s="1"/>
  <c r="F113" i="11" a="1"/>
  <c r="F113" i="11" s="1"/>
  <c r="E130" i="25"/>
  <c r="CN17" i="24" a="1"/>
  <c r="A167" i="23" a="1"/>
  <c r="A167" i="23" s="1"/>
  <c r="A168" i="23" s="1"/>
  <c r="A142" i="23" a="1"/>
  <c r="A142" i="23" s="1"/>
  <c r="A143" i="23" s="1"/>
  <c r="I26" i="6"/>
  <c r="Q9" i="14" s="1"/>
  <c r="I31" i="6"/>
  <c r="I51" i="6"/>
  <c r="I21" i="6"/>
  <c r="G34" i="20"/>
  <c r="G25" i="20"/>
  <c r="G32" i="20"/>
  <c r="H33" i="20"/>
  <c r="G11" i="20"/>
  <c r="G18" i="20"/>
  <c r="G9" i="20"/>
  <c r="G16" i="20"/>
  <c r="G50" i="20"/>
  <c r="G41" i="20"/>
  <c r="D180" i="5"/>
  <c r="D185" i="2"/>
  <c r="C180" i="5" s="1"/>
  <c r="D230" i="5"/>
  <c r="D235" i="2"/>
  <c r="C230" i="5" s="1"/>
  <c r="D210" i="5"/>
  <c r="D215" i="2"/>
  <c r="C210" i="5" s="1"/>
  <c r="E10" i="2"/>
  <c r="C10" i="2"/>
  <c r="B5" i="5" s="1"/>
  <c r="V5" i="5" s="1"/>
  <c r="A11" i="2"/>
  <c r="D202" i="5"/>
  <c r="D207" i="2"/>
  <c r="C202" i="5" s="1"/>
  <c r="D148" i="5"/>
  <c r="D153" i="2"/>
  <c r="C148" i="5" s="1"/>
  <c r="D222" i="5"/>
  <c r="D227" i="2"/>
  <c r="C222" i="5" s="1"/>
  <c r="D190" i="5"/>
  <c r="D195" i="2"/>
  <c r="C190" i="5" s="1"/>
  <c r="D121" i="5"/>
  <c r="D126" i="2"/>
  <c r="C121" i="5" s="1"/>
  <c r="D206" i="5"/>
  <c r="D211" i="2"/>
  <c r="C206" i="5" s="1"/>
  <c r="D172" i="5"/>
  <c r="D177" i="2"/>
  <c r="C172" i="5" s="1"/>
  <c r="D214" i="5"/>
  <c r="D219" i="2"/>
  <c r="C214" i="5" s="1"/>
  <c r="D132" i="5"/>
  <c r="D137" i="2"/>
  <c r="C132" i="5" s="1"/>
  <c r="D226" i="5"/>
  <c r="D231" i="2"/>
  <c r="C226" i="5" s="1"/>
  <c r="D108" i="5"/>
  <c r="D113" i="2"/>
  <c r="C108" i="5" s="1"/>
  <c r="D113" i="5"/>
  <c r="D118" i="2"/>
  <c r="C113" i="5" s="1"/>
  <c r="D238" i="5"/>
  <c r="D243" i="2"/>
  <c r="C238" i="5" s="1"/>
  <c r="D218" i="5"/>
  <c r="D223" i="2"/>
  <c r="C218" i="5" s="1"/>
  <c r="D100" i="5"/>
  <c r="D105" i="2"/>
  <c r="C100" i="5" s="1"/>
  <c r="D246" i="5"/>
  <c r="D251" i="2"/>
  <c r="C246" i="5" s="1"/>
  <c r="D194" i="5"/>
  <c r="D199" i="2"/>
  <c r="C194" i="5" s="1"/>
  <c r="D186" i="5"/>
  <c r="D191" i="2"/>
  <c r="C186" i="5" s="1"/>
  <c r="D179" i="5"/>
  <c r="D184" i="2"/>
  <c r="C179" i="5" s="1"/>
  <c r="D242" i="5"/>
  <c r="D247" i="2"/>
  <c r="C242" i="5" s="1"/>
  <c r="D234" i="5"/>
  <c r="D239" i="2"/>
  <c r="C234" i="5" s="1"/>
  <c r="D198" i="5"/>
  <c r="D203" i="2"/>
  <c r="C198" i="5" s="1"/>
  <c r="P71" i="8"/>
  <c r="O10" i="14"/>
  <c r="G72" i="8" s="1"/>
  <c r="CX14" i="24" a="1"/>
  <c r="CL17" i="24"/>
  <c r="C5" i="25" a="1"/>
  <c r="C65" i="25" s="1"/>
  <c r="FD65" i="25" s="1" a="1"/>
  <c r="A147" i="23" a="1"/>
  <c r="A147" i="23" s="1"/>
  <c r="A148" i="23" s="1"/>
  <c r="A157" i="23" a="1"/>
  <c r="A157" i="23" s="1"/>
  <c r="A158" i="23" s="1"/>
  <c r="A187" i="23" a="1"/>
  <c r="A187" i="23" s="1"/>
  <c r="A188" i="23" s="1"/>
  <c r="A177" i="23" a="1"/>
  <c r="A177" i="23" s="1"/>
  <c r="A178" i="23" s="1"/>
  <c r="A127" i="23" a="1"/>
  <c r="A127" i="23" s="1"/>
  <c r="A128" i="23" s="1"/>
  <c r="A182" i="23" a="1"/>
  <c r="A182" i="23" s="1"/>
  <c r="A183" i="23" s="1"/>
  <c r="A152" i="23" a="1"/>
  <c r="A152" i="23" s="1"/>
  <c r="A153" i="23" s="1"/>
  <c r="A132" i="23" a="1"/>
  <c r="A132" i="23" s="1"/>
  <c r="A133" i="23" s="1"/>
  <c r="A172" i="23" a="1"/>
  <c r="A172" i="23" s="1"/>
  <c r="A173" i="23" s="1"/>
  <c r="A192" i="23" a="1"/>
  <c r="A192" i="23" s="1"/>
  <c r="A193" i="23" s="1"/>
  <c r="A122" i="23" a="1"/>
  <c r="A122" i="23" s="1"/>
  <c r="A123" i="23" s="1"/>
  <c r="A137" i="23" a="1"/>
  <c r="A137" i="23" s="1"/>
  <c r="A138" i="23" s="1"/>
  <c r="B122" i="23" a="1"/>
  <c r="B179" i="23" s="1"/>
  <c r="YV34" i="23" a="1"/>
  <c r="YV89" i="23" a="1"/>
  <c r="UW29" i="23" a="1"/>
  <c r="UW71" i="23" a="1"/>
  <c r="UW58" i="23" a="1"/>
  <c r="YV4" i="23" a="1"/>
  <c r="YV46" i="23" a="1"/>
  <c r="UW73" i="23" a="1"/>
  <c r="YV28" i="23" a="1"/>
  <c r="YV57" i="23" a="1"/>
  <c r="UW79" i="23" a="1"/>
  <c r="UW80" i="23" a="1"/>
  <c r="UW21" i="23" a="1"/>
  <c r="UW38" i="23" a="1"/>
  <c r="UW66" i="23" a="1"/>
  <c r="YV56" i="23" a="1"/>
  <c r="UW85" i="23" a="1"/>
  <c r="UW33" i="23" a="1"/>
  <c r="UW74" i="23" a="1"/>
  <c r="YV36" i="23" a="1"/>
  <c r="YV30" i="23" a="1"/>
  <c r="YV102" i="23" a="1"/>
  <c r="YV82" i="23" a="1"/>
  <c r="UW24" i="23" a="1"/>
  <c r="YV50" i="23" a="1"/>
  <c r="UW31" i="23" a="1"/>
  <c r="UW34" i="23" a="1"/>
  <c r="UW89" i="23" a="1"/>
  <c r="YV29" i="23" a="1"/>
  <c r="YV71" i="23" a="1"/>
  <c r="YV58" i="23" a="1"/>
  <c r="UW4" i="23" a="1"/>
  <c r="UW46" i="23" a="1"/>
  <c r="YV73" i="23" a="1"/>
  <c r="UW28" i="23" a="1"/>
  <c r="UW57" i="23" a="1"/>
  <c r="YV79" i="23" a="1"/>
  <c r="YV55" i="23" a="1"/>
  <c r="UW96" i="23" a="1"/>
  <c r="YV76" i="23" a="1"/>
  <c r="YV66" i="23" a="1"/>
  <c r="UW56" i="23" a="1"/>
  <c r="UW77" i="23" a="1"/>
  <c r="YV33" i="23" a="1"/>
  <c r="YV74" i="23" a="1"/>
  <c r="UW36" i="23" a="1"/>
  <c r="YV42" i="23" a="1"/>
  <c r="UW30" i="23" a="1"/>
  <c r="YV5" i="23" a="1"/>
  <c r="YV72" i="23" a="1"/>
  <c r="UW101" i="23" a="1"/>
  <c r="YV90" i="23" a="1"/>
  <c r="YV31" i="23" a="1"/>
  <c r="YV98" i="23" a="1"/>
  <c r="YV40" i="23" a="1"/>
  <c r="UW94" i="23" a="1"/>
  <c r="YV75" i="23" a="1"/>
  <c r="YV63" i="23" a="1"/>
  <c r="UW9" i="23" a="1"/>
  <c r="YV7" i="23" a="1"/>
  <c r="YV69" i="23" a="1"/>
  <c r="UW17" i="23" a="1"/>
  <c r="YV15" i="23" a="1"/>
  <c r="UW55" i="23" a="1"/>
  <c r="YV96" i="23" a="1"/>
  <c r="UW76" i="23" a="1"/>
  <c r="YV45" i="23" a="1"/>
  <c r="YV70" i="23" a="1"/>
  <c r="YV77" i="23" a="1"/>
  <c r="YV84" i="23" a="1"/>
  <c r="YV49" i="23" a="1"/>
  <c r="UW35" i="23" a="1"/>
  <c r="UW42" i="23" a="1"/>
  <c r="UW95" i="23" a="1"/>
  <c r="UW5" i="23" a="1"/>
  <c r="UW72" i="23" a="1"/>
  <c r="YV101" i="23" a="1"/>
  <c r="UW90" i="23" a="1"/>
  <c r="YV100" i="23" a="1"/>
  <c r="UW27" i="23" a="1"/>
  <c r="UW98" i="23" a="1"/>
  <c r="UW40" i="23" a="1"/>
  <c r="YV94" i="23" a="1"/>
  <c r="UW75" i="23" a="1"/>
  <c r="UW63" i="23" a="1"/>
  <c r="YV9" i="23" a="1"/>
  <c r="UW7" i="23" a="1"/>
  <c r="UW69" i="23" a="1"/>
  <c r="YV17" i="23" a="1"/>
  <c r="UW15" i="23" a="1"/>
  <c r="YV65" i="23" a="1"/>
  <c r="YV18" i="23" a="1"/>
  <c r="YV16" i="23" a="1"/>
  <c r="UW45" i="23" a="1"/>
  <c r="UW70" i="23" a="1"/>
  <c r="YV14" i="23" a="1"/>
  <c r="UW84" i="23" a="1"/>
  <c r="UW49" i="23" a="1"/>
  <c r="YV35" i="23" a="1"/>
  <c r="YV6" i="23" a="1"/>
  <c r="YV95" i="23" a="1"/>
  <c r="UW11" i="23" a="1"/>
  <c r="YV67" i="23" a="1"/>
  <c r="YV20" i="23" a="1"/>
  <c r="UW22" i="23" a="1"/>
  <c r="UW100" i="23" a="1"/>
  <c r="YV27" i="23" a="1"/>
  <c r="UW51" i="23" a="1"/>
  <c r="YV103" i="23" a="1"/>
  <c r="UW44" i="23" a="1"/>
  <c r="YV48" i="23" a="1"/>
  <c r="YV37" i="23" a="1"/>
  <c r="YV86" i="23" a="1"/>
  <c r="UW64" i="23" a="1"/>
  <c r="YV39" i="23" a="1"/>
  <c r="YV93" i="23" a="1"/>
  <c r="YV68" i="23" a="1"/>
  <c r="UW65" i="23" a="1"/>
  <c r="UW18" i="23" a="1"/>
  <c r="UW16" i="23" a="1"/>
  <c r="UW32" i="23" a="1"/>
  <c r="UW43" i="23" a="1"/>
  <c r="UW14" i="23" a="1"/>
  <c r="YV54" i="23" a="1"/>
  <c r="UW23" i="23" a="1"/>
  <c r="UW6" i="23" a="1"/>
  <c r="YV11" i="23" a="1"/>
  <c r="UW67" i="23" a="1"/>
  <c r="UW20" i="23" a="1"/>
  <c r="YV22" i="23" a="1"/>
  <c r="UW25" i="23" a="1"/>
  <c r="YV51" i="23" a="1"/>
  <c r="UW103" i="23" a="1"/>
  <c r="YV44" i="23" a="1"/>
  <c r="UW48" i="23" a="1"/>
  <c r="UW37" i="23" a="1"/>
  <c r="UW86" i="23" a="1"/>
  <c r="YV64" i="23" a="1"/>
  <c r="UW39" i="23" a="1"/>
  <c r="UW93" i="23" a="1"/>
  <c r="UW68" i="23" a="1"/>
  <c r="UW12" i="23" a="1"/>
  <c r="YV59" i="23" a="1"/>
  <c r="YV81" i="23" a="1"/>
  <c r="YV32" i="23" a="1"/>
  <c r="YV43" i="23" a="1"/>
  <c r="UW54" i="23" a="1"/>
  <c r="YV23" i="23" a="1"/>
  <c r="UW41" i="23" a="1"/>
  <c r="UW26" i="23" a="1"/>
  <c r="UW61" i="23" a="1"/>
  <c r="YV88" i="23" a="1"/>
  <c r="YV25" i="23" a="1"/>
  <c r="YV19" i="23" a="1"/>
  <c r="UW53" i="23" a="1"/>
  <c r="YV83" i="23" a="1"/>
  <c r="UW78" i="23" a="1"/>
  <c r="YV47" i="23" a="1"/>
  <c r="UW97" i="23" a="1"/>
  <c r="YV99" i="23" a="1"/>
  <c r="YV62" i="23" a="1"/>
  <c r="UW10" i="23" a="1"/>
  <c r="UW8" i="23" a="1"/>
  <c r="YV12" i="23" a="1"/>
  <c r="UW59" i="23" a="1"/>
  <c r="UW81" i="23" a="1"/>
  <c r="YV91" i="23" a="1"/>
  <c r="UW60" i="23" a="1"/>
  <c r="YV87" i="23" a="1"/>
  <c r="YV13" i="23" a="1"/>
  <c r="YV41" i="23" a="1"/>
  <c r="YV26" i="23" a="1"/>
  <c r="YV61" i="23" a="1"/>
  <c r="UW88" i="23" a="1"/>
  <c r="YV52" i="23" a="1"/>
  <c r="YV92" i="23" a="1"/>
  <c r="UW19" i="23" a="1"/>
  <c r="YV53" i="23" a="1"/>
  <c r="UW83" i="23" a="1"/>
  <c r="YV78" i="23" a="1"/>
  <c r="UW47" i="23" a="1"/>
  <c r="YV97" i="23" a="1"/>
  <c r="UW99" i="23" a="1"/>
  <c r="UW62" i="23" a="1"/>
  <c r="YV10" i="23" a="1"/>
  <c r="YV8" i="23" a="1"/>
  <c r="YV80" i="23" a="1"/>
  <c r="YV21" i="23" a="1"/>
  <c r="YV38" i="23" a="1"/>
  <c r="UW91" i="23" a="1"/>
  <c r="YV60" i="23" a="1"/>
  <c r="YV85" i="23" a="1"/>
  <c r="UW87" i="23" a="1"/>
  <c r="UW13" i="23" a="1"/>
  <c r="UW102" i="23" a="1"/>
  <c r="UW82" i="23" a="1"/>
  <c r="YV24" i="23" a="1"/>
  <c r="UW50" i="23" a="1"/>
  <c r="UW52" i="23" a="1"/>
  <c r="UW92" i="23" a="1"/>
  <c r="A162" i="23" a="1"/>
  <c r="A162" i="23" s="1"/>
  <c r="A163" i="23" s="1"/>
  <c r="A164" i="23" s="1"/>
  <c r="F216" i="11" a="1"/>
  <c r="F216" i="11" s="1"/>
  <c r="F170" i="11" a="1"/>
  <c r="F170" i="11" s="1"/>
  <c r="F238" i="11" a="1"/>
  <c r="F238" i="11" s="1"/>
  <c r="F151" i="11" a="1"/>
  <c r="F151" i="11" s="1"/>
  <c r="F165" i="11" a="1"/>
  <c r="F165" i="11" s="1"/>
  <c r="F184" i="11" a="1"/>
  <c r="F184" i="11" s="1"/>
  <c r="F186" i="11" a="1"/>
  <c r="F186" i="11" s="1"/>
  <c r="F237" i="11" a="1"/>
  <c r="F237" i="11" s="1"/>
  <c r="F187" i="11" a="1"/>
  <c r="F187" i="11" s="1"/>
  <c r="F180" i="11" a="1"/>
  <c r="F180" i="11" s="1"/>
  <c r="F161" i="11" a="1"/>
  <c r="F161" i="11" s="1"/>
  <c r="F213" i="11" a="1"/>
  <c r="F213" i="11" s="1"/>
  <c r="F224" i="11" a="1"/>
  <c r="F224" i="11" s="1"/>
  <c r="F191" i="11" a="1"/>
  <c r="F191" i="11" s="1"/>
  <c r="F228" i="11" a="1"/>
  <c r="F228" i="11" s="1"/>
  <c r="F152" i="11" a="1"/>
  <c r="F152" i="11" s="1"/>
  <c r="F205" i="11" a="1"/>
  <c r="F205" i="11" s="1"/>
  <c r="F226" i="11" a="1"/>
  <c r="F226" i="11" s="1"/>
  <c r="F171" i="11" a="1"/>
  <c r="F171" i="11" s="1"/>
  <c r="F203" i="11" a="1"/>
  <c r="F203" i="11" s="1"/>
  <c r="F215" i="11" a="1"/>
  <c r="F215" i="11" s="1"/>
  <c r="F159" i="11" a="1"/>
  <c r="F159" i="11" s="1"/>
  <c r="F211" i="11" a="1"/>
  <c r="F211" i="11" s="1"/>
  <c r="F157" i="11" a="1"/>
  <c r="F157" i="11" s="1"/>
  <c r="F155" i="11" a="1"/>
  <c r="F155" i="11" s="1"/>
  <c r="F160" i="11" a="1"/>
  <c r="F160" i="11" s="1"/>
  <c r="F194" i="11" a="1"/>
  <c r="F194" i="11" s="1"/>
  <c r="F206" i="11" a="1"/>
  <c r="F206" i="11" s="1"/>
  <c r="F230" i="11" a="1"/>
  <c r="F230" i="11" s="1"/>
  <c r="F234" i="11" a="1"/>
  <c r="F234" i="11" s="1"/>
  <c r="F208" i="11" a="1"/>
  <c r="F208" i="11" s="1"/>
  <c r="F192" i="11" a="1"/>
  <c r="F192" i="11" s="1"/>
  <c r="F164" i="11" a="1"/>
  <c r="F164" i="11" s="1"/>
  <c r="F196" i="11" a="1"/>
  <c r="F196" i="11" s="1"/>
  <c r="F153" i="11" a="1"/>
  <c r="F153" i="11" s="1"/>
  <c r="F202" i="11" a="1"/>
  <c r="F202" i="11" s="1"/>
  <c r="F156" i="11" a="1"/>
  <c r="F156" i="11" s="1"/>
  <c r="F193" i="11" a="1"/>
  <c r="F193" i="11" s="1"/>
  <c r="F188" i="11" a="1"/>
  <c r="F188" i="11" s="1"/>
  <c r="F183" i="11" a="1"/>
  <c r="F183" i="11" s="1"/>
  <c r="F195" i="11" a="1"/>
  <c r="F195" i="11" s="1"/>
  <c r="F221" i="11" a="1"/>
  <c r="F221" i="11" s="1"/>
  <c r="F167" i="11" a="1"/>
  <c r="F167" i="11" s="1"/>
  <c r="F176" i="11" a="1"/>
  <c r="F176" i="11" s="1"/>
  <c r="F236" i="11" a="1"/>
  <c r="F236" i="11" s="1"/>
  <c r="F219" i="11" a="1"/>
  <c r="F219" i="11" s="1"/>
  <c r="F177" i="11" a="1"/>
  <c r="F177" i="11" s="1"/>
  <c r="F190" i="11" a="1"/>
  <c r="F190" i="11" s="1"/>
  <c r="F222" i="11" a="1"/>
  <c r="F222" i="11" s="1"/>
  <c r="F168" i="11" a="1"/>
  <c r="F168" i="11" s="1"/>
  <c r="F210" i="11" a="1"/>
  <c r="F210" i="11" s="1"/>
  <c r="F189" i="11" a="1"/>
  <c r="F189" i="11" s="1"/>
  <c r="F198" i="11" a="1"/>
  <c r="F198" i="11" s="1"/>
  <c r="F174" i="11" a="1"/>
  <c r="F174" i="11" s="1"/>
  <c r="F220" i="11" a="1"/>
  <c r="F220" i="11" s="1"/>
  <c r="F199" i="11" a="1"/>
  <c r="F199" i="11" s="1"/>
  <c r="F214" i="11" a="1"/>
  <c r="F214" i="11" s="1"/>
  <c r="F225" i="11" a="1"/>
  <c r="F225" i="11" s="1"/>
  <c r="F158" i="11" a="1"/>
  <c r="F158" i="11" s="1"/>
  <c r="F231" i="11" a="1"/>
  <c r="F231" i="11" s="1"/>
  <c r="F232" i="11" a="1"/>
  <c r="F232" i="11" s="1"/>
  <c r="F201" i="11" a="1"/>
  <c r="F201" i="11" s="1"/>
  <c r="C90" i="25"/>
  <c r="FD90" i="25" s="1" a="1"/>
  <c r="C33" i="25"/>
  <c r="FD33" i="25" s="1" a="1"/>
  <c r="C38" i="25"/>
  <c r="FD38" i="25" s="1" a="1"/>
  <c r="C13" i="25"/>
  <c r="FD13" i="25" s="1" a="1"/>
  <c r="C41" i="25"/>
  <c r="FD41" i="25" s="1" a="1"/>
  <c r="C52" i="25"/>
  <c r="FD52" i="25" s="1" a="1"/>
  <c r="C66" i="25"/>
  <c r="FD66" i="25" s="1" a="1"/>
  <c r="C81" i="25"/>
  <c r="FD81" i="25" s="1" a="1"/>
  <c r="C76" i="25"/>
  <c r="FD76" i="25" s="1" a="1"/>
  <c r="C58" i="25"/>
  <c r="FD58" i="25" s="1" a="1"/>
  <c r="C6" i="25"/>
  <c r="FD6" i="25" s="1" a="1"/>
  <c r="C99" i="25"/>
  <c r="FD99" i="25" s="1" a="1"/>
  <c r="C72" i="25"/>
  <c r="FD72" i="25" s="1" a="1"/>
  <c r="C46" i="25"/>
  <c r="FD46" i="25" s="1" a="1"/>
  <c r="C24" i="25"/>
  <c r="FD24" i="25" s="1" a="1"/>
  <c r="C78" i="25"/>
  <c r="FD78" i="25" s="1" a="1"/>
  <c r="C42" i="25"/>
  <c r="FD42" i="25" s="1" a="1"/>
  <c r="C96" i="25"/>
  <c r="FD96" i="25" s="1" a="1"/>
  <c r="C80" i="25"/>
  <c r="FD80" i="25" s="1" a="1"/>
  <c r="C103" i="25"/>
  <c r="FD103" i="25" s="1" a="1"/>
  <c r="C8" i="25"/>
  <c r="FD8" i="25" s="1" a="1"/>
  <c r="C62" i="25"/>
  <c r="FD62" i="25" s="1" a="1"/>
  <c r="C43" i="25"/>
  <c r="FD43" i="25" s="1" a="1"/>
  <c r="C89" i="25"/>
  <c r="FD89" i="25" s="1" a="1"/>
  <c r="C45" i="25"/>
  <c r="FD45" i="25" s="1" a="1"/>
  <c r="CD5" i="25" a="1"/>
  <c r="B120" i="23" a="1"/>
  <c r="B120" i="23" s="1"/>
  <c r="J3" i="27"/>
  <c r="BM3" i="27"/>
  <c r="Y3" i="27"/>
  <c r="BL3" i="27"/>
  <c r="CQ3" i="27"/>
  <c r="AE3" i="27"/>
  <c r="BJ3" i="27"/>
  <c r="CW3" i="27"/>
  <c r="AK3" i="27"/>
  <c r="BX3" i="27"/>
  <c r="L3" i="27"/>
  <c r="AY3" i="27"/>
  <c r="CL3" i="27"/>
  <c r="Z3" i="27"/>
  <c r="BE3" i="27"/>
  <c r="CC3" i="27"/>
  <c r="BD3" i="27"/>
  <c r="CI3" i="27"/>
  <c r="W3" i="27"/>
  <c r="BB3" i="27"/>
  <c r="CO3" i="27"/>
  <c r="AC3" i="27"/>
  <c r="BP3" i="27"/>
  <c r="DC3" i="27"/>
  <c r="AQ3" i="27"/>
  <c r="CD3" i="27"/>
  <c r="R3" i="27"/>
  <c r="AW3" i="27"/>
  <c r="Q3" i="27"/>
  <c r="AV3" i="27"/>
  <c r="CA3" i="27"/>
  <c r="O3" i="27"/>
  <c r="AT3" i="27"/>
  <c r="CG3" i="27"/>
  <c r="U3" i="27"/>
  <c r="BH3" i="27"/>
  <c r="CU3" i="27"/>
  <c r="AI3" i="27"/>
  <c r="BV3" i="27"/>
  <c r="DA3" i="27"/>
  <c r="CZ3" i="27"/>
  <c r="AN3" i="27"/>
  <c r="BS3" i="27"/>
  <c r="CX3" i="27"/>
  <c r="AL3" i="27"/>
  <c r="BY3" i="27"/>
  <c r="M3" i="27"/>
  <c r="AZ3" i="27"/>
  <c r="CM3" i="27"/>
  <c r="AA3" i="27"/>
  <c r="BN3" i="27"/>
  <c r="AO3" i="27"/>
  <c r="CR3" i="27"/>
  <c r="AF3" i="27"/>
  <c r="BK3" i="27"/>
  <c r="CP3" i="27"/>
  <c r="AD3" i="27"/>
  <c r="BQ3" i="27"/>
  <c r="DD3" i="27"/>
  <c r="AR3" i="27"/>
  <c r="CE3" i="27"/>
  <c r="S3" i="27"/>
  <c r="BF3" i="27"/>
  <c r="BU3" i="27"/>
  <c r="P3" i="27"/>
  <c r="V3" i="27"/>
  <c r="CF3" i="27"/>
  <c r="DB3" i="27"/>
  <c r="BT3" i="27"/>
  <c r="X3" i="27"/>
  <c r="CS3" i="27"/>
  <c r="CY3" i="27"/>
  <c r="N3" i="27"/>
  <c r="AJ3" i="27"/>
  <c r="CT3" i="27"/>
  <c r="AG3" i="27"/>
  <c r="BC3" i="27"/>
  <c r="DE3" i="27"/>
  <c r="AB3" i="27"/>
  <c r="AX3" i="27"/>
  <c r="BG3" i="27"/>
  <c r="BR3" i="27"/>
  <c r="CK3" i="27"/>
  <c r="AU3" i="27"/>
  <c r="BI3" i="27"/>
  <c r="T3" i="27"/>
  <c r="AP3" i="27"/>
  <c r="CV3" i="27"/>
  <c r="CJ3" i="27"/>
  <c r="AM3" i="27"/>
  <c r="BA3" i="27"/>
  <c r="BW3" i="27"/>
  <c r="AH3" i="27"/>
  <c r="K3" i="27"/>
  <c r="CB3" i="27"/>
  <c r="CH3" i="27"/>
  <c r="AS3" i="27"/>
  <c r="BO3" i="27"/>
  <c r="BZ3" i="27"/>
  <c r="CN3" i="27"/>
  <c r="DC3" i="28"/>
  <c r="BQ3" i="28"/>
  <c r="BI3" i="28"/>
  <c r="BA3" i="28"/>
  <c r="DE3" i="28"/>
  <c r="AS3" i="28"/>
  <c r="CW3" i="28"/>
  <c r="AK3" i="28"/>
  <c r="CO3" i="28"/>
  <c r="AC3" i="28"/>
  <c r="BY3" i="28"/>
  <c r="M3" i="28"/>
  <c r="CG3" i="28"/>
  <c r="U3" i="28"/>
  <c r="AR3" i="28"/>
  <c r="DD3" i="28"/>
  <c r="V3" i="28"/>
  <c r="CH3" i="28"/>
  <c r="W3" i="28"/>
  <c r="CI3" i="28"/>
  <c r="X3" i="28"/>
  <c r="CJ3" i="28"/>
  <c r="BM3" i="28"/>
  <c r="Z3" i="28"/>
  <c r="CL3" i="28"/>
  <c r="AI3" i="28"/>
  <c r="CU3" i="28"/>
  <c r="AZ3" i="28"/>
  <c r="AD3" i="28"/>
  <c r="CP3" i="28"/>
  <c r="AE3" i="28"/>
  <c r="CQ3" i="28"/>
  <c r="AF3" i="28"/>
  <c r="CR3" i="28"/>
  <c r="BU3" i="28"/>
  <c r="AH3" i="28"/>
  <c r="CT3" i="28"/>
  <c r="AQ3" i="28"/>
  <c r="BH3" i="28"/>
  <c r="AL3" i="28"/>
  <c r="CX3" i="28"/>
  <c r="AM3" i="28"/>
  <c r="CY3" i="28"/>
  <c r="AN3" i="28"/>
  <c r="CZ3" i="28"/>
  <c r="Q3" i="28"/>
  <c r="CC3" i="28"/>
  <c r="AP3" i="28"/>
  <c r="DB3" i="28"/>
  <c r="AY3" i="28"/>
  <c r="BP3" i="28"/>
  <c r="AT3" i="28"/>
  <c r="AU3" i="28"/>
  <c r="AV3" i="28"/>
  <c r="Y3" i="28"/>
  <c r="CK3" i="28"/>
  <c r="AX3" i="28"/>
  <c r="BG3" i="28"/>
  <c r="BX3" i="28"/>
  <c r="BS3" i="28"/>
  <c r="P3" i="28"/>
  <c r="BE3" i="28"/>
  <c r="BN3" i="28"/>
  <c r="S3" i="28"/>
  <c r="CF3" i="28"/>
  <c r="N3" i="28"/>
  <c r="CA3" i="28"/>
  <c r="BD3" i="28"/>
  <c r="CS3" i="28"/>
  <c r="BV3" i="28"/>
  <c r="AA3" i="28"/>
  <c r="CN3" i="28"/>
  <c r="BB3" i="28"/>
  <c r="BL3" i="28"/>
  <c r="DA3" i="28"/>
  <c r="CD3" i="28"/>
  <c r="BO3" i="28"/>
  <c r="CV3" i="28"/>
  <c r="BJ3" i="28"/>
  <c r="BT3" i="28"/>
  <c r="BW3" i="28"/>
  <c r="L3" i="28"/>
  <c r="BR3" i="28"/>
  <c r="CB3" i="28"/>
  <c r="CE3" i="28"/>
  <c r="T3" i="28"/>
  <c r="BZ3" i="28"/>
  <c r="O3" i="28"/>
  <c r="AG3" i="28"/>
  <c r="J3" i="28"/>
  <c r="CM3" i="28"/>
  <c r="BF3" i="28"/>
  <c r="AB3" i="28"/>
  <c r="AJ3" i="28"/>
  <c r="AO3" i="28"/>
  <c r="K3" i="28"/>
  <c r="R3" i="28"/>
  <c r="AW3" i="28"/>
  <c r="BC3" i="28"/>
  <c r="BK3" i="28"/>
  <c r="F114" i="11" a="1"/>
  <c r="F114" i="11" s="1"/>
  <c r="F121" i="11" a="1"/>
  <c r="F121" i="11" s="1"/>
  <c r="CG15" i="24"/>
  <c r="CG93" i="24"/>
  <c r="CG29" i="24"/>
  <c r="CG68" i="24"/>
  <c r="CG75" i="24"/>
  <c r="CG102" i="24"/>
  <c r="CG90" i="24"/>
  <c r="CG26" i="24"/>
  <c r="CG89" i="24"/>
  <c r="CG25" i="24"/>
  <c r="CG80" i="24"/>
  <c r="CG16" i="24"/>
  <c r="CG87" i="24"/>
  <c r="CG23" i="24"/>
  <c r="CG85" i="24"/>
  <c r="CG21" i="24"/>
  <c r="CG60" i="24"/>
  <c r="CG67" i="24"/>
  <c r="CG70" i="24"/>
  <c r="CG82" i="24"/>
  <c r="CG18" i="24"/>
  <c r="CG81" i="24"/>
  <c r="CG17" i="24"/>
  <c r="CG72" i="24"/>
  <c r="CG110" i="24"/>
  <c r="CG79" i="24"/>
  <c r="CG77" i="24"/>
  <c r="CG94" i="24"/>
  <c r="CG52" i="24"/>
  <c r="CG59" i="24"/>
  <c r="CG38" i="24"/>
  <c r="CG74" i="24"/>
  <c r="CG86" i="24"/>
  <c r="CG73" i="24"/>
  <c r="CG22" i="24"/>
  <c r="CG64" i="24"/>
  <c r="CG78" i="24"/>
  <c r="CG71" i="24"/>
  <c r="CG69" i="24"/>
  <c r="CG62" i="24"/>
  <c r="CG20" i="24"/>
  <c r="CG51" i="24"/>
  <c r="CG108" i="24"/>
  <c r="CG66" i="24"/>
  <c r="CG30" i="24"/>
  <c r="CG65" i="24"/>
  <c r="CG84" i="24"/>
  <c r="CG56" i="24"/>
  <c r="CG54" i="24"/>
  <c r="CG63" i="24"/>
  <c r="CG61" i="24"/>
  <c r="CG46" i="24"/>
  <c r="CG107" i="24"/>
  <c r="CG43" i="24"/>
  <c r="CG44" i="24"/>
  <c r="CG58" i="24"/>
  <c r="CG28" i="24"/>
  <c r="CG57" i="24"/>
  <c r="CG112" i="24"/>
  <c r="CG48" i="24"/>
  <c r="CG36" i="24"/>
  <c r="CG55" i="24"/>
  <c r="CG53" i="24"/>
  <c r="CG100" i="24"/>
  <c r="CG99" i="24"/>
  <c r="CG35" i="24"/>
  <c r="CG114" i="24"/>
  <c r="CG50" i="24"/>
  <c r="CG113" i="24"/>
  <c r="CG49" i="24"/>
  <c r="CG104" i="24"/>
  <c r="CG40" i="24"/>
  <c r="CG111" i="24"/>
  <c r="CG47" i="24"/>
  <c r="CG109" i="24"/>
  <c r="CG45" i="24"/>
  <c r="CG92" i="24"/>
  <c r="CG91" i="24"/>
  <c r="CG27" i="24"/>
  <c r="CG106" i="24"/>
  <c r="CG42" i="24"/>
  <c r="CG105" i="24"/>
  <c r="CG41" i="24"/>
  <c r="CG96" i="24"/>
  <c r="CG32" i="24"/>
  <c r="CG103" i="24"/>
  <c r="CG39" i="24"/>
  <c r="CG101" i="24"/>
  <c r="CG37" i="24"/>
  <c r="CG76" i="24"/>
  <c r="CG83" i="24"/>
  <c r="CG19" i="24"/>
  <c r="CG98" i="24"/>
  <c r="CG34" i="24"/>
  <c r="CG97" i="24"/>
  <c r="CG33" i="24"/>
  <c r="CG88" i="24"/>
  <c r="CG24" i="24"/>
  <c r="CG95" i="24"/>
  <c r="CG31" i="24"/>
  <c r="F129" i="11" a="1"/>
  <c r="F129" i="11" s="1"/>
  <c r="F123" i="11" a="1"/>
  <c r="F123" i="11" s="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I41" i="20" s="1"/>
  <c r="H25" i="20"/>
  <c r="H9" i="20"/>
  <c r="H52" i="20"/>
  <c r="H36" i="20"/>
  <c r="H20" i="20"/>
  <c r="H4" i="20"/>
  <c r="H39" i="20"/>
  <c r="H23" i="20"/>
  <c r="H7" i="20"/>
  <c r="H50" i="20"/>
  <c r="H34" i="20"/>
  <c r="H18" i="20"/>
  <c r="H53" i="20"/>
  <c r="H37" i="20"/>
  <c r="H21" i="20"/>
  <c r="H5" i="20"/>
  <c r="H48" i="20"/>
  <c r="I48" i="20" s="1"/>
  <c r="H32" i="20"/>
  <c r="H16" i="20"/>
  <c r="I16" i="20" s="1"/>
  <c r="G43" i="20"/>
  <c r="O13" i="14"/>
  <c r="J72" i="8" s="1"/>
  <c r="L11" i="14"/>
  <c r="O11" i="14"/>
  <c r="H72" i="8" s="1"/>
  <c r="F134" i="11" a="1"/>
  <c r="F134" i="11" s="1"/>
  <c r="F126" i="11" a="1"/>
  <c r="F126" i="11" s="1"/>
  <c r="F122" i="11" a="1"/>
  <c r="F122" i="11" s="1"/>
  <c r="F127" i="11" a="1"/>
  <c r="F127" i="11" s="1"/>
  <c r="E41" i="21" a="1"/>
  <c r="E41" i="21" s="1"/>
  <c r="R5" i="14"/>
  <c r="B198" i="21" a="1"/>
  <c r="B198" i="21" s="1"/>
  <c r="F131" i="11" a="1"/>
  <c r="F131" i="11" s="1"/>
  <c r="F120" i="11" a="1"/>
  <c r="F120" i="11" s="1"/>
  <c r="F115" i="11" a="1"/>
  <c r="F115" i="11" s="1"/>
  <c r="B149" i="21" a="1"/>
  <c r="B149" i="21" s="1"/>
  <c r="B150" i="21" a="1"/>
  <c r="B150" i="21" s="1"/>
  <c r="F130" i="11" a="1"/>
  <c r="F130" i="11" s="1"/>
  <c r="F125" i="11" a="1"/>
  <c r="F125" i="11" s="1"/>
  <c r="C57" i="21" a="1"/>
  <c r="C57" i="21" s="1"/>
  <c r="E61" i="21" a="1"/>
  <c r="E61" i="21" s="1"/>
  <c r="E57" i="21" a="1"/>
  <c r="E57" i="21" s="1"/>
  <c r="E53" i="21" a="1"/>
  <c r="E53" i="21" s="1"/>
  <c r="E49" i="21" a="1"/>
  <c r="E49" i="21" s="1"/>
  <c r="E45" i="21" a="1"/>
  <c r="E45"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O15" i="14"/>
  <c r="L72" i="8" s="1"/>
  <c r="G46" i="20"/>
  <c r="I46" i="20" s="1"/>
  <c r="G30" i="20"/>
  <c r="I30" i="20" s="1"/>
  <c r="G14" i="20"/>
  <c r="I14" i="20" s="1"/>
  <c r="L5" i="14"/>
  <c r="G39" i="20"/>
  <c r="G23" i="20"/>
  <c r="G7" i="20"/>
  <c r="I7" i="20" s="1"/>
  <c r="G2" i="20"/>
  <c r="G44" i="20"/>
  <c r="I44" i="20" s="1"/>
  <c r="G28" i="20"/>
  <c r="I28" i="20" s="1"/>
  <c r="G12" i="20"/>
  <c r="I12" i="20" s="1"/>
  <c r="G53" i="20"/>
  <c r="G37" i="20"/>
  <c r="I37" i="20" s="1"/>
  <c r="G21" i="20"/>
  <c r="G5" i="20"/>
  <c r="G42" i="20"/>
  <c r="G26" i="20"/>
  <c r="I26" i="20" s="1"/>
  <c r="G10" i="20"/>
  <c r="I10" i="20" s="1"/>
  <c r="M5" i="14"/>
  <c r="G51" i="20"/>
  <c r="G35" i="20"/>
  <c r="I35" i="20" s="1"/>
  <c r="G19" i="20"/>
  <c r="G3" i="20"/>
  <c r="G40" i="20"/>
  <c r="I40" i="20" s="1"/>
  <c r="G24" i="20"/>
  <c r="I24" i="20" s="1"/>
  <c r="G8" i="20"/>
  <c r="G49" i="20"/>
  <c r="I49" i="20" s="1"/>
  <c r="G33" i="20"/>
  <c r="I33" i="20" s="1"/>
  <c r="G17" i="20"/>
  <c r="I17" i="20" s="1"/>
  <c r="G38" i="20"/>
  <c r="I38" i="20" s="1"/>
  <c r="G22" i="20"/>
  <c r="I22" i="20" s="1"/>
  <c r="G6" i="20"/>
  <c r="G47" i="20"/>
  <c r="G31" i="20"/>
  <c r="I31" i="20" s="1"/>
  <c r="G15" i="20"/>
  <c r="I15" i="20" s="1"/>
  <c r="G52" i="20"/>
  <c r="G36" i="20"/>
  <c r="G20" i="20"/>
  <c r="I20" i="20" s="1"/>
  <c r="G4" i="20"/>
  <c r="I4" i="20" s="1"/>
  <c r="G45" i="20"/>
  <c r="I45" i="20" s="1"/>
  <c r="G29" i="20"/>
  <c r="G13" i="20"/>
  <c r="I13" i="20" s="1"/>
  <c r="N14" i="14"/>
  <c r="O14" i="14" s="1"/>
  <c r="K72" i="8" s="1"/>
  <c r="I25" i="20"/>
  <c r="I9" i="20"/>
  <c r="L9" i="14"/>
  <c r="L6" i="14"/>
  <c r="I6" i="6"/>
  <c r="P6" i="14"/>
  <c r="L13" i="14"/>
  <c r="I27" i="20"/>
  <c r="L10" i="14"/>
  <c r="L16" i="14"/>
  <c r="I50" i="20"/>
  <c r="I34" i="20"/>
  <c r="I18" i="20"/>
  <c r="L12" i="14"/>
  <c r="I32" i="20"/>
  <c r="O12" i="14"/>
  <c r="I72" i="8" s="1"/>
  <c r="N18" i="14"/>
  <c r="O18" i="14" s="1"/>
  <c r="L18" i="14"/>
  <c r="O8" i="14"/>
  <c r="E72" i="8" s="1"/>
  <c r="L8" i="14"/>
  <c r="L19" i="14"/>
  <c r="O7" i="14"/>
  <c r="D72" i="8" s="1"/>
  <c r="O19" i="14"/>
  <c r="L7" i="14"/>
  <c r="O16" i="14"/>
  <c r="P11" i="14"/>
  <c r="P7" i="14"/>
  <c r="S9" i="14"/>
  <c r="Q17" i="14"/>
  <c r="Q13" i="14"/>
  <c r="R9" i="14"/>
  <c r="P19" i="14"/>
  <c r="R13" i="14"/>
  <c r="P17" i="14"/>
  <c r="S13" i="14"/>
  <c r="R17" i="14"/>
  <c r="P9" i="14"/>
  <c r="S17" i="14"/>
  <c r="S8" i="14"/>
  <c r="P15" i="14"/>
  <c r="P13" i="14"/>
  <c r="P12" i="14"/>
  <c r="R16" i="14"/>
  <c r="S16" i="14"/>
  <c r="S12" i="14"/>
  <c r="A112" i="13"/>
  <c r="D112" i="13" s="1" a="1"/>
  <c r="D112" i="13" s="1"/>
  <c r="B15" i="15"/>
  <c r="S4"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P10" i="14"/>
  <c r="A114" i="13"/>
  <c r="D114" i="13" s="1" a="1"/>
  <c r="D114" i="13" s="1"/>
  <c r="B17" i="15"/>
  <c r="O4"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R8" i="14"/>
  <c r="A111" i="13"/>
  <c r="D111" i="13" s="1" a="1"/>
  <c r="D111" i="13" s="1"/>
  <c r="B14" i="15"/>
  <c r="K4"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A113" i="13"/>
  <c r="D113" i="13" s="1" a="1"/>
  <c r="D113" i="13" s="1"/>
  <c r="B16" i="15"/>
  <c r="G4" i="5"/>
  <c r="A162" i="13"/>
  <c r="D162" i="13" s="1" a="1"/>
  <c r="D162" i="13" s="1"/>
  <c r="B65" i="15"/>
  <c r="N4" i="5"/>
  <c r="A138" i="13"/>
  <c r="D138" i="13" s="1" a="1"/>
  <c r="D138" i="13" s="1"/>
  <c r="B41" i="15"/>
  <c r="Q4"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U1" i="7" a="1"/>
  <c r="U1" i="7" s="1"/>
  <c r="T1" i="7" a="1"/>
  <c r="T1" i="7" s="1"/>
  <c r="W1" i="7" a="1"/>
  <c r="W1" i="7" s="1"/>
  <c r="S1" i="7" a="1"/>
  <c r="S1" i="7" s="1"/>
  <c r="V1" i="7" a="1"/>
  <c r="V1" i="7" s="1"/>
  <c r="R1" i="7" a="1"/>
  <c r="R1" i="7" s="1"/>
  <c r="A164" i="13"/>
  <c r="D164" i="13" s="1" a="1"/>
  <c r="D164" i="13" s="1"/>
  <c r="B67" i="15"/>
  <c r="A132" i="13"/>
  <c r="D132" i="13" s="1" a="1"/>
  <c r="D132" i="13" s="1"/>
  <c r="B35" i="15"/>
  <c r="J4"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A134" i="13"/>
  <c r="D134" i="13" s="1" a="1"/>
  <c r="D134" i="13" s="1"/>
  <c r="B37" i="15"/>
  <c r="F4"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V1" i="7" a="1"/>
  <c r="BV1" i="7" s="1"/>
  <c r="A117" i="13"/>
  <c r="D117" i="13" s="1" a="1"/>
  <c r="D117" i="13" s="1"/>
  <c r="B20" i="1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4"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4" i="5"/>
  <c r="T4" i="5"/>
  <c r="H4" i="5"/>
  <c r="L4" i="5"/>
  <c r="P4" i="5"/>
  <c r="A104" i="13"/>
  <c r="D104" i="13" s="1" a="1"/>
  <c r="D104" i="13" s="1"/>
  <c r="B7" i="15"/>
  <c r="A106" i="13"/>
  <c r="D106" i="13" s="1" a="1"/>
  <c r="D106" i="13" s="1"/>
  <c r="B9" i="15"/>
  <c r="A128" i="13"/>
  <c r="D128" i="13" s="1" a="1"/>
  <c r="D128" i="13" s="1"/>
  <c r="B31" i="15"/>
  <c r="AO1" i="7" a="1"/>
  <c r="AO1" i="7" s="1"/>
  <c r="AK1" i="7" a="1"/>
  <c r="AK1" i="7" s="1"/>
  <c r="AN1" i="7" a="1"/>
  <c r="AN1" i="7" s="1"/>
  <c r="AJ1" i="7" a="1"/>
  <c r="AJ1" i="7" s="1"/>
  <c r="AM1" i="7" a="1"/>
  <c r="AM1" i="7" s="1"/>
  <c r="AL1" i="7" a="1"/>
  <c r="AL1" i="7" s="1"/>
  <c r="AG1" i="7" a="1"/>
  <c r="AG1" i="7" s="1"/>
  <c r="AF1" i="7" a="1"/>
  <c r="AF1" i="7" s="1"/>
  <c r="AI1" i="7" a="1"/>
  <c r="AI1" i="7" s="1"/>
  <c r="AE1" i="7" a="1"/>
  <c r="AE1" i="7" s="1"/>
  <c r="AH1" i="7" a="1"/>
  <c r="AH1" i="7" s="1"/>
  <c r="AD1" i="7" a="1"/>
  <c r="AD1" i="7" s="1"/>
  <c r="A158" i="13"/>
  <c r="D158" i="13" s="1" a="1"/>
  <c r="D158" i="13" s="1"/>
  <c r="B61" i="15"/>
  <c r="M4"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Q6" i="22" s="1"/>
  <c r="QJ3" i="23" s="1"/>
  <c r="SK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R6" i="22" s="1"/>
  <c r="QK3" i="23" s="1"/>
  <c r="SL3" i="23" s="1"/>
  <c r="T5" i="5" l="1"/>
  <c r="J5" i="5"/>
  <c r="Q5" i="5"/>
  <c r="G5" i="5"/>
  <c r="K5" i="5"/>
  <c r="N5" i="5"/>
  <c r="F5" i="5"/>
  <c r="C74" i="25"/>
  <c r="FD74" i="25" s="1" a="1"/>
  <c r="FJ74" i="25" s="1"/>
  <c r="C39" i="25"/>
  <c r="FD39" i="25" s="1" a="1"/>
  <c r="C61" i="25"/>
  <c r="FD61" i="25" s="1" a="1"/>
  <c r="FM61" i="25" s="1"/>
  <c r="C9" i="25"/>
  <c r="FD9" i="25" s="1" a="1"/>
  <c r="C71" i="25"/>
  <c r="FD71" i="25" s="1" a="1"/>
  <c r="C23" i="25"/>
  <c r="FD23" i="25" s="1" a="1"/>
  <c r="FR23" i="25" s="1"/>
  <c r="C29" i="25"/>
  <c r="FD29" i="25" s="1" a="1"/>
  <c r="FJ29" i="25" s="1"/>
  <c r="C11" i="25"/>
  <c r="FD11" i="25" s="1" a="1"/>
  <c r="FD11" i="25" s="1"/>
  <c r="C73" i="25"/>
  <c r="FD73" i="25" s="1" a="1"/>
  <c r="FN73" i="25" s="1"/>
  <c r="C56" i="25"/>
  <c r="FD56" i="25" s="1" a="1"/>
  <c r="C77" i="25"/>
  <c r="FD77" i="25" s="1" a="1"/>
  <c r="FD77" i="25" s="1"/>
  <c r="C26" i="25"/>
  <c r="FD26" i="25" s="1" a="1"/>
  <c r="C22" i="25"/>
  <c r="FD22" i="25" s="1" a="1"/>
  <c r="C53" i="25"/>
  <c r="FD53" i="25" s="1" a="1"/>
  <c r="FN53" i="25" s="1"/>
  <c r="C88" i="25"/>
  <c r="FD88" i="25" s="1" a="1"/>
  <c r="FN88" i="25" s="1"/>
  <c r="C59" i="25"/>
  <c r="FD59" i="25" s="1" a="1"/>
  <c r="FD59" i="25" s="1"/>
  <c r="C60" i="25"/>
  <c r="FD60" i="25" s="1" a="1"/>
  <c r="FF60" i="25" s="1"/>
  <c r="C104" i="25"/>
  <c r="FD104" i="25" s="1" a="1"/>
  <c r="C44" i="25"/>
  <c r="FD44" i="25" s="1" a="1"/>
  <c r="FH44" i="25" s="1"/>
  <c r="C86" i="25"/>
  <c r="FD86" i="25" s="1" a="1"/>
  <c r="C37" i="25"/>
  <c r="FD37" i="25" s="1" a="1"/>
  <c r="C35" i="25"/>
  <c r="FD35" i="25" s="1" a="1"/>
  <c r="FR35" i="25" s="1"/>
  <c r="C25" i="25"/>
  <c r="FD25" i="25" s="1" a="1"/>
  <c r="FD25" i="25" s="1"/>
  <c r="C102" i="25"/>
  <c r="FD102" i="25" s="1" a="1"/>
  <c r="FL102" i="25" s="1"/>
  <c r="C27" i="25"/>
  <c r="FD27" i="25" s="1" a="1"/>
  <c r="FI27" i="25" s="1"/>
  <c r="C15" i="25"/>
  <c r="FD15" i="25" s="1" a="1"/>
  <c r="C98" i="25"/>
  <c r="FD98" i="25" s="1" a="1"/>
  <c r="FF98" i="25" s="1"/>
  <c r="C100" i="25"/>
  <c r="FD100" i="25" s="1" a="1"/>
  <c r="C93" i="25"/>
  <c r="FD93" i="25" s="1" a="1"/>
  <c r="C75" i="25"/>
  <c r="FD75" i="25" s="1" a="1"/>
  <c r="FF75" i="25" s="1"/>
  <c r="C49" i="25"/>
  <c r="FD49" i="25" s="1" a="1"/>
  <c r="FH49" i="25" s="1"/>
  <c r="C28" i="25"/>
  <c r="FD28" i="25" s="1" a="1"/>
  <c r="FN28" i="25" s="1"/>
  <c r="C79" i="25"/>
  <c r="FD79" i="25" s="1" a="1"/>
  <c r="FH79" i="25" s="1"/>
  <c r="C14" i="25"/>
  <c r="FD14" i="25" s="1" a="1"/>
  <c r="C69" i="25"/>
  <c r="FD69" i="25" s="1" a="1"/>
  <c r="FE69" i="25" s="1"/>
  <c r="C18" i="25"/>
  <c r="FD18" i="25" s="1" a="1"/>
  <c r="C63" i="25"/>
  <c r="FD63" i="25" s="1" a="1"/>
  <c r="C91" i="25"/>
  <c r="FD91" i="25" s="1" a="1"/>
  <c r="FH91" i="25" s="1"/>
  <c r="C95" i="25"/>
  <c r="FD95" i="25" s="1" a="1"/>
  <c r="FK95" i="25" s="1"/>
  <c r="C54" i="25"/>
  <c r="FD54" i="25" s="1" a="1"/>
  <c r="FF54" i="25" s="1"/>
  <c r="C34" i="25"/>
  <c r="FD34" i="25" s="1" a="1"/>
  <c r="FL34" i="25" s="1"/>
  <c r="C70" i="25"/>
  <c r="FD70" i="25" s="1" a="1"/>
  <c r="C12" i="25"/>
  <c r="FD12" i="25" s="1" a="1"/>
  <c r="FK12" i="25" s="1"/>
  <c r="C50" i="25"/>
  <c r="FD50" i="25" s="1" a="1"/>
  <c r="C51" i="25"/>
  <c r="FD51" i="25" s="1" a="1"/>
  <c r="C32" i="25"/>
  <c r="FD32" i="25" s="1" a="1"/>
  <c r="FM32" i="25" s="1"/>
  <c r="C7" i="25"/>
  <c r="FD7" i="25" s="1" a="1"/>
  <c r="FE7" i="25" s="1"/>
  <c r="C30" i="25"/>
  <c r="FD30" i="25" s="1" a="1"/>
  <c r="FJ30" i="25" s="1"/>
  <c r="C82" i="25"/>
  <c r="FD82" i="25" s="1" a="1"/>
  <c r="FK82" i="25" s="1"/>
  <c r="C92" i="25"/>
  <c r="FD92" i="25" s="1" a="1"/>
  <c r="C5" i="25"/>
  <c r="C48" i="25"/>
  <c r="FD48" i="25" s="1" a="1"/>
  <c r="C10" i="25"/>
  <c r="FD10" i="25" s="1" a="1"/>
  <c r="C20" i="25"/>
  <c r="FD20" i="25" s="1" a="1"/>
  <c r="FP20" i="25" s="1"/>
  <c r="C47" i="25"/>
  <c r="FD47" i="25" s="1" a="1"/>
  <c r="FI47" i="25" s="1"/>
  <c r="C21" i="25"/>
  <c r="FD21" i="25" s="1" a="1"/>
  <c r="FK21" i="25" s="1"/>
  <c r="C84" i="25"/>
  <c r="FD84" i="25" s="1" a="1"/>
  <c r="FR84" i="25" s="1"/>
  <c r="C31" i="25"/>
  <c r="FD31" i="25" s="1" a="1"/>
  <c r="C17" i="25"/>
  <c r="FD17" i="25" s="1" a="1"/>
  <c r="FQ17" i="25" s="1"/>
  <c r="C87" i="25"/>
  <c r="FD87" i="25" s="1" a="1"/>
  <c r="C94" i="25"/>
  <c r="FD94" i="25" s="1" a="1"/>
  <c r="C19" i="25"/>
  <c r="FD19" i="25" s="1" a="1"/>
  <c r="FK19" i="25" s="1"/>
  <c r="C64" i="25"/>
  <c r="FD64" i="25" s="1" a="1"/>
  <c r="FP64" i="25" s="1"/>
  <c r="C97" i="25"/>
  <c r="FD97" i="25" s="1" a="1"/>
  <c r="FN97" i="25" s="1"/>
  <c r="C85" i="25"/>
  <c r="FD85" i="25" s="1" a="1"/>
  <c r="FN85" i="25" s="1"/>
  <c r="C67" i="25"/>
  <c r="FD67" i="25" s="1" a="1"/>
  <c r="C16" i="25"/>
  <c r="FD16" i="25" s="1" a="1"/>
  <c r="FK16" i="25" s="1"/>
  <c r="C101" i="25"/>
  <c r="FD101" i="25" s="1" a="1"/>
  <c r="C36" i="25"/>
  <c r="FD36" i="25" s="1" a="1"/>
  <c r="C68" i="25"/>
  <c r="FD68" i="25" s="1" a="1"/>
  <c r="FM68" i="25" s="1"/>
  <c r="C57" i="25"/>
  <c r="FD57" i="25" s="1" a="1"/>
  <c r="FF57" i="25" s="1"/>
  <c r="C40" i="25"/>
  <c r="FD40" i="25" s="1" a="1"/>
  <c r="FI40" i="25" s="1"/>
  <c r="C55" i="25"/>
  <c r="FD55" i="25" s="1" a="1"/>
  <c r="FQ55" i="25" s="1"/>
  <c r="C83" i="25"/>
  <c r="FD83" i="25" s="1" a="1"/>
  <c r="P5" i="5"/>
  <c r="R5" i="5"/>
  <c r="O5" i="5"/>
  <c r="L5" i="5"/>
  <c r="H5" i="5"/>
  <c r="I5" i="5"/>
  <c r="M5" i="5"/>
  <c r="S5" i="5"/>
  <c r="I6" i="20"/>
  <c r="I19" i="20"/>
  <c r="I21" i="20"/>
  <c r="I39" i="20"/>
  <c r="I43" i="20"/>
  <c r="I11" i="20"/>
  <c r="I23" i="20"/>
  <c r="P72" i="8"/>
  <c r="I42" i="20"/>
  <c r="O72" i="8"/>
  <c r="I29" i="20"/>
  <c r="CN19" i="24"/>
  <c r="CN82" i="24"/>
  <c r="CN55" i="24"/>
  <c r="CN65" i="24"/>
  <c r="CN80" i="24"/>
  <c r="CN86" i="24"/>
  <c r="CN22" i="24"/>
  <c r="CN29" i="24"/>
  <c r="CN36" i="24"/>
  <c r="CN51" i="24"/>
  <c r="CN18" i="24"/>
  <c r="CN47" i="24"/>
  <c r="CN57" i="24"/>
  <c r="CN72" i="24"/>
  <c r="CN78" i="24"/>
  <c r="CN85" i="24"/>
  <c r="CN21" i="24"/>
  <c r="CN28" i="24"/>
  <c r="CN43" i="24"/>
  <c r="CN66" i="24"/>
  <c r="CN74" i="24"/>
  <c r="CN39" i="24"/>
  <c r="CN49" i="24"/>
  <c r="CN64" i="24"/>
  <c r="CN70" i="24"/>
  <c r="CN77" i="24"/>
  <c r="CN84" i="24"/>
  <c r="CN20" i="24"/>
  <c r="CN35" i="24"/>
  <c r="CN50" i="24"/>
  <c r="CN58" i="24"/>
  <c r="CN31" i="24"/>
  <c r="CN41" i="24"/>
  <c r="CN56" i="24"/>
  <c r="CN62" i="24"/>
  <c r="CN69" i="24"/>
  <c r="CN76" i="24"/>
  <c r="CN91" i="24"/>
  <c r="CN27" i="24"/>
  <c r="CN34" i="24"/>
  <c r="CN87" i="24"/>
  <c r="CN23" i="24"/>
  <c r="CN33" i="24"/>
  <c r="CN48" i="24"/>
  <c r="CN54" i="24"/>
  <c r="CN61" i="24"/>
  <c r="CN68" i="24"/>
  <c r="CN83" i="24"/>
  <c r="CN90" i="24"/>
  <c r="CN79" i="24"/>
  <c r="CN89" i="24"/>
  <c r="CN25" i="24"/>
  <c r="CN40" i="24"/>
  <c r="CN46" i="24"/>
  <c r="CN53" i="24"/>
  <c r="CN60" i="24"/>
  <c r="CN75" i="24"/>
  <c r="CN26" i="24"/>
  <c r="CN71" i="24"/>
  <c r="CN81" i="24"/>
  <c r="CN17" i="24"/>
  <c r="CN32" i="24"/>
  <c r="CN38" i="24"/>
  <c r="CN45" i="24"/>
  <c r="CN52" i="24"/>
  <c r="CN67" i="24"/>
  <c r="CN42" i="24"/>
  <c r="CN63" i="24"/>
  <c r="CN73" i="24"/>
  <c r="CN88" i="24"/>
  <c r="CN24" i="24"/>
  <c r="CN30" i="24"/>
  <c r="CN37" i="24"/>
  <c r="CN44" i="24"/>
  <c r="CN59" i="24"/>
  <c r="W16" i="14"/>
  <c r="D198" i="21" a="1"/>
  <c r="D198" i="21" s="1"/>
  <c r="D194" i="21" a="1"/>
  <c r="D194" i="21" s="1"/>
  <c r="D190" i="21" a="1"/>
  <c r="D190" i="21" s="1"/>
  <c r="D186" i="21" a="1"/>
  <c r="D186" i="21" s="1"/>
  <c r="D182" i="21" a="1"/>
  <c r="D182" i="21" s="1"/>
  <c r="D178" i="21" a="1"/>
  <c r="D178" i="21" s="1"/>
  <c r="D174" i="21" a="1"/>
  <c r="D174" i="21" s="1"/>
  <c r="D170" i="21" a="1"/>
  <c r="D170" i="21" s="1"/>
  <c r="D166" i="21" a="1"/>
  <c r="D166" i="21" s="1"/>
  <c r="D162" i="21" a="1"/>
  <c r="D162" i="21" s="1"/>
  <c r="D158" i="21" a="1"/>
  <c r="D158" i="21" s="1"/>
  <c r="D154" i="21" a="1"/>
  <c r="D154" i="21" s="1"/>
  <c r="D150" i="21" a="1"/>
  <c r="D150" i="21" s="1"/>
  <c r="D197" i="21" a="1"/>
  <c r="D197" i="21" s="1"/>
  <c r="D193" i="21" a="1"/>
  <c r="D193" i="21" s="1"/>
  <c r="D189" i="21" a="1"/>
  <c r="D189" i="21" s="1"/>
  <c r="D185" i="21" a="1"/>
  <c r="D185" i="21" s="1"/>
  <c r="D181" i="21" a="1"/>
  <c r="D181" i="21" s="1"/>
  <c r="D177" i="21" a="1"/>
  <c r="D177" i="21" s="1"/>
  <c r="D173" i="21" a="1"/>
  <c r="D173" i="21" s="1"/>
  <c r="D169" i="21" a="1"/>
  <c r="D169" i="21" s="1"/>
  <c r="D165" i="21" a="1"/>
  <c r="D165" i="21" s="1"/>
  <c r="D161" i="21" a="1"/>
  <c r="D161" i="21" s="1"/>
  <c r="D157" i="21" a="1"/>
  <c r="D157" i="21" s="1"/>
  <c r="D153" i="21" a="1"/>
  <c r="D153" i="21" s="1"/>
  <c r="D149" i="21" a="1"/>
  <c r="D149" i="21" s="1"/>
  <c r="D200" i="21" a="1"/>
  <c r="D200" i="21" s="1"/>
  <c r="D196" i="21" a="1"/>
  <c r="D196" i="21" s="1"/>
  <c r="D192" i="21" a="1"/>
  <c r="D192" i="21" s="1"/>
  <c r="D188" i="21" a="1"/>
  <c r="D188" i="21" s="1"/>
  <c r="D184" i="21" a="1"/>
  <c r="D184" i="21" s="1"/>
  <c r="D180" i="21" a="1"/>
  <c r="D180" i="21" s="1"/>
  <c r="D176" i="21" a="1"/>
  <c r="D176" i="21" s="1"/>
  <c r="D172" i="21" a="1"/>
  <c r="D172" i="21" s="1"/>
  <c r="D168" i="21" a="1"/>
  <c r="D168" i="21" s="1"/>
  <c r="D164" i="21" a="1"/>
  <c r="D164" i="21" s="1"/>
  <c r="D160" i="21" a="1"/>
  <c r="D160" i="21" s="1"/>
  <c r="D156" i="21" a="1"/>
  <c r="D156" i="21" s="1"/>
  <c r="D152" i="21" a="1"/>
  <c r="D152" i="21" s="1"/>
  <c r="D199" i="21" a="1"/>
  <c r="D199" i="21" s="1"/>
  <c r="D195" i="21" a="1"/>
  <c r="D195" i="21" s="1"/>
  <c r="D191" i="21" a="1"/>
  <c r="D191" i="21" s="1"/>
  <c r="D187" i="21" a="1"/>
  <c r="D187" i="21" s="1"/>
  <c r="D183" i="21" a="1"/>
  <c r="D183" i="21" s="1"/>
  <c r="D179" i="21" a="1"/>
  <c r="D179" i="21" s="1"/>
  <c r="D175" i="21" a="1"/>
  <c r="D175" i="21" s="1"/>
  <c r="D171" i="21" a="1"/>
  <c r="D171" i="21" s="1"/>
  <c r="D167" i="21" a="1"/>
  <c r="D167" i="21" s="1"/>
  <c r="D163" i="21" a="1"/>
  <c r="D163" i="21" s="1"/>
  <c r="D159" i="21" a="1"/>
  <c r="D159" i="21" s="1"/>
  <c r="D155" i="21" a="1"/>
  <c r="D155" i="21" s="1"/>
  <c r="D151" i="21" a="1"/>
  <c r="D151" i="21" s="1"/>
  <c r="W59" i="21" a="1"/>
  <c r="W59" i="21" s="1"/>
  <c r="W51" i="21" a="1"/>
  <c r="W51" i="21" s="1"/>
  <c r="W43" i="21" a="1"/>
  <c r="W43" i="21" s="1"/>
  <c r="W35" i="21" a="1"/>
  <c r="W35" i="21" s="1"/>
  <c r="W27" i="21" a="1"/>
  <c r="W27" i="21" s="1"/>
  <c r="W60" i="21" a="1"/>
  <c r="W60" i="21" s="1"/>
  <c r="W52" i="21" a="1"/>
  <c r="W52" i="21" s="1"/>
  <c r="W44" i="21" a="1"/>
  <c r="W44" i="21" s="1"/>
  <c r="W36" i="21" a="1"/>
  <c r="W36" i="21" s="1"/>
  <c r="W28" i="21" a="1"/>
  <c r="W28" i="21" s="1"/>
  <c r="W61" i="21" a="1"/>
  <c r="W61" i="21" s="1"/>
  <c r="W53" i="21" a="1"/>
  <c r="W53" i="21" s="1"/>
  <c r="W45" i="21" a="1"/>
  <c r="W45" i="21" s="1"/>
  <c r="W37" i="21" a="1"/>
  <c r="W37" i="21" s="1"/>
  <c r="W29" i="21" a="1"/>
  <c r="W29" i="21" s="1"/>
  <c r="W62" i="21" a="1"/>
  <c r="W62" i="21" s="1"/>
  <c r="W54" i="21" a="1"/>
  <c r="W54" i="21" s="1"/>
  <c r="W46" i="21" a="1"/>
  <c r="W46" i="21" s="1"/>
  <c r="W38" i="21" a="1"/>
  <c r="W38" i="21" s="1"/>
  <c r="W30" i="21" a="1"/>
  <c r="W30" i="21" s="1"/>
  <c r="W63" i="21" a="1"/>
  <c r="W63" i="21" s="1"/>
  <c r="W55" i="21" a="1"/>
  <c r="W55" i="21" s="1"/>
  <c r="W47" i="21" a="1"/>
  <c r="W47" i="21" s="1"/>
  <c r="W39" i="21" a="1"/>
  <c r="W39" i="21" s="1"/>
  <c r="W31" i="21" a="1"/>
  <c r="W31" i="21" s="1"/>
  <c r="W64" i="21" a="1"/>
  <c r="W64" i="21" s="1"/>
  <c r="W56" i="21" a="1"/>
  <c r="W56" i="21" s="1"/>
  <c r="W48" i="21" a="1"/>
  <c r="W48" i="21" s="1"/>
  <c r="W40" i="21" a="1"/>
  <c r="W40" i="21" s="1"/>
  <c r="W57" i="21" a="1"/>
  <c r="W57" i="21" s="1"/>
  <c r="W49" i="21" a="1"/>
  <c r="W49" i="21" s="1"/>
  <c r="W41" i="21" a="1"/>
  <c r="W41" i="21" s="1"/>
  <c r="W33" i="21" a="1"/>
  <c r="W33" i="21" s="1"/>
  <c r="W25" i="21" a="1"/>
  <c r="W25" i="21" s="1"/>
  <c r="W58" i="21" a="1"/>
  <c r="W58" i="21" s="1"/>
  <c r="W50" i="21" a="1"/>
  <c r="W50" i="21" s="1"/>
  <c r="W42" i="21" a="1"/>
  <c r="W42" i="21" s="1"/>
  <c r="W34" i="21" a="1"/>
  <c r="W34" i="21" s="1"/>
  <c r="W26" i="21" a="1"/>
  <c r="W26" i="21" s="1"/>
  <c r="W20" i="21" a="1"/>
  <c r="W20" i="21" s="1"/>
  <c r="W21" i="21" a="1"/>
  <c r="W21" i="21" s="1"/>
  <c r="W13" i="21" a="1"/>
  <c r="W13" i="21" s="1"/>
  <c r="W22" i="21" a="1"/>
  <c r="W22" i="21" s="1"/>
  <c r="W14" i="21" a="1"/>
  <c r="W14" i="21" s="1"/>
  <c r="W23" i="21" a="1"/>
  <c r="W23" i="21" s="1"/>
  <c r="W15" i="21" a="1"/>
  <c r="W15" i="21" s="1"/>
  <c r="W24" i="21" a="1"/>
  <c r="W24" i="21" s="1"/>
  <c r="W16" i="21" a="1"/>
  <c r="W16" i="21" s="1"/>
  <c r="W32" i="21" a="1"/>
  <c r="W32" i="21" s="1"/>
  <c r="W17" i="21" a="1"/>
  <c r="W17" i="21" s="1"/>
  <c r="W18" i="21" a="1"/>
  <c r="W18" i="21" s="1"/>
  <c r="W19" i="21" a="1"/>
  <c r="W19" i="21" s="1"/>
  <c r="U57" i="21" a="1"/>
  <c r="U57" i="21" s="1"/>
  <c r="U49" i="21" a="1"/>
  <c r="U49" i="21" s="1"/>
  <c r="U41" i="21" a="1"/>
  <c r="U41" i="21" s="1"/>
  <c r="U33" i="21" a="1"/>
  <c r="U33" i="21" s="1"/>
  <c r="U58" i="21" a="1"/>
  <c r="U58" i="21" s="1"/>
  <c r="U50" i="21" a="1"/>
  <c r="U50" i="21" s="1"/>
  <c r="U42" i="21" a="1"/>
  <c r="U42" i="21" s="1"/>
  <c r="U34" i="21" a="1"/>
  <c r="U34" i="21" s="1"/>
  <c r="U59" i="21" a="1"/>
  <c r="U59" i="21" s="1"/>
  <c r="U51" i="21" a="1"/>
  <c r="U51" i="21" s="1"/>
  <c r="U43" i="21" a="1"/>
  <c r="U43" i="21" s="1"/>
  <c r="U35" i="21" a="1"/>
  <c r="U35" i="21" s="1"/>
  <c r="U27" i="21" a="1"/>
  <c r="U27" i="21" s="1"/>
  <c r="U60" i="21" a="1"/>
  <c r="U60" i="21" s="1"/>
  <c r="U52" i="21" a="1"/>
  <c r="U52" i="21" s="1"/>
  <c r="U44" i="21" a="1"/>
  <c r="U44" i="21" s="1"/>
  <c r="U36" i="21" a="1"/>
  <c r="U36" i="21" s="1"/>
  <c r="U28" i="21" a="1"/>
  <c r="U28" i="21" s="1"/>
  <c r="U61" i="21" a="1"/>
  <c r="U61" i="21" s="1"/>
  <c r="U53" i="21" a="1"/>
  <c r="U53" i="21" s="1"/>
  <c r="U45" i="21" a="1"/>
  <c r="U45" i="21" s="1"/>
  <c r="U37" i="21" a="1"/>
  <c r="U37" i="21" s="1"/>
  <c r="U29" i="21" a="1"/>
  <c r="U29" i="21" s="1"/>
  <c r="U62" i="21" a="1"/>
  <c r="U62" i="21" s="1"/>
  <c r="U54" i="21" a="1"/>
  <c r="U54" i="21" s="1"/>
  <c r="U46" i="21" a="1"/>
  <c r="U46" i="21" s="1"/>
  <c r="U38" i="21" a="1"/>
  <c r="U38" i="21" s="1"/>
  <c r="U63" i="21" a="1"/>
  <c r="U63" i="21" s="1"/>
  <c r="U55" i="21" a="1"/>
  <c r="U55" i="21" s="1"/>
  <c r="U47" i="21" a="1"/>
  <c r="U47" i="21" s="1"/>
  <c r="U39" i="21" a="1"/>
  <c r="U39" i="21" s="1"/>
  <c r="U31" i="21" a="1"/>
  <c r="U31" i="21" s="1"/>
  <c r="U64" i="21" a="1"/>
  <c r="U64" i="21" s="1"/>
  <c r="U56" i="21" a="1"/>
  <c r="U56" i="21" s="1"/>
  <c r="U48" i="21" a="1"/>
  <c r="U48" i="21" s="1"/>
  <c r="U40" i="21" a="1"/>
  <c r="U40" i="21" s="1"/>
  <c r="U32" i="21" a="1"/>
  <c r="U32" i="21" s="1"/>
  <c r="U18" i="21" a="1"/>
  <c r="U18" i="21" s="1"/>
  <c r="U19" i="21" a="1"/>
  <c r="U19" i="21" s="1"/>
  <c r="U26" i="21" a="1"/>
  <c r="U26" i="21" s="1"/>
  <c r="U20" i="21" a="1"/>
  <c r="U20" i="21" s="1"/>
  <c r="U25" i="21" a="1"/>
  <c r="U25" i="21" s="1"/>
  <c r="U21" i="21" a="1"/>
  <c r="U21" i="21" s="1"/>
  <c r="U13" i="21" a="1"/>
  <c r="U13" i="21" s="1"/>
  <c r="U22" i="21" a="1"/>
  <c r="U22" i="21" s="1"/>
  <c r="U14" i="21" a="1"/>
  <c r="U14" i="21" s="1"/>
  <c r="U23" i="21" a="1"/>
  <c r="U23" i="21" s="1"/>
  <c r="U15" i="21" a="1"/>
  <c r="U15" i="21" s="1"/>
  <c r="U30" i="21" a="1"/>
  <c r="U30" i="21" s="1"/>
  <c r="U24" i="21" a="1"/>
  <c r="U24" i="21" s="1"/>
  <c r="U16" i="21" a="1"/>
  <c r="U16" i="21" s="1"/>
  <c r="U17" i="21" a="1"/>
  <c r="U17" i="21" s="1"/>
  <c r="T64" i="21" a="1"/>
  <c r="T64" i="21" s="1"/>
  <c r="T56" i="21" a="1"/>
  <c r="T56" i="21" s="1"/>
  <c r="T48" i="21" a="1"/>
  <c r="T48" i="21" s="1"/>
  <c r="T40" i="21" a="1"/>
  <c r="T40" i="21" s="1"/>
  <c r="T32" i="21" a="1"/>
  <c r="T32" i="21" s="1"/>
  <c r="T57" i="21" a="1"/>
  <c r="T57" i="21" s="1"/>
  <c r="T49" i="21" a="1"/>
  <c r="T49" i="21" s="1"/>
  <c r="T41" i="21" a="1"/>
  <c r="T41" i="21" s="1"/>
  <c r="T33" i="21" a="1"/>
  <c r="T33" i="21" s="1"/>
  <c r="T58" i="21" a="1"/>
  <c r="T58" i="21" s="1"/>
  <c r="T50" i="21" a="1"/>
  <c r="T50" i="21" s="1"/>
  <c r="T42" i="21" a="1"/>
  <c r="T42" i="21" s="1"/>
  <c r="T34" i="21" a="1"/>
  <c r="T34" i="21" s="1"/>
  <c r="T26" i="21" a="1"/>
  <c r="T26" i="21" s="1"/>
  <c r="T59" i="21" a="1"/>
  <c r="T59" i="21" s="1"/>
  <c r="T51" i="21" a="1"/>
  <c r="T51" i="21" s="1"/>
  <c r="T43" i="21" a="1"/>
  <c r="T43" i="21" s="1"/>
  <c r="T35" i="21" a="1"/>
  <c r="T35" i="21" s="1"/>
  <c r="T27" i="21" a="1"/>
  <c r="T27" i="21" s="1"/>
  <c r="T60" i="21" a="1"/>
  <c r="T60" i="21" s="1"/>
  <c r="T52" i="21" a="1"/>
  <c r="T52" i="21" s="1"/>
  <c r="T44" i="21" a="1"/>
  <c r="T44" i="21" s="1"/>
  <c r="T36" i="21" a="1"/>
  <c r="T36" i="21" s="1"/>
  <c r="T28" i="21" a="1"/>
  <c r="T28" i="21" s="1"/>
  <c r="T61" i="21" a="1"/>
  <c r="T61" i="21" s="1"/>
  <c r="T53" i="21" a="1"/>
  <c r="T53" i="21" s="1"/>
  <c r="T45" i="21" a="1"/>
  <c r="T45" i="21" s="1"/>
  <c r="T37" i="21" a="1"/>
  <c r="T37" i="21" s="1"/>
  <c r="T62" i="21" a="1"/>
  <c r="T62" i="21" s="1"/>
  <c r="T54" i="21" a="1"/>
  <c r="T54" i="21" s="1"/>
  <c r="T46" i="21" a="1"/>
  <c r="T46" i="21" s="1"/>
  <c r="T38" i="21" a="1"/>
  <c r="T38" i="21" s="1"/>
  <c r="T30" i="21" a="1"/>
  <c r="T30" i="21" s="1"/>
  <c r="T63" i="21" a="1"/>
  <c r="T63" i="21" s="1"/>
  <c r="T55" i="21" a="1"/>
  <c r="T55" i="21" s="1"/>
  <c r="T47" i="21" a="1"/>
  <c r="T47" i="21" s="1"/>
  <c r="T39" i="21" a="1"/>
  <c r="T39" i="21" s="1"/>
  <c r="T31" i="21" a="1"/>
  <c r="T31" i="21" s="1"/>
  <c r="T17" i="21" a="1"/>
  <c r="T17" i="21" s="1"/>
  <c r="T18" i="21" a="1"/>
  <c r="T18" i="21" s="1"/>
  <c r="T19" i="21" a="1"/>
  <c r="T19" i="21" s="1"/>
  <c r="T20" i="21" a="1"/>
  <c r="T20" i="21" s="1"/>
  <c r="T25" i="21" a="1"/>
  <c r="T25" i="21" s="1"/>
  <c r="T21" i="21" a="1"/>
  <c r="T21" i="21" s="1"/>
  <c r="T13" i="21" a="1"/>
  <c r="T13" i="21" s="1"/>
  <c r="T22" i="21" a="1"/>
  <c r="T22" i="21" s="1"/>
  <c r="T14" i="21" a="1"/>
  <c r="T14" i="21" s="1"/>
  <c r="T29" i="21" a="1"/>
  <c r="T29" i="21" s="1"/>
  <c r="T23" i="21" a="1"/>
  <c r="T23" i="21" s="1"/>
  <c r="T15" i="21" a="1"/>
  <c r="T15" i="21" s="1"/>
  <c r="T24" i="21" a="1"/>
  <c r="T24" i="21" s="1"/>
  <c r="T16" i="21" a="1"/>
  <c r="T16" i="21" s="1"/>
  <c r="V58" i="21" a="1"/>
  <c r="V58" i="21" s="1"/>
  <c r="V50" i="21" a="1"/>
  <c r="V50" i="21" s="1"/>
  <c r="V42" i="21" a="1"/>
  <c r="V42" i="21" s="1"/>
  <c r="V34" i="21" a="1"/>
  <c r="V34" i="21" s="1"/>
  <c r="V59" i="21" a="1"/>
  <c r="V59" i="21" s="1"/>
  <c r="V51" i="21" a="1"/>
  <c r="V51" i="21" s="1"/>
  <c r="V43" i="21" a="1"/>
  <c r="V43" i="21" s="1"/>
  <c r="V35" i="21" a="1"/>
  <c r="V35" i="21" s="1"/>
  <c r="V60" i="21" a="1"/>
  <c r="V60" i="21" s="1"/>
  <c r="V52" i="21" a="1"/>
  <c r="V52" i="21" s="1"/>
  <c r="V44" i="21" a="1"/>
  <c r="V44" i="21" s="1"/>
  <c r="V36" i="21" a="1"/>
  <c r="V36" i="21" s="1"/>
  <c r="V28" i="21" a="1"/>
  <c r="V28" i="21" s="1"/>
  <c r="V61" i="21" a="1"/>
  <c r="V61" i="21" s="1"/>
  <c r="V53" i="21" a="1"/>
  <c r="V53" i="21" s="1"/>
  <c r="V45" i="21" a="1"/>
  <c r="V45" i="21" s="1"/>
  <c r="V37" i="21" a="1"/>
  <c r="V37" i="21" s="1"/>
  <c r="V29" i="21" a="1"/>
  <c r="V29" i="21" s="1"/>
  <c r="V62" i="21" a="1"/>
  <c r="V62" i="21" s="1"/>
  <c r="V54" i="21" a="1"/>
  <c r="V54" i="21" s="1"/>
  <c r="V46" i="21" a="1"/>
  <c r="V46" i="21" s="1"/>
  <c r="V38" i="21" a="1"/>
  <c r="V38" i="21" s="1"/>
  <c r="V30" i="21" a="1"/>
  <c r="V30" i="21" s="1"/>
  <c r="V63" i="21" a="1"/>
  <c r="V63" i="21" s="1"/>
  <c r="V55" i="21" a="1"/>
  <c r="V55" i="21" s="1"/>
  <c r="V47" i="21" a="1"/>
  <c r="V47" i="21" s="1"/>
  <c r="V39" i="21" a="1"/>
  <c r="V39" i="21" s="1"/>
  <c r="V64" i="21" a="1"/>
  <c r="V64" i="21" s="1"/>
  <c r="V56" i="21" a="1"/>
  <c r="V56" i="21" s="1"/>
  <c r="V48" i="21" a="1"/>
  <c r="V48" i="21" s="1"/>
  <c r="V40" i="21" a="1"/>
  <c r="V40" i="21" s="1"/>
  <c r="V32" i="21" a="1"/>
  <c r="V32" i="21" s="1"/>
  <c r="V57" i="21" a="1"/>
  <c r="V57" i="21" s="1"/>
  <c r="V49" i="21" a="1"/>
  <c r="V49" i="21" s="1"/>
  <c r="V41" i="21" a="1"/>
  <c r="V41" i="21" s="1"/>
  <c r="V33" i="21" a="1"/>
  <c r="V33" i="21" s="1"/>
  <c r="V19" i="21" a="1"/>
  <c r="V19" i="21" s="1"/>
  <c r="V26" i="21" a="1"/>
  <c r="V26" i="21" s="1"/>
  <c r="V20" i="21" a="1"/>
  <c r="V20" i="21" s="1"/>
  <c r="V25" i="21" a="1"/>
  <c r="V25" i="21" s="1"/>
  <c r="V21" i="21" a="1"/>
  <c r="V21" i="21" s="1"/>
  <c r="V13" i="21" a="1"/>
  <c r="V13" i="21" s="1"/>
  <c r="V22" i="21" a="1"/>
  <c r="V22" i="21" s="1"/>
  <c r="V14" i="21" a="1"/>
  <c r="V14" i="21" s="1"/>
  <c r="V23" i="21" a="1"/>
  <c r="V23" i="21" s="1"/>
  <c r="V15" i="21" a="1"/>
  <c r="V15" i="21" s="1"/>
  <c r="V24" i="21" a="1"/>
  <c r="V24" i="21" s="1"/>
  <c r="V16" i="21" a="1"/>
  <c r="V16" i="21" s="1"/>
  <c r="V31" i="21" a="1"/>
  <c r="V31" i="21" s="1"/>
  <c r="V27" i="21" a="1"/>
  <c r="V27" i="21" s="1"/>
  <c r="V17" i="21" a="1"/>
  <c r="V17" i="21" s="1"/>
  <c r="V18" i="21" a="1"/>
  <c r="V18" i="21" s="1"/>
  <c r="I61" i="21" a="1"/>
  <c r="I61" i="21" s="1"/>
  <c r="I53" i="21" a="1"/>
  <c r="I53" i="21" s="1"/>
  <c r="I45" i="21" a="1"/>
  <c r="I45" i="21" s="1"/>
  <c r="I37" i="21" a="1"/>
  <c r="I37" i="21" s="1"/>
  <c r="I29" i="21" a="1"/>
  <c r="I29" i="21" s="1"/>
  <c r="I62" i="21" a="1"/>
  <c r="I62" i="21" s="1"/>
  <c r="I54" i="21" a="1"/>
  <c r="I54" i="21" s="1"/>
  <c r="I46" i="21" a="1"/>
  <c r="I46" i="21" s="1"/>
  <c r="I38" i="21" a="1"/>
  <c r="I38" i="21" s="1"/>
  <c r="I30" i="21" a="1"/>
  <c r="I30" i="21" s="1"/>
  <c r="I63" i="21" a="1"/>
  <c r="I63" i="21" s="1"/>
  <c r="I55" i="21" a="1"/>
  <c r="I55" i="21" s="1"/>
  <c r="I47" i="21" a="1"/>
  <c r="I47" i="21" s="1"/>
  <c r="I39" i="21" a="1"/>
  <c r="I39" i="21" s="1"/>
  <c r="I31" i="21" a="1"/>
  <c r="I31" i="21" s="1"/>
  <c r="I64" i="21" a="1"/>
  <c r="I64" i="21" s="1"/>
  <c r="I56" i="21" a="1"/>
  <c r="I56" i="21" s="1"/>
  <c r="I48" i="21" a="1"/>
  <c r="I48" i="21" s="1"/>
  <c r="I40" i="21" a="1"/>
  <c r="I40" i="21" s="1"/>
  <c r="I32" i="21" a="1"/>
  <c r="I32" i="21" s="1"/>
  <c r="I57" i="21" a="1"/>
  <c r="I57" i="21" s="1"/>
  <c r="I49" i="21" a="1"/>
  <c r="I49" i="21" s="1"/>
  <c r="I41" i="21" a="1"/>
  <c r="I41" i="21" s="1"/>
  <c r="I33" i="21" a="1"/>
  <c r="I33" i="21" s="1"/>
  <c r="I58" i="21" a="1"/>
  <c r="I58" i="21" s="1"/>
  <c r="I50" i="21" a="1"/>
  <c r="I50" i="21" s="1"/>
  <c r="I42" i="21" a="1"/>
  <c r="I42" i="21" s="1"/>
  <c r="I59" i="21" a="1"/>
  <c r="I59" i="21" s="1"/>
  <c r="I51" i="21" a="1"/>
  <c r="I51" i="21" s="1"/>
  <c r="I43" i="21" a="1"/>
  <c r="I43" i="21" s="1"/>
  <c r="I35" i="21" a="1"/>
  <c r="I35" i="21" s="1"/>
  <c r="I27" i="21" a="1"/>
  <c r="I27" i="21" s="1"/>
  <c r="I60" i="21" a="1"/>
  <c r="I60" i="21" s="1"/>
  <c r="I52" i="21" a="1"/>
  <c r="I52" i="21" s="1"/>
  <c r="I44" i="21" a="1"/>
  <c r="I44" i="21" s="1"/>
  <c r="I36" i="21" a="1"/>
  <c r="I36" i="21" s="1"/>
  <c r="I28" i="21" a="1"/>
  <c r="I28" i="21" s="1"/>
  <c r="I22" i="21" a="1"/>
  <c r="I22" i="21" s="1"/>
  <c r="I14" i="21" a="1"/>
  <c r="I14" i="21" s="1"/>
  <c r="I23" i="21" a="1"/>
  <c r="I23" i="21" s="1"/>
  <c r="I15" i="21" a="1"/>
  <c r="I15" i="21" s="1"/>
  <c r="I26" i="21" a="1"/>
  <c r="I26" i="21" s="1"/>
  <c r="I24" i="21" a="1"/>
  <c r="I24" i="21" s="1"/>
  <c r="I16" i="21" a="1"/>
  <c r="I16" i="21" s="1"/>
  <c r="I17" i="21" a="1"/>
  <c r="I17" i="21" s="1"/>
  <c r="I25" i="21" a="1"/>
  <c r="I25" i="21" s="1"/>
  <c r="I18" i="21" a="1"/>
  <c r="I18" i="21" s="1"/>
  <c r="I19" i="21" a="1"/>
  <c r="I19" i="21" s="1"/>
  <c r="I34" i="21" a="1"/>
  <c r="I34" i="21" s="1"/>
  <c r="I20" i="21" a="1"/>
  <c r="I20" i="21" s="1"/>
  <c r="I21" i="21" a="1"/>
  <c r="I21" i="21" s="1"/>
  <c r="I13" i="21" a="1"/>
  <c r="I13" i="21" s="1"/>
  <c r="R62" i="21" a="1"/>
  <c r="R62" i="21" s="1"/>
  <c r="R54" i="21" a="1"/>
  <c r="R54" i="21" s="1"/>
  <c r="R46" i="21" a="1"/>
  <c r="R46" i="21" s="1"/>
  <c r="R38" i="21" a="1"/>
  <c r="R38" i="21" s="1"/>
  <c r="R30" i="21" a="1"/>
  <c r="R30" i="21" s="1"/>
  <c r="R63" i="21" a="1"/>
  <c r="R63" i="21" s="1"/>
  <c r="R55" i="21" a="1"/>
  <c r="R55" i="21" s="1"/>
  <c r="R47" i="21" a="1"/>
  <c r="R47" i="21" s="1"/>
  <c r="R39" i="21" a="1"/>
  <c r="R39" i="21" s="1"/>
  <c r="R31" i="21" a="1"/>
  <c r="R31" i="21" s="1"/>
  <c r="R64" i="21" a="1"/>
  <c r="R64" i="21" s="1"/>
  <c r="R56" i="21" a="1"/>
  <c r="R56" i="21" s="1"/>
  <c r="R48" i="21" a="1"/>
  <c r="R48" i="21" s="1"/>
  <c r="R40" i="21" a="1"/>
  <c r="R40" i="21" s="1"/>
  <c r="R32" i="21" a="1"/>
  <c r="R32" i="21" s="1"/>
  <c r="R57" i="21" a="1"/>
  <c r="R57" i="21" s="1"/>
  <c r="R49" i="21" a="1"/>
  <c r="R49" i="21" s="1"/>
  <c r="R41" i="21" a="1"/>
  <c r="R41" i="21" s="1"/>
  <c r="R33" i="21" a="1"/>
  <c r="R33" i="21" s="1"/>
  <c r="R58" i="21" a="1"/>
  <c r="R58" i="21" s="1"/>
  <c r="R50" i="21" a="1"/>
  <c r="R50" i="21" s="1"/>
  <c r="R42" i="21" a="1"/>
  <c r="R42" i="21" s="1"/>
  <c r="R34" i="21" a="1"/>
  <c r="R34" i="21" s="1"/>
  <c r="R26" i="21" a="1"/>
  <c r="R26" i="21" s="1"/>
  <c r="R59" i="21" a="1"/>
  <c r="R59" i="21" s="1"/>
  <c r="R51" i="21" a="1"/>
  <c r="R51" i="21" s="1"/>
  <c r="R43" i="21" a="1"/>
  <c r="R43" i="21" s="1"/>
  <c r="R60" i="21" a="1"/>
  <c r="R60" i="21" s="1"/>
  <c r="R52" i="21" a="1"/>
  <c r="R52" i="21" s="1"/>
  <c r="R44" i="21" a="1"/>
  <c r="R44" i="21" s="1"/>
  <c r="R36" i="21" a="1"/>
  <c r="R36" i="21" s="1"/>
  <c r="R28" i="21" a="1"/>
  <c r="R28" i="21" s="1"/>
  <c r="R61" i="21" a="1"/>
  <c r="R61" i="21" s="1"/>
  <c r="R53" i="21" a="1"/>
  <c r="R53" i="21" s="1"/>
  <c r="R45" i="21" a="1"/>
  <c r="R45" i="21" s="1"/>
  <c r="R37" i="21" a="1"/>
  <c r="R37" i="21" s="1"/>
  <c r="R29" i="21" a="1"/>
  <c r="R29" i="21" s="1"/>
  <c r="R23" i="21" a="1"/>
  <c r="R23" i="21" s="1"/>
  <c r="R15" i="21" a="1"/>
  <c r="R15" i="21" s="1"/>
  <c r="R24" i="21" a="1"/>
  <c r="R24" i="21" s="1"/>
  <c r="R16" i="21" a="1"/>
  <c r="R16" i="21" s="1"/>
  <c r="R17" i="21" a="1"/>
  <c r="R17" i="21" s="1"/>
  <c r="R18" i="21" a="1"/>
  <c r="R18" i="21" s="1"/>
  <c r="R19" i="21" a="1"/>
  <c r="R19" i="21" s="1"/>
  <c r="R35" i="21" a="1"/>
  <c r="R35" i="21" s="1"/>
  <c r="R25" i="21" a="1"/>
  <c r="R25" i="21" s="1"/>
  <c r="R20" i="21" a="1"/>
  <c r="R20" i="21" s="1"/>
  <c r="R21" i="21" a="1"/>
  <c r="R21" i="21" s="1"/>
  <c r="R13" i="21" a="1"/>
  <c r="R13" i="21" s="1"/>
  <c r="R27" i="21" a="1"/>
  <c r="R27" i="21" s="1"/>
  <c r="R22" i="21" a="1"/>
  <c r="R22" i="21" s="1"/>
  <c r="R14" i="21" a="1"/>
  <c r="R14" i="21" s="1"/>
  <c r="H60" i="21" a="1"/>
  <c r="H60" i="21" s="1"/>
  <c r="H52" i="21" a="1"/>
  <c r="H52" i="21" s="1"/>
  <c r="H44" i="21" a="1"/>
  <c r="H44" i="21" s="1"/>
  <c r="H36" i="21" a="1"/>
  <c r="H36" i="21" s="1"/>
  <c r="H28" i="21" a="1"/>
  <c r="H28" i="21" s="1"/>
  <c r="H61" i="21" a="1"/>
  <c r="H61" i="21" s="1"/>
  <c r="H53" i="21" a="1"/>
  <c r="H53" i="21" s="1"/>
  <c r="H45" i="21" a="1"/>
  <c r="H45" i="21" s="1"/>
  <c r="H37" i="21" a="1"/>
  <c r="H37" i="21" s="1"/>
  <c r="H29" i="21" a="1"/>
  <c r="H29" i="21" s="1"/>
  <c r="H62" i="21" a="1"/>
  <c r="H62" i="21" s="1"/>
  <c r="H54" i="21" a="1"/>
  <c r="H54" i="21" s="1"/>
  <c r="H46" i="21" a="1"/>
  <c r="H46" i="21" s="1"/>
  <c r="H38" i="21" a="1"/>
  <c r="H38" i="21" s="1"/>
  <c r="H30" i="21" a="1"/>
  <c r="H30" i="21" s="1"/>
  <c r="H63" i="21" a="1"/>
  <c r="H63" i="21" s="1"/>
  <c r="H55" i="21" a="1"/>
  <c r="H55" i="21" s="1"/>
  <c r="H47" i="21" a="1"/>
  <c r="H47" i="21" s="1"/>
  <c r="H39" i="21" a="1"/>
  <c r="H39" i="21" s="1"/>
  <c r="H31" i="21" a="1"/>
  <c r="H31" i="21" s="1"/>
  <c r="H64" i="21" a="1"/>
  <c r="H64" i="21" s="1"/>
  <c r="H56" i="21" a="1"/>
  <c r="H56" i="21" s="1"/>
  <c r="H48" i="21" a="1"/>
  <c r="H48" i="21" s="1"/>
  <c r="H40" i="21" a="1"/>
  <c r="H40" i="21" s="1"/>
  <c r="H32" i="21" a="1"/>
  <c r="H32" i="21" s="1"/>
  <c r="H57" i="21" a="1"/>
  <c r="H57" i="21" s="1"/>
  <c r="H49" i="21" a="1"/>
  <c r="H49" i="21" s="1"/>
  <c r="H41" i="21" a="1"/>
  <c r="H41" i="21" s="1"/>
  <c r="H58" i="21" a="1"/>
  <c r="H58" i="21" s="1"/>
  <c r="H50" i="21" a="1"/>
  <c r="H50" i="21" s="1"/>
  <c r="H42" i="21" a="1"/>
  <c r="H42" i="21" s="1"/>
  <c r="H34" i="21" a="1"/>
  <c r="H34" i="21" s="1"/>
  <c r="H26" i="21" a="1"/>
  <c r="H26" i="21" s="1"/>
  <c r="H59" i="21" a="1"/>
  <c r="H59" i="21" s="1"/>
  <c r="H51" i="21" a="1"/>
  <c r="H51" i="21" s="1"/>
  <c r="H43" i="21" a="1"/>
  <c r="H43" i="21" s="1"/>
  <c r="H35" i="21" a="1"/>
  <c r="H35" i="21" s="1"/>
  <c r="H27" i="21" a="1"/>
  <c r="H27" i="21" s="1"/>
  <c r="H21" i="21" a="1"/>
  <c r="H21" i="21" s="1"/>
  <c r="H13" i="21" a="1"/>
  <c r="H13" i="21" s="1"/>
  <c r="H22" i="21" a="1"/>
  <c r="H22" i="21" s="1"/>
  <c r="H14" i="21" a="1"/>
  <c r="H14" i="21" s="1"/>
  <c r="H23" i="21" a="1"/>
  <c r="H23" i="21" s="1"/>
  <c r="H15" i="21" a="1"/>
  <c r="H15" i="21" s="1"/>
  <c r="H24" i="21" a="1"/>
  <c r="H24" i="21" s="1"/>
  <c r="H16" i="21" a="1"/>
  <c r="H16" i="21" s="1"/>
  <c r="H17" i="21" a="1"/>
  <c r="H17" i="21" s="1"/>
  <c r="H25" i="21" a="1"/>
  <c r="H25" i="21" s="1"/>
  <c r="H18" i="21" a="1"/>
  <c r="H18" i="21" s="1"/>
  <c r="H33" i="21" a="1"/>
  <c r="H33" i="21" s="1"/>
  <c r="H19" i="21" a="1"/>
  <c r="H19" i="21" s="1"/>
  <c r="H20" i="21" a="1"/>
  <c r="H20" i="21" s="1"/>
  <c r="M57" i="21" a="1"/>
  <c r="M57" i="21" s="1"/>
  <c r="M49" i="21" a="1"/>
  <c r="M49" i="21" s="1"/>
  <c r="M41" i="21" a="1"/>
  <c r="M41" i="21" s="1"/>
  <c r="M33" i="21" a="1"/>
  <c r="M33" i="21" s="1"/>
  <c r="M58" i="21" a="1"/>
  <c r="M58" i="21" s="1"/>
  <c r="M50" i="21" a="1"/>
  <c r="M50" i="21" s="1"/>
  <c r="M42" i="21" a="1"/>
  <c r="M42" i="21" s="1"/>
  <c r="M34" i="21" a="1"/>
  <c r="M34" i="21" s="1"/>
  <c r="M59" i="21" a="1"/>
  <c r="M59" i="21" s="1"/>
  <c r="M51" i="21" a="1"/>
  <c r="M51" i="21" s="1"/>
  <c r="M43" i="21" a="1"/>
  <c r="M43" i="21" s="1"/>
  <c r="M35" i="21" a="1"/>
  <c r="M35" i="21" s="1"/>
  <c r="M27" i="21" a="1"/>
  <c r="M27" i="21" s="1"/>
  <c r="M60" i="21" a="1"/>
  <c r="M60" i="21" s="1"/>
  <c r="M52" i="21" a="1"/>
  <c r="M52" i="21" s="1"/>
  <c r="M44" i="21" a="1"/>
  <c r="M44" i="21" s="1"/>
  <c r="M36" i="21" a="1"/>
  <c r="M36" i="21" s="1"/>
  <c r="M28" i="21" a="1"/>
  <c r="M28" i="21" s="1"/>
  <c r="M61" i="21" a="1"/>
  <c r="M61" i="21" s="1"/>
  <c r="M53" i="21" a="1"/>
  <c r="M53" i="21" s="1"/>
  <c r="M45" i="21" a="1"/>
  <c r="M45" i="21" s="1"/>
  <c r="M37" i="21" a="1"/>
  <c r="M37" i="21" s="1"/>
  <c r="M29" i="21" a="1"/>
  <c r="M29" i="21" s="1"/>
  <c r="M62" i="21" a="1"/>
  <c r="M62" i="21" s="1"/>
  <c r="M54" i="21" a="1"/>
  <c r="M54" i="21" s="1"/>
  <c r="M46" i="21" a="1"/>
  <c r="M46" i="21" s="1"/>
  <c r="M38" i="21" a="1"/>
  <c r="M38" i="21" s="1"/>
  <c r="M63" i="21" a="1"/>
  <c r="M63" i="21" s="1"/>
  <c r="M55" i="21" a="1"/>
  <c r="M55" i="21" s="1"/>
  <c r="M47" i="21" a="1"/>
  <c r="M47" i="21" s="1"/>
  <c r="M39" i="21" a="1"/>
  <c r="M39" i="21" s="1"/>
  <c r="M31" i="21" a="1"/>
  <c r="M31" i="21" s="1"/>
  <c r="M64" i="21" a="1"/>
  <c r="M64" i="21" s="1"/>
  <c r="M56" i="21" a="1"/>
  <c r="M56" i="21" s="1"/>
  <c r="M48" i="21" a="1"/>
  <c r="M48" i="21" s="1"/>
  <c r="M40" i="21" a="1"/>
  <c r="M40" i="21" s="1"/>
  <c r="M32" i="21" a="1"/>
  <c r="M32" i="21" s="1"/>
  <c r="M18" i="21" a="1"/>
  <c r="M18" i="21" s="1"/>
  <c r="M25" i="21" a="1"/>
  <c r="M25" i="21" s="1"/>
  <c r="M19" i="21" a="1"/>
  <c r="M19" i="21" s="1"/>
  <c r="M20" i="21" a="1"/>
  <c r="M20" i="21" s="1"/>
  <c r="M21" i="21" a="1"/>
  <c r="M21" i="21" s="1"/>
  <c r="M13" i="21" a="1"/>
  <c r="M13" i="21" s="1"/>
  <c r="M22" i="21" a="1"/>
  <c r="M22" i="21" s="1"/>
  <c r="M14" i="21" a="1"/>
  <c r="M14" i="21" s="1"/>
  <c r="M23" i="21" a="1"/>
  <c r="M23" i="21" s="1"/>
  <c r="M15" i="21" a="1"/>
  <c r="M15" i="21" s="1"/>
  <c r="M24" i="21" a="1"/>
  <c r="M24" i="21" s="1"/>
  <c r="M16" i="21" a="1"/>
  <c r="M16" i="21" s="1"/>
  <c r="M30" i="21" a="1"/>
  <c r="M30" i="21" s="1"/>
  <c r="M26" i="21" a="1"/>
  <c r="M26" i="21" s="1"/>
  <c r="M17" i="21" a="1"/>
  <c r="M17" i="21" s="1"/>
  <c r="Q61" i="21" a="1"/>
  <c r="Q61" i="21" s="1"/>
  <c r="Q53" i="21" a="1"/>
  <c r="Q53" i="21" s="1"/>
  <c r="Q45" i="21" a="1"/>
  <c r="Q45" i="21" s="1"/>
  <c r="Q37" i="21" a="1"/>
  <c r="Q37" i="21" s="1"/>
  <c r="Q29" i="21" a="1"/>
  <c r="Q29" i="21" s="1"/>
  <c r="Q62" i="21" a="1"/>
  <c r="Q62" i="21" s="1"/>
  <c r="Q54" i="21" a="1"/>
  <c r="Q54" i="21" s="1"/>
  <c r="Q46" i="21" a="1"/>
  <c r="Q46" i="21" s="1"/>
  <c r="Q38" i="21" a="1"/>
  <c r="Q38" i="21" s="1"/>
  <c r="Q30" i="21" a="1"/>
  <c r="Q30" i="21" s="1"/>
  <c r="Q63" i="21" a="1"/>
  <c r="Q63" i="21" s="1"/>
  <c r="Q55" i="21" a="1"/>
  <c r="Q55" i="21" s="1"/>
  <c r="Q47" i="21" a="1"/>
  <c r="Q47" i="21" s="1"/>
  <c r="Q39" i="21" a="1"/>
  <c r="Q39" i="21" s="1"/>
  <c r="Q31" i="21" a="1"/>
  <c r="Q31" i="21" s="1"/>
  <c r="Q64" i="21" a="1"/>
  <c r="Q64" i="21" s="1"/>
  <c r="Q56" i="21" a="1"/>
  <c r="Q56" i="21" s="1"/>
  <c r="Q48" i="21" a="1"/>
  <c r="Q48" i="21" s="1"/>
  <c r="Q40" i="21" a="1"/>
  <c r="Q40" i="21" s="1"/>
  <c r="Q32" i="21" a="1"/>
  <c r="Q32" i="21" s="1"/>
  <c r="Q57" i="21" a="1"/>
  <c r="Q57" i="21" s="1"/>
  <c r="Q49" i="21" a="1"/>
  <c r="Q49" i="21" s="1"/>
  <c r="Q41" i="21" a="1"/>
  <c r="Q41" i="21" s="1"/>
  <c r="Q33" i="21" a="1"/>
  <c r="Q33" i="21" s="1"/>
  <c r="Q58" i="21" a="1"/>
  <c r="Q58" i="21" s="1"/>
  <c r="Q50" i="21" a="1"/>
  <c r="Q50" i="21" s="1"/>
  <c r="Q42" i="21" a="1"/>
  <c r="Q42" i="21" s="1"/>
  <c r="Q59" i="21" a="1"/>
  <c r="Q59" i="21" s="1"/>
  <c r="Q51" i="21" a="1"/>
  <c r="Q51" i="21" s="1"/>
  <c r="Q43" i="21" a="1"/>
  <c r="Q43" i="21" s="1"/>
  <c r="Q35" i="21" a="1"/>
  <c r="Q35" i="21" s="1"/>
  <c r="Q27" i="21" a="1"/>
  <c r="Q27" i="21" s="1"/>
  <c r="Q60" i="21" a="1"/>
  <c r="Q60" i="21" s="1"/>
  <c r="Q52" i="21" a="1"/>
  <c r="Q52" i="21" s="1"/>
  <c r="Q44" i="21" a="1"/>
  <c r="Q44" i="21" s="1"/>
  <c r="Q36" i="21" a="1"/>
  <c r="Q36" i="21" s="1"/>
  <c r="Q28" i="21" a="1"/>
  <c r="Q28" i="21" s="1"/>
  <c r="Q22" i="21" a="1"/>
  <c r="Q22" i="21" s="1"/>
  <c r="Q14" i="21" a="1"/>
  <c r="Q14" i="21" s="1"/>
  <c r="Q23" i="21" a="1"/>
  <c r="Q23" i="21" s="1"/>
  <c r="Q15" i="21" a="1"/>
  <c r="Q15" i="21" s="1"/>
  <c r="Q24" i="21" a="1"/>
  <c r="Q24" i="21" s="1"/>
  <c r="Q16" i="21" a="1"/>
  <c r="Q16" i="21" s="1"/>
  <c r="Q17" i="21" a="1"/>
  <c r="Q17" i="21" s="1"/>
  <c r="Q26" i="21" a="1"/>
  <c r="Q26" i="21" s="1"/>
  <c r="Q18" i="21" a="1"/>
  <c r="Q18" i="21" s="1"/>
  <c r="Q34" i="21" a="1"/>
  <c r="Q34" i="21" s="1"/>
  <c r="Q19" i="21" a="1"/>
  <c r="Q19" i="21" s="1"/>
  <c r="Q25" i="21" a="1"/>
  <c r="Q25" i="21" s="1"/>
  <c r="Q20" i="21" a="1"/>
  <c r="Q20" i="21" s="1"/>
  <c r="Q21" i="21" a="1"/>
  <c r="Q21" i="21" s="1"/>
  <c r="Q13" i="21" a="1"/>
  <c r="Q13" i="21" s="1"/>
  <c r="G59" i="21" a="1"/>
  <c r="G59" i="21" s="1"/>
  <c r="G51" i="21" a="1"/>
  <c r="G51" i="21" s="1"/>
  <c r="G43" i="21" a="1"/>
  <c r="G43" i="21" s="1"/>
  <c r="G35" i="21" a="1"/>
  <c r="G35" i="21" s="1"/>
  <c r="G27" i="21" a="1"/>
  <c r="G27" i="21" s="1"/>
  <c r="G60" i="21" a="1"/>
  <c r="G60" i="21" s="1"/>
  <c r="G52" i="21" a="1"/>
  <c r="G52" i="21" s="1"/>
  <c r="G44" i="21" a="1"/>
  <c r="G44" i="21" s="1"/>
  <c r="G36" i="21" a="1"/>
  <c r="G36" i="21" s="1"/>
  <c r="G28" i="21" a="1"/>
  <c r="G28" i="21" s="1"/>
  <c r="G61" i="21" a="1"/>
  <c r="G61" i="21" s="1"/>
  <c r="G53" i="21" a="1"/>
  <c r="G53" i="21" s="1"/>
  <c r="G45" i="21" a="1"/>
  <c r="G45" i="21" s="1"/>
  <c r="G37" i="21" a="1"/>
  <c r="G37" i="21" s="1"/>
  <c r="G29" i="21" a="1"/>
  <c r="G29" i="21" s="1"/>
  <c r="G62" i="21" a="1"/>
  <c r="G62" i="21" s="1"/>
  <c r="G54" i="21" a="1"/>
  <c r="G54" i="21" s="1"/>
  <c r="G46" i="21" a="1"/>
  <c r="G46" i="21" s="1"/>
  <c r="G38" i="21" a="1"/>
  <c r="G38" i="21" s="1"/>
  <c r="G30" i="21" a="1"/>
  <c r="G30" i="21" s="1"/>
  <c r="G63" i="21" a="1"/>
  <c r="G63" i="21" s="1"/>
  <c r="G55" i="21" a="1"/>
  <c r="G55" i="21" s="1"/>
  <c r="G47" i="21" a="1"/>
  <c r="G47" i="21" s="1"/>
  <c r="G39" i="21" a="1"/>
  <c r="G39" i="21" s="1"/>
  <c r="G31" i="21" a="1"/>
  <c r="G31" i="21" s="1"/>
  <c r="G64" i="21" a="1"/>
  <c r="G64" i="21" s="1"/>
  <c r="G56" i="21" a="1"/>
  <c r="G56" i="21" s="1"/>
  <c r="G48" i="21" a="1"/>
  <c r="G48" i="21" s="1"/>
  <c r="G40" i="21" a="1"/>
  <c r="G40" i="21" s="1"/>
  <c r="G57" i="21" a="1"/>
  <c r="G57" i="21" s="1"/>
  <c r="G49" i="21" a="1"/>
  <c r="G49" i="21" s="1"/>
  <c r="G41" i="21" a="1"/>
  <c r="G41" i="21" s="1"/>
  <c r="G33" i="21" a="1"/>
  <c r="G33" i="21" s="1"/>
  <c r="G25" i="21" a="1"/>
  <c r="G25" i="21" s="1"/>
  <c r="G58" i="21" a="1"/>
  <c r="G58" i="21" s="1"/>
  <c r="G50" i="21" a="1"/>
  <c r="G50" i="21" s="1"/>
  <c r="G42" i="21" a="1"/>
  <c r="G42" i="21" s="1"/>
  <c r="G34" i="21" a="1"/>
  <c r="G34" i="21" s="1"/>
  <c r="G20" i="21" a="1"/>
  <c r="G20" i="21" s="1"/>
  <c r="G21" i="21" a="1"/>
  <c r="G21" i="21" s="1"/>
  <c r="G13" i="21" a="1"/>
  <c r="G13" i="21" s="1"/>
  <c r="G22" i="21" a="1"/>
  <c r="G22" i="21" s="1"/>
  <c r="G14" i="21" a="1"/>
  <c r="G14" i="21" s="1"/>
  <c r="G26" i="21" a="1"/>
  <c r="G26" i="21" s="1"/>
  <c r="G23" i="21" a="1"/>
  <c r="G23" i="21" s="1"/>
  <c r="G15" i="21" a="1"/>
  <c r="G15" i="21" s="1"/>
  <c r="G24" i="21" a="1"/>
  <c r="G24" i="21" s="1"/>
  <c r="G16" i="21" a="1"/>
  <c r="G16" i="21" s="1"/>
  <c r="G17" i="21" a="1"/>
  <c r="G17" i="21" s="1"/>
  <c r="G18" i="21" a="1"/>
  <c r="G18" i="21" s="1"/>
  <c r="G32" i="21" a="1"/>
  <c r="G32" i="21" s="1"/>
  <c r="G19" i="21" a="1"/>
  <c r="G19" i="21" s="1"/>
  <c r="P60" i="21" a="1"/>
  <c r="P60" i="21" s="1"/>
  <c r="P52" i="21" a="1"/>
  <c r="P52" i="21" s="1"/>
  <c r="P44" i="21" a="1"/>
  <c r="P44" i="21" s="1"/>
  <c r="P36" i="21" a="1"/>
  <c r="P36" i="21" s="1"/>
  <c r="P28" i="21" a="1"/>
  <c r="P28" i="21" s="1"/>
  <c r="P61" i="21" a="1"/>
  <c r="P61" i="21" s="1"/>
  <c r="P53" i="21" a="1"/>
  <c r="P53" i="21" s="1"/>
  <c r="P45" i="21" a="1"/>
  <c r="P45" i="21" s="1"/>
  <c r="P37" i="21" a="1"/>
  <c r="P37" i="21" s="1"/>
  <c r="P29" i="21" a="1"/>
  <c r="P29" i="21" s="1"/>
  <c r="P62" i="21" a="1"/>
  <c r="P62" i="21" s="1"/>
  <c r="P54" i="21" a="1"/>
  <c r="P54" i="21" s="1"/>
  <c r="P46" i="21" a="1"/>
  <c r="P46" i="21" s="1"/>
  <c r="P38" i="21" a="1"/>
  <c r="P38" i="21" s="1"/>
  <c r="P30" i="21" a="1"/>
  <c r="P30" i="21" s="1"/>
  <c r="P63" i="21" a="1"/>
  <c r="P63" i="21" s="1"/>
  <c r="P55" i="21" a="1"/>
  <c r="P55" i="21" s="1"/>
  <c r="P47" i="21" a="1"/>
  <c r="P47" i="21" s="1"/>
  <c r="P39" i="21" a="1"/>
  <c r="P39" i="21" s="1"/>
  <c r="P31" i="21" a="1"/>
  <c r="P31" i="21" s="1"/>
  <c r="P64" i="21" a="1"/>
  <c r="P64" i="21" s="1"/>
  <c r="P56" i="21" a="1"/>
  <c r="P56" i="21" s="1"/>
  <c r="P48" i="21" a="1"/>
  <c r="P48" i="21" s="1"/>
  <c r="P40" i="21" a="1"/>
  <c r="P40" i="21" s="1"/>
  <c r="P32" i="21" a="1"/>
  <c r="P32" i="21" s="1"/>
  <c r="P57" i="21" a="1"/>
  <c r="P57" i="21" s="1"/>
  <c r="P49" i="21" a="1"/>
  <c r="P49" i="21" s="1"/>
  <c r="P41" i="21" a="1"/>
  <c r="P41" i="21" s="1"/>
  <c r="P58" i="21" a="1"/>
  <c r="P58" i="21" s="1"/>
  <c r="P50" i="21" a="1"/>
  <c r="P50" i="21" s="1"/>
  <c r="P42" i="21" a="1"/>
  <c r="P42" i="21" s="1"/>
  <c r="P34" i="21" a="1"/>
  <c r="P34" i="21" s="1"/>
  <c r="P26" i="21" a="1"/>
  <c r="P26" i="21" s="1"/>
  <c r="P59" i="21" a="1"/>
  <c r="P59" i="21" s="1"/>
  <c r="P51" i="21" a="1"/>
  <c r="P51" i="21" s="1"/>
  <c r="P43" i="21" a="1"/>
  <c r="P43" i="21" s="1"/>
  <c r="P35" i="21" a="1"/>
  <c r="P35" i="21" s="1"/>
  <c r="P27" i="21" a="1"/>
  <c r="P27" i="21" s="1"/>
  <c r="P21" i="21" a="1"/>
  <c r="P21" i="21" s="1"/>
  <c r="P13" i="21" a="1"/>
  <c r="P13" i="21" s="1"/>
  <c r="P22" i="21" a="1"/>
  <c r="P22" i="21" s="1"/>
  <c r="P14" i="21" a="1"/>
  <c r="P14" i="21" s="1"/>
  <c r="P23" i="21" a="1"/>
  <c r="P23" i="21" s="1"/>
  <c r="P15" i="21" a="1"/>
  <c r="P15" i="21" s="1"/>
  <c r="P24" i="21" a="1"/>
  <c r="P24" i="21" s="1"/>
  <c r="P16" i="21" a="1"/>
  <c r="P16" i="21" s="1"/>
  <c r="P17" i="21" a="1"/>
  <c r="P17" i="21" s="1"/>
  <c r="P33" i="21" a="1"/>
  <c r="P33" i="21" s="1"/>
  <c r="P18" i="21" a="1"/>
  <c r="P18" i="21" s="1"/>
  <c r="P19" i="21" a="1"/>
  <c r="P19" i="21" s="1"/>
  <c r="P25" i="21" a="1"/>
  <c r="P25" i="21" s="1"/>
  <c r="P20" i="21" a="1"/>
  <c r="P20" i="21" s="1"/>
  <c r="O59" i="21" a="1"/>
  <c r="O59" i="21" s="1"/>
  <c r="O51" i="21" a="1"/>
  <c r="O51" i="21" s="1"/>
  <c r="O43" i="21" a="1"/>
  <c r="O43" i="21" s="1"/>
  <c r="O35" i="21" a="1"/>
  <c r="O35" i="21" s="1"/>
  <c r="O27" i="21" a="1"/>
  <c r="O27" i="21" s="1"/>
  <c r="O60" i="21" a="1"/>
  <c r="O60" i="21" s="1"/>
  <c r="O52" i="21" a="1"/>
  <c r="O52" i="21" s="1"/>
  <c r="O44" i="21" a="1"/>
  <c r="O44" i="21" s="1"/>
  <c r="O36" i="21" a="1"/>
  <c r="O36" i="21" s="1"/>
  <c r="O28" i="21" a="1"/>
  <c r="O28" i="21" s="1"/>
  <c r="O61" i="21" a="1"/>
  <c r="O61" i="21" s="1"/>
  <c r="O53" i="21" a="1"/>
  <c r="O53" i="21" s="1"/>
  <c r="O45" i="21" a="1"/>
  <c r="O45" i="21" s="1"/>
  <c r="O37" i="21" a="1"/>
  <c r="O37" i="21" s="1"/>
  <c r="O29" i="21" a="1"/>
  <c r="O29" i="21" s="1"/>
  <c r="O62" i="21" a="1"/>
  <c r="O62" i="21" s="1"/>
  <c r="O54" i="21" a="1"/>
  <c r="O54" i="21" s="1"/>
  <c r="O46" i="21" a="1"/>
  <c r="O46" i="21" s="1"/>
  <c r="O38" i="21" a="1"/>
  <c r="O38" i="21" s="1"/>
  <c r="O30" i="21" a="1"/>
  <c r="O30" i="21" s="1"/>
  <c r="O63" i="21" a="1"/>
  <c r="O63" i="21" s="1"/>
  <c r="O55" i="21" a="1"/>
  <c r="O55" i="21" s="1"/>
  <c r="O47" i="21" a="1"/>
  <c r="O47" i="21" s="1"/>
  <c r="O39" i="21" a="1"/>
  <c r="O39" i="21" s="1"/>
  <c r="O31" i="21" a="1"/>
  <c r="O31" i="21" s="1"/>
  <c r="O64" i="21" a="1"/>
  <c r="O64" i="21" s="1"/>
  <c r="O56" i="21" a="1"/>
  <c r="O56" i="21" s="1"/>
  <c r="O48" i="21" a="1"/>
  <c r="O48" i="21" s="1"/>
  <c r="O40" i="21" a="1"/>
  <c r="O40" i="21" s="1"/>
  <c r="O57" i="21" a="1"/>
  <c r="O57" i="21" s="1"/>
  <c r="O49" i="21" a="1"/>
  <c r="O49" i="21" s="1"/>
  <c r="O41" i="21" a="1"/>
  <c r="O41" i="21" s="1"/>
  <c r="O33" i="21" a="1"/>
  <c r="O33" i="21" s="1"/>
  <c r="O25" i="21" a="1"/>
  <c r="O25" i="21" s="1"/>
  <c r="O58" i="21" a="1"/>
  <c r="O58" i="21" s="1"/>
  <c r="O50" i="21" a="1"/>
  <c r="O50" i="21" s="1"/>
  <c r="O42" i="21" a="1"/>
  <c r="O42" i="21" s="1"/>
  <c r="O34" i="21" a="1"/>
  <c r="O34" i="21" s="1"/>
  <c r="O20" i="21" a="1"/>
  <c r="O20" i="21" s="1"/>
  <c r="O21" i="21" a="1"/>
  <c r="O21" i="21" s="1"/>
  <c r="O13" i="21" a="1"/>
  <c r="O13" i="21" s="1"/>
  <c r="O22" i="21" a="1"/>
  <c r="O22" i="21" s="1"/>
  <c r="O14" i="21" a="1"/>
  <c r="O14" i="21" s="1"/>
  <c r="O23" i="21" a="1"/>
  <c r="O23" i="21" s="1"/>
  <c r="O15" i="21" a="1"/>
  <c r="O15" i="21" s="1"/>
  <c r="O24" i="21" a="1"/>
  <c r="O24" i="21" s="1"/>
  <c r="O16" i="21" a="1"/>
  <c r="O16" i="21" s="1"/>
  <c r="O26" i="21" a="1"/>
  <c r="O26" i="21" s="1"/>
  <c r="O17" i="21" a="1"/>
  <c r="O17" i="21" s="1"/>
  <c r="O32" i="21" a="1"/>
  <c r="O32" i="21" s="1"/>
  <c r="O18" i="21" a="1"/>
  <c r="O18" i="21" s="1"/>
  <c r="O19" i="21" a="1"/>
  <c r="O19" i="21" s="1"/>
  <c r="J62" i="21" a="1"/>
  <c r="J62" i="21" s="1"/>
  <c r="J54" i="21" a="1"/>
  <c r="J54" i="21" s="1"/>
  <c r="J46" i="21" a="1"/>
  <c r="J46" i="21" s="1"/>
  <c r="J38" i="21" a="1"/>
  <c r="J38" i="21" s="1"/>
  <c r="J30" i="21" a="1"/>
  <c r="J30" i="21" s="1"/>
  <c r="J63" i="21" a="1"/>
  <c r="J63" i="21" s="1"/>
  <c r="J55" i="21" a="1"/>
  <c r="J55" i="21" s="1"/>
  <c r="J47" i="21" a="1"/>
  <c r="J47" i="21" s="1"/>
  <c r="J39" i="21" a="1"/>
  <c r="J39" i="21" s="1"/>
  <c r="J31" i="21" a="1"/>
  <c r="J31" i="21" s="1"/>
  <c r="J64" i="21" a="1"/>
  <c r="J64" i="21" s="1"/>
  <c r="J56" i="21" a="1"/>
  <c r="J56" i="21" s="1"/>
  <c r="J48" i="21" a="1"/>
  <c r="J48" i="21" s="1"/>
  <c r="J40" i="21" a="1"/>
  <c r="J40" i="21" s="1"/>
  <c r="J32" i="21" a="1"/>
  <c r="J32" i="21" s="1"/>
  <c r="J57" i="21" a="1"/>
  <c r="J57" i="21" s="1"/>
  <c r="J49" i="21" a="1"/>
  <c r="J49" i="21" s="1"/>
  <c r="J41" i="21" a="1"/>
  <c r="J41" i="21" s="1"/>
  <c r="J33" i="21" a="1"/>
  <c r="J33" i="21" s="1"/>
  <c r="J58" i="21" a="1"/>
  <c r="J58" i="21" s="1"/>
  <c r="J50" i="21" a="1"/>
  <c r="J50" i="21" s="1"/>
  <c r="J42" i="21" a="1"/>
  <c r="J42" i="21" s="1"/>
  <c r="J34" i="21" a="1"/>
  <c r="J34" i="21" s="1"/>
  <c r="J59" i="21" a="1"/>
  <c r="J59" i="21" s="1"/>
  <c r="J51" i="21" a="1"/>
  <c r="J51" i="21" s="1"/>
  <c r="J43" i="21" a="1"/>
  <c r="J43" i="21" s="1"/>
  <c r="J60" i="21" a="1"/>
  <c r="J60" i="21" s="1"/>
  <c r="J52" i="21" a="1"/>
  <c r="J52" i="21" s="1"/>
  <c r="J44" i="21" a="1"/>
  <c r="J44" i="21" s="1"/>
  <c r="J36" i="21" a="1"/>
  <c r="J36" i="21" s="1"/>
  <c r="J28" i="21" a="1"/>
  <c r="J28" i="21" s="1"/>
  <c r="J61" i="21" a="1"/>
  <c r="J61" i="21" s="1"/>
  <c r="J53" i="21" a="1"/>
  <c r="J53" i="21" s="1"/>
  <c r="J45" i="21" a="1"/>
  <c r="J45" i="21" s="1"/>
  <c r="J37" i="21" a="1"/>
  <c r="J37" i="21" s="1"/>
  <c r="J29" i="21" a="1"/>
  <c r="J29" i="21" s="1"/>
  <c r="J23" i="21" a="1"/>
  <c r="J23" i="21" s="1"/>
  <c r="J15" i="21" a="1"/>
  <c r="J15" i="21" s="1"/>
  <c r="J27" i="21" a="1"/>
  <c r="J27" i="21" s="1"/>
  <c r="J26" i="21" a="1"/>
  <c r="J26" i="21" s="1"/>
  <c r="J24" i="21" a="1"/>
  <c r="J24" i="21" s="1"/>
  <c r="J16" i="21" a="1"/>
  <c r="J16" i="21" s="1"/>
  <c r="J17" i="21" a="1"/>
  <c r="J17" i="21" s="1"/>
  <c r="J25" i="21" a="1"/>
  <c r="J25" i="21" s="1"/>
  <c r="J18" i="21" a="1"/>
  <c r="J18" i="21" s="1"/>
  <c r="J19" i="21" a="1"/>
  <c r="J19" i="21" s="1"/>
  <c r="J20" i="21" a="1"/>
  <c r="J20" i="21" s="1"/>
  <c r="J35" i="21" a="1"/>
  <c r="J35" i="21" s="1"/>
  <c r="J21" i="21" a="1"/>
  <c r="J21" i="21" s="1"/>
  <c r="J13" i="21" a="1"/>
  <c r="J13" i="21" s="1"/>
  <c r="J22" i="21" a="1"/>
  <c r="J22" i="21" s="1"/>
  <c r="J14" i="21" a="1"/>
  <c r="J14" i="21" s="1"/>
  <c r="S63" i="21" a="1"/>
  <c r="S63" i="21" s="1"/>
  <c r="S55" i="21" a="1"/>
  <c r="S55" i="21" s="1"/>
  <c r="S47" i="21" a="1"/>
  <c r="S47" i="21" s="1"/>
  <c r="S39" i="21" a="1"/>
  <c r="S39" i="21" s="1"/>
  <c r="S31" i="21" a="1"/>
  <c r="S31" i="21" s="1"/>
  <c r="S64" i="21" a="1"/>
  <c r="S64" i="21" s="1"/>
  <c r="S56" i="21" a="1"/>
  <c r="S56" i="21" s="1"/>
  <c r="S48" i="21" a="1"/>
  <c r="S48" i="21" s="1"/>
  <c r="S40" i="21" a="1"/>
  <c r="S40" i="21" s="1"/>
  <c r="S32" i="21" a="1"/>
  <c r="S32" i="21" s="1"/>
  <c r="S57" i="21" a="1"/>
  <c r="S57" i="21" s="1"/>
  <c r="S49" i="21" a="1"/>
  <c r="S49" i="21" s="1"/>
  <c r="S41" i="21" a="1"/>
  <c r="S41" i="21" s="1"/>
  <c r="S33" i="21" a="1"/>
  <c r="S33" i="21" s="1"/>
  <c r="S25" i="21" a="1"/>
  <c r="S25" i="21" s="1"/>
  <c r="S58" i="21" a="1"/>
  <c r="S58" i="21" s="1"/>
  <c r="S50" i="21" a="1"/>
  <c r="S50" i="21" s="1"/>
  <c r="S42" i="21" a="1"/>
  <c r="S42" i="21" s="1"/>
  <c r="S34" i="21" a="1"/>
  <c r="S34" i="21" s="1"/>
  <c r="S59" i="21" a="1"/>
  <c r="S59" i="21" s="1"/>
  <c r="S51" i="21" a="1"/>
  <c r="S51" i="21" s="1"/>
  <c r="S43" i="21" a="1"/>
  <c r="S43" i="21" s="1"/>
  <c r="S35" i="21" a="1"/>
  <c r="S35" i="21" s="1"/>
  <c r="S27" i="21" a="1"/>
  <c r="S27" i="21" s="1"/>
  <c r="S60" i="21" a="1"/>
  <c r="S60" i="21" s="1"/>
  <c r="S52" i="21" a="1"/>
  <c r="S52" i="21" s="1"/>
  <c r="S44" i="21" a="1"/>
  <c r="S44" i="21" s="1"/>
  <c r="S61" i="21" a="1"/>
  <c r="S61" i="21" s="1"/>
  <c r="S53" i="21" a="1"/>
  <c r="S53" i="21" s="1"/>
  <c r="S45" i="21" a="1"/>
  <c r="S45" i="21" s="1"/>
  <c r="S37" i="21" a="1"/>
  <c r="S37" i="21" s="1"/>
  <c r="S29" i="21" a="1"/>
  <c r="S29" i="21" s="1"/>
  <c r="S62" i="21" a="1"/>
  <c r="S62" i="21" s="1"/>
  <c r="S54" i="21" a="1"/>
  <c r="S54" i="21" s="1"/>
  <c r="S46" i="21" a="1"/>
  <c r="S46" i="21" s="1"/>
  <c r="S38" i="21" a="1"/>
  <c r="S38" i="21" s="1"/>
  <c r="S30" i="21" a="1"/>
  <c r="S30" i="21" s="1"/>
  <c r="S24" i="21" a="1"/>
  <c r="S24" i="21" s="1"/>
  <c r="S16" i="21" a="1"/>
  <c r="S16" i="21" s="1"/>
  <c r="S17" i="21" a="1"/>
  <c r="S17" i="21" s="1"/>
  <c r="S18" i="21" a="1"/>
  <c r="S18" i="21" s="1"/>
  <c r="S26" i="21" a="1"/>
  <c r="S26" i="21" s="1"/>
  <c r="S19" i="21" a="1"/>
  <c r="S19" i="21" s="1"/>
  <c r="S20" i="21" a="1"/>
  <c r="S20" i="21" s="1"/>
  <c r="S36" i="21" a="1"/>
  <c r="S36" i="21" s="1"/>
  <c r="S21" i="21" a="1"/>
  <c r="S21" i="21" s="1"/>
  <c r="S13" i="21" a="1"/>
  <c r="S13" i="21" s="1"/>
  <c r="S28" i="21" a="1"/>
  <c r="S28" i="21" s="1"/>
  <c r="S22" i="21" a="1"/>
  <c r="S22" i="21" s="1"/>
  <c r="S14" i="21" a="1"/>
  <c r="S14" i="21" s="1"/>
  <c r="S23" i="21" a="1"/>
  <c r="S23" i="21" s="1"/>
  <c r="S15" i="21" a="1"/>
  <c r="S15" i="21" s="1"/>
  <c r="K63" i="21" a="1"/>
  <c r="K63" i="21" s="1"/>
  <c r="K55" i="21" a="1"/>
  <c r="K55" i="21" s="1"/>
  <c r="K47" i="21" a="1"/>
  <c r="K47" i="21" s="1"/>
  <c r="K39" i="21" a="1"/>
  <c r="K39" i="21" s="1"/>
  <c r="K31" i="21" a="1"/>
  <c r="K31" i="21" s="1"/>
  <c r="K64" i="21" a="1"/>
  <c r="K64" i="21" s="1"/>
  <c r="K56" i="21" a="1"/>
  <c r="K56" i="21" s="1"/>
  <c r="K48" i="21" a="1"/>
  <c r="K48" i="21" s="1"/>
  <c r="K40" i="21" a="1"/>
  <c r="K40" i="21" s="1"/>
  <c r="K32" i="21" a="1"/>
  <c r="K32" i="21" s="1"/>
  <c r="K57" i="21" a="1"/>
  <c r="K57" i="21" s="1"/>
  <c r="K49" i="21" a="1"/>
  <c r="K49" i="21" s="1"/>
  <c r="K41" i="21" a="1"/>
  <c r="K41" i="21" s="1"/>
  <c r="K33" i="21" a="1"/>
  <c r="K33" i="21" s="1"/>
  <c r="K25" i="21" a="1"/>
  <c r="K25" i="21" s="1"/>
  <c r="K58" i="21" a="1"/>
  <c r="K58" i="21" s="1"/>
  <c r="K50" i="21" a="1"/>
  <c r="K50" i="21" s="1"/>
  <c r="K42" i="21" a="1"/>
  <c r="K42" i="21" s="1"/>
  <c r="K34" i="21" a="1"/>
  <c r="K34" i="21" s="1"/>
  <c r="K59" i="21" a="1"/>
  <c r="K59" i="21" s="1"/>
  <c r="K51" i="21" a="1"/>
  <c r="K51" i="21" s="1"/>
  <c r="K43" i="21" a="1"/>
  <c r="K43" i="21" s="1"/>
  <c r="K35" i="21" a="1"/>
  <c r="K35" i="21" s="1"/>
  <c r="K27" i="21" a="1"/>
  <c r="K27" i="21" s="1"/>
  <c r="K60" i="21" a="1"/>
  <c r="K60" i="21" s="1"/>
  <c r="K52" i="21" a="1"/>
  <c r="K52" i="21" s="1"/>
  <c r="K44" i="21" a="1"/>
  <c r="K44" i="21" s="1"/>
  <c r="K61" i="21" a="1"/>
  <c r="K61" i="21" s="1"/>
  <c r="K53" i="21" a="1"/>
  <c r="K53" i="21" s="1"/>
  <c r="K45" i="21" a="1"/>
  <c r="K45" i="21" s="1"/>
  <c r="K37" i="21" a="1"/>
  <c r="K37" i="21" s="1"/>
  <c r="K29" i="21" a="1"/>
  <c r="K29" i="21" s="1"/>
  <c r="K62" i="21" a="1"/>
  <c r="K62" i="21" s="1"/>
  <c r="K54" i="21" a="1"/>
  <c r="K54" i="21" s="1"/>
  <c r="K46" i="21" a="1"/>
  <c r="K46" i="21" s="1"/>
  <c r="K38" i="21" a="1"/>
  <c r="K38" i="21" s="1"/>
  <c r="K30" i="21" a="1"/>
  <c r="K30" i="21" s="1"/>
  <c r="K26" i="21" a="1"/>
  <c r="K26" i="21" s="1"/>
  <c r="K24" i="21" a="1"/>
  <c r="K24" i="21" s="1"/>
  <c r="K16" i="21" a="1"/>
  <c r="K16" i="21" s="1"/>
  <c r="K17" i="21" a="1"/>
  <c r="K17" i="21" s="1"/>
  <c r="K18" i="21" a="1"/>
  <c r="K18" i="21" s="1"/>
  <c r="K19" i="21" a="1"/>
  <c r="K19" i="21" s="1"/>
  <c r="K20" i="21" a="1"/>
  <c r="K20" i="21" s="1"/>
  <c r="K21" i="21" a="1"/>
  <c r="K21" i="21" s="1"/>
  <c r="K13" i="21" a="1"/>
  <c r="K13" i="21" s="1"/>
  <c r="K36" i="21" a="1"/>
  <c r="K36" i="21" s="1"/>
  <c r="K22" i="21" a="1"/>
  <c r="K22" i="21" s="1"/>
  <c r="K14" i="21" a="1"/>
  <c r="K14" i="21" s="1"/>
  <c r="K28" i="21" a="1"/>
  <c r="K28" i="21" s="1"/>
  <c r="K23" i="21" a="1"/>
  <c r="K23" i="21" s="1"/>
  <c r="K15" i="21" a="1"/>
  <c r="K15" i="21" s="1"/>
  <c r="L64" i="21" a="1"/>
  <c r="L64" i="21" s="1"/>
  <c r="L56" i="21" a="1"/>
  <c r="L56" i="21" s="1"/>
  <c r="L48" i="21" a="1"/>
  <c r="L48" i="21" s="1"/>
  <c r="L40" i="21" a="1"/>
  <c r="L40" i="21" s="1"/>
  <c r="L32" i="21" a="1"/>
  <c r="L32" i="21" s="1"/>
  <c r="L57" i="21" a="1"/>
  <c r="L57" i="21" s="1"/>
  <c r="L49" i="21" a="1"/>
  <c r="L49" i="21" s="1"/>
  <c r="L41" i="21" a="1"/>
  <c r="L41" i="21" s="1"/>
  <c r="L33" i="21" a="1"/>
  <c r="L33" i="21" s="1"/>
  <c r="L58" i="21" a="1"/>
  <c r="L58" i="21" s="1"/>
  <c r="L50" i="21" a="1"/>
  <c r="L50" i="21" s="1"/>
  <c r="L42" i="21" a="1"/>
  <c r="L42" i="21" s="1"/>
  <c r="L34" i="21" a="1"/>
  <c r="L34" i="21" s="1"/>
  <c r="L26" i="21" a="1"/>
  <c r="L26" i="21" s="1"/>
  <c r="L59" i="21" a="1"/>
  <c r="L59" i="21" s="1"/>
  <c r="L51" i="21" a="1"/>
  <c r="L51" i="21" s="1"/>
  <c r="L43" i="21" a="1"/>
  <c r="L43" i="21" s="1"/>
  <c r="L35" i="21" a="1"/>
  <c r="L35" i="21" s="1"/>
  <c r="L27" i="21" a="1"/>
  <c r="L27" i="21" s="1"/>
  <c r="L60" i="21" a="1"/>
  <c r="L60" i="21" s="1"/>
  <c r="L52" i="21" a="1"/>
  <c r="L52" i="21" s="1"/>
  <c r="L44" i="21" a="1"/>
  <c r="L44" i="21" s="1"/>
  <c r="L36" i="21" a="1"/>
  <c r="L36" i="21" s="1"/>
  <c r="L28" i="21" a="1"/>
  <c r="L28" i="21" s="1"/>
  <c r="L61" i="21" a="1"/>
  <c r="L61" i="21" s="1"/>
  <c r="L53" i="21" a="1"/>
  <c r="L53" i="21" s="1"/>
  <c r="L45" i="21" a="1"/>
  <c r="L45" i="21" s="1"/>
  <c r="L37" i="21" a="1"/>
  <c r="L37" i="21" s="1"/>
  <c r="L62" i="21" a="1"/>
  <c r="L62" i="21" s="1"/>
  <c r="L54" i="21" a="1"/>
  <c r="L54" i="21" s="1"/>
  <c r="L46" i="21" a="1"/>
  <c r="L46" i="21" s="1"/>
  <c r="L38" i="21" a="1"/>
  <c r="L38" i="21" s="1"/>
  <c r="L30" i="21" a="1"/>
  <c r="L30" i="21" s="1"/>
  <c r="L63" i="21" a="1"/>
  <c r="L63" i="21" s="1"/>
  <c r="L55" i="21" a="1"/>
  <c r="L55" i="21" s="1"/>
  <c r="L47" i="21" a="1"/>
  <c r="L47" i="21" s="1"/>
  <c r="L39" i="21" a="1"/>
  <c r="L39" i="21" s="1"/>
  <c r="L31" i="21" a="1"/>
  <c r="L31" i="21" s="1"/>
  <c r="L17" i="21" a="1"/>
  <c r="L17" i="21" s="1"/>
  <c r="L18" i="21" a="1"/>
  <c r="L18" i="21" s="1"/>
  <c r="L25" i="21" a="1"/>
  <c r="L25" i="21" s="1"/>
  <c r="L19" i="21" a="1"/>
  <c r="L19" i="21" s="1"/>
  <c r="L20" i="21" a="1"/>
  <c r="L20" i="21" s="1"/>
  <c r="L21" i="21" a="1"/>
  <c r="L21" i="21" s="1"/>
  <c r="L13" i="21" a="1"/>
  <c r="L13" i="21" s="1"/>
  <c r="L22" i="21" a="1"/>
  <c r="L22" i="21" s="1"/>
  <c r="L14" i="21" a="1"/>
  <c r="L14" i="21" s="1"/>
  <c r="L23" i="21" a="1"/>
  <c r="L23" i="21" s="1"/>
  <c r="L15" i="21" a="1"/>
  <c r="L15" i="21" s="1"/>
  <c r="L29" i="21" a="1"/>
  <c r="L29" i="21" s="1"/>
  <c r="L24" i="21" a="1"/>
  <c r="L24" i="21" s="1"/>
  <c r="L16" i="21" a="1"/>
  <c r="L16" i="21" s="1"/>
  <c r="N58" i="21" a="1"/>
  <c r="N58" i="21" s="1"/>
  <c r="N50" i="21" a="1"/>
  <c r="N50" i="21" s="1"/>
  <c r="N42" i="21" a="1"/>
  <c r="N42" i="21" s="1"/>
  <c r="N34" i="21" a="1"/>
  <c r="N34" i="21" s="1"/>
  <c r="N59" i="21" a="1"/>
  <c r="N59" i="21" s="1"/>
  <c r="N51" i="21" a="1"/>
  <c r="N51" i="21" s="1"/>
  <c r="N43" i="21" a="1"/>
  <c r="N43" i="21" s="1"/>
  <c r="N35" i="21" a="1"/>
  <c r="N35" i="21" s="1"/>
  <c r="N60" i="21" a="1"/>
  <c r="N60" i="21" s="1"/>
  <c r="N52" i="21" a="1"/>
  <c r="N52" i="21" s="1"/>
  <c r="N44" i="21" a="1"/>
  <c r="N44" i="21" s="1"/>
  <c r="N36" i="21" a="1"/>
  <c r="N36" i="21" s="1"/>
  <c r="N28" i="21" a="1"/>
  <c r="N28" i="21" s="1"/>
  <c r="N61" i="21" a="1"/>
  <c r="N61" i="21" s="1"/>
  <c r="N53" i="21" a="1"/>
  <c r="N53" i="21" s="1"/>
  <c r="N45" i="21" a="1"/>
  <c r="N45" i="21" s="1"/>
  <c r="N37" i="21" a="1"/>
  <c r="N37" i="21" s="1"/>
  <c r="N29" i="21" a="1"/>
  <c r="N29" i="21" s="1"/>
  <c r="N62" i="21" a="1"/>
  <c r="N62" i="21" s="1"/>
  <c r="N54" i="21" a="1"/>
  <c r="N54" i="21" s="1"/>
  <c r="N46" i="21" a="1"/>
  <c r="N46" i="21" s="1"/>
  <c r="N38" i="21" a="1"/>
  <c r="N38" i="21" s="1"/>
  <c r="N30" i="21" a="1"/>
  <c r="N30" i="21" s="1"/>
  <c r="N63" i="21" a="1"/>
  <c r="N63" i="21" s="1"/>
  <c r="N55" i="21" a="1"/>
  <c r="N55" i="21" s="1"/>
  <c r="N47" i="21" a="1"/>
  <c r="N47" i="21" s="1"/>
  <c r="N39" i="21" a="1"/>
  <c r="N39" i="21" s="1"/>
  <c r="N64" i="21" a="1"/>
  <c r="N64" i="21" s="1"/>
  <c r="N56" i="21" a="1"/>
  <c r="N56" i="21" s="1"/>
  <c r="N48" i="21" a="1"/>
  <c r="N48" i="21" s="1"/>
  <c r="N40" i="21" a="1"/>
  <c r="N40" i="21" s="1"/>
  <c r="N32" i="21" a="1"/>
  <c r="N32" i="21" s="1"/>
  <c r="N57" i="21" a="1"/>
  <c r="N57" i="21" s="1"/>
  <c r="N49" i="21" a="1"/>
  <c r="N49" i="21" s="1"/>
  <c r="N41" i="21" a="1"/>
  <c r="N41" i="21" s="1"/>
  <c r="N33" i="21" a="1"/>
  <c r="N33" i="21" s="1"/>
  <c r="N27" i="21" a="1"/>
  <c r="N27" i="21" s="1"/>
  <c r="N25" i="21" a="1"/>
  <c r="N25" i="21" s="1"/>
  <c r="N19" i="21" a="1"/>
  <c r="N19" i="21" s="1"/>
  <c r="N20" i="21" a="1"/>
  <c r="N20" i="21" s="1"/>
  <c r="N21" i="21" a="1"/>
  <c r="N21" i="21" s="1"/>
  <c r="N13" i="21" a="1"/>
  <c r="N13" i="21" s="1"/>
  <c r="N22" i="21" a="1"/>
  <c r="N22" i="21" s="1"/>
  <c r="N14" i="21" a="1"/>
  <c r="N14" i="21" s="1"/>
  <c r="N23" i="21" a="1"/>
  <c r="N23" i="21" s="1"/>
  <c r="N15" i="21" a="1"/>
  <c r="N15" i="21" s="1"/>
  <c r="N24" i="21" a="1"/>
  <c r="N24" i="21" s="1"/>
  <c r="N16" i="21" a="1"/>
  <c r="N16" i="21" s="1"/>
  <c r="N26" i="21" a="1"/>
  <c r="N26" i="21" s="1"/>
  <c r="N17" i="21" a="1"/>
  <c r="N17" i="21" s="1"/>
  <c r="N31" i="21" a="1"/>
  <c r="N31" i="21" s="1"/>
  <c r="N18" i="21" a="1"/>
  <c r="N18" i="21" s="1"/>
  <c r="I47" i="20"/>
  <c r="I36" i="20"/>
  <c r="I52" i="20"/>
  <c r="I51" i="20"/>
  <c r="I53" i="20"/>
  <c r="C11" i="2"/>
  <c r="A12" i="2"/>
  <c r="E11" i="2"/>
  <c r="D5" i="5"/>
  <c r="E5" i="5" s="1"/>
  <c r="D10" i="2"/>
  <c r="C5" i="5" s="1"/>
  <c r="I8" i="20"/>
  <c r="I3" i="20"/>
  <c r="I5" i="20"/>
  <c r="M72" i="8"/>
  <c r="N72" i="8"/>
  <c r="CX14" i="24"/>
  <c r="CX61" i="24"/>
  <c r="CX76" i="24"/>
  <c r="CX57" i="24"/>
  <c r="CX40" i="24"/>
  <c r="CX36" i="24"/>
  <c r="CX49" i="24"/>
  <c r="CX39" i="24"/>
  <c r="CX83" i="24"/>
  <c r="CX33" i="24"/>
  <c r="CX30" i="24"/>
  <c r="CX29" i="24"/>
  <c r="CX32" i="24"/>
  <c r="CX25" i="24"/>
  <c r="CX59" i="24"/>
  <c r="CX22" i="24"/>
  <c r="CX44" i="24"/>
  <c r="CX18" i="24"/>
  <c r="CX75" i="24"/>
  <c r="CX88" i="24"/>
  <c r="CX24" i="24"/>
  <c r="CX67" i="24"/>
  <c r="CX87" i="24"/>
  <c r="CX23" i="24"/>
  <c r="CX27" i="24"/>
  <c r="CX78" i="24"/>
  <c r="CX60" i="24"/>
  <c r="CX43" i="24"/>
  <c r="CX80" i="24"/>
  <c r="CX16" i="24"/>
  <c r="CX51" i="24"/>
  <c r="CX79" i="24"/>
  <c r="CX15" i="24"/>
  <c r="CX74" i="24"/>
  <c r="CX70" i="24"/>
  <c r="CX66" i="24"/>
  <c r="CX82" i="24"/>
  <c r="CX53" i="24"/>
  <c r="CX54" i="24"/>
  <c r="CX20" i="24"/>
  <c r="CX35" i="24"/>
  <c r="CX72" i="24"/>
  <c r="CX85" i="24"/>
  <c r="CX19" i="24"/>
  <c r="CX71" i="24"/>
  <c r="CX77" i="24"/>
  <c r="CX50" i="24"/>
  <c r="CX62" i="24"/>
  <c r="CX17" i="24"/>
  <c r="CX64" i="24"/>
  <c r="CX63" i="24"/>
  <c r="CX42" i="24"/>
  <c r="CX45" i="24"/>
  <c r="CX69" i="24"/>
  <c r="CX26" i="24"/>
  <c r="CX56" i="24"/>
  <c r="CX21" i="24"/>
  <c r="CX58" i="24"/>
  <c r="CX55" i="24"/>
  <c r="CX84" i="24"/>
  <c r="CX81" i="24"/>
  <c r="CX46" i="24"/>
  <c r="CX37" i="24"/>
  <c r="CX73" i="24"/>
  <c r="CX48" i="24"/>
  <c r="CX68" i="24"/>
  <c r="CX34" i="24"/>
  <c r="CX47" i="24"/>
  <c r="CX52" i="24"/>
  <c r="CX65" i="24"/>
  <c r="CX38" i="24"/>
  <c r="CX41" i="24"/>
  <c r="CX28" i="24"/>
  <c r="CX31" i="24"/>
  <c r="CX86" i="24"/>
  <c r="B143" i="23"/>
  <c r="B162" i="23"/>
  <c r="C162" i="23" s="1"/>
  <c r="B171" i="23"/>
  <c r="B158" i="23"/>
  <c r="C158" i="23" s="1"/>
  <c r="B188" i="23"/>
  <c r="C188" i="23" s="1"/>
  <c r="B150" i="23"/>
  <c r="B165" i="23"/>
  <c r="B153" i="23"/>
  <c r="C153" i="23" s="1"/>
  <c r="B132" i="23"/>
  <c r="C132" i="23" s="1"/>
  <c r="B183" i="23"/>
  <c r="C183" i="23" s="1"/>
  <c r="B185" i="23"/>
  <c r="B136" i="23"/>
  <c r="B155" i="23"/>
  <c r="B130" i="23"/>
  <c r="B139" i="23"/>
  <c r="B129" i="23"/>
  <c r="B178" i="23"/>
  <c r="C178" i="23" s="1"/>
  <c r="B181" i="23"/>
  <c r="B194" i="23"/>
  <c r="B192" i="23"/>
  <c r="C192" i="23" s="1"/>
  <c r="B151" i="23"/>
  <c r="B137" i="23"/>
  <c r="C137" i="23" s="1"/>
  <c r="B124" i="23"/>
  <c r="B147" i="23"/>
  <c r="C147" i="23" s="1"/>
  <c r="B170" i="23"/>
  <c r="B144" i="23"/>
  <c r="B152" i="23"/>
  <c r="C152" i="23" s="1"/>
  <c r="B175" i="23"/>
  <c r="B186" i="23"/>
  <c r="B128" i="23"/>
  <c r="C128" i="23" s="1"/>
  <c r="B157" i="23"/>
  <c r="B180" i="23"/>
  <c r="B177" i="23"/>
  <c r="C177" i="23" s="1"/>
  <c r="B154" i="23"/>
  <c r="B168" i="23"/>
  <c r="C168" i="23" s="1"/>
  <c r="B138" i="23"/>
  <c r="C138" i="23" s="1"/>
  <c r="B167" i="23"/>
  <c r="C167" i="23" s="1"/>
  <c r="B190" i="23"/>
  <c r="B191" i="23"/>
  <c r="B142" i="23"/>
  <c r="C142" i="23" s="1"/>
  <c r="B172" i="23"/>
  <c r="C172" i="23" s="1"/>
  <c r="B195" i="23"/>
  <c r="B169" i="23"/>
  <c r="B161" i="23"/>
  <c r="B173" i="23"/>
  <c r="C173" i="23" s="1"/>
  <c r="B159" i="23"/>
  <c r="B182" i="23"/>
  <c r="C182" i="23" s="1"/>
  <c r="B133" i="23"/>
  <c r="C133" i="23" s="1"/>
  <c r="B134" i="23"/>
  <c r="B149" i="23"/>
  <c r="B187" i="23"/>
  <c r="C187" i="23" s="1"/>
  <c r="B131" i="23"/>
  <c r="B184" i="23"/>
  <c r="B135" i="23"/>
  <c r="B193" i="23"/>
  <c r="C193" i="23" s="1"/>
  <c r="B174" i="23"/>
  <c r="B125" i="23"/>
  <c r="B148" i="23"/>
  <c r="C148" i="23" s="1"/>
  <c r="B141" i="23"/>
  <c r="B164" i="23"/>
  <c r="C164" i="23" s="1"/>
  <c r="B123" i="23"/>
  <c r="C123" i="23" s="1"/>
  <c r="B189" i="23"/>
  <c r="B176" i="23"/>
  <c r="B122" i="23"/>
  <c r="C122" i="23" s="1"/>
  <c r="B166" i="23"/>
  <c r="B196" i="23"/>
  <c r="B140" i="23"/>
  <c r="B163" i="23"/>
  <c r="C163" i="23" s="1"/>
  <c r="B156" i="23"/>
  <c r="B146" i="23"/>
  <c r="B145" i="23"/>
  <c r="B160" i="23"/>
  <c r="B126" i="23"/>
  <c r="B127" i="23"/>
  <c r="C127" i="23" s="1"/>
  <c r="YK30" i="23"/>
  <c r="YO30" i="23"/>
  <c r="YB30" i="23"/>
  <c r="XO30" i="23"/>
  <c r="XB30" i="23"/>
  <c r="WP30" i="23"/>
  <c r="WC30" i="23"/>
  <c r="VP30" i="23"/>
  <c r="VC30" i="23"/>
  <c r="YM30" i="23"/>
  <c r="XZ30" i="23"/>
  <c r="XN30" i="23"/>
  <c r="XA30" i="23"/>
  <c r="WN30" i="23"/>
  <c r="WA30" i="23"/>
  <c r="VN30" i="23"/>
  <c r="VB30" i="23"/>
  <c r="YL30" i="23"/>
  <c r="XY30" i="23"/>
  <c r="XL30" i="23"/>
  <c r="WY30" i="23"/>
  <c r="WL30" i="23"/>
  <c r="VZ30" i="23"/>
  <c r="VM30" i="23"/>
  <c r="UZ30" i="23"/>
  <c r="YJ30" i="23"/>
  <c r="XW30" i="23"/>
  <c r="XJ30" i="23"/>
  <c r="WX30" i="23"/>
  <c r="WK30" i="23"/>
  <c r="VX30" i="23"/>
  <c r="VK30" i="23"/>
  <c r="UX30" i="23"/>
  <c r="YH30" i="23"/>
  <c r="XV30" i="23"/>
  <c r="XI30" i="23"/>
  <c r="WV30" i="23"/>
  <c r="WI30" i="23"/>
  <c r="VV30" i="23"/>
  <c r="VJ30" i="23"/>
  <c r="UW30" i="23"/>
  <c r="YP30" i="23"/>
  <c r="YD30" i="23"/>
  <c r="XQ30" i="23"/>
  <c r="XD30" i="23"/>
  <c r="WQ30" i="23"/>
  <c r="WD30" i="23"/>
  <c r="VR30" i="23"/>
  <c r="VE30" i="23"/>
  <c r="XG30" i="23"/>
  <c r="VH30" i="23"/>
  <c r="XF30" i="23"/>
  <c r="VF30" i="23"/>
  <c r="WT30" i="23"/>
  <c r="YR30" i="23"/>
  <c r="WS30" i="23"/>
  <c r="XT30" i="23"/>
  <c r="VU30" i="23"/>
  <c r="YG30" i="23"/>
  <c r="WH30" i="23"/>
  <c r="YE30" i="23"/>
  <c r="WF30" i="23"/>
  <c r="XR30" i="23"/>
  <c r="VS30" i="23"/>
  <c r="VL30" i="23"/>
  <c r="XX30" i="23"/>
  <c r="WU30" i="23"/>
  <c r="WO30" i="23"/>
  <c r="VT30" i="23"/>
  <c r="YF30" i="23"/>
  <c r="XC30" i="23"/>
  <c r="WW30" i="23"/>
  <c r="WB30" i="23"/>
  <c r="YN30" i="23"/>
  <c r="UY30" i="23"/>
  <c r="XK30" i="23"/>
  <c r="XE30" i="23"/>
  <c r="WJ30" i="23"/>
  <c r="VG30" i="23"/>
  <c r="XS30" i="23"/>
  <c r="VA30" i="23"/>
  <c r="XM30" i="23"/>
  <c r="VD30" i="23"/>
  <c r="XP30" i="23"/>
  <c r="WM30" i="23"/>
  <c r="WG30" i="23"/>
  <c r="YQ30" i="23"/>
  <c r="VQ30" i="23"/>
  <c r="WR30" i="23"/>
  <c r="VY30" i="23"/>
  <c r="WZ30" i="23"/>
  <c r="XU30" i="23"/>
  <c r="XH30" i="23"/>
  <c r="VO30" i="23"/>
  <c r="YC30" i="23"/>
  <c r="VW30" i="23"/>
  <c r="WE30" i="23"/>
  <c r="VI30" i="23"/>
  <c r="YI30" i="23"/>
  <c r="YA30" i="23"/>
  <c r="ACM33" i="23"/>
  <c r="ACB33" i="23"/>
  <c r="ABL33" i="23"/>
  <c r="AAV33" i="23"/>
  <c r="AAF33" i="23"/>
  <c r="ZP33" i="23"/>
  <c r="YZ33" i="23"/>
  <c r="ACQ33" i="23"/>
  <c r="ACA33" i="23"/>
  <c r="ABK33" i="23"/>
  <c r="AAU33" i="23"/>
  <c r="AAE33" i="23"/>
  <c r="ZO33" i="23"/>
  <c r="YY33" i="23"/>
  <c r="ACP33" i="23"/>
  <c r="ABZ33" i="23"/>
  <c r="ABJ33" i="23"/>
  <c r="AAT33" i="23"/>
  <c r="AAD33" i="23"/>
  <c r="ZN33" i="23"/>
  <c r="YX33" i="23"/>
  <c r="ACO33" i="23"/>
  <c r="ABY33" i="23"/>
  <c r="ABI33" i="23"/>
  <c r="AAS33" i="23"/>
  <c r="AAC33" i="23"/>
  <c r="ZM33" i="23"/>
  <c r="YW33" i="23"/>
  <c r="ACH33" i="23"/>
  <c r="ABR33" i="23"/>
  <c r="ABB33" i="23"/>
  <c r="AAL33" i="23"/>
  <c r="ZV33" i="23"/>
  <c r="ZF33" i="23"/>
  <c r="ABQ33" i="23"/>
  <c r="ZW33" i="23"/>
  <c r="ABD33" i="23"/>
  <c r="ZU33" i="23"/>
  <c r="ABC33" i="23"/>
  <c r="ZH33" i="23"/>
  <c r="ACJ33" i="23"/>
  <c r="ABA33" i="23"/>
  <c r="ZG33" i="23"/>
  <c r="ACI33" i="23"/>
  <c r="AAN33" i="23"/>
  <c r="ZE33" i="23"/>
  <c r="ABS33" i="23"/>
  <c r="ZX33" i="23"/>
  <c r="ACG33" i="23"/>
  <c r="AAK33" i="23"/>
  <c r="ABT33" i="23"/>
  <c r="AAM33" i="23"/>
  <c r="AAB33" i="23"/>
  <c r="ACN33" i="23"/>
  <c r="ZI33" i="23"/>
  <c r="ABU33" i="23"/>
  <c r="ZZ33" i="23"/>
  <c r="ACL33" i="23"/>
  <c r="AAA33" i="23"/>
  <c r="AAJ33" i="23"/>
  <c r="ZQ33" i="23"/>
  <c r="ACC33" i="23"/>
  <c r="AAH33" i="23"/>
  <c r="AAI33" i="23"/>
  <c r="AAR33" i="23"/>
  <c r="ZY33" i="23"/>
  <c r="ACK33" i="23"/>
  <c r="AAP33" i="23"/>
  <c r="AAQ33" i="23"/>
  <c r="AAZ33" i="23"/>
  <c r="AAG33" i="23"/>
  <c r="AAX33" i="23"/>
  <c r="AAY33" i="23"/>
  <c r="YV33" i="23"/>
  <c r="ABH33" i="23"/>
  <c r="AAO33" i="23"/>
  <c r="ABF33" i="23"/>
  <c r="ABG33" i="23"/>
  <c r="ZT33" i="23"/>
  <c r="ACF33" i="23"/>
  <c r="ZA33" i="23"/>
  <c r="ABM33" i="23"/>
  <c r="ZR33" i="23"/>
  <c r="ACD33" i="23"/>
  <c r="ZS33" i="23"/>
  <c r="ACE33" i="23"/>
  <c r="ZD33" i="23"/>
  <c r="ZL33" i="23"/>
  <c r="ABP33" i="23"/>
  <c r="ZB33" i="23"/>
  <c r="ZC33" i="23"/>
  <c r="ABE33" i="23"/>
  <c r="ABV33" i="23"/>
  <c r="ABW33" i="23"/>
  <c r="ABX33" i="23"/>
  <c r="ZJ33" i="23"/>
  <c r="ZK33" i="23"/>
  <c r="ABN33" i="23"/>
  <c r="ABO33" i="23"/>
  <c r="AAW33" i="23"/>
  <c r="ACP76" i="23"/>
  <c r="ACB76" i="23"/>
  <c r="AAV76" i="23"/>
  <c r="ZM76" i="23"/>
  <c r="ACO76" i="23"/>
  <c r="ABB76" i="23"/>
  <c r="ZP76" i="23"/>
  <c r="ABY76" i="23"/>
  <c r="AAL76" i="23"/>
  <c r="ZA76" i="23"/>
  <c r="ABL76" i="23"/>
  <c r="ZZ76" i="23"/>
  <c r="AAP76" i="23"/>
  <c r="AAI76" i="23"/>
  <c r="ACL76" i="23"/>
  <c r="AAC76" i="23"/>
  <c r="ACH76" i="23"/>
  <c r="ZV76" i="23"/>
  <c r="ABV76" i="23"/>
  <c r="ZJ76" i="23"/>
  <c r="AAY76" i="23"/>
  <c r="ABO76" i="23"/>
  <c r="ABI76" i="23"/>
  <c r="ZC76" i="23"/>
  <c r="YX76" i="23"/>
  <c r="ZX76" i="23"/>
  <c r="ABN76" i="23"/>
  <c r="ABQ76" i="23"/>
  <c r="ABS76" i="23"/>
  <c r="ZG76" i="23"/>
  <c r="AAR76" i="23"/>
  <c r="ACC76" i="23"/>
  <c r="ZQ76" i="23"/>
  <c r="ACE76" i="23"/>
  <c r="AAH76" i="23"/>
  <c r="AAK76" i="23"/>
  <c r="ABZ76" i="23"/>
  <c r="ACD76" i="23"/>
  <c r="ABK76" i="23"/>
  <c r="YY76" i="23"/>
  <c r="AAJ76" i="23"/>
  <c r="ABU76" i="23"/>
  <c r="ZI76" i="23"/>
  <c r="AAT76" i="23"/>
  <c r="AAX76" i="23"/>
  <c r="ACM76" i="23"/>
  <c r="ABC76" i="23"/>
  <c r="ACN76" i="23"/>
  <c r="AAB76" i="23"/>
  <c r="ABM76" i="23"/>
  <c r="ZF76" i="23"/>
  <c r="ABG76" i="23"/>
  <c r="ABJ76" i="23"/>
  <c r="ZB76" i="23"/>
  <c r="ZE76" i="23"/>
  <c r="AAU76" i="23"/>
  <c r="ACF76" i="23"/>
  <c r="ZT76" i="23"/>
  <c r="ABE76" i="23"/>
  <c r="ZS76" i="23"/>
  <c r="ABT76" i="23"/>
  <c r="ABW76" i="23"/>
  <c r="ZN76" i="23"/>
  <c r="ZR76" i="23"/>
  <c r="AAM76" i="23"/>
  <c r="ABX76" i="23"/>
  <c r="ZL76" i="23"/>
  <c r="AAW76" i="23"/>
  <c r="AAF76" i="23"/>
  <c r="ACG76" i="23"/>
  <c r="ZK76" i="23"/>
  <c r="ABA76" i="23"/>
  <c r="ABD76" i="23"/>
  <c r="ACA76" i="23"/>
  <c r="ZO76" i="23"/>
  <c r="AAZ76" i="23"/>
  <c r="ACK76" i="23"/>
  <c r="ZY76" i="23"/>
  <c r="ABR76" i="23"/>
  <c r="ZU76" i="23"/>
  <c r="ACJ76" i="23"/>
  <c r="ABP76" i="23"/>
  <c r="ABH76" i="23"/>
  <c r="AAD76" i="23"/>
  <c r="ZD76" i="23"/>
  <c r="YW76" i="23"/>
  <c r="AAQ76" i="23"/>
  <c r="YV76" i="23"/>
  <c r="ZH76" i="23"/>
  <c r="AAA76" i="23"/>
  <c r="ACQ76" i="23"/>
  <c r="AAO76" i="23"/>
  <c r="YZ76" i="23"/>
  <c r="ZW76" i="23"/>
  <c r="ABF76" i="23"/>
  <c r="AAN76" i="23"/>
  <c r="ACI76" i="23"/>
  <c r="AAS76" i="23"/>
  <c r="AAE76" i="23"/>
  <c r="AAG76" i="23"/>
  <c r="XI57" i="23"/>
  <c r="WM57" i="23"/>
  <c r="WC57" i="23"/>
  <c r="YE57" i="23"/>
  <c r="YF57" i="23"/>
  <c r="YK57" i="23"/>
  <c r="VJ57" i="23"/>
  <c r="VY57" i="23"/>
  <c r="WS57" i="23"/>
  <c r="XV57" i="23"/>
  <c r="UY57" i="23"/>
  <c r="VV57" i="23"/>
  <c r="WX57" i="23"/>
  <c r="YB57" i="23"/>
  <c r="VC57" i="23"/>
  <c r="XO57" i="23"/>
  <c r="XP57" i="23"/>
  <c r="XQ57" i="23"/>
  <c r="YJ57" i="23"/>
  <c r="VI57" i="23"/>
  <c r="VX57" i="23"/>
  <c r="XB57" i="23"/>
  <c r="YG57" i="23"/>
  <c r="VF57" i="23"/>
  <c r="WD57" i="23"/>
  <c r="XF57" i="23"/>
  <c r="VT57" i="23"/>
  <c r="XX57" i="23"/>
  <c r="WU57" i="23"/>
  <c r="WT57" i="23"/>
  <c r="WG57" i="23"/>
  <c r="WF57" i="23"/>
  <c r="WO57" i="23"/>
  <c r="WN57" i="23"/>
  <c r="WL57" i="23"/>
  <c r="YM57" i="23"/>
  <c r="XH57" i="23"/>
  <c r="WK57" i="23"/>
  <c r="WH57" i="23"/>
  <c r="VP57" i="23"/>
  <c r="VW57" i="23"/>
  <c r="WE57" i="23"/>
  <c r="VU57" i="23"/>
  <c r="WA57" i="23"/>
  <c r="XW57" i="23"/>
  <c r="WZ57" i="23"/>
  <c r="VZ57" i="23"/>
  <c r="VQ57" i="23"/>
  <c r="VH57" i="23"/>
  <c r="VO57" i="23"/>
  <c r="VN57" i="23"/>
  <c r="VM57" i="23"/>
  <c r="VS57" i="23"/>
  <c r="VL57" i="23"/>
  <c r="XG57" i="23"/>
  <c r="WR57" i="23"/>
  <c r="VR57" i="23"/>
  <c r="VA57" i="23"/>
  <c r="UZ57" i="23"/>
  <c r="VG57" i="23"/>
  <c r="UX57" i="23"/>
  <c r="VE57" i="23"/>
  <c r="VK57" i="23"/>
  <c r="YO57" i="23"/>
  <c r="WW57" i="23"/>
  <c r="WY57" i="23"/>
  <c r="WJ57" i="23"/>
  <c r="VB57" i="23"/>
  <c r="YI57" i="23"/>
  <c r="YR57" i="23"/>
  <c r="YQ57" i="23"/>
  <c r="YP57" i="23"/>
  <c r="UW57" i="23"/>
  <c r="XS57" i="23"/>
  <c r="WQ57" i="23"/>
  <c r="WB57" i="23"/>
  <c r="XZ57" i="23"/>
  <c r="XY57" i="23"/>
  <c r="YH57" i="23"/>
  <c r="XU57" i="23"/>
  <c r="YD57" i="23"/>
  <c r="YL57" i="23"/>
  <c r="VD57" i="23"/>
  <c r="YA57" i="23"/>
  <c r="XK57" i="23"/>
  <c r="XN57" i="23"/>
  <c r="XT57" i="23"/>
  <c r="YC57" i="23"/>
  <c r="XD57" i="23"/>
  <c r="XJ57" i="23"/>
  <c r="XM57" i="23"/>
  <c r="XR57" i="23"/>
  <c r="YN57" i="23"/>
  <c r="WP57" i="23"/>
  <c r="XE57" i="23"/>
  <c r="WI57" i="23"/>
  <c r="XC57" i="23"/>
  <c r="XL57" i="23"/>
  <c r="XA57" i="23"/>
  <c r="WV57" i="23"/>
  <c r="UW4" i="23"/>
  <c r="WR4" i="23"/>
  <c r="XW4" i="23"/>
  <c r="VK4" i="23"/>
  <c r="XU4" i="23"/>
  <c r="VI4" i="23"/>
  <c r="XD4" i="23"/>
  <c r="YL4" i="23"/>
  <c r="XK4" i="23"/>
  <c r="UY4" i="23"/>
  <c r="WT4" i="23"/>
  <c r="VZ4" i="23"/>
  <c r="WK4" i="23"/>
  <c r="XT4" i="23"/>
  <c r="YE4" i="23"/>
  <c r="UZ4" i="23"/>
  <c r="WJ4" i="23"/>
  <c r="XO4" i="23"/>
  <c r="VC4" i="23"/>
  <c r="XM4" i="23"/>
  <c r="VA4" i="23"/>
  <c r="WV4" i="23"/>
  <c r="XV4" i="23"/>
  <c r="XC4" i="23"/>
  <c r="VJ4" i="23"/>
  <c r="WL4" i="23"/>
  <c r="YO4" i="23"/>
  <c r="WC4" i="23"/>
  <c r="YN4" i="23"/>
  <c r="WB4" i="23"/>
  <c r="XG4" i="23"/>
  <c r="YD4" i="23"/>
  <c r="XE4" i="23"/>
  <c r="WH4" i="23"/>
  <c r="WN4" i="23"/>
  <c r="WX4" i="23"/>
  <c r="WU4" i="23"/>
  <c r="YP4" i="23"/>
  <c r="WD4" i="23"/>
  <c r="YG4" i="23"/>
  <c r="VU4" i="23"/>
  <c r="YM4" i="23"/>
  <c r="VO4" i="23"/>
  <c r="YC4" i="23"/>
  <c r="XS4" i="23"/>
  <c r="WS4" i="23"/>
  <c r="YF4" i="23"/>
  <c r="VT4" i="23"/>
  <c r="WY4" i="23"/>
  <c r="XF4" i="23"/>
  <c r="WW4" i="23"/>
  <c r="YR4" i="23"/>
  <c r="WF4" i="23"/>
  <c r="VB4" i="23"/>
  <c r="WM4" i="23"/>
  <c r="YH4" i="23"/>
  <c r="VV4" i="23"/>
  <c r="XY4" i="23"/>
  <c r="VM4" i="23"/>
  <c r="VY4" i="23"/>
  <c r="XJ4" i="23"/>
  <c r="WZ4" i="23"/>
  <c r="XL4" i="23"/>
  <c r="XN4" i="23"/>
  <c r="XX4" i="23"/>
  <c r="VL4" i="23"/>
  <c r="WQ4" i="23"/>
  <c r="WP4" i="23"/>
  <c r="WO4" i="23"/>
  <c r="YJ4" i="23"/>
  <c r="VX4" i="23"/>
  <c r="YQ4" i="23"/>
  <c r="WE4" i="23"/>
  <c r="XZ4" i="23"/>
  <c r="VN4" i="23"/>
  <c r="XQ4" i="23"/>
  <c r="VE4" i="23"/>
  <c r="WA4" i="23"/>
  <c r="VH4" i="23"/>
  <c r="UX4" i="23"/>
  <c r="VS4" i="23"/>
  <c r="VG4" i="23"/>
  <c r="XP4" i="23"/>
  <c r="VD4" i="23"/>
  <c r="WI4" i="23"/>
  <c r="VR4" i="23"/>
  <c r="WG4" i="23"/>
  <c r="YB4" i="23"/>
  <c r="VP4" i="23"/>
  <c r="YI4" i="23"/>
  <c r="VW4" i="23"/>
  <c r="XR4" i="23"/>
  <c r="VF4" i="23"/>
  <c r="XI4" i="23"/>
  <c r="XH4" i="23"/>
  <c r="YK4" i="23"/>
  <c r="YA4" i="23"/>
  <c r="XA4" i="23"/>
  <c r="VQ4" i="23"/>
  <c r="XB4" i="23"/>
  <c r="YN89" i="23"/>
  <c r="YM89" i="23"/>
  <c r="YB89" i="23"/>
  <c r="XR89" i="23"/>
  <c r="XG89" i="23"/>
  <c r="WV89" i="23"/>
  <c r="WL89" i="23"/>
  <c r="YJ89" i="23"/>
  <c r="XZ89" i="23"/>
  <c r="XO89" i="23"/>
  <c r="XD89" i="23"/>
  <c r="WT89" i="23"/>
  <c r="WI89" i="23"/>
  <c r="YK89" i="23"/>
  <c r="XW89" i="23"/>
  <c r="XJ89" i="23"/>
  <c r="WU89" i="23"/>
  <c r="WF89" i="23"/>
  <c r="VV89" i="23"/>
  <c r="VK89" i="23"/>
  <c r="UZ89" i="23"/>
  <c r="YI89" i="23"/>
  <c r="XU89" i="23"/>
  <c r="XI89" i="23"/>
  <c r="WS89" i="23"/>
  <c r="WE89" i="23"/>
  <c r="VU89" i="23"/>
  <c r="VI89" i="23"/>
  <c r="UY89" i="23"/>
  <c r="YH89" i="23"/>
  <c r="XT89" i="23"/>
  <c r="XE89" i="23"/>
  <c r="WQ89" i="23"/>
  <c r="WD89" i="23"/>
  <c r="VS89" i="23"/>
  <c r="VH89" i="23"/>
  <c r="UX89" i="23"/>
  <c r="YG89" i="23"/>
  <c r="XS89" i="23"/>
  <c r="XC89" i="23"/>
  <c r="WO89" i="23"/>
  <c r="WC89" i="23"/>
  <c r="VQ89" i="23"/>
  <c r="VG89" i="23"/>
  <c r="UW89" i="23"/>
  <c r="YR89" i="23"/>
  <c r="YE89" i="23"/>
  <c r="XQ89" i="23"/>
  <c r="XB89" i="23"/>
  <c r="WN89" i="23"/>
  <c r="WA89" i="23"/>
  <c r="VP89" i="23"/>
  <c r="VF89" i="23"/>
  <c r="YO89" i="23"/>
  <c r="XY89" i="23"/>
  <c r="XK89" i="23"/>
  <c r="WW89" i="23"/>
  <c r="WG89" i="23"/>
  <c r="VW89" i="23"/>
  <c r="VM89" i="23"/>
  <c r="VA89" i="23"/>
  <c r="YC89" i="23"/>
  <c r="VY89" i="23"/>
  <c r="YA89" i="23"/>
  <c r="VX89" i="23"/>
  <c r="XL89" i="23"/>
  <c r="VN89" i="23"/>
  <c r="XA89" i="23"/>
  <c r="VE89" i="23"/>
  <c r="YP89" i="23"/>
  <c r="WK89" i="23"/>
  <c r="XM89" i="23"/>
  <c r="WY89" i="23"/>
  <c r="WM89" i="23"/>
  <c r="VO89" i="23"/>
  <c r="VC89" i="23"/>
  <c r="YQ89" i="23"/>
  <c r="VB89" i="23"/>
  <c r="XN89" i="23"/>
  <c r="VR89" i="23"/>
  <c r="YD89" i="23"/>
  <c r="XH89" i="23"/>
  <c r="VZ89" i="23"/>
  <c r="YL89" i="23"/>
  <c r="VD89" i="23"/>
  <c r="XP89" i="23"/>
  <c r="WH89" i="23"/>
  <c r="VL89" i="23"/>
  <c r="XX89" i="23"/>
  <c r="XF89" i="23"/>
  <c r="WJ89" i="23"/>
  <c r="VT89" i="23"/>
  <c r="WB89" i="23"/>
  <c r="XV89" i="23"/>
  <c r="WR89" i="23"/>
  <c r="VJ89" i="23"/>
  <c r="WZ89" i="23"/>
  <c r="WP89" i="23"/>
  <c r="YF89" i="23"/>
  <c r="WX89" i="23"/>
  <c r="YR24" i="23"/>
  <c r="WH24" i="23"/>
  <c r="YL24" i="23"/>
  <c r="VZ24" i="23"/>
  <c r="YD24" i="23"/>
  <c r="VR24" i="23"/>
  <c r="XV24" i="23"/>
  <c r="VJ24" i="23"/>
  <c r="XN24" i="23"/>
  <c r="VB24" i="23"/>
  <c r="WP24" i="23"/>
  <c r="XF24" i="23"/>
  <c r="WX24" i="23"/>
  <c r="WW24" i="23"/>
  <c r="XE24" i="23"/>
  <c r="WA24" i="23"/>
  <c r="YM24" i="23"/>
  <c r="VA24" i="23"/>
  <c r="XM24" i="23"/>
  <c r="VI24" i="23"/>
  <c r="XU24" i="23"/>
  <c r="WQ24" i="23"/>
  <c r="WO24" i="23"/>
  <c r="VY24" i="23"/>
  <c r="VK24" i="23"/>
  <c r="VD24" i="23"/>
  <c r="XP24" i="23"/>
  <c r="VU24" i="23"/>
  <c r="YG24" i="23"/>
  <c r="XB24" i="23"/>
  <c r="VG24" i="23"/>
  <c r="XS24" i="23"/>
  <c r="XD24" i="23"/>
  <c r="WG24" i="23"/>
  <c r="VS24" i="23"/>
  <c r="VL24" i="23"/>
  <c r="XX24" i="23"/>
  <c r="WC24" i="23"/>
  <c r="YO24" i="23"/>
  <c r="UX24" i="23"/>
  <c r="XJ24" i="23"/>
  <c r="VO24" i="23"/>
  <c r="YA24" i="23"/>
  <c r="UZ24" i="23"/>
  <c r="XL24" i="23"/>
  <c r="YC24" i="23"/>
  <c r="WI24" i="23"/>
  <c r="VT24" i="23"/>
  <c r="YF24" i="23"/>
  <c r="WK24" i="23"/>
  <c r="VF24" i="23"/>
  <c r="XR24" i="23"/>
  <c r="VW24" i="23"/>
  <c r="YI24" i="23"/>
  <c r="VH24" i="23"/>
  <c r="XT24" i="23"/>
  <c r="YK24" i="23"/>
  <c r="WY24" i="23"/>
  <c r="WB24" i="23"/>
  <c r="YN24" i="23"/>
  <c r="WS24" i="23"/>
  <c r="VN24" i="23"/>
  <c r="XZ24" i="23"/>
  <c r="WE24" i="23"/>
  <c r="YQ24" i="23"/>
  <c r="VP24" i="23"/>
  <c r="YB24" i="23"/>
  <c r="VQ24" i="23"/>
  <c r="VC24" i="23"/>
  <c r="YE24" i="23"/>
  <c r="XH24" i="23"/>
  <c r="VM24" i="23"/>
  <c r="XY24" i="23"/>
  <c r="WT24" i="23"/>
  <c r="UY24" i="23"/>
  <c r="XK24" i="23"/>
  <c r="WV24" i="23"/>
  <c r="XG24" i="23"/>
  <c r="XQ24" i="23"/>
  <c r="WD24" i="23"/>
  <c r="YJ24" i="23"/>
  <c r="XO24" i="23"/>
  <c r="WJ24" i="23"/>
  <c r="WL24" i="23"/>
  <c r="XW24" i="23"/>
  <c r="WR24" i="23"/>
  <c r="YH24" i="23"/>
  <c r="WM24" i="23"/>
  <c r="WZ24" i="23"/>
  <c r="YP24" i="23"/>
  <c r="WU24" i="23"/>
  <c r="UW24" i="23"/>
  <c r="XC24" i="23"/>
  <c r="VE24" i="23"/>
  <c r="VX24" i="23"/>
  <c r="VV24" i="23"/>
  <c r="XA24" i="23"/>
  <c r="WN24" i="23"/>
  <c r="WF24" i="23"/>
  <c r="XI24" i="23"/>
  <c r="ACM36" i="23"/>
  <c r="ACQ36" i="23"/>
  <c r="ACG36" i="23"/>
  <c r="ABV36" i="23"/>
  <c r="ABK36" i="23"/>
  <c r="ABA36" i="23"/>
  <c r="AAP36" i="23"/>
  <c r="AAE36" i="23"/>
  <c r="ZU36" i="23"/>
  <c r="ZJ36" i="23"/>
  <c r="YY36" i="23"/>
  <c r="ACP36" i="23"/>
  <c r="ACF36" i="23"/>
  <c r="ABT36" i="23"/>
  <c r="ABJ36" i="23"/>
  <c r="AAZ36" i="23"/>
  <c r="AAN36" i="23"/>
  <c r="AAD36" i="23"/>
  <c r="ZT36" i="23"/>
  <c r="ZH36" i="23"/>
  <c r="YX36" i="23"/>
  <c r="ACO36" i="23"/>
  <c r="ACD36" i="23"/>
  <c r="ABS36" i="23"/>
  <c r="ABI36" i="23"/>
  <c r="AAX36" i="23"/>
  <c r="AAM36" i="23"/>
  <c r="AAC36" i="23"/>
  <c r="ZR36" i="23"/>
  <c r="ZG36" i="23"/>
  <c r="YW36" i="23"/>
  <c r="ACN36" i="23"/>
  <c r="ACB36" i="23"/>
  <c r="ABR36" i="23"/>
  <c r="ABH36" i="23"/>
  <c r="AAV36" i="23"/>
  <c r="AAL36" i="23"/>
  <c r="AAB36" i="23"/>
  <c r="ZP36" i="23"/>
  <c r="ZF36" i="23"/>
  <c r="YV36" i="23"/>
  <c r="ACL36" i="23"/>
  <c r="ACA36" i="23"/>
  <c r="ABQ36" i="23"/>
  <c r="ABF36" i="23"/>
  <c r="AAU36" i="23"/>
  <c r="AAK36" i="23"/>
  <c r="ZZ36" i="23"/>
  <c r="ZO36" i="23"/>
  <c r="ZE36" i="23"/>
  <c r="ACH36" i="23"/>
  <c r="ABX36" i="23"/>
  <c r="ABL36" i="23"/>
  <c r="ABB36" i="23"/>
  <c r="AAR36" i="23"/>
  <c r="AAF36" i="23"/>
  <c r="ZV36" i="23"/>
  <c r="ZL36" i="23"/>
  <c r="YZ36" i="23"/>
  <c r="ABZ36" i="23"/>
  <c r="AAJ36" i="23"/>
  <c r="ABY36" i="23"/>
  <c r="AAH36" i="23"/>
  <c r="ABP36" i="23"/>
  <c r="ZX36" i="23"/>
  <c r="ABN36" i="23"/>
  <c r="ZW36" i="23"/>
  <c r="ABD36" i="23"/>
  <c r="ZN36" i="23"/>
  <c r="ACI36" i="23"/>
  <c r="AAS36" i="23"/>
  <c r="ZB36" i="23"/>
  <c r="ZM36" i="23"/>
  <c r="ZD36" i="23"/>
  <c r="AAT36" i="23"/>
  <c r="ABC36" i="23"/>
  <c r="ACJ36" i="23"/>
  <c r="ZA36" i="23"/>
  <c r="ABM36" i="23"/>
  <c r="AAY36" i="23"/>
  <c r="ZI36" i="23"/>
  <c r="ABU36" i="23"/>
  <c r="ABG36" i="23"/>
  <c r="ZQ36" i="23"/>
  <c r="ACC36" i="23"/>
  <c r="ZC36" i="23"/>
  <c r="ABO36" i="23"/>
  <c r="ZY36" i="23"/>
  <c r="ACK36" i="23"/>
  <c r="ZK36" i="23"/>
  <c r="ABW36" i="23"/>
  <c r="AAG36" i="23"/>
  <c r="ZS36" i="23"/>
  <c r="ACE36" i="23"/>
  <c r="ABE36" i="23"/>
  <c r="AAQ36" i="23"/>
  <c r="AAO36" i="23"/>
  <c r="AAW36" i="23"/>
  <c r="AAI36" i="23"/>
  <c r="AAA36" i="23"/>
  <c r="ACM56" i="23"/>
  <c r="ABT56" i="23"/>
  <c r="AAY56" i="23"/>
  <c r="AAG56" i="23"/>
  <c r="ZO56" i="23"/>
  <c r="YY56" i="23"/>
  <c r="ACL56" i="23"/>
  <c r="ABP56" i="23"/>
  <c r="AAV56" i="23"/>
  <c r="AAC56" i="23"/>
  <c r="ZL56" i="23"/>
  <c r="YV56" i="23"/>
  <c r="ACJ56" i="23"/>
  <c r="ABJ56" i="23"/>
  <c r="AAR56" i="23"/>
  <c r="ZZ56" i="23"/>
  <c r="ZI56" i="23"/>
  <c r="ACH56" i="23"/>
  <c r="ABH56" i="23"/>
  <c r="AAP56" i="23"/>
  <c r="ZX56" i="23"/>
  <c r="ZG56" i="23"/>
  <c r="ABY56" i="23"/>
  <c r="ABA56" i="23"/>
  <c r="AAI56" i="23"/>
  <c r="ZQ56" i="23"/>
  <c r="ZA56" i="23"/>
  <c r="AAO56" i="23"/>
  <c r="YX56" i="23"/>
  <c r="AAL56" i="23"/>
  <c r="ACC56" i="23"/>
  <c r="AAF56" i="23"/>
  <c r="ABZ56" i="23"/>
  <c r="ZV56" i="23"/>
  <c r="ABE56" i="23"/>
  <c r="ZN56" i="23"/>
  <c r="ZF56" i="23"/>
  <c r="ZD56" i="23"/>
  <c r="ABQ56" i="23"/>
  <c r="ZT56" i="23"/>
  <c r="ABG56" i="23"/>
  <c r="AAX56" i="23"/>
  <c r="YW56" i="23"/>
  <c r="ABO56" i="23"/>
  <c r="YZ56" i="23"/>
  <c r="ABR56" i="23"/>
  <c r="AAJ56" i="23"/>
  <c r="AAM56" i="23"/>
  <c r="AAT56" i="23"/>
  <c r="ABN56" i="23"/>
  <c r="ZE56" i="23"/>
  <c r="ABX56" i="23"/>
  <c r="ZH56" i="23"/>
  <c r="ACB56" i="23"/>
  <c r="AAS56" i="23"/>
  <c r="ACQ56" i="23"/>
  <c r="AAE56" i="23"/>
  <c r="ABD56" i="23"/>
  <c r="ZM56" i="23"/>
  <c r="ACG56" i="23"/>
  <c r="ZP56" i="23"/>
  <c r="ACK56" i="23"/>
  <c r="ABB56" i="23"/>
  <c r="ACI56" i="23"/>
  <c r="ZW56" i="23"/>
  <c r="ABM56" i="23"/>
  <c r="ACF56" i="23"/>
  <c r="ZU56" i="23"/>
  <c r="ACP56" i="23"/>
  <c r="ZY56" i="23"/>
  <c r="ABL56" i="23"/>
  <c r="ACA56" i="23"/>
  <c r="ZC56" i="23"/>
  <c r="ABV56" i="23"/>
  <c r="ACO56" i="23"/>
  <c r="AAD56" i="23"/>
  <c r="AAH56" i="23"/>
  <c r="ZB56" i="23"/>
  <c r="ABU56" i="23"/>
  <c r="ABS56" i="23"/>
  <c r="ZK56" i="23"/>
  <c r="ACE56" i="23"/>
  <c r="ABF56" i="23"/>
  <c r="ABI56" i="23"/>
  <c r="AAA56" i="23"/>
  <c r="AAU56" i="23"/>
  <c r="AAK56" i="23"/>
  <c r="ABK56" i="23"/>
  <c r="ABC56" i="23"/>
  <c r="ZJ56" i="23"/>
  <c r="ZS56" i="23"/>
  <c r="ZR56" i="23"/>
  <c r="AAB56" i="23"/>
  <c r="AAN56" i="23"/>
  <c r="ACD56" i="23"/>
  <c r="ACN56" i="23"/>
  <c r="ABW56" i="23"/>
  <c r="AAZ56" i="23"/>
  <c r="AAW56" i="23"/>
  <c r="AAQ56" i="23"/>
  <c r="YO80" i="23"/>
  <c r="YR80" i="23"/>
  <c r="YE80" i="23"/>
  <c r="XS80" i="23"/>
  <c r="XE80" i="23"/>
  <c r="WT80" i="23"/>
  <c r="WH80" i="23"/>
  <c r="VX80" i="23"/>
  <c r="VN80" i="23"/>
  <c r="VB80" i="23"/>
  <c r="YQ80" i="23"/>
  <c r="YC80" i="23"/>
  <c r="XR80" i="23"/>
  <c r="XD80" i="23"/>
  <c r="WQ80" i="23"/>
  <c r="WG80" i="23"/>
  <c r="VW80" i="23"/>
  <c r="VK80" i="23"/>
  <c r="VA80" i="23"/>
  <c r="YP80" i="23"/>
  <c r="YB80" i="23"/>
  <c r="XO80" i="23"/>
  <c r="XC80" i="23"/>
  <c r="WP80" i="23"/>
  <c r="WF80" i="23"/>
  <c r="VV80" i="23"/>
  <c r="VJ80" i="23"/>
  <c r="UZ80" i="23"/>
  <c r="YM80" i="23"/>
  <c r="YA80" i="23"/>
  <c r="XM80" i="23"/>
  <c r="XB80" i="23"/>
  <c r="WO80" i="23"/>
  <c r="WE80" i="23"/>
  <c r="VS80" i="23"/>
  <c r="VI80" i="23"/>
  <c r="UY80" i="23"/>
  <c r="YK80" i="23"/>
  <c r="XZ80" i="23"/>
  <c r="XL80" i="23"/>
  <c r="WY80" i="23"/>
  <c r="WN80" i="23"/>
  <c r="WD80" i="23"/>
  <c r="VR80" i="23"/>
  <c r="VH80" i="23"/>
  <c r="UX80" i="23"/>
  <c r="YH80" i="23"/>
  <c r="WV80" i="23"/>
  <c r="VQ80" i="23"/>
  <c r="XW80" i="23"/>
  <c r="WU80" i="23"/>
  <c r="VP80" i="23"/>
  <c r="XT80" i="23"/>
  <c r="WL80" i="23"/>
  <c r="VG80" i="23"/>
  <c r="XK80" i="23"/>
  <c r="WI80" i="23"/>
  <c r="VF80" i="23"/>
  <c r="YI80" i="23"/>
  <c r="WW80" i="23"/>
  <c r="VY80" i="23"/>
  <c r="VO80" i="23"/>
  <c r="YJ80" i="23"/>
  <c r="VC80" i="23"/>
  <c r="XU80" i="23"/>
  <c r="XJ80" i="23"/>
  <c r="XG80" i="23"/>
  <c r="WM80" i="23"/>
  <c r="VZ80" i="23"/>
  <c r="WA80" i="23"/>
  <c r="VT80" i="23"/>
  <c r="YF80" i="23"/>
  <c r="WS80" i="23"/>
  <c r="WX80" i="23"/>
  <c r="WJ80" i="23"/>
  <c r="UW80" i="23"/>
  <c r="XI80" i="23"/>
  <c r="XF80" i="23"/>
  <c r="WR80" i="23"/>
  <c r="VE80" i="23"/>
  <c r="XQ80" i="23"/>
  <c r="XN80" i="23"/>
  <c r="WZ80" i="23"/>
  <c r="VM80" i="23"/>
  <c r="XY80" i="23"/>
  <c r="YL80" i="23"/>
  <c r="VL80" i="23"/>
  <c r="XX80" i="23"/>
  <c r="WK80" i="23"/>
  <c r="XA80" i="23"/>
  <c r="YG80" i="23"/>
  <c r="VD80" i="23"/>
  <c r="VU80" i="23"/>
  <c r="WC80" i="23"/>
  <c r="WB80" i="23"/>
  <c r="XV80" i="23"/>
  <c r="XH80" i="23"/>
  <c r="YD80" i="23"/>
  <c r="XP80" i="23"/>
  <c r="YN80" i="23"/>
  <c r="YC73" i="23"/>
  <c r="XG73" i="23"/>
  <c r="WK73" i="23"/>
  <c r="VP73" i="23"/>
  <c r="XZ73" i="23"/>
  <c r="XD73" i="23"/>
  <c r="WI73" i="23"/>
  <c r="VM73" i="23"/>
  <c r="XW73" i="23"/>
  <c r="XA73" i="23"/>
  <c r="WF73" i="23"/>
  <c r="VK73" i="23"/>
  <c r="XT73" i="23"/>
  <c r="WY73" i="23"/>
  <c r="WC73" i="23"/>
  <c r="VH73" i="23"/>
  <c r="YP73" i="23"/>
  <c r="XQ73" i="23"/>
  <c r="WV73" i="23"/>
  <c r="WA73" i="23"/>
  <c r="VE73" i="23"/>
  <c r="XO73" i="23"/>
  <c r="VS73" i="23"/>
  <c r="XL73" i="23"/>
  <c r="VC73" i="23"/>
  <c r="WS73" i="23"/>
  <c r="UW73" i="23"/>
  <c r="WQ73" i="23"/>
  <c r="YG73" i="23"/>
  <c r="VU73" i="23"/>
  <c r="YM73" i="23"/>
  <c r="YJ73" i="23"/>
  <c r="XI73" i="23"/>
  <c r="WN73" i="23"/>
  <c r="VX73" i="23"/>
  <c r="UZ73" i="23"/>
  <c r="XK73" i="23"/>
  <c r="UY73" i="23"/>
  <c r="XF73" i="23"/>
  <c r="VF73" i="23"/>
  <c r="YR73" i="23"/>
  <c r="VT73" i="23"/>
  <c r="VL73" i="23"/>
  <c r="WT73" i="23"/>
  <c r="WU73" i="23"/>
  <c r="YF73" i="23"/>
  <c r="WP73" i="23"/>
  <c r="WB73" i="23"/>
  <c r="WO73" i="23"/>
  <c r="WG73" i="23"/>
  <c r="XP73" i="23"/>
  <c r="WM73" i="23"/>
  <c r="XX73" i="23"/>
  <c r="WH73" i="23"/>
  <c r="WL73" i="23"/>
  <c r="WZ73" i="23"/>
  <c r="WR73" i="23"/>
  <c r="YB73" i="23"/>
  <c r="YQ73" i="23"/>
  <c r="WE73" i="23"/>
  <c r="YL73" i="23"/>
  <c r="VZ73" i="23"/>
  <c r="WW73" i="23"/>
  <c r="XJ73" i="23"/>
  <c r="XB73" i="23"/>
  <c r="VD73" i="23"/>
  <c r="YO73" i="23"/>
  <c r="XS73" i="23"/>
  <c r="VG73" i="23"/>
  <c r="XN73" i="23"/>
  <c r="VB73" i="23"/>
  <c r="YE73" i="23"/>
  <c r="VI73" i="23"/>
  <c r="VA73" i="23"/>
  <c r="YK73" i="23"/>
  <c r="WJ73" i="23"/>
  <c r="XV73" i="23"/>
  <c r="XM73" i="23"/>
  <c r="YI73" i="23"/>
  <c r="WX73" i="23"/>
  <c r="XY73" i="23"/>
  <c r="YA73" i="23"/>
  <c r="VR73" i="23"/>
  <c r="YN73" i="23"/>
  <c r="XE73" i="23"/>
  <c r="YH73" i="23"/>
  <c r="VV73" i="23"/>
  <c r="XC73" i="23"/>
  <c r="VJ73" i="23"/>
  <c r="VW73" i="23"/>
  <c r="VQ73" i="23"/>
  <c r="UX73" i="23"/>
  <c r="VN73" i="23"/>
  <c r="XR73" i="23"/>
  <c r="VO73" i="23"/>
  <c r="XH73" i="23"/>
  <c r="WD73" i="23"/>
  <c r="VY73" i="23"/>
  <c r="XU73" i="23"/>
  <c r="YD73" i="23"/>
  <c r="YG71" i="23"/>
  <c r="XO71" i="23"/>
  <c r="WG71" i="23"/>
  <c r="VD71" i="23"/>
  <c r="YO71" i="23"/>
  <c r="XG71" i="23"/>
  <c r="WE71" i="23"/>
  <c r="VA71" i="23"/>
  <c r="YN71" i="23"/>
  <c r="XC71" i="23"/>
  <c r="VY71" i="23"/>
  <c r="UY71" i="23"/>
  <c r="YF71" i="23"/>
  <c r="XA71" i="23"/>
  <c r="VV71" i="23"/>
  <c r="YC71" i="23"/>
  <c r="WT71" i="23"/>
  <c r="VU71" i="23"/>
  <c r="VN71" i="23"/>
  <c r="VL71" i="23"/>
  <c r="XS71" i="23"/>
  <c r="XP71" i="23"/>
  <c r="WJ71" i="23"/>
  <c r="YA71" i="23"/>
  <c r="WR71" i="23"/>
  <c r="WQ71" i="23"/>
  <c r="VK71" i="23"/>
  <c r="WZ71" i="23"/>
  <c r="VM71" i="23"/>
  <c r="XH71" i="23"/>
  <c r="WP71" i="23"/>
  <c r="YB71" i="23"/>
  <c r="VP71" i="23"/>
  <c r="XB71" i="23"/>
  <c r="YI71" i="23"/>
  <c r="WY71" i="23"/>
  <c r="XY71" i="23"/>
  <c r="WI71" i="23"/>
  <c r="YL71" i="23"/>
  <c r="VZ71" i="23"/>
  <c r="XL71" i="23"/>
  <c r="UZ71" i="23"/>
  <c r="VQ71" i="23"/>
  <c r="XX71" i="23"/>
  <c r="UX71" i="23"/>
  <c r="YM71" i="23"/>
  <c r="WS71" i="23"/>
  <c r="VE71" i="23"/>
  <c r="YD71" i="23"/>
  <c r="VR71" i="23"/>
  <c r="XD71" i="23"/>
  <c r="YP71" i="23"/>
  <c r="WB71" i="23"/>
  <c r="UW71" i="23"/>
  <c r="YK71" i="23"/>
  <c r="VI71" i="23"/>
  <c r="XE71" i="23"/>
  <c r="VO71" i="23"/>
  <c r="XV71" i="23"/>
  <c r="VJ71" i="23"/>
  <c r="WV71" i="23"/>
  <c r="YH71" i="23"/>
  <c r="WL71" i="23"/>
  <c r="VG71" i="23"/>
  <c r="WO71" i="23"/>
  <c r="VC71" i="23"/>
  <c r="YQ71" i="23"/>
  <c r="WU71" i="23"/>
  <c r="WX71" i="23"/>
  <c r="YJ71" i="23"/>
  <c r="VX71" i="23"/>
  <c r="XJ71" i="23"/>
  <c r="XW71" i="23"/>
  <c r="WM71" i="23"/>
  <c r="XU71" i="23"/>
  <c r="XN71" i="23"/>
  <c r="VH71" i="23"/>
  <c r="XF71" i="23"/>
  <c r="XZ71" i="23"/>
  <c r="VW71" i="23"/>
  <c r="WH71" i="23"/>
  <c r="XR71" i="23"/>
  <c r="WN71" i="23"/>
  <c r="XQ71" i="23"/>
  <c r="VB71" i="23"/>
  <c r="VF71" i="23"/>
  <c r="VS71" i="23"/>
  <c r="XM71" i="23"/>
  <c r="WK71" i="23"/>
  <c r="VT71" i="23"/>
  <c r="YE71" i="23"/>
  <c r="YR71" i="23"/>
  <c r="WW71" i="23"/>
  <c r="WC71" i="23"/>
  <c r="WA71" i="23"/>
  <c r="WF71" i="23"/>
  <c r="WD71" i="23"/>
  <c r="XT71" i="23"/>
  <c r="XI71" i="23"/>
  <c r="XK71" i="23"/>
  <c r="ACL24" i="23"/>
  <c r="ZU24" i="23"/>
  <c r="ACG24" i="23"/>
  <c r="YZ24" i="23"/>
  <c r="ABW24" i="23"/>
  <c r="AAF24" i="23"/>
  <c r="ZK24" i="23"/>
  <c r="AAQ24" i="23"/>
  <c r="ABL24" i="23"/>
  <c r="ABA24" i="23"/>
  <c r="YY24" i="23"/>
  <c r="ACF24" i="23"/>
  <c r="ABC24" i="23"/>
  <c r="AAI24" i="23"/>
  <c r="ZO24" i="23"/>
  <c r="ABJ24" i="23"/>
  <c r="YX24" i="23"/>
  <c r="AAG24" i="23"/>
  <c r="AAK24" i="23"/>
  <c r="ZJ24" i="23"/>
  <c r="ACQ24" i="23"/>
  <c r="ABN24" i="23"/>
  <c r="AAS24" i="23"/>
  <c r="ZZ24" i="23"/>
  <c r="ABB24" i="23"/>
  <c r="ACK24" i="23"/>
  <c r="ZY24" i="23"/>
  <c r="AAV24" i="23"/>
  <c r="ZT24" i="23"/>
  <c r="ABX24" i="23"/>
  <c r="ABD24" i="23"/>
  <c r="AAJ24" i="23"/>
  <c r="AAT24" i="23"/>
  <c r="ACC24" i="23"/>
  <c r="ZQ24" i="23"/>
  <c r="ABG24" i="23"/>
  <c r="AAE24" i="23"/>
  <c r="ZB24" i="23"/>
  <c r="ACI24" i="23"/>
  <c r="ABO24" i="23"/>
  <c r="AAU24" i="23"/>
  <c r="AAL24" i="23"/>
  <c r="ABU24" i="23"/>
  <c r="ZI24" i="23"/>
  <c r="ABQ24" i="23"/>
  <c r="AAP24" i="23"/>
  <c r="ZL24" i="23"/>
  <c r="ABY24" i="23"/>
  <c r="ABF24" i="23"/>
  <c r="ABV24" i="23"/>
  <c r="AAR24" i="23"/>
  <c r="ZX24" i="23"/>
  <c r="ZD24" i="23"/>
  <c r="ABR24" i="23"/>
  <c r="ZF24" i="23"/>
  <c r="AAO24" i="23"/>
  <c r="AAA24" i="23"/>
  <c r="ZC24" i="23"/>
  <c r="ABP24" i="23"/>
  <c r="ZV24" i="23"/>
  <c r="ACB24" i="23"/>
  <c r="ABS24" i="23"/>
  <c r="ABI24" i="23"/>
  <c r="ZM24" i="23"/>
  <c r="ACA24" i="23"/>
  <c r="ZN24" i="23"/>
  <c r="ACM24" i="23"/>
  <c r="YV24" i="23"/>
  <c r="ACD24" i="23"/>
  <c r="ABT24" i="23"/>
  <c r="ACJ24" i="23"/>
  <c r="ABM24" i="23"/>
  <c r="ZG24" i="23"/>
  <c r="ACN24" i="23"/>
  <c r="YW24" i="23"/>
  <c r="ACE24" i="23"/>
  <c r="ABE24" i="23"/>
  <c r="ZR24" i="23"/>
  <c r="ZH24" i="23"/>
  <c r="ACO24" i="23"/>
  <c r="AAZ24" i="23"/>
  <c r="ZW24" i="23"/>
  <c r="ACP24" i="23"/>
  <c r="AAW24" i="23"/>
  <c r="AAB24" i="23"/>
  <c r="ZS24" i="23"/>
  <c r="AAD24" i="23"/>
  <c r="ZP24" i="23"/>
  <c r="ABH24" i="23"/>
  <c r="AAY24" i="23"/>
  <c r="AAM24" i="23"/>
  <c r="AAX24" i="23"/>
  <c r="ABK24" i="23"/>
  <c r="AAH24" i="23"/>
  <c r="ACH24" i="23"/>
  <c r="AAC24" i="23"/>
  <c r="ZE24" i="23"/>
  <c r="AAN24" i="23"/>
  <c r="ABZ24" i="23"/>
  <c r="ZA24" i="23"/>
  <c r="YK62" i="23"/>
  <c r="XB62" i="23"/>
  <c r="WL62" i="23"/>
  <c r="VF62" i="23"/>
  <c r="XR62" i="23"/>
  <c r="YH62" i="23"/>
  <c r="VV62" i="23"/>
  <c r="VE62" i="23"/>
  <c r="WX62" i="23"/>
  <c r="YJ62" i="23"/>
  <c r="VX62" i="23"/>
  <c r="XK62" i="23"/>
  <c r="UY62" i="23"/>
  <c r="WI62" i="23"/>
  <c r="XH62" i="23"/>
  <c r="VU62" i="23"/>
  <c r="WP62" i="23"/>
  <c r="YB62" i="23"/>
  <c r="VP62" i="23"/>
  <c r="XC62" i="23"/>
  <c r="YM62" i="23"/>
  <c r="WA62" i="23"/>
  <c r="XX62" i="23"/>
  <c r="UW62" i="23"/>
  <c r="WK62" i="23"/>
  <c r="VI62" i="23"/>
  <c r="WH62" i="23"/>
  <c r="XT62" i="23"/>
  <c r="VH62" i="23"/>
  <c r="WU62" i="23"/>
  <c r="YE62" i="23"/>
  <c r="VS62" i="23"/>
  <c r="YN62" i="23"/>
  <c r="VM62" i="23"/>
  <c r="XA62" i="23"/>
  <c r="VY62" i="23"/>
  <c r="YL62" i="23"/>
  <c r="VZ62" i="23"/>
  <c r="XL62" i="23"/>
  <c r="UZ62" i="23"/>
  <c r="WM62" i="23"/>
  <c r="XW62" i="23"/>
  <c r="VK62" i="23"/>
  <c r="WC62" i="23"/>
  <c r="XQ62" i="23"/>
  <c r="WO62" i="23"/>
  <c r="YD62" i="23"/>
  <c r="VR62" i="23"/>
  <c r="XD62" i="23"/>
  <c r="YQ62" i="23"/>
  <c r="WE62" i="23"/>
  <c r="XO62" i="23"/>
  <c r="VC62" i="23"/>
  <c r="WS62" i="23"/>
  <c r="YG62" i="23"/>
  <c r="XE62" i="23"/>
  <c r="VB62" i="23"/>
  <c r="VW62" i="23"/>
  <c r="WR62" i="23"/>
  <c r="XZ62" i="23"/>
  <c r="XP62" i="23"/>
  <c r="WV62" i="23"/>
  <c r="VG62" i="23"/>
  <c r="XY62" i="23"/>
  <c r="VQ62" i="23"/>
  <c r="WN62" i="23"/>
  <c r="XG62" i="23"/>
  <c r="YO62" i="23"/>
  <c r="UX62" i="23"/>
  <c r="WG62" i="23"/>
  <c r="XV62" i="23"/>
  <c r="WF62" i="23"/>
  <c r="WY62" i="23"/>
  <c r="VN62" i="23"/>
  <c r="WW62" i="23"/>
  <c r="VD62" i="23"/>
  <c r="VJ62" i="23"/>
  <c r="XS62" i="23"/>
  <c r="WB62" i="23"/>
  <c r="XJ62" i="23"/>
  <c r="WZ62" i="23"/>
  <c r="XN62" i="23"/>
  <c r="XF62" i="23"/>
  <c r="XI62" i="23"/>
  <c r="VA62" i="23"/>
  <c r="YR62" i="23"/>
  <c r="XM62" i="23"/>
  <c r="YI62" i="23"/>
  <c r="YC62" i="23"/>
  <c r="WQ62" i="23"/>
  <c r="YP62" i="23"/>
  <c r="WJ62" i="23"/>
  <c r="XU62" i="23"/>
  <c r="YA62" i="23"/>
  <c r="WD62" i="23"/>
  <c r="VL62" i="23"/>
  <c r="YF62" i="23"/>
  <c r="VO62" i="23"/>
  <c r="WT62" i="23"/>
  <c r="VT62" i="23"/>
  <c r="ACQ88" i="23"/>
  <c r="ACM88" i="23"/>
  <c r="ABL88" i="23"/>
  <c r="AAH88" i="23"/>
  <c r="ZG88" i="23"/>
  <c r="ACI88" i="23"/>
  <c r="ABG88" i="23"/>
  <c r="AAF88" i="23"/>
  <c r="ZC88" i="23"/>
  <c r="ACG88" i="23"/>
  <c r="ABC88" i="23"/>
  <c r="AAA88" i="23"/>
  <c r="ZB88" i="23"/>
  <c r="ABQ88" i="23"/>
  <c r="ZU88" i="23"/>
  <c r="ABN88" i="23"/>
  <c r="ZP88" i="23"/>
  <c r="ABA88" i="23"/>
  <c r="ZL88" i="23"/>
  <c r="AAR88" i="23"/>
  <c r="YW88" i="23"/>
  <c r="ACB88" i="23"/>
  <c r="AAQ88" i="23"/>
  <c r="ABX88" i="23"/>
  <c r="ABW88" i="23"/>
  <c r="AAV88" i="23"/>
  <c r="AAK88" i="23"/>
  <c r="ZW88" i="23"/>
  <c r="ZK88" i="23"/>
  <c r="AAP88" i="23"/>
  <c r="AAO88" i="23"/>
  <c r="ABJ88" i="23"/>
  <c r="YX88" i="23"/>
  <c r="ABY88" i="23"/>
  <c r="ZO88" i="23"/>
  <c r="AAB88" i="23"/>
  <c r="AAZ88" i="23"/>
  <c r="AAG88" i="23"/>
  <c r="ABB88" i="23"/>
  <c r="ZD88" i="23"/>
  <c r="ACJ88" i="23"/>
  <c r="ZZ88" i="23"/>
  <c r="AAM88" i="23"/>
  <c r="AAC88" i="23"/>
  <c r="ABK88" i="23"/>
  <c r="ACK88" i="23"/>
  <c r="ZY88" i="23"/>
  <c r="AAT88" i="23"/>
  <c r="ZM88" i="23"/>
  <c r="AAJ88" i="23"/>
  <c r="AAX88" i="23"/>
  <c r="ABV88" i="23"/>
  <c r="ACC88" i="23"/>
  <c r="ZQ88" i="23"/>
  <c r="AAL88" i="23"/>
  <c r="ZX88" i="23"/>
  <c r="AAU88" i="23"/>
  <c r="ABH88" i="23"/>
  <c r="AAY88" i="23"/>
  <c r="ZA88" i="23"/>
  <c r="ACF88" i="23"/>
  <c r="ABU88" i="23"/>
  <c r="ACP88" i="23"/>
  <c r="AAD88" i="23"/>
  <c r="AAI88" i="23"/>
  <c r="ABF88" i="23"/>
  <c r="AAE88" i="23"/>
  <c r="AAW88" i="23"/>
  <c r="ABR88" i="23"/>
  <c r="ZF88" i="23"/>
  <c r="ABO88" i="23"/>
  <c r="ZE88" i="23"/>
  <c r="ACL88" i="23"/>
  <c r="ZR88" i="23"/>
  <c r="ZI88" i="23"/>
  <c r="ACO88" i="23"/>
  <c r="ACH88" i="23"/>
  <c r="ABP88" i="23"/>
  <c r="YY88" i="23"/>
  <c r="ACE88" i="23"/>
  <c r="ABZ88" i="23"/>
  <c r="ACA88" i="23"/>
  <c r="ZH88" i="23"/>
  <c r="ZV88" i="23"/>
  <c r="ABS88" i="23"/>
  <c r="ZN88" i="23"/>
  <c r="ACD88" i="23"/>
  <c r="YZ88" i="23"/>
  <c r="ZJ88" i="23"/>
  <c r="AAS88" i="23"/>
  <c r="ACN88" i="23"/>
  <c r="ZS88" i="23"/>
  <c r="ABE88" i="23"/>
  <c r="YV88" i="23"/>
  <c r="ABT88" i="23"/>
  <c r="AAN88" i="23"/>
  <c r="ABI88" i="23"/>
  <c r="ZT88" i="23"/>
  <c r="ABM88" i="23"/>
  <c r="ABD88" i="23"/>
  <c r="YK37" i="23"/>
  <c r="VD37" i="23"/>
  <c r="XO37" i="23"/>
  <c r="WS37" i="23"/>
  <c r="XY37" i="23"/>
  <c r="XE37" i="23"/>
  <c r="WI37" i="23"/>
  <c r="VY37" i="23"/>
  <c r="VM37" i="23"/>
  <c r="YJ37" i="23"/>
  <c r="VX37" i="23"/>
  <c r="WU37" i="23"/>
  <c r="VE37" i="23"/>
  <c r="YL37" i="23"/>
  <c r="WA37" i="23"/>
  <c r="UX37" i="23"/>
  <c r="YD37" i="23"/>
  <c r="VS37" i="23"/>
  <c r="XV37" i="23"/>
  <c r="VB37" i="23"/>
  <c r="YG37" i="23"/>
  <c r="WH37" i="23"/>
  <c r="YB37" i="23"/>
  <c r="VP37" i="23"/>
  <c r="WM37" i="23"/>
  <c r="VN37" i="23"/>
  <c r="WK37" i="23"/>
  <c r="VH37" i="23"/>
  <c r="YO37" i="23"/>
  <c r="WC37" i="23"/>
  <c r="VA37" i="23"/>
  <c r="YF37" i="23"/>
  <c r="VK37" i="23"/>
  <c r="WR37" i="23"/>
  <c r="XT37" i="23"/>
  <c r="YQ37" i="23"/>
  <c r="WE37" i="23"/>
  <c r="VZ37" i="23"/>
  <c r="WW37" i="23"/>
  <c r="VR37" i="23"/>
  <c r="WO37" i="23"/>
  <c r="VJ37" i="23"/>
  <c r="VU37" i="23"/>
  <c r="XB37" i="23"/>
  <c r="XL37" i="23"/>
  <c r="YI37" i="23"/>
  <c r="VW37" i="23"/>
  <c r="WJ37" i="23"/>
  <c r="XG37" i="23"/>
  <c r="WB37" i="23"/>
  <c r="WY37" i="23"/>
  <c r="VT37" i="23"/>
  <c r="WG37" i="23"/>
  <c r="YR37" i="23"/>
  <c r="WF37" i="23"/>
  <c r="XC37" i="23"/>
  <c r="YN37" i="23"/>
  <c r="XZ37" i="23"/>
  <c r="VQ37" i="23"/>
  <c r="XR37" i="23"/>
  <c r="VI37" i="23"/>
  <c r="YP37" i="23"/>
  <c r="XJ37" i="23"/>
  <c r="XW37" i="23"/>
  <c r="VV37" i="23"/>
  <c r="WV37" i="23"/>
  <c r="WT37" i="23"/>
  <c r="VF37" i="23"/>
  <c r="WL37" i="23"/>
  <c r="WQ37" i="23"/>
  <c r="VC37" i="23"/>
  <c r="WN37" i="23"/>
  <c r="XF37" i="23"/>
  <c r="XQ37" i="23"/>
  <c r="WX37" i="23"/>
  <c r="UZ37" i="23"/>
  <c r="XA37" i="23"/>
  <c r="VL37" i="23"/>
  <c r="YA37" i="23"/>
  <c r="XP37" i="23"/>
  <c r="YC37" i="23"/>
  <c r="XH37" i="23"/>
  <c r="XI37" i="23"/>
  <c r="XM37" i="23"/>
  <c r="XN37" i="23"/>
  <c r="XS37" i="23"/>
  <c r="YM37" i="23"/>
  <c r="XU37" i="23"/>
  <c r="WD37" i="23"/>
  <c r="XX37" i="23"/>
  <c r="XK37" i="23"/>
  <c r="YE37" i="23"/>
  <c r="WP37" i="23"/>
  <c r="YH37" i="23"/>
  <c r="VO37" i="23"/>
  <c r="WZ37" i="23"/>
  <c r="VG37" i="23"/>
  <c r="XD37" i="23"/>
  <c r="UW37" i="23"/>
  <c r="UY37" i="23"/>
  <c r="ACP54" i="23"/>
  <c r="ACB54" i="23"/>
  <c r="AAV54" i="23"/>
  <c r="ZP54" i="23"/>
  <c r="ABT54" i="23"/>
  <c r="AAN54" i="23"/>
  <c r="ZH54" i="23"/>
  <c r="ABL54" i="23"/>
  <c r="AAF54" i="23"/>
  <c r="YZ54" i="23"/>
  <c r="ACC54" i="23"/>
  <c r="AAW54" i="23"/>
  <c r="ZQ54" i="23"/>
  <c r="AAG54" i="23"/>
  <c r="ACK54" i="23"/>
  <c r="ZY54" i="23"/>
  <c r="ACJ54" i="23"/>
  <c r="ZX54" i="23"/>
  <c r="ABU54" i="23"/>
  <c r="ZI54" i="23"/>
  <c r="ABM54" i="23"/>
  <c r="ABE54" i="23"/>
  <c r="ZA54" i="23"/>
  <c r="ABD54" i="23"/>
  <c r="AAO54" i="23"/>
  <c r="AAM54" i="23"/>
  <c r="AAH54" i="23"/>
  <c r="ZS54" i="23"/>
  <c r="ACE54" i="23"/>
  <c r="ZD54" i="23"/>
  <c r="ABP54" i="23"/>
  <c r="AAC54" i="23"/>
  <c r="ACO54" i="23"/>
  <c r="AAD54" i="23"/>
  <c r="AAU54" i="23"/>
  <c r="AAP54" i="23"/>
  <c r="AAA54" i="23"/>
  <c r="ACM54" i="23"/>
  <c r="ZL54" i="23"/>
  <c r="ABX54" i="23"/>
  <c r="AAK54" i="23"/>
  <c r="AAL54" i="23"/>
  <c r="ABC54" i="23"/>
  <c r="AAX54" i="23"/>
  <c r="AAI54" i="23"/>
  <c r="ZT54" i="23"/>
  <c r="ACF54" i="23"/>
  <c r="AAS54" i="23"/>
  <c r="AAT54" i="23"/>
  <c r="YY54" i="23"/>
  <c r="ABK54" i="23"/>
  <c r="ABF54" i="23"/>
  <c r="AAQ54" i="23"/>
  <c r="AAB54" i="23"/>
  <c r="ACN54" i="23"/>
  <c r="ABA54" i="23"/>
  <c r="ABB54" i="23"/>
  <c r="ZG54" i="23"/>
  <c r="ABS54" i="23"/>
  <c r="ZB54" i="23"/>
  <c r="ABN54" i="23"/>
  <c r="AAY54" i="23"/>
  <c r="AAJ54" i="23"/>
  <c r="YW54" i="23"/>
  <c r="ABI54" i="23"/>
  <c r="YX54" i="23"/>
  <c r="ABJ54" i="23"/>
  <c r="AAE54" i="23"/>
  <c r="ACQ54" i="23"/>
  <c r="ZZ54" i="23"/>
  <c r="ACL54" i="23"/>
  <c r="ZK54" i="23"/>
  <c r="ABW54" i="23"/>
  <c r="YV54" i="23"/>
  <c r="ABH54" i="23"/>
  <c r="ZU54" i="23"/>
  <c r="ACG54" i="23"/>
  <c r="ZV54" i="23"/>
  <c r="ACH54" i="23"/>
  <c r="ZO54" i="23"/>
  <c r="AAR54" i="23"/>
  <c r="ZF54" i="23"/>
  <c r="ZW54" i="23"/>
  <c r="ZC54" i="23"/>
  <c r="AAZ54" i="23"/>
  <c r="ZN54" i="23"/>
  <c r="ACA54" i="23"/>
  <c r="ZJ54" i="23"/>
  <c r="ABG54" i="23"/>
  <c r="ABR54" i="23"/>
  <c r="ACI54" i="23"/>
  <c r="ZR54" i="23"/>
  <c r="ABO54" i="23"/>
  <c r="ABZ54" i="23"/>
  <c r="ABV54" i="23"/>
  <c r="ZE54" i="23"/>
  <c r="ABY54" i="23"/>
  <c r="ACD54" i="23"/>
  <c r="ABQ54" i="23"/>
  <c r="ZM54" i="23"/>
  <c r="ACL20" i="23"/>
  <c r="ABY20" i="23"/>
  <c r="ABD20" i="23"/>
  <c r="AAJ20" i="23"/>
  <c r="ZT20" i="23"/>
  <c r="ZD20" i="23"/>
  <c r="ACO20" i="23"/>
  <c r="ABT20" i="23"/>
  <c r="AAZ20" i="23"/>
  <c r="AAD20" i="23"/>
  <c r="ZN20" i="23"/>
  <c r="YX20" i="23"/>
  <c r="ACN20" i="23"/>
  <c r="ABQ20" i="23"/>
  <c r="AAV20" i="23"/>
  <c r="AAC20" i="23"/>
  <c r="ZM20" i="23"/>
  <c r="YW20" i="23"/>
  <c r="ACB20" i="23"/>
  <c r="AAR20" i="23"/>
  <c r="ZP20" i="23"/>
  <c r="ABX20" i="23"/>
  <c r="AAN20" i="23"/>
  <c r="ZL20" i="23"/>
  <c r="ABP20" i="23"/>
  <c r="AAK20" i="23"/>
  <c r="ZH20" i="23"/>
  <c r="ABL20" i="23"/>
  <c r="AAF20" i="23"/>
  <c r="ZF20" i="23"/>
  <c r="ABI20" i="23"/>
  <c r="AAB20" i="23"/>
  <c r="ZE20" i="23"/>
  <c r="ACF20" i="23"/>
  <c r="AAS20" i="23"/>
  <c r="ZU20" i="23"/>
  <c r="ZX20" i="23"/>
  <c r="ZV20" i="23"/>
  <c r="YZ20" i="23"/>
  <c r="YV20" i="23"/>
  <c r="ACJ20" i="23"/>
  <c r="ABA20" i="23"/>
  <c r="ABH20" i="23"/>
  <c r="ACG20" i="23"/>
  <c r="ZC20" i="23"/>
  <c r="ABO20" i="23"/>
  <c r="AAL20" i="23"/>
  <c r="ZW20" i="23"/>
  <c r="ACI20" i="23"/>
  <c r="ZK20" i="23"/>
  <c r="ABW20" i="23"/>
  <c r="AAT20" i="23"/>
  <c r="AAE20" i="23"/>
  <c r="ACQ20" i="23"/>
  <c r="ZS20" i="23"/>
  <c r="ACE20" i="23"/>
  <c r="ABB20" i="23"/>
  <c r="AAM20" i="23"/>
  <c r="AAA20" i="23"/>
  <c r="ACM20" i="23"/>
  <c r="ABJ20" i="23"/>
  <c r="AAU20" i="23"/>
  <c r="AAI20" i="23"/>
  <c r="ABR20" i="23"/>
  <c r="ABC20" i="23"/>
  <c r="ABG20" i="23"/>
  <c r="ACP20" i="23"/>
  <c r="ZO20" i="23"/>
  <c r="ACA20" i="23"/>
  <c r="YY20" i="23"/>
  <c r="ZA20" i="23"/>
  <c r="ABM20" i="23"/>
  <c r="AAH20" i="23"/>
  <c r="ZG20" i="23"/>
  <c r="ZI20" i="23"/>
  <c r="ABU20" i="23"/>
  <c r="AAP20" i="23"/>
  <c r="ABK20" i="23"/>
  <c r="ZQ20" i="23"/>
  <c r="ACC20" i="23"/>
  <c r="AAX20" i="23"/>
  <c r="ABS20" i="23"/>
  <c r="ZY20" i="23"/>
  <c r="ACK20" i="23"/>
  <c r="ABF20" i="23"/>
  <c r="ABZ20" i="23"/>
  <c r="AAG20" i="23"/>
  <c r="ZB20" i="23"/>
  <c r="ABN20" i="23"/>
  <c r="AAY20" i="23"/>
  <c r="ABE20" i="23"/>
  <c r="ZZ20" i="23"/>
  <c r="ABV20" i="23"/>
  <c r="AAQ20" i="23"/>
  <c r="ACD20" i="23"/>
  <c r="ACH20" i="23"/>
  <c r="AAO20" i="23"/>
  <c r="AAW20" i="23"/>
  <c r="ZR20" i="23"/>
  <c r="ZJ20" i="23"/>
  <c r="ACP6" i="23"/>
  <c r="ACO6" i="23"/>
  <c r="ACB6" i="23"/>
  <c r="ABP6" i="23"/>
  <c r="ABC6" i="23"/>
  <c r="AAP6" i="23"/>
  <c r="AAC6" i="23"/>
  <c r="ZP6" i="23"/>
  <c r="ZD6" i="23"/>
  <c r="ACN6" i="23"/>
  <c r="ACA6" i="23"/>
  <c r="ABN6" i="23"/>
  <c r="ABA6" i="23"/>
  <c r="AAN6" i="23"/>
  <c r="AAB6" i="23"/>
  <c r="ZO6" i="23"/>
  <c r="ZB6" i="23"/>
  <c r="ACJ6" i="23"/>
  <c r="ABX6" i="23"/>
  <c r="ABK6" i="23"/>
  <c r="AAX6" i="23"/>
  <c r="AAK6" i="23"/>
  <c r="ZX6" i="23"/>
  <c r="ZL6" i="23"/>
  <c r="YY6" i="23"/>
  <c r="ACI6" i="23"/>
  <c r="ABV6" i="23"/>
  <c r="ABI6" i="23"/>
  <c r="AAV6" i="23"/>
  <c r="AAJ6" i="23"/>
  <c r="ZW6" i="23"/>
  <c r="ZJ6" i="23"/>
  <c r="YW6" i="23"/>
  <c r="ACQ6" i="23"/>
  <c r="ABQ6" i="23"/>
  <c r="AAR6" i="23"/>
  <c r="ZR6" i="23"/>
  <c r="ACL6" i="23"/>
  <c r="ABL6" i="23"/>
  <c r="AAM6" i="23"/>
  <c r="ZM6" i="23"/>
  <c r="ACG6" i="23"/>
  <c r="ABH6" i="23"/>
  <c r="AAH6" i="23"/>
  <c r="ZH6" i="23"/>
  <c r="ACF6" i="23"/>
  <c r="ABF6" i="23"/>
  <c r="AAF6" i="23"/>
  <c r="ZG6" i="23"/>
  <c r="ACD6" i="23"/>
  <c r="ABD6" i="23"/>
  <c r="AAE6" i="23"/>
  <c r="ZE6" i="23"/>
  <c r="ABS6" i="23"/>
  <c r="AAS6" i="23"/>
  <c r="ZT6" i="23"/>
  <c r="ABY6" i="23"/>
  <c r="ABT6" i="23"/>
  <c r="AAU6" i="23"/>
  <c r="ZZ6" i="23"/>
  <c r="YV6" i="23"/>
  <c r="AAZ6" i="23"/>
  <c r="ZU6" i="23"/>
  <c r="YZ6" i="23"/>
  <c r="ZY6" i="23"/>
  <c r="ACK6" i="23"/>
  <c r="ZK6" i="23"/>
  <c r="ABW6" i="23"/>
  <c r="YX6" i="23"/>
  <c r="ABJ6" i="23"/>
  <c r="AAG6" i="23"/>
  <c r="ZS6" i="23"/>
  <c r="ACE6" i="23"/>
  <c r="ZF6" i="23"/>
  <c r="ABR6" i="23"/>
  <c r="AAO6" i="23"/>
  <c r="AAA6" i="23"/>
  <c r="ACM6" i="23"/>
  <c r="ZN6" i="23"/>
  <c r="ABZ6" i="23"/>
  <c r="AAW6" i="23"/>
  <c r="AAI6" i="23"/>
  <c r="ZV6" i="23"/>
  <c r="ACH6" i="23"/>
  <c r="ABE6" i="23"/>
  <c r="AAQ6" i="23"/>
  <c r="AAD6" i="23"/>
  <c r="ZQ6" i="23"/>
  <c r="ACC6" i="23"/>
  <c r="ZC6" i="23"/>
  <c r="ABO6" i="23"/>
  <c r="ABB6" i="23"/>
  <c r="ZA6" i="23"/>
  <c r="ZI6" i="23"/>
  <c r="ABM6" i="23"/>
  <c r="AAY6" i="23"/>
  <c r="AAL6" i="23"/>
  <c r="ABU6" i="23"/>
  <c r="ABG6" i="23"/>
  <c r="AAT6" i="23"/>
  <c r="YN69" i="23"/>
  <c r="YR69" i="23"/>
  <c r="YH69" i="23"/>
  <c r="XW69" i="23"/>
  <c r="XL69" i="23"/>
  <c r="XB69" i="23"/>
  <c r="WQ69" i="23"/>
  <c r="WF69" i="23"/>
  <c r="VV69" i="23"/>
  <c r="VK69" i="23"/>
  <c r="UZ69" i="23"/>
  <c r="YQ69" i="23"/>
  <c r="YG69" i="23"/>
  <c r="XU69" i="23"/>
  <c r="XK69" i="23"/>
  <c r="XA69" i="23"/>
  <c r="WO69" i="23"/>
  <c r="WE69" i="23"/>
  <c r="VU69" i="23"/>
  <c r="VI69" i="23"/>
  <c r="UY69" i="23"/>
  <c r="YP69" i="23"/>
  <c r="YE69" i="23"/>
  <c r="XT69" i="23"/>
  <c r="XJ69" i="23"/>
  <c r="WY69" i="23"/>
  <c r="WN69" i="23"/>
  <c r="WD69" i="23"/>
  <c r="VS69" i="23"/>
  <c r="VH69" i="23"/>
  <c r="UX69" i="23"/>
  <c r="YO69" i="23"/>
  <c r="YC69" i="23"/>
  <c r="XS69" i="23"/>
  <c r="XI69" i="23"/>
  <c r="WW69" i="23"/>
  <c r="WM69" i="23"/>
  <c r="WC69" i="23"/>
  <c r="VQ69" i="23"/>
  <c r="VG69" i="23"/>
  <c r="UW69" i="23"/>
  <c r="YK69" i="23"/>
  <c r="XQ69" i="23"/>
  <c r="WU69" i="23"/>
  <c r="VY69" i="23"/>
  <c r="VE69" i="23"/>
  <c r="YJ69" i="23"/>
  <c r="XO69" i="23"/>
  <c r="WT69" i="23"/>
  <c r="VX69" i="23"/>
  <c r="VC69" i="23"/>
  <c r="YB69" i="23"/>
  <c r="XG69" i="23"/>
  <c r="WL69" i="23"/>
  <c r="VP69" i="23"/>
  <c r="YA69" i="23"/>
  <c r="XE69" i="23"/>
  <c r="WK69" i="23"/>
  <c r="VO69" i="23"/>
  <c r="YM69" i="23"/>
  <c r="XR69" i="23"/>
  <c r="WV69" i="23"/>
  <c r="WA69" i="23"/>
  <c r="VF69" i="23"/>
  <c r="WI69" i="23"/>
  <c r="YI69" i="23"/>
  <c r="WG69" i="23"/>
  <c r="XZ69" i="23"/>
  <c r="VW69" i="23"/>
  <c r="XY69" i="23"/>
  <c r="VN69" i="23"/>
  <c r="XM69" i="23"/>
  <c r="VM69" i="23"/>
  <c r="XD69" i="23"/>
  <c r="VA69" i="23"/>
  <c r="XC69" i="23"/>
  <c r="WS69" i="23"/>
  <c r="WP69" i="23"/>
  <c r="XH69" i="23"/>
  <c r="XF69" i="23"/>
  <c r="VL69" i="23"/>
  <c r="XX69" i="23"/>
  <c r="VB69" i="23"/>
  <c r="XN69" i="23"/>
  <c r="VT69" i="23"/>
  <c r="YF69" i="23"/>
  <c r="VJ69" i="23"/>
  <c r="XV69" i="23"/>
  <c r="WB69" i="23"/>
  <c r="WH69" i="23"/>
  <c r="WZ69" i="23"/>
  <c r="VD69" i="23"/>
  <c r="WJ69" i="23"/>
  <c r="VR69" i="23"/>
  <c r="WR69" i="23"/>
  <c r="YL69" i="23"/>
  <c r="VZ69" i="23"/>
  <c r="XP69" i="23"/>
  <c r="WX69" i="23"/>
  <c r="YD69" i="23"/>
  <c r="XZ75" i="23"/>
  <c r="YH75" i="23"/>
  <c r="WB75" i="23"/>
  <c r="XX75" i="23"/>
  <c r="VV75" i="23"/>
  <c r="XR75" i="23"/>
  <c r="VL75" i="23"/>
  <c r="XM75" i="23"/>
  <c r="VF75" i="23"/>
  <c r="XB75" i="23"/>
  <c r="VA75" i="23"/>
  <c r="WW75" i="23"/>
  <c r="WR75" i="23"/>
  <c r="YN75" i="23"/>
  <c r="WG75" i="23"/>
  <c r="VY75" i="23"/>
  <c r="VI75" i="23"/>
  <c r="YQ75" i="23"/>
  <c r="WE75" i="23"/>
  <c r="XQ75" i="23"/>
  <c r="VE75" i="23"/>
  <c r="WQ75" i="23"/>
  <c r="XV75" i="23"/>
  <c r="VJ75" i="23"/>
  <c r="WV75" i="23"/>
  <c r="WL75" i="23"/>
  <c r="VT75" i="23"/>
  <c r="XP75" i="23"/>
  <c r="WZ75" i="23"/>
  <c r="YA75" i="23"/>
  <c r="VO75" i="23"/>
  <c r="XA75" i="23"/>
  <c r="YM75" i="23"/>
  <c r="WA75" i="23"/>
  <c r="XF75" i="23"/>
  <c r="YR75" i="23"/>
  <c r="WF75" i="23"/>
  <c r="YC75" i="23"/>
  <c r="WO75" i="23"/>
  <c r="YK75" i="23"/>
  <c r="XU75" i="23"/>
  <c r="XS75" i="23"/>
  <c r="VG75" i="23"/>
  <c r="WS75" i="23"/>
  <c r="YE75" i="23"/>
  <c r="VS75" i="23"/>
  <c r="WX75" i="23"/>
  <c r="YJ75" i="23"/>
  <c r="VX75" i="23"/>
  <c r="XJ75" i="23"/>
  <c r="YP75" i="23"/>
  <c r="XK75" i="23"/>
  <c r="UY75" i="23"/>
  <c r="WK75" i="23"/>
  <c r="XW75" i="23"/>
  <c r="VK75" i="23"/>
  <c r="WP75" i="23"/>
  <c r="YB75" i="23"/>
  <c r="VP75" i="23"/>
  <c r="VD75" i="23"/>
  <c r="XE75" i="23"/>
  <c r="WM75" i="23"/>
  <c r="XY75" i="23"/>
  <c r="VM75" i="23"/>
  <c r="WY75" i="23"/>
  <c r="YD75" i="23"/>
  <c r="VR75" i="23"/>
  <c r="XD75" i="23"/>
  <c r="VQ75" i="23"/>
  <c r="YF75" i="23"/>
  <c r="WT75" i="23"/>
  <c r="WJ75" i="23"/>
  <c r="YO75" i="23"/>
  <c r="WI75" i="23"/>
  <c r="XL75" i="23"/>
  <c r="VW75" i="23"/>
  <c r="YG75" i="23"/>
  <c r="VC75" i="23"/>
  <c r="WN75" i="23"/>
  <c r="WD75" i="23"/>
  <c r="XI75" i="23"/>
  <c r="YL75" i="23"/>
  <c r="VH75" i="23"/>
  <c r="VN75" i="23"/>
  <c r="WC75" i="23"/>
  <c r="XN75" i="23"/>
  <c r="UZ75" i="23"/>
  <c r="XO75" i="23"/>
  <c r="XG75" i="23"/>
  <c r="YI75" i="23"/>
  <c r="VU75" i="23"/>
  <c r="WH75" i="23"/>
  <c r="XH75" i="23"/>
  <c r="VB75" i="23"/>
  <c r="UX75" i="23"/>
  <c r="XC75" i="23"/>
  <c r="UW75" i="23"/>
  <c r="VZ75" i="23"/>
  <c r="WU75" i="23"/>
  <c r="XT75" i="23"/>
  <c r="YF72" i="23"/>
  <c r="WR72" i="23"/>
  <c r="YR72" i="23"/>
  <c r="WP72" i="23"/>
  <c r="YD72" i="23"/>
  <c r="WE72" i="23"/>
  <c r="YB72" i="23"/>
  <c r="WD72" i="23"/>
  <c r="XR72" i="23"/>
  <c r="VR72" i="23"/>
  <c r="VF72" i="23"/>
  <c r="VD72" i="23"/>
  <c r="XP72" i="23"/>
  <c r="VP72" i="23"/>
  <c r="XD72" i="23"/>
  <c r="XC72" i="23"/>
  <c r="XB72" i="23"/>
  <c r="VG72" i="23"/>
  <c r="YQ72" i="23"/>
  <c r="WK72" i="23"/>
  <c r="XW72" i="23"/>
  <c r="VK72" i="23"/>
  <c r="WO72" i="23"/>
  <c r="WH72" i="23"/>
  <c r="XV72" i="23"/>
  <c r="YJ72" i="23"/>
  <c r="WZ72" i="23"/>
  <c r="YA72" i="23"/>
  <c r="WF72" i="23"/>
  <c r="YG72" i="23"/>
  <c r="VU72" i="23"/>
  <c r="XG72" i="23"/>
  <c r="YK72" i="23"/>
  <c r="VY72" i="23"/>
  <c r="XH72" i="23"/>
  <c r="UX72" i="23"/>
  <c r="VL72" i="23"/>
  <c r="XZ72" i="23"/>
  <c r="YO72" i="23"/>
  <c r="WT72" i="23"/>
  <c r="XY72" i="23"/>
  <c r="VM72" i="23"/>
  <c r="WY72" i="23"/>
  <c r="YC72" i="23"/>
  <c r="VQ72" i="23"/>
  <c r="XT72" i="23"/>
  <c r="VJ72" i="23"/>
  <c r="VX72" i="23"/>
  <c r="YL72" i="23"/>
  <c r="VB72" i="23"/>
  <c r="XF72" i="23"/>
  <c r="XQ72" i="23"/>
  <c r="VE72" i="23"/>
  <c r="WQ72" i="23"/>
  <c r="XU72" i="23"/>
  <c r="VI72" i="23"/>
  <c r="YH72" i="23"/>
  <c r="VW72" i="23"/>
  <c r="WL72" i="23"/>
  <c r="UZ72" i="23"/>
  <c r="WN72" i="23"/>
  <c r="YN72" i="23"/>
  <c r="WS72" i="23"/>
  <c r="YE72" i="23"/>
  <c r="VS72" i="23"/>
  <c r="WW72" i="23"/>
  <c r="VV72" i="23"/>
  <c r="XJ72" i="23"/>
  <c r="XX72" i="23"/>
  <c r="WM72" i="23"/>
  <c r="WB72" i="23"/>
  <c r="XO72" i="23"/>
  <c r="VH72" i="23"/>
  <c r="XK72" i="23"/>
  <c r="XL72" i="23"/>
  <c r="VZ72" i="23"/>
  <c r="XN72" i="23"/>
  <c r="WI72" i="23"/>
  <c r="WU72" i="23"/>
  <c r="WJ72" i="23"/>
  <c r="YP72" i="23"/>
  <c r="WA72" i="23"/>
  <c r="WV72" i="23"/>
  <c r="WG72" i="23"/>
  <c r="VO72" i="23"/>
  <c r="YM72" i="23"/>
  <c r="WX72" i="23"/>
  <c r="XI72" i="23"/>
  <c r="VC72" i="23"/>
  <c r="YI72" i="23"/>
  <c r="XS72" i="23"/>
  <c r="VA72" i="23"/>
  <c r="XA72" i="23"/>
  <c r="XM72" i="23"/>
  <c r="UW72" i="23"/>
  <c r="UY72" i="23"/>
  <c r="VN72" i="23"/>
  <c r="VT72" i="23"/>
  <c r="WC72" i="23"/>
  <c r="XE72" i="23"/>
  <c r="ACN70" i="23"/>
  <c r="ABV70" i="23"/>
  <c r="AAD70" i="23"/>
  <c r="ZC70" i="23"/>
  <c r="ACJ70" i="23"/>
  <c r="ZR70" i="23"/>
  <c r="ABH70" i="23"/>
  <c r="AAS70" i="23"/>
  <c r="YZ70" i="23"/>
  <c r="ABI70" i="23"/>
  <c r="ZF70" i="23"/>
  <c r="ABU70" i="23"/>
  <c r="ZI70" i="23"/>
  <c r="AAU70" i="23"/>
  <c r="ABZ70" i="23"/>
  <c r="ACH70" i="23"/>
  <c r="ZB70" i="23"/>
  <c r="YV70" i="23"/>
  <c r="AAA70" i="23"/>
  <c r="ABD70" i="23"/>
  <c r="ZP70" i="23"/>
  <c r="ABW70" i="23"/>
  <c r="ZT70" i="23"/>
  <c r="ABM70" i="23"/>
  <c r="ZA70" i="23"/>
  <c r="AAM70" i="23"/>
  <c r="ABP70" i="23"/>
  <c r="ABX70" i="23"/>
  <c r="ZH70" i="23"/>
  <c r="ZJ70" i="23"/>
  <c r="AAN70" i="23"/>
  <c r="ABR70" i="23"/>
  <c r="AAC70" i="23"/>
  <c r="ACM70" i="23"/>
  <c r="AAI70" i="23"/>
  <c r="ABE70" i="23"/>
  <c r="ACQ70" i="23"/>
  <c r="AAE70" i="23"/>
  <c r="ABF70" i="23"/>
  <c r="ABN70" i="23"/>
  <c r="ZU70" i="23"/>
  <c r="ZX70" i="23"/>
  <c r="ABA70" i="23"/>
  <c r="ACF70" i="23"/>
  <c r="AAQ70" i="23"/>
  <c r="AAX70" i="23"/>
  <c r="AAW70" i="23"/>
  <c r="ACI70" i="23"/>
  <c r="ZW70" i="23"/>
  <c r="AAT70" i="23"/>
  <c r="ABB70" i="23"/>
  <c r="AAK70" i="23"/>
  <c r="AAL70" i="23"/>
  <c r="ABQ70" i="23"/>
  <c r="ABG70" i="23"/>
  <c r="ZE70" i="23"/>
  <c r="ABJ70" i="23"/>
  <c r="AAO70" i="23"/>
  <c r="ACA70" i="23"/>
  <c r="ZO70" i="23"/>
  <c r="AAJ70" i="23"/>
  <c r="AAR70" i="23"/>
  <c r="AAY70" i="23"/>
  <c r="AAZ70" i="23"/>
  <c r="ACE70" i="23"/>
  <c r="YX70" i="23"/>
  <c r="AAV70" i="23"/>
  <c r="ACC70" i="23"/>
  <c r="ZQ70" i="23"/>
  <c r="ABC70" i="23"/>
  <c r="ACL70" i="23"/>
  <c r="ZD70" i="23"/>
  <c r="ZL70" i="23"/>
  <c r="ACO70" i="23"/>
  <c r="ACP70" i="23"/>
  <c r="ZK70" i="23"/>
  <c r="AAP70" i="23"/>
  <c r="AAG70" i="23"/>
  <c r="AAH70" i="23"/>
  <c r="ABO70" i="23"/>
  <c r="ZY70" i="23"/>
  <c r="ZV70" i="23"/>
  <c r="ACD70" i="23"/>
  <c r="ABS70" i="23"/>
  <c r="ABL70" i="23"/>
  <c r="ZM70" i="23"/>
  <c r="ABK70" i="23"/>
  <c r="ACB70" i="23"/>
  <c r="AAB70" i="23"/>
  <c r="ABT70" i="23"/>
  <c r="ZS70" i="23"/>
  <c r="ZG70" i="23"/>
  <c r="ACK70" i="23"/>
  <c r="ZN70" i="23"/>
  <c r="YW70" i="23"/>
  <c r="ACG70" i="23"/>
  <c r="ZZ70" i="23"/>
  <c r="AAF70" i="23"/>
  <c r="ABY70" i="23"/>
  <c r="YY70" i="23"/>
  <c r="YN55" i="23"/>
  <c r="YC55" i="23"/>
  <c r="XM55" i="23"/>
  <c r="WW55" i="23"/>
  <c r="WG55" i="23"/>
  <c r="VQ55" i="23"/>
  <c r="VA55" i="23"/>
  <c r="YR55" i="23"/>
  <c r="YB55" i="23"/>
  <c r="XL55" i="23"/>
  <c r="WV55" i="23"/>
  <c r="WF55" i="23"/>
  <c r="VP55" i="23"/>
  <c r="UZ55" i="23"/>
  <c r="YM55" i="23"/>
  <c r="XW55" i="23"/>
  <c r="XG55" i="23"/>
  <c r="WQ55" i="23"/>
  <c r="WA55" i="23"/>
  <c r="VK55" i="23"/>
  <c r="YK55" i="23"/>
  <c r="XU55" i="23"/>
  <c r="XE55" i="23"/>
  <c r="WO55" i="23"/>
  <c r="VY55" i="23"/>
  <c r="VI55" i="23"/>
  <c r="XZ55" i="23"/>
  <c r="WT55" i="23"/>
  <c r="VN55" i="23"/>
  <c r="XT55" i="23"/>
  <c r="WN55" i="23"/>
  <c r="VH55" i="23"/>
  <c r="XR55" i="23"/>
  <c r="WL55" i="23"/>
  <c r="VF55" i="23"/>
  <c r="XO55" i="23"/>
  <c r="WI55" i="23"/>
  <c r="VC55" i="23"/>
  <c r="YP55" i="23"/>
  <c r="XJ55" i="23"/>
  <c r="WD55" i="23"/>
  <c r="UX55" i="23"/>
  <c r="YJ55" i="23"/>
  <c r="XD55" i="23"/>
  <c r="VX55" i="23"/>
  <c r="YH55" i="23"/>
  <c r="YE55" i="23"/>
  <c r="XB55" i="23"/>
  <c r="WY55" i="23"/>
  <c r="VV55" i="23"/>
  <c r="VS55" i="23"/>
  <c r="VM55" i="23"/>
  <c r="XY55" i="23"/>
  <c r="WU55" i="23"/>
  <c r="VJ55" i="23"/>
  <c r="XV55" i="23"/>
  <c r="VU55" i="23"/>
  <c r="YG55" i="23"/>
  <c r="XC55" i="23"/>
  <c r="VR55" i="23"/>
  <c r="YD55" i="23"/>
  <c r="WC55" i="23"/>
  <c r="YO55" i="23"/>
  <c r="UY55" i="23"/>
  <c r="XK55" i="23"/>
  <c r="VZ55" i="23"/>
  <c r="YL55" i="23"/>
  <c r="WK55" i="23"/>
  <c r="VG55" i="23"/>
  <c r="XS55" i="23"/>
  <c r="WS55" i="23"/>
  <c r="VO55" i="23"/>
  <c r="YA55" i="23"/>
  <c r="XA55" i="23"/>
  <c r="YQ55" i="23"/>
  <c r="WP55" i="23"/>
  <c r="WB55" i="23"/>
  <c r="XF55" i="23"/>
  <c r="WR55" i="23"/>
  <c r="XN55" i="23"/>
  <c r="WZ55" i="23"/>
  <c r="UW55" i="23"/>
  <c r="VW55" i="23"/>
  <c r="XH55" i="23"/>
  <c r="XQ55" i="23"/>
  <c r="YI55" i="23"/>
  <c r="WH55" i="23"/>
  <c r="VT55" i="23"/>
  <c r="YF55" i="23"/>
  <c r="WM55" i="23"/>
  <c r="WE55" i="23"/>
  <c r="VE55" i="23"/>
  <c r="VD55" i="23"/>
  <c r="XI55" i="23"/>
  <c r="VL55" i="23"/>
  <c r="WJ55" i="23"/>
  <c r="VB55" i="23"/>
  <c r="XP55" i="23"/>
  <c r="WX55" i="23"/>
  <c r="XX55" i="23"/>
  <c r="YN94" i="23"/>
  <c r="YQ94" i="23"/>
  <c r="YE94" i="23"/>
  <c r="XR94" i="23"/>
  <c r="XE94" i="23"/>
  <c r="WS94" i="23"/>
  <c r="WE94" i="23"/>
  <c r="VS94" i="23"/>
  <c r="VF94" i="23"/>
  <c r="YO94" i="23"/>
  <c r="YA94" i="23"/>
  <c r="XO94" i="23"/>
  <c r="XB94" i="23"/>
  <c r="WO94" i="23"/>
  <c r="WC94" i="23"/>
  <c r="VO94" i="23"/>
  <c r="VC94" i="23"/>
  <c r="YM94" i="23"/>
  <c r="XZ94" i="23"/>
  <c r="XM94" i="23"/>
  <c r="XA94" i="23"/>
  <c r="WM94" i="23"/>
  <c r="WA94" i="23"/>
  <c r="VN94" i="23"/>
  <c r="VA94" i="23"/>
  <c r="YC94" i="23"/>
  <c r="XI94" i="23"/>
  <c r="WL94" i="23"/>
  <c r="VU94" i="23"/>
  <c r="UX94" i="23"/>
  <c r="XY94" i="23"/>
  <c r="XG94" i="23"/>
  <c r="WK94" i="23"/>
  <c r="VQ94" i="23"/>
  <c r="UW94" i="23"/>
  <c r="XW94" i="23"/>
  <c r="XC94" i="23"/>
  <c r="WI94" i="23"/>
  <c r="VM94" i="23"/>
  <c r="YP94" i="23"/>
  <c r="XU94" i="23"/>
  <c r="WY94" i="23"/>
  <c r="WG94" i="23"/>
  <c r="VK94" i="23"/>
  <c r="YK94" i="23"/>
  <c r="XS94" i="23"/>
  <c r="WW94" i="23"/>
  <c r="WD94" i="23"/>
  <c r="VI94" i="23"/>
  <c r="YG94" i="23"/>
  <c r="XJ94" i="23"/>
  <c r="WQ94" i="23"/>
  <c r="VV94" i="23"/>
  <c r="UY94" i="23"/>
  <c r="VY94" i="23"/>
  <c r="VW94" i="23"/>
  <c r="YH94" i="23"/>
  <c r="VE94" i="23"/>
  <c r="XQ94" i="23"/>
  <c r="WT94" i="23"/>
  <c r="XK94" i="23"/>
  <c r="WU94" i="23"/>
  <c r="VG94" i="23"/>
  <c r="YI94" i="23"/>
  <c r="VX94" i="23"/>
  <c r="YJ94" i="23"/>
  <c r="WH94" i="23"/>
  <c r="WZ94" i="23"/>
  <c r="VP94" i="23"/>
  <c r="WF94" i="23"/>
  <c r="YR94" i="23"/>
  <c r="WP94" i="23"/>
  <c r="XH94" i="23"/>
  <c r="WN94" i="23"/>
  <c r="WX94" i="23"/>
  <c r="VD94" i="23"/>
  <c r="XP94" i="23"/>
  <c r="VH94" i="23"/>
  <c r="YL94" i="23"/>
  <c r="WV94" i="23"/>
  <c r="XF94" i="23"/>
  <c r="VL94" i="23"/>
  <c r="XX94" i="23"/>
  <c r="WJ94" i="23"/>
  <c r="VZ94" i="23"/>
  <c r="WR94" i="23"/>
  <c r="XD94" i="23"/>
  <c r="VB94" i="23"/>
  <c r="XN94" i="23"/>
  <c r="VT94" i="23"/>
  <c r="YF94" i="23"/>
  <c r="VR94" i="23"/>
  <c r="YB94" i="23"/>
  <c r="UZ94" i="23"/>
  <c r="XL94" i="23"/>
  <c r="VJ94" i="23"/>
  <c r="XV94" i="23"/>
  <c r="WB94" i="23"/>
  <c r="XT94" i="23"/>
  <c r="YD94" i="23"/>
  <c r="ACL90" i="23"/>
  <c r="ABN90" i="23"/>
  <c r="ZX90" i="23"/>
  <c r="ABM90" i="23"/>
  <c r="ZV90" i="23"/>
  <c r="ABD90" i="23"/>
  <c r="ZM90" i="23"/>
  <c r="ACH90" i="23"/>
  <c r="ZK90" i="23"/>
  <c r="ABY90" i="23"/>
  <c r="ZB90" i="23"/>
  <c r="ABW90" i="23"/>
  <c r="ZA90" i="23"/>
  <c r="AAS90" i="23"/>
  <c r="AAQ90" i="23"/>
  <c r="ACJ90" i="23"/>
  <c r="AAG90" i="23"/>
  <c r="ABB90" i="23"/>
  <c r="AAH90" i="23"/>
  <c r="AAF90" i="23"/>
  <c r="ABO90" i="23"/>
  <c r="ZE90" i="23"/>
  <c r="ABC90" i="23"/>
  <c r="ACN90" i="23"/>
  <c r="AAB90" i="23"/>
  <c r="AAL90" i="23"/>
  <c r="ZH90" i="23"/>
  <c r="ACO90" i="23"/>
  <c r="AAP90" i="23"/>
  <c r="ABZ90" i="23"/>
  <c r="ZP90" i="23"/>
  <c r="AAU90" i="23"/>
  <c r="ACF90" i="23"/>
  <c r="ZT90" i="23"/>
  <c r="AAW90" i="23"/>
  <c r="ZR90" i="23"/>
  <c r="ABA90" i="23"/>
  <c r="ZC90" i="23"/>
  <c r="ACK90" i="23"/>
  <c r="ZZ90" i="23"/>
  <c r="AAM90" i="23"/>
  <c r="ABX90" i="23"/>
  <c r="ZL90" i="23"/>
  <c r="ABG90" i="23"/>
  <c r="AAC90" i="23"/>
  <c r="ABL90" i="23"/>
  <c r="ZN90" i="23"/>
  <c r="AAK90" i="23"/>
  <c r="ACQ90" i="23"/>
  <c r="AAE90" i="23"/>
  <c r="ABP90" i="23"/>
  <c r="ZD90" i="23"/>
  <c r="ABR90" i="23"/>
  <c r="AAN90" i="23"/>
  <c r="AAD90" i="23"/>
  <c r="ABV90" i="23"/>
  <c r="ZY90" i="23"/>
  <c r="AAV90" i="23"/>
  <c r="ACI90" i="23"/>
  <c r="ZW90" i="23"/>
  <c r="ABH90" i="23"/>
  <c r="YV90" i="23"/>
  <c r="ACC90" i="23"/>
  <c r="ZU90" i="23"/>
  <c r="ABE90" i="23"/>
  <c r="ACB90" i="23"/>
  <c r="ABK90" i="23"/>
  <c r="YY90" i="23"/>
  <c r="AAJ90" i="23"/>
  <c r="AAA90" i="23"/>
  <c r="YW90" i="23"/>
  <c r="ACD90" i="23"/>
  <c r="ACG90" i="23"/>
  <c r="AAZ90" i="23"/>
  <c r="ACE90" i="23"/>
  <c r="AAR90" i="23"/>
  <c r="YX90" i="23"/>
  <c r="ACP90" i="23"/>
  <c r="ABF90" i="23"/>
  <c r="ZF90" i="23"/>
  <c r="ZI90" i="23"/>
  <c r="ABQ90" i="23"/>
  <c r="ZQ90" i="23"/>
  <c r="ZS90" i="23"/>
  <c r="ACA90" i="23"/>
  <c r="ACM90" i="23"/>
  <c r="AAO90" i="23"/>
  <c r="ZJ90" i="23"/>
  <c r="AAT90" i="23"/>
  <c r="ZG90" i="23"/>
  <c r="ABT90" i="23"/>
  <c r="ABU90" i="23"/>
  <c r="ABS90" i="23"/>
  <c r="ZO90" i="23"/>
  <c r="YZ90" i="23"/>
  <c r="AAI90" i="23"/>
  <c r="ABI90" i="23"/>
  <c r="ABJ90" i="23"/>
  <c r="AAX90" i="23"/>
  <c r="AAY90" i="23"/>
  <c r="YK87" i="23"/>
  <c r="XR87" i="23"/>
  <c r="WT87" i="23"/>
  <c r="VX87" i="23"/>
  <c r="VC87" i="23"/>
  <c r="XO87" i="23"/>
  <c r="WQ87" i="23"/>
  <c r="VV87" i="23"/>
  <c r="UZ87" i="23"/>
  <c r="YP87" i="23"/>
  <c r="XJ87" i="23"/>
  <c r="WN87" i="23"/>
  <c r="VS87" i="23"/>
  <c r="UX87" i="23"/>
  <c r="YM87" i="23"/>
  <c r="XG87" i="23"/>
  <c r="WL87" i="23"/>
  <c r="VP87" i="23"/>
  <c r="YH87" i="23"/>
  <c r="XD87" i="23"/>
  <c r="WI87" i="23"/>
  <c r="VN87" i="23"/>
  <c r="XW87" i="23"/>
  <c r="WV87" i="23"/>
  <c r="WA87" i="23"/>
  <c r="VF87" i="23"/>
  <c r="YE87" i="23"/>
  <c r="XZ87" i="23"/>
  <c r="WY87" i="23"/>
  <c r="WF87" i="23"/>
  <c r="VH87" i="23"/>
  <c r="XB87" i="23"/>
  <c r="WD87" i="23"/>
  <c r="VK87" i="23"/>
  <c r="VJ87" i="23"/>
  <c r="XV87" i="23"/>
  <c r="VD87" i="23"/>
  <c r="XP87" i="23"/>
  <c r="VU87" i="23"/>
  <c r="YG87" i="23"/>
  <c r="XC87" i="23"/>
  <c r="XL87" i="23"/>
  <c r="VY87" i="23"/>
  <c r="VZ87" i="23"/>
  <c r="YL87" i="23"/>
  <c r="VT87" i="23"/>
  <c r="YF87" i="23"/>
  <c r="WK87" i="23"/>
  <c r="VG87" i="23"/>
  <c r="XS87" i="23"/>
  <c r="YB87" i="23"/>
  <c r="WO87" i="23"/>
  <c r="WH87" i="23"/>
  <c r="WB87" i="23"/>
  <c r="YN87" i="23"/>
  <c r="WS87" i="23"/>
  <c r="VO87" i="23"/>
  <c r="YA87" i="23"/>
  <c r="YJ87" i="23"/>
  <c r="WW87" i="23"/>
  <c r="WP87" i="23"/>
  <c r="WJ87" i="23"/>
  <c r="XA87" i="23"/>
  <c r="VW87" i="23"/>
  <c r="YI87" i="23"/>
  <c r="YR87" i="23"/>
  <c r="XE87" i="23"/>
  <c r="VB87" i="23"/>
  <c r="XN87" i="23"/>
  <c r="XH87" i="23"/>
  <c r="VM87" i="23"/>
  <c r="XY87" i="23"/>
  <c r="WU87" i="23"/>
  <c r="VQ87" i="23"/>
  <c r="YC87" i="23"/>
  <c r="VE87" i="23"/>
  <c r="XK87" i="23"/>
  <c r="WC87" i="23"/>
  <c r="YQ87" i="23"/>
  <c r="XI87" i="23"/>
  <c r="XX87" i="23"/>
  <c r="WE87" i="23"/>
  <c r="YD87" i="23"/>
  <c r="VL87" i="23"/>
  <c r="XQ87" i="23"/>
  <c r="VA87" i="23"/>
  <c r="XF87" i="23"/>
  <c r="UW87" i="23"/>
  <c r="WM87" i="23"/>
  <c r="VR87" i="23"/>
  <c r="WR87" i="23"/>
  <c r="YO87" i="23"/>
  <c r="XT87" i="23"/>
  <c r="VI87" i="23"/>
  <c r="XM87" i="23"/>
  <c r="WX87" i="23"/>
  <c r="WZ87" i="23"/>
  <c r="UY87" i="23"/>
  <c r="WG87" i="23"/>
  <c r="XU87" i="23"/>
  <c r="ACA21" i="23"/>
  <c r="ZC21" i="23"/>
  <c r="ACJ21" i="23"/>
  <c r="ABO21" i="23"/>
  <c r="AAU21" i="23"/>
  <c r="ZX21" i="23"/>
  <c r="ACI21" i="23"/>
  <c r="ACM21" i="23"/>
  <c r="ZH21" i="23"/>
  <c r="AAI21" i="23"/>
  <c r="ABA21" i="23"/>
  <c r="ACN21" i="23"/>
  <c r="AAB21" i="23"/>
  <c r="ABN21" i="23"/>
  <c r="ZB21" i="23"/>
  <c r="AAG21" i="23"/>
  <c r="ABR21" i="23"/>
  <c r="ZF21" i="23"/>
  <c r="AAE21" i="23"/>
  <c r="ABD21" i="23"/>
  <c r="AAS21" i="23"/>
  <c r="ACF21" i="23"/>
  <c r="ZT21" i="23"/>
  <c r="ABF21" i="23"/>
  <c r="ACK21" i="23"/>
  <c r="ZY21" i="23"/>
  <c r="ABJ21" i="23"/>
  <c r="YX21" i="23"/>
  <c r="AAY21" i="23"/>
  <c r="AAK21" i="23"/>
  <c r="ABX21" i="23"/>
  <c r="ZL21" i="23"/>
  <c r="AAX21" i="23"/>
  <c r="ACC21" i="23"/>
  <c r="ZQ21" i="23"/>
  <c r="ABB21" i="23"/>
  <c r="ZP21" i="23"/>
  <c r="YY21" i="23"/>
  <c r="ABT21" i="23"/>
  <c r="ZK21" i="23"/>
  <c r="ACO21" i="23"/>
  <c r="AAC21" i="23"/>
  <c r="ABP21" i="23"/>
  <c r="ZD21" i="23"/>
  <c r="AAP21" i="23"/>
  <c r="ABU21" i="23"/>
  <c r="ZI21" i="23"/>
  <c r="AAT21" i="23"/>
  <c r="AAM21" i="23"/>
  <c r="ZS21" i="23"/>
  <c r="YZ21" i="23"/>
  <c r="ZG21" i="23"/>
  <c r="ACQ21" i="23"/>
  <c r="AAF21" i="23"/>
  <c r="ACG21" i="23"/>
  <c r="ZU21" i="23"/>
  <c r="ABH21" i="23"/>
  <c r="YV21" i="23"/>
  <c r="AAH21" i="23"/>
  <c r="ABM21" i="23"/>
  <c r="ZA21" i="23"/>
  <c r="AAL21" i="23"/>
  <c r="ABG21" i="23"/>
  <c r="AAN21" i="23"/>
  <c r="ABL21" i="23"/>
  <c r="ABS21" i="23"/>
  <c r="ZO21" i="23"/>
  <c r="ABI21" i="23"/>
  <c r="YW21" i="23"/>
  <c r="AAJ21" i="23"/>
  <c r="ABV21" i="23"/>
  <c r="ZJ21" i="23"/>
  <c r="AAO21" i="23"/>
  <c r="ABZ21" i="23"/>
  <c r="ZN21" i="23"/>
  <c r="ZW21" i="23"/>
  <c r="AAA21" i="23"/>
  <c r="ABC21" i="23"/>
  <c r="ACL21" i="23"/>
  <c r="AAD21" i="23"/>
  <c r="AAQ21" i="23"/>
  <c r="AAV21" i="23"/>
  <c r="ABW21" i="23"/>
  <c r="ACD21" i="23"/>
  <c r="ZV21" i="23"/>
  <c r="ABY21" i="23"/>
  <c r="ZZ21" i="23"/>
  <c r="ACB21" i="23"/>
  <c r="ABQ21" i="23"/>
  <c r="ZR21" i="23"/>
  <c r="ZM21" i="23"/>
  <c r="ABE21" i="23"/>
  <c r="ABK21" i="23"/>
  <c r="AAR21" i="23"/>
  <c r="ACH21" i="23"/>
  <c r="ZE21" i="23"/>
  <c r="ACE21" i="23"/>
  <c r="AAZ21" i="23"/>
  <c r="AAW21" i="23"/>
  <c r="ACP21" i="23"/>
  <c r="ACJ12" i="23"/>
  <c r="ABB12" i="23"/>
  <c r="ACH12" i="23"/>
  <c r="AAR12" i="23"/>
  <c r="YZ12" i="23"/>
  <c r="ACO12" i="23"/>
  <c r="AAF12" i="23"/>
  <c r="ACE12" i="23"/>
  <c r="AAC12" i="23"/>
  <c r="ABX12" i="23"/>
  <c r="ZV12" i="23"/>
  <c r="ABS12" i="23"/>
  <c r="ZS12" i="23"/>
  <c r="ABL12" i="23"/>
  <c r="ZL12" i="23"/>
  <c r="AAM12" i="23"/>
  <c r="ABI12" i="23"/>
  <c r="AAY12" i="23"/>
  <c r="ZG12" i="23"/>
  <c r="YW12" i="23"/>
  <c r="YY12" i="23"/>
  <c r="ACG12" i="23"/>
  <c r="ABY12" i="23"/>
  <c r="ABZ12" i="23"/>
  <c r="ABV12" i="23"/>
  <c r="ZJ12" i="23"/>
  <c r="AAO12" i="23"/>
  <c r="AAA12" i="23"/>
  <c r="ABH12" i="23"/>
  <c r="AAD12" i="23"/>
  <c r="ZK12" i="23"/>
  <c r="ACQ12" i="23"/>
  <c r="ZC12" i="23"/>
  <c r="ACI12" i="23"/>
  <c r="ZD12" i="23"/>
  <c r="ABN12" i="23"/>
  <c r="ZB12" i="23"/>
  <c r="AAG12" i="23"/>
  <c r="AAK12" i="23"/>
  <c r="ABR12" i="23"/>
  <c r="AAN12" i="23"/>
  <c r="ZU12" i="23"/>
  <c r="ZM12" i="23"/>
  <c r="ZN12" i="23"/>
  <c r="ABF12" i="23"/>
  <c r="ACK12" i="23"/>
  <c r="ZY12" i="23"/>
  <c r="AAU12" i="23"/>
  <c r="YV12" i="23"/>
  <c r="ACB12" i="23"/>
  <c r="AAZ12" i="23"/>
  <c r="AAE12" i="23"/>
  <c r="ZW12" i="23"/>
  <c r="ZX12" i="23"/>
  <c r="AAX12" i="23"/>
  <c r="ACC12" i="23"/>
  <c r="ZQ12" i="23"/>
  <c r="ABG12" i="23"/>
  <c r="ZF12" i="23"/>
  <c r="ACN12" i="23"/>
  <c r="ABJ12" i="23"/>
  <c r="AAQ12" i="23"/>
  <c r="AAI12" i="23"/>
  <c r="AAJ12" i="23"/>
  <c r="AAP12" i="23"/>
  <c r="ABU12" i="23"/>
  <c r="ZI12" i="23"/>
  <c r="ABQ12" i="23"/>
  <c r="ZP12" i="23"/>
  <c r="ABT12" i="23"/>
  <c r="ABW12" i="23"/>
  <c r="ABO12" i="23"/>
  <c r="ABP12" i="23"/>
  <c r="ACD12" i="23"/>
  <c r="ZR12" i="23"/>
  <c r="AAW12" i="23"/>
  <c r="ZO12" i="23"/>
  <c r="AAV12" i="23"/>
  <c r="ZT12" i="23"/>
  <c r="AAH12" i="23"/>
  <c r="YX12" i="23"/>
  <c r="ZZ12" i="23"/>
  <c r="ZH12" i="23"/>
  <c r="AAT12" i="23"/>
  <c r="ABM12" i="23"/>
  <c r="ACF12" i="23"/>
  <c r="ABD12" i="23"/>
  <c r="ABE12" i="23"/>
  <c r="ACP12" i="23"/>
  <c r="ZA12" i="23"/>
  <c r="ABK12" i="23"/>
  <c r="ABC12" i="23"/>
  <c r="ACL12" i="23"/>
  <c r="ACM12" i="23"/>
  <c r="AAL12" i="23"/>
  <c r="ZE12" i="23"/>
  <c r="ACA12" i="23"/>
  <c r="AAB12" i="23"/>
  <c r="ABA12" i="23"/>
  <c r="AAS12" i="23"/>
  <c r="YK93" i="23"/>
  <c r="YR93" i="23"/>
  <c r="XV93" i="23"/>
  <c r="WZ93" i="23"/>
  <c r="WF93" i="23"/>
  <c r="VJ93" i="23"/>
  <c r="YJ93" i="23"/>
  <c r="XN93" i="23"/>
  <c r="WR93" i="23"/>
  <c r="VX93" i="23"/>
  <c r="VC93" i="23"/>
  <c r="YH93" i="23"/>
  <c r="XM93" i="23"/>
  <c r="WQ93" i="23"/>
  <c r="VV93" i="23"/>
  <c r="VB93" i="23"/>
  <c r="XU93" i="23"/>
  <c r="WH93" i="23"/>
  <c r="VA93" i="23"/>
  <c r="XL93" i="23"/>
  <c r="WG93" i="23"/>
  <c r="UZ93" i="23"/>
  <c r="XJ93" i="23"/>
  <c r="WD93" i="23"/>
  <c r="YP93" i="23"/>
  <c r="XD93" i="23"/>
  <c r="VT93" i="23"/>
  <c r="YF93" i="23"/>
  <c r="XB93" i="23"/>
  <c r="VS93" i="23"/>
  <c r="XW93" i="23"/>
  <c r="WO93" i="23"/>
  <c r="VI93" i="23"/>
  <c r="VL93" i="23"/>
  <c r="VK93" i="23"/>
  <c r="YE93" i="23"/>
  <c r="WP93" i="23"/>
  <c r="XX93" i="23"/>
  <c r="WY93" i="23"/>
  <c r="WT93" i="23"/>
  <c r="XC93" i="23"/>
  <c r="YO93" i="23"/>
  <c r="WC93" i="23"/>
  <c r="XF93" i="23"/>
  <c r="XO93" i="23"/>
  <c r="WM93" i="23"/>
  <c r="XY93" i="23"/>
  <c r="VM93" i="23"/>
  <c r="YB93" i="23"/>
  <c r="WL93" i="23"/>
  <c r="XZ93" i="23"/>
  <c r="YQ93" i="23"/>
  <c r="WE93" i="23"/>
  <c r="XQ93" i="23"/>
  <c r="VE93" i="23"/>
  <c r="YL93" i="23"/>
  <c r="WW93" i="23"/>
  <c r="VD93" i="23"/>
  <c r="YI93" i="23"/>
  <c r="VW93" i="23"/>
  <c r="XI93" i="23"/>
  <c r="VP93" i="23"/>
  <c r="WI93" i="23"/>
  <c r="XK93" i="23"/>
  <c r="UY93" i="23"/>
  <c r="WK93" i="23"/>
  <c r="WV93" i="23"/>
  <c r="VF93" i="23"/>
  <c r="YM93" i="23"/>
  <c r="VN93" i="23"/>
  <c r="VG93" i="23"/>
  <c r="WA93" i="23"/>
  <c r="WN93" i="23"/>
  <c r="VY93" i="23"/>
  <c r="YG93" i="23"/>
  <c r="XG93" i="23"/>
  <c r="WX93" i="23"/>
  <c r="XE93" i="23"/>
  <c r="XA93" i="23"/>
  <c r="XR93" i="23"/>
  <c r="XH93" i="23"/>
  <c r="WJ93" i="23"/>
  <c r="VQ93" i="23"/>
  <c r="WS93" i="23"/>
  <c r="YC93" i="23"/>
  <c r="XT93" i="23"/>
  <c r="WU93" i="23"/>
  <c r="VO93" i="23"/>
  <c r="YA93" i="23"/>
  <c r="VU93" i="23"/>
  <c r="UX93" i="23"/>
  <c r="YD93" i="23"/>
  <c r="UW93" i="23"/>
  <c r="VR93" i="23"/>
  <c r="XS93" i="23"/>
  <c r="VZ93" i="23"/>
  <c r="VH93" i="23"/>
  <c r="YN93" i="23"/>
  <c r="XP93" i="23"/>
  <c r="WB93" i="23"/>
  <c r="WO67" i="23"/>
  <c r="XT67" i="23"/>
  <c r="YA67" i="23"/>
  <c r="VO67" i="23"/>
  <c r="XB67" i="23"/>
  <c r="YP67" i="23"/>
  <c r="WC67" i="23"/>
  <c r="XN67" i="23"/>
  <c r="VB67" i="23"/>
  <c r="XH67" i="23"/>
  <c r="WZ67" i="23"/>
  <c r="WQ67" i="23"/>
  <c r="YN67" i="23"/>
  <c r="WG67" i="23"/>
  <c r="XL67" i="23"/>
  <c r="XS67" i="23"/>
  <c r="YK67" i="23"/>
  <c r="VY67" i="23"/>
  <c r="XD67" i="23"/>
  <c r="XK67" i="23"/>
  <c r="UY67" i="23"/>
  <c r="WL67" i="23"/>
  <c r="XY67" i="23"/>
  <c r="VM67" i="23"/>
  <c r="WX67" i="23"/>
  <c r="WJ67" i="23"/>
  <c r="VH67" i="23"/>
  <c r="VC67" i="23"/>
  <c r="VS67" i="23"/>
  <c r="XX67" i="23"/>
  <c r="WW67" i="23"/>
  <c r="YB67" i="23"/>
  <c r="YI67" i="23"/>
  <c r="VW67" i="23"/>
  <c r="XJ67" i="23"/>
  <c r="UX67" i="23"/>
  <c r="WK67" i="23"/>
  <c r="XV67" i="23"/>
  <c r="VJ67" i="23"/>
  <c r="YO67" i="23"/>
  <c r="YF67" i="23"/>
  <c r="XW67" i="23"/>
  <c r="VA67" i="23"/>
  <c r="WM67" i="23"/>
  <c r="WD67" i="23"/>
  <c r="WS67" i="23"/>
  <c r="WH67" i="23"/>
  <c r="WB67" i="23"/>
  <c r="VT67" i="23"/>
  <c r="YJ67" i="23"/>
  <c r="WE67" i="23"/>
  <c r="VV67" i="23"/>
  <c r="VU67" i="23"/>
  <c r="VZ67" i="23"/>
  <c r="YM67" i="23"/>
  <c r="UZ67" i="23"/>
  <c r="YC67" i="23"/>
  <c r="WV67" i="23"/>
  <c r="VG67" i="23"/>
  <c r="VN67" i="23"/>
  <c r="VE67" i="23"/>
  <c r="VR67" i="23"/>
  <c r="XG67" i="23"/>
  <c r="VP67" i="23"/>
  <c r="XU67" i="23"/>
  <c r="WN67" i="23"/>
  <c r="YQ67" i="23"/>
  <c r="VF67" i="23"/>
  <c r="UW67" i="23"/>
  <c r="XP67" i="23"/>
  <c r="WA67" i="23"/>
  <c r="XM67" i="23"/>
  <c r="WF67" i="23"/>
  <c r="YH67" i="23"/>
  <c r="YG67" i="23"/>
  <c r="YL67" i="23"/>
  <c r="VL67" i="23"/>
  <c r="VD67" i="23"/>
  <c r="WR67" i="23"/>
  <c r="XE67" i="23"/>
  <c r="YR67" i="23"/>
  <c r="XZ67" i="23"/>
  <c r="XQ67" i="23"/>
  <c r="YD67" i="23"/>
  <c r="XO67" i="23"/>
  <c r="VX67" i="23"/>
  <c r="XR67" i="23"/>
  <c r="YE67" i="23"/>
  <c r="XI67" i="23"/>
  <c r="XA67" i="23"/>
  <c r="VQ67" i="23"/>
  <c r="XF67" i="23"/>
  <c r="WU67" i="23"/>
  <c r="VK67" i="23"/>
  <c r="WI67" i="23"/>
  <c r="WY67" i="23"/>
  <c r="WT67" i="23"/>
  <c r="VI67" i="23"/>
  <c r="WP67" i="23"/>
  <c r="XC67" i="23"/>
  <c r="XY51" i="23"/>
  <c r="XQ51" i="23"/>
  <c r="WX51" i="23"/>
  <c r="WB51" i="23"/>
  <c r="VE51" i="23"/>
  <c r="XV51" i="23"/>
  <c r="XX51" i="23"/>
  <c r="XF51" i="23"/>
  <c r="WV51" i="23"/>
  <c r="YI51" i="23"/>
  <c r="VW51" i="23"/>
  <c r="XJ51" i="23"/>
  <c r="UX51" i="23"/>
  <c r="WY51" i="23"/>
  <c r="YC51" i="23"/>
  <c r="VQ51" i="23"/>
  <c r="VD51" i="23"/>
  <c r="YR51" i="23"/>
  <c r="WF51" i="23"/>
  <c r="XS51" i="23"/>
  <c r="VG51" i="23"/>
  <c r="WT51" i="23"/>
  <c r="YF51" i="23"/>
  <c r="WI51" i="23"/>
  <c r="XM51" i="23"/>
  <c r="VA51" i="23"/>
  <c r="WZ51" i="23"/>
  <c r="VJ51" i="23"/>
  <c r="XL51" i="23"/>
  <c r="YA51" i="23"/>
  <c r="YP51" i="23"/>
  <c r="VN51" i="23"/>
  <c r="WQ51" i="23"/>
  <c r="WW51" i="23"/>
  <c r="YD51" i="23"/>
  <c r="UW51" i="23"/>
  <c r="XN51" i="23"/>
  <c r="WC51" i="23"/>
  <c r="VL51" i="23"/>
  <c r="XD51" i="23"/>
  <c r="XK51" i="23"/>
  <c r="YH51" i="23"/>
  <c r="VF51" i="23"/>
  <c r="WA51" i="23"/>
  <c r="WO51" i="23"/>
  <c r="VT51" i="23"/>
  <c r="YL51" i="23"/>
  <c r="VZ51" i="23"/>
  <c r="WH51" i="23"/>
  <c r="VM51" i="23"/>
  <c r="WN51" i="23"/>
  <c r="XC51" i="23"/>
  <c r="XZ51" i="23"/>
  <c r="YN51" i="23"/>
  <c r="VS51" i="23"/>
  <c r="WG51" i="23"/>
  <c r="WP51" i="23"/>
  <c r="WS51" i="23"/>
  <c r="XA51" i="23"/>
  <c r="WJ51" i="23"/>
  <c r="VX51" i="23"/>
  <c r="WU51" i="23"/>
  <c r="XR51" i="23"/>
  <c r="YM51" i="23"/>
  <c r="VK51" i="23"/>
  <c r="VY51" i="23"/>
  <c r="XI51" i="23"/>
  <c r="XP51" i="23"/>
  <c r="VP51" i="23"/>
  <c r="WM51" i="23"/>
  <c r="XB51" i="23"/>
  <c r="YE51" i="23"/>
  <c r="VC51" i="23"/>
  <c r="VI51" i="23"/>
  <c r="YG51" i="23"/>
  <c r="YO51" i="23"/>
  <c r="YJ51" i="23"/>
  <c r="VH51" i="23"/>
  <c r="WE51" i="23"/>
  <c r="WL51" i="23"/>
  <c r="XW51" i="23"/>
  <c r="YK51" i="23"/>
  <c r="VR51" i="23"/>
  <c r="VB51" i="23"/>
  <c r="YB51" i="23"/>
  <c r="XO51" i="23"/>
  <c r="UZ51" i="23"/>
  <c r="XU51" i="23"/>
  <c r="YQ51" i="23"/>
  <c r="XE51" i="23"/>
  <c r="VO51" i="23"/>
  <c r="WK51" i="23"/>
  <c r="VV51" i="23"/>
  <c r="WR51" i="23"/>
  <c r="XT51" i="23"/>
  <c r="UY51" i="23"/>
  <c r="XH51" i="23"/>
  <c r="WD51" i="23"/>
  <c r="VU51" i="23"/>
  <c r="XG51" i="23"/>
  <c r="ACL14" i="23"/>
  <c r="ABU14" i="23"/>
  <c r="AAC14" i="23"/>
  <c r="ABI14" i="23"/>
  <c r="ZS14" i="23"/>
  <c r="ACO14" i="23"/>
  <c r="AAO14" i="23"/>
  <c r="ACH14" i="23"/>
  <c r="AAH14" i="23"/>
  <c r="ACE14" i="23"/>
  <c r="ZV14" i="23"/>
  <c r="ABX14" i="23"/>
  <c r="ZL14" i="23"/>
  <c r="ABN14" i="23"/>
  <c r="ZI14" i="23"/>
  <c r="AAR14" i="23"/>
  <c r="ABB14" i="23"/>
  <c r="YW14" i="23"/>
  <c r="ZB14" i="23"/>
  <c r="AAY14" i="23"/>
  <c r="ABA14" i="23"/>
  <c r="AAS14" i="23"/>
  <c r="ABF14" i="23"/>
  <c r="ACB14" i="23"/>
  <c r="ZP14" i="23"/>
  <c r="ABC14" i="23"/>
  <c r="ZE14" i="23"/>
  <c r="ACM14" i="23"/>
  <c r="AAB14" i="23"/>
  <c r="YX14" i="23"/>
  <c r="ACF14" i="23"/>
  <c r="ABM14" i="23"/>
  <c r="ABE14" i="23"/>
  <c r="ABP14" i="23"/>
  <c r="ABT14" i="23"/>
  <c r="ZH14" i="23"/>
  <c r="AAU14" i="23"/>
  <c r="ZQ14" i="23"/>
  <c r="AAL14" i="23"/>
  <c r="ZJ14" i="23"/>
  <c r="ACP14" i="23"/>
  <c r="ABW14" i="23"/>
  <c r="ABO14" i="23"/>
  <c r="ABZ14" i="23"/>
  <c r="ABL14" i="23"/>
  <c r="YZ14" i="23"/>
  <c r="AAM14" i="23"/>
  <c r="AAA14" i="23"/>
  <c r="AAX14" i="23"/>
  <c r="ZT14" i="23"/>
  <c r="ZA14" i="23"/>
  <c r="ACG14" i="23"/>
  <c r="ABY14" i="23"/>
  <c r="ZD14" i="23"/>
  <c r="ABD14" i="23"/>
  <c r="ACQ14" i="23"/>
  <c r="AAE14" i="23"/>
  <c r="AAK14" i="23"/>
  <c r="ABH14" i="23"/>
  <c r="AAD14" i="23"/>
  <c r="ZK14" i="23"/>
  <c r="ZC14" i="23"/>
  <c r="ACK14" i="23"/>
  <c r="ZN14" i="23"/>
  <c r="AAV14" i="23"/>
  <c r="ACI14" i="23"/>
  <c r="ZW14" i="23"/>
  <c r="AAW14" i="23"/>
  <c r="ABR14" i="23"/>
  <c r="AAP14" i="23"/>
  <c r="AAQ14" i="23"/>
  <c r="AAI14" i="23"/>
  <c r="AAT14" i="23"/>
  <c r="ACJ14" i="23"/>
  <c r="ZX14" i="23"/>
  <c r="ABK14" i="23"/>
  <c r="YY14" i="23"/>
  <c r="ACC14" i="23"/>
  <c r="ZR14" i="23"/>
  <c r="ABV14" i="23"/>
  <c r="ABG14" i="23"/>
  <c r="ABQ14" i="23"/>
  <c r="ZU14" i="23"/>
  <c r="ZM14" i="23"/>
  <c r="AAN14" i="23"/>
  <c r="YV14" i="23"/>
  <c r="AAG14" i="23"/>
  <c r="ZY14" i="23"/>
  <c r="AAF14" i="23"/>
  <c r="ZF14" i="23"/>
  <c r="ACA14" i="23"/>
  <c r="ACD14" i="23"/>
  <c r="AAJ14" i="23"/>
  <c r="ZG14" i="23"/>
  <c r="ABJ14" i="23"/>
  <c r="ABS14" i="23"/>
  <c r="ACN14" i="23"/>
  <c r="AAZ14" i="23"/>
  <c r="ZZ14" i="23"/>
  <c r="ZO14" i="23"/>
  <c r="ACN18" i="23"/>
  <c r="ACP18" i="23"/>
  <c r="ACB18" i="23"/>
  <c r="ABQ18" i="23"/>
  <c r="ABC18" i="23"/>
  <c r="AAP18" i="23"/>
  <c r="AAD18" i="23"/>
  <c r="ZP18" i="23"/>
  <c r="ZE18" i="23"/>
  <c r="ACL18" i="23"/>
  <c r="ABZ18" i="23"/>
  <c r="ABL18" i="23"/>
  <c r="ABA18" i="23"/>
  <c r="AAM18" i="23"/>
  <c r="ZZ18" i="23"/>
  <c r="ZN18" i="23"/>
  <c r="YZ18" i="23"/>
  <c r="ACJ18" i="23"/>
  <c r="ABY18" i="23"/>
  <c r="ABK18" i="23"/>
  <c r="AAX18" i="23"/>
  <c r="AAL18" i="23"/>
  <c r="ZX18" i="23"/>
  <c r="ZM18" i="23"/>
  <c r="YY18" i="23"/>
  <c r="ACD18" i="23"/>
  <c r="ABI18" i="23"/>
  <c r="AAN18" i="23"/>
  <c r="ZU18" i="23"/>
  <c r="YX18" i="23"/>
  <c r="ACA18" i="23"/>
  <c r="ABF18" i="23"/>
  <c r="AAK18" i="23"/>
  <c r="ZR18" i="23"/>
  <c r="YW18" i="23"/>
  <c r="ABV18" i="23"/>
  <c r="ABD18" i="23"/>
  <c r="AAH18" i="23"/>
  <c r="ZO18" i="23"/>
  <c r="ACQ18" i="23"/>
  <c r="ABT18" i="23"/>
  <c r="ABB18" i="23"/>
  <c r="AAF18" i="23"/>
  <c r="ZJ18" i="23"/>
  <c r="ACO18" i="23"/>
  <c r="ABS18" i="23"/>
  <c r="AAV18" i="23"/>
  <c r="AAE18" i="23"/>
  <c r="ZH18" i="23"/>
  <c r="ACG18" i="23"/>
  <c r="ABJ18" i="23"/>
  <c r="AAS18" i="23"/>
  <c r="ZV18" i="23"/>
  <c r="ZB18" i="23"/>
  <c r="ABR18" i="23"/>
  <c r="ABN18" i="23"/>
  <c r="AAU18" i="23"/>
  <c r="AAT18" i="23"/>
  <c r="AAC18" i="23"/>
  <c r="ACH18" i="23"/>
  <c r="ZF18" i="23"/>
  <c r="ACI18" i="23"/>
  <c r="ZG18" i="23"/>
  <c r="ZW18" i="23"/>
  <c r="ABE18" i="23"/>
  <c r="ZA18" i="23"/>
  <c r="ABM18" i="23"/>
  <c r="ZI18" i="23"/>
  <c r="ABU18" i="23"/>
  <c r="ZQ18" i="23"/>
  <c r="ACC18" i="23"/>
  <c r="ZY18" i="23"/>
  <c r="ACK18" i="23"/>
  <c r="AAW18" i="23"/>
  <c r="AAI18" i="23"/>
  <c r="YV18" i="23"/>
  <c r="ABH18" i="23"/>
  <c r="AAQ18" i="23"/>
  <c r="ZD18" i="23"/>
  <c r="ABP18" i="23"/>
  <c r="AAY18" i="23"/>
  <c r="ZL18" i="23"/>
  <c r="ABX18" i="23"/>
  <c r="ABG18" i="23"/>
  <c r="ZT18" i="23"/>
  <c r="ACF18" i="23"/>
  <c r="ZC18" i="23"/>
  <c r="ABO18" i="23"/>
  <c r="AAB18" i="23"/>
  <c r="AAO18" i="23"/>
  <c r="AAA18" i="23"/>
  <c r="ACM18" i="23"/>
  <c r="AAZ18" i="23"/>
  <c r="ABW18" i="23"/>
  <c r="AAG18" i="23"/>
  <c r="ACE18" i="23"/>
  <c r="AAJ18" i="23"/>
  <c r="ZS18" i="23"/>
  <c r="AAR18" i="23"/>
  <c r="ZK18" i="23"/>
  <c r="YF27" i="23"/>
  <c r="XQ27" i="23"/>
  <c r="XE27" i="23"/>
  <c r="WR27" i="23"/>
  <c r="WE27" i="23"/>
  <c r="VR27" i="23"/>
  <c r="YD27" i="23"/>
  <c r="VE27" i="23"/>
  <c r="YQ27" i="23"/>
  <c r="VD27" i="23"/>
  <c r="VQ27" i="23"/>
  <c r="WC27" i="23"/>
  <c r="WP27" i="23"/>
  <c r="YO27" i="23"/>
  <c r="YC27" i="23"/>
  <c r="XF27" i="23"/>
  <c r="YR27" i="23"/>
  <c r="WF27" i="23"/>
  <c r="XR27" i="23"/>
  <c r="VF27" i="23"/>
  <c r="WQ27" i="23"/>
  <c r="WH27" i="23"/>
  <c r="VW27" i="23"/>
  <c r="XX27" i="23"/>
  <c r="VM27" i="23"/>
  <c r="WB27" i="23"/>
  <c r="XS27" i="23"/>
  <c r="YJ27" i="23"/>
  <c r="VX27" i="23"/>
  <c r="XJ27" i="23"/>
  <c r="UX27" i="23"/>
  <c r="WI27" i="23"/>
  <c r="WU27" i="23"/>
  <c r="WJ27" i="23"/>
  <c r="YK27" i="23"/>
  <c r="VZ27" i="23"/>
  <c r="WO27" i="23"/>
  <c r="YB27" i="23"/>
  <c r="VP27" i="23"/>
  <c r="XB27" i="23"/>
  <c r="YM27" i="23"/>
  <c r="WA27" i="23"/>
  <c r="XH27" i="23"/>
  <c r="WW27" i="23"/>
  <c r="UY27" i="23"/>
  <c r="WM27" i="23"/>
  <c r="XA27" i="23"/>
  <c r="XT27" i="23"/>
  <c r="VH27" i="23"/>
  <c r="WT27" i="23"/>
  <c r="YE27" i="23"/>
  <c r="VS27" i="23"/>
  <c r="XU27" i="23"/>
  <c r="XI27" i="23"/>
  <c r="VL27" i="23"/>
  <c r="WZ27" i="23"/>
  <c r="XN27" i="23"/>
  <c r="XP27" i="23"/>
  <c r="WS27" i="23"/>
  <c r="WN27" i="23"/>
  <c r="XZ27" i="23"/>
  <c r="VN27" i="23"/>
  <c r="WY27" i="23"/>
  <c r="VU27" i="23"/>
  <c r="VJ27" i="23"/>
  <c r="XK27" i="23"/>
  <c r="VA27" i="23"/>
  <c r="VO27" i="23"/>
  <c r="UZ27" i="23"/>
  <c r="XG27" i="23"/>
  <c r="YL27" i="23"/>
  <c r="VG27" i="23"/>
  <c r="YP27" i="23"/>
  <c r="VK27" i="23"/>
  <c r="UW27" i="23"/>
  <c r="VB27" i="23"/>
  <c r="VT27" i="23"/>
  <c r="YH27" i="23"/>
  <c r="VC27" i="23"/>
  <c r="XV27" i="23"/>
  <c r="YA27" i="23"/>
  <c r="XC27" i="23"/>
  <c r="WG27" i="23"/>
  <c r="WL27" i="23"/>
  <c r="VI27" i="23"/>
  <c r="YI27" i="23"/>
  <c r="VY27" i="23"/>
  <c r="YN27" i="23"/>
  <c r="WD27" i="23"/>
  <c r="YG27" i="23"/>
  <c r="WK27" i="23"/>
  <c r="XL27" i="23"/>
  <c r="VV27" i="23"/>
  <c r="WX27" i="23"/>
  <c r="XD27" i="23"/>
  <c r="XM27" i="23"/>
  <c r="XO27" i="23"/>
  <c r="XY27" i="23"/>
  <c r="WV27" i="23"/>
  <c r="XW27" i="23"/>
  <c r="YR35" i="23"/>
  <c r="YC35" i="23"/>
  <c r="WW35" i="23"/>
  <c r="VQ35" i="23"/>
  <c r="XU35" i="23"/>
  <c r="WO35" i="23"/>
  <c r="VI35" i="23"/>
  <c r="XM35" i="23"/>
  <c r="WG35" i="23"/>
  <c r="VA35" i="23"/>
  <c r="YK35" i="23"/>
  <c r="WH35" i="23"/>
  <c r="YD35" i="23"/>
  <c r="VZ35" i="23"/>
  <c r="XV35" i="23"/>
  <c r="VY35" i="23"/>
  <c r="XN35" i="23"/>
  <c r="VR35" i="23"/>
  <c r="XF35" i="23"/>
  <c r="VJ35" i="23"/>
  <c r="YL35" i="23"/>
  <c r="WP35" i="23"/>
  <c r="XE35" i="23"/>
  <c r="WX35" i="23"/>
  <c r="VB35" i="23"/>
  <c r="XG35" i="23"/>
  <c r="WJ35" i="23"/>
  <c r="XA35" i="23"/>
  <c r="WD35" i="23"/>
  <c r="YP35" i="23"/>
  <c r="WM35" i="23"/>
  <c r="XD35" i="23"/>
  <c r="VC35" i="23"/>
  <c r="XO35" i="23"/>
  <c r="WR35" i="23"/>
  <c r="UW35" i="23"/>
  <c r="XI35" i="23"/>
  <c r="WL35" i="23"/>
  <c r="WU35" i="23"/>
  <c r="UZ35" i="23"/>
  <c r="XL35" i="23"/>
  <c r="VK35" i="23"/>
  <c r="XW35" i="23"/>
  <c r="WZ35" i="23"/>
  <c r="VE35" i="23"/>
  <c r="XQ35" i="23"/>
  <c r="WT35" i="23"/>
  <c r="XC35" i="23"/>
  <c r="VH35" i="23"/>
  <c r="XT35" i="23"/>
  <c r="VS35" i="23"/>
  <c r="YE35" i="23"/>
  <c r="XH35" i="23"/>
  <c r="VM35" i="23"/>
  <c r="XY35" i="23"/>
  <c r="XB35" i="23"/>
  <c r="UY35" i="23"/>
  <c r="XK35" i="23"/>
  <c r="WY35" i="23"/>
  <c r="WB35" i="23"/>
  <c r="YN35" i="23"/>
  <c r="WS35" i="23"/>
  <c r="VV35" i="23"/>
  <c r="YH35" i="23"/>
  <c r="WE35" i="23"/>
  <c r="YQ35" i="23"/>
  <c r="WV35" i="23"/>
  <c r="YO35" i="23"/>
  <c r="XJ35" i="23"/>
  <c r="XR35" i="23"/>
  <c r="VD35" i="23"/>
  <c r="XZ35" i="23"/>
  <c r="VG35" i="23"/>
  <c r="VP35" i="23"/>
  <c r="WA35" i="23"/>
  <c r="VL35" i="23"/>
  <c r="VO35" i="23"/>
  <c r="VX35" i="23"/>
  <c r="WI35" i="23"/>
  <c r="VT35" i="23"/>
  <c r="VU35" i="23"/>
  <c r="VW35" i="23"/>
  <c r="WF35" i="23"/>
  <c r="WQ35" i="23"/>
  <c r="XP35" i="23"/>
  <c r="WC35" i="23"/>
  <c r="UX35" i="23"/>
  <c r="XS35" i="23"/>
  <c r="WN35" i="23"/>
  <c r="YA35" i="23"/>
  <c r="YB35" i="23"/>
  <c r="XX35" i="23"/>
  <c r="VF35" i="23"/>
  <c r="YF35" i="23"/>
  <c r="VN35" i="23"/>
  <c r="WK35" i="23"/>
  <c r="YI35" i="23"/>
  <c r="YM35" i="23"/>
  <c r="YG35" i="23"/>
  <c r="YJ35" i="23"/>
  <c r="ACM7" i="23"/>
  <c r="ACI7" i="23"/>
  <c r="ABS7" i="23"/>
  <c r="ABC7" i="23"/>
  <c r="AAM7" i="23"/>
  <c r="ZW7" i="23"/>
  <c r="ZG7" i="23"/>
  <c r="ACG7" i="23"/>
  <c r="ABQ7" i="23"/>
  <c r="ABA7" i="23"/>
  <c r="AAK7" i="23"/>
  <c r="ZU7" i="23"/>
  <c r="ZE7" i="23"/>
  <c r="ACB7" i="23"/>
  <c r="ABL7" i="23"/>
  <c r="AAV7" i="23"/>
  <c r="AAF7" i="23"/>
  <c r="ZP7" i="23"/>
  <c r="YZ7" i="23"/>
  <c r="ACQ7" i="23"/>
  <c r="ACA7" i="23"/>
  <c r="ABK7" i="23"/>
  <c r="AAU7" i="23"/>
  <c r="AAE7" i="23"/>
  <c r="ZO7" i="23"/>
  <c r="YY7" i="23"/>
  <c r="ACJ7" i="23"/>
  <c r="ABT7" i="23"/>
  <c r="ABD7" i="23"/>
  <c r="AAN7" i="23"/>
  <c r="ZX7" i="23"/>
  <c r="ABN7" i="23"/>
  <c r="ZZ7" i="23"/>
  <c r="ABI7" i="23"/>
  <c r="ZR7" i="23"/>
  <c r="ABF7" i="23"/>
  <c r="ZM7" i="23"/>
  <c r="ACO7" i="23"/>
  <c r="AAX7" i="23"/>
  <c r="ZJ7" i="23"/>
  <c r="ACL7" i="23"/>
  <c r="AAS7" i="23"/>
  <c r="ZH7" i="23"/>
  <c r="ABV7" i="23"/>
  <c r="AAC7" i="23"/>
  <c r="ABY7" i="23"/>
  <c r="AAP7" i="23"/>
  <c r="YW7" i="23"/>
  <c r="AAH7" i="23"/>
  <c r="ZB7" i="23"/>
  <c r="ACD7" i="23"/>
  <c r="AAZ7" i="23"/>
  <c r="AAL7" i="23"/>
  <c r="AAG7" i="23"/>
  <c r="AAQ7" i="23"/>
  <c r="YV7" i="23"/>
  <c r="ABH7" i="23"/>
  <c r="AAT7" i="23"/>
  <c r="AAO7" i="23"/>
  <c r="AAY7" i="23"/>
  <c r="ZD7" i="23"/>
  <c r="ABP7" i="23"/>
  <c r="ABB7" i="23"/>
  <c r="AAW7" i="23"/>
  <c r="ABG7" i="23"/>
  <c r="ZL7" i="23"/>
  <c r="ABX7" i="23"/>
  <c r="YX7" i="23"/>
  <c r="ABJ7" i="23"/>
  <c r="ABE7" i="23"/>
  <c r="ZC7" i="23"/>
  <c r="ABO7" i="23"/>
  <c r="ZT7" i="23"/>
  <c r="ACF7" i="23"/>
  <c r="ZF7" i="23"/>
  <c r="ABR7" i="23"/>
  <c r="ZA7" i="23"/>
  <c r="ABM7" i="23"/>
  <c r="ZK7" i="23"/>
  <c r="ABW7" i="23"/>
  <c r="AAR7" i="23"/>
  <c r="AAD7" i="23"/>
  <c r="ACP7" i="23"/>
  <c r="ZY7" i="23"/>
  <c r="ACK7" i="23"/>
  <c r="AAI7" i="23"/>
  <c r="ACN7" i="23"/>
  <c r="ABZ7" i="23"/>
  <c r="ABU7" i="23"/>
  <c r="ACH7" i="23"/>
  <c r="ACC7" i="23"/>
  <c r="ZS7" i="23"/>
  <c r="AAA7" i="23"/>
  <c r="ACE7" i="23"/>
  <c r="AAJ7" i="23"/>
  <c r="ZV7" i="23"/>
  <c r="ZQ7" i="23"/>
  <c r="AAB7" i="23"/>
  <c r="ZN7" i="23"/>
  <c r="ZI7" i="23"/>
  <c r="ACQ42" i="23"/>
  <c r="ACN42" i="23"/>
  <c r="ABT42" i="23"/>
  <c r="AAX42" i="23"/>
  <c r="AAB42" i="23"/>
  <c r="ZH42" i="23"/>
  <c r="ACJ42" i="23"/>
  <c r="ABN42" i="23"/>
  <c r="AAR42" i="23"/>
  <c r="ZX42" i="23"/>
  <c r="ZB42" i="23"/>
  <c r="ACL42" i="23"/>
  <c r="ABH42" i="23"/>
  <c r="AAH42" i="23"/>
  <c r="ZD42" i="23"/>
  <c r="ACF42" i="23"/>
  <c r="ABF42" i="23"/>
  <c r="AAF42" i="23"/>
  <c r="YZ42" i="23"/>
  <c r="ACD42" i="23"/>
  <c r="ABD42" i="23"/>
  <c r="ZZ42" i="23"/>
  <c r="YV42" i="23"/>
  <c r="ACB42" i="23"/>
  <c r="AAZ42" i="23"/>
  <c r="ZT42" i="23"/>
  <c r="ABX42" i="23"/>
  <c r="AAV42" i="23"/>
  <c r="ZR42" i="23"/>
  <c r="ABL42" i="23"/>
  <c r="AAJ42" i="23"/>
  <c r="ZJ42" i="23"/>
  <c r="AAP42" i="23"/>
  <c r="AAN42" i="23"/>
  <c r="ZP42" i="23"/>
  <c r="ZL42" i="23"/>
  <c r="ABP42" i="23"/>
  <c r="ABV42" i="23"/>
  <c r="ZA42" i="23"/>
  <c r="ABM42" i="23"/>
  <c r="AAY42" i="23"/>
  <c r="AAS42" i="23"/>
  <c r="ABB42" i="23"/>
  <c r="ZG42" i="23"/>
  <c r="ABS42" i="23"/>
  <c r="ZI42" i="23"/>
  <c r="ABU42" i="23"/>
  <c r="ABG42" i="23"/>
  <c r="ABA42" i="23"/>
  <c r="YX42" i="23"/>
  <c r="ABJ42" i="23"/>
  <c r="ZO42" i="23"/>
  <c r="ACA42" i="23"/>
  <c r="ZQ42" i="23"/>
  <c r="ACC42" i="23"/>
  <c r="ZC42" i="23"/>
  <c r="ABO42" i="23"/>
  <c r="YW42" i="23"/>
  <c r="ABI42" i="23"/>
  <c r="ZF42" i="23"/>
  <c r="ABR42" i="23"/>
  <c r="ZW42" i="23"/>
  <c r="ACI42" i="23"/>
  <c r="ZY42" i="23"/>
  <c r="ACK42" i="23"/>
  <c r="ZK42" i="23"/>
  <c r="ABW42" i="23"/>
  <c r="ZE42" i="23"/>
  <c r="ABQ42" i="23"/>
  <c r="ZN42" i="23"/>
  <c r="ABZ42" i="23"/>
  <c r="AAE42" i="23"/>
  <c r="AAG42" i="23"/>
  <c r="ZS42" i="23"/>
  <c r="ACE42" i="23"/>
  <c r="ZM42" i="23"/>
  <c r="ABY42" i="23"/>
  <c r="ZV42" i="23"/>
  <c r="ACH42" i="23"/>
  <c r="AAM42" i="23"/>
  <c r="ABE42" i="23"/>
  <c r="AAQ42" i="23"/>
  <c r="AAK42" i="23"/>
  <c r="AAT42" i="23"/>
  <c r="YY42" i="23"/>
  <c r="ABK42" i="23"/>
  <c r="ACP42" i="23"/>
  <c r="ZU42" i="23"/>
  <c r="AAC42" i="23"/>
  <c r="AAA42" i="23"/>
  <c r="ACG42" i="23"/>
  <c r="AAU42" i="23"/>
  <c r="AAW42" i="23"/>
  <c r="AAL42" i="23"/>
  <c r="AAD42" i="23"/>
  <c r="AAI42" i="23"/>
  <c r="ABC42" i="23"/>
  <c r="ACO42" i="23"/>
  <c r="AAO42" i="23"/>
  <c r="ACM42" i="23"/>
  <c r="YK77" i="23"/>
  <c r="YA77" i="23"/>
  <c r="WP77" i="23"/>
  <c r="VJ77" i="23"/>
  <c r="XW77" i="23"/>
  <c r="WM77" i="23"/>
  <c r="VG77" i="23"/>
  <c r="XR77" i="23"/>
  <c r="WH77" i="23"/>
  <c r="VB77" i="23"/>
  <c r="XN77" i="23"/>
  <c r="WE77" i="23"/>
  <c r="UY77" i="23"/>
  <c r="XI77" i="23"/>
  <c r="VZ77" i="23"/>
  <c r="WY77" i="23"/>
  <c r="WV77" i="23"/>
  <c r="VR77" i="23"/>
  <c r="YP77" i="23"/>
  <c r="VO77" i="23"/>
  <c r="XE77" i="23"/>
  <c r="YJ77" i="23"/>
  <c r="YG77" i="23"/>
  <c r="VW77" i="23"/>
  <c r="UX77" i="23"/>
  <c r="XM77" i="23"/>
  <c r="WF77" i="23"/>
  <c r="VA77" i="23"/>
  <c r="XQ77" i="23"/>
  <c r="XJ77" i="23"/>
  <c r="XX77" i="23"/>
  <c r="WB77" i="23"/>
  <c r="VM77" i="23"/>
  <c r="YD77" i="23"/>
  <c r="VN77" i="23"/>
  <c r="YE77" i="23"/>
  <c r="WW77" i="23"/>
  <c r="VQ77" i="23"/>
  <c r="YI77" i="23"/>
  <c r="VK77" i="23"/>
  <c r="YB77" i="23"/>
  <c r="XH77" i="23"/>
  <c r="WS77" i="23"/>
  <c r="WC77" i="23"/>
  <c r="VV77" i="23"/>
  <c r="YO77" i="23"/>
  <c r="XF77" i="23"/>
  <c r="VY77" i="23"/>
  <c r="YR77" i="23"/>
  <c r="VS77" i="23"/>
  <c r="WZ77" i="23"/>
  <c r="XB77" i="23"/>
  <c r="WK77" i="23"/>
  <c r="WD77" i="23"/>
  <c r="UZ77" i="23"/>
  <c r="XO77" i="23"/>
  <c r="WG77" i="23"/>
  <c r="WA77" i="23"/>
  <c r="WR77" i="23"/>
  <c r="XK77" i="23"/>
  <c r="WT77" i="23"/>
  <c r="XD77" i="23"/>
  <c r="VX77" i="23"/>
  <c r="YQ77" i="23"/>
  <c r="XG77" i="23"/>
  <c r="XA77" i="23"/>
  <c r="YF77" i="23"/>
  <c r="VT77" i="23"/>
  <c r="YL77" i="23"/>
  <c r="VE77" i="23"/>
  <c r="XU77" i="23"/>
  <c r="XV77" i="23"/>
  <c r="VI77" i="23"/>
  <c r="XS77" i="23"/>
  <c r="VL77" i="23"/>
  <c r="YM77" i="23"/>
  <c r="VD77" i="23"/>
  <c r="WO77" i="23"/>
  <c r="WJ77" i="23"/>
  <c r="VH77" i="23"/>
  <c r="WX77" i="23"/>
  <c r="XT77" i="23"/>
  <c r="WI77" i="23"/>
  <c r="XC77" i="23"/>
  <c r="WQ77" i="23"/>
  <c r="VP77" i="23"/>
  <c r="XZ77" i="23"/>
  <c r="YC77" i="23"/>
  <c r="WN77" i="23"/>
  <c r="UW77" i="23"/>
  <c r="WU77" i="23"/>
  <c r="VF77" i="23"/>
  <c r="XY77" i="23"/>
  <c r="VC77" i="23"/>
  <c r="YN77" i="23"/>
  <c r="VU77" i="23"/>
  <c r="WL77" i="23"/>
  <c r="YH77" i="23"/>
  <c r="XP77" i="23"/>
  <c r="XL77" i="23"/>
  <c r="YQ96" i="23"/>
  <c r="YK96" i="23"/>
  <c r="WK96" i="23"/>
  <c r="XX96" i="23"/>
  <c r="VY96" i="23"/>
  <c r="XS96" i="23"/>
  <c r="VT96" i="23"/>
  <c r="VL96" i="23"/>
  <c r="VG96" i="23"/>
  <c r="YF96" i="23"/>
  <c r="UY96" i="23"/>
  <c r="XK96" i="23"/>
  <c r="XG96" i="23"/>
  <c r="WG96" i="23"/>
  <c r="WY96" i="23"/>
  <c r="WS96" i="23"/>
  <c r="WZ96" i="23"/>
  <c r="XA96" i="23"/>
  <c r="XY96" i="23"/>
  <c r="YA96" i="23"/>
  <c r="WC96" i="23"/>
  <c r="YM96" i="23"/>
  <c r="YN96" i="23"/>
  <c r="WQ96" i="23"/>
  <c r="VA96" i="23"/>
  <c r="VC96" i="23"/>
  <c r="WM96" i="23"/>
  <c r="WO96" i="23"/>
  <c r="YO96" i="23"/>
  <c r="XM96" i="23"/>
  <c r="WR96" i="23"/>
  <c r="XF96" i="23"/>
  <c r="YR96" i="23"/>
  <c r="WF96" i="23"/>
  <c r="XR96" i="23"/>
  <c r="VF96" i="23"/>
  <c r="YG96" i="23"/>
  <c r="VW96" i="23"/>
  <c r="WA96" i="23"/>
  <c r="XZ96" i="23"/>
  <c r="VD96" i="23"/>
  <c r="XE96" i="23"/>
  <c r="WX96" i="23"/>
  <c r="YJ96" i="23"/>
  <c r="VX96" i="23"/>
  <c r="XJ96" i="23"/>
  <c r="UX96" i="23"/>
  <c r="WJ96" i="23"/>
  <c r="VQ96" i="23"/>
  <c r="XQ96" i="23"/>
  <c r="WP96" i="23"/>
  <c r="YB96" i="23"/>
  <c r="VP96" i="23"/>
  <c r="XB96" i="23"/>
  <c r="VI96" i="23"/>
  <c r="WW96" i="23"/>
  <c r="XV96" i="23"/>
  <c r="VV96" i="23"/>
  <c r="WE96" i="23"/>
  <c r="WN96" i="23"/>
  <c r="VO96" i="23"/>
  <c r="XC96" i="23"/>
  <c r="YE96" i="23"/>
  <c r="WH96" i="23"/>
  <c r="XT96" i="23"/>
  <c r="VH96" i="23"/>
  <c r="WT96" i="23"/>
  <c r="VU96" i="23"/>
  <c r="XI96" i="23"/>
  <c r="VS96" i="23"/>
  <c r="VJ96" i="23"/>
  <c r="XH96" i="23"/>
  <c r="XU96" i="23"/>
  <c r="WB96" i="23"/>
  <c r="XP96" i="23"/>
  <c r="YL96" i="23"/>
  <c r="VZ96" i="23"/>
  <c r="XL96" i="23"/>
  <c r="UZ96" i="23"/>
  <c r="WL96" i="23"/>
  <c r="WI96" i="23"/>
  <c r="XW96" i="23"/>
  <c r="VM96" i="23"/>
  <c r="YH96" i="23"/>
  <c r="XN96" i="23"/>
  <c r="VN96" i="23"/>
  <c r="XO96" i="23"/>
  <c r="YC96" i="23"/>
  <c r="VE96" i="23"/>
  <c r="YD96" i="23"/>
  <c r="VR96" i="23"/>
  <c r="XD96" i="23"/>
  <c r="YP96" i="23"/>
  <c r="WD96" i="23"/>
  <c r="WU96" i="23"/>
  <c r="YI96" i="23"/>
  <c r="WV96" i="23"/>
  <c r="UW96" i="23"/>
  <c r="VB96" i="23"/>
  <c r="VK96" i="23"/>
  <c r="YQ28" i="23"/>
  <c r="XF28" i="23"/>
  <c r="WS28" i="23"/>
  <c r="WF28" i="23"/>
  <c r="VT28" i="23"/>
  <c r="VG28" i="23"/>
  <c r="XS28" i="23"/>
  <c r="YR28" i="23"/>
  <c r="YF28" i="23"/>
  <c r="VE28" i="23"/>
  <c r="VR28" i="23"/>
  <c r="WE28" i="23"/>
  <c r="WR28" i="23"/>
  <c r="WQ28" i="23"/>
  <c r="XU28" i="23"/>
  <c r="VI28" i="23"/>
  <c r="WT28" i="23"/>
  <c r="VU28" i="23"/>
  <c r="WJ28" i="23"/>
  <c r="VX28" i="23"/>
  <c r="XY28" i="23"/>
  <c r="VO28" i="23"/>
  <c r="WC28" i="23"/>
  <c r="XD28" i="23"/>
  <c r="WI28" i="23"/>
  <c r="XM28" i="23"/>
  <c r="VA28" i="23"/>
  <c r="WL28" i="23"/>
  <c r="WH28" i="23"/>
  <c r="WV28" i="23"/>
  <c r="WK28" i="23"/>
  <c r="YL28" i="23"/>
  <c r="WB28" i="23"/>
  <c r="WP28" i="23"/>
  <c r="XQ28" i="23"/>
  <c r="YM28" i="23"/>
  <c r="WA28" i="23"/>
  <c r="XE28" i="23"/>
  <c r="YP28" i="23"/>
  <c r="WD28" i="23"/>
  <c r="WU28" i="23"/>
  <c r="XI28" i="23"/>
  <c r="WX28" i="23"/>
  <c r="UZ28" i="23"/>
  <c r="WN28" i="23"/>
  <c r="XC28" i="23"/>
  <c r="YD28" i="23"/>
  <c r="YE28" i="23"/>
  <c r="VS28" i="23"/>
  <c r="WW28" i="23"/>
  <c r="YH28" i="23"/>
  <c r="VV28" i="23"/>
  <c r="XH28" i="23"/>
  <c r="XV28" i="23"/>
  <c r="XK28" i="23"/>
  <c r="VM28" i="23"/>
  <c r="XA28" i="23"/>
  <c r="XP28" i="23"/>
  <c r="WY28" i="23"/>
  <c r="YC28" i="23"/>
  <c r="VQ28" i="23"/>
  <c r="XB28" i="23"/>
  <c r="VH28" i="23"/>
  <c r="VW28" i="23"/>
  <c r="VL28" i="23"/>
  <c r="XL28" i="23"/>
  <c r="VB28" i="23"/>
  <c r="VP28" i="23"/>
  <c r="VC28" i="23"/>
  <c r="VN28" i="23"/>
  <c r="WZ28" i="23"/>
  <c r="YK28" i="23"/>
  <c r="VF28" i="23"/>
  <c r="XN28" i="23"/>
  <c r="WO28" i="23"/>
  <c r="UX28" i="23"/>
  <c r="YA28" i="23"/>
  <c r="WG28" i="23"/>
  <c r="XT28" i="23"/>
  <c r="YN28" i="23"/>
  <c r="XW28" i="23"/>
  <c r="VY28" i="23"/>
  <c r="YG28" i="23"/>
  <c r="UY28" i="23"/>
  <c r="VD28" i="23"/>
  <c r="XO28" i="23"/>
  <c r="XZ28" i="23"/>
  <c r="UW28" i="23"/>
  <c r="XX28" i="23"/>
  <c r="YB28" i="23"/>
  <c r="VJ28" i="23"/>
  <c r="YJ28" i="23"/>
  <c r="XG28" i="23"/>
  <c r="YO28" i="23"/>
  <c r="XJ28" i="23"/>
  <c r="WM28" i="23"/>
  <c r="YI28" i="23"/>
  <c r="VZ28" i="23"/>
  <c r="VK28" i="23"/>
  <c r="XR28" i="23"/>
  <c r="ACP58" i="23"/>
  <c r="AAN58" i="23"/>
  <c r="ACQ58" i="23"/>
  <c r="ZV58" i="23"/>
  <c r="ACH58" i="23"/>
  <c r="ZL58" i="23"/>
  <c r="ABX58" i="23"/>
  <c r="ZC58" i="23"/>
  <c r="AAW58" i="23"/>
  <c r="AAE58" i="23"/>
  <c r="ABO58" i="23"/>
  <c r="ABF58" i="23"/>
  <c r="AAM58" i="23"/>
  <c r="ABY58" i="23"/>
  <c r="ZM58" i="23"/>
  <c r="AAX58" i="23"/>
  <c r="AAP58" i="23"/>
  <c r="AAZ58" i="23"/>
  <c r="ZQ58" i="23"/>
  <c r="ACL58" i="23"/>
  <c r="ZR58" i="23"/>
  <c r="ACM58" i="23"/>
  <c r="AAL58" i="23"/>
  <c r="AAV58" i="23"/>
  <c r="ABQ58" i="23"/>
  <c r="ZE58" i="23"/>
  <c r="ABG58" i="23"/>
  <c r="AAY58" i="23"/>
  <c r="ABJ58" i="23"/>
  <c r="ZZ58" i="23"/>
  <c r="AAA58" i="23"/>
  <c r="ABE58" i="23"/>
  <c r="ABI58" i="23"/>
  <c r="YW58" i="23"/>
  <c r="ABP58" i="23"/>
  <c r="ABH58" i="23"/>
  <c r="YX58" i="23"/>
  <c r="ABS58" i="23"/>
  <c r="AAI58" i="23"/>
  <c r="AAJ58" i="23"/>
  <c r="ABD58" i="23"/>
  <c r="ABN58" i="23"/>
  <c r="ABA58" i="23"/>
  <c r="ZD58" i="23"/>
  <c r="ABZ58" i="23"/>
  <c r="YV58" i="23"/>
  <c r="ABR58" i="23"/>
  <c r="ZG58" i="23"/>
  <c r="ACB58" i="23"/>
  <c r="AAR58" i="23"/>
  <c r="AAT58" i="23"/>
  <c r="ABM58" i="23"/>
  <c r="ZB58" i="23"/>
  <c r="ABW58" i="23"/>
  <c r="AAS58" i="23"/>
  <c r="ZN58" i="23"/>
  <c r="ACI58" i="23"/>
  <c r="ZF58" i="23"/>
  <c r="ACA58" i="23"/>
  <c r="ZP58" i="23"/>
  <c r="ACK58" i="23"/>
  <c r="ABB58" i="23"/>
  <c r="ABC58" i="23"/>
  <c r="ZA58" i="23"/>
  <c r="ABV58" i="23"/>
  <c r="AAD58" i="23"/>
  <c r="ACG58" i="23"/>
  <c r="ZU58" i="23"/>
  <c r="AAO58" i="23"/>
  <c r="AAG58" i="23"/>
  <c r="AAQ58" i="23"/>
  <c r="ZH58" i="23"/>
  <c r="ACC58" i="23"/>
  <c r="ZI58" i="23"/>
  <c r="ACD58" i="23"/>
  <c r="AAB58" i="23"/>
  <c r="ACF58" i="23"/>
  <c r="AAK58" i="23"/>
  <c r="ZO58" i="23"/>
  <c r="ACE58" i="23"/>
  <c r="AAC58" i="23"/>
  <c r="ZX58" i="23"/>
  <c r="ACN58" i="23"/>
  <c r="ZW58" i="23"/>
  <c r="ACJ58" i="23"/>
  <c r="AAF58" i="23"/>
  <c r="ZY58" i="23"/>
  <c r="ZT58" i="23"/>
  <c r="ACO58" i="23"/>
  <c r="ABT58" i="23"/>
  <c r="ABU58" i="23"/>
  <c r="AAU58" i="23"/>
  <c r="AAH58" i="23"/>
  <c r="YY58" i="23"/>
  <c r="YZ58" i="23"/>
  <c r="ABK58" i="23"/>
  <c r="ABL58" i="23"/>
  <c r="ZK58" i="23"/>
  <c r="ZJ58" i="23"/>
  <c r="ZS58" i="23"/>
  <c r="YO34" i="23"/>
  <c r="YK34" i="23"/>
  <c r="XR34" i="23"/>
  <c r="WU34" i="23"/>
  <c r="YH34" i="23"/>
  <c r="XK34" i="23"/>
  <c r="YA34" i="23"/>
  <c r="XE34" i="23"/>
  <c r="WL34" i="23"/>
  <c r="VO34" i="23"/>
  <c r="YP34" i="23"/>
  <c r="XC34" i="23"/>
  <c r="WD34" i="23"/>
  <c r="VF34" i="23"/>
  <c r="YI34" i="23"/>
  <c r="XB34" i="23"/>
  <c r="VY34" i="23"/>
  <c r="VA34" i="23"/>
  <c r="YC34" i="23"/>
  <c r="WW34" i="23"/>
  <c r="VW34" i="23"/>
  <c r="UY34" i="23"/>
  <c r="XZ34" i="23"/>
  <c r="WT34" i="23"/>
  <c r="VV34" i="23"/>
  <c r="UX34" i="23"/>
  <c r="XU34" i="23"/>
  <c r="WO34" i="23"/>
  <c r="VQ34" i="23"/>
  <c r="YQ34" i="23"/>
  <c r="XJ34" i="23"/>
  <c r="WE34" i="23"/>
  <c r="VG34" i="23"/>
  <c r="WM34" i="23"/>
  <c r="WG34" i="23"/>
  <c r="VN34" i="23"/>
  <c r="VI34" i="23"/>
  <c r="XS34" i="23"/>
  <c r="XM34" i="23"/>
  <c r="WF34" i="23"/>
  <c r="YR34" i="23"/>
  <c r="VZ34" i="23"/>
  <c r="YL34" i="23"/>
  <c r="VC34" i="23"/>
  <c r="XO34" i="23"/>
  <c r="VL34" i="23"/>
  <c r="XX34" i="23"/>
  <c r="VU34" i="23"/>
  <c r="YG34" i="23"/>
  <c r="WN34" i="23"/>
  <c r="WH34" i="23"/>
  <c r="VK34" i="23"/>
  <c r="XW34" i="23"/>
  <c r="VT34" i="23"/>
  <c r="YF34" i="23"/>
  <c r="WC34" i="23"/>
  <c r="WV34" i="23"/>
  <c r="WP34" i="23"/>
  <c r="VS34" i="23"/>
  <c r="YE34" i="23"/>
  <c r="WB34" i="23"/>
  <c r="YN34" i="23"/>
  <c r="WK34" i="23"/>
  <c r="XD34" i="23"/>
  <c r="WX34" i="23"/>
  <c r="WA34" i="23"/>
  <c r="YM34" i="23"/>
  <c r="WJ34" i="23"/>
  <c r="VX34" i="23"/>
  <c r="YJ34" i="23"/>
  <c r="VR34" i="23"/>
  <c r="YD34" i="23"/>
  <c r="XG34" i="23"/>
  <c r="VD34" i="23"/>
  <c r="XP34" i="23"/>
  <c r="VM34" i="23"/>
  <c r="XY34" i="23"/>
  <c r="XL34" i="23"/>
  <c r="VJ34" i="23"/>
  <c r="WZ34" i="23"/>
  <c r="XI34" i="23"/>
  <c r="XT34" i="23"/>
  <c r="XF34" i="23"/>
  <c r="XH34" i="23"/>
  <c r="XQ34" i="23"/>
  <c r="YB34" i="23"/>
  <c r="XN34" i="23"/>
  <c r="WI34" i="23"/>
  <c r="XV34" i="23"/>
  <c r="WQ34" i="23"/>
  <c r="WY34" i="23"/>
  <c r="UW34" i="23"/>
  <c r="UZ34" i="23"/>
  <c r="VE34" i="23"/>
  <c r="VB34" i="23"/>
  <c r="VH34" i="23"/>
  <c r="WR34" i="23"/>
  <c r="XA34" i="23"/>
  <c r="VP34" i="23"/>
  <c r="WS34" i="23"/>
  <c r="ACL82" i="23"/>
  <c r="ABQ82" i="23"/>
  <c r="AAV82" i="23"/>
  <c r="AAB82" i="23"/>
  <c r="ZE82" i="23"/>
  <c r="ABP82" i="23"/>
  <c r="AAS82" i="23"/>
  <c r="ZX82" i="23"/>
  <c r="ZD82" i="23"/>
  <c r="ACN82" i="23"/>
  <c r="ABL82" i="23"/>
  <c r="AAR82" i="23"/>
  <c r="ZU82" i="23"/>
  <c r="YZ82" i="23"/>
  <c r="ACB82" i="23"/>
  <c r="ABD82" i="23"/>
  <c r="ABI82" i="23"/>
  <c r="AAC82" i="23"/>
  <c r="ABH82" i="23"/>
  <c r="ZT82" i="23"/>
  <c r="ABA82" i="23"/>
  <c r="ZP82" i="23"/>
  <c r="AAZ82" i="23"/>
  <c r="ZM82" i="23"/>
  <c r="ACJ82" i="23"/>
  <c r="AAN82" i="23"/>
  <c r="ZL82" i="23"/>
  <c r="ABT82" i="23"/>
  <c r="AAF82" i="23"/>
  <c r="YV82" i="23"/>
  <c r="ZH82" i="23"/>
  <c r="YW82" i="23"/>
  <c r="ACF82" i="23"/>
  <c r="AAJ82" i="23"/>
  <c r="ABX82" i="23"/>
  <c r="AAK82" i="23"/>
  <c r="AAY82" i="23"/>
  <c r="ABB82" i="23"/>
  <c r="ZO82" i="23"/>
  <c r="ACA82" i="23"/>
  <c r="AAW82" i="23"/>
  <c r="ZR82" i="23"/>
  <c r="ACD82" i="23"/>
  <c r="ABG82" i="23"/>
  <c r="YX82" i="23"/>
  <c r="ABJ82" i="23"/>
  <c r="ZW82" i="23"/>
  <c r="ACI82" i="23"/>
  <c r="ABE82" i="23"/>
  <c r="ZZ82" i="23"/>
  <c r="ZC82" i="23"/>
  <c r="ABO82" i="23"/>
  <c r="ABY82" i="23"/>
  <c r="ZF82" i="23"/>
  <c r="ABR82" i="23"/>
  <c r="AAE82" i="23"/>
  <c r="ACQ82" i="23"/>
  <c r="ZA82" i="23"/>
  <c r="ABM82" i="23"/>
  <c r="AAH82" i="23"/>
  <c r="ZK82" i="23"/>
  <c r="ABW82" i="23"/>
  <c r="ACG82" i="23"/>
  <c r="ZN82" i="23"/>
  <c r="ABZ82" i="23"/>
  <c r="AAM82" i="23"/>
  <c r="ZI82" i="23"/>
  <c r="ABU82" i="23"/>
  <c r="AAP82" i="23"/>
  <c r="ZS82" i="23"/>
  <c r="ACE82" i="23"/>
  <c r="ACO82" i="23"/>
  <c r="ZV82" i="23"/>
  <c r="ACH82" i="23"/>
  <c r="AAU82" i="23"/>
  <c r="ZQ82" i="23"/>
  <c r="ACC82" i="23"/>
  <c r="AAX82" i="23"/>
  <c r="AAQ82" i="23"/>
  <c r="AAT82" i="23"/>
  <c r="ZG82" i="23"/>
  <c r="ABS82" i="23"/>
  <c r="AAO82" i="23"/>
  <c r="ZJ82" i="23"/>
  <c r="ABV82" i="23"/>
  <c r="ACP82" i="23"/>
  <c r="ABC82" i="23"/>
  <c r="ABK82" i="23"/>
  <c r="AAA82" i="23"/>
  <c r="ZY82" i="23"/>
  <c r="AAL82" i="23"/>
  <c r="YY82" i="23"/>
  <c r="ABN82" i="23"/>
  <c r="AAI82" i="23"/>
  <c r="AAG82" i="23"/>
  <c r="ACM82" i="23"/>
  <c r="ACK82" i="23"/>
  <c r="ZB82" i="23"/>
  <c r="AAD82" i="23"/>
  <c r="ABF82" i="23"/>
  <c r="YN74" i="23"/>
  <c r="YK74" i="23"/>
  <c r="XO74" i="23"/>
  <c r="WT74" i="23"/>
  <c r="VY74" i="23"/>
  <c r="VC74" i="23"/>
  <c r="YH74" i="23"/>
  <c r="XM74" i="23"/>
  <c r="WQ74" i="23"/>
  <c r="VV74" i="23"/>
  <c r="VA74" i="23"/>
  <c r="YE74" i="23"/>
  <c r="XJ74" i="23"/>
  <c r="WO74" i="23"/>
  <c r="VS74" i="23"/>
  <c r="UX74" i="23"/>
  <c r="YC74" i="23"/>
  <c r="XG74" i="23"/>
  <c r="WL74" i="23"/>
  <c r="VQ74" i="23"/>
  <c r="XZ74" i="23"/>
  <c r="XE74" i="23"/>
  <c r="WI74" i="23"/>
  <c r="VN74" i="23"/>
  <c r="YM74" i="23"/>
  <c r="WD74" i="23"/>
  <c r="XW74" i="23"/>
  <c r="WA74" i="23"/>
  <c r="XR74" i="23"/>
  <c r="VI74" i="23"/>
  <c r="XB74" i="23"/>
  <c r="VF74" i="23"/>
  <c r="YP74" i="23"/>
  <c r="WG74" i="23"/>
  <c r="XU74" i="23"/>
  <c r="WY74" i="23"/>
  <c r="WW74" i="23"/>
  <c r="VK74" i="23"/>
  <c r="WK74" i="23"/>
  <c r="VG74" i="23"/>
  <c r="XS74" i="23"/>
  <c r="WN74" i="23"/>
  <c r="VZ74" i="23"/>
  <c r="YL74" i="23"/>
  <c r="WR74" i="23"/>
  <c r="XA74" i="23"/>
  <c r="VW74" i="23"/>
  <c r="YI74" i="23"/>
  <c r="XD74" i="23"/>
  <c r="WP74" i="23"/>
  <c r="XH74" i="23"/>
  <c r="UW74" i="23"/>
  <c r="XI74" i="23"/>
  <c r="WE74" i="23"/>
  <c r="YQ74" i="23"/>
  <c r="UZ74" i="23"/>
  <c r="XL74" i="23"/>
  <c r="WX74" i="23"/>
  <c r="VD74" i="23"/>
  <c r="XP74" i="23"/>
  <c r="VE74" i="23"/>
  <c r="XQ74" i="23"/>
  <c r="WM74" i="23"/>
  <c r="VH74" i="23"/>
  <c r="XT74" i="23"/>
  <c r="XF74" i="23"/>
  <c r="VL74" i="23"/>
  <c r="XX74" i="23"/>
  <c r="WC74" i="23"/>
  <c r="YO74" i="23"/>
  <c r="UY74" i="23"/>
  <c r="XK74" i="23"/>
  <c r="WF74" i="23"/>
  <c r="YR74" i="23"/>
  <c r="VR74" i="23"/>
  <c r="YD74" i="23"/>
  <c r="WJ74" i="23"/>
  <c r="VM74" i="23"/>
  <c r="XC74" i="23"/>
  <c r="VB74" i="23"/>
  <c r="VT74" i="23"/>
  <c r="WU74" i="23"/>
  <c r="VU74" i="23"/>
  <c r="YA74" i="23"/>
  <c r="VJ74" i="23"/>
  <c r="WB74" i="23"/>
  <c r="WS74" i="23"/>
  <c r="WH74" i="23"/>
  <c r="WZ74" i="23"/>
  <c r="VO74" i="23"/>
  <c r="XY74" i="23"/>
  <c r="VP74" i="23"/>
  <c r="XN74" i="23"/>
  <c r="YF74" i="23"/>
  <c r="YJ74" i="23"/>
  <c r="YG74" i="23"/>
  <c r="VX74" i="23"/>
  <c r="XV74" i="23"/>
  <c r="YB74" i="23"/>
  <c r="WV74" i="23"/>
  <c r="YP66" i="23"/>
  <c r="YK66" i="23"/>
  <c r="XU66" i="23"/>
  <c r="XE66" i="23"/>
  <c r="YJ66" i="23"/>
  <c r="XT66" i="23"/>
  <c r="XD66" i="23"/>
  <c r="YG66" i="23"/>
  <c r="XQ66" i="23"/>
  <c r="XA66" i="23"/>
  <c r="YR66" i="23"/>
  <c r="XO66" i="23"/>
  <c r="WS66" i="23"/>
  <c r="WC66" i="23"/>
  <c r="VM66" i="23"/>
  <c r="UW66" i="23"/>
  <c r="YO66" i="23"/>
  <c r="XM66" i="23"/>
  <c r="WQ66" i="23"/>
  <c r="WA66" i="23"/>
  <c r="VK66" i="23"/>
  <c r="YE66" i="23"/>
  <c r="XI66" i="23"/>
  <c r="WN66" i="23"/>
  <c r="VX66" i="23"/>
  <c r="VH66" i="23"/>
  <c r="YC66" i="23"/>
  <c r="XG66" i="23"/>
  <c r="WK66" i="23"/>
  <c r="VU66" i="23"/>
  <c r="VE66" i="23"/>
  <c r="XW66" i="23"/>
  <c r="WV66" i="23"/>
  <c r="WF66" i="23"/>
  <c r="VP66" i="23"/>
  <c r="UZ66" i="23"/>
  <c r="WW66" i="23"/>
  <c r="VC66" i="23"/>
  <c r="WO66" i="23"/>
  <c r="VA66" i="23"/>
  <c r="WI66" i="23"/>
  <c r="YM66" i="23"/>
  <c r="WG66" i="23"/>
  <c r="YB66" i="23"/>
  <c r="VY66" i="23"/>
  <c r="XY66" i="23"/>
  <c r="VS66" i="23"/>
  <c r="XL66" i="23"/>
  <c r="VI66" i="23"/>
  <c r="WY66" i="23"/>
  <c r="VQ66" i="23"/>
  <c r="WM66" i="23"/>
  <c r="VZ66" i="23"/>
  <c r="YL66" i="23"/>
  <c r="WR66" i="23"/>
  <c r="WL66" i="23"/>
  <c r="XC66" i="23"/>
  <c r="WP66" i="23"/>
  <c r="XH66" i="23"/>
  <c r="XB66" i="23"/>
  <c r="UY66" i="23"/>
  <c r="XK66" i="23"/>
  <c r="WX66" i="23"/>
  <c r="VD66" i="23"/>
  <c r="XP66" i="23"/>
  <c r="UX66" i="23"/>
  <c r="XJ66" i="23"/>
  <c r="VG66" i="23"/>
  <c r="XS66" i="23"/>
  <c r="XF66" i="23"/>
  <c r="VL66" i="23"/>
  <c r="XX66" i="23"/>
  <c r="VF66" i="23"/>
  <c r="XR66" i="23"/>
  <c r="WE66" i="23"/>
  <c r="YQ66" i="23"/>
  <c r="VR66" i="23"/>
  <c r="YD66" i="23"/>
  <c r="WJ66" i="23"/>
  <c r="WD66" i="23"/>
  <c r="VO66" i="23"/>
  <c r="VV66" i="23"/>
  <c r="VW66" i="23"/>
  <c r="WT66" i="23"/>
  <c r="WU66" i="23"/>
  <c r="VT66" i="23"/>
  <c r="XZ66" i="23"/>
  <c r="XN66" i="23"/>
  <c r="YA66" i="23"/>
  <c r="VB66" i="23"/>
  <c r="WB66" i="23"/>
  <c r="YH66" i="23"/>
  <c r="YN66" i="23"/>
  <c r="VN66" i="23"/>
  <c r="YI66" i="23"/>
  <c r="VJ66" i="23"/>
  <c r="WZ66" i="23"/>
  <c r="XV66" i="23"/>
  <c r="WH66" i="23"/>
  <c r="YF66" i="23"/>
  <c r="YQ79" i="23"/>
  <c r="XW79" i="23"/>
  <c r="VA79" i="23"/>
  <c r="XM79" i="23"/>
  <c r="XD79" i="23"/>
  <c r="WU79" i="23"/>
  <c r="WL79" i="23"/>
  <c r="YF79" i="23"/>
  <c r="WC79" i="23"/>
  <c r="VK79" i="23"/>
  <c r="YO79" i="23"/>
  <c r="VT79" i="23"/>
  <c r="WK79" i="23"/>
  <c r="VC79" i="23"/>
  <c r="XX79" i="23"/>
  <c r="WN79" i="23"/>
  <c r="XV79" i="23"/>
  <c r="VJ79" i="23"/>
  <c r="XH79" i="23"/>
  <c r="WQ79" i="23"/>
  <c r="UX79" i="23"/>
  <c r="XS79" i="23"/>
  <c r="XB79" i="23"/>
  <c r="XC79" i="23"/>
  <c r="VU79" i="23"/>
  <c r="YP79" i="23"/>
  <c r="XG79" i="23"/>
  <c r="XF79" i="23"/>
  <c r="VE79" i="23"/>
  <c r="XZ79" i="23"/>
  <c r="XI79" i="23"/>
  <c r="VP79" i="23"/>
  <c r="YK79" i="23"/>
  <c r="UY79" i="23"/>
  <c r="XT79" i="23"/>
  <c r="XL79" i="23"/>
  <c r="WD79" i="23"/>
  <c r="XP79" i="23"/>
  <c r="WX79" i="23"/>
  <c r="VN79" i="23"/>
  <c r="YI79" i="23"/>
  <c r="UW79" i="23"/>
  <c r="XR79" i="23"/>
  <c r="VY79" i="23"/>
  <c r="VH79" i="23"/>
  <c r="YC79" i="23"/>
  <c r="UZ79" i="23"/>
  <c r="XU79" i="23"/>
  <c r="WM79" i="23"/>
  <c r="VD79" i="23"/>
  <c r="XY79" i="23"/>
  <c r="WP79" i="23"/>
  <c r="VW79" i="23"/>
  <c r="YR79" i="23"/>
  <c r="VF79" i="23"/>
  <c r="YA79" i="23"/>
  <c r="WI79" i="23"/>
  <c r="VQ79" i="23"/>
  <c r="YM79" i="23"/>
  <c r="WB79" i="23"/>
  <c r="XO79" i="23"/>
  <c r="WE79" i="23"/>
  <c r="YD79" i="23"/>
  <c r="VR79" i="23"/>
  <c r="WY79" i="23"/>
  <c r="WG79" i="23"/>
  <c r="XJ79" i="23"/>
  <c r="WS79" i="23"/>
  <c r="WV79" i="23"/>
  <c r="YL79" i="23"/>
  <c r="VI79" i="23"/>
  <c r="XE79" i="23"/>
  <c r="XN79" i="23"/>
  <c r="VO79" i="23"/>
  <c r="WA79" i="23"/>
  <c r="VS79" i="23"/>
  <c r="YG79" i="23"/>
  <c r="WH79" i="23"/>
  <c r="VX79" i="23"/>
  <c r="WJ79" i="23"/>
  <c r="WW79" i="23"/>
  <c r="VL79" i="23"/>
  <c r="WT79" i="23"/>
  <c r="VZ79" i="23"/>
  <c r="WZ79" i="23"/>
  <c r="XK79" i="23"/>
  <c r="YB79" i="23"/>
  <c r="YE79" i="23"/>
  <c r="VM79" i="23"/>
  <c r="VB79" i="23"/>
  <c r="YJ79" i="23"/>
  <c r="VG79" i="23"/>
  <c r="XA79" i="23"/>
  <c r="XQ79" i="23"/>
  <c r="YN79" i="23"/>
  <c r="VV79" i="23"/>
  <c r="WF79" i="23"/>
  <c r="WR79" i="23"/>
  <c r="WO79" i="23"/>
  <c r="YH79" i="23"/>
  <c r="ACN46" i="23"/>
  <c r="ABV46" i="23"/>
  <c r="ABB46" i="23"/>
  <c r="AAF46" i="23"/>
  <c r="ZJ46" i="23"/>
  <c r="ACL46" i="23"/>
  <c r="ABR46" i="23"/>
  <c r="AAV46" i="23"/>
  <c r="ZZ46" i="23"/>
  <c r="ZF46" i="23"/>
  <c r="ABT46" i="23"/>
  <c r="AAP46" i="23"/>
  <c r="ZP46" i="23"/>
  <c r="ABN46" i="23"/>
  <c r="AAN46" i="23"/>
  <c r="ZN46" i="23"/>
  <c r="ACP46" i="23"/>
  <c r="ABL46" i="23"/>
  <c r="AAL46" i="23"/>
  <c r="ZH46" i="23"/>
  <c r="ACJ46" i="23"/>
  <c r="ABJ46" i="23"/>
  <c r="AAH46" i="23"/>
  <c r="ZB46" i="23"/>
  <c r="ACH46" i="23"/>
  <c r="ABF46" i="23"/>
  <c r="AAD46" i="23"/>
  <c r="YZ46" i="23"/>
  <c r="ABZ46" i="23"/>
  <c r="AAT46" i="23"/>
  <c r="ZR46" i="23"/>
  <c r="YX46" i="23"/>
  <c r="ACD46" i="23"/>
  <c r="ACB46" i="23"/>
  <c r="ABD46" i="23"/>
  <c r="ZV46" i="23"/>
  <c r="AAX46" i="23"/>
  <c r="ZX46" i="23"/>
  <c r="ZM46" i="23"/>
  <c r="ABY46" i="23"/>
  <c r="ZG46" i="23"/>
  <c r="ABS46" i="23"/>
  <c r="ZI46" i="23"/>
  <c r="ABU46" i="23"/>
  <c r="AAI46" i="23"/>
  <c r="AAR46" i="23"/>
  <c r="ZU46" i="23"/>
  <c r="ACG46" i="23"/>
  <c r="ZO46" i="23"/>
  <c r="ACA46" i="23"/>
  <c r="ZQ46" i="23"/>
  <c r="ACC46" i="23"/>
  <c r="AAQ46" i="23"/>
  <c r="AAZ46" i="23"/>
  <c r="AAC46" i="23"/>
  <c r="ACO46" i="23"/>
  <c r="ZW46" i="23"/>
  <c r="ACI46" i="23"/>
  <c r="ZY46" i="23"/>
  <c r="ACK46" i="23"/>
  <c r="AAY46" i="23"/>
  <c r="YV46" i="23"/>
  <c r="ABH46" i="23"/>
  <c r="AAK46" i="23"/>
  <c r="AAE46" i="23"/>
  <c r="ACQ46" i="23"/>
  <c r="AAG46" i="23"/>
  <c r="ABG46" i="23"/>
  <c r="ZD46" i="23"/>
  <c r="ABP46" i="23"/>
  <c r="AAS46" i="23"/>
  <c r="AAM46" i="23"/>
  <c r="AAO46" i="23"/>
  <c r="ZC46" i="23"/>
  <c r="ABO46" i="23"/>
  <c r="ZL46" i="23"/>
  <c r="ABX46" i="23"/>
  <c r="ZE46" i="23"/>
  <c r="ABQ46" i="23"/>
  <c r="YY46" i="23"/>
  <c r="ABK46" i="23"/>
  <c r="ZA46" i="23"/>
  <c r="ABM46" i="23"/>
  <c r="AAA46" i="23"/>
  <c r="ACM46" i="23"/>
  <c r="AAJ46" i="23"/>
  <c r="ABA46" i="23"/>
  <c r="ABI46" i="23"/>
  <c r="ZT46" i="23"/>
  <c r="AAB46" i="23"/>
  <c r="AAW46" i="23"/>
  <c r="ZK46" i="23"/>
  <c r="ACF46" i="23"/>
  <c r="YW46" i="23"/>
  <c r="ABC46" i="23"/>
  <c r="ACE46" i="23"/>
  <c r="ABE46" i="23"/>
  <c r="AAU46" i="23"/>
  <c r="ABW46" i="23"/>
  <c r="ZS46" i="23"/>
  <c r="YP29" i="23"/>
  <c r="YO29" i="23"/>
  <c r="YB29" i="23"/>
  <c r="XO29" i="23"/>
  <c r="XC29" i="23"/>
  <c r="WQ29" i="23"/>
  <c r="WG29" i="23"/>
  <c r="VW29" i="23"/>
  <c r="VK29" i="23"/>
  <c r="VA29" i="23"/>
  <c r="YM29" i="23"/>
  <c r="YA29" i="23"/>
  <c r="XN29" i="23"/>
  <c r="XA29" i="23"/>
  <c r="WP29" i="23"/>
  <c r="WF29" i="23"/>
  <c r="VU29" i="23"/>
  <c r="VJ29" i="23"/>
  <c r="UZ29" i="23"/>
  <c r="YL29" i="23"/>
  <c r="XY29" i="23"/>
  <c r="XL29" i="23"/>
  <c r="WY29" i="23"/>
  <c r="WO29" i="23"/>
  <c r="WE29" i="23"/>
  <c r="VS29" i="23"/>
  <c r="VI29" i="23"/>
  <c r="UY29" i="23"/>
  <c r="YJ29" i="23"/>
  <c r="XW29" i="23"/>
  <c r="XK29" i="23"/>
  <c r="WX29" i="23"/>
  <c r="WN29" i="23"/>
  <c r="WC29" i="23"/>
  <c r="VR29" i="23"/>
  <c r="VH29" i="23"/>
  <c r="UW29" i="23"/>
  <c r="YI29" i="23"/>
  <c r="XV29" i="23"/>
  <c r="XI29" i="23"/>
  <c r="WW29" i="23"/>
  <c r="WM29" i="23"/>
  <c r="WA29" i="23"/>
  <c r="VQ29" i="23"/>
  <c r="VG29" i="23"/>
  <c r="YQ29" i="23"/>
  <c r="YD29" i="23"/>
  <c r="XQ29" i="23"/>
  <c r="XD29" i="23"/>
  <c r="WS29" i="23"/>
  <c r="WH29" i="23"/>
  <c r="VX29" i="23"/>
  <c r="VM29" i="23"/>
  <c r="VB29" i="23"/>
  <c r="XG29" i="23"/>
  <c r="VP29" i="23"/>
  <c r="XF29" i="23"/>
  <c r="VO29" i="23"/>
  <c r="WV29" i="23"/>
  <c r="VE29" i="23"/>
  <c r="YR29" i="23"/>
  <c r="WU29" i="23"/>
  <c r="VC29" i="23"/>
  <c r="XT29" i="23"/>
  <c r="VZ29" i="23"/>
  <c r="YG29" i="23"/>
  <c r="WK29" i="23"/>
  <c r="YE29" i="23"/>
  <c r="WI29" i="23"/>
  <c r="XS29" i="23"/>
  <c r="VY29" i="23"/>
  <c r="VT29" i="23"/>
  <c r="YF29" i="23"/>
  <c r="VF29" i="23"/>
  <c r="XR29" i="23"/>
  <c r="WB29" i="23"/>
  <c r="YN29" i="23"/>
  <c r="VN29" i="23"/>
  <c r="XZ29" i="23"/>
  <c r="XE29" i="23"/>
  <c r="WJ29" i="23"/>
  <c r="VV29" i="23"/>
  <c r="YH29" i="23"/>
  <c r="XM29" i="23"/>
  <c r="WR29" i="23"/>
  <c r="WD29" i="23"/>
  <c r="VL29" i="23"/>
  <c r="XX29" i="23"/>
  <c r="UX29" i="23"/>
  <c r="XJ29" i="23"/>
  <c r="YK29" i="23"/>
  <c r="WZ29" i="23"/>
  <c r="XH29" i="23"/>
  <c r="XP29" i="23"/>
  <c r="WL29" i="23"/>
  <c r="WT29" i="23"/>
  <c r="XU29" i="23"/>
  <c r="XB29" i="23"/>
  <c r="YC29" i="23"/>
  <c r="VD29" i="23"/>
  <c r="ACQ61" i="23"/>
  <c r="AAB61" i="23"/>
  <c r="ACN61" i="23"/>
  <c r="ZS61" i="23"/>
  <c r="ACE61" i="23"/>
  <c r="ZJ61" i="23"/>
  <c r="ABV61" i="23"/>
  <c r="ZA61" i="23"/>
  <c r="ABM61" i="23"/>
  <c r="AAK61" i="23"/>
  <c r="ABD61" i="23"/>
  <c r="AAU61" i="23"/>
  <c r="YZ61" i="23"/>
  <c r="ABU61" i="23"/>
  <c r="AAM61" i="23"/>
  <c r="ABO61" i="23"/>
  <c r="ACP61" i="23"/>
  <c r="AAD61" i="23"/>
  <c r="AAF61" i="23"/>
  <c r="AAG61" i="23"/>
  <c r="AAH61" i="23"/>
  <c r="ABA61" i="23"/>
  <c r="ZI61" i="23"/>
  <c r="ACD61" i="23"/>
  <c r="AAV61" i="23"/>
  <c r="ZC61" i="23"/>
  <c r="ABX61" i="23"/>
  <c r="ACH61" i="23"/>
  <c r="ZV61" i="23"/>
  <c r="AAO61" i="23"/>
  <c r="AAP61" i="23"/>
  <c r="AAQ61" i="23"/>
  <c r="ZR61" i="23"/>
  <c r="ACM61" i="23"/>
  <c r="ABE61" i="23"/>
  <c r="ZL61" i="23"/>
  <c r="ACG61" i="23"/>
  <c r="ABZ61" i="23"/>
  <c r="ZN61" i="23"/>
  <c r="AAX61" i="23"/>
  <c r="AAY61" i="23"/>
  <c r="AAZ61" i="23"/>
  <c r="YY61" i="23"/>
  <c r="ABT61" i="23"/>
  <c r="AAA61" i="23"/>
  <c r="ABN61" i="23"/>
  <c r="ZU61" i="23"/>
  <c r="ABR61" i="23"/>
  <c r="ZF61" i="23"/>
  <c r="ABG61" i="23"/>
  <c r="ABH61" i="23"/>
  <c r="ABI61" i="23"/>
  <c r="ZH61" i="23"/>
  <c r="ACC61" i="23"/>
  <c r="AAJ61" i="23"/>
  <c r="ZB61" i="23"/>
  <c r="ABW61" i="23"/>
  <c r="AAE61" i="23"/>
  <c r="ABJ61" i="23"/>
  <c r="YX61" i="23"/>
  <c r="ABP61" i="23"/>
  <c r="YV61" i="23"/>
  <c r="ABQ61" i="23"/>
  <c r="YW61" i="23"/>
  <c r="ABS61" i="23"/>
  <c r="ZQ61" i="23"/>
  <c r="ABL61" i="23"/>
  <c r="AAC61" i="23"/>
  <c r="ABF61" i="23"/>
  <c r="AAL61" i="23"/>
  <c r="ZW61" i="23"/>
  <c r="ZX61" i="23"/>
  <c r="ZY61" i="23"/>
  <c r="AAR61" i="23"/>
  <c r="ABK61" i="23"/>
  <c r="ACL61" i="23"/>
  <c r="ZK61" i="23"/>
  <c r="ABB61" i="23"/>
  <c r="ZE61" i="23"/>
  <c r="ZG61" i="23"/>
  <c r="ZT61" i="23"/>
  <c r="AAT61" i="23"/>
  <c r="ZO61" i="23"/>
  <c r="ZP61" i="23"/>
  <c r="AAS61" i="23"/>
  <c r="ACF61" i="23"/>
  <c r="ZD61" i="23"/>
  <c r="ACA61" i="23"/>
  <c r="ACB61" i="23"/>
  <c r="AAW61" i="23"/>
  <c r="ACI61" i="23"/>
  <c r="AAI61" i="23"/>
  <c r="ACO61" i="23"/>
  <c r="ZM61" i="23"/>
  <c r="ACJ61" i="23"/>
  <c r="ACK61" i="23"/>
  <c r="ABY61" i="23"/>
  <c r="ABC61" i="23"/>
  <c r="AAN61" i="23"/>
  <c r="ZZ61" i="23"/>
  <c r="YJ92" i="23"/>
  <c r="XR92" i="23"/>
  <c r="WP92" i="23"/>
  <c r="WE92" i="23"/>
  <c r="YG92" i="23"/>
  <c r="XD92" i="23"/>
  <c r="VD92" i="23"/>
  <c r="VQ92" i="23"/>
  <c r="VT92" i="23"/>
  <c r="XP92" i="23"/>
  <c r="WL92" i="23"/>
  <c r="XS92" i="23"/>
  <c r="VE92" i="23"/>
  <c r="WQ92" i="23"/>
  <c r="WH92" i="23"/>
  <c r="UY92" i="23"/>
  <c r="WX92" i="23"/>
  <c r="VA92" i="23"/>
  <c r="VP92" i="23"/>
  <c r="VR92" i="23"/>
  <c r="WU92" i="23"/>
  <c r="YL92" i="23"/>
  <c r="VV92" i="23"/>
  <c r="XA92" i="23"/>
  <c r="YR92" i="23"/>
  <c r="WA92" i="23"/>
  <c r="XI92" i="23"/>
  <c r="VX92" i="23"/>
  <c r="YA92" i="23"/>
  <c r="VZ92" i="23"/>
  <c r="WB92" i="23"/>
  <c r="WF92" i="23"/>
  <c r="XF92" i="23"/>
  <c r="YC92" i="23"/>
  <c r="VN92" i="23"/>
  <c r="WS92" i="23"/>
  <c r="YI92" i="23"/>
  <c r="VS92" i="23"/>
  <c r="XW92" i="23"/>
  <c r="WJ92" i="23"/>
  <c r="YP92" i="23"/>
  <c r="WN92" i="23"/>
  <c r="WO92" i="23"/>
  <c r="WR92" i="23"/>
  <c r="XV92" i="23"/>
  <c r="XT92" i="23"/>
  <c r="VF92" i="23"/>
  <c r="WK92" i="23"/>
  <c r="XZ92" i="23"/>
  <c r="VK92" i="23"/>
  <c r="YM92" i="23"/>
  <c r="WW92" i="23"/>
  <c r="UZ92" i="23"/>
  <c r="WZ92" i="23"/>
  <c r="YE92" i="23"/>
  <c r="YH92" i="23"/>
  <c r="VH92" i="23"/>
  <c r="XX92" i="23"/>
  <c r="WT92" i="23"/>
  <c r="YB92" i="23"/>
  <c r="VM92" i="23"/>
  <c r="WY92" i="23"/>
  <c r="VW92" i="23"/>
  <c r="YO92" i="23"/>
  <c r="WM92" i="23"/>
  <c r="YQ92" i="23"/>
  <c r="VB92" i="23"/>
  <c r="XE92" i="23"/>
  <c r="XH92" i="23"/>
  <c r="VU92" i="23"/>
  <c r="VG92" i="23"/>
  <c r="WV92" i="23"/>
  <c r="XC92" i="23"/>
  <c r="XU92" i="23"/>
  <c r="XK92" i="23"/>
  <c r="UW92" i="23"/>
  <c r="VJ92" i="23"/>
  <c r="VO92" i="23"/>
  <c r="XO92" i="23"/>
  <c r="XB92" i="23"/>
  <c r="XQ92" i="23"/>
  <c r="XL92" i="23"/>
  <c r="XN92" i="23"/>
  <c r="XM92" i="23"/>
  <c r="WC92" i="23"/>
  <c r="WD92" i="23"/>
  <c r="XG92" i="23"/>
  <c r="XY92" i="23"/>
  <c r="YD92" i="23"/>
  <c r="YN92" i="23"/>
  <c r="UX92" i="23"/>
  <c r="WI92" i="23"/>
  <c r="VL92" i="23"/>
  <c r="XJ92" i="23"/>
  <c r="YF92" i="23"/>
  <c r="WG92" i="23"/>
  <c r="YK92" i="23"/>
  <c r="VC92" i="23"/>
  <c r="VY92" i="23"/>
  <c r="VI92" i="23"/>
  <c r="ACO78" i="23"/>
  <c r="ACN78" i="23"/>
  <c r="ABP78" i="23"/>
  <c r="AAS78" i="23"/>
  <c r="ZS78" i="23"/>
  <c r="YV78" i="23"/>
  <c r="ACM78" i="23"/>
  <c r="ABM78" i="23"/>
  <c r="AAO78" i="23"/>
  <c r="ZR78" i="23"/>
  <c r="ABU78" i="23"/>
  <c r="AAJ78" i="23"/>
  <c r="ZD78" i="23"/>
  <c r="ABG78" i="23"/>
  <c r="AAB78" i="23"/>
  <c r="YZ78" i="23"/>
  <c r="ACI78" i="23"/>
  <c r="ABD78" i="23"/>
  <c r="AAA78" i="23"/>
  <c r="ABY78" i="23"/>
  <c r="AAU78" i="23"/>
  <c r="ZJ78" i="23"/>
  <c r="ABC78" i="23"/>
  <c r="AAX78" i="23"/>
  <c r="AAK78" i="23"/>
  <c r="AAF78" i="23"/>
  <c r="ACE78" i="23"/>
  <c r="ZW78" i="23"/>
  <c r="ABL78" i="23"/>
  <c r="ZA78" i="23"/>
  <c r="ACD78" i="23"/>
  <c r="ABV78" i="23"/>
  <c r="ZM78" i="23"/>
  <c r="ZI78" i="23"/>
  <c r="ABK78" i="23"/>
  <c r="AAC78" i="23"/>
  <c r="AAT78" i="23"/>
  <c r="ZU78" i="23"/>
  <c r="ACQ78" i="23"/>
  <c r="AAP78" i="23"/>
  <c r="AAH78" i="23"/>
  <c r="YY78" i="23"/>
  <c r="ABT78" i="23"/>
  <c r="AAM78" i="23"/>
  <c r="AAL78" i="23"/>
  <c r="AAE78" i="23"/>
  <c r="AAY78" i="23"/>
  <c r="AAQ78" i="23"/>
  <c r="ZH78" i="23"/>
  <c r="ACC78" i="23"/>
  <c r="AAV78" i="23"/>
  <c r="ACP78" i="23"/>
  <c r="AAD78" i="23"/>
  <c r="AAN78" i="23"/>
  <c r="ABH78" i="23"/>
  <c r="AAZ78" i="23"/>
  <c r="ZQ78" i="23"/>
  <c r="ACL78" i="23"/>
  <c r="ABE78" i="23"/>
  <c r="ACH78" i="23"/>
  <c r="ZV78" i="23"/>
  <c r="AAW78" i="23"/>
  <c r="YW78" i="23"/>
  <c r="ABQ78" i="23"/>
  <c r="ABI78" i="23"/>
  <c r="ZZ78" i="23"/>
  <c r="ABN78" i="23"/>
  <c r="ABZ78" i="23"/>
  <c r="ZN78" i="23"/>
  <c r="ABF78" i="23"/>
  <c r="ZE78" i="23"/>
  <c r="ACA78" i="23"/>
  <c r="YX78" i="23"/>
  <c r="ABS78" i="23"/>
  <c r="ABA78" i="23"/>
  <c r="ZT78" i="23"/>
  <c r="ABB78" i="23"/>
  <c r="ZL78" i="23"/>
  <c r="ACG78" i="23"/>
  <c r="AAG78" i="23"/>
  <c r="ZY78" i="23"/>
  <c r="ABW78" i="23"/>
  <c r="ABO78" i="23"/>
  <c r="ACJ78" i="23"/>
  <c r="ACB78" i="23"/>
  <c r="ACF78" i="23"/>
  <c r="ABX78" i="23"/>
  <c r="ACK78" i="23"/>
  <c r="ABR78" i="23"/>
  <c r="AAR78" i="23"/>
  <c r="ZK78" i="23"/>
  <c r="ZC78" i="23"/>
  <c r="ZX78" i="23"/>
  <c r="ZP78" i="23"/>
  <c r="ABJ78" i="23"/>
  <c r="ZF78" i="23"/>
  <c r="AAI78" i="23"/>
  <c r="ZB78" i="23"/>
  <c r="ZG78" i="23"/>
  <c r="ZO78" i="23"/>
  <c r="ACM99" i="23"/>
  <c r="ACO99" i="23"/>
  <c r="ACB99" i="23"/>
  <c r="ABP99" i="23"/>
  <c r="ABC99" i="23"/>
  <c r="AAP99" i="23"/>
  <c r="AAC99" i="23"/>
  <c r="ZP99" i="23"/>
  <c r="ZD99" i="23"/>
  <c r="ACN99" i="23"/>
  <c r="ACA99" i="23"/>
  <c r="ABN99" i="23"/>
  <c r="ABA99" i="23"/>
  <c r="AAN99" i="23"/>
  <c r="AAB99" i="23"/>
  <c r="ZO99" i="23"/>
  <c r="ZB99" i="23"/>
  <c r="ACL99" i="23"/>
  <c r="ABY99" i="23"/>
  <c r="ABL99" i="23"/>
  <c r="AAZ99" i="23"/>
  <c r="AAM99" i="23"/>
  <c r="ZZ99" i="23"/>
  <c r="ZM99" i="23"/>
  <c r="YZ99" i="23"/>
  <c r="ACF99" i="23"/>
  <c r="ABI99" i="23"/>
  <c r="AAR99" i="23"/>
  <c r="ZU99" i="23"/>
  <c r="YY99" i="23"/>
  <c r="ACD99" i="23"/>
  <c r="ABH99" i="23"/>
  <c r="AAK99" i="23"/>
  <c r="ZT99" i="23"/>
  <c r="YW99" i="23"/>
  <c r="ABX99" i="23"/>
  <c r="ABF99" i="23"/>
  <c r="AAJ99" i="23"/>
  <c r="ZR99" i="23"/>
  <c r="YV99" i="23"/>
  <c r="ACJ99" i="23"/>
  <c r="ABS99" i="23"/>
  <c r="AAV99" i="23"/>
  <c r="AAE99" i="23"/>
  <c r="ZH99" i="23"/>
  <c r="ACQ99" i="23"/>
  <c r="AAX99" i="23"/>
  <c r="ZJ99" i="23"/>
  <c r="ACI99" i="23"/>
  <c r="AAU99" i="23"/>
  <c r="ZG99" i="23"/>
  <c r="ACG99" i="23"/>
  <c r="AAS99" i="23"/>
  <c r="ZE99" i="23"/>
  <c r="ABV99" i="23"/>
  <c r="AAH99" i="23"/>
  <c r="ABT99" i="23"/>
  <c r="AAF99" i="23"/>
  <c r="ABQ99" i="23"/>
  <c r="ZX99" i="23"/>
  <c r="ZW99" i="23"/>
  <c r="ZL99" i="23"/>
  <c r="ABD99" i="23"/>
  <c r="ABK99" i="23"/>
  <c r="AAL99" i="23"/>
  <c r="ZQ99" i="23"/>
  <c r="ACC99" i="23"/>
  <c r="ABG99" i="23"/>
  <c r="AAT99" i="23"/>
  <c r="ZY99" i="23"/>
  <c r="ACK99" i="23"/>
  <c r="ZC99" i="23"/>
  <c r="ABO99" i="23"/>
  <c r="ABB99" i="23"/>
  <c r="AAG99" i="23"/>
  <c r="ZK99" i="23"/>
  <c r="ABW99" i="23"/>
  <c r="YX99" i="23"/>
  <c r="ABJ99" i="23"/>
  <c r="AAO99" i="23"/>
  <c r="ZS99" i="23"/>
  <c r="ACE99" i="23"/>
  <c r="ZF99" i="23"/>
  <c r="ABR99" i="23"/>
  <c r="AAW99" i="23"/>
  <c r="AAA99" i="23"/>
  <c r="AAD99" i="23"/>
  <c r="ACP99" i="23"/>
  <c r="ZI99" i="23"/>
  <c r="ABU99" i="23"/>
  <c r="AAY99" i="23"/>
  <c r="AAI99" i="23"/>
  <c r="AAQ99" i="23"/>
  <c r="ZN99" i="23"/>
  <c r="ACH99" i="23"/>
  <c r="ABM99" i="23"/>
  <c r="ZA99" i="23"/>
  <c r="ABE99" i="23"/>
  <c r="ZV99" i="23"/>
  <c r="ABZ99" i="23"/>
  <c r="ACJ81" i="23"/>
  <c r="ZU81" i="23"/>
  <c r="ZI81" i="23"/>
  <c r="ABU81" i="23"/>
  <c r="ABG81" i="23"/>
  <c r="ACA81" i="23"/>
  <c r="ZO81" i="23"/>
  <c r="ABB81" i="23"/>
  <c r="ACN81" i="23"/>
  <c r="AAB81" i="23"/>
  <c r="ABE81" i="23"/>
  <c r="AAP81" i="23"/>
  <c r="AAO81" i="23"/>
  <c r="AAN81" i="23"/>
  <c r="AAK81" i="23"/>
  <c r="AAG81" i="23"/>
  <c r="AAH81" i="23"/>
  <c r="ABS81" i="23"/>
  <c r="ZG81" i="23"/>
  <c r="AAT81" i="23"/>
  <c r="ACF81" i="23"/>
  <c r="ZT81" i="23"/>
  <c r="AAQ81" i="23"/>
  <c r="AAC81" i="23"/>
  <c r="AAA81" i="23"/>
  <c r="ZZ81" i="23"/>
  <c r="ZY81" i="23"/>
  <c r="ZS81" i="23"/>
  <c r="ZX81" i="23"/>
  <c r="ACG81" i="23"/>
  <c r="ABK81" i="23"/>
  <c r="YY81" i="23"/>
  <c r="AAL81" i="23"/>
  <c r="ABX81" i="23"/>
  <c r="ZL81" i="23"/>
  <c r="AAF81" i="23"/>
  <c r="ZQ81" i="23"/>
  <c r="ZP81" i="23"/>
  <c r="ZM81" i="23"/>
  <c r="ZK81" i="23"/>
  <c r="ZH81" i="23"/>
  <c r="ZJ81" i="23"/>
  <c r="ABV81" i="23"/>
  <c r="ABC81" i="23"/>
  <c r="ACP81" i="23"/>
  <c r="AAD81" i="23"/>
  <c r="ABP81" i="23"/>
  <c r="ZD81" i="23"/>
  <c r="ZR81" i="23"/>
  <c r="ZC81" i="23"/>
  <c r="ZB81" i="23"/>
  <c r="ZA81" i="23"/>
  <c r="YZ81" i="23"/>
  <c r="AAV81" i="23"/>
  <c r="ABI81" i="23"/>
  <c r="AAU81" i="23"/>
  <c r="ACH81" i="23"/>
  <c r="ZV81" i="23"/>
  <c r="ABH81" i="23"/>
  <c r="YV81" i="23"/>
  <c r="ZE81" i="23"/>
  <c r="ACO81" i="23"/>
  <c r="ACL81" i="23"/>
  <c r="ACK81" i="23"/>
  <c r="ACE81" i="23"/>
  <c r="AAW81" i="23"/>
  <c r="ACI81" i="23"/>
  <c r="ZW81" i="23"/>
  <c r="ABJ81" i="23"/>
  <c r="YX81" i="23"/>
  <c r="AAJ81" i="23"/>
  <c r="ABQ81" i="23"/>
  <c r="ABD81" i="23"/>
  <c r="ABA81" i="23"/>
  <c r="AAY81" i="23"/>
  <c r="AAX81" i="23"/>
  <c r="AAS81" i="23"/>
  <c r="ABZ81" i="23"/>
  <c r="ACC81" i="23"/>
  <c r="ABT81" i="23"/>
  <c r="YW81" i="23"/>
  <c r="ABR81" i="23"/>
  <c r="ABO81" i="23"/>
  <c r="ABF81" i="23"/>
  <c r="ZN81" i="23"/>
  <c r="ACB81" i="23"/>
  <c r="ZF81" i="23"/>
  <c r="ABN81" i="23"/>
  <c r="AAI81" i="23"/>
  <c r="AAZ81" i="23"/>
  <c r="ABY81" i="23"/>
  <c r="AAE81" i="23"/>
  <c r="ACD81" i="23"/>
  <c r="ABL81" i="23"/>
  <c r="ACQ81" i="23"/>
  <c r="AAM81" i="23"/>
  <c r="AAR81" i="23"/>
  <c r="ACM81" i="23"/>
  <c r="ABM81" i="23"/>
  <c r="ABW81" i="23"/>
  <c r="ACL93" i="23"/>
  <c r="ABC93" i="23"/>
  <c r="ZM93" i="23"/>
  <c r="ABB93" i="23"/>
  <c r="ZK93" i="23"/>
  <c r="ACI93" i="23"/>
  <c r="AAS93" i="23"/>
  <c r="ZB93" i="23"/>
  <c r="ABN93" i="23"/>
  <c r="ABL93" i="23"/>
  <c r="AAQ93" i="23"/>
  <c r="AAF93" i="23"/>
  <c r="ACH93" i="23"/>
  <c r="ZW93" i="23"/>
  <c r="ABY93" i="23"/>
  <c r="ABW93" i="23"/>
  <c r="YZ93" i="23"/>
  <c r="AAH93" i="23"/>
  <c r="ZV93" i="23"/>
  <c r="ABK93" i="23"/>
  <c r="ZN93" i="23"/>
  <c r="ABF93" i="23"/>
  <c r="ACF93" i="23"/>
  <c r="ZT93" i="23"/>
  <c r="ABE93" i="23"/>
  <c r="ZF93" i="23"/>
  <c r="ACM93" i="23"/>
  <c r="AAM93" i="23"/>
  <c r="YX93" i="23"/>
  <c r="ACE93" i="23"/>
  <c r="ABV93" i="23"/>
  <c r="ZX93" i="23"/>
  <c r="ABQ93" i="23"/>
  <c r="ABX93" i="23"/>
  <c r="ZL93" i="23"/>
  <c r="AAW93" i="23"/>
  <c r="ZP93" i="23"/>
  <c r="AAX93" i="23"/>
  <c r="ZH93" i="23"/>
  <c r="ACP93" i="23"/>
  <c r="YY93" i="23"/>
  <c r="ACG93" i="23"/>
  <c r="AAI93" i="23"/>
  <c r="ACA93" i="23"/>
  <c r="ABP93" i="23"/>
  <c r="ZD93" i="23"/>
  <c r="AAO93" i="23"/>
  <c r="AAA93" i="23"/>
  <c r="ABI93" i="23"/>
  <c r="ZS93" i="23"/>
  <c r="ZJ93" i="23"/>
  <c r="ACQ93" i="23"/>
  <c r="AAT93" i="23"/>
  <c r="ZE93" i="23"/>
  <c r="ABH93" i="23"/>
  <c r="YV93" i="23"/>
  <c r="AAG93" i="23"/>
  <c r="AAL93" i="23"/>
  <c r="ABS93" i="23"/>
  <c r="AAD93" i="23"/>
  <c r="ZU93" i="23"/>
  <c r="ABD93" i="23"/>
  <c r="ZO93" i="23"/>
  <c r="AAZ93" i="23"/>
  <c r="ACK93" i="23"/>
  <c r="ZY93" i="23"/>
  <c r="AAV93" i="23"/>
  <c r="YW93" i="23"/>
  <c r="ACD93" i="23"/>
  <c r="AAN93" i="23"/>
  <c r="ABA93" i="23"/>
  <c r="ZC93" i="23"/>
  <c r="ACJ93" i="23"/>
  <c r="AAU93" i="23"/>
  <c r="ACN93" i="23"/>
  <c r="AAB93" i="23"/>
  <c r="ABM93" i="23"/>
  <c r="ZA93" i="23"/>
  <c r="ACB93" i="23"/>
  <c r="AAC93" i="23"/>
  <c r="ABT93" i="23"/>
  <c r="ACC93" i="23"/>
  <c r="ABU93" i="23"/>
  <c r="ABO93" i="23"/>
  <c r="ZZ93" i="23"/>
  <c r="ZQ93" i="23"/>
  <c r="ABZ93" i="23"/>
  <c r="AAK93" i="23"/>
  <c r="ZI93" i="23"/>
  <c r="ABG93" i="23"/>
  <c r="ZG93" i="23"/>
  <c r="AAP93" i="23"/>
  <c r="AAJ93" i="23"/>
  <c r="ABJ93" i="23"/>
  <c r="ABR93" i="23"/>
  <c r="ZR93" i="23"/>
  <c r="ACO93" i="23"/>
  <c r="AAE93" i="23"/>
  <c r="AAY93" i="23"/>
  <c r="AAR93" i="23"/>
  <c r="YM52" i="23"/>
  <c r="YI52" i="23"/>
  <c r="XS52" i="23"/>
  <c r="XC52" i="23"/>
  <c r="WM52" i="23"/>
  <c r="VW52" i="23"/>
  <c r="VG52" i="23"/>
  <c r="YH52" i="23"/>
  <c r="XR52" i="23"/>
  <c r="XB52" i="23"/>
  <c r="WL52" i="23"/>
  <c r="VV52" i="23"/>
  <c r="VF52" i="23"/>
  <c r="YQ52" i="23"/>
  <c r="YA52" i="23"/>
  <c r="XK52" i="23"/>
  <c r="WU52" i="23"/>
  <c r="WE52" i="23"/>
  <c r="VO52" i="23"/>
  <c r="UY52" i="23"/>
  <c r="YO52" i="23"/>
  <c r="XL52" i="23"/>
  <c r="WN52" i="23"/>
  <c r="VN52" i="23"/>
  <c r="YJ52" i="23"/>
  <c r="XJ52" i="23"/>
  <c r="WK52" i="23"/>
  <c r="VM52" i="23"/>
  <c r="YG52" i="23"/>
  <c r="XI52" i="23"/>
  <c r="WF52" i="23"/>
  <c r="VH52" i="23"/>
  <c r="YB52" i="23"/>
  <c r="XD52" i="23"/>
  <c r="WD52" i="23"/>
  <c r="VE52" i="23"/>
  <c r="XZ52" i="23"/>
  <c r="XA52" i="23"/>
  <c r="WC52" i="23"/>
  <c r="UZ52" i="23"/>
  <c r="XY52" i="23"/>
  <c r="WV52" i="23"/>
  <c r="VX52" i="23"/>
  <c r="UX52" i="23"/>
  <c r="VU52" i="23"/>
  <c r="VP52" i="23"/>
  <c r="YR52" i="23"/>
  <c r="UW52" i="23"/>
  <c r="YP52" i="23"/>
  <c r="XT52" i="23"/>
  <c r="WS52" i="23"/>
  <c r="XQ52" i="23"/>
  <c r="WT52" i="23"/>
  <c r="XH52" i="23"/>
  <c r="WW52" i="23"/>
  <c r="VD52" i="23"/>
  <c r="XP52" i="23"/>
  <c r="XE52" i="23"/>
  <c r="VL52" i="23"/>
  <c r="XX52" i="23"/>
  <c r="VA52" i="23"/>
  <c r="XM52" i="23"/>
  <c r="VT52" i="23"/>
  <c r="YF52" i="23"/>
  <c r="VI52" i="23"/>
  <c r="XU52" i="23"/>
  <c r="WB52" i="23"/>
  <c r="YN52" i="23"/>
  <c r="VQ52" i="23"/>
  <c r="YC52" i="23"/>
  <c r="WJ52" i="23"/>
  <c r="WP52" i="23"/>
  <c r="WQ52" i="23"/>
  <c r="VY52" i="23"/>
  <c r="XF52" i="23"/>
  <c r="XG52" i="23"/>
  <c r="WG52" i="23"/>
  <c r="VB52" i="23"/>
  <c r="XN52" i="23"/>
  <c r="VC52" i="23"/>
  <c r="XO52" i="23"/>
  <c r="WR52" i="23"/>
  <c r="WO52" i="23"/>
  <c r="VJ52" i="23"/>
  <c r="XV52" i="23"/>
  <c r="VK52" i="23"/>
  <c r="XW52" i="23"/>
  <c r="WH52" i="23"/>
  <c r="WI52" i="23"/>
  <c r="YD52" i="23"/>
  <c r="YE52" i="23"/>
  <c r="YL52" i="23"/>
  <c r="WA52" i="23"/>
  <c r="WY52" i="23"/>
  <c r="WZ52" i="23"/>
  <c r="VZ52" i="23"/>
  <c r="YK52" i="23"/>
  <c r="VR52" i="23"/>
  <c r="VS52" i="23"/>
  <c r="WX52" i="23"/>
  <c r="YO102" i="23"/>
  <c r="YP102" i="23"/>
  <c r="XZ102" i="23"/>
  <c r="XJ102" i="23"/>
  <c r="WT102" i="23"/>
  <c r="WD102" i="23"/>
  <c r="VN102" i="23"/>
  <c r="UX102" i="23"/>
  <c r="YK102" i="23"/>
  <c r="XU102" i="23"/>
  <c r="XE102" i="23"/>
  <c r="WO102" i="23"/>
  <c r="VY102" i="23"/>
  <c r="VI102" i="23"/>
  <c r="YI102" i="23"/>
  <c r="XS102" i="23"/>
  <c r="XC102" i="23"/>
  <c r="WM102" i="23"/>
  <c r="VW102" i="23"/>
  <c r="VG102" i="23"/>
  <c r="YH102" i="23"/>
  <c r="XR102" i="23"/>
  <c r="XB102" i="23"/>
  <c r="WL102" i="23"/>
  <c r="VV102" i="23"/>
  <c r="VF102" i="23"/>
  <c r="YQ102" i="23"/>
  <c r="XK102" i="23"/>
  <c r="WE102" i="23"/>
  <c r="UY102" i="23"/>
  <c r="YJ102" i="23"/>
  <c r="XD102" i="23"/>
  <c r="VX102" i="23"/>
  <c r="YC102" i="23"/>
  <c r="WW102" i="23"/>
  <c r="VQ102" i="23"/>
  <c r="YB102" i="23"/>
  <c r="WV102" i="23"/>
  <c r="VP102" i="23"/>
  <c r="YA102" i="23"/>
  <c r="WU102" i="23"/>
  <c r="VO102" i="23"/>
  <c r="YR102" i="23"/>
  <c r="XL102" i="23"/>
  <c r="WF102" i="23"/>
  <c r="UZ102" i="23"/>
  <c r="VH102" i="23"/>
  <c r="VA102" i="23"/>
  <c r="XT102" i="23"/>
  <c r="WG102" i="23"/>
  <c r="XM102" i="23"/>
  <c r="WN102" i="23"/>
  <c r="WX102" i="23"/>
  <c r="VK102" i="23"/>
  <c r="XW102" i="23"/>
  <c r="WR102" i="23"/>
  <c r="VM102" i="23"/>
  <c r="XY102" i="23"/>
  <c r="XF102" i="23"/>
  <c r="VS102" i="23"/>
  <c r="YE102" i="23"/>
  <c r="WZ102" i="23"/>
  <c r="VU102" i="23"/>
  <c r="YG102" i="23"/>
  <c r="VB102" i="23"/>
  <c r="XN102" i="23"/>
  <c r="WA102" i="23"/>
  <c r="YM102" i="23"/>
  <c r="XH102" i="23"/>
  <c r="WC102" i="23"/>
  <c r="WH102" i="23"/>
  <c r="WJ102" i="23"/>
  <c r="VE102" i="23"/>
  <c r="VJ102" i="23"/>
  <c r="XV102" i="23"/>
  <c r="WI102" i="23"/>
  <c r="VD102" i="23"/>
  <c r="XP102" i="23"/>
  <c r="WK102" i="23"/>
  <c r="XG102" i="23"/>
  <c r="UW102" i="23"/>
  <c r="XO102" i="23"/>
  <c r="VR102" i="23"/>
  <c r="YD102" i="23"/>
  <c r="WQ102" i="23"/>
  <c r="VL102" i="23"/>
  <c r="XX102" i="23"/>
  <c r="WS102" i="23"/>
  <c r="YN102" i="23"/>
  <c r="XI102" i="23"/>
  <c r="WP102" i="23"/>
  <c r="VC102" i="23"/>
  <c r="VZ102" i="23"/>
  <c r="YL102" i="23"/>
  <c r="WY102" i="23"/>
  <c r="VT102" i="23"/>
  <c r="YF102" i="23"/>
  <c r="XA102" i="23"/>
  <c r="WB102" i="23"/>
  <c r="XQ102" i="23"/>
  <c r="ACM60" i="23"/>
  <c r="ACN60" i="23"/>
  <c r="ACD60" i="23"/>
  <c r="ABU60" i="23"/>
  <c r="ABL60" i="23"/>
  <c r="ABC60" i="23"/>
  <c r="AAT60" i="23"/>
  <c r="AAK60" i="23"/>
  <c r="AAB60" i="23"/>
  <c r="ZR60" i="23"/>
  <c r="ZI60" i="23"/>
  <c r="YZ60" i="23"/>
  <c r="ACL60" i="23"/>
  <c r="ACC60" i="23"/>
  <c r="ABT60" i="23"/>
  <c r="ABK60" i="23"/>
  <c r="ABB60" i="23"/>
  <c r="AAS60" i="23"/>
  <c r="AAJ60" i="23"/>
  <c r="ZZ60" i="23"/>
  <c r="ZQ60" i="23"/>
  <c r="ZH60" i="23"/>
  <c r="YY60" i="23"/>
  <c r="ACK60" i="23"/>
  <c r="ACB60" i="23"/>
  <c r="ABS60" i="23"/>
  <c r="ABJ60" i="23"/>
  <c r="ABA60" i="23"/>
  <c r="AAR60" i="23"/>
  <c r="AAH60" i="23"/>
  <c r="ZY60" i="23"/>
  <c r="ZP60" i="23"/>
  <c r="ZG60" i="23"/>
  <c r="YX60" i="23"/>
  <c r="ACJ60" i="23"/>
  <c r="ACA60" i="23"/>
  <c r="ABR60" i="23"/>
  <c r="ABI60" i="23"/>
  <c r="AAZ60" i="23"/>
  <c r="AAP60" i="23"/>
  <c r="AAG60" i="23"/>
  <c r="ZX60" i="23"/>
  <c r="ZO60" i="23"/>
  <c r="ZF60" i="23"/>
  <c r="YW60" i="23"/>
  <c r="ACI60" i="23"/>
  <c r="ABZ60" i="23"/>
  <c r="ABQ60" i="23"/>
  <c r="ABH60" i="23"/>
  <c r="AAX60" i="23"/>
  <c r="AAO60" i="23"/>
  <c r="AAF60" i="23"/>
  <c r="ZW60" i="23"/>
  <c r="ZN60" i="23"/>
  <c r="ZE60" i="23"/>
  <c r="YV60" i="23"/>
  <c r="ACO60" i="23"/>
  <c r="ACF60" i="23"/>
  <c r="ABV60" i="23"/>
  <c r="ABM60" i="23"/>
  <c r="ABD60" i="23"/>
  <c r="AAU60" i="23"/>
  <c r="AAL60" i="23"/>
  <c r="AAC60" i="23"/>
  <c r="ZT60" i="23"/>
  <c r="ZJ60" i="23"/>
  <c r="ZA60" i="23"/>
  <c r="ABP60" i="23"/>
  <c r="AAE60" i="23"/>
  <c r="ABN60" i="23"/>
  <c r="AAD60" i="23"/>
  <c r="ACQ60" i="23"/>
  <c r="ABF60" i="23"/>
  <c r="ZV60" i="23"/>
  <c r="ACP60" i="23"/>
  <c r="ABE60" i="23"/>
  <c r="ZU60" i="23"/>
  <c r="ACH60" i="23"/>
  <c r="AAW60" i="23"/>
  <c r="ZM60" i="23"/>
  <c r="ABX60" i="23"/>
  <c r="AAM60" i="23"/>
  <c r="ZB60" i="23"/>
  <c r="ZL60" i="23"/>
  <c r="ZD60" i="23"/>
  <c r="ACG60" i="23"/>
  <c r="AAN60" i="23"/>
  <c r="AAV60" i="23"/>
  <c r="ABY60" i="23"/>
  <c r="ZC60" i="23"/>
  <c r="ABO60" i="23"/>
  <c r="ZK60" i="23"/>
  <c r="ABW60" i="23"/>
  <c r="ZS60" i="23"/>
  <c r="ACE60" i="23"/>
  <c r="AAA60" i="23"/>
  <c r="AAI60" i="23"/>
  <c r="ABG60" i="23"/>
  <c r="AAQ60" i="23"/>
  <c r="AAY60" i="23"/>
  <c r="YN99" i="23"/>
  <c r="YJ99" i="23"/>
  <c r="XZ99" i="23"/>
  <c r="XO99" i="23"/>
  <c r="XD99" i="23"/>
  <c r="WT99" i="23"/>
  <c r="WI99" i="23"/>
  <c r="VX99" i="23"/>
  <c r="VN99" i="23"/>
  <c r="VC99" i="23"/>
  <c r="YI99" i="23"/>
  <c r="XY99" i="23"/>
  <c r="XM99" i="23"/>
  <c r="XC99" i="23"/>
  <c r="WS99" i="23"/>
  <c r="WG99" i="23"/>
  <c r="VW99" i="23"/>
  <c r="VM99" i="23"/>
  <c r="VA99" i="23"/>
  <c r="YQ99" i="23"/>
  <c r="YG99" i="23"/>
  <c r="XU99" i="23"/>
  <c r="XK99" i="23"/>
  <c r="XA99" i="23"/>
  <c r="WO99" i="23"/>
  <c r="WE99" i="23"/>
  <c r="VU99" i="23"/>
  <c r="VI99" i="23"/>
  <c r="UY99" i="23"/>
  <c r="YP99" i="23"/>
  <c r="YE99" i="23"/>
  <c r="XT99" i="23"/>
  <c r="XJ99" i="23"/>
  <c r="WY99" i="23"/>
  <c r="WN99" i="23"/>
  <c r="WD99" i="23"/>
  <c r="VS99" i="23"/>
  <c r="VH99" i="23"/>
  <c r="UX99" i="23"/>
  <c r="YA99" i="23"/>
  <c r="XE99" i="23"/>
  <c r="WK99" i="23"/>
  <c r="VO99" i="23"/>
  <c r="YR99" i="23"/>
  <c r="XW99" i="23"/>
  <c r="XB99" i="23"/>
  <c r="WF99" i="23"/>
  <c r="VK99" i="23"/>
  <c r="YO99" i="23"/>
  <c r="XS99" i="23"/>
  <c r="WW99" i="23"/>
  <c r="WC99" i="23"/>
  <c r="VG99" i="23"/>
  <c r="YM99" i="23"/>
  <c r="XR99" i="23"/>
  <c r="WV99" i="23"/>
  <c r="WA99" i="23"/>
  <c r="VF99" i="23"/>
  <c r="YK99" i="23"/>
  <c r="XQ99" i="23"/>
  <c r="WU99" i="23"/>
  <c r="VY99" i="23"/>
  <c r="VE99" i="23"/>
  <c r="YB99" i="23"/>
  <c r="XG99" i="23"/>
  <c r="WL99" i="23"/>
  <c r="VP99" i="23"/>
  <c r="WQ99" i="23"/>
  <c r="WM99" i="23"/>
  <c r="VQ99" i="23"/>
  <c r="YH99" i="23"/>
  <c r="UZ99" i="23"/>
  <c r="XI99" i="23"/>
  <c r="XL99" i="23"/>
  <c r="VV99" i="23"/>
  <c r="UW99" i="23"/>
  <c r="YC99" i="23"/>
  <c r="VR99" i="23"/>
  <c r="YD99" i="23"/>
  <c r="VL99" i="23"/>
  <c r="XX99" i="23"/>
  <c r="VB99" i="23"/>
  <c r="XP99" i="23"/>
  <c r="VZ99" i="23"/>
  <c r="YL99" i="23"/>
  <c r="VT99" i="23"/>
  <c r="YF99" i="23"/>
  <c r="WH99" i="23"/>
  <c r="WB99" i="23"/>
  <c r="VJ99" i="23"/>
  <c r="WP99" i="23"/>
  <c r="WJ99" i="23"/>
  <c r="WX99" i="23"/>
  <c r="WR99" i="23"/>
  <c r="XF99" i="23"/>
  <c r="WZ99" i="23"/>
  <c r="XN99" i="23"/>
  <c r="XH99" i="23"/>
  <c r="XV99" i="23"/>
  <c r="VD99" i="23"/>
  <c r="YQ83" i="23"/>
  <c r="YC83" i="23"/>
  <c r="WW83" i="23"/>
  <c r="VQ83" i="23"/>
  <c r="YB83" i="23"/>
  <c r="WV83" i="23"/>
  <c r="VP83" i="23"/>
  <c r="XU83" i="23"/>
  <c r="WO83" i="23"/>
  <c r="VI83" i="23"/>
  <c r="XT83" i="23"/>
  <c r="WN83" i="23"/>
  <c r="VH83" i="23"/>
  <c r="XM83" i="23"/>
  <c r="WG83" i="23"/>
  <c r="VA83" i="23"/>
  <c r="YJ83" i="23"/>
  <c r="XD83" i="23"/>
  <c r="VX83" i="23"/>
  <c r="YR83" i="23"/>
  <c r="YK83" i="23"/>
  <c r="XE83" i="23"/>
  <c r="WF83" i="23"/>
  <c r="UZ83" i="23"/>
  <c r="XL83" i="23"/>
  <c r="VY83" i="23"/>
  <c r="WH83" i="23"/>
  <c r="WY83" i="23"/>
  <c r="VD83" i="23"/>
  <c r="XP83" i="23"/>
  <c r="WK83" i="23"/>
  <c r="VN83" i="23"/>
  <c r="XZ83" i="23"/>
  <c r="UY83" i="23"/>
  <c r="XK83" i="23"/>
  <c r="WX83" i="23"/>
  <c r="VC83" i="23"/>
  <c r="XO83" i="23"/>
  <c r="VT83" i="23"/>
  <c r="YF83" i="23"/>
  <c r="XA83" i="23"/>
  <c r="WD83" i="23"/>
  <c r="YP83" i="23"/>
  <c r="VO83" i="23"/>
  <c r="YA83" i="23"/>
  <c r="XF83" i="23"/>
  <c r="VK83" i="23"/>
  <c r="XW83" i="23"/>
  <c r="WB83" i="23"/>
  <c r="YN83" i="23"/>
  <c r="UW83" i="23"/>
  <c r="XI83" i="23"/>
  <c r="WL83" i="23"/>
  <c r="VW83" i="23"/>
  <c r="YI83" i="23"/>
  <c r="VB83" i="23"/>
  <c r="XN83" i="23"/>
  <c r="VS83" i="23"/>
  <c r="YE83" i="23"/>
  <c r="WJ83" i="23"/>
  <c r="VE83" i="23"/>
  <c r="XQ83" i="23"/>
  <c r="WT83" i="23"/>
  <c r="WE83" i="23"/>
  <c r="VZ83" i="23"/>
  <c r="YL83" i="23"/>
  <c r="WQ83" i="23"/>
  <c r="XH83" i="23"/>
  <c r="WC83" i="23"/>
  <c r="YO83" i="23"/>
  <c r="VF83" i="23"/>
  <c r="XR83" i="23"/>
  <c r="XC83" i="23"/>
  <c r="WP83" i="23"/>
  <c r="WA83" i="23"/>
  <c r="XX83" i="23"/>
  <c r="VM83" i="23"/>
  <c r="XS83" i="23"/>
  <c r="YH83" i="23"/>
  <c r="XV83" i="23"/>
  <c r="WI83" i="23"/>
  <c r="VU83" i="23"/>
  <c r="YD83" i="23"/>
  <c r="XG83" i="23"/>
  <c r="WS83" i="23"/>
  <c r="WR83" i="23"/>
  <c r="WM83" i="23"/>
  <c r="YM83" i="23"/>
  <c r="XY83" i="23"/>
  <c r="UX83" i="23"/>
  <c r="VJ83" i="23"/>
  <c r="YG83" i="23"/>
  <c r="VV83" i="23"/>
  <c r="XJ83" i="23"/>
  <c r="VR83" i="23"/>
  <c r="WU83" i="23"/>
  <c r="VL83" i="23"/>
  <c r="XB83" i="23"/>
  <c r="VG83" i="23"/>
  <c r="WZ83" i="23"/>
  <c r="ACL52" i="23"/>
  <c r="ABL52" i="23"/>
  <c r="YZ52" i="23"/>
  <c r="ABD52" i="23"/>
  <c r="AAV52" i="23"/>
  <c r="AAN52" i="23"/>
  <c r="AAF52" i="23"/>
  <c r="ZP52" i="23"/>
  <c r="ZH52" i="23"/>
  <c r="ACJ52" i="23"/>
  <c r="ZX52" i="23"/>
  <c r="ABT52" i="23"/>
  <c r="ACB52" i="23"/>
  <c r="AAC52" i="23"/>
  <c r="AAH52" i="23"/>
  <c r="AAK52" i="23"/>
  <c r="AAM52" i="23"/>
  <c r="ABZ52" i="23"/>
  <c r="ZN52" i="23"/>
  <c r="AAZ52" i="23"/>
  <c r="ACK52" i="23"/>
  <c r="ZY52" i="23"/>
  <c r="ABW52" i="23"/>
  <c r="AAS52" i="23"/>
  <c r="AAX52" i="23"/>
  <c r="ZC52" i="23"/>
  <c r="ABA52" i="23"/>
  <c r="ACQ52" i="23"/>
  <c r="AAE52" i="23"/>
  <c r="ABR52" i="23"/>
  <c r="ZF52" i="23"/>
  <c r="AAR52" i="23"/>
  <c r="ACC52" i="23"/>
  <c r="ZQ52" i="23"/>
  <c r="ACM52" i="23"/>
  <c r="ABI52" i="23"/>
  <c r="ABN52" i="23"/>
  <c r="ZS52" i="23"/>
  <c r="ABQ52" i="23"/>
  <c r="ACI52" i="23"/>
  <c r="ZW52" i="23"/>
  <c r="ABJ52" i="23"/>
  <c r="YX52" i="23"/>
  <c r="AAJ52" i="23"/>
  <c r="ABU52" i="23"/>
  <c r="ZI52" i="23"/>
  <c r="ABY52" i="23"/>
  <c r="ACD52" i="23"/>
  <c r="AAI52" i="23"/>
  <c r="ACG52" i="23"/>
  <c r="ZJ52" i="23"/>
  <c r="ACA52" i="23"/>
  <c r="ZO52" i="23"/>
  <c r="ABB52" i="23"/>
  <c r="ACN52" i="23"/>
  <c r="AAB52" i="23"/>
  <c r="ABM52" i="23"/>
  <c r="ZA52" i="23"/>
  <c r="ACO52" i="23"/>
  <c r="AAY52" i="23"/>
  <c r="ZZ52" i="23"/>
  <c r="ABS52" i="23"/>
  <c r="ZG52" i="23"/>
  <c r="AAT52" i="23"/>
  <c r="ACF52" i="23"/>
  <c r="ZT52" i="23"/>
  <c r="ABE52" i="23"/>
  <c r="ZK52" i="23"/>
  <c r="ZM52" i="23"/>
  <c r="ZR52" i="23"/>
  <c r="ZU52" i="23"/>
  <c r="ABV52" i="23"/>
  <c r="AAU52" i="23"/>
  <c r="ACH52" i="23"/>
  <c r="ZV52" i="23"/>
  <c r="ABH52" i="23"/>
  <c r="YV52" i="23"/>
  <c r="AAG52" i="23"/>
  <c r="ABG52" i="23"/>
  <c r="ABK52" i="23"/>
  <c r="ZL52" i="23"/>
  <c r="ZE52" i="23"/>
  <c r="ABC52" i="23"/>
  <c r="ZD52" i="23"/>
  <c r="AAP52" i="23"/>
  <c r="YY52" i="23"/>
  <c r="AAW52" i="23"/>
  <c r="ZB52" i="23"/>
  <c r="ABF52" i="23"/>
  <c r="ACP52" i="23"/>
  <c r="AAO52" i="23"/>
  <c r="ABO52" i="23"/>
  <c r="AAL52" i="23"/>
  <c r="AAA52" i="23"/>
  <c r="ABP52" i="23"/>
  <c r="YW52" i="23"/>
  <c r="ACE52" i="23"/>
  <c r="AAD52" i="23"/>
  <c r="AAQ52" i="23"/>
  <c r="ABX52" i="23"/>
  <c r="ACN41" i="23"/>
  <c r="ACK41" i="23"/>
  <c r="ABQ41" i="23"/>
  <c r="AAU41" i="23"/>
  <c r="ZY41" i="23"/>
  <c r="ZE41" i="23"/>
  <c r="ACG41" i="23"/>
  <c r="ABK41" i="23"/>
  <c r="AAO41" i="23"/>
  <c r="ZU41" i="23"/>
  <c r="YY41" i="23"/>
  <c r="ACA41" i="23"/>
  <c r="ABA41" i="23"/>
  <c r="ZW41" i="23"/>
  <c r="ABY41" i="23"/>
  <c r="AAW41" i="23"/>
  <c r="ZQ41" i="23"/>
  <c r="ABU41" i="23"/>
  <c r="AAS41" i="23"/>
  <c r="ZO41" i="23"/>
  <c r="ABS41" i="23"/>
  <c r="AAM41" i="23"/>
  <c r="ZM41" i="23"/>
  <c r="ACQ41" i="23"/>
  <c r="ABM41" i="23"/>
  <c r="AAK41" i="23"/>
  <c r="ZI41" i="23"/>
  <c r="ACC41" i="23"/>
  <c r="ABC41" i="23"/>
  <c r="AAC41" i="23"/>
  <c r="YW41" i="23"/>
  <c r="AAG41" i="23"/>
  <c r="AAE41" i="23"/>
  <c r="ZG41" i="23"/>
  <c r="ZA41" i="23"/>
  <c r="ACO41" i="23"/>
  <c r="ABE41" i="23"/>
  <c r="ACI41" i="23"/>
  <c r="ABI41" i="23"/>
  <c r="AAL41" i="23"/>
  <c r="ZP41" i="23"/>
  <c r="ACB41" i="23"/>
  <c r="ZR41" i="23"/>
  <c r="ACD41" i="23"/>
  <c r="AAA41" i="23"/>
  <c r="ACM41" i="23"/>
  <c r="AAJ41" i="23"/>
  <c r="AAT41" i="23"/>
  <c r="ZX41" i="23"/>
  <c r="ACJ41" i="23"/>
  <c r="ZZ41" i="23"/>
  <c r="ACL41" i="23"/>
  <c r="AAI41" i="23"/>
  <c r="AAR41" i="23"/>
  <c r="ABB41" i="23"/>
  <c r="AAF41" i="23"/>
  <c r="AAH41" i="23"/>
  <c r="AAQ41" i="23"/>
  <c r="AAZ41" i="23"/>
  <c r="YX41" i="23"/>
  <c r="ABJ41" i="23"/>
  <c r="AAN41" i="23"/>
  <c r="AAP41" i="23"/>
  <c r="AAY41" i="23"/>
  <c r="YV41" i="23"/>
  <c r="ABH41" i="23"/>
  <c r="ZF41" i="23"/>
  <c r="ABR41" i="23"/>
  <c r="AAV41" i="23"/>
  <c r="AAX41" i="23"/>
  <c r="ABG41" i="23"/>
  <c r="ZD41" i="23"/>
  <c r="ABP41" i="23"/>
  <c r="AAD41" i="23"/>
  <c r="ACP41" i="23"/>
  <c r="ZH41" i="23"/>
  <c r="ABT41" i="23"/>
  <c r="ZJ41" i="23"/>
  <c r="ABV41" i="23"/>
  <c r="ZS41" i="23"/>
  <c r="ACE41" i="23"/>
  <c r="AAB41" i="23"/>
  <c r="ABF41" i="23"/>
  <c r="ZL41" i="23"/>
  <c r="YZ41" i="23"/>
  <c r="ABN41" i="23"/>
  <c r="ZT41" i="23"/>
  <c r="ZN41" i="23"/>
  <c r="ABD41" i="23"/>
  <c r="ZC41" i="23"/>
  <c r="ABX41" i="23"/>
  <c r="ZV41" i="23"/>
  <c r="ABL41" i="23"/>
  <c r="ZK41" i="23"/>
  <c r="ACF41" i="23"/>
  <c r="ABZ41" i="23"/>
  <c r="ABO41" i="23"/>
  <c r="ZB41" i="23"/>
  <c r="ABW41" i="23"/>
  <c r="ACH41" i="23"/>
  <c r="ACM91" i="23"/>
  <c r="ACO91" i="23"/>
  <c r="ABY91" i="23"/>
  <c r="ABI91" i="23"/>
  <c r="AAS91" i="23"/>
  <c r="AAC91" i="23"/>
  <c r="ZM91" i="23"/>
  <c r="YX91" i="23"/>
  <c r="ACK91" i="23"/>
  <c r="ABU91" i="23"/>
  <c r="ABE91" i="23"/>
  <c r="AAO91" i="23"/>
  <c r="ZY91" i="23"/>
  <c r="ZI91" i="23"/>
  <c r="YW91" i="23"/>
  <c r="ACJ91" i="23"/>
  <c r="ABT91" i="23"/>
  <c r="ABD91" i="23"/>
  <c r="AAN91" i="23"/>
  <c r="ZX91" i="23"/>
  <c r="ZH91" i="23"/>
  <c r="YV91" i="23"/>
  <c r="ACH91" i="23"/>
  <c r="ABL91" i="23"/>
  <c r="AAK91" i="23"/>
  <c r="ZN91" i="23"/>
  <c r="ACG91" i="23"/>
  <c r="ABJ91" i="23"/>
  <c r="AAG91" i="23"/>
  <c r="ZF91" i="23"/>
  <c r="ACC91" i="23"/>
  <c r="ABB91" i="23"/>
  <c r="AAF91" i="23"/>
  <c r="ZE91" i="23"/>
  <c r="ABZ91" i="23"/>
  <c r="AAW91" i="23"/>
  <c r="ZV91" i="23"/>
  <c r="ZA91" i="23"/>
  <c r="ABR91" i="23"/>
  <c r="AAV91" i="23"/>
  <c r="ZU91" i="23"/>
  <c r="YZ91" i="23"/>
  <c r="ACP91" i="23"/>
  <c r="ZQ91" i="23"/>
  <c r="ACB91" i="23"/>
  <c r="ZP91" i="23"/>
  <c r="ABQ91" i="23"/>
  <c r="ZD91" i="23"/>
  <c r="ABM91" i="23"/>
  <c r="ABA91" i="23"/>
  <c r="AAD91" i="23"/>
  <c r="AAL91" i="23"/>
  <c r="AAT91" i="23"/>
  <c r="AAR91" i="23"/>
  <c r="YY91" i="23"/>
  <c r="ABK91" i="23"/>
  <c r="ZZ91" i="23"/>
  <c r="ACL91" i="23"/>
  <c r="AAY91" i="23"/>
  <c r="AAZ91" i="23"/>
  <c r="ZG91" i="23"/>
  <c r="ABS91" i="23"/>
  <c r="AAH91" i="23"/>
  <c r="ABG91" i="23"/>
  <c r="ABH91" i="23"/>
  <c r="ZO91" i="23"/>
  <c r="ACA91" i="23"/>
  <c r="AAP91" i="23"/>
  <c r="ZC91" i="23"/>
  <c r="ABO91" i="23"/>
  <c r="ABP91" i="23"/>
  <c r="ZW91" i="23"/>
  <c r="ACI91" i="23"/>
  <c r="AAX91" i="23"/>
  <c r="ZK91" i="23"/>
  <c r="ABW91" i="23"/>
  <c r="ZL91" i="23"/>
  <c r="ABX91" i="23"/>
  <c r="AAE91" i="23"/>
  <c r="ACQ91" i="23"/>
  <c r="ABF91" i="23"/>
  <c r="ZS91" i="23"/>
  <c r="ACE91" i="23"/>
  <c r="AAJ91" i="23"/>
  <c r="ABC91" i="23"/>
  <c r="ZR91" i="23"/>
  <c r="ACD91" i="23"/>
  <c r="AAQ91" i="23"/>
  <c r="ZT91" i="23"/>
  <c r="ABN91" i="23"/>
  <c r="AAA91" i="23"/>
  <c r="AAB91" i="23"/>
  <c r="ABV91" i="23"/>
  <c r="AAI91" i="23"/>
  <c r="ACF91" i="23"/>
  <c r="ACN91" i="23"/>
  <c r="AAM91" i="23"/>
  <c r="ZJ91" i="23"/>
  <c r="ZB91" i="23"/>
  <c r="AAU91" i="23"/>
  <c r="YL8" i="23"/>
  <c r="YK8" i="23"/>
  <c r="XY8" i="23"/>
  <c r="XK8" i="23"/>
  <c r="WY8" i="23"/>
  <c r="WL8" i="23"/>
  <c r="VY8" i="23"/>
  <c r="VM8" i="23"/>
  <c r="UY8" i="23"/>
  <c r="YI8" i="23"/>
  <c r="XW8" i="23"/>
  <c r="XJ8" i="23"/>
  <c r="WW8" i="23"/>
  <c r="WK8" i="23"/>
  <c r="VW8" i="23"/>
  <c r="VK8" i="23"/>
  <c r="UX8" i="23"/>
  <c r="YH8" i="23"/>
  <c r="XU8" i="23"/>
  <c r="XI8" i="23"/>
  <c r="WU8" i="23"/>
  <c r="WI8" i="23"/>
  <c r="VV8" i="23"/>
  <c r="VI8" i="23"/>
  <c r="UW8" i="23"/>
  <c r="YG8" i="23"/>
  <c r="XS8" i="23"/>
  <c r="XG8" i="23"/>
  <c r="WT8" i="23"/>
  <c r="WG8" i="23"/>
  <c r="VU8" i="23"/>
  <c r="VG8" i="23"/>
  <c r="YQ8" i="23"/>
  <c r="YE8" i="23"/>
  <c r="XR8" i="23"/>
  <c r="XE8" i="23"/>
  <c r="WS8" i="23"/>
  <c r="WE8" i="23"/>
  <c r="VS8" i="23"/>
  <c r="VF8" i="23"/>
  <c r="YM8" i="23"/>
  <c r="XZ8" i="23"/>
  <c r="XM8" i="23"/>
  <c r="XA8" i="23"/>
  <c r="WM8" i="23"/>
  <c r="WA8" i="23"/>
  <c r="VN8" i="23"/>
  <c r="VA8" i="23"/>
  <c r="XQ8" i="23"/>
  <c r="VQ8" i="23"/>
  <c r="WD8" i="23"/>
  <c r="XO8" i="23"/>
  <c r="VO8" i="23"/>
  <c r="XC8" i="23"/>
  <c r="VE8" i="23"/>
  <c r="XB8" i="23"/>
  <c r="VC8" i="23"/>
  <c r="YP8" i="23"/>
  <c r="WQ8" i="23"/>
  <c r="YO8" i="23"/>
  <c r="WO8" i="23"/>
  <c r="YC8" i="23"/>
  <c r="YA8" i="23"/>
  <c r="WC8" i="23"/>
  <c r="VT8" i="23"/>
  <c r="YF8" i="23"/>
  <c r="VX8" i="23"/>
  <c r="YJ8" i="23"/>
  <c r="WX8" i="23"/>
  <c r="WB8" i="23"/>
  <c r="YN8" i="23"/>
  <c r="WF8" i="23"/>
  <c r="YR8" i="23"/>
  <c r="XF8" i="23"/>
  <c r="WJ8" i="23"/>
  <c r="WN8" i="23"/>
  <c r="VB8" i="23"/>
  <c r="XN8" i="23"/>
  <c r="WR8" i="23"/>
  <c r="WV8" i="23"/>
  <c r="VJ8" i="23"/>
  <c r="XV8" i="23"/>
  <c r="WZ8" i="23"/>
  <c r="XD8" i="23"/>
  <c r="VR8" i="23"/>
  <c r="YD8" i="23"/>
  <c r="VL8" i="23"/>
  <c r="XX8" i="23"/>
  <c r="VP8" i="23"/>
  <c r="YB8" i="23"/>
  <c r="WP8" i="23"/>
  <c r="UZ8" i="23"/>
  <c r="VD8" i="23"/>
  <c r="VH8" i="23"/>
  <c r="XH8" i="23"/>
  <c r="XL8" i="23"/>
  <c r="XP8" i="23"/>
  <c r="XT8" i="23"/>
  <c r="VZ8" i="23"/>
  <c r="WH8" i="23"/>
  <c r="YO97" i="23"/>
  <c r="YH97" i="23"/>
  <c r="XD97" i="23"/>
  <c r="WO97" i="23"/>
  <c r="UZ97" i="23"/>
  <c r="VN97" i="23"/>
  <c r="VZ97" i="23"/>
  <c r="XR97" i="23"/>
  <c r="XF97" i="23"/>
  <c r="XG97" i="23"/>
  <c r="YI97" i="23"/>
  <c r="YJ97" i="23"/>
  <c r="WU97" i="23"/>
  <c r="VB97" i="23"/>
  <c r="VD97" i="23"/>
  <c r="WP97" i="23"/>
  <c r="WS97" i="23"/>
  <c r="XV97" i="23"/>
  <c r="WF97" i="23"/>
  <c r="XK97" i="23"/>
  <c r="WR97" i="23"/>
  <c r="WV97" i="23"/>
  <c r="YD97" i="23"/>
  <c r="VK97" i="23"/>
  <c r="WH97" i="23"/>
  <c r="WX97" i="23"/>
  <c r="YR97" i="23"/>
  <c r="VX97" i="23"/>
  <c r="UW97" i="23"/>
  <c r="WW97" i="23"/>
  <c r="WQ97" i="23"/>
  <c r="VO97" i="23"/>
  <c r="XI97" i="23"/>
  <c r="XZ97" i="23"/>
  <c r="WJ97" i="23"/>
  <c r="WM97" i="23"/>
  <c r="XU97" i="23"/>
  <c r="VC97" i="23"/>
  <c r="VY97" i="23"/>
  <c r="XM97" i="23"/>
  <c r="UX97" i="23"/>
  <c r="WN97" i="23"/>
  <c r="WC97" i="23"/>
  <c r="XY97" i="23"/>
  <c r="YN97" i="23"/>
  <c r="WB97" i="23"/>
  <c r="WD97" i="23"/>
  <c r="XL97" i="23"/>
  <c r="YK97" i="23"/>
  <c r="VQ97" i="23"/>
  <c r="YA97" i="23"/>
  <c r="VJ97" i="23"/>
  <c r="XB97" i="23"/>
  <c r="XN97" i="23"/>
  <c r="VS97" i="23"/>
  <c r="YC97" i="23"/>
  <c r="XT97" i="23"/>
  <c r="YL97" i="23"/>
  <c r="YF97" i="23"/>
  <c r="YP97" i="23"/>
  <c r="VU97" i="23"/>
  <c r="XC97" i="23"/>
  <c r="YB97" i="23"/>
  <c r="VI97" i="23"/>
  <c r="YQ97" i="23"/>
  <c r="VW97" i="23"/>
  <c r="XQ97" i="23"/>
  <c r="WA97" i="23"/>
  <c r="UY97" i="23"/>
  <c r="VR97" i="23"/>
  <c r="WZ97" i="23"/>
  <c r="WI97" i="23"/>
  <c r="VG97" i="23"/>
  <c r="XX97" i="23"/>
  <c r="YG97" i="23"/>
  <c r="VM97" i="23"/>
  <c r="WT97" i="23"/>
  <c r="XS97" i="23"/>
  <c r="VA97" i="23"/>
  <c r="WL97" i="23"/>
  <c r="YE97" i="23"/>
  <c r="XH97" i="23"/>
  <c r="VV97" i="23"/>
  <c r="WE97" i="23"/>
  <c r="YM97" i="23"/>
  <c r="VL97" i="23"/>
  <c r="VT97" i="23"/>
  <c r="XP97" i="23"/>
  <c r="XW97" i="23"/>
  <c r="VE97" i="23"/>
  <c r="WK97" i="23"/>
  <c r="XJ97" i="23"/>
  <c r="VH97" i="23"/>
  <c r="WY97" i="23"/>
  <c r="VP97" i="23"/>
  <c r="VF97" i="23"/>
  <c r="WG97" i="23"/>
  <c r="XA97" i="23"/>
  <c r="XO97" i="23"/>
  <c r="XE97" i="23"/>
  <c r="YP53" i="23"/>
  <c r="YC53" i="23"/>
  <c r="XM53" i="23"/>
  <c r="WW53" i="23"/>
  <c r="WG53" i="23"/>
  <c r="VQ53" i="23"/>
  <c r="VA53" i="23"/>
  <c r="YR53" i="23"/>
  <c r="YB53" i="23"/>
  <c r="XL53" i="23"/>
  <c r="WV53" i="23"/>
  <c r="WF53" i="23"/>
  <c r="VP53" i="23"/>
  <c r="UZ53" i="23"/>
  <c r="YK53" i="23"/>
  <c r="XU53" i="23"/>
  <c r="XE53" i="23"/>
  <c r="WO53" i="23"/>
  <c r="VY53" i="23"/>
  <c r="VI53" i="23"/>
  <c r="YL53" i="23"/>
  <c r="XN53" i="23"/>
  <c r="WN53" i="23"/>
  <c r="VK53" i="23"/>
  <c r="YJ53" i="23"/>
  <c r="XG53" i="23"/>
  <c r="WI53" i="23"/>
  <c r="VJ53" i="23"/>
  <c r="YE53" i="23"/>
  <c r="XF53" i="23"/>
  <c r="WH53" i="23"/>
  <c r="VH53" i="23"/>
  <c r="YD53" i="23"/>
  <c r="XD53" i="23"/>
  <c r="WA53" i="23"/>
  <c r="VC53" i="23"/>
  <c r="XW53" i="23"/>
  <c r="WY53" i="23"/>
  <c r="VZ53" i="23"/>
  <c r="VB53" i="23"/>
  <c r="XV53" i="23"/>
  <c r="WX53" i="23"/>
  <c r="VX53" i="23"/>
  <c r="VS53" i="23"/>
  <c r="VR53" i="23"/>
  <c r="YM53" i="23"/>
  <c r="XT53" i="23"/>
  <c r="WP53" i="23"/>
  <c r="XO53" i="23"/>
  <c r="WQ53" i="23"/>
  <c r="VW53" i="23"/>
  <c r="YI53" i="23"/>
  <c r="VT53" i="23"/>
  <c r="YF53" i="23"/>
  <c r="WE53" i="23"/>
  <c r="YQ53" i="23"/>
  <c r="WB53" i="23"/>
  <c r="YN53" i="23"/>
  <c r="WM53" i="23"/>
  <c r="WJ53" i="23"/>
  <c r="WU53" i="23"/>
  <c r="XC53" i="23"/>
  <c r="UY53" i="23"/>
  <c r="XK53" i="23"/>
  <c r="XS53" i="23"/>
  <c r="WR53" i="23"/>
  <c r="VE53" i="23"/>
  <c r="XQ53" i="23"/>
  <c r="VN53" i="23"/>
  <c r="XZ53" i="23"/>
  <c r="XH53" i="23"/>
  <c r="VU53" i="23"/>
  <c r="YG53" i="23"/>
  <c r="WD53" i="23"/>
  <c r="XP53" i="23"/>
  <c r="WC53" i="23"/>
  <c r="YO53" i="23"/>
  <c r="WL53" i="23"/>
  <c r="XX53" i="23"/>
  <c r="WK53" i="23"/>
  <c r="WT53" i="23"/>
  <c r="VO53" i="23"/>
  <c r="VL53" i="23"/>
  <c r="UW53" i="23"/>
  <c r="XI53" i="23"/>
  <c r="VF53" i="23"/>
  <c r="XR53" i="23"/>
  <c r="YA53" i="23"/>
  <c r="WZ53" i="23"/>
  <c r="UX53" i="23"/>
  <c r="VM53" i="23"/>
  <c r="VV53" i="23"/>
  <c r="VG53" i="23"/>
  <c r="WS53" i="23"/>
  <c r="XB53" i="23"/>
  <c r="VD53" i="23"/>
  <c r="XA53" i="23"/>
  <c r="XJ53" i="23"/>
  <c r="XY53" i="23"/>
  <c r="YH53" i="23"/>
  <c r="YQ61" i="23"/>
  <c r="YK61" i="23"/>
  <c r="XU61" i="23"/>
  <c r="XE61" i="23"/>
  <c r="WO61" i="23"/>
  <c r="VY61" i="23"/>
  <c r="VI61" i="23"/>
  <c r="YH61" i="23"/>
  <c r="XR61" i="23"/>
  <c r="XB61" i="23"/>
  <c r="WL61" i="23"/>
  <c r="VV61" i="23"/>
  <c r="VF61" i="23"/>
  <c r="YD61" i="23"/>
  <c r="XN61" i="23"/>
  <c r="WX61" i="23"/>
  <c r="WH61" i="23"/>
  <c r="VR61" i="23"/>
  <c r="VB61" i="23"/>
  <c r="YC61" i="23"/>
  <c r="XM61" i="23"/>
  <c r="WW61" i="23"/>
  <c r="WG61" i="23"/>
  <c r="VQ61" i="23"/>
  <c r="VA61" i="23"/>
  <c r="YL61" i="23"/>
  <c r="XV61" i="23"/>
  <c r="XF61" i="23"/>
  <c r="WP61" i="23"/>
  <c r="VZ61" i="23"/>
  <c r="VJ61" i="23"/>
  <c r="XW61" i="23"/>
  <c r="WD61" i="23"/>
  <c r="XO61" i="23"/>
  <c r="WA61" i="23"/>
  <c r="XJ61" i="23"/>
  <c r="VS61" i="23"/>
  <c r="XG61" i="23"/>
  <c r="VN61" i="23"/>
  <c r="YP61" i="23"/>
  <c r="WY61" i="23"/>
  <c r="VK61" i="23"/>
  <c r="YM61" i="23"/>
  <c r="WT61" i="23"/>
  <c r="VC61" i="23"/>
  <c r="YE61" i="23"/>
  <c r="XZ61" i="23"/>
  <c r="WQ61" i="23"/>
  <c r="WI61" i="23"/>
  <c r="UX61" i="23"/>
  <c r="VP61" i="23"/>
  <c r="YB61" i="23"/>
  <c r="VT61" i="23"/>
  <c r="YF61" i="23"/>
  <c r="VU61" i="23"/>
  <c r="YG61" i="23"/>
  <c r="UY61" i="23"/>
  <c r="XK61" i="23"/>
  <c r="WF61" i="23"/>
  <c r="YR61" i="23"/>
  <c r="WJ61" i="23"/>
  <c r="WK61" i="23"/>
  <c r="VO61" i="23"/>
  <c r="YA61" i="23"/>
  <c r="WN61" i="23"/>
  <c r="WR61" i="23"/>
  <c r="WS61" i="23"/>
  <c r="VW61" i="23"/>
  <c r="YI61" i="23"/>
  <c r="WV61" i="23"/>
  <c r="WZ61" i="23"/>
  <c r="XA61" i="23"/>
  <c r="WE61" i="23"/>
  <c r="VH61" i="23"/>
  <c r="XT61" i="23"/>
  <c r="VL61" i="23"/>
  <c r="XX61" i="23"/>
  <c r="VM61" i="23"/>
  <c r="XY61" i="23"/>
  <c r="XC61" i="23"/>
  <c r="WB61" i="23"/>
  <c r="YO61" i="23"/>
  <c r="XH61" i="23"/>
  <c r="UZ61" i="23"/>
  <c r="XP61" i="23"/>
  <c r="VG61" i="23"/>
  <c r="VD61" i="23"/>
  <c r="VX61" i="23"/>
  <c r="YN61" i="23"/>
  <c r="UW61" i="23"/>
  <c r="WM61" i="23"/>
  <c r="YJ61" i="23"/>
  <c r="XD61" i="23"/>
  <c r="VE61" i="23"/>
  <c r="WU61" i="23"/>
  <c r="XL61" i="23"/>
  <c r="WC61" i="23"/>
  <c r="XS61" i="23"/>
  <c r="XI61" i="23"/>
  <c r="XQ61" i="23"/>
  <c r="YK54" i="23"/>
  <c r="XZ54" i="23"/>
  <c r="WT54" i="23"/>
  <c r="VN54" i="23"/>
  <c r="XW54" i="23"/>
  <c r="WQ54" i="23"/>
  <c r="VM54" i="23"/>
  <c r="YP54" i="23"/>
  <c r="XJ54" i="23"/>
  <c r="WD54" i="23"/>
  <c r="VE54" i="23"/>
  <c r="XR54" i="23"/>
  <c r="VV54" i="23"/>
  <c r="XO54" i="23"/>
  <c r="VS54" i="23"/>
  <c r="XG54" i="23"/>
  <c r="VK54" i="23"/>
  <c r="XB54" i="23"/>
  <c r="VF54" i="23"/>
  <c r="WY54" i="23"/>
  <c r="VC54" i="23"/>
  <c r="YM54" i="23"/>
  <c r="WL54" i="23"/>
  <c r="UX54" i="23"/>
  <c r="WI54" i="23"/>
  <c r="WA54" i="23"/>
  <c r="UW54" i="23"/>
  <c r="YE54" i="23"/>
  <c r="YH54" i="23"/>
  <c r="WX54" i="23"/>
  <c r="VT54" i="23"/>
  <c r="YF54" i="23"/>
  <c r="WS54" i="23"/>
  <c r="WU54" i="23"/>
  <c r="XF54" i="23"/>
  <c r="WB54" i="23"/>
  <c r="YN54" i="23"/>
  <c r="XA54" i="23"/>
  <c r="XC54" i="23"/>
  <c r="VB54" i="23"/>
  <c r="XN54" i="23"/>
  <c r="WJ54" i="23"/>
  <c r="XI54" i="23"/>
  <c r="UY54" i="23"/>
  <c r="XK54" i="23"/>
  <c r="VJ54" i="23"/>
  <c r="XV54" i="23"/>
  <c r="WR54" i="23"/>
  <c r="XQ54" i="23"/>
  <c r="VR54" i="23"/>
  <c r="YD54" i="23"/>
  <c r="WZ54" i="23"/>
  <c r="XY54" i="23"/>
  <c r="VZ54" i="23"/>
  <c r="YL54" i="23"/>
  <c r="XH54" i="23"/>
  <c r="VD54" i="23"/>
  <c r="WE54" i="23"/>
  <c r="WF54" i="23"/>
  <c r="YR54" i="23"/>
  <c r="WW54" i="23"/>
  <c r="WH54" i="23"/>
  <c r="XP54" i="23"/>
  <c r="XS54" i="23"/>
  <c r="WV54" i="23"/>
  <c r="VA54" i="23"/>
  <c r="XM54" i="23"/>
  <c r="WP54" i="23"/>
  <c r="XX54" i="23"/>
  <c r="VU54" i="23"/>
  <c r="YA54" i="23"/>
  <c r="XD54" i="23"/>
  <c r="VI54" i="23"/>
  <c r="XU54" i="23"/>
  <c r="WC54" i="23"/>
  <c r="YI54" i="23"/>
  <c r="UZ54" i="23"/>
  <c r="XL54" i="23"/>
  <c r="VQ54" i="23"/>
  <c r="YC54" i="23"/>
  <c r="YO54" i="23"/>
  <c r="VW54" i="23"/>
  <c r="VX54" i="23"/>
  <c r="YJ54" i="23"/>
  <c r="WO54" i="23"/>
  <c r="VG54" i="23"/>
  <c r="WN54" i="23"/>
  <c r="XE54" i="23"/>
  <c r="WG54" i="23"/>
  <c r="VO54" i="23"/>
  <c r="XT54" i="23"/>
  <c r="WM54" i="23"/>
  <c r="YB54" i="23"/>
  <c r="YQ54" i="23"/>
  <c r="VL54" i="23"/>
  <c r="VH54" i="23"/>
  <c r="VP54" i="23"/>
  <c r="YG54" i="23"/>
  <c r="VY54" i="23"/>
  <c r="WK54" i="23"/>
  <c r="ACO59" i="23"/>
  <c r="ABX59" i="23"/>
  <c r="ZC59" i="23"/>
  <c r="ABO59" i="23"/>
  <c r="ABF59" i="23"/>
  <c r="AAW59" i="23"/>
  <c r="AAM59" i="23"/>
  <c r="ACG59" i="23"/>
  <c r="ZL59" i="23"/>
  <c r="ACP59" i="23"/>
  <c r="AAD59" i="23"/>
  <c r="ZU59" i="23"/>
  <c r="ZT59" i="23"/>
  <c r="ABL59" i="23"/>
  <c r="YZ59" i="23"/>
  <c r="ABP59" i="23"/>
  <c r="ZN59" i="23"/>
  <c r="ACI59" i="23"/>
  <c r="ZY59" i="23"/>
  <c r="ABJ59" i="23"/>
  <c r="ABK59" i="23"/>
  <c r="ZJ59" i="23"/>
  <c r="ACE59" i="23"/>
  <c r="AAC59" i="23"/>
  <c r="ABD59" i="23"/>
  <c r="ZD59" i="23"/>
  <c r="ABY59" i="23"/>
  <c r="ZW59" i="23"/>
  <c r="AAH59" i="23"/>
  <c r="YX59" i="23"/>
  <c r="ABS59" i="23"/>
  <c r="YY59" i="23"/>
  <c r="ABU59" i="23"/>
  <c r="AAL59" i="23"/>
  <c r="AAV59" i="23"/>
  <c r="ZM59" i="23"/>
  <c r="ACH59" i="23"/>
  <c r="AAG59" i="23"/>
  <c r="AAQ59" i="23"/>
  <c r="ZG59" i="23"/>
  <c r="ACC59" i="23"/>
  <c r="ZI59" i="23"/>
  <c r="ACD59" i="23"/>
  <c r="AAB59" i="23"/>
  <c r="AAU59" i="23"/>
  <c r="AAN59" i="23"/>
  <c r="ZV59" i="23"/>
  <c r="ACQ59" i="23"/>
  <c r="AAP59" i="23"/>
  <c r="AAZ59" i="23"/>
  <c r="ZQ59" i="23"/>
  <c r="ACL59" i="23"/>
  <c r="ZR59" i="23"/>
  <c r="ACM59" i="23"/>
  <c r="AAK59" i="23"/>
  <c r="ABE59" i="23"/>
  <c r="AAF59" i="23"/>
  <c r="AAE59" i="23"/>
  <c r="AAY59" i="23"/>
  <c r="ABI59" i="23"/>
  <c r="ZZ59" i="23"/>
  <c r="AAA59" i="23"/>
  <c r="AAT59" i="23"/>
  <c r="ZK59" i="23"/>
  <c r="ACF59" i="23"/>
  <c r="ABT59" i="23"/>
  <c r="ZH59" i="23"/>
  <c r="ABG59" i="23"/>
  <c r="ZE59" i="23"/>
  <c r="ABZ59" i="23"/>
  <c r="ZO59" i="23"/>
  <c r="ACK59" i="23"/>
  <c r="ABA59" i="23"/>
  <c r="ABB59" i="23"/>
  <c r="ZA59" i="23"/>
  <c r="ABV59" i="23"/>
  <c r="AAO59" i="23"/>
  <c r="ABR59" i="23"/>
  <c r="AAI59" i="23"/>
  <c r="AAJ59" i="23"/>
  <c r="ZB59" i="23"/>
  <c r="AAX59" i="23"/>
  <c r="ACA59" i="23"/>
  <c r="AAR59" i="23"/>
  <c r="AAS59" i="23"/>
  <c r="ABN59" i="23"/>
  <c r="ZS59" i="23"/>
  <c r="ABW59" i="23"/>
  <c r="YV59" i="23"/>
  <c r="ABC59" i="23"/>
  <c r="ACJ59" i="23"/>
  <c r="ABH59" i="23"/>
  <c r="ABM59" i="23"/>
  <c r="ZP59" i="23"/>
  <c r="ZF59" i="23"/>
  <c r="YW59" i="23"/>
  <c r="ZX59" i="23"/>
  <c r="ACB59" i="23"/>
  <c r="ACN59" i="23"/>
  <c r="ABQ59" i="23"/>
  <c r="WY39" i="23"/>
  <c r="VK39" i="23"/>
  <c r="XG39" i="23"/>
  <c r="VC39" i="23"/>
  <c r="YM39" i="23"/>
  <c r="WQ39" i="23"/>
  <c r="YC39" i="23"/>
  <c r="WG39" i="23"/>
  <c r="XW39" i="23"/>
  <c r="WA39" i="23"/>
  <c r="WI39" i="23"/>
  <c r="VS39" i="23"/>
  <c r="VQ39" i="23"/>
  <c r="VA39" i="23"/>
  <c r="YE39" i="23"/>
  <c r="WW39" i="23"/>
  <c r="XO39" i="23"/>
  <c r="XM39" i="23"/>
  <c r="WL39" i="23"/>
  <c r="XY39" i="23"/>
  <c r="VM39" i="23"/>
  <c r="WX39" i="23"/>
  <c r="YI39" i="23"/>
  <c r="VW39" i="23"/>
  <c r="XX39" i="23"/>
  <c r="VP39" i="23"/>
  <c r="WO39" i="23"/>
  <c r="YP39" i="23"/>
  <c r="WD39" i="23"/>
  <c r="XQ39" i="23"/>
  <c r="VE39" i="23"/>
  <c r="WP39" i="23"/>
  <c r="YA39" i="23"/>
  <c r="VO39" i="23"/>
  <c r="YN39" i="23"/>
  <c r="WF39" i="23"/>
  <c r="VH39" i="23"/>
  <c r="XE39" i="23"/>
  <c r="YH39" i="23"/>
  <c r="VV39" i="23"/>
  <c r="XI39" i="23"/>
  <c r="UW39" i="23"/>
  <c r="WH39" i="23"/>
  <c r="XS39" i="23"/>
  <c r="VG39" i="23"/>
  <c r="WV39" i="23"/>
  <c r="VD39" i="23"/>
  <c r="VX39" i="23"/>
  <c r="XU39" i="23"/>
  <c r="XZ39" i="23"/>
  <c r="VN39" i="23"/>
  <c r="XA39" i="23"/>
  <c r="YL39" i="23"/>
  <c r="VZ39" i="23"/>
  <c r="XK39" i="23"/>
  <c r="UY39" i="23"/>
  <c r="XL39" i="23"/>
  <c r="VT39" i="23"/>
  <c r="WN39" i="23"/>
  <c r="WT39" i="23"/>
  <c r="YG39" i="23"/>
  <c r="VU39" i="23"/>
  <c r="XF39" i="23"/>
  <c r="YQ39" i="23"/>
  <c r="WE39" i="23"/>
  <c r="XH39" i="23"/>
  <c r="UZ39" i="23"/>
  <c r="YF39" i="23"/>
  <c r="VY39" i="23"/>
  <c r="YO39" i="23"/>
  <c r="VJ39" i="23"/>
  <c r="XP39" i="23"/>
  <c r="WS39" i="23"/>
  <c r="VB39" i="23"/>
  <c r="WK39" i="23"/>
  <c r="XC39" i="23"/>
  <c r="XR39" i="23"/>
  <c r="WC39" i="23"/>
  <c r="WU39" i="23"/>
  <c r="XD39" i="23"/>
  <c r="XJ39" i="23"/>
  <c r="YD39" i="23"/>
  <c r="WM39" i="23"/>
  <c r="YB39" i="23"/>
  <c r="XT39" i="23"/>
  <c r="XB39" i="23"/>
  <c r="XV39" i="23"/>
  <c r="VL39" i="23"/>
  <c r="YR39" i="23"/>
  <c r="YJ39" i="23"/>
  <c r="VI39" i="23"/>
  <c r="VF39" i="23"/>
  <c r="YK39" i="23"/>
  <c r="UX39" i="23"/>
  <c r="XN39" i="23"/>
  <c r="WJ39" i="23"/>
  <c r="WR39" i="23"/>
  <c r="VR39" i="23"/>
  <c r="WB39" i="23"/>
  <c r="WZ39" i="23"/>
  <c r="YD48" i="23"/>
  <c r="WR48" i="23"/>
  <c r="VC48" i="23"/>
  <c r="YM48" i="23"/>
  <c r="VW48" i="23"/>
  <c r="XP48" i="23"/>
  <c r="XQ48" i="23"/>
  <c r="VG48" i="23"/>
  <c r="XY48" i="23"/>
  <c r="YF48" i="23"/>
  <c r="VQ48" i="23"/>
  <c r="WV48" i="23"/>
  <c r="YC48" i="23"/>
  <c r="VN48" i="23"/>
  <c r="WS48" i="23"/>
  <c r="YG48" i="23"/>
  <c r="VR48" i="23"/>
  <c r="VT48" i="23"/>
  <c r="YR48" i="23"/>
  <c r="WB48" i="23"/>
  <c r="XW48" i="23"/>
  <c r="VI48" i="23"/>
  <c r="WN48" i="23"/>
  <c r="XT48" i="23"/>
  <c r="VF48" i="23"/>
  <c r="WK48" i="23"/>
  <c r="XX48" i="23"/>
  <c r="VJ48" i="23"/>
  <c r="WQ48" i="23"/>
  <c r="WY48" i="23"/>
  <c r="VL48" i="23"/>
  <c r="YQ48" i="23"/>
  <c r="XN48" i="23"/>
  <c r="VA48" i="23"/>
  <c r="WF48" i="23"/>
  <c r="XJ48" i="23"/>
  <c r="UX48" i="23"/>
  <c r="WC48" i="23"/>
  <c r="XO48" i="23"/>
  <c r="VB48" i="23"/>
  <c r="XL48" i="23"/>
  <c r="XU48" i="23"/>
  <c r="WI48" i="23"/>
  <c r="YI48" i="23"/>
  <c r="XE48" i="23"/>
  <c r="YN48" i="23"/>
  <c r="VX48" i="23"/>
  <c r="XB48" i="23"/>
  <c r="YK48" i="23"/>
  <c r="VU48" i="23"/>
  <c r="XF48" i="23"/>
  <c r="VS48" i="23"/>
  <c r="WU48" i="23"/>
  <c r="WZ48" i="23"/>
  <c r="YO48" i="23"/>
  <c r="VY48" i="23"/>
  <c r="XD48" i="23"/>
  <c r="YL48" i="23"/>
  <c r="VV48" i="23"/>
  <c r="XA48" i="23"/>
  <c r="YP48" i="23"/>
  <c r="VZ48" i="23"/>
  <c r="UY48" i="23"/>
  <c r="XV48" i="23"/>
  <c r="YB48" i="23"/>
  <c r="WH48" i="23"/>
  <c r="VK48" i="23"/>
  <c r="YA48" i="23"/>
  <c r="XM48" i="23"/>
  <c r="XR48" i="23"/>
  <c r="WM48" i="23"/>
  <c r="WE48" i="23"/>
  <c r="XS48" i="23"/>
  <c r="VP48" i="23"/>
  <c r="XI48" i="23"/>
  <c r="XH48" i="23"/>
  <c r="XK48" i="23"/>
  <c r="VH48" i="23"/>
  <c r="VM48" i="23"/>
  <c r="YH48" i="23"/>
  <c r="VD48" i="23"/>
  <c r="VO48" i="23"/>
  <c r="WW48" i="23"/>
  <c r="UZ48" i="23"/>
  <c r="VE48" i="23"/>
  <c r="WA48" i="23"/>
  <c r="XC48" i="23"/>
  <c r="WJ48" i="23"/>
  <c r="WO48" i="23"/>
  <c r="WT48" i="23"/>
  <c r="UW48" i="23"/>
  <c r="WX48" i="23"/>
  <c r="XZ48" i="23"/>
  <c r="WG48" i="23"/>
  <c r="YJ48" i="23"/>
  <c r="WD48" i="23"/>
  <c r="YE48" i="23"/>
  <c r="WL48" i="23"/>
  <c r="WP48" i="23"/>
  <c r="XG48" i="23"/>
  <c r="XG25" i="23"/>
  <c r="WA25" i="23"/>
  <c r="YK25" i="23"/>
  <c r="XA25" i="23"/>
  <c r="VU25" i="23"/>
  <c r="YI25" i="23"/>
  <c r="WY25" i="23"/>
  <c r="VS25" i="23"/>
  <c r="YA25" i="23"/>
  <c r="WS25" i="23"/>
  <c r="VM25" i="23"/>
  <c r="XX25" i="23"/>
  <c r="WQ25" i="23"/>
  <c r="VK25" i="23"/>
  <c r="XI25" i="23"/>
  <c r="WC25" i="23"/>
  <c r="UW25" i="23"/>
  <c r="VE25" i="23"/>
  <c r="VC25" i="23"/>
  <c r="XQ25" i="23"/>
  <c r="XO25" i="23"/>
  <c r="WK25" i="23"/>
  <c r="WI25" i="23"/>
  <c r="XV25" i="23"/>
  <c r="WJ25" i="23"/>
  <c r="YO25" i="23"/>
  <c r="WR25" i="23"/>
  <c r="YG25" i="23"/>
  <c r="WZ25" i="23"/>
  <c r="XY25" i="23"/>
  <c r="XH25" i="23"/>
  <c r="VF25" i="23"/>
  <c r="YD25" i="23"/>
  <c r="WB25" i="23"/>
  <c r="XP25" i="23"/>
  <c r="UX25" i="23"/>
  <c r="XR25" i="23"/>
  <c r="WE25" i="23"/>
  <c r="WV25" i="23"/>
  <c r="VQ25" i="23"/>
  <c r="YF25" i="23"/>
  <c r="WH25" i="23"/>
  <c r="XZ25" i="23"/>
  <c r="VN25" i="23"/>
  <c r="YB25" i="23"/>
  <c r="WM25" i="23"/>
  <c r="XD25" i="23"/>
  <c r="VY25" i="23"/>
  <c r="YQ25" i="23"/>
  <c r="WP25" i="23"/>
  <c r="YJ25" i="23"/>
  <c r="VV25" i="23"/>
  <c r="YM25" i="23"/>
  <c r="WU25" i="23"/>
  <c r="UZ25" i="23"/>
  <c r="XL25" i="23"/>
  <c r="WG25" i="23"/>
  <c r="WX25" i="23"/>
  <c r="WD25" i="23"/>
  <c r="XC25" i="23"/>
  <c r="VH25" i="23"/>
  <c r="XT25" i="23"/>
  <c r="WO25" i="23"/>
  <c r="XF25" i="23"/>
  <c r="VT25" i="23"/>
  <c r="XJ25" i="23"/>
  <c r="VW25" i="23"/>
  <c r="YN25" i="23"/>
  <c r="WN25" i="23"/>
  <c r="VI25" i="23"/>
  <c r="XU25" i="23"/>
  <c r="VZ25" i="23"/>
  <c r="YR25" i="23"/>
  <c r="VL25" i="23"/>
  <c r="XS25" i="23"/>
  <c r="XN25" i="23"/>
  <c r="YC25" i="23"/>
  <c r="VP25" i="23"/>
  <c r="XW25" i="23"/>
  <c r="VX25" i="23"/>
  <c r="YH25" i="23"/>
  <c r="WL25" i="23"/>
  <c r="WF25" i="23"/>
  <c r="WT25" i="23"/>
  <c r="UY25" i="23"/>
  <c r="YE25" i="23"/>
  <c r="VA25" i="23"/>
  <c r="XB25" i="23"/>
  <c r="VG25" i="23"/>
  <c r="YP25" i="23"/>
  <c r="WW25" i="23"/>
  <c r="VB25" i="23"/>
  <c r="VO25" i="23"/>
  <c r="VJ25" i="23"/>
  <c r="XK25" i="23"/>
  <c r="VR25" i="23"/>
  <c r="YL25" i="23"/>
  <c r="XE25" i="23"/>
  <c r="VD25" i="23"/>
  <c r="XM25" i="23"/>
  <c r="ACN11" i="23"/>
  <c r="ABX11" i="23"/>
  <c r="ABB11" i="23"/>
  <c r="ACM11" i="23"/>
  <c r="ABM11" i="23"/>
  <c r="AAO11" i="23"/>
  <c r="ZT11" i="23"/>
  <c r="YX11" i="23"/>
  <c r="ACJ11" i="23"/>
  <c r="ABJ11" i="23"/>
  <c r="AAL11" i="23"/>
  <c r="ZQ11" i="23"/>
  <c r="YV11" i="23"/>
  <c r="ACF11" i="23"/>
  <c r="ABH11" i="23"/>
  <c r="AAJ11" i="23"/>
  <c r="ZN11" i="23"/>
  <c r="ACC11" i="23"/>
  <c r="ABE11" i="23"/>
  <c r="AAG11" i="23"/>
  <c r="ZL11" i="23"/>
  <c r="ABZ11" i="23"/>
  <c r="AAZ11" i="23"/>
  <c r="AAD11" i="23"/>
  <c r="ZI11" i="23"/>
  <c r="ABP11" i="23"/>
  <c r="AAR11" i="23"/>
  <c r="ZV11" i="23"/>
  <c r="ZA11" i="23"/>
  <c r="AAB11" i="23"/>
  <c r="ZY11" i="23"/>
  <c r="ZF11" i="23"/>
  <c r="ZD11" i="23"/>
  <c r="ABU11" i="23"/>
  <c r="AAT11" i="23"/>
  <c r="ABR11" i="23"/>
  <c r="AAW11" i="23"/>
  <c r="AAF11" i="23"/>
  <c r="ZR11" i="23"/>
  <c r="ACD11" i="23"/>
  <c r="AAA11" i="23"/>
  <c r="ACO11" i="23"/>
  <c r="ZM11" i="23"/>
  <c r="ABY11" i="23"/>
  <c r="ABC11" i="23"/>
  <c r="AAN11" i="23"/>
  <c r="ZZ11" i="23"/>
  <c r="ACQ11" i="23"/>
  <c r="AAI11" i="23"/>
  <c r="ZU11" i="23"/>
  <c r="ACG11" i="23"/>
  <c r="YY11" i="23"/>
  <c r="ABK11" i="23"/>
  <c r="AAV11" i="23"/>
  <c r="AAH11" i="23"/>
  <c r="ACI11" i="23"/>
  <c r="AAQ11" i="23"/>
  <c r="AAC11" i="23"/>
  <c r="ZG11" i="23"/>
  <c r="ABS11" i="23"/>
  <c r="ABD11" i="23"/>
  <c r="AAP11" i="23"/>
  <c r="ACP11" i="23"/>
  <c r="AAY11" i="23"/>
  <c r="AAK11" i="23"/>
  <c r="ZO11" i="23"/>
  <c r="ACA11" i="23"/>
  <c r="YZ11" i="23"/>
  <c r="ABL11" i="23"/>
  <c r="AAX11" i="23"/>
  <c r="ACH11" i="23"/>
  <c r="ABG11" i="23"/>
  <c r="AAS11" i="23"/>
  <c r="ZW11" i="23"/>
  <c r="ACK11" i="23"/>
  <c r="ZX11" i="23"/>
  <c r="ACL11" i="23"/>
  <c r="ZJ11" i="23"/>
  <c r="ABV11" i="23"/>
  <c r="ZS11" i="23"/>
  <c r="ACE11" i="23"/>
  <c r="ZE11" i="23"/>
  <c r="ABQ11" i="23"/>
  <c r="AAU11" i="23"/>
  <c r="ABO11" i="23"/>
  <c r="ABW11" i="23"/>
  <c r="ZH11" i="23"/>
  <c r="ZP11" i="23"/>
  <c r="ZB11" i="23"/>
  <c r="YW11" i="23"/>
  <c r="ABT11" i="23"/>
  <c r="ABF11" i="23"/>
  <c r="ABA11" i="23"/>
  <c r="ZK11" i="23"/>
  <c r="AAM11" i="23"/>
  <c r="ABI11" i="23"/>
  <c r="ZC11" i="23"/>
  <c r="ACB11" i="23"/>
  <c r="ABN11" i="23"/>
  <c r="AAE11" i="23"/>
  <c r="YO14" i="23"/>
  <c r="YI14" i="23"/>
  <c r="XM14" i="23"/>
  <c r="WQ14" i="23"/>
  <c r="VW14" i="23"/>
  <c r="VA14" i="23"/>
  <c r="YE14" i="23"/>
  <c r="XK14" i="23"/>
  <c r="WO14" i="23"/>
  <c r="VS14" i="23"/>
  <c r="UY14" i="23"/>
  <c r="YC14" i="23"/>
  <c r="XG14" i="23"/>
  <c r="WM14" i="23"/>
  <c r="VQ14" i="23"/>
  <c r="YA14" i="23"/>
  <c r="XE14" i="23"/>
  <c r="WI14" i="23"/>
  <c r="VO14" i="23"/>
  <c r="XW14" i="23"/>
  <c r="XC14" i="23"/>
  <c r="WG14" i="23"/>
  <c r="VK14" i="23"/>
  <c r="YK14" i="23"/>
  <c r="XO14" i="23"/>
  <c r="WU14" i="23"/>
  <c r="VY14" i="23"/>
  <c r="VC14" i="23"/>
  <c r="XU14" i="23"/>
  <c r="VI14" i="23"/>
  <c r="XS14" i="23"/>
  <c r="WY14" i="23"/>
  <c r="WW14" i="23"/>
  <c r="WE14" i="23"/>
  <c r="WA14" i="23"/>
  <c r="YM14" i="23"/>
  <c r="VG14" i="23"/>
  <c r="YQ14" i="23"/>
  <c r="UX14" i="23"/>
  <c r="XJ14" i="23"/>
  <c r="WV14" i="23"/>
  <c r="VJ14" i="23"/>
  <c r="XV14" i="23"/>
  <c r="WZ14" i="23"/>
  <c r="WK14" i="23"/>
  <c r="VF14" i="23"/>
  <c r="XR14" i="23"/>
  <c r="XD14" i="23"/>
  <c r="VR14" i="23"/>
  <c r="YD14" i="23"/>
  <c r="XH14" i="23"/>
  <c r="WS14" i="23"/>
  <c r="VN14" i="23"/>
  <c r="XZ14" i="23"/>
  <c r="UZ14" i="23"/>
  <c r="XL14" i="23"/>
  <c r="VZ14" i="23"/>
  <c r="YL14" i="23"/>
  <c r="VD14" i="23"/>
  <c r="XP14" i="23"/>
  <c r="XA14" i="23"/>
  <c r="VV14" i="23"/>
  <c r="YH14" i="23"/>
  <c r="VH14" i="23"/>
  <c r="XT14" i="23"/>
  <c r="WH14" i="23"/>
  <c r="VL14" i="23"/>
  <c r="XX14" i="23"/>
  <c r="UW14" i="23"/>
  <c r="XI14" i="23"/>
  <c r="WD14" i="23"/>
  <c r="YP14" i="23"/>
  <c r="VP14" i="23"/>
  <c r="YB14" i="23"/>
  <c r="WP14" i="23"/>
  <c r="VT14" i="23"/>
  <c r="YF14" i="23"/>
  <c r="VE14" i="23"/>
  <c r="XQ14" i="23"/>
  <c r="XB14" i="23"/>
  <c r="WN14" i="23"/>
  <c r="VB14" i="23"/>
  <c r="XN14" i="23"/>
  <c r="WR14" i="23"/>
  <c r="WC14" i="23"/>
  <c r="WB14" i="23"/>
  <c r="WJ14" i="23"/>
  <c r="YN14" i="23"/>
  <c r="VM14" i="23"/>
  <c r="VU14" i="23"/>
  <c r="VX14" i="23"/>
  <c r="WT14" i="23"/>
  <c r="YR14" i="23"/>
  <c r="XF14" i="23"/>
  <c r="YG14" i="23"/>
  <c r="WX14" i="23"/>
  <c r="WF14" i="23"/>
  <c r="YJ14" i="23"/>
  <c r="WL14" i="23"/>
  <c r="XY14" i="23"/>
  <c r="YN18" i="23"/>
  <c r="YP18" i="23"/>
  <c r="YG18" i="23"/>
  <c r="XW18" i="23"/>
  <c r="XN18" i="23"/>
  <c r="XE18" i="23"/>
  <c r="WV18" i="23"/>
  <c r="WM18" i="23"/>
  <c r="WD18" i="23"/>
  <c r="VU18" i="23"/>
  <c r="VK18" i="23"/>
  <c r="VB18" i="23"/>
  <c r="YO18" i="23"/>
  <c r="YE18" i="23"/>
  <c r="XV18" i="23"/>
  <c r="XM18" i="23"/>
  <c r="XD18" i="23"/>
  <c r="WU18" i="23"/>
  <c r="WL18" i="23"/>
  <c r="WC18" i="23"/>
  <c r="VS18" i="23"/>
  <c r="VJ18" i="23"/>
  <c r="VA18" i="23"/>
  <c r="YM18" i="23"/>
  <c r="YD18" i="23"/>
  <c r="XU18" i="23"/>
  <c r="XL18" i="23"/>
  <c r="XC18" i="23"/>
  <c r="WT18" i="23"/>
  <c r="WK18" i="23"/>
  <c r="WA18" i="23"/>
  <c r="VR18" i="23"/>
  <c r="VI18" i="23"/>
  <c r="UZ18" i="23"/>
  <c r="YL18" i="23"/>
  <c r="YC18" i="23"/>
  <c r="XT18" i="23"/>
  <c r="XK18" i="23"/>
  <c r="XB18" i="23"/>
  <c r="WS18" i="23"/>
  <c r="WI18" i="23"/>
  <c r="VZ18" i="23"/>
  <c r="VQ18" i="23"/>
  <c r="VH18" i="23"/>
  <c r="UY18" i="23"/>
  <c r="YK18" i="23"/>
  <c r="YB18" i="23"/>
  <c r="XS18" i="23"/>
  <c r="XJ18" i="23"/>
  <c r="XA18" i="23"/>
  <c r="WQ18" i="23"/>
  <c r="WH18" i="23"/>
  <c r="VY18" i="23"/>
  <c r="VP18" i="23"/>
  <c r="VG18" i="23"/>
  <c r="UX18" i="23"/>
  <c r="YQ18" i="23"/>
  <c r="YH18" i="23"/>
  <c r="XY18" i="23"/>
  <c r="XO18" i="23"/>
  <c r="XF18" i="23"/>
  <c r="WW18" i="23"/>
  <c r="WN18" i="23"/>
  <c r="WE18" i="23"/>
  <c r="VV18" i="23"/>
  <c r="VM18" i="23"/>
  <c r="VC18" i="23"/>
  <c r="YA18" i="23"/>
  <c r="WP18" i="23"/>
  <c r="VF18" i="23"/>
  <c r="XZ18" i="23"/>
  <c r="WO18" i="23"/>
  <c r="VE18" i="23"/>
  <c r="XR18" i="23"/>
  <c r="WG18" i="23"/>
  <c r="UW18" i="23"/>
  <c r="YR18" i="23"/>
  <c r="XQ18" i="23"/>
  <c r="WF18" i="23"/>
  <c r="XI18" i="23"/>
  <c r="VX18" i="23"/>
  <c r="XG18" i="23"/>
  <c r="WY18" i="23"/>
  <c r="YI18" i="23"/>
  <c r="WX18" i="23"/>
  <c r="VN18" i="23"/>
  <c r="VW18" i="23"/>
  <c r="YJ18" i="23"/>
  <c r="VO18" i="23"/>
  <c r="WZ18" i="23"/>
  <c r="XH18" i="23"/>
  <c r="VD18" i="23"/>
  <c r="XP18" i="23"/>
  <c r="VL18" i="23"/>
  <c r="XX18" i="23"/>
  <c r="WR18" i="23"/>
  <c r="YF18" i="23"/>
  <c r="VT18" i="23"/>
  <c r="WJ18" i="23"/>
  <c r="WB18" i="23"/>
  <c r="ACE39" i="23"/>
  <c r="ACO39" i="23"/>
  <c r="ACK39" i="23"/>
  <c r="ABA39" i="23"/>
  <c r="ACM39" i="23"/>
  <c r="AAY39" i="23"/>
  <c r="ZO39" i="23"/>
  <c r="ACB39" i="23"/>
  <c r="AAO39" i="23"/>
  <c r="ZM39" i="23"/>
  <c r="ACA39" i="23"/>
  <c r="AAN39" i="23"/>
  <c r="ZC39" i="23"/>
  <c r="ABY39" i="23"/>
  <c r="AAM39" i="23"/>
  <c r="ZA39" i="23"/>
  <c r="ABO39" i="23"/>
  <c r="AAC39" i="23"/>
  <c r="YZ39" i="23"/>
  <c r="ABC39" i="23"/>
  <c r="ZP39" i="23"/>
  <c r="AAA39" i="23"/>
  <c r="ZY39" i="23"/>
  <c r="ABL39" i="23"/>
  <c r="ABM39" i="23"/>
  <c r="ZK39" i="23"/>
  <c r="ABD39" i="23"/>
  <c r="ACH39" i="23"/>
  <c r="ZV39" i="23"/>
  <c r="ABH39" i="23"/>
  <c r="YV39" i="23"/>
  <c r="AAH39" i="23"/>
  <c r="AAU39" i="23"/>
  <c r="AAI39" i="23"/>
  <c r="ZX39" i="23"/>
  <c r="ABQ39" i="23"/>
  <c r="ABZ39" i="23"/>
  <c r="ZN39" i="23"/>
  <c r="AAZ39" i="23"/>
  <c r="ACL39" i="23"/>
  <c r="ZZ39" i="23"/>
  <c r="ABG39" i="23"/>
  <c r="AAV39" i="23"/>
  <c r="AAK39" i="23"/>
  <c r="ACC39" i="23"/>
  <c r="ZG39" i="23"/>
  <c r="ABR39" i="23"/>
  <c r="ZF39" i="23"/>
  <c r="AAR39" i="23"/>
  <c r="ACD39" i="23"/>
  <c r="ZR39" i="23"/>
  <c r="ABT39" i="23"/>
  <c r="ABI39" i="23"/>
  <c r="AAW39" i="23"/>
  <c r="ACQ39" i="23"/>
  <c r="ZS39" i="23"/>
  <c r="ABJ39" i="23"/>
  <c r="YX39" i="23"/>
  <c r="AAJ39" i="23"/>
  <c r="ABV39" i="23"/>
  <c r="ZJ39" i="23"/>
  <c r="ACG39" i="23"/>
  <c r="ABU39" i="23"/>
  <c r="ABK39" i="23"/>
  <c r="ZE39" i="23"/>
  <c r="AAF39" i="23"/>
  <c r="ABB39" i="23"/>
  <c r="ACN39" i="23"/>
  <c r="AAB39" i="23"/>
  <c r="ABN39" i="23"/>
  <c r="ZB39" i="23"/>
  <c r="ACI39" i="23"/>
  <c r="YY39" i="23"/>
  <c r="AAQ39" i="23"/>
  <c r="ABS39" i="23"/>
  <c r="ACP39" i="23"/>
  <c r="AAD39" i="23"/>
  <c r="ABP39" i="23"/>
  <c r="ZD39" i="23"/>
  <c r="AAP39" i="23"/>
  <c r="AAG39" i="23"/>
  <c r="ZW39" i="23"/>
  <c r="ZQ39" i="23"/>
  <c r="ACF39" i="23"/>
  <c r="AAE39" i="23"/>
  <c r="ABX39" i="23"/>
  <c r="ZT39" i="23"/>
  <c r="ZL39" i="23"/>
  <c r="ABW39" i="23"/>
  <c r="ABF39" i="23"/>
  <c r="YW39" i="23"/>
  <c r="ABE39" i="23"/>
  <c r="AAL39" i="23"/>
  <c r="ZU39" i="23"/>
  <c r="ACJ39" i="23"/>
  <c r="ZI39" i="23"/>
  <c r="AAT39" i="23"/>
  <c r="AAX39" i="23"/>
  <c r="AAS39" i="23"/>
  <c r="ZH39" i="23"/>
  <c r="ACM48" i="23"/>
  <c r="ACQ48" i="23"/>
  <c r="ACG48" i="23"/>
  <c r="ABU48" i="23"/>
  <c r="ABK48" i="23"/>
  <c r="ABA48" i="23"/>
  <c r="AAO48" i="23"/>
  <c r="AAE48" i="23"/>
  <c r="ZU48" i="23"/>
  <c r="ZI48" i="23"/>
  <c r="YY48" i="23"/>
  <c r="ACH48" i="23"/>
  <c r="ABT48" i="23"/>
  <c r="ABI48" i="23"/>
  <c r="AAV48" i="23"/>
  <c r="AAK48" i="23"/>
  <c r="ZX48" i="23"/>
  <c r="ZM48" i="23"/>
  <c r="YZ48" i="23"/>
  <c r="ACP48" i="23"/>
  <c r="ACC48" i="23"/>
  <c r="ABR48" i="23"/>
  <c r="ABE48" i="23"/>
  <c r="AAT48" i="23"/>
  <c r="AAG48" i="23"/>
  <c r="ZV48" i="23"/>
  <c r="ZH48" i="23"/>
  <c r="YW48" i="23"/>
  <c r="ACN48" i="23"/>
  <c r="ABY48" i="23"/>
  <c r="ABH48" i="23"/>
  <c r="AAR48" i="23"/>
  <c r="AAB48" i="23"/>
  <c r="ZL48" i="23"/>
  <c r="ACK48" i="23"/>
  <c r="ABX48" i="23"/>
  <c r="ABD48" i="23"/>
  <c r="AAN48" i="23"/>
  <c r="ZY48" i="23"/>
  <c r="ZG48" i="23"/>
  <c r="ACJ48" i="23"/>
  <c r="ABS48" i="23"/>
  <c r="ABC48" i="23"/>
  <c r="AAM48" i="23"/>
  <c r="ZW48" i="23"/>
  <c r="ZF48" i="23"/>
  <c r="ACI48" i="23"/>
  <c r="ABQ48" i="23"/>
  <c r="ABB48" i="23"/>
  <c r="AAL48" i="23"/>
  <c r="ZT48" i="23"/>
  <c r="ZE48" i="23"/>
  <c r="ACF48" i="23"/>
  <c r="ABP48" i="23"/>
  <c r="AAZ48" i="23"/>
  <c r="AAJ48" i="23"/>
  <c r="ZQ48" i="23"/>
  <c r="ZD48" i="23"/>
  <c r="ACO48" i="23"/>
  <c r="ABZ48" i="23"/>
  <c r="ABJ48" i="23"/>
  <c r="AAS48" i="23"/>
  <c r="AAC48" i="23"/>
  <c r="ZN48" i="23"/>
  <c r="YV48" i="23"/>
  <c r="AAW48" i="23"/>
  <c r="AAU48" i="23"/>
  <c r="AAF48" i="23"/>
  <c r="AAD48" i="23"/>
  <c r="ACB48" i="23"/>
  <c r="ZP48" i="23"/>
  <c r="ABL48" i="23"/>
  <c r="YX48" i="23"/>
  <c r="ACA48" i="23"/>
  <c r="ABM48" i="23"/>
  <c r="ZO48" i="23"/>
  <c r="ZA48" i="23"/>
  <c r="AAX48" i="23"/>
  <c r="AAY48" i="23"/>
  <c r="ABF48" i="23"/>
  <c r="ABG48" i="23"/>
  <c r="ZB48" i="23"/>
  <c r="ABN48" i="23"/>
  <c r="ZC48" i="23"/>
  <c r="ABO48" i="23"/>
  <c r="ZJ48" i="23"/>
  <c r="ABV48" i="23"/>
  <c r="ZK48" i="23"/>
  <c r="ABW48" i="23"/>
  <c r="ZR48" i="23"/>
  <c r="ACD48" i="23"/>
  <c r="ZS48" i="23"/>
  <c r="ACE48" i="23"/>
  <c r="AAP48" i="23"/>
  <c r="AAQ48" i="23"/>
  <c r="ZZ48" i="23"/>
  <c r="AAH48" i="23"/>
  <c r="ACL48" i="23"/>
  <c r="AAI48" i="23"/>
  <c r="AAA48" i="23"/>
  <c r="ACJ27" i="23"/>
  <c r="ACG27" i="23"/>
  <c r="ABQ27" i="23"/>
  <c r="ABA27" i="23"/>
  <c r="AAK27" i="23"/>
  <c r="ZU27" i="23"/>
  <c r="ZE27" i="23"/>
  <c r="ABT27" i="23"/>
  <c r="ABU27" i="23"/>
  <c r="ZI27" i="23"/>
  <c r="AAU27" i="23"/>
  <c r="ACH27" i="23"/>
  <c r="ZV27" i="23"/>
  <c r="ABF27" i="23"/>
  <c r="ZK27" i="23"/>
  <c r="ZL27" i="23"/>
  <c r="ABM27" i="23"/>
  <c r="ZA27" i="23"/>
  <c r="AAM27" i="23"/>
  <c r="ABZ27" i="23"/>
  <c r="ZN27" i="23"/>
  <c r="AAX27" i="23"/>
  <c r="AAA27" i="23"/>
  <c r="AAB27" i="23"/>
  <c r="AAS27" i="23"/>
  <c r="ZD27" i="23"/>
  <c r="ABE27" i="23"/>
  <c r="ACQ27" i="23"/>
  <c r="AAE27" i="23"/>
  <c r="ABR27" i="23"/>
  <c r="ZF27" i="23"/>
  <c r="AAP27" i="23"/>
  <c r="AAQ27" i="23"/>
  <c r="AAR27" i="23"/>
  <c r="ABI27" i="23"/>
  <c r="ZT27" i="23"/>
  <c r="AAW27" i="23"/>
  <c r="ACI27" i="23"/>
  <c r="ZW27" i="23"/>
  <c r="ABJ27" i="23"/>
  <c r="YX27" i="23"/>
  <c r="AAH27" i="23"/>
  <c r="ABG27" i="23"/>
  <c r="ABH27" i="23"/>
  <c r="ABY27" i="23"/>
  <c r="AAJ27" i="23"/>
  <c r="ZH27" i="23"/>
  <c r="AAO27" i="23"/>
  <c r="ACA27" i="23"/>
  <c r="ZO27" i="23"/>
  <c r="ABB27" i="23"/>
  <c r="ACL27" i="23"/>
  <c r="ZZ27" i="23"/>
  <c r="ABW27" i="23"/>
  <c r="ABX27" i="23"/>
  <c r="ACF27" i="23"/>
  <c r="ABD27" i="23"/>
  <c r="ACC27" i="23"/>
  <c r="ZQ27" i="23"/>
  <c r="ABC27" i="23"/>
  <c r="ACP27" i="23"/>
  <c r="AAD27" i="23"/>
  <c r="ABN27" i="23"/>
  <c r="ZB27" i="23"/>
  <c r="YV27" i="23"/>
  <c r="ZM27" i="23"/>
  <c r="ZG27" i="23"/>
  <c r="ACM27" i="23"/>
  <c r="ACB27" i="23"/>
  <c r="ABO27" i="23"/>
  <c r="YY27" i="23"/>
  <c r="ACE27" i="23"/>
  <c r="AAT27" i="23"/>
  <c r="ACN27" i="23"/>
  <c r="YW27" i="23"/>
  <c r="ACK27" i="23"/>
  <c r="AAL27" i="23"/>
  <c r="AAC27" i="23"/>
  <c r="YZ27" i="23"/>
  <c r="AAG27" i="23"/>
  <c r="ACD27" i="23"/>
  <c r="ACO27" i="23"/>
  <c r="ZP27" i="23"/>
  <c r="ZC27" i="23"/>
  <c r="ABP27" i="23"/>
  <c r="AAN27" i="23"/>
  <c r="ABK27" i="23"/>
  <c r="ZJ27" i="23"/>
  <c r="ABL27" i="23"/>
  <c r="AAY27" i="23"/>
  <c r="AAF27" i="23"/>
  <c r="AAZ27" i="23"/>
  <c r="AAV27" i="23"/>
  <c r="ZY27" i="23"/>
  <c r="ZR27" i="23"/>
  <c r="AAI27" i="23"/>
  <c r="ZX27" i="23"/>
  <c r="ABS27" i="23"/>
  <c r="ABV27" i="23"/>
  <c r="ZS27" i="23"/>
  <c r="ACP67" i="23"/>
  <c r="ACE67" i="23"/>
  <c r="ABD67" i="23"/>
  <c r="AAD67" i="23"/>
  <c r="ABT67" i="23"/>
  <c r="AAU67" i="23"/>
  <c r="ZU67" i="23"/>
  <c r="YY67" i="23"/>
  <c r="ACG67" i="23"/>
  <c r="AAV67" i="23"/>
  <c r="ZR67" i="23"/>
  <c r="ABX67" i="23"/>
  <c r="AAS67" i="23"/>
  <c r="ZL67" i="23"/>
  <c r="ABW67" i="23"/>
  <c r="AAM67" i="23"/>
  <c r="ZK67" i="23"/>
  <c r="ABO67" i="23"/>
  <c r="AAL67" i="23"/>
  <c r="ZH67" i="23"/>
  <c r="ABN67" i="23"/>
  <c r="AAJ67" i="23"/>
  <c r="ZC67" i="23"/>
  <c r="ACH67" i="23"/>
  <c r="ABB67" i="23"/>
  <c r="ZT67" i="23"/>
  <c r="ACO67" i="23"/>
  <c r="ABK67" i="23"/>
  <c r="ABF67" i="23"/>
  <c r="AAC67" i="23"/>
  <c r="AAA67" i="23"/>
  <c r="ZB67" i="23"/>
  <c r="AAR67" i="23"/>
  <c r="ABL67" i="23"/>
  <c r="ABM67" i="23"/>
  <c r="ZA67" i="23"/>
  <c r="AAN67" i="23"/>
  <c r="AAY67" i="23"/>
  <c r="YW67" i="23"/>
  <c r="ABR67" i="23"/>
  <c r="ABA67" i="23"/>
  <c r="YZ67" i="23"/>
  <c r="ABV67" i="23"/>
  <c r="ABE67" i="23"/>
  <c r="ACQ67" i="23"/>
  <c r="AAX67" i="23"/>
  <c r="ABH67" i="23"/>
  <c r="ZF67" i="23"/>
  <c r="ACB67" i="23"/>
  <c r="ABJ67" i="23"/>
  <c r="ZJ67" i="23"/>
  <c r="ACF67" i="23"/>
  <c r="AAW67" i="23"/>
  <c r="ACI67" i="23"/>
  <c r="ABG67" i="23"/>
  <c r="YV67" i="23"/>
  <c r="ABQ67" i="23"/>
  <c r="ZO67" i="23"/>
  <c r="ACM67" i="23"/>
  <c r="YX67" i="23"/>
  <c r="ABS67" i="23"/>
  <c r="ZS67" i="23"/>
  <c r="AAO67" i="23"/>
  <c r="ACA67" i="23"/>
  <c r="ABP67" i="23"/>
  <c r="ZE67" i="23"/>
  <c r="ABZ67" i="23"/>
  <c r="ZX67" i="23"/>
  <c r="ZG67" i="23"/>
  <c r="ACD67" i="23"/>
  <c r="AAB67" i="23"/>
  <c r="AAG67" i="23"/>
  <c r="ZD67" i="23"/>
  <c r="ABY67" i="23"/>
  <c r="ZN67" i="23"/>
  <c r="ACL67" i="23"/>
  <c r="AAH67" i="23"/>
  <c r="AAI67" i="23"/>
  <c r="ABC67" i="23"/>
  <c r="ABU67" i="23"/>
  <c r="ZI67" i="23"/>
  <c r="AAE67" i="23"/>
  <c r="AAP67" i="23"/>
  <c r="ABI67" i="23"/>
  <c r="ZM67" i="23"/>
  <c r="ZW67" i="23"/>
  <c r="ZV67" i="23"/>
  <c r="AAF67" i="23"/>
  <c r="ACJ67" i="23"/>
  <c r="ZP67" i="23"/>
  <c r="ACK67" i="23"/>
  <c r="AAQ67" i="23"/>
  <c r="AAT67" i="23"/>
  <c r="ZQ67" i="23"/>
  <c r="ZZ67" i="23"/>
  <c r="ACN67" i="23"/>
  <c r="ACC67" i="23"/>
  <c r="ZY67" i="23"/>
  <c r="AAZ67" i="23"/>
  <c r="AAK67" i="23"/>
  <c r="ACL35" i="23"/>
  <c r="ZU35" i="23"/>
  <c r="ACN35" i="23"/>
  <c r="ABD35" i="23"/>
  <c r="AAL35" i="23"/>
  <c r="ZY35" i="23"/>
  <c r="AAX35" i="23"/>
  <c r="ACG35" i="23"/>
  <c r="ZO35" i="23"/>
  <c r="AAV35" i="23"/>
  <c r="ACD35" i="23"/>
  <c r="ZL35" i="23"/>
  <c r="AAQ35" i="23"/>
  <c r="ACP35" i="23"/>
  <c r="ACJ35" i="23"/>
  <c r="ZQ35" i="23"/>
  <c r="AAO35" i="23"/>
  <c r="ABX35" i="23"/>
  <c r="ZG35" i="23"/>
  <c r="AAM35" i="23"/>
  <c r="ABU35" i="23"/>
  <c r="ZD35" i="23"/>
  <c r="AAH35" i="23"/>
  <c r="ZC35" i="23"/>
  <c r="ACH35" i="23"/>
  <c r="ACA35" i="23"/>
  <c r="ZI35" i="23"/>
  <c r="AAF35" i="23"/>
  <c r="ABO35" i="23"/>
  <c r="YY35" i="23"/>
  <c r="AAD35" i="23"/>
  <c r="ABL35" i="23"/>
  <c r="YV35" i="23"/>
  <c r="ZZ35" i="23"/>
  <c r="YW35" i="23"/>
  <c r="AAI35" i="23"/>
  <c r="ABZ35" i="23"/>
  <c r="ABQ35" i="23"/>
  <c r="ZA35" i="23"/>
  <c r="ZX35" i="23"/>
  <c r="ABF35" i="23"/>
  <c r="ACO35" i="23"/>
  <c r="ZV35" i="23"/>
  <c r="ABC35" i="23"/>
  <c r="ACK35" i="23"/>
  <c r="ZR35" i="23"/>
  <c r="AAC35" i="23"/>
  <c r="ABT35" i="23"/>
  <c r="ABR35" i="23"/>
  <c r="ABH35" i="23"/>
  <c r="ACI35" i="23"/>
  <c r="ZP35" i="23"/>
  <c r="AAW35" i="23"/>
  <c r="ACF35" i="23"/>
  <c r="ZN35" i="23"/>
  <c r="AAS35" i="23"/>
  <c r="ACB35" i="23"/>
  <c r="ZJ35" i="23"/>
  <c r="ABM35" i="23"/>
  <c r="AAT35" i="23"/>
  <c r="AAG35" i="23"/>
  <c r="ABG35" i="23"/>
  <c r="ACQ35" i="23"/>
  <c r="ZW35" i="23"/>
  <c r="ABE35" i="23"/>
  <c r="ACM35" i="23"/>
  <c r="ZT35" i="23"/>
  <c r="AAZ35" i="23"/>
  <c r="ABK35" i="23"/>
  <c r="ZS35" i="23"/>
  <c r="ABJ35" i="23"/>
  <c r="AAN35" i="23"/>
  <c r="ABS35" i="23"/>
  <c r="ZE35" i="23"/>
  <c r="ACC35" i="23"/>
  <c r="AAU35" i="23"/>
  <c r="ABA35" i="23"/>
  <c r="ABB35" i="23"/>
  <c r="AAE35" i="23"/>
  <c r="ABI35" i="23"/>
  <c r="AAK35" i="23"/>
  <c r="ACE35" i="23"/>
  <c r="AAY35" i="23"/>
  <c r="ABW35" i="23"/>
  <c r="ZB35" i="23"/>
  <c r="ABV35" i="23"/>
  <c r="AAP35" i="23"/>
  <c r="ABN35" i="23"/>
  <c r="AAA35" i="23"/>
  <c r="ABY35" i="23"/>
  <c r="ZF35" i="23"/>
  <c r="YZ35" i="23"/>
  <c r="AAB35" i="23"/>
  <c r="AAR35" i="23"/>
  <c r="ZM35" i="23"/>
  <c r="YX35" i="23"/>
  <c r="AAJ35" i="23"/>
  <c r="ZH35" i="23"/>
  <c r="ABP35" i="23"/>
  <c r="ZK35" i="23"/>
  <c r="YK70" i="23"/>
  <c r="YC70" i="23"/>
  <c r="WY70" i="23"/>
  <c r="VZ70" i="23"/>
  <c r="YB70" i="23"/>
  <c r="WW70" i="23"/>
  <c r="VS70" i="23"/>
  <c r="XU70" i="23"/>
  <c r="WV70" i="23"/>
  <c r="VQ70" i="23"/>
  <c r="XR70" i="23"/>
  <c r="WO70" i="23"/>
  <c r="VP70" i="23"/>
  <c r="YP70" i="23"/>
  <c r="XP70" i="23"/>
  <c r="WL70" i="23"/>
  <c r="VI70" i="23"/>
  <c r="XF70" i="23"/>
  <c r="WJ70" i="23"/>
  <c r="YM70" i="23"/>
  <c r="WA70" i="23"/>
  <c r="YL70" i="23"/>
  <c r="VF70" i="23"/>
  <c r="XG70" i="23"/>
  <c r="UX70" i="23"/>
  <c r="YE70" i="23"/>
  <c r="XJ70" i="23"/>
  <c r="VD70" i="23"/>
  <c r="WD70" i="23"/>
  <c r="XE70" i="23"/>
  <c r="XK70" i="23"/>
  <c r="UY70" i="23"/>
  <c r="WK70" i="23"/>
  <c r="WB70" i="23"/>
  <c r="XV70" i="23"/>
  <c r="XW70" i="23"/>
  <c r="XN70" i="23"/>
  <c r="XZ70" i="23"/>
  <c r="WU70" i="23"/>
  <c r="YG70" i="23"/>
  <c r="VU70" i="23"/>
  <c r="WX70" i="23"/>
  <c r="VJ70" i="23"/>
  <c r="YR70" i="23"/>
  <c r="VK70" i="23"/>
  <c r="VB70" i="23"/>
  <c r="YJ70" i="23"/>
  <c r="VC70" i="23"/>
  <c r="WM70" i="23"/>
  <c r="XY70" i="23"/>
  <c r="VM70" i="23"/>
  <c r="XH70" i="23"/>
  <c r="VT70" i="23"/>
  <c r="VV70" i="23"/>
  <c r="VL70" i="23"/>
  <c r="VN70" i="23"/>
  <c r="YQ70" i="23"/>
  <c r="WE70" i="23"/>
  <c r="XQ70" i="23"/>
  <c r="VE70" i="23"/>
  <c r="XT70" i="23"/>
  <c r="WF70" i="23"/>
  <c r="WG70" i="23"/>
  <c r="VX70" i="23"/>
  <c r="WT70" i="23"/>
  <c r="XS70" i="23"/>
  <c r="VG70" i="23"/>
  <c r="WS70" i="23"/>
  <c r="VR70" i="23"/>
  <c r="XL70" i="23"/>
  <c r="XM70" i="23"/>
  <c r="XD70" i="23"/>
  <c r="VO70" i="23"/>
  <c r="YD70" i="23"/>
  <c r="WH70" i="23"/>
  <c r="WN70" i="23"/>
  <c r="YH70" i="23"/>
  <c r="VY70" i="23"/>
  <c r="YO70" i="23"/>
  <c r="YN70" i="23"/>
  <c r="WR70" i="23"/>
  <c r="WI70" i="23"/>
  <c r="XI70" i="23"/>
  <c r="UZ70" i="23"/>
  <c r="XX70" i="23"/>
  <c r="XO70" i="23"/>
  <c r="XA70" i="23"/>
  <c r="WP70" i="23"/>
  <c r="XC70" i="23"/>
  <c r="VW70" i="23"/>
  <c r="YI70" i="23"/>
  <c r="WC70" i="23"/>
  <c r="WZ70" i="23"/>
  <c r="VA70" i="23"/>
  <c r="VH70" i="23"/>
  <c r="XB70" i="23"/>
  <c r="YA70" i="23"/>
  <c r="UW70" i="23"/>
  <c r="YF70" i="23"/>
  <c r="WQ70" i="23"/>
  <c r="ACM65" i="23"/>
  <c r="ACG65" i="23"/>
  <c r="ABA65" i="23"/>
  <c r="ZU65" i="23"/>
  <c r="ABQ65" i="23"/>
  <c r="AAF65" i="23"/>
  <c r="YW65" i="23"/>
  <c r="ABL65" i="23"/>
  <c r="AAC65" i="23"/>
  <c r="ABI65" i="23"/>
  <c r="ZX65" i="23"/>
  <c r="ACO65" i="23"/>
  <c r="ABD65" i="23"/>
  <c r="ZP65" i="23"/>
  <c r="ACJ65" i="23"/>
  <c r="AAV65" i="23"/>
  <c r="ZM65" i="23"/>
  <c r="ABT65" i="23"/>
  <c r="AAK65" i="23"/>
  <c r="YZ65" i="23"/>
  <c r="ACB65" i="23"/>
  <c r="ABY65" i="23"/>
  <c r="AAS65" i="23"/>
  <c r="AAN65" i="23"/>
  <c r="ZH65" i="23"/>
  <c r="ZE65" i="23"/>
  <c r="ZL65" i="23"/>
  <c r="ABX65" i="23"/>
  <c r="AAD65" i="23"/>
  <c r="ACP65" i="23"/>
  <c r="YY65" i="23"/>
  <c r="ABK65" i="23"/>
  <c r="ABE65" i="23"/>
  <c r="ZR65" i="23"/>
  <c r="ACD65" i="23"/>
  <c r="AAA65" i="23"/>
  <c r="ZT65" i="23"/>
  <c r="ACF65" i="23"/>
  <c r="AAL65" i="23"/>
  <c r="ZG65" i="23"/>
  <c r="ABS65" i="23"/>
  <c r="ZA65" i="23"/>
  <c r="ABM65" i="23"/>
  <c r="ZZ65" i="23"/>
  <c r="ACL65" i="23"/>
  <c r="AAI65" i="23"/>
  <c r="AAB65" i="23"/>
  <c r="ACN65" i="23"/>
  <c r="AAT65" i="23"/>
  <c r="ZO65" i="23"/>
  <c r="ACA65" i="23"/>
  <c r="ZI65" i="23"/>
  <c r="ABU65" i="23"/>
  <c r="AAH65" i="23"/>
  <c r="AAQ65" i="23"/>
  <c r="AAJ65" i="23"/>
  <c r="ABB65" i="23"/>
  <c r="ZW65" i="23"/>
  <c r="ACI65" i="23"/>
  <c r="ZQ65" i="23"/>
  <c r="ACC65" i="23"/>
  <c r="AAP65" i="23"/>
  <c r="AAY65" i="23"/>
  <c r="AAR65" i="23"/>
  <c r="YX65" i="23"/>
  <c r="ABJ65" i="23"/>
  <c r="AAE65" i="23"/>
  <c r="ACQ65" i="23"/>
  <c r="ZY65" i="23"/>
  <c r="ACK65" i="23"/>
  <c r="AAX65" i="23"/>
  <c r="ABG65" i="23"/>
  <c r="ZD65" i="23"/>
  <c r="ABP65" i="23"/>
  <c r="ZV65" i="23"/>
  <c r="ACH65" i="23"/>
  <c r="ABC65" i="23"/>
  <c r="AAW65" i="23"/>
  <c r="ZJ65" i="23"/>
  <c r="ABV65" i="23"/>
  <c r="ZS65" i="23"/>
  <c r="ACE65" i="23"/>
  <c r="AAM65" i="23"/>
  <c r="ZC65" i="23"/>
  <c r="YV65" i="23"/>
  <c r="AAU65" i="23"/>
  <c r="ZK65" i="23"/>
  <c r="AAZ65" i="23"/>
  <c r="ZF65" i="23"/>
  <c r="AAG65" i="23"/>
  <c r="ABO65" i="23"/>
  <c r="ABH65" i="23"/>
  <c r="ZN65" i="23"/>
  <c r="AAO65" i="23"/>
  <c r="ABW65" i="23"/>
  <c r="ABR65" i="23"/>
  <c r="ABN65" i="23"/>
  <c r="ZB65" i="23"/>
  <c r="ABF65" i="23"/>
  <c r="ABZ65" i="23"/>
  <c r="YL7" i="23"/>
  <c r="XV7" i="23"/>
  <c r="WF7" i="23"/>
  <c r="XR7" i="23"/>
  <c r="WA7" i="23"/>
  <c r="XL7" i="23"/>
  <c r="VT7" i="23"/>
  <c r="XG7" i="23"/>
  <c r="VQ7" i="23"/>
  <c r="YR7" i="23"/>
  <c r="WZ7" i="23"/>
  <c r="VJ7" i="23"/>
  <c r="YC7" i="23"/>
  <c r="WL7" i="23"/>
  <c r="VF7" i="23"/>
  <c r="UZ7" i="23"/>
  <c r="YM7" i="23"/>
  <c r="YF7" i="23"/>
  <c r="WP7" i="23"/>
  <c r="WW7" i="23"/>
  <c r="WD7" i="23"/>
  <c r="XB7" i="23"/>
  <c r="XX7" i="23"/>
  <c r="VC7" i="23"/>
  <c r="YK7" i="23"/>
  <c r="VD7" i="23"/>
  <c r="YI7" i="23"/>
  <c r="VW7" i="23"/>
  <c r="XI7" i="23"/>
  <c r="UW7" i="23"/>
  <c r="YD7" i="23"/>
  <c r="WO7" i="23"/>
  <c r="XM7" i="23"/>
  <c r="VB7" i="23"/>
  <c r="YJ7" i="23"/>
  <c r="VN7" i="23"/>
  <c r="VP7" i="23"/>
  <c r="YA7" i="23"/>
  <c r="VO7" i="23"/>
  <c r="XA7" i="23"/>
  <c r="VH7" i="23"/>
  <c r="YN7" i="23"/>
  <c r="WY7" i="23"/>
  <c r="XW7" i="23"/>
  <c r="VL7" i="23"/>
  <c r="VY7" i="23"/>
  <c r="VZ7" i="23"/>
  <c r="XS7" i="23"/>
  <c r="VG7" i="23"/>
  <c r="WS7" i="23"/>
  <c r="VR7" i="23"/>
  <c r="XJ7" i="23"/>
  <c r="VA7" i="23"/>
  <c r="YH7" i="23"/>
  <c r="VX7" i="23"/>
  <c r="WI7" i="23"/>
  <c r="WJ7" i="23"/>
  <c r="XK7" i="23"/>
  <c r="UY7" i="23"/>
  <c r="WK7" i="23"/>
  <c r="WB7" i="23"/>
  <c r="XU7" i="23"/>
  <c r="VK7" i="23"/>
  <c r="WH7" i="23"/>
  <c r="WT7" i="23"/>
  <c r="WV7" i="23"/>
  <c r="XC7" i="23"/>
  <c r="YO7" i="23"/>
  <c r="WC7" i="23"/>
  <c r="WN7" i="23"/>
  <c r="VS7" i="23"/>
  <c r="WQ7" i="23"/>
  <c r="XN7" i="23"/>
  <c r="XZ7" i="23"/>
  <c r="YB7" i="23"/>
  <c r="YQ7" i="23"/>
  <c r="WE7" i="23"/>
  <c r="XQ7" i="23"/>
  <c r="VE7" i="23"/>
  <c r="XT7" i="23"/>
  <c r="YE7" i="23"/>
  <c r="XF7" i="23"/>
  <c r="YG7" i="23"/>
  <c r="YP7" i="23"/>
  <c r="XP7" i="23"/>
  <c r="XY7" i="23"/>
  <c r="VU7" i="23"/>
  <c r="VM7" i="23"/>
  <c r="VV7" i="23"/>
  <c r="WX7" i="23"/>
  <c r="VI7" i="23"/>
  <c r="XD7" i="23"/>
  <c r="XO7" i="23"/>
  <c r="WM7" i="23"/>
  <c r="XH7" i="23"/>
  <c r="UX7" i="23"/>
  <c r="XE7" i="23"/>
  <c r="WG7" i="23"/>
  <c r="WR7" i="23"/>
  <c r="WU7" i="23"/>
  <c r="ABR94" i="23"/>
  <c r="AAC94" i="23"/>
  <c r="ABT94" i="23"/>
  <c r="ACI94" i="23"/>
  <c r="ZW94" i="23"/>
  <c r="ABH94" i="23"/>
  <c r="YV94" i="23"/>
  <c r="ZN94" i="23"/>
  <c r="ZX94" i="23"/>
  <c r="AAG94" i="23"/>
  <c r="AAP94" i="23"/>
  <c r="ABJ94" i="23"/>
  <c r="ACB94" i="23"/>
  <c r="AAL94" i="23"/>
  <c r="ZF94" i="23"/>
  <c r="ACO94" i="23"/>
  <c r="ACA94" i="23"/>
  <c r="ZO94" i="23"/>
  <c r="AAZ94" i="23"/>
  <c r="ACK94" i="23"/>
  <c r="ZC94" i="23"/>
  <c r="ZM94" i="23"/>
  <c r="ZV94" i="23"/>
  <c r="AAF94" i="23"/>
  <c r="AAY94" i="23"/>
  <c r="ABQ94" i="23"/>
  <c r="ACC94" i="23"/>
  <c r="AAW94" i="23"/>
  <c r="ZQ94" i="23"/>
  <c r="ABS94" i="23"/>
  <c r="ZG94" i="23"/>
  <c r="AAR94" i="23"/>
  <c r="ABZ94" i="23"/>
  <c r="ACJ94" i="23"/>
  <c r="ZB94" i="23"/>
  <c r="ZK94" i="23"/>
  <c r="ZU94" i="23"/>
  <c r="AAO94" i="23"/>
  <c r="ABF94" i="23"/>
  <c r="ACM94" i="23"/>
  <c r="ABG94" i="23"/>
  <c r="ABK94" i="23"/>
  <c r="YY94" i="23"/>
  <c r="AAJ94" i="23"/>
  <c r="ABO94" i="23"/>
  <c r="ABY94" i="23"/>
  <c r="ACH94" i="23"/>
  <c r="ZA94" i="23"/>
  <c r="ZJ94" i="23"/>
  <c r="AAD94" i="23"/>
  <c r="AAV94" i="23"/>
  <c r="YW94" i="23"/>
  <c r="ABC94" i="23"/>
  <c r="ACN94" i="23"/>
  <c r="AAB94" i="23"/>
  <c r="ABE94" i="23"/>
  <c r="ABN94" i="23"/>
  <c r="ABW94" i="23"/>
  <c r="ACG94" i="23"/>
  <c r="YZ94" i="23"/>
  <c r="ZS94" i="23"/>
  <c r="AAK94" i="23"/>
  <c r="AAN94" i="23"/>
  <c r="ACQ94" i="23"/>
  <c r="AAE94" i="23"/>
  <c r="ABP94" i="23"/>
  <c r="ZD94" i="23"/>
  <c r="ZY94" i="23"/>
  <c r="AAH94" i="23"/>
  <c r="AAQ94" i="23"/>
  <c r="ABA94" i="23"/>
  <c r="ABU94" i="23"/>
  <c r="ACL94" i="23"/>
  <c r="ZE94" i="23"/>
  <c r="AAX94" i="23"/>
  <c r="AAT94" i="23"/>
  <c r="ACP94" i="23"/>
  <c r="ACD94" i="23"/>
  <c r="AAA94" i="23"/>
  <c r="AAI94" i="23"/>
  <c r="ACE94" i="23"/>
  <c r="AAU94" i="23"/>
  <c r="ABD94" i="23"/>
  <c r="ZI94" i="23"/>
  <c r="ZR94" i="23"/>
  <c r="AAM94" i="23"/>
  <c r="AAS94" i="23"/>
  <c r="YX94" i="23"/>
  <c r="ABI94" i="23"/>
  <c r="ACF94" i="23"/>
  <c r="ABM94" i="23"/>
  <c r="ZZ94" i="23"/>
  <c r="ZL94" i="23"/>
  <c r="ABL94" i="23"/>
  <c r="ABX94" i="23"/>
  <c r="ZT94" i="23"/>
  <c r="ABB94" i="23"/>
  <c r="ABV94" i="23"/>
  <c r="ZP94" i="23"/>
  <c r="ZH94" i="23"/>
  <c r="ACP100" i="23"/>
  <c r="ACI100" i="23"/>
  <c r="ABS100" i="23"/>
  <c r="ABC100" i="23"/>
  <c r="AAM100" i="23"/>
  <c r="ZW100" i="23"/>
  <c r="ZG100" i="23"/>
  <c r="ACG100" i="23"/>
  <c r="ABQ100" i="23"/>
  <c r="ABA100" i="23"/>
  <c r="AAK100" i="23"/>
  <c r="ZU100" i="23"/>
  <c r="ZE100" i="23"/>
  <c r="ACD100" i="23"/>
  <c r="ABN100" i="23"/>
  <c r="AAX100" i="23"/>
  <c r="AAH100" i="23"/>
  <c r="ZR100" i="23"/>
  <c r="ZB100" i="23"/>
  <c r="ACA100" i="23"/>
  <c r="ABD100" i="23"/>
  <c r="AAC100" i="23"/>
  <c r="YZ100" i="23"/>
  <c r="ABY100" i="23"/>
  <c r="AAV100" i="23"/>
  <c r="ZZ100" i="23"/>
  <c r="YY100" i="23"/>
  <c r="ABV100" i="23"/>
  <c r="AAU100" i="23"/>
  <c r="ZX100" i="23"/>
  <c r="YW100" i="23"/>
  <c r="ACQ100" i="23"/>
  <c r="ABT100" i="23"/>
  <c r="AAS100" i="23"/>
  <c r="ZP100" i="23"/>
  <c r="ACO100" i="23"/>
  <c r="ABL100" i="23"/>
  <c r="ACL100" i="23"/>
  <c r="ABK100" i="23"/>
  <c r="AAN100" i="23"/>
  <c r="ZM100" i="23"/>
  <c r="ABI100" i="23"/>
  <c r="ABF100" i="23"/>
  <c r="AAP100" i="23"/>
  <c r="AAF100" i="23"/>
  <c r="AAE100" i="23"/>
  <c r="ZO100" i="23"/>
  <c r="ACJ100" i="23"/>
  <c r="ACB100" i="23"/>
  <c r="ZJ100" i="23"/>
  <c r="ZH100" i="23"/>
  <c r="ZA100" i="23"/>
  <c r="ABM100" i="23"/>
  <c r="ABG100" i="23"/>
  <c r="AAR100" i="23"/>
  <c r="AAD100" i="23"/>
  <c r="ZI100" i="23"/>
  <c r="ABU100" i="23"/>
  <c r="ZC100" i="23"/>
  <c r="ABO100" i="23"/>
  <c r="AAZ100" i="23"/>
  <c r="AAL100" i="23"/>
  <c r="ZQ100" i="23"/>
  <c r="ACC100" i="23"/>
  <c r="ZK100" i="23"/>
  <c r="ABW100" i="23"/>
  <c r="YV100" i="23"/>
  <c r="ABH100" i="23"/>
  <c r="AAT100" i="23"/>
  <c r="ZY100" i="23"/>
  <c r="ACK100" i="23"/>
  <c r="ZS100" i="23"/>
  <c r="ACE100" i="23"/>
  <c r="ZD100" i="23"/>
  <c r="ABP100" i="23"/>
  <c r="ABB100" i="23"/>
  <c r="AAG100" i="23"/>
  <c r="AAA100" i="23"/>
  <c r="ACM100" i="23"/>
  <c r="ZL100" i="23"/>
  <c r="ABX100" i="23"/>
  <c r="YX100" i="23"/>
  <c r="ABJ100" i="23"/>
  <c r="ABE100" i="23"/>
  <c r="AAY100" i="23"/>
  <c r="AAJ100" i="23"/>
  <c r="ZV100" i="23"/>
  <c r="ACH100" i="23"/>
  <c r="AAO100" i="23"/>
  <c r="ZT100" i="23"/>
  <c r="AAW100" i="23"/>
  <c r="AAB100" i="23"/>
  <c r="ACF100" i="23"/>
  <c r="ZF100" i="23"/>
  <c r="ACN100" i="23"/>
  <c r="ZN100" i="23"/>
  <c r="AAI100" i="23"/>
  <c r="ABR100" i="23"/>
  <c r="AAQ100" i="23"/>
  <c r="ABZ100" i="23"/>
  <c r="YJ5" i="23"/>
  <c r="XQ5" i="23"/>
  <c r="WY5" i="23"/>
  <c r="WG5" i="23"/>
  <c r="VN5" i="23"/>
  <c r="UX5" i="23"/>
  <c r="YH5" i="23"/>
  <c r="XP5" i="23"/>
  <c r="WX5" i="23"/>
  <c r="WF5" i="23"/>
  <c r="VM5" i="23"/>
  <c r="UW5" i="23"/>
  <c r="YF5" i="23"/>
  <c r="XN5" i="23"/>
  <c r="WV5" i="23"/>
  <c r="WC5" i="23"/>
  <c r="VK5" i="23"/>
  <c r="YE5" i="23"/>
  <c r="XM5" i="23"/>
  <c r="WT5" i="23"/>
  <c r="WB5" i="23"/>
  <c r="VJ5" i="23"/>
  <c r="XZ5" i="23"/>
  <c r="XH5" i="23"/>
  <c r="WP5" i="23"/>
  <c r="VX5" i="23"/>
  <c r="VF5" i="23"/>
  <c r="YN5" i="23"/>
  <c r="XV5" i="23"/>
  <c r="XD5" i="23"/>
  <c r="WK5" i="23"/>
  <c r="VS5" i="23"/>
  <c r="VB5" i="23"/>
  <c r="XG5" i="23"/>
  <c r="VE5" i="23"/>
  <c r="XE5" i="23"/>
  <c r="WO5" i="23"/>
  <c r="XY5" i="23"/>
  <c r="WL5" i="23"/>
  <c r="YR5" i="23"/>
  <c r="VV5" i="23"/>
  <c r="YO5" i="23"/>
  <c r="VT5" i="23"/>
  <c r="XW5" i="23"/>
  <c r="VC5" i="23"/>
  <c r="YI5" i="23"/>
  <c r="VW5" i="23"/>
  <c r="XF5" i="23"/>
  <c r="VP5" i="23"/>
  <c r="YK5" i="23"/>
  <c r="VZ5" i="23"/>
  <c r="WA5" i="23"/>
  <c r="YA5" i="23"/>
  <c r="VO5" i="23"/>
  <c r="XO5" i="23"/>
  <c r="VY5" i="23"/>
  <c r="WI5" i="23"/>
  <c r="WJ5" i="23"/>
  <c r="XS5" i="23"/>
  <c r="VD5" i="23"/>
  <c r="XX5" i="23"/>
  <c r="WH5" i="23"/>
  <c r="WR5" i="23"/>
  <c r="WS5" i="23"/>
  <c r="XK5" i="23"/>
  <c r="VL5" i="23"/>
  <c r="YG5" i="23"/>
  <c r="WQ5" i="23"/>
  <c r="XA5" i="23"/>
  <c r="XB5" i="23"/>
  <c r="XC5" i="23"/>
  <c r="VU5" i="23"/>
  <c r="YP5" i="23"/>
  <c r="WZ5" i="23"/>
  <c r="XJ5" i="23"/>
  <c r="XL5" i="23"/>
  <c r="YQ5" i="23"/>
  <c r="WE5" i="23"/>
  <c r="WW5" i="23"/>
  <c r="VG5" i="23"/>
  <c r="YB5" i="23"/>
  <c r="VQ5" i="23"/>
  <c r="YL5" i="23"/>
  <c r="VR5" i="23"/>
  <c r="YM5" i="23"/>
  <c r="WU5" i="23"/>
  <c r="UZ5" i="23"/>
  <c r="WM5" i="23"/>
  <c r="UY5" i="23"/>
  <c r="VH5" i="23"/>
  <c r="WD5" i="23"/>
  <c r="XI5" i="23"/>
  <c r="XT5" i="23"/>
  <c r="VA5" i="23"/>
  <c r="YD5" i="23"/>
  <c r="WN5" i="23"/>
  <c r="YC5" i="23"/>
  <c r="VI5" i="23"/>
  <c r="XU5" i="23"/>
  <c r="XR5" i="23"/>
  <c r="ACP49" i="23"/>
  <c r="ACD49" i="23"/>
  <c r="ABS49" i="23"/>
  <c r="ABE49" i="23"/>
  <c r="AAR49" i="23"/>
  <c r="AAF49" i="23"/>
  <c r="ZR49" i="23"/>
  <c r="ZG49" i="23"/>
  <c r="ACF49" i="23"/>
  <c r="ABP49" i="23"/>
  <c r="ABC49" i="23"/>
  <c r="AAN49" i="23"/>
  <c r="ZY49" i="23"/>
  <c r="ZJ49" i="23"/>
  <c r="YV49" i="23"/>
  <c r="ACC49" i="23"/>
  <c r="ABN49" i="23"/>
  <c r="AAZ49" i="23"/>
  <c r="AAM49" i="23"/>
  <c r="ZX49" i="23"/>
  <c r="ZI49" i="23"/>
  <c r="ACQ49" i="23"/>
  <c r="ACB49" i="23"/>
  <c r="ABM49" i="23"/>
  <c r="AAX49" i="23"/>
  <c r="AAJ49" i="23"/>
  <c r="ZW49" i="23"/>
  <c r="ZH49" i="23"/>
  <c r="ACN49" i="23"/>
  <c r="ACA49" i="23"/>
  <c r="ABL49" i="23"/>
  <c r="ACK49" i="23"/>
  <c r="ABH49" i="23"/>
  <c r="AAH49" i="23"/>
  <c r="ZO49" i="23"/>
  <c r="ACJ49" i="23"/>
  <c r="ABF49" i="23"/>
  <c r="AAG49" i="23"/>
  <c r="ZL49" i="23"/>
  <c r="ACI49" i="23"/>
  <c r="ABD49" i="23"/>
  <c r="AAE49" i="23"/>
  <c r="ZD49" i="23"/>
  <c r="ABX49" i="23"/>
  <c r="AAW49" i="23"/>
  <c r="AAB49" i="23"/>
  <c r="ZB49" i="23"/>
  <c r="ABV49" i="23"/>
  <c r="AAV49" i="23"/>
  <c r="ZZ49" i="23"/>
  <c r="ZA49" i="23"/>
  <c r="ACL49" i="23"/>
  <c r="ABK49" i="23"/>
  <c r="AAO49" i="23"/>
  <c r="ZP49" i="23"/>
  <c r="ZT49" i="23"/>
  <c r="ZQ49" i="23"/>
  <c r="YZ49" i="23"/>
  <c r="YY49" i="23"/>
  <c r="ABU49" i="23"/>
  <c r="AAP49" i="23"/>
  <c r="AAU49" i="23"/>
  <c r="ABT49" i="23"/>
  <c r="AAY49" i="23"/>
  <c r="ZM49" i="23"/>
  <c r="ABY49" i="23"/>
  <c r="ZV49" i="23"/>
  <c r="ACH49" i="23"/>
  <c r="ABG49" i="23"/>
  <c r="ZU49" i="23"/>
  <c r="ACG49" i="23"/>
  <c r="AAD49" i="23"/>
  <c r="ZC49" i="23"/>
  <c r="ABO49" i="23"/>
  <c r="AAC49" i="23"/>
  <c r="ACO49" i="23"/>
  <c r="AAL49" i="23"/>
  <c r="ZK49" i="23"/>
  <c r="ABW49" i="23"/>
  <c r="AAK49" i="23"/>
  <c r="AAT49" i="23"/>
  <c r="ZS49" i="23"/>
  <c r="ACE49" i="23"/>
  <c r="AAS49" i="23"/>
  <c r="ABB49" i="23"/>
  <c r="AAQ49" i="23"/>
  <c r="ZE49" i="23"/>
  <c r="ABQ49" i="23"/>
  <c r="ZN49" i="23"/>
  <c r="ABZ49" i="23"/>
  <c r="ACM49" i="23"/>
  <c r="YX49" i="23"/>
  <c r="ZF49" i="23"/>
  <c r="ABJ49" i="23"/>
  <c r="YW49" i="23"/>
  <c r="ABR49" i="23"/>
  <c r="ABA49" i="23"/>
  <c r="AAI49" i="23"/>
  <c r="AAA49" i="23"/>
  <c r="ABI49" i="23"/>
  <c r="AAI45" i="23"/>
  <c r="AAQ45" i="23"/>
  <c r="AAY45" i="23"/>
  <c r="AAW45" i="23"/>
  <c r="ACB45" i="23"/>
  <c r="ZP45" i="23"/>
  <c r="ABC45" i="23"/>
  <c r="ACP45" i="23"/>
  <c r="AAD45" i="23"/>
  <c r="ABQ45" i="23"/>
  <c r="ZE45" i="23"/>
  <c r="AAR45" i="23"/>
  <c r="ACD45" i="23"/>
  <c r="ZR45" i="23"/>
  <c r="ZK45" i="23"/>
  <c r="AAO45" i="23"/>
  <c r="ABT45" i="23"/>
  <c r="ZH45" i="23"/>
  <c r="AAU45" i="23"/>
  <c r="ACH45" i="23"/>
  <c r="ZV45" i="23"/>
  <c r="ABI45" i="23"/>
  <c r="YW45" i="23"/>
  <c r="AAJ45" i="23"/>
  <c r="ABV45" i="23"/>
  <c r="ZJ45" i="23"/>
  <c r="ABW45" i="23"/>
  <c r="AAG45" i="23"/>
  <c r="ABL45" i="23"/>
  <c r="YZ45" i="23"/>
  <c r="AAM45" i="23"/>
  <c r="ABZ45" i="23"/>
  <c r="ZN45" i="23"/>
  <c r="ABA45" i="23"/>
  <c r="ACN45" i="23"/>
  <c r="AAB45" i="23"/>
  <c r="ABN45" i="23"/>
  <c r="ZB45" i="23"/>
  <c r="ACK45" i="23"/>
  <c r="ZY45" i="23"/>
  <c r="ABD45" i="23"/>
  <c r="ACQ45" i="23"/>
  <c r="AAE45" i="23"/>
  <c r="ABR45" i="23"/>
  <c r="ZF45" i="23"/>
  <c r="AAS45" i="23"/>
  <c r="ACF45" i="23"/>
  <c r="ZT45" i="23"/>
  <c r="ABF45" i="23"/>
  <c r="ABG45" i="23"/>
  <c r="ACC45" i="23"/>
  <c r="ZQ45" i="23"/>
  <c r="AAV45" i="23"/>
  <c r="ACI45" i="23"/>
  <c r="ZW45" i="23"/>
  <c r="ABJ45" i="23"/>
  <c r="YX45" i="23"/>
  <c r="AAK45" i="23"/>
  <c r="ABX45" i="23"/>
  <c r="ZL45" i="23"/>
  <c r="AAX45" i="23"/>
  <c r="ZC45" i="23"/>
  <c r="ZS45" i="23"/>
  <c r="ABE45" i="23"/>
  <c r="ACJ45" i="23"/>
  <c r="ZX45" i="23"/>
  <c r="ABK45" i="23"/>
  <c r="YY45" i="23"/>
  <c r="AAL45" i="23"/>
  <c r="ABY45" i="23"/>
  <c r="ZM45" i="23"/>
  <c r="AAZ45" i="23"/>
  <c r="ACL45" i="23"/>
  <c r="ZZ45" i="23"/>
  <c r="ZI45" i="23"/>
  <c r="ABB45" i="23"/>
  <c r="ZD45" i="23"/>
  <c r="ACE45" i="23"/>
  <c r="ZA45" i="23"/>
  <c r="AAT45" i="23"/>
  <c r="YV45" i="23"/>
  <c r="AAN45" i="23"/>
  <c r="ACO45" i="23"/>
  <c r="AAP45" i="23"/>
  <c r="ABO45" i="23"/>
  <c r="AAF45" i="23"/>
  <c r="ACG45" i="23"/>
  <c r="AAH45" i="23"/>
  <c r="ACA45" i="23"/>
  <c r="AAC45" i="23"/>
  <c r="ABM45" i="23"/>
  <c r="ZG45" i="23"/>
  <c r="ABH45" i="23"/>
  <c r="ACM45" i="23"/>
  <c r="ZU45" i="23"/>
  <c r="ABP45" i="23"/>
  <c r="AAA45" i="23"/>
  <c r="ZO45" i="23"/>
  <c r="ABU45" i="23"/>
  <c r="ABS45" i="23"/>
  <c r="ACM15" i="23"/>
  <c r="ACP15" i="23"/>
  <c r="ACF15" i="23"/>
  <c r="ABT15" i="23"/>
  <c r="ABJ15" i="23"/>
  <c r="AAZ15" i="23"/>
  <c r="AAN15" i="23"/>
  <c r="AAD15" i="23"/>
  <c r="ZT15" i="23"/>
  <c r="ZH15" i="23"/>
  <c r="YX15" i="23"/>
  <c r="ACN15" i="23"/>
  <c r="ACB15" i="23"/>
  <c r="ABR15" i="23"/>
  <c r="ABH15" i="23"/>
  <c r="AAV15" i="23"/>
  <c r="AAL15" i="23"/>
  <c r="AAB15" i="23"/>
  <c r="ZP15" i="23"/>
  <c r="ZF15" i="23"/>
  <c r="YV15" i="23"/>
  <c r="ACO15" i="23"/>
  <c r="ABZ15" i="23"/>
  <c r="ABL15" i="23"/>
  <c r="AAW15" i="23"/>
  <c r="AAJ15" i="23"/>
  <c r="ZV15" i="23"/>
  <c r="ZG15" i="23"/>
  <c r="ACK15" i="23"/>
  <c r="ABY15" i="23"/>
  <c r="ABK15" i="23"/>
  <c r="AAU15" i="23"/>
  <c r="AAG15" i="23"/>
  <c r="ZU15" i="23"/>
  <c r="ZE15" i="23"/>
  <c r="ACJ15" i="23"/>
  <c r="ABX15" i="23"/>
  <c r="ABI15" i="23"/>
  <c r="AAT15" i="23"/>
  <c r="AAF15" i="23"/>
  <c r="ZQ15" i="23"/>
  <c r="ZD15" i="23"/>
  <c r="ACI15" i="23"/>
  <c r="ABU15" i="23"/>
  <c r="ABE15" i="23"/>
  <c r="AAS15" i="23"/>
  <c r="AAE15" i="23"/>
  <c r="ZO15" i="23"/>
  <c r="ZA15" i="23"/>
  <c r="ACH15" i="23"/>
  <c r="ABS15" i="23"/>
  <c r="ABD15" i="23"/>
  <c r="AAR15" i="23"/>
  <c r="AAC15" i="23"/>
  <c r="ZN15" i="23"/>
  <c r="YZ15" i="23"/>
  <c r="ACQ15" i="23"/>
  <c r="ACA15" i="23"/>
  <c r="ABM15" i="23"/>
  <c r="ABA15" i="23"/>
  <c r="AAK15" i="23"/>
  <c r="ZW15" i="23"/>
  <c r="ZI15" i="23"/>
  <c r="ABQ15" i="23"/>
  <c r="ZM15" i="23"/>
  <c r="ABP15" i="23"/>
  <c r="ZL15" i="23"/>
  <c r="ABC15" i="23"/>
  <c r="YY15" i="23"/>
  <c r="ABB15" i="23"/>
  <c r="YW15" i="23"/>
  <c r="AAO15" i="23"/>
  <c r="ACC15" i="23"/>
  <c r="ZX15" i="23"/>
  <c r="AAM15" i="23"/>
  <c r="ZY15" i="23"/>
  <c r="ACG15" i="23"/>
  <c r="AAP15" i="23"/>
  <c r="ABG15" i="23"/>
  <c r="AAX15" i="23"/>
  <c r="ZC15" i="23"/>
  <c r="ABO15" i="23"/>
  <c r="ABF15" i="23"/>
  <c r="ZK15" i="23"/>
  <c r="ABW15" i="23"/>
  <c r="ZB15" i="23"/>
  <c r="ABN15" i="23"/>
  <c r="ZS15" i="23"/>
  <c r="ACE15" i="23"/>
  <c r="ZJ15" i="23"/>
  <c r="ABV15" i="23"/>
  <c r="AAA15" i="23"/>
  <c r="AAH15" i="23"/>
  <c r="AAY15" i="23"/>
  <c r="ZR15" i="23"/>
  <c r="ZZ15" i="23"/>
  <c r="ACD15" i="23"/>
  <c r="ACL15" i="23"/>
  <c r="AAQ15" i="23"/>
  <c r="AAI15" i="23"/>
  <c r="YR9" i="23"/>
  <c r="XN9" i="23"/>
  <c r="VP9" i="23"/>
  <c r="XF9" i="23"/>
  <c r="VH9" i="23"/>
  <c r="XB9" i="23"/>
  <c r="VB9" i="23"/>
  <c r="WT9" i="23"/>
  <c r="YN9" i="23"/>
  <c r="WO9" i="23"/>
  <c r="XT9" i="23"/>
  <c r="VT9" i="23"/>
  <c r="YF9" i="23"/>
  <c r="YB9" i="23"/>
  <c r="WG9" i="23"/>
  <c r="WB9" i="23"/>
  <c r="VR9" i="23"/>
  <c r="XI9" i="23"/>
  <c r="UW9" i="23"/>
  <c r="WI9" i="23"/>
  <c r="XS9" i="23"/>
  <c r="VG9" i="23"/>
  <c r="YH9" i="23"/>
  <c r="XV9" i="23"/>
  <c r="YK9" i="23"/>
  <c r="VA9" i="23"/>
  <c r="YC9" i="23"/>
  <c r="WF9" i="23"/>
  <c r="XA9" i="23"/>
  <c r="YM9" i="23"/>
  <c r="WA9" i="23"/>
  <c r="XK9" i="23"/>
  <c r="UY9" i="23"/>
  <c r="YJ9" i="23"/>
  <c r="UZ9" i="23"/>
  <c r="VN9" i="23"/>
  <c r="YP9" i="23"/>
  <c r="WR9" i="23"/>
  <c r="WS9" i="23"/>
  <c r="YE9" i="23"/>
  <c r="VS9" i="23"/>
  <c r="XC9" i="23"/>
  <c r="VI9" i="23"/>
  <c r="UX9" i="23"/>
  <c r="VL9" i="23"/>
  <c r="VZ9" i="23"/>
  <c r="VD9" i="23"/>
  <c r="XE9" i="23"/>
  <c r="WK9" i="23"/>
  <c r="XW9" i="23"/>
  <c r="VK9" i="23"/>
  <c r="WU9" i="23"/>
  <c r="VV9" i="23"/>
  <c r="VJ9" i="23"/>
  <c r="VY9" i="23"/>
  <c r="WN9" i="23"/>
  <c r="VQ9" i="23"/>
  <c r="XR9" i="23"/>
  <c r="YO9" i="23"/>
  <c r="WC9" i="23"/>
  <c r="XO9" i="23"/>
  <c r="VC9" i="23"/>
  <c r="WM9" i="23"/>
  <c r="WH9" i="23"/>
  <c r="VX9" i="23"/>
  <c r="WL9" i="23"/>
  <c r="WZ9" i="23"/>
  <c r="WD9" i="23"/>
  <c r="VF9" i="23"/>
  <c r="XQ9" i="23"/>
  <c r="VE9" i="23"/>
  <c r="WQ9" i="23"/>
  <c r="YA9" i="23"/>
  <c r="VO9" i="23"/>
  <c r="XU9" i="23"/>
  <c r="XJ9" i="23"/>
  <c r="XX9" i="23"/>
  <c r="YL9" i="23"/>
  <c r="XP9" i="23"/>
  <c r="VU9" i="23"/>
  <c r="WV9" i="23"/>
  <c r="WJ9" i="23"/>
  <c r="WX9" i="23"/>
  <c r="VM9" i="23"/>
  <c r="XH9" i="23"/>
  <c r="WW9" i="23"/>
  <c r="XL9" i="23"/>
  <c r="YD9" i="23"/>
  <c r="XG9" i="23"/>
  <c r="XM9" i="23"/>
  <c r="WY9" i="23"/>
  <c r="XZ9" i="23"/>
  <c r="YQ9" i="23"/>
  <c r="XY9" i="23"/>
  <c r="VW9" i="23"/>
  <c r="XD9" i="23"/>
  <c r="WP9" i="23"/>
  <c r="YG9" i="23"/>
  <c r="YI9" i="23"/>
  <c r="WE9" i="23"/>
  <c r="ACK40" i="23"/>
  <c r="ACJ40" i="23"/>
  <c r="ABT40" i="23"/>
  <c r="ABD40" i="23"/>
  <c r="AAN40" i="23"/>
  <c r="ZX40" i="23"/>
  <c r="ZH40" i="23"/>
  <c r="ACF40" i="23"/>
  <c r="ABP40" i="23"/>
  <c r="AAZ40" i="23"/>
  <c r="AAJ40" i="23"/>
  <c r="ZT40" i="23"/>
  <c r="ZD40" i="23"/>
  <c r="ABX40" i="23"/>
  <c r="ABB40" i="23"/>
  <c r="AAF40" i="23"/>
  <c r="ZL40" i="23"/>
  <c r="ACP40" i="23"/>
  <c r="ABV40" i="23"/>
  <c r="AAX40" i="23"/>
  <c r="AAD40" i="23"/>
  <c r="ZJ40" i="23"/>
  <c r="ACN40" i="23"/>
  <c r="ABR40" i="23"/>
  <c r="AAV40" i="23"/>
  <c r="AAB40" i="23"/>
  <c r="ZF40" i="23"/>
  <c r="ACL40" i="23"/>
  <c r="ABN40" i="23"/>
  <c r="AAT40" i="23"/>
  <c r="ZZ40" i="23"/>
  <c r="ZB40" i="23"/>
  <c r="ACH40" i="23"/>
  <c r="ABL40" i="23"/>
  <c r="AAR40" i="23"/>
  <c r="ZV40" i="23"/>
  <c r="YZ40" i="23"/>
  <c r="ABZ40" i="23"/>
  <c r="ABF40" i="23"/>
  <c r="AAH40" i="23"/>
  <c r="ZN40" i="23"/>
  <c r="AAP40" i="23"/>
  <c r="AAL40" i="23"/>
  <c r="ZR40" i="23"/>
  <c r="ZP40" i="23"/>
  <c r="ACD40" i="23"/>
  <c r="YX40" i="23"/>
  <c r="ABH40" i="23"/>
  <c r="ACB40" i="23"/>
  <c r="ABJ40" i="23"/>
  <c r="YV40" i="23"/>
  <c r="ZK40" i="23"/>
  <c r="ABW40" i="23"/>
  <c r="ABA40" i="23"/>
  <c r="ABC40" i="23"/>
  <c r="ZA40" i="23"/>
  <c r="ABM40" i="23"/>
  <c r="ZS40" i="23"/>
  <c r="ACE40" i="23"/>
  <c r="YW40" i="23"/>
  <c r="ABI40" i="23"/>
  <c r="YY40" i="23"/>
  <c r="ABK40" i="23"/>
  <c r="ZI40" i="23"/>
  <c r="ABU40" i="23"/>
  <c r="AAA40" i="23"/>
  <c r="ACM40" i="23"/>
  <c r="ZE40" i="23"/>
  <c r="ABQ40" i="23"/>
  <c r="ZG40" i="23"/>
  <c r="ABS40" i="23"/>
  <c r="ZQ40" i="23"/>
  <c r="ACC40" i="23"/>
  <c r="AAI40" i="23"/>
  <c r="ZM40" i="23"/>
  <c r="ABY40" i="23"/>
  <c r="ZO40" i="23"/>
  <c r="ACA40" i="23"/>
  <c r="ZY40" i="23"/>
  <c r="AAQ40" i="23"/>
  <c r="ZU40" i="23"/>
  <c r="ACG40" i="23"/>
  <c r="ZW40" i="23"/>
  <c r="ACI40" i="23"/>
  <c r="AAG40" i="23"/>
  <c r="ZC40" i="23"/>
  <c r="ABO40" i="23"/>
  <c r="AAS40" i="23"/>
  <c r="AAU40" i="23"/>
  <c r="ABE40" i="23"/>
  <c r="AAY40" i="23"/>
  <c r="ACO40" i="23"/>
  <c r="ABG40" i="23"/>
  <c r="AAE40" i="23"/>
  <c r="AAK40" i="23"/>
  <c r="AAW40" i="23"/>
  <c r="AAC40" i="23"/>
  <c r="AAO40" i="23"/>
  <c r="AAM40" i="23"/>
  <c r="ACQ40" i="23"/>
  <c r="YF101" i="23"/>
  <c r="WZ101" i="23"/>
  <c r="VA101" i="23"/>
  <c r="WY101" i="23"/>
  <c r="UX101" i="23"/>
  <c r="YK101" i="23"/>
  <c r="WK101" i="23"/>
  <c r="XY101" i="23"/>
  <c r="WA101" i="23"/>
  <c r="VL101" i="23"/>
  <c r="YM101" i="23"/>
  <c r="XX101" i="23"/>
  <c r="XM101" i="23"/>
  <c r="XJ101" i="23"/>
  <c r="VM101" i="23"/>
  <c r="VY101" i="23"/>
  <c r="WL101" i="23"/>
  <c r="VN101" i="23"/>
  <c r="WQ101" i="23"/>
  <c r="WD101" i="23"/>
  <c r="XR101" i="23"/>
  <c r="YD101" i="23"/>
  <c r="VR101" i="23"/>
  <c r="XD101" i="23"/>
  <c r="YQ101" i="23"/>
  <c r="WE101" i="23"/>
  <c r="WT101" i="23"/>
  <c r="UW101" i="23"/>
  <c r="VQ101" i="23"/>
  <c r="YL101" i="23"/>
  <c r="WI101" i="23"/>
  <c r="WB101" i="23"/>
  <c r="XB101" i="23"/>
  <c r="WR101" i="23"/>
  <c r="XV101" i="23"/>
  <c r="VJ101" i="23"/>
  <c r="WV101" i="23"/>
  <c r="YI101" i="23"/>
  <c r="VW101" i="23"/>
  <c r="XH101" i="23"/>
  <c r="VK101" i="23"/>
  <c r="WO101" i="23"/>
  <c r="XP101" i="23"/>
  <c r="XE101" i="23"/>
  <c r="XN101" i="23"/>
  <c r="VB101" i="23"/>
  <c r="WN101" i="23"/>
  <c r="YA101" i="23"/>
  <c r="VO101" i="23"/>
  <c r="XU101" i="23"/>
  <c r="VV101" i="23"/>
  <c r="VU101" i="23"/>
  <c r="VC101" i="23"/>
  <c r="WC101" i="23"/>
  <c r="UZ101" i="23"/>
  <c r="XA101" i="23"/>
  <c r="YC101" i="23"/>
  <c r="XQ101" i="23"/>
  <c r="VF101" i="23"/>
  <c r="XF101" i="23"/>
  <c r="YR101" i="23"/>
  <c r="WF101" i="23"/>
  <c r="XS101" i="23"/>
  <c r="VG101" i="23"/>
  <c r="YG101" i="23"/>
  <c r="WJ101" i="23"/>
  <c r="YN101" i="23"/>
  <c r="XT101" i="23"/>
  <c r="VZ101" i="23"/>
  <c r="XO101" i="23"/>
  <c r="YO101" i="23"/>
  <c r="YE101" i="23"/>
  <c r="VT101" i="23"/>
  <c r="WX101" i="23"/>
  <c r="YJ101" i="23"/>
  <c r="VX101" i="23"/>
  <c r="XK101" i="23"/>
  <c r="UY101" i="23"/>
  <c r="WW101" i="23"/>
  <c r="WS101" i="23"/>
  <c r="VH101" i="23"/>
  <c r="XW101" i="23"/>
  <c r="VS101" i="23"/>
  <c r="XG101" i="23"/>
  <c r="WM101" i="23"/>
  <c r="XZ101" i="23"/>
  <c r="VD101" i="23"/>
  <c r="YP101" i="23"/>
  <c r="WG101" i="23"/>
  <c r="WP101" i="23"/>
  <c r="YB101" i="23"/>
  <c r="VP101" i="23"/>
  <c r="XC101" i="23"/>
  <c r="VI101" i="23"/>
  <c r="XI101" i="23"/>
  <c r="VE101" i="23"/>
  <c r="WH101" i="23"/>
  <c r="WU101" i="23"/>
  <c r="XL101" i="23"/>
  <c r="YH101" i="23"/>
  <c r="ACN10" i="23"/>
  <c r="ABB10" i="23"/>
  <c r="AAT10" i="23"/>
  <c r="ACP10" i="23"/>
  <c r="AAD10" i="23"/>
  <c r="ACH10" i="23"/>
  <c r="ZV10" i="23"/>
  <c r="ABJ10" i="23"/>
  <c r="YX10" i="23"/>
  <c r="ZF10" i="23"/>
  <c r="ABZ10" i="23"/>
  <c r="ZN10" i="23"/>
  <c r="AAL10" i="23"/>
  <c r="ABR10" i="23"/>
  <c r="ZE10" i="23"/>
  <c r="ABQ10" i="23"/>
  <c r="ABC10" i="23"/>
  <c r="ZX10" i="23"/>
  <c r="ACJ10" i="23"/>
  <c r="AAW10" i="23"/>
  <c r="AAX10" i="23"/>
  <c r="ZS10" i="23"/>
  <c r="ACE10" i="23"/>
  <c r="ZT10" i="23"/>
  <c r="ACF10" i="23"/>
  <c r="ZM10" i="23"/>
  <c r="ABY10" i="23"/>
  <c r="YY10" i="23"/>
  <c r="ABK10" i="23"/>
  <c r="AAF10" i="23"/>
  <c r="ABE10" i="23"/>
  <c r="ABF10" i="23"/>
  <c r="AAA10" i="23"/>
  <c r="ACM10" i="23"/>
  <c r="AAB10" i="23"/>
  <c r="ZU10" i="23"/>
  <c r="ACG10" i="23"/>
  <c r="ZG10" i="23"/>
  <c r="ABS10" i="23"/>
  <c r="AAN10" i="23"/>
  <c r="ZA10" i="23"/>
  <c r="ABM10" i="23"/>
  <c r="ZB10" i="23"/>
  <c r="ABN10" i="23"/>
  <c r="AAI10" i="23"/>
  <c r="AAJ10" i="23"/>
  <c r="AAC10" i="23"/>
  <c r="ACO10" i="23"/>
  <c r="ZO10" i="23"/>
  <c r="ACA10" i="23"/>
  <c r="AAV10" i="23"/>
  <c r="ZI10" i="23"/>
  <c r="ABU10" i="23"/>
  <c r="ZJ10" i="23"/>
  <c r="ABV10" i="23"/>
  <c r="AAQ10" i="23"/>
  <c r="AAR10" i="23"/>
  <c r="AAK10" i="23"/>
  <c r="ZW10" i="23"/>
  <c r="ACI10" i="23"/>
  <c r="ABD10" i="23"/>
  <c r="ZQ10" i="23"/>
  <c r="ACC10" i="23"/>
  <c r="ZR10" i="23"/>
  <c r="ACD10" i="23"/>
  <c r="AAY10" i="23"/>
  <c r="AAZ10" i="23"/>
  <c r="YW10" i="23"/>
  <c r="ABI10" i="23"/>
  <c r="AAU10" i="23"/>
  <c r="ZP10" i="23"/>
  <c r="ACB10" i="23"/>
  <c r="AAO10" i="23"/>
  <c r="AAP10" i="23"/>
  <c r="ZK10" i="23"/>
  <c r="ABW10" i="23"/>
  <c r="ZL10" i="23"/>
  <c r="ABX10" i="23"/>
  <c r="AAS10" i="23"/>
  <c r="AAE10" i="23"/>
  <c r="ZZ10" i="23"/>
  <c r="ABA10" i="23"/>
  <c r="AAM10" i="23"/>
  <c r="AAH10" i="23"/>
  <c r="ACQ10" i="23"/>
  <c r="YZ10" i="23"/>
  <c r="ACL10" i="23"/>
  <c r="YV10" i="23"/>
  <c r="ZH10" i="23"/>
  <c r="ZD10" i="23"/>
  <c r="ABL10" i="23"/>
  <c r="ZY10" i="23"/>
  <c r="ABH10" i="23"/>
  <c r="ABO10" i="23"/>
  <c r="AAG10" i="23"/>
  <c r="ACK10" i="23"/>
  <c r="ABT10" i="23"/>
  <c r="ABP10" i="23"/>
  <c r="ABG10" i="23"/>
  <c r="ZC10" i="23"/>
  <c r="YN82" i="23"/>
  <c r="YO82" i="23"/>
  <c r="XR82" i="23"/>
  <c r="WW82" i="23"/>
  <c r="WC82" i="23"/>
  <c r="VF82" i="23"/>
  <c r="YK82" i="23"/>
  <c r="XQ82" i="23"/>
  <c r="WT82" i="23"/>
  <c r="VY82" i="23"/>
  <c r="VE82" i="23"/>
  <c r="YH82" i="23"/>
  <c r="XM82" i="23"/>
  <c r="WS82" i="23"/>
  <c r="VV82" i="23"/>
  <c r="VA82" i="23"/>
  <c r="YG82" i="23"/>
  <c r="XJ82" i="23"/>
  <c r="WO82" i="23"/>
  <c r="VU82" i="23"/>
  <c r="UX82" i="23"/>
  <c r="YC82" i="23"/>
  <c r="XI82" i="23"/>
  <c r="WL82" i="23"/>
  <c r="VQ82" i="23"/>
  <c r="UW82" i="23"/>
  <c r="YP82" i="23"/>
  <c r="XU82" i="23"/>
  <c r="XA82" i="23"/>
  <c r="WD82" i="23"/>
  <c r="VI82" i="23"/>
  <c r="XZ82" i="23"/>
  <c r="XY82" i="23"/>
  <c r="XB82" i="23"/>
  <c r="WK82" i="23"/>
  <c r="VM82" i="23"/>
  <c r="XE82" i="23"/>
  <c r="WG82" i="23"/>
  <c r="VN82" i="23"/>
  <c r="VG82" i="23"/>
  <c r="XS82" i="23"/>
  <c r="VX82" i="23"/>
  <c r="YJ82" i="23"/>
  <c r="VJ82" i="23"/>
  <c r="XV82" i="23"/>
  <c r="WY82" i="23"/>
  <c r="WB82" i="23"/>
  <c r="VW82" i="23"/>
  <c r="YI82" i="23"/>
  <c r="WN82" i="23"/>
  <c r="VZ82" i="23"/>
  <c r="YL82" i="23"/>
  <c r="VC82" i="23"/>
  <c r="XO82" i="23"/>
  <c r="WR82" i="23"/>
  <c r="WE82" i="23"/>
  <c r="YQ82" i="23"/>
  <c r="WV82" i="23"/>
  <c r="WH82" i="23"/>
  <c r="VK82" i="23"/>
  <c r="XW82" i="23"/>
  <c r="WZ82" i="23"/>
  <c r="WM82" i="23"/>
  <c r="XD82" i="23"/>
  <c r="WP82" i="23"/>
  <c r="VS82" i="23"/>
  <c r="YE82" i="23"/>
  <c r="XH82" i="23"/>
  <c r="UY82" i="23"/>
  <c r="XK82" i="23"/>
  <c r="VP82" i="23"/>
  <c r="YB82" i="23"/>
  <c r="VB82" i="23"/>
  <c r="XN82" i="23"/>
  <c r="WQ82" i="23"/>
  <c r="VT82" i="23"/>
  <c r="YF82" i="23"/>
  <c r="WI82" i="23"/>
  <c r="VD82" i="23"/>
  <c r="YR82" i="23"/>
  <c r="XG82" i="23"/>
  <c r="VL82" i="23"/>
  <c r="VO82" i="23"/>
  <c r="UZ82" i="23"/>
  <c r="YM82" i="23"/>
  <c r="WJ82" i="23"/>
  <c r="WU82" i="23"/>
  <c r="VH82" i="23"/>
  <c r="XP82" i="23"/>
  <c r="XC82" i="23"/>
  <c r="WF82" i="23"/>
  <c r="VR82" i="23"/>
  <c r="XX82" i="23"/>
  <c r="XT82" i="23"/>
  <c r="XF82" i="23"/>
  <c r="YD82" i="23"/>
  <c r="YA82" i="23"/>
  <c r="XL82" i="23"/>
  <c r="WX82" i="23"/>
  <c r="WA82" i="23"/>
  <c r="ACL26" i="23"/>
  <c r="AAH26" i="23"/>
  <c r="ABZ26" i="23"/>
  <c r="ZN26" i="23"/>
  <c r="AAZ26" i="23"/>
  <c r="ACM26" i="23"/>
  <c r="ABK26" i="23"/>
  <c r="YY26" i="23"/>
  <c r="ACG26" i="23"/>
  <c r="ABN26" i="23"/>
  <c r="AAY26" i="23"/>
  <c r="AAK26" i="23"/>
  <c r="AAI26" i="23"/>
  <c r="AAG26" i="23"/>
  <c r="ZU26" i="23"/>
  <c r="AAV26" i="23"/>
  <c r="ABR26" i="23"/>
  <c r="ZF26" i="23"/>
  <c r="AAR26" i="23"/>
  <c r="ACE26" i="23"/>
  <c r="ABC26" i="23"/>
  <c r="ACJ26" i="23"/>
  <c r="ABQ26" i="23"/>
  <c r="ABA26" i="23"/>
  <c r="AAN26" i="23"/>
  <c r="ZY26" i="23"/>
  <c r="ZX26" i="23"/>
  <c r="ZS26" i="23"/>
  <c r="ABJ26" i="23"/>
  <c r="YX26" i="23"/>
  <c r="AAJ26" i="23"/>
  <c r="ABW26" i="23"/>
  <c r="AAU26" i="23"/>
  <c r="ABT26" i="23"/>
  <c r="ABD26" i="23"/>
  <c r="AAO26" i="23"/>
  <c r="ZZ26" i="23"/>
  <c r="ZK26" i="23"/>
  <c r="ZJ26" i="23"/>
  <c r="ZH26" i="23"/>
  <c r="ABB26" i="23"/>
  <c r="ACN26" i="23"/>
  <c r="AAB26" i="23"/>
  <c r="ABO26" i="23"/>
  <c r="AAM26" i="23"/>
  <c r="ABE26" i="23"/>
  <c r="AAP26" i="23"/>
  <c r="AAA26" i="23"/>
  <c r="ZM26" i="23"/>
  <c r="YZ26" i="23"/>
  <c r="YW26" i="23"/>
  <c r="AAT26" i="23"/>
  <c r="ACF26" i="23"/>
  <c r="ZT26" i="23"/>
  <c r="ACQ26" i="23"/>
  <c r="AAE26" i="23"/>
  <c r="AAQ26" i="23"/>
  <c r="AAC26" i="23"/>
  <c r="ZP26" i="23"/>
  <c r="ZA26" i="23"/>
  <c r="ACO26" i="23"/>
  <c r="ACK26" i="23"/>
  <c r="ABV26" i="23"/>
  <c r="ACH26" i="23"/>
  <c r="ZV26" i="23"/>
  <c r="ABH26" i="23"/>
  <c r="YV26" i="23"/>
  <c r="ABS26" i="23"/>
  <c r="ZG26" i="23"/>
  <c r="ZE26" i="23"/>
  <c r="ACD26" i="23"/>
  <c r="ABM26" i="23"/>
  <c r="AAX26" i="23"/>
  <c r="AAW26" i="23"/>
  <c r="AAS26" i="23"/>
  <c r="ZI26" i="23"/>
  <c r="ZL26" i="23"/>
  <c r="ZQ26" i="23"/>
  <c r="ABU26" i="23"/>
  <c r="ZD26" i="23"/>
  <c r="ZC26" i="23"/>
  <c r="ABF26" i="23"/>
  <c r="ACI26" i="23"/>
  <c r="ZB26" i="23"/>
  <c r="ACP26" i="23"/>
  <c r="ACA26" i="23"/>
  <c r="ACC26" i="23"/>
  <c r="ABG26" i="23"/>
  <c r="AAL26" i="23"/>
  <c r="ZW26" i="23"/>
  <c r="ACB26" i="23"/>
  <c r="ABP26" i="23"/>
  <c r="ZR26" i="23"/>
  <c r="ABI26" i="23"/>
  <c r="ABL26" i="23"/>
  <c r="ABY26" i="23"/>
  <c r="AAD26" i="23"/>
  <c r="AAF26" i="23"/>
  <c r="ABX26" i="23"/>
  <c r="ZO26" i="23"/>
  <c r="ACM23" i="23"/>
  <c r="ACK23" i="23"/>
  <c r="ACA23" i="23"/>
  <c r="ABQ23" i="23"/>
  <c r="ABH23" i="23"/>
  <c r="AAX23" i="23"/>
  <c r="AAO23" i="23"/>
  <c r="AAF23" i="23"/>
  <c r="ZW23" i="23"/>
  <c r="ZN23" i="23"/>
  <c r="ZE23" i="23"/>
  <c r="YV23" i="23"/>
  <c r="ACI23" i="23"/>
  <c r="ABX23" i="23"/>
  <c r="ABN23" i="23"/>
  <c r="ABE23" i="23"/>
  <c r="AAV23" i="23"/>
  <c r="AAM23" i="23"/>
  <c r="AAD23" i="23"/>
  <c r="ZU23" i="23"/>
  <c r="ZL23" i="23"/>
  <c r="ZB23" i="23"/>
  <c r="ACG23" i="23"/>
  <c r="ABV23" i="23"/>
  <c r="ABM23" i="23"/>
  <c r="ABD23" i="23"/>
  <c r="AAU23" i="23"/>
  <c r="AAL23" i="23"/>
  <c r="AAC23" i="23"/>
  <c r="ZT23" i="23"/>
  <c r="ZJ23" i="23"/>
  <c r="ZA23" i="23"/>
  <c r="ACD23" i="23"/>
  <c r="ABP23" i="23"/>
  <c r="ABA23" i="23"/>
  <c r="AAK23" i="23"/>
  <c r="ZX23" i="23"/>
  <c r="ZH23" i="23"/>
  <c r="ACC23" i="23"/>
  <c r="ABL23" i="23"/>
  <c r="AAZ23" i="23"/>
  <c r="AAJ23" i="23"/>
  <c r="ZV23" i="23"/>
  <c r="ZG23" i="23"/>
  <c r="ACQ23" i="23"/>
  <c r="ACB23" i="23"/>
  <c r="ABK23" i="23"/>
  <c r="AAW23" i="23"/>
  <c r="AAH23" i="23"/>
  <c r="ZR23" i="23"/>
  <c r="ZF23" i="23"/>
  <c r="ACO23" i="23"/>
  <c r="ABY23" i="23"/>
  <c r="ABJ23" i="23"/>
  <c r="AAT23" i="23"/>
  <c r="AAG23" i="23"/>
  <c r="ZQ23" i="23"/>
  <c r="ZD23" i="23"/>
  <c r="ACN23" i="23"/>
  <c r="ABU23" i="23"/>
  <c r="ABI23" i="23"/>
  <c r="AAS23" i="23"/>
  <c r="AAE23" i="23"/>
  <c r="ZP23" i="23"/>
  <c r="YZ23" i="23"/>
  <c r="ACF23" i="23"/>
  <c r="ABR23" i="23"/>
  <c r="ABB23" i="23"/>
  <c r="AAN23" i="23"/>
  <c r="ZY23" i="23"/>
  <c r="ZI23" i="23"/>
  <c r="YW23" i="23"/>
  <c r="AAR23" i="23"/>
  <c r="AAP23" i="23"/>
  <c r="ACL23" i="23"/>
  <c r="AAB23" i="23"/>
  <c r="ACJ23" i="23"/>
  <c r="ZZ23" i="23"/>
  <c r="ABT23" i="23"/>
  <c r="ZO23" i="23"/>
  <c r="ABC23" i="23"/>
  <c r="YX23" i="23"/>
  <c r="ABF23" i="23"/>
  <c r="ZM23" i="23"/>
  <c r="ABS23" i="23"/>
  <c r="YY23" i="23"/>
  <c r="ZK23" i="23"/>
  <c r="ABW23" i="23"/>
  <c r="ZS23" i="23"/>
  <c r="ACE23" i="23"/>
  <c r="ABZ23" i="23"/>
  <c r="AAA23" i="23"/>
  <c r="ACH23" i="23"/>
  <c r="AAI23" i="23"/>
  <c r="ACP23" i="23"/>
  <c r="AAQ23" i="23"/>
  <c r="ZC23" i="23"/>
  <c r="ABO23" i="23"/>
  <c r="AAY23" i="23"/>
  <c r="ABG23" i="23"/>
  <c r="ACL37" i="23"/>
  <c r="ABO37" i="23"/>
  <c r="ABE37" i="23"/>
  <c r="AAU37" i="23"/>
  <c r="AAI37" i="23"/>
  <c r="ZY37" i="23"/>
  <c r="ACA37" i="23"/>
  <c r="ACK37" i="23"/>
  <c r="ZO37" i="23"/>
  <c r="ZC37" i="23"/>
  <c r="ZX37" i="23"/>
  <c r="ZP37" i="23"/>
  <c r="ACP37" i="23"/>
  <c r="AAD37" i="23"/>
  <c r="ABP37" i="23"/>
  <c r="ZD37" i="23"/>
  <c r="ABS37" i="23"/>
  <c r="ABI37" i="23"/>
  <c r="YY37" i="23"/>
  <c r="ACE37" i="23"/>
  <c r="ZU37" i="23"/>
  <c r="AAQ37" i="23"/>
  <c r="AAH37" i="23"/>
  <c r="ZZ37" i="23"/>
  <c r="ACH37" i="23"/>
  <c r="ZV37" i="23"/>
  <c r="ABH37" i="23"/>
  <c r="YV37" i="23"/>
  <c r="ACC37" i="23"/>
  <c r="ABT37" i="23"/>
  <c r="ZI37" i="23"/>
  <c r="ACQ37" i="23"/>
  <c r="AAF37" i="23"/>
  <c r="ABC37" i="23"/>
  <c r="AAS37" i="23"/>
  <c r="AAK37" i="23"/>
  <c r="ABZ37" i="23"/>
  <c r="ZN37" i="23"/>
  <c r="AAZ37" i="23"/>
  <c r="ZG37" i="23"/>
  <c r="ACM37" i="23"/>
  <c r="YW37" i="23"/>
  <c r="ACD37" i="23"/>
  <c r="ZS37" i="23"/>
  <c r="AAP37" i="23"/>
  <c r="ABM37" i="23"/>
  <c r="ABD37" i="23"/>
  <c r="AAV37" i="23"/>
  <c r="ABR37" i="23"/>
  <c r="ZF37" i="23"/>
  <c r="AAR37" i="23"/>
  <c r="ZQ37" i="23"/>
  <c r="ZH37" i="23"/>
  <c r="ACO37" i="23"/>
  <c r="AAE37" i="23"/>
  <c r="ABA37" i="23"/>
  <c r="ABW37" i="23"/>
  <c r="ABN37" i="23"/>
  <c r="ABF37" i="23"/>
  <c r="ABJ37" i="23"/>
  <c r="YX37" i="23"/>
  <c r="AAJ37" i="23"/>
  <c r="AAA37" i="23"/>
  <c r="ZR37" i="23"/>
  <c r="AAO37" i="23"/>
  <c r="ABL37" i="23"/>
  <c r="ZA37" i="23"/>
  <c r="ACI37" i="23"/>
  <c r="ZM37" i="23"/>
  <c r="ZE37" i="23"/>
  <c r="AAL37" i="23"/>
  <c r="ABX37" i="23"/>
  <c r="ZL37" i="23"/>
  <c r="ABG37" i="23"/>
  <c r="AAX37" i="23"/>
  <c r="ABU37" i="23"/>
  <c r="ZJ37" i="23"/>
  <c r="AAG37" i="23"/>
  <c r="ACN37" i="23"/>
  <c r="ZB37" i="23"/>
  <c r="ACF37" i="23"/>
  <c r="ABY37" i="23"/>
  <c r="AAB37" i="23"/>
  <c r="ZK37" i="23"/>
  <c r="ACJ37" i="23"/>
  <c r="ZT37" i="23"/>
  <c r="YZ37" i="23"/>
  <c r="ZW37" i="23"/>
  <c r="ABQ37" i="23"/>
  <c r="AAM37" i="23"/>
  <c r="AAY37" i="23"/>
  <c r="ABV37" i="23"/>
  <c r="AAT37" i="23"/>
  <c r="AAN37" i="23"/>
  <c r="ACG37" i="23"/>
  <c r="ABB37" i="23"/>
  <c r="ACB37" i="23"/>
  <c r="AAW37" i="23"/>
  <c r="ABK37" i="23"/>
  <c r="AAC37" i="23"/>
  <c r="ACN80" i="23"/>
  <c r="ACI80" i="23"/>
  <c r="ABV80" i="23"/>
  <c r="ABJ80" i="23"/>
  <c r="AAV80" i="23"/>
  <c r="AAK80" i="23"/>
  <c r="ZW80" i="23"/>
  <c r="ZJ80" i="23"/>
  <c r="YX80" i="23"/>
  <c r="ACH80" i="23"/>
  <c r="ABT80" i="23"/>
  <c r="ABI80" i="23"/>
  <c r="AAU80" i="23"/>
  <c r="AAH80" i="23"/>
  <c r="ZV80" i="23"/>
  <c r="ZH80" i="23"/>
  <c r="YW80" i="23"/>
  <c r="ACD80" i="23"/>
  <c r="ABN80" i="23"/>
  <c r="AAX80" i="23"/>
  <c r="AAE80" i="23"/>
  <c r="ZO80" i="23"/>
  <c r="YY80" i="23"/>
  <c r="ACB80" i="23"/>
  <c r="ABL80" i="23"/>
  <c r="AAT80" i="23"/>
  <c r="AAD80" i="23"/>
  <c r="ZN80" i="23"/>
  <c r="ACQ80" i="23"/>
  <c r="ACA80" i="23"/>
  <c r="ABK80" i="23"/>
  <c r="AAS80" i="23"/>
  <c r="AAC80" i="23"/>
  <c r="ZM80" i="23"/>
  <c r="ACP80" i="23"/>
  <c r="ABZ80" i="23"/>
  <c r="ABF80" i="23"/>
  <c r="AAP80" i="23"/>
  <c r="ZZ80" i="23"/>
  <c r="ZG80" i="23"/>
  <c r="ACJ80" i="23"/>
  <c r="ABR80" i="23"/>
  <c r="ABB80" i="23"/>
  <c r="AAL80" i="23"/>
  <c r="ZR80" i="23"/>
  <c r="ZB80" i="23"/>
  <c r="ABD80" i="23"/>
  <c r="ZP80" i="23"/>
  <c r="ABC80" i="23"/>
  <c r="ZF80" i="23"/>
  <c r="ACO80" i="23"/>
  <c r="ABA80" i="23"/>
  <c r="ZE80" i="23"/>
  <c r="ACL80" i="23"/>
  <c r="AAN80" i="23"/>
  <c r="YZ80" i="23"/>
  <c r="ACG80" i="23"/>
  <c r="AAM80" i="23"/>
  <c r="ABQ80" i="23"/>
  <c r="ZU80" i="23"/>
  <c r="ABY80" i="23"/>
  <c r="ABS80" i="23"/>
  <c r="AAF80" i="23"/>
  <c r="ZX80" i="23"/>
  <c r="AAW80" i="23"/>
  <c r="ZS80" i="23"/>
  <c r="ACE80" i="23"/>
  <c r="AAR80" i="23"/>
  <c r="ABE80" i="23"/>
  <c r="AAA80" i="23"/>
  <c r="ACM80" i="23"/>
  <c r="AAZ80" i="23"/>
  <c r="ZA80" i="23"/>
  <c r="ABM80" i="23"/>
  <c r="AAI80" i="23"/>
  <c r="YV80" i="23"/>
  <c r="ABH80" i="23"/>
  <c r="ZI80" i="23"/>
  <c r="ABU80" i="23"/>
  <c r="AAQ80" i="23"/>
  <c r="ZD80" i="23"/>
  <c r="ABP80" i="23"/>
  <c r="ZQ80" i="23"/>
  <c r="ACC80" i="23"/>
  <c r="AAY80" i="23"/>
  <c r="ZL80" i="23"/>
  <c r="ABX80" i="23"/>
  <c r="AAO80" i="23"/>
  <c r="ZK80" i="23"/>
  <c r="ABW80" i="23"/>
  <c r="AAJ80" i="23"/>
  <c r="ZC80" i="23"/>
  <c r="ABG80" i="23"/>
  <c r="ZT80" i="23"/>
  <c r="ABO80" i="23"/>
  <c r="AAB80" i="23"/>
  <c r="ZY80" i="23"/>
  <c r="ACF80" i="23"/>
  <c r="AAG80" i="23"/>
  <c r="ACK80" i="23"/>
  <c r="YJ36" i="23"/>
  <c r="WK36" i="23"/>
  <c r="XR36" i="23"/>
  <c r="VE36" i="23"/>
  <c r="XQ36" i="23"/>
  <c r="WZ36" i="23"/>
  <c r="XP36" i="23"/>
  <c r="WI36" i="23"/>
  <c r="XN36" i="23"/>
  <c r="VB36" i="23"/>
  <c r="WG36" i="23"/>
  <c r="XL36" i="23"/>
  <c r="UZ36" i="23"/>
  <c r="WE36" i="23"/>
  <c r="XJ36" i="23"/>
  <c r="UX36" i="23"/>
  <c r="YI36" i="23"/>
  <c r="VU36" i="23"/>
  <c r="YQ36" i="23"/>
  <c r="WA36" i="23"/>
  <c r="XF36" i="23"/>
  <c r="YO36" i="23"/>
  <c r="VY36" i="23"/>
  <c r="XD36" i="23"/>
  <c r="YL36" i="23"/>
  <c r="VW36" i="23"/>
  <c r="XB36" i="23"/>
  <c r="WB36" i="23"/>
  <c r="VM36" i="23"/>
  <c r="XA36" i="23"/>
  <c r="YH36" i="23"/>
  <c r="VS36" i="23"/>
  <c r="WX36" i="23"/>
  <c r="YE36" i="23"/>
  <c r="VQ36" i="23"/>
  <c r="WV36" i="23"/>
  <c r="YC36" i="23"/>
  <c r="VO36" i="23"/>
  <c r="WT36" i="23"/>
  <c r="XH36" i="23"/>
  <c r="WS36" i="23"/>
  <c r="XY36" i="23"/>
  <c r="VK36" i="23"/>
  <c r="WP36" i="23"/>
  <c r="XV36" i="23"/>
  <c r="VI36" i="23"/>
  <c r="WN36" i="23"/>
  <c r="XT36" i="23"/>
  <c r="VG36" i="23"/>
  <c r="WL36" i="23"/>
  <c r="YR36" i="23"/>
  <c r="WJ36" i="23"/>
  <c r="VT36" i="23"/>
  <c r="XX36" i="23"/>
  <c r="WQ36" i="23"/>
  <c r="XW36" i="23"/>
  <c r="VJ36" i="23"/>
  <c r="WO36" i="23"/>
  <c r="XU36" i="23"/>
  <c r="VH36" i="23"/>
  <c r="WM36" i="23"/>
  <c r="XS36" i="23"/>
  <c r="VF36" i="23"/>
  <c r="XZ36" i="23"/>
  <c r="XG36" i="23"/>
  <c r="XM36" i="23"/>
  <c r="VP36" i="23"/>
  <c r="VV36" i="23"/>
  <c r="UW36" i="23"/>
  <c r="WY36" i="23"/>
  <c r="XE36" i="23"/>
  <c r="XK36" i="23"/>
  <c r="VN36" i="23"/>
  <c r="WC36" i="23"/>
  <c r="YA36" i="23"/>
  <c r="VC36" i="23"/>
  <c r="WW36" i="23"/>
  <c r="XC36" i="23"/>
  <c r="XI36" i="23"/>
  <c r="YP36" i="23"/>
  <c r="VA36" i="23"/>
  <c r="WU36" i="23"/>
  <c r="YG36" i="23"/>
  <c r="YM36" i="23"/>
  <c r="UY36" i="23"/>
  <c r="YN36" i="23"/>
  <c r="WH36" i="23"/>
  <c r="YD36" i="23"/>
  <c r="YK36" i="23"/>
  <c r="VL36" i="23"/>
  <c r="VZ36" i="23"/>
  <c r="WF36" i="23"/>
  <c r="VX36" i="23"/>
  <c r="YB36" i="23"/>
  <c r="XO36" i="23"/>
  <c r="VD36" i="23"/>
  <c r="YF36" i="23"/>
  <c r="VR36" i="23"/>
  <c r="WR36" i="23"/>
  <c r="WD36" i="23"/>
  <c r="YQ56" i="23"/>
  <c r="XE56" i="23"/>
  <c r="WW56" i="23"/>
  <c r="WG56" i="23"/>
  <c r="YK56" i="23"/>
  <c r="VY56" i="23"/>
  <c r="WO56" i="23"/>
  <c r="VQ56" i="23"/>
  <c r="VI56" i="23"/>
  <c r="VA56" i="23"/>
  <c r="YC56" i="23"/>
  <c r="XM56" i="23"/>
  <c r="XU56" i="23"/>
  <c r="WN56" i="23"/>
  <c r="VJ56" i="23"/>
  <c r="XV56" i="23"/>
  <c r="VK56" i="23"/>
  <c r="XW56" i="23"/>
  <c r="XH56" i="23"/>
  <c r="WK56" i="23"/>
  <c r="WV56" i="23"/>
  <c r="VR56" i="23"/>
  <c r="YD56" i="23"/>
  <c r="VS56" i="23"/>
  <c r="YE56" i="23"/>
  <c r="VD56" i="23"/>
  <c r="XP56" i="23"/>
  <c r="WS56" i="23"/>
  <c r="XD56" i="23"/>
  <c r="VZ56" i="23"/>
  <c r="YL56" i="23"/>
  <c r="WA56" i="23"/>
  <c r="YM56" i="23"/>
  <c r="VL56" i="23"/>
  <c r="XX56" i="23"/>
  <c r="XA56" i="23"/>
  <c r="UZ56" i="23"/>
  <c r="XL56" i="23"/>
  <c r="WH56" i="23"/>
  <c r="WI56" i="23"/>
  <c r="VT56" i="23"/>
  <c r="YF56" i="23"/>
  <c r="VH56" i="23"/>
  <c r="XT56" i="23"/>
  <c r="WP56" i="23"/>
  <c r="WQ56" i="23"/>
  <c r="WB56" i="23"/>
  <c r="YN56" i="23"/>
  <c r="VP56" i="23"/>
  <c r="YB56" i="23"/>
  <c r="VX56" i="23"/>
  <c r="VC56" i="23"/>
  <c r="WC56" i="23"/>
  <c r="XB56" i="23"/>
  <c r="UY56" i="23"/>
  <c r="XK56" i="23"/>
  <c r="YJ56" i="23"/>
  <c r="WX56" i="23"/>
  <c r="XG56" i="23"/>
  <c r="XQ56" i="23"/>
  <c r="VF56" i="23"/>
  <c r="XR56" i="23"/>
  <c r="VO56" i="23"/>
  <c r="YA56" i="23"/>
  <c r="YR56" i="23"/>
  <c r="XF56" i="23"/>
  <c r="XO56" i="23"/>
  <c r="XY56" i="23"/>
  <c r="VN56" i="23"/>
  <c r="XZ56" i="23"/>
  <c r="VW56" i="23"/>
  <c r="YI56" i="23"/>
  <c r="XN56" i="23"/>
  <c r="WJ56" i="23"/>
  <c r="UW56" i="23"/>
  <c r="YG56" i="23"/>
  <c r="VV56" i="23"/>
  <c r="YH56" i="23"/>
  <c r="WE56" i="23"/>
  <c r="VU56" i="23"/>
  <c r="WT56" i="23"/>
  <c r="XC56" i="23"/>
  <c r="XI56" i="23"/>
  <c r="WU56" i="23"/>
  <c r="YP56" i="23"/>
  <c r="VB56" i="23"/>
  <c r="WR56" i="23"/>
  <c r="YO56" i="23"/>
  <c r="XS56" i="23"/>
  <c r="WZ56" i="23"/>
  <c r="VM56" i="23"/>
  <c r="WM56" i="23"/>
  <c r="WF56" i="23"/>
  <c r="UX56" i="23"/>
  <c r="WD56" i="23"/>
  <c r="VE56" i="23"/>
  <c r="XJ56" i="23"/>
  <c r="WL56" i="23"/>
  <c r="VG56" i="23"/>
  <c r="WY56" i="23"/>
  <c r="ACC55" i="23"/>
  <c r="ZQ55" i="23"/>
  <c r="AAV55" i="23"/>
  <c r="ACI55" i="23"/>
  <c r="ZW55" i="23"/>
  <c r="ABJ55" i="23"/>
  <c r="YX55" i="23"/>
  <c r="AAK55" i="23"/>
  <c r="ABV55" i="23"/>
  <c r="ZJ55" i="23"/>
  <c r="ABW55" i="23"/>
  <c r="ZC55" i="23"/>
  <c r="ABU55" i="23"/>
  <c r="ZI55" i="23"/>
  <c r="AAN55" i="23"/>
  <c r="ACA55" i="23"/>
  <c r="ZO55" i="23"/>
  <c r="ABB55" i="23"/>
  <c r="ACO55" i="23"/>
  <c r="AAC55" i="23"/>
  <c r="ABN55" i="23"/>
  <c r="ZB55" i="23"/>
  <c r="AAQ55" i="23"/>
  <c r="ACN55" i="23"/>
  <c r="ABM55" i="23"/>
  <c r="ZA55" i="23"/>
  <c r="AAF55" i="23"/>
  <c r="ABS55" i="23"/>
  <c r="ZG55" i="23"/>
  <c r="AAT55" i="23"/>
  <c r="ACG55" i="23"/>
  <c r="ZU55" i="23"/>
  <c r="ABF55" i="23"/>
  <c r="ACE55" i="23"/>
  <c r="ZK55" i="23"/>
  <c r="ABH55" i="23"/>
  <c r="ACM55" i="23"/>
  <c r="ABE55" i="23"/>
  <c r="ACJ55" i="23"/>
  <c r="ZX55" i="23"/>
  <c r="ABK55" i="23"/>
  <c r="YY55" i="23"/>
  <c r="AAL55" i="23"/>
  <c r="ABY55" i="23"/>
  <c r="ZM55" i="23"/>
  <c r="AAX55" i="23"/>
  <c r="AAY55" i="23"/>
  <c r="ABP55" i="23"/>
  <c r="AAB55" i="23"/>
  <c r="AAW55" i="23"/>
  <c r="ACB55" i="23"/>
  <c r="ZP55" i="23"/>
  <c r="ABC55" i="23"/>
  <c r="ACP55" i="23"/>
  <c r="AAD55" i="23"/>
  <c r="ABQ55" i="23"/>
  <c r="ZE55" i="23"/>
  <c r="AAP55" i="23"/>
  <c r="ZS55" i="23"/>
  <c r="AAJ55" i="23"/>
  <c r="YV55" i="23"/>
  <c r="AAA55" i="23"/>
  <c r="ACK55" i="23"/>
  <c r="ZY55" i="23"/>
  <c r="ABD55" i="23"/>
  <c r="ACQ55" i="23"/>
  <c r="AAE55" i="23"/>
  <c r="ABR55" i="23"/>
  <c r="ZF55" i="23"/>
  <c r="AAS55" i="23"/>
  <c r="ACD55" i="23"/>
  <c r="ZR55" i="23"/>
  <c r="ZL55" i="23"/>
  <c r="AAI55" i="23"/>
  <c r="ZT55" i="23"/>
  <c r="ABT55" i="23"/>
  <c r="ZV55" i="23"/>
  <c r="ABX55" i="23"/>
  <c r="ABL55" i="23"/>
  <c r="ZN55" i="23"/>
  <c r="AAR55" i="23"/>
  <c r="ZH55" i="23"/>
  <c r="ABI55" i="23"/>
  <c r="ZD55" i="23"/>
  <c r="YZ55" i="23"/>
  <c r="ABA55" i="23"/>
  <c r="ABO55" i="23"/>
  <c r="ABG55" i="23"/>
  <c r="AAU55" i="23"/>
  <c r="YW55" i="23"/>
  <c r="ACF55" i="23"/>
  <c r="AAG55" i="23"/>
  <c r="ABZ55" i="23"/>
  <c r="ZZ55" i="23"/>
  <c r="ACL55" i="23"/>
  <c r="AAH55" i="23"/>
  <c r="AAZ55" i="23"/>
  <c r="ACH55" i="23"/>
  <c r="AAO55" i="23"/>
  <c r="AAM55" i="23"/>
  <c r="ACM73" i="23"/>
  <c r="ACC73" i="23"/>
  <c r="AAZ73" i="23"/>
  <c r="ZW73" i="23"/>
  <c r="ABQ73" i="23"/>
  <c r="AAO73" i="23"/>
  <c r="ZM73" i="23"/>
  <c r="ACO73" i="23"/>
  <c r="ABE73" i="23"/>
  <c r="AAD73" i="23"/>
  <c r="ZC73" i="23"/>
  <c r="ABC73" i="23"/>
  <c r="ZI73" i="23"/>
  <c r="AAT73" i="23"/>
  <c r="ZD73" i="23"/>
  <c r="AAS73" i="23"/>
  <c r="YX73" i="23"/>
  <c r="ACJ73" i="23"/>
  <c r="AAJ73" i="23"/>
  <c r="ACB73" i="23"/>
  <c r="AAI73" i="23"/>
  <c r="ABK73" i="23"/>
  <c r="ZN73" i="23"/>
  <c r="ZY73" i="23"/>
  <c r="ZT73" i="23"/>
  <c r="ABP73" i="23"/>
  <c r="ABW73" i="23"/>
  <c r="ZS73" i="23"/>
  <c r="ZK73" i="23"/>
  <c r="ABN73" i="23"/>
  <c r="ABJ73" i="23"/>
  <c r="AAH73" i="23"/>
  <c r="ABM73" i="23"/>
  <c r="YZ73" i="23"/>
  <c r="ABS73" i="23"/>
  <c r="AAL73" i="23"/>
  <c r="AAC73" i="23"/>
  <c r="ZU73" i="23"/>
  <c r="ACA73" i="23"/>
  <c r="ACQ73" i="23"/>
  <c r="ZZ73" i="23"/>
  <c r="ABD73" i="23"/>
  <c r="ACL73" i="23"/>
  <c r="ACD73" i="23"/>
  <c r="AAW73" i="23"/>
  <c r="AAM73" i="23"/>
  <c r="AAE73" i="23"/>
  <c r="ZA73" i="23"/>
  <c r="ACG73" i="23"/>
  <c r="ZR73" i="23"/>
  <c r="AAV73" i="23"/>
  <c r="ZE73" i="23"/>
  <c r="ABH73" i="23"/>
  <c r="AAY73" i="23"/>
  <c r="AAQ73" i="23"/>
  <c r="ZL73" i="23"/>
  <c r="ABX73" i="23"/>
  <c r="ZJ73" i="23"/>
  <c r="AAN73" i="23"/>
  <c r="ZO73" i="23"/>
  <c r="ABT73" i="23"/>
  <c r="ABI73" i="23"/>
  <c r="ABA73" i="23"/>
  <c r="ZV73" i="23"/>
  <c r="ACP73" i="23"/>
  <c r="ABO73" i="23"/>
  <c r="ZB73" i="23"/>
  <c r="AAF73" i="23"/>
  <c r="AAA73" i="23"/>
  <c r="YV73" i="23"/>
  <c r="ACF73" i="23"/>
  <c r="ZG73" i="23"/>
  <c r="YY73" i="23"/>
  <c r="ACK73" i="23"/>
  <c r="ABB73" i="23"/>
  <c r="ABR73" i="23"/>
  <c r="AAP73" i="23"/>
  <c r="ABV73" i="23"/>
  <c r="ZH73" i="23"/>
  <c r="ABG73" i="23"/>
  <c r="AAB73" i="23"/>
  <c r="ABF73" i="23"/>
  <c r="YW73" i="23"/>
  <c r="AAX73" i="23"/>
  <c r="ABU73" i="23"/>
  <c r="ABL73" i="23"/>
  <c r="ACN73" i="23"/>
  <c r="ACI73" i="23"/>
  <c r="ABY73" i="23"/>
  <c r="ACE73" i="23"/>
  <c r="ZX73" i="23"/>
  <c r="ZF73" i="23"/>
  <c r="AAR73" i="23"/>
  <c r="ABZ73" i="23"/>
  <c r="AAU73" i="23"/>
  <c r="ZQ73" i="23"/>
  <c r="ACH73" i="23"/>
  <c r="ZP73" i="23"/>
  <c r="AAG73" i="23"/>
  <c r="AAK73" i="23"/>
  <c r="ACQ71" i="23"/>
  <c r="ACP71" i="23"/>
  <c r="ABY71" i="23"/>
  <c r="ABE71" i="23"/>
  <c r="AAQ71" i="23"/>
  <c r="ZX71" i="23"/>
  <c r="ZH71" i="23"/>
  <c r="ACI71" i="23"/>
  <c r="ABQ71" i="23"/>
  <c r="ABB71" i="23"/>
  <c r="AAI71" i="23"/>
  <c r="ZS71" i="23"/>
  <c r="ZA71" i="23"/>
  <c r="ACA71" i="23"/>
  <c r="ABL71" i="23"/>
  <c r="AAT71" i="23"/>
  <c r="ABZ71" i="23"/>
  <c r="AAY71" i="23"/>
  <c r="ZY71" i="23"/>
  <c r="ZC71" i="23"/>
  <c r="ABW71" i="23"/>
  <c r="AAU71" i="23"/>
  <c r="ZW71" i="23"/>
  <c r="YZ71" i="23"/>
  <c r="ABT71" i="23"/>
  <c r="AAS71" i="23"/>
  <c r="ZV71" i="23"/>
  <c r="YX71" i="23"/>
  <c r="ABO71" i="23"/>
  <c r="AAN71" i="23"/>
  <c r="ZO71" i="23"/>
  <c r="ACK71" i="23"/>
  <c r="ABM71" i="23"/>
  <c r="AAK71" i="23"/>
  <c r="ZN71" i="23"/>
  <c r="ACE71" i="23"/>
  <c r="ABC71" i="23"/>
  <c r="AAD71" i="23"/>
  <c r="ZE71" i="23"/>
  <c r="ACJ71" i="23"/>
  <c r="ACH71" i="23"/>
  <c r="ABJ71" i="23"/>
  <c r="ABD71" i="23"/>
  <c r="AAG71" i="23"/>
  <c r="ZK71" i="23"/>
  <c r="AAF71" i="23"/>
  <c r="ZM71" i="23"/>
  <c r="AAW71" i="23"/>
  <c r="ZU71" i="23"/>
  <c r="AAJ71" i="23"/>
  <c r="ABV71" i="23"/>
  <c r="ZJ71" i="23"/>
  <c r="ABR71" i="23"/>
  <c r="ABI71" i="23"/>
  <c r="AAE71" i="23"/>
  <c r="ACN71" i="23"/>
  <c r="AAB71" i="23"/>
  <c r="ABN71" i="23"/>
  <c r="ZB71" i="23"/>
  <c r="ACB71" i="23"/>
  <c r="ABS71" i="23"/>
  <c r="AAO71" i="23"/>
  <c r="ACF71" i="23"/>
  <c r="ZT71" i="23"/>
  <c r="ABF71" i="23"/>
  <c r="ZF71" i="23"/>
  <c r="ACM71" i="23"/>
  <c r="YW71" i="23"/>
  <c r="ACC71" i="23"/>
  <c r="ABA71" i="23"/>
  <c r="ABX71" i="23"/>
  <c r="ZL71" i="23"/>
  <c r="AAX71" i="23"/>
  <c r="ZP71" i="23"/>
  <c r="ZG71" i="23"/>
  <c r="ACO71" i="23"/>
  <c r="ABK71" i="23"/>
  <c r="ABP71" i="23"/>
  <c r="ZD71" i="23"/>
  <c r="AAP71" i="23"/>
  <c r="AAA71" i="23"/>
  <c r="AAM71" i="23"/>
  <c r="ZI71" i="23"/>
  <c r="AAR71" i="23"/>
  <c r="ACD71" i="23"/>
  <c r="ZR71" i="23"/>
  <c r="ABG71" i="23"/>
  <c r="AAL71" i="23"/>
  <c r="AAV71" i="23"/>
  <c r="ABH71" i="23"/>
  <c r="AAZ71" i="23"/>
  <c r="ZQ71" i="23"/>
  <c r="YV71" i="23"/>
  <c r="ACG71" i="23"/>
  <c r="ZZ71" i="23"/>
  <c r="AAC71" i="23"/>
  <c r="YY71" i="23"/>
  <c r="ABU71" i="23"/>
  <c r="AAH71" i="23"/>
  <c r="ACL71" i="23"/>
  <c r="YN31" i="23"/>
  <c r="YO31" i="23"/>
  <c r="YB31" i="23"/>
  <c r="XO31" i="23"/>
  <c r="XB31" i="23"/>
  <c r="WO31" i="23"/>
  <c r="WC31" i="23"/>
  <c r="VP31" i="23"/>
  <c r="VC31" i="23"/>
  <c r="YM31" i="23"/>
  <c r="XZ31" i="23"/>
  <c r="XM31" i="23"/>
  <c r="XA31" i="23"/>
  <c r="WN31" i="23"/>
  <c r="WA31" i="23"/>
  <c r="VN31" i="23"/>
  <c r="VA31" i="23"/>
  <c r="YK31" i="23"/>
  <c r="XY31" i="23"/>
  <c r="XL31" i="23"/>
  <c r="WY31" i="23"/>
  <c r="WL31" i="23"/>
  <c r="VY31" i="23"/>
  <c r="VM31" i="23"/>
  <c r="UZ31" i="23"/>
  <c r="YJ31" i="23"/>
  <c r="XW31" i="23"/>
  <c r="XJ31" i="23"/>
  <c r="WW31" i="23"/>
  <c r="WK31" i="23"/>
  <c r="VX31" i="23"/>
  <c r="VK31" i="23"/>
  <c r="UX31" i="23"/>
  <c r="YH31" i="23"/>
  <c r="XU31" i="23"/>
  <c r="XI31" i="23"/>
  <c r="WV31" i="23"/>
  <c r="WI31" i="23"/>
  <c r="VV31" i="23"/>
  <c r="VI31" i="23"/>
  <c r="UW31" i="23"/>
  <c r="YP31" i="23"/>
  <c r="YC31" i="23"/>
  <c r="XQ31" i="23"/>
  <c r="XD31" i="23"/>
  <c r="WQ31" i="23"/>
  <c r="WD31" i="23"/>
  <c r="VQ31" i="23"/>
  <c r="VE31" i="23"/>
  <c r="XG31" i="23"/>
  <c r="VH31" i="23"/>
  <c r="XE31" i="23"/>
  <c r="VF31" i="23"/>
  <c r="WT31" i="23"/>
  <c r="YR31" i="23"/>
  <c r="WS31" i="23"/>
  <c r="XT31" i="23"/>
  <c r="VU31" i="23"/>
  <c r="YG31" i="23"/>
  <c r="WG31" i="23"/>
  <c r="YE31" i="23"/>
  <c r="WF31" i="23"/>
  <c r="XR31" i="23"/>
  <c r="VS31" i="23"/>
  <c r="WM31" i="23"/>
  <c r="VJ31" i="23"/>
  <c r="XV31" i="23"/>
  <c r="VT31" i="23"/>
  <c r="YF31" i="23"/>
  <c r="WU31" i="23"/>
  <c r="VR31" i="23"/>
  <c r="YD31" i="23"/>
  <c r="WB31" i="23"/>
  <c r="XC31" i="23"/>
  <c r="VZ31" i="23"/>
  <c r="YL31" i="23"/>
  <c r="WJ31" i="23"/>
  <c r="UY31" i="23"/>
  <c r="XK31" i="23"/>
  <c r="WH31" i="23"/>
  <c r="WR31" i="23"/>
  <c r="WE31" i="23"/>
  <c r="YQ31" i="23"/>
  <c r="VB31" i="23"/>
  <c r="XN31" i="23"/>
  <c r="VL31" i="23"/>
  <c r="XX31" i="23"/>
  <c r="YA31" i="23"/>
  <c r="YI31" i="23"/>
  <c r="WP31" i="23"/>
  <c r="WX31" i="23"/>
  <c r="XF31" i="23"/>
  <c r="VG31" i="23"/>
  <c r="VD31" i="23"/>
  <c r="VO31" i="23"/>
  <c r="WZ31" i="23"/>
  <c r="VW31" i="23"/>
  <c r="XS31" i="23"/>
  <c r="XH31" i="23"/>
  <c r="XP31" i="23"/>
  <c r="ACN102" i="23"/>
  <c r="ACP102" i="23"/>
  <c r="ABT102" i="23"/>
  <c r="ABA102" i="23"/>
  <c r="AAD102" i="23"/>
  <c r="ZH102" i="23"/>
  <c r="ACO102" i="23"/>
  <c r="ABR102" i="23"/>
  <c r="AAV102" i="23"/>
  <c r="AAC102" i="23"/>
  <c r="ZF102" i="23"/>
  <c r="ACJ102" i="23"/>
  <c r="ABQ102" i="23"/>
  <c r="AAT102" i="23"/>
  <c r="ZX102" i="23"/>
  <c r="ZE102" i="23"/>
  <c r="ACG102" i="23"/>
  <c r="ABJ102" i="23"/>
  <c r="AAN102" i="23"/>
  <c r="ACB102" i="23"/>
  <c r="AAL102" i="23"/>
  <c r="YZ102" i="23"/>
  <c r="ABZ102" i="23"/>
  <c r="AAK102" i="23"/>
  <c r="YX102" i="23"/>
  <c r="ABY102" i="23"/>
  <c r="AAF102" i="23"/>
  <c r="YW102" i="23"/>
  <c r="ABL102" i="23"/>
  <c r="ZV102" i="23"/>
  <c r="ABI102" i="23"/>
  <c r="ZU102" i="23"/>
  <c r="ABD102" i="23"/>
  <c r="ZP102" i="23"/>
  <c r="ABB102" i="23"/>
  <c r="AAS102" i="23"/>
  <c r="ZN102" i="23"/>
  <c r="ZM102" i="23"/>
  <c r="ACH102" i="23"/>
  <c r="AAE102" i="23"/>
  <c r="ACQ102" i="23"/>
  <c r="ZY102" i="23"/>
  <c r="ACK102" i="23"/>
  <c r="ZJ102" i="23"/>
  <c r="ABV102" i="23"/>
  <c r="ZC102" i="23"/>
  <c r="ABO102" i="23"/>
  <c r="YV102" i="23"/>
  <c r="ABH102" i="23"/>
  <c r="AAM102" i="23"/>
  <c r="AAG102" i="23"/>
  <c r="ZR102" i="23"/>
  <c r="ACD102" i="23"/>
  <c r="ZK102" i="23"/>
  <c r="ABW102" i="23"/>
  <c r="ZD102" i="23"/>
  <c r="ABP102" i="23"/>
  <c r="AAU102" i="23"/>
  <c r="AAO102" i="23"/>
  <c r="ZZ102" i="23"/>
  <c r="ACL102" i="23"/>
  <c r="ZS102" i="23"/>
  <c r="ACE102" i="23"/>
  <c r="ZL102" i="23"/>
  <c r="ABX102" i="23"/>
  <c r="ABC102" i="23"/>
  <c r="AAW102" i="23"/>
  <c r="AAH102" i="23"/>
  <c r="AAA102" i="23"/>
  <c r="ACM102" i="23"/>
  <c r="ZT102" i="23"/>
  <c r="ACF102" i="23"/>
  <c r="YY102" i="23"/>
  <c r="ABK102" i="23"/>
  <c r="ABE102" i="23"/>
  <c r="AAP102" i="23"/>
  <c r="AAI102" i="23"/>
  <c r="AAB102" i="23"/>
  <c r="ZW102" i="23"/>
  <c r="ACI102" i="23"/>
  <c r="ZQ102" i="23"/>
  <c r="ACC102" i="23"/>
  <c r="ZB102" i="23"/>
  <c r="ABN102" i="23"/>
  <c r="ABG102" i="23"/>
  <c r="AAZ102" i="23"/>
  <c r="ABM102" i="23"/>
  <c r="ABU102" i="23"/>
  <c r="ZG102" i="23"/>
  <c r="AAQ102" i="23"/>
  <c r="ZO102" i="23"/>
  <c r="AAY102" i="23"/>
  <c r="ABS102" i="23"/>
  <c r="AAX102" i="23"/>
  <c r="ZI102" i="23"/>
  <c r="AAR102" i="23"/>
  <c r="ZA102" i="23"/>
  <c r="AAJ102" i="23"/>
  <c r="ABF102" i="23"/>
  <c r="ACA102" i="23"/>
  <c r="YM33" i="23"/>
  <c r="VV33" i="23"/>
  <c r="VF33" i="23"/>
  <c r="YH33" i="23"/>
  <c r="WL33" i="23"/>
  <c r="XR33" i="23"/>
  <c r="XB33" i="23"/>
  <c r="VT33" i="23"/>
  <c r="WJ33" i="23"/>
  <c r="XP33" i="23"/>
  <c r="VD33" i="23"/>
  <c r="WO33" i="23"/>
  <c r="XG33" i="23"/>
  <c r="XV33" i="23"/>
  <c r="VJ33" i="23"/>
  <c r="WV33" i="23"/>
  <c r="YI33" i="23"/>
  <c r="VW33" i="23"/>
  <c r="XI33" i="23"/>
  <c r="UW33" i="23"/>
  <c r="YP33" i="23"/>
  <c r="VQ33" i="23"/>
  <c r="WI33" i="23"/>
  <c r="XE33" i="23"/>
  <c r="XW33" i="23"/>
  <c r="XN33" i="23"/>
  <c r="VB33" i="23"/>
  <c r="WN33" i="23"/>
  <c r="YA33" i="23"/>
  <c r="VO33" i="23"/>
  <c r="XA33" i="23"/>
  <c r="VL33" i="23"/>
  <c r="WG33" i="23"/>
  <c r="WY33" i="23"/>
  <c r="XU33" i="23"/>
  <c r="XF33" i="23"/>
  <c r="YR33" i="23"/>
  <c r="WF33" i="23"/>
  <c r="XS33" i="23"/>
  <c r="VG33" i="23"/>
  <c r="WS33" i="23"/>
  <c r="WB33" i="23"/>
  <c r="UX33" i="23"/>
  <c r="WW33" i="23"/>
  <c r="XO33" i="23"/>
  <c r="YK33" i="23"/>
  <c r="WX33" i="23"/>
  <c r="YJ33" i="23"/>
  <c r="VX33" i="23"/>
  <c r="XK33" i="23"/>
  <c r="UY33" i="23"/>
  <c r="WK33" i="23"/>
  <c r="WR33" i="23"/>
  <c r="VN33" i="23"/>
  <c r="XM33" i="23"/>
  <c r="YE33" i="23"/>
  <c r="VY33" i="23"/>
  <c r="WQ33" i="23"/>
  <c r="YD33" i="23"/>
  <c r="VR33" i="23"/>
  <c r="XD33" i="23"/>
  <c r="YQ33" i="23"/>
  <c r="WE33" i="23"/>
  <c r="XQ33" i="23"/>
  <c r="VE33" i="23"/>
  <c r="XZ33" i="23"/>
  <c r="VA33" i="23"/>
  <c r="VS33" i="23"/>
  <c r="VK33" i="23"/>
  <c r="WP33" i="23"/>
  <c r="UZ33" i="23"/>
  <c r="VU33" i="23"/>
  <c r="WA33" i="23"/>
  <c r="WH33" i="23"/>
  <c r="XC33" i="23"/>
  <c r="VM33" i="23"/>
  <c r="WD33" i="23"/>
  <c r="VZ33" i="23"/>
  <c r="WU33" i="23"/>
  <c r="XH33" i="23"/>
  <c r="WT33" i="23"/>
  <c r="YB33" i="23"/>
  <c r="WM33" i="23"/>
  <c r="XX33" i="23"/>
  <c r="XJ33" i="23"/>
  <c r="WZ33" i="23"/>
  <c r="XT33" i="23"/>
  <c r="YO33" i="23"/>
  <c r="YN33" i="23"/>
  <c r="YC33" i="23"/>
  <c r="YF33" i="23"/>
  <c r="VI33" i="23"/>
  <c r="XL33" i="23"/>
  <c r="YG33" i="23"/>
  <c r="VP33" i="23"/>
  <c r="VH33" i="23"/>
  <c r="XY33" i="23"/>
  <c r="VC33" i="23"/>
  <c r="YL33" i="23"/>
  <c r="WC33" i="23"/>
  <c r="YM38" i="23"/>
  <c r="YJ38" i="23"/>
  <c r="XT38" i="23"/>
  <c r="XD38" i="23"/>
  <c r="WN38" i="23"/>
  <c r="VX38" i="23"/>
  <c r="VH38" i="23"/>
  <c r="YG38" i="23"/>
  <c r="XM38" i="23"/>
  <c r="WV38" i="23"/>
  <c r="WD38" i="23"/>
  <c r="VM38" i="23"/>
  <c r="YB38" i="23"/>
  <c r="XJ38" i="23"/>
  <c r="WS38" i="23"/>
  <c r="VY38" i="23"/>
  <c r="VF38" i="23"/>
  <c r="YP38" i="23"/>
  <c r="XY38" i="23"/>
  <c r="XE38" i="23"/>
  <c r="WL38" i="23"/>
  <c r="VU38" i="23"/>
  <c r="VA38" i="23"/>
  <c r="YO38" i="23"/>
  <c r="XZ38" i="23"/>
  <c r="WW38" i="23"/>
  <c r="VQ38" i="23"/>
  <c r="XU38" i="23"/>
  <c r="WT38" i="23"/>
  <c r="VP38" i="23"/>
  <c r="XR38" i="23"/>
  <c r="WO38" i="23"/>
  <c r="VN38" i="23"/>
  <c r="XQ38" i="23"/>
  <c r="WK38" i="23"/>
  <c r="VI38" i="23"/>
  <c r="YR38" i="23"/>
  <c r="XL38" i="23"/>
  <c r="WG38" i="23"/>
  <c r="VE38" i="23"/>
  <c r="YC38" i="23"/>
  <c r="XA38" i="23"/>
  <c r="VV38" i="23"/>
  <c r="UW38" i="23"/>
  <c r="YK38" i="23"/>
  <c r="YH38" i="23"/>
  <c r="XI38" i="23"/>
  <c r="XB38" i="23"/>
  <c r="UZ38" i="23"/>
  <c r="WF38" i="23"/>
  <c r="WC38" i="23"/>
  <c r="UX38" i="23"/>
  <c r="WJ38" i="23"/>
  <c r="WU38" i="23"/>
  <c r="WP38" i="23"/>
  <c r="WR38" i="23"/>
  <c r="WZ38" i="23"/>
  <c r="UY38" i="23"/>
  <c r="XK38" i="23"/>
  <c r="XF38" i="23"/>
  <c r="WB38" i="23"/>
  <c r="YN38" i="23"/>
  <c r="WM38" i="23"/>
  <c r="VL38" i="23"/>
  <c r="XS38" i="23"/>
  <c r="VZ38" i="23"/>
  <c r="VK38" i="23"/>
  <c r="XW38" i="23"/>
  <c r="VT38" i="23"/>
  <c r="YA38" i="23"/>
  <c r="WH38" i="23"/>
  <c r="VS38" i="23"/>
  <c r="YE38" i="23"/>
  <c r="XH38" i="23"/>
  <c r="YI38" i="23"/>
  <c r="WX38" i="23"/>
  <c r="WA38" i="23"/>
  <c r="XP38" i="23"/>
  <c r="VG38" i="23"/>
  <c r="YQ38" i="23"/>
  <c r="XN38" i="23"/>
  <c r="WI38" i="23"/>
  <c r="XX38" i="23"/>
  <c r="VO38" i="23"/>
  <c r="XV38" i="23"/>
  <c r="WQ38" i="23"/>
  <c r="YF38" i="23"/>
  <c r="VW38" i="23"/>
  <c r="VB38" i="23"/>
  <c r="YD38" i="23"/>
  <c r="WY38" i="23"/>
  <c r="YL38" i="23"/>
  <c r="WE38" i="23"/>
  <c r="XC38" i="23"/>
  <c r="VC38" i="23"/>
  <c r="XG38" i="23"/>
  <c r="VR38" i="23"/>
  <c r="VD38" i="23"/>
  <c r="VJ38" i="23"/>
  <c r="XO38" i="23"/>
  <c r="ABH57" i="23"/>
  <c r="ZM57" i="23"/>
  <c r="AAW57" i="23"/>
  <c r="ACH57" i="23"/>
  <c r="ABG57" i="23"/>
  <c r="ABN57" i="23"/>
  <c r="ZB57" i="23"/>
  <c r="AAC57" i="23"/>
  <c r="ABC57" i="23"/>
  <c r="ACC57" i="23"/>
  <c r="ZH57" i="23"/>
  <c r="AAI57" i="23"/>
  <c r="ABI57" i="23"/>
  <c r="ACP57" i="23"/>
  <c r="ZU57" i="23"/>
  <c r="YV57" i="23"/>
  <c r="ACQ57" i="23"/>
  <c r="ABF57" i="23"/>
  <c r="ACO57" i="23"/>
  <c r="ZT57" i="23"/>
  <c r="AAT57" i="23"/>
  <c r="ABT57" i="23"/>
  <c r="YY57" i="23"/>
  <c r="ZY57" i="23"/>
  <c r="AAZ57" i="23"/>
  <c r="ACG57" i="23"/>
  <c r="ZL57" i="23"/>
  <c r="AAF57" i="23"/>
  <c r="AAX57" i="23"/>
  <c r="ACF57" i="23"/>
  <c r="ZK57" i="23"/>
  <c r="AAK57" i="23"/>
  <c r="ABK57" i="23"/>
  <c r="ACK57" i="23"/>
  <c r="ZP57" i="23"/>
  <c r="AAQ57" i="23"/>
  <c r="ABX57" i="23"/>
  <c r="ZC57" i="23"/>
  <c r="ABQ57" i="23"/>
  <c r="ZD57" i="23"/>
  <c r="AAP57" i="23"/>
  <c r="ABW57" i="23"/>
  <c r="ZA57" i="23"/>
  <c r="AAB57" i="23"/>
  <c r="ABB57" i="23"/>
  <c r="ACB57" i="23"/>
  <c r="ZG57" i="23"/>
  <c r="AAG57" i="23"/>
  <c r="ABO57" i="23"/>
  <c r="AAE57" i="23"/>
  <c r="AAN57" i="23"/>
  <c r="ZN57" i="23"/>
  <c r="ZW57" i="23"/>
  <c r="AAH57" i="23"/>
  <c r="ABM57" i="23"/>
  <c r="ACN57" i="23"/>
  <c r="ZS57" i="23"/>
  <c r="AAS57" i="23"/>
  <c r="ABS57" i="23"/>
  <c r="YX57" i="23"/>
  <c r="ZX57" i="23"/>
  <c r="ABE57" i="23"/>
  <c r="ABP57" i="23"/>
  <c r="ABY57" i="23"/>
  <c r="ABZ57" i="23"/>
  <c r="ZV57" i="23"/>
  <c r="ABV57" i="23"/>
  <c r="ZJ57" i="23"/>
  <c r="AAL57" i="23"/>
  <c r="ABL57" i="23"/>
  <c r="ACM57" i="23"/>
  <c r="ZQ57" i="23"/>
  <c r="AAR57" i="23"/>
  <c r="ABR57" i="23"/>
  <c r="YW57" i="23"/>
  <c r="AAD57" i="23"/>
  <c r="ZZ57" i="23"/>
  <c r="AAJ57" i="23"/>
  <c r="AAV57" i="23"/>
  <c r="ZR57" i="23"/>
  <c r="AAA57" i="23"/>
  <c r="AAM57" i="23"/>
  <c r="ABD57" i="23"/>
  <c r="ABJ57" i="23"/>
  <c r="AAU57" i="23"/>
  <c r="ABA57" i="23"/>
  <c r="AAY57" i="23"/>
  <c r="ACE57" i="23"/>
  <c r="ACJ57" i="23"/>
  <c r="AAO57" i="23"/>
  <c r="ACD57" i="23"/>
  <c r="YZ57" i="23"/>
  <c r="ZF57" i="23"/>
  <c r="ACI57" i="23"/>
  <c r="ACA57" i="23"/>
  <c r="ZE57" i="23"/>
  <c r="ZO57" i="23"/>
  <c r="ZI57" i="23"/>
  <c r="ACL57" i="23"/>
  <c r="ABU57" i="23"/>
  <c r="YV4" i="23"/>
  <c r="AAI4" i="23"/>
  <c r="AAQ4" i="23"/>
  <c r="ABG4" i="23"/>
  <c r="ZC4" i="23"/>
  <c r="ABO4" i="23"/>
  <c r="AAA4" i="23"/>
  <c r="AAY4" i="23"/>
  <c r="ABW4" i="23"/>
  <c r="ACE4" i="23"/>
  <c r="ACM4" i="23"/>
  <c r="ZS4" i="23"/>
  <c r="ZK4" i="23"/>
  <c r="ACL4" i="23"/>
  <c r="ZZ4" i="23"/>
  <c r="ABE4" i="23"/>
  <c r="ACJ4" i="23"/>
  <c r="ZX4" i="23"/>
  <c r="ABK4" i="23"/>
  <c r="YY4" i="23"/>
  <c r="AAL4" i="23"/>
  <c r="ABY4" i="23"/>
  <c r="ZM4" i="23"/>
  <c r="AAZ4" i="23"/>
  <c r="ACD4" i="23"/>
  <c r="ZR4" i="23"/>
  <c r="AAW4" i="23"/>
  <c r="ACB4" i="23"/>
  <c r="ZP4" i="23"/>
  <c r="ABC4" i="23"/>
  <c r="ACP4" i="23"/>
  <c r="AAD4" i="23"/>
  <c r="ABQ4" i="23"/>
  <c r="ZE4" i="23"/>
  <c r="AAR4" i="23"/>
  <c r="ABV4" i="23"/>
  <c r="ZJ4" i="23"/>
  <c r="AAO4" i="23"/>
  <c r="ABT4" i="23"/>
  <c r="ZH4" i="23"/>
  <c r="AAU4" i="23"/>
  <c r="ACH4" i="23"/>
  <c r="ZV4" i="23"/>
  <c r="ABI4" i="23"/>
  <c r="YW4" i="23"/>
  <c r="AAJ4" i="23"/>
  <c r="ABN4" i="23"/>
  <c r="ZB4" i="23"/>
  <c r="AAG4" i="23"/>
  <c r="ABL4" i="23"/>
  <c r="YZ4" i="23"/>
  <c r="AAM4" i="23"/>
  <c r="ABZ4" i="23"/>
  <c r="ZN4" i="23"/>
  <c r="ABA4" i="23"/>
  <c r="ACN4" i="23"/>
  <c r="AAB4" i="23"/>
  <c r="ABF4" i="23"/>
  <c r="ACK4" i="23"/>
  <c r="ZY4" i="23"/>
  <c r="ABD4" i="23"/>
  <c r="ACQ4" i="23"/>
  <c r="AAE4" i="23"/>
  <c r="ABR4" i="23"/>
  <c r="ZF4" i="23"/>
  <c r="AAS4" i="23"/>
  <c r="ACF4" i="23"/>
  <c r="ZT4" i="23"/>
  <c r="AAH4" i="23"/>
  <c r="ABM4" i="23"/>
  <c r="ZA4" i="23"/>
  <c r="AAF4" i="23"/>
  <c r="ABS4" i="23"/>
  <c r="ZG4" i="23"/>
  <c r="AAT4" i="23"/>
  <c r="ACG4" i="23"/>
  <c r="ZU4" i="23"/>
  <c r="ABH4" i="23"/>
  <c r="ZQ4" i="23"/>
  <c r="ABJ4" i="23"/>
  <c r="ZL4" i="23"/>
  <c r="ZI4" i="23"/>
  <c r="ABB4" i="23"/>
  <c r="ZD4" i="23"/>
  <c r="AAV4" i="23"/>
  <c r="YX4" i="23"/>
  <c r="AAN4" i="23"/>
  <c r="ACO4" i="23"/>
  <c r="AAX4" i="23"/>
  <c r="ACI4" i="23"/>
  <c r="AAK4" i="23"/>
  <c r="ABU4" i="23"/>
  <c r="ZO4" i="23"/>
  <c r="ABP4" i="23"/>
  <c r="AAP4" i="23"/>
  <c r="ACC4" i="23"/>
  <c r="ACA4" i="23"/>
  <c r="ZW4" i="23"/>
  <c r="ABX4" i="23"/>
  <c r="AAC4" i="23"/>
  <c r="ACF89" i="23"/>
  <c r="ZT89" i="23"/>
  <c r="ABE89" i="23"/>
  <c r="ACJ89" i="23"/>
  <c r="ZC89" i="23"/>
  <c r="ZM89" i="23"/>
  <c r="AAE89" i="23"/>
  <c r="AAY89" i="23"/>
  <c r="ABQ89" i="23"/>
  <c r="AAQ89" i="23"/>
  <c r="ZG89" i="23"/>
  <c r="YZ89" i="23"/>
  <c r="ABX89" i="23"/>
  <c r="ZL89" i="23"/>
  <c r="AAW89" i="23"/>
  <c r="ABZ89" i="23"/>
  <c r="ACI89" i="23"/>
  <c r="ZB89" i="23"/>
  <c r="ZU89" i="23"/>
  <c r="AAN89" i="23"/>
  <c r="ABF89" i="23"/>
  <c r="ZP89" i="23"/>
  <c r="ACM89" i="23"/>
  <c r="ACD89" i="23"/>
  <c r="ZV89" i="23"/>
  <c r="ABP89" i="23"/>
  <c r="ZD89" i="23"/>
  <c r="AAO89" i="23"/>
  <c r="ABO89" i="23"/>
  <c r="ABY89" i="23"/>
  <c r="ACQ89" i="23"/>
  <c r="ZJ89" i="23"/>
  <c r="AAD89" i="23"/>
  <c r="AAU89" i="23"/>
  <c r="ABR89" i="23"/>
  <c r="ABI89" i="23"/>
  <c r="ABB89" i="23"/>
  <c r="AAX89" i="23"/>
  <c r="ABH89" i="23"/>
  <c r="YV89" i="23"/>
  <c r="AAG89" i="23"/>
  <c r="ABD89" i="23"/>
  <c r="ABN89" i="23"/>
  <c r="ACG89" i="23"/>
  <c r="YY89" i="23"/>
  <c r="ZS89" i="23"/>
  <c r="AAK89" i="23"/>
  <c r="AAM89" i="23"/>
  <c r="AAF89" i="23"/>
  <c r="AAA89" i="23"/>
  <c r="AAZ89" i="23"/>
  <c r="ACK89" i="23"/>
  <c r="ZY89" i="23"/>
  <c r="AAT89" i="23"/>
  <c r="ABC89" i="23"/>
  <c r="ABV89" i="23"/>
  <c r="ACP89" i="23"/>
  <c r="ZH89" i="23"/>
  <c r="ZZ89" i="23"/>
  <c r="ZK89" i="23"/>
  <c r="ZF89" i="23"/>
  <c r="YW89" i="23"/>
  <c r="ACN89" i="23"/>
  <c r="AAB89" i="23"/>
  <c r="ABM89" i="23"/>
  <c r="ZA89" i="23"/>
  <c r="ZN89" i="23"/>
  <c r="ZW89" i="23"/>
  <c r="AAP89" i="23"/>
  <c r="ABJ89" i="23"/>
  <c r="ACA89" i="23"/>
  <c r="ABS89" i="23"/>
  <c r="AAL89" i="23"/>
  <c r="AAC89" i="23"/>
  <c r="ZR89" i="23"/>
  <c r="ZQ89" i="23"/>
  <c r="ACE89" i="23"/>
  <c r="ACH89" i="23"/>
  <c r="ZI89" i="23"/>
  <c r="ABT89" i="23"/>
  <c r="ABG89" i="23"/>
  <c r="AAI89" i="23"/>
  <c r="YX89" i="23"/>
  <c r="ABW89" i="23"/>
  <c r="ZX89" i="23"/>
  <c r="ACL89" i="23"/>
  <c r="AAV89" i="23"/>
  <c r="ACB89" i="23"/>
  <c r="AAR89" i="23"/>
  <c r="AAS89" i="23"/>
  <c r="ZO89" i="23"/>
  <c r="ABU89" i="23"/>
  <c r="ABA89" i="23"/>
  <c r="ABL89" i="23"/>
  <c r="AAJ89" i="23"/>
  <c r="ACC89" i="23"/>
  <c r="AAH89" i="23"/>
  <c r="ABK89" i="23"/>
  <c r="ZE89" i="23"/>
  <c r="ACO89" i="23"/>
  <c r="YQ19" i="23"/>
  <c r="YO19" i="23"/>
  <c r="YB19" i="23"/>
  <c r="XO19" i="23"/>
  <c r="XB19" i="23"/>
  <c r="WO19" i="23"/>
  <c r="WC19" i="23"/>
  <c r="VP19" i="23"/>
  <c r="VC19" i="23"/>
  <c r="YM19" i="23"/>
  <c r="XZ19" i="23"/>
  <c r="XM19" i="23"/>
  <c r="XA19" i="23"/>
  <c r="WN19" i="23"/>
  <c r="WA19" i="23"/>
  <c r="VN19" i="23"/>
  <c r="VA19" i="23"/>
  <c r="YK19" i="23"/>
  <c r="XY19" i="23"/>
  <c r="XL19" i="23"/>
  <c r="WY19" i="23"/>
  <c r="WL19" i="23"/>
  <c r="VY19" i="23"/>
  <c r="VM19" i="23"/>
  <c r="UZ19" i="23"/>
  <c r="YJ19" i="23"/>
  <c r="XW19" i="23"/>
  <c r="XJ19" i="23"/>
  <c r="WW19" i="23"/>
  <c r="WK19" i="23"/>
  <c r="VX19" i="23"/>
  <c r="VK19" i="23"/>
  <c r="UX19" i="23"/>
  <c r="YH19" i="23"/>
  <c r="XU19" i="23"/>
  <c r="XI19" i="23"/>
  <c r="WV19" i="23"/>
  <c r="WI19" i="23"/>
  <c r="VV19" i="23"/>
  <c r="VI19" i="23"/>
  <c r="UW19" i="23"/>
  <c r="YP19" i="23"/>
  <c r="YC19" i="23"/>
  <c r="XQ19" i="23"/>
  <c r="XD19" i="23"/>
  <c r="WQ19" i="23"/>
  <c r="WD19" i="23"/>
  <c r="VQ19" i="23"/>
  <c r="VE19" i="23"/>
  <c r="XT19" i="23"/>
  <c r="VU19" i="23"/>
  <c r="WG19" i="23"/>
  <c r="XR19" i="23"/>
  <c r="VS19" i="23"/>
  <c r="YR19" i="23"/>
  <c r="XG19" i="23"/>
  <c r="VH19" i="23"/>
  <c r="XE19" i="23"/>
  <c r="VF19" i="23"/>
  <c r="WS19" i="23"/>
  <c r="WT19" i="23"/>
  <c r="YE19" i="23"/>
  <c r="WF19" i="23"/>
  <c r="YG19" i="23"/>
  <c r="WH19" i="23"/>
  <c r="WP19" i="23"/>
  <c r="VD19" i="23"/>
  <c r="XP19" i="23"/>
  <c r="WX19" i="23"/>
  <c r="XF19" i="23"/>
  <c r="VT19" i="23"/>
  <c r="YF19" i="23"/>
  <c r="VZ19" i="23"/>
  <c r="YL19" i="23"/>
  <c r="WZ19" i="23"/>
  <c r="VB19" i="23"/>
  <c r="VL19" i="23"/>
  <c r="VW19" i="23"/>
  <c r="YI19" i="23"/>
  <c r="VJ19" i="23"/>
  <c r="WB19" i="23"/>
  <c r="WE19" i="23"/>
  <c r="VR19" i="23"/>
  <c r="WJ19" i="23"/>
  <c r="WM19" i="23"/>
  <c r="XN19" i="23"/>
  <c r="WR19" i="23"/>
  <c r="WU19" i="23"/>
  <c r="VO19" i="23"/>
  <c r="YA19" i="23"/>
  <c r="XV19" i="23"/>
  <c r="XX19" i="23"/>
  <c r="YD19" i="23"/>
  <c r="YN19" i="23"/>
  <c r="UY19" i="23"/>
  <c r="VG19" i="23"/>
  <c r="XC19" i="23"/>
  <c r="XK19" i="23"/>
  <c r="XS19" i="23"/>
  <c r="XH19" i="23"/>
  <c r="ACO92" i="23"/>
  <c r="ACD92" i="23"/>
  <c r="ABA92" i="23"/>
  <c r="AAF92" i="23"/>
  <c r="ZI92" i="23"/>
  <c r="ACB92" i="23"/>
  <c r="AAX92" i="23"/>
  <c r="AAB92" i="23"/>
  <c r="ZH92" i="23"/>
  <c r="ABW92" i="23"/>
  <c r="AAW92" i="23"/>
  <c r="ZY92" i="23"/>
  <c r="ZD92" i="23"/>
  <c r="ABG92" i="23"/>
  <c r="ZQ92" i="23"/>
  <c r="ACN92" i="23"/>
  <c r="AAR92" i="23"/>
  <c r="ZP92" i="23"/>
  <c r="ACM92" i="23"/>
  <c r="AAO92" i="23"/>
  <c r="ZL92" i="23"/>
  <c r="ABS92" i="23"/>
  <c r="AAJ92" i="23"/>
  <c r="YZ92" i="23"/>
  <c r="ABQ92" i="23"/>
  <c r="AAG92" i="23"/>
  <c r="YV92" i="23"/>
  <c r="ACG92" i="23"/>
  <c r="ABL92" i="23"/>
  <c r="ABH92" i="23"/>
  <c r="AAN92" i="23"/>
  <c r="ZX92" i="23"/>
  <c r="ZT92" i="23"/>
  <c r="ZA92" i="23"/>
  <c r="ZG92" i="23"/>
  <c r="ACA92" i="23"/>
  <c r="ZZ92" i="23"/>
  <c r="ABE92" i="23"/>
  <c r="ZC92" i="23"/>
  <c r="ABV92" i="23"/>
  <c r="ABC92" i="23"/>
  <c r="ZV92" i="23"/>
  <c r="ZO92" i="23"/>
  <c r="ACL92" i="23"/>
  <c r="AAH92" i="23"/>
  <c r="ACP92" i="23"/>
  <c r="ZK92" i="23"/>
  <c r="ACF92" i="23"/>
  <c r="YW92" i="23"/>
  <c r="ABN92" i="23"/>
  <c r="AAD92" i="23"/>
  <c r="ZW92" i="23"/>
  <c r="AAP92" i="23"/>
  <c r="ACH92" i="23"/>
  <c r="ZS92" i="23"/>
  <c r="ACQ92" i="23"/>
  <c r="ZE92" i="23"/>
  <c r="ABX92" i="23"/>
  <c r="AAL92" i="23"/>
  <c r="AAE92" i="23"/>
  <c r="AAY92" i="23"/>
  <c r="ABZ92" i="23"/>
  <c r="AAA92" i="23"/>
  <c r="ZM92" i="23"/>
  <c r="ACI92" i="23"/>
  <c r="AAU92" i="23"/>
  <c r="AAM92" i="23"/>
  <c r="ABI92" i="23"/>
  <c r="ACK92" i="23"/>
  <c r="ABR92" i="23"/>
  <c r="AAI92" i="23"/>
  <c r="ZU92" i="23"/>
  <c r="ABD92" i="23"/>
  <c r="YY92" i="23"/>
  <c r="ABP92" i="23"/>
  <c r="ZR92" i="23"/>
  <c r="ABM92" i="23"/>
  <c r="AAT92" i="23"/>
  <c r="ABK92" i="23"/>
  <c r="AAS92" i="23"/>
  <c r="ZN92" i="23"/>
  <c r="ACJ92" i="23"/>
  <c r="ABT92" i="23"/>
  <c r="AAQ92" i="23"/>
  <c r="ACE92" i="23"/>
  <c r="AAZ92" i="23"/>
  <c r="AAC92" i="23"/>
  <c r="YX92" i="23"/>
  <c r="AAK92" i="23"/>
  <c r="ZF92" i="23"/>
  <c r="AAV92" i="23"/>
  <c r="ACC92" i="23"/>
  <c r="ABO92" i="23"/>
  <c r="ZJ92" i="23"/>
  <c r="ABB92" i="23"/>
  <c r="ZB92" i="23"/>
  <c r="ABF92" i="23"/>
  <c r="ABU92" i="23"/>
  <c r="ABY92" i="23"/>
  <c r="ABJ92" i="23"/>
  <c r="ACP83" i="23"/>
  <c r="ABK83" i="23"/>
  <c r="YY83" i="23"/>
  <c r="ABC83" i="23"/>
  <c r="AAU83" i="23"/>
  <c r="ACM83" i="23"/>
  <c r="ZW83" i="23"/>
  <c r="AAM83" i="23"/>
  <c r="AAE83" i="23"/>
  <c r="ZO83" i="23"/>
  <c r="ZG83" i="23"/>
  <c r="ABT83" i="23"/>
  <c r="ACD83" i="23"/>
  <c r="ZN83" i="23"/>
  <c r="ACB83" i="23"/>
  <c r="ZX83" i="23"/>
  <c r="ACN83" i="23"/>
  <c r="ZQ83" i="23"/>
  <c r="ACF83" i="23"/>
  <c r="AAP83" i="23"/>
  <c r="ABU83" i="23"/>
  <c r="AAY83" i="23"/>
  <c r="ZL83" i="23"/>
  <c r="ABZ83" i="23"/>
  <c r="ABA83" i="23"/>
  <c r="ZV83" i="23"/>
  <c r="ACL83" i="23"/>
  <c r="AAF83" i="23"/>
  <c r="ZY83" i="23"/>
  <c r="ACO83" i="23"/>
  <c r="AAX83" i="23"/>
  <c r="ABM83" i="23"/>
  <c r="ABG83" i="23"/>
  <c r="ZT83" i="23"/>
  <c r="ACI83" i="23"/>
  <c r="YW83" i="23"/>
  <c r="ABI83" i="23"/>
  <c r="AAD83" i="23"/>
  <c r="AAN83" i="23"/>
  <c r="AAG83" i="23"/>
  <c r="ABF83" i="23"/>
  <c r="ZC83" i="23"/>
  <c r="ABP83" i="23"/>
  <c r="AAB83" i="23"/>
  <c r="ZE83" i="23"/>
  <c r="ABR83" i="23"/>
  <c r="AAL83" i="23"/>
  <c r="AAV83" i="23"/>
  <c r="AAO83" i="23"/>
  <c r="ZB83" i="23"/>
  <c r="ABO83" i="23"/>
  <c r="ZK83" i="23"/>
  <c r="ABY83" i="23"/>
  <c r="AAJ83" i="23"/>
  <c r="ZM83" i="23"/>
  <c r="ACA83" i="23"/>
  <c r="AAT83" i="23"/>
  <c r="ABD83" i="23"/>
  <c r="AAW83" i="23"/>
  <c r="ZJ83" i="23"/>
  <c r="ABX83" i="23"/>
  <c r="ZS83" i="23"/>
  <c r="ACH83" i="23"/>
  <c r="AAR83" i="23"/>
  <c r="ZU83" i="23"/>
  <c r="ACJ83" i="23"/>
  <c r="ZF83" i="23"/>
  <c r="ABS83" i="23"/>
  <c r="ZP83" i="23"/>
  <c r="ACE83" i="23"/>
  <c r="ZI83" i="23"/>
  <c r="ABW83" i="23"/>
  <c r="AAH83" i="23"/>
  <c r="ACC83" i="23"/>
  <c r="AAQ83" i="23"/>
  <c r="ZD83" i="23"/>
  <c r="ABQ83" i="23"/>
  <c r="AAS83" i="23"/>
  <c r="ABB83" i="23"/>
  <c r="ACQ83" i="23"/>
  <c r="AAZ83" i="23"/>
  <c r="AAC83" i="23"/>
  <c r="ABJ83" i="23"/>
  <c r="ZA83" i="23"/>
  <c r="ABH83" i="23"/>
  <c r="AAK83" i="23"/>
  <c r="YZ83" i="23"/>
  <c r="ABE83" i="23"/>
  <c r="ZR83" i="23"/>
  <c r="ZH83" i="23"/>
  <c r="ABN83" i="23"/>
  <c r="ZZ83" i="23"/>
  <c r="ABL83" i="23"/>
  <c r="ACG83" i="23"/>
  <c r="YX83" i="23"/>
  <c r="AAI83" i="23"/>
  <c r="YV83" i="23"/>
  <c r="ABV83" i="23"/>
  <c r="AAA83" i="23"/>
  <c r="ACK83" i="23"/>
  <c r="YR16" i="23"/>
  <c r="WK16" i="23"/>
  <c r="WB16" i="23"/>
  <c r="YN16" i="23"/>
  <c r="VS16" i="23"/>
  <c r="YE16" i="23"/>
  <c r="VJ16" i="23"/>
  <c r="XV16" i="23"/>
  <c r="VA16" i="23"/>
  <c r="WU16" i="23"/>
  <c r="XM16" i="23"/>
  <c r="XD16" i="23"/>
  <c r="UZ16" i="23"/>
  <c r="XU16" i="23"/>
  <c r="XN16" i="23"/>
  <c r="WN16" i="23"/>
  <c r="VM16" i="23"/>
  <c r="YI16" i="23"/>
  <c r="WT16" i="23"/>
  <c r="VO16" i="23"/>
  <c r="YJ16" i="23"/>
  <c r="XI16" i="23"/>
  <c r="XA16" i="23"/>
  <c r="VI16" i="23"/>
  <c r="YD16" i="23"/>
  <c r="VB16" i="23"/>
  <c r="XW16" i="23"/>
  <c r="WW16" i="23"/>
  <c r="VW16" i="23"/>
  <c r="WL16" i="23"/>
  <c r="VX16" i="23"/>
  <c r="UW16" i="23"/>
  <c r="XS16" i="23"/>
  <c r="XK16" i="23"/>
  <c r="VR16" i="23"/>
  <c r="YM16" i="23"/>
  <c r="VK16" i="23"/>
  <c r="YF16" i="23"/>
  <c r="XF16" i="23"/>
  <c r="WF16" i="23"/>
  <c r="YP16" i="23"/>
  <c r="WD16" i="23"/>
  <c r="WG16" i="23"/>
  <c r="VG16" i="23"/>
  <c r="YB16" i="23"/>
  <c r="UY16" i="23"/>
  <c r="XT16" i="23"/>
  <c r="WA16" i="23"/>
  <c r="VT16" i="23"/>
  <c r="YO16" i="23"/>
  <c r="XO16" i="23"/>
  <c r="WO16" i="23"/>
  <c r="YH16" i="23"/>
  <c r="VV16" i="23"/>
  <c r="WP16" i="23"/>
  <c r="VP16" i="23"/>
  <c r="YK16" i="23"/>
  <c r="VH16" i="23"/>
  <c r="YC16" i="23"/>
  <c r="WJ16" i="23"/>
  <c r="WC16" i="23"/>
  <c r="VC16" i="23"/>
  <c r="XX16" i="23"/>
  <c r="WX16" i="23"/>
  <c r="XZ16" i="23"/>
  <c r="VN16" i="23"/>
  <c r="WY16" i="23"/>
  <c r="VY16" i="23"/>
  <c r="VQ16" i="23"/>
  <c r="YL16" i="23"/>
  <c r="XL16" i="23"/>
  <c r="XE16" i="23"/>
  <c r="WE16" i="23"/>
  <c r="VD16" i="23"/>
  <c r="XY16" i="23"/>
  <c r="XB16" i="23"/>
  <c r="VE16" i="23"/>
  <c r="YA16" i="23"/>
  <c r="WZ16" i="23"/>
  <c r="WR16" i="23"/>
  <c r="YG16" i="23"/>
  <c r="VZ16" i="23"/>
  <c r="YQ16" i="23"/>
  <c r="WI16" i="23"/>
  <c r="WM16" i="23"/>
  <c r="XR16" i="23"/>
  <c r="WV16" i="23"/>
  <c r="XJ16" i="23"/>
  <c r="WS16" i="23"/>
  <c r="VU16" i="23"/>
  <c r="XQ16" i="23"/>
  <c r="WQ16" i="23"/>
  <c r="VL16" i="23"/>
  <c r="XG16" i="23"/>
  <c r="XP16" i="23"/>
  <c r="WH16" i="23"/>
  <c r="VF16" i="23"/>
  <c r="UX16" i="23"/>
  <c r="XC16" i="23"/>
  <c r="XH16" i="23"/>
  <c r="YO50" i="23"/>
  <c r="YJ50" i="23"/>
  <c r="XT50" i="23"/>
  <c r="XD50" i="23"/>
  <c r="WN50" i="23"/>
  <c r="VX50" i="23"/>
  <c r="VH50" i="23"/>
  <c r="YI50" i="23"/>
  <c r="XS50" i="23"/>
  <c r="XC50" i="23"/>
  <c r="WM50" i="23"/>
  <c r="VW50" i="23"/>
  <c r="VG50" i="23"/>
  <c r="YB50" i="23"/>
  <c r="XL50" i="23"/>
  <c r="WV50" i="23"/>
  <c r="WF50" i="23"/>
  <c r="VP50" i="23"/>
  <c r="UZ50" i="23"/>
  <c r="XV50" i="23"/>
  <c r="WW50" i="23"/>
  <c r="VY50" i="23"/>
  <c r="UY50" i="23"/>
  <c r="XU50" i="23"/>
  <c r="WU50" i="23"/>
  <c r="VR50" i="23"/>
  <c r="YQ50" i="23"/>
  <c r="XN50" i="23"/>
  <c r="WP50" i="23"/>
  <c r="VQ50" i="23"/>
  <c r="YL50" i="23"/>
  <c r="XM50" i="23"/>
  <c r="WO50" i="23"/>
  <c r="VO50" i="23"/>
  <c r="YK50" i="23"/>
  <c r="XK50" i="23"/>
  <c r="WH50" i="23"/>
  <c r="VJ50" i="23"/>
  <c r="YD50" i="23"/>
  <c r="XF50" i="23"/>
  <c r="WG50" i="23"/>
  <c r="VI50" i="23"/>
  <c r="WE50" i="23"/>
  <c r="VZ50" i="23"/>
  <c r="VB50" i="23"/>
  <c r="VA50" i="23"/>
  <c r="YC50" i="23"/>
  <c r="WX50" i="23"/>
  <c r="YA50" i="23"/>
  <c r="XE50" i="23"/>
  <c r="WD50" i="23"/>
  <c r="YP50" i="23"/>
  <c r="VS50" i="23"/>
  <c r="YE50" i="23"/>
  <c r="WL50" i="23"/>
  <c r="WA50" i="23"/>
  <c r="YM50" i="23"/>
  <c r="WT50" i="23"/>
  <c r="WI50" i="23"/>
  <c r="XB50" i="23"/>
  <c r="WQ50" i="23"/>
  <c r="UX50" i="23"/>
  <c r="XJ50" i="23"/>
  <c r="WY50" i="23"/>
  <c r="VF50" i="23"/>
  <c r="XR50" i="23"/>
  <c r="YR50" i="23"/>
  <c r="VN50" i="23"/>
  <c r="XO50" i="23"/>
  <c r="VL50" i="23"/>
  <c r="XX50" i="23"/>
  <c r="VE50" i="23"/>
  <c r="XQ50" i="23"/>
  <c r="XZ50" i="23"/>
  <c r="WB50" i="23"/>
  <c r="YN50" i="23"/>
  <c r="VU50" i="23"/>
  <c r="YG50" i="23"/>
  <c r="YH50" i="23"/>
  <c r="WJ50" i="23"/>
  <c r="WC50" i="23"/>
  <c r="WR50" i="23"/>
  <c r="WK50" i="23"/>
  <c r="XG50" i="23"/>
  <c r="VD50" i="23"/>
  <c r="XP50" i="23"/>
  <c r="UW50" i="23"/>
  <c r="XI50" i="23"/>
  <c r="VT50" i="23"/>
  <c r="VM50" i="23"/>
  <c r="VC50" i="23"/>
  <c r="WZ50" i="23"/>
  <c r="WS50" i="23"/>
  <c r="VK50" i="23"/>
  <c r="XH50" i="23"/>
  <c r="XA50" i="23"/>
  <c r="XW50" i="23"/>
  <c r="YF50" i="23"/>
  <c r="XY50" i="23"/>
  <c r="VV50" i="23"/>
  <c r="VD91" i="23"/>
  <c r="XB91" i="23"/>
  <c r="XO91" i="23"/>
  <c r="VC91" i="23"/>
  <c r="WH91" i="23"/>
  <c r="XT91" i="23"/>
  <c r="VH91" i="23"/>
  <c r="VM91" i="23"/>
  <c r="VL91" i="23"/>
  <c r="VI91" i="23"/>
  <c r="VT91" i="23"/>
  <c r="VQ91" i="23"/>
  <c r="VN91" i="23"/>
  <c r="VG91" i="23"/>
  <c r="WC91" i="23"/>
  <c r="WY91" i="23"/>
  <c r="YD91" i="23"/>
  <c r="VR91" i="23"/>
  <c r="XD91" i="23"/>
  <c r="YK91" i="23"/>
  <c r="YI91" i="23"/>
  <c r="YH91" i="23"/>
  <c r="YQ91" i="23"/>
  <c r="YP91" i="23"/>
  <c r="YN91" i="23"/>
  <c r="WT91" i="23"/>
  <c r="WQ91" i="23"/>
  <c r="XV91" i="23"/>
  <c r="VJ91" i="23"/>
  <c r="WV91" i="23"/>
  <c r="XY91" i="23"/>
  <c r="XX91" i="23"/>
  <c r="XU91" i="23"/>
  <c r="YF91" i="23"/>
  <c r="YC91" i="23"/>
  <c r="XZ91" i="23"/>
  <c r="WG91" i="23"/>
  <c r="WI91" i="23"/>
  <c r="XN91" i="23"/>
  <c r="VB91" i="23"/>
  <c r="WN91" i="23"/>
  <c r="XK91" i="23"/>
  <c r="XJ91" i="23"/>
  <c r="XI91" i="23"/>
  <c r="XR91" i="23"/>
  <c r="XQ91" i="23"/>
  <c r="XM91" i="23"/>
  <c r="VU91" i="23"/>
  <c r="YG91" i="23"/>
  <c r="WO91" i="23"/>
  <c r="XW91" i="23"/>
  <c r="VK91" i="23"/>
  <c r="WP91" i="23"/>
  <c r="YB91" i="23"/>
  <c r="VP91" i="23"/>
  <c r="VY91" i="23"/>
  <c r="VW91" i="23"/>
  <c r="VV91" i="23"/>
  <c r="WE91" i="23"/>
  <c r="WD91" i="23"/>
  <c r="WB91" i="23"/>
  <c r="XP91" i="23"/>
  <c r="VS91" i="23"/>
  <c r="WF91" i="23"/>
  <c r="UX91" i="23"/>
  <c r="WR91" i="23"/>
  <c r="YJ91" i="23"/>
  <c r="WK91" i="23"/>
  <c r="YL91" i="23"/>
  <c r="VX91" i="23"/>
  <c r="WU91" i="23"/>
  <c r="VE91" i="23"/>
  <c r="XS91" i="23"/>
  <c r="YO91" i="23"/>
  <c r="XF91" i="23"/>
  <c r="UZ91" i="23"/>
  <c r="WJ91" i="23"/>
  <c r="XA91" i="23"/>
  <c r="XL91" i="23"/>
  <c r="WX91" i="23"/>
  <c r="WZ91" i="23"/>
  <c r="UW91" i="23"/>
  <c r="WM91" i="23"/>
  <c r="XH91" i="23"/>
  <c r="XC91" i="23"/>
  <c r="YM91" i="23"/>
  <c r="VZ91" i="23"/>
  <c r="WL91" i="23"/>
  <c r="XE91" i="23"/>
  <c r="VA91" i="23"/>
  <c r="VO91" i="23"/>
  <c r="WW91" i="23"/>
  <c r="WA91" i="23"/>
  <c r="YE91" i="23"/>
  <c r="YR91" i="23"/>
  <c r="UY91" i="23"/>
  <c r="WS91" i="23"/>
  <c r="YA91" i="23"/>
  <c r="XG91" i="23"/>
  <c r="VF91" i="23"/>
  <c r="ACP8" i="23"/>
  <c r="ABQ8" i="23"/>
  <c r="AAK8" i="23"/>
  <c r="ZE8" i="23"/>
  <c r="ABL8" i="23"/>
  <c r="AAF8" i="23"/>
  <c r="YZ8" i="23"/>
  <c r="ACJ8" i="23"/>
  <c r="ABD8" i="23"/>
  <c r="ZX8" i="23"/>
  <c r="ACG8" i="23"/>
  <c r="ABA8" i="23"/>
  <c r="ZU8" i="23"/>
  <c r="ABT8" i="23"/>
  <c r="AAN8" i="23"/>
  <c r="ZH8" i="23"/>
  <c r="ZP8" i="23"/>
  <c r="ACO8" i="23"/>
  <c r="ZM8" i="23"/>
  <c r="ACB8" i="23"/>
  <c r="YW8" i="23"/>
  <c r="ABY8" i="23"/>
  <c r="ABI8" i="23"/>
  <c r="AAC8" i="23"/>
  <c r="AAV8" i="23"/>
  <c r="AAS8" i="23"/>
  <c r="ZO8" i="23"/>
  <c r="ACA8" i="23"/>
  <c r="ZA8" i="23"/>
  <c r="ABM8" i="23"/>
  <c r="AAH8" i="23"/>
  <c r="ABG8" i="23"/>
  <c r="YV8" i="23"/>
  <c r="ABH8" i="23"/>
  <c r="ZN8" i="23"/>
  <c r="ABZ8" i="23"/>
  <c r="ZW8" i="23"/>
  <c r="ACI8" i="23"/>
  <c r="ZI8" i="23"/>
  <c r="ABU8" i="23"/>
  <c r="AAP8" i="23"/>
  <c r="ZC8" i="23"/>
  <c r="ABO8" i="23"/>
  <c r="ZD8" i="23"/>
  <c r="ABP8" i="23"/>
  <c r="ZV8" i="23"/>
  <c r="ACH8" i="23"/>
  <c r="AAE8" i="23"/>
  <c r="ACQ8" i="23"/>
  <c r="ZQ8" i="23"/>
  <c r="ACC8" i="23"/>
  <c r="AAX8" i="23"/>
  <c r="ZK8" i="23"/>
  <c r="ABW8" i="23"/>
  <c r="ZL8" i="23"/>
  <c r="ABX8" i="23"/>
  <c r="AAD8" i="23"/>
  <c r="AAM8" i="23"/>
  <c r="ZY8" i="23"/>
  <c r="ACK8" i="23"/>
  <c r="ABF8" i="23"/>
  <c r="ZS8" i="23"/>
  <c r="ACE8" i="23"/>
  <c r="ZT8" i="23"/>
  <c r="ACF8" i="23"/>
  <c r="AAL8" i="23"/>
  <c r="AAU8" i="23"/>
  <c r="AAG8" i="23"/>
  <c r="ZB8" i="23"/>
  <c r="ABN8" i="23"/>
  <c r="AAA8" i="23"/>
  <c r="ACM8" i="23"/>
  <c r="AAB8" i="23"/>
  <c r="ACN8" i="23"/>
  <c r="AAT8" i="23"/>
  <c r="ZG8" i="23"/>
  <c r="ABS8" i="23"/>
  <c r="ABE8" i="23"/>
  <c r="ZZ8" i="23"/>
  <c r="ACL8" i="23"/>
  <c r="AAY8" i="23"/>
  <c r="AAZ8" i="23"/>
  <c r="ZF8" i="23"/>
  <c r="ABR8" i="23"/>
  <c r="YY8" i="23"/>
  <c r="ABC8" i="23"/>
  <c r="AAO8" i="23"/>
  <c r="AAJ8" i="23"/>
  <c r="ABK8" i="23"/>
  <c r="AAW8" i="23"/>
  <c r="AAR8" i="23"/>
  <c r="ZJ8" i="23"/>
  <c r="ACD8" i="23"/>
  <c r="AAQ8" i="23"/>
  <c r="ABJ8" i="23"/>
  <c r="ZR8" i="23"/>
  <c r="ABV8" i="23"/>
  <c r="YX8" i="23"/>
  <c r="ABB8" i="23"/>
  <c r="AAI8" i="23"/>
  <c r="ACK97" i="23"/>
  <c r="ABZ97" i="23"/>
  <c r="ABB97" i="23"/>
  <c r="AAC97" i="23"/>
  <c r="ZG97" i="23"/>
  <c r="ABV97" i="23"/>
  <c r="AAX97" i="23"/>
  <c r="ZZ97" i="23"/>
  <c r="ZD97" i="23"/>
  <c r="ACF97" i="23"/>
  <c r="AAU97" i="23"/>
  <c r="ZR97" i="23"/>
  <c r="ACC97" i="23"/>
  <c r="AAS97" i="23"/>
  <c r="ZO97" i="23"/>
  <c r="ABT97" i="23"/>
  <c r="AAO97" i="23"/>
  <c r="ZL97" i="23"/>
  <c r="ACO97" i="23"/>
  <c r="ABK97" i="23"/>
  <c r="AAF97" i="23"/>
  <c r="ABM97" i="23"/>
  <c r="ZB97" i="23"/>
  <c r="ABH97" i="23"/>
  <c r="YY97" i="23"/>
  <c r="ABD97" i="23"/>
  <c r="YV97" i="23"/>
  <c r="AAL97" i="23"/>
  <c r="AAJ97" i="23"/>
  <c r="ACL97" i="23"/>
  <c r="ZW97" i="23"/>
  <c r="ACI97" i="23"/>
  <c r="ABQ97" i="23"/>
  <c r="ZT97" i="23"/>
  <c r="ZJ97" i="23"/>
  <c r="ZE97" i="23"/>
  <c r="ABX97" i="23"/>
  <c r="ZV97" i="23"/>
  <c r="ACQ97" i="23"/>
  <c r="YZ97" i="23"/>
  <c r="ABR97" i="23"/>
  <c r="ZA97" i="23"/>
  <c r="ABS97" i="23"/>
  <c r="ACM97" i="23"/>
  <c r="AAA97" i="23"/>
  <c r="ABL97" i="23"/>
  <c r="ZM97" i="23"/>
  <c r="ACG97" i="23"/>
  <c r="AAE97" i="23"/>
  <c r="ZH97" i="23"/>
  <c r="ACA97" i="23"/>
  <c r="ZI97" i="23"/>
  <c r="ACB97" i="23"/>
  <c r="ACE97" i="23"/>
  <c r="ZC97" i="23"/>
  <c r="ABU97" i="23"/>
  <c r="ZU97" i="23"/>
  <c r="ACP97" i="23"/>
  <c r="AAN97" i="23"/>
  <c r="ZP97" i="23"/>
  <c r="ACJ97" i="23"/>
  <c r="ZQ97" i="23"/>
  <c r="ABW97" i="23"/>
  <c r="ZK97" i="23"/>
  <c r="ACD97" i="23"/>
  <c r="AAD97" i="23"/>
  <c r="AAW97" i="23"/>
  <c r="ZX97" i="23"/>
  <c r="ZY97" i="23"/>
  <c r="ABO97" i="23"/>
  <c r="ZS97" i="23"/>
  <c r="ACN97" i="23"/>
  <c r="AAM97" i="23"/>
  <c r="ABF97" i="23"/>
  <c r="AAG97" i="23"/>
  <c r="AAH97" i="23"/>
  <c r="ABG97" i="23"/>
  <c r="AAB97" i="23"/>
  <c r="YW97" i="23"/>
  <c r="ABN97" i="23"/>
  <c r="ZN97" i="23"/>
  <c r="ACH97" i="23"/>
  <c r="ABI97" i="23"/>
  <c r="ABJ97" i="23"/>
  <c r="AAI97" i="23"/>
  <c r="ABC97" i="23"/>
  <c r="AAV97" i="23"/>
  <c r="ABP97" i="23"/>
  <c r="AAK97" i="23"/>
  <c r="ABE97" i="23"/>
  <c r="ABY97" i="23"/>
  <c r="AAT97" i="23"/>
  <c r="AAP97" i="23"/>
  <c r="AAZ97" i="23"/>
  <c r="AAR97" i="23"/>
  <c r="ZF97" i="23"/>
  <c r="AAQ97" i="23"/>
  <c r="YX97" i="23"/>
  <c r="AAY97" i="23"/>
  <c r="ABA97" i="23"/>
  <c r="YN88" i="23"/>
  <c r="YF88" i="23"/>
  <c r="XJ88" i="23"/>
  <c r="WO88" i="23"/>
  <c r="VS88" i="23"/>
  <c r="UX88" i="23"/>
  <c r="YD88" i="23"/>
  <c r="XG88" i="23"/>
  <c r="WL88" i="23"/>
  <c r="VQ88" i="23"/>
  <c r="XZ88" i="23"/>
  <c r="XE88" i="23"/>
  <c r="WI88" i="23"/>
  <c r="VN88" i="23"/>
  <c r="XW88" i="23"/>
  <c r="XB88" i="23"/>
  <c r="WG88" i="23"/>
  <c r="VK88" i="23"/>
  <c r="XU88" i="23"/>
  <c r="WY88" i="23"/>
  <c r="WD88" i="23"/>
  <c r="VI88" i="23"/>
  <c r="YJ88" i="23"/>
  <c r="XM88" i="23"/>
  <c r="WQ88" i="23"/>
  <c r="VV88" i="23"/>
  <c r="VA88" i="23"/>
  <c r="XR88" i="23"/>
  <c r="XO88" i="23"/>
  <c r="WT88" i="23"/>
  <c r="WA88" i="23"/>
  <c r="YM88" i="23"/>
  <c r="VC88" i="23"/>
  <c r="VF88" i="23"/>
  <c r="YO88" i="23"/>
  <c r="WW88" i="23"/>
  <c r="VY88" i="23"/>
  <c r="WK88" i="23"/>
  <c r="WE88" i="23"/>
  <c r="WV88" i="23"/>
  <c r="VR88" i="23"/>
  <c r="YE88" i="23"/>
  <c r="YQ88" i="23"/>
  <c r="WR88" i="23"/>
  <c r="XA88" i="23"/>
  <c r="WU88" i="23"/>
  <c r="UZ88" i="23"/>
  <c r="XL88" i="23"/>
  <c r="WH88" i="23"/>
  <c r="YA88" i="23"/>
  <c r="XH88" i="23"/>
  <c r="UW88" i="23"/>
  <c r="XI88" i="23"/>
  <c r="XC88" i="23"/>
  <c r="VH88" i="23"/>
  <c r="XT88" i="23"/>
  <c r="WP88" i="23"/>
  <c r="VD88" i="23"/>
  <c r="XP88" i="23"/>
  <c r="VE88" i="23"/>
  <c r="XQ88" i="23"/>
  <c r="UY88" i="23"/>
  <c r="XK88" i="23"/>
  <c r="VP88" i="23"/>
  <c r="YC88" i="23"/>
  <c r="WX88" i="23"/>
  <c r="VL88" i="23"/>
  <c r="XX88" i="23"/>
  <c r="WC88" i="23"/>
  <c r="YR88" i="23"/>
  <c r="VW88" i="23"/>
  <c r="YK88" i="23"/>
  <c r="WN88" i="23"/>
  <c r="VJ88" i="23"/>
  <c r="XV88" i="23"/>
  <c r="WJ88" i="23"/>
  <c r="VM88" i="23"/>
  <c r="VO88" i="23"/>
  <c r="YL88" i="23"/>
  <c r="YI88" i="23"/>
  <c r="VU88" i="23"/>
  <c r="WM88" i="23"/>
  <c r="VT88" i="23"/>
  <c r="WS88" i="23"/>
  <c r="XS88" i="23"/>
  <c r="VB88" i="23"/>
  <c r="WB88" i="23"/>
  <c r="WF88" i="23"/>
  <c r="XY88" i="23"/>
  <c r="YB88" i="23"/>
  <c r="VZ88" i="23"/>
  <c r="WZ88" i="23"/>
  <c r="YH88" i="23"/>
  <c r="XF88" i="23"/>
  <c r="YG88" i="23"/>
  <c r="VG88" i="23"/>
  <c r="VX88" i="23"/>
  <c r="XN88" i="23"/>
  <c r="YP88" i="23"/>
  <c r="XD88" i="23"/>
  <c r="ACH13" i="23"/>
  <c r="ABR13" i="23"/>
  <c r="ABJ13" i="23"/>
  <c r="ABU13" i="23"/>
  <c r="ZJ13" i="23"/>
  <c r="ACO13" i="23"/>
  <c r="AAC13" i="23"/>
  <c r="ABP13" i="23"/>
  <c r="ZD13" i="23"/>
  <c r="AAQ13" i="23"/>
  <c r="ABN13" i="23"/>
  <c r="ZO13" i="23"/>
  <c r="ACB13" i="23"/>
  <c r="ABT13" i="23"/>
  <c r="ZG13" i="23"/>
  <c r="YY13" i="23"/>
  <c r="ACE13" i="23"/>
  <c r="ZV13" i="23"/>
  <c r="ACG13" i="23"/>
  <c r="ZU13" i="23"/>
  <c r="ABH13" i="23"/>
  <c r="YV13" i="23"/>
  <c r="ABC13" i="23"/>
  <c r="ABZ13" i="23"/>
  <c r="ZY13" i="23"/>
  <c r="ZF13" i="23"/>
  <c r="ACL13" i="23"/>
  <c r="YX13" i="23"/>
  <c r="ACD13" i="23"/>
  <c r="AAM13" i="23"/>
  <c r="ZI13" i="23"/>
  <c r="ACQ13" i="23"/>
  <c r="AAF13" i="23"/>
  <c r="ABY13" i="23"/>
  <c r="ZM13" i="23"/>
  <c r="AAZ13" i="23"/>
  <c r="AAA13" i="23"/>
  <c r="ABM13" i="23"/>
  <c r="ZB13" i="23"/>
  <c r="ACJ13" i="23"/>
  <c r="AAI13" i="23"/>
  <c r="ZP13" i="23"/>
  <c r="ZH13" i="23"/>
  <c r="ACP13" i="23"/>
  <c r="ABS13" i="23"/>
  <c r="ZS13" i="23"/>
  <c r="AAP13" i="23"/>
  <c r="ABQ13" i="23"/>
  <c r="ZE13" i="23"/>
  <c r="AAR13" i="23"/>
  <c r="ABG13" i="23"/>
  <c r="ABW13" i="23"/>
  <c r="ZN13" i="23"/>
  <c r="AAU13" i="23"/>
  <c r="ZZ13" i="23"/>
  <c r="ZQ13" i="23"/>
  <c r="ZR13" i="23"/>
  <c r="AAE13" i="23"/>
  <c r="ABB13" i="23"/>
  <c r="ABI13" i="23"/>
  <c r="YW13" i="23"/>
  <c r="AAJ13" i="23"/>
  <c r="ACM13" i="23"/>
  <c r="ZA13" i="23"/>
  <c r="ACI13" i="23"/>
  <c r="ZX13" i="23"/>
  <c r="ABE13" i="23"/>
  <c r="ABF13" i="23"/>
  <c r="AAX13" i="23"/>
  <c r="ABK13" i="23"/>
  <c r="YZ13" i="23"/>
  <c r="AAK13" i="23"/>
  <c r="ABX13" i="23"/>
  <c r="ZL13" i="23"/>
  <c r="AAG13" i="23"/>
  <c r="ABD13" i="23"/>
  <c r="ZC13" i="23"/>
  <c r="ACK13" i="23"/>
  <c r="AAL13" i="23"/>
  <c r="AAD13" i="23"/>
  <c r="ABL13" i="23"/>
  <c r="ZK13" i="23"/>
  <c r="AAH13" i="23"/>
  <c r="AAV13" i="23"/>
  <c r="AAN13" i="23"/>
  <c r="ABV13" i="23"/>
  <c r="ZW13" i="23"/>
  <c r="AAT13" i="23"/>
  <c r="AAW13" i="23"/>
  <c r="ABA13" i="23"/>
  <c r="ACC13" i="23"/>
  <c r="AAS13" i="23"/>
  <c r="AAO13" i="23"/>
  <c r="ACN13" i="23"/>
  <c r="ABO13" i="23"/>
  <c r="ZT13" i="23"/>
  <c r="AAY13" i="23"/>
  <c r="ACF13" i="23"/>
  <c r="AAB13" i="23"/>
  <c r="ACA13" i="23"/>
  <c r="YR81" i="23"/>
  <c r="YL81" i="23"/>
  <c r="XV81" i="23"/>
  <c r="XF81" i="23"/>
  <c r="WP81" i="23"/>
  <c r="VZ81" i="23"/>
  <c r="VJ81" i="23"/>
  <c r="YK81" i="23"/>
  <c r="XU81" i="23"/>
  <c r="XE81" i="23"/>
  <c r="WO81" i="23"/>
  <c r="VY81" i="23"/>
  <c r="VI81" i="23"/>
  <c r="YH81" i="23"/>
  <c r="XR81" i="23"/>
  <c r="XB81" i="23"/>
  <c r="WL81" i="23"/>
  <c r="VV81" i="23"/>
  <c r="VF81" i="23"/>
  <c r="YE81" i="23"/>
  <c r="XO81" i="23"/>
  <c r="WY81" i="23"/>
  <c r="WI81" i="23"/>
  <c r="VS81" i="23"/>
  <c r="VC81" i="23"/>
  <c r="YD81" i="23"/>
  <c r="XN81" i="23"/>
  <c r="WX81" i="23"/>
  <c r="WH81" i="23"/>
  <c r="VR81" i="23"/>
  <c r="VB81" i="23"/>
  <c r="YM81" i="23"/>
  <c r="XW81" i="23"/>
  <c r="XG81" i="23"/>
  <c r="WQ81" i="23"/>
  <c r="WA81" i="23"/>
  <c r="VK81" i="23"/>
  <c r="WG81" i="23"/>
  <c r="YP81" i="23"/>
  <c r="WD81" i="23"/>
  <c r="XZ81" i="23"/>
  <c r="VN81" i="23"/>
  <c r="XM81" i="23"/>
  <c r="VA81" i="23"/>
  <c r="WT81" i="23"/>
  <c r="UX81" i="23"/>
  <c r="YC81" i="23"/>
  <c r="XJ81" i="23"/>
  <c r="WW81" i="23"/>
  <c r="VQ81" i="23"/>
  <c r="WR81" i="23"/>
  <c r="UW81" i="23"/>
  <c r="XI81" i="23"/>
  <c r="WU81" i="23"/>
  <c r="VP81" i="23"/>
  <c r="YB81" i="23"/>
  <c r="XH81" i="23"/>
  <c r="VM81" i="23"/>
  <c r="XY81" i="23"/>
  <c r="UY81" i="23"/>
  <c r="XK81" i="23"/>
  <c r="WF81" i="23"/>
  <c r="VD81" i="23"/>
  <c r="XP81" i="23"/>
  <c r="VU81" i="23"/>
  <c r="YG81" i="23"/>
  <c r="VG81" i="23"/>
  <c r="XS81" i="23"/>
  <c r="WN81" i="23"/>
  <c r="VL81" i="23"/>
  <c r="XX81" i="23"/>
  <c r="WC81" i="23"/>
  <c r="YO81" i="23"/>
  <c r="VO81" i="23"/>
  <c r="YA81" i="23"/>
  <c r="WV81" i="23"/>
  <c r="WJ81" i="23"/>
  <c r="XA81" i="23"/>
  <c r="WM81" i="23"/>
  <c r="VH81" i="23"/>
  <c r="XT81" i="23"/>
  <c r="YF81" i="23"/>
  <c r="WS81" i="23"/>
  <c r="WE81" i="23"/>
  <c r="YN81" i="23"/>
  <c r="XQ81" i="23"/>
  <c r="XC81" i="23"/>
  <c r="YI81" i="23"/>
  <c r="UZ81" i="23"/>
  <c r="WB81" i="23"/>
  <c r="WK81" i="23"/>
  <c r="YQ81" i="23"/>
  <c r="VX81" i="23"/>
  <c r="VW81" i="23"/>
  <c r="XD81" i="23"/>
  <c r="VT81" i="23"/>
  <c r="XL81" i="23"/>
  <c r="VE81" i="23"/>
  <c r="YJ81" i="23"/>
  <c r="WZ81" i="23"/>
  <c r="YR10" i="23"/>
  <c r="YC10" i="23"/>
  <c r="XM10" i="23"/>
  <c r="WW10" i="23"/>
  <c r="WG10" i="23"/>
  <c r="VQ10" i="23"/>
  <c r="VA10" i="23"/>
  <c r="YQ10" i="23"/>
  <c r="YA10" i="23"/>
  <c r="XK10" i="23"/>
  <c r="WU10" i="23"/>
  <c r="WE10" i="23"/>
  <c r="VO10" i="23"/>
  <c r="UY10" i="23"/>
  <c r="YO10" i="23"/>
  <c r="XY10" i="23"/>
  <c r="XI10" i="23"/>
  <c r="WS10" i="23"/>
  <c r="WC10" i="23"/>
  <c r="VM10" i="23"/>
  <c r="UW10" i="23"/>
  <c r="YM10" i="23"/>
  <c r="XW10" i="23"/>
  <c r="XG10" i="23"/>
  <c r="WQ10" i="23"/>
  <c r="WA10" i="23"/>
  <c r="VK10" i="23"/>
  <c r="YK10" i="23"/>
  <c r="XU10" i="23"/>
  <c r="XE10" i="23"/>
  <c r="WO10" i="23"/>
  <c r="VY10" i="23"/>
  <c r="VI10" i="23"/>
  <c r="YE10" i="23"/>
  <c r="XO10" i="23"/>
  <c r="WY10" i="23"/>
  <c r="WI10" i="23"/>
  <c r="VS10" i="23"/>
  <c r="VC10" i="23"/>
  <c r="XC10" i="23"/>
  <c r="XS10" i="23"/>
  <c r="XA10" i="23"/>
  <c r="WM10" i="23"/>
  <c r="WK10" i="23"/>
  <c r="YI10" i="23"/>
  <c r="VW10" i="23"/>
  <c r="YG10" i="23"/>
  <c r="VU10" i="23"/>
  <c r="XQ10" i="23"/>
  <c r="VE10" i="23"/>
  <c r="VG10" i="23"/>
  <c r="WX10" i="23"/>
  <c r="WB10" i="23"/>
  <c r="YN10" i="23"/>
  <c r="WT10" i="23"/>
  <c r="VX10" i="23"/>
  <c r="YJ10" i="23"/>
  <c r="XF10" i="23"/>
  <c r="WJ10" i="23"/>
  <c r="XB10" i="23"/>
  <c r="WF10" i="23"/>
  <c r="VB10" i="23"/>
  <c r="XN10" i="23"/>
  <c r="WR10" i="23"/>
  <c r="UX10" i="23"/>
  <c r="XJ10" i="23"/>
  <c r="WN10" i="23"/>
  <c r="VJ10" i="23"/>
  <c r="XV10" i="23"/>
  <c r="WZ10" i="23"/>
  <c r="VF10" i="23"/>
  <c r="XR10" i="23"/>
  <c r="WV10" i="23"/>
  <c r="VR10" i="23"/>
  <c r="YD10" i="23"/>
  <c r="XH10" i="23"/>
  <c r="VN10" i="23"/>
  <c r="XZ10" i="23"/>
  <c r="XD10" i="23"/>
  <c r="WP10" i="23"/>
  <c r="VT10" i="23"/>
  <c r="YF10" i="23"/>
  <c r="WL10" i="23"/>
  <c r="VP10" i="23"/>
  <c r="YB10" i="23"/>
  <c r="XL10" i="23"/>
  <c r="XT10" i="23"/>
  <c r="VD10" i="23"/>
  <c r="VL10" i="23"/>
  <c r="VZ10" i="23"/>
  <c r="XP10" i="23"/>
  <c r="YP10" i="23"/>
  <c r="VH10" i="23"/>
  <c r="XX10" i="23"/>
  <c r="WH10" i="23"/>
  <c r="YL10" i="23"/>
  <c r="VV10" i="23"/>
  <c r="WD10" i="23"/>
  <c r="UZ10" i="23"/>
  <c r="YH10" i="23"/>
  <c r="ACO47" i="23"/>
  <c r="ABM47" i="23"/>
  <c r="AAT47" i="23"/>
  <c r="ZJ47" i="23"/>
  <c r="ACN47" i="23"/>
  <c r="ZA47" i="23"/>
  <c r="ACE47" i="23"/>
  <c r="ABV47" i="23"/>
  <c r="ABD47" i="23"/>
  <c r="ZS47" i="23"/>
  <c r="AAK47" i="23"/>
  <c r="AAB47" i="23"/>
  <c r="AAS47" i="23"/>
  <c r="AAL47" i="23"/>
  <c r="AAU47" i="23"/>
  <c r="ZU47" i="23"/>
  <c r="ACP47" i="23"/>
  <c r="AAO47" i="23"/>
  <c r="AAY47" i="23"/>
  <c r="YX47" i="23"/>
  <c r="ABR47" i="23"/>
  <c r="ZQ47" i="23"/>
  <c r="ACL47" i="23"/>
  <c r="ABB47" i="23"/>
  <c r="AAV47" i="23"/>
  <c r="AAM47" i="23"/>
  <c r="AAD47" i="23"/>
  <c r="AAX47" i="23"/>
  <c r="ABH47" i="23"/>
  <c r="ZF47" i="23"/>
  <c r="ACB47" i="23"/>
  <c r="ZZ47" i="23"/>
  <c r="ABL47" i="23"/>
  <c r="ABE47" i="23"/>
  <c r="ACQ47" i="23"/>
  <c r="AAE47" i="23"/>
  <c r="AAN47" i="23"/>
  <c r="ABG47" i="23"/>
  <c r="YW47" i="23"/>
  <c r="ABQ47" i="23"/>
  <c r="ZP47" i="23"/>
  <c r="ACK47" i="23"/>
  <c r="AAI47" i="23"/>
  <c r="YZ47" i="23"/>
  <c r="ABU47" i="23"/>
  <c r="ABN47" i="23"/>
  <c r="ACI47" i="23"/>
  <c r="ZW47" i="23"/>
  <c r="AAW47" i="23"/>
  <c r="YV47" i="23"/>
  <c r="ABP47" i="23"/>
  <c r="ZE47" i="23"/>
  <c r="ABZ47" i="23"/>
  <c r="ZY47" i="23"/>
  <c r="AAR47" i="23"/>
  <c r="ZI47" i="23"/>
  <c r="ACD47" i="23"/>
  <c r="ZB47" i="23"/>
  <c r="ABW47" i="23"/>
  <c r="ACA47" i="23"/>
  <c r="ZO47" i="23"/>
  <c r="ABF47" i="23"/>
  <c r="ZD47" i="23"/>
  <c r="ABY47" i="23"/>
  <c r="ZN47" i="23"/>
  <c r="ACJ47" i="23"/>
  <c r="AAH47" i="23"/>
  <c r="ABA47" i="23"/>
  <c r="AAJ47" i="23"/>
  <c r="AAC47" i="23"/>
  <c r="ABC47" i="23"/>
  <c r="ZL47" i="23"/>
  <c r="ACG47" i="23"/>
  <c r="AAF47" i="23"/>
  <c r="AAP47" i="23"/>
  <c r="ABI47" i="23"/>
  <c r="ZH47" i="23"/>
  <c r="ACC47" i="23"/>
  <c r="ZK47" i="23"/>
  <c r="ZG47" i="23"/>
  <c r="ACH47" i="23"/>
  <c r="AAQ47" i="23"/>
  <c r="ZT47" i="23"/>
  <c r="ZC47" i="23"/>
  <c r="AAZ47" i="23"/>
  <c r="ZR47" i="23"/>
  <c r="ACF47" i="23"/>
  <c r="ABO47" i="23"/>
  <c r="AAA47" i="23"/>
  <c r="ABX47" i="23"/>
  <c r="ACM47" i="23"/>
  <c r="ZX47" i="23"/>
  <c r="ABK47" i="23"/>
  <c r="ZV47" i="23"/>
  <c r="ABT47" i="23"/>
  <c r="ABS47" i="23"/>
  <c r="ZM47" i="23"/>
  <c r="YY47" i="23"/>
  <c r="ABJ47" i="23"/>
  <c r="AAG47" i="23"/>
  <c r="ACE19" i="23"/>
  <c r="ACC19" i="23"/>
  <c r="AAC19" i="23"/>
  <c r="ABO19" i="23"/>
  <c r="ZQ19" i="23"/>
  <c r="ABL19" i="23"/>
  <c r="ZK19" i="23"/>
  <c r="ACO19" i="23"/>
  <c r="ZC19" i="23"/>
  <c r="ACK19" i="23"/>
  <c r="YZ19" i="23"/>
  <c r="ABW19" i="23"/>
  <c r="ABD19" i="23"/>
  <c r="AAX19" i="23"/>
  <c r="ZY19" i="23"/>
  <c r="AAP19" i="23"/>
  <c r="AAK19" i="23"/>
  <c r="ABA19" i="23"/>
  <c r="AAQ19" i="23"/>
  <c r="ABS19" i="23"/>
  <c r="ZG19" i="23"/>
  <c r="AAT19" i="23"/>
  <c r="ACF19" i="23"/>
  <c r="ZT19" i="23"/>
  <c r="ABG19" i="23"/>
  <c r="ZJ19" i="23"/>
  <c r="ABY19" i="23"/>
  <c r="ABN19" i="23"/>
  <c r="ABE19" i="23"/>
  <c r="ABK19" i="23"/>
  <c r="YY19" i="23"/>
  <c r="AAL19" i="23"/>
  <c r="ABX19" i="23"/>
  <c r="ZL19" i="23"/>
  <c r="ABU19" i="23"/>
  <c r="ZX19" i="23"/>
  <c r="ACL19" i="23"/>
  <c r="ACB19" i="23"/>
  <c r="ABQ19" i="23"/>
  <c r="ZH19" i="23"/>
  <c r="ABC19" i="23"/>
  <c r="ACP19" i="23"/>
  <c r="AAD19" i="23"/>
  <c r="ABP19" i="23"/>
  <c r="ZD19" i="23"/>
  <c r="ACG19" i="23"/>
  <c r="AAI19" i="23"/>
  <c r="ZA19" i="23"/>
  <c r="ACM19" i="23"/>
  <c r="ACD19" i="23"/>
  <c r="ZS19" i="23"/>
  <c r="AAU19" i="23"/>
  <c r="ACH19" i="23"/>
  <c r="ZV19" i="23"/>
  <c r="ABH19" i="23"/>
  <c r="YV19" i="23"/>
  <c r="AAW19" i="23"/>
  <c r="ZM19" i="23"/>
  <c r="ZB19" i="23"/>
  <c r="AAG19" i="23"/>
  <c r="AAM19" i="23"/>
  <c r="ABZ19" i="23"/>
  <c r="ZN19" i="23"/>
  <c r="AAZ19" i="23"/>
  <c r="ZI19" i="23"/>
  <c r="ABI19" i="23"/>
  <c r="ZZ19" i="23"/>
  <c r="AAO19" i="23"/>
  <c r="AAF19" i="23"/>
  <c r="ABT19" i="23"/>
  <c r="ACA19" i="23"/>
  <c r="ZO19" i="23"/>
  <c r="ABB19" i="23"/>
  <c r="ACN19" i="23"/>
  <c r="AAB19" i="23"/>
  <c r="AAV19" i="23"/>
  <c r="YW19" i="23"/>
  <c r="ABM19" i="23"/>
  <c r="ABR19" i="23"/>
  <c r="ABV19" i="23"/>
  <c r="ABJ19" i="23"/>
  <c r="ACJ19" i="23"/>
  <c r="AAS19" i="23"/>
  <c r="ZF19" i="23"/>
  <c r="AAN19" i="23"/>
  <c r="ABF19" i="23"/>
  <c r="YX19" i="23"/>
  <c r="AAY19" i="23"/>
  <c r="ACQ19" i="23"/>
  <c r="AAR19" i="23"/>
  <c r="AAA19" i="23"/>
  <c r="ZR19" i="23"/>
  <c r="ZW19" i="23"/>
  <c r="AAH19" i="23"/>
  <c r="ACI19" i="23"/>
  <c r="AAE19" i="23"/>
  <c r="AAJ19" i="23"/>
  <c r="ZU19" i="23"/>
  <c r="ZP19" i="23"/>
  <c r="ZE19" i="23"/>
  <c r="YK26" i="23"/>
  <c r="YC26" i="23"/>
  <c r="XP26" i="23"/>
  <c r="XC26" i="23"/>
  <c r="WP26" i="23"/>
  <c r="WE26" i="23"/>
  <c r="YP26" i="23"/>
  <c r="UY26" i="23"/>
  <c r="VT26" i="23"/>
  <c r="VJ26" i="23"/>
  <c r="VI26" i="23"/>
  <c r="VS26" i="23"/>
  <c r="WD26" i="23"/>
  <c r="WO26" i="23"/>
  <c r="UX26" i="23"/>
  <c r="YN26" i="23"/>
  <c r="XE26" i="23"/>
  <c r="VB26" i="23"/>
  <c r="VY26" i="23"/>
  <c r="XV26" i="23"/>
  <c r="VF26" i="23"/>
  <c r="XQ26" i="23"/>
  <c r="VE26" i="23"/>
  <c r="WQ26" i="23"/>
  <c r="WN26" i="23"/>
  <c r="WB26" i="23"/>
  <c r="XR26" i="23"/>
  <c r="VL26" i="23"/>
  <c r="WI26" i="23"/>
  <c r="YI26" i="23"/>
  <c r="VQ26" i="23"/>
  <c r="XI26" i="23"/>
  <c r="UW26" i="23"/>
  <c r="YR26" i="23"/>
  <c r="WF26" i="23"/>
  <c r="WM26" i="23"/>
  <c r="YD26" i="23"/>
  <c r="VW26" i="23"/>
  <c r="WU26" i="23"/>
  <c r="VD26" i="23"/>
  <c r="WA26" i="23"/>
  <c r="XA26" i="23"/>
  <c r="YM26" i="23"/>
  <c r="YJ26" i="23"/>
  <c r="VX26" i="23"/>
  <c r="WZ26" i="23"/>
  <c r="XB26" i="23"/>
  <c r="VA26" i="23"/>
  <c r="YQ26" i="23"/>
  <c r="WH26" i="23"/>
  <c r="XH26" i="23"/>
  <c r="VO26" i="23"/>
  <c r="WL26" i="23"/>
  <c r="WS26" i="23"/>
  <c r="YE26" i="23"/>
  <c r="YB26" i="23"/>
  <c r="VP26" i="23"/>
  <c r="XM26" i="23"/>
  <c r="WR26" i="23"/>
  <c r="YF26" i="23"/>
  <c r="VN26" i="23"/>
  <c r="XJ26" i="23"/>
  <c r="XY26" i="23"/>
  <c r="VM26" i="23"/>
  <c r="WY26" i="23"/>
  <c r="WV26" i="23"/>
  <c r="VR26" i="23"/>
  <c r="WG26" i="23"/>
  <c r="YH26" i="23"/>
  <c r="VZ26" i="23"/>
  <c r="XG26" i="23"/>
  <c r="YL26" i="23"/>
  <c r="XN26" i="23"/>
  <c r="WJ26" i="23"/>
  <c r="YO26" i="23"/>
  <c r="XT26" i="23"/>
  <c r="YA26" i="23"/>
  <c r="WT26" i="23"/>
  <c r="WW26" i="23"/>
  <c r="YG26" i="23"/>
  <c r="XL26" i="23"/>
  <c r="XF26" i="23"/>
  <c r="WX26" i="23"/>
  <c r="WK26" i="23"/>
  <c r="XD26" i="23"/>
  <c r="XS26" i="23"/>
  <c r="XK26" i="23"/>
  <c r="WC26" i="23"/>
  <c r="VH26" i="23"/>
  <c r="XX26" i="23"/>
  <c r="VU26" i="23"/>
  <c r="UZ26" i="23"/>
  <c r="XW26" i="23"/>
  <c r="VK26" i="23"/>
  <c r="VG26" i="23"/>
  <c r="VV26" i="23"/>
  <c r="XZ26" i="23"/>
  <c r="XU26" i="23"/>
  <c r="VC26" i="23"/>
  <c r="XO26" i="23"/>
  <c r="ACM43" i="23"/>
  <c r="ACO43" i="23"/>
  <c r="ABA43" i="23"/>
  <c r="ZU43" i="23"/>
  <c r="ABY43" i="23"/>
  <c r="AAS43" i="23"/>
  <c r="ZM43" i="23"/>
  <c r="ABQ43" i="23"/>
  <c r="AAC43" i="23"/>
  <c r="ABK43" i="23"/>
  <c r="ZW43" i="23"/>
  <c r="ABI43" i="23"/>
  <c r="ZO43" i="23"/>
  <c r="ABC43" i="23"/>
  <c r="ZG43" i="23"/>
  <c r="AAU43" i="23"/>
  <c r="ZE43" i="23"/>
  <c r="ABS43" i="23"/>
  <c r="AAE43" i="23"/>
  <c r="ACG43" i="23"/>
  <c r="AAM43" i="23"/>
  <c r="AAK43" i="23"/>
  <c r="YY43" i="23"/>
  <c r="YW43" i="23"/>
  <c r="AAB43" i="23"/>
  <c r="ACN43" i="23"/>
  <c r="ZN43" i="23"/>
  <c r="ABZ43" i="23"/>
  <c r="ACI43" i="23"/>
  <c r="ZH43" i="23"/>
  <c r="ABT43" i="23"/>
  <c r="ZQ43" i="23"/>
  <c r="ACC43" i="23"/>
  <c r="AAP43" i="23"/>
  <c r="AAQ43" i="23"/>
  <c r="AAJ43" i="23"/>
  <c r="ZV43" i="23"/>
  <c r="ACH43" i="23"/>
  <c r="ACQ43" i="23"/>
  <c r="ZP43" i="23"/>
  <c r="ACB43" i="23"/>
  <c r="ZY43" i="23"/>
  <c r="ACK43" i="23"/>
  <c r="AAX43" i="23"/>
  <c r="AAY43" i="23"/>
  <c r="AAR43" i="23"/>
  <c r="AAD43" i="23"/>
  <c r="ACP43" i="23"/>
  <c r="ZX43" i="23"/>
  <c r="ACJ43" i="23"/>
  <c r="AAG43" i="23"/>
  <c r="ABF43" i="23"/>
  <c r="ABG43" i="23"/>
  <c r="AAZ43" i="23"/>
  <c r="AAL43" i="23"/>
  <c r="AAF43" i="23"/>
  <c r="AAO43" i="23"/>
  <c r="ZB43" i="23"/>
  <c r="ABN43" i="23"/>
  <c r="ZC43" i="23"/>
  <c r="ABO43" i="23"/>
  <c r="YV43" i="23"/>
  <c r="ABH43" i="23"/>
  <c r="AAT43" i="23"/>
  <c r="AAN43" i="23"/>
  <c r="AAW43" i="23"/>
  <c r="ZJ43" i="23"/>
  <c r="ABV43" i="23"/>
  <c r="ZK43" i="23"/>
  <c r="ABW43" i="23"/>
  <c r="ZT43" i="23"/>
  <c r="ACF43" i="23"/>
  <c r="ZF43" i="23"/>
  <c r="ABR43" i="23"/>
  <c r="ACA43" i="23"/>
  <c r="YZ43" i="23"/>
  <c r="ABL43" i="23"/>
  <c r="ZI43" i="23"/>
  <c r="ABU43" i="23"/>
  <c r="AAH43" i="23"/>
  <c r="AAI43" i="23"/>
  <c r="ZD43" i="23"/>
  <c r="ABB43" i="23"/>
  <c r="ACD43" i="23"/>
  <c r="ZL43" i="23"/>
  <c r="ABJ43" i="23"/>
  <c r="ZA43" i="23"/>
  <c r="ACL43" i="23"/>
  <c r="ABP43" i="23"/>
  <c r="ABE43" i="23"/>
  <c r="ABX43" i="23"/>
  <c r="ABM43" i="23"/>
  <c r="ZS43" i="23"/>
  <c r="YX43" i="23"/>
  <c r="ABD43" i="23"/>
  <c r="ZZ43" i="23"/>
  <c r="AAA43" i="23"/>
  <c r="ACE43" i="23"/>
  <c r="AAV43" i="23"/>
  <c r="ZR43" i="23"/>
  <c r="YQ12" i="23"/>
  <c r="YE12" i="23"/>
  <c r="XI12" i="23"/>
  <c r="WO12" i="23"/>
  <c r="VS12" i="23"/>
  <c r="UW12" i="23"/>
  <c r="YC12" i="23"/>
  <c r="XG12" i="23"/>
  <c r="WK12" i="23"/>
  <c r="VQ12" i="23"/>
  <c r="XY12" i="23"/>
  <c r="XE12" i="23"/>
  <c r="WI12" i="23"/>
  <c r="VM12" i="23"/>
  <c r="XW12" i="23"/>
  <c r="XA12" i="23"/>
  <c r="WG12" i="23"/>
  <c r="VK12" i="23"/>
  <c r="YO12" i="23"/>
  <c r="XU12" i="23"/>
  <c r="WY12" i="23"/>
  <c r="WC12" i="23"/>
  <c r="VI12" i="23"/>
  <c r="YG12" i="23"/>
  <c r="XM12" i="23"/>
  <c r="WQ12" i="23"/>
  <c r="VU12" i="23"/>
  <c r="VA12" i="23"/>
  <c r="YM12" i="23"/>
  <c r="VE12" i="23"/>
  <c r="YK12" i="23"/>
  <c r="VC12" i="23"/>
  <c r="XQ12" i="23"/>
  <c r="XO12" i="23"/>
  <c r="WW12" i="23"/>
  <c r="WS12" i="23"/>
  <c r="VY12" i="23"/>
  <c r="WA12" i="23"/>
  <c r="WN12" i="23"/>
  <c r="VR12" i="23"/>
  <c r="YD12" i="23"/>
  <c r="WR12" i="23"/>
  <c r="VV12" i="23"/>
  <c r="YH12" i="23"/>
  <c r="VG12" i="23"/>
  <c r="XS12" i="23"/>
  <c r="WV12" i="23"/>
  <c r="VZ12" i="23"/>
  <c r="YL12" i="23"/>
  <c r="WZ12" i="23"/>
  <c r="WD12" i="23"/>
  <c r="YP12" i="23"/>
  <c r="VO12" i="23"/>
  <c r="YA12" i="23"/>
  <c r="XD12" i="23"/>
  <c r="WH12" i="23"/>
  <c r="XH12" i="23"/>
  <c r="WL12" i="23"/>
  <c r="VW12" i="23"/>
  <c r="YI12" i="23"/>
  <c r="UZ12" i="23"/>
  <c r="XL12" i="23"/>
  <c r="WP12" i="23"/>
  <c r="VD12" i="23"/>
  <c r="XP12" i="23"/>
  <c r="WT12" i="23"/>
  <c r="WE12" i="23"/>
  <c r="VH12" i="23"/>
  <c r="XT12" i="23"/>
  <c r="WX12" i="23"/>
  <c r="VL12" i="23"/>
  <c r="XX12" i="23"/>
  <c r="XB12" i="23"/>
  <c r="WM12" i="23"/>
  <c r="WF12" i="23"/>
  <c r="YR12" i="23"/>
  <c r="VJ12" i="23"/>
  <c r="XV12" i="23"/>
  <c r="WJ12" i="23"/>
  <c r="VN12" i="23"/>
  <c r="XZ12" i="23"/>
  <c r="UY12" i="23"/>
  <c r="XK12" i="23"/>
  <c r="WU12" i="23"/>
  <c r="VB12" i="23"/>
  <c r="XC12" i="23"/>
  <c r="VP12" i="23"/>
  <c r="XF12" i="23"/>
  <c r="VT12" i="23"/>
  <c r="VX12" i="23"/>
  <c r="XN12" i="23"/>
  <c r="WB12" i="23"/>
  <c r="YB12" i="23"/>
  <c r="XR12" i="23"/>
  <c r="YN12" i="23"/>
  <c r="XJ12" i="23"/>
  <c r="YJ12" i="23"/>
  <c r="YF12" i="23"/>
  <c r="VF12" i="23"/>
  <c r="UX12" i="23"/>
  <c r="ACQ64" i="23"/>
  <c r="ACO64" i="23"/>
  <c r="ABT64" i="23"/>
  <c r="AAX64" i="23"/>
  <c r="AAC64" i="23"/>
  <c r="ZH64" i="23"/>
  <c r="ABV64" i="23"/>
  <c r="AAV64" i="23"/>
  <c r="ZX64" i="23"/>
  <c r="YZ64" i="23"/>
  <c r="ABQ64" i="23"/>
  <c r="AAS64" i="23"/>
  <c r="ZU64" i="23"/>
  <c r="YW64" i="23"/>
  <c r="ACL64" i="23"/>
  <c r="ABN64" i="23"/>
  <c r="AAP64" i="23"/>
  <c r="ZR64" i="23"/>
  <c r="ACJ64" i="23"/>
  <c r="ABL64" i="23"/>
  <c r="AAN64" i="23"/>
  <c r="ZP64" i="23"/>
  <c r="ACG64" i="23"/>
  <c r="ABI64" i="23"/>
  <c r="AAK64" i="23"/>
  <c r="ZM64" i="23"/>
  <c r="ABY64" i="23"/>
  <c r="ABA64" i="23"/>
  <c r="ZZ64" i="23"/>
  <c r="ZB64" i="23"/>
  <c r="ABF64" i="23"/>
  <c r="ABD64" i="23"/>
  <c r="AAH64" i="23"/>
  <c r="AAF64" i="23"/>
  <c r="ZJ64" i="23"/>
  <c r="ACB64" i="23"/>
  <c r="ACD64" i="23"/>
  <c r="ZE64" i="23"/>
  <c r="AAW64" i="23"/>
  <c r="ZC64" i="23"/>
  <c r="ABO64" i="23"/>
  <c r="AAJ64" i="23"/>
  <c r="AAD64" i="23"/>
  <c r="ACP64" i="23"/>
  <c r="AAU64" i="23"/>
  <c r="ABE64" i="23"/>
  <c r="ZK64" i="23"/>
  <c r="ABW64" i="23"/>
  <c r="AAR64" i="23"/>
  <c r="AAL64" i="23"/>
  <c r="ABC64" i="23"/>
  <c r="ZA64" i="23"/>
  <c r="ABM64" i="23"/>
  <c r="ZS64" i="23"/>
  <c r="ACE64" i="23"/>
  <c r="AAZ64" i="23"/>
  <c r="AAT64" i="23"/>
  <c r="YY64" i="23"/>
  <c r="ABK64" i="23"/>
  <c r="ZI64" i="23"/>
  <c r="ABU64" i="23"/>
  <c r="AAA64" i="23"/>
  <c r="ACM64" i="23"/>
  <c r="YV64" i="23"/>
  <c r="ABH64" i="23"/>
  <c r="ABB64" i="23"/>
  <c r="ZG64" i="23"/>
  <c r="ABS64" i="23"/>
  <c r="ZQ64" i="23"/>
  <c r="ACC64" i="23"/>
  <c r="AAI64" i="23"/>
  <c r="ZD64" i="23"/>
  <c r="ABP64" i="23"/>
  <c r="YX64" i="23"/>
  <c r="ABJ64" i="23"/>
  <c r="ZO64" i="23"/>
  <c r="ACA64" i="23"/>
  <c r="AAO64" i="23"/>
  <c r="ABG64" i="23"/>
  <c r="AAB64" i="23"/>
  <c r="ACN64" i="23"/>
  <c r="ZV64" i="23"/>
  <c r="ACH64" i="23"/>
  <c r="AAM64" i="23"/>
  <c r="ACK64" i="23"/>
  <c r="AAQ64" i="23"/>
  <c r="ABR64" i="23"/>
  <c r="AAY64" i="23"/>
  <c r="ABZ64" i="23"/>
  <c r="ZW64" i="23"/>
  <c r="AAE64" i="23"/>
  <c r="ZL64" i="23"/>
  <c r="ACI64" i="23"/>
  <c r="AAG64" i="23"/>
  <c r="ACF64" i="23"/>
  <c r="ZN64" i="23"/>
  <c r="ZT64" i="23"/>
  <c r="ABX64" i="23"/>
  <c r="ZF64" i="23"/>
  <c r="ZY64" i="23"/>
  <c r="ACP44" i="23"/>
  <c r="ABX44" i="23"/>
  <c r="ABD44" i="23"/>
  <c r="AAH44" i="23"/>
  <c r="ZL44" i="23"/>
  <c r="ACN44" i="23"/>
  <c r="ABT44" i="23"/>
  <c r="AAX44" i="23"/>
  <c r="AAB44" i="23"/>
  <c r="ZH44" i="23"/>
  <c r="ABN44" i="23"/>
  <c r="AAN44" i="23"/>
  <c r="ZJ44" i="23"/>
  <c r="ACL44" i="23"/>
  <c r="ABL44" i="23"/>
  <c r="AAJ44" i="23"/>
  <c r="ZD44" i="23"/>
  <c r="ACJ44" i="23"/>
  <c r="ABH44" i="23"/>
  <c r="AAF44" i="23"/>
  <c r="ZB44" i="23"/>
  <c r="ACF44" i="23"/>
  <c r="ABF44" i="23"/>
  <c r="ZZ44" i="23"/>
  <c r="YZ44" i="23"/>
  <c r="ACD44" i="23"/>
  <c r="AAZ44" i="23"/>
  <c r="ZX44" i="23"/>
  <c r="YV44" i="23"/>
  <c r="ABP44" i="23"/>
  <c r="AAP44" i="23"/>
  <c r="ZP44" i="23"/>
  <c r="ACB44" i="23"/>
  <c r="ABV44" i="23"/>
  <c r="AAV44" i="23"/>
  <c r="ZR44" i="23"/>
  <c r="ZT44" i="23"/>
  <c r="AAR44" i="23"/>
  <c r="ABC44" i="23"/>
  <c r="AAO44" i="23"/>
  <c r="AAQ44" i="23"/>
  <c r="ZE44" i="23"/>
  <c r="ABQ44" i="23"/>
  <c r="ZN44" i="23"/>
  <c r="ABZ44" i="23"/>
  <c r="YY44" i="23"/>
  <c r="ABK44" i="23"/>
  <c r="AAW44" i="23"/>
  <c r="AAY44" i="23"/>
  <c r="ZM44" i="23"/>
  <c r="ABY44" i="23"/>
  <c r="ZV44" i="23"/>
  <c r="ACH44" i="23"/>
  <c r="ZG44" i="23"/>
  <c r="ABS44" i="23"/>
  <c r="ABE44" i="23"/>
  <c r="ABG44" i="23"/>
  <c r="ZU44" i="23"/>
  <c r="ACG44" i="23"/>
  <c r="AAD44" i="23"/>
  <c r="ZO44" i="23"/>
  <c r="ACA44" i="23"/>
  <c r="ZA44" i="23"/>
  <c r="ABM44" i="23"/>
  <c r="ZC44" i="23"/>
  <c r="ABO44" i="23"/>
  <c r="AAC44" i="23"/>
  <c r="ACO44" i="23"/>
  <c r="AAL44" i="23"/>
  <c r="ZW44" i="23"/>
  <c r="ACI44" i="23"/>
  <c r="ZI44" i="23"/>
  <c r="ABU44" i="23"/>
  <c r="ZK44" i="23"/>
  <c r="ABW44" i="23"/>
  <c r="AAK44" i="23"/>
  <c r="AAT44" i="23"/>
  <c r="AAU44" i="23"/>
  <c r="AAG44" i="23"/>
  <c r="AAI44" i="23"/>
  <c r="YW44" i="23"/>
  <c r="ABI44" i="23"/>
  <c r="ZF44" i="23"/>
  <c r="ABR44" i="23"/>
  <c r="ZS44" i="23"/>
  <c r="ABB44" i="23"/>
  <c r="AAA44" i="23"/>
  <c r="ABJ44" i="23"/>
  <c r="ZQ44" i="23"/>
  <c r="ACE44" i="23"/>
  <c r="AAS44" i="23"/>
  <c r="ZY44" i="23"/>
  <c r="ACM44" i="23"/>
  <c r="ABA44" i="23"/>
  <c r="AAE44" i="23"/>
  <c r="ACC44" i="23"/>
  <c r="YX44" i="23"/>
  <c r="ACQ44" i="23"/>
  <c r="ACK44" i="23"/>
  <c r="AAM44" i="23"/>
  <c r="ACJ22" i="23"/>
  <c r="ABR22" i="23"/>
  <c r="AAL22" i="23"/>
  <c r="ZF22" i="23"/>
  <c r="ACP22" i="23"/>
  <c r="ABJ22" i="23"/>
  <c r="AAD22" i="23"/>
  <c r="YX22" i="23"/>
  <c r="ACL22" i="23"/>
  <c r="ABF22" i="23"/>
  <c r="ZZ22" i="23"/>
  <c r="AAT22" i="23"/>
  <c r="ACH22" i="23"/>
  <c r="AAP22" i="23"/>
  <c r="ACD22" i="23"/>
  <c r="AAH22" i="23"/>
  <c r="ABZ22" i="23"/>
  <c r="ZV22" i="23"/>
  <c r="ABV22" i="23"/>
  <c r="ZR22" i="23"/>
  <c r="AAX22" i="23"/>
  <c r="ZB22" i="23"/>
  <c r="ABN22" i="23"/>
  <c r="ABB22" i="23"/>
  <c r="ZN22" i="23"/>
  <c r="ZJ22" i="23"/>
  <c r="AAG22" i="23"/>
  <c r="ZK22" i="23"/>
  <c r="ABW22" i="23"/>
  <c r="YV22" i="23"/>
  <c r="ABH22" i="23"/>
  <c r="AAS22" i="23"/>
  <c r="AAO22" i="23"/>
  <c r="ZS22" i="23"/>
  <c r="ACE22" i="23"/>
  <c r="ZD22" i="23"/>
  <c r="ABP22" i="23"/>
  <c r="ABA22" i="23"/>
  <c r="AAW22" i="23"/>
  <c r="AAA22" i="23"/>
  <c r="ACM22" i="23"/>
  <c r="ZL22" i="23"/>
  <c r="ABX22" i="23"/>
  <c r="YW22" i="23"/>
  <c r="ABI22" i="23"/>
  <c r="ABE22" i="23"/>
  <c r="AAI22" i="23"/>
  <c r="ZT22" i="23"/>
  <c r="ACF22" i="23"/>
  <c r="ZE22" i="23"/>
  <c r="ABQ22" i="23"/>
  <c r="ZA22" i="23"/>
  <c r="ABM22" i="23"/>
  <c r="AAQ22" i="23"/>
  <c r="AAB22" i="23"/>
  <c r="ACN22" i="23"/>
  <c r="ZM22" i="23"/>
  <c r="ABY22" i="23"/>
  <c r="ZY22" i="23"/>
  <c r="ACK22" i="23"/>
  <c r="ZC22" i="23"/>
  <c r="ABO22" i="23"/>
  <c r="AAZ22" i="23"/>
  <c r="AAK22" i="23"/>
  <c r="ZI22" i="23"/>
  <c r="AAE22" i="23"/>
  <c r="ACQ22" i="23"/>
  <c r="ZH22" i="23"/>
  <c r="ABT22" i="23"/>
  <c r="ZQ22" i="23"/>
  <c r="AAM22" i="23"/>
  <c r="ZP22" i="23"/>
  <c r="ACB22" i="23"/>
  <c r="ABU22" i="23"/>
  <c r="AAY22" i="23"/>
  <c r="AAU22" i="23"/>
  <c r="ZX22" i="23"/>
  <c r="ACC22" i="23"/>
  <c r="ABG22" i="23"/>
  <c r="ABC22" i="23"/>
  <c r="AAF22" i="23"/>
  <c r="ZU22" i="23"/>
  <c r="YY22" i="23"/>
  <c r="ABK22" i="23"/>
  <c r="AAN22" i="23"/>
  <c r="AAR22" i="23"/>
  <c r="ACO22" i="23"/>
  <c r="ZW22" i="23"/>
  <c r="ACI22" i="23"/>
  <c r="YZ22" i="23"/>
  <c r="ABL22" i="23"/>
  <c r="AAC22" i="23"/>
  <c r="AAV22" i="23"/>
  <c r="AAJ22" i="23"/>
  <c r="ACG22" i="23"/>
  <c r="ABD22" i="23"/>
  <c r="ZG22" i="23"/>
  <c r="ACA22" i="23"/>
  <c r="ZO22" i="23"/>
  <c r="ABS22" i="23"/>
  <c r="YN6" i="23"/>
  <c r="YR6" i="23"/>
  <c r="YH6" i="23"/>
  <c r="XW6" i="23"/>
  <c r="XL6" i="23"/>
  <c r="XB6" i="23"/>
  <c r="WQ6" i="23"/>
  <c r="WF6" i="23"/>
  <c r="VV6" i="23"/>
  <c r="VK6" i="23"/>
  <c r="UZ6" i="23"/>
  <c r="YQ6" i="23"/>
  <c r="YG6" i="23"/>
  <c r="XU6" i="23"/>
  <c r="XK6" i="23"/>
  <c r="XA6" i="23"/>
  <c r="WO6" i="23"/>
  <c r="WE6" i="23"/>
  <c r="VU6" i="23"/>
  <c r="VI6" i="23"/>
  <c r="UY6" i="23"/>
  <c r="YP6" i="23"/>
  <c r="YE6" i="23"/>
  <c r="XT6" i="23"/>
  <c r="XJ6" i="23"/>
  <c r="WY6" i="23"/>
  <c r="WN6" i="23"/>
  <c r="WD6" i="23"/>
  <c r="VS6" i="23"/>
  <c r="VH6" i="23"/>
  <c r="UX6" i="23"/>
  <c r="YO6" i="23"/>
  <c r="YC6" i="23"/>
  <c r="XS6" i="23"/>
  <c r="XI6" i="23"/>
  <c r="WW6" i="23"/>
  <c r="WM6" i="23"/>
  <c r="WC6" i="23"/>
  <c r="VQ6" i="23"/>
  <c r="VG6" i="23"/>
  <c r="UW6" i="23"/>
  <c r="YM6" i="23"/>
  <c r="YB6" i="23"/>
  <c r="XR6" i="23"/>
  <c r="XG6" i="23"/>
  <c r="WV6" i="23"/>
  <c r="WL6" i="23"/>
  <c r="WA6" i="23"/>
  <c r="VP6" i="23"/>
  <c r="VF6" i="23"/>
  <c r="YI6" i="23"/>
  <c r="XY6" i="23"/>
  <c r="XM6" i="23"/>
  <c r="XC6" i="23"/>
  <c r="WS6" i="23"/>
  <c r="WG6" i="23"/>
  <c r="VW6" i="23"/>
  <c r="VM6" i="23"/>
  <c r="VA6" i="23"/>
  <c r="XE6" i="23"/>
  <c r="VO6" i="23"/>
  <c r="XQ6" i="23"/>
  <c r="XD6" i="23"/>
  <c r="VN6" i="23"/>
  <c r="YK6" i="23"/>
  <c r="WU6" i="23"/>
  <c r="VE6" i="23"/>
  <c r="YJ6" i="23"/>
  <c r="WT6" i="23"/>
  <c r="VC6" i="23"/>
  <c r="YA6" i="23"/>
  <c r="WK6" i="23"/>
  <c r="XZ6" i="23"/>
  <c r="WI6" i="23"/>
  <c r="XO6" i="23"/>
  <c r="VX6" i="23"/>
  <c r="VY6" i="23"/>
  <c r="XF6" i="23"/>
  <c r="VL6" i="23"/>
  <c r="XX6" i="23"/>
  <c r="VB6" i="23"/>
  <c r="XN6" i="23"/>
  <c r="VT6" i="23"/>
  <c r="YF6" i="23"/>
  <c r="VJ6" i="23"/>
  <c r="XV6" i="23"/>
  <c r="WB6" i="23"/>
  <c r="VR6" i="23"/>
  <c r="YD6" i="23"/>
  <c r="WJ6" i="23"/>
  <c r="VZ6" i="23"/>
  <c r="YL6" i="23"/>
  <c r="WR6" i="23"/>
  <c r="WX6" i="23"/>
  <c r="VD6" i="23"/>
  <c r="XP6" i="23"/>
  <c r="WZ6" i="23"/>
  <c r="XH6" i="23"/>
  <c r="WP6" i="23"/>
  <c r="WH6" i="23"/>
  <c r="XY43" i="23"/>
  <c r="XQ43" i="23"/>
  <c r="YN43" i="23"/>
  <c r="WV43" i="23"/>
  <c r="WB43" i="23"/>
  <c r="VE43" i="23"/>
  <c r="VH43" i="23"/>
  <c r="YL43" i="23"/>
  <c r="VZ43" i="23"/>
  <c r="XE43" i="23"/>
  <c r="YQ43" i="23"/>
  <c r="WE43" i="23"/>
  <c r="XR43" i="23"/>
  <c r="VF43" i="23"/>
  <c r="WQ43" i="23"/>
  <c r="XH43" i="23"/>
  <c r="VT43" i="23"/>
  <c r="XL43" i="23"/>
  <c r="WC43" i="23"/>
  <c r="YD43" i="23"/>
  <c r="VR43" i="23"/>
  <c r="WW43" i="23"/>
  <c r="YI43" i="23"/>
  <c r="VW43" i="23"/>
  <c r="XJ43" i="23"/>
  <c r="UX43" i="23"/>
  <c r="WI43" i="23"/>
  <c r="YB43" i="23"/>
  <c r="WN43" i="23"/>
  <c r="YG43" i="23"/>
  <c r="WZ43" i="23"/>
  <c r="VM43" i="23"/>
  <c r="XV43" i="23"/>
  <c r="VJ43" i="23"/>
  <c r="WO43" i="23"/>
  <c r="YA43" i="23"/>
  <c r="VO43" i="23"/>
  <c r="XB43" i="23"/>
  <c r="YM43" i="23"/>
  <c r="WA43" i="23"/>
  <c r="XI43" i="23"/>
  <c r="VD43" i="23"/>
  <c r="XT43" i="23"/>
  <c r="VL43" i="23"/>
  <c r="WJ43" i="23"/>
  <c r="XN43" i="23"/>
  <c r="VB43" i="23"/>
  <c r="WG43" i="23"/>
  <c r="XS43" i="23"/>
  <c r="VG43" i="23"/>
  <c r="WT43" i="23"/>
  <c r="YE43" i="23"/>
  <c r="VS43" i="23"/>
  <c r="YF43" i="23"/>
  <c r="YR43" i="23"/>
  <c r="WH43" i="23"/>
  <c r="XM43" i="23"/>
  <c r="VA43" i="23"/>
  <c r="WM43" i="23"/>
  <c r="XZ43" i="23"/>
  <c r="VN43" i="23"/>
  <c r="WY43" i="23"/>
  <c r="WK43" i="23"/>
  <c r="UW43" i="23"/>
  <c r="WR43" i="23"/>
  <c r="XA43" i="23"/>
  <c r="XD43" i="23"/>
  <c r="YK43" i="23"/>
  <c r="WU43" i="23"/>
  <c r="XO43" i="23"/>
  <c r="VU43" i="23"/>
  <c r="XX43" i="23"/>
  <c r="YC43" i="23"/>
  <c r="UY43" i="23"/>
  <c r="XG43" i="23"/>
  <c r="XU43" i="23"/>
  <c r="YP43" i="23"/>
  <c r="VK43" i="23"/>
  <c r="VX43" i="23"/>
  <c r="YO43" i="23"/>
  <c r="VY43" i="23"/>
  <c r="YH43" i="23"/>
  <c r="VC43" i="23"/>
  <c r="WS43" i="23"/>
  <c r="VQ43" i="23"/>
  <c r="WL43" i="23"/>
  <c r="VP43" i="23"/>
  <c r="XP43" i="23"/>
  <c r="XF43" i="23"/>
  <c r="VI43" i="23"/>
  <c r="WD43" i="23"/>
  <c r="YJ43" i="23"/>
  <c r="XK43" i="23"/>
  <c r="VV43" i="23"/>
  <c r="XW43" i="23"/>
  <c r="UZ43" i="23"/>
  <c r="WP43" i="23"/>
  <c r="WX43" i="23"/>
  <c r="XC43" i="23"/>
  <c r="WF43" i="23"/>
  <c r="YM65" i="23"/>
  <c r="XZ65" i="23"/>
  <c r="XF65" i="23"/>
  <c r="WK65" i="23"/>
  <c r="VN65" i="23"/>
  <c r="XY65" i="23"/>
  <c r="XB65" i="23"/>
  <c r="WH65" i="23"/>
  <c r="VM65" i="23"/>
  <c r="YO65" i="23"/>
  <c r="XR65" i="23"/>
  <c r="WX65" i="23"/>
  <c r="WC65" i="23"/>
  <c r="VF65" i="23"/>
  <c r="YL65" i="23"/>
  <c r="XQ65" i="23"/>
  <c r="WT65" i="23"/>
  <c r="VZ65" i="23"/>
  <c r="VE65" i="23"/>
  <c r="YD65" i="23"/>
  <c r="XI65" i="23"/>
  <c r="WL65" i="23"/>
  <c r="VR65" i="23"/>
  <c r="UW65" i="23"/>
  <c r="XA65" i="23"/>
  <c r="UX65" i="23"/>
  <c r="WS65" i="23"/>
  <c r="YP65" i="23"/>
  <c r="WP65" i="23"/>
  <c r="YH65" i="23"/>
  <c r="WD65" i="23"/>
  <c r="YG65" i="23"/>
  <c r="VV65" i="23"/>
  <c r="XV65" i="23"/>
  <c r="VU65" i="23"/>
  <c r="XN65" i="23"/>
  <c r="XJ65" i="23"/>
  <c r="VJ65" i="23"/>
  <c r="VB65" i="23"/>
  <c r="VL65" i="23"/>
  <c r="XX65" i="23"/>
  <c r="UY65" i="23"/>
  <c r="XK65" i="23"/>
  <c r="VH65" i="23"/>
  <c r="XT65" i="23"/>
  <c r="VI65" i="23"/>
  <c r="XU65" i="23"/>
  <c r="VC65" i="23"/>
  <c r="XO65" i="23"/>
  <c r="WB65" i="23"/>
  <c r="YN65" i="23"/>
  <c r="VO65" i="23"/>
  <c r="YA65" i="23"/>
  <c r="VX65" i="23"/>
  <c r="YJ65" i="23"/>
  <c r="VY65" i="23"/>
  <c r="YK65" i="23"/>
  <c r="VS65" i="23"/>
  <c r="YE65" i="23"/>
  <c r="WJ65" i="23"/>
  <c r="VW65" i="23"/>
  <c r="YI65" i="23"/>
  <c r="WF65" i="23"/>
  <c r="YR65" i="23"/>
  <c r="WG65" i="23"/>
  <c r="WA65" i="23"/>
  <c r="WR65" i="23"/>
  <c r="WE65" i="23"/>
  <c r="YQ65" i="23"/>
  <c r="WN65" i="23"/>
  <c r="WO65" i="23"/>
  <c r="WI65" i="23"/>
  <c r="VD65" i="23"/>
  <c r="XP65" i="23"/>
  <c r="XC65" i="23"/>
  <c r="UZ65" i="23"/>
  <c r="XL65" i="23"/>
  <c r="VA65" i="23"/>
  <c r="XM65" i="23"/>
  <c r="XG65" i="23"/>
  <c r="WM65" i="23"/>
  <c r="XE65" i="23"/>
  <c r="YF65" i="23"/>
  <c r="WU65" i="23"/>
  <c r="VP65" i="23"/>
  <c r="YC65" i="23"/>
  <c r="XS65" i="23"/>
  <c r="WV65" i="23"/>
  <c r="XD65" i="23"/>
  <c r="VK65" i="23"/>
  <c r="VT65" i="23"/>
  <c r="YB65" i="23"/>
  <c r="WQ65" i="23"/>
  <c r="XH65" i="23"/>
  <c r="VQ65" i="23"/>
  <c r="XW65" i="23"/>
  <c r="WW65" i="23"/>
  <c r="WZ65" i="23"/>
  <c r="WY65" i="23"/>
  <c r="VG65" i="23"/>
  <c r="YR64" i="23"/>
  <c r="XW64" i="23"/>
  <c r="XC64" i="23"/>
  <c r="WH64" i="23"/>
  <c r="VK64" i="23"/>
  <c r="YQ64" i="23"/>
  <c r="XV64" i="23"/>
  <c r="WY64" i="23"/>
  <c r="WE64" i="23"/>
  <c r="VJ64" i="23"/>
  <c r="YL64" i="23"/>
  <c r="XO64" i="23"/>
  <c r="WU64" i="23"/>
  <c r="VZ64" i="23"/>
  <c r="VC64" i="23"/>
  <c r="YI64" i="23"/>
  <c r="XN64" i="23"/>
  <c r="WQ64" i="23"/>
  <c r="VW64" i="23"/>
  <c r="VB64" i="23"/>
  <c r="YA64" i="23"/>
  <c r="XF64" i="23"/>
  <c r="WI64" i="23"/>
  <c r="VO64" i="23"/>
  <c r="WP64" i="23"/>
  <c r="YM64" i="23"/>
  <c r="WM64" i="23"/>
  <c r="YE64" i="23"/>
  <c r="WA64" i="23"/>
  <c r="YD64" i="23"/>
  <c r="VS64" i="23"/>
  <c r="XS64" i="23"/>
  <c r="VR64" i="23"/>
  <c r="XK64" i="23"/>
  <c r="VG64" i="23"/>
  <c r="XG64" i="23"/>
  <c r="WX64" i="23"/>
  <c r="UY64" i="23"/>
  <c r="WO64" i="23"/>
  <c r="WJ64" i="23"/>
  <c r="WS64" i="23"/>
  <c r="WT64" i="23"/>
  <c r="WF64" i="23"/>
  <c r="XE64" i="23"/>
  <c r="WZ64" i="23"/>
  <c r="UW64" i="23"/>
  <c r="XI64" i="23"/>
  <c r="UX64" i="23"/>
  <c r="XJ64" i="23"/>
  <c r="WV64" i="23"/>
  <c r="VA64" i="23"/>
  <c r="XM64" i="23"/>
  <c r="XH64" i="23"/>
  <c r="VE64" i="23"/>
  <c r="XQ64" i="23"/>
  <c r="VF64" i="23"/>
  <c r="XR64" i="23"/>
  <c r="XD64" i="23"/>
  <c r="VI64" i="23"/>
  <c r="XU64" i="23"/>
  <c r="VD64" i="23"/>
  <c r="XP64" i="23"/>
  <c r="VM64" i="23"/>
  <c r="XY64" i="23"/>
  <c r="VN64" i="23"/>
  <c r="XZ64" i="23"/>
  <c r="UZ64" i="23"/>
  <c r="XL64" i="23"/>
  <c r="WG64" i="23"/>
  <c r="WB64" i="23"/>
  <c r="YN64" i="23"/>
  <c r="WK64" i="23"/>
  <c r="WL64" i="23"/>
  <c r="VX64" i="23"/>
  <c r="YJ64" i="23"/>
  <c r="VY64" i="23"/>
  <c r="YO64" i="23"/>
  <c r="WN64" i="23"/>
  <c r="WW64" i="23"/>
  <c r="VV64" i="23"/>
  <c r="XT64" i="23"/>
  <c r="YC64" i="23"/>
  <c r="VL64" i="23"/>
  <c r="WD64" i="23"/>
  <c r="YB64" i="23"/>
  <c r="YK64" i="23"/>
  <c r="VT64" i="23"/>
  <c r="XB64" i="23"/>
  <c r="VQ64" i="23"/>
  <c r="WR64" i="23"/>
  <c r="VU64" i="23"/>
  <c r="YH64" i="23"/>
  <c r="YF64" i="23"/>
  <c r="XA64" i="23"/>
  <c r="VP64" i="23"/>
  <c r="XX64" i="23"/>
  <c r="WC64" i="23"/>
  <c r="YP64" i="23"/>
  <c r="VH64" i="23"/>
  <c r="YG64" i="23"/>
  <c r="YO44" i="23"/>
  <c r="YQ44" i="23"/>
  <c r="YC44" i="23"/>
  <c r="XR44" i="23"/>
  <c r="XD44" i="23"/>
  <c r="WQ44" i="23"/>
  <c r="WE44" i="23"/>
  <c r="VQ44" i="23"/>
  <c r="VF44" i="23"/>
  <c r="YJ44" i="23"/>
  <c r="XW44" i="23"/>
  <c r="XK44" i="23"/>
  <c r="WW44" i="23"/>
  <c r="WL44" i="23"/>
  <c r="VX44" i="23"/>
  <c r="VK44" i="23"/>
  <c r="UY44" i="23"/>
  <c r="YI44" i="23"/>
  <c r="XS44" i="23"/>
  <c r="XB44" i="23"/>
  <c r="WI44" i="23"/>
  <c r="VS44" i="23"/>
  <c r="VA44" i="23"/>
  <c r="YH44" i="23"/>
  <c r="XO44" i="23"/>
  <c r="WY44" i="23"/>
  <c r="WG44" i="23"/>
  <c r="VP44" i="23"/>
  <c r="UZ44" i="23"/>
  <c r="YE44" i="23"/>
  <c r="XM44" i="23"/>
  <c r="WV44" i="23"/>
  <c r="WF44" i="23"/>
  <c r="VO44" i="23"/>
  <c r="UX44" i="23"/>
  <c r="YB44" i="23"/>
  <c r="XL44" i="23"/>
  <c r="WU44" i="23"/>
  <c r="WD44" i="23"/>
  <c r="VN44" i="23"/>
  <c r="YR44" i="23"/>
  <c r="YA44" i="23"/>
  <c r="XJ44" i="23"/>
  <c r="WT44" i="23"/>
  <c r="WA44" i="23"/>
  <c r="VI44" i="23"/>
  <c r="YP44" i="23"/>
  <c r="XZ44" i="23"/>
  <c r="XG44" i="23"/>
  <c r="WO44" i="23"/>
  <c r="VY44" i="23"/>
  <c r="VH44" i="23"/>
  <c r="XU44" i="23"/>
  <c r="VG44" i="23"/>
  <c r="XT44" i="23"/>
  <c r="VC44" i="23"/>
  <c r="XE44" i="23"/>
  <c r="XC44" i="23"/>
  <c r="WN44" i="23"/>
  <c r="YK44" i="23"/>
  <c r="VV44" i="23"/>
  <c r="WM44" i="23"/>
  <c r="VW44" i="23"/>
  <c r="YM44" i="23"/>
  <c r="VJ44" i="23"/>
  <c r="XV44" i="23"/>
  <c r="VZ44" i="23"/>
  <c r="YL44" i="23"/>
  <c r="VR44" i="23"/>
  <c r="WZ44" i="23"/>
  <c r="XA44" i="23"/>
  <c r="WH44" i="23"/>
  <c r="XH44" i="23"/>
  <c r="UW44" i="23"/>
  <c r="XI44" i="23"/>
  <c r="WP44" i="23"/>
  <c r="VD44" i="23"/>
  <c r="XP44" i="23"/>
  <c r="VE44" i="23"/>
  <c r="XQ44" i="23"/>
  <c r="WX44" i="23"/>
  <c r="VL44" i="23"/>
  <c r="XX44" i="23"/>
  <c r="VM44" i="23"/>
  <c r="XY44" i="23"/>
  <c r="XF44" i="23"/>
  <c r="VT44" i="23"/>
  <c r="YF44" i="23"/>
  <c r="VU44" i="23"/>
  <c r="YG44" i="23"/>
  <c r="XN44" i="23"/>
  <c r="WB44" i="23"/>
  <c r="YN44" i="23"/>
  <c r="WC44" i="23"/>
  <c r="YD44" i="23"/>
  <c r="WK44" i="23"/>
  <c r="VB44" i="23"/>
  <c r="WR44" i="23"/>
  <c r="WJ44" i="23"/>
  <c r="WS44" i="23"/>
  <c r="YQ100" i="23"/>
  <c r="YJ100" i="23"/>
  <c r="XV100" i="23"/>
  <c r="XJ100" i="23"/>
  <c r="WW100" i="23"/>
  <c r="WI100" i="23"/>
  <c r="VX100" i="23"/>
  <c r="VJ100" i="23"/>
  <c r="UX100" i="23"/>
  <c r="YH100" i="23"/>
  <c r="XU100" i="23"/>
  <c r="XG100" i="23"/>
  <c r="WV100" i="23"/>
  <c r="WH100" i="23"/>
  <c r="VV100" i="23"/>
  <c r="VI100" i="23"/>
  <c r="YR100" i="23"/>
  <c r="YD100" i="23"/>
  <c r="XR100" i="23"/>
  <c r="XE100" i="23"/>
  <c r="WQ100" i="23"/>
  <c r="WF100" i="23"/>
  <c r="VR100" i="23"/>
  <c r="VF100" i="23"/>
  <c r="YP100" i="23"/>
  <c r="YC100" i="23"/>
  <c r="XO100" i="23"/>
  <c r="XD100" i="23"/>
  <c r="WP100" i="23"/>
  <c r="WD100" i="23"/>
  <c r="VQ100" i="23"/>
  <c r="VC100" i="23"/>
  <c r="XW100" i="23"/>
  <c r="WX100" i="23"/>
  <c r="VY100" i="23"/>
  <c r="UZ100" i="23"/>
  <c r="XT100" i="23"/>
  <c r="WT100" i="23"/>
  <c r="VS100" i="23"/>
  <c r="YM100" i="23"/>
  <c r="XN100" i="23"/>
  <c r="WO100" i="23"/>
  <c r="VP100" i="23"/>
  <c r="YL100" i="23"/>
  <c r="XM100" i="23"/>
  <c r="WN100" i="23"/>
  <c r="VN100" i="23"/>
  <c r="YK100" i="23"/>
  <c r="XL100" i="23"/>
  <c r="WL100" i="23"/>
  <c r="VK100" i="23"/>
  <c r="XZ100" i="23"/>
  <c r="WY100" i="23"/>
  <c r="VZ100" i="23"/>
  <c r="VA100" i="23"/>
  <c r="WG100" i="23"/>
  <c r="WA100" i="23"/>
  <c r="VB100" i="23"/>
  <c r="YE100" i="23"/>
  <c r="XB100" i="23"/>
  <c r="YB100" i="23"/>
  <c r="XF100" i="23"/>
  <c r="VH100" i="23"/>
  <c r="VT100" i="23"/>
  <c r="YF100" i="23"/>
  <c r="WS100" i="23"/>
  <c r="WU100" i="23"/>
  <c r="VL100" i="23"/>
  <c r="WK100" i="23"/>
  <c r="WB100" i="23"/>
  <c r="YN100" i="23"/>
  <c r="XA100" i="23"/>
  <c r="XC100" i="23"/>
  <c r="WJ100" i="23"/>
  <c r="UW100" i="23"/>
  <c r="XI100" i="23"/>
  <c r="UY100" i="23"/>
  <c r="XK100" i="23"/>
  <c r="YO100" i="23"/>
  <c r="WE100" i="23"/>
  <c r="WR100" i="23"/>
  <c r="VE100" i="23"/>
  <c r="XQ100" i="23"/>
  <c r="VG100" i="23"/>
  <c r="XS100" i="23"/>
  <c r="XP100" i="23"/>
  <c r="XX100" i="23"/>
  <c r="WZ100" i="23"/>
  <c r="VM100" i="23"/>
  <c r="XY100" i="23"/>
  <c r="VO100" i="23"/>
  <c r="YA100" i="23"/>
  <c r="WC100" i="23"/>
  <c r="WM100" i="23"/>
  <c r="XH100" i="23"/>
  <c r="VU100" i="23"/>
  <c r="YG100" i="23"/>
  <c r="VW100" i="23"/>
  <c r="YI100" i="23"/>
  <c r="VD100" i="23"/>
  <c r="YN11" i="23"/>
  <c r="YB11" i="23"/>
  <c r="XF11" i="23"/>
  <c r="WL11" i="23"/>
  <c r="VP11" i="23"/>
  <c r="XZ11" i="23"/>
  <c r="XD11" i="23"/>
  <c r="WH11" i="23"/>
  <c r="VN11" i="23"/>
  <c r="YR11" i="23"/>
  <c r="XV11" i="23"/>
  <c r="XB11" i="23"/>
  <c r="WF11" i="23"/>
  <c r="VJ11" i="23"/>
  <c r="YP11" i="23"/>
  <c r="XT11" i="23"/>
  <c r="WX11" i="23"/>
  <c r="WD11" i="23"/>
  <c r="VH11" i="23"/>
  <c r="YL11" i="23"/>
  <c r="XR11" i="23"/>
  <c r="WV11" i="23"/>
  <c r="VZ11" i="23"/>
  <c r="VF11" i="23"/>
  <c r="YD11" i="23"/>
  <c r="XJ11" i="23"/>
  <c r="WN11" i="23"/>
  <c r="VR11" i="23"/>
  <c r="UX11" i="23"/>
  <c r="VX11" i="23"/>
  <c r="VV11" i="23"/>
  <c r="YJ11" i="23"/>
  <c r="VB11" i="23"/>
  <c r="WT11" i="23"/>
  <c r="YH11" i="23"/>
  <c r="UZ11" i="23"/>
  <c r="XN11" i="23"/>
  <c r="XL11" i="23"/>
  <c r="WP11" i="23"/>
  <c r="VM11" i="23"/>
  <c r="XY11" i="23"/>
  <c r="XC11" i="23"/>
  <c r="VI11" i="23"/>
  <c r="XU11" i="23"/>
  <c r="XG11" i="23"/>
  <c r="WJ11" i="23"/>
  <c r="VU11" i="23"/>
  <c r="YG11" i="23"/>
  <c r="UY11" i="23"/>
  <c r="XK11" i="23"/>
  <c r="VQ11" i="23"/>
  <c r="YC11" i="23"/>
  <c r="VC11" i="23"/>
  <c r="XO11" i="23"/>
  <c r="WR11" i="23"/>
  <c r="WC11" i="23"/>
  <c r="YO11" i="23"/>
  <c r="VG11" i="23"/>
  <c r="XS11" i="23"/>
  <c r="VY11" i="23"/>
  <c r="YK11" i="23"/>
  <c r="VK11" i="23"/>
  <c r="XW11" i="23"/>
  <c r="WZ11" i="23"/>
  <c r="WK11" i="23"/>
  <c r="VO11" i="23"/>
  <c r="YA11" i="23"/>
  <c r="WG11" i="23"/>
  <c r="VS11" i="23"/>
  <c r="YE11" i="23"/>
  <c r="XH11" i="23"/>
  <c r="WS11" i="23"/>
  <c r="VW11" i="23"/>
  <c r="YI11" i="23"/>
  <c r="WO11" i="23"/>
  <c r="WA11" i="23"/>
  <c r="YM11" i="23"/>
  <c r="VD11" i="23"/>
  <c r="XP11" i="23"/>
  <c r="VE11" i="23"/>
  <c r="XQ11" i="23"/>
  <c r="WU11" i="23"/>
  <c r="VA11" i="23"/>
  <c r="XM11" i="23"/>
  <c r="WY11" i="23"/>
  <c r="WB11" i="23"/>
  <c r="XA11" i="23"/>
  <c r="YQ11" i="23"/>
  <c r="WW11" i="23"/>
  <c r="XI11" i="23"/>
  <c r="XE11" i="23"/>
  <c r="WI11" i="23"/>
  <c r="WQ11" i="23"/>
  <c r="UW11" i="23"/>
  <c r="WM11" i="23"/>
  <c r="YF11" i="23"/>
  <c r="WE11" i="23"/>
  <c r="VL11" i="23"/>
  <c r="VT11" i="23"/>
  <c r="XX11" i="23"/>
  <c r="YO49" i="23"/>
  <c r="YI49" i="23"/>
  <c r="WK49" i="23"/>
  <c r="UY49" i="23"/>
  <c r="YC49" i="23"/>
  <c r="WE49" i="23"/>
  <c r="XJ49" i="23"/>
  <c r="VQ49" i="23"/>
  <c r="WA49" i="23"/>
  <c r="VV49" i="23"/>
  <c r="YP49" i="23"/>
  <c r="VM49" i="23"/>
  <c r="XX49" i="23"/>
  <c r="VH49" i="23"/>
  <c r="XQ49" i="23"/>
  <c r="VD49" i="23"/>
  <c r="XC49" i="23"/>
  <c r="WW49" i="23"/>
  <c r="WR49" i="23"/>
  <c r="XP49" i="23"/>
  <c r="YL49" i="23"/>
  <c r="VZ49" i="23"/>
  <c r="XL49" i="23"/>
  <c r="XG49" i="23"/>
  <c r="WS49" i="23"/>
  <c r="WG49" i="23"/>
  <c r="VY49" i="23"/>
  <c r="YA49" i="23"/>
  <c r="YD49" i="23"/>
  <c r="VR49" i="23"/>
  <c r="XD49" i="23"/>
  <c r="WY49" i="23"/>
  <c r="XE49" i="23"/>
  <c r="VC49" i="23"/>
  <c r="XV49" i="23"/>
  <c r="VJ49" i="23"/>
  <c r="WV49" i="23"/>
  <c r="WQ49" i="23"/>
  <c r="XR49" i="23"/>
  <c r="XH49" i="23"/>
  <c r="WU49" i="23"/>
  <c r="XB49" i="23"/>
  <c r="WH49" i="23"/>
  <c r="XT49" i="23"/>
  <c r="XO49" i="23"/>
  <c r="WF49" i="23"/>
  <c r="WD49" i="23"/>
  <c r="WX49" i="23"/>
  <c r="YE49" i="23"/>
  <c r="YG49" i="23"/>
  <c r="XU49" i="23"/>
  <c r="VI49" i="23"/>
  <c r="WM49" i="23"/>
  <c r="WO49" i="23"/>
  <c r="WP49" i="23"/>
  <c r="XW49" i="23"/>
  <c r="YH49" i="23"/>
  <c r="VS49" i="23"/>
  <c r="XA49" i="23"/>
  <c r="VB49" i="23"/>
  <c r="WI49" i="23"/>
  <c r="UW49" i="23"/>
  <c r="WB49" i="23"/>
  <c r="XM49" i="23"/>
  <c r="YR49" i="23"/>
  <c r="VE49" i="23"/>
  <c r="VF49" i="23"/>
  <c r="UX49" i="23"/>
  <c r="WL49" i="23"/>
  <c r="XZ49" i="23"/>
  <c r="YJ49" i="23"/>
  <c r="VN49" i="23"/>
  <c r="VO49" i="23"/>
  <c r="VG49" i="23"/>
  <c r="WZ49" i="23"/>
  <c r="VA49" i="23"/>
  <c r="YN49" i="23"/>
  <c r="YB49" i="23"/>
  <c r="VW49" i="23"/>
  <c r="VX49" i="23"/>
  <c r="VP49" i="23"/>
  <c r="XK49" i="23"/>
  <c r="VK49" i="23"/>
  <c r="WN49" i="23"/>
  <c r="XY49" i="23"/>
  <c r="YF49" i="23"/>
  <c r="WT49" i="23"/>
  <c r="YQ49" i="23"/>
  <c r="XS49" i="23"/>
  <c r="VL49" i="23"/>
  <c r="VT49" i="23"/>
  <c r="XF49" i="23"/>
  <c r="XI49" i="23"/>
  <c r="UZ49" i="23"/>
  <c r="VU49" i="23"/>
  <c r="WJ49" i="23"/>
  <c r="XN49" i="23"/>
  <c r="YM49" i="23"/>
  <c r="WC49" i="23"/>
  <c r="YK49" i="23"/>
  <c r="YR45" i="23"/>
  <c r="XW45" i="23"/>
  <c r="XB45" i="23"/>
  <c r="WH45" i="23"/>
  <c r="VK45" i="23"/>
  <c r="YH45" i="23"/>
  <c r="XN45" i="23"/>
  <c r="WQ45" i="23"/>
  <c r="VV45" i="23"/>
  <c r="VB45" i="23"/>
  <c r="YM45" i="23"/>
  <c r="XJ45" i="23"/>
  <c r="WI45" i="23"/>
  <c r="VF45" i="23"/>
  <c r="YL45" i="23"/>
  <c r="XG45" i="23"/>
  <c r="WD45" i="23"/>
  <c r="VC45" i="23"/>
  <c r="YE45" i="23"/>
  <c r="XF45" i="23"/>
  <c r="WA45" i="23"/>
  <c r="UX45" i="23"/>
  <c r="YD45" i="23"/>
  <c r="WY45" i="23"/>
  <c r="VZ45" i="23"/>
  <c r="XZ45" i="23"/>
  <c r="WX45" i="23"/>
  <c r="VS45" i="23"/>
  <c r="XV45" i="23"/>
  <c r="WT45" i="23"/>
  <c r="VR45" i="23"/>
  <c r="XR45" i="23"/>
  <c r="XO45" i="23"/>
  <c r="WP45" i="23"/>
  <c r="WL45" i="23"/>
  <c r="VN45" i="23"/>
  <c r="YP45" i="23"/>
  <c r="VJ45" i="23"/>
  <c r="WW45" i="23"/>
  <c r="WR45" i="23"/>
  <c r="WK45" i="23"/>
  <c r="XE45" i="23"/>
  <c r="VA45" i="23"/>
  <c r="XM45" i="23"/>
  <c r="XH45" i="23"/>
  <c r="XA45" i="23"/>
  <c r="WO45" i="23"/>
  <c r="WJ45" i="23"/>
  <c r="YK45" i="23"/>
  <c r="XX45" i="23"/>
  <c r="VE45" i="23"/>
  <c r="YG45" i="23"/>
  <c r="VO45" i="23"/>
  <c r="YA45" i="23"/>
  <c r="VX45" i="23"/>
  <c r="YJ45" i="23"/>
  <c r="YF45" i="23"/>
  <c r="VM45" i="23"/>
  <c r="YO45" i="23"/>
  <c r="VW45" i="23"/>
  <c r="YI45" i="23"/>
  <c r="WF45" i="23"/>
  <c r="VI45" i="23"/>
  <c r="VD45" i="23"/>
  <c r="YN45" i="23"/>
  <c r="VU45" i="23"/>
  <c r="WE45" i="23"/>
  <c r="YQ45" i="23"/>
  <c r="WN45" i="23"/>
  <c r="VQ45" i="23"/>
  <c r="VL45" i="23"/>
  <c r="WC45" i="23"/>
  <c r="WM45" i="23"/>
  <c r="WV45" i="23"/>
  <c r="VY45" i="23"/>
  <c r="VT45" i="23"/>
  <c r="WS45" i="23"/>
  <c r="WU45" i="23"/>
  <c r="XD45" i="23"/>
  <c r="WG45" i="23"/>
  <c r="WB45" i="23"/>
  <c r="XI45" i="23"/>
  <c r="XC45" i="23"/>
  <c r="UZ45" i="23"/>
  <c r="XL45" i="23"/>
  <c r="UY45" i="23"/>
  <c r="XT45" i="23"/>
  <c r="XU45" i="23"/>
  <c r="XQ45" i="23"/>
  <c r="XK45" i="23"/>
  <c r="YC45" i="23"/>
  <c r="XY45" i="23"/>
  <c r="XS45" i="23"/>
  <c r="XP45" i="23"/>
  <c r="VP45" i="23"/>
  <c r="VG45" i="23"/>
  <c r="VH45" i="23"/>
  <c r="YB45" i="23"/>
  <c r="WZ45" i="23"/>
  <c r="UW45" i="23"/>
  <c r="YP15" i="23"/>
  <c r="YF15" i="23"/>
  <c r="WU15" i="23"/>
  <c r="VJ15" i="23"/>
  <c r="YA15" i="23"/>
  <c r="WP15" i="23"/>
  <c r="VF15" i="23"/>
  <c r="XV15" i="23"/>
  <c r="WL15" i="23"/>
  <c r="VB15" i="23"/>
  <c r="XR15" i="23"/>
  <c r="WG15" i="23"/>
  <c r="UX15" i="23"/>
  <c r="XM15" i="23"/>
  <c r="WC15" i="23"/>
  <c r="YJ15" i="23"/>
  <c r="WZ15" i="23"/>
  <c r="VO15" i="23"/>
  <c r="YO15" i="23"/>
  <c r="XI15" i="23"/>
  <c r="XD15" i="23"/>
  <c r="VX15" i="23"/>
  <c r="VT15" i="23"/>
  <c r="WB15" i="23"/>
  <c r="VL15" i="23"/>
  <c r="YG15" i="23"/>
  <c r="XW15" i="23"/>
  <c r="VK15" i="23"/>
  <c r="XP15" i="23"/>
  <c r="WO15" i="23"/>
  <c r="VP15" i="23"/>
  <c r="YK15" i="23"/>
  <c r="VH15" i="23"/>
  <c r="YC15" i="23"/>
  <c r="WK15" i="23"/>
  <c r="VU15" i="23"/>
  <c r="XO15" i="23"/>
  <c r="VD15" i="23"/>
  <c r="XY15" i="23"/>
  <c r="WX15" i="23"/>
  <c r="VY15" i="23"/>
  <c r="VQ15" i="23"/>
  <c r="YL15" i="23"/>
  <c r="WT15" i="23"/>
  <c r="WD15" i="23"/>
  <c r="XG15" i="23"/>
  <c r="VM15" i="23"/>
  <c r="YH15" i="23"/>
  <c r="XH15" i="23"/>
  <c r="WH15" i="23"/>
  <c r="VZ15" i="23"/>
  <c r="XC15" i="23"/>
  <c r="WM15" i="23"/>
  <c r="WY15" i="23"/>
  <c r="VV15" i="23"/>
  <c r="YQ15" i="23"/>
  <c r="UW15" i="23"/>
  <c r="XQ15" i="23"/>
  <c r="WR15" i="23"/>
  <c r="WJ15" i="23"/>
  <c r="XL15" i="23"/>
  <c r="WV15" i="23"/>
  <c r="WQ15" i="23"/>
  <c r="WE15" i="23"/>
  <c r="VE15" i="23"/>
  <c r="XZ15" i="23"/>
  <c r="XA15" i="23"/>
  <c r="WS15" i="23"/>
  <c r="VR15" i="23"/>
  <c r="YN15" i="23"/>
  <c r="VC15" i="23"/>
  <c r="XX15" i="23"/>
  <c r="YE15" i="23"/>
  <c r="VS15" i="23"/>
  <c r="XF15" i="23"/>
  <c r="WF15" i="23"/>
  <c r="VG15" i="23"/>
  <c r="YB15" i="23"/>
  <c r="UZ15" i="23"/>
  <c r="XT15" i="23"/>
  <c r="VA15" i="23"/>
  <c r="XE15" i="23"/>
  <c r="VN15" i="23"/>
  <c r="VI15" i="23"/>
  <c r="XN15" i="23"/>
  <c r="YM15" i="23"/>
  <c r="VW15" i="23"/>
  <c r="XU15" i="23"/>
  <c r="WI15" i="23"/>
  <c r="YI15" i="23"/>
  <c r="YD15" i="23"/>
  <c r="WA15" i="23"/>
  <c r="YR15" i="23"/>
  <c r="UY15" i="23"/>
  <c r="XK15" i="23"/>
  <c r="XJ15" i="23"/>
  <c r="XB15" i="23"/>
  <c r="XS15" i="23"/>
  <c r="WN15" i="23"/>
  <c r="WW15" i="23"/>
  <c r="ACK9" i="23"/>
  <c r="AAP9" i="23"/>
  <c r="AAB9" i="23"/>
  <c r="ACN9" i="23"/>
  <c r="ACM9" i="23"/>
  <c r="YW9" i="23"/>
  <c r="ABI9" i="23"/>
  <c r="ABW9" i="23"/>
  <c r="ZV9" i="23"/>
  <c r="ACH9" i="23"/>
  <c r="ZW9" i="23"/>
  <c r="ACI9" i="23"/>
  <c r="AAV9" i="23"/>
  <c r="AAW9" i="23"/>
  <c r="AAX9" i="23"/>
  <c r="AAJ9" i="23"/>
  <c r="ZE9" i="23"/>
  <c r="ABQ9" i="23"/>
  <c r="AAD9" i="23"/>
  <c r="ACP9" i="23"/>
  <c r="AAE9" i="23"/>
  <c r="ACQ9" i="23"/>
  <c r="ABD9" i="23"/>
  <c r="ABE9" i="23"/>
  <c r="ABF9" i="23"/>
  <c r="AAA9" i="23"/>
  <c r="AAR9" i="23"/>
  <c r="ZC9" i="23"/>
  <c r="ZM9" i="23"/>
  <c r="ABY9" i="23"/>
  <c r="AAL9" i="23"/>
  <c r="AAM9" i="23"/>
  <c r="YZ9" i="23"/>
  <c r="ABL9" i="23"/>
  <c r="ZA9" i="23"/>
  <c r="ABM9" i="23"/>
  <c r="ZB9" i="23"/>
  <c r="ABN9" i="23"/>
  <c r="ABO9" i="23"/>
  <c r="AAZ9" i="23"/>
  <c r="ZS9" i="23"/>
  <c r="ZU9" i="23"/>
  <c r="ACG9" i="23"/>
  <c r="AAT9" i="23"/>
  <c r="AAU9" i="23"/>
  <c r="ZH9" i="23"/>
  <c r="ABT9" i="23"/>
  <c r="ZI9" i="23"/>
  <c r="ABU9" i="23"/>
  <c r="ZJ9" i="23"/>
  <c r="ABV9" i="23"/>
  <c r="YV9" i="23"/>
  <c r="ABH9" i="23"/>
  <c r="AAI9" i="23"/>
  <c r="AAC9" i="23"/>
  <c r="ACO9" i="23"/>
  <c r="ABB9" i="23"/>
  <c r="ABC9" i="23"/>
  <c r="ZP9" i="23"/>
  <c r="ACB9" i="23"/>
  <c r="ZQ9" i="23"/>
  <c r="ACC9" i="23"/>
  <c r="AAH9" i="23"/>
  <c r="ZT9" i="23"/>
  <c r="ACF9" i="23"/>
  <c r="ACE9" i="23"/>
  <c r="ABA9" i="23"/>
  <c r="AAQ9" i="23"/>
  <c r="ZN9" i="23"/>
  <c r="ABZ9" i="23"/>
  <c r="ZO9" i="23"/>
  <c r="ACA9" i="23"/>
  <c r="AAN9" i="23"/>
  <c r="AAO9" i="23"/>
  <c r="AAK9" i="23"/>
  <c r="YX9" i="23"/>
  <c r="ZY9" i="23"/>
  <c r="AAS9" i="23"/>
  <c r="ZF9" i="23"/>
  <c r="AAG9" i="23"/>
  <c r="AAY9" i="23"/>
  <c r="ABJ9" i="23"/>
  <c r="ZX9" i="23"/>
  <c r="ABG9" i="23"/>
  <c r="ABR9" i="23"/>
  <c r="AAF9" i="23"/>
  <c r="ZR9" i="23"/>
  <c r="ZD9" i="23"/>
  <c r="YY9" i="23"/>
  <c r="ACJ9" i="23"/>
  <c r="ACL9" i="23"/>
  <c r="ABX9" i="23"/>
  <c r="ABS9" i="23"/>
  <c r="ZG9" i="23"/>
  <c r="ABK9" i="23"/>
  <c r="ZZ9" i="23"/>
  <c r="ZL9" i="23"/>
  <c r="ACD9" i="23"/>
  <c r="ABP9" i="23"/>
  <c r="ZK9" i="23"/>
  <c r="YM40" i="23"/>
  <c r="XB40" i="23"/>
  <c r="XZ40" i="23"/>
  <c r="VF40" i="23"/>
  <c r="XJ40" i="23"/>
  <c r="WL40" i="23"/>
  <c r="WD40" i="23"/>
  <c r="WT40" i="23"/>
  <c r="VV40" i="23"/>
  <c r="VN40" i="23"/>
  <c r="UX40" i="23"/>
  <c r="XR40" i="23"/>
  <c r="YP40" i="23"/>
  <c r="YH40" i="23"/>
  <c r="WQ40" i="23"/>
  <c r="WO40" i="23"/>
  <c r="YB40" i="23"/>
  <c r="VP40" i="23"/>
  <c r="XA40" i="23"/>
  <c r="YL40" i="23"/>
  <c r="VZ40" i="23"/>
  <c r="XX40" i="23"/>
  <c r="UY40" i="23"/>
  <c r="VS40" i="23"/>
  <c r="XP40" i="23"/>
  <c r="XG40" i="23"/>
  <c r="WG40" i="23"/>
  <c r="XT40" i="23"/>
  <c r="VH40" i="23"/>
  <c r="WS40" i="23"/>
  <c r="YD40" i="23"/>
  <c r="VR40" i="23"/>
  <c r="YN40" i="23"/>
  <c r="VO40" i="23"/>
  <c r="WI40" i="23"/>
  <c r="YF40" i="23"/>
  <c r="VG40" i="23"/>
  <c r="XW40" i="23"/>
  <c r="YK40" i="23"/>
  <c r="VY40" i="23"/>
  <c r="XL40" i="23"/>
  <c r="UZ40" i="23"/>
  <c r="WK40" i="23"/>
  <c r="XV40" i="23"/>
  <c r="VJ40" i="23"/>
  <c r="WE40" i="23"/>
  <c r="WY40" i="23"/>
  <c r="VW40" i="23"/>
  <c r="YC40" i="23"/>
  <c r="VQ40" i="23"/>
  <c r="XD40" i="23"/>
  <c r="YO40" i="23"/>
  <c r="WC40" i="23"/>
  <c r="XN40" i="23"/>
  <c r="VB40" i="23"/>
  <c r="WU40" i="23"/>
  <c r="XO40" i="23"/>
  <c r="YI40" i="23"/>
  <c r="WA40" i="23"/>
  <c r="WW40" i="23"/>
  <c r="YJ40" i="23"/>
  <c r="VX40" i="23"/>
  <c r="XI40" i="23"/>
  <c r="UW40" i="23"/>
  <c r="WH40" i="23"/>
  <c r="XH40" i="23"/>
  <c r="VC40" i="23"/>
  <c r="WZ40" i="23"/>
  <c r="WM40" i="23"/>
  <c r="YR40" i="23"/>
  <c r="VM40" i="23"/>
  <c r="VT40" i="23"/>
  <c r="XC40" i="23"/>
  <c r="WV40" i="23"/>
  <c r="VE40" i="23"/>
  <c r="XK40" i="23"/>
  <c r="WJ40" i="23"/>
  <c r="XS40" i="23"/>
  <c r="WN40" i="23"/>
  <c r="XF40" i="23"/>
  <c r="YA40" i="23"/>
  <c r="XU40" i="23"/>
  <c r="WF40" i="23"/>
  <c r="WX40" i="23"/>
  <c r="YQ40" i="23"/>
  <c r="XM40" i="23"/>
  <c r="YG40" i="23"/>
  <c r="WP40" i="23"/>
  <c r="XE40" i="23"/>
  <c r="XY40" i="23"/>
  <c r="VL40" i="23"/>
  <c r="VK40" i="23"/>
  <c r="WB40" i="23"/>
  <c r="YE40" i="23"/>
  <c r="VD40" i="23"/>
  <c r="VI40" i="23"/>
  <c r="VU40" i="23"/>
  <c r="WR40" i="23"/>
  <c r="VA40" i="23"/>
  <c r="XQ40" i="23"/>
  <c r="YF90" i="23"/>
  <c r="XB90" i="23"/>
  <c r="VK90" i="23"/>
  <c r="YM90" i="23"/>
  <c r="WQ90" i="23"/>
  <c r="VA90" i="23"/>
  <c r="YE90" i="23"/>
  <c r="WJ90" i="23"/>
  <c r="VZ90" i="23"/>
  <c r="VV90" i="23"/>
  <c r="XZ90" i="23"/>
  <c r="VP90" i="23"/>
  <c r="XR90" i="23"/>
  <c r="VD90" i="23"/>
  <c r="XN90" i="23"/>
  <c r="WG90" i="23"/>
  <c r="XF90" i="23"/>
  <c r="WV90" i="23"/>
  <c r="UZ90" i="23"/>
  <c r="YL90" i="23"/>
  <c r="VB90" i="23"/>
  <c r="YN90" i="23"/>
  <c r="VY90" i="23"/>
  <c r="XT90" i="23"/>
  <c r="WU90" i="23"/>
  <c r="YG90" i="23"/>
  <c r="VU90" i="23"/>
  <c r="WX90" i="23"/>
  <c r="VI90" i="23"/>
  <c r="VT90" i="23"/>
  <c r="VX90" i="23"/>
  <c r="WT90" i="23"/>
  <c r="VQ90" i="23"/>
  <c r="YQ90" i="23"/>
  <c r="WE90" i="23"/>
  <c r="XQ90" i="23"/>
  <c r="VE90" i="23"/>
  <c r="XV90" i="23"/>
  <c r="WD90" i="23"/>
  <c r="WF90" i="23"/>
  <c r="WH90" i="23"/>
  <c r="XE90" i="23"/>
  <c r="WA90" i="23"/>
  <c r="YI90" i="23"/>
  <c r="VW90" i="23"/>
  <c r="XI90" i="23"/>
  <c r="UW90" i="23"/>
  <c r="YH90" i="23"/>
  <c r="WO90" i="23"/>
  <c r="WP90" i="23"/>
  <c r="WR90" i="23"/>
  <c r="XP90" i="23"/>
  <c r="WL90" i="23"/>
  <c r="YA90" i="23"/>
  <c r="VO90" i="23"/>
  <c r="XA90" i="23"/>
  <c r="VH90" i="23"/>
  <c r="WY90" i="23"/>
  <c r="XX90" i="23"/>
  <c r="YC90" i="23"/>
  <c r="VN90" i="23"/>
  <c r="XU90" i="23"/>
  <c r="YB90" i="23"/>
  <c r="XC90" i="23"/>
  <c r="YO90" i="23"/>
  <c r="WC90" i="23"/>
  <c r="WN90" i="23"/>
  <c r="UX90" i="23"/>
  <c r="YK90" i="23"/>
  <c r="XG90" i="23"/>
  <c r="XS90" i="23"/>
  <c r="VM90" i="23"/>
  <c r="XW90" i="23"/>
  <c r="VC90" i="23"/>
  <c r="XK90" i="23"/>
  <c r="VR90" i="23"/>
  <c r="WI90" i="23"/>
  <c r="WM90" i="23"/>
  <c r="WB90" i="23"/>
  <c r="VS90" i="23"/>
  <c r="WK90" i="23"/>
  <c r="YD90" i="23"/>
  <c r="VG90" i="23"/>
  <c r="XH90" i="23"/>
  <c r="WS90" i="23"/>
  <c r="VL90" i="23"/>
  <c r="YP90" i="23"/>
  <c r="UY90" i="23"/>
  <c r="WZ90" i="23"/>
  <c r="YJ90" i="23"/>
  <c r="XL90" i="23"/>
  <c r="XJ90" i="23"/>
  <c r="VJ90" i="23"/>
  <c r="XD90" i="23"/>
  <c r="YR90" i="23"/>
  <c r="XY90" i="23"/>
  <c r="XO90" i="23"/>
  <c r="VF90" i="23"/>
  <c r="XM90" i="23"/>
  <c r="WW90" i="23"/>
  <c r="YP95" i="23"/>
  <c r="YR95" i="23"/>
  <c r="XF95" i="23"/>
  <c r="VX95" i="23"/>
  <c r="YF95" i="23"/>
  <c r="WW95" i="23"/>
  <c r="VR95" i="23"/>
  <c r="YD95" i="23"/>
  <c r="WT95" i="23"/>
  <c r="VJ95" i="23"/>
  <c r="XJ95" i="23"/>
  <c r="VF95" i="23"/>
  <c r="XE95" i="23"/>
  <c r="UX95" i="23"/>
  <c r="WR95" i="23"/>
  <c r="WJ95" i="23"/>
  <c r="YJ95" i="23"/>
  <c r="WG95" i="23"/>
  <c r="XR95" i="23"/>
  <c r="VH95" i="23"/>
  <c r="WF95" i="23"/>
  <c r="VT95" i="23"/>
  <c r="XT95" i="23"/>
  <c r="XV95" i="23"/>
  <c r="WX95" i="23"/>
  <c r="WZ95" i="23"/>
  <c r="XX95" i="23"/>
  <c r="XZ95" i="23"/>
  <c r="WB95" i="23"/>
  <c r="YK95" i="23"/>
  <c r="YL95" i="23"/>
  <c r="WO95" i="23"/>
  <c r="UZ95" i="23"/>
  <c r="VA95" i="23"/>
  <c r="WL95" i="23"/>
  <c r="WN95" i="23"/>
  <c r="YN95" i="23"/>
  <c r="VN95" i="23"/>
  <c r="YB95" i="23"/>
  <c r="WD95" i="23"/>
  <c r="WM95" i="23"/>
  <c r="XY95" i="23"/>
  <c r="VM95" i="23"/>
  <c r="WY95" i="23"/>
  <c r="VV95" i="23"/>
  <c r="XN95" i="23"/>
  <c r="VU95" i="23"/>
  <c r="VZ95" i="23"/>
  <c r="WP95" i="23"/>
  <c r="YQ95" i="23"/>
  <c r="WE95" i="23"/>
  <c r="XQ95" i="23"/>
  <c r="VE95" i="23"/>
  <c r="WQ95" i="23"/>
  <c r="WH95" i="23"/>
  <c r="XM95" i="23"/>
  <c r="XD95" i="23"/>
  <c r="YI95" i="23"/>
  <c r="VW95" i="23"/>
  <c r="XI95" i="23"/>
  <c r="UW95" i="23"/>
  <c r="WI95" i="23"/>
  <c r="WV95" i="23"/>
  <c r="VD95" i="23"/>
  <c r="XO95" i="23"/>
  <c r="XG95" i="23"/>
  <c r="VL95" i="23"/>
  <c r="XP95" i="23"/>
  <c r="YA95" i="23"/>
  <c r="VO95" i="23"/>
  <c r="XA95" i="23"/>
  <c r="YM95" i="23"/>
  <c r="WA95" i="23"/>
  <c r="XH95" i="23"/>
  <c r="XB95" i="23"/>
  <c r="YO95" i="23"/>
  <c r="VI95" i="23"/>
  <c r="VY95" i="23"/>
  <c r="VB95" i="23"/>
  <c r="YC95" i="23"/>
  <c r="XS95" i="23"/>
  <c r="VG95" i="23"/>
  <c r="WS95" i="23"/>
  <c r="YE95" i="23"/>
  <c r="VS95" i="23"/>
  <c r="XU95" i="23"/>
  <c r="XC95" i="23"/>
  <c r="VC95" i="23"/>
  <c r="VQ95" i="23"/>
  <c r="YG95" i="23"/>
  <c r="XL95" i="23"/>
  <c r="VP95" i="23"/>
  <c r="XK95" i="23"/>
  <c r="UY95" i="23"/>
  <c r="WK95" i="23"/>
  <c r="XW95" i="23"/>
  <c r="VK95" i="23"/>
  <c r="YH95" i="23"/>
  <c r="WC95" i="23"/>
  <c r="WU95" i="23"/>
  <c r="ACM84" i="23"/>
  <c r="ACO84" i="23"/>
  <c r="ACC84" i="23"/>
  <c r="ACI84" i="23"/>
  <c r="ABV84" i="23"/>
  <c r="ABL84" i="23"/>
  <c r="ABB84" i="23"/>
  <c r="AAP84" i="23"/>
  <c r="AAF84" i="23"/>
  <c r="ZV84" i="23"/>
  <c r="ZJ84" i="23"/>
  <c r="YZ84" i="23"/>
  <c r="ACH84" i="23"/>
  <c r="ABU84" i="23"/>
  <c r="ABK84" i="23"/>
  <c r="ABA84" i="23"/>
  <c r="AAO84" i="23"/>
  <c r="AAE84" i="23"/>
  <c r="ZU84" i="23"/>
  <c r="ZI84" i="23"/>
  <c r="YY84" i="23"/>
  <c r="ACG84" i="23"/>
  <c r="ABT84" i="23"/>
  <c r="ABJ84" i="23"/>
  <c r="AAX84" i="23"/>
  <c r="AAN84" i="23"/>
  <c r="AAD84" i="23"/>
  <c r="ZR84" i="23"/>
  <c r="ZH84" i="23"/>
  <c r="YX84" i="23"/>
  <c r="ACP84" i="23"/>
  <c r="ACB84" i="23"/>
  <c r="ABR84" i="23"/>
  <c r="ABF84" i="23"/>
  <c r="AAV84" i="23"/>
  <c r="AAL84" i="23"/>
  <c r="ZZ84" i="23"/>
  <c r="ZP84" i="23"/>
  <c r="ZF84" i="23"/>
  <c r="ACL84" i="23"/>
  <c r="ACA84" i="23"/>
  <c r="ABQ84" i="23"/>
  <c r="ABE84" i="23"/>
  <c r="AAU84" i="23"/>
  <c r="AAK84" i="23"/>
  <c r="ZY84" i="23"/>
  <c r="ZO84" i="23"/>
  <c r="ZE84" i="23"/>
  <c r="ABS84" i="23"/>
  <c r="AAS84" i="23"/>
  <c r="ZN84" i="23"/>
  <c r="ABN84" i="23"/>
  <c r="AAM84" i="23"/>
  <c r="ZM84" i="23"/>
  <c r="ACQ84" i="23"/>
  <c r="ABM84" i="23"/>
  <c r="AAH84" i="23"/>
  <c r="ZG84" i="23"/>
  <c r="ACK84" i="23"/>
  <c r="ABI84" i="23"/>
  <c r="AAG84" i="23"/>
  <c r="ZB84" i="23"/>
  <c r="ACJ84" i="23"/>
  <c r="ABD84" i="23"/>
  <c r="AAC84" i="23"/>
  <c r="ZA84" i="23"/>
  <c r="ABY84" i="23"/>
  <c r="AAT84" i="23"/>
  <c r="ZQ84" i="23"/>
  <c r="ZX84" i="23"/>
  <c r="ZW84" i="23"/>
  <c r="YW84" i="23"/>
  <c r="ACD84" i="23"/>
  <c r="AAW84" i="23"/>
  <c r="ABC84" i="23"/>
  <c r="ABZ84" i="23"/>
  <c r="ZT84" i="23"/>
  <c r="ACF84" i="23"/>
  <c r="AAB84" i="23"/>
  <c r="ACN84" i="23"/>
  <c r="AAY84" i="23"/>
  <c r="AAJ84" i="23"/>
  <c r="ABG84" i="23"/>
  <c r="AAR84" i="23"/>
  <c r="ZC84" i="23"/>
  <c r="ABO84" i="23"/>
  <c r="AAZ84" i="23"/>
  <c r="ZL84" i="23"/>
  <c r="ABX84" i="23"/>
  <c r="AAI84" i="23"/>
  <c r="ZK84" i="23"/>
  <c r="ZS84" i="23"/>
  <c r="YV84" i="23"/>
  <c r="AAA84" i="23"/>
  <c r="ZD84" i="23"/>
  <c r="AAQ84" i="23"/>
  <c r="ABH84" i="23"/>
  <c r="ABW84" i="23"/>
  <c r="ACE84" i="23"/>
  <c r="ABP84" i="23"/>
  <c r="YA76" i="23"/>
  <c r="XC76" i="23"/>
  <c r="WW76" i="23"/>
  <c r="WG76" i="23"/>
  <c r="WB76" i="23"/>
  <c r="VL76" i="23"/>
  <c r="VG76" i="23"/>
  <c r="XS76" i="23"/>
  <c r="XX76" i="23"/>
  <c r="YN76" i="23"/>
  <c r="WU76" i="23"/>
  <c r="YQ76" i="23"/>
  <c r="WX76" i="23"/>
  <c r="YJ76" i="23"/>
  <c r="VX76" i="23"/>
  <c r="XJ76" i="23"/>
  <c r="UX76" i="23"/>
  <c r="WK76" i="23"/>
  <c r="XW76" i="23"/>
  <c r="VK76" i="23"/>
  <c r="UY76" i="23"/>
  <c r="YK76" i="23"/>
  <c r="WH76" i="23"/>
  <c r="XT76" i="23"/>
  <c r="VH76" i="23"/>
  <c r="WT76" i="23"/>
  <c r="YG76" i="23"/>
  <c r="VU76" i="23"/>
  <c r="XG76" i="23"/>
  <c r="VQ76" i="23"/>
  <c r="WO76" i="23"/>
  <c r="YL76" i="23"/>
  <c r="VZ76" i="23"/>
  <c r="XL76" i="23"/>
  <c r="UZ76" i="23"/>
  <c r="WL76" i="23"/>
  <c r="XY76" i="23"/>
  <c r="VM76" i="23"/>
  <c r="WY76" i="23"/>
  <c r="WM76" i="23"/>
  <c r="XK76" i="23"/>
  <c r="VA76" i="23"/>
  <c r="VI76" i="23"/>
  <c r="YD76" i="23"/>
  <c r="VR76" i="23"/>
  <c r="XD76" i="23"/>
  <c r="YP76" i="23"/>
  <c r="WD76" i="23"/>
  <c r="XQ76" i="23"/>
  <c r="VE76" i="23"/>
  <c r="WQ76" i="23"/>
  <c r="XH76" i="23"/>
  <c r="YF76" i="23"/>
  <c r="VW76" i="23"/>
  <c r="VY76" i="23"/>
  <c r="XU76" i="23"/>
  <c r="XE76" i="23"/>
  <c r="XF76" i="23"/>
  <c r="YR76" i="23"/>
  <c r="WF76" i="23"/>
  <c r="XR76" i="23"/>
  <c r="VF76" i="23"/>
  <c r="WS76" i="23"/>
  <c r="YE76" i="23"/>
  <c r="VS76" i="23"/>
  <c r="YI76" i="23"/>
  <c r="WP76" i="23"/>
  <c r="XZ76" i="23"/>
  <c r="UW76" i="23"/>
  <c r="XN76" i="23"/>
  <c r="VD76" i="23"/>
  <c r="WE76" i="23"/>
  <c r="VJ76" i="23"/>
  <c r="XB76" i="23"/>
  <c r="YM76" i="23"/>
  <c r="VT76" i="23"/>
  <c r="XP76" i="23"/>
  <c r="WZ76" i="23"/>
  <c r="VB76" i="23"/>
  <c r="VV76" i="23"/>
  <c r="XO76" i="23"/>
  <c r="VP76" i="23"/>
  <c r="XM76" i="23"/>
  <c r="VO76" i="23"/>
  <c r="YB76" i="23"/>
  <c r="VN76" i="23"/>
  <c r="WI76" i="23"/>
  <c r="YH76" i="23"/>
  <c r="WJ76" i="23"/>
  <c r="WV76" i="23"/>
  <c r="YO76" i="23"/>
  <c r="WA76" i="23"/>
  <c r="XA76" i="23"/>
  <c r="WN76" i="23"/>
  <c r="XI76" i="23"/>
  <c r="VC76" i="23"/>
  <c r="WR76" i="23"/>
  <c r="XV76" i="23"/>
  <c r="YC76" i="23"/>
  <c r="WC76" i="23"/>
  <c r="YQ17" i="23"/>
  <c r="YB17" i="23"/>
  <c r="UZ17" i="23"/>
  <c r="XR17" i="23"/>
  <c r="XG17" i="23"/>
  <c r="WV17" i="23"/>
  <c r="WL17" i="23"/>
  <c r="YM17" i="23"/>
  <c r="VJ17" i="23"/>
  <c r="WB17" i="23"/>
  <c r="VS17" i="23"/>
  <c r="WU17" i="23"/>
  <c r="WM17" i="23"/>
  <c r="VL17" i="23"/>
  <c r="YP17" i="23"/>
  <c r="XV17" i="23"/>
  <c r="WG17" i="23"/>
  <c r="XP17" i="23"/>
  <c r="WF17" i="23"/>
  <c r="WH17" i="23"/>
  <c r="VZ17" i="23"/>
  <c r="XF17" i="23"/>
  <c r="WX17" i="23"/>
  <c r="VU17" i="23"/>
  <c r="VD17" i="23"/>
  <c r="YG17" i="23"/>
  <c r="YK17" i="23"/>
  <c r="VY17" i="23"/>
  <c r="XH17" i="23"/>
  <c r="WQ17" i="23"/>
  <c r="WS17" i="23"/>
  <c r="WI17" i="23"/>
  <c r="XQ17" i="23"/>
  <c r="XI17" i="23"/>
  <c r="WD17" i="23"/>
  <c r="VM17" i="23"/>
  <c r="YC17" i="23"/>
  <c r="VQ17" i="23"/>
  <c r="WZ17" i="23"/>
  <c r="XB17" i="23"/>
  <c r="XC17" i="23"/>
  <c r="WT17" i="23"/>
  <c r="UY17" i="23"/>
  <c r="YA17" i="23"/>
  <c r="XS17" i="23"/>
  <c r="WN17" i="23"/>
  <c r="VV17" i="23"/>
  <c r="XU17" i="23"/>
  <c r="VI17" i="23"/>
  <c r="WR17" i="23"/>
  <c r="XL17" i="23"/>
  <c r="XN17" i="23"/>
  <c r="XD17" i="23"/>
  <c r="VH17" i="23"/>
  <c r="YL17" i="23"/>
  <c r="VB17" i="23"/>
  <c r="YD17" i="23"/>
  <c r="WY17" i="23"/>
  <c r="WE17" i="23"/>
  <c r="XM17" i="23"/>
  <c r="VA17" i="23"/>
  <c r="WJ17" i="23"/>
  <c r="XW17" i="23"/>
  <c r="UW17" i="23"/>
  <c r="XY17" i="23"/>
  <c r="XO17" i="23"/>
  <c r="WK17" i="23"/>
  <c r="WC17" i="23"/>
  <c r="VC17" i="23"/>
  <c r="YE17" i="23"/>
  <c r="XK17" i="23"/>
  <c r="WO17" i="23"/>
  <c r="XX17" i="23"/>
  <c r="VW17" i="23"/>
  <c r="VX17" i="23"/>
  <c r="VP17" i="23"/>
  <c r="XE17" i="23"/>
  <c r="VF17" i="23"/>
  <c r="WW17" i="23"/>
  <c r="VO17" i="23"/>
  <c r="XJ17" i="23"/>
  <c r="YN17" i="23"/>
  <c r="YI17" i="23"/>
  <c r="UX17" i="23"/>
  <c r="XT17" i="23"/>
  <c r="YF17" i="23"/>
  <c r="VG17" i="23"/>
  <c r="VK17" i="23"/>
  <c r="WA17" i="23"/>
  <c r="XA17" i="23"/>
  <c r="YR17" i="23"/>
  <c r="VE17" i="23"/>
  <c r="VN17" i="23"/>
  <c r="YH17" i="23"/>
  <c r="XZ17" i="23"/>
  <c r="YJ17" i="23"/>
  <c r="VT17" i="23"/>
  <c r="WP17" i="23"/>
  <c r="YO17" i="23"/>
  <c r="VR17" i="23"/>
  <c r="ACN63" i="23"/>
  <c r="ACL63" i="23"/>
  <c r="ABQ63" i="23"/>
  <c r="AAU63" i="23"/>
  <c r="ZZ63" i="23"/>
  <c r="ZH63" i="23"/>
  <c r="ACA63" i="23"/>
  <c r="ABC63" i="23"/>
  <c r="AAE63" i="23"/>
  <c r="ZJ63" i="23"/>
  <c r="ABY63" i="23"/>
  <c r="ABA63" i="23"/>
  <c r="AAC63" i="23"/>
  <c r="ZG63" i="23"/>
  <c r="ABV63" i="23"/>
  <c r="AAX63" i="23"/>
  <c r="ZW63" i="23"/>
  <c r="ZE63" i="23"/>
  <c r="ACQ63" i="23"/>
  <c r="ABS63" i="23"/>
  <c r="AAS63" i="23"/>
  <c r="ZU63" i="23"/>
  <c r="ZB63" i="23"/>
  <c r="ACO63" i="23"/>
  <c r="ABN63" i="23"/>
  <c r="AAP63" i="23"/>
  <c r="ZR63" i="23"/>
  <c r="YZ63" i="23"/>
  <c r="ACD63" i="23"/>
  <c r="ABF63" i="23"/>
  <c r="AAH63" i="23"/>
  <c r="ZM63" i="23"/>
  <c r="ABK63" i="23"/>
  <c r="ABI63" i="23"/>
  <c r="AAM63" i="23"/>
  <c r="AAK63" i="23"/>
  <c r="ZP63" i="23"/>
  <c r="ACG63" i="23"/>
  <c r="YW63" i="23"/>
  <c r="YY63" i="23"/>
  <c r="ACI63" i="23"/>
  <c r="ZO63" i="23"/>
  <c r="ZV63" i="23"/>
  <c r="ACH63" i="23"/>
  <c r="AAF63" i="23"/>
  <c r="ZI63" i="23"/>
  <c r="ABU63" i="23"/>
  <c r="ZC63" i="23"/>
  <c r="ABO63" i="23"/>
  <c r="ZL63" i="23"/>
  <c r="ABX63" i="23"/>
  <c r="AAD63" i="23"/>
  <c r="ACP63" i="23"/>
  <c r="AAN63" i="23"/>
  <c r="ZQ63" i="23"/>
  <c r="ACC63" i="23"/>
  <c r="ZK63" i="23"/>
  <c r="ABW63" i="23"/>
  <c r="ZT63" i="23"/>
  <c r="ACF63" i="23"/>
  <c r="AAL63" i="23"/>
  <c r="AAV63" i="23"/>
  <c r="ZY63" i="23"/>
  <c r="ACK63" i="23"/>
  <c r="ZS63" i="23"/>
  <c r="ACE63" i="23"/>
  <c r="AAB63" i="23"/>
  <c r="AAT63" i="23"/>
  <c r="ABD63" i="23"/>
  <c r="AAG63" i="23"/>
  <c r="AAA63" i="23"/>
  <c r="ACM63" i="23"/>
  <c r="AAJ63" i="23"/>
  <c r="ABB63" i="23"/>
  <c r="ABL63" i="23"/>
  <c r="AAO63" i="23"/>
  <c r="AAI63" i="23"/>
  <c r="AAR63" i="23"/>
  <c r="ZN63" i="23"/>
  <c r="ABZ63" i="23"/>
  <c r="ZX63" i="23"/>
  <c r="ACJ63" i="23"/>
  <c r="ZA63" i="23"/>
  <c r="ABM63" i="23"/>
  <c r="ABG63" i="23"/>
  <c r="ZD63" i="23"/>
  <c r="ABP63" i="23"/>
  <c r="AAZ63" i="23"/>
  <c r="ABH63" i="23"/>
  <c r="YX63" i="23"/>
  <c r="AAW63" i="23"/>
  <c r="ZF63" i="23"/>
  <c r="ABE63" i="23"/>
  <c r="ABJ63" i="23"/>
  <c r="AAQ63" i="23"/>
  <c r="ACB63" i="23"/>
  <c r="YV63" i="23"/>
  <c r="AAY63" i="23"/>
  <c r="ABT63" i="23"/>
  <c r="ABR63" i="23"/>
  <c r="ABP98" i="23"/>
  <c r="AAP98" i="23"/>
  <c r="ZQ98" i="23"/>
  <c r="ABS98" i="23"/>
  <c r="ABZ98" i="23"/>
  <c r="ZN98" i="23"/>
  <c r="AAY98" i="23"/>
  <c r="AAK98" i="23"/>
  <c r="ABD98" i="23"/>
  <c r="ABX98" i="23"/>
  <c r="YV98" i="23"/>
  <c r="ZU98" i="23"/>
  <c r="AAN98" i="23"/>
  <c r="YY98" i="23"/>
  <c r="ABH98" i="23"/>
  <c r="ABR98" i="23"/>
  <c r="ZF98" i="23"/>
  <c r="AAQ98" i="23"/>
  <c r="AAA98" i="23"/>
  <c r="AAS98" i="23"/>
  <c r="ABM98" i="23"/>
  <c r="ACQ98" i="23"/>
  <c r="ZL98" i="23"/>
  <c r="AAC98" i="23"/>
  <c r="ZW98" i="23"/>
  <c r="ZD98" i="23"/>
  <c r="ACK98" i="23"/>
  <c r="ABJ98" i="23"/>
  <c r="YX98" i="23"/>
  <c r="AAI98" i="23"/>
  <c r="ZR98" i="23"/>
  <c r="AAH98" i="23"/>
  <c r="ABC98" i="23"/>
  <c r="ACF98" i="23"/>
  <c r="ZC98" i="23"/>
  <c r="ZT98" i="23"/>
  <c r="AAW98" i="23"/>
  <c r="AAB98" i="23"/>
  <c r="ZJ98" i="23"/>
  <c r="ABB98" i="23"/>
  <c r="ACM98" i="23"/>
  <c r="ACL98" i="23"/>
  <c r="ZI98" i="23"/>
  <c r="ZY98" i="23"/>
  <c r="AAR98" i="23"/>
  <c r="ABU98" i="23"/>
  <c r="ACO98" i="23"/>
  <c r="ZK98" i="23"/>
  <c r="ACA98" i="23"/>
  <c r="ZA98" i="23"/>
  <c r="ABE98" i="23"/>
  <c r="AAJ98" i="23"/>
  <c r="ZM98" i="23"/>
  <c r="AAT98" i="23"/>
  <c r="ACE98" i="23"/>
  <c r="ACB98" i="23"/>
  <c r="YZ98" i="23"/>
  <c r="ZP98" i="23"/>
  <c r="AAG98" i="23"/>
  <c r="ABK98" i="23"/>
  <c r="ACD98" i="23"/>
  <c r="ZB98" i="23"/>
  <c r="ZZ98" i="23"/>
  <c r="ACG98" i="23"/>
  <c r="ABL98" i="23"/>
  <c r="ACH98" i="23"/>
  <c r="ZV98" i="23"/>
  <c r="ABG98" i="23"/>
  <c r="AAV98" i="23"/>
  <c r="ABN98" i="23"/>
  <c r="ACI98" i="23"/>
  <c r="ZE98" i="23"/>
  <c r="AAE98" i="23"/>
  <c r="AAX98" i="23"/>
  <c r="ABV98" i="23"/>
  <c r="AAF98" i="23"/>
  <c r="AAM98" i="23"/>
  <c r="ACJ98" i="23"/>
  <c r="ABT98" i="23"/>
  <c r="ACN98" i="23"/>
  <c r="ACP98" i="23"/>
  <c r="ABY98" i="23"/>
  <c r="ABI98" i="23"/>
  <c r="AAL98" i="23"/>
  <c r="ZG98" i="23"/>
  <c r="ZS98" i="23"/>
  <c r="AAD98" i="23"/>
  <c r="YW98" i="23"/>
  <c r="AAU98" i="23"/>
  <c r="ABW98" i="23"/>
  <c r="ZX98" i="23"/>
  <c r="ABA98" i="23"/>
  <c r="ABF98" i="23"/>
  <c r="AAO98" i="23"/>
  <c r="ZH98" i="23"/>
  <c r="ZO98" i="23"/>
  <c r="AAZ98" i="23"/>
  <c r="ABO98" i="23"/>
  <c r="ABQ98" i="23"/>
  <c r="ACC98" i="23"/>
  <c r="ACL72" i="23"/>
  <c r="ABV72" i="23"/>
  <c r="AAZ72" i="23"/>
  <c r="AAF72" i="23"/>
  <c r="ZJ72" i="23"/>
  <c r="ACK72" i="23"/>
  <c r="ABO72" i="23"/>
  <c r="AAT72" i="23"/>
  <c r="ZY72" i="23"/>
  <c r="ZC72" i="23"/>
  <c r="ACD72" i="23"/>
  <c r="ABH72" i="23"/>
  <c r="AAN72" i="23"/>
  <c r="ZR72" i="23"/>
  <c r="YV72" i="23"/>
  <c r="ABU72" i="23"/>
  <c r="AAO72" i="23"/>
  <c r="ZH72" i="23"/>
  <c r="ABT72" i="23"/>
  <c r="AAI72" i="23"/>
  <c r="YZ72" i="23"/>
  <c r="ABL72" i="23"/>
  <c r="AAD72" i="23"/>
  <c r="YX72" i="23"/>
  <c r="ACP72" i="23"/>
  <c r="ABJ72" i="23"/>
  <c r="AAB72" i="23"/>
  <c r="ACN72" i="23"/>
  <c r="ABE72" i="23"/>
  <c r="ZT72" i="23"/>
  <c r="ABZ72" i="23"/>
  <c r="AAP72" i="23"/>
  <c r="ZI72" i="23"/>
  <c r="ACF72" i="23"/>
  <c r="ACE72" i="23"/>
  <c r="AAY72" i="23"/>
  <c r="ZN72" i="23"/>
  <c r="AAX72" i="23"/>
  <c r="ZS72" i="23"/>
  <c r="AAH72" i="23"/>
  <c r="ZP72" i="23"/>
  <c r="ACI72" i="23"/>
  <c r="ZW72" i="23"/>
  <c r="ABI72" i="23"/>
  <c r="YW72" i="23"/>
  <c r="ACC72" i="23"/>
  <c r="ABB72" i="23"/>
  <c r="AAR72" i="23"/>
  <c r="ZZ72" i="23"/>
  <c r="ACA72" i="23"/>
  <c r="ZO72" i="23"/>
  <c r="ABA72" i="23"/>
  <c r="ZF72" i="23"/>
  <c r="ACM72" i="23"/>
  <c r="ABM72" i="23"/>
  <c r="ABD72" i="23"/>
  <c r="AAJ72" i="23"/>
  <c r="ABS72" i="23"/>
  <c r="ZG72" i="23"/>
  <c r="AAS72" i="23"/>
  <c r="ZQ72" i="23"/>
  <c r="ABW72" i="23"/>
  <c r="ABN72" i="23"/>
  <c r="AAV72" i="23"/>
  <c r="ABK72" i="23"/>
  <c r="YY72" i="23"/>
  <c r="AAK72" i="23"/>
  <c r="AAA72" i="23"/>
  <c r="ZA72" i="23"/>
  <c r="ACH72" i="23"/>
  <c r="ABX72" i="23"/>
  <c r="ABF72" i="23"/>
  <c r="ABC72" i="23"/>
  <c r="ACO72" i="23"/>
  <c r="AAC72" i="23"/>
  <c r="AAL72" i="23"/>
  <c r="ZK72" i="23"/>
  <c r="ZX72" i="23"/>
  <c r="ZD72" i="23"/>
  <c r="ACQ72" i="23"/>
  <c r="AAE72" i="23"/>
  <c r="ABQ72" i="23"/>
  <c r="ZE72" i="23"/>
  <c r="ABR72" i="23"/>
  <c r="AAQ72" i="23"/>
  <c r="ACJ72" i="23"/>
  <c r="ABP72" i="23"/>
  <c r="ACG72" i="23"/>
  <c r="ACB72" i="23"/>
  <c r="ABY72" i="23"/>
  <c r="ZU72" i="23"/>
  <c r="ZV72" i="23"/>
  <c r="ZM72" i="23"/>
  <c r="AAG72" i="23"/>
  <c r="AAW72" i="23"/>
  <c r="ZL72" i="23"/>
  <c r="AAM72" i="23"/>
  <c r="ZB72" i="23"/>
  <c r="AAU72" i="23"/>
  <c r="ABG72" i="23"/>
  <c r="ACM38" i="23"/>
  <c r="ACN38" i="23"/>
  <c r="ABZ38" i="23"/>
  <c r="ABN38" i="23"/>
  <c r="ABA38" i="23"/>
  <c r="AAN38" i="23"/>
  <c r="AAB38" i="23"/>
  <c r="ZN38" i="23"/>
  <c r="ZB38" i="23"/>
  <c r="ACL38" i="23"/>
  <c r="ABY38" i="23"/>
  <c r="ABL38" i="23"/>
  <c r="AAZ38" i="23"/>
  <c r="AAL38" i="23"/>
  <c r="ZZ38" i="23"/>
  <c r="ZM38" i="23"/>
  <c r="YZ38" i="23"/>
  <c r="ACJ38" i="23"/>
  <c r="ABX38" i="23"/>
  <c r="ABJ38" i="23"/>
  <c r="AAX38" i="23"/>
  <c r="AAK38" i="23"/>
  <c r="ZX38" i="23"/>
  <c r="ZL38" i="23"/>
  <c r="YX38" i="23"/>
  <c r="ACH38" i="23"/>
  <c r="ABV38" i="23"/>
  <c r="ABI38" i="23"/>
  <c r="AAV38" i="23"/>
  <c r="AAJ38" i="23"/>
  <c r="ZV38" i="23"/>
  <c r="ZJ38" i="23"/>
  <c r="YW38" i="23"/>
  <c r="ACG38" i="23"/>
  <c r="ABT38" i="23"/>
  <c r="ABH38" i="23"/>
  <c r="AAT38" i="23"/>
  <c r="AAH38" i="23"/>
  <c r="ZU38" i="23"/>
  <c r="ZH38" i="23"/>
  <c r="YV38" i="23"/>
  <c r="ACO38" i="23"/>
  <c r="ACB38" i="23"/>
  <c r="ABP38" i="23"/>
  <c r="ABB38" i="23"/>
  <c r="AAP38" i="23"/>
  <c r="AAC38" i="23"/>
  <c r="ZP38" i="23"/>
  <c r="ZD38" i="23"/>
  <c r="ABF38" i="23"/>
  <c r="ZF38" i="23"/>
  <c r="ABD38" i="23"/>
  <c r="ZE38" i="23"/>
  <c r="AAS38" i="23"/>
  <c r="ACP38" i="23"/>
  <c r="AAR38" i="23"/>
  <c r="ACF38" i="23"/>
  <c r="AAF38" i="23"/>
  <c r="ABQ38" i="23"/>
  <c r="ZR38" i="23"/>
  <c r="ACD38" i="23"/>
  <c r="ABR38" i="23"/>
  <c r="AAD38" i="23"/>
  <c r="ZT38" i="23"/>
  <c r="AAE38" i="23"/>
  <c r="ACQ38" i="23"/>
  <c r="ZY38" i="23"/>
  <c r="ACK38" i="23"/>
  <c r="AAA38" i="23"/>
  <c r="AAM38" i="23"/>
  <c r="AAG38" i="23"/>
  <c r="AAI38" i="23"/>
  <c r="AAU38" i="23"/>
  <c r="AAO38" i="23"/>
  <c r="AAQ38" i="23"/>
  <c r="ABC38" i="23"/>
  <c r="AAW38" i="23"/>
  <c r="AAY38" i="23"/>
  <c r="YY38" i="23"/>
  <c r="ABK38" i="23"/>
  <c r="ABE38" i="23"/>
  <c r="ABG38" i="23"/>
  <c r="ZW38" i="23"/>
  <c r="ACI38" i="23"/>
  <c r="ZQ38" i="23"/>
  <c r="ACC38" i="23"/>
  <c r="ZS38" i="23"/>
  <c r="ACE38" i="23"/>
  <c r="ZA38" i="23"/>
  <c r="ZI38" i="23"/>
  <c r="ZG38" i="23"/>
  <c r="ABM38" i="23"/>
  <c r="ZC38" i="23"/>
  <c r="ZO38" i="23"/>
  <c r="ABU38" i="23"/>
  <c r="ZK38" i="23"/>
  <c r="ABS38" i="23"/>
  <c r="ABO38" i="23"/>
  <c r="ACA38" i="23"/>
  <c r="ABW38" i="23"/>
  <c r="ACP85" i="23"/>
  <c r="ACN85" i="23"/>
  <c r="ACB85" i="23"/>
  <c r="ABN85" i="23"/>
  <c r="ABA85" i="23"/>
  <c r="AAO85" i="23"/>
  <c r="AAB85" i="23"/>
  <c r="ZP85" i="23"/>
  <c r="ZB85" i="23"/>
  <c r="ACG85" i="23"/>
  <c r="ABT85" i="23"/>
  <c r="ABE85" i="23"/>
  <c r="AAP85" i="23"/>
  <c r="ZZ85" i="23"/>
  <c r="ZL85" i="23"/>
  <c r="YW85" i="23"/>
  <c r="ACF85" i="23"/>
  <c r="ABQ85" i="23"/>
  <c r="ABD85" i="23"/>
  <c r="AAN85" i="23"/>
  <c r="ZY85" i="23"/>
  <c r="ZJ85" i="23"/>
  <c r="YV85" i="23"/>
  <c r="ACD85" i="23"/>
  <c r="ABP85" i="23"/>
  <c r="AAZ85" i="23"/>
  <c r="AAK85" i="23"/>
  <c r="ZX85" i="23"/>
  <c r="ZI85" i="23"/>
  <c r="ACO85" i="23"/>
  <c r="ABY85" i="23"/>
  <c r="ABL85" i="23"/>
  <c r="AAW85" i="23"/>
  <c r="AAH85" i="23"/>
  <c r="ZT85" i="23"/>
  <c r="ZE85" i="23"/>
  <c r="ACL85" i="23"/>
  <c r="ABX85" i="23"/>
  <c r="ABI85" i="23"/>
  <c r="AAV85" i="23"/>
  <c r="AAG85" i="23"/>
  <c r="ZR85" i="23"/>
  <c r="ZD85" i="23"/>
  <c r="ACC85" i="23"/>
  <c r="AAR85" i="23"/>
  <c r="ZA85" i="23"/>
  <c r="ABV85" i="23"/>
  <c r="AAJ85" i="23"/>
  <c r="YZ85" i="23"/>
  <c r="ABU85" i="23"/>
  <c r="AAF85" i="23"/>
  <c r="ABM85" i="23"/>
  <c r="AAC85" i="23"/>
  <c r="ABH85" i="23"/>
  <c r="ZU85" i="23"/>
  <c r="ACJ85" i="23"/>
  <c r="AAS85" i="23"/>
  <c r="ZH85" i="23"/>
  <c r="ABF85" i="23"/>
  <c r="AAX85" i="23"/>
  <c r="ZQ85" i="23"/>
  <c r="ZM85" i="23"/>
  <c r="ACK85" i="23"/>
  <c r="AAU85" i="23"/>
  <c r="ZS85" i="23"/>
  <c r="ACE85" i="23"/>
  <c r="ABC85" i="23"/>
  <c r="AAA85" i="23"/>
  <c r="ACM85" i="23"/>
  <c r="ZV85" i="23"/>
  <c r="ACH85" i="23"/>
  <c r="YY85" i="23"/>
  <c r="ABK85" i="23"/>
  <c r="AAI85" i="23"/>
  <c r="AAD85" i="23"/>
  <c r="ZG85" i="23"/>
  <c r="ABS85" i="23"/>
  <c r="AAQ85" i="23"/>
  <c r="AAL85" i="23"/>
  <c r="ZO85" i="23"/>
  <c r="ACA85" i="23"/>
  <c r="AAY85" i="23"/>
  <c r="AAM85" i="23"/>
  <c r="ZK85" i="23"/>
  <c r="ABW85" i="23"/>
  <c r="ZF85" i="23"/>
  <c r="ABR85" i="23"/>
  <c r="ACI85" i="23"/>
  <c r="AAT85" i="23"/>
  <c r="ACQ85" i="23"/>
  <c r="ZC85" i="23"/>
  <c r="ABB85" i="23"/>
  <c r="ABG85" i="23"/>
  <c r="ABJ85" i="23"/>
  <c r="ABO85" i="23"/>
  <c r="ABZ85" i="23"/>
  <c r="AAE85" i="23"/>
  <c r="ZN85" i="23"/>
  <c r="YX85" i="23"/>
  <c r="ZW85" i="23"/>
  <c r="YN60" i="23"/>
  <c r="YQ60" i="23"/>
  <c r="YC60" i="23"/>
  <c r="XR60" i="23"/>
  <c r="XD60" i="23"/>
  <c r="WQ60" i="23"/>
  <c r="WE60" i="23"/>
  <c r="VU60" i="23"/>
  <c r="VI60" i="23"/>
  <c r="UY60" i="23"/>
  <c r="YP60" i="23"/>
  <c r="YB60" i="23"/>
  <c r="XO60" i="23"/>
  <c r="XC60" i="23"/>
  <c r="WO60" i="23"/>
  <c r="WD60" i="23"/>
  <c r="VS60" i="23"/>
  <c r="VH60" i="23"/>
  <c r="UX60" i="23"/>
  <c r="YK60" i="23"/>
  <c r="XZ60" i="23"/>
  <c r="XL60" i="23"/>
  <c r="WY60" i="23"/>
  <c r="WM60" i="23"/>
  <c r="WA60" i="23"/>
  <c r="VP60" i="23"/>
  <c r="VF60" i="23"/>
  <c r="YJ60" i="23"/>
  <c r="XW60" i="23"/>
  <c r="XK60" i="23"/>
  <c r="WW60" i="23"/>
  <c r="WL60" i="23"/>
  <c r="VY60" i="23"/>
  <c r="VO60" i="23"/>
  <c r="VE60" i="23"/>
  <c r="YR60" i="23"/>
  <c r="YE60" i="23"/>
  <c r="XS60" i="23"/>
  <c r="XE60" i="23"/>
  <c r="WT60" i="23"/>
  <c r="WF60" i="23"/>
  <c r="VV60" i="23"/>
  <c r="VK60" i="23"/>
  <c r="UZ60" i="23"/>
  <c r="YM60" i="23"/>
  <c r="XG60" i="23"/>
  <c r="VX60" i="23"/>
  <c r="UW60" i="23"/>
  <c r="YI60" i="23"/>
  <c r="XB60" i="23"/>
  <c r="VW60" i="23"/>
  <c r="YH60" i="23"/>
  <c r="WV60" i="23"/>
  <c r="VQ60" i="23"/>
  <c r="YA60" i="23"/>
  <c r="WU60" i="23"/>
  <c r="VN60" i="23"/>
  <c r="XU60" i="23"/>
  <c r="WN60" i="23"/>
  <c r="VM60" i="23"/>
  <c r="XT60" i="23"/>
  <c r="WI60" i="23"/>
  <c r="VG60" i="23"/>
  <c r="WG60" i="23"/>
  <c r="WC60" i="23"/>
  <c r="VC60" i="23"/>
  <c r="VA60" i="23"/>
  <c r="XJ60" i="23"/>
  <c r="XM60" i="23"/>
  <c r="XA60" i="23"/>
  <c r="XF60" i="23"/>
  <c r="WB60" i="23"/>
  <c r="XQ60" i="23"/>
  <c r="VJ60" i="23"/>
  <c r="XV60" i="23"/>
  <c r="WR60" i="23"/>
  <c r="XY60" i="23"/>
  <c r="VR60" i="23"/>
  <c r="YD60" i="23"/>
  <c r="WZ60" i="23"/>
  <c r="YG60" i="23"/>
  <c r="VZ60" i="23"/>
  <c r="YL60" i="23"/>
  <c r="XH60" i="23"/>
  <c r="WS60" i="23"/>
  <c r="WX60" i="23"/>
  <c r="VT60" i="23"/>
  <c r="YF60" i="23"/>
  <c r="XI60" i="23"/>
  <c r="WH60" i="23"/>
  <c r="XP60" i="23"/>
  <c r="VB60" i="23"/>
  <c r="YO60" i="23"/>
  <c r="WP60" i="23"/>
  <c r="XX60" i="23"/>
  <c r="XN60" i="23"/>
  <c r="VL60" i="23"/>
  <c r="VD60" i="23"/>
  <c r="WK60" i="23"/>
  <c r="WJ60" i="23"/>
  <c r="ACN51" i="23"/>
  <c r="ACD51" i="23"/>
  <c r="ABN51" i="23"/>
  <c r="AAX51" i="23"/>
  <c r="AAH51" i="23"/>
  <c r="ZR51" i="23"/>
  <c r="ZB51" i="23"/>
  <c r="ACQ51" i="23"/>
  <c r="ABY51" i="23"/>
  <c r="ABF51" i="23"/>
  <c r="AAN51" i="23"/>
  <c r="ZW51" i="23"/>
  <c r="ZE51" i="23"/>
  <c r="ACO51" i="23"/>
  <c r="ABV51" i="23"/>
  <c r="ABD51" i="23"/>
  <c r="AAM51" i="23"/>
  <c r="ZU51" i="23"/>
  <c r="YZ51" i="23"/>
  <c r="ACL51" i="23"/>
  <c r="ABT51" i="23"/>
  <c r="ABC51" i="23"/>
  <c r="AAK51" i="23"/>
  <c r="ZP51" i="23"/>
  <c r="YY51" i="23"/>
  <c r="ACJ51" i="23"/>
  <c r="ABS51" i="23"/>
  <c r="ABA51" i="23"/>
  <c r="AAF51" i="23"/>
  <c r="ZO51" i="23"/>
  <c r="YW51" i="23"/>
  <c r="ABL51" i="23"/>
  <c r="AAC51" i="23"/>
  <c r="ABK51" i="23"/>
  <c r="ZZ51" i="23"/>
  <c r="ABI51" i="23"/>
  <c r="ZX51" i="23"/>
  <c r="ACI51" i="23"/>
  <c r="AAV51" i="23"/>
  <c r="ZM51" i="23"/>
  <c r="ACG51" i="23"/>
  <c r="AAU51" i="23"/>
  <c r="ZJ51" i="23"/>
  <c r="ABQ51" i="23"/>
  <c r="AAE51" i="23"/>
  <c r="ACB51" i="23"/>
  <c r="ACA51" i="23"/>
  <c r="AAS51" i="23"/>
  <c r="AAP51" i="23"/>
  <c r="ZH51" i="23"/>
  <c r="ZG51" i="23"/>
  <c r="ABB51" i="23"/>
  <c r="AAO51" i="23"/>
  <c r="ZK51" i="23"/>
  <c r="ABW51" i="23"/>
  <c r="AAB51" i="23"/>
  <c r="YX51" i="23"/>
  <c r="ABJ51" i="23"/>
  <c r="AAW51" i="23"/>
  <c r="ZS51" i="23"/>
  <c r="ACE51" i="23"/>
  <c r="AAJ51" i="23"/>
  <c r="ZF51" i="23"/>
  <c r="ABR51" i="23"/>
  <c r="ABE51" i="23"/>
  <c r="AAA51" i="23"/>
  <c r="ACM51" i="23"/>
  <c r="AAR51" i="23"/>
  <c r="ZN51" i="23"/>
  <c r="ABZ51" i="23"/>
  <c r="ZA51" i="23"/>
  <c r="ABM51" i="23"/>
  <c r="AAI51" i="23"/>
  <c r="AAZ51" i="23"/>
  <c r="ZV51" i="23"/>
  <c r="ACH51" i="23"/>
  <c r="ZI51" i="23"/>
  <c r="ABU51" i="23"/>
  <c r="AAQ51" i="23"/>
  <c r="YV51" i="23"/>
  <c r="ABH51" i="23"/>
  <c r="AAT51" i="23"/>
  <c r="AAG51" i="23"/>
  <c r="ZC51" i="23"/>
  <c r="ABO51" i="23"/>
  <c r="ZT51" i="23"/>
  <c r="ACF51" i="23"/>
  <c r="ABP51" i="23"/>
  <c r="ABX51" i="23"/>
  <c r="AAD51" i="23"/>
  <c r="AAY51" i="23"/>
  <c r="AAL51" i="23"/>
  <c r="ABG51" i="23"/>
  <c r="ACP51" i="23"/>
  <c r="ZQ51" i="23"/>
  <c r="ACK51" i="23"/>
  <c r="ZL51" i="23"/>
  <c r="ZY51" i="23"/>
  <c r="ACC51" i="23"/>
  <c r="ZD51" i="23"/>
  <c r="XT13" i="23"/>
  <c r="YJ13" i="23"/>
  <c r="WH13" i="23"/>
  <c r="XM13" i="23"/>
  <c r="VA13" i="23"/>
  <c r="WM13" i="23"/>
  <c r="XZ13" i="23"/>
  <c r="VN13" i="23"/>
  <c r="XA13" i="23"/>
  <c r="YM13" i="23"/>
  <c r="WA13" i="23"/>
  <c r="VL13" i="23"/>
  <c r="UZ13" i="23"/>
  <c r="VH13" i="23"/>
  <c r="YL13" i="23"/>
  <c r="VZ13" i="23"/>
  <c r="XE13" i="23"/>
  <c r="YQ13" i="23"/>
  <c r="WE13" i="23"/>
  <c r="XR13" i="23"/>
  <c r="VF13" i="23"/>
  <c r="WS13" i="23"/>
  <c r="YE13" i="23"/>
  <c r="VS13" i="23"/>
  <c r="WR13" i="23"/>
  <c r="WB13" i="23"/>
  <c r="WF13" i="23"/>
  <c r="VD13" i="23"/>
  <c r="WN13" i="23"/>
  <c r="YD13" i="23"/>
  <c r="VR13" i="23"/>
  <c r="WW13" i="23"/>
  <c r="YI13" i="23"/>
  <c r="VW13" i="23"/>
  <c r="XJ13" i="23"/>
  <c r="UX13" i="23"/>
  <c r="WK13" i="23"/>
  <c r="XW13" i="23"/>
  <c r="VK13" i="23"/>
  <c r="XX13" i="23"/>
  <c r="VT13" i="23"/>
  <c r="XL13" i="23"/>
  <c r="WJ13" i="23"/>
  <c r="XV13" i="23"/>
  <c r="VJ13" i="23"/>
  <c r="WO13" i="23"/>
  <c r="YA13" i="23"/>
  <c r="VO13" i="23"/>
  <c r="XB13" i="23"/>
  <c r="YO13" i="23"/>
  <c r="WC13" i="23"/>
  <c r="XO13" i="23"/>
  <c r="VC13" i="23"/>
  <c r="WZ13" i="23"/>
  <c r="YR13" i="23"/>
  <c r="XP13" i="23"/>
  <c r="XN13" i="23"/>
  <c r="VB13" i="23"/>
  <c r="WG13" i="23"/>
  <c r="XS13" i="23"/>
  <c r="VG13" i="23"/>
  <c r="WT13" i="23"/>
  <c r="YG13" i="23"/>
  <c r="VU13" i="23"/>
  <c r="XG13" i="23"/>
  <c r="XH13" i="23"/>
  <c r="VP13" i="23"/>
  <c r="YF13" i="23"/>
  <c r="XD13" i="23"/>
  <c r="WP13" i="23"/>
  <c r="XU13" i="23"/>
  <c r="VI13" i="23"/>
  <c r="WU13" i="23"/>
  <c r="YH13" i="23"/>
  <c r="VV13" i="23"/>
  <c r="XI13" i="23"/>
  <c r="UW13" i="23"/>
  <c r="WI13" i="23"/>
  <c r="XK13" i="23"/>
  <c r="VM13" i="23"/>
  <c r="XC13" i="23"/>
  <c r="VE13" i="23"/>
  <c r="YN13" i="23"/>
  <c r="XF13" i="23"/>
  <c r="UY13" i="23"/>
  <c r="WY13" i="23"/>
  <c r="VX13" i="23"/>
  <c r="WX13" i="23"/>
  <c r="YP13" i="23"/>
  <c r="WQ13" i="23"/>
  <c r="YK13" i="23"/>
  <c r="WL13" i="23"/>
  <c r="WV13" i="23"/>
  <c r="VQ13" i="23"/>
  <c r="XQ13" i="23"/>
  <c r="YC13" i="23"/>
  <c r="VY13" i="23"/>
  <c r="WD13" i="23"/>
  <c r="XY13" i="23"/>
  <c r="YB13" i="23"/>
  <c r="ACM53" i="23"/>
  <c r="ACJ53" i="23"/>
  <c r="ABQ53" i="23"/>
  <c r="AAT53" i="23"/>
  <c r="ZX53" i="23"/>
  <c r="ZE53" i="23"/>
  <c r="ACG53" i="23"/>
  <c r="ABZ53" i="23"/>
  <c r="ABD53" i="23"/>
  <c r="AAK53" i="23"/>
  <c r="ZN53" i="23"/>
  <c r="ACO53" i="23"/>
  <c r="ABR53" i="23"/>
  <c r="AAV53" i="23"/>
  <c r="AAC53" i="23"/>
  <c r="ZF53" i="23"/>
  <c r="ACB53" i="23"/>
  <c r="AAS53" i="23"/>
  <c r="ZM53" i="23"/>
  <c r="ABY53" i="23"/>
  <c r="AAN53" i="23"/>
  <c r="ZH53" i="23"/>
  <c r="ABT53" i="23"/>
  <c r="AAL53" i="23"/>
  <c r="YZ53" i="23"/>
  <c r="ABL53" i="23"/>
  <c r="AAF53" i="23"/>
  <c r="YX53" i="23"/>
  <c r="ZV53" i="23"/>
  <c r="ACP53" i="23"/>
  <c r="ZU53" i="23"/>
  <c r="ACH53" i="23"/>
  <c r="ZP53" i="23"/>
  <c r="ABJ53" i="23"/>
  <c r="YW53" i="23"/>
  <c r="ABI53" i="23"/>
  <c r="AAD53" i="23"/>
  <c r="ABB53" i="23"/>
  <c r="ABA53" i="23"/>
  <c r="ZL53" i="23"/>
  <c r="ABX53" i="23"/>
  <c r="ZG53" i="23"/>
  <c r="ABS53" i="23"/>
  <c r="AAO53" i="23"/>
  <c r="ZB53" i="23"/>
  <c r="ABN53" i="23"/>
  <c r="ABG53" i="23"/>
  <c r="ZT53" i="23"/>
  <c r="ACF53" i="23"/>
  <c r="ZO53" i="23"/>
  <c r="ACA53" i="23"/>
  <c r="AAW53" i="23"/>
  <c r="ZJ53" i="23"/>
  <c r="ABV53" i="23"/>
  <c r="ZC53" i="23"/>
  <c r="ABO53" i="23"/>
  <c r="AAB53" i="23"/>
  <c r="ACN53" i="23"/>
  <c r="ZW53" i="23"/>
  <c r="ACI53" i="23"/>
  <c r="ABE53" i="23"/>
  <c r="ZR53" i="23"/>
  <c r="ACD53" i="23"/>
  <c r="ZK53" i="23"/>
  <c r="ABW53" i="23"/>
  <c r="AAJ53" i="23"/>
  <c r="AAE53" i="23"/>
  <c r="ACQ53" i="23"/>
  <c r="ZA53" i="23"/>
  <c r="ABM53" i="23"/>
  <c r="ZZ53" i="23"/>
  <c r="ACL53" i="23"/>
  <c r="ZS53" i="23"/>
  <c r="ACE53" i="23"/>
  <c r="AAR53" i="23"/>
  <c r="AAM53" i="23"/>
  <c r="ZI53" i="23"/>
  <c r="ABU53" i="23"/>
  <c r="AAH53" i="23"/>
  <c r="AAA53" i="23"/>
  <c r="ZD53" i="23"/>
  <c r="ABP53" i="23"/>
  <c r="YY53" i="23"/>
  <c r="ABK53" i="23"/>
  <c r="AAG53" i="23"/>
  <c r="ABF53" i="23"/>
  <c r="AAY53" i="23"/>
  <c r="AAU53" i="23"/>
  <c r="ABC53" i="23"/>
  <c r="AAP53" i="23"/>
  <c r="AAX53" i="23"/>
  <c r="ZQ53" i="23"/>
  <c r="ABH53" i="23"/>
  <c r="ACK53" i="23"/>
  <c r="AAQ53" i="23"/>
  <c r="YV53" i="23"/>
  <c r="AAZ53" i="23"/>
  <c r="AAI53" i="23"/>
  <c r="ACC53" i="23"/>
  <c r="ZY53" i="23"/>
  <c r="ACQ74" i="23"/>
  <c r="ACJ74" i="23"/>
  <c r="AAE74" i="23"/>
  <c r="ABN74" i="23"/>
  <c r="ZF74" i="23"/>
  <c r="AAS74" i="23"/>
  <c r="ZO74" i="23"/>
  <c r="ZB74" i="23"/>
  <c r="ACA74" i="23"/>
  <c r="ABW74" i="23"/>
  <c r="ABH74" i="23"/>
  <c r="ZV74" i="23"/>
  <c r="AAY74" i="23"/>
  <c r="AAJ74" i="23"/>
  <c r="ZN74" i="23"/>
  <c r="ZD74" i="23"/>
  <c r="ACO74" i="23"/>
  <c r="AAG74" i="23"/>
  <c r="ABO74" i="23"/>
  <c r="ACN74" i="23"/>
  <c r="ZS74" i="23"/>
  <c r="AAR74" i="23"/>
  <c r="AAL74" i="23"/>
  <c r="ACF74" i="23"/>
  <c r="AAP74" i="23"/>
  <c r="AAC74" i="23"/>
  <c r="ZR74" i="23"/>
  <c r="ACK74" i="23"/>
  <c r="ZY74" i="23"/>
  <c r="ABF74" i="23"/>
  <c r="ACE74" i="23"/>
  <c r="ZJ74" i="23"/>
  <c r="AAI74" i="23"/>
  <c r="AAZ74" i="23"/>
  <c r="ABD74" i="23"/>
  <c r="AAQ74" i="23"/>
  <c r="AAF74" i="23"/>
  <c r="ZE74" i="23"/>
  <c r="ACC74" i="23"/>
  <c r="ZQ74" i="23"/>
  <c r="AAV74" i="23"/>
  <c r="ABV74" i="23"/>
  <c r="YZ74" i="23"/>
  <c r="ZZ74" i="23"/>
  <c r="ABP74" i="23"/>
  <c r="YV74" i="23"/>
  <c r="ABR74" i="23"/>
  <c r="ABG74" i="23"/>
  <c r="AAU74" i="23"/>
  <c r="ZT74" i="23"/>
  <c r="ABU74" i="23"/>
  <c r="ZI74" i="23"/>
  <c r="AAM74" i="23"/>
  <c r="ABL74" i="23"/>
  <c r="ACL74" i="23"/>
  <c r="ZP74" i="23"/>
  <c r="ACD74" i="23"/>
  <c r="ZK74" i="23"/>
  <c r="ACH74" i="23"/>
  <c r="ABT74" i="23"/>
  <c r="ABI74" i="23"/>
  <c r="AAH74" i="23"/>
  <c r="ABM74" i="23"/>
  <c r="ZA74" i="23"/>
  <c r="AAD74" i="23"/>
  <c r="ABC74" i="23"/>
  <c r="ACB74" i="23"/>
  <c r="ZG74" i="23"/>
  <c r="ZX74" i="23"/>
  <c r="YY74" i="23"/>
  <c r="ABZ74" i="23"/>
  <c r="AAO74" i="23"/>
  <c r="ABX74" i="23"/>
  <c r="ZC74" i="23"/>
  <c r="AAB74" i="23"/>
  <c r="ABA74" i="23"/>
  <c r="ZW74" i="23"/>
  <c r="ABQ74" i="23"/>
  <c r="AAA74" i="23"/>
  <c r="AAX74" i="23"/>
  <c r="AAT74" i="23"/>
  <c r="AAN74" i="23"/>
  <c r="ABK74" i="23"/>
  <c r="AAK74" i="23"/>
  <c r="ABB74" i="23"/>
  <c r="ABE74" i="23"/>
  <c r="ABS74" i="23"/>
  <c r="AAW74" i="23"/>
  <c r="ABJ74" i="23"/>
  <c r="ACI74" i="23"/>
  <c r="ABY74" i="23"/>
  <c r="ACP74" i="23"/>
  <c r="YX74" i="23"/>
  <c r="ZL74" i="23"/>
  <c r="ZM74" i="23"/>
  <c r="ACG74" i="23"/>
  <c r="ZU74" i="23"/>
  <c r="YW74" i="23"/>
  <c r="ZH74" i="23"/>
  <c r="ACM74" i="23"/>
  <c r="ACM66" i="23"/>
  <c r="AAI66" i="23"/>
  <c r="ZC66" i="23"/>
  <c r="ABO66" i="23"/>
  <c r="AAN66" i="23"/>
  <c r="AAV66" i="23"/>
  <c r="AAY66" i="23"/>
  <c r="ABD66" i="23"/>
  <c r="ABU66" i="23"/>
  <c r="ACD66" i="23"/>
  <c r="ACG66" i="23"/>
  <c r="ACB66" i="23"/>
  <c r="ZN66" i="23"/>
  <c r="AAS66" i="23"/>
  <c r="YZ66" i="23"/>
  <c r="ZK66" i="23"/>
  <c r="ABS66" i="23"/>
  <c r="ZF66" i="23"/>
  <c r="AAK66" i="23"/>
  <c r="ABP66" i="23"/>
  <c r="ZD66" i="23"/>
  <c r="AAP66" i="23"/>
  <c r="AAF66" i="23"/>
  <c r="AAQ66" i="23"/>
  <c r="ZH66" i="23"/>
  <c r="ZP66" i="23"/>
  <c r="ZS66" i="23"/>
  <c r="ZX66" i="23"/>
  <c r="ABZ66" i="23"/>
  <c r="AAL66" i="23"/>
  <c r="ABQ66" i="23"/>
  <c r="ZE66" i="23"/>
  <c r="AAJ66" i="23"/>
  <c r="ABW66" i="23"/>
  <c r="ZJ66" i="23"/>
  <c r="ABX66" i="23"/>
  <c r="AAT66" i="23"/>
  <c r="AAC66" i="23"/>
  <c r="AAR66" i="23"/>
  <c r="ABF66" i="23"/>
  <c r="ABV66" i="23"/>
  <c r="ZI66" i="23"/>
  <c r="AAM66" i="23"/>
  <c r="ACQ66" i="23"/>
  <c r="AAD66" i="23"/>
  <c r="ZU66" i="23"/>
  <c r="AAB66" i="23"/>
  <c r="AAX66" i="23"/>
  <c r="ABM66" i="23"/>
  <c r="ZA66" i="23"/>
  <c r="AAE66" i="23"/>
  <c r="ACP66" i="23"/>
  <c r="ZV66" i="23"/>
  <c r="ZM66" i="23"/>
  <c r="ZT66" i="23"/>
  <c r="AAH66" i="23"/>
  <c r="ABE66" i="23"/>
  <c r="ACL66" i="23"/>
  <c r="ZW66" i="23"/>
  <c r="ACH66" i="23"/>
  <c r="YX66" i="23"/>
  <c r="YW66" i="23"/>
  <c r="ZL66" i="23"/>
  <c r="ZZ66" i="23"/>
  <c r="AAW66" i="23"/>
  <c r="ACC66" i="23"/>
  <c r="ZO66" i="23"/>
  <c r="ABR66" i="23"/>
  <c r="ACJ66" i="23"/>
  <c r="ACI66" i="23"/>
  <c r="YV66" i="23"/>
  <c r="ZR66" i="23"/>
  <c r="AAO66" i="23"/>
  <c r="ABT66" i="23"/>
  <c r="ZG66" i="23"/>
  <c r="ABB66" i="23"/>
  <c r="ABA66" i="23"/>
  <c r="AAZ66" i="23"/>
  <c r="ABN66" i="23"/>
  <c r="ACE66" i="23"/>
  <c r="ZQ66" i="23"/>
  <c r="AAU66" i="23"/>
  <c r="ABG66" i="23"/>
  <c r="ACK66" i="23"/>
  <c r="ZB66" i="23"/>
  <c r="ABJ66" i="23"/>
  <c r="ACN66" i="23"/>
  <c r="ACA66" i="23"/>
  <c r="AAG66" i="23"/>
  <c r="ABI66" i="23"/>
  <c r="ZY66" i="23"/>
  <c r="ABY66" i="23"/>
  <c r="ABK66" i="23"/>
  <c r="ACF66" i="23"/>
  <c r="AAA66" i="23"/>
  <c r="ABL66" i="23"/>
  <c r="ABH66" i="23"/>
  <c r="ACO66" i="23"/>
  <c r="ABC66" i="23"/>
  <c r="YY66" i="23"/>
  <c r="ACL79" i="23"/>
  <c r="ABL79" i="23"/>
  <c r="AAA79" i="23"/>
  <c r="ABC79" i="23"/>
  <c r="ZS79" i="23"/>
  <c r="AAT79" i="23"/>
  <c r="YZ79" i="23"/>
  <c r="ACI79" i="23"/>
  <c r="AAK79" i="23"/>
  <c r="ACG79" i="23"/>
  <c r="AAJ79" i="23"/>
  <c r="ABN79" i="23"/>
  <c r="ZJ79" i="23"/>
  <c r="AAB79" i="23"/>
  <c r="ZR79" i="23"/>
  <c r="ZH79" i="23"/>
  <c r="YY79" i="23"/>
  <c r="ABX79" i="23"/>
  <c r="AAS79" i="23"/>
  <c r="ABB79" i="23"/>
  <c r="ABW79" i="23"/>
  <c r="AAI79" i="23"/>
  <c r="ZK79" i="23"/>
  <c r="ACJ79" i="23"/>
  <c r="ABP79" i="23"/>
  <c r="AAW79" i="23"/>
  <c r="ACH79" i="23"/>
  <c r="AAN79" i="23"/>
  <c r="ZN79" i="23"/>
  <c r="ACN79" i="23"/>
  <c r="ZF79" i="23"/>
  <c r="ACE79" i="23"/>
  <c r="AAR79" i="23"/>
  <c r="ZT79" i="23"/>
  <c r="ZC79" i="23"/>
  <c r="ACA79" i="23"/>
  <c r="AAO79" i="23"/>
  <c r="ABZ79" i="23"/>
  <c r="AAX79" i="23"/>
  <c r="ZW79" i="23"/>
  <c r="ZO79" i="23"/>
  <c r="ACO79" i="23"/>
  <c r="ABA79" i="23"/>
  <c r="AAC79" i="23"/>
  <c r="ZL79" i="23"/>
  <c r="AAG79" i="23"/>
  <c r="ABR79" i="23"/>
  <c r="ABG79" i="23"/>
  <c r="AAF79" i="23"/>
  <c r="ZX79" i="23"/>
  <c r="ABK79" i="23"/>
  <c r="AAL79" i="23"/>
  <c r="ZU79" i="23"/>
  <c r="ACK79" i="23"/>
  <c r="ZY79" i="23"/>
  <c r="ABJ79" i="23"/>
  <c r="ABQ79" i="23"/>
  <c r="AAP79" i="23"/>
  <c r="AAH79" i="23"/>
  <c r="YX79" i="23"/>
  <c r="ABV79" i="23"/>
  <c r="AAU79" i="23"/>
  <c r="AAD79" i="23"/>
  <c r="ACC79" i="23"/>
  <c r="ZQ79" i="23"/>
  <c r="ZD79" i="23"/>
  <c r="ACB79" i="23"/>
  <c r="AAY79" i="23"/>
  <c r="AAQ79" i="23"/>
  <c r="ZZ79" i="23"/>
  <c r="ZB79" i="23"/>
  <c r="ABY79" i="23"/>
  <c r="ABF79" i="23"/>
  <c r="ABE79" i="23"/>
  <c r="ACP79" i="23"/>
  <c r="AAE79" i="23"/>
  <c r="ZE79" i="23"/>
  <c r="ACD79" i="23"/>
  <c r="YW79" i="23"/>
  <c r="ABT79" i="23"/>
  <c r="ZG79" i="23"/>
  <c r="ZM79" i="23"/>
  <c r="ZP79" i="23"/>
  <c r="ZV79" i="23"/>
  <c r="YV79" i="23"/>
  <c r="ACF79" i="23"/>
  <c r="ABD79" i="23"/>
  <c r="AAM79" i="23"/>
  <c r="ACM79" i="23"/>
  <c r="ABH79" i="23"/>
  <c r="AAZ79" i="23"/>
  <c r="ACQ79" i="23"/>
  <c r="ABO79" i="23"/>
  <c r="AAV79" i="23"/>
  <c r="ABS79" i="23"/>
  <c r="ABI79" i="23"/>
  <c r="ABU79" i="23"/>
  <c r="ZA79" i="23"/>
  <c r="ABM79" i="23"/>
  <c r="ZI79" i="23"/>
  <c r="YM46" i="23"/>
  <c r="XZ46" i="23"/>
  <c r="XE46" i="23"/>
  <c r="WK46" i="23"/>
  <c r="VN46" i="23"/>
  <c r="YK46" i="23"/>
  <c r="XQ46" i="23"/>
  <c r="WT46" i="23"/>
  <c r="VY46" i="23"/>
  <c r="VE46" i="23"/>
  <c r="XU46" i="23"/>
  <c r="WS46" i="23"/>
  <c r="VQ46" i="23"/>
  <c r="XR46" i="23"/>
  <c r="WO46" i="23"/>
  <c r="VM46" i="23"/>
  <c r="YP46" i="23"/>
  <c r="XM46" i="23"/>
  <c r="WL46" i="23"/>
  <c r="VI46" i="23"/>
  <c r="YO46" i="23"/>
  <c r="XJ46" i="23"/>
  <c r="WG46" i="23"/>
  <c r="VF46" i="23"/>
  <c r="YH46" i="23"/>
  <c r="XI46" i="23"/>
  <c r="WD46" i="23"/>
  <c r="VA46" i="23"/>
  <c r="YG46" i="23"/>
  <c r="XB46" i="23"/>
  <c r="WC46" i="23"/>
  <c r="UX46" i="23"/>
  <c r="YC46" i="23"/>
  <c r="XY46" i="23"/>
  <c r="XA46" i="23"/>
  <c r="WW46" i="23"/>
  <c r="VV46" i="23"/>
  <c r="VU46" i="23"/>
  <c r="UW46" i="23"/>
  <c r="VT46" i="23"/>
  <c r="YF46" i="23"/>
  <c r="VG46" i="23"/>
  <c r="XS46" i="23"/>
  <c r="UZ46" i="23"/>
  <c r="XL46" i="23"/>
  <c r="WB46" i="23"/>
  <c r="YN46" i="23"/>
  <c r="WJ46" i="23"/>
  <c r="VW46" i="23"/>
  <c r="YI46" i="23"/>
  <c r="VP46" i="23"/>
  <c r="YB46" i="23"/>
  <c r="VL46" i="23"/>
  <c r="XX46" i="23"/>
  <c r="UY46" i="23"/>
  <c r="XK46" i="23"/>
  <c r="YA46" i="23"/>
  <c r="XT46" i="23"/>
  <c r="WP46" i="23"/>
  <c r="XG46" i="23"/>
  <c r="VD46" i="23"/>
  <c r="YQ46" i="23"/>
  <c r="YJ46" i="23"/>
  <c r="WX46" i="23"/>
  <c r="VC46" i="23"/>
  <c r="XO46" i="23"/>
  <c r="WR46" i="23"/>
  <c r="VH46" i="23"/>
  <c r="YR46" i="23"/>
  <c r="XF46" i="23"/>
  <c r="VK46" i="23"/>
  <c r="XW46" i="23"/>
  <c r="WZ46" i="23"/>
  <c r="VO46" i="23"/>
  <c r="VX46" i="23"/>
  <c r="VB46" i="23"/>
  <c r="XN46" i="23"/>
  <c r="VS46" i="23"/>
  <c r="YE46" i="23"/>
  <c r="XH46" i="23"/>
  <c r="WE46" i="23"/>
  <c r="WF46" i="23"/>
  <c r="VJ46" i="23"/>
  <c r="XV46" i="23"/>
  <c r="WA46" i="23"/>
  <c r="XP46" i="23"/>
  <c r="WM46" i="23"/>
  <c r="WN46" i="23"/>
  <c r="VR46" i="23"/>
  <c r="YD46" i="23"/>
  <c r="WI46" i="23"/>
  <c r="WU46" i="23"/>
  <c r="WQ46" i="23"/>
  <c r="WY46" i="23"/>
  <c r="WV46" i="23"/>
  <c r="VZ46" i="23"/>
  <c r="XD46" i="23"/>
  <c r="WH46" i="23"/>
  <c r="YL46" i="23"/>
  <c r="XC46" i="23"/>
  <c r="ACC29" i="23"/>
  <c r="ACM29" i="23"/>
  <c r="ZI29" i="23"/>
  <c r="ABV29" i="23"/>
  <c r="ABU29" i="23"/>
  <c r="AAY29" i="23"/>
  <c r="AAX29" i="23"/>
  <c r="AAG29" i="23"/>
  <c r="AAA29" i="23"/>
  <c r="ZJ29" i="23"/>
  <c r="ZC29" i="23"/>
  <c r="ABE29" i="23"/>
  <c r="ABF29" i="23"/>
  <c r="ZZ29" i="23"/>
  <c r="ABW29" i="23"/>
  <c r="ABK29" i="23"/>
  <c r="YY29" i="23"/>
  <c r="AAL29" i="23"/>
  <c r="AAW29" i="23"/>
  <c r="ABC29" i="23"/>
  <c r="ABO29" i="23"/>
  <c r="AAU29" i="23"/>
  <c r="ACH29" i="23"/>
  <c r="ACL29" i="23"/>
  <c r="AAH29" i="23"/>
  <c r="AAI29" i="23"/>
  <c r="ACA29" i="23"/>
  <c r="ZO29" i="23"/>
  <c r="ABB29" i="23"/>
  <c r="AAM29" i="23"/>
  <c r="AAT29" i="23"/>
  <c r="ABY29" i="23"/>
  <c r="ZM29" i="23"/>
  <c r="AAZ29" i="23"/>
  <c r="ACJ29" i="23"/>
  <c r="ZX29" i="23"/>
  <c r="ZK29" i="23"/>
  <c r="AAE29" i="23"/>
  <c r="AAD29" i="23"/>
  <c r="ABQ29" i="23"/>
  <c r="ZE29" i="23"/>
  <c r="AAR29" i="23"/>
  <c r="ACB29" i="23"/>
  <c r="ZP29" i="23"/>
  <c r="ZA29" i="23"/>
  <c r="ZW29" i="23"/>
  <c r="ZV29" i="23"/>
  <c r="ABI29" i="23"/>
  <c r="YW29" i="23"/>
  <c r="AAJ29" i="23"/>
  <c r="ABT29" i="23"/>
  <c r="ZH29" i="23"/>
  <c r="ZS29" i="23"/>
  <c r="ZB29" i="23"/>
  <c r="ZQ29" i="23"/>
  <c r="ZG29" i="23"/>
  <c r="ZN29" i="23"/>
  <c r="ABA29" i="23"/>
  <c r="ACN29" i="23"/>
  <c r="AAB29" i="23"/>
  <c r="ABL29" i="23"/>
  <c r="YZ29" i="23"/>
  <c r="AAP29" i="23"/>
  <c r="ZY29" i="23"/>
  <c r="ACP29" i="23"/>
  <c r="ZF29" i="23"/>
  <c r="AAS29" i="23"/>
  <c r="ACF29" i="23"/>
  <c r="ZT29" i="23"/>
  <c r="ABD29" i="23"/>
  <c r="ZR29" i="23"/>
  <c r="ABM29" i="23"/>
  <c r="AAQ29" i="23"/>
  <c r="ABS29" i="23"/>
  <c r="ABJ29" i="23"/>
  <c r="ACG29" i="23"/>
  <c r="ZU29" i="23"/>
  <c r="ABH29" i="23"/>
  <c r="YV29" i="23"/>
  <c r="AAF29" i="23"/>
  <c r="ACD29" i="23"/>
  <c r="ACQ29" i="23"/>
  <c r="ABX29" i="23"/>
  <c r="ABN29" i="23"/>
  <c r="ACI29" i="23"/>
  <c r="ABP29" i="23"/>
  <c r="ACK29" i="23"/>
  <c r="ABZ29" i="23"/>
  <c r="ZL29" i="23"/>
  <c r="ABR29" i="23"/>
  <c r="ZD29" i="23"/>
  <c r="YX29" i="23"/>
  <c r="AAV29" i="23"/>
  <c r="ACE29" i="23"/>
  <c r="AAC29" i="23"/>
  <c r="ABG29" i="23"/>
  <c r="AAN29" i="23"/>
  <c r="AAO29" i="23"/>
  <c r="AAK29" i="23"/>
  <c r="ACO29" i="23"/>
  <c r="ACK50" i="23"/>
  <c r="ACL50" i="23"/>
  <c r="ABV50" i="23"/>
  <c r="ABF50" i="23"/>
  <c r="AAP50" i="23"/>
  <c r="ZZ50" i="23"/>
  <c r="ZJ50" i="23"/>
  <c r="ACI50" i="23"/>
  <c r="ABQ50" i="23"/>
  <c r="AAZ50" i="23"/>
  <c r="AAH50" i="23"/>
  <c r="ZO50" i="23"/>
  <c r="YW50" i="23"/>
  <c r="ACG50" i="23"/>
  <c r="ABP50" i="23"/>
  <c r="AAX50" i="23"/>
  <c r="AAE50" i="23"/>
  <c r="ZM50" i="23"/>
  <c r="YV50" i="23"/>
  <c r="ACF50" i="23"/>
  <c r="ABN50" i="23"/>
  <c r="AAU50" i="23"/>
  <c r="AAC50" i="23"/>
  <c r="ZL50" i="23"/>
  <c r="ACD50" i="23"/>
  <c r="ABK50" i="23"/>
  <c r="AAS50" i="23"/>
  <c r="AAB50" i="23"/>
  <c r="ZG50" i="23"/>
  <c r="ACQ50" i="23"/>
  <c r="ABH50" i="23"/>
  <c r="ZU50" i="23"/>
  <c r="ACO50" i="23"/>
  <c r="ABC50" i="23"/>
  <c r="ZT50" i="23"/>
  <c r="ACN50" i="23"/>
  <c r="ABA50" i="23"/>
  <c r="ZR50" i="23"/>
  <c r="ACA50" i="23"/>
  <c r="AAR50" i="23"/>
  <c r="ZE50" i="23"/>
  <c r="ABY50" i="23"/>
  <c r="AAM50" i="23"/>
  <c r="ZD50" i="23"/>
  <c r="ABI50" i="23"/>
  <c r="ZW50" i="23"/>
  <c r="AAK50" i="23"/>
  <c r="AAJ50" i="23"/>
  <c r="ZB50" i="23"/>
  <c r="YY50" i="23"/>
  <c r="ABS50" i="23"/>
  <c r="ABX50" i="23"/>
  <c r="AAA50" i="23"/>
  <c r="ACM50" i="23"/>
  <c r="ZN50" i="23"/>
  <c r="ABZ50" i="23"/>
  <c r="AAN50" i="23"/>
  <c r="ABE50" i="23"/>
  <c r="AAI50" i="23"/>
  <c r="ZV50" i="23"/>
  <c r="ACH50" i="23"/>
  <c r="AAV50" i="23"/>
  <c r="ZA50" i="23"/>
  <c r="ABM50" i="23"/>
  <c r="AAQ50" i="23"/>
  <c r="AAD50" i="23"/>
  <c r="ACP50" i="23"/>
  <c r="ABD50" i="23"/>
  <c r="ZI50" i="23"/>
  <c r="ABU50" i="23"/>
  <c r="AAY50" i="23"/>
  <c r="AAL50" i="23"/>
  <c r="YZ50" i="23"/>
  <c r="ABL50" i="23"/>
  <c r="ZQ50" i="23"/>
  <c r="ACC50" i="23"/>
  <c r="ABG50" i="23"/>
  <c r="AAT50" i="23"/>
  <c r="ZH50" i="23"/>
  <c r="ABT50" i="23"/>
  <c r="ZY50" i="23"/>
  <c r="ZS50" i="23"/>
  <c r="ACE50" i="23"/>
  <c r="ZF50" i="23"/>
  <c r="ABR50" i="23"/>
  <c r="AAF50" i="23"/>
  <c r="AAW50" i="23"/>
  <c r="ABO50" i="23"/>
  <c r="ACB50" i="23"/>
  <c r="ABW50" i="23"/>
  <c r="YX50" i="23"/>
  <c r="ACJ50" i="23"/>
  <c r="ABB50" i="23"/>
  <c r="ABJ50" i="23"/>
  <c r="AAG50" i="23"/>
  <c r="ZK50" i="23"/>
  <c r="ZX50" i="23"/>
  <c r="AAO50" i="23"/>
  <c r="ZC50" i="23"/>
  <c r="ZP50" i="23"/>
  <c r="ACL30" i="23"/>
  <c r="ACH30" i="23"/>
  <c r="ABR30" i="23"/>
  <c r="ABB30" i="23"/>
  <c r="AAL30" i="23"/>
  <c r="ZV30" i="23"/>
  <c r="ZF30" i="23"/>
  <c r="ACG30" i="23"/>
  <c r="ABQ30" i="23"/>
  <c r="ABA30" i="23"/>
  <c r="AAK30" i="23"/>
  <c r="ZU30" i="23"/>
  <c r="ZE30" i="23"/>
  <c r="ACF30" i="23"/>
  <c r="ABP30" i="23"/>
  <c r="AAZ30" i="23"/>
  <c r="AAJ30" i="23"/>
  <c r="ZT30" i="23"/>
  <c r="ZD30" i="23"/>
  <c r="ACQ30" i="23"/>
  <c r="ACA30" i="23"/>
  <c r="ABK30" i="23"/>
  <c r="AAU30" i="23"/>
  <c r="AAE30" i="23"/>
  <c r="ZO30" i="23"/>
  <c r="YY30" i="23"/>
  <c r="ACI30" i="23"/>
  <c r="ABC30" i="23"/>
  <c r="ZW30" i="23"/>
  <c r="ABZ30" i="23"/>
  <c r="AAT30" i="23"/>
  <c r="ZN30" i="23"/>
  <c r="ABY30" i="23"/>
  <c r="AAS30" i="23"/>
  <c r="ZM30" i="23"/>
  <c r="ABX30" i="23"/>
  <c r="AAR30" i="23"/>
  <c r="ZL30" i="23"/>
  <c r="ABS30" i="23"/>
  <c r="AAM30" i="23"/>
  <c r="ZG30" i="23"/>
  <c r="ACN30" i="23"/>
  <c r="ABH30" i="23"/>
  <c r="AAB30" i="23"/>
  <c r="YV30" i="23"/>
  <c r="YX30" i="23"/>
  <c r="YW30" i="23"/>
  <c r="ACP30" i="23"/>
  <c r="ACO30" i="23"/>
  <c r="ABJ30" i="23"/>
  <c r="AAC30" i="23"/>
  <c r="ABI30" i="23"/>
  <c r="AAD30" i="23"/>
  <c r="ZK30" i="23"/>
  <c r="ABW30" i="23"/>
  <c r="AAV30" i="23"/>
  <c r="ZI30" i="23"/>
  <c r="ABU30" i="23"/>
  <c r="ZZ30" i="23"/>
  <c r="ZS30" i="23"/>
  <c r="ACE30" i="23"/>
  <c r="ABD30" i="23"/>
  <c r="ZQ30" i="23"/>
  <c r="ACC30" i="23"/>
  <c r="AAH30" i="23"/>
  <c r="AAA30" i="23"/>
  <c r="ACM30" i="23"/>
  <c r="YZ30" i="23"/>
  <c r="ABL30" i="23"/>
  <c r="ZY30" i="23"/>
  <c r="ACK30" i="23"/>
  <c r="AAP30" i="23"/>
  <c r="AAI30" i="23"/>
  <c r="ZH30" i="23"/>
  <c r="ABT30" i="23"/>
  <c r="AAG30" i="23"/>
  <c r="AAX30" i="23"/>
  <c r="AAQ30" i="23"/>
  <c r="ZP30" i="23"/>
  <c r="ACB30" i="23"/>
  <c r="AAO30" i="23"/>
  <c r="ABF30" i="23"/>
  <c r="ZC30" i="23"/>
  <c r="ABO30" i="23"/>
  <c r="AAN30" i="23"/>
  <c r="ZA30" i="23"/>
  <c r="ABM30" i="23"/>
  <c r="ZR30" i="23"/>
  <c r="ACD30" i="23"/>
  <c r="ABN30" i="23"/>
  <c r="ABV30" i="23"/>
  <c r="AAY30" i="23"/>
  <c r="ABG30" i="23"/>
  <c r="ZX30" i="23"/>
  <c r="AAW30" i="23"/>
  <c r="ZJ30" i="23"/>
  <c r="AAF30" i="23"/>
  <c r="ACJ30" i="23"/>
  <c r="ZB30" i="23"/>
  <c r="ABE30" i="23"/>
  <c r="YM85" i="23"/>
  <c r="YP85" i="23"/>
  <c r="YC85" i="23"/>
  <c r="XQ85" i="23"/>
  <c r="XD85" i="23"/>
  <c r="WP85" i="23"/>
  <c r="WD85" i="23"/>
  <c r="VQ85" i="23"/>
  <c r="VE85" i="23"/>
  <c r="YO85" i="23"/>
  <c r="YB85" i="23"/>
  <c r="XN85" i="23"/>
  <c r="XB85" i="23"/>
  <c r="WO85" i="23"/>
  <c r="WC85" i="23"/>
  <c r="VP85" i="23"/>
  <c r="VB85" i="23"/>
  <c r="YL85" i="23"/>
  <c r="XZ85" i="23"/>
  <c r="XM85" i="23"/>
  <c r="XA85" i="23"/>
  <c r="WN85" i="23"/>
  <c r="VZ85" i="23"/>
  <c r="VN85" i="23"/>
  <c r="VA85" i="23"/>
  <c r="YK85" i="23"/>
  <c r="XY85" i="23"/>
  <c r="XL85" i="23"/>
  <c r="WX85" i="23"/>
  <c r="WL85" i="23"/>
  <c r="VY85" i="23"/>
  <c r="VM85" i="23"/>
  <c r="UZ85" i="23"/>
  <c r="YJ85" i="23"/>
  <c r="XV85" i="23"/>
  <c r="XJ85" i="23"/>
  <c r="WW85" i="23"/>
  <c r="WK85" i="23"/>
  <c r="VX85" i="23"/>
  <c r="VJ85" i="23"/>
  <c r="UX85" i="23"/>
  <c r="YR85" i="23"/>
  <c r="YD85" i="23"/>
  <c r="XR85" i="23"/>
  <c r="XE85" i="23"/>
  <c r="WS85" i="23"/>
  <c r="WF85" i="23"/>
  <c r="VR85" i="23"/>
  <c r="VF85" i="23"/>
  <c r="XU85" i="23"/>
  <c r="VV85" i="23"/>
  <c r="XT85" i="23"/>
  <c r="VU85" i="23"/>
  <c r="XF85" i="23"/>
  <c r="VH85" i="23"/>
  <c r="WV85" i="23"/>
  <c r="UW85" i="23"/>
  <c r="YG85" i="23"/>
  <c r="WG85" i="23"/>
  <c r="YH85" i="23"/>
  <c r="XI85" i="23"/>
  <c r="WT85" i="23"/>
  <c r="WH85" i="23"/>
  <c r="VI85" i="23"/>
  <c r="VT85" i="23"/>
  <c r="YF85" i="23"/>
  <c r="WE85" i="23"/>
  <c r="YQ85" i="23"/>
  <c r="VS85" i="23"/>
  <c r="YE85" i="23"/>
  <c r="WJ85" i="23"/>
  <c r="WU85" i="23"/>
  <c r="WI85" i="23"/>
  <c r="WR85" i="23"/>
  <c r="XC85" i="23"/>
  <c r="WQ85" i="23"/>
  <c r="WZ85" i="23"/>
  <c r="UY85" i="23"/>
  <c r="XK85" i="23"/>
  <c r="WY85" i="23"/>
  <c r="VL85" i="23"/>
  <c r="XX85" i="23"/>
  <c r="VW85" i="23"/>
  <c r="YI85" i="23"/>
  <c r="VK85" i="23"/>
  <c r="XW85" i="23"/>
  <c r="WM85" i="23"/>
  <c r="XS85" i="23"/>
  <c r="VD85" i="23"/>
  <c r="YA85" i="23"/>
  <c r="VO85" i="23"/>
  <c r="WB85" i="23"/>
  <c r="VC85" i="23"/>
  <c r="XH85" i="23"/>
  <c r="WA85" i="23"/>
  <c r="VG85" i="23"/>
  <c r="XP85" i="23"/>
  <c r="XG85" i="23"/>
  <c r="YN85" i="23"/>
  <c r="XO85" i="23"/>
  <c r="YO21" i="23"/>
  <c r="YE21" i="23"/>
  <c r="XO21" i="23"/>
  <c r="WY21" i="23"/>
  <c r="WI21" i="23"/>
  <c r="VS21" i="23"/>
  <c r="VC21" i="23"/>
  <c r="YC21" i="23"/>
  <c r="XM21" i="23"/>
  <c r="WW21" i="23"/>
  <c r="WG21" i="23"/>
  <c r="VQ21" i="23"/>
  <c r="VA21" i="23"/>
  <c r="YQ21" i="23"/>
  <c r="YA21" i="23"/>
  <c r="XK21" i="23"/>
  <c r="WU21" i="23"/>
  <c r="WE21" i="23"/>
  <c r="VO21" i="23"/>
  <c r="UY21" i="23"/>
  <c r="YP21" i="23"/>
  <c r="XZ21" i="23"/>
  <c r="XJ21" i="23"/>
  <c r="WT21" i="23"/>
  <c r="WD21" i="23"/>
  <c r="VN21" i="23"/>
  <c r="UX21" i="23"/>
  <c r="YM21" i="23"/>
  <c r="XW21" i="23"/>
  <c r="XG21" i="23"/>
  <c r="WQ21" i="23"/>
  <c r="WA21" i="23"/>
  <c r="VK21" i="23"/>
  <c r="YH21" i="23"/>
  <c r="XR21" i="23"/>
  <c r="XB21" i="23"/>
  <c r="WL21" i="23"/>
  <c r="VV21" i="23"/>
  <c r="VF21" i="23"/>
  <c r="XU21" i="23"/>
  <c r="VI21" i="23"/>
  <c r="WM21" i="23"/>
  <c r="YK21" i="23"/>
  <c r="XS21" i="23"/>
  <c r="VG21" i="23"/>
  <c r="XE21" i="23"/>
  <c r="VY21" i="23"/>
  <c r="XC21" i="23"/>
  <c r="WO21" i="23"/>
  <c r="YI21" i="23"/>
  <c r="VW21" i="23"/>
  <c r="UZ21" i="23"/>
  <c r="XL21" i="23"/>
  <c r="VH21" i="23"/>
  <c r="XT21" i="23"/>
  <c r="WH21" i="23"/>
  <c r="VP21" i="23"/>
  <c r="YB21" i="23"/>
  <c r="VX21" i="23"/>
  <c r="YJ21" i="23"/>
  <c r="WX21" i="23"/>
  <c r="XD21" i="23"/>
  <c r="VR21" i="23"/>
  <c r="YD21" i="23"/>
  <c r="WV21" i="23"/>
  <c r="VJ21" i="23"/>
  <c r="WB21" i="23"/>
  <c r="YN21" i="23"/>
  <c r="XA21" i="23"/>
  <c r="YR21" i="23"/>
  <c r="VZ21" i="23"/>
  <c r="WJ21" i="23"/>
  <c r="UW21" i="23"/>
  <c r="XI21" i="23"/>
  <c r="WP21" i="23"/>
  <c r="WR21" i="23"/>
  <c r="VE21" i="23"/>
  <c r="XQ21" i="23"/>
  <c r="XF21" i="23"/>
  <c r="WZ21" i="23"/>
  <c r="VM21" i="23"/>
  <c r="XY21" i="23"/>
  <c r="WN21" i="23"/>
  <c r="VB21" i="23"/>
  <c r="VT21" i="23"/>
  <c r="YF21" i="23"/>
  <c r="WS21" i="23"/>
  <c r="WK21" i="23"/>
  <c r="YG21" i="23"/>
  <c r="WF21" i="23"/>
  <c r="XN21" i="23"/>
  <c r="XV21" i="23"/>
  <c r="VD21" i="23"/>
  <c r="YL21" i="23"/>
  <c r="VL21" i="23"/>
  <c r="XH21" i="23"/>
  <c r="VU21" i="23"/>
  <c r="XP21" i="23"/>
  <c r="XX21" i="23"/>
  <c r="WC21" i="23"/>
  <c r="ACN28" i="23"/>
  <c r="ACA28" i="23"/>
  <c r="ABD28" i="23"/>
  <c r="AAL28" i="23"/>
  <c r="ZO28" i="23"/>
  <c r="ABZ28" i="23"/>
  <c r="ABC28" i="23"/>
  <c r="AAF28" i="23"/>
  <c r="ZN28" i="23"/>
  <c r="ACQ28" i="23"/>
  <c r="ABT28" i="23"/>
  <c r="ABB28" i="23"/>
  <c r="AAE28" i="23"/>
  <c r="ZH28" i="23"/>
  <c r="ACP28" i="23"/>
  <c r="ABS28" i="23"/>
  <c r="AAV28" i="23"/>
  <c r="AAD28" i="23"/>
  <c r="ZG28" i="23"/>
  <c r="ACB28" i="23"/>
  <c r="AAM28" i="23"/>
  <c r="YX28" i="23"/>
  <c r="ABR28" i="23"/>
  <c r="ZX28" i="23"/>
  <c r="ABL28" i="23"/>
  <c r="ZW28" i="23"/>
  <c r="ABK28" i="23"/>
  <c r="ZV28" i="23"/>
  <c r="ABJ28" i="23"/>
  <c r="ZP28" i="23"/>
  <c r="ACH28" i="23"/>
  <c r="AAN28" i="23"/>
  <c r="YY28" i="23"/>
  <c r="ACJ28" i="23"/>
  <c r="ACI28" i="23"/>
  <c r="AAU28" i="23"/>
  <c r="YZ28" i="23"/>
  <c r="ZF28" i="23"/>
  <c r="AAT28" i="23"/>
  <c r="AAS28" i="23"/>
  <c r="ZY28" i="23"/>
  <c r="ACK28" i="23"/>
  <c r="ZR28" i="23"/>
  <c r="ACD28" i="23"/>
  <c r="AAQ28" i="23"/>
  <c r="AAZ28" i="23"/>
  <c r="ABA28" i="23"/>
  <c r="AAG28" i="23"/>
  <c r="ZZ28" i="23"/>
  <c r="ACL28" i="23"/>
  <c r="AAY28" i="23"/>
  <c r="YV28" i="23"/>
  <c r="ABH28" i="23"/>
  <c r="YW28" i="23"/>
  <c r="ABI28" i="23"/>
  <c r="AAO28" i="23"/>
  <c r="AAH28" i="23"/>
  <c r="ABG28" i="23"/>
  <c r="ZD28" i="23"/>
  <c r="ABP28" i="23"/>
  <c r="ZE28" i="23"/>
  <c r="ABQ28" i="23"/>
  <c r="AAW28" i="23"/>
  <c r="AAP28" i="23"/>
  <c r="ZC28" i="23"/>
  <c r="ABO28" i="23"/>
  <c r="ZL28" i="23"/>
  <c r="ABX28" i="23"/>
  <c r="ZM28" i="23"/>
  <c r="ABY28" i="23"/>
  <c r="ABE28" i="23"/>
  <c r="AAX28" i="23"/>
  <c r="ZK28" i="23"/>
  <c r="ABW28" i="23"/>
  <c r="ZT28" i="23"/>
  <c r="ACF28" i="23"/>
  <c r="AAK28" i="23"/>
  <c r="ZQ28" i="23"/>
  <c r="ACC28" i="23"/>
  <c r="ZJ28" i="23"/>
  <c r="ABV28" i="23"/>
  <c r="AAI28" i="23"/>
  <c r="AAR28" i="23"/>
  <c r="ACG28" i="23"/>
  <c r="ZS28" i="23"/>
  <c r="ACO28" i="23"/>
  <c r="ZB28" i="23"/>
  <c r="AAA28" i="23"/>
  <c r="ABF28" i="23"/>
  <c r="ACE28" i="23"/>
  <c r="ABN28" i="23"/>
  <c r="ACM28" i="23"/>
  <c r="ZA28" i="23"/>
  <c r="AAB28" i="23"/>
  <c r="AAC28" i="23"/>
  <c r="ABU28" i="23"/>
  <c r="ZI28" i="23"/>
  <c r="ABM28" i="23"/>
  <c r="ZU28" i="23"/>
  <c r="AAJ28" i="23"/>
  <c r="YP58" i="23"/>
  <c r="YG58" i="23"/>
  <c r="XU58" i="23"/>
  <c r="XG58" i="23"/>
  <c r="WV58" i="23"/>
  <c r="WH58" i="23"/>
  <c r="VU58" i="23"/>
  <c r="VI58" i="23"/>
  <c r="YE58" i="23"/>
  <c r="XT58" i="23"/>
  <c r="XF58" i="23"/>
  <c r="WS58" i="23"/>
  <c r="WG58" i="23"/>
  <c r="VS58" i="23"/>
  <c r="VH58" i="23"/>
  <c r="YO58" i="23"/>
  <c r="YC58" i="23"/>
  <c r="XO58" i="23"/>
  <c r="XD58" i="23"/>
  <c r="WP58" i="23"/>
  <c r="WC58" i="23"/>
  <c r="VQ58" i="23"/>
  <c r="VC58" i="23"/>
  <c r="YM58" i="23"/>
  <c r="YB58" i="23"/>
  <c r="XN58" i="23"/>
  <c r="XA58" i="23"/>
  <c r="WO58" i="23"/>
  <c r="WA58" i="23"/>
  <c r="VP58" i="23"/>
  <c r="VB58" i="23"/>
  <c r="YD58" i="23"/>
  <c r="XE58" i="23"/>
  <c r="WF58" i="23"/>
  <c r="VE58" i="23"/>
  <c r="XY58" i="23"/>
  <c r="WY58" i="23"/>
  <c r="VZ58" i="23"/>
  <c r="VA58" i="23"/>
  <c r="XW58" i="23"/>
  <c r="WX58" i="23"/>
  <c r="VY58" i="23"/>
  <c r="UZ58" i="23"/>
  <c r="XV58" i="23"/>
  <c r="WW58" i="23"/>
  <c r="VX58" i="23"/>
  <c r="UW58" i="23"/>
  <c r="YR58" i="23"/>
  <c r="XQ58" i="23"/>
  <c r="WQ58" i="23"/>
  <c r="VR58" i="23"/>
  <c r="YL58" i="23"/>
  <c r="XM58" i="23"/>
  <c r="WN58" i="23"/>
  <c r="VM58" i="23"/>
  <c r="XL58" i="23"/>
  <c r="XI58" i="23"/>
  <c r="WK58" i="23"/>
  <c r="WI58" i="23"/>
  <c r="VK58" i="23"/>
  <c r="YJ58" i="23"/>
  <c r="VJ58" i="23"/>
  <c r="YK58" i="23"/>
  <c r="XC58" i="23"/>
  <c r="WB58" i="23"/>
  <c r="YN58" i="23"/>
  <c r="XB58" i="23"/>
  <c r="VG58" i="23"/>
  <c r="XS58" i="23"/>
  <c r="WR58" i="23"/>
  <c r="VF58" i="23"/>
  <c r="XR58" i="23"/>
  <c r="VO58" i="23"/>
  <c r="YA58" i="23"/>
  <c r="WZ58" i="23"/>
  <c r="VN58" i="23"/>
  <c r="XZ58" i="23"/>
  <c r="VW58" i="23"/>
  <c r="YI58" i="23"/>
  <c r="XH58" i="23"/>
  <c r="VV58" i="23"/>
  <c r="YH58" i="23"/>
  <c r="WU58" i="23"/>
  <c r="VT58" i="23"/>
  <c r="YF58" i="23"/>
  <c r="WT58" i="23"/>
  <c r="UX58" i="23"/>
  <c r="UY58" i="23"/>
  <c r="VD58" i="23"/>
  <c r="WD58" i="23"/>
  <c r="WE58" i="23"/>
  <c r="VL58" i="23"/>
  <c r="WL58" i="23"/>
  <c r="XX58" i="23"/>
  <c r="WM58" i="23"/>
  <c r="WJ58" i="23"/>
  <c r="XJ58" i="23"/>
  <c r="YQ58" i="23"/>
  <c r="XK58" i="23"/>
  <c r="XP58" i="23"/>
  <c r="ACP34" i="23"/>
  <c r="ACL34" i="23"/>
  <c r="ABF34" i="23"/>
  <c r="ZZ34" i="23"/>
  <c r="ACJ34" i="23"/>
  <c r="ABD34" i="23"/>
  <c r="ZX34" i="23"/>
  <c r="ACD34" i="23"/>
  <c r="AAX34" i="23"/>
  <c r="ZR34" i="23"/>
  <c r="ACB34" i="23"/>
  <c r="AAV34" i="23"/>
  <c r="ZP34" i="23"/>
  <c r="ABN34" i="23"/>
  <c r="AAH34" i="23"/>
  <c r="ZB34" i="23"/>
  <c r="ZJ34" i="23"/>
  <c r="ZH34" i="23"/>
  <c r="ABV34" i="23"/>
  <c r="YZ34" i="23"/>
  <c r="ABT34" i="23"/>
  <c r="ABL34" i="23"/>
  <c r="AAF34" i="23"/>
  <c r="AAP34" i="23"/>
  <c r="AAN34" i="23"/>
  <c r="ABC34" i="23"/>
  <c r="AAO34" i="23"/>
  <c r="ZS34" i="23"/>
  <c r="ACE34" i="23"/>
  <c r="AAJ34" i="23"/>
  <c r="ABA34" i="23"/>
  <c r="YX34" i="23"/>
  <c r="ABJ34" i="23"/>
  <c r="YY34" i="23"/>
  <c r="ABK34" i="23"/>
  <c r="AAW34" i="23"/>
  <c r="AAA34" i="23"/>
  <c r="ACM34" i="23"/>
  <c r="AAR34" i="23"/>
  <c r="YW34" i="23"/>
  <c r="ABI34" i="23"/>
  <c r="ZF34" i="23"/>
  <c r="ABR34" i="23"/>
  <c r="ZG34" i="23"/>
  <c r="ABS34" i="23"/>
  <c r="ABE34" i="23"/>
  <c r="AAI34" i="23"/>
  <c r="AAZ34" i="23"/>
  <c r="ZE34" i="23"/>
  <c r="ABQ34" i="23"/>
  <c r="ZN34" i="23"/>
  <c r="ABZ34" i="23"/>
  <c r="ZO34" i="23"/>
  <c r="ACA34" i="23"/>
  <c r="ZA34" i="23"/>
  <c r="ABM34" i="23"/>
  <c r="AAQ34" i="23"/>
  <c r="YV34" i="23"/>
  <c r="ABH34" i="23"/>
  <c r="ZM34" i="23"/>
  <c r="ABY34" i="23"/>
  <c r="ZV34" i="23"/>
  <c r="ACH34" i="23"/>
  <c r="ZW34" i="23"/>
  <c r="ACI34" i="23"/>
  <c r="ZI34" i="23"/>
  <c r="ABU34" i="23"/>
  <c r="AAY34" i="23"/>
  <c r="ZD34" i="23"/>
  <c r="ABP34" i="23"/>
  <c r="ZU34" i="23"/>
  <c r="ACG34" i="23"/>
  <c r="AAD34" i="23"/>
  <c r="AAU34" i="23"/>
  <c r="AAG34" i="23"/>
  <c r="ZK34" i="23"/>
  <c r="ABW34" i="23"/>
  <c r="AAB34" i="23"/>
  <c r="ACN34" i="23"/>
  <c r="AAS34" i="23"/>
  <c r="ABB34" i="23"/>
  <c r="ACQ34" i="23"/>
  <c r="ZQ34" i="23"/>
  <c r="ZL34" i="23"/>
  <c r="AAC34" i="23"/>
  <c r="AAL34" i="23"/>
  <c r="ZY34" i="23"/>
  <c r="ZT34" i="23"/>
  <c r="AAK34" i="23"/>
  <c r="AAT34" i="23"/>
  <c r="ACC34" i="23"/>
  <c r="ABX34" i="23"/>
  <c r="ACO34" i="23"/>
  <c r="ACK34" i="23"/>
  <c r="ZC34" i="23"/>
  <c r="ACF34" i="23"/>
  <c r="ABG34" i="23"/>
  <c r="AAM34" i="23"/>
  <c r="AAE34" i="23"/>
  <c r="ABO34" i="23"/>
  <c r="YC47" i="23"/>
  <c r="WN47" i="23"/>
  <c r="VQ47" i="23"/>
  <c r="YH47" i="23"/>
  <c r="VV47" i="23"/>
  <c r="XI47" i="23"/>
  <c r="UW47" i="23"/>
  <c r="WI47" i="23"/>
  <c r="XN47" i="23"/>
  <c r="VB47" i="23"/>
  <c r="WM47" i="23"/>
  <c r="WJ47" i="23"/>
  <c r="WZ47" i="23"/>
  <c r="YK47" i="23"/>
  <c r="VX47" i="23"/>
  <c r="XZ47" i="23"/>
  <c r="VN47" i="23"/>
  <c r="XA47" i="23"/>
  <c r="YM47" i="23"/>
  <c r="WA47" i="23"/>
  <c r="XF47" i="23"/>
  <c r="YQ47" i="23"/>
  <c r="WE47" i="23"/>
  <c r="VP47" i="23"/>
  <c r="WF47" i="23"/>
  <c r="XP47" i="23"/>
  <c r="VA47" i="23"/>
  <c r="XR47" i="23"/>
  <c r="VF47" i="23"/>
  <c r="WS47" i="23"/>
  <c r="YE47" i="23"/>
  <c r="VS47" i="23"/>
  <c r="WX47" i="23"/>
  <c r="YI47" i="23"/>
  <c r="VW47" i="23"/>
  <c r="XX47" i="23"/>
  <c r="VI47" i="23"/>
  <c r="WV47" i="23"/>
  <c r="YF47" i="23"/>
  <c r="XJ47" i="23"/>
  <c r="UX47" i="23"/>
  <c r="WK47" i="23"/>
  <c r="XW47" i="23"/>
  <c r="VK47" i="23"/>
  <c r="WP47" i="23"/>
  <c r="YA47" i="23"/>
  <c r="VO47" i="23"/>
  <c r="XD47" i="23"/>
  <c r="YN47" i="23"/>
  <c r="VY47" i="23"/>
  <c r="XL47" i="23"/>
  <c r="XH47" i="23"/>
  <c r="YP47" i="23"/>
  <c r="WD47" i="23"/>
  <c r="XQ47" i="23"/>
  <c r="VE47" i="23"/>
  <c r="WQ47" i="23"/>
  <c r="XV47" i="23"/>
  <c r="VJ47" i="23"/>
  <c r="WU47" i="23"/>
  <c r="XE47" i="23"/>
  <c r="XU47" i="23"/>
  <c r="VH47" i="23"/>
  <c r="WR47" i="23"/>
  <c r="XY47" i="23"/>
  <c r="YL47" i="23"/>
  <c r="VG47" i="23"/>
  <c r="WB47" i="23"/>
  <c r="WC47" i="23"/>
  <c r="YD47" i="23"/>
  <c r="UY47" i="23"/>
  <c r="VD47" i="23"/>
  <c r="VU47" i="23"/>
  <c r="WH47" i="23"/>
  <c r="YB47" i="23"/>
  <c r="YJ47" i="23"/>
  <c r="XB47" i="23"/>
  <c r="VM47" i="23"/>
  <c r="VZ47" i="23"/>
  <c r="WG47" i="23"/>
  <c r="XM47" i="23"/>
  <c r="WT47" i="23"/>
  <c r="XO47" i="23"/>
  <c r="VR47" i="23"/>
  <c r="VL47" i="23"/>
  <c r="WO47" i="23"/>
  <c r="WL47" i="23"/>
  <c r="XG47" i="23"/>
  <c r="XS47" i="23"/>
  <c r="YR47" i="23"/>
  <c r="VT47" i="23"/>
  <c r="WY47" i="23"/>
  <c r="XK47" i="23"/>
  <c r="XC47" i="23"/>
  <c r="XT47" i="23"/>
  <c r="YG47" i="23"/>
  <c r="YO47" i="23"/>
  <c r="VC47" i="23"/>
  <c r="WW47" i="23"/>
  <c r="UZ47" i="23"/>
  <c r="ACN87" i="23"/>
  <c r="ACJ87" i="23"/>
  <c r="ABT87" i="23"/>
  <c r="ABD87" i="23"/>
  <c r="AAN87" i="23"/>
  <c r="ZX87" i="23"/>
  <c r="ZH87" i="23"/>
  <c r="ACI87" i="23"/>
  <c r="ACH87" i="23"/>
  <c r="ABR87" i="23"/>
  <c r="ABB87" i="23"/>
  <c r="AAL87" i="23"/>
  <c r="ZV87" i="23"/>
  <c r="ZF87" i="23"/>
  <c r="ACL87" i="23"/>
  <c r="ABL87" i="23"/>
  <c r="AAT87" i="23"/>
  <c r="ZW87" i="23"/>
  <c r="YZ87" i="23"/>
  <c r="ACD87" i="23"/>
  <c r="ABK87" i="23"/>
  <c r="AAP87" i="23"/>
  <c r="ZR87" i="23"/>
  <c r="YY87" i="23"/>
  <c r="ACB87" i="23"/>
  <c r="ABJ87" i="23"/>
  <c r="AAM87" i="23"/>
  <c r="ZP87" i="23"/>
  <c r="YX87" i="23"/>
  <c r="ABZ87" i="23"/>
  <c r="ABC87" i="23"/>
  <c r="AAF87" i="23"/>
  <c r="ZN87" i="23"/>
  <c r="ABV87" i="23"/>
  <c r="AAX87" i="23"/>
  <c r="AAE87" i="23"/>
  <c r="ZJ87" i="23"/>
  <c r="ACP87" i="23"/>
  <c r="AAD87" i="23"/>
  <c r="ACA87" i="23"/>
  <c r="ZZ87" i="23"/>
  <c r="ABS87" i="23"/>
  <c r="ZO87" i="23"/>
  <c r="ABN87" i="23"/>
  <c r="ZG87" i="23"/>
  <c r="ABF87" i="23"/>
  <c r="ZB87" i="23"/>
  <c r="ACQ87" i="23"/>
  <c r="AAH87" i="23"/>
  <c r="AAV87" i="23"/>
  <c r="AAU87" i="23"/>
  <c r="ZE87" i="23"/>
  <c r="ABQ87" i="23"/>
  <c r="AAW87" i="23"/>
  <c r="ABG87" i="23"/>
  <c r="ZM87" i="23"/>
  <c r="ABY87" i="23"/>
  <c r="ABE87" i="23"/>
  <c r="ZC87" i="23"/>
  <c r="ABO87" i="23"/>
  <c r="AAZ87" i="23"/>
  <c r="ZU87" i="23"/>
  <c r="ACG87" i="23"/>
  <c r="ZA87" i="23"/>
  <c r="ABM87" i="23"/>
  <c r="ZK87" i="23"/>
  <c r="ABW87" i="23"/>
  <c r="YV87" i="23"/>
  <c r="AAC87" i="23"/>
  <c r="ACO87" i="23"/>
  <c r="ZI87" i="23"/>
  <c r="ABU87" i="23"/>
  <c r="ZS87" i="23"/>
  <c r="ACE87" i="23"/>
  <c r="ZD87" i="23"/>
  <c r="ABP87" i="23"/>
  <c r="AAK87" i="23"/>
  <c r="ZQ87" i="23"/>
  <c r="ACC87" i="23"/>
  <c r="AAA87" i="23"/>
  <c r="ACM87" i="23"/>
  <c r="YW87" i="23"/>
  <c r="ABI87" i="23"/>
  <c r="AAO87" i="23"/>
  <c r="AAY87" i="23"/>
  <c r="AAJ87" i="23"/>
  <c r="ABH87" i="23"/>
  <c r="ABX87" i="23"/>
  <c r="AAS87" i="23"/>
  <c r="ACF87" i="23"/>
  <c r="ABA87" i="23"/>
  <c r="ZY87" i="23"/>
  <c r="ZL87" i="23"/>
  <c r="AAQ87" i="23"/>
  <c r="AAR87" i="23"/>
  <c r="AAG87" i="23"/>
  <c r="ACK87" i="23"/>
  <c r="ZT87" i="23"/>
  <c r="AAB87" i="23"/>
  <c r="AAI87" i="23"/>
  <c r="YP59" i="23"/>
  <c r="XR59" i="23"/>
  <c r="WF59" i="23"/>
  <c r="UX59" i="23"/>
  <c r="XP59" i="23"/>
  <c r="WC59" i="23"/>
  <c r="XB59" i="23"/>
  <c r="VT59" i="23"/>
  <c r="YR59" i="23"/>
  <c r="WY59" i="23"/>
  <c r="VP59" i="23"/>
  <c r="VX59" i="23"/>
  <c r="YO59" i="23"/>
  <c r="VL59" i="23"/>
  <c r="YF59" i="23"/>
  <c r="VF59" i="23"/>
  <c r="YB59" i="23"/>
  <c r="VD59" i="23"/>
  <c r="XG59" i="23"/>
  <c r="WS59" i="23"/>
  <c r="WQ59" i="23"/>
  <c r="WK59" i="23"/>
  <c r="VC59" i="23"/>
  <c r="XQ59" i="23"/>
  <c r="XM59" i="23"/>
  <c r="VA59" i="23"/>
  <c r="WM59" i="23"/>
  <c r="XV59" i="23"/>
  <c r="VJ59" i="23"/>
  <c r="YG59" i="23"/>
  <c r="UW59" i="23"/>
  <c r="VN59" i="23"/>
  <c r="YE59" i="23"/>
  <c r="XE59" i="23"/>
  <c r="YQ59" i="23"/>
  <c r="WE59" i="23"/>
  <c r="XN59" i="23"/>
  <c r="VB59" i="23"/>
  <c r="VK59" i="23"/>
  <c r="WB59" i="23"/>
  <c r="WW59" i="23"/>
  <c r="YI59" i="23"/>
  <c r="VW59" i="23"/>
  <c r="XF59" i="23"/>
  <c r="VH59" i="23"/>
  <c r="VV59" i="23"/>
  <c r="WN59" i="23"/>
  <c r="VE59" i="23"/>
  <c r="WO59" i="23"/>
  <c r="YA59" i="23"/>
  <c r="VO59" i="23"/>
  <c r="WX59" i="23"/>
  <c r="VU59" i="23"/>
  <c r="XA59" i="23"/>
  <c r="VS59" i="23"/>
  <c r="WG59" i="23"/>
  <c r="XS59" i="23"/>
  <c r="VG59" i="23"/>
  <c r="WP59" i="23"/>
  <c r="WI59" i="23"/>
  <c r="XO59" i="23"/>
  <c r="YC59" i="23"/>
  <c r="UY59" i="23"/>
  <c r="XT59" i="23"/>
  <c r="XI59" i="23"/>
  <c r="YJ59" i="23"/>
  <c r="WZ59" i="23"/>
  <c r="VY59" i="23"/>
  <c r="YD59" i="23"/>
  <c r="YH59" i="23"/>
  <c r="XY59" i="23"/>
  <c r="VQ59" i="23"/>
  <c r="WH59" i="23"/>
  <c r="YM59" i="23"/>
  <c r="XZ59" i="23"/>
  <c r="VI59" i="23"/>
  <c r="VZ59" i="23"/>
  <c r="UZ59" i="23"/>
  <c r="XD59" i="23"/>
  <c r="YK59" i="23"/>
  <c r="WU59" i="23"/>
  <c r="XH59" i="23"/>
  <c r="WV59" i="23"/>
  <c r="XX59" i="23"/>
  <c r="WL59" i="23"/>
  <c r="WT59" i="23"/>
  <c r="XJ59" i="23"/>
  <c r="WD59" i="23"/>
  <c r="WJ59" i="23"/>
  <c r="VM59" i="23"/>
  <c r="WR59" i="23"/>
  <c r="XU59" i="23"/>
  <c r="XW59" i="23"/>
  <c r="WA59" i="23"/>
  <c r="VR59" i="23"/>
  <c r="YN59" i="23"/>
  <c r="XK59" i="23"/>
  <c r="XL59" i="23"/>
  <c r="YL59" i="23"/>
  <c r="XC59" i="23"/>
  <c r="ACK62" i="23"/>
  <c r="ACQ62" i="23"/>
  <c r="ACD62" i="23"/>
  <c r="ABQ62" i="23"/>
  <c r="ABD62" i="23"/>
  <c r="AAR62" i="23"/>
  <c r="AAE62" i="23"/>
  <c r="ZR62" i="23"/>
  <c r="ZE62" i="23"/>
  <c r="ACO62" i="23"/>
  <c r="ACB62" i="23"/>
  <c r="ABP62" i="23"/>
  <c r="ABC62" i="23"/>
  <c r="AAP62" i="23"/>
  <c r="AAC62" i="23"/>
  <c r="ZP62" i="23"/>
  <c r="ZD62" i="23"/>
  <c r="ACN62" i="23"/>
  <c r="ACA62" i="23"/>
  <c r="ABN62" i="23"/>
  <c r="ABA62" i="23"/>
  <c r="AAN62" i="23"/>
  <c r="AAB62" i="23"/>
  <c r="ZO62" i="23"/>
  <c r="ZB62" i="23"/>
  <c r="ACL62" i="23"/>
  <c r="ABY62" i="23"/>
  <c r="ABL62" i="23"/>
  <c r="AAZ62" i="23"/>
  <c r="AAM62" i="23"/>
  <c r="ZZ62" i="23"/>
  <c r="ZM62" i="23"/>
  <c r="YZ62" i="23"/>
  <c r="ACJ62" i="23"/>
  <c r="ABX62" i="23"/>
  <c r="ABK62" i="23"/>
  <c r="AAX62" i="23"/>
  <c r="AAK62" i="23"/>
  <c r="ZX62" i="23"/>
  <c r="ZL62" i="23"/>
  <c r="YY62" i="23"/>
  <c r="ACF62" i="23"/>
  <c r="ABS62" i="23"/>
  <c r="ABF62" i="23"/>
  <c r="AAS62" i="23"/>
  <c r="AAF62" i="23"/>
  <c r="ZT62" i="23"/>
  <c r="ZG62" i="23"/>
  <c r="YV62" i="23"/>
  <c r="ACI62" i="23"/>
  <c r="AAJ62" i="23"/>
  <c r="ACG62" i="23"/>
  <c r="AAH62" i="23"/>
  <c r="ABV62" i="23"/>
  <c r="ZW62" i="23"/>
  <c r="ABT62" i="23"/>
  <c r="ZU62" i="23"/>
  <c r="ABI62" i="23"/>
  <c r="ZJ62" i="23"/>
  <c r="AAU62" i="23"/>
  <c r="YW62" i="23"/>
  <c r="ABH62" i="23"/>
  <c r="AAV62" i="23"/>
  <c r="ZH62" i="23"/>
  <c r="YX62" i="23"/>
  <c r="ABG62" i="23"/>
  <c r="AAT62" i="23"/>
  <c r="AAO62" i="23"/>
  <c r="ZC62" i="23"/>
  <c r="ABO62" i="23"/>
  <c r="ABB62" i="23"/>
  <c r="AAW62" i="23"/>
  <c r="ZK62" i="23"/>
  <c r="ABW62" i="23"/>
  <c r="ABJ62" i="23"/>
  <c r="ABE62" i="23"/>
  <c r="ZS62" i="23"/>
  <c r="ACE62" i="23"/>
  <c r="ZF62" i="23"/>
  <c r="ABR62" i="23"/>
  <c r="ZA62" i="23"/>
  <c r="ABM62" i="23"/>
  <c r="AAA62" i="23"/>
  <c r="ACM62" i="23"/>
  <c r="ZN62" i="23"/>
  <c r="ABZ62" i="23"/>
  <c r="ZI62" i="23"/>
  <c r="ABU62" i="23"/>
  <c r="AAY62" i="23"/>
  <c r="AAL62" i="23"/>
  <c r="AAG62" i="23"/>
  <c r="AAI62" i="23"/>
  <c r="ACH62" i="23"/>
  <c r="AAQ62" i="23"/>
  <c r="ACP62" i="23"/>
  <c r="ZQ62" i="23"/>
  <c r="AAD62" i="23"/>
  <c r="ZV62" i="23"/>
  <c r="ACC62" i="23"/>
  <c r="ZY62" i="23"/>
  <c r="XN78" i="23"/>
  <c r="XH78" i="23"/>
  <c r="VX78" i="23"/>
  <c r="WU78" i="23"/>
  <c r="YD78" i="23"/>
  <c r="VI78" i="23"/>
  <c r="WI78" i="23"/>
  <c r="XI78" i="23"/>
  <c r="YR78" i="23"/>
  <c r="VV78" i="23"/>
  <c r="WW78" i="23"/>
  <c r="XV78" i="23"/>
  <c r="VA78" i="23"/>
  <c r="VB78" i="23"/>
  <c r="XZ78" i="23"/>
  <c r="VN78" i="23"/>
  <c r="YQ78" i="23"/>
  <c r="WE78" i="23"/>
  <c r="XL78" i="23"/>
  <c r="YL78" i="23"/>
  <c r="VQ78" i="23"/>
  <c r="WQ78" i="23"/>
  <c r="XY78" i="23"/>
  <c r="VD78" i="23"/>
  <c r="WD78" i="23"/>
  <c r="XD78" i="23"/>
  <c r="XQ78" i="23"/>
  <c r="XW78" i="23"/>
  <c r="YJ78" i="23"/>
  <c r="VT78" i="23"/>
  <c r="YI78" i="23"/>
  <c r="VW78" i="23"/>
  <c r="XB78" i="23"/>
  <c r="YC78" i="23"/>
  <c r="VH78" i="23"/>
  <c r="WH78" i="23"/>
  <c r="XP78" i="23"/>
  <c r="YP78" i="23"/>
  <c r="VU78" i="23"/>
  <c r="WT78" i="23"/>
  <c r="XE78" i="23"/>
  <c r="YA78" i="23"/>
  <c r="VO78" i="23"/>
  <c r="WS78" i="23"/>
  <c r="XT78" i="23"/>
  <c r="UX78" i="23"/>
  <c r="VY78" i="23"/>
  <c r="XG78" i="23"/>
  <c r="YG78" i="23"/>
  <c r="VL78" i="23"/>
  <c r="WK78" i="23"/>
  <c r="XC78" i="23"/>
  <c r="YM78" i="23"/>
  <c r="VR78" i="23"/>
  <c r="WR78" i="23"/>
  <c r="XR78" i="23"/>
  <c r="UW78" i="23"/>
  <c r="WF78" i="23"/>
  <c r="XF78" i="23"/>
  <c r="YE78" i="23"/>
  <c r="VJ78" i="23"/>
  <c r="WP78" i="23"/>
  <c r="YF78" i="23"/>
  <c r="UY78" i="23"/>
  <c r="YK78" i="23"/>
  <c r="VM78" i="23"/>
  <c r="VS78" i="23"/>
  <c r="VZ78" i="23"/>
  <c r="XU78" i="23"/>
  <c r="YB78" i="23"/>
  <c r="XX78" i="23"/>
  <c r="WG78" i="23"/>
  <c r="WJ78" i="23"/>
  <c r="WZ78" i="23"/>
  <c r="XO78" i="23"/>
  <c r="VK78" i="23"/>
  <c r="WM78" i="23"/>
  <c r="WX78" i="23"/>
  <c r="WY78" i="23"/>
  <c r="YO78" i="23"/>
  <c r="WC78" i="23"/>
  <c r="WA78" i="23"/>
  <c r="VP78" i="23"/>
  <c r="WN78" i="23"/>
  <c r="WV78" i="23"/>
  <c r="VG78" i="23"/>
  <c r="XS78" i="23"/>
  <c r="UZ78" i="23"/>
  <c r="VF78" i="23"/>
  <c r="VC78" i="23"/>
  <c r="XA78" i="23"/>
  <c r="WB78" i="23"/>
  <c r="VE78" i="23"/>
  <c r="XK78" i="23"/>
  <c r="XJ78" i="23"/>
  <c r="YH78" i="23"/>
  <c r="YN78" i="23"/>
  <c r="WL78" i="23"/>
  <c r="XM78" i="23"/>
  <c r="WO78" i="23"/>
  <c r="ACM25" i="23"/>
  <c r="ACH25" i="23"/>
  <c r="ABT25" i="23"/>
  <c r="ABI25" i="23"/>
  <c r="AAU25" i="23"/>
  <c r="AAH25" i="23"/>
  <c r="ZV25" i="23"/>
  <c r="ZH25" i="23"/>
  <c r="YW25" i="23"/>
  <c r="ACG25" i="23"/>
  <c r="ABS25" i="23"/>
  <c r="ABF25" i="23"/>
  <c r="AAT25" i="23"/>
  <c r="AAF25" i="23"/>
  <c r="ZU25" i="23"/>
  <c r="ZG25" i="23"/>
  <c r="ACQ25" i="23"/>
  <c r="ACD25" i="23"/>
  <c r="ABR25" i="23"/>
  <c r="ABD25" i="23"/>
  <c r="AAS25" i="23"/>
  <c r="AAE25" i="23"/>
  <c r="ZR25" i="23"/>
  <c r="ZF25" i="23"/>
  <c r="ACP25" i="23"/>
  <c r="ACB25" i="23"/>
  <c r="ABQ25" i="23"/>
  <c r="ABC25" i="23"/>
  <c r="AAP25" i="23"/>
  <c r="AAD25" i="23"/>
  <c r="ZP25" i="23"/>
  <c r="ZE25" i="23"/>
  <c r="ACI25" i="23"/>
  <c r="ABJ25" i="23"/>
  <c r="AAK25" i="23"/>
  <c r="ZJ25" i="23"/>
  <c r="ACA25" i="23"/>
  <c r="ABB25" i="23"/>
  <c r="AAC25" i="23"/>
  <c r="ZB25" i="23"/>
  <c r="ABZ25" i="23"/>
  <c r="ABA25" i="23"/>
  <c r="ZZ25" i="23"/>
  <c r="YZ25" i="23"/>
  <c r="ABY25" i="23"/>
  <c r="AAX25" i="23"/>
  <c r="ZX25" i="23"/>
  <c r="YY25" i="23"/>
  <c r="ABV25" i="23"/>
  <c r="AAV25" i="23"/>
  <c r="ZW25" i="23"/>
  <c r="YX25" i="23"/>
  <c r="ACJ25" i="23"/>
  <c r="ABK25" i="23"/>
  <c r="AAL25" i="23"/>
  <c r="ZM25" i="23"/>
  <c r="ACO25" i="23"/>
  <c r="ACL25" i="23"/>
  <c r="ABN25" i="23"/>
  <c r="ABL25" i="23"/>
  <c r="AAN25" i="23"/>
  <c r="ZN25" i="23"/>
  <c r="AAM25" i="23"/>
  <c r="ZO25" i="23"/>
  <c r="ZT25" i="23"/>
  <c r="ACF25" i="23"/>
  <c r="AAW25" i="23"/>
  <c r="ZS25" i="23"/>
  <c r="ACE25" i="23"/>
  <c r="AAB25" i="23"/>
  <c r="ACN25" i="23"/>
  <c r="ABE25" i="23"/>
  <c r="AAA25" i="23"/>
  <c r="AAJ25" i="23"/>
  <c r="ZA25" i="23"/>
  <c r="ABM25" i="23"/>
  <c r="AAI25" i="23"/>
  <c r="AAR25" i="23"/>
  <c r="ZI25" i="23"/>
  <c r="ABU25" i="23"/>
  <c r="AAQ25" i="23"/>
  <c r="AAZ25" i="23"/>
  <c r="ZQ25" i="23"/>
  <c r="ACC25" i="23"/>
  <c r="AAY25" i="23"/>
  <c r="ZL25" i="23"/>
  <c r="ABX25" i="23"/>
  <c r="AAO25" i="23"/>
  <c r="ZK25" i="23"/>
  <c r="ABW25" i="23"/>
  <c r="ACK25" i="23"/>
  <c r="ZC25" i="23"/>
  <c r="YV25" i="23"/>
  <c r="ABG25" i="23"/>
  <c r="ZD25" i="23"/>
  <c r="ABO25" i="23"/>
  <c r="ABH25" i="23"/>
  <c r="AAG25" i="23"/>
  <c r="ABP25" i="23"/>
  <c r="ZY25" i="23"/>
  <c r="YN41" i="23"/>
  <c r="YJ41" i="23"/>
  <c r="XV41" i="23"/>
  <c r="XK41" i="23"/>
  <c r="WW41" i="23"/>
  <c r="WL41" i="23"/>
  <c r="VX41" i="23"/>
  <c r="VJ41" i="23"/>
  <c r="UY41" i="23"/>
  <c r="YP41" i="23"/>
  <c r="YA41" i="23"/>
  <c r="XL41" i="23"/>
  <c r="WV41" i="23"/>
  <c r="WG41" i="23"/>
  <c r="VR41" i="23"/>
  <c r="VF41" i="23"/>
  <c r="YK41" i="23"/>
  <c r="XU41" i="23"/>
  <c r="XF41" i="23"/>
  <c r="WT41" i="23"/>
  <c r="WE41" i="23"/>
  <c r="VP41" i="23"/>
  <c r="VA41" i="23"/>
  <c r="YH41" i="23"/>
  <c r="XS41" i="23"/>
  <c r="XD41" i="23"/>
  <c r="WO41" i="23"/>
  <c r="VZ41" i="23"/>
  <c r="VN41" i="23"/>
  <c r="UX41" i="23"/>
  <c r="YD41" i="23"/>
  <c r="XR41" i="23"/>
  <c r="XC41" i="23"/>
  <c r="WN41" i="23"/>
  <c r="VY41" i="23"/>
  <c r="VI41" i="23"/>
  <c r="XT41" i="23"/>
  <c r="WP41" i="23"/>
  <c r="VO41" i="23"/>
  <c r="YR41" i="23"/>
  <c r="XN41" i="23"/>
  <c r="WM41" i="23"/>
  <c r="VH41" i="23"/>
  <c r="YQ41" i="23"/>
  <c r="XM41" i="23"/>
  <c r="WH41" i="23"/>
  <c r="VG41" i="23"/>
  <c r="YL41" i="23"/>
  <c r="XJ41" i="23"/>
  <c r="WF41" i="23"/>
  <c r="VB41" i="23"/>
  <c r="YI41" i="23"/>
  <c r="XE41" i="23"/>
  <c r="WD41" i="23"/>
  <c r="UZ41" i="23"/>
  <c r="XZ41" i="23"/>
  <c r="WU41" i="23"/>
  <c r="VQ41" i="23"/>
  <c r="XB41" i="23"/>
  <c r="WX41" i="23"/>
  <c r="VW41" i="23"/>
  <c r="VV41" i="23"/>
  <c r="YC41" i="23"/>
  <c r="YB41" i="23"/>
  <c r="UW41" i="23"/>
  <c r="XI41" i="23"/>
  <c r="VK41" i="23"/>
  <c r="XW41" i="23"/>
  <c r="VE41" i="23"/>
  <c r="XQ41" i="23"/>
  <c r="VM41" i="23"/>
  <c r="XY41" i="23"/>
  <c r="WA41" i="23"/>
  <c r="YM41" i="23"/>
  <c r="XA41" i="23"/>
  <c r="WK41" i="23"/>
  <c r="VS41" i="23"/>
  <c r="WZ41" i="23"/>
  <c r="WS41" i="23"/>
  <c r="WI41" i="23"/>
  <c r="XH41" i="23"/>
  <c r="YG41" i="23"/>
  <c r="WQ41" i="23"/>
  <c r="VD41" i="23"/>
  <c r="XP41" i="23"/>
  <c r="YO41" i="23"/>
  <c r="WY41" i="23"/>
  <c r="VL41" i="23"/>
  <c r="XX41" i="23"/>
  <c r="XG41" i="23"/>
  <c r="VT41" i="23"/>
  <c r="YF41" i="23"/>
  <c r="XO41" i="23"/>
  <c r="WB41" i="23"/>
  <c r="YE41" i="23"/>
  <c r="WC41" i="23"/>
  <c r="WR41" i="23"/>
  <c r="WJ41" i="23"/>
  <c r="VU41" i="23"/>
  <c r="VC41" i="23"/>
  <c r="ACJ32" i="23"/>
  <c r="ACD32" i="23"/>
  <c r="AAX32" i="23"/>
  <c r="ZR32" i="23"/>
  <c r="ABX32" i="23"/>
  <c r="AAR32" i="23"/>
  <c r="ZL32" i="23"/>
  <c r="ABV32" i="23"/>
  <c r="AAP32" i="23"/>
  <c r="ZJ32" i="23"/>
  <c r="ABP32" i="23"/>
  <c r="AAJ32" i="23"/>
  <c r="ZD32" i="23"/>
  <c r="ACL32" i="23"/>
  <c r="ABF32" i="23"/>
  <c r="ZZ32" i="23"/>
  <c r="ABN32" i="23"/>
  <c r="ABH32" i="23"/>
  <c r="AAZ32" i="23"/>
  <c r="AAH32" i="23"/>
  <c r="AAB32" i="23"/>
  <c r="ACF32" i="23"/>
  <c r="YV32" i="23"/>
  <c r="ACN32" i="23"/>
  <c r="ZT32" i="23"/>
  <c r="ZB32" i="23"/>
  <c r="ZA32" i="23"/>
  <c r="ABM32" i="23"/>
  <c r="ZK32" i="23"/>
  <c r="ABW32" i="23"/>
  <c r="ABA32" i="23"/>
  <c r="AAT32" i="23"/>
  <c r="YY32" i="23"/>
  <c r="ABK32" i="23"/>
  <c r="AAV32" i="23"/>
  <c r="ZI32" i="23"/>
  <c r="ABU32" i="23"/>
  <c r="ZS32" i="23"/>
  <c r="ACE32" i="23"/>
  <c r="YW32" i="23"/>
  <c r="ABI32" i="23"/>
  <c r="ABB32" i="23"/>
  <c r="ZG32" i="23"/>
  <c r="ABS32" i="23"/>
  <c r="ABD32" i="23"/>
  <c r="ZQ32" i="23"/>
  <c r="ACC32" i="23"/>
  <c r="AAA32" i="23"/>
  <c r="ACM32" i="23"/>
  <c r="ZE32" i="23"/>
  <c r="ABQ32" i="23"/>
  <c r="YX32" i="23"/>
  <c r="ABJ32" i="23"/>
  <c r="ZO32" i="23"/>
  <c r="ACA32" i="23"/>
  <c r="YZ32" i="23"/>
  <c r="ABL32" i="23"/>
  <c r="ZY32" i="23"/>
  <c r="ACK32" i="23"/>
  <c r="AAI32" i="23"/>
  <c r="ZM32" i="23"/>
  <c r="ABY32" i="23"/>
  <c r="ZF32" i="23"/>
  <c r="ABR32" i="23"/>
  <c r="ZW32" i="23"/>
  <c r="ACI32" i="23"/>
  <c r="ZH32" i="23"/>
  <c r="ABT32" i="23"/>
  <c r="AAG32" i="23"/>
  <c r="AAQ32" i="23"/>
  <c r="ZU32" i="23"/>
  <c r="ACG32" i="23"/>
  <c r="ZN32" i="23"/>
  <c r="ABZ32" i="23"/>
  <c r="AAE32" i="23"/>
  <c r="ACQ32" i="23"/>
  <c r="ZP32" i="23"/>
  <c r="ACB32" i="23"/>
  <c r="ABE32" i="23"/>
  <c r="ZC32" i="23"/>
  <c r="ABO32" i="23"/>
  <c r="AAS32" i="23"/>
  <c r="AAL32" i="23"/>
  <c r="ABC32" i="23"/>
  <c r="AAN32" i="23"/>
  <c r="AAO32" i="23"/>
  <c r="AAC32" i="23"/>
  <c r="AAW32" i="23"/>
  <c r="AAK32" i="23"/>
  <c r="ACO32" i="23"/>
  <c r="ZV32" i="23"/>
  <c r="AAM32" i="23"/>
  <c r="ZX32" i="23"/>
  <c r="AAD32" i="23"/>
  <c r="AAU32" i="23"/>
  <c r="AAF32" i="23"/>
  <c r="ACH32" i="23"/>
  <c r="ABG32" i="23"/>
  <c r="ACP32" i="23"/>
  <c r="AAY32" i="23"/>
  <c r="YR68" i="23"/>
  <c r="YD68" i="23"/>
  <c r="WS68" i="23"/>
  <c r="VI68" i="23"/>
  <c r="XV68" i="23"/>
  <c r="WK68" i="23"/>
  <c r="VA68" i="23"/>
  <c r="XU68" i="23"/>
  <c r="WJ68" i="23"/>
  <c r="UZ68" i="23"/>
  <c r="XM68" i="23"/>
  <c r="WB68" i="23"/>
  <c r="XD68" i="23"/>
  <c r="XB68" i="23"/>
  <c r="WA68" i="23"/>
  <c r="YN68" i="23"/>
  <c r="VS68" i="23"/>
  <c r="XL68" i="23"/>
  <c r="WT68" i="23"/>
  <c r="VR68" i="23"/>
  <c r="VJ68" i="23"/>
  <c r="YM68" i="23"/>
  <c r="YE68" i="23"/>
  <c r="UX68" i="23"/>
  <c r="XT68" i="23"/>
  <c r="XN68" i="23"/>
  <c r="WN68" i="23"/>
  <c r="VM68" i="23"/>
  <c r="YH68" i="23"/>
  <c r="WU68" i="23"/>
  <c r="VN68" i="23"/>
  <c r="YJ68" i="23"/>
  <c r="VF68" i="23"/>
  <c r="YB68" i="23"/>
  <c r="VQ68" i="23"/>
  <c r="YL68" i="23"/>
  <c r="VK68" i="23"/>
  <c r="YF68" i="23"/>
  <c r="XF68" i="23"/>
  <c r="WF68" i="23"/>
  <c r="YQ68" i="23"/>
  <c r="WE68" i="23"/>
  <c r="WG68" i="23"/>
  <c r="VY68" i="23"/>
  <c r="VZ68" i="23"/>
  <c r="VT68" i="23"/>
  <c r="YO68" i="23"/>
  <c r="XO68" i="23"/>
  <c r="WO68" i="23"/>
  <c r="YI68" i="23"/>
  <c r="VW68" i="23"/>
  <c r="WP68" i="23"/>
  <c r="WH68" i="23"/>
  <c r="WI68" i="23"/>
  <c r="WC68" i="23"/>
  <c r="VC68" i="23"/>
  <c r="XX68" i="23"/>
  <c r="WX68" i="23"/>
  <c r="YA68" i="23"/>
  <c r="VO68" i="23"/>
  <c r="WY68" i="23"/>
  <c r="WQ68" i="23"/>
  <c r="XJ68" i="23"/>
  <c r="XE68" i="23"/>
  <c r="WD68" i="23"/>
  <c r="VD68" i="23"/>
  <c r="XY68" i="23"/>
  <c r="XC68" i="23"/>
  <c r="VE68" i="23"/>
  <c r="XZ68" i="23"/>
  <c r="UW68" i="23"/>
  <c r="XR68" i="23"/>
  <c r="YC68" i="23"/>
  <c r="VB68" i="23"/>
  <c r="YG68" i="23"/>
  <c r="XG68" i="23"/>
  <c r="UY68" i="23"/>
  <c r="WL68" i="23"/>
  <c r="YP68" i="23"/>
  <c r="XP68" i="23"/>
  <c r="VX68" i="23"/>
  <c r="WV68" i="23"/>
  <c r="XH68" i="23"/>
  <c r="WM68" i="23"/>
  <c r="XI68" i="23"/>
  <c r="VV68" i="23"/>
  <c r="YK68" i="23"/>
  <c r="XW68" i="23"/>
  <c r="XQ68" i="23"/>
  <c r="WR68" i="23"/>
  <c r="VU68" i="23"/>
  <c r="XS68" i="23"/>
  <c r="VP68" i="23"/>
  <c r="XA68" i="23"/>
  <c r="WW68" i="23"/>
  <c r="VH68" i="23"/>
  <c r="VL68" i="23"/>
  <c r="XK68" i="23"/>
  <c r="WZ68" i="23"/>
  <c r="VG68" i="23"/>
  <c r="YP86" i="23"/>
  <c r="YJ86" i="23"/>
  <c r="XT86" i="23"/>
  <c r="XD86" i="23"/>
  <c r="WN86" i="23"/>
  <c r="VX86" i="23"/>
  <c r="VH86" i="23"/>
  <c r="YG86" i="23"/>
  <c r="XQ86" i="23"/>
  <c r="XA86" i="23"/>
  <c r="WK86" i="23"/>
  <c r="VU86" i="23"/>
  <c r="VE86" i="23"/>
  <c r="YE86" i="23"/>
  <c r="XO86" i="23"/>
  <c r="WY86" i="23"/>
  <c r="WI86" i="23"/>
  <c r="VS86" i="23"/>
  <c r="VC86" i="23"/>
  <c r="YC86" i="23"/>
  <c r="XM86" i="23"/>
  <c r="WW86" i="23"/>
  <c r="WG86" i="23"/>
  <c r="VQ86" i="23"/>
  <c r="VA86" i="23"/>
  <c r="YR86" i="23"/>
  <c r="YB86" i="23"/>
  <c r="XL86" i="23"/>
  <c r="WV86" i="23"/>
  <c r="WF86" i="23"/>
  <c r="VP86" i="23"/>
  <c r="UZ86" i="23"/>
  <c r="YK86" i="23"/>
  <c r="XU86" i="23"/>
  <c r="XE86" i="23"/>
  <c r="WO86" i="23"/>
  <c r="VY86" i="23"/>
  <c r="VI86" i="23"/>
  <c r="YO86" i="23"/>
  <c r="WC86" i="23"/>
  <c r="YM86" i="23"/>
  <c r="WA86" i="23"/>
  <c r="XW86" i="23"/>
  <c r="VK86" i="23"/>
  <c r="XI86" i="23"/>
  <c r="UW86" i="23"/>
  <c r="WQ86" i="23"/>
  <c r="XY86" i="23"/>
  <c r="XG86" i="23"/>
  <c r="VM86" i="23"/>
  <c r="WS86" i="23"/>
  <c r="WU86" i="23"/>
  <c r="XF86" i="23"/>
  <c r="WB86" i="23"/>
  <c r="YN86" i="23"/>
  <c r="XB86" i="23"/>
  <c r="UY86" i="23"/>
  <c r="XK86" i="23"/>
  <c r="VJ86" i="23"/>
  <c r="XV86" i="23"/>
  <c r="WR86" i="23"/>
  <c r="VF86" i="23"/>
  <c r="XR86" i="23"/>
  <c r="VG86" i="23"/>
  <c r="XS86" i="23"/>
  <c r="VR86" i="23"/>
  <c r="YD86" i="23"/>
  <c r="WZ86" i="23"/>
  <c r="VN86" i="23"/>
  <c r="XZ86" i="23"/>
  <c r="VO86" i="23"/>
  <c r="YA86" i="23"/>
  <c r="VZ86" i="23"/>
  <c r="YL86" i="23"/>
  <c r="XH86" i="23"/>
  <c r="VV86" i="23"/>
  <c r="YH86" i="23"/>
  <c r="WM86" i="23"/>
  <c r="WX86" i="23"/>
  <c r="VT86" i="23"/>
  <c r="YF86" i="23"/>
  <c r="WT86" i="23"/>
  <c r="WE86" i="23"/>
  <c r="VD86" i="23"/>
  <c r="WD86" i="23"/>
  <c r="XC86" i="23"/>
  <c r="VL86" i="23"/>
  <c r="WL86" i="23"/>
  <c r="YI86" i="23"/>
  <c r="WJ86" i="23"/>
  <c r="XJ86" i="23"/>
  <c r="YQ86" i="23"/>
  <c r="VB86" i="23"/>
  <c r="XP86" i="23"/>
  <c r="VW86" i="23"/>
  <c r="UX86" i="23"/>
  <c r="WH86" i="23"/>
  <c r="XX86" i="23"/>
  <c r="WP86" i="23"/>
  <c r="XN86" i="23"/>
  <c r="XW103" i="23"/>
  <c r="XG103" i="23"/>
  <c r="WA103" i="23"/>
  <c r="VK103" i="23"/>
  <c r="WQ103" i="23"/>
  <c r="XT103" i="23"/>
  <c r="VH103" i="23"/>
  <c r="WU103" i="23"/>
  <c r="YH103" i="23"/>
  <c r="VV103" i="23"/>
  <c r="XI103" i="23"/>
  <c r="UW103" i="23"/>
  <c r="VQ103" i="23"/>
  <c r="WX103" i="23"/>
  <c r="WI103" i="23"/>
  <c r="XU103" i="23"/>
  <c r="VJ103" i="23"/>
  <c r="YB103" i="23"/>
  <c r="VE103" i="23"/>
  <c r="VS103" i="23"/>
  <c r="XL103" i="23"/>
  <c r="UZ103" i="23"/>
  <c r="WM103" i="23"/>
  <c r="XZ103" i="23"/>
  <c r="VN103" i="23"/>
  <c r="XA103" i="23"/>
  <c r="YM103" i="23"/>
  <c r="WG103" i="23"/>
  <c r="XN103" i="23"/>
  <c r="WY103" i="23"/>
  <c r="VD103" i="23"/>
  <c r="YL103" i="23"/>
  <c r="VZ103" i="23"/>
  <c r="XD103" i="23"/>
  <c r="YQ103" i="23"/>
  <c r="WE103" i="23"/>
  <c r="XR103" i="23"/>
  <c r="VF103" i="23"/>
  <c r="WS103" i="23"/>
  <c r="YK103" i="23"/>
  <c r="WW103" i="23"/>
  <c r="YD103" i="23"/>
  <c r="XO103" i="23"/>
  <c r="VT103" i="23"/>
  <c r="WP103" i="23"/>
  <c r="XK103" i="23"/>
  <c r="XH103" i="23"/>
  <c r="VC103" i="23"/>
  <c r="YF103" i="23"/>
  <c r="VP103" i="23"/>
  <c r="XQ103" i="23"/>
  <c r="WV103" i="23"/>
  <c r="YI103" i="23"/>
  <c r="VW103" i="23"/>
  <c r="XJ103" i="23"/>
  <c r="UX103" i="23"/>
  <c r="WK103" i="23"/>
  <c r="VL103" i="23"/>
  <c r="XM103" i="23"/>
  <c r="YE103" i="23"/>
  <c r="WJ103" i="23"/>
  <c r="XF103" i="23"/>
  <c r="WL103" i="23"/>
  <c r="VR103" i="23"/>
  <c r="WD103" i="23"/>
  <c r="WN103" i="23"/>
  <c r="YA103" i="23"/>
  <c r="VO103" i="23"/>
  <c r="XB103" i="23"/>
  <c r="YO103" i="23"/>
  <c r="WC103" i="23"/>
  <c r="WB103" i="23"/>
  <c r="YC103" i="23"/>
  <c r="WZ103" i="23"/>
  <c r="VI103" i="23"/>
  <c r="XV103" i="23"/>
  <c r="YJ103" i="23"/>
  <c r="UY103" i="23"/>
  <c r="VM103" i="23"/>
  <c r="WO103" i="23"/>
  <c r="YP103" i="23"/>
  <c r="YR103" i="23"/>
  <c r="WF103" i="23"/>
  <c r="XS103" i="23"/>
  <c r="VG103" i="23"/>
  <c r="WT103" i="23"/>
  <c r="YG103" i="23"/>
  <c r="VU103" i="23"/>
  <c r="WR103" i="23"/>
  <c r="VB103" i="23"/>
  <c r="XP103" i="23"/>
  <c r="VY103" i="23"/>
  <c r="YN103" i="23"/>
  <c r="VX103" i="23"/>
  <c r="XY103" i="23"/>
  <c r="XC103" i="23"/>
  <c r="XX103" i="23"/>
  <c r="VA103" i="23"/>
  <c r="WH103" i="23"/>
  <c r="XE103" i="23"/>
  <c r="YF20" i="23"/>
  <c r="WY20" i="23"/>
  <c r="WL20" i="23"/>
  <c r="VY20" i="23"/>
  <c r="VL20" i="23"/>
  <c r="UZ20" i="23"/>
  <c r="XL20" i="23"/>
  <c r="YK20" i="23"/>
  <c r="XX20" i="23"/>
  <c r="WJ20" i="23"/>
  <c r="WA20" i="23"/>
  <c r="YN20" i="23"/>
  <c r="YC20" i="23"/>
  <c r="VS20" i="23"/>
  <c r="WG20" i="23"/>
  <c r="YD20" i="23"/>
  <c r="VR20" i="23"/>
  <c r="XC20" i="23"/>
  <c r="YO20" i="23"/>
  <c r="WC20" i="23"/>
  <c r="WV20" i="23"/>
  <c r="WW20" i="23"/>
  <c r="WN20" i="23"/>
  <c r="VC20" i="23"/>
  <c r="YP20" i="23"/>
  <c r="WF20" i="23"/>
  <c r="WT20" i="23"/>
  <c r="XV20" i="23"/>
  <c r="VJ20" i="23"/>
  <c r="WU20" i="23"/>
  <c r="YG20" i="23"/>
  <c r="VU20" i="23"/>
  <c r="XH20" i="23"/>
  <c r="XJ20" i="23"/>
  <c r="WZ20" i="23"/>
  <c r="VP20" i="23"/>
  <c r="VD20" i="23"/>
  <c r="WR20" i="23"/>
  <c r="XG20" i="23"/>
  <c r="XN20" i="23"/>
  <c r="VB20" i="23"/>
  <c r="WM20" i="23"/>
  <c r="XY20" i="23"/>
  <c r="VM20" i="23"/>
  <c r="XU20" i="23"/>
  <c r="XW20" i="23"/>
  <c r="XM20" i="23"/>
  <c r="WB20" i="23"/>
  <c r="VQ20" i="23"/>
  <c r="XE20" i="23"/>
  <c r="XT20" i="23"/>
  <c r="XF20" i="23"/>
  <c r="YQ20" i="23"/>
  <c r="WE20" i="23"/>
  <c r="XQ20" i="23"/>
  <c r="VE20" i="23"/>
  <c r="YH20" i="23"/>
  <c r="YJ20" i="23"/>
  <c r="XZ20" i="23"/>
  <c r="WO20" i="23"/>
  <c r="WD20" i="23"/>
  <c r="XR20" i="23"/>
  <c r="WX20" i="23"/>
  <c r="YI20" i="23"/>
  <c r="VW20" i="23"/>
  <c r="XI20" i="23"/>
  <c r="UW20" i="23"/>
  <c r="VX20" i="23"/>
  <c r="VN20" i="23"/>
  <c r="YB20" i="23"/>
  <c r="XP20" i="23"/>
  <c r="VF20" i="23"/>
  <c r="VT20" i="23"/>
  <c r="YL20" i="23"/>
  <c r="VZ20" i="23"/>
  <c r="XK20" i="23"/>
  <c r="UY20" i="23"/>
  <c r="WK20" i="23"/>
  <c r="WI20" i="23"/>
  <c r="UX20" i="23"/>
  <c r="YM20" i="23"/>
  <c r="WQ20" i="23"/>
  <c r="YE20" i="23"/>
  <c r="YA20" i="23"/>
  <c r="VK20" i="23"/>
  <c r="XD20" i="23"/>
  <c r="YR20" i="23"/>
  <c r="XS20" i="23"/>
  <c r="VO20" i="23"/>
  <c r="VH20" i="23"/>
  <c r="VG20" i="23"/>
  <c r="VA20" i="23"/>
  <c r="WH20" i="23"/>
  <c r="VV20" i="23"/>
  <c r="XB20" i="23"/>
  <c r="XO20" i="23"/>
  <c r="WP20" i="23"/>
  <c r="XA20" i="23"/>
  <c r="WS20" i="23"/>
  <c r="VI20" i="23"/>
  <c r="YO23" i="23"/>
  <c r="YI23" i="23"/>
  <c r="XC23" i="23"/>
  <c r="WE23" i="23"/>
  <c r="VI23" i="23"/>
  <c r="YC23" i="23"/>
  <c r="WW23" i="23"/>
  <c r="WC23" i="23"/>
  <c r="VG23" i="23"/>
  <c r="YA23" i="23"/>
  <c r="WU23" i="23"/>
  <c r="VY23" i="23"/>
  <c r="VE23" i="23"/>
  <c r="XU23" i="23"/>
  <c r="WS23" i="23"/>
  <c r="VW23" i="23"/>
  <c r="VA23" i="23"/>
  <c r="XS23" i="23"/>
  <c r="WO23" i="23"/>
  <c r="VU23" i="23"/>
  <c r="UY23" i="23"/>
  <c r="YK23" i="23"/>
  <c r="XE23" i="23"/>
  <c r="WG23" i="23"/>
  <c r="VM23" i="23"/>
  <c r="WM23" i="23"/>
  <c r="WK23" i="23"/>
  <c r="VQ23" i="23"/>
  <c r="VO23" i="23"/>
  <c r="UW23" i="23"/>
  <c r="YQ23" i="23"/>
  <c r="XK23" i="23"/>
  <c r="XM23" i="23"/>
  <c r="VV23" i="23"/>
  <c r="YH23" i="23"/>
  <c r="WD23" i="23"/>
  <c r="YP23" i="23"/>
  <c r="UZ23" i="23"/>
  <c r="XL23" i="23"/>
  <c r="WL23" i="23"/>
  <c r="WT23" i="23"/>
  <c r="VP23" i="23"/>
  <c r="YB23" i="23"/>
  <c r="VN23" i="23"/>
  <c r="XZ23" i="23"/>
  <c r="WV23" i="23"/>
  <c r="VX23" i="23"/>
  <c r="XF23" i="23"/>
  <c r="WA23" i="23"/>
  <c r="YM23" i="23"/>
  <c r="WR23" i="23"/>
  <c r="YG23" i="23"/>
  <c r="WF23" i="23"/>
  <c r="VB23" i="23"/>
  <c r="XN23" i="23"/>
  <c r="WI23" i="23"/>
  <c r="WZ23" i="23"/>
  <c r="UX23" i="23"/>
  <c r="WN23" i="23"/>
  <c r="VJ23" i="23"/>
  <c r="XV23" i="23"/>
  <c r="WQ23" i="23"/>
  <c r="XH23" i="23"/>
  <c r="VF23" i="23"/>
  <c r="XD23" i="23"/>
  <c r="VR23" i="23"/>
  <c r="YD23" i="23"/>
  <c r="WY23" i="23"/>
  <c r="VD23" i="23"/>
  <c r="XP23" i="23"/>
  <c r="VH23" i="23"/>
  <c r="WX23" i="23"/>
  <c r="VS23" i="23"/>
  <c r="YE23" i="23"/>
  <c r="WJ23" i="23"/>
  <c r="XY23" i="23"/>
  <c r="VZ23" i="23"/>
  <c r="YF23" i="23"/>
  <c r="WH23" i="23"/>
  <c r="YN23" i="23"/>
  <c r="WP23" i="23"/>
  <c r="VC23" i="23"/>
  <c r="XA23" i="23"/>
  <c r="XB23" i="23"/>
  <c r="YL23" i="23"/>
  <c r="VK23" i="23"/>
  <c r="XI23" i="23"/>
  <c r="XJ23" i="23"/>
  <c r="XG23" i="23"/>
  <c r="VL23" i="23"/>
  <c r="XQ23" i="23"/>
  <c r="XR23" i="23"/>
  <c r="XT23" i="23"/>
  <c r="XO23" i="23"/>
  <c r="VT23" i="23"/>
  <c r="YJ23" i="23"/>
  <c r="WB23" i="23"/>
  <c r="XW23" i="23"/>
  <c r="XX23" i="23"/>
  <c r="YR23" i="23"/>
  <c r="YQ32" i="23"/>
  <c r="YH32" i="23"/>
  <c r="XR32" i="23"/>
  <c r="XB32" i="23"/>
  <c r="WL32" i="23"/>
  <c r="VV32" i="23"/>
  <c r="VF32" i="23"/>
  <c r="YE32" i="23"/>
  <c r="XO32" i="23"/>
  <c r="WY32" i="23"/>
  <c r="WI32" i="23"/>
  <c r="VS32" i="23"/>
  <c r="VC32" i="23"/>
  <c r="YC32" i="23"/>
  <c r="XM32" i="23"/>
  <c r="WW32" i="23"/>
  <c r="WG32" i="23"/>
  <c r="VQ32" i="23"/>
  <c r="VA32" i="23"/>
  <c r="YR32" i="23"/>
  <c r="YB32" i="23"/>
  <c r="XL32" i="23"/>
  <c r="WV32" i="23"/>
  <c r="WF32" i="23"/>
  <c r="VP32" i="23"/>
  <c r="UZ32" i="23"/>
  <c r="YP32" i="23"/>
  <c r="XZ32" i="23"/>
  <c r="XJ32" i="23"/>
  <c r="WT32" i="23"/>
  <c r="WD32" i="23"/>
  <c r="VN32" i="23"/>
  <c r="UX32" i="23"/>
  <c r="YJ32" i="23"/>
  <c r="XT32" i="23"/>
  <c r="XD32" i="23"/>
  <c r="WN32" i="23"/>
  <c r="VX32" i="23"/>
  <c r="VH32" i="23"/>
  <c r="XW32" i="23"/>
  <c r="VK32" i="23"/>
  <c r="XU32" i="23"/>
  <c r="VI32" i="23"/>
  <c r="XG32" i="23"/>
  <c r="XE32" i="23"/>
  <c r="YM32" i="23"/>
  <c r="WA32" i="23"/>
  <c r="WQ32" i="23"/>
  <c r="WO32" i="23"/>
  <c r="YK32" i="23"/>
  <c r="VY32" i="23"/>
  <c r="VB32" i="23"/>
  <c r="XN32" i="23"/>
  <c r="XH32" i="23"/>
  <c r="WK32" i="23"/>
  <c r="XC32" i="23"/>
  <c r="VJ32" i="23"/>
  <c r="XV32" i="23"/>
  <c r="VD32" i="23"/>
  <c r="XP32" i="23"/>
  <c r="WS32" i="23"/>
  <c r="UY32" i="23"/>
  <c r="XK32" i="23"/>
  <c r="VR32" i="23"/>
  <c r="YD32" i="23"/>
  <c r="VL32" i="23"/>
  <c r="XX32" i="23"/>
  <c r="XA32" i="23"/>
  <c r="VG32" i="23"/>
  <c r="XS32" i="23"/>
  <c r="VZ32" i="23"/>
  <c r="YL32" i="23"/>
  <c r="VT32" i="23"/>
  <c r="YF32" i="23"/>
  <c r="UW32" i="23"/>
  <c r="XI32" i="23"/>
  <c r="VO32" i="23"/>
  <c r="YA32" i="23"/>
  <c r="XF32" i="23"/>
  <c r="WZ32" i="23"/>
  <c r="WC32" i="23"/>
  <c r="YO32" i="23"/>
  <c r="WU32" i="23"/>
  <c r="XY32" i="23"/>
  <c r="VW32" i="23"/>
  <c r="YG32" i="23"/>
  <c r="WE32" i="23"/>
  <c r="WH32" i="23"/>
  <c r="WM32" i="23"/>
  <c r="WP32" i="23"/>
  <c r="WB32" i="23"/>
  <c r="YI32" i="23"/>
  <c r="WX32" i="23"/>
  <c r="WJ32" i="23"/>
  <c r="VE32" i="23"/>
  <c r="WR32" i="23"/>
  <c r="VM32" i="23"/>
  <c r="VU32" i="23"/>
  <c r="YN32" i="23"/>
  <c r="XQ32" i="23"/>
  <c r="ACK68" i="23"/>
  <c r="ABD68" i="23"/>
  <c r="ZN68" i="23"/>
  <c r="ACC68" i="23"/>
  <c r="AAM68" i="23"/>
  <c r="YW68" i="23"/>
  <c r="ACJ68" i="23"/>
  <c r="AAC68" i="23"/>
  <c r="ABZ68" i="23"/>
  <c r="ZX68" i="23"/>
  <c r="ABS68" i="23"/>
  <c r="ZQ68" i="23"/>
  <c r="ABO68" i="23"/>
  <c r="ZG68" i="23"/>
  <c r="ABI68" i="23"/>
  <c r="ZC68" i="23"/>
  <c r="ACO68" i="23"/>
  <c r="AAI68" i="23"/>
  <c r="AAT68" i="23"/>
  <c r="AAW68" i="23"/>
  <c r="ZW68" i="23"/>
  <c r="ABE68" i="23"/>
  <c r="ABP68" i="23"/>
  <c r="ZD68" i="23"/>
  <c r="AAP68" i="23"/>
  <c r="AAA68" i="23"/>
  <c r="ZS68" i="23"/>
  <c r="AAE68" i="23"/>
  <c r="ABB68" i="23"/>
  <c r="AAG68" i="23"/>
  <c r="ABQ68" i="23"/>
  <c r="ABH68" i="23"/>
  <c r="YV68" i="23"/>
  <c r="AAH68" i="23"/>
  <c r="AAL68" i="23"/>
  <c r="AAD68" i="23"/>
  <c r="AAO68" i="23"/>
  <c r="ABL68" i="23"/>
  <c r="AAS68" i="23"/>
  <c r="ACA68" i="23"/>
  <c r="AAZ68" i="23"/>
  <c r="ACL68" i="23"/>
  <c r="ZZ68" i="23"/>
  <c r="AAV68" i="23"/>
  <c r="AAN68" i="23"/>
  <c r="ABA68" i="23"/>
  <c r="ABW68" i="23"/>
  <c r="ABC68" i="23"/>
  <c r="ZE68" i="23"/>
  <c r="AAR68" i="23"/>
  <c r="ACD68" i="23"/>
  <c r="ZR68" i="23"/>
  <c r="ABG68" i="23"/>
  <c r="AAY68" i="23"/>
  <c r="ABK68" i="23"/>
  <c r="YZ68" i="23"/>
  <c r="ACH68" i="23"/>
  <c r="ABM68" i="23"/>
  <c r="ZO68" i="23"/>
  <c r="AAJ68" i="23"/>
  <c r="ABV68" i="23"/>
  <c r="ZJ68" i="23"/>
  <c r="ABR68" i="23"/>
  <c r="ABJ68" i="23"/>
  <c r="ABU68" i="23"/>
  <c r="ZK68" i="23"/>
  <c r="ZM68" i="23"/>
  <c r="AAU68" i="23"/>
  <c r="ABX68" i="23"/>
  <c r="ZL68" i="23"/>
  <c r="AAX68" i="23"/>
  <c r="ZP68" i="23"/>
  <c r="ZH68" i="23"/>
  <c r="ACP68" i="23"/>
  <c r="ZU68" i="23"/>
  <c r="AAQ68" i="23"/>
  <c r="ABY68" i="23"/>
  <c r="ZY68" i="23"/>
  <c r="ZB68" i="23"/>
  <c r="ACI68" i="23"/>
  <c r="AAK68" i="23"/>
  <c r="ZF68" i="23"/>
  <c r="ACN68" i="23"/>
  <c r="ACB68" i="23"/>
  <c r="YY68" i="23"/>
  <c r="ACF68" i="23"/>
  <c r="ACM68" i="23"/>
  <c r="YX68" i="23"/>
  <c r="ZI68" i="23"/>
  <c r="AAB68" i="23"/>
  <c r="ABT68" i="23"/>
  <c r="ACG68" i="23"/>
  <c r="ZA68" i="23"/>
  <c r="ABF68" i="23"/>
  <c r="AAF68" i="23"/>
  <c r="ZT68" i="23"/>
  <c r="ACQ68" i="23"/>
  <c r="ABN68" i="23"/>
  <c r="ACE68" i="23"/>
  <c r="ZV68" i="23"/>
  <c r="ABM86" i="23"/>
  <c r="ZA86" i="23"/>
  <c r="AAL86" i="23"/>
  <c r="ABV86" i="23"/>
  <c r="ZJ86" i="23"/>
  <c r="ZP86" i="23"/>
  <c r="ZO86" i="23"/>
  <c r="ZM86" i="23"/>
  <c r="ZL86" i="23"/>
  <c r="ZK86" i="23"/>
  <c r="ZH86" i="23"/>
  <c r="ZS86" i="23"/>
  <c r="ABE86" i="23"/>
  <c r="ACP86" i="23"/>
  <c r="AAD86" i="23"/>
  <c r="ABN86" i="23"/>
  <c r="ZB86" i="23"/>
  <c r="ZD86" i="23"/>
  <c r="ZC86" i="23"/>
  <c r="YZ86" i="23"/>
  <c r="YY86" i="23"/>
  <c r="YW86" i="23"/>
  <c r="YV86" i="23"/>
  <c r="ZE86" i="23"/>
  <c r="AAW86" i="23"/>
  <c r="ACH86" i="23"/>
  <c r="ZV86" i="23"/>
  <c r="ABF86" i="23"/>
  <c r="ACO86" i="23"/>
  <c r="ACN86" i="23"/>
  <c r="ACM86" i="23"/>
  <c r="ACJ86" i="23"/>
  <c r="ACI86" i="23"/>
  <c r="ACG86" i="23"/>
  <c r="ACQ86" i="23"/>
  <c r="ABG86" i="23"/>
  <c r="AAO86" i="23"/>
  <c r="ABZ86" i="23"/>
  <c r="ZN86" i="23"/>
  <c r="AAX86" i="23"/>
  <c r="ACB86" i="23"/>
  <c r="ACA86" i="23"/>
  <c r="ABY86" i="23"/>
  <c r="ABX86" i="23"/>
  <c r="ABW86" i="23"/>
  <c r="ABT86" i="23"/>
  <c r="ACE86" i="23"/>
  <c r="AAS86" i="23"/>
  <c r="AAG86" i="23"/>
  <c r="ABR86" i="23"/>
  <c r="ZF86" i="23"/>
  <c r="AAP86" i="23"/>
  <c r="ABP86" i="23"/>
  <c r="ABO86" i="23"/>
  <c r="ABL86" i="23"/>
  <c r="ABK86" i="23"/>
  <c r="ABI86" i="23"/>
  <c r="ABH86" i="23"/>
  <c r="ABQ86" i="23"/>
  <c r="AAF86" i="23"/>
  <c r="ACF86" i="23"/>
  <c r="ABU86" i="23"/>
  <c r="ZI86" i="23"/>
  <c r="AAT86" i="23"/>
  <c r="ACD86" i="23"/>
  <c r="ZR86" i="23"/>
  <c r="AAC86" i="23"/>
  <c r="AAB86" i="23"/>
  <c r="AAA86" i="23"/>
  <c r="ZX86" i="23"/>
  <c r="ZW86" i="23"/>
  <c r="ZU86" i="23"/>
  <c r="AAE86" i="23"/>
  <c r="ABS86" i="23"/>
  <c r="ZY86" i="23"/>
  <c r="ABC86" i="23"/>
  <c r="AAV86" i="23"/>
  <c r="ZQ86" i="23"/>
  <c r="AAQ86" i="23"/>
  <c r="AAJ86" i="23"/>
  <c r="ABJ86" i="23"/>
  <c r="ABA86" i="23"/>
  <c r="AAU86" i="23"/>
  <c r="ABB86" i="23"/>
  <c r="AAN86" i="23"/>
  <c r="AAI86" i="23"/>
  <c r="YX86" i="23"/>
  <c r="AAZ86" i="23"/>
  <c r="ABD86" i="23"/>
  <c r="ACC86" i="23"/>
  <c r="ZZ86" i="23"/>
  <c r="AAK86" i="23"/>
  <c r="ZG86" i="23"/>
  <c r="AAM86" i="23"/>
  <c r="AAY86" i="23"/>
  <c r="AAR86" i="23"/>
  <c r="ZT86" i="23"/>
  <c r="AAH86" i="23"/>
  <c r="ACK86" i="23"/>
  <c r="ACL86" i="23"/>
  <c r="ACQ103" i="23"/>
  <c r="ACK103" i="23"/>
  <c r="ABE103" i="23"/>
  <c r="ZY103" i="23"/>
  <c r="ACJ103" i="23"/>
  <c r="ABD103" i="23"/>
  <c r="ZX103" i="23"/>
  <c r="ACC103" i="23"/>
  <c r="AAW103" i="23"/>
  <c r="ZQ103" i="23"/>
  <c r="ACB103" i="23"/>
  <c r="AAV103" i="23"/>
  <c r="ZP103" i="23"/>
  <c r="ABT103" i="23"/>
  <c r="AAN103" i="23"/>
  <c r="ZH103" i="23"/>
  <c r="ABL103" i="23"/>
  <c r="AAO103" i="23"/>
  <c r="AAG103" i="23"/>
  <c r="AAF103" i="23"/>
  <c r="ZI103" i="23"/>
  <c r="ZA103" i="23"/>
  <c r="ABU103" i="23"/>
  <c r="ABM103" i="23"/>
  <c r="YZ103" i="23"/>
  <c r="ABF103" i="23"/>
  <c r="AAA103" i="23"/>
  <c r="ACM103" i="23"/>
  <c r="AAZ103" i="23"/>
  <c r="AAK103" i="23"/>
  <c r="AAD103" i="23"/>
  <c r="ACP103" i="23"/>
  <c r="AAE103" i="23"/>
  <c r="ZB103" i="23"/>
  <c r="ABN103" i="23"/>
  <c r="AAI103" i="23"/>
  <c r="YV103" i="23"/>
  <c r="ABH103" i="23"/>
  <c r="AAS103" i="23"/>
  <c r="AAL103" i="23"/>
  <c r="AAM103" i="23"/>
  <c r="ZJ103" i="23"/>
  <c r="ABV103" i="23"/>
  <c r="AAQ103" i="23"/>
  <c r="ZD103" i="23"/>
  <c r="ABP103" i="23"/>
  <c r="ABA103" i="23"/>
  <c r="AAT103" i="23"/>
  <c r="AAU103" i="23"/>
  <c r="ZR103" i="23"/>
  <c r="ACD103" i="23"/>
  <c r="AAY103" i="23"/>
  <c r="ZL103" i="23"/>
  <c r="ABX103" i="23"/>
  <c r="YW103" i="23"/>
  <c r="ABI103" i="23"/>
  <c r="ABB103" i="23"/>
  <c r="ABC103" i="23"/>
  <c r="ZZ103" i="23"/>
  <c r="ACL103" i="23"/>
  <c r="ABG103" i="23"/>
  <c r="ZT103" i="23"/>
  <c r="ACF103" i="23"/>
  <c r="ZE103" i="23"/>
  <c r="ABQ103" i="23"/>
  <c r="YX103" i="23"/>
  <c r="ABJ103" i="23"/>
  <c r="YY103" i="23"/>
  <c r="ABK103" i="23"/>
  <c r="AAX103" i="23"/>
  <c r="ZS103" i="23"/>
  <c r="ACE103" i="23"/>
  <c r="AAR103" i="23"/>
  <c r="AAC103" i="23"/>
  <c r="ACO103" i="23"/>
  <c r="ZV103" i="23"/>
  <c r="ACH103" i="23"/>
  <c r="ZW103" i="23"/>
  <c r="ACI103" i="23"/>
  <c r="ZC103" i="23"/>
  <c r="ABY103" i="23"/>
  <c r="ZG103" i="23"/>
  <c r="ZK103" i="23"/>
  <c r="ACG103" i="23"/>
  <c r="ZO103" i="23"/>
  <c r="ABO103" i="23"/>
  <c r="AAB103" i="23"/>
  <c r="ABS103" i="23"/>
  <c r="ABW103" i="23"/>
  <c r="AAJ103" i="23"/>
  <c r="ACA103" i="23"/>
  <c r="ACN103" i="23"/>
  <c r="ZF103" i="23"/>
  <c r="AAP103" i="23"/>
  <c r="ZU103" i="23"/>
  <c r="ABZ103" i="23"/>
  <c r="ZM103" i="23"/>
  <c r="AAH103" i="23"/>
  <c r="ZN103" i="23"/>
  <c r="ABR103" i="23"/>
  <c r="YN22" i="23"/>
  <c r="WB22" i="23"/>
  <c r="XX22" i="23"/>
  <c r="XD22" i="23"/>
  <c r="YQ22" i="23"/>
  <c r="WE22" i="23"/>
  <c r="XQ22" i="23"/>
  <c r="VE22" i="23"/>
  <c r="WQ22" i="23"/>
  <c r="XE22" i="23"/>
  <c r="VV22" i="23"/>
  <c r="YD22" i="23"/>
  <c r="WW22" i="23"/>
  <c r="WD22" i="23"/>
  <c r="VJ22" i="23"/>
  <c r="XH22" i="23"/>
  <c r="WV22" i="23"/>
  <c r="YI22" i="23"/>
  <c r="VW22" i="23"/>
  <c r="XI22" i="23"/>
  <c r="UW22" i="23"/>
  <c r="WI22" i="23"/>
  <c r="WO22" i="23"/>
  <c r="VF22" i="23"/>
  <c r="XN22" i="23"/>
  <c r="WG22" i="23"/>
  <c r="VN22" i="23"/>
  <c r="WN22" i="23"/>
  <c r="YA22" i="23"/>
  <c r="VO22" i="23"/>
  <c r="XA22" i="23"/>
  <c r="YM22" i="23"/>
  <c r="WA22" i="23"/>
  <c r="VY22" i="23"/>
  <c r="YF22" i="23"/>
  <c r="WX22" i="23"/>
  <c r="VQ22" i="23"/>
  <c r="UX22" i="23"/>
  <c r="YR22" i="23"/>
  <c r="WF22" i="23"/>
  <c r="XS22" i="23"/>
  <c r="VG22" i="23"/>
  <c r="WS22" i="23"/>
  <c r="YE22" i="23"/>
  <c r="VS22" i="23"/>
  <c r="VI22" i="23"/>
  <c r="XP22" i="23"/>
  <c r="WH22" i="23"/>
  <c r="VA22" i="23"/>
  <c r="YL22" i="23"/>
  <c r="VL22" i="23"/>
  <c r="YJ22" i="23"/>
  <c r="VX22" i="23"/>
  <c r="XK22" i="23"/>
  <c r="UY22" i="23"/>
  <c r="WK22" i="23"/>
  <c r="XW22" i="23"/>
  <c r="VK22" i="23"/>
  <c r="YH22" i="23"/>
  <c r="WZ22" i="23"/>
  <c r="VR22" i="23"/>
  <c r="YP22" i="23"/>
  <c r="XV22" i="23"/>
  <c r="XL22" i="23"/>
  <c r="UZ22" i="23"/>
  <c r="WM22" i="23"/>
  <c r="XY22" i="23"/>
  <c r="VM22" i="23"/>
  <c r="WY22" i="23"/>
  <c r="XU22" i="23"/>
  <c r="WL22" i="23"/>
  <c r="VD22" i="23"/>
  <c r="XM22" i="23"/>
  <c r="WT22" i="23"/>
  <c r="VZ22" i="23"/>
  <c r="YO22" i="23"/>
  <c r="XR22" i="23"/>
  <c r="XF22" i="23"/>
  <c r="WR22" i="23"/>
  <c r="YG22" i="23"/>
  <c r="XB22" i="23"/>
  <c r="WP22" i="23"/>
  <c r="YB22" i="23"/>
  <c r="WC22" i="23"/>
  <c r="WJ22" i="23"/>
  <c r="XT22" i="23"/>
  <c r="VU22" i="23"/>
  <c r="VT22" i="23"/>
  <c r="VP22" i="23"/>
  <c r="XO22" i="23"/>
  <c r="VB22" i="23"/>
  <c r="WU22" i="23"/>
  <c r="YK22" i="23"/>
  <c r="XJ22" i="23"/>
  <c r="VH22" i="23"/>
  <c r="XC22" i="23"/>
  <c r="XG22" i="23"/>
  <c r="VC22" i="23"/>
  <c r="YC22" i="23"/>
  <c r="XZ22" i="23"/>
  <c r="ACM95" i="23"/>
  <c r="ACO95" i="23"/>
  <c r="ACB95" i="23"/>
  <c r="ABP95" i="23"/>
  <c r="ABB95" i="23"/>
  <c r="AAO95" i="23"/>
  <c r="AAC95" i="23"/>
  <c r="ZP95" i="23"/>
  <c r="ZD95" i="23"/>
  <c r="ACN95" i="23"/>
  <c r="ABZ95" i="23"/>
  <c r="ABM95" i="23"/>
  <c r="ABA95" i="23"/>
  <c r="AAN95" i="23"/>
  <c r="AAB95" i="23"/>
  <c r="ZN95" i="23"/>
  <c r="ZA95" i="23"/>
  <c r="ACK95" i="23"/>
  <c r="ABY95" i="23"/>
  <c r="ABL95" i="23"/>
  <c r="AAZ95" i="23"/>
  <c r="AAL95" i="23"/>
  <c r="ZY95" i="23"/>
  <c r="ZM95" i="23"/>
  <c r="YZ95" i="23"/>
  <c r="ACF95" i="23"/>
  <c r="ABI95" i="23"/>
  <c r="AAR95" i="23"/>
  <c r="ZU95" i="23"/>
  <c r="YX95" i="23"/>
  <c r="ACC95" i="23"/>
  <c r="ABH95" i="23"/>
  <c r="AAK95" i="23"/>
  <c r="ZT95" i="23"/>
  <c r="YW95" i="23"/>
  <c r="ABX95" i="23"/>
  <c r="ABE95" i="23"/>
  <c r="AAJ95" i="23"/>
  <c r="ZQ95" i="23"/>
  <c r="YV95" i="23"/>
  <c r="ACP95" i="23"/>
  <c r="ABT95" i="23"/>
  <c r="AAW95" i="23"/>
  <c r="AAF95" i="23"/>
  <c r="ZI95" i="23"/>
  <c r="ACJ95" i="23"/>
  <c r="ABR95" i="23"/>
  <c r="AAV95" i="23"/>
  <c r="AAD95" i="23"/>
  <c r="ZH95" i="23"/>
  <c r="ABJ95" i="23"/>
  <c r="ZF95" i="23"/>
  <c r="ABD95" i="23"/>
  <c r="ZE95" i="23"/>
  <c r="AAT95" i="23"/>
  <c r="AAS95" i="23"/>
  <c r="ACH95" i="23"/>
  <c r="AAG95" i="23"/>
  <c r="ABQ95" i="23"/>
  <c r="ZL95" i="23"/>
  <c r="ZX95" i="23"/>
  <c r="ZV95" i="23"/>
  <c r="ABU95" i="23"/>
  <c r="ACG95" i="23"/>
  <c r="ZO95" i="23"/>
  <c r="ACA95" i="23"/>
  <c r="ZJ95" i="23"/>
  <c r="ABV95" i="23"/>
  <c r="ABG95" i="23"/>
  <c r="ZW95" i="23"/>
  <c r="ACI95" i="23"/>
  <c r="ZR95" i="23"/>
  <c r="ACD95" i="23"/>
  <c r="ZC95" i="23"/>
  <c r="ABO95" i="23"/>
  <c r="AAE95" i="23"/>
  <c r="ACQ95" i="23"/>
  <c r="ZZ95" i="23"/>
  <c r="ACL95" i="23"/>
  <c r="ZK95" i="23"/>
  <c r="ABW95" i="23"/>
  <c r="AAM95" i="23"/>
  <c r="AAH95" i="23"/>
  <c r="ZS95" i="23"/>
  <c r="ACE95" i="23"/>
  <c r="AAU95" i="23"/>
  <c r="AAP95" i="23"/>
  <c r="AAA95" i="23"/>
  <c r="ZG95" i="23"/>
  <c r="ABS95" i="23"/>
  <c r="ZB95" i="23"/>
  <c r="ABN95" i="23"/>
  <c r="AAY95" i="23"/>
  <c r="YY95" i="23"/>
  <c r="ABC95" i="23"/>
  <c r="ABK95" i="23"/>
  <c r="AAX95" i="23"/>
  <c r="AAQ95" i="23"/>
  <c r="ABF95" i="23"/>
  <c r="AAI95" i="23"/>
  <c r="YR84" i="23"/>
  <c r="YP84" i="23"/>
  <c r="YE84" i="23"/>
  <c r="XU84" i="23"/>
  <c r="XJ84" i="23"/>
  <c r="WY84" i="23"/>
  <c r="WO84" i="23"/>
  <c r="WD84" i="23"/>
  <c r="VS84" i="23"/>
  <c r="VI84" i="23"/>
  <c r="UZ84" i="23"/>
  <c r="YO84" i="23"/>
  <c r="YD84" i="23"/>
  <c r="XS84" i="23"/>
  <c r="XI84" i="23"/>
  <c r="WX84" i="23"/>
  <c r="WM84" i="23"/>
  <c r="WC84" i="23"/>
  <c r="VR84" i="23"/>
  <c r="VH84" i="23"/>
  <c r="UY84" i="23"/>
  <c r="YM84" i="23"/>
  <c r="YC84" i="23"/>
  <c r="XR84" i="23"/>
  <c r="XG84" i="23"/>
  <c r="WW84" i="23"/>
  <c r="WL84" i="23"/>
  <c r="WA84" i="23"/>
  <c r="VQ84" i="23"/>
  <c r="VG84" i="23"/>
  <c r="UX84" i="23"/>
  <c r="YL84" i="23"/>
  <c r="YA84" i="23"/>
  <c r="XQ84" i="23"/>
  <c r="XF84" i="23"/>
  <c r="WU84" i="23"/>
  <c r="WK84" i="23"/>
  <c r="VZ84" i="23"/>
  <c r="VO84" i="23"/>
  <c r="VF84" i="23"/>
  <c r="UW84" i="23"/>
  <c r="YK84" i="23"/>
  <c r="XZ84" i="23"/>
  <c r="XO84" i="23"/>
  <c r="XE84" i="23"/>
  <c r="WT84" i="23"/>
  <c r="WI84" i="23"/>
  <c r="VY84" i="23"/>
  <c r="VN84" i="23"/>
  <c r="VE84" i="23"/>
  <c r="YQ84" i="23"/>
  <c r="YG84" i="23"/>
  <c r="XV84" i="23"/>
  <c r="XK84" i="23"/>
  <c r="XA84" i="23"/>
  <c r="WP84" i="23"/>
  <c r="WE84" i="23"/>
  <c r="VU84" i="23"/>
  <c r="VJ84" i="23"/>
  <c r="VA84" i="23"/>
  <c r="XY84" i="23"/>
  <c r="WH84" i="23"/>
  <c r="XW84" i="23"/>
  <c r="WG84" i="23"/>
  <c r="XM84" i="23"/>
  <c r="VV84" i="23"/>
  <c r="XC84" i="23"/>
  <c r="VM84" i="23"/>
  <c r="YH84" i="23"/>
  <c r="WQ84" i="23"/>
  <c r="VB84" i="23"/>
  <c r="XN84" i="23"/>
  <c r="XB84" i="23"/>
  <c r="WS84" i="23"/>
  <c r="VW84" i="23"/>
  <c r="VK84" i="23"/>
  <c r="VC84" i="23"/>
  <c r="YI84" i="23"/>
  <c r="VD84" i="23"/>
  <c r="XP84" i="23"/>
  <c r="WV84" i="23"/>
  <c r="VT84" i="23"/>
  <c r="YF84" i="23"/>
  <c r="XL84" i="23"/>
  <c r="WB84" i="23"/>
  <c r="YN84" i="23"/>
  <c r="XT84" i="23"/>
  <c r="WJ84" i="23"/>
  <c r="VP84" i="23"/>
  <c r="YB84" i="23"/>
  <c r="XH84" i="23"/>
  <c r="WN84" i="23"/>
  <c r="WF84" i="23"/>
  <c r="VX84" i="23"/>
  <c r="XD84" i="23"/>
  <c r="VL84" i="23"/>
  <c r="YJ84" i="23"/>
  <c r="WR84" i="23"/>
  <c r="WZ84" i="23"/>
  <c r="XX84" i="23"/>
  <c r="ACP16" i="23"/>
  <c r="ACQ16" i="23"/>
  <c r="ACC16" i="23"/>
  <c r="ABP16" i="23"/>
  <c r="ABD16" i="23"/>
  <c r="AAP16" i="23"/>
  <c r="AAE16" i="23"/>
  <c r="ZQ16" i="23"/>
  <c r="ZD16" i="23"/>
  <c r="ACL16" i="23"/>
  <c r="ACA16" i="23"/>
  <c r="ABM16" i="23"/>
  <c r="AAZ16" i="23"/>
  <c r="AAN16" i="23"/>
  <c r="ZZ16" i="23"/>
  <c r="ZO16" i="23"/>
  <c r="ZA16" i="23"/>
  <c r="ACK16" i="23"/>
  <c r="ABX16" i="23"/>
  <c r="ABL16" i="23"/>
  <c r="AAX16" i="23"/>
  <c r="AAM16" i="23"/>
  <c r="ZY16" i="23"/>
  <c r="ACI16" i="23"/>
  <c r="ABN16" i="23"/>
  <c r="AAU16" i="23"/>
  <c r="ZX16" i="23"/>
  <c r="ZH16" i="23"/>
  <c r="ACF16" i="23"/>
  <c r="ABK16" i="23"/>
  <c r="AAR16" i="23"/>
  <c r="ZW16" i="23"/>
  <c r="ZG16" i="23"/>
  <c r="ACD16" i="23"/>
  <c r="ABH16" i="23"/>
  <c r="AAO16" i="23"/>
  <c r="ZT16" i="23"/>
  <c r="ZB16" i="23"/>
  <c r="ACB16" i="23"/>
  <c r="ABF16" i="23"/>
  <c r="AAJ16" i="23"/>
  <c r="ZR16" i="23"/>
  <c r="YZ16" i="23"/>
  <c r="ABV16" i="23"/>
  <c r="ABE16" i="23"/>
  <c r="AAH16" i="23"/>
  <c r="ZP16" i="23"/>
  <c r="YY16" i="23"/>
  <c r="ACJ16" i="23"/>
  <c r="ABS16" i="23"/>
  <c r="AAV16" i="23"/>
  <c r="AAB16" i="23"/>
  <c r="ZI16" i="23"/>
  <c r="AAG16" i="23"/>
  <c r="AAF16" i="23"/>
  <c r="ZL16" i="23"/>
  <c r="ACN16" i="23"/>
  <c r="ZJ16" i="23"/>
  <c r="ABU16" i="23"/>
  <c r="YV16" i="23"/>
  <c r="AAW16" i="23"/>
  <c r="ABT16" i="23"/>
  <c r="ABC16" i="23"/>
  <c r="AAA16" i="23"/>
  <c r="ACM16" i="23"/>
  <c r="AAI16" i="23"/>
  <c r="AAQ16" i="23"/>
  <c r="AAY16" i="23"/>
  <c r="ABG16" i="23"/>
  <c r="ZS16" i="23"/>
  <c r="ACE16" i="23"/>
  <c r="ZE16" i="23"/>
  <c r="ABQ16" i="23"/>
  <c r="AAD16" i="23"/>
  <c r="ZM16" i="23"/>
  <c r="ABY16" i="23"/>
  <c r="AAL16" i="23"/>
  <c r="ZC16" i="23"/>
  <c r="ZU16" i="23"/>
  <c r="ACG16" i="23"/>
  <c r="AAT16" i="23"/>
  <c r="ZK16" i="23"/>
  <c r="AAC16" i="23"/>
  <c r="ACO16" i="23"/>
  <c r="ABB16" i="23"/>
  <c r="ABO16" i="23"/>
  <c r="AAK16" i="23"/>
  <c r="YX16" i="23"/>
  <c r="ABJ16" i="23"/>
  <c r="YW16" i="23"/>
  <c r="ABI16" i="23"/>
  <c r="ZV16" i="23"/>
  <c r="ACH16" i="23"/>
  <c r="ABW16" i="23"/>
  <c r="ZF16" i="23"/>
  <c r="ZN16" i="23"/>
  <c r="ABR16" i="23"/>
  <c r="ABZ16" i="23"/>
  <c r="AAS16" i="23"/>
  <c r="ABA16" i="23"/>
  <c r="ACQ17" i="23"/>
  <c r="ACI17" i="23"/>
  <c r="AAJ17" i="23"/>
  <c r="ABW17" i="23"/>
  <c r="ZW17" i="23"/>
  <c r="ABO17" i="23"/>
  <c r="ZO17" i="23"/>
  <c r="AAP17" i="23"/>
  <c r="AAB17" i="23"/>
  <c r="ZK17" i="23"/>
  <c r="ACN17" i="23"/>
  <c r="ZC17" i="23"/>
  <c r="ACA17" i="23"/>
  <c r="YW17" i="23"/>
  <c r="AAX17" i="23"/>
  <c r="ABI17" i="23"/>
  <c r="ABA17" i="23"/>
  <c r="AAZ17" i="23"/>
  <c r="AAQ17" i="23"/>
  <c r="ABQ17" i="23"/>
  <c r="AAG17" i="23"/>
  <c r="ABL17" i="23"/>
  <c r="YZ17" i="23"/>
  <c r="AAL17" i="23"/>
  <c r="AAH17" i="23"/>
  <c r="ZJ17" i="23"/>
  <c r="ABX17" i="23"/>
  <c r="ABN17" i="23"/>
  <c r="ABC17" i="23"/>
  <c r="ACE17" i="23"/>
  <c r="ACK17" i="23"/>
  <c r="ZY17" i="23"/>
  <c r="ABD17" i="23"/>
  <c r="ACP17" i="23"/>
  <c r="AAD17" i="23"/>
  <c r="AAS17" i="23"/>
  <c r="ZU17" i="23"/>
  <c r="ACL17" i="23"/>
  <c r="ABY17" i="23"/>
  <c r="ABP17" i="23"/>
  <c r="ACC17" i="23"/>
  <c r="ZQ17" i="23"/>
  <c r="AAV17" i="23"/>
  <c r="ACH17" i="23"/>
  <c r="ZV17" i="23"/>
  <c r="ABG17" i="23"/>
  <c r="AAI17" i="23"/>
  <c r="YY17" i="23"/>
  <c r="ACM17" i="23"/>
  <c r="ACD17" i="23"/>
  <c r="ZE17" i="23"/>
  <c r="ABU17" i="23"/>
  <c r="ZI17" i="23"/>
  <c r="AAN17" i="23"/>
  <c r="ABZ17" i="23"/>
  <c r="ZN17" i="23"/>
  <c r="ABS17" i="23"/>
  <c r="AAU17" i="23"/>
  <c r="ZL17" i="23"/>
  <c r="ZB17" i="23"/>
  <c r="ACO17" i="23"/>
  <c r="ZS17" i="23"/>
  <c r="ABM17" i="23"/>
  <c r="ZA17" i="23"/>
  <c r="AAF17" i="23"/>
  <c r="ABR17" i="23"/>
  <c r="ZF17" i="23"/>
  <c r="ACF17" i="23"/>
  <c r="ABH17" i="23"/>
  <c r="ZZ17" i="23"/>
  <c r="AAM17" i="23"/>
  <c r="AAC17" i="23"/>
  <c r="ABF17" i="23"/>
  <c r="AAO17" i="23"/>
  <c r="ABT17" i="23"/>
  <c r="ZH17" i="23"/>
  <c r="AAT17" i="23"/>
  <c r="ZT17" i="23"/>
  <c r="YV17" i="23"/>
  <c r="ABK17" i="23"/>
  <c r="AAE17" i="23"/>
  <c r="ABJ17" i="23"/>
  <c r="AAK17" i="23"/>
  <c r="AAR17" i="23"/>
  <c r="ABB17" i="23"/>
  <c r="AAY17" i="23"/>
  <c r="ABE17" i="23"/>
  <c r="YX17" i="23"/>
  <c r="AAW17" i="23"/>
  <c r="ZG17" i="23"/>
  <c r="ZM17" i="23"/>
  <c r="ZD17" i="23"/>
  <c r="ACJ17" i="23"/>
  <c r="ZP17" i="23"/>
  <c r="ACG17" i="23"/>
  <c r="ZX17" i="23"/>
  <c r="AAA17" i="23"/>
  <c r="ABV17" i="23"/>
  <c r="ZR17" i="23"/>
  <c r="ACB17" i="23"/>
  <c r="YK63" i="23"/>
  <c r="XM63" i="23"/>
  <c r="WW63" i="23"/>
  <c r="VQ63" i="23"/>
  <c r="VA63" i="23"/>
  <c r="YC63" i="23"/>
  <c r="WG63" i="23"/>
  <c r="WF63" i="23"/>
  <c r="VT63" i="23"/>
  <c r="YI63" i="23"/>
  <c r="VH63" i="23"/>
  <c r="WV63" i="23"/>
  <c r="WJ63" i="23"/>
  <c r="VX63" i="23"/>
  <c r="XL63" i="23"/>
  <c r="WZ63" i="23"/>
  <c r="WN63" i="23"/>
  <c r="YB63" i="23"/>
  <c r="XP63" i="23"/>
  <c r="VG63" i="23"/>
  <c r="XD63" i="23"/>
  <c r="YR63" i="23"/>
  <c r="YF63" i="23"/>
  <c r="VW63" i="23"/>
  <c r="XT63" i="23"/>
  <c r="YG63" i="23"/>
  <c r="VU63" i="23"/>
  <c r="XG63" i="23"/>
  <c r="YL63" i="23"/>
  <c r="VZ63" i="23"/>
  <c r="XJ63" i="23"/>
  <c r="UX63" i="23"/>
  <c r="YQ63" i="23"/>
  <c r="VD63" i="23"/>
  <c r="XC63" i="23"/>
  <c r="VI63" i="23"/>
  <c r="XQ63" i="23"/>
  <c r="VE63" i="23"/>
  <c r="WQ63" i="23"/>
  <c r="XV63" i="23"/>
  <c r="VJ63" i="23"/>
  <c r="WT63" i="23"/>
  <c r="WB63" i="23"/>
  <c r="UY63" i="23"/>
  <c r="XS63" i="23"/>
  <c r="VY63" i="23"/>
  <c r="XI63" i="23"/>
  <c r="UW63" i="23"/>
  <c r="WI63" i="23"/>
  <c r="XN63" i="23"/>
  <c r="VB63" i="23"/>
  <c r="WL63" i="23"/>
  <c r="WR63" i="23"/>
  <c r="VO63" i="23"/>
  <c r="YJ63" i="23"/>
  <c r="WO63" i="23"/>
  <c r="XA63" i="23"/>
  <c r="YM63" i="23"/>
  <c r="WA63" i="23"/>
  <c r="XF63" i="23"/>
  <c r="YP63" i="23"/>
  <c r="WD63" i="23"/>
  <c r="XH63" i="23"/>
  <c r="WE63" i="23"/>
  <c r="VP63" i="23"/>
  <c r="YO63" i="23"/>
  <c r="WC63" i="23"/>
  <c r="XO63" i="23"/>
  <c r="VC63" i="23"/>
  <c r="WH63" i="23"/>
  <c r="XR63" i="23"/>
  <c r="VF63" i="23"/>
  <c r="YA63" i="23"/>
  <c r="WM63" i="23"/>
  <c r="XU63" i="23"/>
  <c r="YE63" i="23"/>
  <c r="VR63" i="23"/>
  <c r="YN63" i="23"/>
  <c r="WU63" i="23"/>
  <c r="XW63" i="23"/>
  <c r="YH63" i="23"/>
  <c r="XK63" i="23"/>
  <c r="WY63" i="23"/>
  <c r="XZ63" i="23"/>
  <c r="WX63" i="23"/>
  <c r="VM63" i="23"/>
  <c r="VS63" i="23"/>
  <c r="XB63" i="23"/>
  <c r="WK63" i="23"/>
  <c r="XY63" i="23"/>
  <c r="VK63" i="23"/>
  <c r="VV63" i="23"/>
  <c r="VL63" i="23"/>
  <c r="XE63" i="23"/>
  <c r="WP63" i="23"/>
  <c r="UZ63" i="23"/>
  <c r="WS63" i="23"/>
  <c r="YD63" i="23"/>
  <c r="VN63" i="23"/>
  <c r="XX63" i="23"/>
  <c r="YP98" i="23"/>
  <c r="XP98" i="23"/>
  <c r="WX98" i="23"/>
  <c r="WF98" i="23"/>
  <c r="VM98" i="23"/>
  <c r="YN98" i="23"/>
  <c r="XO98" i="23"/>
  <c r="WW98" i="23"/>
  <c r="WD98" i="23"/>
  <c r="VL98" i="23"/>
  <c r="YG98" i="23"/>
  <c r="XJ98" i="23"/>
  <c r="WR98" i="23"/>
  <c r="VZ98" i="23"/>
  <c r="VH98" i="23"/>
  <c r="YE98" i="23"/>
  <c r="XG98" i="23"/>
  <c r="WO98" i="23"/>
  <c r="VV98" i="23"/>
  <c r="VD98" i="23"/>
  <c r="YR98" i="23"/>
  <c r="XA98" i="23"/>
  <c r="VQ98" i="23"/>
  <c r="YH98" i="23"/>
  <c r="WT98" i="23"/>
  <c r="VJ98" i="23"/>
  <c r="XY98" i="23"/>
  <c r="WN98" i="23"/>
  <c r="VC98" i="23"/>
  <c r="XX98" i="23"/>
  <c r="WK98" i="23"/>
  <c r="VA98" i="23"/>
  <c r="XV98" i="23"/>
  <c r="WI98" i="23"/>
  <c r="UX98" i="23"/>
  <c r="XD98" i="23"/>
  <c r="VS98" i="23"/>
  <c r="WB98" i="23"/>
  <c r="VU98" i="23"/>
  <c r="XF98" i="23"/>
  <c r="XM98" i="23"/>
  <c r="YQ98" i="23"/>
  <c r="WE98" i="23"/>
  <c r="WG98" i="23"/>
  <c r="WZ98" i="23"/>
  <c r="UZ98" i="23"/>
  <c r="XU98" i="23"/>
  <c r="WC98" i="23"/>
  <c r="YI98" i="23"/>
  <c r="VW98" i="23"/>
  <c r="WP98" i="23"/>
  <c r="XI98" i="23"/>
  <c r="VI98" i="23"/>
  <c r="YD98" i="23"/>
  <c r="WL98" i="23"/>
  <c r="YA98" i="23"/>
  <c r="VO98" i="23"/>
  <c r="WY98" i="23"/>
  <c r="UW98" i="23"/>
  <c r="XR98" i="23"/>
  <c r="VR98" i="23"/>
  <c r="YM98" i="23"/>
  <c r="WV98" i="23"/>
  <c r="YF98" i="23"/>
  <c r="YO98" i="23"/>
  <c r="XS98" i="23"/>
  <c r="VG98" i="23"/>
  <c r="XH98" i="23"/>
  <c r="VF98" i="23"/>
  <c r="YB98" i="23"/>
  <c r="XT98" i="23"/>
  <c r="WA98" i="23"/>
  <c r="XE98" i="23"/>
  <c r="WU98" i="23"/>
  <c r="XB98" i="23"/>
  <c r="VX98" i="23"/>
  <c r="WQ98" i="23"/>
  <c r="XK98" i="23"/>
  <c r="UY98" i="23"/>
  <c r="XQ98" i="23"/>
  <c r="VP98" i="23"/>
  <c r="YK98" i="23"/>
  <c r="YC98" i="23"/>
  <c r="WJ98" i="23"/>
  <c r="XN98" i="23"/>
  <c r="YJ98" i="23"/>
  <c r="WH98" i="23"/>
  <c r="WM98" i="23"/>
  <c r="VT98" i="23"/>
  <c r="XC98" i="23"/>
  <c r="VE98" i="23"/>
  <c r="XZ98" i="23"/>
  <c r="VY98" i="23"/>
  <c r="YL98" i="23"/>
  <c r="WS98" i="23"/>
  <c r="VB98" i="23"/>
  <c r="XW98" i="23"/>
  <c r="VN98" i="23"/>
  <c r="VK98" i="23"/>
  <c r="XL98" i="23"/>
  <c r="ACL101" i="23"/>
  <c r="ACB101" i="23"/>
  <c r="ZP101" i="23"/>
  <c r="ABQ101" i="23"/>
  <c r="ZE101" i="23"/>
  <c r="ABL101" i="23"/>
  <c r="YZ101" i="23"/>
  <c r="AAF101" i="23"/>
  <c r="ZU101" i="23"/>
  <c r="ACG101" i="23"/>
  <c r="ABA101" i="23"/>
  <c r="AAV101" i="23"/>
  <c r="AAK101" i="23"/>
  <c r="ACD101" i="23"/>
  <c r="ACJ101" i="23"/>
  <c r="ACC101" i="23"/>
  <c r="ZQ101" i="23"/>
  <c r="ABC101" i="23"/>
  <c r="ACP101" i="23"/>
  <c r="AAD101" i="23"/>
  <c r="ABP101" i="23"/>
  <c r="ZD101" i="23"/>
  <c r="ABI101" i="23"/>
  <c r="ZC101" i="23"/>
  <c r="ABU101" i="23"/>
  <c r="ZI101" i="23"/>
  <c r="AAU101" i="23"/>
  <c r="ACH101" i="23"/>
  <c r="ZV101" i="23"/>
  <c r="ABH101" i="23"/>
  <c r="YV101" i="23"/>
  <c r="ABY101" i="23"/>
  <c r="ZS101" i="23"/>
  <c r="ZJ101" i="23"/>
  <c r="ABM101" i="23"/>
  <c r="ZA101" i="23"/>
  <c r="AAM101" i="23"/>
  <c r="ABZ101" i="23"/>
  <c r="ZN101" i="23"/>
  <c r="AAZ101" i="23"/>
  <c r="ZK101" i="23"/>
  <c r="ACO101" i="23"/>
  <c r="ZB101" i="23"/>
  <c r="AAI101" i="23"/>
  <c r="ZH101" i="23"/>
  <c r="ZZ101" i="23"/>
  <c r="ABE101" i="23"/>
  <c r="ACQ101" i="23"/>
  <c r="AAE101" i="23"/>
  <c r="ABR101" i="23"/>
  <c r="ZF101" i="23"/>
  <c r="AAR101" i="23"/>
  <c r="AAA101" i="23"/>
  <c r="ZR101" i="23"/>
  <c r="AAY101" i="23"/>
  <c r="ZX101" i="23"/>
  <c r="AAP101" i="23"/>
  <c r="AAW101" i="23"/>
  <c r="ACI101" i="23"/>
  <c r="ZW101" i="23"/>
  <c r="ABJ101" i="23"/>
  <c r="YX101" i="23"/>
  <c r="AAJ101" i="23"/>
  <c r="AAQ101" i="23"/>
  <c r="YW101" i="23"/>
  <c r="ABN101" i="23"/>
  <c r="ABT101" i="23"/>
  <c r="ACK101" i="23"/>
  <c r="ZY101" i="23"/>
  <c r="ABK101" i="23"/>
  <c r="YY101" i="23"/>
  <c r="AAL101" i="23"/>
  <c r="ABX101" i="23"/>
  <c r="ZL101" i="23"/>
  <c r="ACM101" i="23"/>
  <c r="AAS101" i="23"/>
  <c r="AAO101" i="23"/>
  <c r="ACN101" i="23"/>
  <c r="AAG101" i="23"/>
  <c r="ACF101" i="23"/>
  <c r="AAH101" i="23"/>
  <c r="ABO101" i="23"/>
  <c r="ACA101" i="23"/>
  <c r="AAB101" i="23"/>
  <c r="ZM101" i="23"/>
  <c r="AAX101" i="23"/>
  <c r="ACE101" i="23"/>
  <c r="ABS101" i="23"/>
  <c r="ZT101" i="23"/>
  <c r="AAC101" i="23"/>
  <c r="AAN101" i="23"/>
  <c r="ZO101" i="23"/>
  <c r="ABG101" i="23"/>
  <c r="ABV101" i="23"/>
  <c r="AAT101" i="23"/>
  <c r="ZG101" i="23"/>
  <c r="ABB101" i="23"/>
  <c r="ABW101" i="23"/>
  <c r="ABD101" i="23"/>
  <c r="ABF101" i="23"/>
  <c r="YQ42" i="23"/>
  <c r="YG42" i="23"/>
  <c r="XM42" i="23"/>
  <c r="WP42" i="23"/>
  <c r="VU42" i="23"/>
  <c r="VA42" i="23"/>
  <c r="XV42" i="23"/>
  <c r="XA42" i="23"/>
  <c r="WG42" i="23"/>
  <c r="YO42" i="23"/>
  <c r="XN42" i="23"/>
  <c r="WK42" i="23"/>
  <c r="VJ42" i="23"/>
  <c r="YL42" i="23"/>
  <c r="YK42" i="23"/>
  <c r="XF42" i="23"/>
  <c r="WC42" i="23"/>
  <c r="VE42" i="23"/>
  <c r="YC42" i="23"/>
  <c r="WX42" i="23"/>
  <c r="VY42" i="23"/>
  <c r="UW42" i="23"/>
  <c r="XY42" i="23"/>
  <c r="WW42" i="23"/>
  <c r="VR42" i="23"/>
  <c r="XE42" i="23"/>
  <c r="VB42" i="23"/>
  <c r="WS42" i="23"/>
  <c r="WO42" i="23"/>
  <c r="WH42" i="23"/>
  <c r="YD42" i="23"/>
  <c r="VZ42" i="23"/>
  <c r="XI42" i="23"/>
  <c r="VI42" i="23"/>
  <c r="XU42" i="23"/>
  <c r="XQ42" i="23"/>
  <c r="VQ42" i="23"/>
  <c r="VM42" i="23"/>
  <c r="VX42" i="23"/>
  <c r="YJ42" i="23"/>
  <c r="VK42" i="23"/>
  <c r="XW42" i="23"/>
  <c r="WR42" i="23"/>
  <c r="WL42" i="23"/>
  <c r="WF42" i="23"/>
  <c r="YR42" i="23"/>
  <c r="WN42" i="23"/>
  <c r="WA42" i="23"/>
  <c r="YM42" i="23"/>
  <c r="XH42" i="23"/>
  <c r="XB42" i="23"/>
  <c r="VP42" i="23"/>
  <c r="YB42" i="23"/>
  <c r="VC42" i="23"/>
  <c r="XO42" i="23"/>
  <c r="XL42" i="23"/>
  <c r="XG42" i="23"/>
  <c r="WB42" i="23"/>
  <c r="VF42" i="23"/>
  <c r="YH42" i="23"/>
  <c r="VW42" i="23"/>
  <c r="YI42" i="23"/>
  <c r="XT42" i="23"/>
  <c r="YE42" i="23"/>
  <c r="WJ42" i="23"/>
  <c r="VN42" i="23"/>
  <c r="YP42" i="23"/>
  <c r="WE42" i="23"/>
  <c r="WZ42" i="23"/>
  <c r="VV42" i="23"/>
  <c r="WM42" i="23"/>
  <c r="XP42" i="23"/>
  <c r="WD42" i="23"/>
  <c r="WU42" i="23"/>
  <c r="UZ42" i="23"/>
  <c r="VS42" i="23"/>
  <c r="XX42" i="23"/>
  <c r="WT42" i="23"/>
  <c r="XC42" i="23"/>
  <c r="VH42" i="23"/>
  <c r="WI42" i="23"/>
  <c r="VD42" i="23"/>
  <c r="YF42" i="23"/>
  <c r="XJ42" i="23"/>
  <c r="UY42" i="23"/>
  <c r="XK42" i="23"/>
  <c r="WV42" i="23"/>
  <c r="VG42" i="23"/>
  <c r="XS42" i="23"/>
  <c r="UX42" i="23"/>
  <c r="YA42" i="23"/>
  <c r="WQ42" i="23"/>
  <c r="VL42" i="23"/>
  <c r="XR42" i="23"/>
  <c r="XD42" i="23"/>
  <c r="WY42" i="23"/>
  <c r="VO42" i="23"/>
  <c r="YN42" i="23"/>
  <c r="XZ42" i="23"/>
  <c r="VT42" i="23"/>
  <c r="ACM77" i="23"/>
  <c r="ACC77" i="23"/>
  <c r="ABM77" i="23"/>
  <c r="AAW77" i="23"/>
  <c r="AAG77" i="23"/>
  <c r="ZQ77" i="23"/>
  <c r="ZA77" i="23"/>
  <c r="ACG77" i="23"/>
  <c r="ABL77" i="23"/>
  <c r="AAT77" i="23"/>
  <c r="AAC77" i="23"/>
  <c r="ZI77" i="23"/>
  <c r="ABZ77" i="23"/>
  <c r="ABI77" i="23"/>
  <c r="ACP77" i="23"/>
  <c r="ABY77" i="23"/>
  <c r="ABE77" i="23"/>
  <c r="AAN77" i="23"/>
  <c r="ZV77" i="23"/>
  <c r="ZE77" i="23"/>
  <c r="ACJ77" i="23"/>
  <c r="ABR77" i="23"/>
  <c r="ABA77" i="23"/>
  <c r="AAF77" i="23"/>
  <c r="ZN77" i="23"/>
  <c r="YW77" i="23"/>
  <c r="ACO77" i="23"/>
  <c r="ABD77" i="23"/>
  <c r="ZY77" i="23"/>
  <c r="YX77" i="23"/>
  <c r="ACK77" i="23"/>
  <c r="ABB77" i="23"/>
  <c r="ZX77" i="23"/>
  <c r="ACH77" i="23"/>
  <c r="AAV77" i="23"/>
  <c r="ZU77" i="23"/>
  <c r="ACB77" i="23"/>
  <c r="AAS77" i="23"/>
  <c r="ZP77" i="23"/>
  <c r="ABU77" i="23"/>
  <c r="AAO77" i="23"/>
  <c r="ZM77" i="23"/>
  <c r="ABJ77" i="23"/>
  <c r="AAD77" i="23"/>
  <c r="YZ77" i="23"/>
  <c r="ZH77" i="23"/>
  <c r="ZF77" i="23"/>
  <c r="ABT77" i="23"/>
  <c r="AAK77" i="23"/>
  <c r="ABQ77" i="23"/>
  <c r="AAL77" i="23"/>
  <c r="AAB77" i="23"/>
  <c r="ACN77" i="23"/>
  <c r="YY77" i="23"/>
  <c r="ABK77" i="23"/>
  <c r="ZJ77" i="23"/>
  <c r="ABV77" i="23"/>
  <c r="ABG77" i="23"/>
  <c r="AAJ77" i="23"/>
  <c r="ZG77" i="23"/>
  <c r="ABS77" i="23"/>
  <c r="ZR77" i="23"/>
  <c r="ACD77" i="23"/>
  <c r="ZC77" i="23"/>
  <c r="ABO77" i="23"/>
  <c r="AAR77" i="23"/>
  <c r="ZO77" i="23"/>
  <c r="ACA77" i="23"/>
  <c r="ZZ77" i="23"/>
  <c r="ACL77" i="23"/>
  <c r="ZK77" i="23"/>
  <c r="ABW77" i="23"/>
  <c r="AAZ77" i="23"/>
  <c r="ZW77" i="23"/>
  <c r="ACI77" i="23"/>
  <c r="AAH77" i="23"/>
  <c r="ZS77" i="23"/>
  <c r="ACE77" i="23"/>
  <c r="YV77" i="23"/>
  <c r="ABH77" i="23"/>
  <c r="AAE77" i="23"/>
  <c r="ACQ77" i="23"/>
  <c r="AAP77" i="23"/>
  <c r="AAA77" i="23"/>
  <c r="ZT77" i="23"/>
  <c r="ACF77" i="23"/>
  <c r="ABC77" i="23"/>
  <c r="ZB77" i="23"/>
  <c r="ABN77" i="23"/>
  <c r="AAY77" i="23"/>
  <c r="ZD77" i="23"/>
  <c r="ZL77" i="23"/>
  <c r="ABP77" i="23"/>
  <c r="AAM77" i="23"/>
  <c r="AAX77" i="23"/>
  <c r="AAI77" i="23"/>
  <c r="ABF77" i="23"/>
  <c r="AAQ77" i="23"/>
  <c r="ABX77" i="23"/>
  <c r="AAU77" i="23"/>
  <c r="ACP96" i="23"/>
  <c r="ACK96" i="23"/>
  <c r="ABU96" i="23"/>
  <c r="ABE96" i="23"/>
  <c r="AAO96" i="23"/>
  <c r="ZY96" i="23"/>
  <c r="ZI96" i="23"/>
  <c r="ACJ96" i="23"/>
  <c r="ABT96" i="23"/>
  <c r="ABD96" i="23"/>
  <c r="AAN96" i="23"/>
  <c r="ZX96" i="23"/>
  <c r="ZH96" i="23"/>
  <c r="ACQ96" i="23"/>
  <c r="ABS96" i="23"/>
  <c r="AAW96" i="23"/>
  <c r="AAE96" i="23"/>
  <c r="ZG96" i="23"/>
  <c r="ACN96" i="23"/>
  <c r="ABP96" i="23"/>
  <c r="AAV96" i="23"/>
  <c r="AAB96" i="23"/>
  <c r="ZD96" i="23"/>
  <c r="ACI96" i="23"/>
  <c r="ABM96" i="23"/>
  <c r="AAU96" i="23"/>
  <c r="ZW96" i="23"/>
  <c r="ZA96" i="23"/>
  <c r="ABX96" i="23"/>
  <c r="AAJ96" i="23"/>
  <c r="YZ96" i="23"/>
  <c r="ABL96" i="23"/>
  <c r="AAG96" i="23"/>
  <c r="YY96" i="23"/>
  <c r="ABK96" i="23"/>
  <c r="AAF96" i="23"/>
  <c r="YV96" i="23"/>
  <c r="ABH96" i="23"/>
  <c r="ZT96" i="23"/>
  <c r="ACF96" i="23"/>
  <c r="ABC96" i="23"/>
  <c r="ZQ96" i="23"/>
  <c r="ACC96" i="23"/>
  <c r="AAZ96" i="23"/>
  <c r="ZP96" i="23"/>
  <c r="AAR96" i="23"/>
  <c r="AAM96" i="23"/>
  <c r="ZO96" i="23"/>
  <c r="ZL96" i="23"/>
  <c r="ACA96" i="23"/>
  <c r="ACB96" i="23"/>
  <c r="AAP96" i="23"/>
  <c r="ABG96" i="23"/>
  <c r="AAK96" i="23"/>
  <c r="AAD96" i="23"/>
  <c r="AAX96" i="23"/>
  <c r="ZC96" i="23"/>
  <c r="ABO96" i="23"/>
  <c r="AAS96" i="23"/>
  <c r="AAL96" i="23"/>
  <c r="ABF96" i="23"/>
  <c r="ZK96" i="23"/>
  <c r="ABW96" i="23"/>
  <c r="ABA96" i="23"/>
  <c r="AAT96" i="23"/>
  <c r="ZB96" i="23"/>
  <c r="ABN96" i="23"/>
  <c r="ZS96" i="23"/>
  <c r="ACE96" i="23"/>
  <c r="YW96" i="23"/>
  <c r="ABI96" i="23"/>
  <c r="ABB96" i="23"/>
  <c r="ZJ96" i="23"/>
  <c r="ABV96" i="23"/>
  <c r="AAA96" i="23"/>
  <c r="ACM96" i="23"/>
  <c r="ZE96" i="23"/>
  <c r="ABQ96" i="23"/>
  <c r="YX96" i="23"/>
  <c r="ABJ96" i="23"/>
  <c r="AAH96" i="23"/>
  <c r="AAY96" i="23"/>
  <c r="AAC96" i="23"/>
  <c r="ACO96" i="23"/>
  <c r="ZV96" i="23"/>
  <c r="ACH96" i="23"/>
  <c r="ABY96" i="23"/>
  <c r="ZF96" i="23"/>
  <c r="ACG96" i="23"/>
  <c r="ZN96" i="23"/>
  <c r="ABR96" i="23"/>
  <c r="ABZ96" i="23"/>
  <c r="ZR96" i="23"/>
  <c r="AAI96" i="23"/>
  <c r="ACL96" i="23"/>
  <c r="ZU96" i="23"/>
  <c r="AAQ96" i="23"/>
  <c r="ZM96" i="23"/>
  <c r="ACD96" i="23"/>
  <c r="ZZ96" i="23"/>
  <c r="ACG69" i="23"/>
  <c r="ACB69" i="23"/>
  <c r="AAH69" i="23"/>
  <c r="ABL69" i="23"/>
  <c r="ZS69" i="23"/>
  <c r="AAO69" i="23"/>
  <c r="AAD69" i="23"/>
  <c r="ACK69" i="23"/>
  <c r="ZX69" i="23"/>
  <c r="ABX69" i="23"/>
  <c r="ZL69" i="23"/>
  <c r="ABP69" i="23"/>
  <c r="ZI69" i="23"/>
  <c r="AAR69" i="23"/>
  <c r="ABE69" i="23"/>
  <c r="AAY69" i="23"/>
  <c r="ZB69" i="23"/>
  <c r="YX69" i="23"/>
  <c r="ZH69" i="23"/>
  <c r="AAZ69" i="23"/>
  <c r="ZK69" i="23"/>
  <c r="ZC69" i="23"/>
  <c r="ZP69" i="23"/>
  <c r="ABJ69" i="23"/>
  <c r="ABD69" i="23"/>
  <c r="ACM69" i="23"/>
  <c r="ZU69" i="23"/>
  <c r="AAW69" i="23"/>
  <c r="ZR69" i="23"/>
  <c r="ABN69" i="23"/>
  <c r="ZV69" i="23"/>
  <c r="ZN69" i="23"/>
  <c r="ZZ69" i="23"/>
  <c r="ABB69" i="23"/>
  <c r="AAU69" i="23"/>
  <c r="ACC69" i="23"/>
  <c r="ZM69" i="23"/>
  <c r="ABH69" i="23"/>
  <c r="AAB69" i="23"/>
  <c r="ABY69" i="23"/>
  <c r="AAG69" i="23"/>
  <c r="ZY69" i="23"/>
  <c r="AAJ69" i="23"/>
  <c r="ACN69" i="23"/>
  <c r="AAM69" i="23"/>
  <c r="ABT69" i="23"/>
  <c r="ZE69" i="23"/>
  <c r="ABU69" i="23"/>
  <c r="AAN69" i="23"/>
  <c r="YZ69" i="23"/>
  <c r="ACL69" i="23"/>
  <c r="AAQ69" i="23"/>
  <c r="AAI69" i="23"/>
  <c r="AAV69" i="23"/>
  <c r="ACF69" i="23"/>
  <c r="AAE69" i="23"/>
  <c r="ABK69" i="23"/>
  <c r="YW69" i="23"/>
  <c r="ACI69" i="23"/>
  <c r="AAX69" i="23"/>
  <c r="ZJ69" i="23"/>
  <c r="ABC69" i="23"/>
  <c r="AAT69" i="23"/>
  <c r="ABG69" i="23"/>
  <c r="ACP69" i="23"/>
  <c r="ACQ69" i="23"/>
  <c r="ZW69" i="23"/>
  <c r="ABA69" i="23"/>
  <c r="ZF69" i="23"/>
  <c r="YV69" i="23"/>
  <c r="ACJ69" i="23"/>
  <c r="AAP69" i="23"/>
  <c r="ZA69" i="23"/>
  <c r="ACO69" i="23"/>
  <c r="ACD69" i="23"/>
  <c r="ZD69" i="23"/>
  <c r="ABR69" i="23"/>
  <c r="ABM69" i="23"/>
  <c r="YY69" i="23"/>
  <c r="AAC69" i="23"/>
  <c r="AAL69" i="23"/>
  <c r="ACH69" i="23"/>
  <c r="ZQ69" i="23"/>
  <c r="ABZ69" i="23"/>
  <c r="AAA69" i="23"/>
  <c r="ABI69" i="23"/>
  <c r="ZT69" i="23"/>
  <c r="ACE69" i="23"/>
  <c r="ABW69" i="23"/>
  <c r="AAF69" i="23"/>
  <c r="ABV69" i="23"/>
  <c r="ABO69" i="23"/>
  <c r="ZO69" i="23"/>
  <c r="ABQ69" i="23"/>
  <c r="AAK69" i="23"/>
  <c r="ABS69" i="23"/>
  <c r="ACA69" i="23"/>
  <c r="AAS69" i="23"/>
  <c r="ABF69" i="23"/>
  <c r="ZG69" i="23"/>
  <c r="ACJ75" i="23"/>
  <c r="ACH75" i="23"/>
  <c r="ABM75" i="23"/>
  <c r="AAU75" i="23"/>
  <c r="AAC75" i="23"/>
  <c r="ZJ75" i="23"/>
  <c r="ABZ75" i="23"/>
  <c r="ABF75" i="23"/>
  <c r="AAN75" i="23"/>
  <c r="ZV75" i="23"/>
  <c r="ZC75" i="23"/>
  <c r="ACP75" i="23"/>
  <c r="ABR75" i="23"/>
  <c r="AAY75" i="23"/>
  <c r="AAG75" i="23"/>
  <c r="ZO75" i="23"/>
  <c r="YW75" i="23"/>
  <c r="ACM75" i="23"/>
  <c r="ABD75" i="23"/>
  <c r="ZZ75" i="23"/>
  <c r="YY75" i="23"/>
  <c r="ACE75" i="23"/>
  <c r="ABB75" i="23"/>
  <c r="ZX75" i="23"/>
  <c r="ACB75" i="23"/>
  <c r="AAW75" i="23"/>
  <c r="ZS75" i="23"/>
  <c r="ABW75" i="23"/>
  <c r="AAS75" i="23"/>
  <c r="ZQ75" i="23"/>
  <c r="ABT75" i="23"/>
  <c r="AAP75" i="23"/>
  <c r="ZM75" i="23"/>
  <c r="ABI75" i="23"/>
  <c r="AAE75" i="23"/>
  <c r="ZA75" i="23"/>
  <c r="AAL75" i="23"/>
  <c r="AAI75" i="23"/>
  <c r="ZH75" i="23"/>
  <c r="ZF75" i="23"/>
  <c r="ABK75" i="23"/>
  <c r="ABO75" i="23"/>
  <c r="ABH75" i="23"/>
  <c r="YV75" i="23"/>
  <c r="AAO75" i="23"/>
  <c r="YX75" i="23"/>
  <c r="ABS75" i="23"/>
  <c r="YZ75" i="23"/>
  <c r="ABV75" i="23"/>
  <c r="AAV75" i="23"/>
  <c r="AAZ75" i="23"/>
  <c r="ACK75" i="23"/>
  <c r="AAX75" i="23"/>
  <c r="ZG75" i="23"/>
  <c r="ACD75" i="23"/>
  <c r="ZI75" i="23"/>
  <c r="ACG75" i="23"/>
  <c r="ABE75" i="23"/>
  <c r="AAR75" i="23"/>
  <c r="ACC75" i="23"/>
  <c r="ABG75" i="23"/>
  <c r="ZP75" i="23"/>
  <c r="ACO75" i="23"/>
  <c r="ZR75" i="23"/>
  <c r="ACQ75" i="23"/>
  <c r="ABN75" i="23"/>
  <c r="AAJ75" i="23"/>
  <c r="ABU75" i="23"/>
  <c r="ABQ75" i="23"/>
  <c r="ZY75" i="23"/>
  <c r="AAA75" i="23"/>
  <c r="ZB75" i="23"/>
  <c r="ABY75" i="23"/>
  <c r="ACN75" i="23"/>
  <c r="AAB75" i="23"/>
  <c r="ZE75" i="23"/>
  <c r="ACA75" i="23"/>
  <c r="AAH75" i="23"/>
  <c r="AAK75" i="23"/>
  <c r="ZK75" i="23"/>
  <c r="ACI75" i="23"/>
  <c r="ABP75" i="23"/>
  <c r="ZD75" i="23"/>
  <c r="AAF75" i="23"/>
  <c r="ABJ75" i="23"/>
  <c r="ABL75" i="23"/>
  <c r="AAM75" i="23"/>
  <c r="ACF75" i="23"/>
  <c r="AAT75" i="23"/>
  <c r="ZU75" i="23"/>
  <c r="ABX75" i="23"/>
  <c r="ABC75" i="23"/>
  <c r="AAD75" i="23"/>
  <c r="ZT75" i="23"/>
  <c r="AAQ75" i="23"/>
  <c r="ZL75" i="23"/>
  <c r="ABA75" i="23"/>
  <c r="ZN75" i="23"/>
  <c r="ZW75" i="23"/>
  <c r="ACL75" i="23"/>
  <c r="ACO31" i="23"/>
  <c r="ACL31" i="23"/>
  <c r="ABV31" i="23"/>
  <c r="ABK31" i="23"/>
  <c r="AAW31" i="23"/>
  <c r="AAK31" i="23"/>
  <c r="ZX31" i="23"/>
  <c r="ZJ31" i="23"/>
  <c r="YY31" i="23"/>
  <c r="ACK31" i="23"/>
  <c r="ABU31" i="23"/>
  <c r="ABI31" i="23"/>
  <c r="AAV31" i="23"/>
  <c r="AAH31" i="23"/>
  <c r="ZW31" i="23"/>
  <c r="ZI31" i="23"/>
  <c r="YW31" i="23"/>
  <c r="ACJ31" i="23"/>
  <c r="ABT31" i="23"/>
  <c r="ABF31" i="23"/>
  <c r="AAU31" i="23"/>
  <c r="AAG31" i="23"/>
  <c r="ZU31" i="23"/>
  <c r="ZH31" i="23"/>
  <c r="ACI31" i="23"/>
  <c r="ABS31" i="23"/>
  <c r="ABE31" i="23"/>
  <c r="AAS31" i="23"/>
  <c r="AAF31" i="23"/>
  <c r="ZR31" i="23"/>
  <c r="ZG31" i="23"/>
  <c r="ACQ31" i="23"/>
  <c r="ABL31" i="23"/>
  <c r="AAM31" i="23"/>
  <c r="ZM31" i="23"/>
  <c r="ACD31" i="23"/>
  <c r="ABD31" i="23"/>
  <c r="AAE31" i="23"/>
  <c r="ZE31" i="23"/>
  <c r="ACC31" i="23"/>
  <c r="ABC31" i="23"/>
  <c r="AAC31" i="23"/>
  <c r="ZB31" i="23"/>
  <c r="ACB31" i="23"/>
  <c r="ABA31" i="23"/>
  <c r="ZZ31" i="23"/>
  <c r="ZA31" i="23"/>
  <c r="ACA31" i="23"/>
  <c r="AAX31" i="23"/>
  <c r="ZY31" i="23"/>
  <c r="YZ31" i="23"/>
  <c r="ABM31" i="23"/>
  <c r="AAN31" i="23"/>
  <c r="ZO31" i="23"/>
  <c r="ZQ31" i="23"/>
  <c r="ZP31" i="23"/>
  <c r="ABQ31" i="23"/>
  <c r="AAO31" i="23"/>
  <c r="AAP31" i="23"/>
  <c r="ABN31" i="23"/>
  <c r="AAL31" i="23"/>
  <c r="ZS31" i="23"/>
  <c r="ACE31" i="23"/>
  <c r="AAJ31" i="23"/>
  <c r="ABY31" i="23"/>
  <c r="AAT31" i="23"/>
  <c r="AAA31" i="23"/>
  <c r="ACM31" i="23"/>
  <c r="AAR31" i="23"/>
  <c r="ACG31" i="23"/>
  <c r="ABB31" i="23"/>
  <c r="AAI31" i="23"/>
  <c r="AAZ31" i="23"/>
  <c r="YX31" i="23"/>
  <c r="ABJ31" i="23"/>
  <c r="AAQ31" i="23"/>
  <c r="YV31" i="23"/>
  <c r="ABH31" i="23"/>
  <c r="ZF31" i="23"/>
  <c r="ABR31" i="23"/>
  <c r="AAY31" i="23"/>
  <c r="ZD31" i="23"/>
  <c r="ABP31" i="23"/>
  <c r="AAD31" i="23"/>
  <c r="ACP31" i="23"/>
  <c r="ZK31" i="23"/>
  <c r="ABW31" i="23"/>
  <c r="AAB31" i="23"/>
  <c r="ACN31" i="23"/>
  <c r="ABG31" i="23"/>
  <c r="ABX31" i="23"/>
  <c r="ABO31" i="23"/>
  <c r="ACF31" i="23"/>
  <c r="ZN31" i="23"/>
  <c r="ACH31" i="23"/>
  <c r="ZC31" i="23"/>
  <c r="ZT31" i="23"/>
  <c r="ABZ31" i="23"/>
  <c r="ZL31" i="23"/>
  <c r="ZV31" i="23"/>
  <c r="ACM5" i="23"/>
  <c r="ACO5" i="23"/>
  <c r="ACD5" i="23"/>
  <c r="ABT5" i="23"/>
  <c r="ABI5" i="23"/>
  <c r="AAX5" i="23"/>
  <c r="AAN5" i="23"/>
  <c r="AAC5" i="23"/>
  <c r="ZR5" i="23"/>
  <c r="ZH5" i="23"/>
  <c r="YW5" i="23"/>
  <c r="ACN5" i="23"/>
  <c r="ACC5" i="23"/>
  <c r="ABS5" i="23"/>
  <c r="ABH5" i="23"/>
  <c r="AAW5" i="23"/>
  <c r="AAM5" i="23"/>
  <c r="AAB5" i="23"/>
  <c r="ZQ5" i="23"/>
  <c r="ZG5" i="23"/>
  <c r="YV5" i="23"/>
  <c r="ACK5" i="23"/>
  <c r="ACA5" i="23"/>
  <c r="ABP5" i="23"/>
  <c r="ABE5" i="23"/>
  <c r="AAU5" i="23"/>
  <c r="AAJ5" i="23"/>
  <c r="ZY5" i="23"/>
  <c r="ZO5" i="23"/>
  <c r="ZD5" i="23"/>
  <c r="ACJ5" i="23"/>
  <c r="ABY5" i="23"/>
  <c r="ABN5" i="23"/>
  <c r="ABD5" i="23"/>
  <c r="AAS5" i="23"/>
  <c r="AAH5" i="23"/>
  <c r="ZX5" i="23"/>
  <c r="ZM5" i="23"/>
  <c r="ZB5" i="23"/>
  <c r="ACQ5" i="23"/>
  <c r="ABU5" i="23"/>
  <c r="AAZ5" i="23"/>
  <c r="AAE5" i="23"/>
  <c r="ZI5" i="23"/>
  <c r="ACL5" i="23"/>
  <c r="ABQ5" i="23"/>
  <c r="AAV5" i="23"/>
  <c r="ZZ5" i="23"/>
  <c r="ZE5" i="23"/>
  <c r="ACI5" i="23"/>
  <c r="ABM5" i="23"/>
  <c r="AAR5" i="23"/>
  <c r="ZW5" i="23"/>
  <c r="ZA5" i="23"/>
  <c r="ACG5" i="23"/>
  <c r="ABL5" i="23"/>
  <c r="AAP5" i="23"/>
  <c r="ZU5" i="23"/>
  <c r="YZ5" i="23"/>
  <c r="ACF5" i="23"/>
  <c r="ABK5" i="23"/>
  <c r="AAO5" i="23"/>
  <c r="ZT5" i="23"/>
  <c r="YY5" i="23"/>
  <c r="ABV5" i="23"/>
  <c r="ABA5" i="23"/>
  <c r="AAF5" i="23"/>
  <c r="ZJ5" i="23"/>
  <c r="ACB5" i="23"/>
  <c r="ABX5" i="23"/>
  <c r="ABC5" i="23"/>
  <c r="AAK5" i="23"/>
  <c r="ZL5" i="23"/>
  <c r="ABF5" i="23"/>
  <c r="AAG5" i="23"/>
  <c r="ZP5" i="23"/>
  <c r="YX5" i="23"/>
  <c r="ABJ5" i="23"/>
  <c r="AAA5" i="23"/>
  <c r="ZF5" i="23"/>
  <c r="ABR5" i="23"/>
  <c r="AAI5" i="23"/>
  <c r="ZN5" i="23"/>
  <c r="ABZ5" i="23"/>
  <c r="AAQ5" i="23"/>
  <c r="ZV5" i="23"/>
  <c r="ACH5" i="23"/>
  <c r="AAY5" i="23"/>
  <c r="AAD5" i="23"/>
  <c r="ACP5" i="23"/>
  <c r="ABG5" i="23"/>
  <c r="ABB5" i="23"/>
  <c r="ZS5" i="23"/>
  <c r="ACE5" i="23"/>
  <c r="AAL5" i="23"/>
  <c r="ZC5" i="23"/>
  <c r="AAT5" i="23"/>
  <c r="ZK5" i="23"/>
  <c r="ABO5" i="23"/>
  <c r="ABW5" i="23"/>
  <c r="FK36" i="25"/>
  <c r="FJ36" i="25"/>
  <c r="FL36" i="25"/>
  <c r="FQ36" i="25"/>
  <c r="FH36" i="25"/>
  <c r="FO36" i="25"/>
  <c r="FG36" i="25"/>
  <c r="FE36" i="25"/>
  <c r="FR36" i="25"/>
  <c r="FP36" i="25"/>
  <c r="FM36" i="25"/>
  <c r="FN36" i="25"/>
  <c r="FD36" i="25"/>
  <c r="FF36" i="25"/>
  <c r="FI36" i="25"/>
  <c r="FP48" i="25"/>
  <c r="FO48" i="25"/>
  <c r="FI48" i="25"/>
  <c r="FN48" i="25"/>
  <c r="FE48" i="25"/>
  <c r="FF48" i="25"/>
  <c r="FM48" i="25"/>
  <c r="FL48" i="25"/>
  <c r="FK48" i="25"/>
  <c r="FD48" i="25"/>
  <c r="FR48" i="25"/>
  <c r="FJ48" i="25"/>
  <c r="FG48" i="25"/>
  <c r="FH48" i="25"/>
  <c r="FQ48" i="25"/>
  <c r="FI10" i="25"/>
  <c r="FK10" i="25"/>
  <c r="FH10" i="25"/>
  <c r="FE10" i="25"/>
  <c r="FQ10" i="25"/>
  <c r="FN10" i="25"/>
  <c r="FL10" i="25"/>
  <c r="FR10" i="25"/>
  <c r="FD10" i="25"/>
  <c r="FF10" i="25"/>
  <c r="FG10" i="25"/>
  <c r="FO10" i="25"/>
  <c r="FM10" i="25"/>
  <c r="FJ10" i="25"/>
  <c r="FP10" i="25"/>
  <c r="FG20" i="25"/>
  <c r="FQ20" i="25"/>
  <c r="FM20" i="25"/>
  <c r="FR20" i="25"/>
  <c r="FG47" i="25"/>
  <c r="FK47" i="25"/>
  <c r="FE84" i="25"/>
  <c r="FL31" i="25"/>
  <c r="FQ31" i="25"/>
  <c r="FJ31" i="25"/>
  <c r="FI31" i="25"/>
  <c r="FD31" i="25"/>
  <c r="FN31" i="25"/>
  <c r="FE31" i="25"/>
  <c r="FH31" i="25"/>
  <c r="FR31" i="25"/>
  <c r="FO31" i="25"/>
  <c r="FG31" i="25"/>
  <c r="FF31" i="25"/>
  <c r="FK31" i="25"/>
  <c r="FP31" i="25"/>
  <c r="FM31" i="25"/>
  <c r="FI17" i="25"/>
  <c r="FG17" i="25"/>
  <c r="FL17" i="25"/>
  <c r="FE87" i="25"/>
  <c r="FM87" i="25"/>
  <c r="FL87" i="25"/>
  <c r="FJ87" i="25"/>
  <c r="FF87" i="25"/>
  <c r="FQ87" i="25"/>
  <c r="FK87" i="25"/>
  <c r="FI87" i="25"/>
  <c r="FD87" i="25"/>
  <c r="FP87" i="25"/>
  <c r="FH87" i="25"/>
  <c r="FO87" i="25"/>
  <c r="FR87" i="25"/>
  <c r="FN87" i="25"/>
  <c r="FG87" i="25"/>
  <c r="FL94" i="25"/>
  <c r="FJ94" i="25"/>
  <c r="FF94" i="25"/>
  <c r="FE94" i="25"/>
  <c r="FK94" i="25"/>
  <c r="FQ94" i="25"/>
  <c r="FD94" i="25"/>
  <c r="FI94" i="25"/>
  <c r="FM94" i="25"/>
  <c r="FP94" i="25"/>
  <c r="FH94" i="25"/>
  <c r="FR94" i="25"/>
  <c r="FN94" i="25"/>
  <c r="FO94" i="25"/>
  <c r="FG94" i="25"/>
  <c r="FF19" i="25"/>
  <c r="FE19" i="25"/>
  <c r="FR19" i="25"/>
  <c r="FQ19" i="25"/>
  <c r="FN16" i="25"/>
  <c r="FO16" i="25"/>
  <c r="FI16" i="25"/>
  <c r="FL16" i="25"/>
  <c r="FP83" i="25"/>
  <c r="FH83" i="25"/>
  <c r="FO83" i="25"/>
  <c r="FG83" i="25"/>
  <c r="FR83" i="25"/>
  <c r="FN83" i="25"/>
  <c r="FM83" i="25"/>
  <c r="FJ83" i="25"/>
  <c r="FF83" i="25"/>
  <c r="FI83" i="25"/>
  <c r="FD83" i="25"/>
  <c r="FE83" i="25"/>
  <c r="FL83" i="25"/>
  <c r="FK83" i="25"/>
  <c r="FQ83" i="25"/>
  <c r="FG89" i="25"/>
  <c r="FR89" i="25"/>
  <c r="FN89" i="25"/>
  <c r="FJ89" i="25"/>
  <c r="FF89" i="25"/>
  <c r="FQ89" i="25"/>
  <c r="FM89" i="25"/>
  <c r="FI89" i="25"/>
  <c r="FK89" i="25"/>
  <c r="FP89" i="25"/>
  <c r="FL89" i="25"/>
  <c r="FO89" i="25"/>
  <c r="FD89" i="25"/>
  <c r="FE89" i="25"/>
  <c r="FH89" i="25"/>
  <c r="FL62" i="25"/>
  <c r="FI62" i="25"/>
  <c r="FD62" i="25"/>
  <c r="FJ62" i="25"/>
  <c r="FH62" i="25"/>
  <c r="FE62" i="25"/>
  <c r="FN62" i="25"/>
  <c r="FR62" i="25"/>
  <c r="FQ62" i="25"/>
  <c r="FP62" i="25"/>
  <c r="FO62" i="25"/>
  <c r="FF62" i="25"/>
  <c r="FM62" i="25"/>
  <c r="FK62" i="25"/>
  <c r="FG62" i="25"/>
  <c r="FL103" i="25"/>
  <c r="FM103" i="25"/>
  <c r="FO103" i="25"/>
  <c r="FG103" i="25"/>
  <c r="FR103" i="25"/>
  <c r="FN103" i="25"/>
  <c r="FE103" i="25"/>
  <c r="FQ103" i="25"/>
  <c r="FK103" i="25"/>
  <c r="FJ103" i="25"/>
  <c r="FF103" i="25"/>
  <c r="FI103" i="25"/>
  <c r="FP103" i="25"/>
  <c r="FH103" i="25"/>
  <c r="FD103" i="25"/>
  <c r="FH96" i="25"/>
  <c r="FO96" i="25"/>
  <c r="FE96" i="25"/>
  <c r="FL96" i="25"/>
  <c r="FG96" i="25"/>
  <c r="FR96" i="25"/>
  <c r="FN96" i="25"/>
  <c r="FJ96" i="25"/>
  <c r="FF96" i="25"/>
  <c r="FP96" i="25"/>
  <c r="FD96" i="25"/>
  <c r="FI96" i="25"/>
  <c r="FM96" i="25"/>
  <c r="FQ96" i="25"/>
  <c r="FK96" i="25"/>
  <c r="FM78" i="25"/>
  <c r="FK78" i="25"/>
  <c r="FN78" i="25"/>
  <c r="FE78" i="25"/>
  <c r="FJ78" i="25"/>
  <c r="FF78" i="25"/>
  <c r="FQ78" i="25"/>
  <c r="FD78" i="25"/>
  <c r="FI78" i="25"/>
  <c r="FP78" i="25"/>
  <c r="FH78" i="25"/>
  <c r="FR78" i="25"/>
  <c r="FL78" i="25"/>
  <c r="FO78" i="25"/>
  <c r="FG78" i="25"/>
  <c r="FO46" i="25"/>
  <c r="FN46" i="25"/>
  <c r="FM46" i="25"/>
  <c r="FD46" i="25"/>
  <c r="FK46" i="25"/>
  <c r="FR46" i="25"/>
  <c r="FJ46" i="25"/>
  <c r="FQ46" i="25"/>
  <c r="FG46" i="25"/>
  <c r="FP46" i="25"/>
  <c r="FH46" i="25"/>
  <c r="FL46" i="25"/>
  <c r="FI46" i="25"/>
  <c r="FF46" i="25"/>
  <c r="FE46" i="25"/>
  <c r="FM99" i="25"/>
  <c r="FL99" i="25"/>
  <c r="FJ99" i="25"/>
  <c r="FF99" i="25"/>
  <c r="FQ99" i="25"/>
  <c r="FK99" i="25"/>
  <c r="FI99" i="25"/>
  <c r="FD99" i="25"/>
  <c r="FE99" i="25"/>
  <c r="FH99" i="25"/>
  <c r="FR99" i="25"/>
  <c r="FN99" i="25"/>
  <c r="FG99" i="25"/>
  <c r="FO99" i="25"/>
  <c r="FP99" i="25"/>
  <c r="FM58" i="25"/>
  <c r="FI58" i="25"/>
  <c r="FO58" i="25"/>
  <c r="FL58" i="25"/>
  <c r="FE58" i="25"/>
  <c r="FJ58" i="25"/>
  <c r="FP58" i="25"/>
  <c r="FH58" i="25"/>
  <c r="FG58" i="25"/>
  <c r="FQ58" i="25"/>
  <c r="FN58" i="25"/>
  <c r="FF58" i="25"/>
  <c r="FR58" i="25"/>
  <c r="FK58" i="25"/>
  <c r="FD58" i="25"/>
  <c r="FR81" i="25"/>
  <c r="FN81" i="25"/>
  <c r="FJ81" i="25"/>
  <c r="FF81" i="25"/>
  <c r="FQ81" i="25"/>
  <c r="FM81" i="25"/>
  <c r="FI81" i="25"/>
  <c r="FK81" i="25"/>
  <c r="FL81" i="25"/>
  <c r="FP81" i="25"/>
  <c r="FD81" i="25"/>
  <c r="FE81" i="25"/>
  <c r="FH81" i="25"/>
  <c r="FG81" i="25"/>
  <c r="FO81" i="25"/>
  <c r="FQ52" i="25"/>
  <c r="FH52" i="25"/>
  <c r="FN52" i="25"/>
  <c r="FM52" i="25"/>
  <c r="FK52" i="25"/>
  <c r="FL52" i="25"/>
  <c r="FG52" i="25"/>
  <c r="FI52" i="25"/>
  <c r="FD52" i="25"/>
  <c r="FE52" i="25"/>
  <c r="FR52" i="25"/>
  <c r="FO52" i="25"/>
  <c r="FP52" i="25"/>
  <c r="FF52" i="25"/>
  <c r="FJ52" i="25"/>
  <c r="FI13" i="25"/>
  <c r="FG13" i="25"/>
  <c r="FQ13" i="25"/>
  <c r="FP13" i="25"/>
  <c r="FK13" i="25"/>
  <c r="FH13" i="25"/>
  <c r="FD13" i="25"/>
  <c r="FR13" i="25"/>
  <c r="FM13" i="25"/>
  <c r="FJ13" i="25"/>
  <c r="FE13" i="25"/>
  <c r="FL13" i="25"/>
  <c r="FN13" i="25"/>
  <c r="FF13" i="25"/>
  <c r="FO13" i="25"/>
  <c r="FL33" i="25"/>
  <c r="FI33" i="25"/>
  <c r="FF33" i="25"/>
  <c r="FE33" i="25"/>
  <c r="FQ33" i="25"/>
  <c r="FP33" i="25"/>
  <c r="FN33" i="25"/>
  <c r="FD33" i="25"/>
  <c r="FR33" i="25"/>
  <c r="FH33" i="25"/>
  <c r="FO33" i="25"/>
  <c r="FG33" i="25"/>
  <c r="FJ33" i="25"/>
  <c r="FK33" i="25"/>
  <c r="FM33" i="25"/>
  <c r="FK67" i="25"/>
  <c r="FN67" i="25"/>
  <c r="FJ67" i="25"/>
  <c r="FF67" i="25"/>
  <c r="FQ67" i="25"/>
  <c r="FD67" i="25"/>
  <c r="FI67" i="25"/>
  <c r="FM67" i="25"/>
  <c r="FP67" i="25"/>
  <c r="FE67" i="25"/>
  <c r="FG67" i="25"/>
  <c r="FL67" i="25"/>
  <c r="FR67" i="25"/>
  <c r="FO67" i="25"/>
  <c r="FH67" i="25"/>
  <c r="FL101" i="25"/>
  <c r="FE101" i="25"/>
  <c r="FD101" i="25"/>
  <c r="FH101" i="25"/>
  <c r="FK101" i="25"/>
  <c r="FO101" i="25"/>
  <c r="FG101" i="25"/>
  <c r="FJ101" i="25"/>
  <c r="FF101" i="25"/>
  <c r="FP101" i="25"/>
  <c r="FQ101" i="25"/>
  <c r="FI101" i="25"/>
  <c r="FM101" i="25"/>
  <c r="FN101" i="25"/>
  <c r="FR101" i="25"/>
  <c r="FM65" i="25"/>
  <c r="FK65" i="25"/>
  <c r="FN65" i="25"/>
  <c r="FG65" i="25"/>
  <c r="FR65" i="25"/>
  <c r="FL65" i="25"/>
  <c r="FJ65" i="25"/>
  <c r="FF65" i="25"/>
  <c r="FQ65" i="25"/>
  <c r="FD65" i="25"/>
  <c r="FI65" i="25"/>
  <c r="FO65" i="25"/>
  <c r="FE65" i="25"/>
  <c r="FP65" i="25"/>
  <c r="FH65" i="25"/>
  <c r="CD5" i="25"/>
  <c r="FV5" i="25" s="1" a="1"/>
  <c r="CD28" i="25"/>
  <c r="FV28" i="25" s="1" a="1"/>
  <c r="CD59" i="25"/>
  <c r="FV59" i="25" s="1" a="1"/>
  <c r="CD82" i="25"/>
  <c r="FV82" i="25" s="1" a="1"/>
  <c r="CD49" i="25"/>
  <c r="FV49" i="25" s="1" a="1"/>
  <c r="CD50" i="25"/>
  <c r="FV50" i="25" s="1" a="1"/>
  <c r="CD63" i="25"/>
  <c r="FV63" i="25" s="1" a="1"/>
  <c r="CD52" i="25"/>
  <c r="FV52" i="25" s="1" a="1"/>
  <c r="CD56" i="25"/>
  <c r="FV56" i="25" s="1" a="1"/>
  <c r="CD54" i="25"/>
  <c r="FV54" i="25" s="1" a="1"/>
  <c r="CD98" i="25"/>
  <c r="FV98" i="25" s="1" a="1"/>
  <c r="CD40" i="25"/>
  <c r="FV40" i="25" s="1" a="1"/>
  <c r="CD53" i="25"/>
  <c r="FV53" i="25" s="1" a="1"/>
  <c r="CD20" i="25"/>
  <c r="FV20" i="25" s="1" a="1"/>
  <c r="CD51" i="25"/>
  <c r="FV51" i="25" s="1" a="1"/>
  <c r="CD10" i="25"/>
  <c r="FV10" i="25" s="1" a="1"/>
  <c r="CD41" i="25"/>
  <c r="FV41" i="25" s="1" a="1"/>
  <c r="CD48" i="25"/>
  <c r="FV48" i="25" s="1" a="1"/>
  <c r="CD55" i="25"/>
  <c r="FV55" i="25" s="1" a="1"/>
  <c r="CD90" i="25"/>
  <c r="FV90" i="25" s="1" a="1"/>
  <c r="CD24" i="25"/>
  <c r="FV24" i="25" s="1" a="1"/>
  <c r="CD46" i="25"/>
  <c r="FV46" i="25" s="1" a="1"/>
  <c r="CD74" i="25"/>
  <c r="FV74" i="25" s="1" a="1"/>
  <c r="CD16" i="25"/>
  <c r="FV16" i="25" s="1" a="1"/>
  <c r="CD45" i="25"/>
  <c r="FV45" i="25" s="1" a="1"/>
  <c r="CD12" i="25"/>
  <c r="FV12" i="25" s="1" a="1"/>
  <c r="CD43" i="25"/>
  <c r="FV43" i="25" s="1" a="1"/>
  <c r="CD97" i="25"/>
  <c r="FV97" i="25" s="1" a="1"/>
  <c r="CD33" i="25"/>
  <c r="FV33" i="25" s="1" a="1"/>
  <c r="CD91" i="25"/>
  <c r="FV91" i="25" s="1" a="1"/>
  <c r="CD60" i="25"/>
  <c r="FV60" i="25" s="1" a="1"/>
  <c r="CD9" i="25"/>
  <c r="FV9" i="25" s="1" a="1"/>
  <c r="CD71" i="25"/>
  <c r="FV71" i="25" s="1" a="1"/>
  <c r="CD34" i="25"/>
  <c r="FV34" i="25" s="1" a="1"/>
  <c r="CD78" i="25"/>
  <c r="FV78" i="25" s="1" a="1"/>
  <c r="CD76" i="25"/>
  <c r="FV76" i="25" s="1" a="1"/>
  <c r="CD93" i="25"/>
  <c r="FV93" i="25" s="1" a="1"/>
  <c r="CD13" i="25"/>
  <c r="FV13" i="25" s="1" a="1"/>
  <c r="CD83" i="25"/>
  <c r="FV83" i="25" s="1" a="1"/>
  <c r="CD89" i="25"/>
  <c r="FV89" i="25" s="1" a="1"/>
  <c r="CD44" i="25"/>
  <c r="FV44" i="25" s="1" a="1"/>
  <c r="CD47" i="25"/>
  <c r="FV47" i="25" s="1" a="1"/>
  <c r="CD18" i="25"/>
  <c r="FV18" i="25" s="1" a="1"/>
  <c r="CD70" i="25"/>
  <c r="FV70" i="25" s="1" a="1"/>
  <c r="CD58" i="25"/>
  <c r="FV58" i="25" s="1" a="1"/>
  <c r="CD85" i="25"/>
  <c r="FV85" i="25" s="1" a="1"/>
  <c r="CD57" i="25"/>
  <c r="FV57" i="25" s="1" a="1"/>
  <c r="CD102" i="25"/>
  <c r="FV102" i="25" s="1" a="1"/>
  <c r="CD80" i="25"/>
  <c r="FV80" i="25" s="1" a="1"/>
  <c r="CD19" i="25"/>
  <c r="FV19" i="25" s="1" a="1"/>
  <c r="CD87" i="25"/>
  <c r="FV87" i="25" s="1" a="1"/>
  <c r="CD94" i="25"/>
  <c r="FV94" i="25" s="1" a="1"/>
  <c r="CD14" i="25"/>
  <c r="FV14" i="25" s="1" a="1"/>
  <c r="CD64" i="25"/>
  <c r="FV64" i="25" s="1" a="1"/>
  <c r="CD29" i="25"/>
  <c r="FV29" i="25" s="1" a="1"/>
  <c r="CD100" i="25"/>
  <c r="FV100" i="25" s="1" a="1"/>
  <c r="CD75" i="25"/>
  <c r="FV75" i="25" s="1" a="1"/>
  <c r="CD81" i="25"/>
  <c r="FV81" i="25" s="1" a="1"/>
  <c r="CD32" i="25"/>
  <c r="FV32" i="25" s="1" a="1"/>
  <c r="CD39" i="25"/>
  <c r="FV39" i="25" s="1" a="1"/>
  <c r="CD104" i="25"/>
  <c r="FV104" i="25" s="1" a="1"/>
  <c r="CD62" i="25"/>
  <c r="FV62" i="25" s="1" a="1"/>
  <c r="CD42" i="25"/>
  <c r="FV42" i="25" s="1" a="1"/>
  <c r="CD77" i="25"/>
  <c r="FV77" i="25" s="1" a="1"/>
  <c r="CD27" i="25"/>
  <c r="FV27" i="25" s="1" a="1"/>
  <c r="CD37" i="25"/>
  <c r="FV37" i="25" s="1" a="1"/>
  <c r="CD25" i="25"/>
  <c r="FV25" i="25" s="1" a="1"/>
  <c r="CD92" i="25"/>
  <c r="FV92" i="25" s="1" a="1"/>
  <c r="CD67" i="25"/>
  <c r="FV67" i="25" s="1" a="1"/>
  <c r="CD73" i="25"/>
  <c r="FV73" i="25" s="1" a="1"/>
  <c r="CD8" i="25"/>
  <c r="FV8" i="25" s="1" a="1"/>
  <c r="CD31" i="25"/>
  <c r="FV31" i="25" s="1" a="1"/>
  <c r="CD88" i="25"/>
  <c r="FV88" i="25" s="1" a="1"/>
  <c r="CD38" i="25"/>
  <c r="FV38" i="25" s="1" a="1"/>
  <c r="CD26" i="25"/>
  <c r="FV26" i="25" s="1" a="1"/>
  <c r="CD69" i="25"/>
  <c r="FV69" i="25" s="1" a="1"/>
  <c r="CD68" i="25"/>
  <c r="FV68" i="25" s="1" a="1"/>
  <c r="CD95" i="25"/>
  <c r="FV95" i="25" s="1" a="1"/>
  <c r="CD22" i="25"/>
  <c r="FV22" i="25" s="1" a="1"/>
  <c r="CD7" i="25"/>
  <c r="FV7" i="25" s="1" a="1"/>
  <c r="CD84" i="25"/>
  <c r="FV84" i="25" s="1" a="1"/>
  <c r="CD35" i="25"/>
  <c r="FV35" i="25" s="1" a="1"/>
  <c r="CD65" i="25"/>
  <c r="FV65" i="25" s="1" a="1"/>
  <c r="CD103" i="25"/>
  <c r="FV103" i="25" s="1" a="1"/>
  <c r="CD23" i="25"/>
  <c r="FV23" i="25" s="1" a="1"/>
  <c r="CD72" i="25"/>
  <c r="FV72" i="25" s="1" a="1"/>
  <c r="CD30" i="25"/>
  <c r="FV30" i="25" s="1" a="1"/>
  <c r="CD96" i="25"/>
  <c r="FV96" i="25" s="1" a="1"/>
  <c r="CD61" i="25"/>
  <c r="FV61" i="25" s="1" a="1"/>
  <c r="CD15" i="25"/>
  <c r="FV15" i="25" s="1" a="1"/>
  <c r="CD36" i="25"/>
  <c r="FV36" i="25" s="1" a="1"/>
  <c r="CD99" i="25"/>
  <c r="FV99" i="25" s="1" a="1"/>
  <c r="CD11" i="25"/>
  <c r="FV11" i="25" s="1" a="1"/>
  <c r="CD17" i="25"/>
  <c r="FV17" i="25" s="1" a="1"/>
  <c r="CD79" i="25"/>
  <c r="FV79" i="25" s="1" a="1"/>
  <c r="CD66" i="25"/>
  <c r="FV66" i="25" s="1" a="1"/>
  <c r="CD86" i="25"/>
  <c r="FV86" i="25" s="1" a="1"/>
  <c r="CD6" i="25"/>
  <c r="FV6" i="25" s="1" a="1"/>
  <c r="CD101" i="25"/>
  <c r="FV101" i="25" s="1" a="1"/>
  <c r="CD21" i="25"/>
  <c r="FV21" i="25" s="1" a="1"/>
  <c r="FO39" i="25"/>
  <c r="FH39" i="25"/>
  <c r="FF39" i="25"/>
  <c r="FE39" i="25"/>
  <c r="FQ39" i="25"/>
  <c r="FN39" i="25"/>
  <c r="FI39" i="25"/>
  <c r="FG39" i="25"/>
  <c r="FL39" i="25"/>
  <c r="FD39" i="25"/>
  <c r="FR39" i="25"/>
  <c r="FJ39" i="25"/>
  <c r="FM39" i="25"/>
  <c r="FK39" i="25"/>
  <c r="FP39" i="25"/>
  <c r="FQ61" i="25"/>
  <c r="FP61" i="25"/>
  <c r="FR61" i="25"/>
  <c r="FG9" i="25"/>
  <c r="FQ9" i="25"/>
  <c r="FK9" i="25"/>
  <c r="FI9" i="25"/>
  <c r="FH9" i="25"/>
  <c r="FP9" i="25"/>
  <c r="FL9" i="25"/>
  <c r="FD9" i="25"/>
  <c r="FE9" i="25"/>
  <c r="FM9" i="25"/>
  <c r="FN9" i="25"/>
  <c r="FJ9" i="25"/>
  <c r="FR9" i="25"/>
  <c r="FF9" i="25"/>
  <c r="FO9" i="25"/>
  <c r="FH71" i="25"/>
  <c r="FE71" i="25"/>
  <c r="FJ71" i="25"/>
  <c r="FD71" i="25"/>
  <c r="FQ71" i="25"/>
  <c r="FM71" i="25"/>
  <c r="FI71" i="25"/>
  <c r="FK71" i="25"/>
  <c r="FP71" i="25"/>
  <c r="FO71" i="25"/>
  <c r="FN71" i="25"/>
  <c r="FG71" i="25"/>
  <c r="FR71" i="25"/>
  <c r="FF71" i="25"/>
  <c r="FL71" i="25"/>
  <c r="FK23" i="25"/>
  <c r="FJ23" i="25"/>
  <c r="FL23" i="25"/>
  <c r="FG23" i="25"/>
  <c r="FE29" i="25"/>
  <c r="FO29" i="25"/>
  <c r="FQ56" i="25"/>
  <c r="FO56" i="25"/>
  <c r="FI56" i="25"/>
  <c r="FF56" i="25"/>
  <c r="FL56" i="25"/>
  <c r="FG56" i="25"/>
  <c r="FR56" i="25"/>
  <c r="FJ56" i="25"/>
  <c r="FP56" i="25"/>
  <c r="FH56" i="25"/>
  <c r="FE56" i="25"/>
  <c r="FN56" i="25"/>
  <c r="FK56" i="25"/>
  <c r="FM56" i="25"/>
  <c r="FD56" i="25"/>
  <c r="FF77" i="25"/>
  <c r="FQ77" i="25"/>
  <c r="FP77" i="25"/>
  <c r="FL77" i="25"/>
  <c r="FK26" i="25"/>
  <c r="FP26" i="25"/>
  <c r="FL26" i="25"/>
  <c r="FE26" i="25"/>
  <c r="FM26" i="25"/>
  <c r="FF26" i="25"/>
  <c r="FD26" i="25"/>
  <c r="FQ26" i="25"/>
  <c r="FH26" i="25"/>
  <c r="FN26" i="25"/>
  <c r="FR26" i="25"/>
  <c r="FI26" i="25"/>
  <c r="FG26" i="25"/>
  <c r="FO26" i="25"/>
  <c r="FJ26" i="25"/>
  <c r="FP45" i="25"/>
  <c r="FO45" i="25"/>
  <c r="FN45" i="25"/>
  <c r="FQ45" i="25"/>
  <c r="FL45" i="25"/>
  <c r="FD45" i="25"/>
  <c r="FR45" i="25"/>
  <c r="FG45" i="25"/>
  <c r="FJ45" i="25"/>
  <c r="FK45" i="25"/>
  <c r="FH45" i="25"/>
  <c r="FM45" i="25"/>
  <c r="FF45" i="25"/>
  <c r="FE45" i="25"/>
  <c r="FI45" i="25"/>
  <c r="FO43" i="25"/>
  <c r="FN43" i="25"/>
  <c r="FH43" i="25"/>
  <c r="FQ43" i="25"/>
  <c r="FL43" i="25"/>
  <c r="FG43" i="25"/>
  <c r="FD43" i="25"/>
  <c r="FR43" i="25"/>
  <c r="FE43" i="25"/>
  <c r="FF43" i="25"/>
  <c r="FK43" i="25"/>
  <c r="FJ43" i="25"/>
  <c r="FP43" i="25"/>
  <c r="FM43" i="25"/>
  <c r="FI43" i="25"/>
  <c r="FL8" i="25"/>
  <c r="FF8" i="25"/>
  <c r="FQ8" i="25"/>
  <c r="FP8" i="25"/>
  <c r="FN8" i="25"/>
  <c r="FH8" i="25"/>
  <c r="FG8" i="25"/>
  <c r="FE8" i="25"/>
  <c r="FO8" i="25"/>
  <c r="FI8" i="25"/>
  <c r="FR8" i="25"/>
  <c r="FK8" i="25"/>
  <c r="FJ8" i="25"/>
  <c r="FD8" i="25"/>
  <c r="FM8" i="25"/>
  <c r="FE80" i="25"/>
  <c r="FH80" i="25"/>
  <c r="FG80" i="25"/>
  <c r="FN80" i="25"/>
  <c r="FR80" i="25"/>
  <c r="FF80" i="25"/>
  <c r="FL80" i="25"/>
  <c r="FJ80" i="25"/>
  <c r="FM80" i="25"/>
  <c r="FQ80" i="25"/>
  <c r="FK80" i="25"/>
  <c r="FI80" i="25"/>
  <c r="FD80" i="25"/>
  <c r="FO80" i="25"/>
  <c r="FP80" i="25"/>
  <c r="FN42" i="25"/>
  <c r="FE42" i="25"/>
  <c r="FO42" i="25"/>
  <c r="FD42" i="25"/>
  <c r="FR42" i="25"/>
  <c r="FI42" i="25"/>
  <c r="FJ42" i="25"/>
  <c r="FQ42" i="25"/>
  <c r="FF42" i="25"/>
  <c r="FH42" i="25"/>
  <c r="FG42" i="25"/>
  <c r="FM42" i="25"/>
  <c r="FL42" i="25"/>
  <c r="FK42" i="25"/>
  <c r="FP42" i="25"/>
  <c r="FQ24" i="25"/>
  <c r="FG24" i="25"/>
  <c r="FM24" i="25"/>
  <c r="FE24" i="25"/>
  <c r="FL24" i="25"/>
  <c r="FP24" i="25"/>
  <c r="FR24" i="25"/>
  <c r="FJ24" i="25"/>
  <c r="FI24" i="25"/>
  <c r="FD24" i="25"/>
  <c r="FH24" i="25"/>
  <c r="FN24" i="25"/>
  <c r="FF24" i="25"/>
  <c r="FO24" i="25"/>
  <c r="FK24" i="25"/>
  <c r="FE72" i="25"/>
  <c r="FM72" i="25"/>
  <c r="FR72" i="25"/>
  <c r="FL72" i="25"/>
  <c r="FF72" i="25"/>
  <c r="FK72" i="25"/>
  <c r="FJ72" i="25"/>
  <c r="FD72" i="25"/>
  <c r="FQ72" i="25"/>
  <c r="FI72" i="25"/>
  <c r="FP72" i="25"/>
  <c r="FH72" i="25"/>
  <c r="FG72" i="25"/>
  <c r="FN72" i="25"/>
  <c r="FO72" i="25"/>
  <c r="FP6" i="25"/>
  <c r="FK6" i="25"/>
  <c r="FI6" i="25"/>
  <c r="FH6" i="25"/>
  <c r="FG6" i="25"/>
  <c r="FR6" i="25"/>
  <c r="FQ6" i="25"/>
  <c r="FJ6" i="25"/>
  <c r="FD6" i="25"/>
  <c r="FL6" i="25"/>
  <c r="FE6" i="25"/>
  <c r="FO6" i="25"/>
  <c r="FF6" i="25"/>
  <c r="FN6" i="25"/>
  <c r="FM6" i="25"/>
  <c r="FN76" i="25"/>
  <c r="FM76" i="25"/>
  <c r="FR76" i="25"/>
  <c r="FL76" i="25"/>
  <c r="FJ76" i="25"/>
  <c r="FF76" i="25"/>
  <c r="FQ76" i="25"/>
  <c r="FD76" i="25"/>
  <c r="FE76" i="25"/>
  <c r="FI76" i="25"/>
  <c r="FP76" i="25"/>
  <c r="FG76" i="25"/>
  <c r="FH76" i="25"/>
  <c r="FK76" i="25"/>
  <c r="FO76" i="25"/>
  <c r="FE66" i="25"/>
  <c r="FP66" i="25"/>
  <c r="FQ66" i="25"/>
  <c r="FI66" i="25"/>
  <c r="FH66" i="25"/>
  <c r="FK66" i="25"/>
  <c r="FO66" i="25"/>
  <c r="FG66" i="25"/>
  <c r="FM66" i="25"/>
  <c r="FL66" i="25"/>
  <c r="FJ66" i="25"/>
  <c r="FD66" i="25"/>
  <c r="FN66" i="25"/>
  <c r="FR66" i="25"/>
  <c r="FF66" i="25"/>
  <c r="FG41" i="25"/>
  <c r="FO41" i="25"/>
  <c r="FP41" i="25"/>
  <c r="FK41" i="25"/>
  <c r="FE41" i="25"/>
  <c r="FH41" i="25"/>
  <c r="FI41" i="25"/>
  <c r="FL41" i="25"/>
  <c r="FQ41" i="25"/>
  <c r="FN41" i="25"/>
  <c r="FD41" i="25"/>
  <c r="FR41" i="25"/>
  <c r="FM41" i="25"/>
  <c r="FF41" i="25"/>
  <c r="FJ41" i="25"/>
  <c r="FI38" i="25"/>
  <c r="FF38" i="25"/>
  <c r="FN38" i="25"/>
  <c r="FM38" i="25"/>
  <c r="FK38" i="25"/>
  <c r="FH38" i="25"/>
  <c r="FP38" i="25"/>
  <c r="FL38" i="25"/>
  <c r="FR38" i="25"/>
  <c r="FJ38" i="25"/>
  <c r="FQ38" i="25"/>
  <c r="FG38" i="25"/>
  <c r="FD38" i="25"/>
  <c r="FE38" i="25"/>
  <c r="FO38" i="25"/>
  <c r="FL90" i="25"/>
  <c r="FK90" i="25"/>
  <c r="FJ90" i="25"/>
  <c r="FF90" i="25"/>
  <c r="FQ90" i="25"/>
  <c r="FD90" i="25"/>
  <c r="FI90" i="25"/>
  <c r="FM90" i="25"/>
  <c r="FP90" i="25"/>
  <c r="FH90" i="25"/>
  <c r="FR90" i="25"/>
  <c r="FN90" i="25"/>
  <c r="FO90" i="25"/>
  <c r="FG90" i="25"/>
  <c r="FE90" i="25"/>
  <c r="FR68" i="25"/>
  <c r="FL68" i="25"/>
  <c r="FE68" i="25"/>
  <c r="FI22" i="25"/>
  <c r="FL22" i="25"/>
  <c r="FF22" i="25"/>
  <c r="FJ22" i="25"/>
  <c r="FE22" i="25"/>
  <c r="FP22" i="25"/>
  <c r="FN22" i="25"/>
  <c r="FH22" i="25"/>
  <c r="FO22" i="25"/>
  <c r="FQ22" i="25"/>
  <c r="FG22" i="25"/>
  <c r="FK22" i="25"/>
  <c r="FD22" i="25"/>
  <c r="FR22" i="25"/>
  <c r="FM22" i="25"/>
  <c r="FM53" i="25"/>
  <c r="FF53" i="25"/>
  <c r="FL53" i="25"/>
  <c r="FE53" i="25"/>
  <c r="FQ104" i="25"/>
  <c r="FI104" i="25"/>
  <c r="FD104" i="25"/>
  <c r="FP104" i="25"/>
  <c r="FO104" i="25"/>
  <c r="FE104" i="25"/>
  <c r="FJ104" i="25"/>
  <c r="FF104" i="25"/>
  <c r="FK104" i="25"/>
  <c r="FM104" i="25"/>
  <c r="FG104" i="25"/>
  <c r="FL104" i="25"/>
  <c r="FH104" i="25"/>
  <c r="FR104" i="25"/>
  <c r="FN104" i="25"/>
  <c r="FG44" i="25"/>
  <c r="FP44" i="25"/>
  <c r="FD44" i="25"/>
  <c r="FL86" i="25"/>
  <c r="FK86" i="25"/>
  <c r="FE86" i="25"/>
  <c r="FI86" i="25"/>
  <c r="FM86" i="25"/>
  <c r="FP86" i="25"/>
  <c r="FH86" i="25"/>
  <c r="FO86" i="25"/>
  <c r="FG86" i="25"/>
  <c r="FQ86" i="25"/>
  <c r="FD86" i="25"/>
  <c r="FR86" i="25"/>
  <c r="FJ86" i="25"/>
  <c r="FN86" i="25"/>
  <c r="FF86" i="25"/>
  <c r="FN37" i="25"/>
  <c r="FF37" i="25"/>
  <c r="FD37" i="25"/>
  <c r="FQ37" i="25"/>
  <c r="FH37" i="25"/>
  <c r="FI37" i="25"/>
  <c r="FR37" i="25"/>
  <c r="FL37" i="25"/>
  <c r="FO37" i="25"/>
  <c r="FG37" i="25"/>
  <c r="FK37" i="25"/>
  <c r="FE37" i="25"/>
  <c r="FM37" i="25"/>
  <c r="FP37" i="25"/>
  <c r="FJ37" i="25"/>
  <c r="FN35" i="25"/>
  <c r="FH35" i="25"/>
  <c r="FQ35" i="25"/>
  <c r="FK35" i="25"/>
  <c r="FF25" i="25"/>
  <c r="FF15" i="25"/>
  <c r="FO15" i="25"/>
  <c r="FM15" i="25"/>
  <c r="FD15" i="25"/>
  <c r="FR15" i="25"/>
  <c r="FP15" i="25"/>
  <c r="FJ15" i="25"/>
  <c r="FK15" i="25"/>
  <c r="FL15" i="25"/>
  <c r="FE15" i="25"/>
  <c r="FN15" i="25"/>
  <c r="FH15" i="25"/>
  <c r="FG15" i="25"/>
  <c r="FI15" i="25"/>
  <c r="FQ15" i="25"/>
  <c r="FE98" i="25"/>
  <c r="FQ98" i="25"/>
  <c r="FM98" i="25"/>
  <c r="FG98" i="25"/>
  <c r="FP100" i="25"/>
  <c r="FD100" i="25"/>
  <c r="FH100" i="25"/>
  <c r="FE100" i="25"/>
  <c r="FO100" i="25"/>
  <c r="FG100" i="25"/>
  <c r="FL100" i="25"/>
  <c r="FR100" i="25"/>
  <c r="FN100" i="25"/>
  <c r="FJ100" i="25"/>
  <c r="FI100" i="25"/>
  <c r="FK100" i="25"/>
  <c r="FF100" i="25"/>
  <c r="FM100" i="25"/>
  <c r="FQ100" i="25"/>
  <c r="FL93" i="25"/>
  <c r="FD93" i="25"/>
  <c r="FR93" i="25"/>
  <c r="FN93" i="25"/>
  <c r="FI93" i="25"/>
  <c r="FP93" i="25"/>
  <c r="FH93" i="25"/>
  <c r="FO93" i="25"/>
  <c r="FE93" i="25"/>
  <c r="FG93" i="25"/>
  <c r="FF93" i="25"/>
  <c r="FQ93" i="25"/>
  <c r="FK93" i="25"/>
  <c r="FJ93" i="25"/>
  <c r="FM93" i="25"/>
  <c r="FR75" i="25"/>
  <c r="FL75" i="25"/>
  <c r="FM75" i="25"/>
  <c r="FI75" i="25"/>
  <c r="FL49" i="25"/>
  <c r="FQ49" i="25"/>
  <c r="FI14" i="25"/>
  <c r="FK14" i="25"/>
  <c r="FR14" i="25"/>
  <c r="FQ14" i="25"/>
  <c r="FJ14" i="25"/>
  <c r="FL14" i="25"/>
  <c r="FF14" i="25"/>
  <c r="FM14" i="25"/>
  <c r="FO14" i="25"/>
  <c r="FE14" i="25"/>
  <c r="FG14" i="25"/>
  <c r="FD14" i="25"/>
  <c r="FP14" i="25"/>
  <c r="FH14" i="25"/>
  <c r="FN14" i="25"/>
  <c r="FK69" i="25"/>
  <c r="FR69" i="25"/>
  <c r="FN69" i="25"/>
  <c r="FP69" i="25"/>
  <c r="FI18" i="25"/>
  <c r="FK18" i="25"/>
  <c r="FD18" i="25"/>
  <c r="FM18" i="25"/>
  <c r="FE18" i="25"/>
  <c r="FN18" i="25"/>
  <c r="FF18" i="25"/>
  <c r="FG18" i="25"/>
  <c r="FO18" i="25"/>
  <c r="FP18" i="25"/>
  <c r="FR18" i="25"/>
  <c r="FL18" i="25"/>
  <c r="FJ18" i="25"/>
  <c r="FQ18" i="25"/>
  <c r="FH18" i="25"/>
  <c r="FO63" i="25"/>
  <c r="FI63" i="25"/>
  <c r="FK63" i="25"/>
  <c r="FP63" i="25"/>
  <c r="FE63" i="25"/>
  <c r="FN63" i="25"/>
  <c r="FH63" i="25"/>
  <c r="FG63" i="25"/>
  <c r="FL63" i="25"/>
  <c r="FR63" i="25"/>
  <c r="FF63" i="25"/>
  <c r="FQ63" i="25"/>
  <c r="FM63" i="25"/>
  <c r="FJ63" i="25"/>
  <c r="FD63" i="25"/>
  <c r="FE91" i="25"/>
  <c r="FP91" i="25"/>
  <c r="FJ91" i="25"/>
  <c r="FK91" i="25"/>
  <c r="FO95" i="25"/>
  <c r="FP34" i="25"/>
  <c r="FN70" i="25"/>
  <c r="FK70" i="25"/>
  <c r="FE70" i="25"/>
  <c r="FM70" i="25"/>
  <c r="FG70" i="25"/>
  <c r="FR70" i="25"/>
  <c r="FL70" i="25"/>
  <c r="FJ70" i="25"/>
  <c r="FF70" i="25"/>
  <c r="FQ70" i="25"/>
  <c r="FD70" i="25"/>
  <c r="FI70" i="25"/>
  <c r="FO70" i="25"/>
  <c r="FP70" i="25"/>
  <c r="FH70" i="25"/>
  <c r="FI12" i="25"/>
  <c r="FF12" i="25"/>
  <c r="FH12" i="25"/>
  <c r="FM12" i="25"/>
  <c r="FD50" i="25"/>
  <c r="FF50" i="25"/>
  <c r="FN50" i="25"/>
  <c r="FR50" i="25"/>
  <c r="FJ50" i="25"/>
  <c r="FE50" i="25"/>
  <c r="FI50" i="25"/>
  <c r="FK50" i="25"/>
  <c r="FP50" i="25"/>
  <c r="FQ50" i="25"/>
  <c r="FH50" i="25"/>
  <c r="FG50" i="25"/>
  <c r="FL50" i="25"/>
  <c r="FM50" i="25"/>
  <c r="FO50" i="25"/>
  <c r="FO51" i="25"/>
  <c r="FI51" i="25"/>
  <c r="FG51" i="25"/>
  <c r="FM51" i="25"/>
  <c r="FJ51" i="25"/>
  <c r="FP51" i="25"/>
  <c r="FH51" i="25"/>
  <c r="FQ51" i="25"/>
  <c r="FF51" i="25"/>
  <c r="FE51" i="25"/>
  <c r="FN51" i="25"/>
  <c r="FL51" i="25"/>
  <c r="FR51" i="25"/>
  <c r="FK51" i="25"/>
  <c r="FD51" i="25"/>
  <c r="FI32" i="25"/>
  <c r="FE32" i="25"/>
  <c r="FN32" i="25"/>
  <c r="FR32" i="25"/>
  <c r="FL92" i="25"/>
  <c r="FH92" i="25"/>
  <c r="FO92" i="25"/>
  <c r="FG92" i="25"/>
  <c r="FR92" i="25"/>
  <c r="FN92" i="25"/>
  <c r="FJ92" i="25"/>
  <c r="FF92" i="25"/>
  <c r="FP92" i="25"/>
  <c r="FD92" i="25"/>
  <c r="FE92" i="25"/>
  <c r="FM92" i="25"/>
  <c r="FI92" i="25"/>
  <c r="FQ92" i="25"/>
  <c r="FK92" i="25"/>
  <c r="C157" i="23"/>
  <c r="A189" i="23"/>
  <c r="A174" i="23"/>
  <c r="A165" i="23"/>
  <c r="A139" i="23"/>
  <c r="A134" i="23"/>
  <c r="A129" i="23"/>
  <c r="A184" i="23"/>
  <c r="A159" i="23"/>
  <c r="A124" i="23"/>
  <c r="A154" i="23"/>
  <c r="A144" i="23"/>
  <c r="C143" i="23"/>
  <c r="A149" i="23"/>
  <c r="A194" i="23"/>
  <c r="A179" i="23"/>
  <c r="A169" i="23"/>
  <c r="B199" i="21" a="1"/>
  <c r="B199" i="21" s="1"/>
  <c r="B158" i="21" a="1"/>
  <c r="B158" i="21" s="1"/>
  <c r="B173" i="21" a="1"/>
  <c r="B173" i="21" s="1"/>
  <c r="B156" i="21" a="1"/>
  <c r="B156" i="21" s="1"/>
  <c r="B185" i="21" a="1"/>
  <c r="B185" i="21" s="1"/>
  <c r="B188" i="21" a="1"/>
  <c r="B188" i="21" s="1"/>
  <c r="B180" i="21" a="1"/>
  <c r="B180" i="21" s="1"/>
  <c r="B153" i="21" a="1"/>
  <c r="B153" i="21" s="1"/>
  <c r="B200" i="21" a="1"/>
  <c r="B200" i="21" s="1"/>
  <c r="B159" i="21" a="1"/>
  <c r="B159" i="21" s="1"/>
  <c r="B186" i="21" a="1"/>
  <c r="B186" i="21" s="1"/>
  <c r="B163" i="21" a="1"/>
  <c r="B163" i="21" s="1"/>
  <c r="B168" i="21" a="1"/>
  <c r="B168" i="21" s="1"/>
  <c r="B160" i="21" a="1"/>
  <c r="B160" i="21" s="1"/>
  <c r="B167" i="21" a="1"/>
  <c r="B167" i="21" s="1"/>
  <c r="B178" i="21" a="1"/>
  <c r="B178" i="21" s="1"/>
  <c r="B181" i="21" a="1"/>
  <c r="B181" i="21" s="1"/>
  <c r="B176" i="21" a="1"/>
  <c r="B176" i="21" s="1"/>
  <c r="B191" i="21" a="1"/>
  <c r="B191" i="21" s="1"/>
  <c r="B182" i="21" a="1"/>
  <c r="B182" i="21" s="1"/>
  <c r="B192" i="21" a="1"/>
  <c r="B192" i="21" s="1"/>
  <c r="B157" i="21" a="1"/>
  <c r="B157" i="21" s="1"/>
  <c r="B175" i="21" a="1"/>
  <c r="B175" i="21" s="1"/>
  <c r="B193" i="21" a="1"/>
  <c r="B193" i="21" s="1"/>
  <c r="B170" i="21" a="1"/>
  <c r="B170" i="21" s="1"/>
  <c r="B177" i="21" a="1"/>
  <c r="B177" i="21" s="1"/>
  <c r="B190" i="21" a="1"/>
  <c r="B190" i="21" s="1"/>
  <c r="B195" i="21" a="1"/>
  <c r="B195" i="21" s="1"/>
  <c r="B196" i="21" a="1"/>
  <c r="B196" i="21" s="1"/>
  <c r="B152" i="21" a="1"/>
  <c r="B152" i="21" s="1"/>
  <c r="B161" i="21" a="1"/>
  <c r="B161" i="21" s="1"/>
  <c r="B179" i="21" a="1"/>
  <c r="B179" i="21" s="1"/>
  <c r="B197" i="21" a="1"/>
  <c r="B197" i="21" s="1"/>
  <c r="B194" i="21" a="1"/>
  <c r="B194" i="21" s="1"/>
  <c r="B165" i="21" a="1"/>
  <c r="B165" i="21" s="1"/>
  <c r="B183" i="21" a="1"/>
  <c r="B183" i="21" s="1"/>
  <c r="B164" i="21" a="1"/>
  <c r="B164" i="21" s="1"/>
  <c r="B166" i="21" a="1"/>
  <c r="B166" i="21" s="1"/>
  <c r="B172" i="21" a="1"/>
  <c r="B172" i="21" s="1"/>
  <c r="B151" i="21" a="1"/>
  <c r="B151" i="21" s="1"/>
  <c r="B169" i="21" a="1"/>
  <c r="B169" i="21" s="1"/>
  <c r="B189" i="21" a="1"/>
  <c r="B189" i="21" s="1"/>
  <c r="B154" i="21" a="1"/>
  <c r="B154" i="21" s="1"/>
  <c r="UJ19" i="23" a="1"/>
  <c r="UJ19" i="23" s="1"/>
  <c r="UD19" i="23" a="1"/>
  <c r="UD19" i="23" s="1"/>
  <c r="TX19" i="23" a="1"/>
  <c r="TX19" i="23" s="1"/>
  <c r="TS19" i="23" a="1"/>
  <c r="TS19" i="23" s="1"/>
  <c r="TM19" i="23" a="1"/>
  <c r="TM19" i="23" s="1"/>
  <c r="TF19" i="23" a="1"/>
  <c r="TF19" i="23" s="1"/>
  <c r="SZ19" i="23" a="1"/>
  <c r="SZ19" i="23" s="1"/>
  <c r="ST19" i="23" a="1"/>
  <c r="ST19" i="23" s="1"/>
  <c r="SO19" i="23" a="1"/>
  <c r="SO19" i="23" s="1"/>
  <c r="UI19" i="23" a="1"/>
  <c r="UI19" i="23" s="1"/>
  <c r="UC19" i="23" a="1"/>
  <c r="UC19" i="23" s="1"/>
  <c r="TW19" i="23" a="1"/>
  <c r="TW19" i="23" s="1"/>
  <c r="TR19" i="23" a="1"/>
  <c r="TR19" i="23" s="1"/>
  <c r="SY19" i="23" a="1"/>
  <c r="SY19" i="23" s="1"/>
  <c r="SS19" i="23" a="1"/>
  <c r="SS19" i="23" s="1"/>
  <c r="UH19" i="23" a="1"/>
  <c r="UH19" i="23" s="1"/>
  <c r="TQ19" i="23" a="1"/>
  <c r="TQ19" i="23" s="1"/>
  <c r="TL19" i="23" a="1"/>
  <c r="TL19" i="23" s="1"/>
  <c r="TE19" i="23" a="1"/>
  <c r="TE19" i="23" s="1"/>
  <c r="SN19" i="23" a="1"/>
  <c r="SN19" i="23" s="1"/>
  <c r="UB19" i="23" a="1"/>
  <c r="UB19" i="23" s="1"/>
  <c r="TV19" i="23" a="1"/>
  <c r="TV19" i="23" s="1"/>
  <c r="TP19" i="23" a="1"/>
  <c r="TP19" i="23" s="1"/>
  <c r="TK19" i="23" a="1"/>
  <c r="TK19" i="23" s="1"/>
  <c r="SX19" i="23" a="1"/>
  <c r="SX19" i="23" s="1"/>
  <c r="SR19" i="23" a="1"/>
  <c r="SR19" i="23" s="1"/>
  <c r="SM19" i="23" a="1"/>
  <c r="SM19" i="23" s="1"/>
  <c r="UG19" i="23" a="1"/>
  <c r="UG19" i="23" s="1"/>
  <c r="UA19" i="23" a="1"/>
  <c r="UA19" i="23" s="1"/>
  <c r="TO19" i="23" a="1"/>
  <c r="TO19" i="23" s="1"/>
  <c r="TJ19" i="23" a="1"/>
  <c r="TJ19" i="23" s="1"/>
  <c r="TD19" i="23" a="1"/>
  <c r="TD19" i="23" s="1"/>
  <c r="SW19" i="23" a="1"/>
  <c r="SW19" i="23" s="1"/>
  <c r="SQ19" i="23" a="1"/>
  <c r="SQ19" i="23" s="1"/>
  <c r="SL19" i="23" a="1"/>
  <c r="SL19" i="23" s="1"/>
  <c r="UF19" i="23" a="1"/>
  <c r="UF19" i="23" s="1"/>
  <c r="TZ19" i="23" a="1"/>
  <c r="TZ19" i="23" s="1"/>
  <c r="TU19" i="23" a="1"/>
  <c r="TU19" i="23" s="1"/>
  <c r="TI19" i="23" a="1"/>
  <c r="TI19" i="23" s="1"/>
  <c r="TC19" i="23" a="1"/>
  <c r="TC19" i="23" s="1"/>
  <c r="SK19" i="23" a="1"/>
  <c r="SK19" i="23" s="1"/>
  <c r="UE19" i="23" a="1"/>
  <c r="UE19" i="23" s="1"/>
  <c r="TY19" i="23" a="1"/>
  <c r="TY19" i="23" s="1"/>
  <c r="TN19" i="23" a="1"/>
  <c r="TN19" i="23" s="1"/>
  <c r="TH19" i="23" a="1"/>
  <c r="TH19" i="23" s="1"/>
  <c r="TB19" i="23" a="1"/>
  <c r="TB19" i="23" s="1"/>
  <c r="SV19" i="23" a="1"/>
  <c r="SV19" i="23" s="1"/>
  <c r="SP19" i="23" a="1"/>
  <c r="SP19" i="23" s="1"/>
  <c r="TT19" i="23" a="1"/>
  <c r="TT19" i="23" s="1"/>
  <c r="TG19" i="23" a="1"/>
  <c r="TG19" i="23" s="1"/>
  <c r="TA19" i="23" a="1"/>
  <c r="TA19" i="23" s="1"/>
  <c r="SU19" i="23" a="1"/>
  <c r="SU19" i="23" s="1"/>
  <c r="UH14" i="23" a="1"/>
  <c r="UH14" i="23" s="1"/>
  <c r="UA14" i="23" a="1"/>
  <c r="UA14" i="23" s="1"/>
  <c r="TV14" i="23" a="1"/>
  <c r="TV14" i="23" s="1"/>
  <c r="TO14" i="23" a="1"/>
  <c r="TO14" i="23" s="1"/>
  <c r="TI14" i="23" a="1"/>
  <c r="TI14" i="23" s="1"/>
  <c r="TC14" i="23" a="1"/>
  <c r="TC14" i="23" s="1"/>
  <c r="SV14" i="23" a="1"/>
  <c r="SV14" i="23" s="1"/>
  <c r="TU14" i="23" a="1"/>
  <c r="TU14" i="23" s="1"/>
  <c r="TN14" i="23" a="1"/>
  <c r="TN14" i="23" s="1"/>
  <c r="TB14" i="23" a="1"/>
  <c r="TB14" i="23" s="1"/>
  <c r="SU14" i="23" a="1"/>
  <c r="SU14" i="23" s="1"/>
  <c r="SP14" i="23" a="1"/>
  <c r="SP14" i="23" s="1"/>
  <c r="UG14" i="23" a="1"/>
  <c r="UG14" i="23" s="1"/>
  <c r="TZ14" i="23" a="1"/>
  <c r="TZ14" i="23" s="1"/>
  <c r="TT14" i="23" a="1"/>
  <c r="TT14" i="23" s="1"/>
  <c r="TH14" i="23" a="1"/>
  <c r="TH14" i="23" s="1"/>
  <c r="SO14" i="23" a="1"/>
  <c r="SO14" i="23" s="1"/>
  <c r="UF14" i="23" a="1"/>
  <c r="UF14" i="23" s="1"/>
  <c r="TY14" i="23" a="1"/>
  <c r="TY14" i="23" s="1"/>
  <c r="TS14" i="23" a="1"/>
  <c r="TS14" i="23" s="1"/>
  <c r="TM14" i="23" a="1"/>
  <c r="TM14" i="23" s="1"/>
  <c r="TG14" i="23" a="1"/>
  <c r="TG14" i="23" s="1"/>
  <c r="TA14" i="23" a="1"/>
  <c r="TA14" i="23" s="1"/>
  <c r="ST14" i="23" a="1"/>
  <c r="ST14" i="23" s="1"/>
  <c r="SN14" i="23" a="1"/>
  <c r="SN14" i="23" s="1"/>
  <c r="UE14" i="23" a="1"/>
  <c r="UE14" i="23" s="1"/>
  <c r="TR14" i="23" a="1"/>
  <c r="TR14" i="23" s="1"/>
  <c r="TL14" i="23" a="1"/>
  <c r="TL14" i="23" s="1"/>
  <c r="TF14" i="23" a="1"/>
  <c r="TF14" i="23" s="1"/>
  <c r="SZ14" i="23" a="1"/>
  <c r="SZ14" i="23" s="1"/>
  <c r="SS14" i="23" a="1"/>
  <c r="SS14" i="23" s="1"/>
  <c r="SM14" i="23" a="1"/>
  <c r="SM14" i="23" s="1"/>
  <c r="UD14" i="23" a="1"/>
  <c r="UD14" i="23" s="1"/>
  <c r="TX14" i="23" a="1"/>
  <c r="TX14" i="23" s="1"/>
  <c r="TK14" i="23" a="1"/>
  <c r="TK14" i="23" s="1"/>
  <c r="TE14" i="23" a="1"/>
  <c r="TE14" i="23" s="1"/>
  <c r="SY14" i="23" a="1"/>
  <c r="SY14" i="23" s="1"/>
  <c r="SL14" i="23" a="1"/>
  <c r="SL14" i="23" s="1"/>
  <c r="UJ14" i="23" a="1"/>
  <c r="UJ14" i="23" s="1"/>
  <c r="UC14" i="23" a="1"/>
  <c r="UC14" i="23" s="1"/>
  <c r="TW14" i="23" a="1"/>
  <c r="TW14" i="23" s="1"/>
  <c r="TQ14" i="23" a="1"/>
  <c r="TQ14" i="23" s="1"/>
  <c r="SX14" i="23" a="1"/>
  <c r="SX14" i="23" s="1"/>
  <c r="SR14" i="23" a="1"/>
  <c r="SR14" i="23" s="1"/>
  <c r="UI14" i="23" a="1"/>
  <c r="UI14" i="23" s="1"/>
  <c r="UB14" i="23" a="1"/>
  <c r="UB14" i="23" s="1"/>
  <c r="TP14" i="23" a="1"/>
  <c r="TP14" i="23" s="1"/>
  <c r="TJ14" i="23" a="1"/>
  <c r="TJ14" i="23" s="1"/>
  <c r="TD14" i="23" a="1"/>
  <c r="TD14" i="23" s="1"/>
  <c r="SW14" i="23" a="1"/>
  <c r="SW14" i="23" s="1"/>
  <c r="SQ14" i="23" a="1"/>
  <c r="SQ14" i="23" s="1"/>
  <c r="SK14" i="23" a="1"/>
  <c r="SK14" i="23" s="1"/>
  <c r="UJ31" i="23" a="1"/>
  <c r="UJ31" i="23" s="1"/>
  <c r="UC31" i="23" a="1"/>
  <c r="UC31" i="23" s="1"/>
  <c r="TW31" i="23" a="1"/>
  <c r="TW31" i="23" s="1"/>
  <c r="TF31" i="23" a="1"/>
  <c r="TF31" i="23" s="1"/>
  <c r="SZ31" i="23" a="1"/>
  <c r="SZ31" i="23" s="1"/>
  <c r="SO31" i="23" a="1"/>
  <c r="SO31" i="23" s="1"/>
  <c r="UI31" i="23" a="1"/>
  <c r="UI31" i="23" s="1"/>
  <c r="TQ31" i="23" a="1"/>
  <c r="TQ31" i="23" s="1"/>
  <c r="TL31" i="23" a="1"/>
  <c r="TL31" i="23" s="1"/>
  <c r="SY31" i="23" a="1"/>
  <c r="SY31" i="23" s="1"/>
  <c r="ST31" i="23" a="1"/>
  <c r="ST31" i="23" s="1"/>
  <c r="SN31" i="23" a="1"/>
  <c r="SN31" i="23" s="1"/>
  <c r="UH31" i="23" a="1"/>
  <c r="UH31" i="23" s="1"/>
  <c r="UB31" i="23" a="1"/>
  <c r="UB31" i="23" s="1"/>
  <c r="TV31" i="23" a="1"/>
  <c r="TV31" i="23" s="1"/>
  <c r="TP31" i="23" a="1"/>
  <c r="TP31" i="23" s="1"/>
  <c r="TK31" i="23" a="1"/>
  <c r="TK31" i="23" s="1"/>
  <c r="TE31" i="23" a="1"/>
  <c r="TE31" i="23" s="1"/>
  <c r="SS31" i="23" a="1"/>
  <c r="SS31" i="23" s="1"/>
  <c r="SM31" i="23" a="1"/>
  <c r="SM31" i="23" s="1"/>
  <c r="UG31" i="23" a="1"/>
  <c r="UG31" i="23" s="1"/>
  <c r="UA31" i="23" a="1"/>
  <c r="UA31" i="23" s="1"/>
  <c r="TO31" i="23" a="1"/>
  <c r="TO31" i="23" s="1"/>
  <c r="TJ31" i="23" a="1"/>
  <c r="TJ31" i="23" s="1"/>
  <c r="SX31" i="23" a="1"/>
  <c r="SX31" i="23" s="1"/>
  <c r="SR31" i="23" a="1"/>
  <c r="SR31" i="23" s="1"/>
  <c r="SL31" i="23" a="1"/>
  <c r="SL31" i="23" s="1"/>
  <c r="UF31" i="23" a="1"/>
  <c r="UF31" i="23" s="1"/>
  <c r="TU31" i="23" a="1"/>
  <c r="TU31" i="23" s="1"/>
  <c r="TI31" i="23" a="1"/>
  <c r="TI31" i="23" s="1"/>
  <c r="TD31" i="23" a="1"/>
  <c r="TD31" i="23" s="1"/>
  <c r="SW31" i="23" a="1"/>
  <c r="SW31" i="23" s="1"/>
  <c r="SQ31" i="23" a="1"/>
  <c r="SQ31" i="23" s="1"/>
  <c r="UE31" i="23" a="1"/>
  <c r="UE31" i="23" s="1"/>
  <c r="TZ31" i="23" a="1"/>
  <c r="TZ31" i="23" s="1"/>
  <c r="TT31" i="23" a="1"/>
  <c r="TT31" i="23" s="1"/>
  <c r="TN31" i="23" a="1"/>
  <c r="TN31" i="23" s="1"/>
  <c r="TC31" i="23" a="1"/>
  <c r="TC31" i="23" s="1"/>
  <c r="SK31" i="23" a="1"/>
  <c r="SK31" i="23" s="1"/>
  <c r="TY31" i="23" a="1"/>
  <c r="TY31" i="23" s="1"/>
  <c r="TS31" i="23" a="1"/>
  <c r="TS31" i="23" s="1"/>
  <c r="TH31" i="23" a="1"/>
  <c r="TH31" i="23" s="1"/>
  <c r="TB31" i="23" a="1"/>
  <c r="TB31" i="23" s="1"/>
  <c r="SV31" i="23" a="1"/>
  <c r="SV31" i="23" s="1"/>
  <c r="SP31" i="23" a="1"/>
  <c r="SP31" i="23" s="1"/>
  <c r="UD31" i="23" a="1"/>
  <c r="UD31" i="23" s="1"/>
  <c r="TX31" i="23" a="1"/>
  <c r="TX31" i="23" s="1"/>
  <c r="TR31" i="23" a="1"/>
  <c r="TR31" i="23" s="1"/>
  <c r="TM31" i="23" a="1"/>
  <c r="TM31" i="23" s="1"/>
  <c r="TG31" i="23" a="1"/>
  <c r="TG31" i="23" s="1"/>
  <c r="TA31" i="23" a="1"/>
  <c r="TA31" i="23" s="1"/>
  <c r="SU31" i="23" a="1"/>
  <c r="SU31" i="23" s="1"/>
  <c r="UA38" i="23" a="1"/>
  <c r="UA38" i="23" s="1"/>
  <c r="TO38" i="23" a="1"/>
  <c r="TO38" i="23" s="1"/>
  <c r="TI38" i="23" a="1"/>
  <c r="TI38" i="23" s="1"/>
  <c r="TC38" i="23" a="1"/>
  <c r="TC38" i="23" s="1"/>
  <c r="SR38" i="23" a="1"/>
  <c r="SR38" i="23" s="1"/>
  <c r="SL38" i="23" a="1"/>
  <c r="SL38" i="23" s="1"/>
  <c r="UJ38" i="23" a="1"/>
  <c r="UJ38" i="23" s="1"/>
  <c r="UD38" i="23" a="1"/>
  <c r="UD38" i="23" s="1"/>
  <c r="TY38" i="23" a="1"/>
  <c r="TY38" i="23" s="1"/>
  <c r="TM38" i="23" a="1"/>
  <c r="TM38" i="23" s="1"/>
  <c r="TA38" i="23" a="1"/>
  <c r="TA38" i="23" s="1"/>
  <c r="SV38" i="23" a="1"/>
  <c r="SV38" i="23" s="1"/>
  <c r="SO38" i="23" a="1"/>
  <c r="SO38" i="23" s="1"/>
  <c r="UC38" i="23" a="1"/>
  <c r="UC38" i="23" s="1"/>
  <c r="TW38" i="23" a="1"/>
  <c r="TW38" i="23" s="1"/>
  <c r="TQ38" i="23" a="1"/>
  <c r="TQ38" i="23" s="1"/>
  <c r="TK38" i="23" a="1"/>
  <c r="TK38" i="23" s="1"/>
  <c r="SZ38" i="23" a="1"/>
  <c r="SZ38" i="23" s="1"/>
  <c r="ST38" i="23" a="1"/>
  <c r="ST38" i="23" s="1"/>
  <c r="SN38" i="23" a="1"/>
  <c r="SN38" i="23" s="1"/>
  <c r="TT38" i="23" a="1"/>
  <c r="TT38" i="23" s="1"/>
  <c r="TJ38" i="23" a="1"/>
  <c r="TJ38" i="23" s="1"/>
  <c r="TB38" i="23" a="1"/>
  <c r="TB38" i="23" s="1"/>
  <c r="SS38" i="23" a="1"/>
  <c r="SS38" i="23" s="1"/>
  <c r="TS38" i="23" a="1"/>
  <c r="TS38" i="23" s="1"/>
  <c r="SQ38" i="23" a="1"/>
  <c r="SQ38" i="23" s="1"/>
  <c r="UB38" i="23" a="1"/>
  <c r="UB38" i="23" s="1"/>
  <c r="TR38" i="23" a="1"/>
  <c r="TR38" i="23" s="1"/>
  <c r="TH38" i="23" a="1"/>
  <c r="TH38" i="23" s="1"/>
  <c r="SY38" i="23" a="1"/>
  <c r="SY38" i="23" s="1"/>
  <c r="SP38" i="23" a="1"/>
  <c r="SP38" i="23" s="1"/>
  <c r="UI38" i="23" a="1"/>
  <c r="UI38" i="23" s="1"/>
  <c r="TZ38" i="23" a="1"/>
  <c r="TZ38" i="23" s="1"/>
  <c r="TG38" i="23" a="1"/>
  <c r="TG38" i="23" s="1"/>
  <c r="SX38" i="23" a="1"/>
  <c r="SX38" i="23" s="1"/>
  <c r="UH38" i="23" a="1"/>
  <c r="UH38" i="23" s="1"/>
  <c r="TP38" i="23" a="1"/>
  <c r="TP38" i="23" s="1"/>
  <c r="TF38" i="23" a="1"/>
  <c r="TF38" i="23" s="1"/>
  <c r="SW38" i="23" a="1"/>
  <c r="SW38" i="23" s="1"/>
  <c r="SM38" i="23" a="1"/>
  <c r="SM38" i="23" s="1"/>
  <c r="UG38" i="23" a="1"/>
  <c r="UG38" i="23" s="1"/>
  <c r="TX38" i="23" a="1"/>
  <c r="TX38" i="23" s="1"/>
  <c r="TE38" i="23" a="1"/>
  <c r="TE38" i="23" s="1"/>
  <c r="UF38" i="23" a="1"/>
  <c r="UF38" i="23" s="1"/>
  <c r="TV38" i="23" a="1"/>
  <c r="TV38" i="23" s="1"/>
  <c r="TN38" i="23" a="1"/>
  <c r="TN38" i="23" s="1"/>
  <c r="TD38" i="23" a="1"/>
  <c r="TD38" i="23" s="1"/>
  <c r="SU38" i="23" a="1"/>
  <c r="SU38" i="23" s="1"/>
  <c r="SK38" i="23" a="1"/>
  <c r="SK38" i="23" s="1"/>
  <c r="UE38" i="23" a="1"/>
  <c r="UE38" i="23" s="1"/>
  <c r="TU38" i="23" a="1"/>
  <c r="TU38" i="23" s="1"/>
  <c r="TL38" i="23" a="1"/>
  <c r="TL38" i="23" s="1"/>
  <c r="UF49" i="23" a="1"/>
  <c r="UF49" i="23" s="1"/>
  <c r="TZ49" i="23" a="1"/>
  <c r="TZ49" i="23" s="1"/>
  <c r="TT49" i="23" a="1"/>
  <c r="TT49" i="23" s="1"/>
  <c r="TH49" i="23" a="1"/>
  <c r="TH49" i="23" s="1"/>
  <c r="UJ49" i="23" a="1"/>
  <c r="UJ49" i="23" s="1"/>
  <c r="TR49" i="23" a="1"/>
  <c r="TR49" i="23" s="1"/>
  <c r="TL49" i="23" a="1"/>
  <c r="TL49" i="23" s="1"/>
  <c r="TF49" i="23" a="1"/>
  <c r="TF49" i="23" s="1"/>
  <c r="ST49" i="23" a="1"/>
  <c r="ST49" i="23" s="1"/>
  <c r="SN49" i="23" a="1"/>
  <c r="SN49" i="23" s="1"/>
  <c r="UI49" i="23" a="1"/>
  <c r="UI49" i="23" s="1"/>
  <c r="UD49" i="23" a="1"/>
  <c r="UD49" i="23" s="1"/>
  <c r="TW49" i="23" a="1"/>
  <c r="TW49" i="23" s="1"/>
  <c r="TQ49" i="23" a="1"/>
  <c r="TQ49" i="23" s="1"/>
  <c r="UH49" i="23" a="1"/>
  <c r="UH49" i="23" s="1"/>
  <c r="UC49" i="23" a="1"/>
  <c r="UC49" i="23" s="1"/>
  <c r="TJ49" i="23" a="1"/>
  <c r="TJ49" i="23" s="1"/>
  <c r="TD49" i="23" a="1"/>
  <c r="TD49" i="23" s="1"/>
  <c r="TY49" i="23" a="1"/>
  <c r="TY49" i="23" s="1"/>
  <c r="TN49" i="23" a="1"/>
  <c r="TN49" i="23" s="1"/>
  <c r="TC49" i="23" a="1"/>
  <c r="TC49" i="23" s="1"/>
  <c r="SW49" i="23" a="1"/>
  <c r="SW49" i="23" s="1"/>
  <c r="TX49" i="23" a="1"/>
  <c r="TX49" i="23" s="1"/>
  <c r="TM49" i="23" a="1"/>
  <c r="TM49" i="23" s="1"/>
  <c r="TB49" i="23" a="1"/>
  <c r="TB49" i="23" s="1"/>
  <c r="SP49" i="23" a="1"/>
  <c r="SP49" i="23" s="1"/>
  <c r="TV49" i="23" a="1"/>
  <c r="TV49" i="23" s="1"/>
  <c r="TK49" i="23" a="1"/>
  <c r="TK49" i="23" s="1"/>
  <c r="TA49" i="23" a="1"/>
  <c r="TA49" i="23" s="1"/>
  <c r="SV49" i="23" a="1"/>
  <c r="SV49" i="23" s="1"/>
  <c r="SO49" i="23" a="1"/>
  <c r="SO49" i="23" s="1"/>
  <c r="UG49" i="23" a="1"/>
  <c r="UG49" i="23" s="1"/>
  <c r="TU49" i="23" a="1"/>
  <c r="TU49" i="23" s="1"/>
  <c r="TI49" i="23" a="1"/>
  <c r="TI49" i="23" s="1"/>
  <c r="SU49" i="23" a="1"/>
  <c r="SU49" i="23" s="1"/>
  <c r="SM49" i="23" a="1"/>
  <c r="SM49" i="23" s="1"/>
  <c r="SZ49" i="23" a="1"/>
  <c r="SZ49" i="23" s="1"/>
  <c r="SS49" i="23" a="1"/>
  <c r="SS49" i="23" s="1"/>
  <c r="SL49" i="23" a="1"/>
  <c r="SL49" i="23" s="1"/>
  <c r="UE49" i="23" a="1"/>
  <c r="UE49" i="23" s="1"/>
  <c r="TS49" i="23" a="1"/>
  <c r="TS49" i="23" s="1"/>
  <c r="SY49" i="23" a="1"/>
  <c r="SY49" i="23" s="1"/>
  <c r="SR49" i="23" a="1"/>
  <c r="SR49" i="23" s="1"/>
  <c r="SK49" i="23" a="1"/>
  <c r="SK49" i="23" s="1"/>
  <c r="UB49" i="23" a="1"/>
  <c r="UB49" i="23" s="1"/>
  <c r="TP49" i="23" a="1"/>
  <c r="TP49" i="23" s="1"/>
  <c r="TG49" i="23" a="1"/>
  <c r="TG49" i="23" s="1"/>
  <c r="UA49" i="23" a="1"/>
  <c r="UA49" i="23" s="1"/>
  <c r="TO49" i="23" a="1"/>
  <c r="TO49" i="23" s="1"/>
  <c r="TE49" i="23" a="1"/>
  <c r="TE49" i="23" s="1"/>
  <c r="SX49" i="23" a="1"/>
  <c r="SX49" i="23" s="1"/>
  <c r="SQ49" i="23" a="1"/>
  <c r="SQ49" i="23" s="1"/>
  <c r="UJ95" i="23" a="1"/>
  <c r="UJ95" i="23" s="1"/>
  <c r="UD95" i="23" a="1"/>
  <c r="UD95" i="23" s="1"/>
  <c r="TW95" i="23" a="1"/>
  <c r="TW95" i="23" s="1"/>
  <c r="TP95" i="23" a="1"/>
  <c r="TP95" i="23" s="1"/>
  <c r="TI95" i="23" a="1"/>
  <c r="TI95" i="23" s="1"/>
  <c r="TB95" i="23" a="1"/>
  <c r="TB95" i="23" s="1"/>
  <c r="SV95" i="23" a="1"/>
  <c r="SV95" i="23" s="1"/>
  <c r="SP95" i="23" a="1"/>
  <c r="SP95" i="23" s="1"/>
  <c r="UI95" i="23" a="1"/>
  <c r="UI95" i="23" s="1"/>
  <c r="UC95" i="23" a="1"/>
  <c r="UC95" i="23" s="1"/>
  <c r="TO95" i="23" a="1"/>
  <c r="TO95" i="23" s="1"/>
  <c r="TA95" i="23" a="1"/>
  <c r="TA95" i="23" s="1"/>
  <c r="SU95" i="23" a="1"/>
  <c r="SU95" i="23" s="1"/>
  <c r="SO95" i="23" a="1"/>
  <c r="SO95" i="23" s="1"/>
  <c r="UH95" i="23" a="1"/>
  <c r="UH95" i="23" s="1"/>
  <c r="UB95" i="23" a="1"/>
  <c r="UB95" i="23" s="1"/>
  <c r="TV95" i="23" a="1"/>
  <c r="TV95" i="23" s="1"/>
  <c r="TH95" i="23" a="1"/>
  <c r="TH95" i="23" s="1"/>
  <c r="ST95" i="23" a="1"/>
  <c r="ST95" i="23" s="1"/>
  <c r="SN95" i="23" a="1"/>
  <c r="SN95" i="23" s="1"/>
  <c r="UG95" i="23" a="1"/>
  <c r="UG95" i="23" s="1"/>
  <c r="UA95" i="23" a="1"/>
  <c r="UA95" i="23" s="1"/>
  <c r="TU95" i="23" a="1"/>
  <c r="TU95" i="23" s="1"/>
  <c r="TN95" i="23" a="1"/>
  <c r="TN95" i="23" s="1"/>
  <c r="TG95" i="23" a="1"/>
  <c r="TG95" i="23" s="1"/>
  <c r="SZ95" i="23" a="1"/>
  <c r="SZ95" i="23" s="1"/>
  <c r="SS95" i="23" a="1"/>
  <c r="SS95" i="23" s="1"/>
  <c r="SM95" i="23" a="1"/>
  <c r="SM95" i="23" s="1"/>
  <c r="TZ95" i="23" a="1"/>
  <c r="TZ95" i="23" s="1"/>
  <c r="TT95" i="23" a="1"/>
  <c r="TT95" i="23" s="1"/>
  <c r="TM95" i="23" a="1"/>
  <c r="TM95" i="23" s="1"/>
  <c r="TF95" i="23" a="1"/>
  <c r="TF95" i="23" s="1"/>
  <c r="SR95" i="23" a="1"/>
  <c r="SR95" i="23" s="1"/>
  <c r="SL95" i="23" a="1"/>
  <c r="SL95" i="23" s="1"/>
  <c r="UF95" i="23" a="1"/>
  <c r="UF95" i="23" s="1"/>
  <c r="TY95" i="23" a="1"/>
  <c r="TY95" i="23" s="1"/>
  <c r="TS95" i="23" a="1"/>
  <c r="TS95" i="23" s="1"/>
  <c r="TL95" i="23" a="1"/>
  <c r="TL95" i="23" s="1"/>
  <c r="TE95" i="23" a="1"/>
  <c r="TE95" i="23" s="1"/>
  <c r="SY95" i="23" a="1"/>
  <c r="SY95" i="23" s="1"/>
  <c r="SK95" i="23" a="1"/>
  <c r="SK95" i="23" s="1"/>
  <c r="TX95" i="23" a="1"/>
  <c r="TX95" i="23" s="1"/>
  <c r="TR95" i="23" a="1"/>
  <c r="TR95" i="23" s="1"/>
  <c r="TK95" i="23" a="1"/>
  <c r="TK95" i="23" s="1"/>
  <c r="TD95" i="23" a="1"/>
  <c r="TD95" i="23" s="1"/>
  <c r="SX95" i="23" a="1"/>
  <c r="SX95" i="23" s="1"/>
  <c r="SQ95" i="23" a="1"/>
  <c r="SQ95" i="23" s="1"/>
  <c r="UE95" i="23" a="1"/>
  <c r="UE95" i="23" s="1"/>
  <c r="TQ95" i="23" a="1"/>
  <c r="TQ95" i="23" s="1"/>
  <c r="TJ95" i="23" a="1"/>
  <c r="TJ95" i="23" s="1"/>
  <c r="TC95" i="23" a="1"/>
  <c r="TC95" i="23" s="1"/>
  <c r="SW95" i="23" a="1"/>
  <c r="SW95" i="23" s="1"/>
  <c r="UE34" i="23" a="1"/>
  <c r="UE34" i="23" s="1"/>
  <c r="TS34" i="23" a="1"/>
  <c r="TS34" i="23" s="1"/>
  <c r="TN34" i="23" a="1"/>
  <c r="TN34" i="23" s="1"/>
  <c r="TH34" i="23" a="1"/>
  <c r="TH34" i="23" s="1"/>
  <c r="TA34" i="23" a="1"/>
  <c r="TA34" i="23" s="1"/>
  <c r="SV34" i="23" a="1"/>
  <c r="SV34" i="23" s="1"/>
  <c r="SQ34" i="23" a="1"/>
  <c r="SQ34" i="23" s="1"/>
  <c r="SK34" i="23" a="1"/>
  <c r="SK34" i="23" s="1"/>
  <c r="UJ34" i="23" a="1"/>
  <c r="UJ34" i="23" s="1"/>
  <c r="UD34" i="23" a="1"/>
  <c r="UD34" i="23" s="1"/>
  <c r="TX34" i="23" a="1"/>
  <c r="TX34" i="23" s="1"/>
  <c r="TM34" i="23" a="1"/>
  <c r="TM34" i="23" s="1"/>
  <c r="TG34" i="23" a="1"/>
  <c r="TG34" i="23" s="1"/>
  <c r="UI34" i="23" a="1"/>
  <c r="UI34" i="23" s="1"/>
  <c r="UC34" i="23" a="1"/>
  <c r="UC34" i="23" s="1"/>
  <c r="TR34" i="23" a="1"/>
  <c r="TR34" i="23" s="1"/>
  <c r="TL34" i="23" a="1"/>
  <c r="TL34" i="23" s="1"/>
  <c r="SZ34" i="23" a="1"/>
  <c r="SZ34" i="23" s="1"/>
  <c r="SU34" i="23" a="1"/>
  <c r="SU34" i="23" s="1"/>
  <c r="SP34" i="23" a="1"/>
  <c r="SP34" i="23" s="1"/>
  <c r="UB34" i="23" a="1"/>
  <c r="UB34" i="23" s="1"/>
  <c r="TW34" i="23" a="1"/>
  <c r="TW34" i="23" s="1"/>
  <c r="TQ34" i="23" a="1"/>
  <c r="TQ34" i="23" s="1"/>
  <c r="TF34" i="23" a="1"/>
  <c r="TF34" i="23" s="1"/>
  <c r="ST34" i="23" a="1"/>
  <c r="ST34" i="23" s="1"/>
  <c r="SO34" i="23" a="1"/>
  <c r="SO34" i="23" s="1"/>
  <c r="UH34" i="23" a="1"/>
  <c r="UH34" i="23" s="1"/>
  <c r="TP34" i="23" a="1"/>
  <c r="TP34" i="23" s="1"/>
  <c r="TK34" i="23" a="1"/>
  <c r="TK34" i="23" s="1"/>
  <c r="TE34" i="23" a="1"/>
  <c r="TE34" i="23" s="1"/>
  <c r="SY34" i="23" a="1"/>
  <c r="SY34" i="23" s="1"/>
  <c r="SS34" i="23" a="1"/>
  <c r="SS34" i="23" s="1"/>
  <c r="SN34" i="23" a="1"/>
  <c r="SN34" i="23" s="1"/>
  <c r="UG34" i="23" a="1"/>
  <c r="UG34" i="23" s="1"/>
  <c r="UA34" i="23" a="1"/>
  <c r="UA34" i="23" s="1"/>
  <c r="TV34" i="23" a="1"/>
  <c r="TV34" i="23" s="1"/>
  <c r="TJ34" i="23" a="1"/>
  <c r="TJ34" i="23" s="1"/>
  <c r="TD34" i="23" a="1"/>
  <c r="TD34" i="23" s="1"/>
  <c r="SM34" i="23" a="1"/>
  <c r="SM34" i="23" s="1"/>
  <c r="UF34" i="23" a="1"/>
  <c r="UF34" i="23" s="1"/>
  <c r="TZ34" i="23" a="1"/>
  <c r="TZ34" i="23" s="1"/>
  <c r="TU34" i="23" a="1"/>
  <c r="TU34" i="23" s="1"/>
  <c r="TO34" i="23" a="1"/>
  <c r="TO34" i="23" s="1"/>
  <c r="TI34" i="23" a="1"/>
  <c r="TI34" i="23" s="1"/>
  <c r="TC34" i="23" a="1"/>
  <c r="TC34" i="23" s="1"/>
  <c r="SX34" i="23" a="1"/>
  <c r="SX34" i="23" s="1"/>
  <c r="SR34" i="23" a="1"/>
  <c r="SR34" i="23" s="1"/>
  <c r="TY34" i="23" a="1"/>
  <c r="TY34" i="23" s="1"/>
  <c r="TT34" i="23" a="1"/>
  <c r="TT34" i="23" s="1"/>
  <c r="TB34" i="23" a="1"/>
  <c r="TB34" i="23" s="1"/>
  <c r="SW34" i="23" a="1"/>
  <c r="SW34" i="23" s="1"/>
  <c r="SL34" i="23" a="1"/>
  <c r="SL34" i="23" s="1"/>
  <c r="UE67" i="23" a="1"/>
  <c r="UE67" i="23" s="1"/>
  <c r="TZ67" i="23" a="1"/>
  <c r="TZ67" i="23" s="1"/>
  <c r="TT67" i="23" a="1"/>
  <c r="TT67" i="23" s="1"/>
  <c r="TN67" i="23" a="1"/>
  <c r="TN67" i="23" s="1"/>
  <c r="TH67" i="23" a="1"/>
  <c r="TH67" i="23" s="1"/>
  <c r="TC67" i="23" a="1"/>
  <c r="TC67" i="23" s="1"/>
  <c r="SW67" i="23" a="1"/>
  <c r="SW67" i="23" s="1"/>
  <c r="SQ67" i="23" a="1"/>
  <c r="SQ67" i="23" s="1"/>
  <c r="SL67" i="23" a="1"/>
  <c r="SL67" i="23" s="1"/>
  <c r="TY67" i="23" a="1"/>
  <c r="TY67" i="23" s="1"/>
  <c r="TS67" i="23" a="1"/>
  <c r="TS67" i="23" s="1"/>
  <c r="TM67" i="23" a="1"/>
  <c r="TM67" i="23" s="1"/>
  <c r="TB67" i="23" a="1"/>
  <c r="TB67" i="23" s="1"/>
  <c r="SV67" i="23" a="1"/>
  <c r="SV67" i="23" s="1"/>
  <c r="SP67" i="23" a="1"/>
  <c r="SP67" i="23" s="1"/>
  <c r="UJ67" i="23" a="1"/>
  <c r="UJ67" i="23" s="1"/>
  <c r="UD67" i="23" a="1"/>
  <c r="UD67" i="23" s="1"/>
  <c r="TX67" i="23" a="1"/>
  <c r="TX67" i="23" s="1"/>
  <c r="TL67" i="23" a="1"/>
  <c r="TL67" i="23" s="1"/>
  <c r="TG67" i="23" a="1"/>
  <c r="TG67" i="23" s="1"/>
  <c r="SK67" i="23" a="1"/>
  <c r="SK67" i="23" s="1"/>
  <c r="UC67" i="23" a="1"/>
  <c r="UC67" i="23" s="1"/>
  <c r="TR67" i="23" a="1"/>
  <c r="TR67" i="23" s="1"/>
  <c r="TK67" i="23" a="1"/>
  <c r="TK67" i="23" s="1"/>
  <c r="TA67" i="23" a="1"/>
  <c r="TA67" i="23" s="1"/>
  <c r="SU67" i="23" a="1"/>
  <c r="SU67" i="23" s="1"/>
  <c r="SO67" i="23" a="1"/>
  <c r="SO67" i="23" s="1"/>
  <c r="UI67" i="23" a="1"/>
  <c r="UI67" i="23" s="1"/>
  <c r="UB67" i="23" a="1"/>
  <c r="UB67" i="23" s="1"/>
  <c r="TW67" i="23" a="1"/>
  <c r="TW67" i="23" s="1"/>
  <c r="TF67" i="23" a="1"/>
  <c r="TF67" i="23" s="1"/>
  <c r="SZ67" i="23" a="1"/>
  <c r="SZ67" i="23" s="1"/>
  <c r="SN67" i="23" a="1"/>
  <c r="SN67" i="23" s="1"/>
  <c r="UH67" i="23" a="1"/>
  <c r="UH67" i="23" s="1"/>
  <c r="TV67" i="23" a="1"/>
  <c r="TV67" i="23" s="1"/>
  <c r="TQ67" i="23" a="1"/>
  <c r="TQ67" i="23" s="1"/>
  <c r="TJ67" i="23" a="1"/>
  <c r="TJ67" i="23" s="1"/>
  <c r="TE67" i="23" a="1"/>
  <c r="TE67" i="23" s="1"/>
  <c r="SY67" i="23" a="1"/>
  <c r="SY67" i="23" s="1"/>
  <c r="ST67" i="23" a="1"/>
  <c r="ST67" i="23" s="1"/>
  <c r="UF67" i="23" a="1"/>
  <c r="UF67" i="23" s="1"/>
  <c r="TU67" i="23" a="1"/>
  <c r="TU67" i="23" s="1"/>
  <c r="TO67" i="23" a="1"/>
  <c r="TO67" i="23" s="1"/>
  <c r="TI67" i="23" a="1"/>
  <c r="TI67" i="23" s="1"/>
  <c r="SX67" i="23" a="1"/>
  <c r="SX67" i="23" s="1"/>
  <c r="SR67" i="23" a="1"/>
  <c r="SR67" i="23" s="1"/>
  <c r="SS67" i="23" a="1"/>
  <c r="SS67" i="23" s="1"/>
  <c r="UG67" i="23" a="1"/>
  <c r="UG67" i="23" s="1"/>
  <c r="SM67" i="23" a="1"/>
  <c r="SM67" i="23" s="1"/>
  <c r="UA67" i="23" a="1"/>
  <c r="UA67" i="23" s="1"/>
  <c r="TP67" i="23" a="1"/>
  <c r="TP67" i="23" s="1"/>
  <c r="TD67" i="23" a="1"/>
  <c r="TD67" i="23" s="1"/>
  <c r="UF37" i="23" a="1"/>
  <c r="UF37" i="23" s="1"/>
  <c r="TZ37" i="23" a="1"/>
  <c r="TZ37" i="23" s="1"/>
  <c r="TP37" i="23" a="1"/>
  <c r="TP37" i="23" s="1"/>
  <c r="SX37" i="23" a="1"/>
  <c r="SX37" i="23" s="1"/>
  <c r="SS37" i="23" a="1"/>
  <c r="SS37" i="23" s="1"/>
  <c r="UJ37" i="23" a="1"/>
  <c r="UJ37" i="23" s="1"/>
  <c r="UC37" i="23" a="1"/>
  <c r="UC37" i="23" s="1"/>
  <c r="TQ37" i="23" a="1"/>
  <c r="TQ37" i="23" s="1"/>
  <c r="TJ37" i="23" a="1"/>
  <c r="TJ37" i="23" s="1"/>
  <c r="TD37" i="23" a="1"/>
  <c r="TD37" i="23" s="1"/>
  <c r="SW37" i="23" a="1"/>
  <c r="SW37" i="23" s="1"/>
  <c r="SK37" i="23" a="1"/>
  <c r="SK37" i="23" s="1"/>
  <c r="UI37" i="23" a="1"/>
  <c r="UI37" i="23" s="1"/>
  <c r="UB37" i="23" a="1"/>
  <c r="UB37" i="23" s="1"/>
  <c r="TV37" i="23" a="1"/>
  <c r="TV37" i="23" s="1"/>
  <c r="TI37" i="23" a="1"/>
  <c r="TI37" i="23" s="1"/>
  <c r="TC37" i="23" a="1"/>
  <c r="TC37" i="23" s="1"/>
  <c r="SV37" i="23" a="1"/>
  <c r="SV37" i="23" s="1"/>
  <c r="SP37" i="23" a="1"/>
  <c r="SP37" i="23" s="1"/>
  <c r="UA37" i="23" a="1"/>
  <c r="UA37" i="23" s="1"/>
  <c r="TU37" i="23" a="1"/>
  <c r="TU37" i="23" s="1"/>
  <c r="TO37" i="23" a="1"/>
  <c r="TO37" i="23" s="1"/>
  <c r="SU37" i="23" a="1"/>
  <c r="SU37" i="23" s="1"/>
  <c r="SO37" i="23" a="1"/>
  <c r="SO37" i="23" s="1"/>
  <c r="UH37" i="23" a="1"/>
  <c r="UH37" i="23" s="1"/>
  <c r="TT37" i="23" a="1"/>
  <c r="TT37" i="23" s="1"/>
  <c r="TN37" i="23" a="1"/>
  <c r="TN37" i="23" s="1"/>
  <c r="TH37" i="23" a="1"/>
  <c r="TH37" i="23" s="1"/>
  <c r="TB37" i="23" a="1"/>
  <c r="TB37" i="23" s="1"/>
  <c r="UG37" i="23" a="1"/>
  <c r="UG37" i="23" s="1"/>
  <c r="TS37" i="23" a="1"/>
  <c r="TS37" i="23" s="1"/>
  <c r="TG37" i="23" a="1"/>
  <c r="TG37" i="23" s="1"/>
  <c r="TA37" i="23" a="1"/>
  <c r="TA37" i="23" s="1"/>
  <c r="ST37" i="23" a="1"/>
  <c r="ST37" i="23" s="1"/>
  <c r="SN37" i="23" a="1"/>
  <c r="SN37" i="23" s="1"/>
  <c r="UE37" i="23" a="1"/>
  <c r="UE37" i="23" s="1"/>
  <c r="TY37" i="23" a="1"/>
  <c r="TY37" i="23" s="1"/>
  <c r="TM37" i="23" a="1"/>
  <c r="TM37" i="23" s="1"/>
  <c r="SZ37" i="23" a="1"/>
  <c r="SZ37" i="23" s="1"/>
  <c r="SM37" i="23" a="1"/>
  <c r="SM37" i="23" s="1"/>
  <c r="UD37" i="23" a="1"/>
  <c r="UD37" i="23" s="1"/>
  <c r="TX37" i="23" a="1"/>
  <c r="TX37" i="23" s="1"/>
  <c r="TR37" i="23" a="1"/>
  <c r="TR37" i="23" s="1"/>
  <c r="TL37" i="23" a="1"/>
  <c r="TL37" i="23" s="1"/>
  <c r="TF37" i="23" a="1"/>
  <c r="TF37" i="23" s="1"/>
  <c r="SY37" i="23" a="1"/>
  <c r="SY37" i="23" s="1"/>
  <c r="SR37" i="23" a="1"/>
  <c r="SR37" i="23" s="1"/>
  <c r="SL37" i="23" a="1"/>
  <c r="SL37" i="23" s="1"/>
  <c r="TW37" i="23" a="1"/>
  <c r="TW37" i="23" s="1"/>
  <c r="TK37" i="23" a="1"/>
  <c r="TK37" i="23" s="1"/>
  <c r="TE37" i="23" a="1"/>
  <c r="TE37" i="23" s="1"/>
  <c r="SQ37" i="23" a="1"/>
  <c r="SQ37" i="23" s="1"/>
  <c r="UD44" i="23" a="1"/>
  <c r="UD44" i="23" s="1"/>
  <c r="TY44" i="23" a="1"/>
  <c r="TY44" i="23" s="1"/>
  <c r="TS44" i="23" a="1"/>
  <c r="TS44" i="23" s="1"/>
  <c r="TG44" i="23" a="1"/>
  <c r="TG44" i="23" s="1"/>
  <c r="TB44" i="23" a="1"/>
  <c r="TB44" i="23" s="1"/>
  <c r="SV44" i="23" a="1"/>
  <c r="SV44" i="23" s="1"/>
  <c r="SP44" i="23" a="1"/>
  <c r="SP44" i="23" s="1"/>
  <c r="TX44" i="23" a="1"/>
  <c r="TX44" i="23" s="1"/>
  <c r="TR44" i="23" a="1"/>
  <c r="TR44" i="23" s="1"/>
  <c r="TM44" i="23" a="1"/>
  <c r="TM44" i="23" s="1"/>
  <c r="TA44" i="23" a="1"/>
  <c r="TA44" i="23" s="1"/>
  <c r="SU44" i="23" a="1"/>
  <c r="SU44" i="23" s="1"/>
  <c r="SO44" i="23" a="1"/>
  <c r="SO44" i="23" s="1"/>
  <c r="UJ44" i="23" a="1"/>
  <c r="UJ44" i="23" s="1"/>
  <c r="UC44" i="23" a="1"/>
  <c r="UC44" i="23" s="1"/>
  <c r="TW44" i="23" a="1"/>
  <c r="TW44" i="23" s="1"/>
  <c r="TL44" i="23" a="1"/>
  <c r="TL44" i="23" s="1"/>
  <c r="TF44" i="23" a="1"/>
  <c r="TF44" i="23" s="1"/>
  <c r="SZ44" i="23" a="1"/>
  <c r="SZ44" i="23" s="1"/>
  <c r="UI44" i="23" a="1"/>
  <c r="UI44" i="23" s="1"/>
  <c r="TQ44" i="23" a="1"/>
  <c r="TQ44" i="23" s="1"/>
  <c r="TK44" i="23" a="1"/>
  <c r="TK44" i="23" s="1"/>
  <c r="SY44" i="23" a="1"/>
  <c r="SY44" i="23" s="1"/>
  <c r="ST44" i="23" a="1"/>
  <c r="ST44" i="23" s="1"/>
  <c r="SN44" i="23" a="1"/>
  <c r="SN44" i="23" s="1"/>
  <c r="UH44" i="23" a="1"/>
  <c r="UH44" i="23" s="1"/>
  <c r="UB44" i="23" a="1"/>
  <c r="UB44" i="23" s="1"/>
  <c r="TV44" i="23" a="1"/>
  <c r="TV44" i="23" s="1"/>
  <c r="TP44" i="23" a="1"/>
  <c r="TP44" i="23" s="1"/>
  <c r="TJ44" i="23" a="1"/>
  <c r="TJ44" i="23" s="1"/>
  <c r="TE44" i="23" a="1"/>
  <c r="TE44" i="23" s="1"/>
  <c r="SX44" i="23" a="1"/>
  <c r="SX44" i="23" s="1"/>
  <c r="SS44" i="23" a="1"/>
  <c r="SS44" i="23" s="1"/>
  <c r="SM44" i="23" a="1"/>
  <c r="SM44" i="23" s="1"/>
  <c r="UG44" i="23" a="1"/>
  <c r="UG44" i="23" s="1"/>
  <c r="UA44" i="23" a="1"/>
  <c r="UA44" i="23" s="1"/>
  <c r="TU44" i="23" a="1"/>
  <c r="TU44" i="23" s="1"/>
  <c r="TO44" i="23" a="1"/>
  <c r="TO44" i="23" s="1"/>
  <c r="TI44" i="23" a="1"/>
  <c r="TI44" i="23" s="1"/>
  <c r="SR44" i="23" a="1"/>
  <c r="SR44" i="23" s="1"/>
  <c r="SL44" i="23" a="1"/>
  <c r="SL44" i="23" s="1"/>
  <c r="UF44" i="23" a="1"/>
  <c r="UF44" i="23" s="1"/>
  <c r="UE44" i="23" a="1"/>
  <c r="UE44" i="23" s="1"/>
  <c r="TZ44" i="23" a="1"/>
  <c r="TZ44" i="23" s="1"/>
  <c r="TT44" i="23" a="1"/>
  <c r="TT44" i="23" s="1"/>
  <c r="TN44" i="23" a="1"/>
  <c r="TN44" i="23" s="1"/>
  <c r="TH44" i="23" a="1"/>
  <c r="TH44" i="23" s="1"/>
  <c r="TC44" i="23" a="1"/>
  <c r="TC44" i="23" s="1"/>
  <c r="SK44" i="23" a="1"/>
  <c r="SK44" i="23" s="1"/>
  <c r="TD44" i="23" a="1"/>
  <c r="TD44" i="23" s="1"/>
  <c r="SW44" i="23" a="1"/>
  <c r="SW44" i="23" s="1"/>
  <c r="SQ44" i="23" a="1"/>
  <c r="SQ44" i="23" s="1"/>
  <c r="UF62" i="23" a="1"/>
  <c r="UF62" i="23" s="1"/>
  <c r="TY62" i="23" a="1"/>
  <c r="TY62" i="23" s="1"/>
  <c r="TQ62" i="23" a="1"/>
  <c r="TQ62" i="23" s="1"/>
  <c r="TK62" i="23" a="1"/>
  <c r="TK62" i="23" s="1"/>
  <c r="TC62" i="23" a="1"/>
  <c r="TC62" i="23" s="1"/>
  <c r="SV62" i="23" a="1"/>
  <c r="SV62" i="23" s="1"/>
  <c r="SO62" i="23" a="1"/>
  <c r="SO62" i="23" s="1"/>
  <c r="UE62" i="23" a="1"/>
  <c r="UE62" i="23" s="1"/>
  <c r="TX62" i="23" a="1"/>
  <c r="TX62" i="23" s="1"/>
  <c r="TJ62" i="23" a="1"/>
  <c r="TJ62" i="23" s="1"/>
  <c r="TB62" i="23" a="1"/>
  <c r="TB62" i="23" s="1"/>
  <c r="SN62" i="23" a="1"/>
  <c r="SN62" i="23" s="1"/>
  <c r="UD62" i="23" a="1"/>
  <c r="UD62" i="23" s="1"/>
  <c r="TW62" i="23" a="1"/>
  <c r="TW62" i="23" s="1"/>
  <c r="TP62" i="23" a="1"/>
  <c r="TP62" i="23" s="1"/>
  <c r="TI62" i="23" a="1"/>
  <c r="TI62" i="23" s="1"/>
  <c r="TA62" i="23" a="1"/>
  <c r="TA62" i="23" s="1"/>
  <c r="SU62" i="23" a="1"/>
  <c r="SU62" i="23" s="1"/>
  <c r="SM62" i="23" a="1"/>
  <c r="SM62" i="23" s="1"/>
  <c r="UJ62" i="23" a="1"/>
  <c r="UJ62" i="23" s="1"/>
  <c r="UC62" i="23" a="1"/>
  <c r="UC62" i="23" s="1"/>
  <c r="TV62" i="23" a="1"/>
  <c r="TV62" i="23" s="1"/>
  <c r="TO62" i="23" a="1"/>
  <c r="TO62" i="23" s="1"/>
  <c r="TH62" i="23" a="1"/>
  <c r="TH62" i="23" s="1"/>
  <c r="ST62" i="23" a="1"/>
  <c r="ST62" i="23" s="1"/>
  <c r="SL62" i="23" a="1"/>
  <c r="SL62" i="23" s="1"/>
  <c r="UI62" i="23" a="1"/>
  <c r="UI62" i="23" s="1"/>
  <c r="UB62" i="23" a="1"/>
  <c r="UB62" i="23" s="1"/>
  <c r="TU62" i="23" a="1"/>
  <c r="TU62" i="23" s="1"/>
  <c r="TN62" i="23" a="1"/>
  <c r="TN62" i="23" s="1"/>
  <c r="TG62" i="23" a="1"/>
  <c r="TG62" i="23" s="1"/>
  <c r="SZ62" i="23" a="1"/>
  <c r="SZ62" i="23" s="1"/>
  <c r="SS62" i="23" a="1"/>
  <c r="SS62" i="23" s="1"/>
  <c r="SK62" i="23" a="1"/>
  <c r="SK62" i="23" s="1"/>
  <c r="UH62" i="23" a="1"/>
  <c r="UH62" i="23" s="1"/>
  <c r="TT62" i="23" a="1"/>
  <c r="TT62" i="23" s="1"/>
  <c r="TM62" i="23" a="1"/>
  <c r="TM62" i="23" s="1"/>
  <c r="TF62" i="23" a="1"/>
  <c r="TF62" i="23" s="1"/>
  <c r="SY62" i="23" a="1"/>
  <c r="SY62" i="23" s="1"/>
  <c r="SR62" i="23" a="1"/>
  <c r="SR62" i="23" s="1"/>
  <c r="UG62" i="23" a="1"/>
  <c r="UG62" i="23" s="1"/>
  <c r="UA62" i="23" a="1"/>
  <c r="UA62" i="23" s="1"/>
  <c r="TS62" i="23" a="1"/>
  <c r="TS62" i="23" s="1"/>
  <c r="TL62" i="23" a="1"/>
  <c r="TL62" i="23" s="1"/>
  <c r="TE62" i="23" a="1"/>
  <c r="TE62" i="23" s="1"/>
  <c r="SX62" i="23" a="1"/>
  <c r="SX62" i="23" s="1"/>
  <c r="SQ62" i="23" a="1"/>
  <c r="SQ62" i="23" s="1"/>
  <c r="TD62" i="23" a="1"/>
  <c r="TD62" i="23" s="1"/>
  <c r="SW62" i="23" a="1"/>
  <c r="SW62" i="23" s="1"/>
  <c r="SP62" i="23" a="1"/>
  <c r="SP62" i="23" s="1"/>
  <c r="TZ62" i="23" a="1"/>
  <c r="TZ62" i="23" s="1"/>
  <c r="TR62" i="23" a="1"/>
  <c r="TR62" i="23" s="1"/>
  <c r="UD24" i="23" a="1"/>
  <c r="UD24" i="23" s="1"/>
  <c r="TR24" i="23" a="1"/>
  <c r="TR24" i="23" s="1"/>
  <c r="TK24" i="23" a="1"/>
  <c r="TK24" i="23" s="1"/>
  <c r="TF24" i="23" a="1"/>
  <c r="TF24" i="23" s="1"/>
  <c r="SZ24" i="23" a="1"/>
  <c r="SZ24" i="23" s="1"/>
  <c r="ST24" i="23" a="1"/>
  <c r="ST24" i="23" s="1"/>
  <c r="SN24" i="23" a="1"/>
  <c r="SN24" i="23" s="1"/>
  <c r="UJ24" i="23" a="1"/>
  <c r="UJ24" i="23" s="1"/>
  <c r="TX24" i="23" a="1"/>
  <c r="TX24" i="23" s="1"/>
  <c r="TE24" i="23" a="1"/>
  <c r="TE24" i="23" s="1"/>
  <c r="SY24" i="23" a="1"/>
  <c r="SY24" i="23" s="1"/>
  <c r="SS24" i="23" a="1"/>
  <c r="SS24" i="23" s="1"/>
  <c r="SM24" i="23" a="1"/>
  <c r="SM24" i="23" s="1"/>
  <c r="UI24" i="23" a="1"/>
  <c r="UI24" i="23" s="1"/>
  <c r="UC24" i="23" a="1"/>
  <c r="UC24" i="23" s="1"/>
  <c r="TW24" i="23" a="1"/>
  <c r="TW24" i="23" s="1"/>
  <c r="TQ24" i="23" a="1"/>
  <c r="TQ24" i="23" s="1"/>
  <c r="TJ24" i="23" a="1"/>
  <c r="TJ24" i="23" s="1"/>
  <c r="TD24" i="23" a="1"/>
  <c r="TD24" i="23" s="1"/>
  <c r="SX24" i="23" a="1"/>
  <c r="SX24" i="23" s="1"/>
  <c r="SL24" i="23" a="1"/>
  <c r="SL24" i="23" s="1"/>
  <c r="UH24" i="23" a="1"/>
  <c r="UH24" i="23" s="1"/>
  <c r="UB24" i="23" a="1"/>
  <c r="UB24" i="23" s="1"/>
  <c r="TV24" i="23" a="1"/>
  <c r="TV24" i="23" s="1"/>
  <c r="TP24" i="23" a="1"/>
  <c r="TP24" i="23" s="1"/>
  <c r="TI24" i="23" a="1"/>
  <c r="TI24" i="23" s="1"/>
  <c r="TC24" i="23" a="1"/>
  <c r="TC24" i="23" s="1"/>
  <c r="SR24" i="23" a="1"/>
  <c r="SR24" i="23" s="1"/>
  <c r="UA24" i="23" a="1"/>
  <c r="UA24" i="23" s="1"/>
  <c r="TU24" i="23" a="1"/>
  <c r="TU24" i="23" s="1"/>
  <c r="TO24" i="23" a="1"/>
  <c r="TO24" i="23" s="1"/>
  <c r="SW24" i="23" a="1"/>
  <c r="SW24" i="23" s="1"/>
  <c r="SQ24" i="23" a="1"/>
  <c r="SQ24" i="23" s="1"/>
  <c r="SK24" i="23" a="1"/>
  <c r="SK24" i="23" s="1"/>
  <c r="UG24" i="23" a="1"/>
  <c r="UG24" i="23" s="1"/>
  <c r="TN24" i="23" a="1"/>
  <c r="TN24" i="23" s="1"/>
  <c r="TH24" i="23" a="1"/>
  <c r="TH24" i="23" s="1"/>
  <c r="TB24" i="23" a="1"/>
  <c r="TB24" i="23" s="1"/>
  <c r="SV24" i="23" a="1"/>
  <c r="SV24" i="23" s="1"/>
  <c r="SP24" i="23" a="1"/>
  <c r="SP24" i="23" s="1"/>
  <c r="UF24" i="23" a="1"/>
  <c r="UF24" i="23" s="1"/>
  <c r="TZ24" i="23" a="1"/>
  <c r="TZ24" i="23" s="1"/>
  <c r="UE24" i="23" a="1"/>
  <c r="UE24" i="23" s="1"/>
  <c r="TY24" i="23" a="1"/>
  <c r="TY24" i="23" s="1"/>
  <c r="TS24" i="23" a="1"/>
  <c r="TS24" i="23" s="1"/>
  <c r="TL24" i="23" a="1"/>
  <c r="TL24" i="23" s="1"/>
  <c r="TA24" i="23" a="1"/>
  <c r="TA24" i="23" s="1"/>
  <c r="SU24" i="23" a="1"/>
  <c r="SU24" i="23" s="1"/>
  <c r="SO24" i="23" a="1"/>
  <c r="SO24" i="23" s="1"/>
  <c r="TT24" i="23" a="1"/>
  <c r="TT24" i="23" s="1"/>
  <c r="TM24" i="23" a="1"/>
  <c r="TM24" i="23" s="1"/>
  <c r="TG24" i="23" a="1"/>
  <c r="TG24" i="23" s="1"/>
  <c r="UI70" i="23" a="1"/>
  <c r="UI70" i="23" s="1"/>
  <c r="TX70" i="23" a="1"/>
  <c r="TX70" i="23" s="1"/>
  <c r="TS70" i="23" a="1"/>
  <c r="TS70" i="23" s="1"/>
  <c r="TL70" i="23" a="1"/>
  <c r="TL70" i="23" s="1"/>
  <c r="TG70" i="23" a="1"/>
  <c r="TG70" i="23" s="1"/>
  <c r="TA70" i="23" a="1"/>
  <c r="TA70" i="23" s="1"/>
  <c r="SU70" i="23" a="1"/>
  <c r="SU70" i="23" s="1"/>
  <c r="UD70" i="23" a="1"/>
  <c r="UD70" i="23" s="1"/>
  <c r="TW70" i="23" a="1"/>
  <c r="TW70" i="23" s="1"/>
  <c r="TR70" i="23" a="1"/>
  <c r="TR70" i="23" s="1"/>
  <c r="TF70" i="23" a="1"/>
  <c r="TF70" i="23" s="1"/>
  <c r="SZ70" i="23" a="1"/>
  <c r="SZ70" i="23" s="1"/>
  <c r="ST70" i="23" a="1"/>
  <c r="ST70" i="23" s="1"/>
  <c r="SO70" i="23" a="1"/>
  <c r="SO70" i="23" s="1"/>
  <c r="UH70" i="23" a="1"/>
  <c r="UH70" i="23" s="1"/>
  <c r="UC70" i="23" a="1"/>
  <c r="UC70" i="23" s="1"/>
  <c r="TQ70" i="23" a="1"/>
  <c r="TQ70" i="23" s="1"/>
  <c r="TK70" i="23" a="1"/>
  <c r="TK70" i="23" s="1"/>
  <c r="TE70" i="23" a="1"/>
  <c r="TE70" i="23" s="1"/>
  <c r="SN70" i="23" a="1"/>
  <c r="SN70" i="23" s="1"/>
  <c r="UB70" i="23" a="1"/>
  <c r="UB70" i="23" s="1"/>
  <c r="TV70" i="23" a="1"/>
  <c r="TV70" i="23" s="1"/>
  <c r="TP70" i="23" a="1"/>
  <c r="TP70" i="23" s="1"/>
  <c r="TD70" i="23" a="1"/>
  <c r="TD70" i="23" s="1"/>
  <c r="SY70" i="23" a="1"/>
  <c r="SY70" i="23" s="1"/>
  <c r="SS70" i="23" a="1"/>
  <c r="SS70" i="23" s="1"/>
  <c r="UG70" i="23" a="1"/>
  <c r="UG70" i="23" s="1"/>
  <c r="UA70" i="23" a="1"/>
  <c r="UA70" i="23" s="1"/>
  <c r="TO70" i="23" a="1"/>
  <c r="TO70" i="23" s="1"/>
  <c r="TJ70" i="23" a="1"/>
  <c r="TJ70" i="23" s="1"/>
  <c r="TC70" i="23" a="1"/>
  <c r="TC70" i="23" s="1"/>
  <c r="SR70" i="23" a="1"/>
  <c r="SR70" i="23" s="1"/>
  <c r="SM70" i="23" a="1"/>
  <c r="SM70" i="23" s="1"/>
  <c r="UF70" i="23" a="1"/>
  <c r="UF70" i="23" s="1"/>
  <c r="TZ70" i="23" a="1"/>
  <c r="TZ70" i="23" s="1"/>
  <c r="TU70" i="23" a="1"/>
  <c r="TU70" i="23" s="1"/>
  <c r="TN70" i="23" a="1"/>
  <c r="TN70" i="23" s="1"/>
  <c r="TI70" i="23" a="1"/>
  <c r="TI70" i="23" s="1"/>
  <c r="SX70" i="23" a="1"/>
  <c r="SX70" i="23" s="1"/>
  <c r="SQ70" i="23" a="1"/>
  <c r="SQ70" i="23" s="1"/>
  <c r="UJ70" i="23" a="1"/>
  <c r="UJ70" i="23" s="1"/>
  <c r="UE70" i="23" a="1"/>
  <c r="UE70" i="23" s="1"/>
  <c r="TY70" i="23" a="1"/>
  <c r="TY70" i="23" s="1"/>
  <c r="TM70" i="23" a="1"/>
  <c r="TM70" i="23" s="1"/>
  <c r="SV70" i="23" a="1"/>
  <c r="SV70" i="23" s="1"/>
  <c r="SP70" i="23" a="1"/>
  <c r="SP70" i="23" s="1"/>
  <c r="SK70" i="23" a="1"/>
  <c r="SK70" i="23" s="1"/>
  <c r="TT70" i="23" a="1"/>
  <c r="TT70" i="23" s="1"/>
  <c r="TH70" i="23" a="1"/>
  <c r="TH70" i="23" s="1"/>
  <c r="TB70" i="23" a="1"/>
  <c r="TB70" i="23" s="1"/>
  <c r="SW70" i="23" a="1"/>
  <c r="SW70" i="23" s="1"/>
  <c r="SL70" i="23" a="1"/>
  <c r="SL70" i="23" s="1"/>
  <c r="UC74" i="23" a="1"/>
  <c r="UC74" i="23" s="1"/>
  <c r="TL74" i="23" a="1"/>
  <c r="TL74" i="23" s="1"/>
  <c r="TF74" i="23" a="1"/>
  <c r="TF74" i="23" s="1"/>
  <c r="SZ74" i="23" a="1"/>
  <c r="SZ74" i="23" s="1"/>
  <c r="SN74" i="23" a="1"/>
  <c r="SN74" i="23" s="1"/>
  <c r="UI74" i="23" a="1"/>
  <c r="UI74" i="23" s="1"/>
  <c r="UB74" i="23" a="1"/>
  <c r="UB74" i="23" s="1"/>
  <c r="TW74" i="23" a="1"/>
  <c r="TW74" i="23" s="1"/>
  <c r="TQ74" i="23" a="1"/>
  <c r="TQ74" i="23" s="1"/>
  <c r="TK74" i="23" a="1"/>
  <c r="TK74" i="23" s="1"/>
  <c r="UH74" i="23" a="1"/>
  <c r="UH74" i="23" s="1"/>
  <c r="TV74" i="23" a="1"/>
  <c r="TV74" i="23" s="1"/>
  <c r="TP74" i="23" a="1"/>
  <c r="TP74" i="23" s="1"/>
  <c r="TJ74" i="23" a="1"/>
  <c r="TJ74" i="23" s="1"/>
  <c r="UG74" i="23" a="1"/>
  <c r="UG74" i="23" s="1"/>
  <c r="UA74" i="23" a="1"/>
  <c r="UA74" i="23" s="1"/>
  <c r="TU74" i="23" a="1"/>
  <c r="TU74" i="23" s="1"/>
  <c r="TD74" i="23" a="1"/>
  <c r="TD74" i="23" s="1"/>
  <c r="SR74" i="23" a="1"/>
  <c r="SR74" i="23" s="1"/>
  <c r="SL74" i="23" a="1"/>
  <c r="SL74" i="23" s="1"/>
  <c r="UF74" i="23" a="1"/>
  <c r="UF74" i="23" s="1"/>
  <c r="TT74" i="23" a="1"/>
  <c r="TT74" i="23" s="1"/>
  <c r="TO74" i="23" a="1"/>
  <c r="TO74" i="23" s="1"/>
  <c r="TI74" i="23" a="1"/>
  <c r="TI74" i="23" s="1"/>
  <c r="UE74" i="23" a="1"/>
  <c r="UE74" i="23" s="1"/>
  <c r="TZ74" i="23" a="1"/>
  <c r="TZ74" i="23" s="1"/>
  <c r="TS74" i="23" a="1"/>
  <c r="TS74" i="23" s="1"/>
  <c r="TH74" i="23" a="1"/>
  <c r="TH74" i="23" s="1"/>
  <c r="TC74" i="23" a="1"/>
  <c r="TC74" i="23" s="1"/>
  <c r="UJ74" i="23" a="1"/>
  <c r="UJ74" i="23" s="1"/>
  <c r="TX74" i="23" a="1"/>
  <c r="TX74" i="23" s="1"/>
  <c r="TR74" i="23" a="1"/>
  <c r="TR74" i="23" s="1"/>
  <c r="TM74" i="23" a="1"/>
  <c r="TM74" i="23" s="1"/>
  <c r="TA74" i="23" a="1"/>
  <c r="TA74" i="23" s="1"/>
  <c r="SU74" i="23" a="1"/>
  <c r="SU74" i="23" s="1"/>
  <c r="SO74" i="23" a="1"/>
  <c r="SO74" i="23" s="1"/>
  <c r="TY74" i="23" a="1"/>
  <c r="TY74" i="23" s="1"/>
  <c r="SY74" i="23" a="1"/>
  <c r="SY74" i="23" s="1"/>
  <c r="SQ74" i="23" a="1"/>
  <c r="SQ74" i="23" s="1"/>
  <c r="SX74" i="23" a="1"/>
  <c r="SX74" i="23" s="1"/>
  <c r="SP74" i="23" a="1"/>
  <c r="SP74" i="23" s="1"/>
  <c r="TN74" i="23" a="1"/>
  <c r="TN74" i="23" s="1"/>
  <c r="SW74" i="23" a="1"/>
  <c r="SW74" i="23" s="1"/>
  <c r="SM74" i="23" a="1"/>
  <c r="SM74" i="23" s="1"/>
  <c r="TG74" i="23" a="1"/>
  <c r="TG74" i="23" s="1"/>
  <c r="SV74" i="23" a="1"/>
  <c r="SV74" i="23" s="1"/>
  <c r="TE74" i="23" a="1"/>
  <c r="TE74" i="23" s="1"/>
  <c r="ST74" i="23" a="1"/>
  <c r="ST74" i="23" s="1"/>
  <c r="SK74" i="23" a="1"/>
  <c r="SK74" i="23" s="1"/>
  <c r="UD74" i="23" a="1"/>
  <c r="UD74" i="23" s="1"/>
  <c r="TB74" i="23" a="1"/>
  <c r="TB74" i="23" s="1"/>
  <c r="SS74" i="23" a="1"/>
  <c r="SS74" i="23" s="1"/>
  <c r="UJ77" i="23" a="1"/>
  <c r="UJ77" i="23" s="1"/>
  <c r="TX77" i="23" a="1"/>
  <c r="TX77" i="23" s="1"/>
  <c r="TS77" i="23" a="1"/>
  <c r="TS77" i="23" s="1"/>
  <c r="TM77" i="23" a="1"/>
  <c r="TM77" i="23" s="1"/>
  <c r="TA77" i="23" a="1"/>
  <c r="TA77" i="23" s="1"/>
  <c r="UI77" i="23" a="1"/>
  <c r="UI77" i="23" s="1"/>
  <c r="UD77" i="23" a="1"/>
  <c r="UD77" i="23" s="1"/>
  <c r="TW77" i="23" a="1"/>
  <c r="TW77" i="23" s="1"/>
  <c r="TL77" i="23" a="1"/>
  <c r="TL77" i="23" s="1"/>
  <c r="TG77" i="23" a="1"/>
  <c r="TG77" i="23" s="1"/>
  <c r="SZ77" i="23" a="1"/>
  <c r="SZ77" i="23" s="1"/>
  <c r="SU77" i="23" a="1"/>
  <c r="SU77" i="23" s="1"/>
  <c r="SO77" i="23" a="1"/>
  <c r="SO77" i="23" s="1"/>
  <c r="UH77" i="23" a="1"/>
  <c r="UH77" i="23" s="1"/>
  <c r="UC77" i="23" a="1"/>
  <c r="UC77" i="23" s="1"/>
  <c r="TR77" i="23" a="1"/>
  <c r="TR77" i="23" s="1"/>
  <c r="TK77" i="23" a="1"/>
  <c r="TK77" i="23" s="1"/>
  <c r="TF77" i="23" a="1"/>
  <c r="TF77" i="23" s="1"/>
  <c r="ST77" i="23" a="1"/>
  <c r="ST77" i="23" s="1"/>
  <c r="SN77" i="23" a="1"/>
  <c r="SN77" i="23" s="1"/>
  <c r="UB77" i="23" a="1"/>
  <c r="UB77" i="23" s="1"/>
  <c r="TV77" i="23" a="1"/>
  <c r="TV77" i="23" s="1"/>
  <c r="TQ77" i="23" a="1"/>
  <c r="TQ77" i="23" s="1"/>
  <c r="TE77" i="23" a="1"/>
  <c r="TE77" i="23" s="1"/>
  <c r="SY77" i="23" a="1"/>
  <c r="SY77" i="23" s="1"/>
  <c r="SS77" i="23" a="1"/>
  <c r="SS77" i="23" s="1"/>
  <c r="UG77" i="23" a="1"/>
  <c r="UG77" i="23" s="1"/>
  <c r="TP77" i="23" a="1"/>
  <c r="TP77" i="23" s="1"/>
  <c r="TJ77" i="23" a="1"/>
  <c r="TJ77" i="23" s="1"/>
  <c r="TD77" i="23" a="1"/>
  <c r="TD77" i="23" s="1"/>
  <c r="SR77" i="23" a="1"/>
  <c r="SR77" i="23" s="1"/>
  <c r="SM77" i="23" a="1"/>
  <c r="SM77" i="23" s="1"/>
  <c r="UF77" i="23" a="1"/>
  <c r="UF77" i="23" s="1"/>
  <c r="UA77" i="23" a="1"/>
  <c r="UA77" i="23" s="1"/>
  <c r="TU77" i="23" a="1"/>
  <c r="TU77" i="23" s="1"/>
  <c r="TO77" i="23" a="1"/>
  <c r="TO77" i="23" s="1"/>
  <c r="TC77" i="23" a="1"/>
  <c r="TC77" i="23" s="1"/>
  <c r="SX77" i="23" a="1"/>
  <c r="SX77" i="23" s="1"/>
  <c r="SQ77" i="23" a="1"/>
  <c r="SQ77" i="23" s="1"/>
  <c r="UE77" i="23" a="1"/>
  <c r="UE77" i="23" s="1"/>
  <c r="TY77" i="23" a="1"/>
  <c r="TY77" i="23" s="1"/>
  <c r="TH77" i="23" a="1"/>
  <c r="TH77" i="23" s="1"/>
  <c r="SV77" i="23" a="1"/>
  <c r="SV77" i="23" s="1"/>
  <c r="SP77" i="23" a="1"/>
  <c r="SP77" i="23" s="1"/>
  <c r="SK77" i="23" a="1"/>
  <c r="SK77" i="23" s="1"/>
  <c r="TI77" i="23" a="1"/>
  <c r="TI77" i="23" s="1"/>
  <c r="TB77" i="23" a="1"/>
  <c r="TB77" i="23" s="1"/>
  <c r="SW77" i="23" a="1"/>
  <c r="SW77" i="23" s="1"/>
  <c r="SL77" i="23" a="1"/>
  <c r="SL77" i="23" s="1"/>
  <c r="TZ77" i="23" a="1"/>
  <c r="TZ77" i="23" s="1"/>
  <c r="TN77" i="23" a="1"/>
  <c r="TN77" i="23" s="1"/>
  <c r="TT77" i="23" a="1"/>
  <c r="TT77" i="23" s="1"/>
  <c r="UD83" i="23" a="1"/>
  <c r="UD83" i="23" s="1"/>
  <c r="TX83" i="23" a="1"/>
  <c r="TX83" i="23" s="1"/>
  <c r="TS83" i="23" a="1"/>
  <c r="TS83" i="23" s="1"/>
  <c r="TF83" i="23" a="1"/>
  <c r="TF83" i="23" s="1"/>
  <c r="SZ83" i="23" a="1"/>
  <c r="SZ83" i="23" s="1"/>
  <c r="SU83" i="23" a="1"/>
  <c r="SU83" i="23" s="1"/>
  <c r="UJ83" i="23" a="1"/>
  <c r="UJ83" i="23" s="1"/>
  <c r="TW83" i="23" a="1"/>
  <c r="TW83" i="23" s="1"/>
  <c r="TR83" i="23" a="1"/>
  <c r="TR83" i="23" s="1"/>
  <c r="TL83" i="23" a="1"/>
  <c r="TL83" i="23" s="1"/>
  <c r="ST83" i="23" a="1"/>
  <c r="ST83" i="23" s="1"/>
  <c r="SN83" i="23" a="1"/>
  <c r="SN83" i="23" s="1"/>
  <c r="UC83" i="23" a="1"/>
  <c r="UC83" i="23" s="1"/>
  <c r="TV83" i="23" a="1"/>
  <c r="TV83" i="23" s="1"/>
  <c r="TE83" i="23" a="1"/>
  <c r="TE83" i="23" s="1"/>
  <c r="SY83" i="23" a="1"/>
  <c r="SY83" i="23" s="1"/>
  <c r="SS83" i="23" a="1"/>
  <c r="SS83" i="23" s="1"/>
  <c r="UI83" i="23" a="1"/>
  <c r="UI83" i="23" s="1"/>
  <c r="TQ83" i="23" a="1"/>
  <c r="TQ83" i="23" s="1"/>
  <c r="TK83" i="23" a="1"/>
  <c r="TK83" i="23" s="1"/>
  <c r="TD83" i="23" a="1"/>
  <c r="TD83" i="23" s="1"/>
  <c r="SX83" i="23" a="1"/>
  <c r="SX83" i="23" s="1"/>
  <c r="SR83" i="23" a="1"/>
  <c r="SR83" i="23" s="1"/>
  <c r="SM83" i="23" a="1"/>
  <c r="SM83" i="23" s="1"/>
  <c r="UH83" i="23" a="1"/>
  <c r="UH83" i="23" s="1"/>
  <c r="UB83" i="23" a="1"/>
  <c r="UB83" i="23" s="1"/>
  <c r="TU83" i="23" a="1"/>
  <c r="TU83" i="23" s="1"/>
  <c r="TP83" i="23" a="1"/>
  <c r="TP83" i="23" s="1"/>
  <c r="TJ83" i="23" a="1"/>
  <c r="TJ83" i="23" s="1"/>
  <c r="SQ83" i="23" a="1"/>
  <c r="SQ83" i="23" s="1"/>
  <c r="SL83" i="23" a="1"/>
  <c r="SL83" i="23" s="1"/>
  <c r="UE83" i="23" a="1"/>
  <c r="UE83" i="23" s="1"/>
  <c r="TY83" i="23" a="1"/>
  <c r="TY83" i="23" s="1"/>
  <c r="TM83" i="23" a="1"/>
  <c r="TM83" i="23" s="1"/>
  <c r="TG83" i="23" a="1"/>
  <c r="TG83" i="23" s="1"/>
  <c r="TA83" i="23" a="1"/>
  <c r="TA83" i="23" s="1"/>
  <c r="SV83" i="23" a="1"/>
  <c r="SV83" i="23" s="1"/>
  <c r="SO83" i="23" a="1"/>
  <c r="SO83" i="23" s="1"/>
  <c r="TT83" i="23" a="1"/>
  <c r="TT83" i="23" s="1"/>
  <c r="TO83" i="23" a="1"/>
  <c r="TO83" i="23" s="1"/>
  <c r="SP83" i="23" a="1"/>
  <c r="SP83" i="23" s="1"/>
  <c r="TN83" i="23" a="1"/>
  <c r="TN83" i="23" s="1"/>
  <c r="UG83" i="23" a="1"/>
  <c r="UG83" i="23" s="1"/>
  <c r="TI83" i="23" a="1"/>
  <c r="TI83" i="23" s="1"/>
  <c r="SK83" i="23" a="1"/>
  <c r="SK83" i="23" s="1"/>
  <c r="UF83" i="23" a="1"/>
  <c r="UF83" i="23" s="1"/>
  <c r="TH83" i="23" a="1"/>
  <c r="TH83" i="23" s="1"/>
  <c r="UA83" i="23" a="1"/>
  <c r="UA83" i="23" s="1"/>
  <c r="TC83" i="23" a="1"/>
  <c r="TC83" i="23" s="1"/>
  <c r="SW83" i="23" a="1"/>
  <c r="SW83" i="23" s="1"/>
  <c r="TZ83" i="23" a="1"/>
  <c r="TZ83" i="23" s="1"/>
  <c r="TB83" i="23" a="1"/>
  <c r="TB83" i="23" s="1"/>
  <c r="UE92" i="23" a="1"/>
  <c r="UE92" i="23" s="1"/>
  <c r="TY92" i="23" a="1"/>
  <c r="TY92" i="23" s="1"/>
  <c r="TK92" i="23" a="1"/>
  <c r="TK92" i="23" s="1"/>
  <c r="SW92" i="23" a="1"/>
  <c r="SW92" i="23" s="1"/>
  <c r="SQ92" i="23" a="1"/>
  <c r="SQ92" i="23" s="1"/>
  <c r="SL92" i="23" a="1"/>
  <c r="SL92" i="23" s="1"/>
  <c r="UD92" i="23" a="1"/>
  <c r="UD92" i="23" s="1"/>
  <c r="TX92" i="23" a="1"/>
  <c r="TX92" i="23" s="1"/>
  <c r="TR92" i="23" a="1"/>
  <c r="TR92" i="23" s="1"/>
  <c r="TD92" i="23" a="1"/>
  <c r="TD92" i="23" s="1"/>
  <c r="SP92" i="23" a="1"/>
  <c r="SP92" i="23" s="1"/>
  <c r="SK92" i="23" a="1"/>
  <c r="SK92" i="23" s="1"/>
  <c r="UC92" i="23" a="1"/>
  <c r="UC92" i="23" s="1"/>
  <c r="TW92" i="23" a="1"/>
  <c r="TW92" i="23" s="1"/>
  <c r="TQ92" i="23" a="1"/>
  <c r="TQ92" i="23" s="1"/>
  <c r="TJ92" i="23" a="1"/>
  <c r="TJ92" i="23" s="1"/>
  <c r="TC92" i="23" a="1"/>
  <c r="TC92" i="23" s="1"/>
  <c r="SV92" i="23" a="1"/>
  <c r="SV92" i="23" s="1"/>
  <c r="SO92" i="23" a="1"/>
  <c r="SO92" i="23" s="1"/>
  <c r="UJ92" i="23" a="1"/>
  <c r="UJ92" i="23" s="1"/>
  <c r="TV92" i="23" a="1"/>
  <c r="TV92" i="23" s="1"/>
  <c r="TP92" i="23" a="1"/>
  <c r="TP92" i="23" s="1"/>
  <c r="TI92" i="23" a="1"/>
  <c r="TI92" i="23" s="1"/>
  <c r="TB92" i="23" a="1"/>
  <c r="TB92" i="23" s="1"/>
  <c r="UI92" i="23" a="1"/>
  <c r="UI92" i="23" s="1"/>
  <c r="UB92" i="23" a="1"/>
  <c r="UB92" i="23" s="1"/>
  <c r="TU92" i="23" a="1"/>
  <c r="TU92" i="23" s="1"/>
  <c r="TO92" i="23" a="1"/>
  <c r="TO92" i="23" s="1"/>
  <c r="TH92" i="23" a="1"/>
  <c r="TH92" i="23" s="1"/>
  <c r="TA92" i="23" a="1"/>
  <c r="TA92" i="23" s="1"/>
  <c r="SU92" i="23" a="1"/>
  <c r="SU92" i="23" s="1"/>
  <c r="SN92" i="23" a="1"/>
  <c r="SN92" i="23" s="1"/>
  <c r="UH92" i="23" a="1"/>
  <c r="UH92" i="23" s="1"/>
  <c r="TT92" i="23" a="1"/>
  <c r="TT92" i="23" s="1"/>
  <c r="TN92" i="23" a="1"/>
  <c r="TN92" i="23" s="1"/>
  <c r="TG92" i="23" a="1"/>
  <c r="TG92" i="23" s="1"/>
  <c r="SZ92" i="23" a="1"/>
  <c r="SZ92" i="23" s="1"/>
  <c r="ST92" i="23" a="1"/>
  <c r="ST92" i="23" s="1"/>
  <c r="UG92" i="23" a="1"/>
  <c r="UG92" i="23" s="1"/>
  <c r="UA92" i="23" a="1"/>
  <c r="UA92" i="23" s="1"/>
  <c r="TM92" i="23" a="1"/>
  <c r="TM92" i="23" s="1"/>
  <c r="TF92" i="23" a="1"/>
  <c r="TF92" i="23" s="1"/>
  <c r="SY92" i="23" a="1"/>
  <c r="SY92" i="23" s="1"/>
  <c r="SS92" i="23" a="1"/>
  <c r="SS92" i="23" s="1"/>
  <c r="SM92" i="23" a="1"/>
  <c r="SM92" i="23" s="1"/>
  <c r="UF92" i="23" a="1"/>
  <c r="UF92" i="23" s="1"/>
  <c r="TZ92" i="23" a="1"/>
  <c r="TZ92" i="23" s="1"/>
  <c r="TS92" i="23" a="1"/>
  <c r="TS92" i="23" s="1"/>
  <c r="TL92" i="23" a="1"/>
  <c r="TL92" i="23" s="1"/>
  <c r="TE92" i="23" a="1"/>
  <c r="TE92" i="23" s="1"/>
  <c r="SX92" i="23" a="1"/>
  <c r="SX92" i="23" s="1"/>
  <c r="SR92" i="23" a="1"/>
  <c r="SR92" i="23" s="1"/>
  <c r="UC30" i="23" a="1"/>
  <c r="UC30" i="23" s="1"/>
  <c r="TX30" i="23" a="1"/>
  <c r="TX30" i="23" s="1"/>
  <c r="TQ30" i="23" a="1"/>
  <c r="TQ30" i="23" s="1"/>
  <c r="TK30" i="23" a="1"/>
  <c r="TK30" i="23" s="1"/>
  <c r="ST30" i="23" a="1"/>
  <c r="ST30" i="23" s="1"/>
  <c r="SN30" i="23" a="1"/>
  <c r="SN30" i="23" s="1"/>
  <c r="UH30" i="23" a="1"/>
  <c r="UH30" i="23" s="1"/>
  <c r="TW30" i="23" a="1"/>
  <c r="TW30" i="23" s="1"/>
  <c r="TE30" i="23" a="1"/>
  <c r="TE30" i="23" s="1"/>
  <c r="SZ30" i="23" a="1"/>
  <c r="SZ30" i="23" s="1"/>
  <c r="SM30" i="23" a="1"/>
  <c r="SM30" i="23" s="1"/>
  <c r="UB30" i="23" a="1"/>
  <c r="UB30" i="23" s="1"/>
  <c r="TV30" i="23" a="1"/>
  <c r="TV30" i="23" s="1"/>
  <c r="TP30" i="23" a="1"/>
  <c r="TP30" i="23" s="1"/>
  <c r="TJ30" i="23" a="1"/>
  <c r="TJ30" i="23" s="1"/>
  <c r="TD30" i="23" a="1"/>
  <c r="TD30" i="23" s="1"/>
  <c r="SY30" i="23" a="1"/>
  <c r="SY30" i="23" s="1"/>
  <c r="SS30" i="23" a="1"/>
  <c r="SS30" i="23" s="1"/>
  <c r="UG30" i="23" a="1"/>
  <c r="UG30" i="23" s="1"/>
  <c r="UA30" i="23" a="1"/>
  <c r="UA30" i="23" s="1"/>
  <c r="TU30" i="23" a="1"/>
  <c r="TU30" i="23" s="1"/>
  <c r="TO30" i="23" a="1"/>
  <c r="TO30" i="23" s="1"/>
  <c r="TC30" i="23" a="1"/>
  <c r="TC30" i="23" s="1"/>
  <c r="SX30" i="23" a="1"/>
  <c r="SX30" i="23" s="1"/>
  <c r="SL30" i="23" a="1"/>
  <c r="SL30" i="23" s="1"/>
  <c r="TZ30" i="23" a="1"/>
  <c r="TZ30" i="23" s="1"/>
  <c r="TT30" i="23" a="1"/>
  <c r="TT30" i="23" s="1"/>
  <c r="TI30" i="23" a="1"/>
  <c r="TI30" i="23" s="1"/>
  <c r="SW30" i="23" a="1"/>
  <c r="SW30" i="23" s="1"/>
  <c r="SR30" i="23" a="1"/>
  <c r="SR30" i="23" s="1"/>
  <c r="SK30" i="23" a="1"/>
  <c r="SK30" i="23" s="1"/>
  <c r="UF30" i="23" a="1"/>
  <c r="UF30" i="23" s="1"/>
  <c r="TS30" i="23" a="1"/>
  <c r="TS30" i="23" s="1"/>
  <c r="TN30" i="23" a="1"/>
  <c r="TN30" i="23" s="1"/>
  <c r="TH30" i="23" a="1"/>
  <c r="TH30" i="23" s="1"/>
  <c r="TB30" i="23" a="1"/>
  <c r="TB30" i="23" s="1"/>
  <c r="SQ30" i="23" a="1"/>
  <c r="SQ30" i="23" s="1"/>
  <c r="UJ30" i="23" a="1"/>
  <c r="UJ30" i="23" s="1"/>
  <c r="UE30" i="23" a="1"/>
  <c r="UE30" i="23" s="1"/>
  <c r="TY30" i="23" a="1"/>
  <c r="TY30" i="23" s="1"/>
  <c r="TM30" i="23" a="1"/>
  <c r="TM30" i="23" s="1"/>
  <c r="TG30" i="23" a="1"/>
  <c r="TG30" i="23" s="1"/>
  <c r="SV30" i="23" a="1"/>
  <c r="SV30" i="23" s="1"/>
  <c r="SP30" i="23" a="1"/>
  <c r="SP30" i="23" s="1"/>
  <c r="UI30" i="23" a="1"/>
  <c r="UI30" i="23" s="1"/>
  <c r="UD30" i="23" a="1"/>
  <c r="UD30" i="23" s="1"/>
  <c r="TR30" i="23" a="1"/>
  <c r="TR30" i="23" s="1"/>
  <c r="TL30" i="23" a="1"/>
  <c r="TL30" i="23" s="1"/>
  <c r="TF30" i="23" a="1"/>
  <c r="TF30" i="23" s="1"/>
  <c r="TA30" i="23" a="1"/>
  <c r="TA30" i="23" s="1"/>
  <c r="SU30" i="23" a="1"/>
  <c r="SU30" i="23" s="1"/>
  <c r="SO30" i="23" a="1"/>
  <c r="SO30" i="23" s="1"/>
  <c r="UJ78" i="23" a="1"/>
  <c r="UJ78" i="23" s="1"/>
  <c r="UE78" i="23" a="1"/>
  <c r="UE78" i="23" s="1"/>
  <c r="TY78" i="23" a="1"/>
  <c r="TY78" i="23" s="1"/>
  <c r="TM78" i="23" a="1"/>
  <c r="TM78" i="23" s="1"/>
  <c r="SV78" i="23" a="1"/>
  <c r="SV78" i="23" s="1"/>
  <c r="SP78" i="23" a="1"/>
  <c r="SP78" i="23" s="1"/>
  <c r="UI78" i="23" a="1"/>
  <c r="UI78" i="23" s="1"/>
  <c r="TX78" i="23" a="1"/>
  <c r="TX78" i="23" s="1"/>
  <c r="TS78" i="23" a="1"/>
  <c r="TS78" i="23" s="1"/>
  <c r="TL78" i="23" a="1"/>
  <c r="TL78" i="23" s="1"/>
  <c r="TG78" i="23" a="1"/>
  <c r="TG78" i="23" s="1"/>
  <c r="TA78" i="23" a="1"/>
  <c r="TA78" i="23" s="1"/>
  <c r="SU78" i="23" a="1"/>
  <c r="SU78" i="23" s="1"/>
  <c r="UD78" i="23" a="1"/>
  <c r="UD78" i="23" s="1"/>
  <c r="TW78" i="23" a="1"/>
  <c r="TW78" i="23" s="1"/>
  <c r="TR78" i="23" a="1"/>
  <c r="TR78" i="23" s="1"/>
  <c r="TF78" i="23" a="1"/>
  <c r="TF78" i="23" s="1"/>
  <c r="SZ78" i="23" a="1"/>
  <c r="SZ78" i="23" s="1"/>
  <c r="ST78" i="23" a="1"/>
  <c r="ST78" i="23" s="1"/>
  <c r="SO78" i="23" a="1"/>
  <c r="SO78" i="23" s="1"/>
  <c r="UH78" i="23" a="1"/>
  <c r="UH78" i="23" s="1"/>
  <c r="UC78" i="23" a="1"/>
  <c r="UC78" i="23" s="1"/>
  <c r="TQ78" i="23" a="1"/>
  <c r="TQ78" i="23" s="1"/>
  <c r="TK78" i="23" a="1"/>
  <c r="TK78" i="23" s="1"/>
  <c r="TE78" i="23" a="1"/>
  <c r="TE78" i="23" s="1"/>
  <c r="SN78" i="23" a="1"/>
  <c r="SN78" i="23" s="1"/>
  <c r="UB78" i="23" a="1"/>
  <c r="UB78" i="23" s="1"/>
  <c r="TV78" i="23" a="1"/>
  <c r="TV78" i="23" s="1"/>
  <c r="TP78" i="23" a="1"/>
  <c r="TP78" i="23" s="1"/>
  <c r="TD78" i="23" a="1"/>
  <c r="TD78" i="23" s="1"/>
  <c r="SY78" i="23" a="1"/>
  <c r="SY78" i="23" s="1"/>
  <c r="SS78" i="23" a="1"/>
  <c r="SS78" i="23" s="1"/>
  <c r="UG78" i="23" a="1"/>
  <c r="UG78" i="23" s="1"/>
  <c r="UA78" i="23" a="1"/>
  <c r="UA78" i="23" s="1"/>
  <c r="TO78" i="23" a="1"/>
  <c r="TO78" i="23" s="1"/>
  <c r="TJ78" i="23" a="1"/>
  <c r="TJ78" i="23" s="1"/>
  <c r="TC78" i="23" a="1"/>
  <c r="TC78" i="23" s="1"/>
  <c r="SR78" i="23" a="1"/>
  <c r="SR78" i="23" s="1"/>
  <c r="SM78" i="23" a="1"/>
  <c r="SM78" i="23" s="1"/>
  <c r="TT78" i="23" a="1"/>
  <c r="TT78" i="23" s="1"/>
  <c r="TH78" i="23" a="1"/>
  <c r="TH78" i="23" s="1"/>
  <c r="TB78" i="23" a="1"/>
  <c r="TB78" i="23" s="1"/>
  <c r="SW78" i="23" a="1"/>
  <c r="SW78" i="23" s="1"/>
  <c r="SK78" i="23" a="1"/>
  <c r="SK78" i="23" s="1"/>
  <c r="SX78" i="23" a="1"/>
  <c r="SX78" i="23" s="1"/>
  <c r="SQ78" i="23" a="1"/>
  <c r="SQ78" i="23" s="1"/>
  <c r="UF78" i="23" a="1"/>
  <c r="UF78" i="23" s="1"/>
  <c r="SL78" i="23" a="1"/>
  <c r="SL78" i="23" s="1"/>
  <c r="TZ78" i="23" a="1"/>
  <c r="TZ78" i="23" s="1"/>
  <c r="TU78" i="23" a="1"/>
  <c r="TU78" i="23" s="1"/>
  <c r="TI78" i="23" a="1"/>
  <c r="TI78" i="23" s="1"/>
  <c r="TN78" i="23" a="1"/>
  <c r="TN78" i="23" s="1"/>
  <c r="UJ96" i="23" a="1"/>
  <c r="UJ96" i="23" s="1"/>
  <c r="UE96" i="23" a="1"/>
  <c r="UE96" i="23" s="1"/>
  <c r="TX96" i="23" a="1"/>
  <c r="TX96" i="23" s="1"/>
  <c r="TR96" i="23" a="1"/>
  <c r="TR96" i="23" s="1"/>
  <c r="TD96" i="23" a="1"/>
  <c r="TD96" i="23" s="1"/>
  <c r="SX96" i="23" a="1"/>
  <c r="SX96" i="23" s="1"/>
  <c r="SQ96" i="23" a="1"/>
  <c r="SQ96" i="23" s="1"/>
  <c r="UD96" i="23" a="1"/>
  <c r="UD96" i="23" s="1"/>
  <c r="TQ96" i="23" a="1"/>
  <c r="TQ96" i="23" s="1"/>
  <c r="TK96" i="23" a="1"/>
  <c r="TK96" i="23" s="1"/>
  <c r="SW96" i="23" a="1"/>
  <c r="SW96" i="23" s="1"/>
  <c r="SP96" i="23" a="1"/>
  <c r="SP96" i="23" s="1"/>
  <c r="UI96" i="23" a="1"/>
  <c r="UI96" i="23" s="1"/>
  <c r="UC96" i="23" a="1"/>
  <c r="UC96" i="23" s="1"/>
  <c r="TW96" i="23" a="1"/>
  <c r="TW96" i="23" s="1"/>
  <c r="TP96" i="23" a="1"/>
  <c r="TP96" i="23" s="1"/>
  <c r="TJ96" i="23" a="1"/>
  <c r="TJ96" i="23" s="1"/>
  <c r="TC96" i="23" a="1"/>
  <c r="TC96" i="23" s="1"/>
  <c r="SV96" i="23" a="1"/>
  <c r="SV96" i="23" s="1"/>
  <c r="SO96" i="23" a="1"/>
  <c r="SO96" i="23" s="1"/>
  <c r="UB96" i="23" a="1"/>
  <c r="UB96" i="23" s="1"/>
  <c r="TV96" i="23" a="1"/>
  <c r="TV96" i="23" s="1"/>
  <c r="TO96" i="23" a="1"/>
  <c r="TO96" i="23" s="1"/>
  <c r="TI96" i="23" a="1"/>
  <c r="TI96" i="23" s="1"/>
  <c r="SU96" i="23" a="1"/>
  <c r="SU96" i="23" s="1"/>
  <c r="UH96" i="23" a="1"/>
  <c r="UH96" i="23" s="1"/>
  <c r="UA96" i="23" a="1"/>
  <c r="UA96" i="23" s="1"/>
  <c r="TU96" i="23" a="1"/>
  <c r="TU96" i="23" s="1"/>
  <c r="TN96" i="23" a="1"/>
  <c r="TN96" i="23" s="1"/>
  <c r="TH96" i="23" a="1"/>
  <c r="TH96" i="23" s="1"/>
  <c r="TB96" i="23" a="1"/>
  <c r="TB96" i="23" s="1"/>
  <c r="SN96" i="23" a="1"/>
  <c r="SN96" i="23" s="1"/>
  <c r="UG96" i="23" a="1"/>
  <c r="UG96" i="23" s="1"/>
  <c r="TM96" i="23" a="1"/>
  <c r="TM96" i="23" s="1"/>
  <c r="TG96" i="23" a="1"/>
  <c r="TG96" i="23" s="1"/>
  <c r="TA96" i="23" a="1"/>
  <c r="TA96" i="23" s="1"/>
  <c r="ST96" i="23" a="1"/>
  <c r="ST96" i="23" s="1"/>
  <c r="SM96" i="23" a="1"/>
  <c r="SM96" i="23" s="1"/>
  <c r="TZ96" i="23" a="1"/>
  <c r="TZ96" i="23" s="1"/>
  <c r="TT96" i="23" a="1"/>
  <c r="TT96" i="23" s="1"/>
  <c r="TF96" i="23" a="1"/>
  <c r="TF96" i="23" s="1"/>
  <c r="SZ96" i="23" a="1"/>
  <c r="SZ96" i="23" s="1"/>
  <c r="SS96" i="23" a="1"/>
  <c r="SS96" i="23" s="1"/>
  <c r="SL96" i="23" a="1"/>
  <c r="SL96" i="23" s="1"/>
  <c r="SK96" i="23" a="1"/>
  <c r="SK96" i="23" s="1"/>
  <c r="UF96" i="23" a="1"/>
  <c r="UF96" i="23" s="1"/>
  <c r="TY96" i="23" a="1"/>
  <c r="TY96" i="23" s="1"/>
  <c r="TS96" i="23" a="1"/>
  <c r="TS96" i="23" s="1"/>
  <c r="TL96" i="23" a="1"/>
  <c r="TL96" i="23" s="1"/>
  <c r="TE96" i="23" a="1"/>
  <c r="TE96" i="23" s="1"/>
  <c r="SR96" i="23" a="1"/>
  <c r="SR96" i="23" s="1"/>
  <c r="SY96" i="23" a="1"/>
  <c r="SY96" i="23" s="1"/>
  <c r="UE90" i="23" a="1"/>
  <c r="UE90" i="23" s="1"/>
  <c r="TX90" i="23" a="1"/>
  <c r="TX90" i="23" s="1"/>
  <c r="TQ90" i="23" a="1"/>
  <c r="TQ90" i="23" s="1"/>
  <c r="TJ90" i="23" a="1"/>
  <c r="TJ90" i="23" s="1"/>
  <c r="TC90" i="23" a="1"/>
  <c r="TC90" i="23" s="1"/>
  <c r="SV90" i="23" a="1"/>
  <c r="SV90" i="23" s="1"/>
  <c r="SO90" i="23" a="1"/>
  <c r="SO90" i="23" s="1"/>
  <c r="UD90" i="23" a="1"/>
  <c r="UD90" i="23" s="1"/>
  <c r="TP90" i="23" a="1"/>
  <c r="TP90" i="23" s="1"/>
  <c r="TI90" i="23" a="1"/>
  <c r="TI90" i="23" s="1"/>
  <c r="TB90" i="23" a="1"/>
  <c r="TB90" i="23" s="1"/>
  <c r="SU90" i="23" a="1"/>
  <c r="SU90" i="23" s="1"/>
  <c r="SN90" i="23" a="1"/>
  <c r="SN90" i="23" s="1"/>
  <c r="UC90" i="23" a="1"/>
  <c r="UC90" i="23" s="1"/>
  <c r="TW90" i="23" a="1"/>
  <c r="TW90" i="23" s="1"/>
  <c r="TO90" i="23" a="1"/>
  <c r="TO90" i="23" s="1"/>
  <c r="TH90" i="23" a="1"/>
  <c r="TH90" i="23" s="1"/>
  <c r="TA90" i="23" a="1"/>
  <c r="TA90" i="23" s="1"/>
  <c r="ST90" i="23" a="1"/>
  <c r="ST90" i="23" s="1"/>
  <c r="SM90" i="23" a="1"/>
  <c r="SM90" i="23" s="1"/>
  <c r="UJ90" i="23" a="1"/>
  <c r="UJ90" i="23" s="1"/>
  <c r="TV90" i="23" a="1"/>
  <c r="TV90" i="23" s="1"/>
  <c r="TN90" i="23" a="1"/>
  <c r="TN90" i="23" s="1"/>
  <c r="SZ90" i="23" a="1"/>
  <c r="SZ90" i="23" s="1"/>
  <c r="SS90" i="23" a="1"/>
  <c r="SS90" i="23" s="1"/>
  <c r="SL90" i="23" a="1"/>
  <c r="SL90" i="23" s="1"/>
  <c r="UI90" i="23" a="1"/>
  <c r="UI90" i="23" s="1"/>
  <c r="UB90" i="23" a="1"/>
  <c r="UB90" i="23" s="1"/>
  <c r="TU90" i="23" a="1"/>
  <c r="TU90" i="23" s="1"/>
  <c r="TM90" i="23" a="1"/>
  <c r="TM90" i="23" s="1"/>
  <c r="TG90" i="23" a="1"/>
  <c r="TG90" i="23" s="1"/>
  <c r="SY90" i="23" a="1"/>
  <c r="SY90" i="23" s="1"/>
  <c r="SR90" i="23" a="1"/>
  <c r="SR90" i="23" s="1"/>
  <c r="SK90" i="23" a="1"/>
  <c r="SK90" i="23" s="1"/>
  <c r="UH90" i="23" a="1"/>
  <c r="UH90" i="23" s="1"/>
  <c r="UA90" i="23" a="1"/>
  <c r="UA90" i="23" s="1"/>
  <c r="TT90" i="23" a="1"/>
  <c r="TT90" i="23" s="1"/>
  <c r="TF90" i="23" a="1"/>
  <c r="TF90" i="23" s="1"/>
  <c r="SX90" i="23" a="1"/>
  <c r="SX90" i="23" s="1"/>
  <c r="UG90" i="23" a="1"/>
  <c r="UG90" i="23" s="1"/>
  <c r="TZ90" i="23" a="1"/>
  <c r="TZ90" i="23" s="1"/>
  <c r="TS90" i="23" a="1"/>
  <c r="TS90" i="23" s="1"/>
  <c r="TL90" i="23" a="1"/>
  <c r="TL90" i="23" s="1"/>
  <c r="TE90" i="23" a="1"/>
  <c r="TE90" i="23" s="1"/>
  <c r="SW90" i="23" a="1"/>
  <c r="SW90" i="23" s="1"/>
  <c r="SQ90" i="23" a="1"/>
  <c r="SQ90" i="23" s="1"/>
  <c r="UF90" i="23" a="1"/>
  <c r="UF90" i="23" s="1"/>
  <c r="TY90" i="23" a="1"/>
  <c r="TY90" i="23" s="1"/>
  <c r="TR90" i="23" a="1"/>
  <c r="TR90" i="23" s="1"/>
  <c r="TK90" i="23" a="1"/>
  <c r="TK90" i="23" s="1"/>
  <c r="TD90" i="23" a="1"/>
  <c r="TD90" i="23" s="1"/>
  <c r="SP90" i="23" a="1"/>
  <c r="SP90" i="23" s="1"/>
  <c r="UE68" i="23" a="1"/>
  <c r="UE68" i="23" s="1"/>
  <c r="TZ68" i="23" a="1"/>
  <c r="TZ68" i="23" s="1"/>
  <c r="TO68" i="23" a="1"/>
  <c r="TO68" i="23" s="1"/>
  <c r="TI68" i="23" a="1"/>
  <c r="TI68" i="23" s="1"/>
  <c r="TC68" i="23" a="1"/>
  <c r="TC68" i="23" s="1"/>
  <c r="SQ68" i="23" a="1"/>
  <c r="SQ68" i="23" s="1"/>
  <c r="UJ68" i="23" a="1"/>
  <c r="UJ68" i="23" s="1"/>
  <c r="TY68" i="23" a="1"/>
  <c r="TY68" i="23" s="1"/>
  <c r="TS68" i="23" a="1"/>
  <c r="TS68" i="23" s="1"/>
  <c r="TN68" i="23" a="1"/>
  <c r="TN68" i="23" s="1"/>
  <c r="TH68" i="23" a="1"/>
  <c r="TH68" i="23" s="1"/>
  <c r="TB68" i="23" a="1"/>
  <c r="TB68" i="23" s="1"/>
  <c r="SW68" i="23" a="1"/>
  <c r="SW68" i="23" s="1"/>
  <c r="SP68" i="23" a="1"/>
  <c r="SP68" i="23" s="1"/>
  <c r="SK68" i="23" a="1"/>
  <c r="SK68" i="23" s="1"/>
  <c r="UD68" i="23" a="1"/>
  <c r="UD68" i="23" s="1"/>
  <c r="TX68" i="23" a="1"/>
  <c r="TX68" i="23" s="1"/>
  <c r="TM68" i="23" a="1"/>
  <c r="TM68" i="23" s="1"/>
  <c r="SV68" i="23" a="1"/>
  <c r="SV68" i="23" s="1"/>
  <c r="UI68" i="23" a="1"/>
  <c r="UI68" i="23" s="1"/>
  <c r="TW68" i="23" a="1"/>
  <c r="TW68" i="23" s="1"/>
  <c r="TR68" i="23" a="1"/>
  <c r="TR68" i="23" s="1"/>
  <c r="TL68" i="23" a="1"/>
  <c r="TL68" i="23" s="1"/>
  <c r="TG68" i="23" a="1"/>
  <c r="TG68" i="23" s="1"/>
  <c r="TA68" i="23" a="1"/>
  <c r="TA68" i="23" s="1"/>
  <c r="SO68" i="23" a="1"/>
  <c r="SO68" i="23" s="1"/>
  <c r="UH68" i="23" a="1"/>
  <c r="UH68" i="23" s="1"/>
  <c r="UC68" i="23" a="1"/>
  <c r="UC68" i="23" s="1"/>
  <c r="TV68" i="23" a="1"/>
  <c r="TV68" i="23" s="1"/>
  <c r="TK68" i="23" a="1"/>
  <c r="TK68" i="23" s="1"/>
  <c r="SZ68" i="23" a="1"/>
  <c r="SZ68" i="23" s="1"/>
  <c r="SU68" i="23" a="1"/>
  <c r="SU68" i="23" s="1"/>
  <c r="SN68" i="23" a="1"/>
  <c r="SN68" i="23" s="1"/>
  <c r="UB68" i="23" a="1"/>
  <c r="UB68" i="23" s="1"/>
  <c r="TQ68" i="23" a="1"/>
  <c r="TQ68" i="23" s="1"/>
  <c r="TF68" i="23" a="1"/>
  <c r="TF68" i="23" s="1"/>
  <c r="SY68" i="23" a="1"/>
  <c r="SY68" i="23" s="1"/>
  <c r="ST68" i="23" a="1"/>
  <c r="ST68" i="23" s="1"/>
  <c r="UF68" i="23" a="1"/>
  <c r="UF68" i="23" s="1"/>
  <c r="UA68" i="23" a="1"/>
  <c r="UA68" i="23" s="1"/>
  <c r="TT68" i="23" a="1"/>
  <c r="TT68" i="23" s="1"/>
  <c r="TD68" i="23" a="1"/>
  <c r="TD68" i="23" s="1"/>
  <c r="SX68" i="23" a="1"/>
  <c r="SX68" i="23" s="1"/>
  <c r="SR68" i="23" a="1"/>
  <c r="SR68" i="23" s="1"/>
  <c r="SL68" i="23" a="1"/>
  <c r="SL68" i="23" s="1"/>
  <c r="SS68" i="23" a="1"/>
  <c r="SS68" i="23" s="1"/>
  <c r="UG68" i="23" a="1"/>
  <c r="UG68" i="23" s="1"/>
  <c r="SM68" i="23" a="1"/>
  <c r="SM68" i="23" s="1"/>
  <c r="TU68" i="23" a="1"/>
  <c r="TU68" i="23" s="1"/>
  <c r="TP68" i="23" a="1"/>
  <c r="TP68" i="23" s="1"/>
  <c r="TJ68" i="23" a="1"/>
  <c r="TJ68" i="23" s="1"/>
  <c r="TE68" i="23" a="1"/>
  <c r="TE68" i="23" s="1"/>
  <c r="UJ60" i="23" a="1"/>
  <c r="UJ60" i="23" s="1"/>
  <c r="TR60" i="23" a="1"/>
  <c r="TR60" i="23" s="1"/>
  <c r="TM60" i="23" a="1"/>
  <c r="TM60" i="23" s="1"/>
  <c r="TG60" i="23" a="1"/>
  <c r="TG60" i="23" s="1"/>
  <c r="TA60" i="23" a="1"/>
  <c r="TA60" i="23" s="1"/>
  <c r="SU60" i="23" a="1"/>
  <c r="SU60" i="23" s="1"/>
  <c r="SP60" i="23" a="1"/>
  <c r="SP60" i="23" s="1"/>
  <c r="UD60" i="23" a="1"/>
  <c r="UD60" i="23" s="1"/>
  <c r="TX60" i="23" a="1"/>
  <c r="TX60" i="23" s="1"/>
  <c r="TQ60" i="23" a="1"/>
  <c r="TQ60" i="23" s="1"/>
  <c r="SO60" i="23" a="1"/>
  <c r="SO60" i="23" s="1"/>
  <c r="UI60" i="23" a="1"/>
  <c r="UI60" i="23" s="1"/>
  <c r="UC60" i="23" a="1"/>
  <c r="UC60" i="23" s="1"/>
  <c r="TL60" i="23" a="1"/>
  <c r="TL60" i="23" s="1"/>
  <c r="TF60" i="23" a="1"/>
  <c r="TF60" i="23" s="1"/>
  <c r="SZ60" i="23" a="1"/>
  <c r="SZ60" i="23" s="1"/>
  <c r="ST60" i="23" a="1"/>
  <c r="ST60" i="23" s="1"/>
  <c r="SN60" i="23" a="1"/>
  <c r="SN60" i="23" s="1"/>
  <c r="UH60" i="23" a="1"/>
  <c r="UH60" i="23" s="1"/>
  <c r="UB60" i="23" a="1"/>
  <c r="UB60" i="23" s="1"/>
  <c r="TW60" i="23" a="1"/>
  <c r="TW60" i="23" s="1"/>
  <c r="TP60" i="23" a="1"/>
  <c r="TP60" i="23" s="1"/>
  <c r="TK60" i="23" a="1"/>
  <c r="TK60" i="23" s="1"/>
  <c r="TE60" i="23" a="1"/>
  <c r="TE60" i="23" s="1"/>
  <c r="SY60" i="23" a="1"/>
  <c r="SY60" i="23" s="1"/>
  <c r="SS60" i="23" a="1"/>
  <c r="SS60" i="23" s="1"/>
  <c r="SM60" i="23" a="1"/>
  <c r="SM60" i="23" s="1"/>
  <c r="UG60" i="23" a="1"/>
  <c r="UG60" i="23" s="1"/>
  <c r="UA60" i="23" a="1"/>
  <c r="UA60" i="23" s="1"/>
  <c r="TV60" i="23" a="1"/>
  <c r="TV60" i="23" s="1"/>
  <c r="TJ60" i="23" a="1"/>
  <c r="TJ60" i="23" s="1"/>
  <c r="TD60" i="23" a="1"/>
  <c r="TD60" i="23" s="1"/>
  <c r="SL60" i="23" a="1"/>
  <c r="SL60" i="23" s="1"/>
  <c r="TU60" i="23" a="1"/>
  <c r="TU60" i="23" s="1"/>
  <c r="TO60" i="23" a="1"/>
  <c r="TO60" i="23" s="1"/>
  <c r="TI60" i="23" a="1"/>
  <c r="TI60" i="23" s="1"/>
  <c r="SX60" i="23" a="1"/>
  <c r="SX60" i="23" s="1"/>
  <c r="SR60" i="23" a="1"/>
  <c r="SR60" i="23" s="1"/>
  <c r="SK60" i="23" a="1"/>
  <c r="SK60" i="23" s="1"/>
  <c r="UF60" i="23" a="1"/>
  <c r="UF60" i="23" s="1"/>
  <c r="TZ60" i="23" a="1"/>
  <c r="TZ60" i="23" s="1"/>
  <c r="TT60" i="23" a="1"/>
  <c r="TT60" i="23" s="1"/>
  <c r="TH60" i="23" a="1"/>
  <c r="TH60" i="23" s="1"/>
  <c r="TC60" i="23" a="1"/>
  <c r="TC60" i="23" s="1"/>
  <c r="SW60" i="23" a="1"/>
  <c r="SW60" i="23" s="1"/>
  <c r="TB60" i="23" a="1"/>
  <c r="TB60" i="23" s="1"/>
  <c r="SV60" i="23" a="1"/>
  <c r="SV60" i="23" s="1"/>
  <c r="SQ60" i="23" a="1"/>
  <c r="SQ60" i="23" s="1"/>
  <c r="UE60" i="23" a="1"/>
  <c r="UE60" i="23" s="1"/>
  <c r="TY60" i="23" a="1"/>
  <c r="TY60" i="23" s="1"/>
  <c r="TS60" i="23" a="1"/>
  <c r="TS60" i="23" s="1"/>
  <c r="TN60" i="23" a="1"/>
  <c r="TN60" i="23" s="1"/>
  <c r="UJ76" i="23" a="1"/>
  <c r="UJ76" i="23" s="1"/>
  <c r="UD76" i="23" a="1"/>
  <c r="UD76" i="23" s="1"/>
  <c r="TX76" i="23" a="1"/>
  <c r="TX76" i="23" s="1"/>
  <c r="TL76" i="23" a="1"/>
  <c r="TL76" i="23" s="1"/>
  <c r="TG76" i="23" a="1"/>
  <c r="TG76" i="23" s="1"/>
  <c r="TA76" i="23" a="1"/>
  <c r="TA76" i="23" s="1"/>
  <c r="SO76" i="23" a="1"/>
  <c r="SO76" i="23" s="1"/>
  <c r="UI76" i="23" a="1"/>
  <c r="UI76" i="23" s="1"/>
  <c r="TW76" i="23" a="1"/>
  <c r="TW76" i="23" s="1"/>
  <c r="TR76" i="23" a="1"/>
  <c r="TR76" i="23" s="1"/>
  <c r="TK76" i="23" a="1"/>
  <c r="TK76" i="23" s="1"/>
  <c r="SZ76" i="23" a="1"/>
  <c r="SZ76" i="23" s="1"/>
  <c r="SU76" i="23" a="1"/>
  <c r="SU76" i="23" s="1"/>
  <c r="SN76" i="23" a="1"/>
  <c r="SN76" i="23" s="1"/>
  <c r="UH76" i="23" a="1"/>
  <c r="UH76" i="23" s="1"/>
  <c r="UC76" i="23" a="1"/>
  <c r="UC76" i="23" s="1"/>
  <c r="TV76" i="23" a="1"/>
  <c r="TV76" i="23" s="1"/>
  <c r="TQ76" i="23" a="1"/>
  <c r="TQ76" i="23" s="1"/>
  <c r="TF76" i="23" a="1"/>
  <c r="TF76" i="23" s="1"/>
  <c r="SY76" i="23" a="1"/>
  <c r="SY76" i="23" s="1"/>
  <c r="ST76" i="23" a="1"/>
  <c r="ST76" i="23" s="1"/>
  <c r="UB76" i="23" a="1"/>
  <c r="UB76" i="23" s="1"/>
  <c r="TP76" i="23" a="1"/>
  <c r="TP76" i="23" s="1"/>
  <c r="TJ76" i="23" a="1"/>
  <c r="TJ76" i="23" s="1"/>
  <c r="TE76" i="23" a="1"/>
  <c r="TE76" i="23" s="1"/>
  <c r="SS76" i="23" a="1"/>
  <c r="SS76" i="23" s="1"/>
  <c r="SM76" i="23" a="1"/>
  <c r="SM76" i="23" s="1"/>
  <c r="UG76" i="23" a="1"/>
  <c r="UG76" i="23" s="1"/>
  <c r="TU76" i="23" a="1"/>
  <c r="TU76" i="23" s="1"/>
  <c r="TD76" i="23" a="1"/>
  <c r="TD76" i="23" s="1"/>
  <c r="SX76" i="23" a="1"/>
  <c r="SX76" i="23" s="1"/>
  <c r="SR76" i="23" a="1"/>
  <c r="SR76" i="23" s="1"/>
  <c r="UF76" i="23" a="1"/>
  <c r="UF76" i="23" s="1"/>
  <c r="UA76" i="23" a="1"/>
  <c r="UA76" i="23" s="1"/>
  <c r="TT76" i="23" a="1"/>
  <c r="TT76" i="23" s="1"/>
  <c r="TO76" i="23" a="1"/>
  <c r="TO76" i="23" s="1"/>
  <c r="TI76" i="23" a="1"/>
  <c r="TI76" i="23" s="1"/>
  <c r="TC76" i="23" a="1"/>
  <c r="TC76" i="23" s="1"/>
  <c r="SQ76" i="23" a="1"/>
  <c r="SQ76" i="23" s="1"/>
  <c r="SL76" i="23" a="1"/>
  <c r="SL76" i="23" s="1"/>
  <c r="TY76" i="23" a="1"/>
  <c r="TY76" i="23" s="1"/>
  <c r="TS76" i="23" a="1"/>
  <c r="TS76" i="23" s="1"/>
  <c r="TM76" i="23" a="1"/>
  <c r="TM76" i="23" s="1"/>
  <c r="SV76" i="23" a="1"/>
  <c r="SV76" i="23" s="1"/>
  <c r="TN76" i="23" a="1"/>
  <c r="TN76" i="23" s="1"/>
  <c r="TH76" i="23" a="1"/>
  <c r="TH76" i="23" s="1"/>
  <c r="TB76" i="23" a="1"/>
  <c r="TB76" i="23" s="1"/>
  <c r="SW76" i="23" a="1"/>
  <c r="SW76" i="23" s="1"/>
  <c r="SP76" i="23" a="1"/>
  <c r="SP76" i="23" s="1"/>
  <c r="UE76" i="23" a="1"/>
  <c r="UE76" i="23" s="1"/>
  <c r="SK76" i="23" a="1"/>
  <c r="SK76" i="23" s="1"/>
  <c r="TZ76" i="23" a="1"/>
  <c r="TZ76" i="23" s="1"/>
  <c r="UH61" i="23" a="1"/>
  <c r="UH61" i="23" s="1"/>
  <c r="UA61" i="23" a="1"/>
  <c r="UA61" i="23" s="1"/>
  <c r="TT61" i="23" a="1"/>
  <c r="TT61" i="23" s="1"/>
  <c r="TM61" i="23" a="1"/>
  <c r="TM61" i="23" s="1"/>
  <c r="TE61" i="23" a="1"/>
  <c r="TE61" i="23" s="1"/>
  <c r="SY61" i="23" a="1"/>
  <c r="SY61" i="23" s="1"/>
  <c r="SQ61" i="23" a="1"/>
  <c r="SQ61" i="23" s="1"/>
  <c r="UG61" i="23" a="1"/>
  <c r="UG61" i="23" s="1"/>
  <c r="TZ61" i="23" a="1"/>
  <c r="TZ61" i="23" s="1"/>
  <c r="TS61" i="23" a="1"/>
  <c r="TS61" i="23" s="1"/>
  <c r="TL61" i="23" a="1"/>
  <c r="TL61" i="23" s="1"/>
  <c r="SX61" i="23" a="1"/>
  <c r="SX61" i="23" s="1"/>
  <c r="SP61" i="23" a="1"/>
  <c r="SP61" i="23" s="1"/>
  <c r="UF61" i="23" a="1"/>
  <c r="UF61" i="23" s="1"/>
  <c r="TY61" i="23" a="1"/>
  <c r="TY61" i="23" s="1"/>
  <c r="TR61" i="23" a="1"/>
  <c r="TR61" i="23" s="1"/>
  <c r="TK61" i="23" a="1"/>
  <c r="TK61" i="23" s="1"/>
  <c r="TD61" i="23" a="1"/>
  <c r="TD61" i="23" s="1"/>
  <c r="SW61" i="23" a="1"/>
  <c r="SW61" i="23" s="1"/>
  <c r="SO61" i="23" a="1"/>
  <c r="SO61" i="23" s="1"/>
  <c r="TX61" i="23" a="1"/>
  <c r="TX61" i="23" s="1"/>
  <c r="TQ61" i="23" a="1"/>
  <c r="TQ61" i="23" s="1"/>
  <c r="TJ61" i="23" a="1"/>
  <c r="TJ61" i="23" s="1"/>
  <c r="TC61" i="23" a="1"/>
  <c r="TC61" i="23" s="1"/>
  <c r="SV61" i="23" a="1"/>
  <c r="SV61" i="23" s="1"/>
  <c r="UE61" i="23" a="1"/>
  <c r="UE61" i="23" s="1"/>
  <c r="TW61" i="23" a="1"/>
  <c r="TW61" i="23" s="1"/>
  <c r="TP61" i="23" a="1"/>
  <c r="TP61" i="23" s="1"/>
  <c r="TI61" i="23" a="1"/>
  <c r="TI61" i="23" s="1"/>
  <c r="TB61" i="23" a="1"/>
  <c r="TB61" i="23" s="1"/>
  <c r="SU61" i="23" a="1"/>
  <c r="SU61" i="23" s="1"/>
  <c r="SN61" i="23" a="1"/>
  <c r="SN61" i="23" s="1"/>
  <c r="UD61" i="23" a="1"/>
  <c r="UD61" i="23" s="1"/>
  <c r="TV61" i="23" a="1"/>
  <c r="TV61" i="23" s="1"/>
  <c r="TH61" i="23" a="1"/>
  <c r="TH61" i="23" s="1"/>
  <c r="TA61" i="23" a="1"/>
  <c r="TA61" i="23" s="1"/>
  <c r="ST61" i="23" a="1"/>
  <c r="ST61" i="23" s="1"/>
  <c r="SM61" i="23" a="1"/>
  <c r="SM61" i="23" s="1"/>
  <c r="UJ61" i="23" a="1"/>
  <c r="UJ61" i="23" s="1"/>
  <c r="UC61" i="23" a="1"/>
  <c r="UC61" i="23" s="1"/>
  <c r="TU61" i="23" a="1"/>
  <c r="TU61" i="23" s="1"/>
  <c r="TO61" i="23" a="1"/>
  <c r="TO61" i="23" s="1"/>
  <c r="TG61" i="23" a="1"/>
  <c r="TG61" i="23" s="1"/>
  <c r="SZ61" i="23" a="1"/>
  <c r="SZ61" i="23" s="1"/>
  <c r="SS61" i="23" a="1"/>
  <c r="SS61" i="23" s="1"/>
  <c r="SL61" i="23" a="1"/>
  <c r="SL61" i="23" s="1"/>
  <c r="SR61" i="23" a="1"/>
  <c r="SR61" i="23" s="1"/>
  <c r="SK61" i="23" a="1"/>
  <c r="SK61" i="23" s="1"/>
  <c r="UI61" i="23" a="1"/>
  <c r="UI61" i="23" s="1"/>
  <c r="UB61" i="23" a="1"/>
  <c r="UB61" i="23" s="1"/>
  <c r="TN61" i="23" a="1"/>
  <c r="TN61" i="23" s="1"/>
  <c r="TF61" i="23" a="1"/>
  <c r="TF61" i="23" s="1"/>
  <c r="UI58" i="23" a="1"/>
  <c r="UI58" i="23" s="1"/>
  <c r="UD58" i="23" a="1"/>
  <c r="UD58" i="23" s="1"/>
  <c r="TR58" i="23" a="1"/>
  <c r="TR58" i="23" s="1"/>
  <c r="TL58" i="23" a="1"/>
  <c r="TL58" i="23" s="1"/>
  <c r="ST58" i="23" a="1"/>
  <c r="ST58" i="23" s="1"/>
  <c r="UC58" i="23" a="1"/>
  <c r="UC58" i="23" s="1"/>
  <c r="TW58" i="23" a="1"/>
  <c r="TW58" i="23" s="1"/>
  <c r="TQ58" i="23" a="1"/>
  <c r="TQ58" i="23" s="1"/>
  <c r="TF58" i="23" a="1"/>
  <c r="TF58" i="23" s="1"/>
  <c r="SZ58" i="23" a="1"/>
  <c r="SZ58" i="23" s="1"/>
  <c r="SS58" i="23" a="1"/>
  <c r="SS58" i="23" s="1"/>
  <c r="UH58" i="23" a="1"/>
  <c r="UH58" i="23" s="1"/>
  <c r="UB58" i="23" a="1"/>
  <c r="UB58" i="23" s="1"/>
  <c r="TP58" i="23" a="1"/>
  <c r="TP58" i="23" s="1"/>
  <c r="TK58" i="23" a="1"/>
  <c r="TK58" i="23" s="1"/>
  <c r="UG58" i="23" a="1"/>
  <c r="UG58" i="23" s="1"/>
  <c r="UA58" i="23" a="1"/>
  <c r="UA58" i="23" s="1"/>
  <c r="TV58" i="23" a="1"/>
  <c r="TV58" i="23" s="1"/>
  <c r="TJ58" i="23" a="1"/>
  <c r="TJ58" i="23" s="1"/>
  <c r="TD58" i="23" a="1"/>
  <c r="TD58" i="23" s="1"/>
  <c r="SY58" i="23" a="1"/>
  <c r="SY58" i="23" s="1"/>
  <c r="UF58" i="23" a="1"/>
  <c r="UF58" i="23" s="1"/>
  <c r="TY58" i="23" a="1"/>
  <c r="TY58" i="23" s="1"/>
  <c r="SW58" i="23" a="1"/>
  <c r="SW58" i="23" s="1"/>
  <c r="SQ58" i="23" a="1"/>
  <c r="SQ58" i="23" s="1"/>
  <c r="SK58" i="23" a="1"/>
  <c r="SK58" i="23" s="1"/>
  <c r="TT58" i="23" a="1"/>
  <c r="TT58" i="23" s="1"/>
  <c r="TZ58" i="23" a="1"/>
  <c r="TZ58" i="23" s="1"/>
  <c r="TH58" i="23" a="1"/>
  <c r="TH58" i="23" s="1"/>
  <c r="SV58" i="23" a="1"/>
  <c r="SV58" i="23" s="1"/>
  <c r="SN58" i="23" a="1"/>
  <c r="SN58" i="23" s="1"/>
  <c r="TX58" i="23" a="1"/>
  <c r="TX58" i="23" s="1"/>
  <c r="TG58" i="23" a="1"/>
  <c r="TG58" i="23" s="1"/>
  <c r="SU58" i="23" a="1"/>
  <c r="SU58" i="23" s="1"/>
  <c r="SM58" i="23" a="1"/>
  <c r="SM58" i="23" s="1"/>
  <c r="TU58" i="23" a="1"/>
  <c r="TU58" i="23" s="1"/>
  <c r="TE58" i="23" a="1"/>
  <c r="TE58" i="23" s="1"/>
  <c r="SL58" i="23" a="1"/>
  <c r="SL58" i="23" s="1"/>
  <c r="TS58" i="23" a="1"/>
  <c r="TS58" i="23" s="1"/>
  <c r="TC58" i="23" a="1"/>
  <c r="TC58" i="23" s="1"/>
  <c r="SR58" i="23" a="1"/>
  <c r="SR58" i="23" s="1"/>
  <c r="TO58" i="23" a="1"/>
  <c r="TO58" i="23" s="1"/>
  <c r="TB58" i="23" a="1"/>
  <c r="TB58" i="23" s="1"/>
  <c r="UJ58" i="23" a="1"/>
  <c r="UJ58" i="23" s="1"/>
  <c r="TN58" i="23" a="1"/>
  <c r="TN58" i="23" s="1"/>
  <c r="TA58" i="23" a="1"/>
  <c r="TA58" i="23" s="1"/>
  <c r="TM58" i="23" a="1"/>
  <c r="TM58" i="23" s="1"/>
  <c r="SP58" i="23" a="1"/>
  <c r="SP58" i="23" s="1"/>
  <c r="UE58" i="23" a="1"/>
  <c r="UE58" i="23" s="1"/>
  <c r="TI58" i="23" a="1"/>
  <c r="TI58" i="23" s="1"/>
  <c r="SX58" i="23" a="1"/>
  <c r="SX58" i="23" s="1"/>
  <c r="SO58" i="23" a="1"/>
  <c r="SO58" i="23" s="1"/>
  <c r="UD99" i="23" a="1"/>
  <c r="UD99" i="23" s="1"/>
  <c r="TV99" i="23" a="1"/>
  <c r="TV99" i="23" s="1"/>
  <c r="TP99" i="23" a="1"/>
  <c r="TP99" i="23" s="1"/>
  <c r="TH99" i="23" a="1"/>
  <c r="TH99" i="23" s="1"/>
  <c r="SZ99" i="23" a="1"/>
  <c r="SZ99" i="23" s="1"/>
  <c r="SR99" i="23" a="1"/>
  <c r="SR99" i="23" s="1"/>
  <c r="UC99" i="23" a="1"/>
  <c r="UC99" i="23" s="1"/>
  <c r="TO99" i="23" a="1"/>
  <c r="TO99" i="23" s="1"/>
  <c r="TG99" i="23" a="1"/>
  <c r="TG99" i="23" s="1"/>
  <c r="SY99" i="23" a="1"/>
  <c r="SY99" i="23" s="1"/>
  <c r="SQ99" i="23" a="1"/>
  <c r="SQ99" i="23" s="1"/>
  <c r="SK99" i="23" a="1"/>
  <c r="SK99" i="23" s="1"/>
  <c r="UJ99" i="23" a="1"/>
  <c r="UJ99" i="23" s="1"/>
  <c r="UB99" i="23" a="1"/>
  <c r="UB99" i="23" s="1"/>
  <c r="TU99" i="23" a="1"/>
  <c r="TU99" i="23" s="1"/>
  <c r="TN99" i="23" a="1"/>
  <c r="TN99" i="23" s="1"/>
  <c r="TF99" i="23" a="1"/>
  <c r="TF99" i="23" s="1"/>
  <c r="SX99" i="23" a="1"/>
  <c r="SX99" i="23" s="1"/>
  <c r="SP99" i="23" a="1"/>
  <c r="SP99" i="23" s="1"/>
  <c r="UI99" i="23" a="1"/>
  <c r="UI99" i="23" s="1"/>
  <c r="UA99" i="23" a="1"/>
  <c r="UA99" i="23" s="1"/>
  <c r="TT99" i="23" a="1"/>
  <c r="TT99" i="23" s="1"/>
  <c r="TM99" i="23" a="1"/>
  <c r="TM99" i="23" s="1"/>
  <c r="TE99" i="23" a="1"/>
  <c r="TE99" i="23" s="1"/>
  <c r="SW99" i="23" a="1"/>
  <c r="SW99" i="23" s="1"/>
  <c r="UH99" i="23" a="1"/>
  <c r="UH99" i="23" s="1"/>
  <c r="TZ99" i="23" a="1"/>
  <c r="TZ99" i="23" s="1"/>
  <c r="TS99" i="23" a="1"/>
  <c r="TS99" i="23" s="1"/>
  <c r="TL99" i="23" a="1"/>
  <c r="TL99" i="23" s="1"/>
  <c r="TD99" i="23" a="1"/>
  <c r="TD99" i="23" s="1"/>
  <c r="SV99" i="23" a="1"/>
  <c r="SV99" i="23" s="1"/>
  <c r="SO99" i="23" a="1"/>
  <c r="SO99" i="23" s="1"/>
  <c r="UG99" i="23" a="1"/>
  <c r="UG99" i="23" s="1"/>
  <c r="TY99" i="23" a="1"/>
  <c r="TY99" i="23" s="1"/>
  <c r="TR99" i="23" a="1"/>
  <c r="TR99" i="23" s="1"/>
  <c r="TK99" i="23" a="1"/>
  <c r="TK99" i="23" s="1"/>
  <c r="TC99" i="23" a="1"/>
  <c r="TC99" i="23" s="1"/>
  <c r="SU99" i="23" a="1"/>
  <c r="SU99" i="23" s="1"/>
  <c r="SN99" i="23" a="1"/>
  <c r="SN99" i="23" s="1"/>
  <c r="UF99" i="23" a="1"/>
  <c r="UF99" i="23" s="1"/>
  <c r="TX99" i="23" a="1"/>
  <c r="TX99" i="23" s="1"/>
  <c r="TJ99" i="23" a="1"/>
  <c r="TJ99" i="23" s="1"/>
  <c r="TB99" i="23" a="1"/>
  <c r="TB99" i="23" s="1"/>
  <c r="ST99" i="23" a="1"/>
  <c r="ST99" i="23" s="1"/>
  <c r="SM99" i="23" a="1"/>
  <c r="SM99" i="23" s="1"/>
  <c r="UE99" i="23" a="1"/>
  <c r="UE99" i="23" s="1"/>
  <c r="TW99" i="23" a="1"/>
  <c r="TW99" i="23" s="1"/>
  <c r="TQ99" i="23" a="1"/>
  <c r="TQ99" i="23" s="1"/>
  <c r="TI99" i="23" a="1"/>
  <c r="TI99" i="23" s="1"/>
  <c r="TA99" i="23" a="1"/>
  <c r="TA99" i="23" s="1"/>
  <c r="SS99" i="23" a="1"/>
  <c r="SS99" i="23" s="1"/>
  <c r="SL99" i="23" a="1"/>
  <c r="SL99" i="23" s="1"/>
  <c r="UE87" i="23" a="1"/>
  <c r="UE87" i="23" s="1"/>
  <c r="TX87" i="23" a="1"/>
  <c r="TX87" i="23" s="1"/>
  <c r="TQ87" i="23" a="1"/>
  <c r="TQ87" i="23" s="1"/>
  <c r="UD87" i="23" a="1"/>
  <c r="UD87" i="23" s="1"/>
  <c r="TW87" i="23" a="1"/>
  <c r="TW87" i="23" s="1"/>
  <c r="TP87" i="23" a="1"/>
  <c r="TP87" i="23" s="1"/>
  <c r="TB87" i="23" a="1"/>
  <c r="TB87" i="23" s="1"/>
  <c r="ST87" i="23" a="1"/>
  <c r="ST87" i="23" s="1"/>
  <c r="SN87" i="23" a="1"/>
  <c r="SN87" i="23" s="1"/>
  <c r="UJ87" i="23" a="1"/>
  <c r="UJ87" i="23" s="1"/>
  <c r="UC87" i="23" a="1"/>
  <c r="UC87" i="23" s="1"/>
  <c r="TV87" i="23" a="1"/>
  <c r="TV87" i="23" s="1"/>
  <c r="TO87" i="23" a="1"/>
  <c r="TO87" i="23" s="1"/>
  <c r="UB87" i="23" a="1"/>
  <c r="UB87" i="23" s="1"/>
  <c r="TU87" i="23" a="1"/>
  <c r="TU87" i="23" s="1"/>
  <c r="TN87" i="23" a="1"/>
  <c r="TN87" i="23" s="1"/>
  <c r="TG87" i="23" a="1"/>
  <c r="TG87" i="23" s="1"/>
  <c r="SZ87" i="23" a="1"/>
  <c r="SZ87" i="23" s="1"/>
  <c r="SM87" i="23" a="1"/>
  <c r="SM87" i="23" s="1"/>
  <c r="UI87" i="23" a="1"/>
  <c r="UI87" i="23" s="1"/>
  <c r="UA87" i="23" a="1"/>
  <c r="UA87" i="23" s="1"/>
  <c r="UH87" i="23" a="1"/>
  <c r="UH87" i="23" s="1"/>
  <c r="TZ87" i="23" a="1"/>
  <c r="TZ87" i="23" s="1"/>
  <c r="TL87" i="23" a="1"/>
  <c r="TL87" i="23" s="1"/>
  <c r="TE87" i="23" a="1"/>
  <c r="TE87" i="23" s="1"/>
  <c r="SX87" i="23" a="1"/>
  <c r="SX87" i="23" s="1"/>
  <c r="SQ87" i="23" a="1"/>
  <c r="SQ87" i="23" s="1"/>
  <c r="SK87" i="23" a="1"/>
  <c r="SK87" i="23" s="1"/>
  <c r="UG87" i="23" a="1"/>
  <c r="UG87" i="23" s="1"/>
  <c r="TY87" i="23" a="1"/>
  <c r="TY87" i="23" s="1"/>
  <c r="TT87" i="23" a="1"/>
  <c r="TT87" i="23" s="1"/>
  <c r="TF87" i="23" a="1"/>
  <c r="TF87" i="23" s="1"/>
  <c r="SU87" i="23" a="1"/>
  <c r="SU87" i="23" s="1"/>
  <c r="TS87" i="23" a="1"/>
  <c r="TS87" i="23" s="1"/>
  <c r="TD87" i="23" a="1"/>
  <c r="TD87" i="23" s="1"/>
  <c r="SS87" i="23" a="1"/>
  <c r="SS87" i="23" s="1"/>
  <c r="TR87" i="23" a="1"/>
  <c r="TR87" i="23" s="1"/>
  <c r="SR87" i="23" a="1"/>
  <c r="SR87" i="23" s="1"/>
  <c r="TM87" i="23" a="1"/>
  <c r="TM87" i="23" s="1"/>
  <c r="TC87" i="23" a="1"/>
  <c r="TC87" i="23" s="1"/>
  <c r="SP87" i="23" a="1"/>
  <c r="SP87" i="23" s="1"/>
  <c r="TK87" i="23" a="1"/>
  <c r="TK87" i="23" s="1"/>
  <c r="TA87" i="23" a="1"/>
  <c r="TA87" i="23" s="1"/>
  <c r="TJ87" i="23" a="1"/>
  <c r="TJ87" i="23" s="1"/>
  <c r="SY87" i="23" a="1"/>
  <c r="SY87" i="23" s="1"/>
  <c r="SO87" i="23" a="1"/>
  <c r="SO87" i="23" s="1"/>
  <c r="TH87" i="23" a="1"/>
  <c r="TH87" i="23" s="1"/>
  <c r="SV87" i="23" a="1"/>
  <c r="SV87" i="23" s="1"/>
  <c r="SL87" i="23" a="1"/>
  <c r="SL87" i="23" s="1"/>
  <c r="UF87" i="23" a="1"/>
  <c r="UF87" i="23" s="1"/>
  <c r="SW87" i="23" a="1"/>
  <c r="SW87" i="23" s="1"/>
  <c r="TI87" i="23" a="1"/>
  <c r="TI87" i="23" s="1"/>
  <c r="UD101" i="23" a="1"/>
  <c r="UD101" i="23" s="1"/>
  <c r="TW101" i="23" a="1"/>
  <c r="TW101" i="23" s="1"/>
  <c r="TO101" i="23" a="1"/>
  <c r="TO101" i="23" s="1"/>
  <c r="TI101" i="23" a="1"/>
  <c r="TI101" i="23" s="1"/>
  <c r="TA101" i="23" a="1"/>
  <c r="TA101" i="23" s="1"/>
  <c r="SL101" i="23" a="1"/>
  <c r="SL101" i="23" s="1"/>
  <c r="UC101" i="23" a="1"/>
  <c r="UC101" i="23" s="1"/>
  <c r="TV101" i="23" a="1"/>
  <c r="TV101" i="23" s="1"/>
  <c r="TN101" i="23" a="1"/>
  <c r="TN101" i="23" s="1"/>
  <c r="TH101" i="23" a="1"/>
  <c r="TH101" i="23" s="1"/>
  <c r="SZ101" i="23" a="1"/>
  <c r="SZ101" i="23" s="1"/>
  <c r="SS101" i="23" a="1"/>
  <c r="SS101" i="23" s="1"/>
  <c r="SK101" i="23" a="1"/>
  <c r="SK101" i="23" s="1"/>
  <c r="UJ101" i="23" a="1"/>
  <c r="UJ101" i="23" s="1"/>
  <c r="UB101" i="23" a="1"/>
  <c r="UB101" i="23" s="1"/>
  <c r="TU101" i="23" a="1"/>
  <c r="TU101" i="23" s="1"/>
  <c r="TG101" i="23" a="1"/>
  <c r="TG101" i="23" s="1"/>
  <c r="SY101" i="23" a="1"/>
  <c r="SY101" i="23" s="1"/>
  <c r="SR101" i="23" a="1"/>
  <c r="SR101" i="23" s="1"/>
  <c r="UI101" i="23" a="1"/>
  <c r="UI101" i="23" s="1"/>
  <c r="UA101" i="23" a="1"/>
  <c r="UA101" i="23" s="1"/>
  <c r="TT101" i="23" a="1"/>
  <c r="TT101" i="23" s="1"/>
  <c r="TM101" i="23" a="1"/>
  <c r="TM101" i="23" s="1"/>
  <c r="TF101" i="23" a="1"/>
  <c r="TF101" i="23" s="1"/>
  <c r="SX101" i="23" a="1"/>
  <c r="SX101" i="23" s="1"/>
  <c r="SQ101" i="23" a="1"/>
  <c r="SQ101" i="23" s="1"/>
  <c r="UH101" i="23" a="1"/>
  <c r="UH101" i="23" s="1"/>
  <c r="TZ101" i="23" a="1"/>
  <c r="TZ101" i="23" s="1"/>
  <c r="TS101" i="23" a="1"/>
  <c r="TS101" i="23" s="1"/>
  <c r="TL101" i="23" a="1"/>
  <c r="TL101" i="23" s="1"/>
  <c r="TE101" i="23" a="1"/>
  <c r="TE101" i="23" s="1"/>
  <c r="SW101" i="23" a="1"/>
  <c r="SW101" i="23" s="1"/>
  <c r="SP101" i="23" a="1"/>
  <c r="SP101" i="23" s="1"/>
  <c r="UG101" i="23" a="1"/>
  <c r="UG101" i="23" s="1"/>
  <c r="TR101" i="23" a="1"/>
  <c r="TR101" i="23" s="1"/>
  <c r="TK101" i="23" a="1"/>
  <c r="TK101" i="23" s="1"/>
  <c r="TD101" i="23" a="1"/>
  <c r="TD101" i="23" s="1"/>
  <c r="SV101" i="23" a="1"/>
  <c r="SV101" i="23" s="1"/>
  <c r="SO101" i="23" a="1"/>
  <c r="SO101" i="23" s="1"/>
  <c r="UF101" i="23" a="1"/>
  <c r="UF101" i="23" s="1"/>
  <c r="TY101" i="23" a="1"/>
  <c r="TY101" i="23" s="1"/>
  <c r="TQ101" i="23" a="1"/>
  <c r="TQ101" i="23" s="1"/>
  <c r="TJ101" i="23" a="1"/>
  <c r="TJ101" i="23" s="1"/>
  <c r="TC101" i="23" a="1"/>
  <c r="TC101" i="23" s="1"/>
  <c r="SU101" i="23" a="1"/>
  <c r="SU101" i="23" s="1"/>
  <c r="SN101" i="23" a="1"/>
  <c r="SN101" i="23" s="1"/>
  <c r="UE101" i="23" a="1"/>
  <c r="UE101" i="23" s="1"/>
  <c r="TX101" i="23" a="1"/>
  <c r="TX101" i="23" s="1"/>
  <c r="TP101" i="23" a="1"/>
  <c r="TP101" i="23" s="1"/>
  <c r="TB101" i="23" a="1"/>
  <c r="TB101" i="23" s="1"/>
  <c r="ST101" i="23" a="1"/>
  <c r="ST101" i="23" s="1"/>
  <c r="SM101" i="23" a="1"/>
  <c r="SM101" i="23" s="1"/>
  <c r="UG23" i="23" a="1"/>
  <c r="UG23" i="23" s="1"/>
  <c r="UA23" i="23" a="1"/>
  <c r="UA23" i="23" s="1"/>
  <c r="TU23" i="23" a="1"/>
  <c r="TU23" i="23" s="1"/>
  <c r="TB23" i="23" a="1"/>
  <c r="TB23" i="23" s="1"/>
  <c r="SV23" i="23" a="1"/>
  <c r="SV23" i="23" s="1"/>
  <c r="SP23" i="23" a="1"/>
  <c r="SP23" i="23" s="1"/>
  <c r="UF23" i="23" a="1"/>
  <c r="UF23" i="23" s="1"/>
  <c r="TT23" i="23" a="1"/>
  <c r="TT23" i="23" s="1"/>
  <c r="TN23" i="23" a="1"/>
  <c r="TN23" i="23" s="1"/>
  <c r="TH23" i="23" a="1"/>
  <c r="TH23" i="23" s="1"/>
  <c r="TA23" i="23" a="1"/>
  <c r="TA23" i="23" s="1"/>
  <c r="SU23" i="23" a="1"/>
  <c r="SU23" i="23" s="1"/>
  <c r="UE23" i="23" a="1"/>
  <c r="UE23" i="23" s="1"/>
  <c r="TZ23" i="23" a="1"/>
  <c r="TZ23" i="23" s="1"/>
  <c r="TS23" i="23" a="1"/>
  <c r="TS23" i="23" s="1"/>
  <c r="TM23" i="23" a="1"/>
  <c r="TM23" i="23" s="1"/>
  <c r="TG23" i="23" a="1"/>
  <c r="TG23" i="23" s="1"/>
  <c r="SZ23" i="23" a="1"/>
  <c r="SZ23" i="23" s="1"/>
  <c r="SO23" i="23" a="1"/>
  <c r="SO23" i="23" s="1"/>
  <c r="TY23" i="23" a="1"/>
  <c r="TY23" i="23" s="1"/>
  <c r="TR23" i="23" a="1"/>
  <c r="TR23" i="23" s="1"/>
  <c r="TF23" i="23" a="1"/>
  <c r="TF23" i="23" s="1"/>
  <c r="SY23" i="23" a="1"/>
  <c r="SY23" i="23" s="1"/>
  <c r="ST23" i="23" a="1"/>
  <c r="ST23" i="23" s="1"/>
  <c r="SN23" i="23" a="1"/>
  <c r="SN23" i="23" s="1"/>
  <c r="UD23" i="23" a="1"/>
  <c r="UD23" i="23" s="1"/>
  <c r="TX23" i="23" a="1"/>
  <c r="TX23" i="23" s="1"/>
  <c r="TL23" i="23" a="1"/>
  <c r="TL23" i="23" s="1"/>
  <c r="SS23" i="23" a="1"/>
  <c r="SS23" i="23" s="1"/>
  <c r="SM23" i="23" a="1"/>
  <c r="SM23" i="23" s="1"/>
  <c r="UJ23" i="23" a="1"/>
  <c r="UJ23" i="23" s="1"/>
  <c r="UC23" i="23" a="1"/>
  <c r="UC23" i="23" s="1"/>
  <c r="TW23" i="23" a="1"/>
  <c r="TW23" i="23" s="1"/>
  <c r="TQ23" i="23" a="1"/>
  <c r="TQ23" i="23" s="1"/>
  <c r="TK23" i="23" a="1"/>
  <c r="TK23" i="23" s="1"/>
  <c r="TE23" i="23" a="1"/>
  <c r="TE23" i="23" s="1"/>
  <c r="SX23" i="23" a="1"/>
  <c r="SX23" i="23" s="1"/>
  <c r="SR23" i="23" a="1"/>
  <c r="SR23" i="23" s="1"/>
  <c r="SL23" i="23" a="1"/>
  <c r="SL23" i="23" s="1"/>
  <c r="UH23" i="23" a="1"/>
  <c r="UH23" i="23" s="1"/>
  <c r="UB23" i="23" a="1"/>
  <c r="UB23" i="23" s="1"/>
  <c r="TO23" i="23" a="1"/>
  <c r="TO23" i="23" s="1"/>
  <c r="TI23" i="23" a="1"/>
  <c r="TI23" i="23" s="1"/>
  <c r="TC23" i="23" a="1"/>
  <c r="TC23" i="23" s="1"/>
  <c r="SK23" i="23" a="1"/>
  <c r="SK23" i="23" s="1"/>
  <c r="SW23" i="23" a="1"/>
  <c r="SW23" i="23" s="1"/>
  <c r="SQ23" i="23" a="1"/>
  <c r="SQ23" i="23" s="1"/>
  <c r="UI23" i="23" a="1"/>
  <c r="UI23" i="23" s="1"/>
  <c r="TV23" i="23" a="1"/>
  <c r="TV23" i="23" s="1"/>
  <c r="TP23" i="23" a="1"/>
  <c r="TP23" i="23" s="1"/>
  <c r="TJ23" i="23" a="1"/>
  <c r="TJ23" i="23" s="1"/>
  <c r="TD23" i="23" a="1"/>
  <c r="TD23" i="23" s="1"/>
  <c r="UH82" i="23" a="1"/>
  <c r="UH82" i="23" s="1"/>
  <c r="UB82" i="23" a="1"/>
  <c r="UB82" i="23" s="1"/>
  <c r="TV82" i="23" a="1"/>
  <c r="TV82" i="23" s="1"/>
  <c r="TJ82" i="23" a="1"/>
  <c r="TJ82" i="23" s="1"/>
  <c r="SZ82" i="23" a="1"/>
  <c r="SZ82" i="23" s="1"/>
  <c r="ST82" i="23" a="1"/>
  <c r="ST82" i="23" s="1"/>
  <c r="SO82" i="23" a="1"/>
  <c r="SO82" i="23" s="1"/>
  <c r="UG82" i="23" a="1"/>
  <c r="UG82" i="23" s="1"/>
  <c r="UA82" i="23" a="1"/>
  <c r="UA82" i="23" s="1"/>
  <c r="TZ82" i="23" a="1"/>
  <c r="TZ82" i="23" s="1"/>
  <c r="TT82" i="23" a="1"/>
  <c r="TT82" i="23" s="1"/>
  <c r="TI82" i="23" a="1"/>
  <c r="TI82" i="23" s="1"/>
  <c r="TD82" i="23" a="1"/>
  <c r="TD82" i="23" s="1"/>
  <c r="SY82" i="23" a="1"/>
  <c r="SY82" i="23" s="1"/>
  <c r="SS82" i="23" a="1"/>
  <c r="SS82" i="23" s="1"/>
  <c r="UF82" i="23" a="1"/>
  <c r="UF82" i="23" s="1"/>
  <c r="TO82" i="23" a="1"/>
  <c r="TO82" i="23" s="1"/>
  <c r="TC82" i="23" a="1"/>
  <c r="TC82" i="23" s="1"/>
  <c r="SX82" i="23" a="1"/>
  <c r="SX82" i="23" s="1"/>
  <c r="SM82" i="23" a="1"/>
  <c r="SM82" i="23" s="1"/>
  <c r="TY82" i="23" a="1"/>
  <c r="TY82" i="23" s="1"/>
  <c r="TS82" i="23" a="1"/>
  <c r="TS82" i="23" s="1"/>
  <c r="TN82" i="23" a="1"/>
  <c r="TN82" i="23" s="1"/>
  <c r="TH82" i="23" a="1"/>
  <c r="TH82" i="23" s="1"/>
  <c r="TB82" i="23" a="1"/>
  <c r="TB82" i="23" s="1"/>
  <c r="SW82" i="23" a="1"/>
  <c r="SW82" i="23" s="1"/>
  <c r="SR82" i="23" a="1"/>
  <c r="SR82" i="23" s="1"/>
  <c r="SL82" i="23" a="1"/>
  <c r="SL82" i="23" s="1"/>
  <c r="UI82" i="23" a="1"/>
  <c r="UI82" i="23" s="1"/>
  <c r="UC82" i="23" a="1"/>
  <c r="UC82" i="23" s="1"/>
  <c r="TW82" i="23" a="1"/>
  <c r="TW82" i="23" s="1"/>
  <c r="TQ82" i="23" a="1"/>
  <c r="TQ82" i="23" s="1"/>
  <c r="TK82" i="23" a="1"/>
  <c r="TK82" i="23" s="1"/>
  <c r="TF82" i="23" a="1"/>
  <c r="TF82" i="23" s="1"/>
  <c r="SU82" i="23" a="1"/>
  <c r="SU82" i="23" s="1"/>
  <c r="SP82" i="23" a="1"/>
  <c r="SP82" i="23" s="1"/>
  <c r="TU82" i="23" a="1"/>
  <c r="TU82" i="23" s="1"/>
  <c r="TG82" i="23" a="1"/>
  <c r="TG82" i="23" s="1"/>
  <c r="TR82" i="23" a="1"/>
  <c r="TR82" i="23" s="1"/>
  <c r="TE82" i="23" a="1"/>
  <c r="TE82" i="23" s="1"/>
  <c r="SQ82" i="23" a="1"/>
  <c r="SQ82" i="23" s="1"/>
  <c r="SN82" i="23" a="1"/>
  <c r="SN82" i="23" s="1"/>
  <c r="UJ82" i="23" a="1"/>
  <c r="UJ82" i="23" s="1"/>
  <c r="TP82" i="23" a="1"/>
  <c r="TP82" i="23" s="1"/>
  <c r="TA82" i="23" a="1"/>
  <c r="TA82" i="23" s="1"/>
  <c r="UE82" i="23" a="1"/>
  <c r="UE82" i="23" s="1"/>
  <c r="TM82" i="23" a="1"/>
  <c r="TM82" i="23" s="1"/>
  <c r="SK82" i="23" a="1"/>
  <c r="SK82" i="23" s="1"/>
  <c r="TX82" i="23" a="1"/>
  <c r="TX82" i="23" s="1"/>
  <c r="SV82" i="23" a="1"/>
  <c r="SV82" i="23" s="1"/>
  <c r="UD82" i="23" a="1"/>
  <c r="UD82" i="23" s="1"/>
  <c r="TL82" i="23" a="1"/>
  <c r="TL82" i="23" s="1"/>
  <c r="UC102" i="23" a="1"/>
  <c r="UC102" i="23" s="1"/>
  <c r="TV102" i="23" a="1"/>
  <c r="TV102" i="23" s="1"/>
  <c r="TO102" i="23" a="1"/>
  <c r="TO102" i="23" s="1"/>
  <c r="TG102" i="23" a="1"/>
  <c r="TG102" i="23" s="1"/>
  <c r="SZ102" i="23" a="1"/>
  <c r="SZ102" i="23" s="1"/>
  <c r="SS102" i="23" a="1"/>
  <c r="SS102" i="23" s="1"/>
  <c r="SL102" i="23" a="1"/>
  <c r="SL102" i="23" s="1"/>
  <c r="UJ102" i="23" a="1"/>
  <c r="UJ102" i="23" s="1"/>
  <c r="UB102" i="23" a="1"/>
  <c r="UB102" i="23" s="1"/>
  <c r="TN102" i="23" a="1"/>
  <c r="TN102" i="23" s="1"/>
  <c r="TF102" i="23" a="1"/>
  <c r="TF102" i="23" s="1"/>
  <c r="SY102" i="23" a="1"/>
  <c r="SY102" i="23" s="1"/>
  <c r="SR102" i="23" a="1"/>
  <c r="SR102" i="23" s="1"/>
  <c r="SK102" i="23" a="1"/>
  <c r="SK102" i="23" s="1"/>
  <c r="UI102" i="23" a="1"/>
  <c r="UI102" i="23" s="1"/>
  <c r="UA102" i="23" a="1"/>
  <c r="UA102" i="23" s="1"/>
  <c r="TU102" i="23" a="1"/>
  <c r="TU102" i="23" s="1"/>
  <c r="TM102" i="23" a="1"/>
  <c r="TM102" i="23" s="1"/>
  <c r="SX102" i="23" a="1"/>
  <c r="SX102" i="23" s="1"/>
  <c r="SQ102" i="23" a="1"/>
  <c r="SQ102" i="23" s="1"/>
  <c r="UH102" i="23" a="1"/>
  <c r="UH102" i="23" s="1"/>
  <c r="TZ102" i="23" a="1"/>
  <c r="TZ102" i="23" s="1"/>
  <c r="TT102" i="23" a="1"/>
  <c r="TT102" i="23" s="1"/>
  <c r="TL102" i="23" a="1"/>
  <c r="TL102" i="23" s="1"/>
  <c r="TE102" i="23" a="1"/>
  <c r="TE102" i="23" s="1"/>
  <c r="SW102" i="23" a="1"/>
  <c r="SW102" i="23" s="1"/>
  <c r="SP102" i="23" a="1"/>
  <c r="SP102" i="23" s="1"/>
  <c r="UG102" i="23" a="1"/>
  <c r="UG102" i="23" s="1"/>
  <c r="TS102" i="23" a="1"/>
  <c r="TS102" i="23" s="1"/>
  <c r="TK102" i="23" a="1"/>
  <c r="TK102" i="23" s="1"/>
  <c r="TD102" i="23" a="1"/>
  <c r="TD102" i="23" s="1"/>
  <c r="SV102" i="23" a="1"/>
  <c r="SV102" i="23" s="1"/>
  <c r="UF102" i="23" a="1"/>
  <c r="UF102" i="23" s="1"/>
  <c r="TY102" i="23" a="1"/>
  <c r="TY102" i="23" s="1"/>
  <c r="TR102" i="23" a="1"/>
  <c r="TR102" i="23" s="1"/>
  <c r="TJ102" i="23" a="1"/>
  <c r="TJ102" i="23" s="1"/>
  <c r="TC102" i="23" a="1"/>
  <c r="TC102" i="23" s="1"/>
  <c r="SU102" i="23" a="1"/>
  <c r="SU102" i="23" s="1"/>
  <c r="SO102" i="23" a="1"/>
  <c r="SO102" i="23" s="1"/>
  <c r="UE102" i="23" a="1"/>
  <c r="UE102" i="23" s="1"/>
  <c r="TX102" i="23" a="1"/>
  <c r="TX102" i="23" s="1"/>
  <c r="TQ102" i="23" a="1"/>
  <c r="TQ102" i="23" s="1"/>
  <c r="TI102" i="23" a="1"/>
  <c r="TI102" i="23" s="1"/>
  <c r="TB102" i="23" a="1"/>
  <c r="TB102" i="23" s="1"/>
  <c r="ST102" i="23" a="1"/>
  <c r="ST102" i="23" s="1"/>
  <c r="SN102" i="23" a="1"/>
  <c r="SN102" i="23" s="1"/>
  <c r="UD102" i="23" a="1"/>
  <c r="UD102" i="23" s="1"/>
  <c r="TW102" i="23" a="1"/>
  <c r="TW102" i="23" s="1"/>
  <c r="TP102" i="23" a="1"/>
  <c r="TP102" i="23" s="1"/>
  <c r="TH102" i="23" a="1"/>
  <c r="TH102" i="23" s="1"/>
  <c r="TA102" i="23" a="1"/>
  <c r="TA102" i="23" s="1"/>
  <c r="SM102" i="23" a="1"/>
  <c r="SM102" i="23" s="1"/>
  <c r="UE9" i="23" a="1"/>
  <c r="UE9" i="23" s="1"/>
  <c r="TY9" i="23" a="1"/>
  <c r="TY9" i="23" s="1"/>
  <c r="TR9" i="23" a="1"/>
  <c r="TR9" i="23" s="1"/>
  <c r="TL9" i="23" a="1"/>
  <c r="TL9" i="23" s="1"/>
  <c r="TE9" i="23" a="1"/>
  <c r="TE9" i="23" s="1"/>
  <c r="SX9" i="23" a="1"/>
  <c r="SX9" i="23" s="1"/>
  <c r="SQ9" i="23" a="1"/>
  <c r="SQ9" i="23" s="1"/>
  <c r="TX9" i="23" a="1"/>
  <c r="TX9" i="23" s="1"/>
  <c r="TQ9" i="23" a="1"/>
  <c r="TQ9" i="23" s="1"/>
  <c r="TK9" i="23" a="1"/>
  <c r="TK9" i="23" s="1"/>
  <c r="TD9" i="23" a="1"/>
  <c r="TD9" i="23" s="1"/>
  <c r="SW9" i="23" a="1"/>
  <c r="SW9" i="23" s="1"/>
  <c r="SP9" i="23" a="1"/>
  <c r="SP9" i="23" s="1"/>
  <c r="UD9" i="23" a="1"/>
  <c r="UD9" i="23" s="1"/>
  <c r="TW9" i="23" a="1"/>
  <c r="TW9" i="23" s="1"/>
  <c r="TP9" i="23" a="1"/>
  <c r="TP9" i="23" s="1"/>
  <c r="TJ9" i="23" a="1"/>
  <c r="TJ9" i="23" s="1"/>
  <c r="TC9" i="23" a="1"/>
  <c r="TC9" i="23" s="1"/>
  <c r="UJ9" i="23" a="1"/>
  <c r="UJ9" i="23" s="1"/>
  <c r="UC9" i="23" a="1"/>
  <c r="UC9" i="23" s="1"/>
  <c r="TV9" i="23" a="1"/>
  <c r="TV9" i="23" s="1"/>
  <c r="TO9" i="23" a="1"/>
  <c r="TO9" i="23" s="1"/>
  <c r="TI9" i="23" a="1"/>
  <c r="TI9" i="23" s="1"/>
  <c r="TB9" i="23" a="1"/>
  <c r="TB9" i="23" s="1"/>
  <c r="SV9" i="23" a="1"/>
  <c r="SV9" i="23" s="1"/>
  <c r="SO9" i="23" a="1"/>
  <c r="SO9" i="23" s="1"/>
  <c r="UI9" i="23" a="1"/>
  <c r="UI9" i="23" s="1"/>
  <c r="TH9" i="23" a="1"/>
  <c r="TH9" i="23" s="1"/>
  <c r="TA9" i="23" a="1"/>
  <c r="TA9" i="23" s="1"/>
  <c r="SU9" i="23" a="1"/>
  <c r="SU9" i="23" s="1"/>
  <c r="SN9" i="23" a="1"/>
  <c r="SN9" i="23" s="1"/>
  <c r="UH9" i="23" a="1"/>
  <c r="UH9" i="23" s="1"/>
  <c r="UB9" i="23" a="1"/>
  <c r="UB9" i="23" s="1"/>
  <c r="TU9" i="23" a="1"/>
  <c r="TU9" i="23" s="1"/>
  <c r="TN9" i="23" a="1"/>
  <c r="TN9" i="23" s="1"/>
  <c r="TG9" i="23" a="1"/>
  <c r="TG9" i="23" s="1"/>
  <c r="SZ9" i="23" a="1"/>
  <c r="SZ9" i="23" s="1"/>
  <c r="ST9" i="23" a="1"/>
  <c r="ST9" i="23" s="1"/>
  <c r="SM9" i="23" a="1"/>
  <c r="SM9" i="23" s="1"/>
  <c r="UG9" i="23" a="1"/>
  <c r="UG9" i="23" s="1"/>
  <c r="UA9" i="23" a="1"/>
  <c r="UA9" i="23" s="1"/>
  <c r="TT9" i="23" a="1"/>
  <c r="TT9" i="23" s="1"/>
  <c r="TM9" i="23" a="1"/>
  <c r="TM9" i="23" s="1"/>
  <c r="TF9" i="23" a="1"/>
  <c r="TF9" i="23" s="1"/>
  <c r="SY9" i="23" a="1"/>
  <c r="SY9" i="23" s="1"/>
  <c r="SS9" i="23" a="1"/>
  <c r="SS9" i="23" s="1"/>
  <c r="SL9" i="23" a="1"/>
  <c r="SL9" i="23" s="1"/>
  <c r="UF9" i="23" a="1"/>
  <c r="UF9" i="23" s="1"/>
  <c r="TZ9" i="23" a="1"/>
  <c r="TZ9" i="23" s="1"/>
  <c r="TS9" i="23" a="1"/>
  <c r="TS9" i="23" s="1"/>
  <c r="SR9" i="23" a="1"/>
  <c r="SR9" i="23" s="1"/>
  <c r="SK9" i="23" a="1"/>
  <c r="SK9" i="23" s="1"/>
  <c r="UI40" i="23" a="1"/>
  <c r="UI40" i="23" s="1"/>
  <c r="TW40" i="23" a="1"/>
  <c r="TW40" i="23" s="1"/>
  <c r="TK40" i="23" a="1"/>
  <c r="TK40" i="23" s="1"/>
  <c r="TF40" i="23" a="1"/>
  <c r="TF40" i="23" s="1"/>
  <c r="SY40" i="23" a="1"/>
  <c r="SY40" i="23" s="1"/>
  <c r="ST40" i="23" a="1"/>
  <c r="ST40" i="23" s="1"/>
  <c r="UB40" i="23" a="1"/>
  <c r="UB40" i="23" s="1"/>
  <c r="TP40" i="23" a="1"/>
  <c r="TP40" i="23" s="1"/>
  <c r="TJ40" i="23" a="1"/>
  <c r="TJ40" i="23" s="1"/>
  <c r="TD40" i="23" a="1"/>
  <c r="TD40" i="23" s="1"/>
  <c r="SX40" i="23" a="1"/>
  <c r="SX40" i="23" s="1"/>
  <c r="SM40" i="23" a="1"/>
  <c r="SM40" i="23" s="1"/>
  <c r="UG40" i="23" a="1"/>
  <c r="UG40" i="23" s="1"/>
  <c r="UA40" i="23" a="1"/>
  <c r="UA40" i="23" s="1"/>
  <c r="TU40" i="23" a="1"/>
  <c r="TU40" i="23" s="1"/>
  <c r="UE40" i="23" a="1"/>
  <c r="UE40" i="23" s="1"/>
  <c r="TY40" i="23" a="1"/>
  <c r="TY40" i="23" s="1"/>
  <c r="TT40" i="23" a="1"/>
  <c r="TT40" i="23" s="1"/>
  <c r="TM40" i="23" a="1"/>
  <c r="TM40" i="23" s="1"/>
  <c r="TH40" i="23" a="1"/>
  <c r="TH40" i="23" s="1"/>
  <c r="SV40" i="23" a="1"/>
  <c r="SV40" i="23" s="1"/>
  <c r="SP40" i="23" a="1"/>
  <c r="SP40" i="23" s="1"/>
  <c r="SK40" i="23" a="1"/>
  <c r="SK40" i="23" s="1"/>
  <c r="UJ40" i="23" a="1"/>
  <c r="UJ40" i="23" s="1"/>
  <c r="UD40" i="23" a="1"/>
  <c r="UD40" i="23" s="1"/>
  <c r="TX40" i="23" a="1"/>
  <c r="TX40" i="23" s="1"/>
  <c r="TR40" i="23" a="1"/>
  <c r="TR40" i="23" s="1"/>
  <c r="TL40" i="23" a="1"/>
  <c r="TL40" i="23" s="1"/>
  <c r="SZ40" i="23" a="1"/>
  <c r="SZ40" i="23" s="1"/>
  <c r="SO40" i="23" a="1"/>
  <c r="SO40" i="23" s="1"/>
  <c r="TV40" i="23" a="1"/>
  <c r="TV40" i="23" s="1"/>
  <c r="TI40" i="23" a="1"/>
  <c r="TI40" i="23" s="1"/>
  <c r="SL40" i="23" a="1"/>
  <c r="SL40" i="23" s="1"/>
  <c r="SW40" i="23" a="1"/>
  <c r="SW40" i="23" s="1"/>
  <c r="UH40" i="23" a="1"/>
  <c r="UH40" i="23" s="1"/>
  <c r="TS40" i="23" a="1"/>
  <c r="TS40" i="23" s="1"/>
  <c r="TG40" i="23" a="1"/>
  <c r="TG40" i="23" s="1"/>
  <c r="SU40" i="23" a="1"/>
  <c r="SU40" i="23" s="1"/>
  <c r="UF40" i="23" a="1"/>
  <c r="UF40" i="23" s="1"/>
  <c r="TQ40" i="23" a="1"/>
  <c r="TQ40" i="23" s="1"/>
  <c r="TE40" i="23" a="1"/>
  <c r="TE40" i="23" s="1"/>
  <c r="SS40" i="23" a="1"/>
  <c r="SS40" i="23" s="1"/>
  <c r="TO40" i="23" a="1"/>
  <c r="TO40" i="23" s="1"/>
  <c r="TC40" i="23" a="1"/>
  <c r="TC40" i="23" s="1"/>
  <c r="SR40" i="23" a="1"/>
  <c r="SR40" i="23" s="1"/>
  <c r="UC40" i="23" a="1"/>
  <c r="UC40" i="23" s="1"/>
  <c r="TN40" i="23" a="1"/>
  <c r="TN40" i="23" s="1"/>
  <c r="TB40" i="23" a="1"/>
  <c r="TB40" i="23" s="1"/>
  <c r="SQ40" i="23" a="1"/>
  <c r="SQ40" i="23" s="1"/>
  <c r="TZ40" i="23" a="1"/>
  <c r="TZ40" i="23" s="1"/>
  <c r="TA40" i="23" a="1"/>
  <c r="TA40" i="23" s="1"/>
  <c r="SN40" i="23" a="1"/>
  <c r="SN40" i="23" s="1"/>
  <c r="UI35" i="23" a="1"/>
  <c r="UI35" i="23" s="1"/>
  <c r="UD35" i="23" a="1"/>
  <c r="UD35" i="23" s="1"/>
  <c r="TY35" i="23" a="1"/>
  <c r="TY35" i="23" s="1"/>
  <c r="TS35" i="23" a="1"/>
  <c r="TS35" i="23" s="1"/>
  <c r="TN35" i="23" a="1"/>
  <c r="TN35" i="23" s="1"/>
  <c r="SW35" i="23" a="1"/>
  <c r="SW35" i="23" s="1"/>
  <c r="SQ35" i="23" a="1"/>
  <c r="SQ35" i="23" s="1"/>
  <c r="SK35" i="23" a="1"/>
  <c r="SK35" i="23" s="1"/>
  <c r="UC35" i="23" a="1"/>
  <c r="UC35" i="23" s="1"/>
  <c r="TX35" i="23" a="1"/>
  <c r="TX35" i="23" s="1"/>
  <c r="TM35" i="23" a="1"/>
  <c r="TM35" i="23" s="1"/>
  <c r="TG35" i="23" a="1"/>
  <c r="TG35" i="23" s="1"/>
  <c r="TB35" i="23" a="1"/>
  <c r="TB35" i="23" s="1"/>
  <c r="SV35" i="23" a="1"/>
  <c r="SV35" i="23" s="1"/>
  <c r="SP35" i="23" a="1"/>
  <c r="SP35" i="23" s="1"/>
  <c r="UH35" i="23" a="1"/>
  <c r="UH35" i="23" s="1"/>
  <c r="TR35" i="23" a="1"/>
  <c r="TR35" i="23" s="1"/>
  <c r="TL35" i="23" a="1"/>
  <c r="TL35" i="23" s="1"/>
  <c r="TF35" i="23" a="1"/>
  <c r="TF35" i="23" s="1"/>
  <c r="TA35" i="23" a="1"/>
  <c r="TA35" i="23" s="1"/>
  <c r="SO35" i="23" a="1"/>
  <c r="SO35" i="23" s="1"/>
  <c r="UB35" i="23" a="1"/>
  <c r="UB35" i="23" s="1"/>
  <c r="TW35" i="23" a="1"/>
  <c r="TW35" i="23" s="1"/>
  <c r="TQ35" i="23" a="1"/>
  <c r="TQ35" i="23" s="1"/>
  <c r="TE35" i="23" a="1"/>
  <c r="TE35" i="23" s="1"/>
  <c r="SU35" i="23" a="1"/>
  <c r="SU35" i="23" s="1"/>
  <c r="UG35" i="23" a="1"/>
  <c r="UG35" i="23" s="1"/>
  <c r="TV35" i="23" a="1"/>
  <c r="TV35" i="23" s="1"/>
  <c r="TK35" i="23" a="1"/>
  <c r="TK35" i="23" s="1"/>
  <c r="SZ35" i="23" a="1"/>
  <c r="SZ35" i="23" s="1"/>
  <c r="ST35" i="23" a="1"/>
  <c r="ST35" i="23" s="1"/>
  <c r="SN35" i="23" a="1"/>
  <c r="SN35" i="23" s="1"/>
  <c r="UF35" i="23" a="1"/>
  <c r="UF35" i="23" s="1"/>
  <c r="UA35" i="23" a="1"/>
  <c r="UA35" i="23" s="1"/>
  <c r="TU35" i="23" a="1"/>
  <c r="TU35" i="23" s="1"/>
  <c r="TP35" i="23" a="1"/>
  <c r="TP35" i="23" s="1"/>
  <c r="TJ35" i="23" a="1"/>
  <c r="TJ35" i="23" s="1"/>
  <c r="TD35" i="23" a="1"/>
  <c r="TD35" i="23" s="1"/>
  <c r="SY35" i="23" a="1"/>
  <c r="SY35" i="23" s="1"/>
  <c r="SS35" i="23" a="1"/>
  <c r="SS35" i="23" s="1"/>
  <c r="SM35" i="23" a="1"/>
  <c r="SM35" i="23" s="1"/>
  <c r="UE35" i="23" a="1"/>
  <c r="UE35" i="23" s="1"/>
  <c r="TO35" i="23" a="1"/>
  <c r="TO35" i="23" s="1"/>
  <c r="TI35" i="23" a="1"/>
  <c r="TI35" i="23" s="1"/>
  <c r="SR35" i="23" a="1"/>
  <c r="SR35" i="23" s="1"/>
  <c r="UJ35" i="23" a="1"/>
  <c r="UJ35" i="23" s="1"/>
  <c r="TZ35" i="23" a="1"/>
  <c r="TZ35" i="23" s="1"/>
  <c r="TT35" i="23" a="1"/>
  <c r="TT35" i="23" s="1"/>
  <c r="TH35" i="23" a="1"/>
  <c r="TH35" i="23" s="1"/>
  <c r="TC35" i="23" a="1"/>
  <c r="TC35" i="23" s="1"/>
  <c r="SX35" i="23" a="1"/>
  <c r="SX35" i="23" s="1"/>
  <c r="SL35" i="23" a="1"/>
  <c r="SL35" i="23" s="1"/>
  <c r="UD59" i="23" a="1"/>
  <c r="UD59" i="23" s="1"/>
  <c r="TX59" i="23" a="1"/>
  <c r="TX59" i="23" s="1"/>
  <c r="TF59" i="23" a="1"/>
  <c r="TF59" i="23" s="1"/>
  <c r="TA59" i="23" a="1"/>
  <c r="TA59" i="23" s="1"/>
  <c r="SU59" i="23" a="1"/>
  <c r="SU59" i="23" s="1"/>
  <c r="SO59" i="23" a="1"/>
  <c r="SO59" i="23" s="1"/>
  <c r="UI59" i="23" a="1"/>
  <c r="UI59" i="23" s="1"/>
  <c r="UC59" i="23" a="1"/>
  <c r="UC59" i="23" s="1"/>
  <c r="TR59" i="23" a="1"/>
  <c r="TR59" i="23" s="1"/>
  <c r="TL59" i="23" a="1"/>
  <c r="TL59" i="23" s="1"/>
  <c r="TE59" i="23" a="1"/>
  <c r="TE59" i="23" s="1"/>
  <c r="UB59" i="23" a="1"/>
  <c r="UB59" i="23" s="1"/>
  <c r="TW59" i="23" a="1"/>
  <c r="TW59" i="23" s="1"/>
  <c r="TQ59" i="23" a="1"/>
  <c r="TQ59" i="23" s="1"/>
  <c r="SZ59" i="23" a="1"/>
  <c r="SZ59" i="23" s="1"/>
  <c r="ST59" i="23" a="1"/>
  <c r="ST59" i="23" s="1"/>
  <c r="SN59" i="23" a="1"/>
  <c r="SN59" i="23" s="1"/>
  <c r="UH59" i="23" a="1"/>
  <c r="UH59" i="23" s="1"/>
  <c r="TV59" i="23" a="1"/>
  <c r="TV59" i="23" s="1"/>
  <c r="TP59" i="23" a="1"/>
  <c r="TP59" i="23" s="1"/>
  <c r="TK59" i="23" a="1"/>
  <c r="TK59" i="23" s="1"/>
  <c r="TD59" i="23" a="1"/>
  <c r="TD59" i="23" s="1"/>
  <c r="SY59" i="23" a="1"/>
  <c r="SY59" i="23" s="1"/>
  <c r="SS59" i="23" a="1"/>
  <c r="SS59" i="23" s="1"/>
  <c r="SM59" i="23" a="1"/>
  <c r="SM59" i="23" s="1"/>
  <c r="UG59" i="23" a="1"/>
  <c r="UG59" i="23" s="1"/>
  <c r="UA59" i="23" a="1"/>
  <c r="UA59" i="23" s="1"/>
  <c r="TU59" i="23" a="1"/>
  <c r="TU59" i="23" s="1"/>
  <c r="TO59" i="23" a="1"/>
  <c r="TO59" i="23" s="1"/>
  <c r="TJ59" i="23" a="1"/>
  <c r="TJ59" i="23" s="1"/>
  <c r="SX59" i="23" a="1"/>
  <c r="SX59" i="23" s="1"/>
  <c r="SR59" i="23" a="1"/>
  <c r="SR59" i="23" s="1"/>
  <c r="TI59" i="23" a="1"/>
  <c r="TI59" i="23" s="1"/>
  <c r="TC59" i="23" a="1"/>
  <c r="TC59" i="23" s="1"/>
  <c r="SW59" i="23" a="1"/>
  <c r="SW59" i="23" s="1"/>
  <c r="SL59" i="23" a="1"/>
  <c r="SL59" i="23" s="1"/>
  <c r="UF59" i="23" a="1"/>
  <c r="UF59" i="23" s="1"/>
  <c r="TZ59" i="23" a="1"/>
  <c r="TZ59" i="23" s="1"/>
  <c r="TT59" i="23" a="1"/>
  <c r="TT59" i="23" s="1"/>
  <c r="TN59" i="23" a="1"/>
  <c r="TN59" i="23" s="1"/>
  <c r="TH59" i="23" a="1"/>
  <c r="TH59" i="23" s="1"/>
  <c r="SV59" i="23" a="1"/>
  <c r="SV59" i="23" s="1"/>
  <c r="SQ59" i="23" a="1"/>
  <c r="SQ59" i="23" s="1"/>
  <c r="SK59" i="23" a="1"/>
  <c r="SK59" i="23" s="1"/>
  <c r="TG59" i="23" a="1"/>
  <c r="TG59" i="23" s="1"/>
  <c r="TB59" i="23" a="1"/>
  <c r="TB59" i="23" s="1"/>
  <c r="UJ59" i="23" a="1"/>
  <c r="UJ59" i="23" s="1"/>
  <c r="SP59" i="23" a="1"/>
  <c r="SP59" i="23" s="1"/>
  <c r="UE59" i="23" a="1"/>
  <c r="UE59" i="23" s="1"/>
  <c r="TY59" i="23" a="1"/>
  <c r="TY59" i="23" s="1"/>
  <c r="TS59" i="23" a="1"/>
  <c r="TS59" i="23" s="1"/>
  <c r="TM59" i="23" a="1"/>
  <c r="TM59" i="23" s="1"/>
  <c r="UE36" i="23" a="1"/>
  <c r="UE36" i="23" s="1"/>
  <c r="TZ36" i="23" a="1"/>
  <c r="TZ36" i="23" s="1"/>
  <c r="TT36" i="23" a="1"/>
  <c r="TT36" i="23" s="1"/>
  <c r="TN36" i="23" a="1"/>
  <c r="TN36" i="23" s="1"/>
  <c r="TB36" i="23" a="1"/>
  <c r="TB36" i="23" s="1"/>
  <c r="SU36" i="23" a="1"/>
  <c r="SU36" i="23" s="1"/>
  <c r="UD36" i="23" a="1"/>
  <c r="UD36" i="23" s="1"/>
  <c r="TY36" i="23" a="1"/>
  <c r="TY36" i="23" s="1"/>
  <c r="TS36" i="23" a="1"/>
  <c r="TS36" i="23" s="1"/>
  <c r="TH36" i="23" a="1"/>
  <c r="TH36" i="23" s="1"/>
  <c r="TA36" i="23" a="1"/>
  <c r="TA36" i="23" s="1"/>
  <c r="SN36" i="23" a="1"/>
  <c r="SN36" i="23" s="1"/>
  <c r="UJ36" i="23" a="1"/>
  <c r="UJ36" i="23" s="1"/>
  <c r="TR36" i="23" a="1"/>
  <c r="TR36" i="23" s="1"/>
  <c r="TM36" i="23" a="1"/>
  <c r="TM36" i="23" s="1"/>
  <c r="TG36" i="23" a="1"/>
  <c r="TG36" i="23" s="1"/>
  <c r="SZ36" i="23" a="1"/>
  <c r="SZ36" i="23" s="1"/>
  <c r="ST36" i="23" a="1"/>
  <c r="ST36" i="23" s="1"/>
  <c r="SM36" i="23" a="1"/>
  <c r="SM36" i="23" s="1"/>
  <c r="UI36" i="23" a="1"/>
  <c r="UI36" i="23" s="1"/>
  <c r="UC36" i="23" a="1"/>
  <c r="UC36" i="23" s="1"/>
  <c r="TX36" i="23" a="1"/>
  <c r="TX36" i="23" s="1"/>
  <c r="TL36" i="23" a="1"/>
  <c r="TL36" i="23" s="1"/>
  <c r="TF36" i="23" a="1"/>
  <c r="TF36" i="23" s="1"/>
  <c r="SY36" i="23" a="1"/>
  <c r="SY36" i="23" s="1"/>
  <c r="SS36" i="23" a="1"/>
  <c r="SS36" i="23" s="1"/>
  <c r="SL36" i="23" a="1"/>
  <c r="SL36" i="23" s="1"/>
  <c r="UH36" i="23" a="1"/>
  <c r="UH36" i="23" s="1"/>
  <c r="TW36" i="23" a="1"/>
  <c r="TW36" i="23" s="1"/>
  <c r="TQ36" i="23" a="1"/>
  <c r="TQ36" i="23" s="1"/>
  <c r="TK36" i="23" a="1"/>
  <c r="TK36" i="23" s="1"/>
  <c r="SX36" i="23" a="1"/>
  <c r="SX36" i="23" s="1"/>
  <c r="SR36" i="23" a="1"/>
  <c r="SR36" i="23" s="1"/>
  <c r="UB36" i="23" a="1"/>
  <c r="UB36" i="23" s="1"/>
  <c r="TP36" i="23" a="1"/>
  <c r="TP36" i="23" s="1"/>
  <c r="TE36" i="23" a="1"/>
  <c r="TE36" i="23" s="1"/>
  <c r="SW36" i="23" a="1"/>
  <c r="SW36" i="23" s="1"/>
  <c r="SQ36" i="23" a="1"/>
  <c r="SQ36" i="23" s="1"/>
  <c r="SK36" i="23" a="1"/>
  <c r="SK36" i="23" s="1"/>
  <c r="UG36" i="23" a="1"/>
  <c r="UG36" i="23" s="1"/>
  <c r="UA36" i="23" a="1"/>
  <c r="UA36" i="23" s="1"/>
  <c r="TV36" i="23" a="1"/>
  <c r="TV36" i="23" s="1"/>
  <c r="TO36" i="23" a="1"/>
  <c r="TO36" i="23" s="1"/>
  <c r="TJ36" i="23" a="1"/>
  <c r="TJ36" i="23" s="1"/>
  <c r="TD36" i="23" a="1"/>
  <c r="TD36" i="23" s="1"/>
  <c r="SP36" i="23" a="1"/>
  <c r="SP36" i="23" s="1"/>
  <c r="UF36" i="23" a="1"/>
  <c r="UF36" i="23" s="1"/>
  <c r="TU36" i="23" a="1"/>
  <c r="TU36" i="23" s="1"/>
  <c r="TI36" i="23" a="1"/>
  <c r="TI36" i="23" s="1"/>
  <c r="TC36" i="23" a="1"/>
  <c r="TC36" i="23" s="1"/>
  <c r="SV36" i="23" a="1"/>
  <c r="SV36" i="23" s="1"/>
  <c r="SO36" i="23" a="1"/>
  <c r="SO36" i="23" s="1"/>
  <c r="UF51" i="23" a="1"/>
  <c r="UF51" i="23" s="1"/>
  <c r="TN51" i="23" a="1"/>
  <c r="TN51" i="23" s="1"/>
  <c r="TI51" i="23" a="1"/>
  <c r="TI51" i="23" s="1"/>
  <c r="TC51" i="23" a="1"/>
  <c r="TC51" i="23" s="1"/>
  <c r="SV51" i="23" a="1"/>
  <c r="SV51" i="23" s="1"/>
  <c r="SO51" i="23" a="1"/>
  <c r="SO51" i="23" s="1"/>
  <c r="UE51" i="23" a="1"/>
  <c r="UE51" i="23" s="1"/>
  <c r="TZ51" i="23" a="1"/>
  <c r="TZ51" i="23" s="1"/>
  <c r="TT51" i="23" a="1"/>
  <c r="TT51" i="23" s="1"/>
  <c r="TM51" i="23" a="1"/>
  <c r="TM51" i="23" s="1"/>
  <c r="TH51" i="23" a="1"/>
  <c r="TH51" i="23" s="1"/>
  <c r="UJ51" i="23" a="1"/>
  <c r="UJ51" i="23" s="1"/>
  <c r="UD51" i="23" a="1"/>
  <c r="UD51" i="23" s="1"/>
  <c r="TY51" i="23" a="1"/>
  <c r="TY51" i="23" s="1"/>
  <c r="TS51" i="23" a="1"/>
  <c r="TS51" i="23" s="1"/>
  <c r="TB51" i="23" a="1"/>
  <c r="TB51" i="23" s="1"/>
  <c r="SU51" i="23" a="1"/>
  <c r="SU51" i="23" s="1"/>
  <c r="SN51" i="23" a="1"/>
  <c r="SN51" i="23" s="1"/>
  <c r="UC51" i="23" a="1"/>
  <c r="UC51" i="23" s="1"/>
  <c r="TX51" i="23" a="1"/>
  <c r="TX51" i="23" s="1"/>
  <c r="TL51" i="23" a="1"/>
  <c r="TL51" i="23" s="1"/>
  <c r="TG51" i="23" a="1"/>
  <c r="TG51" i="23" s="1"/>
  <c r="TA51" i="23" a="1"/>
  <c r="TA51" i="23" s="1"/>
  <c r="ST51" i="23" a="1"/>
  <c r="ST51" i="23" s="1"/>
  <c r="SM51" i="23" a="1"/>
  <c r="SM51" i="23" s="1"/>
  <c r="UI51" i="23" a="1"/>
  <c r="UI51" i="23" s="1"/>
  <c r="TR51" i="23" a="1"/>
  <c r="TR51" i="23" s="1"/>
  <c r="TF51" i="23" a="1"/>
  <c r="TF51" i="23" s="1"/>
  <c r="SZ51" i="23" a="1"/>
  <c r="SZ51" i="23" s="1"/>
  <c r="SS51" i="23" a="1"/>
  <c r="SS51" i="23" s="1"/>
  <c r="UB51" i="23" a="1"/>
  <c r="UB51" i="23" s="1"/>
  <c r="TW51" i="23" a="1"/>
  <c r="TW51" i="23" s="1"/>
  <c r="TQ51" i="23" a="1"/>
  <c r="TQ51" i="23" s="1"/>
  <c r="TK51" i="23" a="1"/>
  <c r="TK51" i="23" s="1"/>
  <c r="TE51" i="23" a="1"/>
  <c r="TE51" i="23" s="1"/>
  <c r="SY51" i="23" a="1"/>
  <c r="SY51" i="23" s="1"/>
  <c r="SR51" i="23" a="1"/>
  <c r="SR51" i="23" s="1"/>
  <c r="SL51" i="23" a="1"/>
  <c r="SL51" i="23" s="1"/>
  <c r="UH51" i="23" a="1"/>
  <c r="UH51" i="23" s="1"/>
  <c r="TV51" i="23" a="1"/>
  <c r="TV51" i="23" s="1"/>
  <c r="TP51" i="23" a="1"/>
  <c r="TP51" i="23" s="1"/>
  <c r="SX51" i="23" a="1"/>
  <c r="SX51" i="23" s="1"/>
  <c r="SQ51" i="23" a="1"/>
  <c r="SQ51" i="23" s="1"/>
  <c r="SK51" i="23" a="1"/>
  <c r="SK51" i="23" s="1"/>
  <c r="SW51" i="23" a="1"/>
  <c r="SW51" i="23" s="1"/>
  <c r="SP51" i="23" a="1"/>
  <c r="SP51" i="23" s="1"/>
  <c r="UG51" i="23" a="1"/>
  <c r="UG51" i="23" s="1"/>
  <c r="UA51" i="23" a="1"/>
  <c r="UA51" i="23" s="1"/>
  <c r="TU51" i="23" a="1"/>
  <c r="TU51" i="23" s="1"/>
  <c r="TO51" i="23" a="1"/>
  <c r="TO51" i="23" s="1"/>
  <c r="TJ51" i="23" a="1"/>
  <c r="TJ51" i="23" s="1"/>
  <c r="TD51" i="23" a="1"/>
  <c r="TD51" i="23" s="1"/>
  <c r="TX75" i="23" a="1"/>
  <c r="TX75" i="23" s="1"/>
  <c r="TR75" i="23" a="1"/>
  <c r="TR75" i="23" s="1"/>
  <c r="TL75" i="23" a="1"/>
  <c r="TL75" i="23" s="1"/>
  <c r="SZ75" i="23" a="1"/>
  <c r="SZ75" i="23" s="1"/>
  <c r="SU75" i="23" a="1"/>
  <c r="SU75" i="23" s="1"/>
  <c r="SO75" i="23" a="1"/>
  <c r="SO75" i="23" s="1"/>
  <c r="UI75" i="23" a="1"/>
  <c r="UI75" i="23" s="1"/>
  <c r="UC75" i="23" a="1"/>
  <c r="UC75" i="23" s="1"/>
  <c r="TW75" i="23" a="1"/>
  <c r="TW75" i="23" s="1"/>
  <c r="TK75" i="23" a="1"/>
  <c r="TK75" i="23" s="1"/>
  <c r="TF75" i="23" a="1"/>
  <c r="TF75" i="23" s="1"/>
  <c r="SY75" i="23" a="1"/>
  <c r="SY75" i="23" s="1"/>
  <c r="SN75" i="23" a="1"/>
  <c r="SN75" i="23" s="1"/>
  <c r="UH75" i="23" a="1"/>
  <c r="UH75" i="23" s="1"/>
  <c r="UB75" i="23" a="1"/>
  <c r="UB75" i="23" s="1"/>
  <c r="TV75" i="23" a="1"/>
  <c r="TV75" i="23" s="1"/>
  <c r="TQ75" i="23" a="1"/>
  <c r="TQ75" i="23" s="1"/>
  <c r="TJ75" i="23" a="1"/>
  <c r="TJ75" i="23" s="1"/>
  <c r="TE75" i="23" a="1"/>
  <c r="TE75" i="23" s="1"/>
  <c r="ST75" i="23" a="1"/>
  <c r="ST75" i="23" s="1"/>
  <c r="SM75" i="23" a="1"/>
  <c r="SM75" i="23" s="1"/>
  <c r="UG75" i="23" a="1"/>
  <c r="UG75" i="23" s="1"/>
  <c r="TP75" i="23" a="1"/>
  <c r="TP75" i="23" s="1"/>
  <c r="TD75" i="23" a="1"/>
  <c r="TD75" i="23" s="1"/>
  <c r="SX75" i="23" a="1"/>
  <c r="SX75" i="23" s="1"/>
  <c r="SS75" i="23" a="1"/>
  <c r="SS75" i="23" s="1"/>
  <c r="UF75" i="23" a="1"/>
  <c r="UF75" i="23" s="1"/>
  <c r="UA75" i="23" a="1"/>
  <c r="UA75" i="23" s="1"/>
  <c r="TU75" i="23" a="1"/>
  <c r="TU75" i="23" s="1"/>
  <c r="TI75" i="23" a="1"/>
  <c r="TI75" i="23" s="1"/>
  <c r="SR75" i="23" a="1"/>
  <c r="SR75" i="23" s="1"/>
  <c r="SL75" i="23" a="1"/>
  <c r="SL75" i="23" s="1"/>
  <c r="UE75" i="23" a="1"/>
  <c r="UE75" i="23" s="1"/>
  <c r="TT75" i="23" a="1"/>
  <c r="TT75" i="23" s="1"/>
  <c r="TO75" i="23" a="1"/>
  <c r="TO75" i="23" s="1"/>
  <c r="TH75" i="23" a="1"/>
  <c r="TH75" i="23" s="1"/>
  <c r="TC75" i="23" a="1"/>
  <c r="TC75" i="23" s="1"/>
  <c r="SW75" i="23" a="1"/>
  <c r="SW75" i="23" s="1"/>
  <c r="SQ75" i="23" a="1"/>
  <c r="SQ75" i="23" s="1"/>
  <c r="UJ75" i="23" a="1"/>
  <c r="UJ75" i="23" s="1"/>
  <c r="UD75" i="23" a="1"/>
  <c r="UD75" i="23" s="1"/>
  <c r="TY75" i="23" a="1"/>
  <c r="TY75" i="23" s="1"/>
  <c r="TM75" i="23" a="1"/>
  <c r="TM75" i="23" s="1"/>
  <c r="TG75" i="23" a="1"/>
  <c r="TG75" i="23" s="1"/>
  <c r="TA75" i="23" a="1"/>
  <c r="TA75" i="23" s="1"/>
  <c r="TS75" i="23" a="1"/>
  <c r="TS75" i="23" s="1"/>
  <c r="TN75" i="23" a="1"/>
  <c r="TN75" i="23" s="1"/>
  <c r="TB75" i="23" a="1"/>
  <c r="TB75" i="23" s="1"/>
  <c r="SV75" i="23" a="1"/>
  <c r="SV75" i="23" s="1"/>
  <c r="SP75" i="23" a="1"/>
  <c r="SP75" i="23" s="1"/>
  <c r="TZ75" i="23" a="1"/>
  <c r="TZ75" i="23" s="1"/>
  <c r="SK75" i="23" a="1"/>
  <c r="SK75" i="23" s="1"/>
  <c r="UI97" i="23" a="1"/>
  <c r="UI97" i="23" s="1"/>
  <c r="UB97" i="23" a="1"/>
  <c r="UB97" i="23" s="1"/>
  <c r="TU97" i="23" a="1"/>
  <c r="TU97" i="23" s="1"/>
  <c r="UG97" i="23" a="1"/>
  <c r="UG97" i="23" s="1"/>
  <c r="TZ97" i="23" a="1"/>
  <c r="TZ97" i="23" s="1"/>
  <c r="UF97" i="23" a="1"/>
  <c r="UF97" i="23" s="1"/>
  <c r="TR97" i="23" a="1"/>
  <c r="TR97" i="23" s="1"/>
  <c r="TK97" i="23" a="1"/>
  <c r="TK97" i="23" s="1"/>
  <c r="TD97" i="23" a="1"/>
  <c r="TD97" i="23" s="1"/>
  <c r="SW97" i="23" a="1"/>
  <c r="SW97" i="23" s="1"/>
  <c r="UE97" i="23" a="1"/>
  <c r="UE97" i="23" s="1"/>
  <c r="TY97" i="23" a="1"/>
  <c r="TY97" i="23" s="1"/>
  <c r="TJ97" i="23" a="1"/>
  <c r="TJ97" i="23" s="1"/>
  <c r="UD97" i="23" a="1"/>
  <c r="UD97" i="23" s="1"/>
  <c r="TX97" i="23" a="1"/>
  <c r="TX97" i="23" s="1"/>
  <c r="TQ97" i="23" a="1"/>
  <c r="TQ97" i="23" s="1"/>
  <c r="TI97" i="23" a="1"/>
  <c r="TI97" i="23" s="1"/>
  <c r="TW97" i="23" a="1"/>
  <c r="TW97" i="23" s="1"/>
  <c r="TP97" i="23" a="1"/>
  <c r="TP97" i="23" s="1"/>
  <c r="TH97" i="23" a="1"/>
  <c r="TH97" i="23" s="1"/>
  <c r="TA97" i="23" a="1"/>
  <c r="TA97" i="23" s="1"/>
  <c r="TV97" i="23" a="1"/>
  <c r="TV97" i="23" s="1"/>
  <c r="SX97" i="23" a="1"/>
  <c r="SX97" i="23" s="1"/>
  <c r="TT97" i="23" a="1"/>
  <c r="TT97" i="23" s="1"/>
  <c r="TF97" i="23" a="1"/>
  <c r="TF97" i="23" s="1"/>
  <c r="SQ97" i="23" a="1"/>
  <c r="SQ97" i="23" s="1"/>
  <c r="TS97" i="23" a="1"/>
  <c r="TS97" i="23" s="1"/>
  <c r="TE97" i="23" a="1"/>
  <c r="TE97" i="23" s="1"/>
  <c r="SV97" i="23" a="1"/>
  <c r="SV97" i="23" s="1"/>
  <c r="SP97" i="23" a="1"/>
  <c r="SP97" i="23" s="1"/>
  <c r="TO97" i="23" a="1"/>
  <c r="TO97" i="23" s="1"/>
  <c r="TC97" i="23" a="1"/>
  <c r="TC97" i="23" s="1"/>
  <c r="SU97" i="23" a="1"/>
  <c r="SU97" i="23" s="1"/>
  <c r="SO97" i="23" a="1"/>
  <c r="SO97" i="23" s="1"/>
  <c r="UJ97" i="23" a="1"/>
  <c r="UJ97" i="23" s="1"/>
  <c r="TN97" i="23" a="1"/>
  <c r="TN97" i="23" s="1"/>
  <c r="TB97" i="23" a="1"/>
  <c r="TB97" i="23" s="1"/>
  <c r="ST97" i="23" a="1"/>
  <c r="ST97" i="23" s="1"/>
  <c r="SN97" i="23" a="1"/>
  <c r="SN97" i="23" s="1"/>
  <c r="UH97" i="23" a="1"/>
  <c r="UH97" i="23" s="1"/>
  <c r="TM97" i="23" a="1"/>
  <c r="TM97" i="23" s="1"/>
  <c r="SS97" i="23" a="1"/>
  <c r="SS97" i="23" s="1"/>
  <c r="SM97" i="23" a="1"/>
  <c r="SM97" i="23" s="1"/>
  <c r="UC97" i="23" a="1"/>
  <c r="UC97" i="23" s="1"/>
  <c r="TL97" i="23" a="1"/>
  <c r="TL97" i="23" s="1"/>
  <c r="SZ97" i="23" a="1"/>
  <c r="SZ97" i="23" s="1"/>
  <c r="SL97" i="23" a="1"/>
  <c r="SL97" i="23" s="1"/>
  <c r="SK97" i="23" a="1"/>
  <c r="SK97" i="23" s="1"/>
  <c r="UA97" i="23" a="1"/>
  <c r="UA97" i="23" s="1"/>
  <c r="TG97" i="23" a="1"/>
  <c r="TG97" i="23" s="1"/>
  <c r="SR97" i="23" a="1"/>
  <c r="SR97" i="23" s="1"/>
  <c r="SY97" i="23" a="1"/>
  <c r="SY97" i="23" s="1"/>
  <c r="UI73" i="23" a="1"/>
  <c r="UI73" i="23" s="1"/>
  <c r="UC73" i="23" a="1"/>
  <c r="UC73" i="23" s="1"/>
  <c r="TQ73" i="23" a="1"/>
  <c r="TQ73" i="23" s="1"/>
  <c r="SZ73" i="23" a="1"/>
  <c r="SZ73" i="23" s="1"/>
  <c r="ST73" i="23" a="1"/>
  <c r="ST73" i="23" s="1"/>
  <c r="SN73" i="23" a="1"/>
  <c r="SN73" i="23" s="1"/>
  <c r="UG73" i="23" a="1"/>
  <c r="UG73" i="23" s="1"/>
  <c r="TU73" i="23" a="1"/>
  <c r="TU73" i="23" s="1"/>
  <c r="TO73" i="23" a="1"/>
  <c r="TO73" i="23" s="1"/>
  <c r="TI73" i="23" a="1"/>
  <c r="TI73" i="23" s="1"/>
  <c r="SR73" i="23" a="1"/>
  <c r="SR73" i="23" s="1"/>
  <c r="TX73" i="23" a="1"/>
  <c r="TX73" i="23" s="1"/>
  <c r="TL73" i="23" a="1"/>
  <c r="TL73" i="23" s="1"/>
  <c r="TF73" i="23" a="1"/>
  <c r="TF73" i="23" s="1"/>
  <c r="TA73" i="23" a="1"/>
  <c r="TA73" i="23" s="1"/>
  <c r="SO73" i="23" a="1"/>
  <c r="SO73" i="23" s="1"/>
  <c r="UH73" i="23" a="1"/>
  <c r="UH73" i="23" s="1"/>
  <c r="TY73" i="23" a="1"/>
  <c r="TY73" i="23" s="1"/>
  <c r="TE73" i="23" a="1"/>
  <c r="TE73" i="23" s="1"/>
  <c r="SV73" i="23" a="1"/>
  <c r="SV73" i="23" s="1"/>
  <c r="SL73" i="23" a="1"/>
  <c r="SL73" i="23" s="1"/>
  <c r="UF73" i="23" a="1"/>
  <c r="UF73" i="23" s="1"/>
  <c r="TW73" i="23" a="1"/>
  <c r="TW73" i="23" s="1"/>
  <c r="TN73" i="23" a="1"/>
  <c r="TN73" i="23" s="1"/>
  <c r="TD73" i="23" a="1"/>
  <c r="TD73" i="23" s="1"/>
  <c r="SU73" i="23" a="1"/>
  <c r="SU73" i="23" s="1"/>
  <c r="SK73" i="23" a="1"/>
  <c r="SK73" i="23" s="1"/>
  <c r="UE73" i="23" a="1"/>
  <c r="UE73" i="23" s="1"/>
  <c r="TV73" i="23" a="1"/>
  <c r="TV73" i="23" s="1"/>
  <c r="TM73" i="23" a="1"/>
  <c r="TM73" i="23" s="1"/>
  <c r="TC73" i="23" a="1"/>
  <c r="TC73" i="23" s="1"/>
  <c r="UD73" i="23" a="1"/>
  <c r="UD73" i="23" s="1"/>
  <c r="TT73" i="23" a="1"/>
  <c r="TT73" i="23" s="1"/>
  <c r="TK73" i="23" a="1"/>
  <c r="TK73" i="23" s="1"/>
  <c r="SS73" i="23" a="1"/>
  <c r="SS73" i="23" s="1"/>
  <c r="UB73" i="23" a="1"/>
  <c r="UB73" i="23" s="1"/>
  <c r="TS73" i="23" a="1"/>
  <c r="TS73" i="23" s="1"/>
  <c r="TJ73" i="23" a="1"/>
  <c r="TJ73" i="23" s="1"/>
  <c r="TB73" i="23" a="1"/>
  <c r="TB73" i="23" s="1"/>
  <c r="UA73" i="23" a="1"/>
  <c r="UA73" i="23" s="1"/>
  <c r="TR73" i="23" a="1"/>
  <c r="TR73" i="23" s="1"/>
  <c r="TH73" i="23" a="1"/>
  <c r="TH73" i="23" s="1"/>
  <c r="SY73" i="23" a="1"/>
  <c r="SY73" i="23" s="1"/>
  <c r="SQ73" i="23" a="1"/>
  <c r="SQ73" i="23" s="1"/>
  <c r="SW73" i="23" a="1"/>
  <c r="SW73" i="23" s="1"/>
  <c r="SM73" i="23" a="1"/>
  <c r="SM73" i="23" s="1"/>
  <c r="TZ73" i="23" a="1"/>
  <c r="TZ73" i="23" s="1"/>
  <c r="TP73" i="23" a="1"/>
  <c r="TP73" i="23" s="1"/>
  <c r="TG73" i="23" a="1"/>
  <c r="TG73" i="23" s="1"/>
  <c r="SX73" i="23" a="1"/>
  <c r="SX73" i="23" s="1"/>
  <c r="SP73" i="23" a="1"/>
  <c r="SP73" i="23" s="1"/>
  <c r="UJ73" i="23" a="1"/>
  <c r="UJ73" i="23" s="1"/>
  <c r="UH52" i="23" a="1"/>
  <c r="UH52" i="23" s="1"/>
  <c r="UC52" i="23" a="1"/>
  <c r="UC52" i="23" s="1"/>
  <c r="TW52" i="23" a="1"/>
  <c r="TW52" i="23" s="1"/>
  <c r="TP52" i="23" a="1"/>
  <c r="TP52" i="23" s="1"/>
  <c r="TK52" i="23" a="1"/>
  <c r="TK52" i="23" s="1"/>
  <c r="TE52" i="23" a="1"/>
  <c r="TE52" i="23" s="1"/>
  <c r="SR52" i="23" a="1"/>
  <c r="SR52" i="23" s="1"/>
  <c r="SK52" i="23" a="1"/>
  <c r="SK52" i="23" s="1"/>
  <c r="UG52" i="23" a="1"/>
  <c r="UG52" i="23" s="1"/>
  <c r="UB52" i="23" a="1"/>
  <c r="UB52" i="23" s="1"/>
  <c r="TV52" i="23" a="1"/>
  <c r="TV52" i="23" s="1"/>
  <c r="TJ52" i="23" a="1"/>
  <c r="TJ52" i="23" s="1"/>
  <c r="TD52" i="23" a="1"/>
  <c r="TD52" i="23" s="1"/>
  <c r="SX52" i="23" a="1"/>
  <c r="SX52" i="23" s="1"/>
  <c r="UA52" i="23" a="1"/>
  <c r="UA52" i="23" s="1"/>
  <c r="TU52" i="23" a="1"/>
  <c r="TU52" i="23" s="1"/>
  <c r="TO52" i="23" a="1"/>
  <c r="TO52" i="23" s="1"/>
  <c r="TI52" i="23" a="1"/>
  <c r="TI52" i="23" s="1"/>
  <c r="TC52" i="23" a="1"/>
  <c r="TC52" i="23" s="1"/>
  <c r="SW52" i="23" a="1"/>
  <c r="SW52" i="23" s="1"/>
  <c r="SQ52" i="23" a="1"/>
  <c r="SQ52" i="23" s="1"/>
  <c r="UF52" i="23" a="1"/>
  <c r="UF52" i="23" s="1"/>
  <c r="TZ52" i="23" a="1"/>
  <c r="TZ52" i="23" s="1"/>
  <c r="TT52" i="23" a="1"/>
  <c r="TT52" i="23" s="1"/>
  <c r="TH52" i="23" a="1"/>
  <c r="TH52" i="23" s="1"/>
  <c r="TB52" i="23" a="1"/>
  <c r="TB52" i="23" s="1"/>
  <c r="SV52" i="23" a="1"/>
  <c r="SV52" i="23" s="1"/>
  <c r="SP52" i="23" a="1"/>
  <c r="SP52" i="23" s="1"/>
  <c r="TY52" i="23" a="1"/>
  <c r="TY52" i="23" s="1"/>
  <c r="TS52" i="23" a="1"/>
  <c r="TS52" i="23" s="1"/>
  <c r="TN52" i="23" a="1"/>
  <c r="TN52" i="23" s="1"/>
  <c r="TA52" i="23" a="1"/>
  <c r="TA52" i="23" s="1"/>
  <c r="SU52" i="23" a="1"/>
  <c r="SU52" i="23" s="1"/>
  <c r="SO52" i="23" a="1"/>
  <c r="SO52" i="23" s="1"/>
  <c r="UE52" i="23" a="1"/>
  <c r="UE52" i="23" s="1"/>
  <c r="TR52" i="23" a="1"/>
  <c r="TR52" i="23" s="1"/>
  <c r="TM52" i="23" a="1"/>
  <c r="TM52" i="23" s="1"/>
  <c r="TG52" i="23" a="1"/>
  <c r="TG52" i="23" s="1"/>
  <c r="ST52" i="23" a="1"/>
  <c r="ST52" i="23" s="1"/>
  <c r="SN52" i="23" a="1"/>
  <c r="SN52" i="23" s="1"/>
  <c r="UJ52" i="23" a="1"/>
  <c r="UJ52" i="23" s="1"/>
  <c r="TX52" i="23" a="1"/>
  <c r="TX52" i="23" s="1"/>
  <c r="TQ52" i="23" a="1"/>
  <c r="TQ52" i="23" s="1"/>
  <c r="SZ52" i="23" a="1"/>
  <c r="SZ52" i="23" s="1"/>
  <c r="SS52" i="23" a="1"/>
  <c r="SS52" i="23" s="1"/>
  <c r="SM52" i="23" a="1"/>
  <c r="SM52" i="23" s="1"/>
  <c r="UI52" i="23" a="1"/>
  <c r="UI52" i="23" s="1"/>
  <c r="SL52" i="23" a="1"/>
  <c r="SL52" i="23" s="1"/>
  <c r="UD52" i="23" a="1"/>
  <c r="UD52" i="23" s="1"/>
  <c r="TL52" i="23" a="1"/>
  <c r="TL52" i="23" s="1"/>
  <c r="TF52" i="23" a="1"/>
  <c r="TF52" i="23" s="1"/>
  <c r="SY52" i="23" a="1"/>
  <c r="SY52" i="23" s="1"/>
  <c r="UG89" i="23" a="1"/>
  <c r="UG89" i="23" s="1"/>
  <c r="UA89" i="23" a="1"/>
  <c r="UA89" i="23" s="1"/>
  <c r="TS89" i="23" a="1"/>
  <c r="TS89" i="23" s="1"/>
  <c r="TL89" i="23" a="1"/>
  <c r="TL89" i="23" s="1"/>
  <c r="TE89" i="23" a="1"/>
  <c r="TE89" i="23" s="1"/>
  <c r="SX89" i="23" a="1"/>
  <c r="SX89" i="23" s="1"/>
  <c r="SQ89" i="23" a="1"/>
  <c r="SQ89" i="23" s="1"/>
  <c r="TZ89" i="23" a="1"/>
  <c r="TZ89" i="23" s="1"/>
  <c r="TR89" i="23" a="1"/>
  <c r="TR89" i="23" s="1"/>
  <c r="TD89" i="23" a="1"/>
  <c r="TD89" i="23" s="1"/>
  <c r="SW89" i="23" a="1"/>
  <c r="SW89" i="23" s="1"/>
  <c r="SP89" i="23" a="1"/>
  <c r="SP89" i="23" s="1"/>
  <c r="UF89" i="23" a="1"/>
  <c r="UF89" i="23" s="1"/>
  <c r="TY89" i="23" a="1"/>
  <c r="TY89" i="23" s="1"/>
  <c r="TQ89" i="23" a="1"/>
  <c r="TQ89" i="23" s="1"/>
  <c r="TK89" i="23" a="1"/>
  <c r="TK89" i="23" s="1"/>
  <c r="TC89" i="23" a="1"/>
  <c r="TC89" i="23" s="1"/>
  <c r="SV89" i="23" a="1"/>
  <c r="SV89" i="23" s="1"/>
  <c r="SO89" i="23" a="1"/>
  <c r="SO89" i="23" s="1"/>
  <c r="UE89" i="23" a="1"/>
  <c r="UE89" i="23" s="1"/>
  <c r="TX89" i="23" a="1"/>
  <c r="TX89" i="23" s="1"/>
  <c r="TJ89" i="23" a="1"/>
  <c r="TJ89" i="23" s="1"/>
  <c r="TB89" i="23" a="1"/>
  <c r="TB89" i="23" s="1"/>
  <c r="SN89" i="23" a="1"/>
  <c r="SN89" i="23" s="1"/>
  <c r="UD89" i="23" a="1"/>
  <c r="UD89" i="23" s="1"/>
  <c r="TW89" i="23" a="1"/>
  <c r="TW89" i="23" s="1"/>
  <c r="TP89" i="23" a="1"/>
  <c r="TP89" i="23" s="1"/>
  <c r="TI89" i="23" a="1"/>
  <c r="TI89" i="23" s="1"/>
  <c r="TA89" i="23" a="1"/>
  <c r="TA89" i="23" s="1"/>
  <c r="SU89" i="23" a="1"/>
  <c r="SU89" i="23" s="1"/>
  <c r="SM89" i="23" a="1"/>
  <c r="SM89" i="23" s="1"/>
  <c r="UJ89" i="23" a="1"/>
  <c r="UJ89" i="23" s="1"/>
  <c r="UC89" i="23" a="1"/>
  <c r="UC89" i="23" s="1"/>
  <c r="TV89" i="23" a="1"/>
  <c r="TV89" i="23" s="1"/>
  <c r="TO89" i="23" a="1"/>
  <c r="TO89" i="23" s="1"/>
  <c r="TH89" i="23" a="1"/>
  <c r="TH89" i="23" s="1"/>
  <c r="ST89" i="23" a="1"/>
  <c r="ST89" i="23" s="1"/>
  <c r="SL89" i="23" a="1"/>
  <c r="SL89" i="23" s="1"/>
  <c r="UI89" i="23" a="1"/>
  <c r="UI89" i="23" s="1"/>
  <c r="UB89" i="23" a="1"/>
  <c r="UB89" i="23" s="1"/>
  <c r="TU89" i="23" a="1"/>
  <c r="TU89" i="23" s="1"/>
  <c r="TN89" i="23" a="1"/>
  <c r="TN89" i="23" s="1"/>
  <c r="TG89" i="23" a="1"/>
  <c r="TG89" i="23" s="1"/>
  <c r="SZ89" i="23" a="1"/>
  <c r="SZ89" i="23" s="1"/>
  <c r="SS89" i="23" a="1"/>
  <c r="SS89" i="23" s="1"/>
  <c r="SK89" i="23" a="1"/>
  <c r="SK89" i="23" s="1"/>
  <c r="TT89" i="23" a="1"/>
  <c r="TT89" i="23" s="1"/>
  <c r="TM89" i="23" a="1"/>
  <c r="TM89" i="23" s="1"/>
  <c r="TF89" i="23" a="1"/>
  <c r="TF89" i="23" s="1"/>
  <c r="SY89" i="23" a="1"/>
  <c r="SY89" i="23" s="1"/>
  <c r="SR89" i="23" a="1"/>
  <c r="SR89" i="23" s="1"/>
  <c r="UH89" i="23" a="1"/>
  <c r="UH89" i="23" s="1"/>
  <c r="UH86" i="23" a="1"/>
  <c r="UH86" i="23" s="1"/>
  <c r="UG86" i="23" a="1"/>
  <c r="UG86" i="23" s="1"/>
  <c r="TZ86" i="23" a="1"/>
  <c r="TZ86" i="23" s="1"/>
  <c r="UF86" i="23" a="1"/>
  <c r="UF86" i="23" s="1"/>
  <c r="UJ86" i="23" a="1"/>
  <c r="UJ86" i="23" s="1"/>
  <c r="UB86" i="23" a="1"/>
  <c r="UB86" i="23" s="1"/>
  <c r="TV86" i="23" a="1"/>
  <c r="TV86" i="23" s="1"/>
  <c r="TO86" i="23" a="1"/>
  <c r="TO86" i="23" s="1"/>
  <c r="TI86" i="23" a="1"/>
  <c r="TI86" i="23" s="1"/>
  <c r="TC86" i="23" a="1"/>
  <c r="TC86" i="23" s="1"/>
  <c r="SW86" i="23" a="1"/>
  <c r="SW86" i="23" s="1"/>
  <c r="SK86" i="23" a="1"/>
  <c r="SK86" i="23" s="1"/>
  <c r="UA86" i="23" a="1"/>
  <c r="UA86" i="23" s="1"/>
  <c r="TU86" i="23" a="1"/>
  <c r="TU86" i="23" s="1"/>
  <c r="TN86" i="23" a="1"/>
  <c r="TN86" i="23" s="1"/>
  <c r="TH86" i="23" a="1"/>
  <c r="TH86" i="23" s="1"/>
  <c r="TB86" i="23" a="1"/>
  <c r="TB86" i="23" s="1"/>
  <c r="SV86" i="23" a="1"/>
  <c r="SV86" i="23" s="1"/>
  <c r="SQ86" i="23" a="1"/>
  <c r="SQ86" i="23" s="1"/>
  <c r="UI86" i="23" a="1"/>
  <c r="UI86" i="23" s="1"/>
  <c r="TT86" i="23" a="1"/>
  <c r="TT86" i="23" s="1"/>
  <c r="TM86" i="23" a="1"/>
  <c r="TM86" i="23" s="1"/>
  <c r="SU86" i="23" a="1"/>
  <c r="SU86" i="23" s="1"/>
  <c r="SP86" i="23" a="1"/>
  <c r="SP86" i="23" s="1"/>
  <c r="TY86" i="23" a="1"/>
  <c r="TY86" i="23" s="1"/>
  <c r="TS86" i="23" a="1"/>
  <c r="TS86" i="23" s="1"/>
  <c r="TG86" i="23" a="1"/>
  <c r="TG86" i="23" s="1"/>
  <c r="TA86" i="23" a="1"/>
  <c r="TA86" i="23" s="1"/>
  <c r="ST86" i="23" a="1"/>
  <c r="ST86" i="23" s="1"/>
  <c r="TR86" i="23" a="1"/>
  <c r="TR86" i="23" s="1"/>
  <c r="TL86" i="23" a="1"/>
  <c r="TL86" i="23" s="1"/>
  <c r="TF86" i="23" a="1"/>
  <c r="TF86" i="23" s="1"/>
  <c r="SO86" i="23" a="1"/>
  <c r="SO86" i="23" s="1"/>
  <c r="UE86" i="23" a="1"/>
  <c r="UE86" i="23" s="1"/>
  <c r="TX86" i="23" a="1"/>
  <c r="TX86" i="23" s="1"/>
  <c r="TQ86" i="23" a="1"/>
  <c r="TQ86" i="23" s="1"/>
  <c r="TK86" i="23" a="1"/>
  <c r="TK86" i="23" s="1"/>
  <c r="TE86" i="23" a="1"/>
  <c r="TE86" i="23" s="1"/>
  <c r="SZ86" i="23" a="1"/>
  <c r="SZ86" i="23" s="1"/>
  <c r="SS86" i="23" a="1"/>
  <c r="SS86" i="23" s="1"/>
  <c r="SN86" i="23" a="1"/>
  <c r="SN86" i="23" s="1"/>
  <c r="UC86" i="23" a="1"/>
  <c r="UC86" i="23" s="1"/>
  <c r="TW86" i="23" a="1"/>
  <c r="TW86" i="23" s="1"/>
  <c r="TP86" i="23" a="1"/>
  <c r="TP86" i="23" s="1"/>
  <c r="SX86" i="23" a="1"/>
  <c r="SX86" i="23" s="1"/>
  <c r="SR86" i="23" a="1"/>
  <c r="SR86" i="23" s="1"/>
  <c r="SL86" i="23" a="1"/>
  <c r="SL86" i="23" s="1"/>
  <c r="SM86" i="23" a="1"/>
  <c r="SM86" i="23" s="1"/>
  <c r="UD86" i="23" a="1"/>
  <c r="UD86" i="23" s="1"/>
  <c r="TJ86" i="23" a="1"/>
  <c r="TJ86" i="23" s="1"/>
  <c r="TD86" i="23" a="1"/>
  <c r="TD86" i="23" s="1"/>
  <c r="SY86" i="23" a="1"/>
  <c r="SY86" i="23" s="1"/>
  <c r="UG93" i="23" a="1"/>
  <c r="UG93" i="23" s="1"/>
  <c r="UA93" i="23" a="1"/>
  <c r="UA93" i="23" s="1"/>
  <c r="TT93" i="23" a="1"/>
  <c r="TT93" i="23" s="1"/>
  <c r="TM93" i="23" a="1"/>
  <c r="TM93" i="23" s="1"/>
  <c r="TG93" i="23" a="1"/>
  <c r="TG93" i="23" s="1"/>
  <c r="SS93" i="23" a="1"/>
  <c r="SS93" i="23" s="1"/>
  <c r="SL93" i="23" a="1"/>
  <c r="SL93" i="23" s="1"/>
  <c r="UF93" i="23" a="1"/>
  <c r="UF93" i="23" s="1"/>
  <c r="TZ93" i="23" a="1"/>
  <c r="TZ93" i="23" s="1"/>
  <c r="TS93" i="23" a="1"/>
  <c r="TS93" i="23" s="1"/>
  <c r="TL93" i="23" a="1"/>
  <c r="TL93" i="23" s="1"/>
  <c r="TF93" i="23" a="1"/>
  <c r="TF93" i="23" s="1"/>
  <c r="SY93" i="23" a="1"/>
  <c r="SY93" i="23" s="1"/>
  <c r="SR93" i="23" a="1"/>
  <c r="SR93" i="23" s="1"/>
  <c r="SK93" i="23" a="1"/>
  <c r="SK93" i="23" s="1"/>
  <c r="TY93" i="23" a="1"/>
  <c r="TY93" i="23" s="1"/>
  <c r="TR93" i="23" a="1"/>
  <c r="TR93" i="23" s="1"/>
  <c r="TK93" i="23" a="1"/>
  <c r="TK93" i="23" s="1"/>
  <c r="TE93" i="23" a="1"/>
  <c r="TE93" i="23" s="1"/>
  <c r="SQ93" i="23" a="1"/>
  <c r="SQ93" i="23" s="1"/>
  <c r="UE93" i="23" a="1"/>
  <c r="UE93" i="23" s="1"/>
  <c r="TX93" i="23" a="1"/>
  <c r="TX93" i="23" s="1"/>
  <c r="TQ93" i="23" a="1"/>
  <c r="TQ93" i="23" s="1"/>
  <c r="TJ93" i="23" a="1"/>
  <c r="TJ93" i="23" s="1"/>
  <c r="TD93" i="23" a="1"/>
  <c r="TD93" i="23" s="1"/>
  <c r="SX93" i="23" a="1"/>
  <c r="SX93" i="23" s="1"/>
  <c r="TW93" i="23" a="1"/>
  <c r="TW93" i="23" s="1"/>
  <c r="TI93" i="23" a="1"/>
  <c r="TI93" i="23" s="1"/>
  <c r="TC93" i="23" a="1"/>
  <c r="TC93" i="23" s="1"/>
  <c r="SW93" i="23" a="1"/>
  <c r="SW93" i="23" s="1"/>
  <c r="SP93" i="23" a="1"/>
  <c r="SP93" i="23" s="1"/>
  <c r="UJ93" i="23" a="1"/>
  <c r="UJ93" i="23" s="1"/>
  <c r="UD93" i="23" a="1"/>
  <c r="UD93" i="23" s="1"/>
  <c r="TP93" i="23" a="1"/>
  <c r="TP93" i="23" s="1"/>
  <c r="TB93" i="23" a="1"/>
  <c r="TB93" i="23" s="1"/>
  <c r="SV93" i="23" a="1"/>
  <c r="SV93" i="23" s="1"/>
  <c r="SO93" i="23" a="1"/>
  <c r="SO93" i="23" s="1"/>
  <c r="UI93" i="23" a="1"/>
  <c r="UI93" i="23" s="1"/>
  <c r="UC93" i="23" a="1"/>
  <c r="UC93" i="23" s="1"/>
  <c r="TV93" i="23" a="1"/>
  <c r="TV93" i="23" s="1"/>
  <c r="TO93" i="23" a="1"/>
  <c r="TO93" i="23" s="1"/>
  <c r="TH93" i="23" a="1"/>
  <c r="TH93" i="23" s="1"/>
  <c r="TA93" i="23" a="1"/>
  <c r="TA93" i="23" s="1"/>
  <c r="SU93" i="23" a="1"/>
  <c r="SU93" i="23" s="1"/>
  <c r="SN93" i="23" a="1"/>
  <c r="SN93" i="23" s="1"/>
  <c r="UH93" i="23" a="1"/>
  <c r="UH93" i="23" s="1"/>
  <c r="UB93" i="23" a="1"/>
  <c r="UB93" i="23" s="1"/>
  <c r="TU93" i="23" a="1"/>
  <c r="TU93" i="23" s="1"/>
  <c r="TN93" i="23" a="1"/>
  <c r="TN93" i="23" s="1"/>
  <c r="SZ93" i="23" a="1"/>
  <c r="SZ93" i="23" s="1"/>
  <c r="SM93" i="23" a="1"/>
  <c r="SM93" i="23" s="1"/>
  <c r="ST93" i="23" a="1"/>
  <c r="ST93" i="23" s="1"/>
  <c r="UJ69" i="23" a="1"/>
  <c r="UJ69" i="23" s="1"/>
  <c r="TX69" i="23" a="1"/>
  <c r="TX69" i="23" s="1"/>
  <c r="TS69" i="23" a="1"/>
  <c r="TS69" i="23" s="1"/>
  <c r="TM69" i="23" a="1"/>
  <c r="TM69" i="23" s="1"/>
  <c r="TA69" i="23" a="1"/>
  <c r="TA69" i="23" s="1"/>
  <c r="SV69" i="23" a="1"/>
  <c r="SV69" i="23" s="1"/>
  <c r="SP69" i="23" a="1"/>
  <c r="SP69" i="23" s="1"/>
  <c r="SK69" i="23" a="1"/>
  <c r="SK69" i="23" s="1"/>
  <c r="UI69" i="23" a="1"/>
  <c r="UI69" i="23" s="1"/>
  <c r="UD69" i="23" a="1"/>
  <c r="UD69" i="23" s="1"/>
  <c r="TW69" i="23" a="1"/>
  <c r="TW69" i="23" s="1"/>
  <c r="TL69" i="23" a="1"/>
  <c r="TL69" i="23" s="1"/>
  <c r="TG69" i="23" a="1"/>
  <c r="TG69" i="23" s="1"/>
  <c r="SZ69" i="23" a="1"/>
  <c r="SZ69" i="23" s="1"/>
  <c r="UH69" i="23" a="1"/>
  <c r="UH69" i="23" s="1"/>
  <c r="UC69" i="23" a="1"/>
  <c r="UC69" i="23" s="1"/>
  <c r="TR69" i="23" a="1"/>
  <c r="TR69" i="23" s="1"/>
  <c r="TK69" i="23" a="1"/>
  <c r="TK69" i="23" s="1"/>
  <c r="TF69" i="23" a="1"/>
  <c r="TF69" i="23" s="1"/>
  <c r="SU69" i="23" a="1"/>
  <c r="SU69" i="23" s="1"/>
  <c r="SO69" i="23" a="1"/>
  <c r="SO69" i="23" s="1"/>
  <c r="UB69" i="23" a="1"/>
  <c r="UB69" i="23" s="1"/>
  <c r="TV69" i="23" a="1"/>
  <c r="TV69" i="23" s="1"/>
  <c r="TQ69" i="23" a="1"/>
  <c r="TQ69" i="23" s="1"/>
  <c r="TE69" i="23" a="1"/>
  <c r="TE69" i="23" s="1"/>
  <c r="SY69" i="23" a="1"/>
  <c r="SY69" i="23" s="1"/>
  <c r="ST69" i="23" a="1"/>
  <c r="ST69" i="23" s="1"/>
  <c r="SN69" i="23" a="1"/>
  <c r="SN69" i="23" s="1"/>
  <c r="UG69" i="23" a="1"/>
  <c r="UG69" i="23" s="1"/>
  <c r="TP69" i="23" a="1"/>
  <c r="TP69" i="23" s="1"/>
  <c r="TJ69" i="23" a="1"/>
  <c r="TJ69" i="23" s="1"/>
  <c r="TD69" i="23" a="1"/>
  <c r="TD69" i="23" s="1"/>
  <c r="SS69" i="23" a="1"/>
  <c r="SS69" i="23" s="1"/>
  <c r="UF69" i="23" a="1"/>
  <c r="UF69" i="23" s="1"/>
  <c r="UA69" i="23" a="1"/>
  <c r="UA69" i="23" s="1"/>
  <c r="TU69" i="23" a="1"/>
  <c r="TU69" i="23" s="1"/>
  <c r="TO69" i="23" a="1"/>
  <c r="TO69" i="23" s="1"/>
  <c r="TC69" i="23" a="1"/>
  <c r="TC69" i="23" s="1"/>
  <c r="SX69" i="23" a="1"/>
  <c r="SX69" i="23" s="1"/>
  <c r="SR69" i="23" a="1"/>
  <c r="SR69" i="23" s="1"/>
  <c r="SM69" i="23" a="1"/>
  <c r="SM69" i="23" s="1"/>
  <c r="UE69" i="23" a="1"/>
  <c r="UE69" i="23" s="1"/>
  <c r="TY69" i="23" a="1"/>
  <c r="TY69" i="23" s="1"/>
  <c r="TH69" i="23" a="1"/>
  <c r="TH69" i="23" s="1"/>
  <c r="SW69" i="23" a="1"/>
  <c r="SW69" i="23" s="1"/>
  <c r="SL69" i="23" a="1"/>
  <c r="SL69" i="23" s="1"/>
  <c r="TZ69" i="23" a="1"/>
  <c r="TZ69" i="23" s="1"/>
  <c r="TT69" i="23" a="1"/>
  <c r="TT69" i="23" s="1"/>
  <c r="TN69" i="23" a="1"/>
  <c r="TN69" i="23" s="1"/>
  <c r="TI69" i="23" a="1"/>
  <c r="TI69" i="23" s="1"/>
  <c r="TB69" i="23" a="1"/>
  <c r="TB69" i="23" s="1"/>
  <c r="SQ69" i="23" a="1"/>
  <c r="SQ69" i="23" s="1"/>
  <c r="UC63" i="23" a="1"/>
  <c r="UC63" i="23" s="1"/>
  <c r="TW63" i="23" a="1"/>
  <c r="TW63" i="23" s="1"/>
  <c r="TO63" i="23" a="1"/>
  <c r="TO63" i="23" s="1"/>
  <c r="TH63" i="23" a="1"/>
  <c r="TH63" i="23" s="1"/>
  <c r="TA63" i="23" a="1"/>
  <c r="TA63" i="23" s="1"/>
  <c r="ST63" i="23" a="1"/>
  <c r="ST63" i="23" s="1"/>
  <c r="SM63" i="23" a="1"/>
  <c r="SM63" i="23" s="1"/>
  <c r="UJ63" i="23" a="1"/>
  <c r="UJ63" i="23" s="1"/>
  <c r="TV63" i="23" a="1"/>
  <c r="TV63" i="23" s="1"/>
  <c r="TN63" i="23" a="1"/>
  <c r="TN63" i="23" s="1"/>
  <c r="SZ63" i="23" a="1"/>
  <c r="SZ63" i="23" s="1"/>
  <c r="SS63" i="23" a="1"/>
  <c r="SS63" i="23" s="1"/>
  <c r="SL63" i="23" a="1"/>
  <c r="SL63" i="23" s="1"/>
  <c r="UI63" i="23" a="1"/>
  <c r="UI63" i="23" s="1"/>
  <c r="UB63" i="23" a="1"/>
  <c r="UB63" i="23" s="1"/>
  <c r="TU63" i="23" a="1"/>
  <c r="TU63" i="23" s="1"/>
  <c r="TM63" i="23" a="1"/>
  <c r="TM63" i="23" s="1"/>
  <c r="TG63" i="23" a="1"/>
  <c r="TG63" i="23" s="1"/>
  <c r="SY63" i="23" a="1"/>
  <c r="SY63" i="23" s="1"/>
  <c r="SR63" i="23" a="1"/>
  <c r="SR63" i="23" s="1"/>
  <c r="SK63" i="23" a="1"/>
  <c r="SK63" i="23" s="1"/>
  <c r="UH63" i="23" a="1"/>
  <c r="UH63" i="23" s="1"/>
  <c r="UA63" i="23" a="1"/>
  <c r="UA63" i="23" s="1"/>
  <c r="TT63" i="23" a="1"/>
  <c r="TT63" i="23" s="1"/>
  <c r="TF63" i="23" a="1"/>
  <c r="TF63" i="23" s="1"/>
  <c r="SX63" i="23" a="1"/>
  <c r="SX63" i="23" s="1"/>
  <c r="UG63" i="23" a="1"/>
  <c r="UG63" i="23" s="1"/>
  <c r="TZ63" i="23" a="1"/>
  <c r="TZ63" i="23" s="1"/>
  <c r="TS63" i="23" a="1"/>
  <c r="TS63" i="23" s="1"/>
  <c r="TL63" i="23" a="1"/>
  <c r="TL63" i="23" s="1"/>
  <c r="TE63" i="23" a="1"/>
  <c r="TE63" i="23" s="1"/>
  <c r="SW63" i="23" a="1"/>
  <c r="SW63" i="23" s="1"/>
  <c r="SQ63" i="23" a="1"/>
  <c r="SQ63" i="23" s="1"/>
  <c r="UF63" i="23" a="1"/>
  <c r="UF63" i="23" s="1"/>
  <c r="TY63" i="23" a="1"/>
  <c r="TY63" i="23" s="1"/>
  <c r="TR63" i="23" a="1"/>
  <c r="TR63" i="23" s="1"/>
  <c r="TK63" i="23" a="1"/>
  <c r="TK63" i="23" s="1"/>
  <c r="TD63" i="23" a="1"/>
  <c r="TD63" i="23" s="1"/>
  <c r="SP63" i="23" a="1"/>
  <c r="SP63" i="23" s="1"/>
  <c r="UE63" i="23" a="1"/>
  <c r="UE63" i="23" s="1"/>
  <c r="TX63" i="23" a="1"/>
  <c r="TX63" i="23" s="1"/>
  <c r="TQ63" i="23" a="1"/>
  <c r="TQ63" i="23" s="1"/>
  <c r="TJ63" i="23" a="1"/>
  <c r="TJ63" i="23" s="1"/>
  <c r="TC63" i="23" a="1"/>
  <c r="TC63" i="23" s="1"/>
  <c r="SV63" i="23" a="1"/>
  <c r="SV63" i="23" s="1"/>
  <c r="SO63" i="23" a="1"/>
  <c r="SO63" i="23" s="1"/>
  <c r="TI63" i="23" a="1"/>
  <c r="TI63" i="23" s="1"/>
  <c r="TB63" i="23" a="1"/>
  <c r="TB63" i="23" s="1"/>
  <c r="SU63" i="23" a="1"/>
  <c r="SU63" i="23" s="1"/>
  <c r="SN63" i="23" a="1"/>
  <c r="SN63" i="23" s="1"/>
  <c r="UD63" i="23" a="1"/>
  <c r="UD63" i="23" s="1"/>
  <c r="TP63" i="23" a="1"/>
  <c r="TP63" i="23" s="1"/>
  <c r="UD98" i="23" a="1"/>
  <c r="UD98" i="23" s="1"/>
  <c r="TV98" i="23" a="1"/>
  <c r="TV98" i="23" s="1"/>
  <c r="TN98" i="23" a="1"/>
  <c r="TN98" i="23" s="1"/>
  <c r="TG98" i="23" a="1"/>
  <c r="TG98" i="23" s="1"/>
  <c r="SZ98" i="23" a="1"/>
  <c r="SZ98" i="23" s="1"/>
  <c r="SR98" i="23" a="1"/>
  <c r="SR98" i="23" s="1"/>
  <c r="UC98" i="23" a="1"/>
  <c r="UC98" i="23" s="1"/>
  <c r="TU98" i="23" a="1"/>
  <c r="TU98" i="23" s="1"/>
  <c r="TM98" i="23" a="1"/>
  <c r="TM98" i="23" s="1"/>
  <c r="TF98" i="23" a="1"/>
  <c r="TF98" i="23" s="1"/>
  <c r="SY98" i="23" a="1"/>
  <c r="SY98" i="23" s="1"/>
  <c r="SQ98" i="23" a="1"/>
  <c r="SQ98" i="23" s="1"/>
  <c r="UJ98" i="23" a="1"/>
  <c r="UJ98" i="23" s="1"/>
  <c r="UB98" i="23" a="1"/>
  <c r="UB98" i="23" s="1"/>
  <c r="TT98" i="23" a="1"/>
  <c r="TT98" i="23" s="1"/>
  <c r="TL98" i="23" a="1"/>
  <c r="TL98" i="23" s="1"/>
  <c r="SX98" i="23" a="1"/>
  <c r="SX98" i="23" s="1"/>
  <c r="SP98" i="23" a="1"/>
  <c r="SP98" i="23" s="1"/>
  <c r="UI98" i="23" a="1"/>
  <c r="UI98" i="23" s="1"/>
  <c r="UA98" i="23" a="1"/>
  <c r="UA98" i="23" s="1"/>
  <c r="TS98" i="23" a="1"/>
  <c r="TS98" i="23" s="1"/>
  <c r="TK98" i="23" a="1"/>
  <c r="TK98" i="23" s="1"/>
  <c r="TE98" i="23" a="1"/>
  <c r="TE98" i="23" s="1"/>
  <c r="SW98" i="23" a="1"/>
  <c r="SW98" i="23" s="1"/>
  <c r="SO98" i="23" a="1"/>
  <c r="SO98" i="23" s="1"/>
  <c r="UH98" i="23" a="1"/>
  <c r="UH98" i="23" s="1"/>
  <c r="TZ98" i="23" a="1"/>
  <c r="TZ98" i="23" s="1"/>
  <c r="TR98" i="23" a="1"/>
  <c r="TR98" i="23" s="1"/>
  <c r="TJ98" i="23" a="1"/>
  <c r="TJ98" i="23" s="1"/>
  <c r="TD98" i="23" a="1"/>
  <c r="TD98" i="23" s="1"/>
  <c r="SV98" i="23" a="1"/>
  <c r="SV98" i="23" s="1"/>
  <c r="SN98" i="23" a="1"/>
  <c r="SN98" i="23" s="1"/>
  <c r="UG98" i="23" a="1"/>
  <c r="UG98" i="23" s="1"/>
  <c r="TY98" i="23" a="1"/>
  <c r="TY98" i="23" s="1"/>
  <c r="TQ98" i="23" a="1"/>
  <c r="TQ98" i="23" s="1"/>
  <c r="TC98" i="23" a="1"/>
  <c r="TC98" i="23" s="1"/>
  <c r="SU98" i="23" a="1"/>
  <c r="SU98" i="23" s="1"/>
  <c r="SM98" i="23" a="1"/>
  <c r="SM98" i="23" s="1"/>
  <c r="UF98" i="23" a="1"/>
  <c r="UF98" i="23" s="1"/>
  <c r="TX98" i="23" a="1"/>
  <c r="TX98" i="23" s="1"/>
  <c r="TP98" i="23" a="1"/>
  <c r="TP98" i="23" s="1"/>
  <c r="TI98" i="23" a="1"/>
  <c r="TI98" i="23" s="1"/>
  <c r="TB98" i="23" a="1"/>
  <c r="TB98" i="23" s="1"/>
  <c r="ST98" i="23" a="1"/>
  <c r="ST98" i="23" s="1"/>
  <c r="SL98" i="23" a="1"/>
  <c r="SL98" i="23" s="1"/>
  <c r="UE98" i="23" a="1"/>
  <c r="UE98" i="23" s="1"/>
  <c r="TW98" i="23" a="1"/>
  <c r="TW98" i="23" s="1"/>
  <c r="TO98" i="23" a="1"/>
  <c r="TO98" i="23" s="1"/>
  <c r="TH98" i="23" a="1"/>
  <c r="TH98" i="23" s="1"/>
  <c r="TA98" i="23" a="1"/>
  <c r="TA98" i="23" s="1"/>
  <c r="SS98" i="23" a="1"/>
  <c r="SS98" i="23" s="1"/>
  <c r="SK98" i="23" a="1"/>
  <c r="SK98" i="23" s="1"/>
  <c r="TY5" i="23" a="1"/>
  <c r="TY5" i="23" s="1"/>
  <c r="TS5" i="23" a="1"/>
  <c r="TS5" i="23" s="1"/>
  <c r="TL5" i="23" a="1"/>
  <c r="TL5" i="23" s="1"/>
  <c r="TF5" i="23" a="1"/>
  <c r="TF5" i="23" s="1"/>
  <c r="SS5" i="23" a="1"/>
  <c r="SS5" i="23" s="1"/>
  <c r="SM5" i="23" a="1"/>
  <c r="SM5" i="23" s="1"/>
  <c r="UE5" i="23" a="1"/>
  <c r="UE5" i="23" s="1"/>
  <c r="TX5" i="23" a="1"/>
  <c r="TX5" i="23" s="1"/>
  <c r="TR5" i="23" a="1"/>
  <c r="TR5" i="23" s="1"/>
  <c r="TE5" i="23" a="1"/>
  <c r="TE5" i="23" s="1"/>
  <c r="SY5" i="23" a="1"/>
  <c r="SY5" i="23" s="1"/>
  <c r="SR5" i="23" a="1"/>
  <c r="SR5" i="23" s="1"/>
  <c r="SL5" i="23" a="1"/>
  <c r="SL5" i="23" s="1"/>
  <c r="UJ5" i="23" a="1"/>
  <c r="UJ5" i="23" s="1"/>
  <c r="UD5" i="23" a="1"/>
  <c r="UD5" i="23" s="1"/>
  <c r="TQ5" i="23" a="1"/>
  <c r="TQ5" i="23" s="1"/>
  <c r="TK5" i="23" a="1"/>
  <c r="TK5" i="23" s="1"/>
  <c r="TD5" i="23" a="1"/>
  <c r="TD5" i="23" s="1"/>
  <c r="SX5" i="23" a="1"/>
  <c r="SX5" i="23" s="1"/>
  <c r="SK5" i="23" a="1"/>
  <c r="SK5" i="23" s="1"/>
  <c r="SU5" i="23" a="1"/>
  <c r="SU5" i="23" s="1"/>
  <c r="UC5" i="23" a="1"/>
  <c r="UC5" i="23" s="1"/>
  <c r="TW5" i="23" a="1"/>
  <c r="TW5" i="23" s="1"/>
  <c r="TP5" i="23" a="1"/>
  <c r="TP5" i="23" s="1"/>
  <c r="TJ5" i="23" a="1"/>
  <c r="TJ5" i="23" s="1"/>
  <c r="SW5" i="23" a="1"/>
  <c r="SW5" i="23" s="1"/>
  <c r="SQ5" i="23" a="1"/>
  <c r="SQ5" i="23" s="1"/>
  <c r="UI5" i="23" a="1"/>
  <c r="UI5" i="23" s="1"/>
  <c r="UB5" i="23" a="1"/>
  <c r="UB5" i="23" s="1"/>
  <c r="TV5" i="23" a="1"/>
  <c r="TV5" i="23" s="1"/>
  <c r="TI5" i="23" a="1"/>
  <c r="TI5" i="23" s="1"/>
  <c r="TC5" i="23" a="1"/>
  <c r="TC5" i="23" s="1"/>
  <c r="SV5" i="23" a="1"/>
  <c r="SV5" i="23" s="1"/>
  <c r="SP5" i="23" a="1"/>
  <c r="SP5" i="23" s="1"/>
  <c r="SN5" i="23" a="1"/>
  <c r="SN5" i="23" s="1"/>
  <c r="UH5" i="23" a="1"/>
  <c r="UH5" i="23" s="1"/>
  <c r="TU5" i="23" a="1"/>
  <c r="TU5" i="23" s="1"/>
  <c r="TO5" i="23" a="1"/>
  <c r="TO5" i="23" s="1"/>
  <c r="TH5" i="23" a="1"/>
  <c r="TH5" i="23" s="1"/>
  <c r="TB5" i="23" a="1"/>
  <c r="TB5" i="23" s="1"/>
  <c r="SO5" i="23" a="1"/>
  <c r="SO5" i="23" s="1"/>
  <c r="TT5" i="23" a="1"/>
  <c r="TT5" i="23" s="1"/>
  <c r="TA5" i="23" a="1"/>
  <c r="TA5" i="23" s="1"/>
  <c r="UG5" i="23" a="1"/>
  <c r="UG5" i="23" s="1"/>
  <c r="UA5" i="23" a="1"/>
  <c r="UA5" i="23" s="1"/>
  <c r="TN5" i="23" a="1"/>
  <c r="TN5" i="23" s="1"/>
  <c r="UF5" i="23" a="1"/>
  <c r="UF5" i="23" s="1"/>
  <c r="TZ5" i="23" a="1"/>
  <c r="TZ5" i="23" s="1"/>
  <c r="TM5" i="23" a="1"/>
  <c r="TM5" i="23" s="1"/>
  <c r="TG5" i="23" a="1"/>
  <c r="TG5" i="23" s="1"/>
  <c r="SZ5" i="23" a="1"/>
  <c r="SZ5" i="23" s="1"/>
  <c r="ST5" i="23" a="1"/>
  <c r="ST5" i="23" s="1"/>
  <c r="UC79" i="23" a="1"/>
  <c r="UC79" i="23" s="1"/>
  <c r="TT79" i="23" a="1"/>
  <c r="TT79" i="23" s="1"/>
  <c r="TO79" i="23" a="1"/>
  <c r="TO79" i="23" s="1"/>
  <c r="UG79" i="23" a="1"/>
  <c r="UG79" i="23" s="1"/>
  <c r="TX79" i="23" a="1"/>
  <c r="TX79" i="23" s="1"/>
  <c r="TS79" i="23" a="1"/>
  <c r="TS79" i="23" s="1"/>
  <c r="UI79" i="23" a="1"/>
  <c r="UI79" i="23" s="1"/>
  <c r="TZ79" i="23" a="1"/>
  <c r="TZ79" i="23" s="1"/>
  <c r="TQ79" i="23" a="1"/>
  <c r="TQ79" i="23" s="1"/>
  <c r="UF79" i="23" a="1"/>
  <c r="UF79" i="23" s="1"/>
  <c r="TY79" i="23" a="1"/>
  <c r="TY79" i="23" s="1"/>
  <c r="TL79" i="23" a="1"/>
  <c r="TL79" i="23" s="1"/>
  <c r="TB79" i="23" a="1"/>
  <c r="TB79" i="23" s="1"/>
  <c r="SS79" i="23" a="1"/>
  <c r="SS79" i="23" s="1"/>
  <c r="UE79" i="23" a="1"/>
  <c r="UE79" i="23" s="1"/>
  <c r="TW79" i="23" a="1"/>
  <c r="TW79" i="23" s="1"/>
  <c r="TK79" i="23" a="1"/>
  <c r="TK79" i="23" s="1"/>
  <c r="TF79" i="23" a="1"/>
  <c r="TF79" i="23" s="1"/>
  <c r="SW79" i="23" a="1"/>
  <c r="SW79" i="23" s="1"/>
  <c r="SN79" i="23" a="1"/>
  <c r="SN79" i="23" s="1"/>
  <c r="UD79" i="23" a="1"/>
  <c r="UD79" i="23" s="1"/>
  <c r="TP79" i="23" a="1"/>
  <c r="TP79" i="23" s="1"/>
  <c r="TJ79" i="23" a="1"/>
  <c r="TJ79" i="23" s="1"/>
  <c r="TA79" i="23" a="1"/>
  <c r="TA79" i="23" s="1"/>
  <c r="SR79" i="23" a="1"/>
  <c r="SR79" i="23" s="1"/>
  <c r="SM79" i="23" a="1"/>
  <c r="SM79" i="23" s="1"/>
  <c r="TV79" i="23" a="1"/>
  <c r="TV79" i="23" s="1"/>
  <c r="TE79" i="23" a="1"/>
  <c r="TE79" i="23" s="1"/>
  <c r="SV79" i="23" a="1"/>
  <c r="SV79" i="23" s="1"/>
  <c r="SQ79" i="23" a="1"/>
  <c r="SQ79" i="23" s="1"/>
  <c r="UJ79" i="23" a="1"/>
  <c r="UJ79" i="23" s="1"/>
  <c r="UB79" i="23" a="1"/>
  <c r="UB79" i="23" s="1"/>
  <c r="TU79" i="23" a="1"/>
  <c r="TU79" i="23" s="1"/>
  <c r="TN79" i="23" a="1"/>
  <c r="TN79" i="23" s="1"/>
  <c r="TI79" i="23" a="1"/>
  <c r="TI79" i="23" s="1"/>
  <c r="SZ79" i="23" a="1"/>
  <c r="SZ79" i="23" s="1"/>
  <c r="SU79" i="23" a="1"/>
  <c r="SU79" i="23" s="1"/>
  <c r="SL79" i="23" a="1"/>
  <c r="SL79" i="23" s="1"/>
  <c r="UA79" i="23" a="1"/>
  <c r="UA79" i="23" s="1"/>
  <c r="TD79" i="23" a="1"/>
  <c r="TD79" i="23" s="1"/>
  <c r="SY79" i="23" a="1"/>
  <c r="SY79" i="23" s="1"/>
  <c r="SP79" i="23" a="1"/>
  <c r="SP79" i="23" s="1"/>
  <c r="TR79" i="23" a="1"/>
  <c r="TR79" i="23" s="1"/>
  <c r="TG79" i="23" a="1"/>
  <c r="TG79" i="23" s="1"/>
  <c r="SX79" i="23" a="1"/>
  <c r="SX79" i="23" s="1"/>
  <c r="SO79" i="23" a="1"/>
  <c r="SO79" i="23" s="1"/>
  <c r="ST79" i="23" a="1"/>
  <c r="ST79" i="23" s="1"/>
  <c r="UH79" i="23" a="1"/>
  <c r="UH79" i="23" s="1"/>
  <c r="SK79" i="23" a="1"/>
  <c r="SK79" i="23" s="1"/>
  <c r="TM79" i="23" a="1"/>
  <c r="TM79" i="23" s="1"/>
  <c r="TH79" i="23" a="1"/>
  <c r="TH79" i="23" s="1"/>
  <c r="TC79" i="23" a="1"/>
  <c r="TC79" i="23" s="1"/>
  <c r="B174" i="21" a="1"/>
  <c r="B174" i="21" s="1"/>
  <c r="B162" i="21" a="1"/>
  <c r="B162" i="21" s="1"/>
  <c r="B155" i="21" a="1"/>
  <c r="B155" i="21" s="1"/>
  <c r="B171" i="21" a="1"/>
  <c r="B171" i="21" s="1"/>
  <c r="B187" i="21" a="1"/>
  <c r="B187" i="21" s="1"/>
  <c r="B184" i="21" a="1"/>
  <c r="B184" i="21" s="1"/>
  <c r="TZ4" i="23" a="1"/>
  <c r="TZ4" i="23" s="1"/>
  <c r="TM4" i="23" a="1"/>
  <c r="TM4" i="23" s="1"/>
  <c r="SZ4" i="23" a="1"/>
  <c r="SZ4" i="23" s="1"/>
  <c r="SM4" i="23" a="1"/>
  <c r="SM4" i="23" s="1"/>
  <c r="TY4" i="23" a="1"/>
  <c r="TY4" i="23" s="1"/>
  <c r="TS4" i="23" a="1"/>
  <c r="TS4" i="23" s="1"/>
  <c r="TL4" i="23" a="1"/>
  <c r="TL4" i="23" s="1"/>
  <c r="TF4" i="23" a="1"/>
  <c r="TF4" i="23" s="1"/>
  <c r="SS4" i="23" a="1"/>
  <c r="SS4" i="23" s="1"/>
  <c r="UE4" i="23" a="1"/>
  <c r="UE4" i="23" s="1"/>
  <c r="TX4" i="23" a="1"/>
  <c r="TX4" i="23" s="1"/>
  <c r="TR4" i="23" a="1"/>
  <c r="TR4" i="23" s="1"/>
  <c r="TE4" i="23" a="1"/>
  <c r="TE4" i="23" s="1"/>
  <c r="SY4" i="23" a="1"/>
  <c r="SY4" i="23" s="1"/>
  <c r="SR4" i="23" a="1"/>
  <c r="SR4" i="23" s="1"/>
  <c r="SL4" i="23" a="1"/>
  <c r="SL4" i="23" s="1"/>
  <c r="TK4" i="23" a="1"/>
  <c r="TK4" i="23" s="1"/>
  <c r="SK4" i="23" a="1"/>
  <c r="SK4" i="23" s="1"/>
  <c r="TH4" i="23" a="1"/>
  <c r="TH4" i="23" s="1"/>
  <c r="UJ4" i="23" a="1"/>
  <c r="UJ4" i="23" s="1"/>
  <c r="UD4" i="23" a="1"/>
  <c r="UD4" i="23" s="1"/>
  <c r="TQ4" i="23" a="1"/>
  <c r="TQ4" i="23" s="1"/>
  <c r="TD4" i="23" a="1"/>
  <c r="TD4" i="23" s="1"/>
  <c r="SX4" i="23" a="1"/>
  <c r="SX4" i="23" s="1"/>
  <c r="UH4" i="23" a="1"/>
  <c r="UH4" i="23" s="1"/>
  <c r="UC4" i="23" a="1"/>
  <c r="UC4" i="23" s="1"/>
  <c r="TW4" i="23" a="1"/>
  <c r="TW4" i="23" s="1"/>
  <c r="TP4" i="23" a="1"/>
  <c r="TP4" i="23" s="1"/>
  <c r="TJ4" i="23" a="1"/>
  <c r="TJ4" i="23" s="1"/>
  <c r="SW4" i="23" a="1"/>
  <c r="SW4" i="23" s="1"/>
  <c r="SQ4" i="23" a="1"/>
  <c r="SQ4" i="23" s="1"/>
  <c r="TB4" i="23" a="1"/>
  <c r="TB4" i="23" s="1"/>
  <c r="UI4" i="23" a="1"/>
  <c r="UI4" i="23" s="1"/>
  <c r="UB4" i="23" a="1"/>
  <c r="UB4" i="23" s="1"/>
  <c r="TV4" i="23" a="1"/>
  <c r="TV4" i="23" s="1"/>
  <c r="TI4" i="23" a="1"/>
  <c r="TI4" i="23" s="1"/>
  <c r="TC4" i="23" a="1"/>
  <c r="TC4" i="23" s="1"/>
  <c r="SV4" i="23" a="1"/>
  <c r="SV4" i="23" s="1"/>
  <c r="SP4" i="23" a="1"/>
  <c r="SP4" i="23" s="1"/>
  <c r="TO4" i="23" a="1"/>
  <c r="TO4" i="23" s="1"/>
  <c r="TU4" i="23" a="1"/>
  <c r="TU4" i="23" s="1"/>
  <c r="SO4" i="23" a="1"/>
  <c r="SO4" i="23" s="1"/>
  <c r="UG4" i="23" a="1"/>
  <c r="UG4" i="23" s="1"/>
  <c r="UA4" i="23" a="1"/>
  <c r="UA4" i="23" s="1"/>
  <c r="TT4" i="23" a="1"/>
  <c r="TT4" i="23" s="1"/>
  <c r="TN4" i="23" a="1"/>
  <c r="TN4" i="23" s="1"/>
  <c r="TA4" i="23" a="1"/>
  <c r="TA4" i="23" s="1"/>
  <c r="SU4" i="23" a="1"/>
  <c r="SU4" i="23" s="1"/>
  <c r="SN4" i="23" a="1"/>
  <c r="SN4" i="23" s="1"/>
  <c r="UF4" i="23" a="1"/>
  <c r="UF4" i="23" s="1"/>
  <c r="TG4" i="23" a="1"/>
  <c r="TG4" i="23" s="1"/>
  <c r="ST4" i="23" a="1"/>
  <c r="ST4" i="23" s="1"/>
  <c r="UJ10" i="23" a="1"/>
  <c r="UJ10" i="23" s="1"/>
  <c r="TX10" i="23" a="1"/>
  <c r="TX10" i="23" s="1"/>
  <c r="TE10" i="23" a="1"/>
  <c r="TE10" i="23" s="1"/>
  <c r="SX10" i="23" a="1"/>
  <c r="SX10" i="23" s="1"/>
  <c r="SL10" i="23" a="1"/>
  <c r="SL10" i="23" s="1"/>
  <c r="UI10" i="23" a="1"/>
  <c r="UI10" i="23" s="1"/>
  <c r="UC10" i="23" a="1"/>
  <c r="UC10" i="23" s="1"/>
  <c r="TW10" i="23" a="1"/>
  <c r="TW10" i="23" s="1"/>
  <c r="TQ10" i="23" a="1"/>
  <c r="TQ10" i="23" s="1"/>
  <c r="TJ10" i="23" a="1"/>
  <c r="TJ10" i="23" s="1"/>
  <c r="TD10" i="23" a="1"/>
  <c r="TD10" i="23" s="1"/>
  <c r="SR10" i="23" a="1"/>
  <c r="SR10" i="23" s="1"/>
  <c r="UH10" i="23" a="1"/>
  <c r="UH10" i="23" s="1"/>
  <c r="UB10" i="23" a="1"/>
  <c r="UB10" i="23" s="1"/>
  <c r="TV10" i="23" a="1"/>
  <c r="TV10" i="23" s="1"/>
  <c r="TP10" i="23" a="1"/>
  <c r="TP10" i="23" s="1"/>
  <c r="TI10" i="23" a="1"/>
  <c r="TI10" i="23" s="1"/>
  <c r="TC10" i="23" a="1"/>
  <c r="TC10" i="23" s="1"/>
  <c r="SW10" i="23" a="1"/>
  <c r="SW10" i="23" s="1"/>
  <c r="SQ10" i="23" a="1"/>
  <c r="SQ10" i="23" s="1"/>
  <c r="SK10" i="23" a="1"/>
  <c r="SK10" i="23" s="1"/>
  <c r="UA10" i="23" a="1"/>
  <c r="UA10" i="23" s="1"/>
  <c r="TU10" i="23" a="1"/>
  <c r="TU10" i="23" s="1"/>
  <c r="TO10" i="23" a="1"/>
  <c r="TO10" i="23" s="1"/>
  <c r="TB10" i="23" a="1"/>
  <c r="TB10" i="23" s="1"/>
  <c r="SV10" i="23" a="1"/>
  <c r="SV10" i="23" s="1"/>
  <c r="SP10" i="23" a="1"/>
  <c r="SP10" i="23" s="1"/>
  <c r="UG10" i="23" a="1"/>
  <c r="UG10" i="23" s="1"/>
  <c r="TN10" i="23" a="1"/>
  <c r="TN10" i="23" s="1"/>
  <c r="TH10" i="23" a="1"/>
  <c r="TH10" i="23" s="1"/>
  <c r="SU10" i="23" a="1"/>
  <c r="SU10" i="23" s="1"/>
  <c r="SO10" i="23" a="1"/>
  <c r="SO10" i="23" s="1"/>
  <c r="UF10" i="23" a="1"/>
  <c r="UF10" i="23" s="1"/>
  <c r="TZ10" i="23" a="1"/>
  <c r="TZ10" i="23" s="1"/>
  <c r="TT10" i="23" a="1"/>
  <c r="TT10" i="23" s="1"/>
  <c r="TM10" i="23" a="1"/>
  <c r="TM10" i="23" s="1"/>
  <c r="TG10" i="23" a="1"/>
  <c r="TG10" i="23" s="1"/>
  <c r="TA10" i="23" a="1"/>
  <c r="TA10" i="23" s="1"/>
  <c r="UE10" i="23" a="1"/>
  <c r="UE10" i="23" s="1"/>
  <c r="TY10" i="23" a="1"/>
  <c r="TY10" i="23" s="1"/>
  <c r="TS10" i="23" a="1"/>
  <c r="TS10" i="23" s="1"/>
  <c r="TL10" i="23" a="1"/>
  <c r="TL10" i="23" s="1"/>
  <c r="SZ10" i="23" a="1"/>
  <c r="SZ10" i="23" s="1"/>
  <c r="ST10" i="23" a="1"/>
  <c r="ST10" i="23" s="1"/>
  <c r="SN10" i="23" a="1"/>
  <c r="SN10" i="23" s="1"/>
  <c r="UD10" i="23" a="1"/>
  <c r="UD10" i="23" s="1"/>
  <c r="TR10" i="23" a="1"/>
  <c r="TR10" i="23" s="1"/>
  <c r="TK10" i="23" a="1"/>
  <c r="TK10" i="23" s="1"/>
  <c r="TF10" i="23" a="1"/>
  <c r="TF10" i="23" s="1"/>
  <c r="SY10" i="23" a="1"/>
  <c r="SY10" i="23" s="1"/>
  <c r="SS10" i="23" a="1"/>
  <c r="SS10" i="23" s="1"/>
  <c r="SM10" i="23" a="1"/>
  <c r="SM10" i="23" s="1"/>
  <c r="UG28" i="23" a="1"/>
  <c r="UG28" i="23" s="1"/>
  <c r="TZ28" i="23" a="1"/>
  <c r="TZ28" i="23" s="1"/>
  <c r="TT28" i="23" a="1"/>
  <c r="TT28" i="23" s="1"/>
  <c r="TH28" i="23" a="1"/>
  <c r="TH28" i="23" s="1"/>
  <c r="SO28" i="23" a="1"/>
  <c r="SO28" i="23" s="1"/>
  <c r="UF28" i="23" a="1"/>
  <c r="UF28" i="23" s="1"/>
  <c r="TY28" i="23" a="1"/>
  <c r="TY28" i="23" s="1"/>
  <c r="TS28" i="23" a="1"/>
  <c r="TS28" i="23" s="1"/>
  <c r="TM28" i="23" a="1"/>
  <c r="TM28" i="23" s="1"/>
  <c r="TG28" i="23" a="1"/>
  <c r="TG28" i="23" s="1"/>
  <c r="TA28" i="23" a="1"/>
  <c r="TA28" i="23" s="1"/>
  <c r="ST28" i="23" a="1"/>
  <c r="ST28" i="23" s="1"/>
  <c r="SN28" i="23" a="1"/>
  <c r="SN28" i="23" s="1"/>
  <c r="UE28" i="23" a="1"/>
  <c r="UE28" i="23" s="1"/>
  <c r="TR28" i="23" a="1"/>
  <c r="TR28" i="23" s="1"/>
  <c r="TL28" i="23" a="1"/>
  <c r="TL28" i="23" s="1"/>
  <c r="TF28" i="23" a="1"/>
  <c r="TF28" i="23" s="1"/>
  <c r="SZ28" i="23" a="1"/>
  <c r="SZ28" i="23" s="1"/>
  <c r="SS28" i="23" a="1"/>
  <c r="SS28" i="23" s="1"/>
  <c r="SM28" i="23" a="1"/>
  <c r="SM28" i="23" s="1"/>
  <c r="UD28" i="23" a="1"/>
  <c r="UD28" i="23" s="1"/>
  <c r="TX28" i="23" a="1"/>
  <c r="TX28" i="23" s="1"/>
  <c r="TK28" i="23" a="1"/>
  <c r="TK28" i="23" s="1"/>
  <c r="TE28" i="23" a="1"/>
  <c r="TE28" i="23" s="1"/>
  <c r="SY28" i="23" a="1"/>
  <c r="SY28" i="23" s="1"/>
  <c r="UJ28" i="23" a="1"/>
  <c r="UJ28" i="23" s="1"/>
  <c r="UC28" i="23" a="1"/>
  <c r="UC28" i="23" s="1"/>
  <c r="TW28" i="23" a="1"/>
  <c r="TW28" i="23" s="1"/>
  <c r="TQ28" i="23" a="1"/>
  <c r="TQ28" i="23" s="1"/>
  <c r="SX28" i="23" a="1"/>
  <c r="SX28" i="23" s="1"/>
  <c r="SR28" i="23" a="1"/>
  <c r="SR28" i="23" s="1"/>
  <c r="SL28" i="23" a="1"/>
  <c r="SL28" i="23" s="1"/>
  <c r="UI28" i="23" a="1"/>
  <c r="UI28" i="23" s="1"/>
  <c r="UB28" i="23" a="1"/>
  <c r="UB28" i="23" s="1"/>
  <c r="TP28" i="23" a="1"/>
  <c r="TP28" i="23" s="1"/>
  <c r="TJ28" i="23" a="1"/>
  <c r="TJ28" i="23" s="1"/>
  <c r="TD28" i="23" a="1"/>
  <c r="TD28" i="23" s="1"/>
  <c r="SW28" i="23" a="1"/>
  <c r="SW28" i="23" s="1"/>
  <c r="SQ28" i="23" a="1"/>
  <c r="SQ28" i="23" s="1"/>
  <c r="UH28" i="23" a="1"/>
  <c r="UH28" i="23" s="1"/>
  <c r="UA28" i="23" a="1"/>
  <c r="UA28" i="23" s="1"/>
  <c r="TV28" i="23" a="1"/>
  <c r="TV28" i="23" s="1"/>
  <c r="TO28" i="23" a="1"/>
  <c r="TO28" i="23" s="1"/>
  <c r="TI28" i="23" a="1"/>
  <c r="TI28" i="23" s="1"/>
  <c r="TC28" i="23" a="1"/>
  <c r="TC28" i="23" s="1"/>
  <c r="SV28" i="23" a="1"/>
  <c r="SV28" i="23" s="1"/>
  <c r="SK28" i="23" a="1"/>
  <c r="SK28" i="23" s="1"/>
  <c r="TU28" i="23" a="1"/>
  <c r="TU28" i="23" s="1"/>
  <c r="TN28" i="23" a="1"/>
  <c r="TN28" i="23" s="1"/>
  <c r="TB28" i="23" a="1"/>
  <c r="TB28" i="23" s="1"/>
  <c r="SU28" i="23" a="1"/>
  <c r="SU28" i="23" s="1"/>
  <c r="SP28" i="23" a="1"/>
  <c r="SP28" i="23" s="1"/>
  <c r="UE6" i="23" a="1"/>
  <c r="UE6" i="23" s="1"/>
  <c r="TX6" i="23" a="1"/>
  <c r="TX6" i="23" s="1"/>
  <c r="TR6" i="23" a="1"/>
  <c r="TR6" i="23" s="1"/>
  <c r="TE6" i="23" a="1"/>
  <c r="TE6" i="23" s="1"/>
  <c r="SY6" i="23" a="1"/>
  <c r="SY6" i="23" s="1"/>
  <c r="SR6" i="23" a="1"/>
  <c r="SR6" i="23" s="1"/>
  <c r="SL6" i="23" a="1"/>
  <c r="SL6" i="23" s="1"/>
  <c r="UJ6" i="23" a="1"/>
  <c r="UJ6" i="23" s="1"/>
  <c r="UD6" i="23" a="1"/>
  <c r="UD6" i="23" s="1"/>
  <c r="TQ6" i="23" a="1"/>
  <c r="TQ6" i="23" s="1"/>
  <c r="TK6" i="23" a="1"/>
  <c r="TK6" i="23" s="1"/>
  <c r="TD6" i="23" a="1"/>
  <c r="TD6" i="23" s="1"/>
  <c r="SX6" i="23" a="1"/>
  <c r="SX6" i="23" s="1"/>
  <c r="SK6" i="23" a="1"/>
  <c r="SK6" i="23" s="1"/>
  <c r="UC6" i="23" a="1"/>
  <c r="UC6" i="23" s="1"/>
  <c r="TW6" i="23" a="1"/>
  <c r="TW6" i="23" s="1"/>
  <c r="TP6" i="23" a="1"/>
  <c r="TP6" i="23" s="1"/>
  <c r="TJ6" i="23" a="1"/>
  <c r="TJ6" i="23" s="1"/>
  <c r="SW6" i="23" a="1"/>
  <c r="SW6" i="23" s="1"/>
  <c r="SQ6" i="23" a="1"/>
  <c r="SQ6" i="23" s="1"/>
  <c r="UI6" i="23" a="1"/>
  <c r="UI6" i="23" s="1"/>
  <c r="UB6" i="23" a="1"/>
  <c r="UB6" i="23" s="1"/>
  <c r="TV6" i="23" a="1"/>
  <c r="TV6" i="23" s="1"/>
  <c r="TI6" i="23" a="1"/>
  <c r="TI6" i="23" s="1"/>
  <c r="TC6" i="23" a="1"/>
  <c r="TC6" i="23" s="1"/>
  <c r="SV6" i="23" a="1"/>
  <c r="SV6" i="23" s="1"/>
  <c r="SP6" i="23" a="1"/>
  <c r="SP6" i="23" s="1"/>
  <c r="UH6" i="23" a="1"/>
  <c r="UH6" i="23" s="1"/>
  <c r="TU6" i="23" a="1"/>
  <c r="TU6" i="23" s="1"/>
  <c r="TO6" i="23" a="1"/>
  <c r="TO6" i="23" s="1"/>
  <c r="TH6" i="23" a="1"/>
  <c r="TH6" i="23" s="1"/>
  <c r="TB6" i="23" a="1"/>
  <c r="TB6" i="23" s="1"/>
  <c r="SO6" i="23" a="1"/>
  <c r="SO6" i="23" s="1"/>
  <c r="UG6" i="23" a="1"/>
  <c r="UG6" i="23" s="1"/>
  <c r="UA6" i="23" a="1"/>
  <c r="UA6" i="23" s="1"/>
  <c r="TT6" i="23" a="1"/>
  <c r="TT6" i="23" s="1"/>
  <c r="TN6" i="23" a="1"/>
  <c r="TN6" i="23" s="1"/>
  <c r="TA6" i="23" a="1"/>
  <c r="TA6" i="23" s="1"/>
  <c r="SU6" i="23" a="1"/>
  <c r="SU6" i="23" s="1"/>
  <c r="SN6" i="23" a="1"/>
  <c r="SN6" i="23" s="1"/>
  <c r="UF6" i="23" a="1"/>
  <c r="UF6" i="23" s="1"/>
  <c r="TZ6" i="23" a="1"/>
  <c r="TZ6" i="23" s="1"/>
  <c r="TM6" i="23" a="1"/>
  <c r="TM6" i="23" s="1"/>
  <c r="TG6" i="23" a="1"/>
  <c r="TG6" i="23" s="1"/>
  <c r="SZ6" i="23" a="1"/>
  <c r="SZ6" i="23" s="1"/>
  <c r="ST6" i="23" a="1"/>
  <c r="ST6" i="23" s="1"/>
  <c r="TY6" i="23" a="1"/>
  <c r="TY6" i="23" s="1"/>
  <c r="TS6" i="23" a="1"/>
  <c r="TS6" i="23" s="1"/>
  <c r="TL6" i="23" a="1"/>
  <c r="TL6" i="23" s="1"/>
  <c r="TF6" i="23" a="1"/>
  <c r="TF6" i="23" s="1"/>
  <c r="SS6" i="23" a="1"/>
  <c r="SS6" i="23" s="1"/>
  <c r="SM6" i="23" a="1"/>
  <c r="SM6" i="23" s="1"/>
  <c r="UF54" i="23" a="1"/>
  <c r="UF54" i="23" s="1"/>
  <c r="TZ54" i="23" a="1"/>
  <c r="TZ54" i="23" s="1"/>
  <c r="TT54" i="23" a="1"/>
  <c r="TT54" i="23" s="1"/>
  <c r="TN54" i="23" a="1"/>
  <c r="TN54" i="23" s="1"/>
  <c r="TA54" i="23" a="1"/>
  <c r="TA54" i="23" s="1"/>
  <c r="SV54" i="23" a="1"/>
  <c r="SV54" i="23" s="1"/>
  <c r="TY54" i="23" a="1"/>
  <c r="TY54" i="23" s="1"/>
  <c r="TS54" i="23" a="1"/>
  <c r="TS54" i="23" s="1"/>
  <c r="TM54" i="23" a="1"/>
  <c r="TM54" i="23" s="1"/>
  <c r="TG54" i="23" a="1"/>
  <c r="TG54" i="23" s="1"/>
  <c r="SP54" i="23" a="1"/>
  <c r="SP54" i="23" s="1"/>
  <c r="UE54" i="23" a="1"/>
  <c r="UE54" i="23" s="1"/>
  <c r="TR54" i="23" a="1"/>
  <c r="TR54" i="23" s="1"/>
  <c r="TL54" i="23" a="1"/>
  <c r="TL54" i="23" s="1"/>
  <c r="SZ54" i="23" a="1"/>
  <c r="SZ54" i="23" s="1"/>
  <c r="SU54" i="23" a="1"/>
  <c r="SU54" i="23" s="1"/>
  <c r="SO54" i="23" a="1"/>
  <c r="SO54" i="23" s="1"/>
  <c r="TX54" i="23" a="1"/>
  <c r="TX54" i="23" s="1"/>
  <c r="TQ54" i="23" a="1"/>
  <c r="TQ54" i="23" s="1"/>
  <c r="TK54" i="23" a="1"/>
  <c r="TK54" i="23" s="1"/>
  <c r="TF54" i="23" a="1"/>
  <c r="TF54" i="23" s="1"/>
  <c r="ST54" i="23" a="1"/>
  <c r="ST54" i="23" s="1"/>
  <c r="SN54" i="23" a="1"/>
  <c r="SN54" i="23" s="1"/>
  <c r="UJ54" i="23" a="1"/>
  <c r="UJ54" i="23" s="1"/>
  <c r="UD54" i="23" a="1"/>
  <c r="UD54" i="23" s="1"/>
  <c r="TW54" i="23" a="1"/>
  <c r="TW54" i="23" s="1"/>
  <c r="TJ54" i="23" a="1"/>
  <c r="TJ54" i="23" s="1"/>
  <c r="TE54" i="23" a="1"/>
  <c r="TE54" i="23" s="1"/>
  <c r="SY54" i="23" a="1"/>
  <c r="SY54" i="23" s="1"/>
  <c r="SS54" i="23" a="1"/>
  <c r="SS54" i="23" s="1"/>
  <c r="SM54" i="23" a="1"/>
  <c r="SM54" i="23" s="1"/>
  <c r="UI54" i="23" a="1"/>
  <c r="UI54" i="23" s="1"/>
  <c r="UC54" i="23" a="1"/>
  <c r="UC54" i="23" s="1"/>
  <c r="TP54" i="23" a="1"/>
  <c r="TP54" i="23" s="1"/>
  <c r="TI54" i="23" a="1"/>
  <c r="TI54" i="23" s="1"/>
  <c r="TD54" i="23" a="1"/>
  <c r="TD54" i="23" s="1"/>
  <c r="SL54" i="23" a="1"/>
  <c r="SL54" i="23" s="1"/>
  <c r="UH54" i="23" a="1"/>
  <c r="UH54" i="23" s="1"/>
  <c r="UB54" i="23" a="1"/>
  <c r="UB54" i="23" s="1"/>
  <c r="TV54" i="23" a="1"/>
  <c r="TV54" i="23" s="1"/>
  <c r="TC54" i="23" a="1"/>
  <c r="TC54" i="23" s="1"/>
  <c r="SX54" i="23" a="1"/>
  <c r="SX54" i="23" s="1"/>
  <c r="SR54" i="23" a="1"/>
  <c r="SR54" i="23" s="1"/>
  <c r="SK54" i="23" a="1"/>
  <c r="SK54" i="23" s="1"/>
  <c r="UG54" i="23" a="1"/>
  <c r="UG54" i="23" s="1"/>
  <c r="UA54" i="23" a="1"/>
  <c r="UA54" i="23" s="1"/>
  <c r="TU54" i="23" a="1"/>
  <c r="TU54" i="23" s="1"/>
  <c r="TO54" i="23" a="1"/>
  <c r="TO54" i="23" s="1"/>
  <c r="TH54" i="23" a="1"/>
  <c r="TH54" i="23" s="1"/>
  <c r="TB54" i="23" a="1"/>
  <c r="TB54" i="23" s="1"/>
  <c r="SW54" i="23" a="1"/>
  <c r="SW54" i="23" s="1"/>
  <c r="SQ54" i="23" a="1"/>
  <c r="SQ54" i="23" s="1"/>
  <c r="TY84" i="23" a="1"/>
  <c r="TY84" i="23" s="1"/>
  <c r="TT84" i="23" a="1"/>
  <c r="TT84" i="23" s="1"/>
  <c r="TN84" i="23" a="1"/>
  <c r="TN84" i="23" s="1"/>
  <c r="SW84" i="23" a="1"/>
  <c r="SW84" i="23" s="1"/>
  <c r="SQ84" i="23" a="1"/>
  <c r="SQ84" i="23" s="1"/>
  <c r="SK84" i="23" a="1"/>
  <c r="SK84" i="23" s="1"/>
  <c r="UJ84" i="23" a="1"/>
  <c r="UJ84" i="23" s="1"/>
  <c r="UE84" i="23" a="1"/>
  <c r="UE84" i="23" s="1"/>
  <c r="TS84" i="23" a="1"/>
  <c r="TS84" i="23" s="1"/>
  <c r="TM84" i="23" a="1"/>
  <c r="TM84" i="23" s="1"/>
  <c r="TH84" i="23" a="1"/>
  <c r="TH84" i="23" s="1"/>
  <c r="TA84" i="23" a="1"/>
  <c r="TA84" i="23" s="1"/>
  <c r="SV84" i="23" a="1"/>
  <c r="SV84" i="23" s="1"/>
  <c r="SP84" i="23" a="1"/>
  <c r="SP84" i="23" s="1"/>
  <c r="UI84" i="23" a="1"/>
  <c r="UI84" i="23" s="1"/>
  <c r="UD84" i="23" a="1"/>
  <c r="UD84" i="23" s="1"/>
  <c r="TX84" i="23" a="1"/>
  <c r="TX84" i="23" s="1"/>
  <c r="TR84" i="23" a="1"/>
  <c r="TR84" i="23" s="1"/>
  <c r="TL84" i="23" a="1"/>
  <c r="TL84" i="23" s="1"/>
  <c r="TG84" i="23" a="1"/>
  <c r="TG84" i="23" s="1"/>
  <c r="SU84" i="23" a="1"/>
  <c r="SU84" i="23" s="1"/>
  <c r="SO84" i="23" a="1"/>
  <c r="SO84" i="23" s="1"/>
  <c r="UH84" i="23" a="1"/>
  <c r="UH84" i="23" s="1"/>
  <c r="TF84" i="23" a="1"/>
  <c r="TF84" i="23" s="1"/>
  <c r="SZ84" i="23" a="1"/>
  <c r="SZ84" i="23" s="1"/>
  <c r="ST84" i="23" a="1"/>
  <c r="ST84" i="23" s="1"/>
  <c r="UC84" i="23" a="1"/>
  <c r="UC84" i="23" s="1"/>
  <c r="TW84" i="23" a="1"/>
  <c r="TW84" i="23" s="1"/>
  <c r="TQ84" i="23" a="1"/>
  <c r="TQ84" i="23" s="1"/>
  <c r="TK84" i="23" a="1"/>
  <c r="TK84" i="23" s="1"/>
  <c r="TE84" i="23" a="1"/>
  <c r="TE84" i="23" s="1"/>
  <c r="SS84" i="23" a="1"/>
  <c r="SS84" i="23" s="1"/>
  <c r="SN84" i="23" a="1"/>
  <c r="SN84" i="23" s="1"/>
  <c r="UG84" i="23" a="1"/>
  <c r="UG84" i="23" s="1"/>
  <c r="UB84" i="23" a="1"/>
  <c r="UB84" i="23" s="1"/>
  <c r="TV84" i="23" a="1"/>
  <c r="TV84" i="23" s="1"/>
  <c r="TP84" i="23" a="1"/>
  <c r="TP84" i="23" s="1"/>
  <c r="TJ84" i="23" a="1"/>
  <c r="TJ84" i="23" s="1"/>
  <c r="TD84" i="23" a="1"/>
  <c r="TD84" i="23" s="1"/>
  <c r="SY84" i="23" a="1"/>
  <c r="SY84" i="23" s="1"/>
  <c r="SM84" i="23" a="1"/>
  <c r="SM84" i="23" s="1"/>
  <c r="UF84" i="23" a="1"/>
  <c r="UF84" i="23" s="1"/>
  <c r="TZ84" i="23" a="1"/>
  <c r="TZ84" i="23" s="1"/>
  <c r="TO84" i="23" a="1"/>
  <c r="TO84" i="23" s="1"/>
  <c r="TI84" i="23" a="1"/>
  <c r="TI84" i="23" s="1"/>
  <c r="TB84" i="23" a="1"/>
  <c r="TB84" i="23" s="1"/>
  <c r="SX84" i="23" a="1"/>
  <c r="SX84" i="23" s="1"/>
  <c r="SR84" i="23" a="1"/>
  <c r="SR84" i="23" s="1"/>
  <c r="SL84" i="23" a="1"/>
  <c r="SL84" i="23" s="1"/>
  <c r="UA84" i="23" a="1"/>
  <c r="UA84" i="23" s="1"/>
  <c r="TU84" i="23" a="1"/>
  <c r="TU84" i="23" s="1"/>
  <c r="TC84" i="23" a="1"/>
  <c r="TC84" i="23" s="1"/>
  <c r="UF15" i="23" a="1"/>
  <c r="UF15" i="23" s="1"/>
  <c r="TT15" i="23" a="1"/>
  <c r="TT15" i="23" s="1"/>
  <c r="TA15" i="23" a="1"/>
  <c r="TA15" i="23" s="1"/>
  <c r="ST15" i="23" a="1"/>
  <c r="ST15" i="23" s="1"/>
  <c r="UE15" i="23" a="1"/>
  <c r="UE15" i="23" s="1"/>
  <c r="TY15" i="23" a="1"/>
  <c r="TY15" i="23" s="1"/>
  <c r="TS15" i="23" a="1"/>
  <c r="TS15" i="23" s="1"/>
  <c r="TM15" i="23" a="1"/>
  <c r="TM15" i="23" s="1"/>
  <c r="TF15" i="23" a="1"/>
  <c r="TF15" i="23" s="1"/>
  <c r="SZ15" i="23" a="1"/>
  <c r="SZ15" i="23" s="1"/>
  <c r="SN15" i="23" a="1"/>
  <c r="SN15" i="23" s="1"/>
  <c r="UD15" i="23" a="1"/>
  <c r="UD15" i="23" s="1"/>
  <c r="TX15" i="23" a="1"/>
  <c r="TX15" i="23" s="1"/>
  <c r="TR15" i="23" a="1"/>
  <c r="TR15" i="23" s="1"/>
  <c r="TL15" i="23" a="1"/>
  <c r="TL15" i="23" s="1"/>
  <c r="TE15" i="23" a="1"/>
  <c r="TE15" i="23" s="1"/>
  <c r="SY15" i="23" a="1"/>
  <c r="SY15" i="23" s="1"/>
  <c r="SS15" i="23" a="1"/>
  <c r="SS15" i="23" s="1"/>
  <c r="SM15" i="23" a="1"/>
  <c r="SM15" i="23" s="1"/>
  <c r="UJ15" i="23" a="1"/>
  <c r="UJ15" i="23" s="1"/>
  <c r="TW15" i="23" a="1"/>
  <c r="TW15" i="23" s="1"/>
  <c r="TQ15" i="23" a="1"/>
  <c r="TQ15" i="23" s="1"/>
  <c r="TK15" i="23" a="1"/>
  <c r="TK15" i="23" s="1"/>
  <c r="SX15" i="23" a="1"/>
  <c r="SX15" i="23" s="1"/>
  <c r="SR15" i="23" a="1"/>
  <c r="SR15" i="23" s="1"/>
  <c r="SL15" i="23" a="1"/>
  <c r="SL15" i="23" s="1"/>
  <c r="UI15" i="23" a="1"/>
  <c r="UI15" i="23" s="1"/>
  <c r="UC15" i="23" a="1"/>
  <c r="UC15" i="23" s="1"/>
  <c r="TJ15" i="23" a="1"/>
  <c r="TJ15" i="23" s="1"/>
  <c r="TD15" i="23" a="1"/>
  <c r="TD15" i="23" s="1"/>
  <c r="SQ15" i="23" a="1"/>
  <c r="SQ15" i="23" s="1"/>
  <c r="SK15" i="23" a="1"/>
  <c r="SK15" i="23" s="1"/>
  <c r="UB15" i="23" a="1"/>
  <c r="UB15" i="23" s="1"/>
  <c r="TV15" i="23" a="1"/>
  <c r="TV15" i="23" s="1"/>
  <c r="TP15" i="23" a="1"/>
  <c r="TP15" i="23" s="1"/>
  <c r="TI15" i="23" a="1"/>
  <c r="TI15" i="23" s="1"/>
  <c r="TC15" i="23" a="1"/>
  <c r="TC15" i="23" s="1"/>
  <c r="SW15" i="23" a="1"/>
  <c r="SW15" i="23" s="1"/>
  <c r="UH15" i="23" a="1"/>
  <c r="UH15" i="23" s="1"/>
  <c r="UA15" i="23" a="1"/>
  <c r="UA15" i="23" s="1"/>
  <c r="TU15" i="23" a="1"/>
  <c r="TU15" i="23" s="1"/>
  <c r="TO15" i="23" a="1"/>
  <c r="TO15" i="23" s="1"/>
  <c r="TH15" i="23" a="1"/>
  <c r="TH15" i="23" s="1"/>
  <c r="SV15" i="23" a="1"/>
  <c r="SV15" i="23" s="1"/>
  <c r="SP15" i="23" a="1"/>
  <c r="SP15" i="23" s="1"/>
  <c r="UG15" i="23" a="1"/>
  <c r="UG15" i="23" s="1"/>
  <c r="TZ15" i="23" a="1"/>
  <c r="TZ15" i="23" s="1"/>
  <c r="TN15" i="23" a="1"/>
  <c r="TN15" i="23" s="1"/>
  <c r="TG15" i="23" a="1"/>
  <c r="TG15" i="23" s="1"/>
  <c r="TB15" i="23" a="1"/>
  <c r="TB15" i="23" s="1"/>
  <c r="SU15" i="23" a="1"/>
  <c r="SU15" i="23" s="1"/>
  <c r="SO15" i="23" a="1"/>
  <c r="SO15" i="23" s="1"/>
  <c r="UE45" i="23" a="1"/>
  <c r="UE45" i="23" s="1"/>
  <c r="TS45" i="23" a="1"/>
  <c r="TS45" i="23" s="1"/>
  <c r="TN45" i="23" a="1"/>
  <c r="TN45" i="23" s="1"/>
  <c r="TH45" i="23" a="1"/>
  <c r="TH45" i="23" s="1"/>
  <c r="TB45" i="23" a="1"/>
  <c r="TB45" i="23" s="1"/>
  <c r="SV45" i="23" a="1"/>
  <c r="SV45" i="23" s="1"/>
  <c r="SP45" i="23" a="1"/>
  <c r="SP45" i="23" s="1"/>
  <c r="SK45" i="23" a="1"/>
  <c r="SK45" i="23" s="1"/>
  <c r="UJ45" i="23" a="1"/>
  <c r="UJ45" i="23" s="1"/>
  <c r="UD45" i="23" a="1"/>
  <c r="UD45" i="23" s="1"/>
  <c r="TY45" i="23" a="1"/>
  <c r="TY45" i="23" s="1"/>
  <c r="TM45" i="23" a="1"/>
  <c r="TM45" i="23" s="1"/>
  <c r="TG45" i="23" a="1"/>
  <c r="TG45" i="23" s="1"/>
  <c r="TA45" i="23" a="1"/>
  <c r="TA45" i="23" s="1"/>
  <c r="SU45" i="23" a="1"/>
  <c r="SU45" i="23" s="1"/>
  <c r="SO45" i="23" a="1"/>
  <c r="SO45" i="23" s="1"/>
  <c r="UI45" i="23" a="1"/>
  <c r="UI45" i="23" s="1"/>
  <c r="TX45" i="23" a="1"/>
  <c r="TX45" i="23" s="1"/>
  <c r="TR45" i="23" a="1"/>
  <c r="TR45" i="23" s="1"/>
  <c r="TL45" i="23" a="1"/>
  <c r="TL45" i="23" s="1"/>
  <c r="UC45" i="23" a="1"/>
  <c r="UC45" i="23" s="1"/>
  <c r="TW45" i="23" a="1"/>
  <c r="TW45" i="23" s="1"/>
  <c r="TK45" i="23" a="1"/>
  <c r="TK45" i="23" s="1"/>
  <c r="TF45" i="23" a="1"/>
  <c r="TF45" i="23" s="1"/>
  <c r="SZ45" i="23" a="1"/>
  <c r="SZ45" i="23" s="1"/>
  <c r="ST45" i="23" a="1"/>
  <c r="ST45" i="23" s="1"/>
  <c r="SN45" i="23" a="1"/>
  <c r="SN45" i="23" s="1"/>
  <c r="UH45" i="23" a="1"/>
  <c r="UH45" i="23" s="1"/>
  <c r="UB45" i="23" a="1"/>
  <c r="UB45" i="23" s="1"/>
  <c r="TV45" i="23" a="1"/>
  <c r="TV45" i="23" s="1"/>
  <c r="TQ45" i="23" a="1"/>
  <c r="TQ45" i="23" s="1"/>
  <c r="TJ45" i="23" a="1"/>
  <c r="TJ45" i="23" s="1"/>
  <c r="TE45" i="23" a="1"/>
  <c r="TE45" i="23" s="1"/>
  <c r="SY45" i="23" a="1"/>
  <c r="SY45" i="23" s="1"/>
  <c r="SM45" i="23" a="1"/>
  <c r="SM45" i="23" s="1"/>
  <c r="UG45" i="23" a="1"/>
  <c r="UG45" i="23" s="1"/>
  <c r="UA45" i="23" a="1"/>
  <c r="UA45" i="23" s="1"/>
  <c r="TU45" i="23" a="1"/>
  <c r="TU45" i="23" s="1"/>
  <c r="TD45" i="23" a="1"/>
  <c r="TD45" i="23" s="1"/>
  <c r="SX45" i="23" a="1"/>
  <c r="SX45" i="23" s="1"/>
  <c r="SS45" i="23" a="1"/>
  <c r="SS45" i="23" s="1"/>
  <c r="TP45" i="23" a="1"/>
  <c r="TP45" i="23" s="1"/>
  <c r="TI45" i="23" a="1"/>
  <c r="TI45" i="23" s="1"/>
  <c r="TC45" i="23" a="1"/>
  <c r="TC45" i="23" s="1"/>
  <c r="SR45" i="23" a="1"/>
  <c r="SR45" i="23" s="1"/>
  <c r="SL45" i="23" a="1"/>
  <c r="SL45" i="23" s="1"/>
  <c r="UF45" i="23" a="1"/>
  <c r="UF45" i="23" s="1"/>
  <c r="TZ45" i="23" a="1"/>
  <c r="TZ45" i="23" s="1"/>
  <c r="TT45" i="23" a="1"/>
  <c r="TT45" i="23" s="1"/>
  <c r="TO45" i="23" a="1"/>
  <c r="TO45" i="23" s="1"/>
  <c r="SW45" i="23" a="1"/>
  <c r="SW45" i="23" s="1"/>
  <c r="SQ45" i="23" a="1"/>
  <c r="SQ45" i="23" s="1"/>
  <c r="UJ50" i="23" a="1"/>
  <c r="UJ50" i="23" s="1"/>
  <c r="UD50" i="23" a="1"/>
  <c r="UD50" i="23" s="1"/>
  <c r="TX50" i="23" a="1"/>
  <c r="TX50" i="23" s="1"/>
  <c r="TQ50" i="23" a="1"/>
  <c r="TQ50" i="23" s="1"/>
  <c r="TF50" i="23" a="1"/>
  <c r="TF50" i="23" s="1"/>
  <c r="TA50" i="23" a="1"/>
  <c r="TA50" i="23" s="1"/>
  <c r="SS50" i="23" a="1"/>
  <c r="SS50" i="23" s="1"/>
  <c r="SM50" i="23" a="1"/>
  <c r="SM50" i="23" s="1"/>
  <c r="UI50" i="23" a="1"/>
  <c r="UI50" i="23" s="1"/>
  <c r="UC50" i="23" a="1"/>
  <c r="UC50" i="23" s="1"/>
  <c r="TW50" i="23" a="1"/>
  <c r="TW50" i="23" s="1"/>
  <c r="TL50" i="23" a="1"/>
  <c r="TL50" i="23" s="1"/>
  <c r="TE50" i="23" a="1"/>
  <c r="TE50" i="23" s="1"/>
  <c r="SZ50" i="23" a="1"/>
  <c r="SZ50" i="23" s="1"/>
  <c r="SL50" i="23" a="1"/>
  <c r="SL50" i="23" s="1"/>
  <c r="UH50" i="23" a="1"/>
  <c r="UH50" i="23" s="1"/>
  <c r="UB50" i="23" a="1"/>
  <c r="UB50" i="23" s="1"/>
  <c r="TP50" i="23" a="1"/>
  <c r="TP50" i="23" s="1"/>
  <c r="TK50" i="23" a="1"/>
  <c r="TK50" i="23" s="1"/>
  <c r="SY50" i="23" a="1"/>
  <c r="SY50" i="23" s="1"/>
  <c r="SR50" i="23" a="1"/>
  <c r="SR50" i="23" s="1"/>
  <c r="SK50" i="23" a="1"/>
  <c r="SK50" i="23" s="1"/>
  <c r="UG50" i="23" a="1"/>
  <c r="UG50" i="23" s="1"/>
  <c r="UA50" i="23" a="1"/>
  <c r="UA50" i="23" s="1"/>
  <c r="TV50" i="23" a="1"/>
  <c r="TV50" i="23" s="1"/>
  <c r="TJ50" i="23" a="1"/>
  <c r="TJ50" i="23" s="1"/>
  <c r="TD50" i="23" a="1"/>
  <c r="TD50" i="23" s="1"/>
  <c r="SX50" i="23" a="1"/>
  <c r="SX50" i="23" s="1"/>
  <c r="SQ50" i="23" a="1"/>
  <c r="SQ50" i="23" s="1"/>
  <c r="TU50" i="23" a="1"/>
  <c r="TU50" i="23" s="1"/>
  <c r="TO50" i="23" a="1"/>
  <c r="TO50" i="23" s="1"/>
  <c r="TI50" i="23" a="1"/>
  <c r="TI50" i="23" s="1"/>
  <c r="SW50" i="23" a="1"/>
  <c r="SW50" i="23" s="1"/>
  <c r="UF50" i="23" a="1"/>
  <c r="UF50" i="23" s="1"/>
  <c r="TZ50" i="23" a="1"/>
  <c r="TZ50" i="23" s="1"/>
  <c r="TT50" i="23" a="1"/>
  <c r="TT50" i="23" s="1"/>
  <c r="TH50" i="23" a="1"/>
  <c r="TH50" i="23" s="1"/>
  <c r="TC50" i="23" a="1"/>
  <c r="TC50" i="23" s="1"/>
  <c r="SV50" i="23" a="1"/>
  <c r="SV50" i="23" s="1"/>
  <c r="SP50" i="23" a="1"/>
  <c r="SP50" i="23" s="1"/>
  <c r="TY50" i="23" a="1"/>
  <c r="TY50" i="23" s="1"/>
  <c r="TS50" i="23" a="1"/>
  <c r="TS50" i="23" s="1"/>
  <c r="TN50" i="23" a="1"/>
  <c r="TN50" i="23" s="1"/>
  <c r="TG50" i="23" a="1"/>
  <c r="TG50" i="23" s="1"/>
  <c r="SU50" i="23" a="1"/>
  <c r="SU50" i="23" s="1"/>
  <c r="SO50" i="23" a="1"/>
  <c r="SO50" i="23" s="1"/>
  <c r="TB50" i="23" a="1"/>
  <c r="TB50" i="23" s="1"/>
  <c r="ST50" i="23" a="1"/>
  <c r="ST50" i="23" s="1"/>
  <c r="SN50" i="23" a="1"/>
  <c r="SN50" i="23" s="1"/>
  <c r="UE50" i="23" a="1"/>
  <c r="UE50" i="23" s="1"/>
  <c r="TR50" i="23" a="1"/>
  <c r="TR50" i="23" s="1"/>
  <c r="TM50" i="23" a="1"/>
  <c r="TM50" i="23" s="1"/>
  <c r="UH39" i="23" a="1"/>
  <c r="UH39" i="23" s="1"/>
  <c r="TV39" i="23" a="1"/>
  <c r="TV39" i="23" s="1"/>
  <c r="TQ39" i="23" a="1"/>
  <c r="TQ39" i="23" s="1"/>
  <c r="UA39" i="23" a="1"/>
  <c r="UA39" i="23" s="1"/>
  <c r="TU39" i="23" a="1"/>
  <c r="TU39" i="23" s="1"/>
  <c r="TO39" i="23" a="1"/>
  <c r="TO39" i="23" s="1"/>
  <c r="TD39" i="23" a="1"/>
  <c r="TD39" i="23" s="1"/>
  <c r="SX39" i="23" a="1"/>
  <c r="SX39" i="23" s="1"/>
  <c r="SR39" i="23" a="1"/>
  <c r="SR39" i="23" s="1"/>
  <c r="SL39" i="23" a="1"/>
  <c r="SL39" i="23" s="1"/>
  <c r="TY39" i="23" a="1"/>
  <c r="TY39" i="23" s="1"/>
  <c r="TM39" i="23" a="1"/>
  <c r="TM39" i="23" s="1"/>
  <c r="TH39" i="23" a="1"/>
  <c r="TH39" i="23" s="1"/>
  <c r="TA39" i="23" a="1"/>
  <c r="TA39" i="23" s="1"/>
  <c r="SV39" i="23" a="1"/>
  <c r="SV39" i="23" s="1"/>
  <c r="UI39" i="23" a="1"/>
  <c r="UI39" i="23" s="1"/>
  <c r="UC39" i="23" a="1"/>
  <c r="UC39" i="23" s="1"/>
  <c r="TW39" i="23" a="1"/>
  <c r="TW39" i="23" s="1"/>
  <c r="TL39" i="23" a="1"/>
  <c r="TL39" i="23" s="1"/>
  <c r="TF39" i="23" a="1"/>
  <c r="TF39" i="23" s="1"/>
  <c r="SZ39" i="23" a="1"/>
  <c r="SZ39" i="23" s="1"/>
  <c r="SN39" i="23" a="1"/>
  <c r="SN39" i="23" s="1"/>
  <c r="TZ39" i="23" a="1"/>
  <c r="TZ39" i="23" s="1"/>
  <c r="TN39" i="23" a="1"/>
  <c r="TN39" i="23" s="1"/>
  <c r="TE39" i="23" a="1"/>
  <c r="TE39" i="23" s="1"/>
  <c r="SU39" i="23" a="1"/>
  <c r="SU39" i="23" s="1"/>
  <c r="UJ39" i="23" a="1"/>
  <c r="UJ39" i="23" s="1"/>
  <c r="TX39" i="23" a="1"/>
  <c r="TX39" i="23" s="1"/>
  <c r="TC39" i="23" a="1"/>
  <c r="TC39" i="23" s="1"/>
  <c r="ST39" i="23" a="1"/>
  <c r="ST39" i="23" s="1"/>
  <c r="SK39" i="23" a="1"/>
  <c r="SK39" i="23" s="1"/>
  <c r="UG39" i="23" a="1"/>
  <c r="UG39" i="23" s="1"/>
  <c r="TK39" i="23" a="1"/>
  <c r="TK39" i="23" s="1"/>
  <c r="TB39" i="23" a="1"/>
  <c r="TB39" i="23" s="1"/>
  <c r="SS39" i="23" a="1"/>
  <c r="SS39" i="23" s="1"/>
  <c r="UF39" i="23" a="1"/>
  <c r="UF39" i="23" s="1"/>
  <c r="TT39" i="23" a="1"/>
  <c r="TT39" i="23" s="1"/>
  <c r="TJ39" i="23" a="1"/>
  <c r="TJ39" i="23" s="1"/>
  <c r="SQ39" i="23" a="1"/>
  <c r="SQ39" i="23" s="1"/>
  <c r="UE39" i="23" a="1"/>
  <c r="UE39" i="23" s="1"/>
  <c r="TS39" i="23" a="1"/>
  <c r="TS39" i="23" s="1"/>
  <c r="TI39" i="23" a="1"/>
  <c r="TI39" i="23" s="1"/>
  <c r="SY39" i="23" a="1"/>
  <c r="SY39" i="23" s="1"/>
  <c r="SP39" i="23" a="1"/>
  <c r="SP39" i="23" s="1"/>
  <c r="UD39" i="23" a="1"/>
  <c r="UD39" i="23" s="1"/>
  <c r="TR39" i="23" a="1"/>
  <c r="TR39" i="23" s="1"/>
  <c r="SO39" i="23" a="1"/>
  <c r="SO39" i="23" s="1"/>
  <c r="UB39" i="23" a="1"/>
  <c r="UB39" i="23" s="1"/>
  <c r="TP39" i="23" a="1"/>
  <c r="TP39" i="23" s="1"/>
  <c r="TG39" i="23" a="1"/>
  <c r="TG39" i="23" s="1"/>
  <c r="SW39" i="23" a="1"/>
  <c r="SW39" i="23" s="1"/>
  <c r="SM39" i="23" a="1"/>
  <c r="SM39" i="23" s="1"/>
  <c r="UE26" i="23" a="1"/>
  <c r="UE26" i="23" s="1"/>
  <c r="TS26" i="23" a="1"/>
  <c r="TS26" i="23" s="1"/>
  <c r="TM26" i="23" a="1"/>
  <c r="TM26" i="23" s="1"/>
  <c r="TG26" i="23" a="1"/>
  <c r="TG26" i="23" s="1"/>
  <c r="ST26" i="23" a="1"/>
  <c r="ST26" i="23" s="1"/>
  <c r="SN26" i="23" a="1"/>
  <c r="SN26" i="23" s="1"/>
  <c r="UJ26" i="23" a="1"/>
  <c r="UJ26" i="23" s="1"/>
  <c r="TY26" i="23" a="1"/>
  <c r="TY26" i="23" s="1"/>
  <c r="TF26" i="23" a="1"/>
  <c r="TF26" i="23" s="1"/>
  <c r="SZ26" i="23" a="1"/>
  <c r="SZ26" i="23" s="1"/>
  <c r="SM26" i="23" a="1"/>
  <c r="SM26" i="23" s="1"/>
  <c r="UI26" i="23" a="1"/>
  <c r="UI26" i="23" s="1"/>
  <c r="UD26" i="23" a="1"/>
  <c r="UD26" i="23" s="1"/>
  <c r="TX26" i="23" a="1"/>
  <c r="TX26" i="23" s="1"/>
  <c r="TR26" i="23" a="1"/>
  <c r="TR26" i="23" s="1"/>
  <c r="TL26" i="23" a="1"/>
  <c r="TL26" i="23" s="1"/>
  <c r="TE26" i="23" a="1"/>
  <c r="TE26" i="23" s="1"/>
  <c r="SY26" i="23" a="1"/>
  <c r="SY26" i="23" s="1"/>
  <c r="SS26" i="23" a="1"/>
  <c r="SS26" i="23" s="1"/>
  <c r="UC26" i="23" a="1"/>
  <c r="UC26" i="23" s="1"/>
  <c r="TW26" i="23" a="1"/>
  <c r="TW26" i="23" s="1"/>
  <c r="TQ26" i="23" a="1"/>
  <c r="TQ26" i="23" s="1"/>
  <c r="TK26" i="23" a="1"/>
  <c r="TK26" i="23" s="1"/>
  <c r="TD26" i="23" a="1"/>
  <c r="TD26" i="23" s="1"/>
  <c r="SR26" i="23" a="1"/>
  <c r="SR26" i="23" s="1"/>
  <c r="SL26" i="23" a="1"/>
  <c r="SL26" i="23" s="1"/>
  <c r="UH26" i="23" a="1"/>
  <c r="UH26" i="23" s="1"/>
  <c r="UB26" i="23" a="1"/>
  <c r="UB26" i="23" s="1"/>
  <c r="TV26" i="23" a="1"/>
  <c r="TV26" i="23" s="1"/>
  <c r="TJ26" i="23" a="1"/>
  <c r="TJ26" i="23" s="1"/>
  <c r="TC26" i="23" a="1"/>
  <c r="TC26" i="23" s="1"/>
  <c r="SX26" i="23" a="1"/>
  <c r="SX26" i="23" s="1"/>
  <c r="SQ26" i="23" a="1"/>
  <c r="SQ26" i="23" s="1"/>
  <c r="SK26" i="23" a="1"/>
  <c r="SK26" i="23" s="1"/>
  <c r="UG26" i="23" a="1"/>
  <c r="UG26" i="23" s="1"/>
  <c r="UA26" i="23" a="1"/>
  <c r="UA26" i="23" s="1"/>
  <c r="TP26" i="23" a="1"/>
  <c r="TP26" i="23" s="1"/>
  <c r="SW26" i="23" a="1"/>
  <c r="SW26" i="23" s="1"/>
  <c r="SP26" i="23" a="1"/>
  <c r="SP26" i="23" s="1"/>
  <c r="TU26" i="23" a="1"/>
  <c r="TU26" i="23" s="1"/>
  <c r="TO26" i="23" a="1"/>
  <c r="TO26" i="23" s="1"/>
  <c r="TI26" i="23" a="1"/>
  <c r="TI26" i="23" s="1"/>
  <c r="TB26" i="23" a="1"/>
  <c r="TB26" i="23" s="1"/>
  <c r="SV26" i="23" a="1"/>
  <c r="SV26" i="23" s="1"/>
  <c r="UF26" i="23" a="1"/>
  <c r="UF26" i="23" s="1"/>
  <c r="TZ26" i="23" a="1"/>
  <c r="TZ26" i="23" s="1"/>
  <c r="TT26" i="23" a="1"/>
  <c r="TT26" i="23" s="1"/>
  <c r="TN26" i="23" a="1"/>
  <c r="TN26" i="23" s="1"/>
  <c r="TH26" i="23" a="1"/>
  <c r="TH26" i="23" s="1"/>
  <c r="TA26" i="23" a="1"/>
  <c r="TA26" i="23" s="1"/>
  <c r="SU26" i="23" a="1"/>
  <c r="SU26" i="23" s="1"/>
  <c r="SO26" i="23" a="1"/>
  <c r="SO26" i="23" s="1"/>
  <c r="UH17" i="23" a="1"/>
  <c r="UH17" i="23" s="1"/>
  <c r="TV17" i="23" a="1"/>
  <c r="TV17" i="23" s="1"/>
  <c r="TP17" i="23" a="1"/>
  <c r="TP17" i="23" s="1"/>
  <c r="TK17" i="23" a="1"/>
  <c r="TK17" i="23" s="1"/>
  <c r="TE17" i="23" a="1"/>
  <c r="TE17" i="23" s="1"/>
  <c r="SX17" i="23" a="1"/>
  <c r="SX17" i="23" s="1"/>
  <c r="SP17" i="23" a="1"/>
  <c r="SP17" i="23" s="1"/>
  <c r="UG17" i="23" a="1"/>
  <c r="UG17" i="23" s="1"/>
  <c r="UB17" i="23" a="1"/>
  <c r="UB17" i="23" s="1"/>
  <c r="TO17" i="23" a="1"/>
  <c r="TO17" i="23" s="1"/>
  <c r="TJ17" i="23" a="1"/>
  <c r="TJ17" i="23" s="1"/>
  <c r="SW17" i="23" a="1"/>
  <c r="SW17" i="23" s="1"/>
  <c r="UF17" i="23" a="1"/>
  <c r="UF17" i="23" s="1"/>
  <c r="UA17" i="23" a="1"/>
  <c r="UA17" i="23" s="1"/>
  <c r="TU17" i="23" a="1"/>
  <c r="TU17" i="23" s="1"/>
  <c r="TD17" i="23" a="1"/>
  <c r="TD17" i="23" s="1"/>
  <c r="SV17" i="23" a="1"/>
  <c r="SV17" i="23" s="1"/>
  <c r="SO17" i="23" a="1"/>
  <c r="SO17" i="23" s="1"/>
  <c r="UE17" i="23" a="1"/>
  <c r="UE17" i="23" s="1"/>
  <c r="TZ17" i="23" a="1"/>
  <c r="TZ17" i="23" s="1"/>
  <c r="TN17" i="23" a="1"/>
  <c r="TN17" i="23" s="1"/>
  <c r="TI17" i="23" a="1"/>
  <c r="TI17" i="23" s="1"/>
  <c r="TC17" i="23" a="1"/>
  <c r="TC17" i="23" s="1"/>
  <c r="SU17" i="23" a="1"/>
  <c r="SU17" i="23" s="1"/>
  <c r="SN17" i="23" a="1"/>
  <c r="SN17" i="23" s="1"/>
  <c r="TY17" i="23" a="1"/>
  <c r="TY17" i="23" s="1"/>
  <c r="TT17" i="23" a="1"/>
  <c r="TT17" i="23" s="1"/>
  <c r="TH17" i="23" a="1"/>
  <c r="TH17" i="23" s="1"/>
  <c r="TB17" i="23" a="1"/>
  <c r="TB17" i="23" s="1"/>
  <c r="ST17" i="23" a="1"/>
  <c r="ST17" i="23" s="1"/>
  <c r="SM17" i="23" a="1"/>
  <c r="SM17" i="23" s="1"/>
  <c r="UD17" i="23" a="1"/>
  <c r="UD17" i="23" s="1"/>
  <c r="TX17" i="23" a="1"/>
  <c r="TX17" i="23" s="1"/>
  <c r="TS17" i="23" a="1"/>
  <c r="TS17" i="23" s="1"/>
  <c r="TM17" i="23" a="1"/>
  <c r="TM17" i="23" s="1"/>
  <c r="TG17" i="23" a="1"/>
  <c r="TG17" i="23" s="1"/>
  <c r="TA17" i="23" a="1"/>
  <c r="TA17" i="23" s="1"/>
  <c r="SS17" i="23" a="1"/>
  <c r="SS17" i="23" s="1"/>
  <c r="SL17" i="23" a="1"/>
  <c r="SL17" i="23" s="1"/>
  <c r="UJ17" i="23" a="1"/>
  <c r="UJ17" i="23" s="1"/>
  <c r="TW17" i="23" a="1"/>
  <c r="TW17" i="23" s="1"/>
  <c r="TR17" i="23" a="1"/>
  <c r="TR17" i="23" s="1"/>
  <c r="SZ17" i="23" a="1"/>
  <c r="SZ17" i="23" s="1"/>
  <c r="SR17" i="23" a="1"/>
  <c r="SR17" i="23" s="1"/>
  <c r="UI17" i="23" a="1"/>
  <c r="UI17" i="23" s="1"/>
  <c r="UC17" i="23" a="1"/>
  <c r="UC17" i="23" s="1"/>
  <c r="TQ17" i="23" a="1"/>
  <c r="TQ17" i="23" s="1"/>
  <c r="TL17" i="23" a="1"/>
  <c r="TL17" i="23" s="1"/>
  <c r="TF17" i="23" a="1"/>
  <c r="TF17" i="23" s="1"/>
  <c r="SY17" i="23" a="1"/>
  <c r="SY17" i="23" s="1"/>
  <c r="SQ17" i="23" a="1"/>
  <c r="SQ17" i="23" s="1"/>
  <c r="SK17" i="23" a="1"/>
  <c r="SK17" i="23" s="1"/>
  <c r="UI7" i="23" a="1"/>
  <c r="UI7" i="23" s="1"/>
  <c r="TX7" i="23" a="1"/>
  <c r="TX7" i="23" s="1"/>
  <c r="TS7" i="23" a="1"/>
  <c r="TS7" i="23" s="1"/>
  <c r="TH7" i="23" a="1"/>
  <c r="TH7" i="23" s="1"/>
  <c r="TC7" i="23" a="1"/>
  <c r="TC7" i="23" s="1"/>
  <c r="SK7" i="23" a="1"/>
  <c r="SK7" i="23" s="1"/>
  <c r="UH7" i="23" a="1"/>
  <c r="UH7" i="23" s="1"/>
  <c r="UC7" i="23" a="1"/>
  <c r="UC7" i="23" s="1"/>
  <c r="TR7" i="23" a="1"/>
  <c r="TR7" i="23" s="1"/>
  <c r="TM7" i="23" a="1"/>
  <c r="TM7" i="23" s="1"/>
  <c r="TB7" i="23" a="1"/>
  <c r="TB7" i="23" s="1"/>
  <c r="SW7" i="23" a="1"/>
  <c r="SW7" i="23" s="1"/>
  <c r="SQ7" i="23" a="1"/>
  <c r="SQ7" i="23" s="1"/>
  <c r="UB7" i="23" a="1"/>
  <c r="UB7" i="23" s="1"/>
  <c r="TW7" i="23" a="1"/>
  <c r="TW7" i="23" s="1"/>
  <c r="TL7" i="23" a="1"/>
  <c r="TL7" i="23" s="1"/>
  <c r="TG7" i="23" a="1"/>
  <c r="TG7" i="23" s="1"/>
  <c r="SV7" i="23" a="1"/>
  <c r="SV7" i="23" s="1"/>
  <c r="SP7" i="23" a="1"/>
  <c r="SP7" i="23" s="1"/>
  <c r="UG7" i="23" a="1"/>
  <c r="UG7" i="23" s="1"/>
  <c r="TV7" i="23" a="1"/>
  <c r="TV7" i="23" s="1"/>
  <c r="TQ7" i="23" a="1"/>
  <c r="TQ7" i="23" s="1"/>
  <c r="TF7" i="23" a="1"/>
  <c r="TF7" i="23" s="1"/>
  <c r="TA7" i="23" a="1"/>
  <c r="TA7" i="23" s="1"/>
  <c r="SO7" i="23" a="1"/>
  <c r="SO7" i="23" s="1"/>
  <c r="UF7" i="23" a="1"/>
  <c r="UF7" i="23" s="1"/>
  <c r="UA7" i="23" a="1"/>
  <c r="UA7" i="23" s="1"/>
  <c r="TP7" i="23" a="1"/>
  <c r="TP7" i="23" s="1"/>
  <c r="TK7" i="23" a="1"/>
  <c r="TK7" i="23" s="1"/>
  <c r="SZ7" i="23" a="1"/>
  <c r="SZ7" i="23" s="1"/>
  <c r="SU7" i="23" a="1"/>
  <c r="SU7" i="23" s="1"/>
  <c r="SN7" i="23" a="1"/>
  <c r="SN7" i="23" s="1"/>
  <c r="TZ7" i="23" a="1"/>
  <c r="TZ7" i="23" s="1"/>
  <c r="TU7" i="23" a="1"/>
  <c r="TU7" i="23" s="1"/>
  <c r="TJ7" i="23" a="1"/>
  <c r="TJ7" i="23" s="1"/>
  <c r="TE7" i="23" a="1"/>
  <c r="TE7" i="23" s="1"/>
  <c r="ST7" i="23" a="1"/>
  <c r="ST7" i="23" s="1"/>
  <c r="UJ7" i="23" a="1"/>
  <c r="UJ7" i="23" s="1"/>
  <c r="UE7" i="23" a="1"/>
  <c r="UE7" i="23" s="1"/>
  <c r="TT7" i="23" a="1"/>
  <c r="TT7" i="23" s="1"/>
  <c r="TO7" i="23" a="1"/>
  <c r="TO7" i="23" s="1"/>
  <c r="TD7" i="23" a="1"/>
  <c r="TD7" i="23" s="1"/>
  <c r="SY7" i="23" a="1"/>
  <c r="SY7" i="23" s="1"/>
  <c r="SS7" i="23" a="1"/>
  <c r="SS7" i="23" s="1"/>
  <c r="SM7" i="23" a="1"/>
  <c r="SM7" i="23" s="1"/>
  <c r="UD7" i="23" a="1"/>
  <c r="UD7" i="23" s="1"/>
  <c r="TY7" i="23" a="1"/>
  <c r="TY7" i="23" s="1"/>
  <c r="TN7" i="23" a="1"/>
  <c r="TN7" i="23" s="1"/>
  <c r="TI7" i="23" a="1"/>
  <c r="TI7" i="23" s="1"/>
  <c r="SX7" i="23" a="1"/>
  <c r="SX7" i="23" s="1"/>
  <c r="SR7" i="23" a="1"/>
  <c r="SR7" i="23" s="1"/>
  <c r="SL7" i="23" a="1"/>
  <c r="SL7" i="23" s="1"/>
  <c r="UF72" i="23" a="1"/>
  <c r="UF72" i="23" s="1"/>
  <c r="UE72" i="23" a="1"/>
  <c r="UE72" i="23" s="1"/>
  <c r="TY72" i="23" a="1"/>
  <c r="TY72" i="23" s="1"/>
  <c r="TS72" i="23" a="1"/>
  <c r="TS72" i="23" s="1"/>
  <c r="TG72" i="23" a="1"/>
  <c r="TG72" i="23" s="1"/>
  <c r="TB72" i="23" a="1"/>
  <c r="TB72" i="23" s="1"/>
  <c r="SU72" i="23" a="1"/>
  <c r="SU72" i="23" s="1"/>
  <c r="UD72" i="23" a="1"/>
  <c r="UD72" i="23" s="1"/>
  <c r="TX72" i="23" a="1"/>
  <c r="TX72" i="23" s="1"/>
  <c r="TR72" i="23" a="1"/>
  <c r="TR72" i="23" s="1"/>
  <c r="TM72" i="23" a="1"/>
  <c r="TM72" i="23" s="1"/>
  <c r="TF72" i="23" a="1"/>
  <c r="TF72" i="23" s="1"/>
  <c r="TA72" i="23" a="1"/>
  <c r="TA72" i="23" s="1"/>
  <c r="SP72" i="23" a="1"/>
  <c r="SP72" i="23" s="1"/>
  <c r="UJ72" i="23" a="1"/>
  <c r="UJ72" i="23" s="1"/>
  <c r="UC72" i="23" a="1"/>
  <c r="UC72" i="23" s="1"/>
  <c r="TL72" i="23" a="1"/>
  <c r="TL72" i="23" s="1"/>
  <c r="SZ72" i="23" a="1"/>
  <c r="SZ72" i="23" s="1"/>
  <c r="ST72" i="23" a="1"/>
  <c r="ST72" i="23" s="1"/>
  <c r="SO72" i="23" a="1"/>
  <c r="SO72" i="23" s="1"/>
  <c r="UB72" i="23" a="1"/>
  <c r="UB72" i="23" s="1"/>
  <c r="TW72" i="23" a="1"/>
  <c r="TW72" i="23" s="1"/>
  <c r="TQ72" i="23" a="1"/>
  <c r="TQ72" i="23" s="1"/>
  <c r="TE72" i="23" a="1"/>
  <c r="TE72" i="23" s="1"/>
  <c r="SN72" i="23" a="1"/>
  <c r="SN72" i="23" s="1"/>
  <c r="UI72" i="23" a="1"/>
  <c r="UI72" i="23" s="1"/>
  <c r="UA72" i="23" a="1"/>
  <c r="UA72" i="23" s="1"/>
  <c r="TP72" i="23" a="1"/>
  <c r="TP72" i="23" s="1"/>
  <c r="TK72" i="23" a="1"/>
  <c r="TK72" i="23" s="1"/>
  <c r="TD72" i="23" a="1"/>
  <c r="TD72" i="23" s="1"/>
  <c r="SY72" i="23" a="1"/>
  <c r="SY72" i="23" s="1"/>
  <c r="SS72" i="23" a="1"/>
  <c r="SS72" i="23" s="1"/>
  <c r="SM72" i="23" a="1"/>
  <c r="SM72" i="23" s="1"/>
  <c r="UH72" i="23" a="1"/>
  <c r="UH72" i="23" s="1"/>
  <c r="TV72" i="23" a="1"/>
  <c r="TV72" i="23" s="1"/>
  <c r="TO72" i="23" a="1"/>
  <c r="TO72" i="23" s="1"/>
  <c r="TJ72" i="23" a="1"/>
  <c r="TJ72" i="23" s="1"/>
  <c r="SX72" i="23" a="1"/>
  <c r="SX72" i="23" s="1"/>
  <c r="SR72" i="23" a="1"/>
  <c r="SR72" i="23" s="1"/>
  <c r="SL72" i="23" a="1"/>
  <c r="SL72" i="23" s="1"/>
  <c r="TT72" i="23" a="1"/>
  <c r="TT72" i="23" s="1"/>
  <c r="TN72" i="23" a="1"/>
  <c r="TN72" i="23" s="1"/>
  <c r="TH72" i="23" a="1"/>
  <c r="TH72" i="23" s="1"/>
  <c r="SV72" i="23" a="1"/>
  <c r="SV72" i="23" s="1"/>
  <c r="SQ72" i="23" a="1"/>
  <c r="SQ72" i="23" s="1"/>
  <c r="SK72" i="23" a="1"/>
  <c r="SK72" i="23" s="1"/>
  <c r="TI72" i="23" a="1"/>
  <c r="TI72" i="23" s="1"/>
  <c r="TC72" i="23" a="1"/>
  <c r="TC72" i="23" s="1"/>
  <c r="SW72" i="23" a="1"/>
  <c r="SW72" i="23" s="1"/>
  <c r="UG72" i="23" a="1"/>
  <c r="UG72" i="23" s="1"/>
  <c r="TZ72" i="23" a="1"/>
  <c r="TZ72" i="23" s="1"/>
  <c r="TU72" i="23" a="1"/>
  <c r="TU72" i="23" s="1"/>
  <c r="UE100" i="23" a="1"/>
  <c r="UE100" i="23" s="1"/>
  <c r="TX100" i="23" a="1"/>
  <c r="TX100" i="23" s="1"/>
  <c r="TP100" i="23" a="1"/>
  <c r="TP100" i="23" s="1"/>
  <c r="TH100" i="23" a="1"/>
  <c r="TH100" i="23" s="1"/>
  <c r="TA100" i="23" a="1"/>
  <c r="TA100" i="23" s="1"/>
  <c r="ST100" i="23" a="1"/>
  <c r="ST100" i="23" s="1"/>
  <c r="SL100" i="23" a="1"/>
  <c r="SL100" i="23" s="1"/>
  <c r="UD100" i="23" a="1"/>
  <c r="UD100" i="23" s="1"/>
  <c r="TW100" i="23" a="1"/>
  <c r="TW100" i="23" s="1"/>
  <c r="TO100" i="23" a="1"/>
  <c r="TO100" i="23" s="1"/>
  <c r="TG100" i="23" a="1"/>
  <c r="TG100" i="23" s="1"/>
  <c r="SZ100" i="23" a="1"/>
  <c r="SZ100" i="23" s="1"/>
  <c r="SS100" i="23" a="1"/>
  <c r="SS100" i="23" s="1"/>
  <c r="SK100" i="23" a="1"/>
  <c r="SK100" i="23" s="1"/>
  <c r="UJ100" i="23" a="1"/>
  <c r="UJ100" i="23" s="1"/>
  <c r="TV100" i="23" a="1"/>
  <c r="TV100" i="23" s="1"/>
  <c r="TN100" i="23" a="1"/>
  <c r="TN100" i="23" s="1"/>
  <c r="TF100" i="23" a="1"/>
  <c r="TF100" i="23" s="1"/>
  <c r="SY100" i="23" a="1"/>
  <c r="SY100" i="23" s="1"/>
  <c r="SR100" i="23" a="1"/>
  <c r="SR100" i="23" s="1"/>
  <c r="UI100" i="23" a="1"/>
  <c r="UI100" i="23" s="1"/>
  <c r="UC100" i="23" a="1"/>
  <c r="UC100" i="23" s="1"/>
  <c r="TU100" i="23" a="1"/>
  <c r="TU100" i="23" s="1"/>
  <c r="TM100" i="23" a="1"/>
  <c r="TM100" i="23" s="1"/>
  <c r="TE100" i="23" a="1"/>
  <c r="TE100" i="23" s="1"/>
  <c r="SX100" i="23" a="1"/>
  <c r="SX100" i="23" s="1"/>
  <c r="SQ100" i="23" a="1"/>
  <c r="SQ100" i="23" s="1"/>
  <c r="UH100" i="23" a="1"/>
  <c r="UH100" i="23" s="1"/>
  <c r="UB100" i="23" a="1"/>
  <c r="UB100" i="23" s="1"/>
  <c r="TT100" i="23" a="1"/>
  <c r="TT100" i="23" s="1"/>
  <c r="TL100" i="23" a="1"/>
  <c r="TL100" i="23" s="1"/>
  <c r="TD100" i="23" a="1"/>
  <c r="TD100" i="23" s="1"/>
  <c r="SP100" i="23" a="1"/>
  <c r="SP100" i="23" s="1"/>
  <c r="UA100" i="23" a="1"/>
  <c r="UA100" i="23" s="1"/>
  <c r="TS100" i="23" a="1"/>
  <c r="TS100" i="23" s="1"/>
  <c r="TK100" i="23" a="1"/>
  <c r="TK100" i="23" s="1"/>
  <c r="TC100" i="23" a="1"/>
  <c r="TC100" i="23" s="1"/>
  <c r="SW100" i="23" a="1"/>
  <c r="SW100" i="23" s="1"/>
  <c r="SO100" i="23" a="1"/>
  <c r="SO100" i="23" s="1"/>
  <c r="UG100" i="23" a="1"/>
  <c r="UG100" i="23" s="1"/>
  <c r="TZ100" i="23" a="1"/>
  <c r="TZ100" i="23" s="1"/>
  <c r="TR100" i="23" a="1"/>
  <c r="TR100" i="23" s="1"/>
  <c r="TJ100" i="23" a="1"/>
  <c r="TJ100" i="23" s="1"/>
  <c r="TB100" i="23" a="1"/>
  <c r="TB100" i="23" s="1"/>
  <c r="SV100" i="23" a="1"/>
  <c r="SV100" i="23" s="1"/>
  <c r="SN100" i="23" a="1"/>
  <c r="SN100" i="23" s="1"/>
  <c r="UF100" i="23" a="1"/>
  <c r="UF100" i="23" s="1"/>
  <c r="TY100" i="23" a="1"/>
  <c r="TY100" i="23" s="1"/>
  <c r="TQ100" i="23" a="1"/>
  <c r="TQ100" i="23" s="1"/>
  <c r="TI100" i="23" a="1"/>
  <c r="TI100" i="23" s="1"/>
  <c r="SU100" i="23" a="1"/>
  <c r="SU100" i="23" s="1"/>
  <c r="SM100" i="23" a="1"/>
  <c r="SM100" i="23" s="1"/>
  <c r="UB94" i="23" a="1"/>
  <c r="UB94" i="23" s="1"/>
  <c r="TU94" i="23" a="1"/>
  <c r="TU94" i="23" s="1"/>
  <c r="TO94" i="23" a="1"/>
  <c r="TO94" i="23" s="1"/>
  <c r="TI94" i="23" a="1"/>
  <c r="TI94" i="23" s="1"/>
  <c r="TB94" i="23" a="1"/>
  <c r="TB94" i="23" s="1"/>
  <c r="SU94" i="23" a="1"/>
  <c r="SU94" i="23" s="1"/>
  <c r="SN94" i="23" a="1"/>
  <c r="SN94" i="23" s="1"/>
  <c r="UH94" i="23" a="1"/>
  <c r="UH94" i="23" s="1"/>
  <c r="UA94" i="23" a="1"/>
  <c r="UA94" i="23" s="1"/>
  <c r="TN94" i="23" a="1"/>
  <c r="TN94" i="23" s="1"/>
  <c r="TH94" i="23" a="1"/>
  <c r="TH94" i="23" s="1"/>
  <c r="TA94" i="23" a="1"/>
  <c r="TA94" i="23" s="1"/>
  <c r="ST94" i="23" a="1"/>
  <c r="ST94" i="23" s="1"/>
  <c r="UG94" i="23" a="1"/>
  <c r="UG94" i="23" s="1"/>
  <c r="TZ94" i="23" a="1"/>
  <c r="TZ94" i="23" s="1"/>
  <c r="TT94" i="23" a="1"/>
  <c r="TT94" i="23" s="1"/>
  <c r="TM94" i="23" a="1"/>
  <c r="TM94" i="23" s="1"/>
  <c r="TG94" i="23" a="1"/>
  <c r="TG94" i="23" s="1"/>
  <c r="SZ94" i="23" a="1"/>
  <c r="SZ94" i="23" s="1"/>
  <c r="SS94" i="23" a="1"/>
  <c r="SS94" i="23" s="1"/>
  <c r="SM94" i="23" a="1"/>
  <c r="SM94" i="23" s="1"/>
  <c r="UF94" i="23" a="1"/>
  <c r="UF94" i="23" s="1"/>
  <c r="TY94" i="23" a="1"/>
  <c r="TY94" i="23" s="1"/>
  <c r="TL94" i="23" a="1"/>
  <c r="TL94" i="23" s="1"/>
  <c r="TF94" i="23" a="1"/>
  <c r="TF94" i="23" s="1"/>
  <c r="SY94" i="23" a="1"/>
  <c r="SY94" i="23" s="1"/>
  <c r="SR94" i="23" a="1"/>
  <c r="SR94" i="23" s="1"/>
  <c r="SL94" i="23" a="1"/>
  <c r="SL94" i="23" s="1"/>
  <c r="UE94" i="23" a="1"/>
  <c r="UE94" i="23" s="1"/>
  <c r="TX94" i="23" a="1"/>
  <c r="TX94" i="23" s="1"/>
  <c r="TS94" i="23" a="1"/>
  <c r="TS94" i="23" s="1"/>
  <c r="TE94" i="23" a="1"/>
  <c r="TE94" i="23" s="1"/>
  <c r="SX94" i="23" a="1"/>
  <c r="SX94" i="23" s="1"/>
  <c r="SQ94" i="23" a="1"/>
  <c r="SQ94" i="23" s="1"/>
  <c r="SK94" i="23" a="1"/>
  <c r="SK94" i="23" s="1"/>
  <c r="UD94" i="23" a="1"/>
  <c r="UD94" i="23" s="1"/>
  <c r="TW94" i="23" a="1"/>
  <c r="TW94" i="23" s="1"/>
  <c r="TR94" i="23" a="1"/>
  <c r="TR94" i="23" s="1"/>
  <c r="TK94" i="23" a="1"/>
  <c r="TK94" i="23" s="1"/>
  <c r="TD94" i="23" a="1"/>
  <c r="TD94" i="23" s="1"/>
  <c r="SW94" i="23" a="1"/>
  <c r="SW94" i="23" s="1"/>
  <c r="SP94" i="23" a="1"/>
  <c r="SP94" i="23" s="1"/>
  <c r="UJ94" i="23" a="1"/>
  <c r="UJ94" i="23" s="1"/>
  <c r="UC94" i="23" a="1"/>
  <c r="UC94" i="23" s="1"/>
  <c r="TQ94" i="23" a="1"/>
  <c r="TQ94" i="23" s="1"/>
  <c r="TC94" i="23" a="1"/>
  <c r="TC94" i="23" s="1"/>
  <c r="SO94" i="23" a="1"/>
  <c r="SO94" i="23" s="1"/>
  <c r="UI94" i="23" a="1"/>
  <c r="UI94" i="23" s="1"/>
  <c r="TV94" i="23" a="1"/>
  <c r="TV94" i="23" s="1"/>
  <c r="TP94" i="23" a="1"/>
  <c r="TP94" i="23" s="1"/>
  <c r="TJ94" i="23" a="1"/>
  <c r="TJ94" i="23" s="1"/>
  <c r="SV94" i="23" a="1"/>
  <c r="SV94" i="23" s="1"/>
  <c r="UI32" i="23" a="1"/>
  <c r="UI32" i="23" s="1"/>
  <c r="TR32" i="23" a="1"/>
  <c r="TR32" i="23" s="1"/>
  <c r="TL32" i="23" a="1"/>
  <c r="TL32" i="23" s="1"/>
  <c r="TA32" i="23" a="1"/>
  <c r="TA32" i="23" s="1"/>
  <c r="SO32" i="23" a="1"/>
  <c r="SO32" i="23" s="1"/>
  <c r="UC32" i="23" a="1"/>
  <c r="UC32" i="23" s="1"/>
  <c r="TX32" i="23" a="1"/>
  <c r="TX32" i="23" s="1"/>
  <c r="TK32" i="23" a="1"/>
  <c r="TK32" i="23" s="1"/>
  <c r="TF32" i="23" a="1"/>
  <c r="TF32" i="23" s="1"/>
  <c r="SZ32" i="23" a="1"/>
  <c r="SZ32" i="23" s="1"/>
  <c r="ST32" i="23" a="1"/>
  <c r="ST32" i="23" s="1"/>
  <c r="UH32" i="23" a="1"/>
  <c r="UH32" i="23" s="1"/>
  <c r="UB32" i="23" a="1"/>
  <c r="UB32" i="23" s="1"/>
  <c r="TW32" i="23" a="1"/>
  <c r="TW32" i="23" s="1"/>
  <c r="TQ32" i="23" a="1"/>
  <c r="TQ32" i="23" s="1"/>
  <c r="TE32" i="23" a="1"/>
  <c r="TE32" i="23" s="1"/>
  <c r="SY32" i="23" a="1"/>
  <c r="SY32" i="23" s="1"/>
  <c r="SN32" i="23" a="1"/>
  <c r="SN32" i="23" s="1"/>
  <c r="UA32" i="23" a="1"/>
  <c r="UA32" i="23" s="1"/>
  <c r="TV32" i="23" a="1"/>
  <c r="TV32" i="23" s="1"/>
  <c r="TJ32" i="23" a="1"/>
  <c r="TJ32" i="23" s="1"/>
  <c r="TD32" i="23" a="1"/>
  <c r="TD32" i="23" s="1"/>
  <c r="SX32" i="23" a="1"/>
  <c r="SX32" i="23" s="1"/>
  <c r="SS32" i="23" a="1"/>
  <c r="SS32" i="23" s="1"/>
  <c r="SM32" i="23" a="1"/>
  <c r="SM32" i="23" s="1"/>
  <c r="UG32" i="23" a="1"/>
  <c r="UG32" i="23" s="1"/>
  <c r="TU32" i="23" a="1"/>
  <c r="TU32" i="23" s="1"/>
  <c r="TP32" i="23" a="1"/>
  <c r="TP32" i="23" s="1"/>
  <c r="TI32" i="23" a="1"/>
  <c r="TI32" i="23" s="1"/>
  <c r="TC32" i="23" a="1"/>
  <c r="TC32" i="23" s="1"/>
  <c r="SL32" i="23" a="1"/>
  <c r="SL32" i="23" s="1"/>
  <c r="UF32" i="23" a="1"/>
  <c r="UF32" i="23" s="1"/>
  <c r="TZ32" i="23" a="1"/>
  <c r="TZ32" i="23" s="1"/>
  <c r="TO32" i="23" a="1"/>
  <c r="TO32" i="23" s="1"/>
  <c r="SW32" i="23" a="1"/>
  <c r="SW32" i="23" s="1"/>
  <c r="SR32" i="23" a="1"/>
  <c r="SR32" i="23" s="1"/>
  <c r="UE32" i="23" a="1"/>
  <c r="UE32" i="23" s="1"/>
  <c r="TT32" i="23" a="1"/>
  <c r="TT32" i="23" s="1"/>
  <c r="TN32" i="23" a="1"/>
  <c r="TN32" i="23" s="1"/>
  <c r="TH32" i="23" a="1"/>
  <c r="TH32" i="23" s="1"/>
  <c r="TB32" i="23" a="1"/>
  <c r="TB32" i="23" s="1"/>
  <c r="SV32" i="23" a="1"/>
  <c r="SV32" i="23" s="1"/>
  <c r="SQ32" i="23" a="1"/>
  <c r="SQ32" i="23" s="1"/>
  <c r="SK32" i="23" a="1"/>
  <c r="SK32" i="23" s="1"/>
  <c r="UJ32" i="23" a="1"/>
  <c r="UJ32" i="23" s="1"/>
  <c r="UD32" i="23" a="1"/>
  <c r="UD32" i="23" s="1"/>
  <c r="TY32" i="23" a="1"/>
  <c r="TY32" i="23" s="1"/>
  <c r="TS32" i="23" a="1"/>
  <c r="TS32" i="23" s="1"/>
  <c r="TM32" i="23" a="1"/>
  <c r="TM32" i="23" s="1"/>
  <c r="TG32" i="23" a="1"/>
  <c r="TG32" i="23" s="1"/>
  <c r="SU32" i="23" a="1"/>
  <c r="SU32" i="23" s="1"/>
  <c r="SP32" i="23" a="1"/>
  <c r="SP32" i="23" s="1"/>
  <c r="UJ22" i="23" a="1"/>
  <c r="UJ22" i="23" s="1"/>
  <c r="UD22" i="23" a="1"/>
  <c r="UD22" i="23" s="1"/>
  <c r="TX22" i="23" a="1"/>
  <c r="TX22" i="23" s="1"/>
  <c r="TQ22" i="23" a="1"/>
  <c r="TQ22" i="23" s="1"/>
  <c r="TK22" i="23" a="1"/>
  <c r="TK22" i="23" s="1"/>
  <c r="TE22" i="23" a="1"/>
  <c r="TE22" i="23" s="1"/>
  <c r="SY22" i="23" a="1"/>
  <c r="SY22" i="23" s="1"/>
  <c r="SS22" i="23" a="1"/>
  <c r="SS22" i="23" s="1"/>
  <c r="SL22" i="23" a="1"/>
  <c r="SL22" i="23" s="1"/>
  <c r="UI22" i="23" a="1"/>
  <c r="UI22" i="23" s="1"/>
  <c r="TV22" i="23" a="1"/>
  <c r="TV22" i="23" s="1"/>
  <c r="TP22" i="23" a="1"/>
  <c r="TP22" i="23" s="1"/>
  <c r="TC22" i="23" a="1"/>
  <c r="TC22" i="23" s="1"/>
  <c r="SW22" i="23" a="1"/>
  <c r="SW22" i="23" s="1"/>
  <c r="UH22" i="23" a="1"/>
  <c r="UH22" i="23" s="1"/>
  <c r="UB22" i="23" a="1"/>
  <c r="UB22" i="23" s="1"/>
  <c r="TU22" i="23" a="1"/>
  <c r="TU22" i="23" s="1"/>
  <c r="TO22" i="23" a="1"/>
  <c r="TO22" i="23" s="1"/>
  <c r="TI22" i="23" a="1"/>
  <c r="TI22" i="23" s="1"/>
  <c r="SP22" i="23" a="1"/>
  <c r="SP22" i="23" s="1"/>
  <c r="UG22" i="23" a="1"/>
  <c r="UG22" i="23" s="1"/>
  <c r="UA22" i="23" a="1"/>
  <c r="UA22" i="23" s="1"/>
  <c r="TT22" i="23" a="1"/>
  <c r="TT22" i="23" s="1"/>
  <c r="TH22" i="23" a="1"/>
  <c r="TH22" i="23" s="1"/>
  <c r="TB22" i="23" a="1"/>
  <c r="TB22" i="23" s="1"/>
  <c r="SV22" i="23" a="1"/>
  <c r="SV22" i="23" s="1"/>
  <c r="SO22" i="23" a="1"/>
  <c r="SO22" i="23" s="1"/>
  <c r="TZ22" i="23" a="1"/>
  <c r="TZ22" i="23" s="1"/>
  <c r="TS22" i="23" a="1"/>
  <c r="TS22" i="23" s="1"/>
  <c r="TN22" i="23" a="1"/>
  <c r="TN22" i="23" s="1"/>
  <c r="TG22" i="23" a="1"/>
  <c r="TG22" i="23" s="1"/>
  <c r="TA22" i="23" a="1"/>
  <c r="TA22" i="23" s="1"/>
  <c r="SU22" i="23" a="1"/>
  <c r="SU22" i="23" s="1"/>
  <c r="SN22" i="23" a="1"/>
  <c r="SN22" i="23" s="1"/>
  <c r="UE22" i="23" a="1"/>
  <c r="UE22" i="23" s="1"/>
  <c r="TY22" i="23" a="1"/>
  <c r="TY22" i="23" s="1"/>
  <c r="TR22" i="23" a="1"/>
  <c r="TR22" i="23" s="1"/>
  <c r="TL22" i="23" a="1"/>
  <c r="TL22" i="23" s="1"/>
  <c r="SZ22" i="23" a="1"/>
  <c r="SZ22" i="23" s="1"/>
  <c r="SR22" i="23" a="1"/>
  <c r="SR22" i="23" s="1"/>
  <c r="TM22" i="23" a="1"/>
  <c r="TM22" i="23" s="1"/>
  <c r="SQ22" i="23" a="1"/>
  <c r="SQ22" i="23" s="1"/>
  <c r="TJ22" i="23" a="1"/>
  <c r="TJ22" i="23" s="1"/>
  <c r="SM22" i="23" a="1"/>
  <c r="SM22" i="23" s="1"/>
  <c r="UF22" i="23" a="1"/>
  <c r="UF22" i="23" s="1"/>
  <c r="TF22" i="23" a="1"/>
  <c r="TF22" i="23" s="1"/>
  <c r="SK22" i="23" a="1"/>
  <c r="SK22" i="23" s="1"/>
  <c r="UC22" i="23" a="1"/>
  <c r="UC22" i="23" s="1"/>
  <c r="TD22" i="23" a="1"/>
  <c r="TD22" i="23" s="1"/>
  <c r="TW22" i="23" a="1"/>
  <c r="TW22" i="23" s="1"/>
  <c r="SX22" i="23" a="1"/>
  <c r="SX22" i="23" s="1"/>
  <c r="ST22" i="23" a="1"/>
  <c r="ST22" i="23" s="1"/>
  <c r="UD18" i="23" a="1"/>
  <c r="UD18" i="23" s="1"/>
  <c r="TX18" i="23" a="1"/>
  <c r="TX18" i="23" s="1"/>
  <c r="TK18" i="23" a="1"/>
  <c r="TK18" i="23" s="1"/>
  <c r="TE18" i="23" a="1"/>
  <c r="TE18" i="23" s="1"/>
  <c r="SZ18" i="23" a="1"/>
  <c r="SZ18" i="23" s="1"/>
  <c r="ST18" i="23" a="1"/>
  <c r="ST18" i="23" s="1"/>
  <c r="SN18" i="23" a="1"/>
  <c r="SN18" i="23" s="1"/>
  <c r="UH18" i="23" a="1"/>
  <c r="UH18" i="23" s="1"/>
  <c r="UC18" i="23" a="1"/>
  <c r="UC18" i="23" s="1"/>
  <c r="TW18" i="23" a="1"/>
  <c r="TW18" i="23" s="1"/>
  <c r="TQ18" i="23" a="1"/>
  <c r="TQ18" i="23" s="1"/>
  <c r="TD18" i="23" a="1"/>
  <c r="TD18" i="23" s="1"/>
  <c r="SY18" i="23" a="1"/>
  <c r="SY18" i="23" s="1"/>
  <c r="SM18" i="23" a="1"/>
  <c r="SM18" i="23" s="1"/>
  <c r="UB18" i="23" a="1"/>
  <c r="UB18" i="23" s="1"/>
  <c r="TV18" i="23" a="1"/>
  <c r="TV18" i="23" s="1"/>
  <c r="TJ18" i="23" a="1"/>
  <c r="TJ18" i="23" s="1"/>
  <c r="TC18" i="23" a="1"/>
  <c r="TC18" i="23" s="1"/>
  <c r="SS18" i="23" a="1"/>
  <c r="SS18" i="23" s="1"/>
  <c r="UG18" i="23" a="1"/>
  <c r="UG18" i="23" s="1"/>
  <c r="UA18" i="23" a="1"/>
  <c r="UA18" i="23" s="1"/>
  <c r="TU18" i="23" a="1"/>
  <c r="TU18" i="23" s="1"/>
  <c r="TP18" i="23" a="1"/>
  <c r="TP18" i="23" s="1"/>
  <c r="SX18" i="23" a="1"/>
  <c r="SX18" i="23" s="1"/>
  <c r="SL18" i="23" a="1"/>
  <c r="SL18" i="23" s="1"/>
  <c r="TZ18" i="23" a="1"/>
  <c r="TZ18" i="23" s="1"/>
  <c r="TT18" i="23" a="1"/>
  <c r="TT18" i="23" s="1"/>
  <c r="TO18" i="23" a="1"/>
  <c r="TO18" i="23" s="1"/>
  <c r="TI18" i="23" a="1"/>
  <c r="TI18" i="23" s="1"/>
  <c r="TB18" i="23" a="1"/>
  <c r="TB18" i="23" s="1"/>
  <c r="SW18" i="23" a="1"/>
  <c r="SW18" i="23" s="1"/>
  <c r="SR18" i="23" a="1"/>
  <c r="SR18" i="23" s="1"/>
  <c r="SK18" i="23" a="1"/>
  <c r="SK18" i="23" s="1"/>
  <c r="UF18" i="23" a="1"/>
  <c r="UF18" i="23" s="1"/>
  <c r="TS18" i="23" a="1"/>
  <c r="TS18" i="23" s="1"/>
  <c r="TN18" i="23" a="1"/>
  <c r="TN18" i="23" s="1"/>
  <c r="TH18" i="23" a="1"/>
  <c r="TH18" i="23" s="1"/>
  <c r="SV18" i="23" a="1"/>
  <c r="SV18" i="23" s="1"/>
  <c r="SQ18" i="23" a="1"/>
  <c r="SQ18" i="23" s="1"/>
  <c r="UJ18" i="23" a="1"/>
  <c r="UJ18" i="23" s="1"/>
  <c r="UE18" i="23" a="1"/>
  <c r="UE18" i="23" s="1"/>
  <c r="TY18" i="23" a="1"/>
  <c r="TY18" i="23" s="1"/>
  <c r="TM18" i="23" a="1"/>
  <c r="TM18" i="23" s="1"/>
  <c r="TG18" i="23" a="1"/>
  <c r="TG18" i="23" s="1"/>
  <c r="TA18" i="23" a="1"/>
  <c r="TA18" i="23" s="1"/>
  <c r="SU18" i="23" a="1"/>
  <c r="SU18" i="23" s="1"/>
  <c r="SP18" i="23" a="1"/>
  <c r="SP18" i="23" s="1"/>
  <c r="UI18" i="23" a="1"/>
  <c r="UI18" i="23" s="1"/>
  <c r="TR18" i="23" a="1"/>
  <c r="TR18" i="23" s="1"/>
  <c r="TL18" i="23" a="1"/>
  <c r="TL18" i="23" s="1"/>
  <c r="TF18" i="23" a="1"/>
  <c r="TF18" i="23" s="1"/>
  <c r="SO18" i="23" a="1"/>
  <c r="SO18" i="23" s="1"/>
  <c r="UI65" i="23" a="1"/>
  <c r="UI65" i="23" s="1"/>
  <c r="UC65" i="23" a="1"/>
  <c r="UC65" i="23" s="1"/>
  <c r="TR65" i="23" a="1"/>
  <c r="TR65" i="23" s="1"/>
  <c r="TM65" i="23" a="1"/>
  <c r="TM65" i="23" s="1"/>
  <c r="TG65" i="23" a="1"/>
  <c r="TG65" i="23" s="1"/>
  <c r="TA65" i="23" a="1"/>
  <c r="TA65" i="23" s="1"/>
  <c r="SV65" i="23" a="1"/>
  <c r="SV65" i="23" s="1"/>
  <c r="SP65" i="23" a="1"/>
  <c r="SP65" i="23" s="1"/>
  <c r="SK65" i="23" a="1"/>
  <c r="SK65" i="23" s="1"/>
  <c r="TW65" i="23" a="1"/>
  <c r="TW65" i="23" s="1"/>
  <c r="TL65" i="23" a="1"/>
  <c r="TL65" i="23" s="1"/>
  <c r="TF65" i="23" a="1"/>
  <c r="TF65" i="23" s="1"/>
  <c r="UH65" i="23" a="1"/>
  <c r="UH65" i="23" s="1"/>
  <c r="UB65" i="23" a="1"/>
  <c r="UB65" i="23" s="1"/>
  <c r="TV65" i="23" a="1"/>
  <c r="TV65" i="23" s="1"/>
  <c r="TQ65" i="23" a="1"/>
  <c r="TQ65" i="23" s="1"/>
  <c r="TK65" i="23" a="1"/>
  <c r="TK65" i="23" s="1"/>
  <c r="UE65" i="23" a="1"/>
  <c r="UE65" i="23" s="1"/>
  <c r="TT65" i="23" a="1"/>
  <c r="TT65" i="23" s="1"/>
  <c r="TO65" i="23" a="1"/>
  <c r="TO65" i="23" s="1"/>
  <c r="TI65" i="23" a="1"/>
  <c r="TI65" i="23" s="1"/>
  <c r="TC65" i="23" a="1"/>
  <c r="TC65" i="23" s="1"/>
  <c r="SR65" i="23" a="1"/>
  <c r="SR65" i="23" s="1"/>
  <c r="SM65" i="23" a="1"/>
  <c r="SM65" i="23" s="1"/>
  <c r="UF65" i="23" a="1"/>
  <c r="UF65" i="23" s="1"/>
  <c r="TU65" i="23" a="1"/>
  <c r="TU65" i="23" s="1"/>
  <c r="SL65" i="23" a="1"/>
  <c r="SL65" i="23" s="1"/>
  <c r="UD65" i="23" a="1"/>
  <c r="UD65" i="23" s="1"/>
  <c r="TH65" i="23" a="1"/>
  <c r="TH65" i="23" s="1"/>
  <c r="SZ65" i="23" a="1"/>
  <c r="SZ65" i="23" s="1"/>
  <c r="SS65" i="23" a="1"/>
  <c r="SS65" i="23" s="1"/>
  <c r="TS65" i="23" a="1"/>
  <c r="TS65" i="23" s="1"/>
  <c r="SY65" i="23" a="1"/>
  <c r="SY65" i="23" s="1"/>
  <c r="UA65" i="23" a="1"/>
  <c r="UA65" i="23" s="1"/>
  <c r="SX65" i="23" a="1"/>
  <c r="SX65" i="23" s="1"/>
  <c r="SQ65" i="23" a="1"/>
  <c r="SQ65" i="23" s="1"/>
  <c r="TZ65" i="23" a="1"/>
  <c r="TZ65" i="23" s="1"/>
  <c r="TP65" i="23" a="1"/>
  <c r="TP65" i="23" s="1"/>
  <c r="TE65" i="23" a="1"/>
  <c r="TE65" i="23" s="1"/>
  <c r="SW65" i="23" a="1"/>
  <c r="SW65" i="23" s="1"/>
  <c r="UJ65" i="23" a="1"/>
  <c r="UJ65" i="23" s="1"/>
  <c r="TY65" i="23" a="1"/>
  <c r="TY65" i="23" s="1"/>
  <c r="TN65" i="23" a="1"/>
  <c r="TN65" i="23" s="1"/>
  <c r="TD65" i="23" a="1"/>
  <c r="TD65" i="23" s="1"/>
  <c r="SO65" i="23" a="1"/>
  <c r="SO65" i="23" s="1"/>
  <c r="TX65" i="23" a="1"/>
  <c r="TX65" i="23" s="1"/>
  <c r="TB65" i="23" a="1"/>
  <c r="TB65" i="23" s="1"/>
  <c r="SU65" i="23" a="1"/>
  <c r="SU65" i="23" s="1"/>
  <c r="SN65" i="23" a="1"/>
  <c r="SN65" i="23" s="1"/>
  <c r="UG65" i="23" a="1"/>
  <c r="UG65" i="23" s="1"/>
  <c r="TJ65" i="23" a="1"/>
  <c r="TJ65" i="23" s="1"/>
  <c r="ST65" i="23" a="1"/>
  <c r="ST65" i="23" s="1"/>
  <c r="UJ13" i="23" a="1"/>
  <c r="UJ13" i="23" s="1"/>
  <c r="UD13" i="23" a="1"/>
  <c r="UD13" i="23" s="1"/>
  <c r="TX13" i="23" a="1"/>
  <c r="TX13" i="23" s="1"/>
  <c r="TQ13" i="23" a="1"/>
  <c r="TQ13" i="23" s="1"/>
  <c r="TK13" i="23" a="1"/>
  <c r="TK13" i="23" s="1"/>
  <c r="TE13" i="23" a="1"/>
  <c r="TE13" i="23" s="1"/>
  <c r="SL13" i="23" a="1"/>
  <c r="SL13" i="23" s="1"/>
  <c r="UI13" i="23" a="1"/>
  <c r="UI13" i="23" s="1"/>
  <c r="UC13" i="23" a="1"/>
  <c r="UC13" i="23" s="1"/>
  <c r="TW13" i="23" a="1"/>
  <c r="TW13" i="23" s="1"/>
  <c r="TP13" i="23" a="1"/>
  <c r="TP13" i="23" s="1"/>
  <c r="TD13" i="23" a="1"/>
  <c r="TD13" i="23" s="1"/>
  <c r="SX13" i="23" a="1"/>
  <c r="SX13" i="23" s="1"/>
  <c r="SR13" i="23" a="1"/>
  <c r="SR13" i="23" s="1"/>
  <c r="SK13" i="23" a="1"/>
  <c r="SK13" i="23" s="1"/>
  <c r="UH13" i="23" a="1"/>
  <c r="UH13" i="23" s="1"/>
  <c r="TV13" i="23" a="1"/>
  <c r="TV13" i="23" s="1"/>
  <c r="TO13" i="23" a="1"/>
  <c r="TO13" i="23" s="1"/>
  <c r="TJ13" i="23" a="1"/>
  <c r="TJ13" i="23" s="1"/>
  <c r="TC13" i="23" a="1"/>
  <c r="TC13" i="23" s="1"/>
  <c r="SW13" i="23" a="1"/>
  <c r="SW13" i="23" s="1"/>
  <c r="SQ13" i="23" a="1"/>
  <c r="SQ13" i="23" s="1"/>
  <c r="UB13" i="23" a="1"/>
  <c r="UB13" i="23" s="1"/>
  <c r="TI13" i="23" a="1"/>
  <c r="TI13" i="23" s="1"/>
  <c r="TB13" i="23" a="1"/>
  <c r="TB13" i="23" s="1"/>
  <c r="SP13" i="23" a="1"/>
  <c r="SP13" i="23" s="1"/>
  <c r="UG13" i="23" a="1"/>
  <c r="UG13" i="23" s="1"/>
  <c r="UA13" i="23" a="1"/>
  <c r="UA13" i="23" s="1"/>
  <c r="TU13" i="23" a="1"/>
  <c r="TU13" i="23" s="1"/>
  <c r="TN13" i="23" a="1"/>
  <c r="TN13" i="23" s="1"/>
  <c r="TH13" i="23" a="1"/>
  <c r="TH13" i="23" s="1"/>
  <c r="SV13" i="23" a="1"/>
  <c r="SV13" i="23" s="1"/>
  <c r="UF13" i="23" a="1"/>
  <c r="UF13" i="23" s="1"/>
  <c r="TZ13" i="23" a="1"/>
  <c r="TZ13" i="23" s="1"/>
  <c r="TT13" i="23" a="1"/>
  <c r="TT13" i="23" s="1"/>
  <c r="TM13" i="23" a="1"/>
  <c r="TM13" i="23" s="1"/>
  <c r="TG13" i="23" a="1"/>
  <c r="TG13" i="23" s="1"/>
  <c r="TA13" i="23" a="1"/>
  <c r="TA13" i="23" s="1"/>
  <c r="SU13" i="23" a="1"/>
  <c r="SU13" i="23" s="1"/>
  <c r="SO13" i="23" a="1"/>
  <c r="SO13" i="23" s="1"/>
  <c r="UE13" i="23" a="1"/>
  <c r="UE13" i="23" s="1"/>
  <c r="TY13" i="23" a="1"/>
  <c r="TY13" i="23" s="1"/>
  <c r="TS13" i="23" a="1"/>
  <c r="TS13" i="23" s="1"/>
  <c r="TF13" i="23" a="1"/>
  <c r="TF13" i="23" s="1"/>
  <c r="SZ13" i="23" a="1"/>
  <c r="SZ13" i="23" s="1"/>
  <c r="ST13" i="23" a="1"/>
  <c r="ST13" i="23" s="1"/>
  <c r="SN13" i="23" a="1"/>
  <c r="SN13" i="23" s="1"/>
  <c r="TR13" i="23" a="1"/>
  <c r="TR13" i="23" s="1"/>
  <c r="TL13" i="23" a="1"/>
  <c r="TL13" i="23" s="1"/>
  <c r="SY13" i="23" a="1"/>
  <c r="SY13" i="23" s="1"/>
  <c r="SS13" i="23" a="1"/>
  <c r="SS13" i="23" s="1"/>
  <c r="SM13" i="23" a="1"/>
  <c r="SM13" i="23" s="1"/>
  <c r="UJ43" i="23" a="1"/>
  <c r="UJ43" i="23" s="1"/>
  <c r="UD43" i="23" a="1"/>
  <c r="UD43" i="23" s="1"/>
  <c r="TY43" i="23" a="1"/>
  <c r="TY43" i="23" s="1"/>
  <c r="TR43" i="23" a="1"/>
  <c r="TR43" i="23" s="1"/>
  <c r="TM43" i="23" a="1"/>
  <c r="TM43" i="23" s="1"/>
  <c r="TG43" i="23" a="1"/>
  <c r="TG43" i="23" s="1"/>
  <c r="SU43" i="23" a="1"/>
  <c r="SU43" i="23" s="1"/>
  <c r="SP43" i="23" a="1"/>
  <c r="SP43" i="23" s="1"/>
  <c r="UI43" i="23" a="1"/>
  <c r="UI43" i="23" s="1"/>
  <c r="UC43" i="23" a="1"/>
  <c r="UC43" i="23" s="1"/>
  <c r="TL43" i="23" a="1"/>
  <c r="TL43" i="23" s="1"/>
  <c r="TF43" i="23" a="1"/>
  <c r="TF43" i="23" s="1"/>
  <c r="TA43" i="23" a="1"/>
  <c r="TA43" i="23" s="1"/>
  <c r="SO43" i="23" a="1"/>
  <c r="SO43" i="23" s="1"/>
  <c r="TX43" i="23" a="1"/>
  <c r="TX43" i="23" s="1"/>
  <c r="TQ43" i="23" a="1"/>
  <c r="TQ43" i="23" s="1"/>
  <c r="TK43" i="23" a="1"/>
  <c r="TK43" i="23" s="1"/>
  <c r="SZ43" i="23" a="1"/>
  <c r="SZ43" i="23" s="1"/>
  <c r="ST43" i="23" a="1"/>
  <c r="ST43" i="23" s="1"/>
  <c r="SN43" i="23" a="1"/>
  <c r="SN43" i="23" s="1"/>
  <c r="UH43" i="23" a="1"/>
  <c r="UH43" i="23" s="1"/>
  <c r="UB43" i="23" a="1"/>
  <c r="UB43" i="23" s="1"/>
  <c r="TW43" i="23" a="1"/>
  <c r="TW43" i="23" s="1"/>
  <c r="TE43" i="23" a="1"/>
  <c r="TE43" i="23" s="1"/>
  <c r="SY43" i="23" a="1"/>
  <c r="SY43" i="23" s="1"/>
  <c r="SM43" i="23" a="1"/>
  <c r="SM43" i="23" s="1"/>
  <c r="UA43" i="23" a="1"/>
  <c r="UA43" i="23" s="1"/>
  <c r="TV43" i="23" a="1"/>
  <c r="TV43" i="23" s="1"/>
  <c r="TP43" i="23" a="1"/>
  <c r="TP43" i="23" s="1"/>
  <c r="TJ43" i="23" a="1"/>
  <c r="TJ43" i="23" s="1"/>
  <c r="TD43" i="23" a="1"/>
  <c r="TD43" i="23" s="1"/>
  <c r="SX43" i="23" a="1"/>
  <c r="SX43" i="23" s="1"/>
  <c r="SS43" i="23" a="1"/>
  <c r="SS43" i="23" s="1"/>
  <c r="SL43" i="23" a="1"/>
  <c r="SL43" i="23" s="1"/>
  <c r="UG43" i="23" a="1"/>
  <c r="UG43" i="23" s="1"/>
  <c r="TU43" i="23" a="1"/>
  <c r="TU43" i="23" s="1"/>
  <c r="TO43" i="23" a="1"/>
  <c r="TO43" i="23" s="1"/>
  <c r="TI43" i="23" a="1"/>
  <c r="TI43" i="23" s="1"/>
  <c r="TC43" i="23" a="1"/>
  <c r="TC43" i="23" s="1"/>
  <c r="SW43" i="23" a="1"/>
  <c r="SW43" i="23" s="1"/>
  <c r="UE43" i="23" a="1"/>
  <c r="UE43" i="23" s="1"/>
  <c r="TS43" i="23" a="1"/>
  <c r="TS43" i="23" s="1"/>
  <c r="TN43" i="23" a="1"/>
  <c r="TN43" i="23" s="1"/>
  <c r="TH43" i="23" a="1"/>
  <c r="TH43" i="23" s="1"/>
  <c r="TB43" i="23" a="1"/>
  <c r="TB43" i="23" s="1"/>
  <c r="SV43" i="23" a="1"/>
  <c r="SV43" i="23" s="1"/>
  <c r="SQ43" i="23" a="1"/>
  <c r="SQ43" i="23" s="1"/>
  <c r="SR43" i="23" a="1"/>
  <c r="SR43" i="23" s="1"/>
  <c r="UF43" i="23" a="1"/>
  <c r="UF43" i="23" s="1"/>
  <c r="SK43" i="23" a="1"/>
  <c r="SK43" i="23" s="1"/>
  <c r="TZ43" i="23" a="1"/>
  <c r="TZ43" i="23" s="1"/>
  <c r="TT43" i="23" a="1"/>
  <c r="TT43" i="23" s="1"/>
  <c r="UH25" i="23" a="1"/>
  <c r="UH25" i="23" s="1"/>
  <c r="UB25" i="23" a="1"/>
  <c r="UB25" i="23" s="1"/>
  <c r="TU25" i="23" a="1"/>
  <c r="TU25" i="23" s="1"/>
  <c r="TO25" i="23" a="1"/>
  <c r="TO25" i="23" s="1"/>
  <c r="TD25" i="23" a="1"/>
  <c r="TD25" i="23" s="1"/>
  <c r="SK25" i="23" a="1"/>
  <c r="SK25" i="23" s="1"/>
  <c r="UG25" i="23" a="1"/>
  <c r="UG25" i="23" s="1"/>
  <c r="UA25" i="23" a="1"/>
  <c r="UA25" i="23" s="1"/>
  <c r="TI25" i="23" a="1"/>
  <c r="TI25" i="23" s="1"/>
  <c r="TC25" i="23" a="1"/>
  <c r="TC25" i="23" s="1"/>
  <c r="SW25" i="23" a="1"/>
  <c r="SW25" i="23" s="1"/>
  <c r="SP25" i="23" a="1"/>
  <c r="SP25" i="23" s="1"/>
  <c r="TZ25" i="23" a="1"/>
  <c r="TZ25" i="23" s="1"/>
  <c r="TT25" i="23" a="1"/>
  <c r="TT25" i="23" s="1"/>
  <c r="TN25" i="23" a="1"/>
  <c r="TN25" i="23" s="1"/>
  <c r="TH25" i="23" a="1"/>
  <c r="TH25" i="23" s="1"/>
  <c r="TB25" i="23" a="1"/>
  <c r="TB25" i="23" s="1"/>
  <c r="SV25" i="23" a="1"/>
  <c r="SV25" i="23" s="1"/>
  <c r="SO25" i="23" a="1"/>
  <c r="SO25" i="23" s="1"/>
  <c r="UF25" i="23" a="1"/>
  <c r="UF25" i="23" s="1"/>
  <c r="TY25" i="23" a="1"/>
  <c r="TY25" i="23" s="1"/>
  <c r="TS25" i="23" a="1"/>
  <c r="TS25" i="23" s="1"/>
  <c r="TG25" i="23" a="1"/>
  <c r="TG25" i="23" s="1"/>
  <c r="TA25" i="23" a="1"/>
  <c r="TA25" i="23" s="1"/>
  <c r="SU25" i="23" a="1"/>
  <c r="SU25" i="23" s="1"/>
  <c r="UE25" i="23" a="1"/>
  <c r="UE25" i="23" s="1"/>
  <c r="TX25" i="23" a="1"/>
  <c r="TX25" i="23" s="1"/>
  <c r="TM25" i="23" a="1"/>
  <c r="TM25" i="23" s="1"/>
  <c r="ST25" i="23" a="1"/>
  <c r="ST25" i="23" s="1"/>
  <c r="SN25" i="23" a="1"/>
  <c r="SN25" i="23" s="1"/>
  <c r="UD25" i="23" a="1"/>
  <c r="UD25" i="23" s="1"/>
  <c r="TW25" i="23" a="1"/>
  <c r="TW25" i="23" s="1"/>
  <c r="TR25" i="23" a="1"/>
  <c r="TR25" i="23" s="1"/>
  <c r="TL25" i="23" a="1"/>
  <c r="TL25" i="23" s="1"/>
  <c r="TF25" i="23" a="1"/>
  <c r="TF25" i="23" s="1"/>
  <c r="SZ25" i="23" a="1"/>
  <c r="SZ25" i="23" s="1"/>
  <c r="SS25" i="23" a="1"/>
  <c r="SS25" i="23" s="1"/>
  <c r="SM25" i="23" a="1"/>
  <c r="SM25" i="23" s="1"/>
  <c r="UJ25" i="23" a="1"/>
  <c r="UJ25" i="23" s="1"/>
  <c r="TQ25" i="23" a="1"/>
  <c r="TQ25" i="23" s="1"/>
  <c r="TK25" i="23" a="1"/>
  <c r="TK25" i="23" s="1"/>
  <c r="TE25" i="23" a="1"/>
  <c r="TE25" i="23" s="1"/>
  <c r="SY25" i="23" a="1"/>
  <c r="SY25" i="23" s="1"/>
  <c r="SR25" i="23" a="1"/>
  <c r="SR25" i="23" s="1"/>
  <c r="UI25" i="23" a="1"/>
  <c r="UI25" i="23" s="1"/>
  <c r="UC25" i="23" a="1"/>
  <c r="UC25" i="23" s="1"/>
  <c r="TV25" i="23" a="1"/>
  <c r="TV25" i="23" s="1"/>
  <c r="TP25" i="23" a="1"/>
  <c r="TP25" i="23" s="1"/>
  <c r="TJ25" i="23" a="1"/>
  <c r="TJ25" i="23" s="1"/>
  <c r="SX25" i="23" a="1"/>
  <c r="SX25" i="23" s="1"/>
  <c r="SQ25" i="23" a="1"/>
  <c r="SQ25" i="23" s="1"/>
  <c r="SL25" i="23" a="1"/>
  <c r="SL25" i="23" s="1"/>
  <c r="UJ16" i="23" a="1"/>
  <c r="UJ16" i="23" s="1"/>
  <c r="UD16" i="23" a="1"/>
  <c r="UD16" i="23" s="1"/>
  <c r="TX16" i="23" a="1"/>
  <c r="TX16" i="23" s="1"/>
  <c r="TQ16" i="23" a="1"/>
  <c r="TQ16" i="23" s="1"/>
  <c r="TK16" i="23" a="1"/>
  <c r="TK16" i="23" s="1"/>
  <c r="TE16" i="23" a="1"/>
  <c r="TE16" i="23" s="1"/>
  <c r="SY16" i="23" a="1"/>
  <c r="SY16" i="23" s="1"/>
  <c r="SS16" i="23" a="1"/>
  <c r="SS16" i="23" s="1"/>
  <c r="SL16" i="23" a="1"/>
  <c r="SL16" i="23" s="1"/>
  <c r="UI16" i="23" a="1"/>
  <c r="UI16" i="23" s="1"/>
  <c r="UC16" i="23" a="1"/>
  <c r="UC16" i="23" s="1"/>
  <c r="TW16" i="23" a="1"/>
  <c r="TW16" i="23" s="1"/>
  <c r="TJ16" i="23" a="1"/>
  <c r="TJ16" i="23" s="1"/>
  <c r="TD16" i="23" a="1"/>
  <c r="TD16" i="23" s="1"/>
  <c r="SX16" i="23" a="1"/>
  <c r="SX16" i="23" s="1"/>
  <c r="SR16" i="23" a="1"/>
  <c r="SR16" i="23" s="1"/>
  <c r="SK16" i="23" a="1"/>
  <c r="SK16" i="23" s="1"/>
  <c r="TV16" i="23" a="1"/>
  <c r="TV16" i="23" s="1"/>
  <c r="TP16" i="23" a="1"/>
  <c r="TP16" i="23" s="1"/>
  <c r="TC16" i="23" a="1"/>
  <c r="TC16" i="23" s="1"/>
  <c r="SW16" i="23" a="1"/>
  <c r="SW16" i="23" s="1"/>
  <c r="SQ16" i="23" a="1"/>
  <c r="SQ16" i="23" s="1"/>
  <c r="UH16" i="23" a="1"/>
  <c r="UH16" i="23" s="1"/>
  <c r="UB16" i="23" a="1"/>
  <c r="UB16" i="23" s="1"/>
  <c r="TU16" i="23" a="1"/>
  <c r="TU16" i="23" s="1"/>
  <c r="TO16" i="23" a="1"/>
  <c r="TO16" i="23" s="1"/>
  <c r="TI16" i="23" a="1"/>
  <c r="TI16" i="23" s="1"/>
  <c r="SP16" i="23" a="1"/>
  <c r="SP16" i="23" s="1"/>
  <c r="UG16" i="23" a="1"/>
  <c r="UG16" i="23" s="1"/>
  <c r="UA16" i="23" a="1"/>
  <c r="UA16" i="23" s="1"/>
  <c r="TT16" i="23" a="1"/>
  <c r="TT16" i="23" s="1"/>
  <c r="TH16" i="23" a="1"/>
  <c r="TH16" i="23" s="1"/>
  <c r="TB16" i="23" a="1"/>
  <c r="TB16" i="23" s="1"/>
  <c r="SV16" i="23" a="1"/>
  <c r="SV16" i="23" s="1"/>
  <c r="SO16" i="23" a="1"/>
  <c r="SO16" i="23" s="1"/>
  <c r="TZ16" i="23" a="1"/>
  <c r="TZ16" i="23" s="1"/>
  <c r="TS16" i="23" a="1"/>
  <c r="TS16" i="23" s="1"/>
  <c r="TN16" i="23" a="1"/>
  <c r="TN16" i="23" s="1"/>
  <c r="TG16" i="23" a="1"/>
  <c r="TG16" i="23" s="1"/>
  <c r="TA16" i="23" a="1"/>
  <c r="TA16" i="23" s="1"/>
  <c r="SU16" i="23" a="1"/>
  <c r="SU16" i="23" s="1"/>
  <c r="SN16" i="23" a="1"/>
  <c r="SN16" i="23" s="1"/>
  <c r="UF16" i="23" a="1"/>
  <c r="UF16" i="23" s="1"/>
  <c r="TM16" i="23" a="1"/>
  <c r="TM16" i="23" s="1"/>
  <c r="TF16" i="23" a="1"/>
  <c r="TF16" i="23" s="1"/>
  <c r="ST16" i="23" a="1"/>
  <c r="ST16" i="23" s="1"/>
  <c r="SM16" i="23" a="1"/>
  <c r="SM16" i="23" s="1"/>
  <c r="UE16" i="23" a="1"/>
  <c r="UE16" i="23" s="1"/>
  <c r="TY16" i="23" a="1"/>
  <c r="TY16" i="23" s="1"/>
  <c r="TR16" i="23" a="1"/>
  <c r="TR16" i="23" s="1"/>
  <c r="TL16" i="23" a="1"/>
  <c r="TL16" i="23" s="1"/>
  <c r="SZ16" i="23" a="1"/>
  <c r="SZ16" i="23" s="1"/>
  <c r="UJ53" i="23" a="1"/>
  <c r="UJ53" i="23" s="1"/>
  <c r="UD53" i="23" a="1"/>
  <c r="UD53" i="23" s="1"/>
  <c r="TY53" i="23" a="1"/>
  <c r="TY53" i="23" s="1"/>
  <c r="TL53" i="23" a="1"/>
  <c r="TL53" i="23" s="1"/>
  <c r="TF53" i="23" a="1"/>
  <c r="TF53" i="23" s="1"/>
  <c r="SZ53" i="23" a="1"/>
  <c r="SZ53" i="23" s="1"/>
  <c r="SN53" i="23" a="1"/>
  <c r="SN53" i="23" s="1"/>
  <c r="UC53" i="23" a="1"/>
  <c r="UC53" i="23" s="1"/>
  <c r="TX53" i="23" a="1"/>
  <c r="TX53" i="23" s="1"/>
  <c r="TR53" i="23" a="1"/>
  <c r="TR53" i="23" s="1"/>
  <c r="TK53" i="23" a="1"/>
  <c r="TK53" i="23" s="1"/>
  <c r="TE53" i="23" a="1"/>
  <c r="TE53" i="23" s="1"/>
  <c r="SY53" i="23" a="1"/>
  <c r="SY53" i="23" s="1"/>
  <c r="ST53" i="23" a="1"/>
  <c r="ST53" i="23" s="1"/>
  <c r="UI53" i="23" a="1"/>
  <c r="UI53" i="23" s="1"/>
  <c r="TW53" i="23" a="1"/>
  <c r="TW53" i="23" s="1"/>
  <c r="TQ53" i="23" a="1"/>
  <c r="TQ53" i="23" s="1"/>
  <c r="SX53" i="23" a="1"/>
  <c r="SX53" i="23" s="1"/>
  <c r="SS53" i="23" a="1"/>
  <c r="SS53" i="23" s="1"/>
  <c r="SM53" i="23" a="1"/>
  <c r="SM53" i="23" s="1"/>
  <c r="UB53" i="23" a="1"/>
  <c r="UB53" i="23" s="1"/>
  <c r="TV53" i="23" a="1"/>
  <c r="TV53" i="23" s="1"/>
  <c r="TP53" i="23" a="1"/>
  <c r="TP53" i="23" s="1"/>
  <c r="TJ53" i="23" a="1"/>
  <c r="TJ53" i="23" s="1"/>
  <c r="TD53" i="23" a="1"/>
  <c r="TD53" i="23" s="1"/>
  <c r="SW53" i="23" a="1"/>
  <c r="SW53" i="23" s="1"/>
  <c r="SR53" i="23" a="1"/>
  <c r="SR53" i="23" s="1"/>
  <c r="UH53" i="23" a="1"/>
  <c r="UH53" i="23" s="1"/>
  <c r="TU53" i="23" a="1"/>
  <c r="TU53" i="23" s="1"/>
  <c r="TO53" i="23" a="1"/>
  <c r="TO53" i="23" s="1"/>
  <c r="TI53" i="23" a="1"/>
  <c r="TI53" i="23" s="1"/>
  <c r="SQ53" i="23" a="1"/>
  <c r="SQ53" i="23" s="1"/>
  <c r="SL53" i="23" a="1"/>
  <c r="SL53" i="23" s="1"/>
  <c r="UG53" i="23" a="1"/>
  <c r="UG53" i="23" s="1"/>
  <c r="UA53" i="23" a="1"/>
  <c r="UA53" i="23" s="1"/>
  <c r="TT53" i="23" a="1"/>
  <c r="TT53" i="23" s="1"/>
  <c r="TN53" i="23" a="1"/>
  <c r="TN53" i="23" s="1"/>
  <c r="TH53" i="23" a="1"/>
  <c r="TH53" i="23" s="1"/>
  <c r="TC53" i="23" a="1"/>
  <c r="TC53" i="23" s="1"/>
  <c r="SV53" i="23" a="1"/>
  <c r="SV53" i="23" s="1"/>
  <c r="SP53" i="23" a="1"/>
  <c r="SP53" i="23" s="1"/>
  <c r="SK53" i="23" a="1"/>
  <c r="SK53" i="23" s="1"/>
  <c r="UF53" i="23" a="1"/>
  <c r="UF53" i="23" s="1"/>
  <c r="TM53" i="23" a="1"/>
  <c r="TM53" i="23" s="1"/>
  <c r="TG53" i="23" a="1"/>
  <c r="TG53" i="23" s="1"/>
  <c r="TB53" i="23" a="1"/>
  <c r="TB53" i="23" s="1"/>
  <c r="SO53" i="23" a="1"/>
  <c r="SO53" i="23" s="1"/>
  <c r="UE53" i="23" a="1"/>
  <c r="UE53" i="23" s="1"/>
  <c r="TZ53" i="23" a="1"/>
  <c r="TZ53" i="23" s="1"/>
  <c r="TS53" i="23" a="1"/>
  <c r="TS53" i="23" s="1"/>
  <c r="TA53" i="23" a="1"/>
  <c r="TA53" i="23" s="1"/>
  <c r="SU53" i="23" a="1"/>
  <c r="SU53" i="23" s="1"/>
  <c r="UF21" i="23" a="1"/>
  <c r="UF21" i="23" s="1"/>
  <c r="TZ21" i="23" a="1"/>
  <c r="TZ21" i="23" s="1"/>
  <c r="TA21" i="23" a="1"/>
  <c r="TA21" i="23" s="1"/>
  <c r="ST21" i="23" a="1"/>
  <c r="ST21" i="23" s="1"/>
  <c r="UJ21" i="23" a="1"/>
  <c r="UJ21" i="23" s="1"/>
  <c r="UD21" i="23" a="1"/>
  <c r="UD21" i="23" s="1"/>
  <c r="TX21" i="23" a="1"/>
  <c r="TX21" i="23" s="1"/>
  <c r="UI21" i="23" a="1"/>
  <c r="UI21" i="23" s="1"/>
  <c r="TW21" i="23" a="1"/>
  <c r="TW21" i="23" s="1"/>
  <c r="TQ21" i="23" a="1"/>
  <c r="TQ21" i="23" s="1"/>
  <c r="TJ21" i="23" a="1"/>
  <c r="TJ21" i="23" s="1"/>
  <c r="TD21" i="23" a="1"/>
  <c r="TD21" i="23" s="1"/>
  <c r="SQ21" i="23" a="1"/>
  <c r="SQ21" i="23" s="1"/>
  <c r="UC21" i="23" a="1"/>
  <c r="UC21" i="23" s="1"/>
  <c r="TP21" i="23" a="1"/>
  <c r="TP21" i="23" s="1"/>
  <c r="UG21" i="23" a="1"/>
  <c r="UG21" i="23" s="1"/>
  <c r="UA21" i="23" a="1"/>
  <c r="UA21" i="23" s="1"/>
  <c r="TU21" i="23" a="1"/>
  <c r="TU21" i="23" s="1"/>
  <c r="TN21" i="23" a="1"/>
  <c r="TN21" i="23" s="1"/>
  <c r="TG21" i="23" a="1"/>
  <c r="TG21" i="23" s="1"/>
  <c r="TB21" i="23" a="1"/>
  <c r="TB21" i="23" s="1"/>
  <c r="UB21" i="23" a="1"/>
  <c r="UB21" i="23" s="1"/>
  <c r="TM21" i="23" a="1"/>
  <c r="TM21" i="23" s="1"/>
  <c r="TC21" i="23" a="1"/>
  <c r="TC21" i="23" s="1"/>
  <c r="SL21" i="23" a="1"/>
  <c r="SL21" i="23" s="1"/>
  <c r="TL21" i="23" a="1"/>
  <c r="TL21" i="23" s="1"/>
  <c r="SS21" i="23" a="1"/>
  <c r="SS21" i="23" s="1"/>
  <c r="SK21" i="23" a="1"/>
  <c r="SK21" i="23" s="1"/>
  <c r="TY21" i="23" a="1"/>
  <c r="TY21" i="23" s="1"/>
  <c r="TK21" i="23" a="1"/>
  <c r="TK21" i="23" s="1"/>
  <c r="SZ21" i="23" a="1"/>
  <c r="SZ21" i="23" s="1"/>
  <c r="SR21" i="23" a="1"/>
  <c r="SR21" i="23" s="1"/>
  <c r="TV21" i="23" a="1"/>
  <c r="TV21" i="23" s="1"/>
  <c r="TI21" i="23" a="1"/>
  <c r="TI21" i="23" s="1"/>
  <c r="SY21" i="23" a="1"/>
  <c r="SY21" i="23" s="1"/>
  <c r="TT21" i="23" a="1"/>
  <c r="TT21" i="23" s="1"/>
  <c r="TH21" i="23" a="1"/>
  <c r="TH21" i="23" s="1"/>
  <c r="SX21" i="23" a="1"/>
  <c r="SX21" i="23" s="1"/>
  <c r="SP21" i="23" a="1"/>
  <c r="SP21" i="23" s="1"/>
  <c r="UH21" i="23" a="1"/>
  <c r="UH21" i="23" s="1"/>
  <c r="TS21" i="23" a="1"/>
  <c r="TS21" i="23" s="1"/>
  <c r="TF21" i="23" a="1"/>
  <c r="TF21" i="23" s="1"/>
  <c r="SW21" i="23" a="1"/>
  <c r="SW21" i="23" s="1"/>
  <c r="SO21" i="23" a="1"/>
  <c r="SO21" i="23" s="1"/>
  <c r="UE21" i="23" a="1"/>
  <c r="UE21" i="23" s="1"/>
  <c r="TR21" i="23" a="1"/>
  <c r="TR21" i="23" s="1"/>
  <c r="TE21" i="23" a="1"/>
  <c r="TE21" i="23" s="1"/>
  <c r="SV21" i="23" a="1"/>
  <c r="SV21" i="23" s="1"/>
  <c r="SN21" i="23" a="1"/>
  <c r="SN21" i="23" s="1"/>
  <c r="TO21" i="23" a="1"/>
  <c r="TO21" i="23" s="1"/>
  <c r="SU21" i="23" a="1"/>
  <c r="SU21" i="23" s="1"/>
  <c r="SM21" i="23" a="1"/>
  <c r="SM21" i="23" s="1"/>
  <c r="UF12" i="23" a="1"/>
  <c r="UF12" i="23" s="1"/>
  <c r="TS12" i="23" a="1"/>
  <c r="TS12" i="23" s="1"/>
  <c r="TM12" i="23" a="1"/>
  <c r="TM12" i="23" s="1"/>
  <c r="TG12" i="23" a="1"/>
  <c r="TG12" i="23" s="1"/>
  <c r="ST12" i="23" a="1"/>
  <c r="ST12" i="23" s="1"/>
  <c r="SN12" i="23" a="1"/>
  <c r="SN12" i="23" s="1"/>
  <c r="UE12" i="23" a="1"/>
  <c r="UE12" i="23" s="1"/>
  <c r="TY12" i="23" a="1"/>
  <c r="TY12" i="23" s="1"/>
  <c r="TF12" i="23" a="1"/>
  <c r="TF12" i="23" s="1"/>
  <c r="SZ12" i="23" a="1"/>
  <c r="SZ12" i="23" s="1"/>
  <c r="SM12" i="23" a="1"/>
  <c r="SM12" i="23" s="1"/>
  <c r="UJ12" i="23" a="1"/>
  <c r="UJ12" i="23" s="1"/>
  <c r="TX12" i="23" a="1"/>
  <c r="TX12" i="23" s="1"/>
  <c r="TR12" i="23" a="1"/>
  <c r="TR12" i="23" s="1"/>
  <c r="TL12" i="23" a="1"/>
  <c r="TL12" i="23" s="1"/>
  <c r="TE12" i="23" a="1"/>
  <c r="TE12" i="23" s="1"/>
  <c r="SY12" i="23" a="1"/>
  <c r="SY12" i="23" s="1"/>
  <c r="SS12" i="23" a="1"/>
  <c r="SS12" i="23" s="1"/>
  <c r="UI12" i="23" a="1"/>
  <c r="UI12" i="23" s="1"/>
  <c r="UD12" i="23" a="1"/>
  <c r="UD12" i="23" s="1"/>
  <c r="TW12" i="23" a="1"/>
  <c r="TW12" i="23" s="1"/>
  <c r="TQ12" i="23" a="1"/>
  <c r="TQ12" i="23" s="1"/>
  <c r="TK12" i="23" a="1"/>
  <c r="TK12" i="23" s="1"/>
  <c r="TD12" i="23" a="1"/>
  <c r="TD12" i="23" s="1"/>
  <c r="SR12" i="23" a="1"/>
  <c r="SR12" i="23" s="1"/>
  <c r="SL12" i="23" a="1"/>
  <c r="SL12" i="23" s="1"/>
  <c r="UC12" i="23" a="1"/>
  <c r="UC12" i="23" s="1"/>
  <c r="TV12" i="23" a="1"/>
  <c r="TV12" i="23" s="1"/>
  <c r="TJ12" i="23" a="1"/>
  <c r="TJ12" i="23" s="1"/>
  <c r="TC12" i="23" a="1"/>
  <c r="TC12" i="23" s="1"/>
  <c r="SX12" i="23" a="1"/>
  <c r="SX12" i="23" s="1"/>
  <c r="SQ12" i="23" a="1"/>
  <c r="SQ12" i="23" s="1"/>
  <c r="SK12" i="23" a="1"/>
  <c r="SK12" i="23" s="1"/>
  <c r="UH12" i="23" a="1"/>
  <c r="UH12" i="23" s="1"/>
  <c r="UB12" i="23" a="1"/>
  <c r="UB12" i="23" s="1"/>
  <c r="TP12" i="23" a="1"/>
  <c r="TP12" i="23" s="1"/>
  <c r="SW12" i="23" a="1"/>
  <c r="SW12" i="23" s="1"/>
  <c r="SP12" i="23" a="1"/>
  <c r="SP12" i="23" s="1"/>
  <c r="UG12" i="23" a="1"/>
  <c r="UG12" i="23" s="1"/>
  <c r="UA12" i="23" a="1"/>
  <c r="UA12" i="23" s="1"/>
  <c r="TU12" i="23" a="1"/>
  <c r="TU12" i="23" s="1"/>
  <c r="TO12" i="23" a="1"/>
  <c r="TO12" i="23" s="1"/>
  <c r="TI12" i="23" a="1"/>
  <c r="TI12" i="23" s="1"/>
  <c r="TB12" i="23" a="1"/>
  <c r="TB12" i="23" s="1"/>
  <c r="SV12" i="23" a="1"/>
  <c r="SV12" i="23" s="1"/>
  <c r="TZ12" i="23" a="1"/>
  <c r="TZ12" i="23" s="1"/>
  <c r="TT12" i="23" a="1"/>
  <c r="TT12" i="23" s="1"/>
  <c r="TN12" i="23" a="1"/>
  <c r="TN12" i="23" s="1"/>
  <c r="TH12" i="23" a="1"/>
  <c r="TH12" i="23" s="1"/>
  <c r="TA12" i="23" a="1"/>
  <c r="TA12" i="23" s="1"/>
  <c r="SU12" i="23" a="1"/>
  <c r="SU12" i="23" s="1"/>
  <c r="SO12" i="23" a="1"/>
  <c r="SO12" i="23" s="1"/>
  <c r="UI27" i="23" a="1"/>
  <c r="UI27" i="23" s="1"/>
  <c r="UC27" i="23" a="1"/>
  <c r="UC27" i="23" s="1"/>
  <c r="TW27" i="23" a="1"/>
  <c r="TW27" i="23" s="1"/>
  <c r="TP27" i="23" a="1"/>
  <c r="TP27" i="23" s="1"/>
  <c r="TD27" i="23" a="1"/>
  <c r="TD27" i="23" s="1"/>
  <c r="SX27" i="23" a="1"/>
  <c r="SX27" i="23" s="1"/>
  <c r="SR27" i="23" a="1"/>
  <c r="SR27" i="23" s="1"/>
  <c r="SK27" i="23" a="1"/>
  <c r="SK27" i="23" s="1"/>
  <c r="UH27" i="23" a="1"/>
  <c r="UH27" i="23" s="1"/>
  <c r="TV27" i="23" a="1"/>
  <c r="TV27" i="23" s="1"/>
  <c r="TO27" i="23" a="1"/>
  <c r="TO27" i="23" s="1"/>
  <c r="TJ27" i="23" a="1"/>
  <c r="TJ27" i="23" s="1"/>
  <c r="TC27" i="23" a="1"/>
  <c r="TC27" i="23" s="1"/>
  <c r="SW27" i="23" a="1"/>
  <c r="SW27" i="23" s="1"/>
  <c r="SQ27" i="23" a="1"/>
  <c r="SQ27" i="23" s="1"/>
  <c r="UB27" i="23" a="1"/>
  <c r="UB27" i="23" s="1"/>
  <c r="TI27" i="23" a="1"/>
  <c r="TI27" i="23" s="1"/>
  <c r="TB27" i="23" a="1"/>
  <c r="TB27" i="23" s="1"/>
  <c r="SP27" i="23" a="1"/>
  <c r="SP27" i="23" s="1"/>
  <c r="UG27" i="23" a="1"/>
  <c r="UG27" i="23" s="1"/>
  <c r="UA27" i="23" a="1"/>
  <c r="UA27" i="23" s="1"/>
  <c r="TU27" i="23" a="1"/>
  <c r="TU27" i="23" s="1"/>
  <c r="TN27" i="23" a="1"/>
  <c r="TN27" i="23" s="1"/>
  <c r="TH27" i="23" a="1"/>
  <c r="TH27" i="23" s="1"/>
  <c r="SV27" i="23" a="1"/>
  <c r="SV27" i="23" s="1"/>
  <c r="UF27" i="23" a="1"/>
  <c r="UF27" i="23" s="1"/>
  <c r="TZ27" i="23" a="1"/>
  <c r="TZ27" i="23" s="1"/>
  <c r="TT27" i="23" a="1"/>
  <c r="TT27" i="23" s="1"/>
  <c r="TM27" i="23" a="1"/>
  <c r="TM27" i="23" s="1"/>
  <c r="TG27" i="23" a="1"/>
  <c r="TG27" i="23" s="1"/>
  <c r="TA27" i="23" a="1"/>
  <c r="TA27" i="23" s="1"/>
  <c r="SU27" i="23" a="1"/>
  <c r="SU27" i="23" s="1"/>
  <c r="SO27" i="23" a="1"/>
  <c r="SO27" i="23" s="1"/>
  <c r="UE27" i="23" a="1"/>
  <c r="UE27" i="23" s="1"/>
  <c r="TY27" i="23" a="1"/>
  <c r="TY27" i="23" s="1"/>
  <c r="TS27" i="23" a="1"/>
  <c r="TS27" i="23" s="1"/>
  <c r="TF27" i="23" a="1"/>
  <c r="TF27" i="23" s="1"/>
  <c r="SZ27" i="23" a="1"/>
  <c r="SZ27" i="23" s="1"/>
  <c r="ST27" i="23" a="1"/>
  <c r="ST27" i="23" s="1"/>
  <c r="SN27" i="23" a="1"/>
  <c r="SN27" i="23" s="1"/>
  <c r="TR27" i="23" a="1"/>
  <c r="TR27" i="23" s="1"/>
  <c r="TL27" i="23" a="1"/>
  <c r="TL27" i="23" s="1"/>
  <c r="SY27" i="23" a="1"/>
  <c r="SY27" i="23" s="1"/>
  <c r="SS27" i="23" a="1"/>
  <c r="SS27" i="23" s="1"/>
  <c r="SM27" i="23" a="1"/>
  <c r="SM27" i="23" s="1"/>
  <c r="UJ27" i="23" a="1"/>
  <c r="UJ27" i="23" s="1"/>
  <c r="UD27" i="23" a="1"/>
  <c r="UD27" i="23" s="1"/>
  <c r="TX27" i="23" a="1"/>
  <c r="TX27" i="23" s="1"/>
  <c r="TQ27" i="23" a="1"/>
  <c r="TQ27" i="23" s="1"/>
  <c r="TK27" i="23" a="1"/>
  <c r="TK27" i="23" s="1"/>
  <c r="TE27" i="23" a="1"/>
  <c r="TE27" i="23" s="1"/>
  <c r="SL27" i="23" a="1"/>
  <c r="SL27" i="23" s="1"/>
  <c r="UI41" i="23" a="1"/>
  <c r="UI41" i="23" s="1"/>
  <c r="UD41" i="23" a="1"/>
  <c r="UD41" i="23" s="1"/>
  <c r="TX41" i="23" a="1"/>
  <c r="TX41" i="23" s="1"/>
  <c r="TR41" i="23" a="1"/>
  <c r="TR41" i="23" s="1"/>
  <c r="TL41" i="23" a="1"/>
  <c r="TL41" i="23" s="1"/>
  <c r="TF41" i="23" a="1"/>
  <c r="TF41" i="23" s="1"/>
  <c r="TA41" i="23" a="1"/>
  <c r="TA41" i="23" s="1"/>
  <c r="ST41" i="23" a="1"/>
  <c r="ST41" i="23" s="1"/>
  <c r="SO41" i="23" a="1"/>
  <c r="SO41" i="23" s="1"/>
  <c r="UC41" i="23" a="1"/>
  <c r="UC41" i="23" s="1"/>
  <c r="TW41" i="23" a="1"/>
  <c r="TW41" i="23" s="1"/>
  <c r="TQ41" i="23" a="1"/>
  <c r="TQ41" i="23" s="1"/>
  <c r="TK41" i="23" a="1"/>
  <c r="TK41" i="23" s="1"/>
  <c r="TE41" i="23" a="1"/>
  <c r="TE41" i="23" s="1"/>
  <c r="UH41" i="23" a="1"/>
  <c r="UH41" i="23" s="1"/>
  <c r="UB41" i="23" a="1"/>
  <c r="UB41" i="23" s="1"/>
  <c r="SZ41" i="23" a="1"/>
  <c r="SZ41" i="23" s="1"/>
  <c r="SS41" i="23" a="1"/>
  <c r="SS41" i="23" s="1"/>
  <c r="SM41" i="23" a="1"/>
  <c r="SM41" i="23" s="1"/>
  <c r="UA41" i="23" a="1"/>
  <c r="UA41" i="23" s="1"/>
  <c r="TV41" i="23" a="1"/>
  <c r="TV41" i="23" s="1"/>
  <c r="TP41" i="23" a="1"/>
  <c r="TP41" i="23" s="1"/>
  <c r="TJ41" i="23" a="1"/>
  <c r="TJ41" i="23" s="1"/>
  <c r="TD41" i="23" a="1"/>
  <c r="TD41" i="23" s="1"/>
  <c r="SY41" i="23" a="1"/>
  <c r="SY41" i="23" s="1"/>
  <c r="TT41" i="23" a="1"/>
  <c r="TT41" i="23" s="1"/>
  <c r="TN41" i="23" a="1"/>
  <c r="TN41" i="23" s="1"/>
  <c r="TI41" i="23" a="1"/>
  <c r="TI41" i="23" s="1"/>
  <c r="SW41" i="23" a="1"/>
  <c r="SW41" i="23" s="1"/>
  <c r="SQ41" i="23" a="1"/>
  <c r="SQ41" i="23" s="1"/>
  <c r="SK41" i="23" a="1"/>
  <c r="SK41" i="23" s="1"/>
  <c r="UJ41" i="23" a="1"/>
  <c r="UJ41" i="23" s="1"/>
  <c r="UE41" i="23" a="1"/>
  <c r="UE41" i="23" s="1"/>
  <c r="TM41" i="23" a="1"/>
  <c r="TM41" i="23" s="1"/>
  <c r="TG41" i="23" a="1"/>
  <c r="TG41" i="23" s="1"/>
  <c r="SU41" i="23" a="1"/>
  <c r="SU41" i="23" s="1"/>
  <c r="SP41" i="23" a="1"/>
  <c r="SP41" i="23" s="1"/>
  <c r="UF41" i="23" a="1"/>
  <c r="UF41" i="23" s="1"/>
  <c r="TH41" i="23" a="1"/>
  <c r="TH41" i="23" s="1"/>
  <c r="SL41" i="23" a="1"/>
  <c r="SL41" i="23" s="1"/>
  <c r="TZ41" i="23" a="1"/>
  <c r="TZ41" i="23" s="1"/>
  <c r="TC41" i="23" a="1"/>
  <c r="TC41" i="23" s="1"/>
  <c r="TY41" i="23" a="1"/>
  <c r="TY41" i="23" s="1"/>
  <c r="TB41" i="23" a="1"/>
  <c r="TB41" i="23" s="1"/>
  <c r="TU41" i="23" a="1"/>
  <c r="TU41" i="23" s="1"/>
  <c r="SX41" i="23" a="1"/>
  <c r="SX41" i="23" s="1"/>
  <c r="TS41" i="23" a="1"/>
  <c r="TS41" i="23" s="1"/>
  <c r="SV41" i="23" a="1"/>
  <c r="SV41" i="23" s="1"/>
  <c r="TO41" i="23" a="1"/>
  <c r="TO41" i="23" s="1"/>
  <c r="SR41" i="23" a="1"/>
  <c r="SR41" i="23" s="1"/>
  <c r="UG41" i="23" a="1"/>
  <c r="UG41" i="23" s="1"/>
  <c r="SN41" i="23" a="1"/>
  <c r="SN41" i="23" s="1"/>
  <c r="UH11" i="23" a="1"/>
  <c r="UH11" i="23" s="1"/>
  <c r="UB11" i="23" a="1"/>
  <c r="UB11" i="23" s="1"/>
  <c r="TU11" i="23" a="1"/>
  <c r="TU11" i="23" s="1"/>
  <c r="TO11" i="23" a="1"/>
  <c r="TO11" i="23" s="1"/>
  <c r="TI11" i="23" a="1"/>
  <c r="TI11" i="23" s="1"/>
  <c r="TC11" i="23" a="1"/>
  <c r="TC11" i="23" s="1"/>
  <c r="SW11" i="23" a="1"/>
  <c r="SW11" i="23" s="1"/>
  <c r="SP11" i="23" a="1"/>
  <c r="SP11" i="23" s="1"/>
  <c r="UG11" i="23" a="1"/>
  <c r="UG11" i="23" s="1"/>
  <c r="UA11" i="23" a="1"/>
  <c r="UA11" i="23" s="1"/>
  <c r="TN11" i="23" a="1"/>
  <c r="TN11" i="23" s="1"/>
  <c r="TH11" i="23" a="1"/>
  <c r="TH11" i="23" s="1"/>
  <c r="TB11" i="23" a="1"/>
  <c r="TB11" i="23" s="1"/>
  <c r="SV11" i="23" a="1"/>
  <c r="SV11" i="23" s="1"/>
  <c r="SO11" i="23" a="1"/>
  <c r="SO11" i="23" s="1"/>
  <c r="TZ11" i="23" a="1"/>
  <c r="TZ11" i="23" s="1"/>
  <c r="TT11" i="23" a="1"/>
  <c r="TT11" i="23" s="1"/>
  <c r="TG11" i="23" a="1"/>
  <c r="TG11" i="23" s="1"/>
  <c r="TA11" i="23" a="1"/>
  <c r="TA11" i="23" s="1"/>
  <c r="SU11" i="23" a="1"/>
  <c r="SU11" i="23" s="1"/>
  <c r="UF11" i="23" a="1"/>
  <c r="UF11" i="23" s="1"/>
  <c r="TY11" i="23" a="1"/>
  <c r="TY11" i="23" s="1"/>
  <c r="TS11" i="23" a="1"/>
  <c r="TS11" i="23" s="1"/>
  <c r="TM11" i="23" a="1"/>
  <c r="TM11" i="23" s="1"/>
  <c r="ST11" i="23" a="1"/>
  <c r="ST11" i="23" s="1"/>
  <c r="SN11" i="23" a="1"/>
  <c r="SN11" i="23" s="1"/>
  <c r="UE11" i="23" a="1"/>
  <c r="UE11" i="23" s="1"/>
  <c r="TX11" i="23" a="1"/>
  <c r="TX11" i="23" s="1"/>
  <c r="TL11" i="23" a="1"/>
  <c r="TL11" i="23" s="1"/>
  <c r="TF11" i="23" a="1"/>
  <c r="TF11" i="23" s="1"/>
  <c r="SZ11" i="23" a="1"/>
  <c r="SZ11" i="23" s="1"/>
  <c r="SS11" i="23" a="1"/>
  <c r="SS11" i="23" s="1"/>
  <c r="SM11" i="23" a="1"/>
  <c r="SM11" i="23" s="1"/>
  <c r="UD11" i="23" a="1"/>
  <c r="UD11" i="23" s="1"/>
  <c r="TW11" i="23" a="1"/>
  <c r="TW11" i="23" s="1"/>
  <c r="TR11" i="23" a="1"/>
  <c r="TR11" i="23" s="1"/>
  <c r="TK11" i="23" a="1"/>
  <c r="TK11" i="23" s="1"/>
  <c r="TE11" i="23" a="1"/>
  <c r="TE11" i="23" s="1"/>
  <c r="SY11" i="23" a="1"/>
  <c r="SY11" i="23" s="1"/>
  <c r="SR11" i="23" a="1"/>
  <c r="SR11" i="23" s="1"/>
  <c r="UJ11" i="23" a="1"/>
  <c r="UJ11" i="23" s="1"/>
  <c r="TQ11" i="23" a="1"/>
  <c r="TQ11" i="23" s="1"/>
  <c r="TJ11" i="23" a="1"/>
  <c r="TJ11" i="23" s="1"/>
  <c r="SX11" i="23" a="1"/>
  <c r="SX11" i="23" s="1"/>
  <c r="SQ11" i="23" a="1"/>
  <c r="SQ11" i="23" s="1"/>
  <c r="SL11" i="23" a="1"/>
  <c r="SL11" i="23" s="1"/>
  <c r="UI11" i="23" a="1"/>
  <c r="UI11" i="23" s="1"/>
  <c r="UC11" i="23" a="1"/>
  <c r="UC11" i="23" s="1"/>
  <c r="TV11" i="23" a="1"/>
  <c r="TV11" i="23" s="1"/>
  <c r="TP11" i="23" a="1"/>
  <c r="TP11" i="23" s="1"/>
  <c r="TD11" i="23" a="1"/>
  <c r="TD11" i="23" s="1"/>
  <c r="SK11" i="23" a="1"/>
  <c r="SK11" i="23" s="1"/>
  <c r="UD33" i="23" a="1"/>
  <c r="UD33" i="23" s="1"/>
  <c r="TX33" i="23" a="1"/>
  <c r="TX33" i="23" s="1"/>
  <c r="TM33" i="23" a="1"/>
  <c r="TM33" i="23" s="1"/>
  <c r="TA33" i="23" a="1"/>
  <c r="TA33" i="23" s="1"/>
  <c r="SV33" i="23" a="1"/>
  <c r="SV33" i="23" s="1"/>
  <c r="SO33" i="23" a="1"/>
  <c r="SO33" i="23" s="1"/>
  <c r="UJ33" i="23" a="1"/>
  <c r="UJ33" i="23" s="1"/>
  <c r="UC33" i="23" a="1"/>
  <c r="UC33" i="23" s="1"/>
  <c r="TW33" i="23" a="1"/>
  <c r="TW33" i="23" s="1"/>
  <c r="TR33" i="23" a="1"/>
  <c r="TR33" i="23" s="1"/>
  <c r="TL33" i="23" a="1"/>
  <c r="TL33" i="23" s="1"/>
  <c r="TF33" i="23" a="1"/>
  <c r="TF33" i="23" s="1"/>
  <c r="SU33" i="23" a="1"/>
  <c r="SU33" i="23" s="1"/>
  <c r="TQ33" i="23" a="1"/>
  <c r="TQ33" i="23" s="1"/>
  <c r="TK33" i="23" a="1"/>
  <c r="TK33" i="23" s="1"/>
  <c r="SZ33" i="23" a="1"/>
  <c r="SZ33" i="23" s="1"/>
  <c r="ST33" i="23" a="1"/>
  <c r="ST33" i="23" s="1"/>
  <c r="SN33" i="23" a="1"/>
  <c r="SN33" i="23" s="1"/>
  <c r="UI33" i="23" a="1"/>
  <c r="UI33" i="23" s="1"/>
  <c r="UB33" i="23" a="1"/>
  <c r="UB33" i="23" s="1"/>
  <c r="TV33" i="23" a="1"/>
  <c r="TV33" i="23" s="1"/>
  <c r="TP33" i="23" a="1"/>
  <c r="TP33" i="23" s="1"/>
  <c r="TJ33" i="23" a="1"/>
  <c r="TJ33" i="23" s="1"/>
  <c r="TE33" i="23" a="1"/>
  <c r="TE33" i="23" s="1"/>
  <c r="SY33" i="23" a="1"/>
  <c r="SY33" i="23" s="1"/>
  <c r="SS33" i="23" a="1"/>
  <c r="SS33" i="23" s="1"/>
  <c r="SM33" i="23" a="1"/>
  <c r="SM33" i="23" s="1"/>
  <c r="UH33" i="23" a="1"/>
  <c r="UH33" i="23" s="1"/>
  <c r="TU33" i="23" a="1"/>
  <c r="TU33" i="23" s="1"/>
  <c r="TO33" i="23" a="1"/>
  <c r="TO33" i="23" s="1"/>
  <c r="SX33" i="23" a="1"/>
  <c r="SX33" i="23" s="1"/>
  <c r="SR33" i="23" a="1"/>
  <c r="SR33" i="23" s="1"/>
  <c r="UG33" i="23" a="1"/>
  <c r="UG33" i="23" s="1"/>
  <c r="UA33" i="23" a="1"/>
  <c r="UA33" i="23" s="1"/>
  <c r="TI33" i="23" a="1"/>
  <c r="TI33" i="23" s="1"/>
  <c r="TD33" i="23" a="1"/>
  <c r="TD33" i="23" s="1"/>
  <c r="SQ33" i="23" a="1"/>
  <c r="SQ33" i="23" s="1"/>
  <c r="SL33" i="23" a="1"/>
  <c r="SL33" i="23" s="1"/>
  <c r="UF33" i="23" a="1"/>
  <c r="UF33" i="23" s="1"/>
  <c r="TZ33" i="23" a="1"/>
  <c r="TZ33" i="23" s="1"/>
  <c r="TT33" i="23" a="1"/>
  <c r="TT33" i="23" s="1"/>
  <c r="TN33" i="23" a="1"/>
  <c r="TN33" i="23" s="1"/>
  <c r="TH33" i="23" a="1"/>
  <c r="TH33" i="23" s="1"/>
  <c r="TC33" i="23" a="1"/>
  <c r="TC33" i="23" s="1"/>
  <c r="SW33" i="23" a="1"/>
  <c r="SW33" i="23" s="1"/>
  <c r="SK33" i="23" a="1"/>
  <c r="SK33" i="23" s="1"/>
  <c r="UE33" i="23" a="1"/>
  <c r="UE33" i="23" s="1"/>
  <c r="TY33" i="23" a="1"/>
  <c r="TY33" i="23" s="1"/>
  <c r="TS33" i="23" a="1"/>
  <c r="TS33" i="23" s="1"/>
  <c r="TG33" i="23" a="1"/>
  <c r="TG33" i="23" s="1"/>
  <c r="TB33" i="23" a="1"/>
  <c r="TB33" i="23" s="1"/>
  <c r="SP33" i="23" a="1"/>
  <c r="SP33" i="23" s="1"/>
  <c r="UE64" i="23" a="1"/>
  <c r="UE64" i="23" s="1"/>
  <c r="TZ64" i="23" a="1"/>
  <c r="TZ64" i="23" s="1"/>
  <c r="TL64" i="23" a="1"/>
  <c r="TL64" i="23" s="1"/>
  <c r="UD64" i="23" a="1"/>
  <c r="UD64" i="23" s="1"/>
  <c r="TV64" i="23" a="1"/>
  <c r="TV64" i="23" s="1"/>
  <c r="TN64" i="23" a="1"/>
  <c r="TN64" i="23" s="1"/>
  <c r="TF64" i="23" a="1"/>
  <c r="TF64" i="23" s="1"/>
  <c r="SY64" i="23" a="1"/>
  <c r="SY64" i="23" s="1"/>
  <c r="SR64" i="23" a="1"/>
  <c r="SR64" i="23" s="1"/>
  <c r="SK64" i="23" a="1"/>
  <c r="SK64" i="23" s="1"/>
  <c r="UC64" i="23" a="1"/>
  <c r="UC64" i="23" s="1"/>
  <c r="TU64" i="23" a="1"/>
  <c r="TU64" i="23" s="1"/>
  <c r="TM64" i="23" a="1"/>
  <c r="TM64" i="23" s="1"/>
  <c r="TE64" i="23" a="1"/>
  <c r="TE64" i="23" s="1"/>
  <c r="SX64" i="23" a="1"/>
  <c r="SX64" i="23" s="1"/>
  <c r="SQ64" i="23" a="1"/>
  <c r="SQ64" i="23" s="1"/>
  <c r="UB64" i="23" a="1"/>
  <c r="UB64" i="23" s="1"/>
  <c r="TT64" i="23" a="1"/>
  <c r="TT64" i="23" s="1"/>
  <c r="TK64" i="23" a="1"/>
  <c r="TK64" i="23" s="1"/>
  <c r="TD64" i="23" a="1"/>
  <c r="TD64" i="23" s="1"/>
  <c r="SW64" i="23" a="1"/>
  <c r="SW64" i="23" s="1"/>
  <c r="SP64" i="23" a="1"/>
  <c r="SP64" i="23" s="1"/>
  <c r="UJ64" i="23" a="1"/>
  <c r="UJ64" i="23" s="1"/>
  <c r="UA64" i="23" a="1"/>
  <c r="UA64" i="23" s="1"/>
  <c r="TS64" i="23" a="1"/>
  <c r="TS64" i="23" s="1"/>
  <c r="TJ64" i="23" a="1"/>
  <c r="TJ64" i="23" s="1"/>
  <c r="SV64" i="23" a="1"/>
  <c r="SV64" i="23" s="1"/>
  <c r="SO64" i="23" a="1"/>
  <c r="SO64" i="23" s="1"/>
  <c r="UI64" i="23" a="1"/>
  <c r="UI64" i="23" s="1"/>
  <c r="TY64" i="23" a="1"/>
  <c r="TY64" i="23" s="1"/>
  <c r="TR64" i="23" a="1"/>
  <c r="TR64" i="23" s="1"/>
  <c r="TI64" i="23" a="1"/>
  <c r="TI64" i="23" s="1"/>
  <c r="TC64" i="23" a="1"/>
  <c r="TC64" i="23" s="1"/>
  <c r="SU64" i="23" a="1"/>
  <c r="SU64" i="23" s="1"/>
  <c r="SN64" i="23" a="1"/>
  <c r="SN64" i="23" s="1"/>
  <c r="UH64" i="23" a="1"/>
  <c r="UH64" i="23" s="1"/>
  <c r="TQ64" i="23" a="1"/>
  <c r="TQ64" i="23" s="1"/>
  <c r="TB64" i="23" a="1"/>
  <c r="TB64" i="23" s="1"/>
  <c r="ST64" i="23" a="1"/>
  <c r="ST64" i="23" s="1"/>
  <c r="UG64" i="23" a="1"/>
  <c r="UG64" i="23" s="1"/>
  <c r="TX64" i="23" a="1"/>
  <c r="TX64" i="23" s="1"/>
  <c r="TP64" i="23" a="1"/>
  <c r="TP64" i="23" s="1"/>
  <c r="TH64" i="23" a="1"/>
  <c r="TH64" i="23" s="1"/>
  <c r="TA64" i="23" a="1"/>
  <c r="TA64" i="23" s="1"/>
  <c r="SS64" i="23" a="1"/>
  <c r="SS64" i="23" s="1"/>
  <c r="SM64" i="23" a="1"/>
  <c r="SM64" i="23" s="1"/>
  <c r="TO64" i="23" a="1"/>
  <c r="TO64" i="23" s="1"/>
  <c r="TG64" i="23" a="1"/>
  <c r="TG64" i="23" s="1"/>
  <c r="SZ64" i="23" a="1"/>
  <c r="SZ64" i="23" s="1"/>
  <c r="SL64" i="23" a="1"/>
  <c r="SL64" i="23" s="1"/>
  <c r="UF64" i="23" a="1"/>
  <c r="UF64" i="23" s="1"/>
  <c r="TW64" i="23" a="1"/>
  <c r="TW64" i="23" s="1"/>
  <c r="UC29" i="23" a="1"/>
  <c r="UC29" i="23" s="1"/>
  <c r="TQ29" i="23" a="1"/>
  <c r="TQ29" i="23" s="1"/>
  <c r="TK29" i="23" a="1"/>
  <c r="TK29" i="23" s="1"/>
  <c r="SS29" i="23" a="1"/>
  <c r="SS29" i="23" s="1"/>
  <c r="SM29" i="23" a="1"/>
  <c r="SM29" i="23" s="1"/>
  <c r="UH29" i="23" a="1"/>
  <c r="UH29" i="23" s="1"/>
  <c r="UB29" i="23" a="1"/>
  <c r="UB29" i="23" s="1"/>
  <c r="TV29" i="23" a="1"/>
  <c r="TV29" i="23" s="1"/>
  <c r="TJ29" i="23" a="1"/>
  <c r="TJ29" i="23" s="1"/>
  <c r="TD29" i="23" a="1"/>
  <c r="TD29" i="23" s="1"/>
  <c r="SX29" i="23" a="1"/>
  <c r="SX29" i="23" s="1"/>
  <c r="SR29" i="23" a="1"/>
  <c r="SR29" i="23" s="1"/>
  <c r="SL29" i="23" a="1"/>
  <c r="SL29" i="23" s="1"/>
  <c r="UG29" i="23" a="1"/>
  <c r="UG29" i="23" s="1"/>
  <c r="UA29" i="23" a="1"/>
  <c r="UA29" i="23" s="1"/>
  <c r="TP29" i="23" a="1"/>
  <c r="TP29" i="23" s="1"/>
  <c r="TI29" i="23" a="1"/>
  <c r="TI29" i="23" s="1"/>
  <c r="TC29" i="23" a="1"/>
  <c r="TC29" i="23" s="1"/>
  <c r="SQ29" i="23" a="1"/>
  <c r="SQ29" i="23" s="1"/>
  <c r="SK29" i="23" a="1"/>
  <c r="SK29" i="23" s="1"/>
  <c r="UF29" i="23" a="1"/>
  <c r="UF29" i="23" s="1"/>
  <c r="TZ29" i="23" a="1"/>
  <c r="TZ29" i="23" s="1"/>
  <c r="TU29" i="23" a="1"/>
  <c r="TU29" i="23" s="1"/>
  <c r="TO29" i="23" a="1"/>
  <c r="TO29" i="23" s="1"/>
  <c r="TH29" i="23" a="1"/>
  <c r="TH29" i="23" s="1"/>
  <c r="SW29" i="23" a="1"/>
  <c r="SW29" i="23" s="1"/>
  <c r="UE29" i="23" a="1"/>
  <c r="UE29" i="23" s="1"/>
  <c r="TN29" i="23" a="1"/>
  <c r="TN29" i="23" s="1"/>
  <c r="TG29" i="23" a="1"/>
  <c r="TG29" i="23" s="1"/>
  <c r="TB29" i="23" a="1"/>
  <c r="TB29" i="23" s="1"/>
  <c r="SV29" i="23" a="1"/>
  <c r="SV29" i="23" s="1"/>
  <c r="SP29" i="23" a="1"/>
  <c r="SP29" i="23" s="1"/>
  <c r="TY29" i="23" a="1"/>
  <c r="TY29" i="23" s="1"/>
  <c r="TT29" i="23" a="1"/>
  <c r="TT29" i="23" s="1"/>
  <c r="TA29" i="23" a="1"/>
  <c r="TA29" i="23" s="1"/>
  <c r="SU29" i="23" a="1"/>
  <c r="SU29" i="23" s="1"/>
  <c r="SO29" i="23" a="1"/>
  <c r="SO29" i="23" s="1"/>
  <c r="UJ29" i="23" a="1"/>
  <c r="UJ29" i="23" s="1"/>
  <c r="UD29" i="23" a="1"/>
  <c r="UD29" i="23" s="1"/>
  <c r="TX29" i="23" a="1"/>
  <c r="TX29" i="23" s="1"/>
  <c r="TS29" i="23" a="1"/>
  <c r="TS29" i="23" s="1"/>
  <c r="TM29" i="23" a="1"/>
  <c r="TM29" i="23" s="1"/>
  <c r="TF29" i="23" a="1"/>
  <c r="TF29" i="23" s="1"/>
  <c r="SZ29" i="23" a="1"/>
  <c r="SZ29" i="23" s="1"/>
  <c r="ST29" i="23" a="1"/>
  <c r="ST29" i="23" s="1"/>
  <c r="UI29" i="23" a="1"/>
  <c r="UI29" i="23" s="1"/>
  <c r="TW29" i="23" a="1"/>
  <c r="TW29" i="23" s="1"/>
  <c r="TR29" i="23" a="1"/>
  <c r="TR29" i="23" s="1"/>
  <c r="TL29" i="23" a="1"/>
  <c r="TL29" i="23" s="1"/>
  <c r="TE29" i="23" a="1"/>
  <c r="TE29" i="23" s="1"/>
  <c r="SY29" i="23" a="1"/>
  <c r="SY29" i="23" s="1"/>
  <c r="SN29" i="23" a="1"/>
  <c r="SN29" i="23" s="1"/>
  <c r="UG80" i="23" a="1"/>
  <c r="UG80" i="23" s="1"/>
  <c r="TX80" i="23" a="1"/>
  <c r="TX80" i="23" s="1"/>
  <c r="TS80" i="23" a="1"/>
  <c r="TS80" i="23" s="1"/>
  <c r="UF80" i="23" a="1"/>
  <c r="UF80" i="23" s="1"/>
  <c r="UA80" i="23" a="1"/>
  <c r="UA80" i="23" s="1"/>
  <c r="TR80" i="23" a="1"/>
  <c r="TR80" i="23" s="1"/>
  <c r="TI80" i="23" a="1"/>
  <c r="TI80" i="23" s="1"/>
  <c r="SZ80" i="23" a="1"/>
  <c r="SZ80" i="23" s="1"/>
  <c r="SU80" i="23" a="1"/>
  <c r="SU80" i="23" s="1"/>
  <c r="SL80" i="23" a="1"/>
  <c r="SL80" i="23" s="1"/>
  <c r="UJ80" i="23" a="1"/>
  <c r="UJ80" i="23" s="1"/>
  <c r="UE80" i="23" a="1"/>
  <c r="UE80" i="23" s="1"/>
  <c r="TV80" i="23" a="1"/>
  <c r="TV80" i="23" s="1"/>
  <c r="TM80" i="23" a="1"/>
  <c r="TM80" i="23" s="1"/>
  <c r="TD80" i="23" a="1"/>
  <c r="TD80" i="23" s="1"/>
  <c r="SY80" i="23" a="1"/>
  <c r="SY80" i="23" s="1"/>
  <c r="SP80" i="23" a="1"/>
  <c r="SP80" i="23" s="1"/>
  <c r="UI80" i="23" a="1"/>
  <c r="UI80" i="23" s="1"/>
  <c r="UC80" i="23" a="1"/>
  <c r="UC80" i="23" s="1"/>
  <c r="TT80" i="23" a="1"/>
  <c r="TT80" i="23" s="1"/>
  <c r="TO80" i="23" a="1"/>
  <c r="TO80" i="23" s="1"/>
  <c r="TF80" i="23" a="1"/>
  <c r="TF80" i="23" s="1"/>
  <c r="SW80" i="23" a="1"/>
  <c r="SW80" i="23" s="1"/>
  <c r="SN80" i="23" a="1"/>
  <c r="SN80" i="23" s="1"/>
  <c r="TB80" i="23" a="1"/>
  <c r="TB80" i="23" s="1"/>
  <c r="ST80" i="23" a="1"/>
  <c r="ST80" i="23" s="1"/>
  <c r="SM80" i="23" a="1"/>
  <c r="SM80" i="23" s="1"/>
  <c r="UH80" i="23" a="1"/>
  <c r="UH80" i="23" s="1"/>
  <c r="TY80" i="23" a="1"/>
  <c r="TY80" i="23" s="1"/>
  <c r="TP80" i="23" a="1"/>
  <c r="TP80" i="23" s="1"/>
  <c r="TH80" i="23" a="1"/>
  <c r="TH80" i="23" s="1"/>
  <c r="TA80" i="23" a="1"/>
  <c r="TA80" i="23" s="1"/>
  <c r="TW80" i="23" a="1"/>
  <c r="TW80" i="23" s="1"/>
  <c r="TG80" i="23" a="1"/>
  <c r="TG80" i="23" s="1"/>
  <c r="SS80" i="23" a="1"/>
  <c r="SS80" i="23" s="1"/>
  <c r="SK80" i="23" a="1"/>
  <c r="SK80" i="23" s="1"/>
  <c r="TN80" i="23" a="1"/>
  <c r="TN80" i="23" s="1"/>
  <c r="SR80" i="23" a="1"/>
  <c r="SR80" i="23" s="1"/>
  <c r="UD80" i="23" a="1"/>
  <c r="UD80" i="23" s="1"/>
  <c r="TU80" i="23" a="1"/>
  <c r="TU80" i="23" s="1"/>
  <c r="SX80" i="23" a="1"/>
  <c r="SX80" i="23" s="1"/>
  <c r="SQ80" i="23" a="1"/>
  <c r="SQ80" i="23" s="1"/>
  <c r="TL80" i="23" a="1"/>
  <c r="TL80" i="23" s="1"/>
  <c r="TE80" i="23" a="1"/>
  <c r="TE80" i="23" s="1"/>
  <c r="TZ80" i="23" a="1"/>
  <c r="TZ80" i="23" s="1"/>
  <c r="TQ80" i="23" a="1"/>
  <c r="TQ80" i="23" s="1"/>
  <c r="TJ80" i="23" a="1"/>
  <c r="TJ80" i="23" s="1"/>
  <c r="SV80" i="23" a="1"/>
  <c r="SV80" i="23" s="1"/>
  <c r="SO80" i="23" a="1"/>
  <c r="SO80" i="23" s="1"/>
  <c r="UB80" i="23" a="1"/>
  <c r="UB80" i="23" s="1"/>
  <c r="TK80" i="23" a="1"/>
  <c r="TK80" i="23" s="1"/>
  <c r="TC80" i="23" a="1"/>
  <c r="TC80" i="23" s="1"/>
  <c r="UF46" i="23" a="1"/>
  <c r="UF46" i="23" s="1"/>
  <c r="TZ46" i="23" a="1"/>
  <c r="TZ46" i="23" s="1"/>
  <c r="TT46" i="23" a="1"/>
  <c r="TT46" i="23" s="1"/>
  <c r="TN46" i="23" a="1"/>
  <c r="TN46" i="23" s="1"/>
  <c r="TH46" i="23" a="1"/>
  <c r="TH46" i="23" s="1"/>
  <c r="TB46" i="23" a="1"/>
  <c r="TB46" i="23" s="1"/>
  <c r="SW46" i="23" a="1"/>
  <c r="SW46" i="23" s="1"/>
  <c r="SP46" i="23" a="1"/>
  <c r="SP46" i="23" s="1"/>
  <c r="SK46" i="23" a="1"/>
  <c r="SK46" i="23" s="1"/>
  <c r="UE46" i="23" a="1"/>
  <c r="UE46" i="23" s="1"/>
  <c r="TY46" i="23" a="1"/>
  <c r="TY46" i="23" s="1"/>
  <c r="TS46" i="23" a="1"/>
  <c r="TS46" i="23" s="1"/>
  <c r="TM46" i="23" a="1"/>
  <c r="TM46" i="23" s="1"/>
  <c r="TG46" i="23" a="1"/>
  <c r="TG46" i="23" s="1"/>
  <c r="TA46" i="23" a="1"/>
  <c r="TA46" i="23" s="1"/>
  <c r="UD46" i="23" a="1"/>
  <c r="UD46" i="23" s="1"/>
  <c r="TX46" i="23" a="1"/>
  <c r="TX46" i="23" s="1"/>
  <c r="SV46" i="23" a="1"/>
  <c r="SV46" i="23" s="1"/>
  <c r="SO46" i="23" a="1"/>
  <c r="SO46" i="23" s="1"/>
  <c r="UC46" i="23" a="1"/>
  <c r="UC46" i="23" s="1"/>
  <c r="TW46" i="23" a="1"/>
  <c r="TW46" i="23" s="1"/>
  <c r="TR46" i="23" a="1"/>
  <c r="TR46" i="23" s="1"/>
  <c r="TL46" i="23" a="1"/>
  <c r="TL46" i="23" s="1"/>
  <c r="TF46" i="23" a="1"/>
  <c r="TF46" i="23" s="1"/>
  <c r="SZ46" i="23" a="1"/>
  <c r="SZ46" i="23" s="1"/>
  <c r="SU46" i="23" a="1"/>
  <c r="SU46" i="23" s="1"/>
  <c r="UJ46" i="23" a="1"/>
  <c r="UJ46" i="23" s="1"/>
  <c r="TV46" i="23" a="1"/>
  <c r="TV46" i="23" s="1"/>
  <c r="TQ46" i="23" a="1"/>
  <c r="TQ46" i="23" s="1"/>
  <c r="TK46" i="23" a="1"/>
  <c r="TK46" i="23" s="1"/>
  <c r="SY46" i="23" a="1"/>
  <c r="SY46" i="23" s="1"/>
  <c r="ST46" i="23" a="1"/>
  <c r="ST46" i="23" s="1"/>
  <c r="SN46" i="23" a="1"/>
  <c r="SN46" i="23" s="1"/>
  <c r="UI46" i="23" a="1"/>
  <c r="UI46" i="23" s="1"/>
  <c r="UB46" i="23" a="1"/>
  <c r="UB46" i="23" s="1"/>
  <c r="TP46" i="23" a="1"/>
  <c r="TP46" i="23" s="1"/>
  <c r="TJ46" i="23" a="1"/>
  <c r="TJ46" i="23" s="1"/>
  <c r="TE46" i="23" a="1"/>
  <c r="TE46" i="23" s="1"/>
  <c r="SS46" i="23" a="1"/>
  <c r="SS46" i="23" s="1"/>
  <c r="SM46" i="23" a="1"/>
  <c r="SM46" i="23" s="1"/>
  <c r="UH46" i="23" a="1"/>
  <c r="UH46" i="23" s="1"/>
  <c r="UA46" i="23" a="1"/>
  <c r="UA46" i="23" s="1"/>
  <c r="TU46" i="23" a="1"/>
  <c r="TU46" i="23" s="1"/>
  <c r="TO46" i="23" a="1"/>
  <c r="TO46" i="23" s="1"/>
  <c r="TD46" i="23" a="1"/>
  <c r="TD46" i="23" s="1"/>
  <c r="SX46" i="23" a="1"/>
  <c r="SX46" i="23" s="1"/>
  <c r="SR46" i="23" a="1"/>
  <c r="SR46" i="23" s="1"/>
  <c r="UG46" i="23" a="1"/>
  <c r="UG46" i="23" s="1"/>
  <c r="TI46" i="23" a="1"/>
  <c r="TI46" i="23" s="1"/>
  <c r="TC46" i="23" a="1"/>
  <c r="TC46" i="23" s="1"/>
  <c r="SQ46" i="23" a="1"/>
  <c r="SQ46" i="23" s="1"/>
  <c r="SL46" i="23" a="1"/>
  <c r="SL46" i="23" s="1"/>
  <c r="UE91" i="23" a="1"/>
  <c r="UE91" i="23" s="1"/>
  <c r="TY91" i="23" a="1"/>
  <c r="TY91" i="23" s="1"/>
  <c r="TS91" i="23" a="1"/>
  <c r="TS91" i="23" s="1"/>
  <c r="TM91" i="23" a="1"/>
  <c r="TM91" i="23" s="1"/>
  <c r="SS91" i="23" a="1"/>
  <c r="SS91" i="23" s="1"/>
  <c r="SM91" i="23" a="1"/>
  <c r="SM91" i="23" s="1"/>
  <c r="TR91" i="23" a="1"/>
  <c r="TR91" i="23" s="1"/>
  <c r="TL91" i="23" a="1"/>
  <c r="TL91" i="23" s="1"/>
  <c r="TF91" i="23" a="1"/>
  <c r="TF91" i="23" s="1"/>
  <c r="SZ91" i="23" a="1"/>
  <c r="SZ91" i="23" s="1"/>
  <c r="SL91" i="23" a="1"/>
  <c r="SL91" i="23" s="1"/>
  <c r="UJ91" i="23" a="1"/>
  <c r="UJ91" i="23" s="1"/>
  <c r="UD91" i="23" a="1"/>
  <c r="UD91" i="23" s="1"/>
  <c r="TX91" i="23" a="1"/>
  <c r="TX91" i="23" s="1"/>
  <c r="TQ91" i="23" a="1"/>
  <c r="TQ91" i="23" s="1"/>
  <c r="TK91" i="23" a="1"/>
  <c r="TK91" i="23" s="1"/>
  <c r="TE91" i="23" a="1"/>
  <c r="TE91" i="23" s="1"/>
  <c r="SY91" i="23" a="1"/>
  <c r="SY91" i="23" s="1"/>
  <c r="SR91" i="23" a="1"/>
  <c r="SR91" i="23" s="1"/>
  <c r="SK91" i="23" a="1"/>
  <c r="SK91" i="23" s="1"/>
  <c r="UI91" i="23" a="1"/>
  <c r="UI91" i="23" s="1"/>
  <c r="UC91" i="23" a="1"/>
  <c r="UC91" i="23" s="1"/>
  <c r="TW91" i="23" a="1"/>
  <c r="TW91" i="23" s="1"/>
  <c r="TJ91" i="23" a="1"/>
  <c r="TJ91" i="23" s="1"/>
  <c r="TD91" i="23" a="1"/>
  <c r="TD91" i="23" s="1"/>
  <c r="SX91" i="23" a="1"/>
  <c r="SX91" i="23" s="1"/>
  <c r="SQ91" i="23" a="1"/>
  <c r="SQ91" i="23" s="1"/>
  <c r="UH91" i="23" a="1"/>
  <c r="UH91" i="23" s="1"/>
  <c r="UB91" i="23" a="1"/>
  <c r="UB91" i="23" s="1"/>
  <c r="TP91" i="23" a="1"/>
  <c r="TP91" i="23" s="1"/>
  <c r="TI91" i="23" a="1"/>
  <c r="TI91" i="23" s="1"/>
  <c r="SW91" i="23" a="1"/>
  <c r="SW91" i="23" s="1"/>
  <c r="SP91" i="23" a="1"/>
  <c r="SP91" i="23" s="1"/>
  <c r="UG91" i="23" a="1"/>
  <c r="UG91" i="23" s="1"/>
  <c r="TV91" i="23" a="1"/>
  <c r="TV91" i="23" s="1"/>
  <c r="TH91" i="23" a="1"/>
  <c r="TH91" i="23" s="1"/>
  <c r="TC91" i="23" a="1"/>
  <c r="TC91" i="23" s="1"/>
  <c r="SV91" i="23" a="1"/>
  <c r="SV91" i="23" s="1"/>
  <c r="SO91" i="23" a="1"/>
  <c r="SO91" i="23" s="1"/>
  <c r="UF91" i="23" a="1"/>
  <c r="UF91" i="23" s="1"/>
  <c r="UA91" i="23" a="1"/>
  <c r="UA91" i="23" s="1"/>
  <c r="TU91" i="23" a="1"/>
  <c r="TU91" i="23" s="1"/>
  <c r="TO91" i="23" a="1"/>
  <c r="TO91" i="23" s="1"/>
  <c r="TB91" i="23" a="1"/>
  <c r="TB91" i="23" s="1"/>
  <c r="SU91" i="23" a="1"/>
  <c r="SU91" i="23" s="1"/>
  <c r="SN91" i="23" a="1"/>
  <c r="SN91" i="23" s="1"/>
  <c r="TZ91" i="23" a="1"/>
  <c r="TZ91" i="23" s="1"/>
  <c r="TT91" i="23" a="1"/>
  <c r="TT91" i="23" s="1"/>
  <c r="TN91" i="23" a="1"/>
  <c r="TN91" i="23" s="1"/>
  <c r="TG91" i="23" a="1"/>
  <c r="TG91" i="23" s="1"/>
  <c r="TA91" i="23" a="1"/>
  <c r="TA91" i="23" s="1"/>
  <c r="ST91" i="23" a="1"/>
  <c r="ST91" i="23" s="1"/>
  <c r="UG47" i="23" a="1"/>
  <c r="UG47" i="23" s="1"/>
  <c r="UB47" i="23" a="1"/>
  <c r="UB47" i="23" s="1"/>
  <c r="TK47" i="23" a="1"/>
  <c r="TK47" i="23" s="1"/>
  <c r="TF47" i="23" a="1"/>
  <c r="TF47" i="23" s="1"/>
  <c r="SS47" i="23" a="1"/>
  <c r="SS47" i="23" s="1"/>
  <c r="SM47" i="23" a="1"/>
  <c r="SM47" i="23" s="1"/>
  <c r="TV47" i="23" a="1"/>
  <c r="TV47" i="23" s="1"/>
  <c r="TP47" i="23" a="1"/>
  <c r="TP47" i="23" s="1"/>
  <c r="TE47" i="23" a="1"/>
  <c r="TE47" i="23" s="1"/>
  <c r="SY47" i="23" a="1"/>
  <c r="SY47" i="23" s="1"/>
  <c r="SR47" i="23" a="1"/>
  <c r="SR47" i="23" s="1"/>
  <c r="UF47" i="23" a="1"/>
  <c r="UF47" i="23" s="1"/>
  <c r="UA47" i="23" a="1"/>
  <c r="UA47" i="23" s="1"/>
  <c r="TU47" i="23" a="1"/>
  <c r="TU47" i="23" s="1"/>
  <c r="TJ47" i="23" a="1"/>
  <c r="TJ47" i="23" s="1"/>
  <c r="TD47" i="23" a="1"/>
  <c r="TD47" i="23" s="1"/>
  <c r="SX47" i="23" a="1"/>
  <c r="SX47" i="23" s="1"/>
  <c r="SQ47" i="23" a="1"/>
  <c r="SQ47" i="23" s="1"/>
  <c r="SL47" i="23" a="1"/>
  <c r="SL47" i="23" s="1"/>
  <c r="TZ47" i="23" a="1"/>
  <c r="TZ47" i="23" s="1"/>
  <c r="TO47" i="23" a="1"/>
  <c r="TO47" i="23" s="1"/>
  <c r="TI47" i="23" a="1"/>
  <c r="TI47" i="23" s="1"/>
  <c r="TC47" i="23" a="1"/>
  <c r="TC47" i="23" s="1"/>
  <c r="SW47" i="23" a="1"/>
  <c r="SW47" i="23" s="1"/>
  <c r="SK47" i="23" a="1"/>
  <c r="SK47" i="23" s="1"/>
  <c r="UE47" i="23" a="1"/>
  <c r="UE47" i="23" s="1"/>
  <c r="TY47" i="23" a="1"/>
  <c r="TY47" i="23" s="1"/>
  <c r="TT47" i="23" a="1"/>
  <c r="TT47" i="23" s="1"/>
  <c r="TN47" i="23" a="1"/>
  <c r="TN47" i="23" s="1"/>
  <c r="TB47" i="23" a="1"/>
  <c r="TB47" i="23" s="1"/>
  <c r="SV47" i="23" a="1"/>
  <c r="SV47" i="23" s="1"/>
  <c r="SP47" i="23" a="1"/>
  <c r="SP47" i="23" s="1"/>
  <c r="UJ47" i="23" a="1"/>
  <c r="UJ47" i="23" s="1"/>
  <c r="TS47" i="23" a="1"/>
  <c r="TS47" i="23" s="1"/>
  <c r="TM47" i="23" a="1"/>
  <c r="TM47" i="23" s="1"/>
  <c r="TH47" i="23" a="1"/>
  <c r="TH47" i="23" s="1"/>
  <c r="TA47" i="23" a="1"/>
  <c r="TA47" i="23" s="1"/>
  <c r="SO47" i="23" a="1"/>
  <c r="SO47" i="23" s="1"/>
  <c r="UI47" i="23" a="1"/>
  <c r="UI47" i="23" s="1"/>
  <c r="UD47" i="23" a="1"/>
  <c r="UD47" i="23" s="1"/>
  <c r="TX47" i="23" a="1"/>
  <c r="TX47" i="23" s="1"/>
  <c r="TR47" i="23" a="1"/>
  <c r="TR47" i="23" s="1"/>
  <c r="TL47" i="23" a="1"/>
  <c r="TL47" i="23" s="1"/>
  <c r="SU47" i="23" a="1"/>
  <c r="SU47" i="23" s="1"/>
  <c r="SN47" i="23" a="1"/>
  <c r="SN47" i="23" s="1"/>
  <c r="UH47" i="23" a="1"/>
  <c r="UH47" i="23" s="1"/>
  <c r="UC47" i="23" a="1"/>
  <c r="UC47" i="23" s="1"/>
  <c r="TW47" i="23" a="1"/>
  <c r="TW47" i="23" s="1"/>
  <c r="TQ47" i="23" a="1"/>
  <c r="TQ47" i="23" s="1"/>
  <c r="TG47" i="23" a="1"/>
  <c r="TG47" i="23" s="1"/>
  <c r="SZ47" i="23" a="1"/>
  <c r="SZ47" i="23" s="1"/>
  <c r="ST47" i="23" a="1"/>
  <c r="ST47" i="23" s="1"/>
  <c r="UI48" i="23" a="1"/>
  <c r="UI48" i="23" s="1"/>
  <c r="UC48" i="23" a="1"/>
  <c r="UC48" i="23" s="1"/>
  <c r="TW48" i="23" a="1"/>
  <c r="TW48" i="23" s="1"/>
  <c r="TR48" i="23" a="1"/>
  <c r="TR48" i="23" s="1"/>
  <c r="TK48" i="23" a="1"/>
  <c r="TK48" i="23" s="1"/>
  <c r="TE48" i="23" a="1"/>
  <c r="TE48" i="23" s="1"/>
  <c r="SY48" i="23" a="1"/>
  <c r="SY48" i="23" s="1"/>
  <c r="SS48" i="23" a="1"/>
  <c r="SS48" i="23" s="1"/>
  <c r="SM48" i="23" a="1"/>
  <c r="SM48" i="23" s="1"/>
  <c r="TV48" i="23" a="1"/>
  <c r="TV48" i="23" s="1"/>
  <c r="TQ48" i="23" a="1"/>
  <c r="TQ48" i="23" s="1"/>
  <c r="SX48" i="23" a="1"/>
  <c r="SX48" i="23" s="1"/>
  <c r="SR48" i="23" a="1"/>
  <c r="SR48" i="23" s="1"/>
  <c r="UH48" i="23" a="1"/>
  <c r="UH48" i="23" s="1"/>
  <c r="UB48" i="23" a="1"/>
  <c r="UB48" i="23" s="1"/>
  <c r="TU48" i="23" a="1"/>
  <c r="TU48" i="23" s="1"/>
  <c r="TP48" i="23" a="1"/>
  <c r="TP48" i="23" s="1"/>
  <c r="TJ48" i="23" a="1"/>
  <c r="TJ48" i="23" s="1"/>
  <c r="TD48" i="23" a="1"/>
  <c r="TD48" i="23" s="1"/>
  <c r="SW48" i="23" a="1"/>
  <c r="SW48" i="23" s="1"/>
  <c r="SQ48" i="23" a="1"/>
  <c r="SQ48" i="23" s="1"/>
  <c r="SL48" i="23" a="1"/>
  <c r="SL48" i="23" s="1"/>
  <c r="UG48" i="23" a="1"/>
  <c r="UG48" i="23" s="1"/>
  <c r="TO48" i="23" a="1"/>
  <c r="TO48" i="23" s="1"/>
  <c r="TI48" i="23" a="1"/>
  <c r="TI48" i="23" s="1"/>
  <c r="TC48" i="23" a="1"/>
  <c r="TC48" i="23" s="1"/>
  <c r="SP48" i="23" a="1"/>
  <c r="SP48" i="23" s="1"/>
  <c r="SK48" i="23" a="1"/>
  <c r="SK48" i="23" s="1"/>
  <c r="UF48" i="23" a="1"/>
  <c r="UF48" i="23" s="1"/>
  <c r="UA48" i="23" a="1"/>
  <c r="UA48" i="23" s="1"/>
  <c r="TT48" i="23" a="1"/>
  <c r="TT48" i="23" s="1"/>
  <c r="TN48" i="23" a="1"/>
  <c r="TN48" i="23" s="1"/>
  <c r="TH48" i="23" a="1"/>
  <c r="TH48" i="23" s="1"/>
  <c r="SV48" i="23" a="1"/>
  <c r="SV48" i="23" s="1"/>
  <c r="SO48" i="23" a="1"/>
  <c r="SO48" i="23" s="1"/>
  <c r="UE48" i="23" a="1"/>
  <c r="UE48" i="23" s="1"/>
  <c r="TZ48" i="23" a="1"/>
  <c r="TZ48" i="23" s="1"/>
  <c r="TM48" i="23" a="1"/>
  <c r="TM48" i="23" s="1"/>
  <c r="TB48" i="23" a="1"/>
  <c r="TB48" i="23" s="1"/>
  <c r="TY48" i="23" a="1"/>
  <c r="TY48" i="23" s="1"/>
  <c r="TS48" i="23" a="1"/>
  <c r="TS48" i="23" s="1"/>
  <c r="TL48" i="23" a="1"/>
  <c r="TL48" i="23" s="1"/>
  <c r="TG48" i="23" a="1"/>
  <c r="TG48" i="23" s="1"/>
  <c r="TA48" i="23" a="1"/>
  <c r="TA48" i="23" s="1"/>
  <c r="SU48" i="23" a="1"/>
  <c r="SU48" i="23" s="1"/>
  <c r="SN48" i="23" a="1"/>
  <c r="SN48" i="23" s="1"/>
  <c r="UJ48" i="23" a="1"/>
  <c r="UJ48" i="23" s="1"/>
  <c r="UD48" i="23" a="1"/>
  <c r="UD48" i="23" s="1"/>
  <c r="TX48" i="23" a="1"/>
  <c r="TX48" i="23" s="1"/>
  <c r="TF48" i="23" a="1"/>
  <c r="TF48" i="23" s="1"/>
  <c r="SZ48" i="23" a="1"/>
  <c r="SZ48" i="23" s="1"/>
  <c r="ST48" i="23" a="1"/>
  <c r="ST48" i="23" s="1"/>
  <c r="UJ42" i="23" a="1"/>
  <c r="UJ42" i="23" s="1"/>
  <c r="UD42" i="23" a="1"/>
  <c r="UD42" i="23" s="1"/>
  <c r="TX42" i="23" a="1"/>
  <c r="TX42" i="23" s="1"/>
  <c r="TR42" i="23" a="1"/>
  <c r="TR42" i="23" s="1"/>
  <c r="TM42" i="23" a="1"/>
  <c r="TM42" i="23" s="1"/>
  <c r="TF42" i="23" a="1"/>
  <c r="TF42" i="23" s="1"/>
  <c r="TA42" i="23" a="1"/>
  <c r="TA42" i="23" s="1"/>
  <c r="SU42" i="23" a="1"/>
  <c r="SU42" i="23" s="1"/>
  <c r="UI42" i="23" a="1"/>
  <c r="UI42" i="23" s="1"/>
  <c r="UC42" i="23" a="1"/>
  <c r="UC42" i="23" s="1"/>
  <c r="TW42" i="23" a="1"/>
  <c r="TW42" i="23" s="1"/>
  <c r="TQ42" i="23" a="1"/>
  <c r="TQ42" i="23" s="1"/>
  <c r="SZ42" i="23" a="1"/>
  <c r="SZ42" i="23" s="1"/>
  <c r="ST42" i="23" a="1"/>
  <c r="ST42" i="23" s="1"/>
  <c r="SO42" i="23" a="1"/>
  <c r="SO42" i="23" s="1"/>
  <c r="TL42" i="23" a="1"/>
  <c r="TL42" i="23" s="1"/>
  <c r="TE42" i="23" a="1"/>
  <c r="TE42" i="23" s="1"/>
  <c r="SY42" i="23" a="1"/>
  <c r="SY42" i="23" s="1"/>
  <c r="SN42" i="23" a="1"/>
  <c r="SN42" i="23" s="1"/>
  <c r="UH42" i="23" a="1"/>
  <c r="UH42" i="23" s="1"/>
  <c r="UB42" i="23" a="1"/>
  <c r="UB42" i="23" s="1"/>
  <c r="TV42" i="23" a="1"/>
  <c r="TV42" i="23" s="1"/>
  <c r="TP42" i="23" a="1"/>
  <c r="TP42" i="23" s="1"/>
  <c r="TK42" i="23" a="1"/>
  <c r="TK42" i="23" s="1"/>
  <c r="SS42" i="23" a="1"/>
  <c r="SS42" i="23" s="1"/>
  <c r="SM42" i="23" a="1"/>
  <c r="SM42" i="23" s="1"/>
  <c r="UF42" i="23" a="1"/>
  <c r="UF42" i="23" s="1"/>
  <c r="TZ42" i="23" a="1"/>
  <c r="TZ42" i="23" s="1"/>
  <c r="TU42" i="23" a="1"/>
  <c r="TU42" i="23" s="1"/>
  <c r="TI42" i="23" a="1"/>
  <c r="TI42" i="23" s="1"/>
  <c r="TC42" i="23" a="1"/>
  <c r="TC42" i="23" s="1"/>
  <c r="SW42" i="23" a="1"/>
  <c r="SW42" i="23" s="1"/>
  <c r="SQ42" i="23" a="1"/>
  <c r="SQ42" i="23" s="1"/>
  <c r="SK42" i="23" a="1"/>
  <c r="SK42" i="23" s="1"/>
  <c r="TY42" i="23" a="1"/>
  <c r="TY42" i="23" s="1"/>
  <c r="TS42" i="23" a="1"/>
  <c r="TS42" i="23" s="1"/>
  <c r="TG42" i="23" a="1"/>
  <c r="TG42" i="23" s="1"/>
  <c r="TB42" i="23" a="1"/>
  <c r="TB42" i="23" s="1"/>
  <c r="SV42" i="23" a="1"/>
  <c r="SV42" i="23" s="1"/>
  <c r="SP42" i="23" a="1"/>
  <c r="SP42" i="23" s="1"/>
  <c r="SX42" i="23" a="1"/>
  <c r="SX42" i="23" s="1"/>
  <c r="TT42" i="23" a="1"/>
  <c r="TT42" i="23" s="1"/>
  <c r="TO42" i="23" a="1"/>
  <c r="TO42" i="23" s="1"/>
  <c r="SR42" i="23" a="1"/>
  <c r="SR42" i="23" s="1"/>
  <c r="TN42" i="23" a="1"/>
  <c r="TN42" i="23" s="1"/>
  <c r="UG42" i="23" a="1"/>
  <c r="UG42" i="23" s="1"/>
  <c r="TJ42" i="23" a="1"/>
  <c r="TJ42" i="23" s="1"/>
  <c r="SL42" i="23" a="1"/>
  <c r="SL42" i="23" s="1"/>
  <c r="UE42" i="23" a="1"/>
  <c r="UE42" i="23" s="1"/>
  <c r="TH42" i="23" a="1"/>
  <c r="TH42" i="23" s="1"/>
  <c r="UA42" i="23" a="1"/>
  <c r="UA42" i="23" s="1"/>
  <c r="TD42" i="23" a="1"/>
  <c r="TD42" i="23" s="1"/>
  <c r="UJ55" i="23" a="1"/>
  <c r="UJ55" i="23" s="1"/>
  <c r="UD55" i="23" a="1"/>
  <c r="UD55" i="23" s="1"/>
  <c r="TX55" i="23" a="1"/>
  <c r="TX55" i="23" s="1"/>
  <c r="TE55" i="23" a="1"/>
  <c r="TE55" i="23" s="1"/>
  <c r="SY55" i="23" a="1"/>
  <c r="SY55" i="23" s="1"/>
  <c r="SS55" i="23" a="1"/>
  <c r="SS55" i="23" s="1"/>
  <c r="SM55" i="23" a="1"/>
  <c r="SM55" i="23" s="1"/>
  <c r="UI55" i="23" a="1"/>
  <c r="UI55" i="23" s="1"/>
  <c r="UC55" i="23" a="1"/>
  <c r="UC55" i="23" s="1"/>
  <c r="TW55" i="23" a="1"/>
  <c r="TW55" i="23" s="1"/>
  <c r="TR55" i="23" a="1"/>
  <c r="TR55" i="23" s="1"/>
  <c r="TK55" i="23" a="1"/>
  <c r="TK55" i="23" s="1"/>
  <c r="SX55" i="23" a="1"/>
  <c r="SX55" i="23" s="1"/>
  <c r="SR55" i="23" a="1"/>
  <c r="SR55" i="23" s="1"/>
  <c r="TV55" i="23" a="1"/>
  <c r="TV55" i="23" s="1"/>
  <c r="TQ55" i="23" a="1"/>
  <c r="TQ55" i="23" s="1"/>
  <c r="TD55" i="23" a="1"/>
  <c r="TD55" i="23" s="1"/>
  <c r="SW55" i="23" a="1"/>
  <c r="SW55" i="23" s="1"/>
  <c r="SQ55" i="23" a="1"/>
  <c r="SQ55" i="23" s="1"/>
  <c r="SL55" i="23" a="1"/>
  <c r="SL55" i="23" s="1"/>
  <c r="UH55" i="23" a="1"/>
  <c r="UH55" i="23" s="1"/>
  <c r="UB55" i="23" a="1"/>
  <c r="UB55" i="23" s="1"/>
  <c r="TU55" i="23" a="1"/>
  <c r="TU55" i="23" s="1"/>
  <c r="TP55" i="23" a="1"/>
  <c r="TP55" i="23" s="1"/>
  <c r="TJ55" i="23" a="1"/>
  <c r="TJ55" i="23" s="1"/>
  <c r="TC55" i="23" a="1"/>
  <c r="TC55" i="23" s="1"/>
  <c r="SP55" i="23" a="1"/>
  <c r="SP55" i="23" s="1"/>
  <c r="SK55" i="23" a="1"/>
  <c r="SK55" i="23" s="1"/>
  <c r="UG55" i="23" a="1"/>
  <c r="UG55" i="23" s="1"/>
  <c r="TO55" i="23" a="1"/>
  <c r="TO55" i="23" s="1"/>
  <c r="TI55" i="23" a="1"/>
  <c r="TI55" i="23" s="1"/>
  <c r="SV55" i="23" a="1"/>
  <c r="SV55" i="23" s="1"/>
  <c r="SO55" i="23" a="1"/>
  <c r="SO55" i="23" s="1"/>
  <c r="UF55" i="23" a="1"/>
  <c r="UF55" i="23" s="1"/>
  <c r="UA55" i="23" a="1"/>
  <c r="UA55" i="23" s="1"/>
  <c r="TT55" i="23" a="1"/>
  <c r="TT55" i="23" s="1"/>
  <c r="TN55" i="23" a="1"/>
  <c r="TN55" i="23" s="1"/>
  <c r="TH55" i="23" a="1"/>
  <c r="TH55" i="23" s="1"/>
  <c r="TB55" i="23" a="1"/>
  <c r="TB55" i="23" s="1"/>
  <c r="UE55" i="23" a="1"/>
  <c r="UE55" i="23" s="1"/>
  <c r="TZ55" i="23" a="1"/>
  <c r="TZ55" i="23" s="1"/>
  <c r="TM55" i="23" a="1"/>
  <c r="TM55" i="23" s="1"/>
  <c r="TG55" i="23" a="1"/>
  <c r="TG55" i="23" s="1"/>
  <c r="TA55" i="23" a="1"/>
  <c r="TA55" i="23" s="1"/>
  <c r="SU55" i="23" a="1"/>
  <c r="SU55" i="23" s="1"/>
  <c r="SN55" i="23" a="1"/>
  <c r="SN55" i="23" s="1"/>
  <c r="TY55" i="23" a="1"/>
  <c r="TY55" i="23" s="1"/>
  <c r="TS55" i="23" a="1"/>
  <c r="TS55" i="23" s="1"/>
  <c r="TL55" i="23" a="1"/>
  <c r="TL55" i="23" s="1"/>
  <c r="TF55" i="23" a="1"/>
  <c r="TF55" i="23" s="1"/>
  <c r="SZ55" i="23" a="1"/>
  <c r="SZ55" i="23" s="1"/>
  <c r="ST55" i="23" a="1"/>
  <c r="ST55" i="23" s="1"/>
  <c r="UJ8" i="23" a="1"/>
  <c r="UJ8" i="23" s="1"/>
  <c r="UD8" i="23" a="1"/>
  <c r="UD8" i="23" s="1"/>
  <c r="TW8" i="23" a="1"/>
  <c r="TW8" i="23" s="1"/>
  <c r="TD8" i="23" a="1"/>
  <c r="TD8" i="23" s="1"/>
  <c r="SY8" i="23" a="1"/>
  <c r="SY8" i="23" s="1"/>
  <c r="SN8" i="23" a="1"/>
  <c r="SN8" i="23" s="1"/>
  <c r="UI8" i="23" a="1"/>
  <c r="UI8" i="23" s="1"/>
  <c r="UC8" i="23" a="1"/>
  <c r="UC8" i="23" s="1"/>
  <c r="TV8" i="23" a="1"/>
  <c r="TV8" i="23" s="1"/>
  <c r="TP8" i="23" a="1"/>
  <c r="TP8" i="23" s="1"/>
  <c r="TI8" i="23" a="1"/>
  <c r="TI8" i="23" s="1"/>
  <c r="SX8" i="23" a="1"/>
  <c r="SX8" i="23" s="1"/>
  <c r="SS8" i="23" a="1"/>
  <c r="SS8" i="23" s="1"/>
  <c r="UB8" i="23" a="1"/>
  <c r="UB8" i="23" s="1"/>
  <c r="TU8" i="23" a="1"/>
  <c r="TU8" i="23" s="1"/>
  <c r="TO8" i="23" a="1"/>
  <c r="TO8" i="23" s="1"/>
  <c r="TH8" i="23" a="1"/>
  <c r="TH8" i="23" s="1"/>
  <c r="TC8" i="23" a="1"/>
  <c r="TC8" i="23" s="1"/>
  <c r="SR8" i="23" a="1"/>
  <c r="SR8" i="23" s="1"/>
  <c r="SM8" i="23" a="1"/>
  <c r="SM8" i="23" s="1"/>
  <c r="UH8" i="23" a="1"/>
  <c r="UH8" i="23" s="1"/>
  <c r="UA8" i="23" a="1"/>
  <c r="UA8" i="23" s="1"/>
  <c r="TT8" i="23" a="1"/>
  <c r="TT8" i="23" s="1"/>
  <c r="TN8" i="23" a="1"/>
  <c r="TN8" i="23" s="1"/>
  <c r="TB8" i="23" a="1"/>
  <c r="TB8" i="23" s="1"/>
  <c r="SW8" i="23" a="1"/>
  <c r="SW8" i="23" s="1"/>
  <c r="SL8" i="23" a="1"/>
  <c r="SL8" i="23" s="1"/>
  <c r="UG8" i="23" a="1"/>
  <c r="UG8" i="23" s="1"/>
  <c r="TZ8" i="23" a="1"/>
  <c r="TZ8" i="23" s="1"/>
  <c r="TS8" i="23" a="1"/>
  <c r="TS8" i="23" s="1"/>
  <c r="TM8" i="23" a="1"/>
  <c r="TM8" i="23" s="1"/>
  <c r="TG8" i="23" a="1"/>
  <c r="TG8" i="23" s="1"/>
  <c r="SV8" i="23" a="1"/>
  <c r="SV8" i="23" s="1"/>
  <c r="SQ8" i="23" a="1"/>
  <c r="SQ8" i="23" s="1"/>
  <c r="TL8" i="23" a="1"/>
  <c r="TL8" i="23" s="1"/>
  <c r="TF8" i="23" a="1"/>
  <c r="TF8" i="23" s="1"/>
  <c r="TA8" i="23" a="1"/>
  <c r="TA8" i="23" s="1"/>
  <c r="SP8" i="23" a="1"/>
  <c r="SP8" i="23" s="1"/>
  <c r="SK8" i="23" a="1"/>
  <c r="SK8" i="23" s="1"/>
  <c r="UF8" i="23" a="1"/>
  <c r="UF8" i="23" s="1"/>
  <c r="TY8" i="23" a="1"/>
  <c r="TY8" i="23" s="1"/>
  <c r="TR8" i="23" a="1"/>
  <c r="TR8" i="23" s="1"/>
  <c r="TK8" i="23" a="1"/>
  <c r="TK8" i="23" s="1"/>
  <c r="SZ8" i="23" a="1"/>
  <c r="SZ8" i="23" s="1"/>
  <c r="SU8" i="23" a="1"/>
  <c r="SU8" i="23" s="1"/>
  <c r="UE8" i="23" a="1"/>
  <c r="UE8" i="23" s="1"/>
  <c r="TX8" i="23" a="1"/>
  <c r="TX8" i="23" s="1"/>
  <c r="TQ8" i="23" a="1"/>
  <c r="TQ8" i="23" s="1"/>
  <c r="TJ8" i="23" a="1"/>
  <c r="TJ8" i="23" s="1"/>
  <c r="TE8" i="23" a="1"/>
  <c r="TE8" i="23" s="1"/>
  <c r="ST8" i="23" a="1"/>
  <c r="ST8" i="23" s="1"/>
  <c r="SO8" i="23" a="1"/>
  <c r="SO8" i="23" s="1"/>
  <c r="UJ88" i="23" a="1"/>
  <c r="UJ88" i="23" s="1"/>
  <c r="UC88" i="23" a="1"/>
  <c r="UC88" i="23" s="1"/>
  <c r="TU88" i="23" a="1"/>
  <c r="TU88" i="23" s="1"/>
  <c r="TO88" i="23" a="1"/>
  <c r="TO88" i="23" s="1"/>
  <c r="TG88" i="23" a="1"/>
  <c r="TG88" i="23" s="1"/>
  <c r="SZ88" i="23" a="1"/>
  <c r="SZ88" i="23" s="1"/>
  <c r="SS88" i="23" a="1"/>
  <c r="SS88" i="23" s="1"/>
  <c r="SL88" i="23" a="1"/>
  <c r="SL88" i="23" s="1"/>
  <c r="UI88" i="23" a="1"/>
  <c r="UI88" i="23" s="1"/>
  <c r="UB88" i="23" a="1"/>
  <c r="UB88" i="23" s="1"/>
  <c r="TN88" i="23" a="1"/>
  <c r="TN88" i="23" s="1"/>
  <c r="TF88" i="23" a="1"/>
  <c r="TF88" i="23" s="1"/>
  <c r="SR88" i="23" a="1"/>
  <c r="SR88" i="23" s="1"/>
  <c r="SK88" i="23" a="1"/>
  <c r="SK88" i="23" s="1"/>
  <c r="UH88" i="23" a="1"/>
  <c r="UH88" i="23" s="1"/>
  <c r="UA88" i="23" a="1"/>
  <c r="UA88" i="23" s="1"/>
  <c r="TT88" i="23" a="1"/>
  <c r="TT88" i="23" s="1"/>
  <c r="TM88" i="23" a="1"/>
  <c r="TM88" i="23" s="1"/>
  <c r="TE88" i="23" a="1"/>
  <c r="TE88" i="23" s="1"/>
  <c r="SY88" i="23" a="1"/>
  <c r="SY88" i="23" s="1"/>
  <c r="SQ88" i="23" a="1"/>
  <c r="SQ88" i="23" s="1"/>
  <c r="UG88" i="23" a="1"/>
  <c r="UG88" i="23" s="1"/>
  <c r="TZ88" i="23" a="1"/>
  <c r="TZ88" i="23" s="1"/>
  <c r="TS88" i="23" a="1"/>
  <c r="TS88" i="23" s="1"/>
  <c r="TL88" i="23" a="1"/>
  <c r="TL88" i="23" s="1"/>
  <c r="SX88" i="23" a="1"/>
  <c r="SX88" i="23" s="1"/>
  <c r="SP88" i="23" a="1"/>
  <c r="SP88" i="23" s="1"/>
  <c r="UF88" i="23" a="1"/>
  <c r="UF88" i="23" s="1"/>
  <c r="TY88" i="23" a="1"/>
  <c r="TY88" i="23" s="1"/>
  <c r="TR88" i="23" a="1"/>
  <c r="TR88" i="23" s="1"/>
  <c r="TK88" i="23" a="1"/>
  <c r="TK88" i="23" s="1"/>
  <c r="TD88" i="23" a="1"/>
  <c r="TD88" i="23" s="1"/>
  <c r="SW88" i="23" a="1"/>
  <c r="SW88" i="23" s="1"/>
  <c r="SO88" i="23" a="1"/>
  <c r="SO88" i="23" s="1"/>
  <c r="TX88" i="23" a="1"/>
  <c r="TX88" i="23" s="1"/>
  <c r="TQ88" i="23" a="1"/>
  <c r="TQ88" i="23" s="1"/>
  <c r="TJ88" i="23" a="1"/>
  <c r="TJ88" i="23" s="1"/>
  <c r="TC88" i="23" a="1"/>
  <c r="TC88" i="23" s="1"/>
  <c r="SV88" i="23" a="1"/>
  <c r="SV88" i="23" s="1"/>
  <c r="UE88" i="23" a="1"/>
  <c r="UE88" i="23" s="1"/>
  <c r="TW88" i="23" a="1"/>
  <c r="TW88" i="23" s="1"/>
  <c r="TP88" i="23" a="1"/>
  <c r="TP88" i="23" s="1"/>
  <c r="TI88" i="23" a="1"/>
  <c r="TI88" i="23" s="1"/>
  <c r="TB88" i="23" a="1"/>
  <c r="TB88" i="23" s="1"/>
  <c r="SU88" i="23" a="1"/>
  <c r="SU88" i="23" s="1"/>
  <c r="SN88" i="23" a="1"/>
  <c r="SN88" i="23" s="1"/>
  <c r="TV88" i="23" a="1"/>
  <c r="TV88" i="23" s="1"/>
  <c r="TH88" i="23" a="1"/>
  <c r="TH88" i="23" s="1"/>
  <c r="TA88" i="23" a="1"/>
  <c r="TA88" i="23" s="1"/>
  <c r="ST88" i="23" a="1"/>
  <c r="ST88" i="23" s="1"/>
  <c r="SM88" i="23" a="1"/>
  <c r="SM88" i="23" s="1"/>
  <c r="UD88" i="23" a="1"/>
  <c r="UD88" i="23" s="1"/>
  <c r="UF85" i="23" a="1"/>
  <c r="UF85" i="23" s="1"/>
  <c r="TZ85" i="23" a="1"/>
  <c r="TZ85" i="23" s="1"/>
  <c r="TI85" i="23" a="1"/>
  <c r="TI85" i="23" s="1"/>
  <c r="TC85" i="23" a="1"/>
  <c r="TC85" i="23" s="1"/>
  <c r="SW85" i="23" a="1"/>
  <c r="SW85" i="23" s="1"/>
  <c r="SQ85" i="23" a="1"/>
  <c r="SQ85" i="23" s="1"/>
  <c r="SK85" i="23" a="1"/>
  <c r="SK85" i="23" s="1"/>
  <c r="UE85" i="23" a="1"/>
  <c r="UE85" i="23" s="1"/>
  <c r="TY85" i="23" a="1"/>
  <c r="TY85" i="23" s="1"/>
  <c r="TT85" i="23" a="1"/>
  <c r="TT85" i="23" s="1"/>
  <c r="TM85" i="23" a="1"/>
  <c r="TM85" i="23" s="1"/>
  <c r="TH85" i="23" a="1"/>
  <c r="TH85" i="23" s="1"/>
  <c r="TB85" i="23" a="1"/>
  <c r="TB85" i="23" s="1"/>
  <c r="SV85" i="23" a="1"/>
  <c r="SV85" i="23" s="1"/>
  <c r="SP85" i="23" a="1"/>
  <c r="SP85" i="23" s="1"/>
  <c r="UJ85" i="23" a="1"/>
  <c r="UJ85" i="23" s="1"/>
  <c r="UD85" i="23" a="1"/>
  <c r="UD85" i="23" s="1"/>
  <c r="TX85" i="23" a="1"/>
  <c r="TX85" i="23" s="1"/>
  <c r="TS85" i="23" a="1"/>
  <c r="TS85" i="23" s="1"/>
  <c r="TG85" i="23" a="1"/>
  <c r="TG85" i="23" s="1"/>
  <c r="TA85" i="23" a="1"/>
  <c r="TA85" i="23" s="1"/>
  <c r="TR85" i="23" a="1"/>
  <c r="TR85" i="23" s="1"/>
  <c r="TL85" i="23" a="1"/>
  <c r="TL85" i="23" s="1"/>
  <c r="TF85" i="23" a="1"/>
  <c r="TF85" i="23" s="1"/>
  <c r="SU85" i="23" a="1"/>
  <c r="SU85" i="23" s="1"/>
  <c r="SO85" i="23" a="1"/>
  <c r="SO85" i="23" s="1"/>
  <c r="UI85" i="23" a="1"/>
  <c r="UI85" i="23" s="1"/>
  <c r="UC85" i="23" a="1"/>
  <c r="UC85" i="23" s="1"/>
  <c r="TW85" i="23" a="1"/>
  <c r="TW85" i="23" s="1"/>
  <c r="TQ85" i="23" a="1"/>
  <c r="TQ85" i="23" s="1"/>
  <c r="TE85" i="23" a="1"/>
  <c r="TE85" i="23" s="1"/>
  <c r="SZ85" i="23" a="1"/>
  <c r="SZ85" i="23" s="1"/>
  <c r="ST85" i="23" a="1"/>
  <c r="ST85" i="23" s="1"/>
  <c r="UH85" i="23" a="1"/>
  <c r="UH85" i="23" s="1"/>
  <c r="UB85" i="23" a="1"/>
  <c r="UB85" i="23" s="1"/>
  <c r="TV85" i="23" a="1"/>
  <c r="TV85" i="23" s="1"/>
  <c r="TP85" i="23" a="1"/>
  <c r="TP85" i="23" s="1"/>
  <c r="TK85" i="23" a="1"/>
  <c r="TK85" i="23" s="1"/>
  <c r="SY85" i="23" a="1"/>
  <c r="SY85" i="23" s="1"/>
  <c r="SS85" i="23" a="1"/>
  <c r="SS85" i="23" s="1"/>
  <c r="SN85" i="23" a="1"/>
  <c r="SN85" i="23" s="1"/>
  <c r="UA85" i="23" a="1"/>
  <c r="UA85" i="23" s="1"/>
  <c r="TU85" i="23" a="1"/>
  <c r="TU85" i="23" s="1"/>
  <c r="TN85" i="23" a="1"/>
  <c r="TN85" i="23" s="1"/>
  <c r="SL85" i="23" a="1"/>
  <c r="SL85" i="23" s="1"/>
  <c r="SR85" i="23" a="1"/>
  <c r="SR85" i="23" s="1"/>
  <c r="UG85" i="23" a="1"/>
  <c r="UG85" i="23" s="1"/>
  <c r="SM85" i="23" a="1"/>
  <c r="SM85" i="23" s="1"/>
  <c r="TO85" i="23" a="1"/>
  <c r="TO85" i="23" s="1"/>
  <c r="TJ85" i="23" a="1"/>
  <c r="TJ85" i="23" s="1"/>
  <c r="SX85" i="23" a="1"/>
  <c r="SX85" i="23" s="1"/>
  <c r="TD85" i="23" a="1"/>
  <c r="TD85" i="23" s="1"/>
  <c r="UE66" i="23" a="1"/>
  <c r="UE66" i="23" s="1"/>
  <c r="TY66" i="23" a="1"/>
  <c r="TY66" i="23" s="1"/>
  <c r="UD66" i="23" a="1"/>
  <c r="UD66" i="23" s="1"/>
  <c r="TL66" i="23" a="1"/>
  <c r="TL66" i="23" s="1"/>
  <c r="TA66" i="23" a="1"/>
  <c r="TA66" i="23" s="1"/>
  <c r="SO66" i="23" a="1"/>
  <c r="SO66" i="23" s="1"/>
  <c r="UJ66" i="23" a="1"/>
  <c r="UJ66" i="23" s="1"/>
  <c r="UC66" i="23" a="1"/>
  <c r="UC66" i="23" s="1"/>
  <c r="TW66" i="23" a="1"/>
  <c r="TW66" i="23" s="1"/>
  <c r="TQ66" i="23" a="1"/>
  <c r="TQ66" i="23" s="1"/>
  <c r="TF66" i="23" a="1"/>
  <c r="TF66" i="23" s="1"/>
  <c r="SZ66" i="23" a="1"/>
  <c r="SZ66" i="23" s="1"/>
  <c r="SU66" i="23" a="1"/>
  <c r="SU66" i="23" s="1"/>
  <c r="SN66" i="23" a="1"/>
  <c r="SN66" i="23" s="1"/>
  <c r="UI66" i="23" a="1"/>
  <c r="UI66" i="23" s="1"/>
  <c r="UB66" i="23" a="1"/>
  <c r="UB66" i="23" s="1"/>
  <c r="TV66" i="23" a="1"/>
  <c r="TV66" i="23" s="1"/>
  <c r="TP66" i="23" a="1"/>
  <c r="TP66" i="23" s="1"/>
  <c r="TK66" i="23" a="1"/>
  <c r="TK66" i="23" s="1"/>
  <c r="SY66" i="23" a="1"/>
  <c r="SY66" i="23" s="1"/>
  <c r="ST66" i="23" a="1"/>
  <c r="ST66" i="23" s="1"/>
  <c r="SM66" i="23" a="1"/>
  <c r="SM66" i="23" s="1"/>
  <c r="UH66" i="23" a="1"/>
  <c r="UH66" i="23" s="1"/>
  <c r="TU66" i="23" a="1"/>
  <c r="TU66" i="23" s="1"/>
  <c r="TJ66" i="23" a="1"/>
  <c r="TJ66" i="23" s="1"/>
  <c r="UF66" i="23" a="1"/>
  <c r="UF66" i="23" s="1"/>
  <c r="TZ66" i="23" a="1"/>
  <c r="TZ66" i="23" s="1"/>
  <c r="TS66" i="23" a="1"/>
  <c r="TS66" i="23" s="1"/>
  <c r="TI66" i="23" a="1"/>
  <c r="TI66" i="23" s="1"/>
  <c r="TC66" i="23" a="1"/>
  <c r="TC66" i="23" s="1"/>
  <c r="SK66" i="23" a="1"/>
  <c r="SK66" i="23" s="1"/>
  <c r="TR66" i="23" a="1"/>
  <c r="TR66" i="23" s="1"/>
  <c r="TD66" i="23" a="1"/>
  <c r="TD66" i="23" s="1"/>
  <c r="SR66" i="23" a="1"/>
  <c r="SR66" i="23" s="1"/>
  <c r="TO66" i="23" a="1"/>
  <c r="TO66" i="23" s="1"/>
  <c r="SQ66" i="23" a="1"/>
  <c r="SQ66" i="23" s="1"/>
  <c r="TN66" i="23" a="1"/>
  <c r="TN66" i="23" s="1"/>
  <c r="TB66" i="23" a="1"/>
  <c r="TB66" i="23" s="1"/>
  <c r="SP66" i="23" a="1"/>
  <c r="SP66" i="23" s="1"/>
  <c r="UG66" i="23" a="1"/>
  <c r="UG66" i="23" s="1"/>
  <c r="TM66" i="23" a="1"/>
  <c r="TM66" i="23" s="1"/>
  <c r="UA66" i="23" a="1"/>
  <c r="UA66" i="23" s="1"/>
  <c r="SX66" i="23" a="1"/>
  <c r="SX66" i="23" s="1"/>
  <c r="SL66" i="23" a="1"/>
  <c r="SL66" i="23" s="1"/>
  <c r="TX66" i="23" a="1"/>
  <c r="TX66" i="23" s="1"/>
  <c r="TH66" i="23" a="1"/>
  <c r="TH66" i="23" s="1"/>
  <c r="SW66" i="23" a="1"/>
  <c r="SW66" i="23" s="1"/>
  <c r="TT66" i="23" a="1"/>
  <c r="TT66" i="23" s="1"/>
  <c r="TG66" i="23" a="1"/>
  <c r="TG66" i="23" s="1"/>
  <c r="SV66" i="23" a="1"/>
  <c r="SV66" i="23" s="1"/>
  <c r="TE66" i="23" a="1"/>
  <c r="TE66" i="23" s="1"/>
  <c r="SS66" i="23" a="1"/>
  <c r="SS66" i="23" s="1"/>
  <c r="UJ71" i="23" a="1"/>
  <c r="UJ71" i="23" s="1"/>
  <c r="UE71" i="23" a="1"/>
  <c r="UE71" i="23" s="1"/>
  <c r="TX71" i="23" a="1"/>
  <c r="TX71" i="23" s="1"/>
  <c r="TS71" i="23" a="1"/>
  <c r="TS71" i="23" s="1"/>
  <c r="TM71" i="23" a="1"/>
  <c r="TM71" i="23" s="1"/>
  <c r="TG71" i="23" a="1"/>
  <c r="TG71" i="23" s="1"/>
  <c r="SU71" i="23" a="1"/>
  <c r="SU71" i="23" s="1"/>
  <c r="SP71" i="23" a="1"/>
  <c r="SP71" i="23" s="1"/>
  <c r="UI71" i="23" a="1"/>
  <c r="UI71" i="23" s="1"/>
  <c r="UD71" i="23" a="1"/>
  <c r="UD71" i="23" s="1"/>
  <c r="TR71" i="23" a="1"/>
  <c r="TR71" i="23" s="1"/>
  <c r="TL71" i="23" a="1"/>
  <c r="TL71" i="23" s="1"/>
  <c r="TF71" i="23" a="1"/>
  <c r="TF71" i="23" s="1"/>
  <c r="TA71" i="23" a="1"/>
  <c r="TA71" i="23" s="1"/>
  <c r="ST71" i="23" a="1"/>
  <c r="ST71" i="23" s="1"/>
  <c r="SO71" i="23" a="1"/>
  <c r="SO71" i="23" s="1"/>
  <c r="UC71" i="23" a="1"/>
  <c r="UC71" i="23" s="1"/>
  <c r="TW71" i="23" a="1"/>
  <c r="TW71" i="23" s="1"/>
  <c r="TQ71" i="23" a="1"/>
  <c r="TQ71" i="23" s="1"/>
  <c r="SZ71" i="23" a="1"/>
  <c r="SZ71" i="23" s="1"/>
  <c r="SN71" i="23" a="1"/>
  <c r="SN71" i="23" s="1"/>
  <c r="UH71" i="23" a="1"/>
  <c r="UH71" i="23" s="1"/>
  <c r="UB71" i="23" a="1"/>
  <c r="UB71" i="23" s="1"/>
  <c r="TP71" i="23" a="1"/>
  <c r="TP71" i="23" s="1"/>
  <c r="TK71" i="23" a="1"/>
  <c r="TK71" i="23" s="1"/>
  <c r="TE71" i="23" a="1"/>
  <c r="TE71" i="23" s="1"/>
  <c r="SS71" i="23" a="1"/>
  <c r="SS71" i="23" s="1"/>
  <c r="UA71" i="23" a="1"/>
  <c r="UA71" i="23" s="1"/>
  <c r="TV71" i="23" a="1"/>
  <c r="TV71" i="23" s="1"/>
  <c r="TO71" i="23" a="1"/>
  <c r="TO71" i="23" s="1"/>
  <c r="TD71" i="23" a="1"/>
  <c r="TD71" i="23" s="1"/>
  <c r="SY71" i="23" a="1"/>
  <c r="SY71" i="23" s="1"/>
  <c r="SR71" i="23" a="1"/>
  <c r="SR71" i="23" s="1"/>
  <c r="SM71" i="23" a="1"/>
  <c r="SM71" i="23" s="1"/>
  <c r="UG71" i="23" a="1"/>
  <c r="UG71" i="23" s="1"/>
  <c r="TZ71" i="23" a="1"/>
  <c r="TZ71" i="23" s="1"/>
  <c r="TU71" i="23" a="1"/>
  <c r="TU71" i="23" s="1"/>
  <c r="TJ71" i="23" a="1"/>
  <c r="TJ71" i="23" s="1"/>
  <c r="TC71" i="23" a="1"/>
  <c r="TC71" i="23" s="1"/>
  <c r="SX71" i="23" a="1"/>
  <c r="SX71" i="23" s="1"/>
  <c r="SL71" i="23" a="1"/>
  <c r="SL71" i="23" s="1"/>
  <c r="TY71" i="23" a="1"/>
  <c r="TY71" i="23" s="1"/>
  <c r="TH71" i="23" a="1"/>
  <c r="TH71" i="23" s="1"/>
  <c r="TB71" i="23" a="1"/>
  <c r="TB71" i="23" s="1"/>
  <c r="SV71" i="23" a="1"/>
  <c r="SV71" i="23" s="1"/>
  <c r="TT71" i="23" a="1"/>
  <c r="TT71" i="23" s="1"/>
  <c r="TN71" i="23" a="1"/>
  <c r="TN71" i="23" s="1"/>
  <c r="TI71" i="23" a="1"/>
  <c r="TI71" i="23" s="1"/>
  <c r="SW71" i="23" a="1"/>
  <c r="SW71" i="23" s="1"/>
  <c r="SQ71" i="23" a="1"/>
  <c r="SQ71" i="23" s="1"/>
  <c r="UF71" i="23" a="1"/>
  <c r="UF71" i="23" s="1"/>
  <c r="SK71" i="23" a="1"/>
  <c r="SK71" i="23" s="1"/>
  <c r="TQ57" i="23" a="1"/>
  <c r="TQ57" i="23" s="1"/>
  <c r="TK57" i="23" a="1"/>
  <c r="TK57" i="23" s="1"/>
  <c r="TE57" i="23" a="1"/>
  <c r="TE57" i="23" s="1"/>
  <c r="TZ57" i="23" a="1"/>
  <c r="TZ57" i="23" s="1"/>
  <c r="TT57" i="23" a="1"/>
  <c r="TT57" i="23" s="1"/>
  <c r="TM57" i="23" a="1"/>
  <c r="TM57" i="23" s="1"/>
  <c r="SK57" i="23" a="1"/>
  <c r="SK57" i="23" s="1"/>
  <c r="UF57" i="23" a="1"/>
  <c r="UF57" i="23" s="1"/>
  <c r="TX57" i="23" a="1"/>
  <c r="TX57" i="23" s="1"/>
  <c r="TP57" i="23" a="1"/>
  <c r="TP57" i="23" s="1"/>
  <c r="TI57" i="23" a="1"/>
  <c r="TI57" i="23" s="1"/>
  <c r="TA57" i="23" a="1"/>
  <c r="TA57" i="23" s="1"/>
  <c r="SN57" i="23" a="1"/>
  <c r="SN57" i="23" s="1"/>
  <c r="UE57" i="23" a="1"/>
  <c r="UE57" i="23" s="1"/>
  <c r="TW57" i="23" a="1"/>
  <c r="TW57" i="23" s="1"/>
  <c r="TO57" i="23" a="1"/>
  <c r="TO57" i="23" s="1"/>
  <c r="TH57" i="23" a="1"/>
  <c r="TH57" i="23" s="1"/>
  <c r="SZ57" i="23" a="1"/>
  <c r="SZ57" i="23" s="1"/>
  <c r="ST57" i="23" a="1"/>
  <c r="ST57" i="23" s="1"/>
  <c r="UD57" i="23" a="1"/>
  <c r="UD57" i="23" s="1"/>
  <c r="TV57" i="23" a="1"/>
  <c r="TV57" i="23" s="1"/>
  <c r="TN57" i="23" a="1"/>
  <c r="TN57" i="23" s="1"/>
  <c r="TG57" i="23" a="1"/>
  <c r="TG57" i="23" s="1"/>
  <c r="SS57" i="23" a="1"/>
  <c r="SS57" i="23" s="1"/>
  <c r="SM57" i="23" a="1"/>
  <c r="SM57" i="23" s="1"/>
  <c r="UJ57" i="23" a="1"/>
  <c r="UJ57" i="23" s="1"/>
  <c r="UC57" i="23" a="1"/>
  <c r="UC57" i="23" s="1"/>
  <c r="TU57" i="23" a="1"/>
  <c r="TU57" i="23" s="1"/>
  <c r="TF57" i="23" a="1"/>
  <c r="TF57" i="23" s="1"/>
  <c r="SY57" i="23" a="1"/>
  <c r="SY57" i="23" s="1"/>
  <c r="SR57" i="23" a="1"/>
  <c r="SR57" i="23" s="1"/>
  <c r="SL57" i="23" a="1"/>
  <c r="SL57" i="23" s="1"/>
  <c r="UB57" i="23" a="1"/>
  <c r="UB57" i="23" s="1"/>
  <c r="TL57" i="23" a="1"/>
  <c r="TL57" i="23" s="1"/>
  <c r="TD57" i="23" a="1"/>
  <c r="TD57" i="23" s="1"/>
  <c r="SX57" i="23" a="1"/>
  <c r="SX57" i="23" s="1"/>
  <c r="SQ57" i="23" a="1"/>
  <c r="SQ57" i="23" s="1"/>
  <c r="UI57" i="23" a="1"/>
  <c r="UI57" i="23" s="1"/>
  <c r="UA57" i="23" a="1"/>
  <c r="UA57" i="23" s="1"/>
  <c r="SW57" i="23" a="1"/>
  <c r="SW57" i="23" s="1"/>
  <c r="SP57" i="23" a="1"/>
  <c r="SP57" i="23" s="1"/>
  <c r="UH57" i="23" a="1"/>
  <c r="UH57" i="23" s="1"/>
  <c r="TS57" i="23" a="1"/>
  <c r="TS57" i="23" s="1"/>
  <c r="TC57" i="23" a="1"/>
  <c r="TC57" i="23" s="1"/>
  <c r="SV57" i="23" a="1"/>
  <c r="SV57" i="23" s="1"/>
  <c r="SO57" i="23" a="1"/>
  <c r="SO57" i="23" s="1"/>
  <c r="UG57" i="23" a="1"/>
  <c r="UG57" i="23" s="1"/>
  <c r="TY57" i="23" a="1"/>
  <c r="TY57" i="23" s="1"/>
  <c r="TR57" i="23" a="1"/>
  <c r="TR57" i="23" s="1"/>
  <c r="TJ57" i="23" a="1"/>
  <c r="TJ57" i="23" s="1"/>
  <c r="TB57" i="23" a="1"/>
  <c r="TB57" i="23" s="1"/>
  <c r="SU57" i="23" a="1"/>
  <c r="SU57" i="23" s="1"/>
  <c r="UH20" i="23" a="1"/>
  <c r="UH20" i="23" s="1"/>
  <c r="UA20" i="23" a="1"/>
  <c r="UA20" i="23" s="1"/>
  <c r="UE20" i="23" a="1"/>
  <c r="UE20" i="23" s="1"/>
  <c r="TX20" i="23" a="1"/>
  <c r="TX20" i="23" s="1"/>
  <c r="TR20" i="23" a="1"/>
  <c r="TR20" i="23" s="1"/>
  <c r="TL20" i="23" a="1"/>
  <c r="TL20" i="23" s="1"/>
  <c r="TF20" i="23" a="1"/>
  <c r="TF20" i="23" s="1"/>
  <c r="ST20" i="23" a="1"/>
  <c r="ST20" i="23" s="1"/>
  <c r="SO20" i="23" a="1"/>
  <c r="SO20" i="23" s="1"/>
  <c r="UD20" i="23" a="1"/>
  <c r="UD20" i="23" s="1"/>
  <c r="TW20" i="23" a="1"/>
  <c r="TW20" i="23" s="1"/>
  <c r="TK20" i="23" a="1"/>
  <c r="TK20" i="23" s="1"/>
  <c r="TE20" i="23" a="1"/>
  <c r="TE20" i="23" s="1"/>
  <c r="SZ20" i="23" a="1"/>
  <c r="SZ20" i="23" s="1"/>
  <c r="SN20" i="23" a="1"/>
  <c r="SN20" i="23" s="1"/>
  <c r="UC20" i="23" a="1"/>
  <c r="UC20" i="23" s="1"/>
  <c r="TQ20" i="23" a="1"/>
  <c r="TQ20" i="23" s="1"/>
  <c r="TD20" i="23" a="1"/>
  <c r="TD20" i="23" s="1"/>
  <c r="SY20" i="23" a="1"/>
  <c r="SY20" i="23" s="1"/>
  <c r="SS20" i="23" a="1"/>
  <c r="SS20" i="23" s="1"/>
  <c r="SM20" i="23" a="1"/>
  <c r="SM20" i="23" s="1"/>
  <c r="UJ20" i="23" a="1"/>
  <c r="UJ20" i="23" s="1"/>
  <c r="UB20" i="23" a="1"/>
  <c r="UB20" i="23" s="1"/>
  <c r="TV20" i="23" a="1"/>
  <c r="TV20" i="23" s="1"/>
  <c r="TJ20" i="23" a="1"/>
  <c r="TJ20" i="23" s="1"/>
  <c r="TC20" i="23" a="1"/>
  <c r="TC20" i="23" s="1"/>
  <c r="SX20" i="23" a="1"/>
  <c r="SX20" i="23" s="1"/>
  <c r="UI20" i="23" a="1"/>
  <c r="UI20" i="23" s="1"/>
  <c r="TU20" i="23" a="1"/>
  <c r="TU20" i="23" s="1"/>
  <c r="TP20" i="23" a="1"/>
  <c r="TP20" i="23" s="1"/>
  <c r="TI20" i="23" a="1"/>
  <c r="TI20" i="23" s="1"/>
  <c r="SW20" i="23" a="1"/>
  <c r="SW20" i="23" s="1"/>
  <c r="SR20" i="23" a="1"/>
  <c r="SR20" i="23" s="1"/>
  <c r="SL20" i="23" a="1"/>
  <c r="SL20" i="23" s="1"/>
  <c r="TZ20" i="23" a="1"/>
  <c r="TZ20" i="23" s="1"/>
  <c r="TT20" i="23" a="1"/>
  <c r="TT20" i="23" s="1"/>
  <c r="TO20" i="23" a="1"/>
  <c r="TO20" i="23" s="1"/>
  <c r="TB20" i="23" a="1"/>
  <c r="TB20" i="23" s="1"/>
  <c r="SV20" i="23" a="1"/>
  <c r="SV20" i="23" s="1"/>
  <c r="SQ20" i="23" a="1"/>
  <c r="SQ20" i="23" s="1"/>
  <c r="UG20" i="23" a="1"/>
  <c r="UG20" i="23" s="1"/>
  <c r="TY20" i="23" a="1"/>
  <c r="TY20" i="23" s="1"/>
  <c r="TS20" i="23" a="1"/>
  <c r="TS20" i="23" s="1"/>
  <c r="TN20" i="23" a="1"/>
  <c r="TN20" i="23" s="1"/>
  <c r="TH20" i="23" a="1"/>
  <c r="TH20" i="23" s="1"/>
  <c r="SU20" i="23" a="1"/>
  <c r="SU20" i="23" s="1"/>
  <c r="SK20" i="23" a="1"/>
  <c r="SK20" i="23" s="1"/>
  <c r="UF20" i="23" a="1"/>
  <c r="UF20" i="23" s="1"/>
  <c r="TM20" i="23" a="1"/>
  <c r="TM20" i="23" s="1"/>
  <c r="TG20" i="23" a="1"/>
  <c r="TG20" i="23" s="1"/>
  <c r="TA20" i="23" a="1"/>
  <c r="TA20" i="23" s="1"/>
  <c r="SP20" i="23" a="1"/>
  <c r="SP20" i="23" s="1"/>
  <c r="UJ81" i="23" a="1"/>
  <c r="UJ81" i="23" s="1"/>
  <c r="UE81" i="23" a="1"/>
  <c r="UE81" i="23" s="1"/>
  <c r="TV81" i="23" a="1"/>
  <c r="TV81" i="23" s="1"/>
  <c r="TM81" i="23" a="1"/>
  <c r="TM81" i="23" s="1"/>
  <c r="TD81" i="23" a="1"/>
  <c r="TD81" i="23" s="1"/>
  <c r="SY81" i="23" a="1"/>
  <c r="SY81" i="23" s="1"/>
  <c r="SP81" i="23" a="1"/>
  <c r="SP81" i="23" s="1"/>
  <c r="UD81" i="23" a="1"/>
  <c r="UD81" i="23" s="1"/>
  <c r="TU81" i="23" a="1"/>
  <c r="TU81" i="23" s="1"/>
  <c r="TL81" i="23" a="1"/>
  <c r="TL81" i="23" s="1"/>
  <c r="TG81" i="23" a="1"/>
  <c r="TG81" i="23" s="1"/>
  <c r="SX81" i="23" a="1"/>
  <c r="SX81" i="23" s="1"/>
  <c r="SO81" i="23" a="1"/>
  <c r="SO81" i="23" s="1"/>
  <c r="UH81" i="23" a="1"/>
  <c r="UH81" i="23" s="1"/>
  <c r="TY81" i="23" a="1"/>
  <c r="TY81" i="23" s="1"/>
  <c r="TP81" i="23" a="1"/>
  <c r="TP81" i="23" s="1"/>
  <c r="TK81" i="23" a="1"/>
  <c r="TK81" i="23" s="1"/>
  <c r="TB81" i="23" a="1"/>
  <c r="TB81" i="23" s="1"/>
  <c r="SS81" i="23" a="1"/>
  <c r="SS81" i="23" s="1"/>
  <c r="UC81" i="23" a="1"/>
  <c r="UC81" i="23" s="1"/>
  <c r="TT81" i="23" a="1"/>
  <c r="TT81" i="23" s="1"/>
  <c r="TO81" i="23" a="1"/>
  <c r="TO81" i="23" s="1"/>
  <c r="TF81" i="23" a="1"/>
  <c r="TF81" i="23" s="1"/>
  <c r="SW81" i="23" a="1"/>
  <c r="SW81" i="23" s="1"/>
  <c r="SN81" i="23" a="1"/>
  <c r="SN81" i="23" s="1"/>
  <c r="UF81" i="23" a="1"/>
  <c r="UF81" i="23" s="1"/>
  <c r="UA81" i="23" a="1"/>
  <c r="UA81" i="23" s="1"/>
  <c r="TR81" i="23" a="1"/>
  <c r="TR81" i="23" s="1"/>
  <c r="TI81" i="23" a="1"/>
  <c r="TI81" i="23" s="1"/>
  <c r="SZ81" i="23" a="1"/>
  <c r="SZ81" i="23" s="1"/>
  <c r="SU81" i="23" a="1"/>
  <c r="SU81" i="23" s="1"/>
  <c r="SL81" i="23" a="1"/>
  <c r="SL81" i="23" s="1"/>
  <c r="TS81" i="23" a="1"/>
  <c r="TS81" i="23" s="1"/>
  <c r="TH81" i="23" a="1"/>
  <c r="TH81" i="23" s="1"/>
  <c r="SV81" i="23" a="1"/>
  <c r="SV81" i="23" s="1"/>
  <c r="ST81" i="23" a="1"/>
  <c r="ST81" i="23" s="1"/>
  <c r="TQ81" i="23" a="1"/>
  <c r="TQ81" i="23" s="1"/>
  <c r="TE81" i="23" a="1"/>
  <c r="TE81" i="23" s="1"/>
  <c r="SR81" i="23" a="1"/>
  <c r="SR81" i="23" s="1"/>
  <c r="UB81" i="23" a="1"/>
  <c r="UB81" i="23" s="1"/>
  <c r="TC81" i="23" a="1"/>
  <c r="TC81" i="23" s="1"/>
  <c r="SQ81" i="23" a="1"/>
  <c r="SQ81" i="23" s="1"/>
  <c r="TZ81" i="23" a="1"/>
  <c r="TZ81" i="23" s="1"/>
  <c r="TN81" i="23" a="1"/>
  <c r="TN81" i="23" s="1"/>
  <c r="TA81" i="23" a="1"/>
  <c r="TA81" i="23" s="1"/>
  <c r="TX81" i="23" a="1"/>
  <c r="TX81" i="23" s="1"/>
  <c r="SM81" i="23" a="1"/>
  <c r="SM81" i="23" s="1"/>
  <c r="UG81" i="23" a="1"/>
  <c r="UG81" i="23" s="1"/>
  <c r="SK81" i="23" a="1"/>
  <c r="SK81" i="23" s="1"/>
  <c r="TJ81" i="23" a="1"/>
  <c r="TJ81" i="23" s="1"/>
  <c r="TW81" i="23" a="1"/>
  <c r="TW81" i="23" s="1"/>
  <c r="UI81" i="23" a="1"/>
  <c r="UI81" i="23" s="1"/>
  <c r="UE56" i="23" a="1"/>
  <c r="UE56" i="23" s="1"/>
  <c r="TY56" i="23" a="1"/>
  <c r="TY56" i="23" s="1"/>
  <c r="UA56" i="23" a="1"/>
  <c r="UA56" i="23" s="1"/>
  <c r="TT56" i="23" a="1"/>
  <c r="TT56" i="23" s="1"/>
  <c r="TH56" i="23" a="1"/>
  <c r="TH56" i="23" s="1"/>
  <c r="TA56" i="23" a="1"/>
  <c r="TA56" i="23" s="1"/>
  <c r="UF56" i="23" a="1"/>
  <c r="UF56" i="23" s="1"/>
  <c r="TZ56" i="23" a="1"/>
  <c r="TZ56" i="23" s="1"/>
  <c r="TN56" i="23" a="1"/>
  <c r="TN56" i="23" s="1"/>
  <c r="SV56" i="23" a="1"/>
  <c r="SV56" i="23" s="1"/>
  <c r="SP56" i="23" a="1"/>
  <c r="SP56" i="23" s="1"/>
  <c r="TX56" i="23" a="1"/>
  <c r="TX56" i="23" s="1"/>
  <c r="TS56" i="23" a="1"/>
  <c r="TS56" i="23" s="1"/>
  <c r="TM56" i="23" a="1"/>
  <c r="TM56" i="23" s="1"/>
  <c r="TG56" i="23" a="1"/>
  <c r="TG56" i="23" s="1"/>
  <c r="SZ56" i="23" a="1"/>
  <c r="SZ56" i="23" s="1"/>
  <c r="SU56" i="23" a="1"/>
  <c r="SU56" i="23" s="1"/>
  <c r="SO56" i="23" a="1"/>
  <c r="SO56" i="23" s="1"/>
  <c r="TR56" i="23" a="1"/>
  <c r="TR56" i="23" s="1"/>
  <c r="TL56" i="23" a="1"/>
  <c r="TL56" i="23" s="1"/>
  <c r="TF56" i="23" a="1"/>
  <c r="TF56" i="23" s="1"/>
  <c r="ST56" i="23" a="1"/>
  <c r="ST56" i="23" s="1"/>
  <c r="SN56" i="23" a="1"/>
  <c r="SN56" i="23" s="1"/>
  <c r="UJ56" i="23" a="1"/>
  <c r="UJ56" i="23" s="1"/>
  <c r="UD56" i="23" a="1"/>
  <c r="UD56" i="23" s="1"/>
  <c r="TW56" i="23" a="1"/>
  <c r="TW56" i="23" s="1"/>
  <c r="TQ56" i="23" a="1"/>
  <c r="TQ56" i="23" s="1"/>
  <c r="TK56" i="23" a="1"/>
  <c r="TK56" i="23" s="1"/>
  <c r="TE56" i="23" a="1"/>
  <c r="TE56" i="23" s="1"/>
  <c r="SY56" i="23" a="1"/>
  <c r="SY56" i="23" s="1"/>
  <c r="SS56" i="23" a="1"/>
  <c r="SS56" i="23" s="1"/>
  <c r="SM56" i="23" a="1"/>
  <c r="SM56" i="23" s="1"/>
  <c r="UI56" i="23" a="1"/>
  <c r="UI56" i="23" s="1"/>
  <c r="UC56" i="23" a="1"/>
  <c r="UC56" i="23" s="1"/>
  <c r="TJ56" i="23" a="1"/>
  <c r="TJ56" i="23" s="1"/>
  <c r="TD56" i="23" a="1"/>
  <c r="TD56" i="23" s="1"/>
  <c r="SR56" i="23" a="1"/>
  <c r="SR56" i="23" s="1"/>
  <c r="SL56" i="23" a="1"/>
  <c r="SL56" i="23" s="1"/>
  <c r="UH56" i="23" a="1"/>
  <c r="UH56" i="23" s="1"/>
  <c r="TV56" i="23" a="1"/>
  <c r="TV56" i="23" s="1"/>
  <c r="TP56" i="23" a="1"/>
  <c r="TP56" i="23" s="1"/>
  <c r="TI56" i="23" a="1"/>
  <c r="TI56" i="23" s="1"/>
  <c r="TC56" i="23" a="1"/>
  <c r="TC56" i="23" s="1"/>
  <c r="SX56" i="23" a="1"/>
  <c r="SX56" i="23" s="1"/>
  <c r="SK56" i="23" a="1"/>
  <c r="SK56" i="23" s="1"/>
  <c r="UB56" i="23" a="1"/>
  <c r="UB56" i="23" s="1"/>
  <c r="TU56" i="23" a="1"/>
  <c r="TU56" i="23" s="1"/>
  <c r="TO56" i="23" a="1"/>
  <c r="TO56" i="23" s="1"/>
  <c r="TB56" i="23" a="1"/>
  <c r="TB56" i="23" s="1"/>
  <c r="SW56" i="23" a="1"/>
  <c r="SW56" i="23" s="1"/>
  <c r="SQ56" i="23" a="1"/>
  <c r="SQ56" i="23" s="1"/>
  <c r="UG56" i="23" a="1"/>
  <c r="UG56" i="23" s="1"/>
  <c r="UJ103" i="23" a="1"/>
  <c r="UJ103" i="23" s="1"/>
  <c r="UC103" i="23" a="1"/>
  <c r="UC103" i="23" s="1"/>
  <c r="TU103" i="23" a="1"/>
  <c r="TU103" i="23" s="1"/>
  <c r="TN103" i="23" a="1"/>
  <c r="TN103" i="23" s="1"/>
  <c r="TF103" i="23" a="1"/>
  <c r="TF103" i="23" s="1"/>
  <c r="SZ103" i="23" a="1"/>
  <c r="SZ103" i="23" s="1"/>
  <c r="SR103" i="23" a="1"/>
  <c r="SR103" i="23" s="1"/>
  <c r="SK103" i="23" a="1"/>
  <c r="SK103" i="23" s="1"/>
  <c r="UI103" i="23" a="1"/>
  <c r="UI103" i="23" s="1"/>
  <c r="UB103" i="23" a="1"/>
  <c r="UB103" i="23" s="1"/>
  <c r="TT103" i="23" a="1"/>
  <c r="TT103" i="23" s="1"/>
  <c r="TM103" i="23" a="1"/>
  <c r="TM103" i="23" s="1"/>
  <c r="SY103" i="23" a="1"/>
  <c r="SY103" i="23" s="1"/>
  <c r="SQ103" i="23" a="1"/>
  <c r="SQ103" i="23" s="1"/>
  <c r="UH103" i="23" a="1"/>
  <c r="UH103" i="23" s="1"/>
  <c r="UA103" i="23" a="1"/>
  <c r="UA103" i="23" s="1"/>
  <c r="TS103" i="23" a="1"/>
  <c r="TS103" i="23" s="1"/>
  <c r="TL103" i="23" a="1"/>
  <c r="TL103" i="23" s="1"/>
  <c r="TE103" i="23" a="1"/>
  <c r="TE103" i="23" s="1"/>
  <c r="SX103" i="23" a="1"/>
  <c r="SX103" i="23" s="1"/>
  <c r="SP103" i="23" a="1"/>
  <c r="SP103" i="23" s="1"/>
  <c r="TZ103" i="23" a="1"/>
  <c r="TZ103" i="23" s="1"/>
  <c r="TR103" i="23" a="1"/>
  <c r="TR103" i="23" s="1"/>
  <c r="TK103" i="23" a="1"/>
  <c r="TK103" i="23" s="1"/>
  <c r="TD103" i="23" a="1"/>
  <c r="TD103" i="23" s="1"/>
  <c r="SW103" i="23" a="1"/>
  <c r="SW103" i="23" s="1"/>
  <c r="SO103" i="23" a="1"/>
  <c r="SO103" i="23" s="1"/>
  <c r="UG103" i="23" a="1"/>
  <c r="UG103" i="23" s="1"/>
  <c r="TY103" i="23" a="1"/>
  <c r="TY103" i="23" s="1"/>
  <c r="TJ103" i="23" a="1"/>
  <c r="TJ103" i="23" s="1"/>
  <c r="TC103" i="23" a="1"/>
  <c r="TC103" i="23" s="1"/>
  <c r="SV103" i="23" a="1"/>
  <c r="SV103" i="23" s="1"/>
  <c r="SN103" i="23" a="1"/>
  <c r="SN103" i="23" s="1"/>
  <c r="UF103" i="23" a="1"/>
  <c r="UF103" i="23" s="1"/>
  <c r="TX103" i="23" a="1"/>
  <c r="TX103" i="23" s="1"/>
  <c r="TQ103" i="23" a="1"/>
  <c r="TQ103" i="23" s="1"/>
  <c r="TI103" i="23" a="1"/>
  <c r="TI103" i="23" s="1"/>
  <c r="TB103" i="23" a="1"/>
  <c r="TB103" i="23" s="1"/>
  <c r="SU103" i="23" a="1"/>
  <c r="SU103" i="23" s="1"/>
  <c r="SM103" i="23" a="1"/>
  <c r="SM103" i="23" s="1"/>
  <c r="UE103" i="23" a="1"/>
  <c r="UE103" i="23" s="1"/>
  <c r="TW103" i="23" a="1"/>
  <c r="TW103" i="23" s="1"/>
  <c r="TP103" i="23" a="1"/>
  <c r="TP103" i="23" s="1"/>
  <c r="TH103" i="23" a="1"/>
  <c r="TH103" i="23" s="1"/>
  <c r="ST103" i="23" a="1"/>
  <c r="ST103" i="23" s="1"/>
  <c r="SL103" i="23" a="1"/>
  <c r="SL103" i="23" s="1"/>
  <c r="UD103" i="23" a="1"/>
  <c r="UD103" i="23" s="1"/>
  <c r="TV103" i="23" a="1"/>
  <c r="TV103" i="23" s="1"/>
  <c r="TO103" i="23" a="1"/>
  <c r="TO103" i="23" s="1"/>
  <c r="TG103" i="23" a="1"/>
  <c r="TG103" i="23" s="1"/>
  <c r="TA103" i="23" a="1"/>
  <c r="TA103" i="23" s="1"/>
  <c r="SS103" i="23" a="1"/>
  <c r="SS103" i="23" s="1"/>
  <c r="C40" i="21" a="1"/>
  <c r="C40" i="21" s="1"/>
  <c r="C14" i="21" a="1"/>
  <c r="C14" i="21" s="1"/>
  <c r="C36" i="21" a="1"/>
  <c r="C36" i="21" s="1"/>
  <c r="C35" i="21" a="1"/>
  <c r="C35" i="21" s="1"/>
  <c r="C53" i="21" a="1"/>
  <c r="C53" i="21" s="1"/>
  <c r="C56" i="21" a="1"/>
  <c r="C56" i="21" s="1"/>
  <c r="C17" i="21" a="1"/>
  <c r="C17" i="21" s="1"/>
  <c r="C34" i="21" a="1"/>
  <c r="C34" i="21" s="1"/>
  <c r="C33" i="21" a="1"/>
  <c r="C33" i="21" s="1"/>
  <c r="C44" i="21" a="1"/>
  <c r="C44" i="21" s="1"/>
  <c r="C59" i="21" a="1"/>
  <c r="C59" i="21" s="1"/>
  <c r="C54" i="21" a="1"/>
  <c r="C54" i="21" s="1"/>
  <c r="V13" i="14"/>
  <c r="DS2" i="25"/>
  <c r="DL2" i="25"/>
  <c r="DK2" i="25"/>
  <c r="DM2" i="25"/>
  <c r="DJ2" i="25"/>
  <c r="P14" i="14"/>
  <c r="R14" i="14"/>
  <c r="U14" i="14" s="1"/>
  <c r="T7" i="14"/>
  <c r="D73" i="8" s="1"/>
  <c r="V6" i="14"/>
  <c r="T6" i="14"/>
  <c r="C73" i="8" s="1"/>
  <c r="W12" i="14"/>
  <c r="U12" i="14"/>
  <c r="U8" i="14"/>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22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V17" i="14"/>
  <c r="V9" i="14"/>
  <c r="X9" i="14"/>
  <c r="U9" i="14"/>
  <c r="F74" i="8" s="1"/>
  <c r="T17" i="14"/>
  <c r="X17" i="14"/>
  <c r="T11" i="14"/>
  <c r="H73" i="8" s="1"/>
  <c r="V11" i="14"/>
  <c r="R18" i="14"/>
  <c r="U18" i="14" s="1"/>
  <c r="P18" i="14"/>
  <c r="T18" i="14" s="1"/>
  <c r="E2" i="20"/>
  <c r="Q5" i="14"/>
  <c r="P5" i="14"/>
  <c r="X11" i="14"/>
  <c r="H75" i="8" s="1"/>
  <c r="W17" i="14"/>
  <c r="X6" i="14"/>
  <c r="C75" i="8" s="1"/>
  <c r="X7" i="14"/>
  <c r="D75" i="8" s="1"/>
  <c r="T13" i="14"/>
  <c r="J73" i="8" s="1"/>
  <c r="W13" i="14"/>
  <c r="U17" i="14"/>
  <c r="V7" i="14"/>
  <c r="X13" i="14"/>
  <c r="J75" i="8" s="1"/>
  <c r="AF3" i="7"/>
  <c r="AG3" i="7"/>
  <c r="W20" i="14"/>
  <c r="U13" i="14"/>
  <c r="U16" i="14"/>
  <c r="U15" i="14"/>
  <c r="L74" i="8" s="1"/>
  <c r="W7" i="14"/>
  <c r="AL3" i="7"/>
  <c r="W19" i="14"/>
  <c r="U20" i="14"/>
  <c r="W6" i="14"/>
  <c r="U7" i="14"/>
  <c r="D74" i="8" s="1"/>
  <c r="W14" i="14"/>
  <c r="U19" i="14"/>
  <c r="W15" i="14"/>
  <c r="I158" i="13"/>
  <c r="H158" i="13"/>
  <c r="G158" i="13"/>
  <c r="G122" i="13"/>
  <c r="I122" i="13"/>
  <c r="H122" i="13"/>
  <c r="G151" i="13"/>
  <c r="H151" i="13" s="1"/>
  <c r="I151" i="13"/>
  <c r="U4" i="5"/>
  <c r="I120" i="13"/>
  <c r="G120" i="13"/>
  <c r="R3" i="7"/>
  <c r="G118" i="13"/>
  <c r="H118" i="13"/>
  <c r="I118" i="13"/>
  <c r="O3" i="7"/>
  <c r="CL3" i="7"/>
  <c r="I154" i="13"/>
  <c r="H154" i="13"/>
  <c r="G154" i="13"/>
  <c r="I121" i="13"/>
  <c r="G121" i="13"/>
  <c r="T15" i="14"/>
  <c r="L73" i="8" s="1"/>
  <c r="I105" i="13"/>
  <c r="C22" i="13" s="1"/>
  <c r="G105" i="13"/>
  <c r="I150" i="13"/>
  <c r="G150" i="13"/>
  <c r="G112" i="13"/>
  <c r="I112" i="13"/>
  <c r="H112" i="13"/>
  <c r="BN3" i="7"/>
  <c r="I137" i="13"/>
  <c r="H137" i="13"/>
  <c r="G137" i="13"/>
  <c r="I124" i="13"/>
  <c r="G124" i="13"/>
  <c r="H124" i="13"/>
  <c r="I102" i="13"/>
  <c r="G102" i="13"/>
  <c r="H102" i="13" s="1"/>
  <c r="I153" i="13"/>
  <c r="H153" i="13"/>
  <c r="G153" i="13"/>
  <c r="BW3" i="7"/>
  <c r="G134" i="13"/>
  <c r="I134" i="13"/>
  <c r="H134" i="13"/>
  <c r="L3" i="7"/>
  <c r="I146" i="13"/>
  <c r="G146" i="13"/>
  <c r="I162" i="13"/>
  <c r="H162" i="13"/>
  <c r="G162" i="13"/>
  <c r="I116" i="13"/>
  <c r="G116" i="13"/>
  <c r="I109" i="13"/>
  <c r="H109" i="13"/>
  <c r="G109" i="13"/>
  <c r="W10" i="14"/>
  <c r="AR3" i="7"/>
  <c r="CC3" i="7"/>
  <c r="X3" i="7"/>
  <c r="BD3" i="7"/>
  <c r="I152" i="13"/>
  <c r="H152" i="13"/>
  <c r="G152" i="13"/>
  <c r="V15" i="14"/>
  <c r="AD3" i="7"/>
  <c r="I128" i="13"/>
  <c r="G128" i="13"/>
  <c r="H128" i="13"/>
  <c r="I166" i="13"/>
  <c r="H166" i="13"/>
  <c r="G166" i="13"/>
  <c r="AX3" i="7"/>
  <c r="I129" i="13"/>
  <c r="H129" i="13"/>
  <c r="G129" i="13"/>
  <c r="F3" i="7"/>
  <c r="I173" i="13"/>
  <c r="H173" i="13"/>
  <c r="G173" i="13"/>
  <c r="G159" i="13"/>
  <c r="I159" i="13"/>
  <c r="H159" i="13"/>
  <c r="V8" i="14"/>
  <c r="E79" i="8" s="1"/>
  <c r="T8" i="14"/>
  <c r="E73" i="8" s="1"/>
  <c r="X8" i="14"/>
  <c r="E75" i="8" s="1"/>
  <c r="V16" i="14"/>
  <c r="T16" i="14"/>
  <c r="M73" i="8" s="1"/>
  <c r="X16" i="14"/>
  <c r="W11" i="14"/>
  <c r="I136" i="13"/>
  <c r="G136" i="13"/>
  <c r="H136" i="13"/>
  <c r="AS3" i="7"/>
  <c r="I165" i="13"/>
  <c r="H165" i="13"/>
  <c r="G165" i="13"/>
  <c r="X15" i="14"/>
  <c r="I140" i="13"/>
  <c r="G140" i="13"/>
  <c r="H140" i="13" s="1"/>
  <c r="G163" i="13"/>
  <c r="I163" i="13"/>
  <c r="H163" i="13"/>
  <c r="AM3" i="7"/>
  <c r="I133" i="13"/>
  <c r="H133" i="13"/>
  <c r="G133" i="13"/>
  <c r="I168" i="13"/>
  <c r="H168" i="13"/>
  <c r="G168" i="13"/>
  <c r="G139" i="13"/>
  <c r="I139" i="13"/>
  <c r="H139" i="13"/>
  <c r="BT3" i="7"/>
  <c r="W4" i="5" a="1"/>
  <c r="W4" i="5" s="1"/>
  <c r="CH3" i="7"/>
  <c r="BJ3" i="7"/>
  <c r="I138" i="13"/>
  <c r="G138" i="13"/>
  <c r="H138" i="13"/>
  <c r="I123" i="13"/>
  <c r="H123" i="13"/>
  <c r="G123" i="13"/>
  <c r="I142" i="13"/>
  <c r="H142" i="13"/>
  <c r="G142" i="13"/>
  <c r="V20" i="14"/>
  <c r="T20" i="14"/>
  <c r="X20" i="14"/>
  <c r="W18" i="14"/>
  <c r="D100" i="13" a="1"/>
  <c r="D100" i="13" s="1"/>
  <c r="AP3" i="7"/>
  <c r="BZ3" i="7"/>
  <c r="BE3" i="7"/>
  <c r="G130" i="13"/>
  <c r="H130" i="13" s="1"/>
  <c r="I130" i="13"/>
  <c r="G114" i="13"/>
  <c r="I114" i="13"/>
  <c r="H114" i="13"/>
  <c r="T19" i="14"/>
  <c r="AJ3" i="7"/>
  <c r="I106" i="13"/>
  <c r="G106" i="13"/>
  <c r="H106" i="13" s="1"/>
  <c r="I141" i="13"/>
  <c r="H141" i="13"/>
  <c r="G141" i="13"/>
  <c r="AY3" i="7"/>
  <c r="I115" i="13"/>
  <c r="G115" i="13"/>
  <c r="CI3" i="7"/>
  <c r="I170" i="13"/>
  <c r="H170" i="13"/>
  <c r="G170" i="13"/>
  <c r="I132" i="13"/>
  <c r="G132" i="13"/>
  <c r="H132" i="13"/>
  <c r="T3" i="7"/>
  <c r="I127" i="13"/>
  <c r="G127" i="13"/>
  <c r="H127" i="13" s="1"/>
  <c r="U11" i="14"/>
  <c r="H74" i="8" s="1"/>
  <c r="U6" i="14"/>
  <c r="C74" i="8" s="1"/>
  <c r="I107" i="13"/>
  <c r="H107" i="13"/>
  <c r="G107" i="13"/>
  <c r="X10" i="14"/>
  <c r="G75" i="8" s="1"/>
  <c r="V10" i="14"/>
  <c r="T10" i="14"/>
  <c r="G73" i="8" s="1"/>
  <c r="V19" i="14"/>
  <c r="G147" i="13"/>
  <c r="I147" i="13"/>
  <c r="I161" i="13"/>
  <c r="H161" i="13"/>
  <c r="G161" i="13"/>
  <c r="I119" i="13"/>
  <c r="H119" i="13"/>
  <c r="G119" i="13"/>
  <c r="G108" i="13"/>
  <c r="I108" i="13"/>
  <c r="H108" i="13"/>
  <c r="I131" i="13"/>
  <c r="H131" i="13"/>
  <c r="G131" i="13"/>
  <c r="AV3" i="7"/>
  <c r="CF3" i="7"/>
  <c r="BK3" i="7"/>
  <c r="U3" i="7"/>
  <c r="G171" i="13"/>
  <c r="I171" i="13"/>
  <c r="H171" i="13"/>
  <c r="I125" i="13"/>
  <c r="G125" i="13"/>
  <c r="I148" i="13"/>
  <c r="H148" i="13"/>
  <c r="G148" i="13"/>
  <c r="U10" i="14"/>
  <c r="G74" i="8" s="1"/>
  <c r="CN3" i="7"/>
  <c r="BB3" i="7"/>
  <c r="I149" i="13"/>
  <c r="H149" i="13"/>
  <c r="G149" i="13"/>
  <c r="I160" i="13"/>
  <c r="H160" i="13"/>
  <c r="G160" i="13"/>
  <c r="X12" i="14"/>
  <c r="I75" i="8" s="1"/>
  <c r="X19" i="14"/>
  <c r="I104" i="13"/>
  <c r="H104" i="13"/>
  <c r="G104" i="13"/>
  <c r="BP3" i="7"/>
  <c r="I117" i="13"/>
  <c r="G117" i="13"/>
  <c r="H116" i="13" s="1"/>
  <c r="I145" i="13"/>
  <c r="C30" i="13" s="1"/>
  <c r="G145" i="13"/>
  <c r="I157" i="13"/>
  <c r="H157" i="13"/>
  <c r="G157" i="13"/>
  <c r="BH3" i="7"/>
  <c r="I135" i="13"/>
  <c r="G135" i="13"/>
  <c r="H135" i="13" s="1"/>
  <c r="B28" i="13" s="1"/>
  <c r="I164" i="13"/>
  <c r="H164" i="13"/>
  <c r="G164" i="13"/>
  <c r="I169" i="13"/>
  <c r="H169" i="13"/>
  <c r="G169" i="13"/>
  <c r="CO3" i="7"/>
  <c r="Z3" i="7"/>
  <c r="G155" i="13"/>
  <c r="I155" i="13"/>
  <c r="H155" i="13"/>
  <c r="T12" i="14"/>
  <c r="I73" i="8" s="1"/>
  <c r="G126" i="13"/>
  <c r="I126" i="13"/>
  <c r="I101" i="13"/>
  <c r="G101" i="13"/>
  <c r="I174" i="13"/>
  <c r="H174" i="13"/>
  <c r="G174" i="13"/>
  <c r="BQ3" i="7"/>
  <c r="I156" i="13"/>
  <c r="H156" i="13"/>
  <c r="G156" i="13"/>
  <c r="G143" i="13"/>
  <c r="I143" i="13"/>
  <c r="H143" i="13"/>
  <c r="I172" i="13"/>
  <c r="H172" i="13"/>
  <c r="G172" i="13"/>
  <c r="G110" i="13"/>
  <c r="H110" i="13" s="1"/>
  <c r="B23" i="13" s="1"/>
  <c r="I110" i="13"/>
  <c r="C23" i="13" s="1"/>
  <c r="BV3" i="7"/>
  <c r="N3" i="7"/>
  <c r="I144" i="13"/>
  <c r="H144" i="13"/>
  <c r="G144" i="13"/>
  <c r="I113" i="13"/>
  <c r="H113" i="13"/>
  <c r="G113" i="13"/>
  <c r="G167" i="13"/>
  <c r="I167" i="13"/>
  <c r="H167" i="13"/>
  <c r="CB3" i="7"/>
  <c r="I111" i="13"/>
  <c r="H111" i="13"/>
  <c r="G111" i="13"/>
  <c r="AA3" i="7"/>
  <c r="H103" i="13"/>
  <c r="I103" i="13"/>
  <c r="G103" i="13"/>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S6" i="22" s="1"/>
  <c r="QL3" i="23" s="1"/>
  <c r="SM3" i="23" s="1"/>
  <c r="B95" i="21"/>
  <c r="B96" i="21"/>
  <c r="B98" i="21"/>
  <c r="B97" i="21"/>
  <c r="C97" i="21"/>
  <c r="C95" i="21"/>
  <c r="C96" i="21"/>
  <c r="C98"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3" i="21"/>
  <c r="C234" i="21"/>
  <c r="C231" i="21"/>
  <c r="I8" i="13"/>
  <c r="A152" i="21"/>
  <c r="A16" i="21"/>
  <c r="E9" i="7"/>
  <c r="B112" i="21"/>
  <c r="B104" i="21"/>
  <c r="B115" i="21"/>
  <c r="B107" i="21"/>
  <c r="B110" i="21"/>
  <c r="B102" i="21"/>
  <c r="B116" i="21"/>
  <c r="B114" i="21"/>
  <c r="B113" i="21"/>
  <c r="B108" i="21"/>
  <c r="B111" i="21"/>
  <c r="B106" i="21"/>
  <c r="B105" i="21"/>
  <c r="B103" i="21"/>
  <c r="B109" i="21"/>
  <c r="FE12" i="25" l="1"/>
  <c r="FI69" i="25"/>
  <c r="FH69" i="25"/>
  <c r="FP98" i="25"/>
  <c r="FJ98" i="25"/>
  <c r="FI44" i="25"/>
  <c r="FM44" i="25"/>
  <c r="FE77" i="25"/>
  <c r="FJ77" i="25"/>
  <c r="FL61" i="25"/>
  <c r="FJ61" i="25"/>
  <c r="FH16" i="25"/>
  <c r="FR17" i="25"/>
  <c r="FP17" i="25"/>
  <c r="FD12" i="25"/>
  <c r="FN12" i="25"/>
  <c r="FQ69" i="25"/>
  <c r="FI98" i="25"/>
  <c r="FN98" i="25"/>
  <c r="FR44" i="25"/>
  <c r="FQ44" i="25"/>
  <c r="FK77" i="25"/>
  <c r="FR77" i="25"/>
  <c r="FG61" i="25"/>
  <c r="FD61" i="25"/>
  <c r="FJ16" i="25"/>
  <c r="FP16" i="25"/>
  <c r="FF17" i="25"/>
  <c r="FN17" i="25"/>
  <c r="FL12" i="25"/>
  <c r="FO12" i="25"/>
  <c r="FG69" i="25"/>
  <c r="FD69" i="25"/>
  <c r="FL98" i="25"/>
  <c r="FR98" i="25"/>
  <c r="FI102" i="25"/>
  <c r="FF44" i="25"/>
  <c r="FJ44" i="25"/>
  <c r="FM77" i="25"/>
  <c r="FG77" i="25"/>
  <c r="FI61" i="25"/>
  <c r="FO61" i="25"/>
  <c r="FR16" i="25"/>
  <c r="FQ16" i="25"/>
  <c r="FJ17" i="25"/>
  <c r="FM17" i="25"/>
  <c r="FJ12" i="25"/>
  <c r="FP12" i="25"/>
  <c r="FL69" i="25"/>
  <c r="FJ69" i="25"/>
  <c r="FK98" i="25"/>
  <c r="FE44" i="25"/>
  <c r="FN44" i="25"/>
  <c r="FI77" i="25"/>
  <c r="FK61" i="25"/>
  <c r="FF61" i="25"/>
  <c r="FM16" i="25"/>
  <c r="FF16" i="25"/>
  <c r="FE17" i="25"/>
  <c r="FK17" i="25"/>
  <c r="FR12" i="25"/>
  <c r="FG12" i="25"/>
  <c r="FO69" i="25"/>
  <c r="FF69" i="25"/>
  <c r="FO98" i="25"/>
  <c r="FD98" i="25"/>
  <c r="FL44" i="25"/>
  <c r="FO44" i="25"/>
  <c r="FO77" i="25"/>
  <c r="FN77" i="25"/>
  <c r="FH61" i="25"/>
  <c r="FN61" i="25"/>
  <c r="FD16" i="25"/>
  <c r="FG16" i="25"/>
  <c r="FD17" i="25"/>
  <c r="FH17" i="25"/>
  <c r="FQ12" i="25"/>
  <c r="FM69" i="25"/>
  <c r="FH98" i="25"/>
  <c r="FK44" i="25"/>
  <c r="FH77" i="25"/>
  <c r="FE61" i="25"/>
  <c r="FE16" i="25"/>
  <c r="FO17" i="25"/>
  <c r="FD5" i="25" a="1"/>
  <c r="B127" i="25" a="1"/>
  <c r="B127" i="25" s="1"/>
  <c r="U5" i="5"/>
  <c r="W5" i="5" s="1" a="1"/>
  <c r="W5" i="5" s="1"/>
  <c r="AK4" i="5" s="1"/>
  <c r="FJ34" i="25"/>
  <c r="FQ27" i="25"/>
  <c r="FG74" i="25"/>
  <c r="FL27" i="25"/>
  <c r="FF74" i="25"/>
  <c r="FM55" i="25"/>
  <c r="FH55" i="25"/>
  <c r="FL79" i="25"/>
  <c r="FH60" i="25"/>
  <c r="FE73" i="25"/>
  <c r="FP79" i="25"/>
  <c r="FI60" i="25"/>
  <c r="FK73" i="25"/>
  <c r="FL85" i="25"/>
  <c r="FD82" i="25"/>
  <c r="FR85" i="25"/>
  <c r="FG97" i="25"/>
  <c r="FF30" i="25"/>
  <c r="FO40" i="25"/>
  <c r="FM97" i="25"/>
  <c r="FG21" i="25"/>
  <c r="FG30" i="25"/>
  <c r="FM102" i="25"/>
  <c r="FF40" i="25"/>
  <c r="FP11" i="25"/>
  <c r="FJ28" i="25"/>
  <c r="FG54" i="25"/>
  <c r="FO54" i="25"/>
  <c r="FQ59" i="25"/>
  <c r="FO59" i="25"/>
  <c r="FN21" i="25"/>
  <c r="FG88" i="25"/>
  <c r="FI28" i="25"/>
  <c r="FJ59" i="25"/>
  <c r="FG40" i="25"/>
  <c r="FH30" i="25"/>
  <c r="FI30" i="25"/>
  <c r="FP7" i="25"/>
  <c r="FQ54" i="25"/>
  <c r="FK54" i="25"/>
  <c r="FO28" i="25"/>
  <c r="FE28" i="25"/>
  <c r="FD57" i="25"/>
  <c r="FP102" i="25"/>
  <c r="FK102" i="25"/>
  <c r="FP59" i="25"/>
  <c r="FL59" i="25"/>
  <c r="FI88" i="25"/>
  <c r="FH40" i="25"/>
  <c r="FE40" i="25"/>
  <c r="FE11" i="25"/>
  <c r="FM11" i="25"/>
  <c r="FK97" i="25"/>
  <c r="FR97" i="25"/>
  <c r="FE21" i="25"/>
  <c r="FF21" i="25"/>
  <c r="FN47" i="25"/>
  <c r="FE88" i="25"/>
  <c r="FG11" i="25"/>
  <c r="FP30" i="25"/>
  <c r="FK30" i="25"/>
  <c r="FN54" i="25"/>
  <c r="FR54" i="25"/>
  <c r="FL95" i="25"/>
  <c r="FM28" i="25"/>
  <c r="FD28" i="25"/>
  <c r="FG49" i="25"/>
  <c r="FD102" i="25"/>
  <c r="FF102" i="25"/>
  <c r="FN25" i="25"/>
  <c r="FH59" i="25"/>
  <c r="FF59" i="25"/>
  <c r="FM40" i="25"/>
  <c r="FI11" i="25"/>
  <c r="FK11" i="25"/>
  <c r="FD29" i="25"/>
  <c r="FQ97" i="25"/>
  <c r="FH97" i="25"/>
  <c r="FF64" i="25"/>
  <c r="FP21" i="25"/>
  <c r="FR21" i="25"/>
  <c r="FN30" i="25"/>
  <c r="FQ102" i="25"/>
  <c r="FK40" i="25"/>
  <c r="FI97" i="25"/>
  <c r="FD30" i="25"/>
  <c r="FL30" i="25"/>
  <c r="FM54" i="25"/>
  <c r="FD54" i="25"/>
  <c r="FF95" i="25"/>
  <c r="FR28" i="25"/>
  <c r="FP28" i="25"/>
  <c r="FK49" i="25"/>
  <c r="FO102" i="25"/>
  <c r="FJ102" i="25"/>
  <c r="FE25" i="25"/>
  <c r="FE59" i="25"/>
  <c r="FI59" i="25"/>
  <c r="FD40" i="25"/>
  <c r="FQ40" i="25"/>
  <c r="FR11" i="25"/>
  <c r="FO11" i="25"/>
  <c r="FQ29" i="25"/>
  <c r="FP97" i="25"/>
  <c r="FD97" i="25"/>
  <c r="FR64" i="25"/>
  <c r="FH21" i="25"/>
  <c r="FI21" i="25"/>
  <c r="FH54" i="25"/>
  <c r="FG59" i="25"/>
  <c r="FF11" i="25"/>
  <c r="FQ21" i="25"/>
  <c r="FE30" i="25"/>
  <c r="FL7" i="25"/>
  <c r="FL54" i="25"/>
  <c r="FP54" i="25"/>
  <c r="FR95" i="25"/>
  <c r="FQ28" i="25"/>
  <c r="FK28" i="25"/>
  <c r="FH57" i="25"/>
  <c r="FG102" i="25"/>
  <c r="FN102" i="25"/>
  <c r="FQ25" i="25"/>
  <c r="FR59" i="25"/>
  <c r="FM59" i="25"/>
  <c r="FN40" i="25"/>
  <c r="FJ40" i="25"/>
  <c r="FH11" i="25"/>
  <c r="FQ11" i="25"/>
  <c r="FF97" i="25"/>
  <c r="FE97" i="25"/>
  <c r="FQ64" i="25"/>
  <c r="FD21" i="25"/>
  <c r="FL21" i="25"/>
  <c r="FQ30" i="25"/>
  <c r="FM30" i="25"/>
  <c r="FN7" i="25"/>
  <c r="FE54" i="25"/>
  <c r="FJ54" i="25"/>
  <c r="FG28" i="25"/>
  <c r="FL28" i="25"/>
  <c r="FI57" i="25"/>
  <c r="FH102" i="25"/>
  <c r="FR102" i="25"/>
  <c r="FK59" i="25"/>
  <c r="FN59" i="25"/>
  <c r="FR40" i="25"/>
  <c r="FL40" i="25"/>
  <c r="FN11" i="25"/>
  <c r="FL11" i="25"/>
  <c r="FJ97" i="25"/>
  <c r="FL97" i="25"/>
  <c r="FD64" i="25"/>
  <c r="FM21" i="25"/>
  <c r="FJ21" i="25"/>
  <c r="FO30" i="25"/>
  <c r="FH28" i="25"/>
  <c r="FO97" i="25"/>
  <c r="FO21" i="25"/>
  <c r="FR30" i="25"/>
  <c r="FQ7" i="25"/>
  <c r="FI54" i="25"/>
  <c r="FF28" i="25"/>
  <c r="FE57" i="25"/>
  <c r="FE102" i="25"/>
  <c r="FK88" i="25"/>
  <c r="FP40" i="25"/>
  <c r="FJ11" i="25"/>
  <c r="FM47" i="25"/>
  <c r="H105" i="13"/>
  <c r="B22" i="13" s="1"/>
  <c r="FE82" i="25"/>
  <c r="FR82" i="25"/>
  <c r="FI34" i="25"/>
  <c r="FK34" i="25"/>
  <c r="FK55" i="25"/>
  <c r="FP55" i="25"/>
  <c r="FR79" i="25"/>
  <c r="FI79" i="25"/>
  <c r="FJ27" i="25"/>
  <c r="FP60" i="25"/>
  <c r="FO60" i="25"/>
  <c r="FO73" i="25"/>
  <c r="FM73" i="25"/>
  <c r="FH74" i="25"/>
  <c r="FL74" i="25"/>
  <c r="FE85" i="25"/>
  <c r="FG85" i="25"/>
  <c r="FG84" i="25"/>
  <c r="FD84" i="25"/>
  <c r="FP82" i="25"/>
  <c r="FN82" i="25"/>
  <c r="FE34" i="25"/>
  <c r="FN55" i="25"/>
  <c r="FI55" i="25"/>
  <c r="FG79" i="25"/>
  <c r="FN79" i="25"/>
  <c r="FF27" i="25"/>
  <c r="FK27" i="25"/>
  <c r="FJ60" i="25"/>
  <c r="FE60" i="25"/>
  <c r="FH73" i="25"/>
  <c r="FP74" i="25"/>
  <c r="FR74" i="25"/>
  <c r="FP85" i="25"/>
  <c r="FO85" i="25"/>
  <c r="FK84" i="25"/>
  <c r="FM84" i="25"/>
  <c r="FH82" i="25"/>
  <c r="FG82" i="25"/>
  <c r="FH34" i="25"/>
  <c r="FQ34" i="25"/>
  <c r="FJ55" i="25"/>
  <c r="FO55" i="25"/>
  <c r="FK79" i="25"/>
  <c r="FM27" i="25"/>
  <c r="FN27" i="25"/>
  <c r="FR60" i="25"/>
  <c r="FL73" i="25"/>
  <c r="FP73" i="25"/>
  <c r="FI74" i="25"/>
  <c r="FE74" i="25"/>
  <c r="FM85" i="25"/>
  <c r="FH85" i="25"/>
  <c r="FL84" i="25"/>
  <c r="FQ84" i="25"/>
  <c r="FL82" i="25"/>
  <c r="FO82" i="25"/>
  <c r="FG34" i="25"/>
  <c r="FF34" i="25"/>
  <c r="FR55" i="25"/>
  <c r="FF79" i="25"/>
  <c r="FE79" i="25"/>
  <c r="FP27" i="25"/>
  <c r="FD27" i="25"/>
  <c r="FK60" i="25"/>
  <c r="FD60" i="25"/>
  <c r="FG73" i="25"/>
  <c r="FI73" i="25"/>
  <c r="FQ74" i="25"/>
  <c r="FQ85" i="25"/>
  <c r="FD85" i="25"/>
  <c r="FO84" i="25"/>
  <c r="FF84" i="25"/>
  <c r="FI82" i="25"/>
  <c r="FF82" i="25"/>
  <c r="FM34" i="25"/>
  <c r="FN34" i="25"/>
  <c r="FL55" i="25"/>
  <c r="FE55" i="25"/>
  <c r="FJ79" i="25"/>
  <c r="FO79" i="25"/>
  <c r="FG27" i="25"/>
  <c r="FR27" i="25"/>
  <c r="FG60" i="25"/>
  <c r="FN60" i="25"/>
  <c r="FR73" i="25"/>
  <c r="FD73" i="25"/>
  <c r="FN74" i="25"/>
  <c r="FM74" i="25"/>
  <c r="FF85" i="25"/>
  <c r="FH84" i="25"/>
  <c r="FJ84" i="25"/>
  <c r="FM82" i="25"/>
  <c r="FJ82" i="25"/>
  <c r="FR34" i="25"/>
  <c r="FD34" i="25"/>
  <c r="FD55" i="25"/>
  <c r="FF55" i="25"/>
  <c r="FD79" i="25"/>
  <c r="FM79" i="25"/>
  <c r="FO27" i="25"/>
  <c r="FE27" i="25"/>
  <c r="FL60" i="25"/>
  <c r="FQ60" i="25"/>
  <c r="FF73" i="25"/>
  <c r="FQ73" i="25"/>
  <c r="FO74" i="25"/>
  <c r="FD74" i="25"/>
  <c r="FK85" i="25"/>
  <c r="FJ85" i="25"/>
  <c r="FP84" i="25"/>
  <c r="FN84" i="25"/>
  <c r="FQ82" i="25"/>
  <c r="FO34" i="25"/>
  <c r="FG55" i="25"/>
  <c r="FQ79" i="25"/>
  <c r="FH27" i="25"/>
  <c r="FM60" i="25"/>
  <c r="FJ73" i="25"/>
  <c r="FK74" i="25"/>
  <c r="FI85" i="25"/>
  <c r="FI84" i="25"/>
  <c r="FF7" i="25"/>
  <c r="FO7" i="25"/>
  <c r="FF32" i="25"/>
  <c r="FQ32" i="25"/>
  <c r="FN95" i="25"/>
  <c r="FJ95" i="25"/>
  <c r="FI91" i="25"/>
  <c r="FL91" i="25"/>
  <c r="FD49" i="25"/>
  <c r="FE49" i="25"/>
  <c r="FE75" i="25"/>
  <c r="FG75" i="25"/>
  <c r="FP57" i="25"/>
  <c r="FR57" i="25"/>
  <c r="FM25" i="25"/>
  <c r="FP25" i="25"/>
  <c r="FO35" i="25"/>
  <c r="FD35" i="25"/>
  <c r="FO88" i="25"/>
  <c r="FR88" i="25"/>
  <c r="FD53" i="25"/>
  <c r="FO53" i="25"/>
  <c r="FJ68" i="25"/>
  <c r="FN68" i="25"/>
  <c r="FG29" i="25"/>
  <c r="FP29" i="25"/>
  <c r="FP23" i="25"/>
  <c r="FH23" i="25"/>
  <c r="FL64" i="25"/>
  <c r="FN64" i="25"/>
  <c r="FJ19" i="25"/>
  <c r="FI19" i="25"/>
  <c r="FH47" i="25"/>
  <c r="FF47" i="25"/>
  <c r="FJ20" i="25"/>
  <c r="FE20" i="25"/>
  <c r="FJ7" i="25"/>
  <c r="FH7" i="25"/>
  <c r="FO32" i="25"/>
  <c r="FK32" i="25"/>
  <c r="FH95" i="25"/>
  <c r="FP95" i="25"/>
  <c r="FF91" i="25"/>
  <c r="FO91" i="25"/>
  <c r="FF49" i="25"/>
  <c r="FN49" i="25"/>
  <c r="FQ75" i="25"/>
  <c r="FN75" i="25"/>
  <c r="FG57" i="25"/>
  <c r="FQ57" i="25"/>
  <c r="FR25" i="25"/>
  <c r="FH25" i="25"/>
  <c r="FI35" i="25"/>
  <c r="FM88" i="25"/>
  <c r="FL88" i="25"/>
  <c r="FQ53" i="25"/>
  <c r="FD68" i="25"/>
  <c r="FG68" i="25"/>
  <c r="FN29" i="25"/>
  <c r="FF29" i="25"/>
  <c r="FI23" i="25"/>
  <c r="FN23" i="25"/>
  <c r="FK64" i="25"/>
  <c r="FJ64" i="25"/>
  <c r="FH19" i="25"/>
  <c r="FO19" i="25"/>
  <c r="FJ47" i="25"/>
  <c r="FE47" i="25"/>
  <c r="FD20" i="25"/>
  <c r="FH20" i="25"/>
  <c r="FK7" i="25"/>
  <c r="FD7" i="25"/>
  <c r="FD32" i="25"/>
  <c r="FL32" i="25"/>
  <c r="FI95" i="25"/>
  <c r="FE95" i="25"/>
  <c r="FR91" i="25"/>
  <c r="FJ49" i="25"/>
  <c r="FI49" i="25"/>
  <c r="FK75" i="25"/>
  <c r="FK57" i="25"/>
  <c r="FL57" i="25"/>
  <c r="FI25" i="25"/>
  <c r="FG35" i="25"/>
  <c r="FE35" i="25"/>
  <c r="FQ88" i="25"/>
  <c r="FJ53" i="25"/>
  <c r="FG53" i="25"/>
  <c r="FI68" i="25"/>
  <c r="FO68" i="25"/>
  <c r="FR29" i="25"/>
  <c r="FL29" i="25"/>
  <c r="FD23" i="25"/>
  <c r="FG64" i="25"/>
  <c r="FI64" i="25"/>
  <c r="FP19" i="25"/>
  <c r="FD19" i="25"/>
  <c r="FR47" i="25"/>
  <c r="FQ47" i="25"/>
  <c r="FF20" i="25"/>
  <c r="FN20" i="25"/>
  <c r="FI7" i="25"/>
  <c r="FM7" i="25"/>
  <c r="FJ32" i="25"/>
  <c r="FD95" i="25"/>
  <c r="FM95" i="25"/>
  <c r="FD91" i="25"/>
  <c r="FN91" i="25"/>
  <c r="FR49" i="25"/>
  <c r="FH75" i="25"/>
  <c r="FD75" i="25"/>
  <c r="FO57" i="25"/>
  <c r="FM57" i="25"/>
  <c r="FG25" i="25"/>
  <c r="FJ25" i="25"/>
  <c r="FL35" i="25"/>
  <c r="FM35" i="25"/>
  <c r="FP88" i="25"/>
  <c r="FF88" i="25"/>
  <c r="FP53" i="25"/>
  <c r="FK53" i="25"/>
  <c r="FQ68" i="25"/>
  <c r="FK68" i="25"/>
  <c r="FH29" i="25"/>
  <c r="FO23" i="25"/>
  <c r="FQ23" i="25"/>
  <c r="FO64" i="25"/>
  <c r="FM64" i="25"/>
  <c r="FG19" i="25"/>
  <c r="FM19" i="25"/>
  <c r="FD47" i="25"/>
  <c r="FO47" i="25"/>
  <c r="FI20" i="25"/>
  <c r="FK20" i="25"/>
  <c r="FR7" i="25"/>
  <c r="FH32" i="25"/>
  <c r="FP32" i="25"/>
  <c r="FQ95" i="25"/>
  <c r="FQ91" i="25"/>
  <c r="FG91" i="25"/>
  <c r="FO49" i="25"/>
  <c r="FP49" i="25"/>
  <c r="FO75" i="25"/>
  <c r="FJ75" i="25"/>
  <c r="FJ57" i="25"/>
  <c r="FN57" i="25"/>
  <c r="FK25" i="25"/>
  <c r="FL25" i="25"/>
  <c r="FF35" i="25"/>
  <c r="FP35" i="25"/>
  <c r="FD88" i="25"/>
  <c r="FJ88" i="25"/>
  <c r="FI53" i="25"/>
  <c r="FH53" i="25"/>
  <c r="FP68" i="25"/>
  <c r="FH68" i="25"/>
  <c r="FM29" i="25"/>
  <c r="FI29" i="25"/>
  <c r="FM23" i="25"/>
  <c r="FE23" i="25"/>
  <c r="FH64" i="25"/>
  <c r="FE64" i="25"/>
  <c r="FN19" i="25"/>
  <c r="FL47" i="25"/>
  <c r="FP47" i="25"/>
  <c r="FO20" i="25"/>
  <c r="FG7" i="25"/>
  <c r="FG32" i="25"/>
  <c r="FG95" i="25"/>
  <c r="FM91" i="25"/>
  <c r="FM49" i="25"/>
  <c r="FP75" i="25"/>
  <c r="FO25" i="25"/>
  <c r="FJ35" i="25"/>
  <c r="FH88" i="25"/>
  <c r="FR53" i="25"/>
  <c r="FF68" i="25"/>
  <c r="FK29" i="25"/>
  <c r="FF23" i="25"/>
  <c r="FL19" i="25"/>
  <c r="FL20" i="25"/>
  <c r="L75" i="8"/>
  <c r="M75" i="8"/>
  <c r="B32" i="13"/>
  <c r="B90" i="21"/>
  <c r="B126" i="21" s="1"/>
  <c r="B84" i="21"/>
  <c r="B120" i="21" s="1"/>
  <c r="B91" i="21"/>
  <c r="B127" i="21" s="1"/>
  <c r="M74" i="8"/>
  <c r="F75" i="8"/>
  <c r="K74" i="8"/>
  <c r="C28" i="13"/>
  <c r="B29" i="13"/>
  <c r="J74" i="8"/>
  <c r="C29" i="13"/>
  <c r="E29" i="13" s="1"/>
  <c r="E74" i="8"/>
  <c r="I74" i="8"/>
  <c r="C31" i="13"/>
  <c r="E31" i="13" s="1"/>
  <c r="C25" i="13"/>
  <c r="C29" i="12" s="1"/>
  <c r="C26" i="13"/>
  <c r="C27" i="13"/>
  <c r="C32" i="13"/>
  <c r="B27" i="13"/>
  <c r="D27" i="13" s="1"/>
  <c r="C24" i="13"/>
  <c r="E24" i="13" s="1"/>
  <c r="M79" i="8"/>
  <c r="H145" i="13"/>
  <c r="B30" i="13" s="1"/>
  <c r="D30" i="13" s="1"/>
  <c r="C91" i="21"/>
  <c r="C127" i="21" s="1"/>
  <c r="I79" i="8"/>
  <c r="G79" i="8"/>
  <c r="C92" i="21"/>
  <c r="C128" i="21" s="1"/>
  <c r="P75" i="8"/>
  <c r="C90" i="21"/>
  <c r="C126" i="21" s="1"/>
  <c r="H120" i="13"/>
  <c r="B25" i="13" s="1"/>
  <c r="D25" i="13" s="1"/>
  <c r="C86" i="21"/>
  <c r="C122" i="21" s="1"/>
  <c r="H126" i="13"/>
  <c r="H117" i="13"/>
  <c r="H79" i="8"/>
  <c r="L79" i="8"/>
  <c r="H115" i="13"/>
  <c r="B24" i="13" s="1"/>
  <c r="B28" i="12" s="1"/>
  <c r="D79" i="8"/>
  <c r="C79" i="8"/>
  <c r="B85" i="21"/>
  <c r="B121" i="21" s="1"/>
  <c r="C94" i="21"/>
  <c r="C130" i="21" s="1"/>
  <c r="B94" i="21"/>
  <c r="B130" i="21" s="1"/>
  <c r="H146" i="13"/>
  <c r="J79" i="8"/>
  <c r="F79" i="8"/>
  <c r="H150" i="13"/>
  <c r="B31" i="13" s="1"/>
  <c r="D31" i="13" s="1"/>
  <c r="B87" i="21"/>
  <c r="B89" i="21"/>
  <c r="B125" i="21" s="1"/>
  <c r="C93" i="21"/>
  <c r="C129" i="21" s="1"/>
  <c r="B86" i="21"/>
  <c r="B122" i="21" s="1"/>
  <c r="B92" i="21"/>
  <c r="B128" i="21" s="1"/>
  <c r="B93" i="21"/>
  <c r="B129" i="21" s="1"/>
  <c r="B88" i="21"/>
  <c r="B124" i="21" s="1"/>
  <c r="C85" i="21"/>
  <c r="C121" i="21" s="1"/>
  <c r="C89" i="21"/>
  <c r="C125" i="21" s="1"/>
  <c r="C88" i="21"/>
  <c r="C124" i="21" s="1"/>
  <c r="C84" i="21"/>
  <c r="C120" i="21" s="1"/>
  <c r="H147" i="13"/>
  <c r="H121" i="13"/>
  <c r="H125" i="13"/>
  <c r="B26" i="13" s="1"/>
  <c r="D26" i="13" s="1"/>
  <c r="B6" i="5"/>
  <c r="V6" i="5" s="1"/>
  <c r="D6" i="5"/>
  <c r="E6" i="5" s="1"/>
  <c r="D11" i="2"/>
  <c r="C6" i="5" s="1"/>
  <c r="A13" i="2"/>
  <c r="E12" i="2"/>
  <c r="C12" i="2"/>
  <c r="P73" i="8"/>
  <c r="N75" i="8"/>
  <c r="B33" i="13"/>
  <c r="D33" i="13" s="1"/>
  <c r="C35" i="13"/>
  <c r="E35" i="13" s="1"/>
  <c r="C33" i="13"/>
  <c r="E33" i="13" s="1"/>
  <c r="P74" i="8"/>
  <c r="N73" i="8"/>
  <c r="N74" i="8"/>
  <c r="O73" i="8"/>
  <c r="O74" i="8"/>
  <c r="B34" i="13"/>
  <c r="D34" i="13" s="1"/>
  <c r="B35" i="13"/>
  <c r="D35" i="13" s="1"/>
  <c r="C34" i="13"/>
  <c r="E34" i="13" s="1"/>
  <c r="C87" i="21"/>
  <c r="C123" i="21" s="1"/>
  <c r="UQ75" i="23"/>
  <c r="UP63" i="23"/>
  <c r="UQ95" i="23"/>
  <c r="UQ87" i="23"/>
  <c r="UQ28" i="23"/>
  <c r="UP60" i="23"/>
  <c r="UP17" i="23"/>
  <c r="UP65" i="23"/>
  <c r="GM90" i="25"/>
  <c r="GM102" i="25"/>
  <c r="GM71" i="25"/>
  <c r="GM41" i="25"/>
  <c r="GM79" i="25"/>
  <c r="GM101" i="25"/>
  <c r="GM11" i="25"/>
  <c r="GM17" i="25"/>
  <c r="GM39" i="25"/>
  <c r="GM61" i="25"/>
  <c r="GM66" i="25"/>
  <c r="GM60" i="25"/>
  <c r="UP33" i="23"/>
  <c r="UQ102" i="23"/>
  <c r="UQ80" i="23"/>
  <c r="UQ23" i="23"/>
  <c r="UQ10" i="23"/>
  <c r="UP101" i="23"/>
  <c r="UP5" i="23"/>
  <c r="UQ67" i="23"/>
  <c r="UP53" i="23"/>
  <c r="UQ93" i="23"/>
  <c r="UQ81" i="23"/>
  <c r="UQ99" i="23"/>
  <c r="UP28" i="23"/>
  <c r="UQ7" i="23"/>
  <c r="UP35" i="23"/>
  <c r="UQ18" i="23"/>
  <c r="UP51" i="23"/>
  <c r="UP87" i="23"/>
  <c r="UP80" i="23"/>
  <c r="GL97" i="25"/>
  <c r="GL88" i="25"/>
  <c r="GL6" i="25"/>
  <c r="GL103" i="25"/>
  <c r="GL74" i="25"/>
  <c r="GL94" i="25"/>
  <c r="GL28" i="25"/>
  <c r="GL93" i="25"/>
  <c r="GL90" i="25"/>
  <c r="GL63" i="25"/>
  <c r="GL8" i="25"/>
  <c r="GL98" i="25"/>
  <c r="UQ76" i="23"/>
  <c r="UQ77" i="23"/>
  <c r="UQ101" i="23"/>
  <c r="UP98" i="23"/>
  <c r="UP32" i="23"/>
  <c r="UP20" i="23"/>
  <c r="UP68" i="23"/>
  <c r="UP59" i="23"/>
  <c r="UP47" i="23"/>
  <c r="UP58" i="23"/>
  <c r="UQ50" i="23"/>
  <c r="UQ29" i="23"/>
  <c r="UP90" i="23"/>
  <c r="UP100" i="23"/>
  <c r="UQ97" i="23"/>
  <c r="UP50" i="23"/>
  <c r="UQ92" i="23"/>
  <c r="GM51" i="25"/>
  <c r="GM49" i="25"/>
  <c r="GM26" i="25"/>
  <c r="GM10" i="25"/>
  <c r="GM40" i="25"/>
  <c r="GM62" i="25"/>
  <c r="GM75" i="25"/>
  <c r="GM81" i="25"/>
  <c r="GM103" i="25"/>
  <c r="GM22" i="25"/>
  <c r="GM35" i="25"/>
  <c r="GM36" i="25"/>
  <c r="UP56" i="23"/>
  <c r="UP9" i="23"/>
  <c r="UQ49" i="23"/>
  <c r="UP54" i="23"/>
  <c r="UP83" i="23"/>
  <c r="UP37" i="23"/>
  <c r="GL68" i="25"/>
  <c r="GL41" i="25"/>
  <c r="GL16" i="25"/>
  <c r="GL32" i="25"/>
  <c r="GL72" i="25"/>
  <c r="GL47" i="25"/>
  <c r="GL92" i="25"/>
  <c r="GL38" i="25"/>
  <c r="GL67" i="25"/>
  <c r="GL82" i="25"/>
  <c r="GL91" i="25"/>
  <c r="GL64" i="25"/>
  <c r="UQ69" i="23"/>
  <c r="UP23" i="23"/>
  <c r="UQ34" i="23"/>
  <c r="UQ74" i="23"/>
  <c r="UP11" i="23"/>
  <c r="UP12" i="23"/>
  <c r="UP91" i="23"/>
  <c r="GM77" i="25"/>
  <c r="GM7" i="25"/>
  <c r="GM69" i="25"/>
  <c r="GM74" i="25"/>
  <c r="GM104" i="25"/>
  <c r="GM23" i="25"/>
  <c r="GM45" i="25"/>
  <c r="GM50" i="25"/>
  <c r="GM64" i="25"/>
  <c r="GM86" i="25"/>
  <c r="GM99" i="25"/>
  <c r="GM76" i="25"/>
  <c r="UP82" i="23"/>
  <c r="UP7" i="23"/>
  <c r="UP39" i="23"/>
  <c r="UQ91" i="23"/>
  <c r="UP96" i="23"/>
  <c r="UQ14" i="23"/>
  <c r="UQ21" i="23"/>
  <c r="UP55" i="23"/>
  <c r="UQ88" i="23"/>
  <c r="GL69" i="25"/>
  <c r="GL26" i="25"/>
  <c r="GL35" i="25"/>
  <c r="GL96" i="25"/>
  <c r="GL60" i="25"/>
  <c r="GL10" i="25"/>
  <c r="GL53" i="25"/>
  <c r="GL102" i="25"/>
  <c r="GL36" i="25"/>
  <c r="GL56" i="25"/>
  <c r="GL80" i="25"/>
  <c r="GL17" i="25"/>
  <c r="UQ33" i="23"/>
  <c r="UQ31" i="23"/>
  <c r="UP84" i="23"/>
  <c r="UQ103" i="23"/>
  <c r="UQ62" i="23"/>
  <c r="UP85" i="23"/>
  <c r="UQ30" i="23"/>
  <c r="UQ79" i="23"/>
  <c r="UP13" i="23"/>
  <c r="UQ63" i="23"/>
  <c r="UQ84" i="23"/>
  <c r="UP15" i="23"/>
  <c r="UQ44" i="23"/>
  <c r="GM24" i="25"/>
  <c r="GM57" i="25"/>
  <c r="GM30" i="25"/>
  <c r="GM43" i="25"/>
  <c r="GM65" i="25"/>
  <c r="GM87" i="25"/>
  <c r="GM6" i="25"/>
  <c r="GM19" i="25"/>
  <c r="GM25" i="25"/>
  <c r="GM47" i="25"/>
  <c r="GM20" i="25"/>
  <c r="GM12" i="25"/>
  <c r="UP31" i="23"/>
  <c r="UR31" i="23" s="1"/>
  <c r="UQ71" i="23"/>
  <c r="UQ55" i="23"/>
  <c r="UP36" i="23"/>
  <c r="UQ15" i="23"/>
  <c r="UQ45" i="23"/>
  <c r="UQ35" i="23"/>
  <c r="UQ27" i="23"/>
  <c r="UQ11" i="23"/>
  <c r="UP25" i="23"/>
  <c r="UP97" i="23"/>
  <c r="UP8" i="23"/>
  <c r="UQ41" i="23"/>
  <c r="UQ52" i="23"/>
  <c r="UP29" i="23"/>
  <c r="UP67" i="23"/>
  <c r="UP69" i="23"/>
  <c r="UQ6" i="23"/>
  <c r="UQ36" i="23"/>
  <c r="GL14" i="25"/>
  <c r="GL43" i="25"/>
  <c r="GL13" i="25"/>
  <c r="GL49" i="25"/>
  <c r="GL70" i="25"/>
  <c r="GL40" i="25"/>
  <c r="GL79" i="25"/>
  <c r="GL55" i="25"/>
  <c r="GL100" i="25"/>
  <c r="GL9" i="25"/>
  <c r="GL45" i="25"/>
  <c r="GL81" i="25"/>
  <c r="UP57" i="23"/>
  <c r="UQ16" i="23"/>
  <c r="UP103" i="23"/>
  <c r="UQ53" i="23"/>
  <c r="UQ51" i="23"/>
  <c r="UP40" i="23"/>
  <c r="UQ9" i="23"/>
  <c r="UP45" i="23"/>
  <c r="UP43" i="23"/>
  <c r="UQ64" i="23"/>
  <c r="UQ19" i="23"/>
  <c r="UP81" i="23"/>
  <c r="UP88" i="23"/>
  <c r="UP16" i="23"/>
  <c r="UQ89" i="23"/>
  <c r="GM38" i="25"/>
  <c r="GM82" i="25"/>
  <c r="GM13" i="25"/>
  <c r="GM94" i="25"/>
  <c r="GM29" i="25"/>
  <c r="GM34" i="25"/>
  <c r="GM48" i="25"/>
  <c r="GM70" i="25"/>
  <c r="GM83" i="25"/>
  <c r="GM89" i="25"/>
  <c r="GM8" i="25"/>
  <c r="GM28" i="25"/>
  <c r="GM68" i="25"/>
  <c r="UQ57" i="23"/>
  <c r="UP38" i="23"/>
  <c r="UQ37" i="23"/>
  <c r="UP18" i="23"/>
  <c r="UP99" i="23"/>
  <c r="UQ60" i="23"/>
  <c r="UP52" i="23"/>
  <c r="UP92" i="23"/>
  <c r="UP66" i="23"/>
  <c r="UP74" i="23"/>
  <c r="UP34" i="23"/>
  <c r="UQ20" i="23"/>
  <c r="UP62" i="23"/>
  <c r="UQ24" i="23"/>
  <c r="UQ56" i="23"/>
  <c r="UP24" i="23"/>
  <c r="GL62" i="25"/>
  <c r="GL78" i="25"/>
  <c r="GL12" i="25"/>
  <c r="GL77" i="25"/>
  <c r="GL50" i="25"/>
  <c r="GL33" i="25"/>
  <c r="GL104" i="25"/>
  <c r="GL89" i="25"/>
  <c r="GL58" i="25"/>
  <c r="GL37" i="25"/>
  <c r="GL73" i="25"/>
  <c r="GL34" i="25"/>
  <c r="GL19" i="25"/>
  <c r="UQ17" i="23"/>
  <c r="UQ86" i="23"/>
  <c r="UQ32" i="23"/>
  <c r="UP46" i="23"/>
  <c r="UQ66" i="23"/>
  <c r="UQ85" i="23"/>
  <c r="UQ72" i="23"/>
  <c r="UQ98" i="23"/>
  <c r="GM85" i="25"/>
  <c r="GM46" i="25"/>
  <c r="GM63" i="25"/>
  <c r="GM55" i="25"/>
  <c r="GM93" i="25"/>
  <c r="GM98" i="25"/>
  <c r="GM9" i="25"/>
  <c r="GM31" i="25"/>
  <c r="GM53" i="25"/>
  <c r="GM58" i="25"/>
  <c r="GM72" i="25"/>
  <c r="GM100" i="25"/>
  <c r="GM52" i="25"/>
  <c r="UQ26" i="23"/>
  <c r="UQ40" i="23"/>
  <c r="UQ100" i="23"/>
  <c r="UQ94" i="23"/>
  <c r="UQ39" i="23"/>
  <c r="UP48" i="23"/>
  <c r="UQ42" i="23"/>
  <c r="UP27" i="23"/>
  <c r="UP94" i="23"/>
  <c r="UP72" i="23"/>
  <c r="UR72" i="23" s="1"/>
  <c r="UP73" i="23"/>
  <c r="GL25" i="25"/>
  <c r="GL31" i="25"/>
  <c r="GL76" i="25"/>
  <c r="GL22" i="25"/>
  <c r="GL51" i="25"/>
  <c r="GL21" i="25"/>
  <c r="GL57" i="25"/>
  <c r="GL23" i="25"/>
  <c r="GL48" i="25"/>
  <c r="GL101" i="25"/>
  <c r="GL11" i="25"/>
  <c r="GL54" i="25"/>
  <c r="GL83" i="25"/>
  <c r="UP42" i="23"/>
  <c r="UP86" i="23"/>
  <c r="UP49" i="23"/>
  <c r="UR49" i="23" s="1"/>
  <c r="UP44" i="23"/>
  <c r="UP64" i="23"/>
  <c r="UQ22" i="23"/>
  <c r="UQ43" i="23"/>
  <c r="UQ47" i="23"/>
  <c r="UQ13" i="23"/>
  <c r="GM32" i="25"/>
  <c r="GM96" i="25"/>
  <c r="GM18" i="25"/>
  <c r="GM16" i="25"/>
  <c r="GM54" i="25"/>
  <c r="GM67" i="25"/>
  <c r="GM73" i="25"/>
  <c r="GM95" i="25"/>
  <c r="GM14" i="25"/>
  <c r="GM27" i="25"/>
  <c r="GM33" i="25"/>
  <c r="GM92" i="25"/>
  <c r="GM44" i="25"/>
  <c r="UQ73" i="23"/>
  <c r="UP70" i="23"/>
  <c r="UP61" i="23"/>
  <c r="UQ78" i="23"/>
  <c r="UQ61" i="23"/>
  <c r="UQ46" i="23"/>
  <c r="UP79" i="23"/>
  <c r="UQ82" i="23"/>
  <c r="UQ58" i="23"/>
  <c r="UP77" i="23"/>
  <c r="UQ90" i="23"/>
  <c r="UQ70" i="23"/>
  <c r="UQ54" i="23"/>
  <c r="UP71" i="23"/>
  <c r="GL61" i="25"/>
  <c r="GL95" i="25"/>
  <c r="GL15" i="25"/>
  <c r="GL86" i="25"/>
  <c r="GL20" i="25"/>
  <c r="GL85" i="25"/>
  <c r="GL66" i="25"/>
  <c r="GL99" i="25"/>
  <c r="GL42" i="25"/>
  <c r="GL46" i="25"/>
  <c r="GL75" i="25"/>
  <c r="GL7" i="25"/>
  <c r="GL52" i="25"/>
  <c r="UQ5" i="23"/>
  <c r="UQ96" i="23"/>
  <c r="UP22" i="23"/>
  <c r="UQ68" i="23"/>
  <c r="UP41" i="23"/>
  <c r="UQ25" i="23"/>
  <c r="UP78" i="23"/>
  <c r="UP21" i="23"/>
  <c r="UQ38" i="23"/>
  <c r="UP76" i="23"/>
  <c r="UP95" i="23"/>
  <c r="UP6" i="23"/>
  <c r="UR6" i="23" s="1"/>
  <c r="UP26" i="23"/>
  <c r="UP10" i="23"/>
  <c r="UQ8" i="23"/>
  <c r="UQ83" i="23"/>
  <c r="UP19" i="23"/>
  <c r="GM88" i="25"/>
  <c r="GM59" i="25"/>
  <c r="GM21" i="25"/>
  <c r="GM80" i="25"/>
  <c r="GM15" i="25"/>
  <c r="GM37" i="25"/>
  <c r="GM42" i="25"/>
  <c r="GM56" i="25"/>
  <c r="GM78" i="25"/>
  <c r="GM91" i="25"/>
  <c r="GM97" i="25"/>
  <c r="GM84" i="25"/>
  <c r="GM5" i="25"/>
  <c r="UQ4" i="23"/>
  <c r="UQ65" i="23"/>
  <c r="UQ48" i="23"/>
  <c r="UP14" i="23"/>
  <c r="UR14" i="23" s="1"/>
  <c r="UQ59" i="23"/>
  <c r="UP102" i="23"/>
  <c r="UP93" i="23"/>
  <c r="UR93" i="23" s="1"/>
  <c r="UQ12" i="23"/>
  <c r="UP75" i="23"/>
  <c r="UP89" i="23"/>
  <c r="UR89" i="23" s="1"/>
  <c r="GL87" i="25"/>
  <c r="GL24" i="25"/>
  <c r="GL27" i="25"/>
  <c r="GL39" i="25"/>
  <c r="GL84" i="25"/>
  <c r="GL30" i="25"/>
  <c r="GL59" i="25"/>
  <c r="GL29" i="25"/>
  <c r="GL65" i="25"/>
  <c r="GL18" i="25"/>
  <c r="GL44" i="25"/>
  <c r="GL71" i="25"/>
  <c r="UP4" i="23"/>
  <c r="GL5" i="25"/>
  <c r="UP30" i="23"/>
  <c r="CZ14" i="24" a="1"/>
  <c r="CZ49" i="24" s="1"/>
  <c r="GA79" i="25"/>
  <c r="FW79" i="25"/>
  <c r="FV79" i="25"/>
  <c r="GH79" i="25"/>
  <c r="GD79" i="25"/>
  <c r="FZ79" i="25"/>
  <c r="GC79" i="25"/>
  <c r="GJ79" i="25"/>
  <c r="GB79" i="25"/>
  <c r="GI79" i="25"/>
  <c r="GG79" i="25"/>
  <c r="FY79" i="25"/>
  <c r="GF79" i="25"/>
  <c r="FX79" i="25"/>
  <c r="GE79" i="25"/>
  <c r="GG30" i="25"/>
  <c r="FY30" i="25"/>
  <c r="FX30" i="25"/>
  <c r="GH30" i="25"/>
  <c r="GI30" i="25"/>
  <c r="GB30" i="25"/>
  <c r="GD30" i="25"/>
  <c r="FV30" i="25"/>
  <c r="GC30" i="25"/>
  <c r="GJ30" i="25"/>
  <c r="GA30" i="25"/>
  <c r="FZ30" i="25"/>
  <c r="FW30" i="25"/>
  <c r="GE30" i="25"/>
  <c r="GF30" i="25"/>
  <c r="GG22" i="25"/>
  <c r="GH22" i="25"/>
  <c r="GE22" i="25"/>
  <c r="GB22" i="25"/>
  <c r="GF22" i="25"/>
  <c r="FX22" i="25"/>
  <c r="FW22" i="25"/>
  <c r="GI22" i="25"/>
  <c r="FZ22" i="25"/>
  <c r="GD22" i="25"/>
  <c r="FV22" i="25"/>
  <c r="GC22" i="25"/>
  <c r="FY22" i="25"/>
  <c r="GA22" i="25"/>
  <c r="GJ22" i="25"/>
  <c r="GI8" i="25"/>
  <c r="GE8" i="25"/>
  <c r="GC8" i="25"/>
  <c r="FZ8" i="25"/>
  <c r="FW8" i="25"/>
  <c r="GJ8" i="25"/>
  <c r="FY8" i="25"/>
  <c r="GA8" i="25"/>
  <c r="GF8" i="25"/>
  <c r="GG8" i="25"/>
  <c r="FX8" i="25"/>
  <c r="GD8" i="25"/>
  <c r="GB8" i="25"/>
  <c r="GH8" i="25"/>
  <c r="FV8" i="25"/>
  <c r="GD42" i="25"/>
  <c r="GA42" i="25"/>
  <c r="FX42" i="25"/>
  <c r="GJ42" i="25"/>
  <c r="GI42" i="25"/>
  <c r="GC42" i="25"/>
  <c r="FZ42" i="25"/>
  <c r="FV42" i="25"/>
  <c r="GG42" i="25"/>
  <c r="GB42" i="25"/>
  <c r="GE42" i="25"/>
  <c r="FW42" i="25"/>
  <c r="GH42" i="25"/>
  <c r="FY42" i="25"/>
  <c r="GF42" i="25"/>
  <c r="GE29" i="25"/>
  <c r="GI29" i="25"/>
  <c r="FW29" i="25"/>
  <c r="GD29" i="25"/>
  <c r="FV29" i="25"/>
  <c r="FX29" i="25"/>
  <c r="GJ29" i="25"/>
  <c r="GG29" i="25"/>
  <c r="GA29" i="25"/>
  <c r="FZ29" i="25"/>
  <c r="GB29" i="25"/>
  <c r="GH29" i="25"/>
  <c r="FY29" i="25"/>
  <c r="GC29" i="25"/>
  <c r="GF29" i="25"/>
  <c r="GD57" i="25"/>
  <c r="GI57" i="25"/>
  <c r="GA57" i="25"/>
  <c r="FZ57" i="25"/>
  <c r="GJ57" i="25"/>
  <c r="FY57" i="25"/>
  <c r="GC57" i="25"/>
  <c r="GB57" i="25"/>
  <c r="FX57" i="25"/>
  <c r="GH57" i="25"/>
  <c r="GE57" i="25"/>
  <c r="FW57" i="25"/>
  <c r="GF57" i="25"/>
  <c r="FV57" i="25"/>
  <c r="GG57" i="25"/>
  <c r="FV83" i="25"/>
  <c r="GB83" i="25"/>
  <c r="FX83" i="25"/>
  <c r="GI83" i="25"/>
  <c r="GE83" i="25"/>
  <c r="GA83" i="25"/>
  <c r="FW83" i="25"/>
  <c r="GH83" i="25"/>
  <c r="GD83" i="25"/>
  <c r="FZ83" i="25"/>
  <c r="GC83" i="25"/>
  <c r="FY83" i="25"/>
  <c r="GJ83" i="25"/>
  <c r="GG83" i="25"/>
  <c r="GF83" i="25"/>
  <c r="GD60" i="25"/>
  <c r="GB60" i="25"/>
  <c r="GA60" i="25"/>
  <c r="GE60" i="25"/>
  <c r="FX60" i="25"/>
  <c r="FW60" i="25"/>
  <c r="GH60" i="25"/>
  <c r="GC60" i="25"/>
  <c r="GF60" i="25"/>
  <c r="FV60" i="25"/>
  <c r="GG60" i="25"/>
  <c r="FZ60" i="25"/>
  <c r="GJ60" i="25"/>
  <c r="FY60" i="25"/>
  <c r="GI60" i="25"/>
  <c r="GH74" i="25"/>
  <c r="FV74" i="25"/>
  <c r="FZ74" i="25"/>
  <c r="GD74" i="25"/>
  <c r="GG74" i="25"/>
  <c r="FW74" i="25"/>
  <c r="FY74" i="25"/>
  <c r="GJ74" i="25"/>
  <c r="GF74" i="25"/>
  <c r="GB74" i="25"/>
  <c r="FX74" i="25"/>
  <c r="GA74" i="25"/>
  <c r="GC74" i="25"/>
  <c r="GI74" i="25"/>
  <c r="GE74" i="25"/>
  <c r="GD51" i="25"/>
  <c r="GB51" i="25"/>
  <c r="FZ51" i="25"/>
  <c r="GC51" i="25"/>
  <c r="GI51" i="25"/>
  <c r="GJ51" i="25"/>
  <c r="GA51" i="25"/>
  <c r="GF51" i="25"/>
  <c r="FW51" i="25"/>
  <c r="FX51" i="25"/>
  <c r="GH51" i="25"/>
  <c r="FV51" i="25"/>
  <c r="GG51" i="25"/>
  <c r="FY51" i="25"/>
  <c r="GE51" i="25"/>
  <c r="GE63" i="25"/>
  <c r="FZ63" i="25"/>
  <c r="FW63" i="25"/>
  <c r="FV63" i="25"/>
  <c r="GD63" i="25"/>
  <c r="GI63" i="25"/>
  <c r="GH63" i="25"/>
  <c r="FX63" i="25"/>
  <c r="GJ63" i="25"/>
  <c r="GC63" i="25"/>
  <c r="GB63" i="25"/>
  <c r="GA63" i="25"/>
  <c r="GG63" i="25"/>
  <c r="GF63" i="25"/>
  <c r="FY63" i="25"/>
  <c r="GC17" i="25"/>
  <c r="FY17" i="25"/>
  <c r="GG17" i="25"/>
  <c r="GE17" i="25"/>
  <c r="GB17" i="25"/>
  <c r="GJ17" i="25"/>
  <c r="FW17" i="25"/>
  <c r="FV17" i="25"/>
  <c r="GH17" i="25"/>
  <c r="FZ17" i="25"/>
  <c r="GA17" i="25"/>
  <c r="GI17" i="25"/>
  <c r="GF17" i="25"/>
  <c r="GD17" i="25"/>
  <c r="FX17" i="25"/>
  <c r="GJ72" i="25"/>
  <c r="GF72" i="25"/>
  <c r="GB72" i="25"/>
  <c r="FX72" i="25"/>
  <c r="GE72" i="25"/>
  <c r="GI72" i="25"/>
  <c r="GC72" i="25"/>
  <c r="FW72" i="25"/>
  <c r="GA72" i="25"/>
  <c r="GH72" i="25"/>
  <c r="FZ72" i="25"/>
  <c r="GG72" i="25"/>
  <c r="FY72" i="25"/>
  <c r="GD72" i="25"/>
  <c r="FV72" i="25"/>
  <c r="GA95" i="25"/>
  <c r="FW95" i="25"/>
  <c r="GH95" i="25"/>
  <c r="GD95" i="25"/>
  <c r="GF95" i="25"/>
  <c r="FX95" i="25"/>
  <c r="GJ95" i="25"/>
  <c r="GE95" i="25"/>
  <c r="GB95" i="25"/>
  <c r="GC95" i="25"/>
  <c r="GI95" i="25"/>
  <c r="FV95" i="25"/>
  <c r="FZ95" i="25"/>
  <c r="GG95" i="25"/>
  <c r="FY95" i="25"/>
  <c r="GE73" i="25"/>
  <c r="GJ73" i="25"/>
  <c r="GF73" i="25"/>
  <c r="GB73" i="25"/>
  <c r="FX73" i="25"/>
  <c r="GI73" i="25"/>
  <c r="GC73" i="25"/>
  <c r="GA73" i="25"/>
  <c r="FV73" i="25"/>
  <c r="GH73" i="25"/>
  <c r="FZ73" i="25"/>
  <c r="GG73" i="25"/>
  <c r="GD73" i="25"/>
  <c r="FW73" i="25"/>
  <c r="FY73" i="25"/>
  <c r="GB62" i="25"/>
  <c r="FZ62" i="25"/>
  <c r="FY62" i="25"/>
  <c r="FV62" i="25"/>
  <c r="GH62" i="25"/>
  <c r="GD62" i="25"/>
  <c r="FX62" i="25"/>
  <c r="GA62" i="25"/>
  <c r="GJ62" i="25"/>
  <c r="GG62" i="25"/>
  <c r="GF62" i="25"/>
  <c r="GC62" i="25"/>
  <c r="GI62" i="25"/>
  <c r="GE62" i="25"/>
  <c r="FW62" i="25"/>
  <c r="GA64" i="25"/>
  <c r="GE64" i="25"/>
  <c r="GH64" i="25"/>
  <c r="GD64" i="25"/>
  <c r="FZ64" i="25"/>
  <c r="GC64" i="25"/>
  <c r="GG64" i="25"/>
  <c r="FW64" i="25"/>
  <c r="FY64" i="25"/>
  <c r="GJ64" i="25"/>
  <c r="GF64" i="25"/>
  <c r="GI64" i="25"/>
  <c r="FV64" i="25"/>
  <c r="GB64" i="25"/>
  <c r="FX64" i="25"/>
  <c r="GI85" i="25"/>
  <c r="GE85" i="25"/>
  <c r="GA85" i="25"/>
  <c r="FW85" i="25"/>
  <c r="GH85" i="25"/>
  <c r="GD85" i="25"/>
  <c r="FZ85" i="25"/>
  <c r="GC85" i="25"/>
  <c r="GG85" i="25"/>
  <c r="FY85" i="25"/>
  <c r="FV85" i="25"/>
  <c r="GJ85" i="25"/>
  <c r="GF85" i="25"/>
  <c r="GB85" i="25"/>
  <c r="FX85" i="25"/>
  <c r="GC13" i="25"/>
  <c r="GG13" i="25"/>
  <c r="GE13" i="25"/>
  <c r="FY13" i="25"/>
  <c r="GB13" i="25"/>
  <c r="FV13" i="25"/>
  <c r="GJ13" i="25"/>
  <c r="GH13" i="25"/>
  <c r="FZ13" i="25"/>
  <c r="GI13" i="25"/>
  <c r="GF13" i="25"/>
  <c r="GD13" i="25"/>
  <c r="GA13" i="25"/>
  <c r="FX13" i="25"/>
  <c r="FW13" i="25"/>
  <c r="GI91" i="25"/>
  <c r="GE91" i="25"/>
  <c r="GA91" i="25"/>
  <c r="FW91" i="25"/>
  <c r="GH91" i="25"/>
  <c r="GD91" i="25"/>
  <c r="FZ91" i="25"/>
  <c r="GC91" i="25"/>
  <c r="GG91" i="25"/>
  <c r="FY91" i="25"/>
  <c r="GJ91" i="25"/>
  <c r="GF91" i="25"/>
  <c r="FV91" i="25"/>
  <c r="GB91" i="25"/>
  <c r="FX91" i="25"/>
  <c r="GI46" i="25"/>
  <c r="GB46" i="25"/>
  <c r="FZ46" i="25"/>
  <c r="FV46" i="25"/>
  <c r="GJ46" i="25"/>
  <c r="FX46" i="25"/>
  <c r="GG46" i="25"/>
  <c r="GF46" i="25"/>
  <c r="GE46" i="25"/>
  <c r="GA46" i="25"/>
  <c r="FW46" i="25"/>
  <c r="GC46" i="25"/>
  <c r="GH46" i="25"/>
  <c r="FY46" i="25"/>
  <c r="GD46" i="25"/>
  <c r="GI20" i="25"/>
  <c r="GG20" i="25"/>
  <c r="GA20" i="25"/>
  <c r="GC20" i="25"/>
  <c r="GD20" i="25"/>
  <c r="FV20" i="25"/>
  <c r="GH20" i="25"/>
  <c r="FY20" i="25"/>
  <c r="GB20" i="25"/>
  <c r="GF20" i="25"/>
  <c r="GJ20" i="25"/>
  <c r="GE20" i="25"/>
  <c r="FX20" i="25"/>
  <c r="FZ20" i="25"/>
  <c r="FW20" i="25"/>
  <c r="GC50" i="25"/>
  <c r="FV50" i="25"/>
  <c r="GB50" i="25"/>
  <c r="GD50" i="25"/>
  <c r="GA50" i="25"/>
  <c r="GJ50" i="25"/>
  <c r="GF50" i="25"/>
  <c r="GE50" i="25"/>
  <c r="FZ50" i="25"/>
  <c r="FW50" i="25"/>
  <c r="GI50" i="25"/>
  <c r="FY50" i="25"/>
  <c r="GG50" i="25"/>
  <c r="GH50" i="25"/>
  <c r="FX50" i="25"/>
  <c r="GJ11" i="25"/>
  <c r="GH11" i="25"/>
  <c r="FZ11" i="25"/>
  <c r="GI11" i="25"/>
  <c r="GA11" i="25"/>
  <c r="GB11" i="25"/>
  <c r="FY11" i="25"/>
  <c r="GG11" i="25"/>
  <c r="GF11" i="25"/>
  <c r="FX11" i="25"/>
  <c r="GC11" i="25"/>
  <c r="GE11" i="25"/>
  <c r="FV11" i="25"/>
  <c r="FW11" i="25"/>
  <c r="GD11" i="25"/>
  <c r="GI23" i="25"/>
  <c r="GE23" i="25"/>
  <c r="GB23" i="25"/>
  <c r="FZ23" i="25"/>
  <c r="FX23" i="25"/>
  <c r="GA23" i="25"/>
  <c r="GG23" i="25"/>
  <c r="GJ23" i="25"/>
  <c r="GD23" i="25"/>
  <c r="FV23" i="25"/>
  <c r="GF23" i="25"/>
  <c r="FW23" i="25"/>
  <c r="GC23" i="25"/>
  <c r="FY23" i="25"/>
  <c r="GH23" i="25"/>
  <c r="FZ68" i="25"/>
  <c r="GG68" i="25"/>
  <c r="GI68" i="25"/>
  <c r="FW68" i="25"/>
  <c r="GC68" i="25"/>
  <c r="GA68" i="25"/>
  <c r="GH68" i="25"/>
  <c r="FY68" i="25"/>
  <c r="GF68" i="25"/>
  <c r="FX68" i="25"/>
  <c r="GJ68" i="25"/>
  <c r="FV68" i="25"/>
  <c r="GD68" i="25"/>
  <c r="GB68" i="25"/>
  <c r="GE68" i="25"/>
  <c r="FW67" i="25"/>
  <c r="GD67" i="25"/>
  <c r="GH67" i="25"/>
  <c r="FZ67" i="25"/>
  <c r="GG67" i="25"/>
  <c r="FY67" i="25"/>
  <c r="FV67" i="25"/>
  <c r="GJ67" i="25"/>
  <c r="GF67" i="25"/>
  <c r="GI67" i="25"/>
  <c r="GE67" i="25"/>
  <c r="GB67" i="25"/>
  <c r="GA67" i="25"/>
  <c r="FX67" i="25"/>
  <c r="GC67" i="25"/>
  <c r="GG104" i="25"/>
  <c r="GJ104" i="25"/>
  <c r="GF104" i="25"/>
  <c r="GH104" i="25"/>
  <c r="FV104" i="25"/>
  <c r="FZ104" i="25"/>
  <c r="GC104" i="25"/>
  <c r="FY104" i="25"/>
  <c r="GD104" i="25"/>
  <c r="FX104" i="25"/>
  <c r="GE104" i="25"/>
  <c r="GB104" i="25"/>
  <c r="FW104" i="25"/>
  <c r="GA104" i="25"/>
  <c r="GI104" i="25"/>
  <c r="GG14" i="25"/>
  <c r="FY14" i="25"/>
  <c r="GC14" i="25"/>
  <c r="GB14" i="25"/>
  <c r="GJ14" i="25"/>
  <c r="FX14" i="25"/>
  <c r="GD14" i="25"/>
  <c r="FV14" i="25"/>
  <c r="GH14" i="25"/>
  <c r="GE14" i="25"/>
  <c r="FZ14" i="25"/>
  <c r="GI14" i="25"/>
  <c r="FW14" i="25"/>
  <c r="GA14" i="25"/>
  <c r="GF14" i="25"/>
  <c r="GD58" i="25"/>
  <c r="GC58" i="25"/>
  <c r="GF58" i="25"/>
  <c r="GI58" i="25"/>
  <c r="GE58" i="25"/>
  <c r="GG58" i="25"/>
  <c r="GB58" i="25"/>
  <c r="FZ58" i="25"/>
  <c r="FW58" i="25"/>
  <c r="FX58" i="25"/>
  <c r="GJ58" i="25"/>
  <c r="GH58" i="25"/>
  <c r="GA58" i="25"/>
  <c r="FV58" i="25"/>
  <c r="FY58" i="25"/>
  <c r="GB93" i="25"/>
  <c r="FX93" i="25"/>
  <c r="GI93" i="25"/>
  <c r="GE93" i="25"/>
  <c r="GA93" i="25"/>
  <c r="FW93" i="25"/>
  <c r="GH93" i="25"/>
  <c r="GD93" i="25"/>
  <c r="FZ93" i="25"/>
  <c r="GC93" i="25"/>
  <c r="FV93" i="25"/>
  <c r="FY93" i="25"/>
  <c r="GJ93" i="25"/>
  <c r="GF93" i="25"/>
  <c r="GG93" i="25"/>
  <c r="GH33" i="25"/>
  <c r="GG33" i="25"/>
  <c r="GI33" i="25"/>
  <c r="GF33" i="25"/>
  <c r="FX33" i="25"/>
  <c r="FV33" i="25"/>
  <c r="GB33" i="25"/>
  <c r="GA33" i="25"/>
  <c r="GJ33" i="25"/>
  <c r="FY33" i="25"/>
  <c r="FZ33" i="25"/>
  <c r="GD33" i="25"/>
  <c r="FW33" i="25"/>
  <c r="GE33" i="25"/>
  <c r="GC33" i="25"/>
  <c r="GI24" i="25"/>
  <c r="GE24" i="25"/>
  <c r="GB24" i="25"/>
  <c r="GG24" i="25"/>
  <c r="GH24" i="25"/>
  <c r="FZ24" i="25"/>
  <c r="FY24" i="25"/>
  <c r="GF24" i="25"/>
  <c r="FW24" i="25"/>
  <c r="FX24" i="25"/>
  <c r="GJ24" i="25"/>
  <c r="GA24" i="25"/>
  <c r="GC24" i="25"/>
  <c r="GD24" i="25"/>
  <c r="FV24" i="25"/>
  <c r="GC53" i="25"/>
  <c r="GA53" i="25"/>
  <c r="GJ53" i="25"/>
  <c r="GD53" i="25"/>
  <c r="GB53" i="25"/>
  <c r="FZ53" i="25"/>
  <c r="FY53" i="25"/>
  <c r="GI53" i="25"/>
  <c r="FW53" i="25"/>
  <c r="GF53" i="25"/>
  <c r="FV53" i="25"/>
  <c r="GG53" i="25"/>
  <c r="FX53" i="25"/>
  <c r="GH53" i="25"/>
  <c r="GE53" i="25"/>
  <c r="GD49" i="25"/>
  <c r="GA49" i="25"/>
  <c r="GE49" i="25"/>
  <c r="GC49" i="25"/>
  <c r="FW49" i="25"/>
  <c r="FY49" i="25"/>
  <c r="GI49" i="25"/>
  <c r="FX49" i="25"/>
  <c r="GB49" i="25"/>
  <c r="GF49" i="25"/>
  <c r="GH49" i="25"/>
  <c r="FZ49" i="25"/>
  <c r="FV49" i="25"/>
  <c r="GJ49" i="25"/>
  <c r="GG49" i="25"/>
  <c r="FZ21" i="25"/>
  <c r="GF21" i="25"/>
  <c r="GD21" i="25"/>
  <c r="GI21" i="25"/>
  <c r="FV21" i="25"/>
  <c r="GB21" i="25"/>
  <c r="GJ21" i="25"/>
  <c r="GA21" i="25"/>
  <c r="GH21" i="25"/>
  <c r="FY21" i="25"/>
  <c r="GE21" i="25"/>
  <c r="FX21" i="25"/>
  <c r="FW21" i="25"/>
  <c r="GC21" i="25"/>
  <c r="GG21" i="25"/>
  <c r="FV99" i="25"/>
  <c r="GA99" i="25"/>
  <c r="FW99" i="25"/>
  <c r="GH99" i="25"/>
  <c r="GD99" i="25"/>
  <c r="FZ99" i="25"/>
  <c r="GC99" i="25"/>
  <c r="GG99" i="25"/>
  <c r="FY99" i="25"/>
  <c r="GB99" i="25"/>
  <c r="FX99" i="25"/>
  <c r="GJ99" i="25"/>
  <c r="GI99" i="25"/>
  <c r="GF99" i="25"/>
  <c r="GE99" i="25"/>
  <c r="FV103" i="25"/>
  <c r="FZ103" i="25"/>
  <c r="GG103" i="25"/>
  <c r="FY103" i="25"/>
  <c r="GJ103" i="25"/>
  <c r="GF103" i="25"/>
  <c r="GB103" i="25"/>
  <c r="FX103" i="25"/>
  <c r="FW103" i="25"/>
  <c r="GI103" i="25"/>
  <c r="GD103" i="25"/>
  <c r="GA103" i="25"/>
  <c r="GE103" i="25"/>
  <c r="GH103" i="25"/>
  <c r="GC103" i="25"/>
  <c r="GD69" i="25"/>
  <c r="GE69" i="25"/>
  <c r="GJ69" i="25"/>
  <c r="GF69" i="25"/>
  <c r="GB69" i="25"/>
  <c r="FX69" i="25"/>
  <c r="GI69" i="25"/>
  <c r="GC69" i="25"/>
  <c r="GA69" i="25"/>
  <c r="FV69" i="25"/>
  <c r="GH69" i="25"/>
  <c r="FW69" i="25"/>
  <c r="GG69" i="25"/>
  <c r="FY69" i="25"/>
  <c r="FZ69" i="25"/>
  <c r="GH92" i="25"/>
  <c r="GD92" i="25"/>
  <c r="FZ92" i="25"/>
  <c r="GC92" i="25"/>
  <c r="GG92" i="25"/>
  <c r="FV92" i="25"/>
  <c r="FY92" i="25"/>
  <c r="GJ92" i="25"/>
  <c r="GF92" i="25"/>
  <c r="GB92" i="25"/>
  <c r="GI92" i="25"/>
  <c r="GE92" i="25"/>
  <c r="FX92" i="25"/>
  <c r="FW92" i="25"/>
  <c r="GA92" i="25"/>
  <c r="GC39" i="25"/>
  <c r="GD39" i="25"/>
  <c r="FV39" i="25"/>
  <c r="GI39" i="25"/>
  <c r="GG39" i="25"/>
  <c r="FY39" i="25"/>
  <c r="GE39" i="25"/>
  <c r="FW39" i="25"/>
  <c r="GJ39" i="25"/>
  <c r="GA39" i="25"/>
  <c r="FX39" i="25"/>
  <c r="GH39" i="25"/>
  <c r="FZ39" i="25"/>
  <c r="GB39" i="25"/>
  <c r="GF39" i="25"/>
  <c r="GB94" i="25"/>
  <c r="FX94" i="25"/>
  <c r="GI94" i="25"/>
  <c r="GE94" i="25"/>
  <c r="GA94" i="25"/>
  <c r="FW94" i="25"/>
  <c r="GH94" i="25"/>
  <c r="GD94" i="25"/>
  <c r="FZ94" i="25"/>
  <c r="GC94" i="25"/>
  <c r="GG94" i="25"/>
  <c r="FV94" i="25"/>
  <c r="FY94" i="25"/>
  <c r="GJ94" i="25"/>
  <c r="GF94" i="25"/>
  <c r="GJ70" i="25"/>
  <c r="GF70" i="25"/>
  <c r="GB70" i="25"/>
  <c r="FX70" i="25"/>
  <c r="GI70" i="25"/>
  <c r="GE70" i="25"/>
  <c r="GA70" i="25"/>
  <c r="GC70" i="25"/>
  <c r="GH70" i="25"/>
  <c r="FV70" i="25"/>
  <c r="GD70" i="25"/>
  <c r="FZ70" i="25"/>
  <c r="GG70" i="25"/>
  <c r="FY70" i="25"/>
  <c r="FW70" i="25"/>
  <c r="GE76" i="25"/>
  <c r="GD76" i="25"/>
  <c r="FW76" i="25"/>
  <c r="GC76" i="25"/>
  <c r="GG76" i="25"/>
  <c r="GJ76" i="25"/>
  <c r="GF76" i="25"/>
  <c r="GB76" i="25"/>
  <c r="FV76" i="25"/>
  <c r="GI76" i="25"/>
  <c r="GA76" i="25"/>
  <c r="GH76" i="25"/>
  <c r="FZ76" i="25"/>
  <c r="FX76" i="25"/>
  <c r="FY76" i="25"/>
  <c r="GB97" i="25"/>
  <c r="FX97" i="25"/>
  <c r="GI97" i="25"/>
  <c r="GE97" i="25"/>
  <c r="GA97" i="25"/>
  <c r="FW97" i="25"/>
  <c r="GH97" i="25"/>
  <c r="GD97" i="25"/>
  <c r="FV97" i="25"/>
  <c r="FZ97" i="25"/>
  <c r="GC97" i="25"/>
  <c r="GG97" i="25"/>
  <c r="FY97" i="25"/>
  <c r="GF97" i="25"/>
  <c r="GJ97" i="25"/>
  <c r="GH90" i="25"/>
  <c r="GD90" i="25"/>
  <c r="FZ90" i="25"/>
  <c r="GC90" i="25"/>
  <c r="GG90" i="25"/>
  <c r="FV90" i="25"/>
  <c r="FY90" i="25"/>
  <c r="GJ90" i="25"/>
  <c r="GF90" i="25"/>
  <c r="GB90" i="25"/>
  <c r="FX90" i="25"/>
  <c r="GI90" i="25"/>
  <c r="GE90" i="25"/>
  <c r="FW90" i="25"/>
  <c r="GA90" i="25"/>
  <c r="GB40" i="25"/>
  <c r="GD40" i="25"/>
  <c r="FZ40" i="25"/>
  <c r="FY40" i="25"/>
  <c r="GJ40" i="25"/>
  <c r="GI40" i="25"/>
  <c r="GG40" i="25"/>
  <c r="FV40" i="25"/>
  <c r="GA40" i="25"/>
  <c r="GH40" i="25"/>
  <c r="FX40" i="25"/>
  <c r="GE40" i="25"/>
  <c r="FW40" i="25"/>
  <c r="GC40" i="25"/>
  <c r="GF40" i="25"/>
  <c r="GB82" i="25"/>
  <c r="FX82" i="25"/>
  <c r="GI82" i="25"/>
  <c r="GE82" i="25"/>
  <c r="GA82" i="25"/>
  <c r="FW82" i="25"/>
  <c r="GH82" i="25"/>
  <c r="GD82" i="25"/>
  <c r="FZ82" i="25"/>
  <c r="GC82" i="25"/>
  <c r="FY82" i="25"/>
  <c r="GJ82" i="25"/>
  <c r="GG82" i="25"/>
  <c r="GF82" i="25"/>
  <c r="FV82" i="25"/>
  <c r="FZ101" i="25"/>
  <c r="GC101" i="25"/>
  <c r="GG101" i="25"/>
  <c r="FY101" i="25"/>
  <c r="GJ101" i="25"/>
  <c r="GF101" i="25"/>
  <c r="FV101" i="25"/>
  <c r="GB101" i="25"/>
  <c r="FX101" i="25"/>
  <c r="GI101" i="25"/>
  <c r="GE101" i="25"/>
  <c r="GA101" i="25"/>
  <c r="FW101" i="25"/>
  <c r="GH101" i="25"/>
  <c r="GD101" i="25"/>
  <c r="GJ36" i="25"/>
  <c r="GH36" i="25"/>
  <c r="GD36" i="25"/>
  <c r="FX36" i="25"/>
  <c r="GF36" i="25"/>
  <c r="GI36" i="25"/>
  <c r="FY36" i="25"/>
  <c r="GE36" i="25"/>
  <c r="FZ36" i="25"/>
  <c r="FW36" i="25"/>
  <c r="GC36" i="25"/>
  <c r="FV36" i="25"/>
  <c r="GG36" i="25"/>
  <c r="GB36" i="25"/>
  <c r="GA36" i="25"/>
  <c r="FW65" i="25"/>
  <c r="GE65" i="25"/>
  <c r="GD65" i="25"/>
  <c r="GB65" i="25"/>
  <c r="FX65" i="25"/>
  <c r="GI65" i="25"/>
  <c r="GC65" i="25"/>
  <c r="GA65" i="25"/>
  <c r="FV65" i="25"/>
  <c r="GH65" i="25"/>
  <c r="FZ65" i="25"/>
  <c r="FY65" i="25"/>
  <c r="GJ65" i="25"/>
  <c r="GF65" i="25"/>
  <c r="GG65" i="25"/>
  <c r="GH26" i="25"/>
  <c r="GB26" i="25"/>
  <c r="FY26" i="25"/>
  <c r="FX26" i="25"/>
  <c r="GE26" i="25"/>
  <c r="FZ26" i="25"/>
  <c r="GA26" i="25"/>
  <c r="GG26" i="25"/>
  <c r="GF26" i="25"/>
  <c r="FW26" i="25"/>
  <c r="GI26" i="25"/>
  <c r="GD26" i="25"/>
  <c r="FV26" i="25"/>
  <c r="GC26" i="25"/>
  <c r="GJ26" i="25"/>
  <c r="GG25" i="25"/>
  <c r="FZ25" i="25"/>
  <c r="FW25" i="25"/>
  <c r="GF25" i="25"/>
  <c r="GE25" i="25"/>
  <c r="GB25" i="25"/>
  <c r="FX25" i="25"/>
  <c r="GJ25" i="25"/>
  <c r="GA25" i="25"/>
  <c r="GH25" i="25"/>
  <c r="FY25" i="25"/>
  <c r="GC25" i="25"/>
  <c r="GI25" i="25"/>
  <c r="GD25" i="25"/>
  <c r="FV25" i="25"/>
  <c r="GG32" i="25"/>
  <c r="GE32" i="25"/>
  <c r="GI32" i="25"/>
  <c r="GH32" i="25"/>
  <c r="FY32" i="25"/>
  <c r="GB32" i="25"/>
  <c r="GF32" i="25"/>
  <c r="FZ32" i="25"/>
  <c r="FW32" i="25"/>
  <c r="GJ32" i="25"/>
  <c r="GC32" i="25"/>
  <c r="GA32" i="25"/>
  <c r="FV32" i="25"/>
  <c r="FX32" i="25"/>
  <c r="GD32" i="25"/>
  <c r="GI87" i="25"/>
  <c r="GE87" i="25"/>
  <c r="GA87" i="25"/>
  <c r="FW87" i="25"/>
  <c r="GH87" i="25"/>
  <c r="GD87" i="25"/>
  <c r="FZ87" i="25"/>
  <c r="GC87" i="25"/>
  <c r="GG87" i="25"/>
  <c r="FY87" i="25"/>
  <c r="GJ87" i="25"/>
  <c r="GF87" i="25"/>
  <c r="FV87" i="25"/>
  <c r="GB87" i="25"/>
  <c r="FX87" i="25"/>
  <c r="GG18" i="25"/>
  <c r="GC18" i="25"/>
  <c r="FY18" i="25"/>
  <c r="GB18" i="25"/>
  <c r="GF18" i="25"/>
  <c r="FX18" i="25"/>
  <c r="GD18" i="25"/>
  <c r="GA18" i="25"/>
  <c r="FV18" i="25"/>
  <c r="FW18" i="25"/>
  <c r="GE18" i="25"/>
  <c r="GH18" i="25"/>
  <c r="GJ18" i="25"/>
  <c r="FZ18" i="25"/>
  <c r="GI18" i="25"/>
  <c r="FW78" i="25"/>
  <c r="GB78" i="25"/>
  <c r="FX78" i="25"/>
  <c r="FV78" i="25"/>
  <c r="GC78" i="25"/>
  <c r="GE78" i="25"/>
  <c r="GA78" i="25"/>
  <c r="GH78" i="25"/>
  <c r="FZ78" i="25"/>
  <c r="GD78" i="25"/>
  <c r="GJ78" i="25"/>
  <c r="GI78" i="25"/>
  <c r="GG78" i="25"/>
  <c r="FY78" i="25"/>
  <c r="GF78" i="25"/>
  <c r="GD43" i="25"/>
  <c r="GC43" i="25"/>
  <c r="FX43" i="25"/>
  <c r="GH43" i="25"/>
  <c r="GA43" i="25"/>
  <c r="GF43" i="25"/>
  <c r="GB43" i="25"/>
  <c r="GI43" i="25"/>
  <c r="FZ43" i="25"/>
  <c r="GE43" i="25"/>
  <c r="FW43" i="25"/>
  <c r="FV43" i="25"/>
  <c r="GJ43" i="25"/>
  <c r="GG43" i="25"/>
  <c r="FY43" i="25"/>
  <c r="GC55" i="25"/>
  <c r="FV55" i="25"/>
  <c r="GI55" i="25"/>
  <c r="GG55" i="25"/>
  <c r="GB55" i="25"/>
  <c r="FZ55" i="25"/>
  <c r="FY55" i="25"/>
  <c r="GD55" i="25"/>
  <c r="FX55" i="25"/>
  <c r="GH55" i="25"/>
  <c r="GA55" i="25"/>
  <c r="GF55" i="25"/>
  <c r="GE55" i="25"/>
  <c r="FW55" i="25"/>
  <c r="GJ55" i="25"/>
  <c r="GA98" i="25"/>
  <c r="FW98" i="25"/>
  <c r="GH98" i="25"/>
  <c r="GD98" i="25"/>
  <c r="FZ98" i="25"/>
  <c r="GC98" i="25"/>
  <c r="GG98" i="25"/>
  <c r="FV98" i="25"/>
  <c r="FY98" i="25"/>
  <c r="GB98" i="25"/>
  <c r="FX98" i="25"/>
  <c r="GJ98" i="25"/>
  <c r="GI98" i="25"/>
  <c r="GF98" i="25"/>
  <c r="GE98" i="25"/>
  <c r="GD59" i="25"/>
  <c r="FZ59" i="25"/>
  <c r="FX59" i="25"/>
  <c r="FV59" i="25"/>
  <c r="GH59" i="25"/>
  <c r="GG59" i="25"/>
  <c r="GC59" i="25"/>
  <c r="GI59" i="25"/>
  <c r="FY59" i="25"/>
  <c r="FW59" i="25"/>
  <c r="GB59" i="25"/>
  <c r="GJ59" i="25"/>
  <c r="GA59" i="25"/>
  <c r="GF59" i="25"/>
  <c r="GE59" i="25"/>
  <c r="GC6" i="25"/>
  <c r="GD6" i="25"/>
  <c r="GI6" i="25"/>
  <c r="FY6" i="25"/>
  <c r="FV6" i="25"/>
  <c r="GE6" i="25"/>
  <c r="GJ6" i="25"/>
  <c r="GH6" i="25"/>
  <c r="FZ6" i="25"/>
  <c r="GG6" i="25"/>
  <c r="GA6" i="25"/>
  <c r="GB6" i="25"/>
  <c r="FX6" i="25"/>
  <c r="FW6" i="25"/>
  <c r="GF6" i="25"/>
  <c r="GB15" i="25"/>
  <c r="FW15" i="25"/>
  <c r="GD15" i="25"/>
  <c r="GG15" i="25"/>
  <c r="GJ15" i="25"/>
  <c r="FV15" i="25"/>
  <c r="GC15" i="25"/>
  <c r="FY15" i="25"/>
  <c r="GH15" i="25"/>
  <c r="FZ15" i="25"/>
  <c r="GI15" i="25"/>
  <c r="GA15" i="25"/>
  <c r="FX15" i="25"/>
  <c r="GE15" i="25"/>
  <c r="GF15" i="25"/>
  <c r="GH35" i="25"/>
  <c r="GG35" i="25"/>
  <c r="GF35" i="25"/>
  <c r="GI35" i="25"/>
  <c r="FY35" i="25"/>
  <c r="GD35" i="25"/>
  <c r="FX35" i="25"/>
  <c r="GE35" i="25"/>
  <c r="FW35" i="25"/>
  <c r="GC35" i="25"/>
  <c r="GJ35" i="25"/>
  <c r="FZ35" i="25"/>
  <c r="GB35" i="25"/>
  <c r="FV35" i="25"/>
  <c r="GA35" i="25"/>
  <c r="GC38" i="25"/>
  <c r="GA38" i="25"/>
  <c r="FV38" i="25"/>
  <c r="GG38" i="25"/>
  <c r="GD38" i="25"/>
  <c r="GB38" i="25"/>
  <c r="GJ38" i="25"/>
  <c r="FZ38" i="25"/>
  <c r="GI38" i="25"/>
  <c r="FY38" i="25"/>
  <c r="GF38" i="25"/>
  <c r="GE38" i="25"/>
  <c r="FW38" i="25"/>
  <c r="FX38" i="25"/>
  <c r="GH38" i="25"/>
  <c r="GH37" i="25"/>
  <c r="GJ37" i="25"/>
  <c r="GA37" i="25"/>
  <c r="GI37" i="25"/>
  <c r="FX37" i="25"/>
  <c r="FY37" i="25"/>
  <c r="GE37" i="25"/>
  <c r="GC37" i="25"/>
  <c r="FW37" i="25"/>
  <c r="FZ37" i="25"/>
  <c r="GF37" i="25"/>
  <c r="GB37" i="25"/>
  <c r="FV37" i="25"/>
  <c r="GG37" i="25"/>
  <c r="GD37" i="25"/>
  <c r="FY81" i="25"/>
  <c r="GJ81" i="25"/>
  <c r="GF81" i="25"/>
  <c r="GB81" i="25"/>
  <c r="FX81" i="25"/>
  <c r="GI81" i="25"/>
  <c r="GE81" i="25"/>
  <c r="GA81" i="25"/>
  <c r="FW81" i="25"/>
  <c r="GH81" i="25"/>
  <c r="GD81" i="25"/>
  <c r="FV81" i="25"/>
  <c r="FZ81" i="25"/>
  <c r="GC81" i="25"/>
  <c r="GG81" i="25"/>
  <c r="GG19" i="25"/>
  <c r="GF19" i="25"/>
  <c r="FX19" i="25"/>
  <c r="GC19" i="25"/>
  <c r="GD19" i="25"/>
  <c r="FW19" i="25"/>
  <c r="FV19" i="25"/>
  <c r="GJ19" i="25"/>
  <c r="GB19" i="25"/>
  <c r="GI19" i="25"/>
  <c r="FY19" i="25"/>
  <c r="FZ19" i="25"/>
  <c r="GA19" i="25"/>
  <c r="GE19" i="25"/>
  <c r="GH19" i="25"/>
  <c r="GC47" i="25"/>
  <c r="FZ47" i="25"/>
  <c r="FY47" i="25"/>
  <c r="GH47" i="25"/>
  <c r="FV47" i="25"/>
  <c r="GG47" i="25"/>
  <c r="GD47" i="25"/>
  <c r="GI47" i="25"/>
  <c r="GB47" i="25"/>
  <c r="FX47" i="25"/>
  <c r="FW47" i="25"/>
  <c r="GJ47" i="25"/>
  <c r="GA47" i="25"/>
  <c r="GE47" i="25"/>
  <c r="GF47" i="25"/>
  <c r="GI34" i="25"/>
  <c r="GF34" i="25"/>
  <c r="GH34" i="25"/>
  <c r="FY34" i="25"/>
  <c r="FX34" i="25"/>
  <c r="GG34" i="25"/>
  <c r="FV34" i="25"/>
  <c r="GB34" i="25"/>
  <c r="GD34" i="25"/>
  <c r="GA34" i="25"/>
  <c r="GJ34" i="25"/>
  <c r="GC34" i="25"/>
  <c r="FW34" i="25"/>
  <c r="GE34" i="25"/>
  <c r="FZ34" i="25"/>
  <c r="GG12" i="25"/>
  <c r="GE12" i="25"/>
  <c r="FZ12" i="25"/>
  <c r="GI12" i="25"/>
  <c r="GF12" i="25"/>
  <c r="FW12" i="25"/>
  <c r="FX12" i="25"/>
  <c r="GJ12" i="25"/>
  <c r="FY12" i="25"/>
  <c r="GC12" i="25"/>
  <c r="GD12" i="25"/>
  <c r="GH12" i="25"/>
  <c r="FV12" i="25"/>
  <c r="GA12" i="25"/>
  <c r="GB12" i="25"/>
  <c r="FY48" i="25"/>
  <c r="FV48" i="25"/>
  <c r="GI48" i="25"/>
  <c r="GG48" i="25"/>
  <c r="GB48" i="25"/>
  <c r="GA48" i="25"/>
  <c r="GH48" i="25"/>
  <c r="FX48" i="25"/>
  <c r="GE48" i="25"/>
  <c r="FW48" i="25"/>
  <c r="GC48" i="25"/>
  <c r="GF48" i="25"/>
  <c r="GD48" i="25"/>
  <c r="FZ48" i="25"/>
  <c r="GJ48" i="25"/>
  <c r="GC54" i="25"/>
  <c r="GD54" i="25"/>
  <c r="FV54" i="25"/>
  <c r="FW54" i="25"/>
  <c r="GH54" i="25"/>
  <c r="FY54" i="25"/>
  <c r="GF54" i="25"/>
  <c r="GG54" i="25"/>
  <c r="FZ54" i="25"/>
  <c r="GJ54" i="25"/>
  <c r="GA54" i="25"/>
  <c r="GE54" i="25"/>
  <c r="FX54" i="25"/>
  <c r="GI54" i="25"/>
  <c r="GB54" i="25"/>
  <c r="FX28" i="25"/>
  <c r="FW28" i="25"/>
  <c r="GJ28" i="25"/>
  <c r="GI28" i="25"/>
  <c r="GA28" i="25"/>
  <c r="GD28" i="25"/>
  <c r="GB28" i="25"/>
  <c r="GC28" i="25"/>
  <c r="FV28" i="25"/>
  <c r="GH28" i="25"/>
  <c r="GF28" i="25"/>
  <c r="FZ28" i="25"/>
  <c r="GE28" i="25"/>
  <c r="GG28" i="25"/>
  <c r="FY28" i="25"/>
  <c r="GB86" i="25"/>
  <c r="FX86" i="25"/>
  <c r="GI86" i="25"/>
  <c r="GE86" i="25"/>
  <c r="GA86" i="25"/>
  <c r="FW86" i="25"/>
  <c r="GH86" i="25"/>
  <c r="GD86" i="25"/>
  <c r="FZ86" i="25"/>
  <c r="GC86" i="25"/>
  <c r="GG86" i="25"/>
  <c r="FV86" i="25"/>
  <c r="FY86" i="25"/>
  <c r="GJ86" i="25"/>
  <c r="GF86" i="25"/>
  <c r="GF61" i="25"/>
  <c r="GI61" i="25"/>
  <c r="FX61" i="25"/>
  <c r="GG61" i="25"/>
  <c r="GC61" i="25"/>
  <c r="GA61" i="25"/>
  <c r="FZ61" i="25"/>
  <c r="GJ61" i="25"/>
  <c r="FY61" i="25"/>
  <c r="GH61" i="25"/>
  <c r="GB61" i="25"/>
  <c r="FV61" i="25"/>
  <c r="GE61" i="25"/>
  <c r="GD61" i="25"/>
  <c r="FW61" i="25"/>
  <c r="GG84" i="25"/>
  <c r="FV84" i="25"/>
  <c r="FY84" i="25"/>
  <c r="GJ84" i="25"/>
  <c r="GF84" i="25"/>
  <c r="GB84" i="25"/>
  <c r="FX84" i="25"/>
  <c r="GI84" i="25"/>
  <c r="GE84" i="25"/>
  <c r="GA84" i="25"/>
  <c r="FW84" i="25"/>
  <c r="FZ84" i="25"/>
  <c r="GC84" i="25"/>
  <c r="GH84" i="25"/>
  <c r="GD84" i="25"/>
  <c r="GA88" i="25"/>
  <c r="FW88" i="25"/>
  <c r="GH88" i="25"/>
  <c r="GD88" i="25"/>
  <c r="FZ88" i="25"/>
  <c r="GC88" i="25"/>
  <c r="GG88" i="25"/>
  <c r="FV88" i="25"/>
  <c r="FY88" i="25"/>
  <c r="GB88" i="25"/>
  <c r="FX88" i="25"/>
  <c r="GJ88" i="25"/>
  <c r="GI88" i="25"/>
  <c r="GE88" i="25"/>
  <c r="GF88" i="25"/>
  <c r="GB27" i="25"/>
  <c r="GA27" i="25"/>
  <c r="FX27" i="25"/>
  <c r="FZ27" i="25"/>
  <c r="FY27" i="25"/>
  <c r="GJ27" i="25"/>
  <c r="GD27" i="25"/>
  <c r="GE27" i="25"/>
  <c r="FV27" i="25"/>
  <c r="GF27" i="25"/>
  <c r="GI27" i="25"/>
  <c r="FW27" i="25"/>
  <c r="GH27" i="25"/>
  <c r="GG27" i="25"/>
  <c r="GC27" i="25"/>
  <c r="GI75" i="25"/>
  <c r="GE75" i="25"/>
  <c r="GA75" i="25"/>
  <c r="GC75" i="25"/>
  <c r="GH75" i="25"/>
  <c r="GD75" i="25"/>
  <c r="FZ75" i="25"/>
  <c r="GG75" i="25"/>
  <c r="GJ75" i="25"/>
  <c r="GB75" i="25"/>
  <c r="FY75" i="25"/>
  <c r="GF75" i="25"/>
  <c r="FX75" i="25"/>
  <c r="FW75" i="25"/>
  <c r="FV75" i="25"/>
  <c r="GI80" i="25"/>
  <c r="GE80" i="25"/>
  <c r="GA80" i="25"/>
  <c r="FW80" i="25"/>
  <c r="GH80" i="25"/>
  <c r="GD80" i="25"/>
  <c r="FZ80" i="25"/>
  <c r="GC80" i="25"/>
  <c r="GG80" i="25"/>
  <c r="FV80" i="25"/>
  <c r="FY80" i="25"/>
  <c r="GJ80" i="25"/>
  <c r="GF80" i="25"/>
  <c r="GB80" i="25"/>
  <c r="FX80" i="25"/>
  <c r="GD44" i="25"/>
  <c r="GI44" i="25"/>
  <c r="GG44" i="25"/>
  <c r="GB44" i="25"/>
  <c r="FY44" i="25"/>
  <c r="FX44" i="25"/>
  <c r="GJ44" i="25"/>
  <c r="FV44" i="25"/>
  <c r="GH44" i="25"/>
  <c r="FZ44" i="25"/>
  <c r="GA44" i="25"/>
  <c r="GE44" i="25"/>
  <c r="FW44" i="25"/>
  <c r="GC44" i="25"/>
  <c r="GF44" i="25"/>
  <c r="GD71" i="25"/>
  <c r="GH71" i="25"/>
  <c r="FZ71" i="25"/>
  <c r="GG71" i="25"/>
  <c r="FY71" i="25"/>
  <c r="GJ71" i="25"/>
  <c r="GF71" i="25"/>
  <c r="FV71" i="25"/>
  <c r="GB71" i="25"/>
  <c r="FX71" i="25"/>
  <c r="GI71" i="25"/>
  <c r="GE71" i="25"/>
  <c r="FW71" i="25"/>
  <c r="GA71" i="25"/>
  <c r="GC71" i="25"/>
  <c r="GD45" i="25"/>
  <c r="GB45" i="25"/>
  <c r="GA45" i="25"/>
  <c r="FX45" i="25"/>
  <c r="GH45" i="25"/>
  <c r="FY45" i="25"/>
  <c r="GC45" i="25"/>
  <c r="GE45" i="25"/>
  <c r="FW45" i="25"/>
  <c r="GI45" i="25"/>
  <c r="GF45" i="25"/>
  <c r="FZ45" i="25"/>
  <c r="FV45" i="25"/>
  <c r="GJ45" i="25"/>
  <c r="GG45" i="25"/>
  <c r="GH41" i="25"/>
  <c r="GE41" i="25"/>
  <c r="FX41" i="25"/>
  <c r="FW41" i="25"/>
  <c r="GD41" i="25"/>
  <c r="FY41" i="25"/>
  <c r="GG41" i="25"/>
  <c r="GF41" i="25"/>
  <c r="GB41" i="25"/>
  <c r="FV41" i="25"/>
  <c r="GC41" i="25"/>
  <c r="GA41" i="25"/>
  <c r="GI41" i="25"/>
  <c r="FZ41" i="25"/>
  <c r="GJ41" i="25"/>
  <c r="GB56" i="25"/>
  <c r="FV56" i="25"/>
  <c r="GG56" i="25"/>
  <c r="GD56" i="25"/>
  <c r="FX56" i="25"/>
  <c r="GH56" i="25"/>
  <c r="GE56" i="25"/>
  <c r="GF56" i="25"/>
  <c r="GA56" i="25"/>
  <c r="FZ56" i="25"/>
  <c r="FY56" i="25"/>
  <c r="GJ56" i="25"/>
  <c r="GI56" i="25"/>
  <c r="FW56" i="25"/>
  <c r="GC56" i="25"/>
  <c r="FV5" i="25"/>
  <c r="GB5" i="25"/>
  <c r="FX5" i="25"/>
  <c r="GI5" i="25"/>
  <c r="GF5" i="25"/>
  <c r="GA5" i="25"/>
  <c r="GE5" i="25"/>
  <c r="FW5" i="25"/>
  <c r="GD5" i="25"/>
  <c r="GG5" i="25"/>
  <c r="GJ5" i="25"/>
  <c r="GH5" i="25"/>
  <c r="FZ5" i="25"/>
  <c r="GC5" i="25"/>
  <c r="FY5" i="25"/>
  <c r="GD66" i="25"/>
  <c r="FW66" i="25"/>
  <c r="FY66" i="25"/>
  <c r="GJ66" i="25"/>
  <c r="GF66" i="25"/>
  <c r="GB66" i="25"/>
  <c r="FX66" i="25"/>
  <c r="GI66" i="25"/>
  <c r="GE66" i="25"/>
  <c r="GA66" i="25"/>
  <c r="GC66" i="25"/>
  <c r="GH66" i="25"/>
  <c r="FV66" i="25"/>
  <c r="FZ66" i="25"/>
  <c r="GG66" i="25"/>
  <c r="GH96" i="25"/>
  <c r="GD96" i="25"/>
  <c r="FZ96" i="25"/>
  <c r="GC96" i="25"/>
  <c r="GG96" i="25"/>
  <c r="FV96" i="25"/>
  <c r="FY96" i="25"/>
  <c r="GJ96" i="25"/>
  <c r="GF96" i="25"/>
  <c r="GB96" i="25"/>
  <c r="FX96" i="25"/>
  <c r="GI96" i="25"/>
  <c r="GE96" i="25"/>
  <c r="FW96" i="25"/>
  <c r="GA96" i="25"/>
  <c r="GE7" i="25"/>
  <c r="FX7" i="25"/>
  <c r="GI7" i="25"/>
  <c r="GB7" i="25"/>
  <c r="GA7" i="25"/>
  <c r="GD7" i="25"/>
  <c r="GC7" i="25"/>
  <c r="FV7" i="25"/>
  <c r="FY7" i="25"/>
  <c r="GH7" i="25"/>
  <c r="GJ7" i="25"/>
  <c r="FZ7" i="25"/>
  <c r="GF7" i="25"/>
  <c r="GG7" i="25"/>
  <c r="FW7" i="25"/>
  <c r="GG31" i="25"/>
  <c r="FW31" i="25"/>
  <c r="GB31" i="25"/>
  <c r="GC31" i="25"/>
  <c r="GI31" i="25"/>
  <c r="GA31" i="25"/>
  <c r="GH31" i="25"/>
  <c r="FY31" i="25"/>
  <c r="GE31" i="25"/>
  <c r="GD31" i="25"/>
  <c r="FX31" i="25"/>
  <c r="GF31" i="25"/>
  <c r="FV31" i="25"/>
  <c r="GJ31" i="25"/>
  <c r="FZ31" i="25"/>
  <c r="GH77" i="25"/>
  <c r="FV77" i="25"/>
  <c r="FZ77" i="25"/>
  <c r="GG77" i="25"/>
  <c r="FY77" i="25"/>
  <c r="GJ77" i="25"/>
  <c r="GF77" i="25"/>
  <c r="GD77" i="25"/>
  <c r="GB77" i="25"/>
  <c r="FX77" i="25"/>
  <c r="GI77" i="25"/>
  <c r="GC77" i="25"/>
  <c r="GE77" i="25"/>
  <c r="GA77" i="25"/>
  <c r="FW77" i="25"/>
  <c r="GI100" i="25"/>
  <c r="GE100" i="25"/>
  <c r="GA100" i="25"/>
  <c r="FW100" i="25"/>
  <c r="GH100" i="25"/>
  <c r="GD100" i="25"/>
  <c r="FZ100" i="25"/>
  <c r="GC100" i="25"/>
  <c r="GG100" i="25"/>
  <c r="FV100" i="25"/>
  <c r="GF100" i="25"/>
  <c r="FX100" i="25"/>
  <c r="GJ100" i="25"/>
  <c r="GB100" i="25"/>
  <c r="FY100" i="25"/>
  <c r="GA102" i="25"/>
  <c r="FW102" i="25"/>
  <c r="GH102" i="25"/>
  <c r="GD102" i="25"/>
  <c r="FZ102" i="25"/>
  <c r="GC102" i="25"/>
  <c r="GG102" i="25"/>
  <c r="FV102" i="25"/>
  <c r="FY102" i="25"/>
  <c r="GJ102" i="25"/>
  <c r="GF102" i="25"/>
  <c r="GB102" i="25"/>
  <c r="FX102" i="25"/>
  <c r="GI102" i="25"/>
  <c r="GE102" i="25"/>
  <c r="FV89" i="25"/>
  <c r="FY89" i="25"/>
  <c r="GJ89" i="25"/>
  <c r="GF89" i="25"/>
  <c r="GB89" i="25"/>
  <c r="FX89" i="25"/>
  <c r="GI89" i="25"/>
  <c r="GE89" i="25"/>
  <c r="GA89" i="25"/>
  <c r="FW89" i="25"/>
  <c r="GH89" i="25"/>
  <c r="GD89" i="25"/>
  <c r="FZ89" i="25"/>
  <c r="GC89" i="25"/>
  <c r="GG89" i="25"/>
  <c r="GC9" i="25"/>
  <c r="GB9" i="25"/>
  <c r="GG9" i="25"/>
  <c r="GE9" i="25"/>
  <c r="FY9" i="25"/>
  <c r="FZ9" i="25"/>
  <c r="GA9" i="25"/>
  <c r="GI9" i="25"/>
  <c r="GF9" i="25"/>
  <c r="FW9" i="25"/>
  <c r="FX9" i="25"/>
  <c r="GJ9" i="25"/>
  <c r="GD9" i="25"/>
  <c r="GH9" i="25"/>
  <c r="FV9" i="25"/>
  <c r="FY16" i="25"/>
  <c r="GE16" i="25"/>
  <c r="GD16" i="25"/>
  <c r="FV16" i="25"/>
  <c r="GC16" i="25"/>
  <c r="GG16" i="25"/>
  <c r="GH16" i="25"/>
  <c r="GA16" i="25"/>
  <c r="FZ16" i="25"/>
  <c r="GI16" i="25"/>
  <c r="GJ16" i="25"/>
  <c r="FW16" i="25"/>
  <c r="FX16" i="25"/>
  <c r="GF16" i="25"/>
  <c r="GB16" i="25"/>
  <c r="GG10" i="25"/>
  <c r="GC10" i="25"/>
  <c r="GB10" i="25"/>
  <c r="FY10" i="25"/>
  <c r="GD10" i="25"/>
  <c r="FV10" i="25"/>
  <c r="FW10" i="25"/>
  <c r="GE10" i="25"/>
  <c r="GH10" i="25"/>
  <c r="GJ10" i="25"/>
  <c r="FZ10" i="25"/>
  <c r="GI10" i="25"/>
  <c r="GA10" i="25"/>
  <c r="GF10" i="25"/>
  <c r="FX10" i="25"/>
  <c r="GF52" i="25"/>
  <c r="FW52" i="25"/>
  <c r="GH52" i="25"/>
  <c r="GC52" i="25"/>
  <c r="FX52" i="25"/>
  <c r="GB52" i="25"/>
  <c r="GG52" i="25"/>
  <c r="GA52" i="25"/>
  <c r="FV52" i="25"/>
  <c r="GJ52" i="25"/>
  <c r="GD52" i="25"/>
  <c r="GE52" i="25"/>
  <c r="FZ52" i="25"/>
  <c r="GI52" i="25"/>
  <c r="FY52" i="25"/>
  <c r="A150" i="23"/>
  <c r="C149" i="23"/>
  <c r="A160" i="23"/>
  <c r="C159" i="23"/>
  <c r="A140" i="23"/>
  <c r="C139" i="23"/>
  <c r="A170" i="23"/>
  <c r="C169" i="23"/>
  <c r="A145" i="23"/>
  <c r="C144" i="23"/>
  <c r="A185" i="23"/>
  <c r="C184" i="23"/>
  <c r="A166" i="23"/>
  <c r="C166" i="23" s="1"/>
  <c r="C165" i="23"/>
  <c r="A180" i="23"/>
  <c r="C179" i="23"/>
  <c r="A155" i="23"/>
  <c r="C154" i="23"/>
  <c r="A130" i="23"/>
  <c r="C129" i="23"/>
  <c r="A175" i="23"/>
  <c r="C174" i="23"/>
  <c r="A195" i="23"/>
  <c r="C194" i="23"/>
  <c r="A125" i="23"/>
  <c r="C124" i="23"/>
  <c r="A135" i="23"/>
  <c r="C134" i="23"/>
  <c r="A190" i="23"/>
  <c r="C189" i="23"/>
  <c r="Y5" i="5" a="1"/>
  <c r="Y5" i="5" s="1"/>
  <c r="V14" i="14"/>
  <c r="K79" i="8" s="1"/>
  <c r="UL79" i="23"/>
  <c r="UL89" i="23"/>
  <c r="B223" i="21"/>
  <c r="B259" i="21" s="1"/>
  <c r="B220" i="21"/>
  <c r="B256" i="21" s="1"/>
  <c r="C221" i="21"/>
  <c r="C235" i="21" s="1"/>
  <c r="UM56" i="23"/>
  <c r="UM81" i="23"/>
  <c r="UL16" i="23"/>
  <c r="UL94" i="23"/>
  <c r="UL84" i="23"/>
  <c r="UL52" i="23"/>
  <c r="UL97" i="23"/>
  <c r="UL58" i="23"/>
  <c r="UL92" i="23"/>
  <c r="UL83" i="23"/>
  <c r="UL77" i="23"/>
  <c r="UL37" i="23"/>
  <c r="UL103" i="23"/>
  <c r="UL80" i="23"/>
  <c r="UM88" i="23"/>
  <c r="UM42" i="23"/>
  <c r="UM53" i="23"/>
  <c r="UM72" i="23"/>
  <c r="UM26" i="23"/>
  <c r="UM84" i="23"/>
  <c r="UM6" i="23"/>
  <c r="UM4" i="23"/>
  <c r="UM98" i="23"/>
  <c r="UM86" i="23"/>
  <c r="UM51" i="23"/>
  <c r="UM59" i="23"/>
  <c r="UM35" i="23"/>
  <c r="UM82" i="23"/>
  <c r="UM87" i="23"/>
  <c r="UM61" i="23"/>
  <c r="UM34" i="23"/>
  <c r="UM14" i="23"/>
  <c r="UL32" i="23"/>
  <c r="UL54" i="23"/>
  <c r="UL93" i="23"/>
  <c r="UL14" i="23"/>
  <c r="UL19" i="23"/>
  <c r="UL85" i="23"/>
  <c r="UL27" i="23"/>
  <c r="UM47" i="23"/>
  <c r="UM46" i="23"/>
  <c r="UM12" i="23"/>
  <c r="UM18" i="23"/>
  <c r="UM10" i="23"/>
  <c r="UM93" i="23"/>
  <c r="UM36" i="23"/>
  <c r="UM76" i="23"/>
  <c r="UM60" i="23"/>
  <c r="UM70" i="23"/>
  <c r="UM31" i="23"/>
  <c r="UL43" i="23"/>
  <c r="UL22" i="23"/>
  <c r="UL17" i="23"/>
  <c r="UL45" i="23"/>
  <c r="UL6" i="23"/>
  <c r="UL10" i="23"/>
  <c r="UL73" i="23"/>
  <c r="UL51" i="23"/>
  <c r="UL9" i="23"/>
  <c r="UL102" i="23"/>
  <c r="UL99" i="23"/>
  <c r="UL61" i="23"/>
  <c r="UL29" i="23"/>
  <c r="UM55" i="23"/>
  <c r="UM48" i="23"/>
  <c r="UM91" i="23"/>
  <c r="UM80" i="23"/>
  <c r="UM11" i="23"/>
  <c r="UM21" i="23"/>
  <c r="UM17" i="23"/>
  <c r="UM15" i="23"/>
  <c r="UM89" i="23"/>
  <c r="UM58" i="23"/>
  <c r="UM24" i="23"/>
  <c r="UL98" i="23"/>
  <c r="UL69" i="23"/>
  <c r="UL35" i="23"/>
  <c r="UL23" i="23"/>
  <c r="UL78" i="23"/>
  <c r="UL67" i="23"/>
  <c r="UL20" i="23"/>
  <c r="UL88" i="23"/>
  <c r="UL11" i="23"/>
  <c r="UM20" i="23"/>
  <c r="UM85" i="23"/>
  <c r="UM8" i="23"/>
  <c r="UM41" i="23"/>
  <c r="UM13" i="23"/>
  <c r="UM94" i="23"/>
  <c r="UM28" i="23"/>
  <c r="UM79" i="23"/>
  <c r="UM63" i="23"/>
  <c r="UM101" i="23"/>
  <c r="UM77" i="23"/>
  <c r="UM74" i="23"/>
  <c r="UM44" i="23"/>
  <c r="UM95" i="23"/>
  <c r="UM38" i="23"/>
  <c r="UL65" i="23"/>
  <c r="UL39" i="23"/>
  <c r="UL63" i="23"/>
  <c r="UL75" i="23"/>
  <c r="UL40" i="23"/>
  <c r="UL87" i="23"/>
  <c r="UL76" i="23"/>
  <c r="UL24" i="23"/>
  <c r="UL44" i="23"/>
  <c r="UL49" i="23"/>
  <c r="UL38" i="23"/>
  <c r="UL31" i="23"/>
  <c r="UL71" i="23"/>
  <c r="UL55" i="23"/>
  <c r="UL47" i="23"/>
  <c r="UL33" i="23"/>
  <c r="UL12" i="23"/>
  <c r="UM64" i="23"/>
  <c r="UM33" i="23"/>
  <c r="UM25" i="23"/>
  <c r="UM43" i="23"/>
  <c r="UM100" i="23"/>
  <c r="UM7" i="23"/>
  <c r="UM50" i="23"/>
  <c r="UM5" i="23"/>
  <c r="UM69" i="23"/>
  <c r="UM52" i="23"/>
  <c r="UM97" i="23"/>
  <c r="UM75" i="23"/>
  <c r="UM9" i="23"/>
  <c r="UM99" i="23"/>
  <c r="UM78" i="23"/>
  <c r="UM92" i="23"/>
  <c r="UM37" i="23"/>
  <c r="UM49" i="23"/>
  <c r="UL50" i="23"/>
  <c r="UL15" i="23"/>
  <c r="UL5" i="23"/>
  <c r="UL86" i="23"/>
  <c r="UL101" i="23"/>
  <c r="UL60" i="23"/>
  <c r="UL96" i="23"/>
  <c r="UL70" i="23"/>
  <c r="UL62" i="23"/>
  <c r="UL21" i="23"/>
  <c r="UM16" i="23"/>
  <c r="UM65" i="23"/>
  <c r="UM73" i="23"/>
  <c r="UM40" i="23"/>
  <c r="UM68" i="23"/>
  <c r="UM30" i="23"/>
  <c r="UL25" i="23"/>
  <c r="UL13" i="23"/>
  <c r="UL18" i="23"/>
  <c r="UL100" i="23"/>
  <c r="UL72" i="23"/>
  <c r="UL7" i="23"/>
  <c r="UL26" i="23"/>
  <c r="UL28" i="23"/>
  <c r="UL82" i="23"/>
  <c r="UL90" i="23"/>
  <c r="UL74" i="23"/>
  <c r="UL34" i="23"/>
  <c r="UL81" i="23"/>
  <c r="UL57" i="23"/>
  <c r="UL8" i="23"/>
  <c r="UL42" i="23"/>
  <c r="UL91" i="23"/>
  <c r="UL41" i="23"/>
  <c r="UL4" i="23"/>
  <c r="UM103" i="23"/>
  <c r="UM71" i="23"/>
  <c r="UM29" i="23"/>
  <c r="UM27" i="23"/>
  <c r="UM32" i="23"/>
  <c r="UM45" i="23"/>
  <c r="UM54" i="23"/>
  <c r="UM102" i="23"/>
  <c r="UM90" i="23"/>
  <c r="UM62" i="23"/>
  <c r="UL53" i="23"/>
  <c r="UL36" i="23"/>
  <c r="UL59" i="23"/>
  <c r="UL68" i="23"/>
  <c r="UL30" i="23"/>
  <c r="UL95" i="23"/>
  <c r="UL56" i="23"/>
  <c r="UL66" i="23"/>
  <c r="UL48" i="23"/>
  <c r="UL46" i="23"/>
  <c r="UL64" i="23"/>
  <c r="UM57" i="23"/>
  <c r="UM66" i="23"/>
  <c r="UM22" i="23"/>
  <c r="UM39" i="23"/>
  <c r="UM23" i="23"/>
  <c r="UM96" i="23"/>
  <c r="UM83" i="23"/>
  <c r="UM67" i="23"/>
  <c r="UM19" i="23"/>
  <c r="X14" i="14"/>
  <c r="K75" i="8" s="1"/>
  <c r="T14" i="14"/>
  <c r="K73" i="8" s="1"/>
  <c r="P79" i="8"/>
  <c r="DR2" i="25"/>
  <c r="DP2" i="25"/>
  <c r="DQ2" i="25"/>
  <c r="DO2" i="25"/>
  <c r="DX2" i="25"/>
  <c r="W5" i="14"/>
  <c r="N79" i="8"/>
  <c r="H101" i="13"/>
  <c r="V18" i="14"/>
  <c r="O79" i="8" s="1"/>
  <c r="X18" i="14"/>
  <c r="O75" i="8" s="1"/>
  <c r="V5" i="14"/>
  <c r="T5" i="14"/>
  <c r="B73" i="8" s="1"/>
  <c r="X5" i="14"/>
  <c r="B75" i="8" s="1"/>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C262" i="21"/>
  <c r="C264" i="21"/>
  <c r="C265" i="21"/>
  <c r="C267" i="21"/>
  <c r="C268" i="21"/>
  <c r="C266" i="21"/>
  <c r="E28" i="13"/>
  <c r="C32" i="12"/>
  <c r="E27" i="13"/>
  <c r="C31" i="12"/>
  <c r="D23" i="13"/>
  <c r="B27" i="12"/>
  <c r="E23" i="13"/>
  <c r="C27" i="12"/>
  <c r="D32" i="13"/>
  <c r="B36" i="12"/>
  <c r="E30" i="13"/>
  <c r="C34" i="12"/>
  <c r="E32" i="13"/>
  <c r="C36" i="12"/>
  <c r="B32" i="12"/>
  <c r="D28" i="13"/>
  <c r="E26" i="13"/>
  <c r="C30" i="12"/>
  <c r="D22" i="13"/>
  <c r="B26" i="12"/>
  <c r="B29" i="12"/>
  <c r="E25" i="13"/>
  <c r="D29" i="13"/>
  <c r="B33" i="12"/>
  <c r="E22" i="13"/>
  <c r="C26" i="12"/>
  <c r="I100" i="13"/>
  <c r="C21" i="13" s="1"/>
  <c r="G100" i="13"/>
  <c r="H100" i="13" s="1"/>
  <c r="B21" i="13" s="1"/>
  <c r="C263" i="21"/>
  <c r="C270" i="21"/>
  <c r="C258" i="21"/>
  <c r="C269" i="21"/>
  <c r="C260" i="21"/>
  <c r="B257" i="21"/>
  <c r="B261" i="21"/>
  <c r="C259" i="21"/>
  <c r="C134" i="21"/>
  <c r="B131" i="21"/>
  <c r="D110" i="21"/>
  <c r="D102" i="21"/>
  <c r="D113" i="21"/>
  <c r="D105" i="21"/>
  <c r="D116" i="21"/>
  <c r="D108" i="21"/>
  <c r="D115" i="21"/>
  <c r="D109" i="21"/>
  <c r="D104" i="21"/>
  <c r="D111" i="21"/>
  <c r="D103" i="21"/>
  <c r="D106" i="21"/>
  <c r="D114" i="21"/>
  <c r="D112" i="21"/>
  <c r="D107" i="21"/>
  <c r="B117" i="21"/>
  <c r="B260" i="21"/>
  <c r="B267" i="21"/>
  <c r="C117" i="21"/>
  <c r="C253" i="21"/>
  <c r="B266" i="21"/>
  <c r="C131" i="21"/>
  <c r="B133" i="21"/>
  <c r="B268" i="21"/>
  <c r="D252" i="21"/>
  <c r="D247" i="21"/>
  <c r="D250" i="21"/>
  <c r="D249" i="21"/>
  <c r="D248" i="21"/>
  <c r="D239" i="21"/>
  <c r="D242" i="21"/>
  <c r="D251" i="21"/>
  <c r="D245" i="21"/>
  <c r="D240" i="21"/>
  <c r="D243" i="21"/>
  <c r="D246" i="21"/>
  <c r="D238" i="21"/>
  <c r="D244" i="21"/>
  <c r="D241" i="21"/>
  <c r="B264" i="21"/>
  <c r="B265" i="21"/>
  <c r="C132" i="21"/>
  <c r="C133" i="21"/>
  <c r="B134" i="21"/>
  <c r="D232" i="21"/>
  <c r="D227" i="21"/>
  <c r="D230" i="21"/>
  <c r="D233" i="21"/>
  <c r="D228" i="21"/>
  <c r="D226" i="21"/>
  <c r="D220" i="21"/>
  <c r="D229" i="21"/>
  <c r="D223" i="21"/>
  <c r="D221" i="21"/>
  <c r="D225" i="21"/>
  <c r="D222" i="21"/>
  <c r="D231" i="21"/>
  <c r="D224" i="21"/>
  <c r="D234" i="21"/>
  <c r="C261" i="21"/>
  <c r="B263" i="21"/>
  <c r="B262" i="21"/>
  <c r="I9" i="13"/>
  <c r="A153" i="21"/>
  <c r="A17" i="21"/>
  <c r="E10" i="7"/>
  <c r="B253" i="21"/>
  <c r="B269" i="21"/>
  <c r="B270"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T6" i="22" s="1"/>
  <c r="QM3" i="23" s="1"/>
  <c r="SN3" i="23" s="1"/>
  <c r="C256" i="21"/>
  <c r="B258" i="21"/>
  <c r="B132" i="21"/>
  <c r="D98" i="21"/>
  <c r="D93" i="21"/>
  <c r="D94" i="21"/>
  <c r="D86" i="21"/>
  <c r="D95" i="21"/>
  <c r="D90" i="21"/>
  <c r="D85" i="21"/>
  <c r="D97" i="21"/>
  <c r="D96" i="21"/>
  <c r="D87" i="21"/>
  <c r="D92" i="21"/>
  <c r="D91" i="21"/>
  <c r="D88" i="21"/>
  <c r="D84" i="21"/>
  <c r="D89" i="21"/>
  <c r="C38" i="12" l="1"/>
  <c r="C37" i="12"/>
  <c r="B157" i="25" a="1"/>
  <c r="B157" i="25" s="1"/>
  <c r="B140" i="25" a="1"/>
  <c r="B140" i="25" s="1"/>
  <c r="B156" i="25" a="1"/>
  <c r="B156" i="25" s="1"/>
  <c r="B169" i="25" a="1"/>
  <c r="B169" i="25" s="1"/>
  <c r="B171" i="25" a="1"/>
  <c r="B171" i="25" s="1"/>
  <c r="B160" i="25" a="1"/>
  <c r="B160" i="25" s="1"/>
  <c r="B147" i="25" a="1"/>
  <c r="B147" i="25" s="1"/>
  <c r="B137" i="25" a="1"/>
  <c r="B137" i="25" s="1"/>
  <c r="B180" i="25" a="1"/>
  <c r="B180" i="25" s="1"/>
  <c r="B158" i="25" a="1"/>
  <c r="B158" i="25" s="1"/>
  <c r="B131" i="25" a="1"/>
  <c r="B131" i="25" s="1"/>
  <c r="B196" i="25" a="1"/>
  <c r="B196" i="25" s="1"/>
  <c r="B189" i="25" a="1"/>
  <c r="B189" i="25" s="1"/>
  <c r="B151" i="25" a="1"/>
  <c r="B151" i="25" s="1"/>
  <c r="B155" i="25" a="1"/>
  <c r="B155" i="25" s="1"/>
  <c r="B166" i="25" a="1"/>
  <c r="B166" i="25" s="1"/>
  <c r="B143" i="25" a="1"/>
  <c r="B143" i="25" s="1"/>
  <c r="B150" i="25" a="1"/>
  <c r="B150" i="25" s="1"/>
  <c r="B128" i="25" a="1"/>
  <c r="B128" i="25" s="1"/>
  <c r="B163" i="25" a="1"/>
  <c r="B163" i="25" s="1"/>
  <c r="B176" i="25" a="1"/>
  <c r="B176" i="25" s="1"/>
  <c r="B132" i="25" a="1"/>
  <c r="B132" i="25" s="1"/>
  <c r="B159" i="25" a="1"/>
  <c r="B159" i="25" s="1"/>
  <c r="B165" i="25" a="1"/>
  <c r="B165" i="25" s="1"/>
  <c r="B191" i="25" a="1"/>
  <c r="B191" i="25" s="1"/>
  <c r="B194" i="25" a="1"/>
  <c r="B194" i="25" s="1"/>
  <c r="B193" i="25" a="1"/>
  <c r="B193" i="25" s="1"/>
  <c r="B184" i="25" a="1"/>
  <c r="B184" i="25" s="1"/>
  <c r="B130" i="25" a="1"/>
  <c r="B130" i="25" s="1"/>
  <c r="B168" i="25" a="1"/>
  <c r="B168" i="25" s="1"/>
  <c r="B175" i="25" a="1"/>
  <c r="B175" i="25" s="1"/>
  <c r="B129" i="25" a="1"/>
  <c r="B129" i="25" s="1"/>
  <c r="B139" i="25" a="1"/>
  <c r="B139" i="25" s="1"/>
  <c r="B192" i="25" a="1"/>
  <c r="B192" i="25" s="1"/>
  <c r="B134" i="25" a="1"/>
  <c r="B134" i="25" s="1"/>
  <c r="B133" i="25" a="1"/>
  <c r="B133" i="25" s="1"/>
  <c r="B135" i="25" a="1"/>
  <c r="B135" i="25" s="1"/>
  <c r="B185" i="25" a="1"/>
  <c r="B185" i="25" s="1"/>
  <c r="B161" i="25" a="1"/>
  <c r="B161" i="25" s="1"/>
  <c r="B136" i="25" a="1"/>
  <c r="B136" i="25" s="1"/>
  <c r="B170" i="25" a="1"/>
  <c r="B170" i="25" s="1"/>
  <c r="B188" i="25" a="1"/>
  <c r="B188" i="25" s="1"/>
  <c r="B187" i="25" a="1"/>
  <c r="B187" i="25" s="1"/>
  <c r="B167" i="25" a="1"/>
  <c r="B167" i="25" s="1"/>
  <c r="B182" i="25" a="1"/>
  <c r="B182" i="25" s="1"/>
  <c r="B173" i="25" a="1"/>
  <c r="B173" i="25" s="1"/>
  <c r="B154" i="25" a="1"/>
  <c r="B154" i="25" s="1"/>
  <c r="B201" i="25" a="1"/>
  <c r="B201" i="25" s="1"/>
  <c r="B152" i="25" a="1"/>
  <c r="B152" i="25" s="1"/>
  <c r="B181" i="25" a="1"/>
  <c r="B181" i="25" s="1"/>
  <c r="B153" i="25" a="1"/>
  <c r="B153" i="25" s="1"/>
  <c r="B179" i="25" a="1"/>
  <c r="B179" i="25" s="1"/>
  <c r="B146" i="25" a="1"/>
  <c r="B146" i="25" s="1"/>
  <c r="B145" i="25" a="1"/>
  <c r="B145" i="25" s="1"/>
  <c r="B202" i="25" a="1"/>
  <c r="B202" i="25" s="1"/>
  <c r="B142" i="25" a="1"/>
  <c r="B142" i="25" s="1"/>
  <c r="B141" i="25" a="1"/>
  <c r="B141" i="25" s="1"/>
  <c r="B138" i="25" a="1"/>
  <c r="B138" i="25" s="1"/>
  <c r="B174" i="25" a="1"/>
  <c r="B174" i="25" s="1"/>
  <c r="B162" i="25" a="1"/>
  <c r="B162" i="25" s="1"/>
  <c r="B190" i="25" a="1"/>
  <c r="B190" i="25" s="1"/>
  <c r="B200" i="25" a="1"/>
  <c r="B200" i="25" s="1"/>
  <c r="B197" i="25" a="1"/>
  <c r="B197" i="25" s="1"/>
  <c r="B172" i="25" a="1"/>
  <c r="B172" i="25" s="1"/>
  <c r="B164" i="25" a="1"/>
  <c r="B164" i="25" s="1"/>
  <c r="B144" i="25" a="1"/>
  <c r="B144" i="25" s="1"/>
  <c r="B186" i="25" a="1"/>
  <c r="B186" i="25" s="1"/>
  <c r="B178" i="25" a="1"/>
  <c r="B178" i="25" s="1"/>
  <c r="B149" i="25" a="1"/>
  <c r="B149" i="25" s="1"/>
  <c r="B195" i="25" a="1"/>
  <c r="B195" i="25" s="1"/>
  <c r="B177" i="25" a="1"/>
  <c r="B177" i="25" s="1"/>
  <c r="B198" i="25" a="1"/>
  <c r="B198" i="25" s="1"/>
  <c r="B199" i="25" a="1"/>
  <c r="B199" i="25" s="1"/>
  <c r="B148" i="25" a="1"/>
  <c r="B148" i="25" s="1"/>
  <c r="B183" i="25" a="1"/>
  <c r="B183" i="25" s="1"/>
  <c r="FD5" i="25"/>
  <c r="FF5" i="25"/>
  <c r="FQ5" i="25"/>
  <c r="FP5" i="25"/>
  <c r="FM5" i="25"/>
  <c r="FO5" i="25"/>
  <c r="FI5" i="25"/>
  <c r="FR5" i="25"/>
  <c r="FE5" i="25"/>
  <c r="FJ5" i="25"/>
  <c r="FH5" i="25"/>
  <c r="FK5" i="25"/>
  <c r="FL5" i="25"/>
  <c r="FG5" i="25"/>
  <c r="FN5" i="25"/>
  <c r="C28" i="12"/>
  <c r="C33" i="12"/>
  <c r="B38" i="12"/>
  <c r="B31" i="12"/>
  <c r="B37" i="12"/>
  <c r="B39" i="12"/>
  <c r="C39" i="12"/>
  <c r="UR79" i="23"/>
  <c r="C35" i="12"/>
  <c r="B34" i="12"/>
  <c r="B35" i="12"/>
  <c r="D24" i="13"/>
  <c r="AB3" i="13" s="1"/>
  <c r="B30" i="12"/>
  <c r="B99" i="21"/>
  <c r="B279" i="21" s="1"/>
  <c r="B123" i="21"/>
  <c r="B135" i="21" s="1"/>
  <c r="UR75" i="23"/>
  <c r="B79" i="8"/>
  <c r="UR97" i="23"/>
  <c r="UR95" i="23"/>
  <c r="UR27" i="23"/>
  <c r="CZ42" i="24"/>
  <c r="CZ58" i="24"/>
  <c r="CZ43" i="24"/>
  <c r="CZ70" i="24"/>
  <c r="CZ15" i="24"/>
  <c r="CZ34" i="24"/>
  <c r="CZ59" i="24"/>
  <c r="CZ14" i="24"/>
  <c r="CZ84" i="24"/>
  <c r="CZ75" i="24"/>
  <c r="UR80" i="23"/>
  <c r="CZ81" i="24"/>
  <c r="CZ61" i="24"/>
  <c r="CZ31" i="24"/>
  <c r="CZ48" i="24"/>
  <c r="CZ24" i="24"/>
  <c r="CZ83" i="24"/>
  <c r="CZ39" i="24"/>
  <c r="CZ40" i="24"/>
  <c r="CZ23" i="24"/>
  <c r="CZ51" i="24"/>
  <c r="CZ88" i="24"/>
  <c r="CZ55" i="24"/>
  <c r="CZ72" i="24"/>
  <c r="CZ28" i="24"/>
  <c r="CZ33" i="24"/>
  <c r="CZ79" i="24"/>
  <c r="CZ46" i="24"/>
  <c r="CZ35" i="24"/>
  <c r="UR30" i="23"/>
  <c r="CZ57" i="24"/>
  <c r="CZ69" i="24"/>
  <c r="CZ73" i="24"/>
  <c r="CZ32" i="24"/>
  <c r="CZ78" i="24"/>
  <c r="CZ21" i="24"/>
  <c r="CZ26" i="24"/>
  <c r="CZ56" i="24"/>
  <c r="CZ50" i="24"/>
  <c r="CZ37" i="24"/>
  <c r="UR10" i="23"/>
  <c r="CZ54" i="24"/>
  <c r="CZ68" i="24"/>
  <c r="CZ66" i="24"/>
  <c r="CZ17" i="24"/>
  <c r="CZ63" i="24"/>
  <c r="CZ77" i="24"/>
  <c r="CZ19" i="24"/>
  <c r="CZ41" i="24"/>
  <c r="CZ38" i="24"/>
  <c r="CZ52" i="24"/>
  <c r="UR26" i="23"/>
  <c r="CZ16" i="24"/>
  <c r="CZ53" i="24"/>
  <c r="CZ85" i="24"/>
  <c r="CZ74" i="24"/>
  <c r="CZ25" i="24"/>
  <c r="CZ22" i="24"/>
  <c r="CZ36" i="24"/>
  <c r="CZ27" i="24"/>
  <c r="CZ87" i="24"/>
  <c r="CZ80" i="24"/>
  <c r="CZ62" i="24"/>
  <c r="CZ76" i="24"/>
  <c r="CZ67" i="24"/>
  <c r="CZ18" i="24"/>
  <c r="CZ86" i="24"/>
  <c r="CZ45" i="24"/>
  <c r="CZ29" i="24"/>
  <c r="CZ64" i="24"/>
  <c r="CZ65" i="24"/>
  <c r="CZ47" i="24"/>
  <c r="CZ60" i="24"/>
  <c r="CZ20" i="24"/>
  <c r="CZ82" i="24"/>
  <c r="CZ71" i="24"/>
  <c r="CZ30" i="24"/>
  <c r="CZ44" i="24"/>
  <c r="UR52" i="23"/>
  <c r="UR41" i="23"/>
  <c r="UR99" i="23"/>
  <c r="UR69" i="23"/>
  <c r="UR23" i="23"/>
  <c r="B7" i="5"/>
  <c r="V7" i="5" s="1"/>
  <c r="D7" i="5"/>
  <c r="E7" i="5" s="1"/>
  <c r="D12" i="2"/>
  <c r="C7" i="5" s="1"/>
  <c r="C13" i="2"/>
  <c r="A14" i="2"/>
  <c r="E13" i="2"/>
  <c r="S6" i="5"/>
  <c r="G6" i="5"/>
  <c r="O6" i="5"/>
  <c r="K6" i="5"/>
  <c r="M6" i="5"/>
  <c r="Q6" i="5"/>
  <c r="N6" i="5"/>
  <c r="J6" i="5"/>
  <c r="I6" i="5"/>
  <c r="F6" i="5"/>
  <c r="H6" i="5"/>
  <c r="L6" i="5"/>
  <c r="P6" i="5"/>
  <c r="R6" i="5"/>
  <c r="T6" i="5"/>
  <c r="UR76" i="23"/>
  <c r="UR67" i="23"/>
  <c r="UR18" i="23"/>
  <c r="UR21" i="23"/>
  <c r="UR16" i="23"/>
  <c r="UR92" i="23"/>
  <c r="UR64" i="23"/>
  <c r="UR94" i="23"/>
  <c r="UR102" i="23"/>
  <c r="UR71" i="23"/>
  <c r="UR19" i="23"/>
  <c r="UR86" i="23"/>
  <c r="UR61" i="23"/>
  <c r="UR34" i="23"/>
  <c r="UR28" i="23"/>
  <c r="UR78" i="23"/>
  <c r="UR77" i="23"/>
  <c r="UR74" i="23"/>
  <c r="UR7" i="23"/>
  <c r="UR87" i="23"/>
  <c r="UR45" i="23"/>
  <c r="UR81" i="23"/>
  <c r="UR44" i="23"/>
  <c r="UR62" i="23"/>
  <c r="UR29" i="23"/>
  <c r="UR42" i="23"/>
  <c r="UR70" i="23"/>
  <c r="UR48" i="23"/>
  <c r="UR24" i="23"/>
  <c r="UR15" i="23"/>
  <c r="UR37" i="23"/>
  <c r="UR60" i="23"/>
  <c r="UR40" i="23"/>
  <c r="UR85" i="23"/>
  <c r="UR82" i="23"/>
  <c r="UR103" i="23"/>
  <c r="UR25" i="23"/>
  <c r="UR84" i="23"/>
  <c r="UR55" i="23"/>
  <c r="UR83" i="23"/>
  <c r="UR58" i="23"/>
  <c r="UR51" i="23"/>
  <c r="UR53" i="23"/>
  <c r="UR33" i="23"/>
  <c r="UR22" i="23"/>
  <c r="UR54" i="23"/>
  <c r="UR47" i="23"/>
  <c r="UR73" i="23"/>
  <c r="UR43" i="23"/>
  <c r="UR57" i="23"/>
  <c r="UR13" i="23"/>
  <c r="UR50" i="23"/>
  <c r="UR59" i="23"/>
  <c r="UR35" i="23"/>
  <c r="UR96" i="23"/>
  <c r="UR9" i="23"/>
  <c r="UR68" i="23"/>
  <c r="UR101" i="23"/>
  <c r="UR63" i="23"/>
  <c r="UR91" i="23"/>
  <c r="UR56" i="23"/>
  <c r="UR100" i="23"/>
  <c r="UR20" i="23"/>
  <c r="UR38" i="23"/>
  <c r="UR39" i="23"/>
  <c r="UR12" i="23"/>
  <c r="UR90" i="23"/>
  <c r="UR32" i="23"/>
  <c r="UR65" i="23"/>
  <c r="UR46" i="23"/>
  <c r="UR66" i="23"/>
  <c r="UR88" i="23"/>
  <c r="UR8" i="23"/>
  <c r="UR36" i="23"/>
  <c r="UR11" i="23"/>
  <c r="UR98" i="23"/>
  <c r="UR17" i="23"/>
  <c r="UR4" i="23"/>
  <c r="UR5" i="23"/>
  <c r="C99" i="21"/>
  <c r="B280" i="21" s="1"/>
  <c r="A171" i="23"/>
  <c r="C171" i="23" s="1"/>
  <c r="C170" i="23"/>
  <c r="A191" i="23"/>
  <c r="C191" i="23" s="1"/>
  <c r="C190" i="23"/>
  <c r="A176" i="23"/>
  <c r="C176" i="23" s="1"/>
  <c r="C175" i="23"/>
  <c r="A141" i="23"/>
  <c r="C141" i="23" s="1"/>
  <c r="C140" i="23"/>
  <c r="A196" i="23"/>
  <c r="C196" i="23" s="1"/>
  <c r="C195" i="23"/>
  <c r="A136" i="23"/>
  <c r="C136" i="23" s="1"/>
  <c r="C135" i="23"/>
  <c r="A131" i="23"/>
  <c r="C131" i="23" s="1"/>
  <c r="C130" i="23"/>
  <c r="A186" i="23"/>
  <c r="C186" i="23" s="1"/>
  <c r="C185" i="23"/>
  <c r="A161" i="23"/>
  <c r="C161" i="23" s="1"/>
  <c r="C160" i="23"/>
  <c r="A181" i="23"/>
  <c r="C181" i="23" s="1"/>
  <c r="C180" i="23"/>
  <c r="A126" i="23"/>
  <c r="C126" i="23" s="1"/>
  <c r="C125" i="23"/>
  <c r="A156" i="23"/>
  <c r="C156" i="23" s="1"/>
  <c r="C155" i="23"/>
  <c r="A146" i="23"/>
  <c r="C146" i="23" s="1"/>
  <c r="C145" i="23"/>
  <c r="A151" i="23"/>
  <c r="C151" i="23" s="1"/>
  <c r="C150" i="23"/>
  <c r="E88" i="24"/>
  <c r="E22" i="24"/>
  <c r="E64" i="24"/>
  <c r="E100" i="24"/>
  <c r="E91" i="24"/>
  <c r="E24" i="24"/>
  <c r="E37" i="24"/>
  <c r="E59" i="24"/>
  <c r="E40" i="24"/>
  <c r="E35" i="24"/>
  <c r="E44" i="24"/>
  <c r="E21" i="24"/>
  <c r="E33" i="24"/>
  <c r="E27" i="24"/>
  <c r="E14" i="24"/>
  <c r="E56" i="24"/>
  <c r="E62" i="24"/>
  <c r="E69" i="24"/>
  <c r="E90" i="24"/>
  <c r="E81" i="24"/>
  <c r="E65" i="24"/>
  <c r="E109" i="24"/>
  <c r="E60" i="24"/>
  <c r="E51" i="24"/>
  <c r="E45" i="24"/>
  <c r="E17" i="24"/>
  <c r="E98" i="24"/>
  <c r="C257" i="21"/>
  <c r="C271" i="21" s="1"/>
  <c r="C280" i="21" s="1"/>
  <c r="E13" i="24"/>
  <c r="B235" i="21"/>
  <c r="E104" i="24"/>
  <c r="E68" i="24"/>
  <c r="E79" i="24"/>
  <c r="E55" i="24"/>
  <c r="E57" i="24"/>
  <c r="E16" i="24"/>
  <c r="E20" i="24"/>
  <c r="E96" i="24"/>
  <c r="E73" i="24"/>
  <c r="E15" i="24"/>
  <c r="E43" i="24"/>
  <c r="E97" i="24"/>
  <c r="E30" i="24"/>
  <c r="E110" i="24"/>
  <c r="E70" i="24"/>
  <c r="E72" i="24"/>
  <c r="E107" i="24"/>
  <c r="E29" i="24"/>
  <c r="E83" i="24"/>
  <c r="E95" i="24"/>
  <c r="E42" i="24"/>
  <c r="E39" i="24"/>
  <c r="E50" i="24"/>
  <c r="E99" i="24"/>
  <c r="E85" i="24"/>
  <c r="E77" i="24"/>
  <c r="E34" i="24"/>
  <c r="E19" i="24"/>
  <c r="E82" i="24"/>
  <c r="E41" i="24"/>
  <c r="E92" i="24"/>
  <c r="E71" i="24"/>
  <c r="E76" i="24"/>
  <c r="E101" i="24"/>
  <c r="E80" i="24"/>
  <c r="E49" i="24"/>
  <c r="E87" i="24"/>
  <c r="E38" i="24"/>
  <c r="E36" i="24"/>
  <c r="E67" i="24"/>
  <c r="E105" i="24"/>
  <c r="E84" i="24"/>
  <c r="E32" i="24"/>
  <c r="E54" i="24"/>
  <c r="E94" i="24"/>
  <c r="E106" i="24"/>
  <c r="E66" i="24"/>
  <c r="E47" i="24"/>
  <c r="E108" i="24"/>
  <c r="E26" i="24"/>
  <c r="E28" i="24"/>
  <c r="E89" i="24"/>
  <c r="E61" i="24"/>
  <c r="E75" i="24"/>
  <c r="E58" i="24"/>
  <c r="E48" i="24"/>
  <c r="E78" i="24"/>
  <c r="E111" i="24"/>
  <c r="E31" i="24"/>
  <c r="E23" i="24"/>
  <c r="E112" i="24"/>
  <c r="E93" i="24"/>
  <c r="E53" i="24"/>
  <c r="E74" i="24"/>
  <c r="E18" i="24"/>
  <c r="E52" i="24"/>
  <c r="E102" i="24"/>
  <c r="E46" i="24"/>
  <c r="E103" i="24"/>
  <c r="E63" i="24"/>
  <c r="E86" i="24"/>
  <c r="E25" i="24"/>
  <c r="DT2" i="25"/>
  <c r="DV2" i="25"/>
  <c r="DU2" i="25"/>
  <c r="DW2" i="25"/>
  <c r="EC2" i="25"/>
  <c r="J2" i="20"/>
  <c r="K2" i="20"/>
  <c r="D133" i="21"/>
  <c r="D125" i="21"/>
  <c r="D121" i="21"/>
  <c r="D128" i="21"/>
  <c r="D122" i="21"/>
  <c r="D129" i="21"/>
  <c r="D131" i="21"/>
  <c r="D21" i="13"/>
  <c r="B25" i="12"/>
  <c r="D257" i="21"/>
  <c r="G22" i="13"/>
  <c r="R3" i="13"/>
  <c r="G33" i="13"/>
  <c r="CF3" i="13"/>
  <c r="F33" i="13"/>
  <c r="CD3" i="13"/>
  <c r="F32" i="13"/>
  <c r="BX3" i="13"/>
  <c r="E21" i="13"/>
  <c r="C25" i="12"/>
  <c r="G29" i="13"/>
  <c r="BH3" i="13"/>
  <c r="F23" i="13"/>
  <c r="V3" i="13"/>
  <c r="G27" i="13"/>
  <c r="AV3" i="13"/>
  <c r="F34" i="13"/>
  <c r="CJ3" i="13"/>
  <c r="F29" i="13"/>
  <c r="BF3" i="13"/>
  <c r="F35" i="13"/>
  <c r="CP3" i="13"/>
  <c r="G23" i="13"/>
  <c r="X3" i="13"/>
  <c r="G28" i="13"/>
  <c r="BB3" i="13"/>
  <c r="G34" i="13"/>
  <c r="CL3" i="13"/>
  <c r="G32" i="13"/>
  <c r="BZ3" i="13"/>
  <c r="D262" i="21"/>
  <c r="G25" i="13"/>
  <c r="AJ3" i="13"/>
  <c r="F25" i="13"/>
  <c r="AH3" i="13"/>
  <c r="F28" i="13"/>
  <c r="AZ3" i="13"/>
  <c r="G24" i="13"/>
  <c r="AD3" i="13"/>
  <c r="G30" i="13"/>
  <c r="BN3" i="13"/>
  <c r="G35" i="13"/>
  <c r="CR3" i="13"/>
  <c r="F31" i="13"/>
  <c r="BR3" i="13"/>
  <c r="F30" i="13"/>
  <c r="BL3" i="13"/>
  <c r="G26" i="13"/>
  <c r="AP3" i="13"/>
  <c r="G31" i="13"/>
  <c r="BT3" i="13"/>
  <c r="F22" i="13"/>
  <c r="P3" i="13"/>
  <c r="F27" i="13"/>
  <c r="AT3" i="13"/>
  <c r="F26" i="13"/>
  <c r="AN3" i="13"/>
  <c r="D123" i="21"/>
  <c r="D124" i="21"/>
  <c r="D268" i="21"/>
  <c r="D132" i="21"/>
  <c r="D267" i="21"/>
  <c r="D264" i="21"/>
  <c r="D134" i="21"/>
  <c r="D126" i="21"/>
  <c r="D130" i="21"/>
  <c r="D266" i="21"/>
  <c r="D259" i="21"/>
  <c r="D260" i="21"/>
  <c r="D127" i="21"/>
  <c r="D117" i="21"/>
  <c r="B271" i="21"/>
  <c r="E227" i="21"/>
  <c r="E230" i="21"/>
  <c r="E233" i="21"/>
  <c r="E231" i="21"/>
  <c r="E228" i="21"/>
  <c r="E226" i="21"/>
  <c r="E220" i="21"/>
  <c r="E229" i="21"/>
  <c r="E223" i="21"/>
  <c r="E221" i="21"/>
  <c r="E232" i="21"/>
  <c r="E234" i="21"/>
  <c r="E224" i="21"/>
  <c r="E222" i="21"/>
  <c r="E225" i="21"/>
  <c r="I10" i="13"/>
  <c r="A154" i="21"/>
  <c r="A18" i="21"/>
  <c r="E11" i="7"/>
  <c r="D263" i="21"/>
  <c r="C135" i="21"/>
  <c r="B365"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U6" i="22" s="1"/>
  <c r="QN3" i="23" s="1"/>
  <c r="SO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D261" i="21"/>
  <c r="F24" i="13" l="1"/>
  <c r="U6" i="5"/>
  <c r="Y6" i="5" s="1" a="1"/>
  <c r="Y6" i="5" s="1"/>
  <c r="D8" i="5"/>
  <c r="E8" i="5" s="1"/>
  <c r="D13" i="2"/>
  <c r="C8" i="5" s="1"/>
  <c r="E14" i="2"/>
  <c r="A15" i="2"/>
  <c r="C14" i="2"/>
  <c r="B8" i="5"/>
  <c r="V8" i="5" s="1"/>
  <c r="S7" i="5"/>
  <c r="N7" i="5"/>
  <c r="O7" i="5"/>
  <c r="K7" i="5"/>
  <c r="G7" i="5"/>
  <c r="J7" i="5"/>
  <c r="M7" i="5"/>
  <c r="F7" i="5"/>
  <c r="Q7" i="5"/>
  <c r="I7" i="5"/>
  <c r="L7" i="5"/>
  <c r="T7" i="5"/>
  <c r="R7" i="5"/>
  <c r="P7" i="5"/>
  <c r="H7" i="5"/>
  <c r="G13" i="24" a="1"/>
  <c r="G13" i="24" s="1"/>
  <c r="C279" i="21"/>
  <c r="DZ2" i="25"/>
  <c r="EB2" i="25"/>
  <c r="EA2" i="25"/>
  <c r="EH2" i="25"/>
  <c r="DY2" i="25"/>
  <c r="E121" i="21"/>
  <c r="A10" i="19"/>
  <c r="E126" i="21"/>
  <c r="G21" i="13"/>
  <c r="L3" i="13"/>
  <c r="C365" i="21"/>
  <c r="D365" i="21" s="1"/>
  <c r="E124" i="21"/>
  <c r="F21" i="13"/>
  <c r="J3" i="13"/>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V6" i="22" s="1"/>
  <c r="QO3" i="23" s="1"/>
  <c r="SP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W6" i="5" l="1" a="1"/>
  <c r="W6" i="5" s="1"/>
  <c r="AK5" i="5" s="1"/>
  <c r="U7" i="5"/>
  <c r="W7" i="5" s="1" a="1"/>
  <c r="W7" i="5" s="1"/>
  <c r="B9" i="5"/>
  <c r="V9" i="5" s="1"/>
  <c r="A16" i="2"/>
  <c r="E15" i="2"/>
  <c r="C15" i="2"/>
  <c r="D9" i="5"/>
  <c r="E9" i="5" s="1"/>
  <c r="D14" i="2"/>
  <c r="C9" i="5" s="1"/>
  <c r="S8" i="5"/>
  <c r="G8" i="5"/>
  <c r="K8" i="5"/>
  <c r="O8" i="5"/>
  <c r="F8" i="5"/>
  <c r="Q8" i="5"/>
  <c r="N8" i="5"/>
  <c r="J8" i="5"/>
  <c r="M8" i="5"/>
  <c r="R8" i="5"/>
  <c r="I8" i="5"/>
  <c r="H8" i="5"/>
  <c r="T8" i="5"/>
  <c r="L8" i="5"/>
  <c r="P8" i="5"/>
  <c r="G67" i="24"/>
  <c r="G100" i="24"/>
  <c r="G80" i="24"/>
  <c r="G18" i="24"/>
  <c r="G60" i="24"/>
  <c r="G34" i="24"/>
  <c r="G86" i="24"/>
  <c r="G22" i="24"/>
  <c r="G20" i="24"/>
  <c r="G59" i="24"/>
  <c r="G65" i="24"/>
  <c r="G71" i="24"/>
  <c r="G98" i="24"/>
  <c r="G109" i="24"/>
  <c r="G112" i="24"/>
  <c r="G37" i="24"/>
  <c r="G61" i="24"/>
  <c r="G82" i="24"/>
  <c r="G54" i="24"/>
  <c r="G89" i="24"/>
  <c r="G108" i="24"/>
  <c r="G102" i="24"/>
  <c r="G31" i="24"/>
  <c r="G53" i="24"/>
  <c r="G24" i="24"/>
  <c r="G93" i="24"/>
  <c r="G66" i="24"/>
  <c r="G39" i="24"/>
  <c r="G77" i="24"/>
  <c r="G16" i="24"/>
  <c r="G103" i="24"/>
  <c r="G76" i="24"/>
  <c r="G101" i="24"/>
  <c r="G45" i="24"/>
  <c r="G41" i="24"/>
  <c r="G43" i="24"/>
  <c r="G92" i="24"/>
  <c r="G110" i="24"/>
  <c r="G32" i="24"/>
  <c r="G56" i="24"/>
  <c r="G49" i="24"/>
  <c r="G69" i="24"/>
  <c r="G28" i="24"/>
  <c r="G73" i="24"/>
  <c r="G38" i="24"/>
  <c r="G55" i="24"/>
  <c r="G15" i="24"/>
  <c r="G107" i="24"/>
  <c r="G42" i="24"/>
  <c r="G62" i="24"/>
  <c r="G95" i="24"/>
  <c r="G81" i="24"/>
  <c r="G63" i="24"/>
  <c r="G23" i="24"/>
  <c r="G94" i="24"/>
  <c r="G87" i="24"/>
  <c r="G35" i="24"/>
  <c r="G111" i="24"/>
  <c r="G29" i="24"/>
  <c r="G64" i="24"/>
  <c r="G58" i="24"/>
  <c r="G99" i="24"/>
  <c r="G91" i="24"/>
  <c r="G105" i="24"/>
  <c r="G14" i="24"/>
  <c r="G26" i="24"/>
  <c r="G72" i="24"/>
  <c r="G47" i="24"/>
  <c r="G90" i="24"/>
  <c r="G96" i="24"/>
  <c r="G88" i="24"/>
  <c r="G33" i="24"/>
  <c r="G84" i="24"/>
  <c r="G75" i="24"/>
  <c r="G57" i="24"/>
  <c r="G106" i="24"/>
  <c r="G79" i="24"/>
  <c r="G36" i="24"/>
  <c r="G83" i="24"/>
  <c r="G74" i="24"/>
  <c r="G21" i="24"/>
  <c r="G17" i="24"/>
  <c r="G50" i="24"/>
  <c r="G44" i="24"/>
  <c r="G46" i="24"/>
  <c r="G48" i="24"/>
  <c r="G78" i="24"/>
  <c r="G19" i="24"/>
  <c r="G85" i="24"/>
  <c r="G25" i="24"/>
  <c r="G104" i="24"/>
  <c r="G52" i="24"/>
  <c r="G30" i="24"/>
  <c r="G70" i="24"/>
  <c r="G27" i="24"/>
  <c r="G68" i="24"/>
  <c r="G51" i="24"/>
  <c r="G40" i="24"/>
  <c r="G97" i="24"/>
  <c r="EM2" i="25"/>
  <c r="EF2" i="25"/>
  <c r="EG2" i="25"/>
  <c r="ED2" i="25"/>
  <c r="EE2" i="25"/>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W6" i="22" s="1"/>
  <c r="QP3" i="23" s="1"/>
  <c r="SQ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Y7" i="5" l="1" a="1"/>
  <c r="Y7" i="5" s="1"/>
  <c r="D10" i="5"/>
  <c r="E10" i="5" s="1"/>
  <c r="D15" i="2"/>
  <c r="C10" i="5" s="1"/>
  <c r="A17" i="2"/>
  <c r="E16" i="2"/>
  <c r="C16" i="2"/>
  <c r="U8" i="5"/>
  <c r="W8" i="5" s="1" a="1"/>
  <c r="W8" i="5" s="1"/>
  <c r="S9" i="5"/>
  <c r="O9" i="5"/>
  <c r="K9" i="5"/>
  <c r="G9" i="5"/>
  <c r="N9" i="5"/>
  <c r="M9" i="5"/>
  <c r="Q9" i="5"/>
  <c r="F9" i="5"/>
  <c r="J9" i="5"/>
  <c r="I9" i="5"/>
  <c r="H9" i="5"/>
  <c r="R9" i="5"/>
  <c r="T9" i="5"/>
  <c r="L9" i="5"/>
  <c r="P9" i="5"/>
  <c r="AK6" i="5"/>
  <c r="B10" i="5"/>
  <c r="V10" i="5" s="1"/>
  <c r="EI2" i="25"/>
  <c r="EL2" i="25"/>
  <c r="EK2" i="25"/>
  <c r="EJ2" i="25"/>
  <c r="EW2" i="25"/>
  <c r="ER2" i="25"/>
  <c r="B282" i="2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X6" i="22" s="1"/>
  <c r="QQ3" i="23" s="1"/>
  <c r="SR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Y8" i="5" l="1" a="1"/>
  <c r="Y8" i="5" s="1"/>
  <c r="O10" i="5"/>
  <c r="S10" i="5"/>
  <c r="K10" i="5"/>
  <c r="G10" i="5"/>
  <c r="Q10" i="5"/>
  <c r="M10" i="5"/>
  <c r="N10" i="5"/>
  <c r="J10" i="5"/>
  <c r="F10" i="5"/>
  <c r="I10" i="5"/>
  <c r="R10" i="5"/>
  <c r="H10" i="5"/>
  <c r="P10" i="5"/>
  <c r="T10" i="5"/>
  <c r="L10" i="5"/>
  <c r="B11" i="5"/>
  <c r="V11" i="5" s="1"/>
  <c r="D11" i="5"/>
  <c r="E11" i="5" s="1"/>
  <c r="D16" i="2"/>
  <c r="C11" i="5" s="1"/>
  <c r="U9" i="5"/>
  <c r="W9" i="5" s="1" a="1"/>
  <c r="W9" i="5" s="1"/>
  <c r="AK8" i="5" s="1"/>
  <c r="C17" i="2"/>
  <c r="A18" i="2"/>
  <c r="E17" i="2"/>
  <c r="AK7" i="5"/>
  <c r="EO2" i="25"/>
  <c r="EP2" i="25"/>
  <c r="EQ2" i="25"/>
  <c r="EN2" i="25"/>
  <c r="H261" i="21"/>
  <c r="H263" i="21"/>
  <c r="H259" i="21"/>
  <c r="H257" i="21"/>
  <c r="H264" i="21"/>
  <c r="H260" i="21"/>
  <c r="H262" i="21"/>
  <c r="H270" i="2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Y6" i="22" s="1"/>
  <c r="QR3" i="23" s="1"/>
  <c r="SS3" i="23" s="1"/>
  <c r="G271" i="21"/>
  <c r="C284" i="21" s="1"/>
  <c r="H253" i="21"/>
  <c r="Y9" i="5" l="1" a="1"/>
  <c r="Y9" i="5" s="1"/>
  <c r="U10" i="5"/>
  <c r="Y10" i="5" s="1" a="1"/>
  <c r="Y10" i="5" s="1"/>
  <c r="S11" i="5"/>
  <c r="G11" i="5"/>
  <c r="K11" i="5"/>
  <c r="N11" i="5"/>
  <c r="O11" i="5"/>
  <c r="M11" i="5"/>
  <c r="Q11" i="5"/>
  <c r="J11" i="5"/>
  <c r="F11" i="5"/>
  <c r="H11" i="5"/>
  <c r="I11" i="5"/>
  <c r="T11" i="5"/>
  <c r="L11" i="5"/>
  <c r="R11" i="5"/>
  <c r="P11" i="5"/>
  <c r="D12" i="5"/>
  <c r="E12" i="5" s="1"/>
  <c r="D17" i="2"/>
  <c r="C12" i="5" s="1"/>
  <c r="E18" i="2"/>
  <c r="C18" i="2"/>
  <c r="A19" i="2"/>
  <c r="B12" i="5"/>
  <c r="V12" i="5" s="1"/>
  <c r="FA2" i="25"/>
  <c r="EV2" i="25"/>
  <c r="EZ2" i="25"/>
  <c r="EU2" i="25"/>
  <c r="EX2" i="25"/>
  <c r="ES2" i="25"/>
  <c r="EY2" i="25"/>
  <c r="ET2" i="25"/>
  <c r="I117" i="21"/>
  <c r="I259" i="2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Z6" i="22" s="1"/>
  <c r="QS3" i="23" s="1"/>
  <c r="ST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W10" i="5" l="1" a="1"/>
  <c r="W10" i="5" s="1"/>
  <c r="AK9" i="5" s="1"/>
  <c r="C19" i="2"/>
  <c r="B14" i="5" s="1"/>
  <c r="V14" i="5" s="1"/>
  <c r="A20" i="2"/>
  <c r="E19" i="2"/>
  <c r="B13" i="5"/>
  <c r="V13" i="5" s="1"/>
  <c r="S12" i="5"/>
  <c r="O12" i="5"/>
  <c r="K12" i="5"/>
  <c r="N12" i="5"/>
  <c r="G12" i="5"/>
  <c r="I12" i="5"/>
  <c r="J12" i="5"/>
  <c r="Q12" i="5"/>
  <c r="P12" i="5"/>
  <c r="R12" i="5"/>
  <c r="F12" i="5"/>
  <c r="T12" i="5"/>
  <c r="H12" i="5"/>
  <c r="L12" i="5"/>
  <c r="M12" i="5"/>
  <c r="D13" i="5"/>
  <c r="E13" i="5" s="1"/>
  <c r="D18" i="2"/>
  <c r="C13" i="5" s="1"/>
  <c r="U11" i="5"/>
  <c r="W11" i="5" s="1" a="1"/>
  <c r="W11" i="5" s="1"/>
  <c r="J262" i="2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AAA6" i="22" s="1"/>
  <c r="QT3" i="23" s="1"/>
  <c r="SU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Y11" i="5" l="1" a="1"/>
  <c r="Y11" i="5" s="1"/>
  <c r="AL4" i="5"/>
  <c r="D14" i="5"/>
  <c r="E14" i="5" s="1"/>
  <c r="D19" i="2"/>
  <c r="C14" i="5" s="1"/>
  <c r="E20" i="2"/>
  <c r="C20" i="2"/>
  <c r="B15" i="5" s="1"/>
  <c r="V15" i="5" s="1"/>
  <c r="A21" i="2"/>
  <c r="U12" i="5"/>
  <c r="W12" i="5" s="1" a="1"/>
  <c r="W12" i="5" s="1"/>
  <c r="S14" i="5"/>
  <c r="O14" i="5"/>
  <c r="N14" i="5"/>
  <c r="K14" i="5"/>
  <c r="G14" i="5"/>
  <c r="Q14" i="5"/>
  <c r="J14" i="5"/>
  <c r="M14" i="5"/>
  <c r="I14" i="5"/>
  <c r="H14" i="5"/>
  <c r="F14" i="5"/>
  <c r="R14" i="5"/>
  <c r="L14" i="5"/>
  <c r="T14" i="5"/>
  <c r="P14" i="5"/>
  <c r="S13" i="5"/>
  <c r="N13" i="5"/>
  <c r="K13" i="5"/>
  <c r="O13" i="5"/>
  <c r="G13" i="5"/>
  <c r="F13" i="5"/>
  <c r="J13" i="5"/>
  <c r="Q13" i="5"/>
  <c r="L13" i="5"/>
  <c r="I13" i="5"/>
  <c r="M13" i="5"/>
  <c r="H13" i="5"/>
  <c r="T13" i="5"/>
  <c r="P13" i="5"/>
  <c r="R13" i="5"/>
  <c r="AK10" i="5"/>
  <c r="K267" i="2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AAB6" i="22" s="1"/>
  <c r="QU3" i="23" s="1"/>
  <c r="SV3" i="23" s="1"/>
  <c r="K122" i="21"/>
  <c r="K131" i="21"/>
  <c r="K133" i="21"/>
  <c r="K260" i="21"/>
  <c r="K126" i="21"/>
  <c r="Y12" i="5" l="1" a="1"/>
  <c r="Y12" i="5" s="1"/>
  <c r="AK11" i="5"/>
  <c r="AL6" i="5" s="1"/>
  <c r="A22" i="2"/>
  <c r="E21" i="2"/>
  <c r="C21" i="2"/>
  <c r="B16" i="5" s="1"/>
  <c r="V16" i="5" s="1"/>
  <c r="U13" i="5"/>
  <c r="W13" i="5" s="1" a="1"/>
  <c r="W13" i="5" s="1"/>
  <c r="S15" i="5"/>
  <c r="O15" i="5"/>
  <c r="K15" i="5"/>
  <c r="N15" i="5"/>
  <c r="Q15" i="5"/>
  <c r="G15" i="5"/>
  <c r="J15" i="5"/>
  <c r="M15" i="5"/>
  <c r="F15" i="5"/>
  <c r="H15" i="5"/>
  <c r="I15" i="5"/>
  <c r="L15" i="5"/>
  <c r="R15" i="5"/>
  <c r="T15" i="5"/>
  <c r="P15" i="5"/>
  <c r="D15" i="5"/>
  <c r="E15" i="5" s="1"/>
  <c r="D20" i="2"/>
  <c r="C15" i="5" s="1"/>
  <c r="AL5" i="5"/>
  <c r="U14" i="5"/>
  <c r="W14" i="5" s="1" a="1"/>
  <c r="W14" i="5" s="1"/>
  <c r="L123" i="2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AAC6" i="22" s="1"/>
  <c r="QV3" i="23" s="1"/>
  <c r="SW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Y13" i="5" l="1" a="1"/>
  <c r="Y13" i="5" s="1"/>
  <c r="Y14" i="5" a="1"/>
  <c r="Y14" i="5" s="1"/>
  <c r="AK13" i="5"/>
  <c r="D16" i="5"/>
  <c r="E16" i="5" s="1"/>
  <c r="D21" i="2"/>
  <c r="C16" i="5" s="1"/>
  <c r="A23" i="2"/>
  <c r="E22" i="2"/>
  <c r="C22" i="2"/>
  <c r="B17" i="5" s="1"/>
  <c r="V17" i="5" s="1"/>
  <c r="O16" i="5"/>
  <c r="S16" i="5"/>
  <c r="G16" i="5"/>
  <c r="K16" i="5"/>
  <c r="M16" i="5"/>
  <c r="J16" i="5"/>
  <c r="Q16" i="5"/>
  <c r="N16" i="5"/>
  <c r="R16" i="5"/>
  <c r="F16" i="5"/>
  <c r="P16" i="5"/>
  <c r="I16" i="5"/>
  <c r="T16" i="5"/>
  <c r="L16" i="5"/>
  <c r="H16" i="5"/>
  <c r="U15" i="5"/>
  <c r="W15" i="5" s="1" a="1"/>
  <c r="W15" i="5" s="1"/>
  <c r="AK12" i="5"/>
  <c r="M123" i="2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AAD6" i="22" s="1"/>
  <c r="QW3" i="23" s="1"/>
  <c r="SX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Y15" i="5" l="1" a="1"/>
  <c r="Y15" i="5" s="1"/>
  <c r="D17" i="5"/>
  <c r="E17" i="5" s="1"/>
  <c r="D22" i="2"/>
  <c r="C17" i="5" s="1"/>
  <c r="O17" i="5"/>
  <c r="S17" i="5"/>
  <c r="K17" i="5"/>
  <c r="G17" i="5"/>
  <c r="N17" i="5"/>
  <c r="Q17" i="5"/>
  <c r="J17" i="5"/>
  <c r="F17" i="5"/>
  <c r="I17" i="5"/>
  <c r="L17" i="5"/>
  <c r="H17" i="5"/>
  <c r="M17" i="5"/>
  <c r="T17" i="5"/>
  <c r="R17" i="5"/>
  <c r="P17" i="5"/>
  <c r="C23" i="2"/>
  <c r="B18" i="5" s="1"/>
  <c r="V18" i="5" s="1"/>
  <c r="A24" i="2"/>
  <c r="E23" i="2"/>
  <c r="AL7" i="5"/>
  <c r="AL8" i="5"/>
  <c r="U16" i="5"/>
  <c r="Y16" i="5" s="1" a="1"/>
  <c r="Y16" i="5" s="1"/>
  <c r="AK14" i="5"/>
  <c r="N261" i="2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AAE6" i="22" s="1"/>
  <c r="QX3" i="23" s="1"/>
  <c r="SY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W16" i="5" l="1" a="1"/>
  <c r="W16" i="5" s="1"/>
  <c r="AK15" i="5" s="1"/>
  <c r="AL10" i="5" s="1"/>
  <c r="AL9" i="5"/>
  <c r="D18" i="5"/>
  <c r="E18" i="5" s="1"/>
  <c r="D23" i="2"/>
  <c r="C18" i="5" s="1"/>
  <c r="E24" i="2"/>
  <c r="C24" i="2"/>
  <c r="B19" i="5" s="1"/>
  <c r="V19" i="5" s="1"/>
  <c r="A25" i="2"/>
  <c r="S18" i="5"/>
  <c r="O18" i="5"/>
  <c r="N18" i="5"/>
  <c r="K18" i="5"/>
  <c r="G18" i="5"/>
  <c r="Q18" i="5"/>
  <c r="M18" i="5"/>
  <c r="J18" i="5"/>
  <c r="I18" i="5"/>
  <c r="H18" i="5"/>
  <c r="F18" i="5"/>
  <c r="T18" i="5"/>
  <c r="L18" i="5"/>
  <c r="R18" i="5"/>
  <c r="P18" i="5"/>
  <c r="U17" i="5"/>
  <c r="W17" i="5" s="1" a="1"/>
  <c r="W17" i="5" s="1"/>
  <c r="O266" i="2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AAF6" i="22" s="1"/>
  <c r="QY3" i="23" s="1"/>
  <c r="SZ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Y17" i="5" l="1" a="1"/>
  <c r="Y17" i="5" s="1"/>
  <c r="U18" i="5"/>
  <c r="W18" i="5" s="1" a="1"/>
  <c r="W18" i="5" s="1"/>
  <c r="D19" i="5"/>
  <c r="E19" i="5" s="1"/>
  <c r="D24" i="2"/>
  <c r="C19" i="5" s="1"/>
  <c r="S19" i="5"/>
  <c r="O19" i="5"/>
  <c r="K19" i="5"/>
  <c r="G19" i="5"/>
  <c r="Q19" i="5"/>
  <c r="J19" i="5"/>
  <c r="N19" i="5"/>
  <c r="I19" i="5"/>
  <c r="F19" i="5"/>
  <c r="T19" i="5"/>
  <c r="M19" i="5"/>
  <c r="L19" i="5"/>
  <c r="P19" i="5"/>
  <c r="R19" i="5"/>
  <c r="H19" i="5"/>
  <c r="AK16" i="5"/>
  <c r="A26" i="2"/>
  <c r="E25" i="2"/>
  <c r="C25" i="2"/>
  <c r="B20" i="5" s="1"/>
  <c r="V20" i="5" s="1"/>
  <c r="P257" i="2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G6" i="22" s="1"/>
  <c r="QZ3" i="23" s="1"/>
  <c r="TA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Y18" i="5" l="1" a="1"/>
  <c r="Y18" i="5" s="1"/>
  <c r="S20" i="5"/>
  <c r="G20" i="5"/>
  <c r="Q20" i="5"/>
  <c r="M20" i="5"/>
  <c r="O20" i="5"/>
  <c r="K20" i="5"/>
  <c r="F20" i="5"/>
  <c r="J20" i="5"/>
  <c r="N20" i="5"/>
  <c r="I20" i="5"/>
  <c r="H20" i="5"/>
  <c r="T20" i="5"/>
  <c r="L20" i="5"/>
  <c r="P20" i="5"/>
  <c r="R20" i="5"/>
  <c r="U19" i="5"/>
  <c r="Y19" i="5" s="1" a="1"/>
  <c r="Y19" i="5" s="1"/>
  <c r="D20" i="5"/>
  <c r="E20" i="5" s="1"/>
  <c r="D25" i="2"/>
  <c r="C20" i="5" s="1"/>
  <c r="A27" i="2"/>
  <c r="E26" i="2"/>
  <c r="C26" i="2"/>
  <c r="B21" i="5" s="1"/>
  <c r="V21" i="5" s="1"/>
  <c r="AL11" i="5"/>
  <c r="AK17" i="5"/>
  <c r="AL12" i="5" s="1"/>
  <c r="Q268" i="2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H6" i="22" s="1"/>
  <c r="RA3" i="23" s="1"/>
  <c r="TB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W19" i="5" l="1" a="1"/>
  <c r="W19" i="5" s="1"/>
  <c r="AK18" i="5" s="1"/>
  <c r="C27" i="2"/>
  <c r="B22" i="5" s="1"/>
  <c r="V22" i="5" s="1"/>
  <c r="A28" i="2"/>
  <c r="E27" i="2"/>
  <c r="S21" i="5"/>
  <c r="M21" i="5"/>
  <c r="O21" i="5"/>
  <c r="K21" i="5"/>
  <c r="G21" i="5"/>
  <c r="J21" i="5"/>
  <c r="N21" i="5"/>
  <c r="Q21" i="5"/>
  <c r="I21" i="5"/>
  <c r="F21" i="5"/>
  <c r="H21" i="5"/>
  <c r="R21" i="5"/>
  <c r="P21" i="5"/>
  <c r="T21" i="5"/>
  <c r="L21" i="5"/>
  <c r="U20" i="5"/>
  <c r="W20" i="5" s="1" a="1"/>
  <c r="W20" i="5" s="1"/>
  <c r="Y20" i="5" a="1"/>
  <c r="Y20" i="5" s="1"/>
  <c r="D21" i="5"/>
  <c r="E21" i="5" s="1"/>
  <c r="D26" i="2"/>
  <c r="C21" i="5" s="1"/>
  <c r="R269" i="2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I6" i="22" s="1"/>
  <c r="RB3" i="23" s="1"/>
  <c r="TC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AL13" i="5" l="1"/>
  <c r="U21" i="5"/>
  <c r="Y21" i="5" s="1" a="1"/>
  <c r="Y21" i="5" s="1"/>
  <c r="D22" i="5"/>
  <c r="E22" i="5" s="1"/>
  <c r="D27" i="2"/>
  <c r="C22" i="5" s="1"/>
  <c r="AK19" i="5"/>
  <c r="A29" i="2"/>
  <c r="E28" i="2"/>
  <c r="C28" i="2"/>
  <c r="B23" i="5" s="1"/>
  <c r="V23" i="5" s="1"/>
  <c r="S22" i="5"/>
  <c r="O22" i="5"/>
  <c r="K22" i="5"/>
  <c r="G22" i="5"/>
  <c r="N22" i="5"/>
  <c r="J22" i="5"/>
  <c r="I22" i="5"/>
  <c r="H22" i="5"/>
  <c r="F22" i="5"/>
  <c r="Q22" i="5"/>
  <c r="M22" i="5"/>
  <c r="R22" i="5"/>
  <c r="T22" i="5"/>
  <c r="P22" i="5"/>
  <c r="L22" i="5"/>
  <c r="S132" i="2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J6" i="22" s="1"/>
  <c r="RC3" i="23" s="1"/>
  <c r="TD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W21" i="5" l="1" a="1"/>
  <c r="W21" i="5" s="1"/>
  <c r="AK20" i="5" s="1"/>
  <c r="AL15" i="5" s="1"/>
  <c r="S23" i="5"/>
  <c r="O23" i="5"/>
  <c r="K23" i="5"/>
  <c r="G23" i="5"/>
  <c r="N23" i="5"/>
  <c r="Q23" i="5"/>
  <c r="J23" i="5"/>
  <c r="I23" i="5"/>
  <c r="F23" i="5"/>
  <c r="T23" i="5"/>
  <c r="M23" i="5"/>
  <c r="H23" i="5"/>
  <c r="L23" i="5"/>
  <c r="P23" i="5"/>
  <c r="R23" i="5"/>
  <c r="D23" i="5"/>
  <c r="E23" i="5" s="1"/>
  <c r="D28" i="2"/>
  <c r="C23" i="5" s="1"/>
  <c r="AL14" i="5"/>
  <c r="U22" i="5"/>
  <c r="W22" i="5" s="1" a="1"/>
  <c r="W22" i="5" s="1"/>
  <c r="C29" i="2"/>
  <c r="B24" i="5" s="1"/>
  <c r="V24" i="5" s="1"/>
  <c r="A30" i="2"/>
  <c r="E29" i="2"/>
  <c r="T134" i="2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K6" i="22" s="1"/>
  <c r="RD3" i="23" s="1"/>
  <c r="TE3" i="23" s="1"/>
  <c r="AB138" i="11" a="1"/>
  <c r="AB138" i="11" s="1"/>
  <c r="T262" i="21"/>
  <c r="T270" i="21"/>
  <c r="Y22" i="5" l="1" a="1"/>
  <c r="Y22" i="5" s="1"/>
  <c r="E30" i="2"/>
  <c r="C30" i="2"/>
  <c r="B25" i="5" s="1"/>
  <c r="V25" i="5" s="1"/>
  <c r="A31" i="2"/>
  <c r="D24" i="5"/>
  <c r="E24" i="5" s="1"/>
  <c r="D29" i="2"/>
  <c r="C24" i="5" s="1"/>
  <c r="S24" i="5"/>
  <c r="M24" i="5"/>
  <c r="N24" i="5"/>
  <c r="O24" i="5"/>
  <c r="K24" i="5"/>
  <c r="G24" i="5"/>
  <c r="J24" i="5"/>
  <c r="Q24" i="5"/>
  <c r="F24" i="5"/>
  <c r="T24" i="5"/>
  <c r="I24" i="5"/>
  <c r="H24" i="5"/>
  <c r="L24" i="5"/>
  <c r="P24" i="5"/>
  <c r="R24" i="5"/>
  <c r="AK21" i="5"/>
  <c r="U23" i="5"/>
  <c r="W23" i="5" s="1" a="1"/>
  <c r="W23" i="5" s="1"/>
  <c r="B296" i="2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L6" i="22" s="1"/>
  <c r="RE3" i="23" s="1"/>
  <c r="TF3" i="23" s="1"/>
  <c r="Y23" i="5" l="1" a="1"/>
  <c r="Y23" i="5" s="1"/>
  <c r="U24" i="5"/>
  <c r="W24" i="5" s="1" a="1"/>
  <c r="W24" i="5" s="1"/>
  <c r="A32" i="2"/>
  <c r="E31" i="2"/>
  <c r="C31" i="2"/>
  <c r="B26" i="5" s="1"/>
  <c r="V26" i="5" s="1"/>
  <c r="AK22" i="5"/>
  <c r="S25" i="5"/>
  <c r="M25" i="5"/>
  <c r="O25" i="5"/>
  <c r="G25" i="5"/>
  <c r="K25" i="5"/>
  <c r="J25" i="5"/>
  <c r="N25" i="5"/>
  <c r="Q25" i="5"/>
  <c r="I25" i="5"/>
  <c r="T25" i="5"/>
  <c r="F25" i="5"/>
  <c r="H25" i="5"/>
  <c r="R25" i="5"/>
  <c r="L25" i="5"/>
  <c r="P25" i="5"/>
  <c r="AL16" i="5"/>
  <c r="D25" i="5"/>
  <c r="E25" i="5" s="1"/>
  <c r="D30" i="2"/>
  <c r="C25" i="5" s="1"/>
  <c r="C298" i="2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M6" i="22" s="1"/>
  <c r="RF3" i="23" s="1"/>
  <c r="TG3" i="23" s="1"/>
  <c r="V264" i="21"/>
  <c r="V125" i="21"/>
  <c r="V121" i="21"/>
  <c r="Y24" i="5" l="1" a="1"/>
  <c r="Y24" i="5" s="1"/>
  <c r="D26" i="5"/>
  <c r="E26" i="5" s="1"/>
  <c r="D31" i="2"/>
  <c r="C26" i="5" s="1"/>
  <c r="AL17" i="5"/>
  <c r="U25" i="5"/>
  <c r="W25" i="5" s="1" a="1"/>
  <c r="W25" i="5" s="1"/>
  <c r="A33" i="2"/>
  <c r="E32" i="2"/>
  <c r="C32" i="2"/>
  <c r="B27" i="5" s="1"/>
  <c r="V27" i="5" s="1"/>
  <c r="S26" i="5"/>
  <c r="O26" i="5"/>
  <c r="K26" i="5"/>
  <c r="G26" i="5"/>
  <c r="N26" i="5"/>
  <c r="J26" i="5"/>
  <c r="F26" i="5"/>
  <c r="Q26" i="5"/>
  <c r="I26" i="5"/>
  <c r="T26" i="5"/>
  <c r="R26" i="5"/>
  <c r="P26" i="5"/>
  <c r="L26" i="5"/>
  <c r="M26" i="5"/>
  <c r="H26" i="5"/>
  <c r="AK23" i="5"/>
  <c r="AL18" i="5" s="1"/>
  <c r="W124" i="2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N6" i="22" s="1"/>
  <c r="RG3" i="23" s="1"/>
  <c r="TH3" i="23" s="1"/>
  <c r="W127" i="21"/>
  <c r="W132" i="21"/>
  <c r="W117" i="21"/>
  <c r="W257" i="21"/>
  <c r="Y25" i="5" l="1" a="1"/>
  <c r="Y25" i="5" s="1"/>
  <c r="AK24" i="5"/>
  <c r="S27" i="5"/>
  <c r="O27" i="5"/>
  <c r="K27" i="5"/>
  <c r="N27" i="5"/>
  <c r="G27" i="5"/>
  <c r="F27" i="5"/>
  <c r="Q27" i="5"/>
  <c r="J27" i="5"/>
  <c r="I27" i="5"/>
  <c r="L27" i="5"/>
  <c r="H27" i="5"/>
  <c r="R27" i="5"/>
  <c r="M27" i="5"/>
  <c r="P27" i="5"/>
  <c r="T27" i="5"/>
  <c r="U26" i="5"/>
  <c r="Y26" i="5" s="1" a="1"/>
  <c r="Y26" i="5" s="1"/>
  <c r="D27" i="5"/>
  <c r="E27" i="5" s="1"/>
  <c r="D32" i="2"/>
  <c r="C27" i="5" s="1"/>
  <c r="C33" i="2"/>
  <c r="B28" i="5" s="1"/>
  <c r="V28" i="5" s="1"/>
  <c r="A34" i="2"/>
  <c r="E33" i="2"/>
  <c r="X258" i="2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O6" i="22" s="1"/>
  <c r="RH3" i="23" s="1"/>
  <c r="TI3" i="23" s="1"/>
  <c r="X117" i="21"/>
  <c r="X256" i="21"/>
  <c r="X235" i="21"/>
  <c r="X134" i="21"/>
  <c r="C384" i="21"/>
  <c r="D384" i="21" s="1"/>
  <c r="W26" i="5" l="1" a="1"/>
  <c r="W26" i="5" s="1"/>
  <c r="AK25" i="5" s="1"/>
  <c r="AL20" i="5" s="1"/>
  <c r="AL19" i="5"/>
  <c r="D28" i="5"/>
  <c r="E28" i="5" s="1"/>
  <c r="D33" i="2"/>
  <c r="C28" i="5" s="1"/>
  <c r="A35" i="2"/>
  <c r="E34" i="2"/>
  <c r="C34" i="2"/>
  <c r="B29" i="5" s="1"/>
  <c r="V29" i="5" s="1"/>
  <c r="U27" i="5"/>
  <c r="W27" i="5" s="1" a="1"/>
  <c r="W27" i="5" s="1"/>
  <c r="O28" i="5"/>
  <c r="S28" i="5"/>
  <c r="M28" i="5"/>
  <c r="K28" i="5"/>
  <c r="G28" i="5"/>
  <c r="N28" i="5"/>
  <c r="J28" i="5"/>
  <c r="Q28" i="5"/>
  <c r="I28" i="5"/>
  <c r="T28" i="5"/>
  <c r="L28" i="5"/>
  <c r="R28" i="5"/>
  <c r="F28" i="5"/>
  <c r="H28" i="5"/>
  <c r="P28" i="5"/>
  <c r="Y132" i="2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P6" i="22" s="1"/>
  <c r="RI3" i="23" s="1"/>
  <c r="TJ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Y27" i="5" l="1" a="1"/>
  <c r="Y27" i="5" s="1"/>
  <c r="C35" i="2"/>
  <c r="B30" i="5" s="1"/>
  <c r="V30" i="5" s="1"/>
  <c r="A36" i="2"/>
  <c r="E35" i="2"/>
  <c r="AK26" i="5"/>
  <c r="S29" i="5"/>
  <c r="O29" i="5"/>
  <c r="G29" i="5"/>
  <c r="N29" i="5"/>
  <c r="K29" i="5"/>
  <c r="M29" i="5"/>
  <c r="Q29" i="5"/>
  <c r="J29" i="5"/>
  <c r="F29" i="5"/>
  <c r="I29" i="5"/>
  <c r="T29" i="5"/>
  <c r="P29" i="5"/>
  <c r="L29" i="5"/>
  <c r="H29" i="5"/>
  <c r="R29" i="5"/>
  <c r="U28" i="5"/>
  <c r="Y28" i="5" s="1" a="1"/>
  <c r="Y28" i="5" s="1"/>
  <c r="D29" i="5"/>
  <c r="E29" i="5" s="1"/>
  <c r="D34" i="2"/>
  <c r="C29" i="5" s="1"/>
  <c r="B301" i="2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Q6" i="22" s="1"/>
  <c r="RJ3" i="23" s="1"/>
  <c r="TK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W28" i="5" l="1" a="1"/>
  <c r="W28" i="5" s="1"/>
  <c r="AK27" i="5" s="1"/>
  <c r="AL22" i="5" s="1"/>
  <c r="AL21" i="5"/>
  <c r="D30" i="5"/>
  <c r="E30" i="5" s="1"/>
  <c r="D35" i="2"/>
  <c r="C30" i="5" s="1"/>
  <c r="A37" i="2"/>
  <c r="E36" i="2"/>
  <c r="C36" i="2"/>
  <c r="B31" i="5" s="1"/>
  <c r="V31" i="5" s="1"/>
  <c r="U29" i="5"/>
  <c r="W29" i="5" s="1" a="1"/>
  <c r="W29" i="5" s="1"/>
  <c r="S30" i="5"/>
  <c r="M30" i="5"/>
  <c r="N30" i="5"/>
  <c r="O30" i="5"/>
  <c r="K30" i="5"/>
  <c r="G30" i="5"/>
  <c r="Q30" i="5"/>
  <c r="J30" i="5"/>
  <c r="I30" i="5"/>
  <c r="F30" i="5"/>
  <c r="T30" i="5"/>
  <c r="L30" i="5"/>
  <c r="P30" i="5"/>
  <c r="H30" i="5"/>
  <c r="R30" i="5"/>
  <c r="C387" i="2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R6" i="22" s="1"/>
  <c r="RK3" i="23" s="1"/>
  <c r="TL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Y29" i="5" l="1" a="1"/>
  <c r="Y29" i="5" s="1"/>
  <c r="D31" i="5"/>
  <c r="E31" i="5" s="1"/>
  <c r="D36" i="2"/>
  <c r="C31" i="5" s="1"/>
  <c r="A38" i="2"/>
  <c r="E37" i="2"/>
  <c r="C37" i="2"/>
  <c r="B32" i="5" s="1"/>
  <c r="V32" i="5" s="1"/>
  <c r="AK28" i="5"/>
  <c r="U30" i="5"/>
  <c r="W30" i="5" s="1" a="1"/>
  <c r="W30" i="5" s="1"/>
  <c r="AK29" i="5" s="1"/>
  <c r="M31" i="5"/>
  <c r="O31" i="5"/>
  <c r="S31" i="5"/>
  <c r="G31" i="5"/>
  <c r="K31" i="5"/>
  <c r="N31" i="5"/>
  <c r="Q31" i="5"/>
  <c r="J31" i="5"/>
  <c r="F31" i="5"/>
  <c r="L31" i="5"/>
  <c r="I31" i="5"/>
  <c r="P31" i="5"/>
  <c r="R31" i="5"/>
  <c r="H31" i="5"/>
  <c r="T31" i="5"/>
  <c r="AB257" i="2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S6" i="22" s="1"/>
  <c r="RL3" i="23" s="1"/>
  <c r="TM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Y30" i="5" l="1" a="1"/>
  <c r="Y30" i="5" s="1"/>
  <c r="S32" i="5"/>
  <c r="O32" i="5"/>
  <c r="K32" i="5"/>
  <c r="G32" i="5"/>
  <c r="J32" i="5"/>
  <c r="Q32" i="5"/>
  <c r="N32" i="5"/>
  <c r="L32" i="5"/>
  <c r="F32" i="5"/>
  <c r="M32" i="5"/>
  <c r="I32" i="5"/>
  <c r="H32" i="5"/>
  <c r="R32" i="5"/>
  <c r="T32" i="5"/>
  <c r="P32" i="5"/>
  <c r="U31" i="5"/>
  <c r="W31" i="5" s="1" a="1"/>
  <c r="W31" i="5" s="1"/>
  <c r="D32" i="5"/>
  <c r="E32" i="5" s="1"/>
  <c r="D37" i="2"/>
  <c r="C32" i="5" s="1"/>
  <c r="E38" i="2"/>
  <c r="C38" i="2"/>
  <c r="B33" i="5" s="1"/>
  <c r="V33" i="5" s="1"/>
  <c r="A39" i="2"/>
  <c r="AL24" i="5"/>
  <c r="AL23" i="5"/>
  <c r="AC131" i="2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T6" i="22" s="1"/>
  <c r="RM3" i="23" s="1"/>
  <c r="TN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Y31" i="5" l="1" a="1"/>
  <c r="Y31" i="5" s="1"/>
  <c r="D33" i="5"/>
  <c r="E33" i="5" s="1"/>
  <c r="D38" i="2"/>
  <c r="C33" i="5" s="1"/>
  <c r="O33" i="5"/>
  <c r="S33" i="5"/>
  <c r="K33" i="5"/>
  <c r="G33" i="5"/>
  <c r="N33" i="5"/>
  <c r="M33" i="5"/>
  <c r="F33" i="5"/>
  <c r="Q33" i="5"/>
  <c r="J33" i="5"/>
  <c r="R33" i="5"/>
  <c r="I33" i="5"/>
  <c r="L33" i="5"/>
  <c r="P33" i="5"/>
  <c r="T33" i="5"/>
  <c r="H33" i="5"/>
  <c r="AK30" i="5"/>
  <c r="U32" i="5"/>
  <c r="W32" i="5" s="1" a="1"/>
  <c r="W32" i="5" s="1"/>
  <c r="C39" i="2"/>
  <c r="B34" i="5" s="1"/>
  <c r="V34" i="5" s="1"/>
  <c r="A40" i="2"/>
  <c r="E39" i="2"/>
  <c r="AD260" i="2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U6" i="22" s="1"/>
  <c r="RN3" i="23" s="1"/>
  <c r="TO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Y32" i="5" l="1" a="1"/>
  <c r="Y32" i="5" s="1"/>
  <c r="A41" i="2"/>
  <c r="E40" i="2"/>
  <c r="C40" i="2"/>
  <c r="B35" i="5" s="1"/>
  <c r="V35" i="5" s="1"/>
  <c r="S34" i="5"/>
  <c r="O34" i="5"/>
  <c r="K34" i="5"/>
  <c r="G34" i="5"/>
  <c r="M34" i="5"/>
  <c r="N34" i="5"/>
  <c r="J34" i="5"/>
  <c r="Q34" i="5"/>
  <c r="F34" i="5"/>
  <c r="P34" i="5"/>
  <c r="L34" i="5"/>
  <c r="I34" i="5"/>
  <c r="H34" i="5"/>
  <c r="R34" i="5"/>
  <c r="T34" i="5"/>
  <c r="AK31" i="5"/>
  <c r="AL26" i="5" s="1"/>
  <c r="AL25" i="5"/>
  <c r="D34" i="5"/>
  <c r="E34" i="5" s="1"/>
  <c r="D39" i="2"/>
  <c r="C34" i="5" s="1"/>
  <c r="U33" i="5"/>
  <c r="W33" i="5" s="1" a="1"/>
  <c r="W33" i="5" s="1"/>
  <c r="AE124" i="2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V6" i="22" s="1"/>
  <c r="RO3" i="23" s="1"/>
  <c r="TP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Y33" i="5" l="1" a="1"/>
  <c r="Y33" i="5" s="1"/>
  <c r="AK32" i="5"/>
  <c r="U34" i="5"/>
  <c r="W34" i="5" s="1" a="1"/>
  <c r="W34" i="5" s="1"/>
  <c r="S35" i="5"/>
  <c r="O35" i="5"/>
  <c r="M35" i="5"/>
  <c r="K35" i="5"/>
  <c r="G35" i="5"/>
  <c r="N35" i="5"/>
  <c r="J35" i="5"/>
  <c r="Q35" i="5"/>
  <c r="F35" i="5"/>
  <c r="R35" i="5"/>
  <c r="I35" i="5"/>
  <c r="P35" i="5"/>
  <c r="T35" i="5"/>
  <c r="H35" i="5"/>
  <c r="L35" i="5"/>
  <c r="D35" i="5"/>
  <c r="E35" i="5" s="1"/>
  <c r="D40" i="2"/>
  <c r="C35" i="5" s="1"/>
  <c r="C41" i="2"/>
  <c r="B36" i="5" s="1"/>
  <c r="V36" i="5" s="1"/>
  <c r="A42" i="2"/>
  <c r="E41" i="2"/>
  <c r="AF267" i="2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W6" i="22" s="1"/>
  <c r="RP3" i="23" s="1"/>
  <c r="TQ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Y34" i="5" l="1" a="1"/>
  <c r="Y34" i="5" s="1"/>
  <c r="S36" i="5"/>
  <c r="K36" i="5"/>
  <c r="O36" i="5"/>
  <c r="G36" i="5"/>
  <c r="Q36" i="5"/>
  <c r="M36" i="5"/>
  <c r="N36" i="5"/>
  <c r="F36" i="5"/>
  <c r="J36" i="5"/>
  <c r="L36" i="5"/>
  <c r="I36" i="5"/>
  <c r="R36" i="5"/>
  <c r="H36" i="5"/>
  <c r="P36" i="5"/>
  <c r="T36" i="5"/>
  <c r="U35" i="5"/>
  <c r="Y35" i="5" s="1" a="1"/>
  <c r="Y35" i="5" s="1"/>
  <c r="AK33" i="5"/>
  <c r="AL28" i="5" s="1"/>
  <c r="D36" i="5"/>
  <c r="E36" i="5" s="1"/>
  <c r="D41" i="2"/>
  <c r="C36" i="5" s="1"/>
  <c r="AL27" i="5"/>
  <c r="A43" i="2"/>
  <c r="E42" i="2"/>
  <c r="C42" i="2"/>
  <c r="B37" i="5" s="1"/>
  <c r="V37" i="5" s="1"/>
  <c r="C393" i="2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X6" i="22" s="1"/>
  <c r="RQ3" i="23" s="1"/>
  <c r="TR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W35" i="5" l="1" a="1"/>
  <c r="W35" i="5" s="1"/>
  <c r="AK34" i="5" s="1"/>
  <c r="U36" i="5"/>
  <c r="W36" i="5" s="1" a="1"/>
  <c r="W36" i="5" s="1"/>
  <c r="S37" i="5"/>
  <c r="K37" i="5"/>
  <c r="G37" i="5"/>
  <c r="O37" i="5"/>
  <c r="F37" i="5"/>
  <c r="J37" i="5"/>
  <c r="M37" i="5"/>
  <c r="N37" i="5"/>
  <c r="Q37" i="5"/>
  <c r="I37" i="5"/>
  <c r="T37" i="5"/>
  <c r="P37" i="5"/>
  <c r="H37" i="5"/>
  <c r="R37" i="5"/>
  <c r="L37" i="5"/>
  <c r="D37" i="5"/>
  <c r="E37" i="5" s="1"/>
  <c r="D42" i="2"/>
  <c r="C37" i="5" s="1"/>
  <c r="A44" i="2"/>
  <c r="E43" i="2"/>
  <c r="C43" i="2"/>
  <c r="B38" i="5" s="1"/>
  <c r="V38" i="5" s="1"/>
  <c r="AH127" i="2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Y6" i="22" s="1"/>
  <c r="RR3" i="23" s="1"/>
  <c r="TS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Y36" i="5" l="1" a="1"/>
  <c r="Y36" i="5" s="1"/>
  <c r="U37" i="5"/>
  <c r="W37" i="5" s="1" a="1"/>
  <c r="W37" i="5" s="1"/>
  <c r="P38" i="5"/>
  <c r="S38" i="5"/>
  <c r="O38" i="5"/>
  <c r="G38" i="5"/>
  <c r="K38" i="5"/>
  <c r="N38" i="5"/>
  <c r="J38" i="5"/>
  <c r="F38" i="5"/>
  <c r="M38" i="5"/>
  <c r="Q38" i="5"/>
  <c r="I38" i="5"/>
  <c r="T38" i="5"/>
  <c r="R38" i="5"/>
  <c r="L38" i="5"/>
  <c r="H38" i="5"/>
  <c r="D38" i="5"/>
  <c r="E38" i="5" s="1"/>
  <c r="D43" i="2"/>
  <c r="C38" i="5" s="1"/>
  <c r="A45" i="2"/>
  <c r="E44" i="2"/>
  <c r="C44" i="2"/>
  <c r="B39" i="5" s="1"/>
  <c r="V39" i="5" s="1"/>
  <c r="AL29" i="5"/>
  <c r="AK35" i="5"/>
  <c r="B310" i="2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Z6" i="22" s="1"/>
  <c r="RS3" i="23" s="1"/>
  <c r="TT3" i="23" s="1"/>
  <c r="AH271" i="21"/>
  <c r="C311" i="21" s="1"/>
  <c r="AI266" i="21"/>
  <c r="AI130" i="21"/>
  <c r="AI131" i="21"/>
  <c r="AI267" i="21"/>
  <c r="AI263" i="21"/>
  <c r="Y37" i="5" l="1" a="1"/>
  <c r="Y37" i="5" s="1"/>
  <c r="S39" i="5"/>
  <c r="K39" i="5"/>
  <c r="O39" i="5"/>
  <c r="G39" i="5"/>
  <c r="N39" i="5"/>
  <c r="Q39" i="5"/>
  <c r="F39" i="5"/>
  <c r="J39" i="5"/>
  <c r="M39" i="5"/>
  <c r="I39" i="5"/>
  <c r="P39" i="5"/>
  <c r="H39" i="5"/>
  <c r="R39" i="5"/>
  <c r="T39" i="5"/>
  <c r="L39" i="5"/>
  <c r="D39" i="5"/>
  <c r="E39" i="5" s="1"/>
  <c r="D44" i="2"/>
  <c r="C39" i="5" s="1"/>
  <c r="C45" i="2"/>
  <c r="B40" i="5" s="1"/>
  <c r="V40" i="5" s="1"/>
  <c r="A46" i="2"/>
  <c r="E45" i="2"/>
  <c r="AL30" i="5"/>
  <c r="U38" i="5"/>
  <c r="W38" i="5" s="1" a="1"/>
  <c r="W38" i="5" s="1"/>
  <c r="AK36" i="5"/>
  <c r="AL31" i="5" s="1"/>
  <c r="AJ264" i="2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BA6" i="22" s="1"/>
  <c r="RT3" i="23" s="1"/>
  <c r="TU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Y38" i="5" l="1" a="1"/>
  <c r="Y38" i="5" s="1"/>
  <c r="U39" i="5"/>
  <c r="W39" i="5" s="1" a="1"/>
  <c r="W39" i="5" s="1"/>
  <c r="AK37" i="5"/>
  <c r="AL32" i="5" s="1"/>
  <c r="D40" i="5"/>
  <c r="E40" i="5" s="1"/>
  <c r="D45" i="2"/>
  <c r="C40" i="5" s="1"/>
  <c r="E46" i="2"/>
  <c r="C46" i="2"/>
  <c r="B41" i="5" s="1"/>
  <c r="V41" i="5" s="1"/>
  <c r="A47" i="2"/>
  <c r="S40" i="5"/>
  <c r="O40" i="5"/>
  <c r="G40" i="5"/>
  <c r="K40" i="5"/>
  <c r="N40" i="5"/>
  <c r="I40" i="5"/>
  <c r="Q40" i="5"/>
  <c r="M40" i="5"/>
  <c r="J40" i="5"/>
  <c r="R40" i="5"/>
  <c r="F40" i="5"/>
  <c r="L40" i="5"/>
  <c r="H40" i="5"/>
  <c r="P40" i="5"/>
  <c r="T40" i="5"/>
  <c r="C313" i="2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BB6" i="22" s="1"/>
  <c r="RU3" i="23" s="1"/>
  <c r="TV3" i="23" s="1"/>
  <c r="AK131" i="21"/>
  <c r="AK125" i="21"/>
  <c r="AK120" i="21"/>
  <c r="AK99" i="21"/>
  <c r="AK132" i="21"/>
  <c r="Y39" i="5" l="1" a="1"/>
  <c r="Y39" i="5" s="1"/>
  <c r="A48" i="2"/>
  <c r="E47" i="2"/>
  <c r="C47" i="2"/>
  <c r="B42" i="5" s="1"/>
  <c r="V42" i="5" s="1"/>
  <c r="S41" i="5"/>
  <c r="O41" i="5"/>
  <c r="G41" i="5"/>
  <c r="K41" i="5"/>
  <c r="J41" i="5"/>
  <c r="F41" i="5"/>
  <c r="Q41" i="5"/>
  <c r="N41" i="5"/>
  <c r="I41" i="5"/>
  <c r="M41" i="5"/>
  <c r="T41" i="5"/>
  <c r="H41" i="5"/>
  <c r="L41" i="5"/>
  <c r="R41" i="5"/>
  <c r="P41" i="5"/>
  <c r="D41" i="5"/>
  <c r="E41" i="5" s="1"/>
  <c r="D46" i="2"/>
  <c r="C41" i="5" s="1"/>
  <c r="U40" i="5"/>
  <c r="W40" i="5" s="1" a="1"/>
  <c r="W40" i="5" s="1"/>
  <c r="AK38" i="5"/>
  <c r="AL124" i="2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BC6" i="22" s="1"/>
  <c r="RV3" i="23" s="1"/>
  <c r="TW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Y40" i="5" l="1" a="1"/>
  <c r="Y40" i="5" s="1"/>
  <c r="AK39" i="5"/>
  <c r="AL34" i="5" s="1"/>
  <c r="S42" i="5"/>
  <c r="O42" i="5"/>
  <c r="N42" i="5"/>
  <c r="Q42" i="5"/>
  <c r="K42" i="5"/>
  <c r="G42" i="5"/>
  <c r="M42" i="5"/>
  <c r="J42" i="5"/>
  <c r="F42" i="5"/>
  <c r="I42" i="5"/>
  <c r="H42" i="5"/>
  <c r="T42" i="5"/>
  <c r="R42" i="5"/>
  <c r="P42" i="5"/>
  <c r="L42" i="5"/>
  <c r="D42" i="5"/>
  <c r="E42" i="5" s="1"/>
  <c r="D47" i="2"/>
  <c r="C42" i="5" s="1"/>
  <c r="AL33" i="5"/>
  <c r="U41" i="5"/>
  <c r="Y41" i="5" s="1" a="1"/>
  <c r="Y41" i="5" s="1"/>
  <c r="A49" i="2"/>
  <c r="E48" i="2"/>
  <c r="C48" i="2"/>
  <c r="B43" i="5" s="1"/>
  <c r="V43" i="5" s="1"/>
  <c r="C399" i="2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BD6" i="22" s="1"/>
  <c r="RW3" i="23" s="1"/>
  <c r="TX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W41" i="5" l="1" a="1"/>
  <c r="W41" i="5" s="1"/>
  <c r="AK40" i="5" s="1"/>
  <c r="S43" i="5"/>
  <c r="G43" i="5"/>
  <c r="O43" i="5"/>
  <c r="K43" i="5"/>
  <c r="N43" i="5"/>
  <c r="Q43" i="5"/>
  <c r="J43" i="5"/>
  <c r="R43" i="5"/>
  <c r="F43" i="5"/>
  <c r="P43" i="5"/>
  <c r="M43" i="5"/>
  <c r="I43" i="5"/>
  <c r="H43" i="5"/>
  <c r="T43" i="5"/>
  <c r="L43" i="5"/>
  <c r="D43" i="5"/>
  <c r="E43" i="5" s="1"/>
  <c r="D48" i="2"/>
  <c r="C43" i="5" s="1"/>
  <c r="U42" i="5"/>
  <c r="Y42" i="5" s="1" a="1"/>
  <c r="Y42" i="5" s="1"/>
  <c r="C49" i="2"/>
  <c r="B44" i="5" s="1"/>
  <c r="V44" i="5" s="1"/>
  <c r="A50" i="2"/>
  <c r="E49" i="2"/>
  <c r="B315" i="2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BE6" i="22" s="1"/>
  <c r="RX3" i="23" s="1"/>
  <c r="TY3" i="23" s="1"/>
  <c r="AN258" i="21"/>
  <c r="AN267" i="21"/>
  <c r="AN253" i="21"/>
  <c r="W42" i="5" l="1" a="1"/>
  <c r="W42" i="5" s="1"/>
  <c r="AK41" i="5" s="1"/>
  <c r="AL35" i="5"/>
  <c r="A51" i="2"/>
  <c r="E50" i="2"/>
  <c r="C50" i="2"/>
  <c r="B45" i="5" s="1"/>
  <c r="V45" i="5" s="1"/>
  <c r="D44" i="5"/>
  <c r="E44" i="5" s="1"/>
  <c r="D49" i="2"/>
  <c r="C44" i="5" s="1"/>
  <c r="O44" i="5"/>
  <c r="S44" i="5"/>
  <c r="M44" i="5"/>
  <c r="K44" i="5"/>
  <c r="G44" i="5"/>
  <c r="Q44" i="5"/>
  <c r="F44" i="5"/>
  <c r="N44" i="5"/>
  <c r="J44" i="5"/>
  <c r="R44" i="5"/>
  <c r="I44" i="5"/>
  <c r="P44" i="5"/>
  <c r="L44" i="5"/>
  <c r="H44" i="5"/>
  <c r="T44" i="5"/>
  <c r="U43" i="5"/>
  <c r="W43" i="5" s="1" a="1"/>
  <c r="W43" i="5" s="1"/>
  <c r="C401" i="2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BF6" i="22" s="1"/>
  <c r="RY3" i="23" s="1"/>
  <c r="TZ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Y43" i="5" l="1" a="1"/>
  <c r="Y43" i="5" s="1"/>
  <c r="O45" i="5"/>
  <c r="S45" i="5"/>
  <c r="K45" i="5"/>
  <c r="G45" i="5"/>
  <c r="N45" i="5"/>
  <c r="Q45" i="5"/>
  <c r="I45" i="5"/>
  <c r="J45" i="5"/>
  <c r="M45" i="5"/>
  <c r="F45" i="5"/>
  <c r="R45" i="5"/>
  <c r="P45" i="5"/>
  <c r="T45" i="5"/>
  <c r="H45" i="5"/>
  <c r="L45" i="5"/>
  <c r="U44" i="5"/>
  <c r="W44" i="5" s="1" a="1"/>
  <c r="W44" i="5" s="1"/>
  <c r="D45" i="5"/>
  <c r="E45" i="5" s="1"/>
  <c r="D50" i="2"/>
  <c r="C45" i="5" s="1"/>
  <c r="C51" i="2"/>
  <c r="B46" i="5" s="1"/>
  <c r="V46" i="5" s="1"/>
  <c r="A52" i="2"/>
  <c r="E51" i="2"/>
  <c r="AK42" i="5"/>
  <c r="AL36" i="5"/>
  <c r="AP259" i="2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G6" i="22" s="1"/>
  <c r="RZ3" i="23" s="1"/>
  <c r="UA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Y44" i="5" l="1" a="1"/>
  <c r="Y44" i="5" s="1"/>
  <c r="A53" i="2"/>
  <c r="E52" i="2"/>
  <c r="C52" i="2"/>
  <c r="B47" i="5" s="1"/>
  <c r="V47" i="5" s="1"/>
  <c r="S46" i="5"/>
  <c r="O46" i="5"/>
  <c r="N46" i="5"/>
  <c r="Q46" i="5"/>
  <c r="K46" i="5"/>
  <c r="G46" i="5"/>
  <c r="F46" i="5"/>
  <c r="J46" i="5"/>
  <c r="L46" i="5"/>
  <c r="I46" i="5"/>
  <c r="M46" i="5"/>
  <c r="T46" i="5"/>
  <c r="H46" i="5"/>
  <c r="R46" i="5"/>
  <c r="P46" i="5"/>
  <c r="AL37" i="5"/>
  <c r="U45" i="5"/>
  <c r="Y45" i="5" s="1" a="1"/>
  <c r="Y45" i="5" s="1"/>
  <c r="AK43" i="5"/>
  <c r="AL38" i="5" s="1"/>
  <c r="D46" i="5"/>
  <c r="E46" i="5" s="1"/>
  <c r="D51" i="2"/>
  <c r="C46" i="5" s="1"/>
  <c r="AQ124" i="2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H6" i="22" s="1"/>
  <c r="SA3" i="23" s="1"/>
  <c r="UB3" i="23" s="1"/>
  <c r="AR252" i="21"/>
  <c r="AR247" i="21"/>
  <c r="AR250" i="21"/>
  <c r="AR249" i="21"/>
  <c r="AR245" i="21"/>
  <c r="AR239" i="21"/>
  <c r="AR248" i="21"/>
  <c r="AR242" i="21"/>
  <c r="AR246" i="21"/>
  <c r="AR240" i="21"/>
  <c r="AR251" i="21"/>
  <c r="AR243" i="21"/>
  <c r="AR238" i="21"/>
  <c r="AR244" i="21"/>
  <c r="AR241" i="21"/>
  <c r="AQ117" i="21"/>
  <c r="W45" i="5" l="1" a="1"/>
  <c r="W45" i="5" s="1"/>
  <c r="AK44" i="5" s="1"/>
  <c r="S47" i="5"/>
  <c r="G47" i="5"/>
  <c r="K47" i="5"/>
  <c r="O47" i="5"/>
  <c r="Q47" i="5"/>
  <c r="N47" i="5"/>
  <c r="J47" i="5"/>
  <c r="T47" i="5"/>
  <c r="F47" i="5"/>
  <c r="I47" i="5"/>
  <c r="L47" i="5"/>
  <c r="H47" i="5"/>
  <c r="R47" i="5"/>
  <c r="P47" i="5"/>
  <c r="M47" i="5"/>
  <c r="U46" i="5"/>
  <c r="W46" i="5" s="1" a="1"/>
  <c r="W46" i="5" s="1"/>
  <c r="D47" i="5"/>
  <c r="E47" i="5" s="1"/>
  <c r="D52" i="2"/>
  <c r="C47" i="5" s="1"/>
  <c r="A54" i="2"/>
  <c r="E53" i="2"/>
  <c r="C53" i="2"/>
  <c r="B48" i="5" s="1"/>
  <c r="V48" i="5" s="1"/>
  <c r="AR125" i="2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I6" i="22" s="1"/>
  <c r="SB3" i="23" s="1"/>
  <c r="UC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Y46" i="5" l="1" a="1"/>
  <c r="Y46" i="5" s="1"/>
  <c r="AK45" i="5"/>
  <c r="S48" i="5"/>
  <c r="O48" i="5"/>
  <c r="K48" i="5"/>
  <c r="G48" i="5"/>
  <c r="N48" i="5"/>
  <c r="J48" i="5"/>
  <c r="Q48" i="5"/>
  <c r="M48" i="5"/>
  <c r="F48" i="5"/>
  <c r="H48" i="5"/>
  <c r="I48" i="5"/>
  <c r="L48" i="5"/>
  <c r="T48" i="5"/>
  <c r="R48" i="5"/>
  <c r="P48" i="5"/>
  <c r="U47" i="5"/>
  <c r="W47" i="5" s="1" a="1"/>
  <c r="W47" i="5" s="1"/>
  <c r="D48" i="5"/>
  <c r="E48" i="5" s="1"/>
  <c r="D53" i="2"/>
  <c r="C48" i="5" s="1"/>
  <c r="E54" i="2"/>
  <c r="C54" i="2"/>
  <c r="B49" i="5" s="1"/>
  <c r="V49" i="5" s="1"/>
  <c r="A55" i="2"/>
  <c r="AL39" i="5"/>
  <c r="AS126" i="2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J6" i="22" s="1"/>
  <c r="SC3" i="23" s="1"/>
  <c r="UD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Y47" i="5" l="1" a="1"/>
  <c r="Y47" i="5" s="1"/>
  <c r="O49" i="5"/>
  <c r="S49" i="5"/>
  <c r="G49" i="5"/>
  <c r="M49" i="5"/>
  <c r="K49" i="5"/>
  <c r="N49" i="5"/>
  <c r="J49" i="5"/>
  <c r="Q49" i="5"/>
  <c r="F49" i="5"/>
  <c r="I49" i="5"/>
  <c r="R49" i="5"/>
  <c r="P49" i="5"/>
  <c r="T49" i="5"/>
  <c r="L49" i="5"/>
  <c r="H49" i="5"/>
  <c r="D49" i="5"/>
  <c r="E49" i="5" s="1"/>
  <c r="D54" i="2"/>
  <c r="C49" i="5" s="1"/>
  <c r="U48" i="5"/>
  <c r="W48" i="5" s="1" a="1"/>
  <c r="W48" i="5" s="1"/>
  <c r="AK46" i="5"/>
  <c r="AL40" i="5"/>
  <c r="C55" i="2"/>
  <c r="B50" i="5" s="1"/>
  <c r="V50" i="5" s="1"/>
  <c r="A56" i="2"/>
  <c r="E55" i="2"/>
  <c r="AT121" i="2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K6" i="22" s="1"/>
  <c r="SD3" i="23" s="1"/>
  <c r="UE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Y48" i="5" l="1" a="1"/>
  <c r="Y48" i="5" s="1"/>
  <c r="AL41" i="5"/>
  <c r="D50" i="5"/>
  <c r="E50" i="5" s="1"/>
  <c r="D55" i="2"/>
  <c r="C50" i="5" s="1"/>
  <c r="A57" i="2"/>
  <c r="E56" i="2"/>
  <c r="C56" i="2"/>
  <c r="B51" i="5" s="1"/>
  <c r="V51" i="5" s="1"/>
  <c r="S50" i="5"/>
  <c r="O50" i="5"/>
  <c r="K50" i="5"/>
  <c r="G50" i="5"/>
  <c r="N50" i="5"/>
  <c r="Q50" i="5"/>
  <c r="J50" i="5"/>
  <c r="F50" i="5"/>
  <c r="I50" i="5"/>
  <c r="T50" i="5"/>
  <c r="L50" i="5"/>
  <c r="M50" i="5"/>
  <c r="R50" i="5"/>
  <c r="P50" i="5"/>
  <c r="H50" i="5"/>
  <c r="AK47" i="5"/>
  <c r="AL42" i="5" s="1"/>
  <c r="U49" i="5"/>
  <c r="Y49" i="5" s="1" a="1"/>
  <c r="Y49" i="5" s="1"/>
  <c r="AU265" i="2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L6" i="22" s="1"/>
  <c r="SE3" i="23" s="1"/>
  <c r="UF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W49" i="5" l="1" a="1"/>
  <c r="W49" i="5" s="1"/>
  <c r="AK48" i="5" s="1"/>
  <c r="AL43" i="5" s="1"/>
  <c r="U50" i="5"/>
  <c r="Y50" i="5" s="1" a="1"/>
  <c r="Y50" i="5" s="1"/>
  <c r="S51" i="5"/>
  <c r="K51" i="5"/>
  <c r="G51" i="5"/>
  <c r="O51" i="5"/>
  <c r="J51" i="5"/>
  <c r="I51" i="5"/>
  <c r="N51" i="5"/>
  <c r="Q51" i="5"/>
  <c r="F51" i="5"/>
  <c r="M51" i="5"/>
  <c r="P51" i="5"/>
  <c r="L51" i="5"/>
  <c r="T51" i="5"/>
  <c r="H51" i="5"/>
  <c r="R51" i="5"/>
  <c r="D51" i="5"/>
  <c r="E51" i="5" s="1"/>
  <c r="D56" i="2"/>
  <c r="C51" i="5" s="1"/>
  <c r="C57" i="2"/>
  <c r="B52" i="5" s="1"/>
  <c r="V52" i="5" s="1"/>
  <c r="A58" i="2"/>
  <c r="E57" i="2"/>
  <c r="AV259" i="2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M6" i="22" s="1"/>
  <c r="SF3" i="23" s="1"/>
  <c r="UG3" i="23" s="1"/>
  <c r="BD138" i="11" a="1"/>
  <c r="BD138" i="11" s="1"/>
  <c r="C408" i="21"/>
  <c r="D408" i="21" s="1"/>
  <c r="AV129" i="21"/>
  <c r="AV130" i="21"/>
  <c r="AV253" i="21"/>
  <c r="W50" i="5" l="1" a="1"/>
  <c r="W50" i="5" s="1"/>
  <c r="AK49" i="5" s="1"/>
  <c r="AL44" i="5" s="1"/>
  <c r="D52" i="5"/>
  <c r="E52" i="5" s="1"/>
  <c r="D57" i="2"/>
  <c r="C52" i="5" s="1"/>
  <c r="S52" i="5"/>
  <c r="M52" i="5"/>
  <c r="K52" i="5"/>
  <c r="N52" i="5"/>
  <c r="O52" i="5"/>
  <c r="G52" i="5"/>
  <c r="Q52" i="5"/>
  <c r="J52" i="5"/>
  <c r="P52" i="5"/>
  <c r="F52" i="5"/>
  <c r="I52" i="5"/>
  <c r="L52" i="5"/>
  <c r="T52" i="5"/>
  <c r="H52" i="5"/>
  <c r="R52" i="5"/>
  <c r="U51" i="5"/>
  <c r="W51" i="5" s="1" a="1"/>
  <c r="W51" i="5" s="1"/>
  <c r="A59" i="2"/>
  <c r="E58" i="2"/>
  <c r="C58" i="2"/>
  <c r="B53" i="5" s="1"/>
  <c r="V53" i="5" s="1"/>
  <c r="AW263" i="2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N6" i="22" s="1"/>
  <c r="SG3" i="23" s="1"/>
  <c r="UH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Y51" i="5" l="1" a="1"/>
  <c r="Y51" i="5" s="1"/>
  <c r="D53" i="5"/>
  <c r="E53" i="5" s="1"/>
  <c r="D58" i="2"/>
  <c r="C53" i="5" s="1"/>
  <c r="A60" i="2"/>
  <c r="E59" i="2"/>
  <c r="C59" i="2"/>
  <c r="B54" i="5" s="1"/>
  <c r="V54" i="5" s="1"/>
  <c r="U52" i="5"/>
  <c r="W52" i="5" s="1" a="1"/>
  <c r="W52" i="5" s="1"/>
  <c r="AK50" i="5"/>
  <c r="S53" i="5"/>
  <c r="M53" i="5"/>
  <c r="G53" i="5"/>
  <c r="O53" i="5"/>
  <c r="Q53" i="5"/>
  <c r="K53" i="5"/>
  <c r="F53" i="5"/>
  <c r="N53" i="5"/>
  <c r="J53" i="5"/>
  <c r="I53" i="5"/>
  <c r="T53" i="5"/>
  <c r="H53" i="5"/>
  <c r="L53" i="5"/>
  <c r="P53" i="5"/>
  <c r="R53" i="5"/>
  <c r="AX130" i="2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O6" i="22" s="1"/>
  <c r="SH3" i="23" s="1"/>
  <c r="UI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Y52" i="5" l="1" a="1"/>
  <c r="Y52" i="5" s="1"/>
  <c r="AL45" i="5"/>
  <c r="U53" i="5"/>
  <c r="W53" i="5" s="1" a="1"/>
  <c r="W53" i="5" s="1"/>
  <c r="M54" i="5"/>
  <c r="S54" i="5"/>
  <c r="O54" i="5"/>
  <c r="K54" i="5"/>
  <c r="G54" i="5"/>
  <c r="N54" i="5"/>
  <c r="Q54" i="5"/>
  <c r="J54" i="5"/>
  <c r="I54" i="5"/>
  <c r="F54" i="5"/>
  <c r="H54" i="5"/>
  <c r="R54" i="5"/>
  <c r="T54" i="5"/>
  <c r="L54" i="5"/>
  <c r="P54" i="5"/>
  <c r="D54" i="5"/>
  <c r="E54" i="5" s="1"/>
  <c r="D59" i="2"/>
  <c r="C54" i="5" s="1"/>
  <c r="A61" i="2"/>
  <c r="E60" i="2"/>
  <c r="C60" i="2"/>
  <c r="B55" i="5" s="1"/>
  <c r="V55" i="5" s="1"/>
  <c r="AK51" i="5"/>
  <c r="AY263" i="2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P6" i="22" s="1"/>
  <c r="SI3" i="23" s="1"/>
  <c r="UJ3" i="23" s="1"/>
  <c r="AY253" i="21"/>
  <c r="Y53" i="5" l="1" a="1"/>
  <c r="Y53" i="5" s="1"/>
  <c r="C61" i="2"/>
  <c r="B56" i="5" s="1"/>
  <c r="V56" i="5" s="1"/>
  <c r="A62" i="2"/>
  <c r="E61" i="2"/>
  <c r="U54" i="5"/>
  <c r="W54" i="5" s="1" a="1"/>
  <c r="W54" i="5" s="1"/>
  <c r="AL46" i="5"/>
  <c r="AK52" i="5"/>
  <c r="AL47" i="5" s="1"/>
  <c r="S55" i="5"/>
  <c r="O55" i="5"/>
  <c r="M55" i="5"/>
  <c r="G55" i="5"/>
  <c r="K55" i="5"/>
  <c r="N55" i="5"/>
  <c r="F55" i="5"/>
  <c r="Q55" i="5"/>
  <c r="J55" i="5"/>
  <c r="P55" i="5"/>
  <c r="L55" i="5"/>
  <c r="H55" i="5"/>
  <c r="I55" i="5"/>
  <c r="T55" i="5"/>
  <c r="R55" i="5"/>
  <c r="D55" i="5"/>
  <c r="E55" i="5" s="1"/>
  <c r="D60" i="2"/>
  <c r="C55" i="5" s="1"/>
  <c r="C412" i="2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Y54" i="5" l="1" a="1"/>
  <c r="Y54" i="5" s="1"/>
  <c r="AK53" i="5"/>
  <c r="AL48" i="5" s="1"/>
  <c r="D56" i="5"/>
  <c r="E56" i="5" s="1"/>
  <c r="D61" i="2"/>
  <c r="C56" i="5" s="1"/>
  <c r="U55" i="5"/>
  <c r="W55" i="5" s="1" a="1"/>
  <c r="W55" i="5" s="1"/>
  <c r="E62" i="2"/>
  <c r="C62" i="2"/>
  <c r="B57" i="5" s="1"/>
  <c r="V57" i="5" s="1"/>
  <c r="A63" i="2"/>
  <c r="O56" i="5"/>
  <c r="S56" i="5"/>
  <c r="K56" i="5"/>
  <c r="G56" i="5"/>
  <c r="J56" i="5"/>
  <c r="Q56" i="5"/>
  <c r="F56" i="5"/>
  <c r="N56" i="5"/>
  <c r="I56" i="5"/>
  <c r="M56" i="5"/>
  <c r="R56" i="5"/>
  <c r="P56" i="5"/>
  <c r="L56" i="5"/>
  <c r="H56" i="5"/>
  <c r="T56" i="5"/>
  <c r="C413" i="21"/>
  <c r="D413" i="21" s="1"/>
  <c r="BA258" i="21"/>
  <c r="D420" i="21" s="1"/>
  <c r="D38" i="8" s="1"/>
  <c r="BA270" i="21"/>
  <c r="BA262" i="21"/>
  <c r="H420" i="21" s="1"/>
  <c r="H38" i="8" s="1"/>
  <c r="BA235" i="21"/>
  <c r="BA256" i="21"/>
  <c r="BA121" i="21"/>
  <c r="B425" i="21"/>
  <c r="B83" i="13" s="1"/>
  <c r="BA134" i="21"/>
  <c r="B438" i="21"/>
  <c r="B96" i="13" s="1"/>
  <c r="C431" i="21"/>
  <c r="C89" i="13" s="1"/>
  <c r="C438" i="21"/>
  <c r="C96" i="13" s="1"/>
  <c r="BA264" i="21"/>
  <c r="BA267" i="21"/>
  <c r="BA128" i="21"/>
  <c r="B432" i="21"/>
  <c r="B90" i="13" s="1"/>
  <c r="BA129" i="21"/>
  <c r="B433" i="21"/>
  <c r="B91" i="13" s="1"/>
  <c r="C432" i="21"/>
  <c r="C90" i="13" s="1"/>
  <c r="C427" i="21"/>
  <c r="C85" i="13" s="1"/>
  <c r="BA265" i="21"/>
  <c r="BA269" i="21"/>
  <c r="BA120" i="21"/>
  <c r="BA99" i="21"/>
  <c r="B424" i="21"/>
  <c r="B82" i="13" s="1"/>
  <c r="BA125" i="21"/>
  <c r="B429" i="21"/>
  <c r="B87" i="13" s="1"/>
  <c r="C428" i="21"/>
  <c r="C86" i="13" s="1"/>
  <c r="C435" i="21"/>
  <c r="C93" i="13" s="1"/>
  <c r="BA268" i="21"/>
  <c r="BA266" i="2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N420" i="21" l="1"/>
  <c r="N38" i="8" s="1"/>
  <c r="L420" i="21"/>
  <c r="L38" i="8" s="1"/>
  <c r="K420" i="21"/>
  <c r="K38" i="8" s="1"/>
  <c r="J420" i="21"/>
  <c r="J38" i="8" s="1"/>
  <c r="O420" i="21"/>
  <c r="O38" i="8" s="1"/>
  <c r="M420" i="21"/>
  <c r="M38" i="8" s="1"/>
  <c r="Y55" i="5" a="1"/>
  <c r="Y55" i="5" s="1"/>
  <c r="AK54" i="5"/>
  <c r="A64" i="2"/>
  <c r="E63" i="2"/>
  <c r="C63" i="2"/>
  <c r="B58" i="5" s="1"/>
  <c r="V58" i="5" s="1"/>
  <c r="U56" i="5"/>
  <c r="W56" i="5" s="1" a="1"/>
  <c r="W56" i="5" s="1"/>
  <c r="S57" i="5"/>
  <c r="K57" i="5"/>
  <c r="G57" i="5"/>
  <c r="N57" i="5"/>
  <c r="O57" i="5"/>
  <c r="Q57" i="5"/>
  <c r="M57" i="5"/>
  <c r="F57" i="5"/>
  <c r="J57" i="5"/>
  <c r="R57" i="5"/>
  <c r="L57" i="5"/>
  <c r="I57" i="5"/>
  <c r="T57" i="5"/>
  <c r="P57" i="5"/>
  <c r="H57" i="5"/>
  <c r="D57" i="5"/>
  <c r="E57" i="5" s="1"/>
  <c r="D62" i="2"/>
  <c r="C57" i="5" s="1"/>
  <c r="P420" i="21"/>
  <c r="P38" i="8" s="1"/>
  <c r="C414" i="2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Y56" i="5" l="1" a="1"/>
  <c r="Y56" i="5" s="1"/>
  <c r="AK55" i="5"/>
  <c r="AL50" i="5" s="1"/>
  <c r="U57" i="5"/>
  <c r="W57" i="5" s="1" a="1"/>
  <c r="W57" i="5" s="1"/>
  <c r="S58" i="5"/>
  <c r="O58" i="5"/>
  <c r="M58" i="5"/>
  <c r="G58" i="5"/>
  <c r="K58" i="5"/>
  <c r="Q58" i="5"/>
  <c r="I58" i="5"/>
  <c r="J58" i="5"/>
  <c r="N58" i="5"/>
  <c r="F58" i="5"/>
  <c r="P58" i="5"/>
  <c r="R58" i="5"/>
  <c r="T58" i="5"/>
  <c r="H58" i="5"/>
  <c r="L58" i="5"/>
  <c r="D58" i="5"/>
  <c r="E58" i="5" s="1"/>
  <c r="D63" i="2"/>
  <c r="C58" i="5" s="1"/>
  <c r="A65" i="2"/>
  <c r="E64" i="2"/>
  <c r="C64" i="2"/>
  <c r="B59" i="5" s="1"/>
  <c r="V59" i="5" s="1"/>
  <c r="AL49" i="5"/>
  <c r="F85" i="13"/>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Y57" i="5" l="1" a="1"/>
  <c r="Y57" i="5" s="1"/>
  <c r="U58" i="5"/>
  <c r="W58" i="5" s="1" a="1"/>
  <c r="W58" i="5" s="1"/>
  <c r="C65" i="2"/>
  <c r="B60" i="5" s="1"/>
  <c r="V60" i="5" s="1"/>
  <c r="A66" i="2"/>
  <c r="E65" i="2"/>
  <c r="AK56" i="5"/>
  <c r="S59" i="5"/>
  <c r="O59" i="5"/>
  <c r="K59" i="5"/>
  <c r="G59" i="5"/>
  <c r="N59" i="5"/>
  <c r="Q59" i="5"/>
  <c r="J59" i="5"/>
  <c r="F59" i="5"/>
  <c r="M59" i="5"/>
  <c r="I59" i="5"/>
  <c r="T59" i="5"/>
  <c r="L59" i="5"/>
  <c r="P59" i="5"/>
  <c r="R59" i="5"/>
  <c r="H59" i="5"/>
  <c r="D59" i="5"/>
  <c r="E59" i="5" s="1"/>
  <c r="D64" i="2"/>
  <c r="C59" i="5" s="1"/>
  <c r="C342" i="21"/>
  <c r="Y58" i="5" l="1" a="1"/>
  <c r="Y58" i="5" s="1"/>
  <c r="U59" i="5"/>
  <c r="W59" i="5" s="1" a="1"/>
  <c r="W59" i="5" s="1"/>
  <c r="D60" i="5"/>
  <c r="E60" i="5" s="1"/>
  <c r="D65" i="2"/>
  <c r="C60" i="5" s="1"/>
  <c r="AL51" i="5"/>
  <c r="A67" i="2"/>
  <c r="E66" i="2"/>
  <c r="C66" i="2"/>
  <c r="B61" i="5" s="1"/>
  <c r="V61" i="5" s="1"/>
  <c r="S60" i="5"/>
  <c r="O60" i="5"/>
  <c r="N60" i="5"/>
  <c r="K60" i="5"/>
  <c r="G60" i="5"/>
  <c r="J60" i="5"/>
  <c r="Q60" i="5"/>
  <c r="F60" i="5"/>
  <c r="T60" i="5"/>
  <c r="H60" i="5"/>
  <c r="I60" i="5"/>
  <c r="P60" i="5"/>
  <c r="M60" i="5"/>
  <c r="R60" i="5"/>
  <c r="L60" i="5"/>
  <c r="AK57" i="5"/>
  <c r="AL52" i="5" s="1"/>
  <c r="Y59" i="5" l="1" a="1"/>
  <c r="Y59" i="5" s="1"/>
  <c r="U60" i="5"/>
  <c r="Y60" i="5" s="1" a="1"/>
  <c r="Y60" i="5" s="1"/>
  <c r="S61" i="5"/>
  <c r="K61" i="5"/>
  <c r="M61" i="5"/>
  <c r="G61" i="5"/>
  <c r="O61" i="5"/>
  <c r="N61" i="5"/>
  <c r="Q61" i="5"/>
  <c r="J61" i="5"/>
  <c r="T61" i="5"/>
  <c r="I61" i="5"/>
  <c r="P61" i="5"/>
  <c r="H61" i="5"/>
  <c r="F61" i="5"/>
  <c r="R61" i="5"/>
  <c r="L61" i="5"/>
  <c r="D61" i="5"/>
  <c r="E61" i="5" s="1"/>
  <c r="D66" i="2"/>
  <c r="C61" i="5" s="1"/>
  <c r="A68" i="2"/>
  <c r="E67" i="2"/>
  <c r="C67" i="2"/>
  <c r="B62" i="5" s="1"/>
  <c r="V62" i="5" s="1"/>
  <c r="AK58" i="5"/>
  <c r="W60" i="5" l="1" a="1"/>
  <c r="W60" i="5" s="1"/>
  <c r="AK59" i="5" s="1"/>
  <c r="A69" i="2"/>
  <c r="E68" i="2"/>
  <c r="C68" i="2"/>
  <c r="B63" i="5" s="1"/>
  <c r="V63" i="5" s="1"/>
  <c r="AL53" i="5"/>
  <c r="U61" i="5"/>
  <c r="Y61" i="5" s="1" a="1"/>
  <c r="Y61" i="5" s="1"/>
  <c r="D62" i="5"/>
  <c r="E62" i="5" s="1"/>
  <c r="D67" i="2"/>
  <c r="C62" i="5" s="1"/>
  <c r="S62" i="5"/>
  <c r="O62" i="5"/>
  <c r="G62" i="5"/>
  <c r="K62" i="5"/>
  <c r="Q62" i="5"/>
  <c r="J62" i="5"/>
  <c r="N62" i="5"/>
  <c r="M62" i="5"/>
  <c r="I62" i="5"/>
  <c r="F62" i="5"/>
  <c r="R62" i="5"/>
  <c r="T62" i="5"/>
  <c r="H62" i="5"/>
  <c r="L62" i="5"/>
  <c r="P62" i="5"/>
  <c r="W61" i="5" l="1" a="1"/>
  <c r="W61" i="5" s="1"/>
  <c r="AK60" i="5" s="1"/>
  <c r="S63" i="5"/>
  <c r="K63" i="5"/>
  <c r="G63" i="5"/>
  <c r="O63" i="5"/>
  <c r="Q63" i="5"/>
  <c r="N63" i="5"/>
  <c r="J63" i="5"/>
  <c r="I63" i="5"/>
  <c r="L63" i="5"/>
  <c r="R63" i="5"/>
  <c r="F63" i="5"/>
  <c r="P63" i="5"/>
  <c r="H63" i="5"/>
  <c r="T63" i="5"/>
  <c r="M63" i="5"/>
  <c r="D63" i="5"/>
  <c r="E63" i="5" s="1"/>
  <c r="D68" i="2"/>
  <c r="C63" i="5" s="1"/>
  <c r="U62" i="5"/>
  <c r="W62" i="5" s="1" a="1"/>
  <c r="W62" i="5" s="1"/>
  <c r="AL54" i="5"/>
  <c r="C69" i="2"/>
  <c r="B64" i="5" s="1"/>
  <c r="V64" i="5" s="1"/>
  <c r="A70" i="2"/>
  <c r="E69" i="2"/>
  <c r="Y62" i="5" l="1" a="1"/>
  <c r="Y62" i="5" s="1"/>
  <c r="AK61" i="5"/>
  <c r="AL56" i="5" s="1"/>
  <c r="A71" i="2"/>
  <c r="E70" i="2"/>
  <c r="C70" i="2"/>
  <c r="B65" i="5" s="1"/>
  <c r="V65" i="5" s="1"/>
  <c r="U63" i="5"/>
  <c r="Y63" i="5" s="1" a="1"/>
  <c r="Y63" i="5" s="1"/>
  <c r="D64" i="5"/>
  <c r="E64" i="5" s="1"/>
  <c r="D69" i="2"/>
  <c r="C64" i="5" s="1"/>
  <c r="AL55" i="5"/>
  <c r="O64" i="5"/>
  <c r="S64" i="5"/>
  <c r="M64" i="5"/>
  <c r="K64" i="5"/>
  <c r="G64" i="5"/>
  <c r="N64" i="5"/>
  <c r="J64" i="5"/>
  <c r="Q64" i="5"/>
  <c r="I64" i="5"/>
  <c r="F64" i="5"/>
  <c r="T64" i="5"/>
  <c r="H64" i="5"/>
  <c r="L64" i="5"/>
  <c r="R64" i="5"/>
  <c r="P64" i="5"/>
  <c r="W63" i="5" l="1" a="1"/>
  <c r="W63" i="5" s="1"/>
  <c r="AK62" i="5" s="1"/>
  <c r="S65" i="5"/>
  <c r="O65" i="5"/>
  <c r="K65" i="5"/>
  <c r="G65" i="5"/>
  <c r="N65" i="5"/>
  <c r="Q65" i="5"/>
  <c r="M65" i="5"/>
  <c r="J65" i="5"/>
  <c r="F65" i="5"/>
  <c r="I65" i="5"/>
  <c r="R65" i="5"/>
  <c r="P65" i="5"/>
  <c r="T65" i="5"/>
  <c r="L65" i="5"/>
  <c r="H65" i="5"/>
  <c r="D65" i="5"/>
  <c r="E65" i="5" s="1"/>
  <c r="D70" i="2"/>
  <c r="C65" i="5" s="1"/>
  <c r="A72" i="2"/>
  <c r="E71" i="2"/>
  <c r="C71" i="2"/>
  <c r="B66" i="5" s="1"/>
  <c r="V66" i="5" s="1"/>
  <c r="U64" i="5"/>
  <c r="W64" i="5" s="1" a="1"/>
  <c r="W64" i="5" s="1"/>
  <c r="Y64" i="5" l="1" a="1"/>
  <c r="Y64" i="5" s="1"/>
  <c r="O66" i="5"/>
  <c r="S66" i="5"/>
  <c r="G66" i="5"/>
  <c r="M66" i="5"/>
  <c r="K66" i="5"/>
  <c r="N66" i="5"/>
  <c r="J66" i="5"/>
  <c r="I66" i="5"/>
  <c r="Q66" i="5"/>
  <c r="H66" i="5"/>
  <c r="R66" i="5"/>
  <c r="T66" i="5"/>
  <c r="F66" i="5"/>
  <c r="P66" i="5"/>
  <c r="L66" i="5"/>
  <c r="AK63" i="5"/>
  <c r="AL58" i="5" s="1"/>
  <c r="E72" i="2"/>
  <c r="C72" i="2"/>
  <c r="B67" i="5" s="1"/>
  <c r="V67" i="5" s="1"/>
  <c r="A73" i="2"/>
  <c r="D66" i="5"/>
  <c r="E66" i="5" s="1"/>
  <c r="D71" i="2"/>
  <c r="C66" i="5" s="1"/>
  <c r="AL57" i="5"/>
  <c r="U65" i="5"/>
  <c r="Y65" i="5" s="1" a="1"/>
  <c r="Y65" i="5" s="1"/>
  <c r="W65" i="5" l="1" a="1"/>
  <c r="W65" i="5" s="1"/>
  <c r="AK64" i="5" s="1"/>
  <c r="U66" i="5"/>
  <c r="Y66" i="5" s="1" a="1"/>
  <c r="Y66" i="5" s="1"/>
  <c r="C73" i="2"/>
  <c r="B68" i="5" s="1"/>
  <c r="V68" i="5" s="1"/>
  <c r="A74" i="2"/>
  <c r="E73" i="2"/>
  <c r="D67" i="5"/>
  <c r="E67" i="5" s="1"/>
  <c r="D72" i="2"/>
  <c r="C67" i="5" s="1"/>
  <c r="O67" i="5"/>
  <c r="S67" i="5"/>
  <c r="K67" i="5"/>
  <c r="G67" i="5"/>
  <c r="N67" i="5"/>
  <c r="Q67" i="5"/>
  <c r="I67" i="5"/>
  <c r="M67" i="5"/>
  <c r="J67" i="5"/>
  <c r="R67" i="5"/>
  <c r="T67" i="5"/>
  <c r="F67" i="5"/>
  <c r="P67" i="5"/>
  <c r="H67" i="5"/>
  <c r="L67" i="5"/>
  <c r="W66" i="5" l="1" a="1"/>
  <c r="W66" i="5" s="1"/>
  <c r="AK65" i="5" s="1"/>
  <c r="AL60" i="5" s="1"/>
  <c r="U67" i="5"/>
  <c r="W67" i="5" s="1" a="1"/>
  <c r="W67" i="5" s="1"/>
  <c r="O68" i="5"/>
  <c r="S68" i="5"/>
  <c r="N68" i="5"/>
  <c r="K68" i="5"/>
  <c r="G68" i="5"/>
  <c r="J68" i="5"/>
  <c r="M68" i="5"/>
  <c r="Q68" i="5"/>
  <c r="L68" i="5"/>
  <c r="R68" i="5"/>
  <c r="F68" i="5"/>
  <c r="I68" i="5"/>
  <c r="P68" i="5"/>
  <c r="H68" i="5"/>
  <c r="T68" i="5"/>
  <c r="D68" i="5"/>
  <c r="E68" i="5" s="1"/>
  <c r="D73" i="2"/>
  <c r="C68" i="5" s="1"/>
  <c r="A75" i="2"/>
  <c r="E74" i="2"/>
  <c r="C74" i="2"/>
  <c r="B69" i="5" s="1"/>
  <c r="V69" i="5" s="1"/>
  <c r="AL59" i="5"/>
  <c r="AK66" i="5" l="1"/>
  <c r="AL61" i="5" s="1"/>
  <c r="Y67" i="5" a="1"/>
  <c r="Y67" i="5" s="1"/>
  <c r="D69" i="5"/>
  <c r="E69" i="5" s="1"/>
  <c r="D74" i="2"/>
  <c r="C69" i="5" s="1"/>
  <c r="U68" i="5"/>
  <c r="Y68" i="5" s="1" a="1"/>
  <c r="Y68" i="5" s="1"/>
  <c r="S69" i="5"/>
  <c r="Q69" i="5"/>
  <c r="N69" i="5"/>
  <c r="K69" i="5"/>
  <c r="G69" i="5"/>
  <c r="O69" i="5"/>
  <c r="M69" i="5"/>
  <c r="J69" i="5"/>
  <c r="F69" i="5"/>
  <c r="I69" i="5"/>
  <c r="R69" i="5"/>
  <c r="L69" i="5"/>
  <c r="H69" i="5"/>
  <c r="T69" i="5"/>
  <c r="P69" i="5"/>
  <c r="A76" i="2"/>
  <c r="E75" i="2"/>
  <c r="C75" i="2"/>
  <c r="B70" i="5" s="1"/>
  <c r="V70" i="5" s="1"/>
  <c r="W68" i="5" l="1" a="1"/>
  <c r="W68" i="5" s="1"/>
  <c r="AK67" i="5" s="1"/>
  <c r="A77" i="2"/>
  <c r="E76" i="2"/>
  <c r="C76" i="2"/>
  <c r="B71" i="5" s="1"/>
  <c r="V71" i="5" s="1"/>
  <c r="S70" i="5"/>
  <c r="O70" i="5"/>
  <c r="K70" i="5"/>
  <c r="G70" i="5"/>
  <c r="M70" i="5"/>
  <c r="J70" i="5"/>
  <c r="N70" i="5"/>
  <c r="Q70" i="5"/>
  <c r="L70" i="5"/>
  <c r="I70" i="5"/>
  <c r="F70" i="5"/>
  <c r="H70" i="5"/>
  <c r="R70" i="5"/>
  <c r="P70" i="5"/>
  <c r="T70" i="5"/>
  <c r="D70" i="5"/>
  <c r="E70" i="5" s="1"/>
  <c r="D75" i="2"/>
  <c r="C70" i="5" s="1"/>
  <c r="U69" i="5"/>
  <c r="W69" i="5" s="1" a="1"/>
  <c r="W69" i="5" s="1"/>
  <c r="Y69" i="5" l="1" a="1"/>
  <c r="Y69" i="5" s="1"/>
  <c r="AL62" i="5"/>
  <c r="O71" i="5"/>
  <c r="S71" i="5"/>
  <c r="K71" i="5"/>
  <c r="G71" i="5"/>
  <c r="M71" i="5"/>
  <c r="Q71" i="5"/>
  <c r="R71" i="5"/>
  <c r="J71" i="5"/>
  <c r="N71" i="5"/>
  <c r="T71" i="5"/>
  <c r="I71" i="5"/>
  <c r="H71" i="5"/>
  <c r="F71" i="5"/>
  <c r="L71" i="5"/>
  <c r="P71" i="5"/>
  <c r="U70" i="5"/>
  <c r="W70" i="5" s="1" a="1"/>
  <c r="W70" i="5" s="1"/>
  <c r="D71" i="5"/>
  <c r="E71" i="5" s="1"/>
  <c r="D76" i="2"/>
  <c r="C71" i="5" s="1"/>
  <c r="AK68" i="5"/>
  <c r="E77" i="2"/>
  <c r="C77" i="2"/>
  <c r="B72" i="5" s="1"/>
  <c r="V72" i="5" s="1"/>
  <c r="A78" i="2"/>
  <c r="Y70" i="5" l="1" a="1"/>
  <c r="Y70" i="5" s="1"/>
  <c r="A79" i="2"/>
  <c r="E78" i="2"/>
  <c r="C78" i="2"/>
  <c r="B73" i="5" s="1"/>
  <c r="V73" i="5" s="1"/>
  <c r="AK69" i="5"/>
  <c r="AL63" i="5"/>
  <c r="S72" i="5"/>
  <c r="O72" i="5"/>
  <c r="Q72" i="5"/>
  <c r="K72" i="5"/>
  <c r="G72" i="5"/>
  <c r="N72" i="5"/>
  <c r="F72" i="5"/>
  <c r="J72" i="5"/>
  <c r="P72" i="5"/>
  <c r="I72" i="5"/>
  <c r="L72" i="5"/>
  <c r="T72" i="5"/>
  <c r="R72" i="5"/>
  <c r="H72" i="5"/>
  <c r="M72" i="5"/>
  <c r="D72" i="5"/>
  <c r="E72" i="5" s="1"/>
  <c r="D77" i="2"/>
  <c r="C72" i="5" s="1"/>
  <c r="U71" i="5"/>
  <c r="W71" i="5" s="1" a="1"/>
  <c r="W71" i="5" s="1"/>
  <c r="Y71" i="5" l="1" a="1"/>
  <c r="Y71" i="5" s="1"/>
  <c r="U72" i="5"/>
  <c r="W72" i="5" s="1" a="1"/>
  <c r="W72" i="5" s="1"/>
  <c r="S73" i="5"/>
  <c r="M73" i="5"/>
  <c r="K73" i="5"/>
  <c r="G73" i="5"/>
  <c r="N73" i="5"/>
  <c r="O73" i="5"/>
  <c r="Q73" i="5"/>
  <c r="J73" i="5"/>
  <c r="H73" i="5"/>
  <c r="I73" i="5"/>
  <c r="F73" i="5"/>
  <c r="L73" i="5"/>
  <c r="R73" i="5"/>
  <c r="P73" i="5"/>
  <c r="T73" i="5"/>
  <c r="D78" i="2"/>
  <c r="C73" i="5" s="1"/>
  <c r="D73" i="5"/>
  <c r="E73" i="5" s="1"/>
  <c r="C79" i="2"/>
  <c r="B74" i="5" s="1"/>
  <c r="V74" i="5" s="1"/>
  <c r="A80" i="2"/>
  <c r="E79" i="2"/>
  <c r="AK70" i="5"/>
  <c r="AL64" i="5"/>
  <c r="Y72" i="5" l="1" a="1"/>
  <c r="Y72" i="5" s="1"/>
  <c r="AL65" i="5"/>
  <c r="D74" i="5"/>
  <c r="E74" i="5" s="1"/>
  <c r="D79" i="2"/>
  <c r="C74" i="5" s="1"/>
  <c r="A81" i="2"/>
  <c r="E80" i="2"/>
  <c r="C80" i="2"/>
  <c r="B75" i="5" s="1"/>
  <c r="V75" i="5" s="1"/>
  <c r="U73" i="5"/>
  <c r="W73" i="5" s="1" a="1"/>
  <c r="W73" i="5" s="1"/>
  <c r="S74" i="5"/>
  <c r="M74" i="5"/>
  <c r="O74" i="5"/>
  <c r="G74" i="5"/>
  <c r="K74" i="5"/>
  <c r="Q74" i="5"/>
  <c r="N74" i="5"/>
  <c r="F74" i="5"/>
  <c r="J74" i="5"/>
  <c r="H74" i="5"/>
  <c r="L74" i="5"/>
  <c r="I74" i="5"/>
  <c r="R74" i="5"/>
  <c r="P74" i="5"/>
  <c r="T74" i="5"/>
  <c r="AK71" i="5"/>
  <c r="Y73" i="5" l="1" a="1"/>
  <c r="Y73" i="5" s="1"/>
  <c r="A82" i="2"/>
  <c r="E81" i="2"/>
  <c r="C81" i="2"/>
  <c r="B76" i="5" s="1"/>
  <c r="V76" i="5" s="1"/>
  <c r="U74" i="5"/>
  <c r="W74" i="5" s="1" a="1"/>
  <c r="W74" i="5" s="1"/>
  <c r="AK72" i="5"/>
  <c r="AL67" i="5" s="1"/>
  <c r="AL66" i="5"/>
  <c r="O75" i="5"/>
  <c r="M75" i="5"/>
  <c r="S75" i="5"/>
  <c r="Q75" i="5"/>
  <c r="K75" i="5"/>
  <c r="G75" i="5"/>
  <c r="J75" i="5"/>
  <c r="F75" i="5"/>
  <c r="I75" i="5"/>
  <c r="N75" i="5"/>
  <c r="P75" i="5"/>
  <c r="L75" i="5"/>
  <c r="R75" i="5"/>
  <c r="H75" i="5"/>
  <c r="T75" i="5"/>
  <c r="D75" i="5"/>
  <c r="E75" i="5" s="1"/>
  <c r="D80" i="2"/>
  <c r="C75" i="5" s="1"/>
  <c r="Y74" i="5" l="1" a="1"/>
  <c r="Y74" i="5" s="1"/>
  <c r="AK73" i="5"/>
  <c r="U75" i="5"/>
  <c r="Y75" i="5" s="1" a="1"/>
  <c r="Y75" i="5" s="1"/>
  <c r="S76" i="5"/>
  <c r="K76" i="5"/>
  <c r="O76" i="5"/>
  <c r="G76" i="5"/>
  <c r="N76" i="5"/>
  <c r="J76" i="5"/>
  <c r="Q76" i="5"/>
  <c r="M76" i="5"/>
  <c r="H76" i="5"/>
  <c r="I76" i="5"/>
  <c r="F76" i="5"/>
  <c r="T76" i="5"/>
  <c r="R76" i="5"/>
  <c r="L76" i="5"/>
  <c r="P76" i="5"/>
  <c r="D76" i="5"/>
  <c r="E76" i="5" s="1"/>
  <c r="D81" i="2"/>
  <c r="C76" i="5" s="1"/>
  <c r="A83" i="2"/>
  <c r="E82" i="2"/>
  <c r="C82" i="2"/>
  <c r="B77" i="5" s="1"/>
  <c r="V77" i="5" s="1"/>
  <c r="W75" i="5" l="1" a="1"/>
  <c r="W75" i="5" s="1"/>
  <c r="AK74" i="5" s="1"/>
  <c r="S77" i="5"/>
  <c r="G77" i="5"/>
  <c r="N77" i="5"/>
  <c r="O77" i="5"/>
  <c r="K77" i="5"/>
  <c r="Q77" i="5"/>
  <c r="F77" i="5"/>
  <c r="J77" i="5"/>
  <c r="L77" i="5"/>
  <c r="I77" i="5"/>
  <c r="R77" i="5"/>
  <c r="P77" i="5"/>
  <c r="H77" i="5"/>
  <c r="T77" i="5"/>
  <c r="M77" i="5"/>
  <c r="D82" i="2"/>
  <c r="C77" i="5" s="1"/>
  <c r="D77" i="5"/>
  <c r="E77" i="5" s="1"/>
  <c r="U76" i="5"/>
  <c r="W76" i="5" s="1" a="1"/>
  <c r="W76" i="5" s="1"/>
  <c r="A84" i="2"/>
  <c r="E83" i="2"/>
  <c r="C83" i="2"/>
  <c r="B78" i="5" s="1"/>
  <c r="V78" i="5" s="1"/>
  <c r="AL68" i="5"/>
  <c r="Y76" i="5" l="1" a="1"/>
  <c r="Y76" i="5" s="1"/>
  <c r="A85" i="2"/>
  <c r="E84" i="2"/>
  <c r="C84" i="2"/>
  <c r="B79" i="5" s="1"/>
  <c r="V79" i="5" s="1"/>
  <c r="U77" i="5"/>
  <c r="Y77" i="5" s="1" a="1"/>
  <c r="Y77" i="5" s="1"/>
  <c r="S78" i="5"/>
  <c r="O78" i="5"/>
  <c r="G78" i="5"/>
  <c r="K78" i="5"/>
  <c r="Q78" i="5"/>
  <c r="J78" i="5"/>
  <c r="F78" i="5"/>
  <c r="N78" i="5"/>
  <c r="M78" i="5"/>
  <c r="I78" i="5"/>
  <c r="P78" i="5"/>
  <c r="H78" i="5"/>
  <c r="L78" i="5"/>
  <c r="R78" i="5"/>
  <c r="T78" i="5"/>
  <c r="D78" i="5"/>
  <c r="E78" i="5" s="1"/>
  <c r="D83" i="2"/>
  <c r="C78" i="5" s="1"/>
  <c r="AL69" i="5"/>
  <c r="AK75" i="5"/>
  <c r="W77" i="5" l="1" a="1"/>
  <c r="W77" i="5" s="1"/>
  <c r="AK76" i="5" s="1"/>
  <c r="U78" i="5"/>
  <c r="W78" i="5" s="1" a="1"/>
  <c r="W78" i="5" s="1"/>
  <c r="A86" i="2"/>
  <c r="C85" i="2"/>
  <c r="B80" i="5" s="1"/>
  <c r="V80" i="5" s="1"/>
  <c r="E85" i="2"/>
  <c r="AL70" i="5"/>
  <c r="S79" i="5"/>
  <c r="K79" i="5"/>
  <c r="G79" i="5"/>
  <c r="Q79" i="5"/>
  <c r="O79" i="5"/>
  <c r="N79" i="5"/>
  <c r="J79" i="5"/>
  <c r="F79" i="5"/>
  <c r="R79" i="5"/>
  <c r="M79" i="5"/>
  <c r="H79" i="5"/>
  <c r="I79" i="5"/>
  <c r="T79" i="5"/>
  <c r="L79" i="5"/>
  <c r="P79" i="5"/>
  <c r="D84" i="2"/>
  <c r="C79" i="5" s="1"/>
  <c r="D79" i="5"/>
  <c r="E79" i="5" s="1"/>
  <c r="Y78" i="5" l="1" a="1"/>
  <c r="Y78" i="5" s="1"/>
  <c r="M80" i="5"/>
  <c r="S80" i="5"/>
  <c r="O80" i="5"/>
  <c r="G80" i="5"/>
  <c r="N80" i="5"/>
  <c r="K80" i="5"/>
  <c r="Q80" i="5"/>
  <c r="F80" i="5"/>
  <c r="J80" i="5"/>
  <c r="I80" i="5"/>
  <c r="R80" i="5"/>
  <c r="L80" i="5"/>
  <c r="H80" i="5"/>
  <c r="T80" i="5"/>
  <c r="P80" i="5"/>
  <c r="U79" i="5"/>
  <c r="Y79" i="5" s="1" a="1"/>
  <c r="Y79" i="5" s="1"/>
  <c r="D80" i="5"/>
  <c r="E80" i="5" s="1"/>
  <c r="D85" i="2"/>
  <c r="C80" i="5" s="1"/>
  <c r="A87" i="2"/>
  <c r="E86" i="2"/>
  <c r="C86" i="2"/>
  <c r="B81" i="5" s="1"/>
  <c r="V81" i="5" s="1"/>
  <c r="AK77" i="5"/>
  <c r="AL72" i="5" s="1"/>
  <c r="AL71" i="5"/>
  <c r="W79" i="5" l="1" a="1"/>
  <c r="W79" i="5" s="1"/>
  <c r="AK78" i="5" s="1"/>
  <c r="M81" i="5"/>
  <c r="S81" i="5"/>
  <c r="K81" i="5"/>
  <c r="N81" i="5"/>
  <c r="O81" i="5"/>
  <c r="G81" i="5"/>
  <c r="J81" i="5"/>
  <c r="Q81" i="5"/>
  <c r="F81" i="5"/>
  <c r="I81" i="5"/>
  <c r="R81" i="5"/>
  <c r="P81" i="5"/>
  <c r="H81" i="5"/>
  <c r="T81" i="5"/>
  <c r="L81" i="5"/>
  <c r="D81" i="5"/>
  <c r="E81" i="5" s="1"/>
  <c r="D86" i="2"/>
  <c r="C81" i="5" s="1"/>
  <c r="A88" i="2"/>
  <c r="E87" i="2"/>
  <c r="C87" i="2"/>
  <c r="B82" i="5" s="1"/>
  <c r="V82" i="5" s="1"/>
  <c r="U80" i="5"/>
  <c r="W80" i="5" s="1" a="1"/>
  <c r="W80" i="5" s="1"/>
  <c r="Y80" i="5" a="1"/>
  <c r="Y80" i="5" s="1"/>
  <c r="S82" i="5" l="1"/>
  <c r="O82" i="5"/>
  <c r="M82" i="5"/>
  <c r="N82" i="5"/>
  <c r="G82" i="5"/>
  <c r="K82" i="5"/>
  <c r="Q82" i="5"/>
  <c r="J82" i="5"/>
  <c r="T82" i="5"/>
  <c r="F82" i="5"/>
  <c r="R82" i="5"/>
  <c r="I82" i="5"/>
  <c r="H82" i="5"/>
  <c r="L82" i="5"/>
  <c r="P82" i="5"/>
  <c r="AL73" i="5"/>
  <c r="D82" i="5"/>
  <c r="E82" i="5" s="1"/>
  <c r="D87" i="2"/>
  <c r="C82" i="5" s="1"/>
  <c r="A89" i="2"/>
  <c r="E88" i="2"/>
  <c r="C88" i="2"/>
  <c r="B83" i="5" s="1"/>
  <c r="V83" i="5" s="1"/>
  <c r="AK79" i="5"/>
  <c r="AL74" i="5" s="1"/>
  <c r="U81" i="5"/>
  <c r="Y81" i="5" s="1" a="1"/>
  <c r="Y81" i="5" s="1"/>
  <c r="W81" i="5" l="1" a="1"/>
  <c r="W81" i="5" s="1"/>
  <c r="AK80" i="5" s="1"/>
  <c r="O83" i="5"/>
  <c r="S83" i="5"/>
  <c r="K83" i="5"/>
  <c r="G83" i="5"/>
  <c r="Q83" i="5"/>
  <c r="N83" i="5"/>
  <c r="J83" i="5"/>
  <c r="F83" i="5"/>
  <c r="I83" i="5"/>
  <c r="T83" i="5"/>
  <c r="M83" i="5"/>
  <c r="R83" i="5"/>
  <c r="P83" i="5"/>
  <c r="L83" i="5"/>
  <c r="H83" i="5"/>
  <c r="D88" i="2"/>
  <c r="C83" i="5" s="1"/>
  <c r="D83" i="5"/>
  <c r="E83" i="5" s="1"/>
  <c r="C89" i="2"/>
  <c r="B84" i="5" s="1"/>
  <c r="V84" i="5" s="1"/>
  <c r="A90" i="2"/>
  <c r="E89" i="2"/>
  <c r="U82" i="5"/>
  <c r="W82" i="5" s="1" a="1"/>
  <c r="W82" i="5" s="1"/>
  <c r="Y82" i="5" l="1" a="1"/>
  <c r="Y82" i="5" s="1"/>
  <c r="U83" i="5"/>
  <c r="W83" i="5" s="1" a="1"/>
  <c r="W83" i="5" s="1"/>
  <c r="AL75" i="5"/>
  <c r="AK81" i="5"/>
  <c r="D84" i="5"/>
  <c r="E84" i="5" s="1"/>
  <c r="D89" i="2"/>
  <c r="C84" i="5" s="1"/>
  <c r="A91" i="2"/>
  <c r="C90" i="2"/>
  <c r="B85" i="5" s="1"/>
  <c r="V85" i="5" s="1"/>
  <c r="E90" i="2"/>
  <c r="S84" i="5"/>
  <c r="O84" i="5"/>
  <c r="K84" i="5"/>
  <c r="G84" i="5"/>
  <c r="N84" i="5"/>
  <c r="J84" i="5"/>
  <c r="F84" i="5"/>
  <c r="Q84" i="5"/>
  <c r="H84" i="5"/>
  <c r="M84" i="5"/>
  <c r="T84" i="5"/>
  <c r="I84" i="5"/>
  <c r="R84" i="5"/>
  <c r="P84" i="5"/>
  <c r="L84" i="5"/>
  <c r="Y83" i="5" l="1" a="1"/>
  <c r="Y83" i="5" s="1"/>
  <c r="U84" i="5"/>
  <c r="Y84" i="5" s="1" a="1"/>
  <c r="Y84" i="5" s="1"/>
  <c r="AL76" i="5"/>
  <c r="D85" i="5"/>
  <c r="E85" i="5" s="1"/>
  <c r="D90" i="2"/>
  <c r="C85" i="5" s="1"/>
  <c r="O85" i="5"/>
  <c r="S85" i="5"/>
  <c r="M85" i="5"/>
  <c r="G85" i="5"/>
  <c r="K85" i="5"/>
  <c r="N85" i="5"/>
  <c r="J85" i="5"/>
  <c r="Q85" i="5"/>
  <c r="I85" i="5"/>
  <c r="F85" i="5"/>
  <c r="H85" i="5"/>
  <c r="P85" i="5"/>
  <c r="R85" i="5"/>
  <c r="T85" i="5"/>
  <c r="L85" i="5"/>
  <c r="E91" i="2"/>
  <c r="C91" i="2"/>
  <c r="A8" i="2"/>
  <c r="AK82" i="5"/>
  <c r="W84" i="5" l="1" a="1"/>
  <c r="W84" i="5" s="1"/>
  <c r="AK83" i="5" s="1"/>
  <c r="U85" i="5"/>
  <c r="W85" i="5" s="1" a="1"/>
  <c r="W85" i="5" s="1"/>
  <c r="AL77" i="5"/>
  <c r="D86" i="5"/>
  <c r="E86" i="5" s="1"/>
  <c r="D91" i="2"/>
  <c r="C86" i="5" s="1"/>
  <c r="R2" i="3" a="1"/>
  <c r="R2" i="3" s="1"/>
  <c r="B86" i="5"/>
  <c r="V86" i="5" s="1"/>
  <c r="O98" i="5"/>
  <c r="P176" i="5"/>
  <c r="R211" i="5"/>
  <c r="F192" i="5"/>
  <c r="I106" i="5"/>
  <c r="H236" i="5"/>
  <c r="J177" i="5"/>
  <c r="R173" i="5"/>
  <c r="I159" i="5"/>
  <c r="H110" i="5"/>
  <c r="I164" i="5"/>
  <c r="T148" i="5"/>
  <c r="F260" i="5"/>
  <c r="P194" i="5"/>
  <c r="T218" i="5"/>
  <c r="L243" i="5"/>
  <c r="L244" i="5"/>
  <c r="F162" i="5"/>
  <c r="T210" i="5"/>
  <c r="F87" i="5"/>
  <c r="L156" i="5"/>
  <c r="F134" i="5"/>
  <c r="J184" i="5"/>
  <c r="Q135" i="5"/>
  <c r="M234" i="5"/>
  <c r="I165" i="5"/>
  <c r="M229" i="5"/>
  <c r="T173" i="5"/>
  <c r="L186" i="5"/>
  <c r="F113" i="5"/>
  <c r="I155" i="5"/>
  <c r="L216" i="5"/>
  <c r="H138" i="5"/>
  <c r="T96" i="5"/>
  <c r="I179" i="5"/>
  <c r="R161" i="5"/>
  <c r="R227" i="5"/>
  <c r="R242" i="5"/>
  <c r="F259" i="5"/>
  <c r="F119" i="5"/>
  <c r="H124" i="5"/>
  <c r="Q243" i="5"/>
  <c r="F99" i="5"/>
  <c r="Q89" i="5"/>
  <c r="T185" i="5"/>
  <c r="F225" i="5"/>
  <c r="H244" i="5"/>
  <c r="T209" i="5"/>
  <c r="P255" i="5"/>
  <c r="P211" i="5"/>
  <c r="N191" i="5"/>
  <c r="H245" i="5"/>
  <c r="N124" i="5"/>
  <c r="F126" i="5"/>
  <c r="H104" i="5"/>
  <c r="N186" i="5"/>
  <c r="I205" i="5"/>
  <c r="I248" i="5"/>
  <c r="P133" i="5"/>
  <c r="P111" i="5"/>
  <c r="P200" i="5"/>
  <c r="T199" i="5"/>
  <c r="M137" i="5"/>
  <c r="R150" i="5"/>
  <c r="F242" i="5"/>
  <c r="J259" i="5"/>
  <c r="I184" i="5"/>
  <c r="L220" i="5"/>
  <c r="L100" i="5"/>
  <c r="L236" i="5"/>
  <c r="I215" i="5"/>
  <c r="J238" i="5"/>
  <c r="R202" i="5"/>
  <c r="F261" i="5"/>
  <c r="P146" i="5"/>
  <c r="N158" i="5"/>
  <c r="R175" i="5"/>
  <c r="M112" i="5"/>
  <c r="J223" i="5"/>
  <c r="T126" i="5"/>
  <c r="P172" i="5"/>
  <c r="H139" i="5"/>
  <c r="R237" i="5"/>
  <c r="H163" i="5"/>
  <c r="R154" i="5"/>
  <c r="T167" i="5"/>
  <c r="I174" i="5"/>
  <c r="F204" i="5"/>
  <c r="P195" i="5"/>
  <c r="I173" i="5"/>
  <c r="I207" i="5"/>
  <c r="M205" i="5"/>
  <c r="R254" i="5"/>
  <c r="L106" i="5"/>
  <c r="R174" i="5"/>
  <c r="R208" i="5"/>
  <c r="R223" i="5"/>
  <c r="N95" i="5"/>
  <c r="P215" i="5"/>
  <c r="Q185" i="5"/>
  <c r="Q94" i="5"/>
  <c r="P129" i="5"/>
  <c r="H166" i="5"/>
  <c r="M109" i="5"/>
  <c r="R191" i="5"/>
  <c r="F179" i="5"/>
  <c r="I131" i="5"/>
  <c r="I116" i="5"/>
  <c r="R87" i="5"/>
  <c r="F257" i="5"/>
  <c r="H157" i="5"/>
  <c r="F200" i="5"/>
  <c r="N200" i="5"/>
  <c r="R151" i="5"/>
  <c r="J121" i="5"/>
  <c r="P247" i="5"/>
  <c r="I236" i="5"/>
  <c r="F151" i="5"/>
  <c r="Q183" i="5"/>
  <c r="L88" i="5"/>
  <c r="H257" i="5"/>
  <c r="H261" i="5"/>
  <c r="P120" i="5"/>
  <c r="M220" i="5"/>
  <c r="L89" i="5"/>
  <c r="P99" i="5"/>
  <c r="L87" i="5"/>
  <c r="H214" i="5"/>
  <c r="H159" i="5"/>
  <c r="R113" i="5"/>
  <c r="F173" i="5"/>
  <c r="I263" i="5"/>
  <c r="P106" i="5"/>
  <c r="H256" i="5"/>
  <c r="H192" i="5"/>
  <c r="M263" i="5"/>
  <c r="F263" i="5"/>
  <c r="J190" i="5"/>
  <c r="L194" i="5"/>
  <c r="L228" i="5"/>
  <c r="I189" i="5"/>
  <c r="T184" i="5"/>
  <c r="L258" i="5"/>
  <c r="Q105" i="5"/>
  <c r="I135" i="5"/>
  <c r="M141" i="5"/>
  <c r="F116" i="5"/>
  <c r="T233" i="5"/>
  <c r="R231" i="5"/>
  <c r="F169" i="5"/>
  <c r="T182" i="5"/>
  <c r="J255" i="5"/>
  <c r="M132" i="5"/>
  <c r="I224" i="5"/>
  <c r="Q192" i="5"/>
  <c r="P202" i="5"/>
  <c r="L159" i="5"/>
  <c r="I163" i="5"/>
  <c r="H194" i="5"/>
  <c r="P138" i="5"/>
  <c r="P228" i="5"/>
  <c r="R92" i="5"/>
  <c r="P234" i="5"/>
  <c r="I227" i="5"/>
  <c r="H179" i="5"/>
  <c r="R179" i="5"/>
  <c r="M250" i="5"/>
  <c r="J253" i="5"/>
  <c r="R190" i="5"/>
  <c r="I201" i="5"/>
  <c r="H148" i="5"/>
  <c r="J205" i="5"/>
  <c r="F98" i="5"/>
  <c r="R99" i="5"/>
  <c r="F130" i="5"/>
  <c r="F101" i="5"/>
  <c r="Q152" i="5"/>
  <c r="T214" i="5"/>
  <c r="P165" i="5"/>
  <c r="I197" i="5"/>
  <c r="R117" i="5"/>
  <c r="P90" i="5"/>
  <c r="Q229" i="5"/>
  <c r="R180" i="5"/>
  <c r="P220" i="5"/>
  <c r="N257" i="5"/>
  <c r="H227" i="5"/>
  <c r="F178" i="5"/>
  <c r="T202" i="5"/>
  <c r="M207" i="5"/>
  <c r="P224" i="5"/>
  <c r="R247" i="5"/>
  <c r="J166" i="5"/>
  <c r="F232" i="5"/>
  <c r="T251" i="5"/>
  <c r="J196" i="5"/>
  <c r="G110" i="5"/>
  <c r="J163" i="5"/>
  <c r="Q121" i="5"/>
  <c r="Q205" i="5"/>
  <c r="P110" i="5"/>
  <c r="T230" i="5"/>
  <c r="M160" i="5"/>
  <c r="I130" i="5"/>
  <c r="L137" i="5"/>
  <c r="T105" i="5"/>
  <c r="P198" i="5"/>
  <c r="L196" i="5"/>
  <c r="P130" i="5"/>
  <c r="L112" i="5"/>
  <c r="H95" i="5"/>
  <c r="T106" i="5"/>
  <c r="P231" i="5"/>
  <c r="J116" i="5"/>
  <c r="R243" i="5"/>
  <c r="H123" i="5"/>
  <c r="L160" i="5"/>
  <c r="T250" i="5"/>
  <c r="L203" i="5"/>
  <c r="H136" i="5"/>
  <c r="H91" i="5"/>
  <c r="I139" i="5"/>
  <c r="F161" i="5"/>
  <c r="P199" i="5"/>
  <c r="I202" i="5"/>
  <c r="N119" i="5"/>
  <c r="H154" i="5"/>
  <c r="J138" i="5"/>
  <c r="R98" i="5"/>
  <c r="R102" i="5"/>
  <c r="Q209" i="5"/>
  <c r="M252" i="5"/>
  <c r="T243" i="5"/>
  <c r="H137" i="5"/>
  <c r="H141" i="5"/>
  <c r="H158" i="5"/>
  <c r="T104" i="5"/>
  <c r="R256" i="5"/>
  <c r="P222" i="5"/>
  <c r="H152" i="5"/>
  <c r="R189" i="5"/>
  <c r="I255" i="5"/>
  <c r="F237" i="5"/>
  <c r="M89" i="5"/>
  <c r="R244" i="5"/>
  <c r="J162" i="5"/>
  <c r="I167" i="5"/>
  <c r="Q88" i="5"/>
  <c r="R219" i="5"/>
  <c r="Q128" i="5"/>
  <c r="T198" i="5"/>
  <c r="I240" i="5"/>
  <c r="T97" i="5"/>
  <c r="I122" i="5"/>
  <c r="T219" i="5"/>
  <c r="I178" i="5"/>
  <c r="I104" i="5"/>
  <c r="R155" i="5"/>
  <c r="H183" i="5"/>
  <c r="J105" i="5"/>
  <c r="R196" i="5"/>
  <c r="I137" i="5"/>
  <c r="T253" i="5"/>
  <c r="Q117" i="5"/>
  <c r="T240" i="5"/>
  <c r="L240" i="5"/>
  <c r="J141" i="5"/>
  <c r="Q207" i="5"/>
  <c r="T237" i="5"/>
  <c r="R131" i="5"/>
  <c r="P108" i="5"/>
  <c r="P207" i="5"/>
  <c r="M254" i="5"/>
  <c r="H259" i="5"/>
  <c r="F165" i="5"/>
  <c r="Q245" i="5"/>
  <c r="L119" i="5"/>
  <c r="F160" i="5"/>
  <c r="L152" i="5"/>
  <c r="T88" i="5"/>
  <c r="I115" i="5"/>
  <c r="R185" i="5"/>
  <c r="R93" i="5"/>
  <c r="N161" i="5"/>
  <c r="L122" i="5"/>
  <c r="L104" i="5"/>
  <c r="R178" i="5"/>
  <c r="R239" i="5"/>
  <c r="I228" i="5"/>
  <c r="L102" i="5"/>
  <c r="T152" i="5"/>
  <c r="R89" i="5"/>
  <c r="T178" i="5"/>
  <c r="L151" i="5"/>
  <c r="R97" i="5"/>
  <c r="M262" i="5"/>
  <c r="J254" i="5"/>
  <c r="I247" i="5"/>
  <c r="P182" i="5"/>
  <c r="L210" i="5"/>
  <c r="P87" i="5"/>
  <c r="F125" i="5"/>
  <c r="M209" i="5"/>
  <c r="M157" i="5"/>
  <c r="L168" i="5"/>
  <c r="P95" i="5"/>
  <c r="O107" i="5"/>
  <c r="G191" i="5"/>
  <c r="J192" i="5"/>
  <c r="J180" i="5"/>
  <c r="N202" i="5"/>
  <c r="P238" i="5"/>
  <c r="L205" i="5"/>
  <c r="K234" i="5"/>
  <c r="N162" i="5"/>
  <c r="M117" i="5"/>
  <c r="M130" i="5"/>
  <c r="M97" i="5"/>
  <c r="O263" i="5"/>
  <c r="T169" i="5"/>
  <c r="H193" i="5"/>
  <c r="S145" i="5"/>
  <c r="N144" i="5"/>
  <c r="Q171" i="5"/>
  <c r="G212" i="5"/>
  <c r="R91" i="5"/>
  <c r="Q249" i="5"/>
  <c r="I117" i="5"/>
  <c r="M221" i="5"/>
  <c r="O259" i="5"/>
  <c r="F187" i="5"/>
  <c r="M165" i="5"/>
  <c r="H106" i="5"/>
  <c r="L108" i="5"/>
  <c r="L245" i="5"/>
  <c r="H119" i="5"/>
  <c r="I161" i="5"/>
  <c r="O235" i="5"/>
  <c r="O204" i="5"/>
  <c r="G139" i="5"/>
  <c r="F236" i="5"/>
  <c r="S167" i="5"/>
  <c r="G233" i="5"/>
  <c r="L141" i="5"/>
  <c r="T103" i="5"/>
  <c r="N206" i="5"/>
  <c r="K223" i="5"/>
  <c r="N166" i="5"/>
  <c r="O129" i="5"/>
  <c r="M210" i="5"/>
  <c r="O110" i="5"/>
  <c r="R246" i="5"/>
  <c r="F231" i="5"/>
  <c r="N105" i="5"/>
  <c r="Q260" i="5"/>
  <c r="P204" i="5"/>
  <c r="T222" i="5"/>
  <c r="I101" i="5"/>
  <c r="T172" i="5"/>
  <c r="H218" i="5"/>
  <c r="P191" i="5"/>
  <c r="R206" i="5"/>
  <c r="L213" i="5"/>
  <c r="S115" i="5"/>
  <c r="J241" i="5"/>
  <c r="H232" i="5"/>
  <c r="S260" i="5"/>
  <c r="N263" i="5"/>
  <c r="Q214" i="5"/>
  <c r="J252" i="5"/>
  <c r="S227" i="5"/>
  <c r="K119" i="5"/>
  <c r="J189" i="5"/>
  <c r="J220" i="5"/>
  <c r="H150" i="5"/>
  <c r="M133" i="5"/>
  <c r="N163" i="5"/>
  <c r="T157" i="5"/>
  <c r="K161" i="5"/>
  <c r="N157" i="5"/>
  <c r="R168" i="5"/>
  <c r="O174" i="5"/>
  <c r="R123" i="5"/>
  <c r="P159" i="5"/>
  <c r="H189" i="5"/>
  <c r="F214" i="5"/>
  <c r="H102" i="5"/>
  <c r="H129" i="5"/>
  <c r="I262" i="5"/>
  <c r="S233" i="5"/>
  <c r="S120" i="5"/>
  <c r="M249" i="5"/>
  <c r="K172" i="5"/>
  <c r="O115" i="5"/>
  <c r="N236" i="5"/>
  <c r="N181" i="5"/>
  <c r="O193" i="5"/>
  <c r="G183" i="5"/>
  <c r="N133" i="5"/>
  <c r="S119" i="5"/>
  <c r="G223" i="5"/>
  <c r="N167" i="5"/>
  <c r="I212" i="5"/>
  <c r="S202" i="5"/>
  <c r="O122" i="5"/>
  <c r="K146" i="5"/>
  <c r="N106" i="5"/>
  <c r="O252" i="5"/>
  <c r="N247" i="5"/>
  <c r="T87" i="5"/>
  <c r="I253" i="5"/>
  <c r="K118" i="5"/>
  <c r="R132" i="5"/>
  <c r="I158" i="5"/>
  <c r="S153" i="5"/>
  <c r="S129" i="5"/>
  <c r="P127" i="5"/>
  <c r="M166" i="5"/>
  <c r="J206" i="5"/>
  <c r="L192" i="5"/>
  <c r="I172" i="5"/>
  <c r="T153" i="5"/>
  <c r="G151" i="5"/>
  <c r="O217" i="5"/>
  <c r="O142" i="5"/>
  <c r="M161" i="5"/>
  <c r="H100" i="5"/>
  <c r="M153" i="5"/>
  <c r="G146" i="5"/>
  <c r="T91" i="5"/>
  <c r="S251" i="5"/>
  <c r="Q104" i="5"/>
  <c r="P102" i="5"/>
  <c r="O182" i="5"/>
  <c r="K227" i="5"/>
  <c r="T155" i="5"/>
  <c r="T234" i="5"/>
  <c r="K150" i="5"/>
  <c r="M123" i="5"/>
  <c r="S128" i="5"/>
  <c r="F136" i="5"/>
  <c r="N107" i="5"/>
  <c r="S261" i="5"/>
  <c r="I175" i="5"/>
  <c r="O214" i="5"/>
  <c r="K136" i="5"/>
  <c r="O102" i="5"/>
  <c r="T236" i="5"/>
  <c r="P160" i="5"/>
  <c r="H215" i="5"/>
  <c r="H113" i="5"/>
  <c r="R252" i="5"/>
  <c r="L138" i="5"/>
  <c r="J174" i="5"/>
  <c r="R145" i="5"/>
  <c r="S150" i="5"/>
  <c r="I88" i="5"/>
  <c r="J219" i="5"/>
  <c r="S132" i="5"/>
  <c r="G144" i="5"/>
  <c r="R104" i="5"/>
  <c r="F198" i="5"/>
  <c r="M255" i="5"/>
  <c r="K210" i="5"/>
  <c r="R114" i="5"/>
  <c r="S103" i="5"/>
  <c r="M212" i="5"/>
  <c r="F122" i="5"/>
  <c r="H155" i="5"/>
  <c r="N134" i="5"/>
  <c r="K230" i="5"/>
  <c r="J195" i="5"/>
  <c r="O256" i="5"/>
  <c r="G185" i="5"/>
  <c r="L225" i="5"/>
  <c r="P154" i="5"/>
  <c r="N121" i="5"/>
  <c r="M102" i="5"/>
  <c r="L177" i="5"/>
  <c r="T181" i="5"/>
  <c r="F152" i="5"/>
  <c r="H118" i="5"/>
  <c r="L118" i="5"/>
  <c r="H224" i="5"/>
  <c r="R108" i="5"/>
  <c r="K102" i="5"/>
  <c r="L126" i="5"/>
  <c r="L129" i="5"/>
  <c r="G96" i="5"/>
  <c r="S225" i="5"/>
  <c r="M256" i="5"/>
  <c r="G224" i="5"/>
  <c r="N178" i="5"/>
  <c r="Q107" i="5"/>
  <c r="F148" i="5"/>
  <c r="K113" i="5"/>
  <c r="O114" i="5"/>
  <c r="I177" i="5"/>
  <c r="H216" i="5"/>
  <c r="O186" i="5"/>
  <c r="N226" i="5"/>
  <c r="T242" i="5"/>
  <c r="G246" i="5"/>
  <c r="M138" i="5"/>
  <c r="S133" i="5"/>
  <c r="F154" i="5"/>
  <c r="S205" i="5"/>
  <c r="Q163" i="5"/>
  <c r="R152" i="5"/>
  <c r="I221" i="5"/>
  <c r="G259" i="5"/>
  <c r="G208" i="5"/>
  <c r="S96" i="5"/>
  <c r="H160" i="5"/>
  <c r="N94" i="5"/>
  <c r="M108" i="5"/>
  <c r="F241" i="5"/>
  <c r="R203" i="5"/>
  <c r="O109" i="5"/>
  <c r="G211" i="5"/>
  <c r="H87" i="5"/>
  <c r="P135" i="5"/>
  <c r="O211" i="5"/>
  <c r="N101" i="5"/>
  <c r="N241" i="5"/>
  <c r="M200" i="5"/>
  <c r="K240" i="5"/>
  <c r="T113" i="5"/>
  <c r="G167" i="5"/>
  <c r="J151" i="5"/>
  <c r="Q196" i="5"/>
  <c r="R182" i="5"/>
  <c r="O173" i="5"/>
  <c r="O234" i="5"/>
  <c r="J89" i="5"/>
  <c r="Q251" i="5"/>
  <c r="K120" i="5"/>
  <c r="R234" i="5"/>
  <c r="M119" i="5"/>
  <c r="F194" i="5"/>
  <c r="L128" i="5"/>
  <c r="R205" i="5"/>
  <c r="P153" i="5"/>
  <c r="L231" i="5"/>
  <c r="L155" i="5"/>
  <c r="T223" i="5"/>
  <c r="P206" i="5"/>
  <c r="P261" i="5"/>
  <c r="R183" i="5"/>
  <c r="I200" i="5"/>
  <c r="Q144" i="5"/>
  <c r="K133" i="5"/>
  <c r="I128" i="5"/>
  <c r="L198" i="5"/>
  <c r="G168" i="5"/>
  <c r="J258" i="5"/>
  <c r="H258" i="5"/>
  <c r="K244" i="5"/>
  <c r="K97" i="5"/>
  <c r="S201" i="5"/>
  <c r="F96" i="5"/>
  <c r="J127" i="5"/>
  <c r="O239" i="5"/>
  <c r="J224" i="5"/>
  <c r="R226" i="5"/>
  <c r="K206" i="5"/>
  <c r="O111" i="5"/>
  <c r="O197" i="5"/>
  <c r="G127" i="5"/>
  <c r="S101" i="5"/>
  <c r="G98" i="5"/>
  <c r="F239" i="5"/>
  <c r="M163" i="5"/>
  <c r="G158" i="5"/>
  <c r="L200" i="5"/>
  <c r="R193" i="5"/>
  <c r="H168" i="5"/>
  <c r="H234" i="5"/>
  <c r="T220" i="5"/>
  <c r="Q193" i="5"/>
  <c r="P245" i="5"/>
  <c r="O242" i="5"/>
  <c r="G159" i="5"/>
  <c r="O254" i="5"/>
  <c r="M246" i="5"/>
  <c r="M110" i="5"/>
  <c r="G263" i="5"/>
  <c r="I210" i="5"/>
  <c r="P126" i="5"/>
  <c r="S188" i="5"/>
  <c r="S168" i="5"/>
  <c r="I123" i="5"/>
  <c r="G124" i="5"/>
  <c r="S169" i="5"/>
  <c r="H88" i="5"/>
  <c r="P179" i="5"/>
  <c r="O106" i="5"/>
  <c r="S87" i="5"/>
  <c r="T205" i="5"/>
  <c r="O124" i="5"/>
  <c r="H206" i="5"/>
  <c r="P139" i="5"/>
  <c r="F258" i="5"/>
  <c r="M172" i="5"/>
  <c r="H212" i="5"/>
  <c r="L235" i="5"/>
  <c r="P237" i="5"/>
  <c r="H185" i="5"/>
  <c r="G234" i="5"/>
  <c r="F143" i="5"/>
  <c r="Q212" i="5"/>
  <c r="O231" i="5"/>
  <c r="O200" i="5"/>
  <c r="I194" i="5"/>
  <c r="K129" i="5"/>
  <c r="S131" i="5"/>
  <c r="G262" i="5"/>
  <c r="Q149" i="5"/>
  <c r="O260" i="5"/>
  <c r="N97" i="5"/>
  <c r="R210" i="5"/>
  <c r="G105" i="5"/>
  <c r="Q142" i="5"/>
  <c r="Q138" i="5"/>
  <c r="I214" i="5"/>
  <c r="I243" i="5"/>
  <c r="L140" i="5"/>
  <c r="L93" i="5"/>
  <c r="H213" i="5"/>
  <c r="T187" i="5"/>
  <c r="J93" i="5"/>
  <c r="T149" i="5"/>
  <c r="J130" i="5"/>
  <c r="N113" i="5"/>
  <c r="N164" i="5"/>
  <c r="J122" i="5"/>
  <c r="K195" i="5"/>
  <c r="K169" i="5"/>
  <c r="J194" i="5"/>
  <c r="I170" i="5"/>
  <c r="P173" i="5"/>
  <c r="N224" i="5"/>
  <c r="J212" i="5"/>
  <c r="N138" i="5"/>
  <c r="O164" i="5"/>
  <c r="I258" i="5"/>
  <c r="Q252" i="5"/>
  <c r="O157" i="5"/>
  <c r="G143" i="5"/>
  <c r="K233" i="5"/>
  <c r="L224" i="5"/>
  <c r="M148" i="5"/>
  <c r="N88" i="5"/>
  <c r="L204" i="5"/>
  <c r="L217" i="5"/>
  <c r="Q221" i="5"/>
  <c r="S161" i="5"/>
  <c r="H90" i="5"/>
  <c r="M196" i="5"/>
  <c r="G202" i="5"/>
  <c r="T133" i="5"/>
  <c r="R192" i="5"/>
  <c r="I249" i="5"/>
  <c r="I261" i="5"/>
  <c r="P103" i="5"/>
  <c r="M175" i="5"/>
  <c r="J171" i="5"/>
  <c r="K262" i="5"/>
  <c r="P197" i="5"/>
  <c r="F220" i="5"/>
  <c r="O151" i="5"/>
  <c r="K92" i="5"/>
  <c r="F240" i="5"/>
  <c r="L263" i="5"/>
  <c r="K104" i="5"/>
  <c r="G111" i="5"/>
  <c r="H200" i="5"/>
  <c r="O139" i="5"/>
  <c r="Q141" i="5"/>
  <c r="S89" i="5"/>
  <c r="T95" i="5"/>
  <c r="G236" i="5"/>
  <c r="G129" i="5"/>
  <c r="M189" i="5"/>
  <c r="T171" i="5"/>
  <c r="Q168" i="5"/>
  <c r="K197" i="5"/>
  <c r="K103" i="5"/>
  <c r="M194" i="5"/>
  <c r="J229" i="5"/>
  <c r="S197" i="5"/>
  <c r="L180" i="5"/>
  <c r="H114" i="5"/>
  <c r="R214" i="5"/>
  <c r="R212" i="5"/>
  <c r="I191" i="5"/>
  <c r="T145" i="5"/>
  <c r="I219" i="5"/>
  <c r="S228" i="5"/>
  <c r="N227" i="5"/>
  <c r="M158" i="5"/>
  <c r="N172" i="5"/>
  <c r="G165" i="5"/>
  <c r="M183" i="5"/>
  <c r="I230" i="5"/>
  <c r="M208" i="5"/>
  <c r="H230" i="5"/>
  <c r="Q255" i="5"/>
  <c r="Q235" i="5"/>
  <c r="K110" i="5"/>
  <c r="S223" i="5"/>
  <c r="P128" i="5"/>
  <c r="F245" i="5"/>
  <c r="O183" i="5"/>
  <c r="S99" i="5"/>
  <c r="F174" i="5"/>
  <c r="S92" i="5"/>
  <c r="G175" i="5"/>
  <c r="S104" i="5"/>
  <c r="R146" i="5"/>
  <c r="N114" i="5"/>
  <c r="O253" i="5"/>
  <c r="P168" i="5"/>
  <c r="H107" i="5"/>
  <c r="L113" i="5"/>
  <c r="R216" i="5"/>
  <c r="R112" i="5"/>
  <c r="F228" i="5"/>
  <c r="N180" i="5"/>
  <c r="O89" i="5"/>
  <c r="R215" i="5"/>
  <c r="P163" i="5"/>
  <c r="J239" i="5"/>
  <c r="S230" i="5"/>
  <c r="T151" i="5"/>
  <c r="K243" i="5"/>
  <c r="R128" i="5"/>
  <c r="S182" i="5"/>
  <c r="F172" i="5"/>
  <c r="O240" i="5"/>
  <c r="N217" i="5"/>
  <c r="I213" i="5"/>
  <c r="I153" i="5"/>
  <c r="K245" i="5"/>
  <c r="K242" i="5"/>
  <c r="L111" i="5"/>
  <c r="G97" i="5"/>
  <c r="O138" i="5"/>
  <c r="N92" i="5"/>
  <c r="J134" i="5"/>
  <c r="N173" i="5"/>
  <c r="O100" i="5"/>
  <c r="P209" i="5"/>
  <c r="G120" i="5"/>
  <c r="S155" i="5"/>
  <c r="S93" i="5"/>
  <c r="L162" i="5"/>
  <c r="K187" i="5"/>
  <c r="Q145" i="5"/>
  <c r="I114" i="5"/>
  <c r="K125" i="5"/>
  <c r="N219" i="5"/>
  <c r="N168" i="5"/>
  <c r="M142" i="5"/>
  <c r="L169" i="5"/>
  <c r="M247" i="5"/>
  <c r="O155" i="5"/>
  <c r="N249" i="5"/>
  <c r="F217" i="5"/>
  <c r="L233" i="5"/>
  <c r="Q164" i="5"/>
  <c r="N99" i="5"/>
  <c r="N139" i="5"/>
  <c r="G128" i="5"/>
  <c r="T201" i="5"/>
  <c r="F249" i="5"/>
  <c r="K205" i="5"/>
  <c r="J235" i="5"/>
  <c r="M111" i="5"/>
  <c r="J210" i="5"/>
  <c r="J117" i="5"/>
  <c r="R153" i="5"/>
  <c r="H93" i="5"/>
  <c r="P212" i="5"/>
  <c r="R165" i="5"/>
  <c r="T112" i="5"/>
  <c r="L191" i="5"/>
  <c r="L255" i="5"/>
  <c r="J191" i="5"/>
  <c r="G190" i="5"/>
  <c r="S137" i="5"/>
  <c r="I199" i="5"/>
  <c r="Q111" i="5"/>
  <c r="S160" i="5"/>
  <c r="K142" i="5"/>
  <c r="L239" i="5"/>
  <c r="G209" i="5"/>
  <c r="N254" i="5"/>
  <c r="G244" i="5"/>
  <c r="R120" i="5"/>
  <c r="S238" i="5"/>
  <c r="M151" i="5"/>
  <c r="H151" i="5"/>
  <c r="N184" i="5"/>
  <c r="N192" i="5"/>
  <c r="S231" i="5"/>
  <c r="F209" i="5"/>
  <c r="J126" i="5"/>
  <c r="O125" i="5"/>
  <c r="J144" i="5"/>
  <c r="F104" i="5"/>
  <c r="O153" i="5"/>
  <c r="Q156" i="5"/>
  <c r="R255" i="5"/>
  <c r="L107" i="5"/>
  <c r="H171" i="5"/>
  <c r="H161" i="5"/>
  <c r="P205" i="5"/>
  <c r="Q165" i="5"/>
  <c r="P254" i="5"/>
  <c r="G101" i="5"/>
  <c r="O90" i="5"/>
  <c r="I226" i="5"/>
  <c r="Q187" i="5"/>
  <c r="K250" i="5"/>
  <c r="O236" i="5"/>
  <c r="F175" i="5"/>
  <c r="O225" i="5"/>
  <c r="M188" i="5"/>
  <c r="F251" i="5"/>
  <c r="L241" i="5"/>
  <c r="N188" i="5"/>
  <c r="S139" i="5"/>
  <c r="Q222" i="5"/>
  <c r="L124" i="5"/>
  <c r="M113" i="5"/>
  <c r="F244" i="5"/>
  <c r="F207" i="5"/>
  <c r="H116" i="5"/>
  <c r="P193" i="5"/>
  <c r="I162" i="5"/>
  <c r="H223" i="5"/>
  <c r="T98" i="5"/>
  <c r="F181" i="5"/>
  <c r="R143" i="5"/>
  <c r="G171" i="5"/>
  <c r="S195" i="5"/>
  <c r="N110" i="5"/>
  <c r="H233" i="5"/>
  <c r="S112" i="5"/>
  <c r="S226" i="5"/>
  <c r="G102" i="5"/>
  <c r="J234" i="5"/>
  <c r="J233" i="5"/>
  <c r="T116" i="5"/>
  <c r="R169" i="5"/>
  <c r="K143" i="5"/>
  <c r="G240" i="5"/>
  <c r="N123" i="5"/>
  <c r="L173" i="5"/>
  <c r="J136" i="5"/>
  <c r="R225" i="5"/>
  <c r="S253" i="5"/>
  <c r="P100" i="5"/>
  <c r="K253" i="5"/>
  <c r="M184" i="5"/>
  <c r="R127" i="5"/>
  <c r="T142" i="5"/>
  <c r="T109" i="5"/>
  <c r="P88" i="5"/>
  <c r="P115" i="5"/>
  <c r="N250" i="5"/>
  <c r="F183" i="5"/>
  <c r="M176" i="5"/>
  <c r="T191" i="5"/>
  <c r="N91" i="5"/>
  <c r="O162" i="5"/>
  <c r="N175" i="5"/>
  <c r="Q172" i="5"/>
  <c r="O178" i="5"/>
  <c r="N141" i="5"/>
  <c r="F92" i="5"/>
  <c r="R130" i="5"/>
  <c r="O210" i="5"/>
  <c r="N233" i="5"/>
  <c r="F135" i="5"/>
  <c r="O261" i="5"/>
  <c r="S90" i="5"/>
  <c r="M94" i="5"/>
  <c r="J248" i="5"/>
  <c r="K105" i="5"/>
  <c r="O87" i="5"/>
  <c r="P118" i="5"/>
  <c r="M103" i="5"/>
  <c r="J260" i="5"/>
  <c r="N239" i="5"/>
  <c r="P171" i="5"/>
  <c r="Q210" i="5"/>
  <c r="N117" i="5"/>
  <c r="T147" i="5"/>
  <c r="R224" i="5"/>
  <c r="L181" i="5"/>
  <c r="H126" i="5"/>
  <c r="T216" i="5"/>
  <c r="I190" i="5"/>
  <c r="T93" i="5"/>
  <c r="K261" i="5"/>
  <c r="Q182" i="5"/>
  <c r="P166" i="5"/>
  <c r="G215" i="5"/>
  <c r="H174" i="5"/>
  <c r="P124" i="5"/>
  <c r="R172" i="5"/>
  <c r="J131" i="5"/>
  <c r="G113" i="5"/>
  <c r="M248" i="5"/>
  <c r="K179" i="5"/>
  <c r="S204" i="5"/>
  <c r="K160" i="5"/>
  <c r="I181" i="5"/>
  <c r="S185" i="5"/>
  <c r="G141" i="5"/>
  <c r="M241" i="5"/>
  <c r="P156" i="5"/>
  <c r="O233" i="5"/>
  <c r="G227" i="5"/>
  <c r="F145" i="5"/>
  <c r="J231" i="5"/>
  <c r="O229" i="5"/>
  <c r="G142" i="5"/>
  <c r="P140" i="5"/>
  <c r="P145" i="5"/>
  <c r="J173" i="5"/>
  <c r="H263" i="5"/>
  <c r="N183" i="5"/>
  <c r="J100" i="5"/>
  <c r="N197" i="5"/>
  <c r="G173" i="5"/>
  <c r="O143" i="5"/>
  <c r="H134" i="5"/>
  <c r="G109" i="5"/>
  <c r="S186" i="5"/>
  <c r="S95" i="5"/>
  <c r="I250" i="5"/>
  <c r="S97" i="5"/>
  <c r="M198" i="5"/>
  <c r="K211" i="5"/>
  <c r="R213" i="5"/>
  <c r="N232" i="5"/>
  <c r="S187" i="5"/>
  <c r="L238" i="5"/>
  <c r="O224" i="5"/>
  <c r="G164" i="5"/>
  <c r="F141" i="5"/>
  <c r="F158" i="5"/>
  <c r="K98" i="5"/>
  <c r="O184" i="5"/>
  <c r="G235" i="5"/>
  <c r="R245" i="5"/>
  <c r="O222" i="5"/>
  <c r="Q211" i="5"/>
  <c r="T174" i="5"/>
  <c r="P184" i="5"/>
  <c r="M211" i="5"/>
  <c r="F138" i="5"/>
  <c r="L179" i="5"/>
  <c r="P143" i="5"/>
  <c r="F221" i="5"/>
  <c r="Q93" i="5"/>
  <c r="P152" i="5"/>
  <c r="J203" i="5"/>
  <c r="K178" i="5"/>
  <c r="K96" i="5"/>
  <c r="T231" i="5"/>
  <c r="K114" i="5"/>
  <c r="O196" i="5"/>
  <c r="I259" i="5"/>
  <c r="M199" i="5"/>
  <c r="N125" i="5"/>
  <c r="K183" i="5"/>
  <c r="K181" i="5"/>
  <c r="K254" i="5"/>
  <c r="O248" i="5"/>
  <c r="O158" i="5"/>
  <c r="J91" i="5"/>
  <c r="S147" i="5"/>
  <c r="M197" i="5"/>
  <c r="Q99" i="5"/>
  <c r="J250" i="5"/>
  <c r="Q139" i="5"/>
  <c r="M177" i="5"/>
  <c r="L123" i="5"/>
  <c r="J106" i="5"/>
  <c r="O241" i="5"/>
  <c r="M180" i="5"/>
  <c r="G176" i="5"/>
  <c r="J207" i="5"/>
  <c r="P136" i="5"/>
  <c r="M185" i="5"/>
  <c r="F253" i="5"/>
  <c r="P226" i="5"/>
  <c r="M129" i="5"/>
  <c r="M143" i="5"/>
  <c r="H111" i="5"/>
  <c r="T137" i="5"/>
  <c r="K217" i="5"/>
  <c r="F102" i="5"/>
  <c r="F190" i="5"/>
  <c r="Q259" i="5"/>
  <c r="S215" i="5"/>
  <c r="F255" i="5"/>
  <c r="N211" i="5"/>
  <c r="P192" i="5"/>
  <c r="M134" i="5"/>
  <c r="H178" i="5"/>
  <c r="F191" i="5"/>
  <c r="N196" i="5"/>
  <c r="S94" i="5"/>
  <c r="R122" i="5"/>
  <c r="N140" i="5"/>
  <c r="G153" i="5"/>
  <c r="Q261" i="5"/>
  <c r="L201" i="5"/>
  <c r="I198" i="5"/>
  <c r="F238" i="5"/>
  <c r="J200" i="5"/>
  <c r="J128" i="5"/>
  <c r="Q115" i="5"/>
  <c r="G155" i="5"/>
  <c r="I166" i="5"/>
  <c r="S229" i="5"/>
  <c r="R107" i="5"/>
  <c r="P107" i="5"/>
  <c r="H156" i="5"/>
  <c r="J115" i="5"/>
  <c r="H128" i="5"/>
  <c r="T165" i="5"/>
  <c r="F197" i="5"/>
  <c r="T204" i="5"/>
  <c r="P151" i="5"/>
  <c r="G229" i="5"/>
  <c r="R258" i="5"/>
  <c r="L117" i="5"/>
  <c r="O191" i="5"/>
  <c r="I156" i="5"/>
  <c r="G132" i="5"/>
  <c r="J114" i="5"/>
  <c r="S154" i="5"/>
  <c r="G100" i="5"/>
  <c r="P221" i="5"/>
  <c r="G189" i="5"/>
  <c r="J209" i="5"/>
  <c r="Q262" i="5"/>
  <c r="J215" i="5"/>
  <c r="J214" i="5"/>
  <c r="I244" i="5"/>
  <c r="K189" i="5"/>
  <c r="H260" i="5"/>
  <c r="M181" i="5"/>
  <c r="S141" i="5"/>
  <c r="H202" i="5"/>
  <c r="F144" i="5"/>
  <c r="Q213" i="5"/>
  <c r="J247" i="5"/>
  <c r="P131" i="5"/>
  <c r="R222" i="5"/>
  <c r="F111" i="5"/>
  <c r="L185" i="5"/>
  <c r="T160" i="5"/>
  <c r="L209" i="5"/>
  <c r="L195" i="5"/>
  <c r="O104" i="5"/>
  <c r="Q238" i="5"/>
  <c r="F189" i="5"/>
  <c r="I231" i="5"/>
  <c r="M193" i="5"/>
  <c r="T244" i="5"/>
  <c r="R181" i="5"/>
  <c r="Q95" i="5"/>
  <c r="F243" i="5"/>
  <c r="J99" i="5"/>
  <c r="F230" i="5"/>
  <c r="F176" i="5"/>
  <c r="K238" i="5"/>
  <c r="I90" i="5"/>
  <c r="J251" i="5"/>
  <c r="N154" i="5"/>
  <c r="H122" i="5"/>
  <c r="L109" i="5"/>
  <c r="T135" i="5"/>
  <c r="L116" i="5"/>
  <c r="J160" i="5"/>
  <c r="R188" i="5"/>
  <c r="L221" i="5"/>
  <c r="T188" i="5"/>
  <c r="L139" i="5"/>
  <c r="S244" i="5"/>
  <c r="N260" i="5"/>
  <c r="N159" i="5"/>
  <c r="F202" i="5"/>
  <c r="S192" i="5"/>
  <c r="G87" i="5"/>
  <c r="S224" i="5"/>
  <c r="L158" i="5"/>
  <c r="G219" i="5"/>
  <c r="K144" i="5"/>
  <c r="R142" i="5"/>
  <c r="K166" i="5"/>
  <c r="Q189" i="5"/>
  <c r="O147" i="5"/>
  <c r="P97" i="5"/>
  <c r="Q125" i="5"/>
  <c r="K201" i="5"/>
  <c r="Q218" i="5"/>
  <c r="L208" i="5"/>
  <c r="S241" i="5"/>
  <c r="P96" i="5"/>
  <c r="F147" i="5"/>
  <c r="L148" i="5"/>
  <c r="T92" i="5"/>
  <c r="P216" i="5"/>
  <c r="Q246" i="5"/>
  <c r="R199" i="5"/>
  <c r="Q203" i="5"/>
  <c r="G119" i="5"/>
  <c r="T197" i="5"/>
  <c r="J181" i="5"/>
  <c r="Q150" i="5"/>
  <c r="R111" i="5"/>
  <c r="P162" i="5"/>
  <c r="N242" i="5"/>
  <c r="S98" i="5"/>
  <c r="R197" i="5"/>
  <c r="O206" i="5"/>
  <c r="F208" i="5"/>
  <c r="Q133" i="5"/>
  <c r="I95" i="5"/>
  <c r="Q228" i="5"/>
  <c r="O161" i="5"/>
  <c r="T212" i="5"/>
  <c r="T125" i="5"/>
  <c r="R116" i="5"/>
  <c r="F159" i="5"/>
  <c r="P175" i="5"/>
  <c r="G174" i="5"/>
  <c r="L142" i="5"/>
  <c r="M147" i="5"/>
  <c r="I97" i="5"/>
  <c r="O201" i="5"/>
  <c r="M126" i="5"/>
  <c r="P256" i="5"/>
  <c r="H108" i="5"/>
  <c r="P169" i="5"/>
  <c r="R124" i="5"/>
  <c r="P244" i="5"/>
  <c r="P263" i="5"/>
  <c r="G112" i="5"/>
  <c r="N153" i="5"/>
  <c r="O205" i="5"/>
  <c r="Q113" i="5"/>
  <c r="O126" i="5"/>
  <c r="J213" i="5"/>
  <c r="P214" i="5"/>
  <c r="J109" i="5"/>
  <c r="K246" i="5"/>
  <c r="G92" i="5"/>
  <c r="Q174" i="5"/>
  <c r="J198" i="5"/>
  <c r="T207" i="5"/>
  <c r="H255" i="5"/>
  <c r="J102" i="5"/>
  <c r="F128" i="5"/>
  <c r="M222" i="5"/>
  <c r="R162" i="5"/>
  <c r="S175" i="5"/>
  <c r="N152" i="5"/>
  <c r="J225" i="5"/>
  <c r="L110" i="5"/>
  <c r="J142" i="5"/>
  <c r="G161" i="5"/>
  <c r="J169" i="5"/>
  <c r="H127" i="5"/>
  <c r="F163" i="5"/>
  <c r="H248" i="5"/>
  <c r="R158" i="5"/>
  <c r="I141" i="5"/>
  <c r="H130" i="5"/>
  <c r="J104" i="5"/>
  <c r="M122" i="5"/>
  <c r="M242" i="5"/>
  <c r="R233" i="5"/>
  <c r="O152" i="5"/>
  <c r="N126" i="5"/>
  <c r="T189" i="5"/>
  <c r="F213" i="5"/>
  <c r="J232" i="5"/>
  <c r="O238" i="5"/>
  <c r="K209" i="5"/>
  <c r="M91" i="5"/>
  <c r="K213" i="5"/>
  <c r="K100" i="5"/>
  <c r="L212" i="5"/>
  <c r="Q208" i="5"/>
  <c r="S124" i="5"/>
  <c r="Q157" i="5"/>
  <c r="N96" i="5"/>
  <c r="S248" i="5"/>
  <c r="S206" i="5"/>
  <c r="I208" i="5"/>
  <c r="T111" i="5"/>
  <c r="H180" i="5"/>
  <c r="K95" i="5"/>
  <c r="R249" i="5"/>
  <c r="P122" i="5"/>
  <c r="F129" i="5"/>
  <c r="M251" i="5"/>
  <c r="P147" i="5"/>
  <c r="F164" i="5"/>
  <c r="S208" i="5"/>
  <c r="G200" i="5"/>
  <c r="J158" i="5"/>
  <c r="K208" i="5"/>
  <c r="N90" i="5"/>
  <c r="P217" i="5"/>
  <c r="T211" i="5"/>
  <c r="O167" i="5"/>
  <c r="G237" i="5"/>
  <c r="F155" i="5"/>
  <c r="N261" i="5"/>
  <c r="F120" i="5"/>
  <c r="N160" i="5"/>
  <c r="N120" i="5"/>
  <c r="S247" i="5"/>
  <c r="Q230" i="5"/>
  <c r="H235" i="5"/>
  <c r="T140" i="5"/>
  <c r="L90" i="5"/>
  <c r="N169" i="5"/>
  <c r="L242" i="5"/>
  <c r="T248" i="5"/>
  <c r="L114" i="5"/>
  <c r="M244" i="5"/>
  <c r="F149" i="5"/>
  <c r="T203" i="5"/>
  <c r="K154" i="5"/>
  <c r="R109" i="5"/>
  <c r="N221" i="5"/>
  <c r="O91" i="5"/>
  <c r="O95" i="5"/>
  <c r="F110" i="5"/>
  <c r="O99" i="5"/>
  <c r="S254" i="5"/>
  <c r="N111" i="5"/>
  <c r="I119" i="5"/>
  <c r="T168" i="5"/>
  <c r="M223" i="5"/>
  <c r="H162" i="5"/>
  <c r="I143" i="5"/>
  <c r="K207" i="5"/>
  <c r="L207" i="5"/>
  <c r="S179" i="5"/>
  <c r="S100" i="5"/>
  <c r="S116" i="5"/>
  <c r="H99" i="5"/>
  <c r="L98" i="5"/>
  <c r="H207" i="5"/>
  <c r="M182" i="5"/>
  <c r="S200" i="5"/>
  <c r="S144" i="5"/>
  <c r="I193" i="5"/>
  <c r="L121" i="5"/>
  <c r="N143" i="5"/>
  <c r="K202" i="5"/>
  <c r="H133" i="5"/>
  <c r="M99" i="5"/>
  <c r="P92" i="5"/>
  <c r="N251" i="5"/>
  <c r="N102" i="5"/>
  <c r="K155" i="5"/>
  <c r="K162" i="5"/>
  <c r="S156" i="5"/>
  <c r="Q240" i="5"/>
  <c r="L188" i="5"/>
  <c r="J157" i="5"/>
  <c r="T166" i="5"/>
  <c r="R121" i="5"/>
  <c r="P230" i="5"/>
  <c r="J87" i="5"/>
  <c r="M218" i="5"/>
  <c r="T193" i="5"/>
  <c r="L246" i="5"/>
  <c r="P158" i="5"/>
  <c r="I246" i="5"/>
  <c r="P101" i="5"/>
  <c r="O230" i="5"/>
  <c r="K148" i="5"/>
  <c r="I217" i="5"/>
  <c r="O189" i="5"/>
  <c r="N146" i="5"/>
  <c r="O137" i="5"/>
  <c r="H208" i="5"/>
  <c r="G152" i="5"/>
  <c r="G253" i="5"/>
  <c r="R94" i="5"/>
  <c r="Q263" i="5"/>
  <c r="L150" i="5"/>
  <c r="S91" i="5"/>
  <c r="F262" i="5"/>
  <c r="I127" i="5"/>
  <c r="G251" i="5"/>
  <c r="S121" i="5"/>
  <c r="M159" i="5"/>
  <c r="G222" i="5"/>
  <c r="F177" i="5"/>
  <c r="Q130" i="5"/>
  <c r="K108" i="5"/>
  <c r="G261" i="5"/>
  <c r="G182" i="5"/>
  <c r="R125" i="5"/>
  <c r="T232" i="5"/>
  <c r="P178" i="5"/>
  <c r="R129" i="5"/>
  <c r="L206" i="5"/>
  <c r="H153" i="5"/>
  <c r="J154" i="5"/>
  <c r="J246" i="5"/>
  <c r="G178" i="5"/>
  <c r="F247" i="5"/>
  <c r="P116" i="5"/>
  <c r="K219" i="5"/>
  <c r="K139" i="5"/>
  <c r="F142" i="5"/>
  <c r="T132" i="5"/>
  <c r="O140" i="5"/>
  <c r="G126" i="5"/>
  <c r="R177" i="5"/>
  <c r="Q199" i="5"/>
  <c r="M214" i="5"/>
  <c r="H239" i="5"/>
  <c r="H176" i="5"/>
  <c r="M116" i="5"/>
  <c r="S183" i="5"/>
  <c r="R96" i="5"/>
  <c r="P93" i="5"/>
  <c r="F222" i="5"/>
  <c r="T195" i="5"/>
  <c r="H221" i="5"/>
  <c r="H211" i="5"/>
  <c r="L193" i="5"/>
  <c r="I102" i="5"/>
  <c r="G103" i="5"/>
  <c r="K256" i="5"/>
  <c r="M203" i="5"/>
  <c r="I92" i="5"/>
  <c r="G177" i="5"/>
  <c r="O262" i="5"/>
  <c r="I254" i="5"/>
  <c r="J183" i="5"/>
  <c r="S262" i="5"/>
  <c r="G135" i="5"/>
  <c r="T94" i="5"/>
  <c r="M115" i="5"/>
  <c r="G145" i="5"/>
  <c r="K107" i="5"/>
  <c r="P242" i="5"/>
  <c r="O130" i="5"/>
  <c r="N136" i="5"/>
  <c r="I140" i="5"/>
  <c r="I118" i="5"/>
  <c r="T241" i="5"/>
  <c r="F195" i="5"/>
  <c r="L96" i="5"/>
  <c r="T118" i="5"/>
  <c r="I209" i="5"/>
  <c r="I185" i="5"/>
  <c r="Q244" i="5"/>
  <c r="S138" i="5"/>
  <c r="K163" i="5"/>
  <c r="J132" i="5"/>
  <c r="T146" i="5"/>
  <c r="G210" i="5"/>
  <c r="K89" i="5"/>
  <c r="H195" i="5"/>
  <c r="P104" i="5"/>
  <c r="J186" i="5"/>
  <c r="O246" i="5"/>
  <c r="I125" i="5"/>
  <c r="G125" i="5"/>
  <c r="R186" i="5"/>
  <c r="L130" i="5"/>
  <c r="F91" i="5"/>
  <c r="N205" i="5"/>
  <c r="S222" i="5"/>
  <c r="N174" i="5"/>
  <c r="Q224" i="5"/>
  <c r="N128" i="5"/>
  <c r="M232" i="5"/>
  <c r="J263" i="5"/>
  <c r="N244" i="5"/>
  <c r="O112" i="5"/>
  <c r="G241" i="5"/>
  <c r="J143" i="5"/>
  <c r="Q129" i="5"/>
  <c r="G252" i="5"/>
  <c r="L215" i="5"/>
  <c r="M235" i="5"/>
  <c r="H252" i="5"/>
  <c r="R263" i="5"/>
  <c r="L199" i="5"/>
  <c r="H94" i="5"/>
  <c r="Q197" i="5"/>
  <c r="P252" i="5"/>
  <c r="R88" i="5"/>
  <c r="F182" i="5"/>
  <c r="N218" i="5"/>
  <c r="O166" i="5"/>
  <c r="J168" i="5"/>
  <c r="G130" i="5"/>
  <c r="N193" i="5"/>
  <c r="Q146" i="5"/>
  <c r="J208" i="5"/>
  <c r="G163" i="5"/>
  <c r="K123" i="5"/>
  <c r="M233" i="5"/>
  <c r="I103" i="5"/>
  <c r="K151" i="5"/>
  <c r="F137" i="5"/>
  <c r="H140" i="5"/>
  <c r="Q134" i="5"/>
  <c r="O123" i="5"/>
  <c r="J161" i="5"/>
  <c r="P196" i="5"/>
  <c r="K140" i="5"/>
  <c r="N262" i="5"/>
  <c r="J98" i="5"/>
  <c r="L257" i="5"/>
  <c r="T175" i="5"/>
  <c r="H228" i="5"/>
  <c r="T246" i="5"/>
  <c r="L170" i="5"/>
  <c r="J218" i="5"/>
  <c r="M144" i="5"/>
  <c r="G121" i="5"/>
  <c r="N203" i="5"/>
  <c r="H182" i="5"/>
  <c r="H209" i="5"/>
  <c r="K193" i="5"/>
  <c r="F254" i="5"/>
  <c r="I160" i="5"/>
  <c r="O119" i="5"/>
  <c r="O146" i="5"/>
  <c r="J179" i="5"/>
  <c r="G186" i="5"/>
  <c r="N187" i="5"/>
  <c r="R218" i="5"/>
  <c r="J155" i="5"/>
  <c r="H172" i="5"/>
  <c r="K260" i="5"/>
  <c r="K112" i="5"/>
  <c r="J108" i="5"/>
  <c r="Q220" i="5"/>
  <c r="N234" i="5"/>
  <c r="R166" i="5"/>
  <c r="Q159" i="5"/>
  <c r="N149" i="5"/>
  <c r="O213" i="5"/>
  <c r="R171" i="5"/>
  <c r="L165" i="5"/>
  <c r="L95" i="5"/>
  <c r="H149" i="5"/>
  <c r="I91" i="5"/>
  <c r="O94" i="5"/>
  <c r="J178" i="5"/>
  <c r="J123" i="5"/>
  <c r="M202" i="5"/>
  <c r="K124" i="5"/>
  <c r="N156" i="5"/>
  <c r="K135" i="5"/>
  <c r="P190" i="5"/>
  <c r="J217" i="5"/>
  <c r="Q131" i="5"/>
  <c r="F103" i="5"/>
  <c r="F90" i="5"/>
  <c r="Q195" i="5"/>
  <c r="K258" i="5"/>
  <c r="L134" i="5"/>
  <c r="S211" i="5"/>
  <c r="G99" i="5"/>
  <c r="S234" i="5"/>
  <c r="I93" i="5"/>
  <c r="N212" i="5"/>
  <c r="O223" i="5"/>
  <c r="J164" i="5"/>
  <c r="Q167" i="5"/>
  <c r="O170" i="5"/>
  <c r="G206" i="5"/>
  <c r="M125" i="5"/>
  <c r="G138" i="5"/>
  <c r="Q217" i="5"/>
  <c r="L171" i="5"/>
  <c r="G248" i="5"/>
  <c r="Q234" i="5"/>
  <c r="K188" i="5"/>
  <c r="O188" i="5"/>
  <c r="P223" i="5"/>
  <c r="T136" i="5"/>
  <c r="K149" i="5"/>
  <c r="I252" i="5"/>
  <c r="L256" i="5"/>
  <c r="L136" i="5"/>
  <c r="S194" i="5"/>
  <c r="M173" i="5"/>
  <c r="K232" i="5"/>
  <c r="K171" i="5"/>
  <c r="F185" i="5"/>
  <c r="K93" i="5"/>
  <c r="S127" i="5"/>
  <c r="P144" i="5"/>
  <c r="T255" i="5"/>
  <c r="M215" i="5"/>
  <c r="N198" i="5"/>
  <c r="T121" i="5"/>
  <c r="F100" i="5"/>
  <c r="N145" i="5"/>
  <c r="H170" i="5"/>
  <c r="M98" i="5"/>
  <c r="M96" i="5"/>
  <c r="P121" i="5"/>
  <c r="P250" i="5"/>
  <c r="Q179" i="5"/>
  <c r="T107" i="5"/>
  <c r="T117" i="5"/>
  <c r="O195" i="5"/>
  <c r="O105" i="5"/>
  <c r="J150" i="5"/>
  <c r="M191" i="5"/>
  <c r="O133" i="5"/>
  <c r="L161" i="5"/>
  <c r="P241" i="5"/>
  <c r="P187" i="5"/>
  <c r="P232" i="5"/>
  <c r="P227" i="5"/>
  <c r="I107" i="5"/>
  <c r="T124" i="5"/>
  <c r="I232" i="5"/>
  <c r="H146" i="5"/>
  <c r="P134" i="5"/>
  <c r="H190" i="5"/>
  <c r="O203" i="5"/>
  <c r="N228" i="5"/>
  <c r="N214" i="5"/>
  <c r="T129" i="5"/>
  <c r="Q116" i="5"/>
  <c r="S255" i="5"/>
  <c r="O135" i="5"/>
  <c r="H220" i="5"/>
  <c r="K156" i="5"/>
  <c r="J110" i="5"/>
  <c r="L105" i="5"/>
  <c r="G254" i="5"/>
  <c r="K225" i="5"/>
  <c r="N122" i="5"/>
  <c r="R136" i="5"/>
  <c r="N225" i="5"/>
  <c r="L261" i="5"/>
  <c r="G160" i="5"/>
  <c r="M146" i="5"/>
  <c r="G243" i="5"/>
  <c r="P185" i="5"/>
  <c r="T141" i="5"/>
  <c r="M95" i="5"/>
  <c r="G217" i="5"/>
  <c r="M201" i="5"/>
  <c r="T162" i="5"/>
  <c r="L164" i="5"/>
  <c r="I196" i="5"/>
  <c r="P219" i="5"/>
  <c r="J176" i="5"/>
  <c r="M162" i="5"/>
  <c r="I241" i="5"/>
  <c r="J111" i="5"/>
  <c r="K259" i="5"/>
  <c r="I136" i="5"/>
  <c r="G193" i="5"/>
  <c r="O97" i="5"/>
  <c r="N215" i="5"/>
  <c r="J262" i="5"/>
  <c r="S106" i="5"/>
  <c r="Q181" i="5"/>
  <c r="F184" i="5"/>
  <c r="M178" i="5"/>
  <c r="G137" i="5"/>
  <c r="S191" i="5"/>
  <c r="P210" i="5"/>
  <c r="O228" i="5"/>
  <c r="K130" i="5"/>
  <c r="K126" i="5"/>
  <c r="M240" i="5"/>
  <c r="L144" i="5"/>
  <c r="P141" i="5"/>
  <c r="P117" i="5"/>
  <c r="R164" i="5"/>
  <c r="R217" i="5"/>
  <c r="T215" i="5"/>
  <c r="M93" i="5"/>
  <c r="K199" i="5"/>
  <c r="S165" i="5"/>
  <c r="O113" i="5"/>
  <c r="I126" i="5"/>
  <c r="O244" i="5"/>
  <c r="Q198" i="5"/>
  <c r="N238" i="5"/>
  <c r="J90" i="5"/>
  <c r="K200" i="5"/>
  <c r="N148" i="5"/>
  <c r="T249" i="5"/>
  <c r="O251" i="5"/>
  <c r="G180" i="5"/>
  <c r="H225" i="5"/>
  <c r="J153" i="5"/>
  <c r="F206" i="5"/>
  <c r="G108" i="5"/>
  <c r="R115" i="5"/>
  <c r="K116" i="5"/>
  <c r="Q161" i="5"/>
  <c r="L94" i="5"/>
  <c r="H101" i="5"/>
  <c r="I133" i="5"/>
  <c r="I245" i="5"/>
  <c r="J222" i="5"/>
  <c r="R200" i="5"/>
  <c r="G122" i="5"/>
  <c r="T245" i="5"/>
  <c r="R194" i="5"/>
  <c r="H201" i="5"/>
  <c r="S240" i="5"/>
  <c r="J187" i="5"/>
  <c r="H238" i="5"/>
  <c r="J140" i="5"/>
  <c r="K252" i="5"/>
  <c r="K170" i="5"/>
  <c r="H188" i="5"/>
  <c r="O180" i="5"/>
  <c r="S219" i="5"/>
  <c r="H135" i="5"/>
  <c r="R157" i="5"/>
  <c r="M156" i="5"/>
  <c r="K175" i="5"/>
  <c r="T262" i="5"/>
  <c r="Q147" i="5"/>
  <c r="M243" i="5"/>
  <c r="Q170" i="5"/>
  <c r="P105" i="5"/>
  <c r="O88" i="5"/>
  <c r="K204" i="5"/>
  <c r="Q114" i="5"/>
  <c r="R240" i="5"/>
  <c r="Q215" i="5"/>
  <c r="O250" i="5"/>
  <c r="I120" i="5"/>
  <c r="P208" i="5"/>
  <c r="Q239" i="5"/>
  <c r="I183" i="5"/>
  <c r="F248" i="5"/>
  <c r="I168" i="5"/>
  <c r="Q202" i="5"/>
  <c r="K152" i="5"/>
  <c r="F246" i="5"/>
  <c r="R119" i="5"/>
  <c r="M92" i="5"/>
  <c r="S199" i="5"/>
  <c r="R133" i="5"/>
  <c r="N118" i="5"/>
  <c r="Q204" i="5"/>
  <c r="N112" i="5"/>
  <c r="H121" i="5"/>
  <c r="S117" i="5"/>
  <c r="Q191" i="5"/>
  <c r="L182" i="5"/>
  <c r="R159" i="5"/>
  <c r="T119" i="5"/>
  <c r="N248" i="5"/>
  <c r="J119" i="5"/>
  <c r="T102" i="5"/>
  <c r="S176" i="5"/>
  <c r="K221" i="5"/>
  <c r="J172" i="5"/>
  <c r="S136" i="5"/>
  <c r="N151" i="5"/>
  <c r="I94" i="5"/>
  <c r="T150" i="5"/>
  <c r="R163" i="5"/>
  <c r="M261" i="5"/>
  <c r="I145" i="5"/>
  <c r="T235" i="5"/>
  <c r="P89" i="5"/>
  <c r="O117" i="5"/>
  <c r="G148" i="5"/>
  <c r="P164" i="5"/>
  <c r="H184" i="5"/>
  <c r="N259" i="5"/>
  <c r="S232" i="5"/>
  <c r="S146" i="5"/>
  <c r="Q200" i="5"/>
  <c r="S125" i="5"/>
  <c r="F139" i="5"/>
  <c r="F118" i="5"/>
  <c r="Q123" i="5"/>
  <c r="Q154" i="5"/>
  <c r="G197" i="5"/>
  <c r="Q124" i="5"/>
  <c r="S166" i="5"/>
  <c r="J182" i="5"/>
  <c r="Q257" i="5"/>
  <c r="L227" i="5"/>
  <c r="S172" i="5"/>
  <c r="N115" i="5"/>
  <c r="R126" i="5"/>
  <c r="S263" i="5"/>
  <c r="M174" i="5"/>
  <c r="G238" i="5"/>
  <c r="L253" i="5"/>
  <c r="L249" i="5"/>
  <c r="L176" i="5"/>
  <c r="T101" i="5"/>
  <c r="M225" i="5"/>
  <c r="F117" i="5"/>
  <c r="Q160" i="5"/>
  <c r="O177" i="5"/>
  <c r="I251" i="5"/>
  <c r="S148" i="5"/>
  <c r="G249" i="5"/>
  <c r="O93" i="5"/>
  <c r="F93" i="5"/>
  <c r="N87" i="5"/>
  <c r="S180" i="5"/>
  <c r="L153" i="5"/>
  <c r="Q102" i="5"/>
  <c r="K132" i="5"/>
  <c r="O144" i="5"/>
  <c r="T183" i="5"/>
  <c r="K168" i="5"/>
  <c r="S111" i="5"/>
  <c r="M106" i="5"/>
  <c r="R235" i="5"/>
  <c r="K115" i="5"/>
  <c r="K236" i="5"/>
  <c r="I108" i="5"/>
  <c r="N231" i="5"/>
  <c r="G260" i="5"/>
  <c r="Q106" i="5"/>
  <c r="I111" i="5"/>
  <c r="K164" i="5"/>
  <c r="R260" i="5"/>
  <c r="L247" i="5"/>
  <c r="Q103" i="5"/>
  <c r="K198" i="5"/>
  <c r="O156" i="5"/>
  <c r="G133" i="5"/>
  <c r="L133" i="5"/>
  <c r="K153" i="5"/>
  <c r="O96" i="5"/>
  <c r="P91" i="5"/>
  <c r="H125" i="5"/>
  <c r="P150" i="5"/>
  <c r="M231" i="5"/>
  <c r="K226" i="5"/>
  <c r="F168" i="5"/>
  <c r="M139" i="5"/>
  <c r="I223" i="5"/>
  <c r="J216" i="5"/>
  <c r="S210" i="5"/>
  <c r="I109" i="5"/>
  <c r="L154" i="5"/>
  <c r="R241" i="5"/>
  <c r="L183" i="5"/>
  <c r="M120" i="5"/>
  <c r="Q132" i="5"/>
  <c r="M121" i="5"/>
  <c r="T256" i="5"/>
  <c r="O141" i="5"/>
  <c r="M101" i="5"/>
  <c r="F89" i="5"/>
  <c r="R147" i="5"/>
  <c r="H105" i="5"/>
  <c r="J113" i="5"/>
  <c r="L92" i="5"/>
  <c r="P258" i="5"/>
  <c r="M217" i="5"/>
  <c r="H144" i="5"/>
  <c r="P253" i="5"/>
  <c r="R110" i="5"/>
  <c r="L135" i="5"/>
  <c r="T217" i="5"/>
  <c r="N89" i="5"/>
  <c r="T170" i="5"/>
  <c r="S217" i="5"/>
  <c r="I154" i="5"/>
  <c r="G257" i="5"/>
  <c r="S216" i="5"/>
  <c r="F157" i="5"/>
  <c r="N103" i="5"/>
  <c r="R156" i="5"/>
  <c r="F170" i="5"/>
  <c r="J125" i="5"/>
  <c r="K239" i="5"/>
  <c r="G196" i="5"/>
  <c r="F234" i="5"/>
  <c r="T252" i="5"/>
  <c r="O221" i="5"/>
  <c r="J199" i="5"/>
  <c r="L149" i="5"/>
  <c r="T200" i="5"/>
  <c r="N194" i="5"/>
  <c r="M253" i="5"/>
  <c r="T213" i="5"/>
  <c r="S159" i="5"/>
  <c r="G94" i="5"/>
  <c r="L197" i="5"/>
  <c r="H181" i="5"/>
  <c r="F229" i="5"/>
  <c r="T122" i="5"/>
  <c r="L252" i="5"/>
  <c r="P94" i="5"/>
  <c r="J129" i="5"/>
  <c r="S157" i="5"/>
  <c r="Q158" i="5"/>
  <c r="J249" i="5"/>
  <c r="N253" i="5"/>
  <c r="K248" i="5"/>
  <c r="R259" i="5"/>
  <c r="M186" i="5"/>
  <c r="T115" i="5"/>
  <c r="G169" i="5"/>
  <c r="T128" i="5"/>
  <c r="H132" i="5"/>
  <c r="J242" i="5"/>
  <c r="O215" i="5"/>
  <c r="G214" i="5"/>
  <c r="Q223" i="5"/>
  <c r="M118" i="5"/>
  <c r="P125" i="5"/>
  <c r="N195" i="5"/>
  <c r="P240" i="5"/>
  <c r="I180" i="5"/>
  <c r="L214" i="5"/>
  <c r="R144" i="5"/>
  <c r="R95" i="5"/>
  <c r="R176" i="5"/>
  <c r="F123" i="5"/>
  <c r="H217" i="5"/>
  <c r="I222" i="5"/>
  <c r="K190" i="5"/>
  <c r="T257" i="5"/>
  <c r="I234" i="5"/>
  <c r="J167" i="5"/>
  <c r="G104" i="5"/>
  <c r="J92" i="5"/>
  <c r="N237" i="5"/>
  <c r="M170" i="5"/>
  <c r="O192" i="5"/>
  <c r="I257" i="5"/>
  <c r="N213" i="5"/>
  <c r="G195" i="5"/>
  <c r="T190" i="5"/>
  <c r="N207" i="5"/>
  <c r="K231" i="5"/>
  <c r="S250" i="5"/>
  <c r="L250" i="5"/>
  <c r="O232" i="5"/>
  <c r="M179" i="5"/>
  <c r="R139" i="5"/>
  <c r="L219" i="5"/>
  <c r="H254" i="5"/>
  <c r="P259" i="5"/>
  <c r="F105" i="5"/>
  <c r="H187" i="5"/>
  <c r="S122" i="5"/>
  <c r="N130" i="5"/>
  <c r="I192" i="5"/>
  <c r="Q231" i="5"/>
  <c r="T143" i="5"/>
  <c r="J261" i="5"/>
  <c r="F216" i="5"/>
  <c r="N93" i="5"/>
  <c r="F115" i="5"/>
  <c r="L190" i="5"/>
  <c r="T164" i="5"/>
  <c r="Q136" i="5"/>
  <c r="O128" i="5"/>
  <c r="Q258" i="5"/>
  <c r="J159" i="5"/>
  <c r="M155" i="5"/>
  <c r="N98" i="5"/>
  <c r="M245" i="5"/>
  <c r="Q190" i="5"/>
  <c r="J243" i="5"/>
  <c r="O220" i="5"/>
  <c r="R209" i="5"/>
  <c r="N137" i="5"/>
  <c r="K137" i="5"/>
  <c r="T260" i="5"/>
  <c r="M195" i="5"/>
  <c r="K128" i="5"/>
  <c r="N142" i="5"/>
  <c r="T89" i="5"/>
  <c r="L234" i="5"/>
  <c r="I98" i="5"/>
  <c r="T163" i="5"/>
  <c r="I113" i="5"/>
  <c r="I146" i="5"/>
  <c r="J118" i="5"/>
  <c r="G184" i="5"/>
  <c r="J165" i="5"/>
  <c r="S151" i="5"/>
  <c r="G245" i="5"/>
  <c r="F95" i="5"/>
  <c r="T127" i="5"/>
  <c r="Q166" i="5"/>
  <c r="K196" i="5"/>
  <c r="Q120" i="5"/>
  <c r="N179" i="5"/>
  <c r="O127" i="5"/>
  <c r="O101" i="5"/>
  <c r="T263" i="5"/>
  <c r="N147" i="5"/>
  <c r="O134" i="5"/>
  <c r="G181" i="5"/>
  <c r="I121" i="5"/>
  <c r="O175" i="5"/>
  <c r="J96" i="5"/>
  <c r="S140" i="5"/>
  <c r="I157" i="5"/>
  <c r="J145" i="5"/>
  <c r="G123" i="5"/>
  <c r="M238" i="5"/>
  <c r="M228" i="5"/>
  <c r="T123" i="5"/>
  <c r="P170" i="5"/>
  <c r="M131" i="5"/>
  <c r="F88" i="5"/>
  <c r="R140" i="5"/>
  <c r="K220" i="5"/>
  <c r="Q178" i="5"/>
  <c r="G258" i="5"/>
  <c r="H142" i="5"/>
  <c r="J133" i="5"/>
  <c r="R90" i="5"/>
  <c r="L172" i="5"/>
  <c r="I233" i="5"/>
  <c r="N245" i="5"/>
  <c r="P246" i="5"/>
  <c r="P251" i="5"/>
  <c r="S174" i="5"/>
  <c r="K212" i="5"/>
  <c r="J245" i="5"/>
  <c r="N104" i="5"/>
  <c r="K192" i="5"/>
  <c r="H229" i="5"/>
  <c r="H165" i="5"/>
  <c r="I147" i="5"/>
  <c r="K159" i="5"/>
  <c r="N109" i="5"/>
  <c r="R228" i="5"/>
  <c r="G218" i="5"/>
  <c r="N256" i="5"/>
  <c r="L222" i="5"/>
  <c r="I182" i="5"/>
  <c r="Q122" i="5"/>
  <c r="P257" i="5"/>
  <c r="I89" i="5"/>
  <c r="H98" i="5"/>
  <c r="Q118" i="5"/>
  <c r="S158" i="5"/>
  <c r="N116" i="5"/>
  <c r="T179" i="5"/>
  <c r="H237" i="5"/>
  <c r="O92" i="5"/>
  <c r="J221" i="5"/>
  <c r="F211" i="5"/>
  <c r="F188" i="5"/>
  <c r="L132" i="5"/>
  <c r="J148" i="5"/>
  <c r="N176" i="5"/>
  <c r="J170" i="5"/>
  <c r="O247" i="5"/>
  <c r="I169" i="5"/>
  <c r="S135" i="5"/>
  <c r="S109" i="5"/>
  <c r="L189" i="5"/>
  <c r="T261" i="5"/>
  <c r="O159" i="5"/>
  <c r="S242" i="5"/>
  <c r="P229" i="5"/>
  <c r="J135" i="5"/>
  <c r="J197" i="5"/>
  <c r="S162" i="5"/>
  <c r="R238" i="5"/>
  <c r="K182" i="5"/>
  <c r="S246" i="5"/>
  <c r="T194" i="5"/>
  <c r="S102" i="5"/>
  <c r="Q177" i="5"/>
  <c r="O209" i="5"/>
  <c r="F140" i="5"/>
  <c r="I195" i="5"/>
  <c r="J256" i="5"/>
  <c r="G149" i="5"/>
  <c r="N100" i="5"/>
  <c r="J103" i="5"/>
  <c r="P181" i="5"/>
  <c r="I87" i="5"/>
  <c r="F219" i="5"/>
  <c r="K176" i="5"/>
  <c r="Q112" i="5"/>
  <c r="J97" i="5"/>
  <c r="G232" i="5"/>
  <c r="Q256" i="5"/>
  <c r="M135" i="5"/>
  <c r="F94" i="5"/>
  <c r="J226" i="5"/>
  <c r="K203" i="5"/>
  <c r="O108" i="5"/>
  <c r="M192" i="5"/>
  <c r="S212" i="5"/>
  <c r="P114" i="5"/>
  <c r="Q101" i="5"/>
  <c r="J228" i="5"/>
  <c r="I96" i="5"/>
  <c r="L115" i="5"/>
  <c r="G256" i="5"/>
  <c r="S203" i="5"/>
  <c r="K94" i="5"/>
  <c r="P149" i="5"/>
  <c r="P243" i="5"/>
  <c r="Q97" i="5"/>
  <c r="O202" i="5"/>
  <c r="K99" i="5"/>
  <c r="I220" i="5"/>
  <c r="T161" i="5"/>
  <c r="H109" i="5"/>
  <c r="N201" i="5"/>
  <c r="G207" i="5"/>
  <c r="M190" i="5"/>
  <c r="K165" i="5"/>
  <c r="S243" i="5"/>
  <c r="O154" i="5"/>
  <c r="L184" i="5"/>
  <c r="I206" i="5"/>
  <c r="T229" i="5"/>
  <c r="P113" i="5"/>
  <c r="O199" i="5"/>
  <c r="O216" i="5"/>
  <c r="G220" i="5"/>
  <c r="P201" i="5"/>
  <c r="Q126" i="5"/>
  <c r="K185" i="5"/>
  <c r="K263" i="5"/>
  <c r="L232" i="5"/>
  <c r="F199" i="5"/>
  <c r="T108" i="5"/>
  <c r="G187" i="5"/>
  <c r="R141" i="5"/>
  <c r="Q186" i="5"/>
  <c r="F132" i="5"/>
  <c r="I142" i="5"/>
  <c r="F186" i="5"/>
  <c r="J101" i="5"/>
  <c r="O120" i="5"/>
  <c r="Q119" i="5"/>
  <c r="L167" i="5"/>
  <c r="O181" i="5"/>
  <c r="M226" i="5"/>
  <c r="N131" i="5"/>
  <c r="R160" i="5"/>
  <c r="R248" i="5"/>
  <c r="I203" i="5"/>
  <c r="O208" i="5"/>
  <c r="F196" i="5"/>
  <c r="O258" i="5"/>
  <c r="R261" i="5"/>
  <c r="J120" i="5"/>
  <c r="G247" i="5"/>
  <c r="H247" i="5"/>
  <c r="I237" i="5"/>
  <c r="I138" i="5"/>
  <c r="I242" i="5"/>
  <c r="O194" i="5"/>
  <c r="K157" i="5"/>
  <c r="K141" i="5"/>
  <c r="S235" i="5"/>
  <c r="T90" i="5"/>
  <c r="P142" i="5"/>
  <c r="S218" i="5"/>
  <c r="T134" i="5"/>
  <c r="L175" i="5"/>
  <c r="O249" i="5"/>
  <c r="R167" i="5"/>
  <c r="G116" i="5"/>
  <c r="K138" i="5"/>
  <c r="I134" i="5"/>
  <c r="P112" i="5"/>
  <c r="L226" i="5"/>
  <c r="S220" i="5"/>
  <c r="M150" i="5"/>
  <c r="I148" i="5"/>
  <c r="K184" i="5"/>
  <c r="S108" i="5"/>
  <c r="K167" i="5"/>
  <c r="M104" i="5"/>
  <c r="H222" i="5"/>
  <c r="R195" i="5"/>
  <c r="F212" i="5"/>
  <c r="O245" i="5"/>
  <c r="G225" i="5"/>
  <c r="P239" i="5"/>
  <c r="T176" i="5"/>
  <c r="H242" i="5"/>
  <c r="O185" i="5"/>
  <c r="O227" i="5"/>
  <c r="H241" i="5"/>
  <c r="I186" i="5"/>
  <c r="H169" i="5"/>
  <c r="S110" i="5"/>
  <c r="L202" i="5"/>
  <c r="Q194" i="5"/>
  <c r="H198" i="5"/>
  <c r="K121" i="5"/>
  <c r="O103" i="5"/>
  <c r="N185" i="5"/>
  <c r="L262" i="5"/>
  <c r="F210" i="5"/>
  <c r="Q91" i="5"/>
  <c r="Q233" i="5"/>
  <c r="I105" i="5"/>
  <c r="S190" i="5"/>
  <c r="F203" i="5"/>
  <c r="R236" i="5"/>
  <c r="O118" i="5"/>
  <c r="I188" i="5"/>
  <c r="L91" i="5"/>
  <c r="P177" i="5"/>
  <c r="N220" i="5"/>
  <c r="S198" i="5"/>
  <c r="T130" i="5"/>
  <c r="T192" i="5"/>
  <c r="G166" i="5"/>
  <c r="G118" i="5"/>
  <c r="N252" i="5"/>
  <c r="T239" i="5"/>
  <c r="I144" i="5"/>
  <c r="J257" i="5"/>
  <c r="N229" i="5"/>
  <c r="O255" i="5"/>
  <c r="H143" i="5"/>
  <c r="H231" i="5"/>
  <c r="H97" i="5"/>
  <c r="H196" i="5"/>
  <c r="K173" i="5"/>
  <c r="J230" i="5"/>
  <c r="M227" i="5"/>
  <c r="Q169" i="5"/>
  <c r="L237" i="5"/>
  <c r="S123" i="5"/>
  <c r="O172" i="5"/>
  <c r="S113" i="5"/>
  <c r="T227" i="5"/>
  <c r="K101" i="5"/>
  <c r="F124" i="5"/>
  <c r="K215" i="5"/>
  <c r="S134" i="5"/>
  <c r="T100" i="5"/>
  <c r="L223" i="5"/>
  <c r="M219" i="5"/>
  <c r="Q254" i="5"/>
  <c r="K87" i="5"/>
  <c r="P180" i="5"/>
  <c r="F226" i="5"/>
  <c r="L127" i="5"/>
  <c r="G188" i="5"/>
  <c r="K241" i="5"/>
  <c r="L218" i="5"/>
  <c r="T247" i="5"/>
  <c r="S236" i="5"/>
  <c r="S149" i="5"/>
  <c r="N165" i="5"/>
  <c r="J147" i="5"/>
  <c r="F146" i="5"/>
  <c r="M224" i="5"/>
  <c r="F205" i="5"/>
  <c r="K147" i="5"/>
  <c r="O198" i="5"/>
  <c r="F133" i="5"/>
  <c r="G198" i="5"/>
  <c r="K249" i="5"/>
  <c r="K186" i="5"/>
  <c r="R100" i="5"/>
  <c r="R207" i="5"/>
  <c r="K88" i="5"/>
  <c r="Q237" i="5"/>
  <c r="Q143" i="5"/>
  <c r="J124" i="5"/>
  <c r="T208" i="5"/>
  <c r="M88" i="5"/>
  <c r="S259" i="5"/>
  <c r="K177" i="5"/>
  <c r="N208" i="5"/>
  <c r="P155" i="5"/>
  <c r="O148" i="5"/>
  <c r="K255" i="5"/>
  <c r="G228" i="5"/>
  <c r="I132" i="5"/>
  <c r="L259" i="5"/>
  <c r="L99" i="5"/>
  <c r="O171" i="5"/>
  <c r="K218" i="5"/>
  <c r="I229" i="5"/>
  <c r="T228" i="5"/>
  <c r="S177" i="5"/>
  <c r="F150" i="5"/>
  <c r="N182" i="5"/>
  <c r="K117" i="5"/>
  <c r="M236" i="5"/>
  <c r="S193" i="5"/>
  <c r="L174" i="5"/>
  <c r="I239" i="5"/>
  <c r="K145" i="5"/>
  <c r="K127" i="5"/>
  <c r="T186" i="5"/>
  <c r="J139" i="5"/>
  <c r="S152" i="5"/>
  <c r="H243" i="5"/>
  <c r="L248" i="5"/>
  <c r="K229" i="5"/>
  <c r="N150" i="5"/>
  <c r="J227" i="5"/>
  <c r="R201" i="5"/>
  <c r="M230" i="5"/>
  <c r="G140" i="5"/>
  <c r="K111" i="5"/>
  <c r="O218" i="5"/>
  <c r="I151" i="5"/>
  <c r="L260" i="5"/>
  <c r="S252" i="5"/>
  <c r="R250" i="5"/>
  <c r="R118" i="5"/>
  <c r="Q227" i="5"/>
  <c r="G157" i="5"/>
  <c r="F250" i="5"/>
  <c r="M154" i="5"/>
  <c r="G230" i="5"/>
  <c r="K224" i="5"/>
  <c r="I150" i="5"/>
  <c r="T154" i="5"/>
  <c r="K90" i="5"/>
  <c r="M149" i="5"/>
  <c r="Q127" i="5"/>
  <c r="N171" i="5"/>
  <c r="R106" i="5"/>
  <c r="H226" i="5"/>
  <c r="P260" i="5"/>
  <c r="O219" i="5"/>
  <c r="T221" i="5"/>
  <c r="R232" i="5"/>
  <c r="O243" i="5"/>
  <c r="M239" i="5"/>
  <c r="H199" i="5"/>
  <c r="S126" i="5"/>
  <c r="R135" i="5"/>
  <c r="T225" i="5"/>
  <c r="H131" i="5"/>
  <c r="F127" i="5"/>
  <c r="Q137" i="5"/>
  <c r="K191" i="5"/>
  <c r="H92" i="5"/>
  <c r="H246" i="5"/>
  <c r="M204" i="5"/>
  <c r="K194" i="5"/>
  <c r="M105" i="5"/>
  <c r="N230" i="5"/>
  <c r="R170" i="5"/>
  <c r="F106" i="5"/>
  <c r="Q253" i="5"/>
  <c r="N190" i="5"/>
  <c r="Q242" i="5"/>
  <c r="M168" i="5"/>
  <c r="S258" i="5"/>
  <c r="T110" i="5"/>
  <c r="S107" i="5"/>
  <c r="I218" i="5"/>
  <c r="L211" i="5"/>
  <c r="Q175" i="5"/>
  <c r="N243" i="5"/>
  <c r="N240" i="5"/>
  <c r="M169" i="5"/>
  <c r="S173" i="5"/>
  <c r="G156" i="5"/>
  <c r="S237" i="5"/>
  <c r="L254" i="5"/>
  <c r="J146" i="5"/>
  <c r="G170" i="5"/>
  <c r="R204" i="5"/>
  <c r="G90" i="5"/>
  <c r="P161" i="5"/>
  <c r="S181" i="5"/>
  <c r="T226" i="5"/>
  <c r="M171" i="5"/>
  <c r="S239" i="5"/>
  <c r="P248" i="5"/>
  <c r="G216" i="5"/>
  <c r="R230" i="5"/>
  <c r="Q219" i="5"/>
  <c r="F256" i="5"/>
  <c r="M187" i="5"/>
  <c r="N210" i="5"/>
  <c r="Q100" i="5"/>
  <c r="H186" i="5"/>
  <c r="F223" i="5"/>
  <c r="F218" i="5"/>
  <c r="L131" i="5"/>
  <c r="P183" i="5"/>
  <c r="J236" i="5"/>
  <c r="T206" i="5"/>
  <c r="N170" i="5"/>
  <c r="K109" i="5"/>
  <c r="S164" i="5"/>
  <c r="Q153" i="5"/>
  <c r="Q92" i="5"/>
  <c r="J94" i="5"/>
  <c r="P249" i="5"/>
  <c r="Q180" i="5"/>
  <c r="M167" i="5"/>
  <c r="N132" i="5"/>
  <c r="K174" i="5"/>
  <c r="O131" i="5"/>
  <c r="G93" i="5"/>
  <c r="H96" i="5"/>
  <c r="L187" i="5"/>
  <c r="M152" i="5"/>
  <c r="R137" i="5"/>
  <c r="S209" i="5"/>
  <c r="H89" i="5"/>
  <c r="G179" i="5"/>
  <c r="I204" i="5"/>
  <c r="S249" i="5"/>
  <c r="H173" i="5"/>
  <c r="H219" i="5"/>
  <c r="T120" i="5"/>
  <c r="L146" i="5"/>
  <c r="P137" i="5"/>
  <c r="Q110" i="5"/>
  <c r="I171" i="5"/>
  <c r="Q248" i="5"/>
  <c r="Q188" i="5"/>
  <c r="O212" i="5"/>
  <c r="P119" i="5"/>
  <c r="P132" i="5"/>
  <c r="J156" i="5"/>
  <c r="Q216" i="5"/>
  <c r="F171" i="5"/>
  <c r="H191" i="5"/>
  <c r="Q148" i="5"/>
  <c r="L103" i="5"/>
  <c r="Q206" i="5"/>
  <c r="K235" i="5"/>
  <c r="L120" i="5"/>
  <c r="S171" i="5"/>
  <c r="K222" i="5"/>
  <c r="J112" i="5"/>
  <c r="L125" i="5"/>
  <c r="Q250" i="5"/>
  <c r="R257" i="5"/>
  <c r="T158" i="5"/>
  <c r="M128" i="5"/>
  <c r="F153" i="5"/>
  <c r="R103" i="5"/>
  <c r="G201" i="5"/>
  <c r="T180" i="5"/>
  <c r="N216" i="5"/>
  <c r="S114" i="5"/>
  <c r="R187" i="5"/>
  <c r="L178" i="5"/>
  <c r="G115" i="5"/>
  <c r="T258" i="5"/>
  <c r="J149" i="5"/>
  <c r="M257" i="5"/>
  <c r="M259" i="5"/>
  <c r="R198" i="5"/>
  <c r="N209" i="5"/>
  <c r="T144" i="5"/>
  <c r="I238" i="5"/>
  <c r="R251" i="5"/>
  <c r="G213" i="5"/>
  <c r="P109" i="5"/>
  <c r="K180" i="5"/>
  <c r="G134" i="5"/>
  <c r="P233" i="5"/>
  <c r="H147" i="5"/>
  <c r="J152" i="5"/>
  <c r="G136" i="5"/>
  <c r="G88" i="5"/>
  <c r="Q247" i="5"/>
  <c r="O145" i="5"/>
  <c r="Q87" i="5"/>
  <c r="H120" i="5"/>
  <c r="L101" i="5"/>
  <c r="K131" i="5"/>
  <c r="M145" i="5"/>
  <c r="F224" i="5"/>
  <c r="H117" i="5"/>
  <c r="K237" i="5"/>
  <c r="S118" i="5"/>
  <c r="J193" i="5"/>
  <c r="G205" i="5"/>
  <c r="F131" i="5"/>
  <c r="I112" i="5"/>
  <c r="I124" i="5"/>
  <c r="Q108" i="5"/>
  <c r="G162" i="5"/>
  <c r="O163" i="5"/>
  <c r="Q109" i="5"/>
  <c r="O257" i="5"/>
  <c r="O132" i="5"/>
  <c r="K216" i="5"/>
  <c r="M90" i="5"/>
  <c r="L157" i="5"/>
  <c r="Q162" i="5"/>
  <c r="M107" i="5"/>
  <c r="Q96" i="5"/>
  <c r="I152" i="5"/>
  <c r="O165" i="5"/>
  <c r="N155" i="5"/>
  <c r="N222" i="5"/>
  <c r="H175" i="5"/>
  <c r="T224" i="5"/>
  <c r="T138" i="5"/>
  <c r="N199" i="5"/>
  <c r="Q236" i="5"/>
  <c r="N129" i="5"/>
  <c r="P98" i="5"/>
  <c r="S245" i="5"/>
  <c r="S221" i="5"/>
  <c r="O190" i="5"/>
  <c r="I225" i="5"/>
  <c r="H115" i="5"/>
  <c r="J88" i="5"/>
  <c r="J204" i="5"/>
  <c r="G255" i="5"/>
  <c r="L251" i="5"/>
  <c r="Q184" i="5"/>
  <c r="P188" i="5"/>
  <c r="P189" i="5"/>
  <c r="F97" i="5"/>
  <c r="G250" i="5"/>
  <c r="N255" i="5"/>
  <c r="Q232" i="5"/>
  <c r="P174" i="5"/>
  <c r="G242" i="5"/>
  <c r="J201" i="5"/>
  <c r="P235" i="5"/>
  <c r="M140" i="5"/>
  <c r="G147" i="5"/>
  <c r="R101" i="5"/>
  <c r="K91" i="5"/>
  <c r="R134" i="5"/>
  <c r="T259" i="5"/>
  <c r="H167" i="5"/>
  <c r="H253" i="5"/>
  <c r="F252" i="5"/>
  <c r="L97" i="5"/>
  <c r="G203" i="5"/>
  <c r="T159" i="5"/>
  <c r="S257" i="5"/>
  <c r="G106" i="5"/>
  <c r="P157" i="5"/>
  <c r="S178" i="5"/>
  <c r="F109" i="5"/>
  <c r="S214" i="5"/>
  <c r="N246" i="5"/>
  <c r="Q90" i="5"/>
  <c r="Q155" i="5"/>
  <c r="K228" i="5"/>
  <c r="O116" i="5"/>
  <c r="F108" i="5"/>
  <c r="R262" i="5"/>
  <c r="K214" i="5"/>
  <c r="G114" i="5"/>
  <c r="S170" i="5"/>
  <c r="G221" i="5"/>
  <c r="P167" i="5"/>
  <c r="K247" i="5"/>
  <c r="F166" i="5"/>
  <c r="M260" i="5"/>
  <c r="K106" i="5"/>
  <c r="O121" i="5"/>
  <c r="J188" i="5"/>
  <c r="G131" i="5"/>
  <c r="O226" i="5"/>
  <c r="I149" i="5"/>
  <c r="S189" i="5"/>
  <c r="T196" i="5"/>
  <c r="O207" i="5"/>
  <c r="I187" i="5"/>
  <c r="N258" i="5"/>
  <c r="O187" i="5"/>
  <c r="S207" i="5"/>
  <c r="P186" i="5"/>
  <c r="F235" i="5"/>
  <c r="Q226" i="5"/>
  <c r="K122" i="5"/>
  <c r="G89" i="5"/>
  <c r="F193" i="5"/>
  <c r="P236" i="5"/>
  <c r="O176" i="5"/>
  <c r="P218" i="5"/>
  <c r="H251" i="5"/>
  <c r="S105" i="5"/>
  <c r="R105" i="5"/>
  <c r="N177" i="5"/>
  <c r="S88" i="5"/>
  <c r="L143" i="5"/>
  <c r="I129" i="5"/>
  <c r="R149" i="5"/>
  <c r="J107" i="5"/>
  <c r="O149" i="5"/>
  <c r="S143" i="5"/>
  <c r="T156" i="5"/>
  <c r="Q140" i="5"/>
  <c r="N204" i="5"/>
  <c r="M100" i="5"/>
  <c r="H249" i="5"/>
  <c r="H197" i="5"/>
  <c r="H240" i="5"/>
  <c r="K251" i="5"/>
  <c r="I260" i="5"/>
  <c r="R221" i="5"/>
  <c r="J185" i="5"/>
  <c r="I256" i="5"/>
  <c r="Q225" i="5"/>
  <c r="G154" i="5"/>
  <c r="N108" i="5"/>
  <c r="O136" i="5"/>
  <c r="S213" i="5"/>
  <c r="I176" i="5"/>
  <c r="H103" i="5"/>
  <c r="G239" i="5"/>
  <c r="I100" i="5"/>
  <c r="M136" i="5"/>
  <c r="F107" i="5"/>
  <c r="S130" i="5"/>
  <c r="F201" i="5"/>
  <c r="I216" i="5"/>
  <c r="R253" i="5"/>
  <c r="R184" i="5"/>
  <c r="N189" i="5"/>
  <c r="G192" i="5"/>
  <c r="J137" i="5"/>
  <c r="O160" i="5"/>
  <c r="T114" i="5"/>
  <c r="G150" i="5"/>
  <c r="F121" i="5"/>
  <c r="O168" i="5"/>
  <c r="H145" i="5"/>
  <c r="K257" i="5"/>
  <c r="M237" i="5"/>
  <c r="Q98" i="5"/>
  <c r="L229" i="5"/>
  <c r="F112" i="5"/>
  <c r="M213" i="5"/>
  <c r="Q241" i="5"/>
  <c r="H205" i="5"/>
  <c r="P123" i="5"/>
  <c r="J175" i="5"/>
  <c r="N135" i="5"/>
  <c r="P225" i="5"/>
  <c r="F215" i="5"/>
  <c r="P148" i="5"/>
  <c r="G172" i="5"/>
  <c r="I110" i="5"/>
  <c r="G199" i="5"/>
  <c r="J237" i="5"/>
  <c r="J244" i="5"/>
  <c r="L166" i="5"/>
  <c r="K134" i="5"/>
  <c r="S196" i="5"/>
  <c r="L163" i="5"/>
  <c r="H262" i="5"/>
  <c r="Q151" i="5"/>
  <c r="S184" i="5"/>
  <c r="Q201" i="5"/>
  <c r="G117" i="5"/>
  <c r="G95" i="5"/>
  <c r="M127" i="5"/>
  <c r="J211" i="5"/>
  <c r="H203" i="5"/>
  <c r="S142" i="5"/>
  <c r="F180" i="5"/>
  <c r="H177" i="5"/>
  <c r="F156" i="5"/>
  <c r="I211" i="5"/>
  <c r="R138" i="5"/>
  <c r="G194" i="5"/>
  <c r="L147" i="5"/>
  <c r="M124" i="5"/>
  <c r="M216" i="5"/>
  <c r="P203" i="5"/>
  <c r="O237" i="5"/>
  <c r="T177" i="5"/>
  <c r="T139" i="5"/>
  <c r="L230" i="5"/>
  <c r="P262" i="5"/>
  <c r="F233" i="5"/>
  <c r="P213" i="5"/>
  <c r="N223" i="5"/>
  <c r="G204" i="5"/>
  <c r="I235" i="5"/>
  <c r="R148" i="5"/>
  <c r="G231" i="5"/>
  <c r="N127" i="5"/>
  <c r="R220" i="5"/>
  <c r="R229" i="5"/>
  <c r="J95" i="5"/>
  <c r="H250" i="5"/>
  <c r="F227" i="5"/>
  <c r="J240" i="5"/>
  <c r="M206" i="5"/>
  <c r="G226" i="5"/>
  <c r="M114" i="5"/>
  <c r="O150" i="5"/>
  <c r="H164" i="5"/>
  <c r="S163" i="5"/>
  <c r="T254" i="5"/>
  <c r="J202" i="5"/>
  <c r="O179" i="5"/>
  <c r="I99" i="5"/>
  <c r="H204" i="5"/>
  <c r="N235" i="5"/>
  <c r="F114" i="5"/>
  <c r="S256" i="5"/>
  <c r="F167" i="5"/>
  <c r="T99" i="5"/>
  <c r="Q173" i="5"/>
  <c r="G91" i="5"/>
  <c r="H210" i="5"/>
  <c r="Q176" i="5"/>
  <c r="M164" i="5"/>
  <c r="M258" i="5"/>
  <c r="T238" i="5"/>
  <c r="G107" i="5"/>
  <c r="H112" i="5"/>
  <c r="K158" i="5"/>
  <c r="O169" i="5"/>
  <c r="L145" i="5"/>
  <c r="M87" i="5"/>
  <c r="T131" i="5"/>
  <c r="Y85" i="5" l="1" a="1"/>
  <c r="Y85" i="5" s="1"/>
  <c r="U143" i="5"/>
  <c r="W143" i="5" s="1" a="1"/>
  <c r="W143" i="5" s="1"/>
  <c r="U154" i="5"/>
  <c r="W154" i="5" s="1" a="1"/>
  <c r="W154" i="5" s="1"/>
  <c r="U261" i="5"/>
  <c r="W261" i="5" s="1" a="1"/>
  <c r="W261" i="5" s="1"/>
  <c r="U162" i="5"/>
  <c r="W162" i="5" s="1" a="1"/>
  <c r="W162" i="5" s="1"/>
  <c r="E226" i="5"/>
  <c r="E172" i="5"/>
  <c r="E224" i="5"/>
  <c r="E253" i="5"/>
  <c r="E154" i="5"/>
  <c r="E221" i="5"/>
  <c r="E248" i="5"/>
  <c r="E139" i="5"/>
  <c r="E203" i="5"/>
  <c r="E229" i="5"/>
  <c r="E123" i="5"/>
  <c r="E258" i="5"/>
  <c r="E163" i="5"/>
  <c r="E198" i="5"/>
  <c r="E176" i="5"/>
  <c r="E261" i="5"/>
  <c r="E218" i="5"/>
  <c r="E168" i="5"/>
  <c r="E132" i="5"/>
  <c r="E106" i="5"/>
  <c r="E130" i="5"/>
  <c r="E213" i="5"/>
  <c r="E101" i="5"/>
  <c r="E179" i="5"/>
  <c r="E216" i="5"/>
  <c r="E115" i="5"/>
  <c r="E90" i="5"/>
  <c r="E145" i="5"/>
  <c r="E159" i="5"/>
  <c r="E153" i="5"/>
  <c r="E149" i="5"/>
  <c r="E201" i="5"/>
  <c r="E212" i="5"/>
  <c r="E214" i="5"/>
  <c r="E97" i="5"/>
  <c r="E108" i="5"/>
  <c r="E98" i="5"/>
  <c r="E88" i="5"/>
  <c r="E260" i="5"/>
  <c r="E186" i="5"/>
  <c r="E138" i="5"/>
  <c r="E250" i="5"/>
  <c r="E100" i="5"/>
  <c r="E190" i="5"/>
  <c r="E194" i="5"/>
  <c r="E180" i="5"/>
  <c r="E197" i="5"/>
  <c r="E177" i="5"/>
  <c r="E161" i="5"/>
  <c r="E158" i="5"/>
  <c r="E211" i="5"/>
  <c r="E206" i="5"/>
  <c r="E256" i="5"/>
  <c r="E237" i="5"/>
  <c r="E169" i="5"/>
  <c r="E113" i="5"/>
  <c r="E249" i="5"/>
  <c r="E242" i="5"/>
  <c r="E124" i="5"/>
  <c r="E96" i="5"/>
  <c r="E143" i="5"/>
  <c r="E199" i="5"/>
  <c r="E255" i="5"/>
  <c r="E207" i="5"/>
  <c r="E126" i="5"/>
  <c r="E243" i="5"/>
  <c r="E232" i="5"/>
  <c r="E170" i="5"/>
  <c r="E105" i="5"/>
  <c r="E228" i="5"/>
  <c r="E131" i="5"/>
  <c r="E188" i="5"/>
  <c r="E95" i="5"/>
  <c r="E129" i="5"/>
  <c r="E116" i="5"/>
  <c r="E262" i="5"/>
  <c r="E178" i="5"/>
  <c r="E173" i="5"/>
  <c r="E209" i="5"/>
  <c r="E234" i="5"/>
  <c r="E171" i="5"/>
  <c r="E137" i="5"/>
  <c r="E263" i="5"/>
  <c r="E146" i="5"/>
  <c r="E122" i="5"/>
  <c r="E103" i="5"/>
  <c r="E147" i="5"/>
  <c r="E94" i="5"/>
  <c r="E204" i="5"/>
  <c r="E208" i="5"/>
  <c r="E257" i="5"/>
  <c r="E109" i="5"/>
  <c r="E238" i="5"/>
  <c r="E184" i="5"/>
  <c r="E227" i="5"/>
  <c r="E241" i="5"/>
  <c r="E223" i="5"/>
  <c r="E254" i="5"/>
  <c r="E175" i="5"/>
  <c r="E202" i="5"/>
  <c r="E183" i="5"/>
  <c r="E167" i="5"/>
  <c r="E160" i="5"/>
  <c r="E245" i="5"/>
  <c r="E210" i="5"/>
  <c r="E240" i="5"/>
  <c r="E181" i="5"/>
  <c r="E104" i="5"/>
  <c r="E150" i="5"/>
  <c r="E125" i="5"/>
  <c r="E200" i="5"/>
  <c r="E185" i="5"/>
  <c r="E182" i="5"/>
  <c r="E111" i="5"/>
  <c r="E252" i="5"/>
  <c r="E128" i="5"/>
  <c r="E205" i="5"/>
  <c r="E118" i="5"/>
  <c r="E191" i="5"/>
  <c r="E189" i="5"/>
  <c r="E174" i="5"/>
  <c r="E110" i="5"/>
  <c r="E162" i="5"/>
  <c r="E196" i="5"/>
  <c r="E251" i="5"/>
  <c r="E141" i="5"/>
  <c r="E165" i="5"/>
  <c r="E134" i="5"/>
  <c r="E142" i="5"/>
  <c r="E193" i="5"/>
  <c r="E93" i="5"/>
  <c r="E114" i="5"/>
  <c r="E91" i="5"/>
  <c r="E119" i="5"/>
  <c r="E219" i="5"/>
  <c r="E135" i="5"/>
  <c r="E220" i="5"/>
  <c r="E136" i="5"/>
  <c r="E144" i="5"/>
  <c r="E120" i="5"/>
  <c r="E127" i="5"/>
  <c r="E215" i="5"/>
  <c r="E187" i="5"/>
  <c r="E192" i="5"/>
  <c r="E99" i="5"/>
  <c r="E236" i="5"/>
  <c r="E225" i="5"/>
  <c r="E140" i="5"/>
  <c r="E157" i="5"/>
  <c r="E246" i="5"/>
  <c r="E151" i="5"/>
  <c r="E217" i="5"/>
  <c r="E247" i="5"/>
  <c r="E102" i="5"/>
  <c r="E166" i="5"/>
  <c r="E155" i="5"/>
  <c r="E133" i="5"/>
  <c r="E87" i="5"/>
  <c r="E164" i="5"/>
  <c r="E231" i="5"/>
  <c r="E244" i="5"/>
  <c r="E92" i="5"/>
  <c r="E195" i="5"/>
  <c r="E89" i="5"/>
  <c r="E117" i="5"/>
  <c r="E107" i="5"/>
  <c r="E259" i="5"/>
  <c r="E152" i="5"/>
  <c r="E112" i="5"/>
  <c r="E156" i="5"/>
  <c r="E148" i="5"/>
  <c r="E239" i="5"/>
  <c r="E235" i="5"/>
  <c r="E233" i="5"/>
  <c r="E121" i="5"/>
  <c r="E222" i="5"/>
  <c r="E230" i="5"/>
  <c r="U121" i="5"/>
  <c r="W121" i="5" s="1" a="1"/>
  <c r="W121" i="5" s="1"/>
  <c r="U224" i="5"/>
  <c r="W224" i="5" s="1" a="1"/>
  <c r="W224" i="5" s="1"/>
  <c r="U256" i="5"/>
  <c r="W256" i="5" s="1" a="1"/>
  <c r="W256" i="5" s="1"/>
  <c r="U250" i="5"/>
  <c r="W250" i="5" s="1" a="1"/>
  <c r="W250" i="5" s="1"/>
  <c r="U133" i="5"/>
  <c r="W133" i="5" s="1" a="1"/>
  <c r="W133" i="5" s="1"/>
  <c r="U124" i="5"/>
  <c r="W124" i="5" s="1" a="1"/>
  <c r="W124" i="5" s="1"/>
  <c r="U203" i="5"/>
  <c r="W203" i="5" s="1" a="1"/>
  <c r="W203" i="5" s="1"/>
  <c r="U212" i="5"/>
  <c r="W212" i="5" s="1" a="1"/>
  <c r="W212" i="5" s="1"/>
  <c r="U132" i="5"/>
  <c r="W132" i="5" s="1" a="1"/>
  <c r="W132" i="5" s="1"/>
  <c r="U157" i="5"/>
  <c r="W157" i="5" s="1" a="1"/>
  <c r="W157" i="5" s="1"/>
  <c r="U222" i="5"/>
  <c r="W222" i="5" s="1" a="1"/>
  <c r="W222" i="5" s="1"/>
  <c r="U238" i="5"/>
  <c r="W238" i="5" s="1" a="1"/>
  <c r="W238" i="5" s="1"/>
  <c r="U183" i="5"/>
  <c r="W183" i="5" s="1" a="1"/>
  <c r="W183" i="5" s="1"/>
  <c r="U217" i="5"/>
  <c r="W217" i="5" s="1" a="1"/>
  <c r="W217" i="5" s="1"/>
  <c r="U245" i="5"/>
  <c r="W245" i="5" s="1" a="1"/>
  <c r="W245" i="5" s="1"/>
  <c r="U240" i="5"/>
  <c r="W240" i="5" s="1" a="1"/>
  <c r="W240" i="5" s="1"/>
  <c r="U96" i="5"/>
  <c r="W96" i="5" s="1" a="1"/>
  <c r="W96" i="5" s="1"/>
  <c r="U152" i="5"/>
  <c r="W152" i="5" s="1" a="1"/>
  <c r="W152" i="5" s="1"/>
  <c r="U136" i="5"/>
  <c r="W136" i="5" s="1" a="1"/>
  <c r="W136" i="5" s="1"/>
  <c r="U231" i="5"/>
  <c r="W231" i="5" s="1" a="1"/>
  <c r="W231" i="5" s="1"/>
  <c r="U263" i="5"/>
  <c r="W263" i="5" s="1" a="1"/>
  <c r="W263" i="5" s="1"/>
  <c r="U242" i="5"/>
  <c r="W242" i="5" s="1" a="1"/>
  <c r="W242" i="5" s="1"/>
  <c r="U123" i="5"/>
  <c r="W123" i="5" s="1" a="1"/>
  <c r="W123" i="5" s="1"/>
  <c r="U103" i="5"/>
  <c r="W103" i="5" s="1" a="1"/>
  <c r="W103" i="5" s="1"/>
  <c r="U177" i="5"/>
  <c r="W177" i="5" s="1" a="1"/>
  <c r="W177" i="5" s="1"/>
  <c r="U230" i="5"/>
  <c r="W230" i="5" s="1" a="1"/>
  <c r="W230" i="5" s="1"/>
  <c r="U232" i="5"/>
  <c r="W232" i="5" s="1" a="1"/>
  <c r="W232" i="5" s="1"/>
  <c r="U167" i="5"/>
  <c r="W167" i="5" s="1" a="1"/>
  <c r="W167" i="5" s="1"/>
  <c r="U254" i="5"/>
  <c r="W254" i="5" s="1" a="1"/>
  <c r="W254" i="5" s="1"/>
  <c r="U247" i="5"/>
  <c r="W247" i="5" s="1" a="1"/>
  <c r="W247" i="5" s="1"/>
  <c r="U243" i="5"/>
  <c r="W243" i="5" s="1" a="1"/>
  <c r="W243" i="5" s="1"/>
  <c r="U191" i="5"/>
  <c r="U190" i="5"/>
  <c r="W190" i="5" s="1" a="1"/>
  <c r="W190" i="5" s="1"/>
  <c r="U253" i="5"/>
  <c r="W253" i="5" s="1" a="1"/>
  <c r="W253" i="5" s="1"/>
  <c r="U221" i="5"/>
  <c r="W221" i="5" s="1" a="1"/>
  <c r="W221" i="5" s="1"/>
  <c r="U249" i="5"/>
  <c r="W249" i="5" s="1" a="1"/>
  <c r="W249" i="5" s="1"/>
  <c r="U228" i="5"/>
  <c r="W228" i="5" s="1" a="1"/>
  <c r="W228" i="5" s="1"/>
  <c r="U101" i="5"/>
  <c r="W101" i="5" s="1" a="1"/>
  <c r="W101" i="5" s="1"/>
  <c r="U200" i="5"/>
  <c r="W200" i="5" s="1" a="1"/>
  <c r="W200" i="5" s="1"/>
  <c r="U204" i="5"/>
  <c r="W204" i="5" s="1" a="1"/>
  <c r="W204" i="5" s="1"/>
  <c r="U119" i="5"/>
  <c r="W119" i="5" s="1" a="1"/>
  <c r="W119" i="5" s="1"/>
  <c r="S86" i="5"/>
  <c r="O86" i="5"/>
  <c r="G86" i="5"/>
  <c r="B6" i="7" s="1"/>
  <c r="K86" i="5"/>
  <c r="B10" i="7" s="1"/>
  <c r="C10" i="7" s="1"/>
  <c r="N86" i="5"/>
  <c r="B13" i="7" s="1"/>
  <c r="J86" i="5"/>
  <c r="B9" i="7" s="1"/>
  <c r="C9" i="7" s="1"/>
  <c r="F86" i="5"/>
  <c r="B5" i="7" s="1"/>
  <c r="C5" i="7" s="1"/>
  <c r="Q86" i="5"/>
  <c r="M86" i="5"/>
  <c r="I86" i="5"/>
  <c r="H86" i="5"/>
  <c r="L86" i="5"/>
  <c r="B11" i="7" s="1"/>
  <c r="P86" i="5"/>
  <c r="B15" i="7" s="1"/>
  <c r="C15" i="7" s="1"/>
  <c r="R86" i="5"/>
  <c r="T86" i="5"/>
  <c r="U106" i="5"/>
  <c r="W106" i="5" s="1" a="1"/>
  <c r="W106" i="5" s="1"/>
  <c r="U226" i="5"/>
  <c r="W226" i="5" s="1" a="1"/>
  <c r="W226" i="5" s="1"/>
  <c r="U164" i="5"/>
  <c r="W164" i="5" s="1" a="1"/>
  <c r="W164" i="5" s="1"/>
  <c r="U141" i="5"/>
  <c r="W141" i="5" s="1" a="1"/>
  <c r="W141" i="5" s="1"/>
  <c r="U193" i="5"/>
  <c r="W193" i="5" s="1" a="1"/>
  <c r="W193" i="5" s="1"/>
  <c r="U127" i="5"/>
  <c r="W127" i="5" s="1" a="1"/>
  <c r="W127" i="5" s="1"/>
  <c r="U201" i="5"/>
  <c r="Y201" i="5" s="1" a="1"/>
  <c r="Y201" i="5" s="1"/>
  <c r="U131" i="5"/>
  <c r="W131" i="5" s="1" a="1"/>
  <c r="W131" i="5" s="1"/>
  <c r="U153" i="5"/>
  <c r="U218" i="5"/>
  <c r="U196" i="5"/>
  <c r="U89" i="5"/>
  <c r="W89" i="5" s="1" a="1"/>
  <c r="W89" i="5" s="1"/>
  <c r="U117" i="5"/>
  <c r="W117" i="5" s="1" a="1"/>
  <c r="W117" i="5" s="1"/>
  <c r="U91" i="5"/>
  <c r="W91" i="5" s="1" a="1"/>
  <c r="W91" i="5" s="1"/>
  <c r="U129" i="5"/>
  <c r="W129" i="5" s="1" a="1"/>
  <c r="W129" i="5" s="1"/>
  <c r="U163" i="5"/>
  <c r="W163" i="5" s="1" a="1"/>
  <c r="W163" i="5" s="1"/>
  <c r="U159" i="5"/>
  <c r="W159" i="5" s="1" a="1"/>
  <c r="W159" i="5" s="1"/>
  <c r="U208" i="5"/>
  <c r="W208" i="5" s="1" a="1"/>
  <c r="W208" i="5" s="1"/>
  <c r="U102" i="5"/>
  <c r="W102" i="5" s="1" a="1"/>
  <c r="W102" i="5" s="1"/>
  <c r="U145" i="5"/>
  <c r="W145" i="5" s="1" a="1"/>
  <c r="W145" i="5" s="1"/>
  <c r="U209" i="5"/>
  <c r="W209" i="5" s="1" a="1"/>
  <c r="W209" i="5" s="1"/>
  <c r="U148" i="5"/>
  <c r="W148" i="5" s="1" a="1"/>
  <c r="W148" i="5" s="1"/>
  <c r="U161" i="5"/>
  <c r="W161" i="5" s="1" a="1"/>
  <c r="W161" i="5" s="1"/>
  <c r="U130" i="5"/>
  <c r="U259" i="5"/>
  <c r="R3" i="3" a="1"/>
  <c r="R3" i="3" s="1"/>
  <c r="U189" i="5"/>
  <c r="W189" i="5" s="1" a="1"/>
  <c r="W189" i="5" s="1"/>
  <c r="U227" i="5"/>
  <c r="W227" i="5" s="1" a="1"/>
  <c r="W227" i="5" s="1"/>
  <c r="U215" i="5"/>
  <c r="W215" i="5" s="1" a="1"/>
  <c r="W215" i="5" s="1"/>
  <c r="U168" i="5"/>
  <c r="W168" i="5" s="1" a="1"/>
  <c r="W168" i="5" s="1"/>
  <c r="U223" i="5"/>
  <c r="Y224" i="5" s="1" a="1"/>
  <c r="Y224" i="5" s="1"/>
  <c r="U205" i="5"/>
  <c r="W205" i="5" s="1" a="1"/>
  <c r="W205" i="5" s="1"/>
  <c r="U115" i="5"/>
  <c r="W115" i="5" s="1" a="1"/>
  <c r="W115" i="5" s="1"/>
  <c r="U93" i="5"/>
  <c r="W93" i="5" s="1" a="1"/>
  <c r="W93" i="5" s="1"/>
  <c r="U184" i="5"/>
  <c r="Y184" i="5" s="1" a="1"/>
  <c r="Y184" i="5" s="1"/>
  <c r="U182" i="5"/>
  <c r="W182" i="5" s="1" a="1"/>
  <c r="W182" i="5" s="1"/>
  <c r="U120" i="5"/>
  <c r="W120" i="5" s="1" a="1"/>
  <c r="W120" i="5" s="1"/>
  <c r="U147" i="5"/>
  <c r="W147" i="5" s="1" a="1"/>
  <c r="W147" i="5" s="1"/>
  <c r="U144" i="5"/>
  <c r="W144" i="5" s="1" a="1"/>
  <c r="W144" i="5" s="1"/>
  <c r="U197" i="5"/>
  <c r="W197" i="5" s="1" a="1"/>
  <c r="W197" i="5" s="1"/>
  <c r="U135" i="5"/>
  <c r="U207" i="5"/>
  <c r="W207" i="5" s="1" a="1"/>
  <c r="W207" i="5" s="1"/>
  <c r="U251" i="5"/>
  <c r="W251" i="5" s="1" a="1"/>
  <c r="W251" i="5" s="1"/>
  <c r="U220" i="5"/>
  <c r="W220" i="5" s="1" a="1"/>
  <c r="W220" i="5" s="1"/>
  <c r="U198" i="5"/>
  <c r="W198" i="5" s="1" a="1"/>
  <c r="W198" i="5" s="1"/>
  <c r="U125" i="5"/>
  <c r="Y125" i="5" s="1" a="1"/>
  <c r="Y125" i="5" s="1"/>
  <c r="U160" i="5"/>
  <c r="U169" i="5"/>
  <c r="W169" i="5" s="1" a="1"/>
  <c r="W169" i="5" s="1"/>
  <c r="U151" i="5"/>
  <c r="W151" i="5" s="1" a="1"/>
  <c r="W151" i="5" s="1"/>
  <c r="U257" i="5"/>
  <c r="U126" i="5"/>
  <c r="W126" i="5" s="1" a="1"/>
  <c r="W126" i="5" s="1"/>
  <c r="U225" i="5"/>
  <c r="W225" i="5" s="1" a="1"/>
  <c r="W225" i="5" s="1"/>
  <c r="U113" i="5"/>
  <c r="W113" i="5" s="1" a="1"/>
  <c r="W113" i="5" s="1"/>
  <c r="U134" i="5"/>
  <c r="W134" i="5" s="1" a="1"/>
  <c r="W134" i="5" s="1"/>
  <c r="U139" i="5"/>
  <c r="W139" i="5" s="1" a="1"/>
  <c r="W139" i="5" s="1"/>
  <c r="U92" i="5"/>
  <c r="W92" i="5" s="1" a="1"/>
  <c r="W92" i="5" s="1"/>
  <c r="U112" i="5"/>
  <c r="U234" i="5"/>
  <c r="W234" i="5" s="1" a="1"/>
  <c r="W234" i="5" s="1"/>
  <c r="U248" i="5"/>
  <c r="Y248" i="5" s="1" a="1"/>
  <c r="Y248" i="5" s="1"/>
  <c r="U156" i="5"/>
  <c r="Y157" i="5" s="1" a="1"/>
  <c r="Y157" i="5" s="1"/>
  <c r="U114" i="5"/>
  <c r="W114" i="5" s="1" a="1"/>
  <c r="W114" i="5" s="1"/>
  <c r="U180" i="5"/>
  <c r="W180" i="5" s="1" a="1"/>
  <c r="W180" i="5" s="1"/>
  <c r="U107" i="5"/>
  <c r="W107" i="5" s="1" a="1"/>
  <c r="W107" i="5" s="1"/>
  <c r="U109" i="5"/>
  <c r="W109" i="5" s="1" a="1"/>
  <c r="W109" i="5" s="1"/>
  <c r="U252" i="5"/>
  <c r="U97" i="5"/>
  <c r="W97" i="5" s="1" a="1"/>
  <c r="W97" i="5" s="1"/>
  <c r="U219" i="5"/>
  <c r="U140" i="5"/>
  <c r="U188" i="5"/>
  <c r="W188" i="5" s="1" a="1"/>
  <c r="W188" i="5" s="1"/>
  <c r="U88" i="5"/>
  <c r="U95" i="5"/>
  <c r="U229" i="5"/>
  <c r="W229" i="5" s="1" a="1"/>
  <c r="W229" i="5" s="1"/>
  <c r="U206" i="5"/>
  <c r="W206" i="5" s="1" a="1"/>
  <c r="W206" i="5" s="1"/>
  <c r="U138" i="5"/>
  <c r="W138" i="5" s="1" a="1"/>
  <c r="W138" i="5" s="1"/>
  <c r="U244" i="5"/>
  <c r="Y244" i="5" s="1" a="1"/>
  <c r="Y244" i="5" s="1"/>
  <c r="U241" i="5"/>
  <c r="W241" i="5" s="1" a="1"/>
  <c r="W241" i="5" s="1"/>
  <c r="U236" i="5"/>
  <c r="W236" i="5" s="1" a="1"/>
  <c r="W236" i="5" s="1"/>
  <c r="U98" i="5"/>
  <c r="W98" i="5" s="1" a="1"/>
  <c r="W98" i="5" s="1"/>
  <c r="U260" i="5"/>
  <c r="W260" i="5" s="1" a="1"/>
  <c r="W260" i="5" s="1"/>
  <c r="U179" i="5"/>
  <c r="W179" i="5" s="1" a="1"/>
  <c r="W179" i="5" s="1"/>
  <c r="U235" i="5"/>
  <c r="W235" i="5" s="1" a="1"/>
  <c r="W235" i="5" s="1"/>
  <c r="U166" i="5"/>
  <c r="W166" i="5" s="1" a="1"/>
  <c r="W166" i="5" s="1"/>
  <c r="U108" i="5"/>
  <c r="U150" i="5"/>
  <c r="W150" i="5" s="1" a="1"/>
  <c r="W150" i="5" s="1"/>
  <c r="U146" i="5"/>
  <c r="W146" i="5" s="1" a="1"/>
  <c r="W146" i="5" s="1"/>
  <c r="U210" i="5"/>
  <c r="W210" i="5" s="1" a="1"/>
  <c r="W210" i="5" s="1"/>
  <c r="U199" i="5"/>
  <c r="W199" i="5" s="1" a="1"/>
  <c r="W199" i="5" s="1"/>
  <c r="U94" i="5"/>
  <c r="W94" i="5" s="1" a="1"/>
  <c r="W94" i="5" s="1"/>
  <c r="U211" i="5"/>
  <c r="W211" i="5" s="1" a="1"/>
  <c r="W211" i="5" s="1"/>
  <c r="U216" i="5"/>
  <c r="Y217" i="5" s="1" a="1"/>
  <c r="Y217" i="5" s="1"/>
  <c r="U105" i="5"/>
  <c r="W105" i="5" s="1" a="1"/>
  <c r="W105" i="5" s="1"/>
  <c r="U170" i="5"/>
  <c r="W170" i="5" s="1" a="1"/>
  <c r="W170" i="5" s="1"/>
  <c r="U246" i="5"/>
  <c r="Y247" i="5" s="1" a="1"/>
  <c r="Y247" i="5" s="1"/>
  <c r="U142" i="5"/>
  <c r="W142" i="5" s="1" a="1"/>
  <c r="W142" i="5" s="1"/>
  <c r="U262" i="5"/>
  <c r="Y263" i="5" s="1" a="1"/>
  <c r="Y263" i="5" s="1"/>
  <c r="U155" i="5"/>
  <c r="W155" i="5" s="1" a="1"/>
  <c r="W155" i="5" s="1"/>
  <c r="U128" i="5"/>
  <c r="W128" i="5" s="1" a="1"/>
  <c r="W128" i="5" s="1"/>
  <c r="U202" i="5"/>
  <c r="W202" i="5" s="1" a="1"/>
  <c r="W202" i="5" s="1"/>
  <c r="U181" i="5"/>
  <c r="W181" i="5" s="1" a="1"/>
  <c r="W181" i="5" s="1"/>
  <c r="U174" i="5"/>
  <c r="W174" i="5" s="1" a="1"/>
  <c r="W174" i="5" s="1"/>
  <c r="U239" i="5"/>
  <c r="Y240" i="5" s="1" a="1"/>
  <c r="Y240" i="5" s="1"/>
  <c r="U194" i="5"/>
  <c r="Y194" i="5" s="1" a="1"/>
  <c r="Y194" i="5" s="1"/>
  <c r="U122" i="5"/>
  <c r="W122" i="5" s="1" a="1"/>
  <c r="W122" i="5" s="1"/>
  <c r="U178" i="5"/>
  <c r="W178" i="5" s="1" a="1"/>
  <c r="W178" i="5" s="1"/>
  <c r="U87" i="5"/>
  <c r="W87" i="5" s="1" a="1"/>
  <c r="W87" i="5" s="1"/>
  <c r="U192" i="5"/>
  <c r="AK84" i="5"/>
  <c r="AL79" i="5" s="1"/>
  <c r="U110" i="5"/>
  <c r="W110" i="5" s="1" a="1"/>
  <c r="W110" i="5" s="1"/>
  <c r="U214" i="5"/>
  <c r="W214" i="5" s="1" a="1"/>
  <c r="W214" i="5" s="1"/>
  <c r="U171" i="5"/>
  <c r="W171" i="5" s="1" a="1"/>
  <c r="W171" i="5" s="1"/>
  <c r="U233" i="5"/>
  <c r="W233" i="5" s="1" a="1"/>
  <c r="W233" i="5" s="1"/>
  <c r="U186" i="5"/>
  <c r="U118" i="5"/>
  <c r="W118" i="5" s="1" a="1"/>
  <c r="W118" i="5" s="1"/>
  <c r="U100" i="5"/>
  <c r="Y101" i="5" s="1" a="1"/>
  <c r="Y101" i="5" s="1"/>
  <c r="U185" i="5"/>
  <c r="W185" i="5" s="1" a="1"/>
  <c r="W185" i="5" s="1"/>
  <c r="U90" i="5"/>
  <c r="W90" i="5" s="1" a="1"/>
  <c r="W90" i="5" s="1"/>
  <c r="U137" i="5"/>
  <c r="Y137" i="5" s="1" a="1"/>
  <c r="Y137" i="5" s="1"/>
  <c r="U195" i="5"/>
  <c r="U149" i="5"/>
  <c r="W149" i="5" s="1" a="1"/>
  <c r="W149" i="5" s="1"/>
  <c r="U213" i="5"/>
  <c r="Y213" i="5" s="1" a="1"/>
  <c r="Y213" i="5" s="1"/>
  <c r="U176" i="5"/>
  <c r="W176" i="5" s="1" a="1"/>
  <c r="W176" i="5" s="1"/>
  <c r="U111" i="5"/>
  <c r="W111" i="5" s="1" a="1"/>
  <c r="W111" i="5" s="1"/>
  <c r="U255" i="5"/>
  <c r="Y255" i="5" s="1" a="1"/>
  <c r="Y255" i="5" s="1"/>
  <c r="U158" i="5"/>
  <c r="Y158" i="5" s="1" a="1"/>
  <c r="Y158" i="5" s="1"/>
  <c r="U175" i="5"/>
  <c r="U104" i="5"/>
  <c r="W104" i="5" s="1" a="1"/>
  <c r="W104" i="5" s="1"/>
  <c r="U172" i="5"/>
  <c r="W172" i="5" s="1" a="1"/>
  <c r="W172" i="5" s="1"/>
  <c r="U258" i="5"/>
  <c r="W258" i="5" s="1" a="1"/>
  <c r="W258" i="5" s="1"/>
  <c r="U187" i="5"/>
  <c r="W187" i="5" s="1" a="1"/>
  <c r="W187" i="5" s="1"/>
  <c r="U165" i="5"/>
  <c r="W165" i="5" s="1" a="1"/>
  <c r="W165" i="5" s="1"/>
  <c r="U237" i="5"/>
  <c r="U116" i="5"/>
  <c r="W116" i="5" s="1" a="1"/>
  <c r="W116" i="5" s="1"/>
  <c r="U173" i="5"/>
  <c r="W173" i="5" s="1" a="1"/>
  <c r="W173" i="5" s="1"/>
  <c r="U99" i="5"/>
  <c r="W99" i="5" s="1" a="1"/>
  <c r="W99" i="5" s="1"/>
  <c r="AL78" i="5"/>
  <c r="B18" i="7" l="1"/>
  <c r="C18" i="7" s="1"/>
  <c r="B7" i="7"/>
  <c r="C7" i="7" s="1"/>
  <c r="B14" i="7"/>
  <c r="C14" i="7" s="1"/>
  <c r="BK16" i="7" s="1"/>
  <c r="B16" i="7"/>
  <c r="BT48" i="7" s="1"/>
  <c r="B12" i="7"/>
  <c r="AX55" i="7" s="1"/>
  <c r="B8" i="7"/>
  <c r="X29" i="7" s="1"/>
  <c r="Y218" i="5" a="1"/>
  <c r="Y218" i="5" s="1"/>
  <c r="Y253" i="5" a="1"/>
  <c r="Y253" i="5" s="1"/>
  <c r="Y153" i="5" a="1"/>
  <c r="Y153" i="5" s="1"/>
  <c r="B17" i="7"/>
  <c r="C17" i="7" s="1"/>
  <c r="B19" i="7"/>
  <c r="C19" i="7" s="1"/>
  <c r="Y193" i="5" a="1"/>
  <c r="Y193" i="5" s="1"/>
  <c r="C6" i="7"/>
  <c r="M37" i="7" s="1"/>
  <c r="Y191" i="5" a="1"/>
  <c r="Y191" i="5" s="1"/>
  <c r="Y88" i="5" a="1"/>
  <c r="Y88" i="5" s="1"/>
  <c r="C13" i="7"/>
  <c r="BE46" i="7" s="1"/>
  <c r="Y186" i="5" a="1"/>
  <c r="Y186" i="5" s="1"/>
  <c r="Y130" i="5" a="1"/>
  <c r="Y130" i="5" s="1"/>
  <c r="Y168" i="5" a="1"/>
  <c r="Y168" i="5" s="1"/>
  <c r="Y107" i="5" a="1"/>
  <c r="Y107" i="5" s="1"/>
  <c r="Y113" i="5" a="1"/>
  <c r="Y113" i="5" s="1"/>
  <c r="W125" i="5" a="1"/>
  <c r="W125" i="5" s="1"/>
  <c r="AK124" i="5" s="1"/>
  <c r="Y204" i="5" a="1"/>
  <c r="Y204" i="5" s="1"/>
  <c r="Y95" i="5" a="1"/>
  <c r="Y95" i="5" s="1"/>
  <c r="W213" i="5" a="1"/>
  <c r="W213" i="5" s="1"/>
  <c r="AK212" i="5" s="1"/>
  <c r="W192" i="5" a="1"/>
  <c r="W192" i="5" s="1"/>
  <c r="AK192" i="5" s="1"/>
  <c r="Y207" i="5" a="1"/>
  <c r="Y207" i="5" s="1"/>
  <c r="Y175" i="5" a="1"/>
  <c r="Y175" i="5" s="1"/>
  <c r="Y216" i="5" a="1"/>
  <c r="Y216" i="5" s="1"/>
  <c r="Y108" i="5" a="1"/>
  <c r="Y108" i="5" s="1"/>
  <c r="Y160" i="5" a="1"/>
  <c r="Y160" i="5" s="1"/>
  <c r="Y195" i="5" a="1"/>
  <c r="Y195" i="5" s="1"/>
  <c r="Y115" i="5" a="1"/>
  <c r="Y115" i="5" s="1"/>
  <c r="W255" i="5" a="1"/>
  <c r="W255" i="5" s="1"/>
  <c r="AK255" i="5" s="1"/>
  <c r="Y214" i="5" a="1"/>
  <c r="Y214" i="5" s="1"/>
  <c r="Y262" i="5" a="1"/>
  <c r="Y262" i="5" s="1"/>
  <c r="Y219" i="5" a="1"/>
  <c r="Y219" i="5" s="1"/>
  <c r="Y227" i="5" a="1"/>
  <c r="Y227" i="5" s="1"/>
  <c r="Y229" i="5" a="1"/>
  <c r="Y229" i="5" s="1"/>
  <c r="Y220" i="5" a="1"/>
  <c r="Y220" i="5" s="1"/>
  <c r="Y205" i="5" a="1"/>
  <c r="Y205" i="5" s="1"/>
  <c r="W239" i="5" a="1"/>
  <c r="W239" i="5" s="1"/>
  <c r="AK238" i="5" s="1"/>
  <c r="W262" i="5" a="1"/>
  <c r="W262" i="5" s="1"/>
  <c r="Y138" i="5" a="1"/>
  <c r="Y138" i="5" s="1"/>
  <c r="Y140" i="5" a="1"/>
  <c r="Y140" i="5" s="1"/>
  <c r="W160" i="5" a="1"/>
  <c r="W160" i="5" s="1"/>
  <c r="AK159" i="5" s="1"/>
  <c r="Y131" i="5" a="1"/>
  <c r="Y131" i="5" s="1"/>
  <c r="Y197" i="5" a="1"/>
  <c r="Y197" i="5" s="1"/>
  <c r="C11" i="7"/>
  <c r="AS32" i="7" s="1"/>
  <c r="Y243" i="5" a="1"/>
  <c r="Y243" i="5" s="1"/>
  <c r="Y90" i="5" a="1"/>
  <c r="Y90" i="5" s="1"/>
  <c r="Y178" i="5" a="1"/>
  <c r="Y178" i="5" s="1"/>
  <c r="Y211" i="5" a="1"/>
  <c r="Y211" i="5" s="1"/>
  <c r="Y236" i="5" a="1"/>
  <c r="Y236" i="5" s="1"/>
  <c r="W219" i="5" a="1"/>
  <c r="W219" i="5" s="1"/>
  <c r="AK219" i="5" s="1"/>
  <c r="Y112" i="5" a="1"/>
  <c r="Y112" i="5" s="1"/>
  <c r="Y163" i="5" a="1"/>
  <c r="Y163" i="5" s="1"/>
  <c r="W218" i="5" a="1"/>
  <c r="W218" i="5" s="1"/>
  <c r="Y237" i="5" a="1"/>
  <c r="Y237" i="5" s="1"/>
  <c r="Y122" i="5" a="1"/>
  <c r="Y122" i="5" s="1"/>
  <c r="Y202" i="5" a="1"/>
  <c r="Y202" i="5" s="1"/>
  <c r="Y235" i="5" a="1"/>
  <c r="Y235" i="5" s="1"/>
  <c r="Y241" i="5" a="1"/>
  <c r="Y241" i="5" s="1"/>
  <c r="Y258" i="5" a="1"/>
  <c r="Y258" i="5" s="1"/>
  <c r="W184" i="5" a="1"/>
  <c r="W184" i="5" s="1"/>
  <c r="AK183" i="5" s="1"/>
  <c r="Y209" i="5" a="1"/>
  <c r="Y209" i="5" s="1"/>
  <c r="W153" i="5" a="1"/>
  <c r="W153" i="5" s="1"/>
  <c r="Y165" i="5" a="1"/>
  <c r="Y165" i="5" s="1"/>
  <c r="Y105" i="5" a="1"/>
  <c r="Y105" i="5" s="1"/>
  <c r="Y170" i="5" a="1"/>
  <c r="Y170" i="5" s="1"/>
  <c r="W95" i="5" a="1"/>
  <c r="W95" i="5" s="1"/>
  <c r="AK95" i="5" s="1"/>
  <c r="W252" i="5" a="1"/>
  <c r="W252" i="5" s="1"/>
  <c r="AK252" i="5" s="1"/>
  <c r="Y151" i="5" a="1"/>
  <c r="Y151" i="5" s="1"/>
  <c r="Y135" i="5" a="1"/>
  <c r="Y135" i="5" s="1"/>
  <c r="Y223" i="5" a="1"/>
  <c r="Y223" i="5" s="1"/>
  <c r="Y91" i="5" a="1"/>
  <c r="Y91" i="5" s="1"/>
  <c r="Y164" i="5" a="1"/>
  <c r="Y164" i="5" s="1"/>
  <c r="Y149" i="5" a="1"/>
  <c r="Y149" i="5" s="1"/>
  <c r="W244" i="5" a="1"/>
  <c r="W244" i="5" s="1"/>
  <c r="AK244" i="5" s="1"/>
  <c r="W156" i="5" a="1"/>
  <c r="W156" i="5" s="1"/>
  <c r="AK155" i="5" s="1"/>
  <c r="Y134" i="5" a="1"/>
  <c r="Y134" i="5" s="1"/>
  <c r="Y198" i="5" a="1"/>
  <c r="Y198" i="5" s="1"/>
  <c r="W223" i="5" a="1"/>
  <c r="W223" i="5" s="1"/>
  <c r="AK223" i="5" s="1"/>
  <c r="Y232" i="5" a="1"/>
  <c r="Y232" i="5" s="1"/>
  <c r="Y187" i="5" a="1"/>
  <c r="Y187" i="5" s="1"/>
  <c r="W186" i="5" a="1"/>
  <c r="W186" i="5" s="1"/>
  <c r="AK186" i="5" s="1"/>
  <c r="Y239" i="5" a="1"/>
  <c r="Y239" i="5" s="1"/>
  <c r="Y146" i="5" a="1"/>
  <c r="Y146" i="5" s="1"/>
  <c r="Y260" i="5" a="1"/>
  <c r="Y260" i="5" s="1"/>
  <c r="Y169" i="5" a="1"/>
  <c r="Y169" i="5" s="1"/>
  <c r="Y144" i="5" a="1"/>
  <c r="Y144" i="5" s="1"/>
  <c r="Y259" i="5" a="1"/>
  <c r="Y259" i="5" s="1"/>
  <c r="Y99" i="5" a="1"/>
  <c r="Y99" i="5" s="1"/>
  <c r="Y104" i="5" a="1"/>
  <c r="Y104" i="5" s="1"/>
  <c r="Y111" i="5" a="1"/>
  <c r="Y111" i="5" s="1"/>
  <c r="Y94" i="5" a="1"/>
  <c r="Y94" i="5" s="1"/>
  <c r="Y150" i="5" a="1"/>
  <c r="Y150" i="5" s="1"/>
  <c r="Y179" i="5" a="1"/>
  <c r="Y179" i="5" s="1"/>
  <c r="Y206" i="5" a="1"/>
  <c r="Y206" i="5" s="1"/>
  <c r="W88" i="5" a="1"/>
  <c r="W88" i="5" s="1"/>
  <c r="AK88" i="5" s="1"/>
  <c r="Y97" i="5" a="1"/>
  <c r="Y97" i="5" s="1"/>
  <c r="W248" i="5" a="1"/>
  <c r="W248" i="5" s="1"/>
  <c r="AK247" i="5" s="1"/>
  <c r="Y139" i="5" a="1"/>
  <c r="Y139" i="5" s="1"/>
  <c r="Y225" i="5" a="1"/>
  <c r="Y225" i="5" s="1"/>
  <c r="Y185" i="5" a="1"/>
  <c r="Y185" i="5" s="1"/>
  <c r="W130" i="5" a="1"/>
  <c r="W130" i="5" s="1"/>
  <c r="AK130" i="5" s="1"/>
  <c r="Y145" i="5" a="1"/>
  <c r="Y145" i="5" s="1"/>
  <c r="Y117" i="5" a="1"/>
  <c r="Y117" i="5" s="1"/>
  <c r="Y226" i="5" a="1"/>
  <c r="Y226" i="5" s="1"/>
  <c r="Y221" i="5" a="1"/>
  <c r="Y221" i="5" s="1"/>
  <c r="Y96" i="5" a="1"/>
  <c r="Y96" i="5" s="1"/>
  <c r="Y183" i="5" a="1"/>
  <c r="Y183" i="5" s="1"/>
  <c r="Y173" i="5" a="1"/>
  <c r="Y173" i="5" s="1"/>
  <c r="Y100" i="5" a="1"/>
  <c r="Y100" i="5" s="1"/>
  <c r="W135" i="5" a="1"/>
  <c r="W135" i="5" s="1"/>
  <c r="Y147" i="5" a="1"/>
  <c r="Y147" i="5" s="1"/>
  <c r="Y93" i="5" a="1"/>
  <c r="Y93" i="5" s="1"/>
  <c r="Y189" i="5" a="1"/>
  <c r="Y189" i="5" s="1"/>
  <c r="Y192" i="5" a="1"/>
  <c r="Y192" i="5" s="1"/>
  <c r="Y103" i="5" a="1"/>
  <c r="Y103" i="5" s="1"/>
  <c r="Y132" i="5" a="1"/>
  <c r="Y132" i="5" s="1"/>
  <c r="Y261" i="5" a="1"/>
  <c r="Y261" i="5" s="1"/>
  <c r="W195" i="5" a="1"/>
  <c r="W195" i="5" s="1"/>
  <c r="Y110" i="5" a="1"/>
  <c r="Y110" i="5" s="1"/>
  <c r="Y142" i="5" a="1"/>
  <c r="Y142" i="5" s="1"/>
  <c r="W175" i="5" a="1"/>
  <c r="W175" i="5" s="1"/>
  <c r="AK175" i="5" s="1"/>
  <c r="Y176" i="5" a="1"/>
  <c r="Y176" i="5" s="1"/>
  <c r="W100" i="5" a="1"/>
  <c r="W100" i="5" s="1"/>
  <c r="AK100" i="5" s="1"/>
  <c r="Y233" i="5" a="1"/>
  <c r="Y233" i="5" s="1"/>
  <c r="Y174" i="5" a="1"/>
  <c r="Y174" i="5" s="1"/>
  <c r="Y128" i="5" a="1"/>
  <c r="Y128" i="5" s="1"/>
  <c r="Y199" i="5" a="1"/>
  <c r="Y199" i="5" s="1"/>
  <c r="W108" i="5" a="1"/>
  <c r="W108" i="5" s="1"/>
  <c r="Y188" i="5" a="1"/>
  <c r="Y188" i="5" s="1"/>
  <c r="Y252" i="5" a="1"/>
  <c r="Y252" i="5" s="1"/>
  <c r="Y180" i="5" a="1"/>
  <c r="Y180" i="5" s="1"/>
  <c r="Y234" i="5" a="1"/>
  <c r="Y234" i="5" s="1"/>
  <c r="Y126" i="5" a="1"/>
  <c r="Y126" i="5" s="1"/>
  <c r="Y120" i="5" a="1"/>
  <c r="Y120" i="5" s="1"/>
  <c r="Y161" i="5" a="1"/>
  <c r="Y161" i="5" s="1"/>
  <c r="Y102" i="5" a="1"/>
  <c r="Y102" i="5" s="1"/>
  <c r="Y89" i="5" a="1"/>
  <c r="Y89" i="5" s="1"/>
  <c r="Y106" i="5" a="1"/>
  <c r="Y106" i="5" s="1"/>
  <c r="Y123" i="5" a="1"/>
  <c r="Y123" i="5" s="1"/>
  <c r="Y231" i="5" a="1"/>
  <c r="Y231" i="5" s="1"/>
  <c r="Y238" i="5" a="1"/>
  <c r="Y238" i="5" s="1"/>
  <c r="Y212" i="5" a="1"/>
  <c r="Y212" i="5" s="1"/>
  <c r="Y133" i="5" a="1"/>
  <c r="Y133" i="5" s="1"/>
  <c r="Y121" i="5" a="1"/>
  <c r="Y121" i="5" s="1"/>
  <c r="Y129" i="5" a="1"/>
  <c r="Y129" i="5" s="1"/>
  <c r="Y119" i="5" a="1"/>
  <c r="Y119" i="5" s="1"/>
  <c r="Y250" i="5" a="1"/>
  <c r="Y250" i="5" s="1"/>
  <c r="Y116" i="5" a="1"/>
  <c r="Y116" i="5" s="1"/>
  <c r="W158" i="5" a="1"/>
  <c r="W158" i="5" s="1"/>
  <c r="AK158" i="5" s="1"/>
  <c r="W137" i="5" a="1"/>
  <c r="W137" i="5" s="1"/>
  <c r="Y118" i="5" a="1"/>
  <c r="Y118" i="5" s="1"/>
  <c r="Y171" i="5" a="1"/>
  <c r="Y171" i="5" s="1"/>
  <c r="Y181" i="5" a="1"/>
  <c r="Y181" i="5" s="1"/>
  <c r="Y155" i="5" a="1"/>
  <c r="Y155" i="5" s="1"/>
  <c r="Y246" i="5" a="1"/>
  <c r="Y246" i="5" s="1"/>
  <c r="W216" i="5" a="1"/>
  <c r="W216" i="5" s="1"/>
  <c r="AK216" i="5" s="1"/>
  <c r="Y210" i="5" a="1"/>
  <c r="Y210" i="5" s="1"/>
  <c r="Y166" i="5" a="1"/>
  <c r="Y166" i="5" s="1"/>
  <c r="W140" i="5" a="1"/>
  <c r="W140" i="5" s="1"/>
  <c r="AK140" i="5" s="1"/>
  <c r="Y114" i="5" a="1"/>
  <c r="Y114" i="5" s="1"/>
  <c r="W112" i="5" a="1"/>
  <c r="W112" i="5" s="1"/>
  <c r="AK111" i="5" s="1"/>
  <c r="Y257" i="5" a="1"/>
  <c r="Y257" i="5" s="1"/>
  <c r="W259" i="5" a="1"/>
  <c r="W259" i="5" s="1"/>
  <c r="AK259" i="5" s="1"/>
  <c r="Y148" i="5" a="1"/>
  <c r="Y148" i="5" s="1"/>
  <c r="Y196" i="5" a="1"/>
  <c r="Y196" i="5" s="1"/>
  <c r="Y141" i="5" a="1"/>
  <c r="Y141" i="5" s="1"/>
  <c r="Y254" i="5" a="1"/>
  <c r="Y254" i="5" s="1"/>
  <c r="Y242" i="5" a="1"/>
  <c r="Y242" i="5" s="1"/>
  <c r="Y136" i="5" a="1"/>
  <c r="Y136" i="5" s="1"/>
  <c r="Y222" i="5" a="1"/>
  <c r="Y222" i="5" s="1"/>
  <c r="Y203" i="5" a="1"/>
  <c r="Y203" i="5" s="1"/>
  <c r="Y154" i="5" a="1"/>
  <c r="Y154" i="5" s="1"/>
  <c r="W237" i="5" a="1"/>
  <c r="W237" i="5" s="1"/>
  <c r="AK236" i="5" s="1"/>
  <c r="Y172" i="5" a="1"/>
  <c r="Y172" i="5" s="1"/>
  <c r="W194" i="5" a="1"/>
  <c r="W194" i="5" s="1"/>
  <c r="AK193" i="5" s="1"/>
  <c r="W246" i="5" a="1"/>
  <c r="W246" i="5" s="1"/>
  <c r="AK245" i="5" s="1"/>
  <c r="Y98" i="5" a="1"/>
  <c r="Y98" i="5" s="1"/>
  <c r="Y109" i="5" a="1"/>
  <c r="Y109" i="5" s="1"/>
  <c r="Y156" i="5" a="1"/>
  <c r="Y156" i="5" s="1"/>
  <c r="W257" i="5" a="1"/>
  <c r="W257" i="5" s="1"/>
  <c r="AK257" i="5" s="1"/>
  <c r="Y251" i="5" a="1"/>
  <c r="Y251" i="5" s="1"/>
  <c r="Y182" i="5" a="1"/>
  <c r="Y182" i="5" s="1"/>
  <c r="Y215" i="5" a="1"/>
  <c r="Y215" i="5" s="1"/>
  <c r="Y208" i="5" a="1"/>
  <c r="Y208" i="5" s="1"/>
  <c r="W196" i="5" a="1"/>
  <c r="W196" i="5" s="1"/>
  <c r="AK196" i="5" s="1"/>
  <c r="W201" i="5" a="1"/>
  <c r="W201" i="5" s="1"/>
  <c r="AK201" i="5" s="1"/>
  <c r="Y228" i="5" a="1"/>
  <c r="Y228" i="5" s="1"/>
  <c r="Y190" i="5" a="1"/>
  <c r="Y190" i="5" s="1"/>
  <c r="Y230" i="5" a="1"/>
  <c r="Y230" i="5" s="1"/>
  <c r="Y152" i="5" a="1"/>
  <c r="Y152" i="5" s="1"/>
  <c r="Y245" i="5" a="1"/>
  <c r="Y245" i="5" s="1"/>
  <c r="Y249" i="5" a="1"/>
  <c r="Y249" i="5" s="1"/>
  <c r="Y167" i="5" a="1"/>
  <c r="Y167" i="5" s="1"/>
  <c r="Y177" i="5" a="1"/>
  <c r="Y177" i="5" s="1"/>
  <c r="Y124" i="5" a="1"/>
  <c r="Y124" i="5" s="1"/>
  <c r="Y256" i="5" a="1"/>
  <c r="Y256" i="5" s="1"/>
  <c r="Y159" i="5" a="1"/>
  <c r="Y159" i="5" s="1"/>
  <c r="Y92" i="5" a="1"/>
  <c r="Y92" i="5" s="1"/>
  <c r="Y127" i="5" a="1"/>
  <c r="Y127" i="5" s="1"/>
  <c r="Y200" i="5" a="1"/>
  <c r="Y200" i="5" s="1"/>
  <c r="W191" i="5" a="1"/>
  <c r="W191" i="5" s="1"/>
  <c r="Y162" i="5" a="1"/>
  <c r="Y162" i="5" s="1"/>
  <c r="Y143" i="5" a="1"/>
  <c r="Y143" i="5" s="1"/>
  <c r="BK32" i="7"/>
  <c r="BI9" i="7"/>
  <c r="BK51" i="7"/>
  <c r="BK12" i="7"/>
  <c r="BK23" i="7"/>
  <c r="BK55" i="7"/>
  <c r="BK34" i="7"/>
  <c r="BI39" i="7"/>
  <c r="BI18" i="7"/>
  <c r="BK17" i="7"/>
  <c r="BK35" i="7"/>
  <c r="BK6" i="7"/>
  <c r="BK20" i="7"/>
  <c r="BI35" i="7"/>
  <c r="BI41" i="7"/>
  <c r="BK30" i="7"/>
  <c r="BI32" i="7"/>
  <c r="BK41" i="7"/>
  <c r="BK50" i="7"/>
  <c r="BI34" i="7"/>
  <c r="BK40" i="7"/>
  <c r="BK11" i="7"/>
  <c r="BK39" i="7"/>
  <c r="BK27" i="7"/>
  <c r="C14" i="13"/>
  <c r="E14" i="13" s="1"/>
  <c r="BQ47" i="7"/>
  <c r="BO5" i="7"/>
  <c r="BO43" i="7"/>
  <c r="BQ12" i="7"/>
  <c r="BO15" i="7"/>
  <c r="BQ40" i="7"/>
  <c r="BO25" i="7"/>
  <c r="BQ5" i="7"/>
  <c r="BQ56" i="7"/>
  <c r="BO45" i="7"/>
  <c r="BQ49" i="7"/>
  <c r="BQ6" i="7"/>
  <c r="BO31" i="7"/>
  <c r="C16" i="12"/>
  <c r="BQ35" i="7"/>
  <c r="BO8" i="7"/>
  <c r="BO50" i="7"/>
  <c r="BQ23" i="7"/>
  <c r="BO29" i="7"/>
  <c r="BQ24" i="7"/>
  <c r="BO24" i="7"/>
  <c r="BO22" i="7"/>
  <c r="BQ43" i="7"/>
  <c r="BO46" i="7"/>
  <c r="BO16" i="7"/>
  <c r="BQ14" i="7"/>
  <c r="BO13" i="7"/>
  <c r="BQ25" i="7"/>
  <c r="BQ31" i="7"/>
  <c r="BO41" i="7"/>
  <c r="BQ10" i="7"/>
  <c r="BO39" i="7"/>
  <c r="BQ26" i="7"/>
  <c r="BQ21" i="7"/>
  <c r="BO38" i="7"/>
  <c r="BQ34" i="7"/>
  <c r="BO9" i="7"/>
  <c r="BO19" i="7"/>
  <c r="BQ37" i="7"/>
  <c r="BO10" i="7"/>
  <c r="BQ11" i="7"/>
  <c r="BQ22" i="7"/>
  <c r="BO33" i="7"/>
  <c r="BQ36" i="7"/>
  <c r="BO11" i="7"/>
  <c r="BO56" i="7"/>
  <c r="BQ41" i="7"/>
  <c r="BO34" i="7"/>
  <c r="BQ44" i="7"/>
  <c r="BQ53" i="7"/>
  <c r="BO27" i="7"/>
  <c r="BQ54" i="7"/>
  <c r="BO54" i="7"/>
  <c r="BQ30" i="7"/>
  <c r="BQ27" i="7"/>
  <c r="BO51" i="7"/>
  <c r="BQ9" i="7"/>
  <c r="BQ20" i="7"/>
  <c r="BQ17" i="7"/>
  <c r="BQ48" i="7"/>
  <c r="BO17" i="7"/>
  <c r="BO12" i="7"/>
  <c r="BQ16" i="7"/>
  <c r="BO35" i="7"/>
  <c r="BQ39" i="7"/>
  <c r="BO30" i="7"/>
  <c r="BQ55" i="7"/>
  <c r="BQ33" i="7"/>
  <c r="BO42" i="7"/>
  <c r="BQ38" i="7"/>
  <c r="BQ7" i="7"/>
  <c r="BO21" i="7"/>
  <c r="BQ18" i="7"/>
  <c r="BO14" i="7"/>
  <c r="BS14" i="7" s="1"/>
  <c r="BO37" i="7"/>
  <c r="BQ13" i="7"/>
  <c r="BO7" i="7"/>
  <c r="BQ42" i="7"/>
  <c r="BO53" i="7"/>
  <c r="BO28" i="7"/>
  <c r="BQ28" i="7"/>
  <c r="BO40" i="7"/>
  <c r="BO48" i="7"/>
  <c r="BQ8" i="7"/>
  <c r="BO52" i="7"/>
  <c r="BQ46" i="7"/>
  <c r="BQ51" i="7"/>
  <c r="BO47" i="7"/>
  <c r="BQ52" i="7"/>
  <c r="BO18" i="7"/>
  <c r="BO36" i="7"/>
  <c r="BO49" i="7"/>
  <c r="BO23" i="7"/>
  <c r="BO32" i="7"/>
  <c r="BQ32" i="7"/>
  <c r="BQ50" i="7"/>
  <c r="BO55" i="7"/>
  <c r="BQ15" i="7"/>
  <c r="BO26" i="7"/>
  <c r="BQ29" i="7"/>
  <c r="BQ45" i="7"/>
  <c r="BO20" i="7"/>
  <c r="BQ19" i="7"/>
  <c r="BO6" i="7"/>
  <c r="BO44" i="7"/>
  <c r="BS44" i="7" s="1"/>
  <c r="AK198" i="5"/>
  <c r="B7" i="13"/>
  <c r="D7" i="13" s="1"/>
  <c r="Z54" i="7"/>
  <c r="X44" i="7"/>
  <c r="X28" i="7"/>
  <c r="X30" i="7"/>
  <c r="X49" i="7"/>
  <c r="Z55" i="7"/>
  <c r="X50" i="7"/>
  <c r="X16" i="7"/>
  <c r="X27" i="7"/>
  <c r="Z10" i="7"/>
  <c r="Z38" i="7"/>
  <c r="Z27" i="7"/>
  <c r="Z16" i="7"/>
  <c r="Z43" i="7"/>
  <c r="Z12" i="7"/>
  <c r="Z8" i="7"/>
  <c r="AK230" i="5"/>
  <c r="AK133" i="5"/>
  <c r="AK132" i="5"/>
  <c r="AK105" i="5"/>
  <c r="AL44" i="7"/>
  <c r="F13" i="7"/>
  <c r="H39" i="7"/>
  <c r="H33" i="7"/>
  <c r="F38" i="7"/>
  <c r="H13" i="7"/>
  <c r="F54" i="7"/>
  <c r="F9" i="7"/>
  <c r="H14" i="7"/>
  <c r="B4" i="13"/>
  <c r="D4" i="13" s="1"/>
  <c r="F53" i="7"/>
  <c r="H24" i="7"/>
  <c r="F19" i="7"/>
  <c r="F40" i="7"/>
  <c r="B6" i="12"/>
  <c r="H30" i="7"/>
  <c r="F56" i="7"/>
  <c r="F32" i="7"/>
  <c r="H55" i="7"/>
  <c r="F48" i="7"/>
  <c r="H29" i="7"/>
  <c r="H20" i="7"/>
  <c r="F39" i="7"/>
  <c r="F18" i="7"/>
  <c r="F49" i="7"/>
  <c r="H37" i="7"/>
  <c r="H23" i="7"/>
  <c r="H27" i="7"/>
  <c r="H34" i="7"/>
  <c r="H40" i="7"/>
  <c r="F16" i="7"/>
  <c r="F44" i="7"/>
  <c r="F20" i="7"/>
  <c r="H53" i="7"/>
  <c r="H8" i="7"/>
  <c r="H48" i="7"/>
  <c r="H9" i="7"/>
  <c r="F26" i="7"/>
  <c r="F29" i="7"/>
  <c r="H11" i="7"/>
  <c r="H45" i="7"/>
  <c r="H42" i="7"/>
  <c r="H25" i="7"/>
  <c r="F5" i="7"/>
  <c r="F30" i="7"/>
  <c r="F46" i="7"/>
  <c r="F42" i="7"/>
  <c r="H12" i="7"/>
  <c r="F37" i="7"/>
  <c r="H43" i="7"/>
  <c r="F6" i="7"/>
  <c r="F14" i="7"/>
  <c r="H46" i="7"/>
  <c r="F15" i="7"/>
  <c r="H41" i="7"/>
  <c r="H16" i="7"/>
  <c r="F50" i="7"/>
  <c r="F7" i="7"/>
  <c r="H56" i="7"/>
  <c r="H10" i="7"/>
  <c r="F36" i="7"/>
  <c r="H5" i="7"/>
  <c r="H54" i="7"/>
  <c r="H52" i="7"/>
  <c r="H18" i="7"/>
  <c r="F52" i="7"/>
  <c r="H49" i="7"/>
  <c r="F43" i="7"/>
  <c r="H26" i="7"/>
  <c r="H36" i="7"/>
  <c r="F34" i="7"/>
  <c r="F10" i="7"/>
  <c r="F33" i="7"/>
  <c r="H31" i="7"/>
  <c r="F31" i="7"/>
  <c r="F22" i="7"/>
  <c r="H21" i="7"/>
  <c r="H7" i="7"/>
  <c r="H28" i="7"/>
  <c r="F41" i="7"/>
  <c r="H47" i="7"/>
  <c r="F8" i="7"/>
  <c r="F24" i="7"/>
  <c r="F23" i="7"/>
  <c r="F47" i="7"/>
  <c r="H19" i="7"/>
  <c r="F17" i="7"/>
  <c r="F35" i="7"/>
  <c r="H38" i="7"/>
  <c r="F55" i="7"/>
  <c r="F27" i="7"/>
  <c r="F12" i="7"/>
  <c r="F45" i="7"/>
  <c r="H15" i="7"/>
  <c r="H51" i="7"/>
  <c r="H44" i="7"/>
  <c r="H17" i="7"/>
  <c r="H22" i="7"/>
  <c r="H32" i="7"/>
  <c r="F51" i="7"/>
  <c r="F25" i="7"/>
  <c r="F28" i="7"/>
  <c r="F11" i="7"/>
  <c r="F21" i="7"/>
  <c r="H6" i="7"/>
  <c r="H35" i="7"/>
  <c r="H50" i="7"/>
  <c r="AK260" i="5"/>
  <c r="AK233" i="5"/>
  <c r="AK220" i="5"/>
  <c r="AK103" i="5"/>
  <c r="AK89" i="5"/>
  <c r="AK121" i="5"/>
  <c r="AK228" i="5"/>
  <c r="AK182" i="5"/>
  <c r="AK181" i="5"/>
  <c r="AK167" i="5"/>
  <c r="AK164" i="5"/>
  <c r="AK148" i="5"/>
  <c r="AK180" i="5"/>
  <c r="AK154" i="5"/>
  <c r="AK209" i="5"/>
  <c r="AK165" i="5"/>
  <c r="AK143" i="5"/>
  <c r="AK114" i="5"/>
  <c r="AK101" i="5"/>
  <c r="AK128" i="5"/>
  <c r="B10" i="12"/>
  <c r="B8" i="13"/>
  <c r="D8" i="13" s="1"/>
  <c r="AD41" i="7"/>
  <c r="AF56" i="7"/>
  <c r="AF36" i="7"/>
  <c r="AF10" i="7"/>
  <c r="AF29" i="7"/>
  <c r="AF16" i="7"/>
  <c r="AF30" i="7"/>
  <c r="AF26" i="7"/>
  <c r="AF44" i="7"/>
  <c r="AF50" i="7"/>
  <c r="AF51" i="7"/>
  <c r="AF52" i="7"/>
  <c r="AF47" i="7"/>
  <c r="AF41" i="7"/>
  <c r="AF5" i="7"/>
  <c r="AF31" i="7"/>
  <c r="AF34" i="7"/>
  <c r="AF46" i="7"/>
  <c r="AF18" i="7"/>
  <c r="AF55" i="7"/>
  <c r="AF20" i="7"/>
  <c r="AF7" i="7"/>
  <c r="AF6" i="7"/>
  <c r="AF23" i="7"/>
  <c r="AF42" i="7"/>
  <c r="AF22" i="7"/>
  <c r="AF48" i="7"/>
  <c r="AF27" i="7"/>
  <c r="AF28" i="7"/>
  <c r="AF12" i="7"/>
  <c r="AF13" i="7"/>
  <c r="AF33" i="7"/>
  <c r="AF15" i="7"/>
  <c r="AF37" i="7"/>
  <c r="AF17" i="7"/>
  <c r="AF40" i="7"/>
  <c r="AF39" i="7"/>
  <c r="AF32" i="7"/>
  <c r="AF45" i="7"/>
  <c r="AF11" i="7"/>
  <c r="AF25" i="7"/>
  <c r="AD52" i="7"/>
  <c r="AD16" i="7"/>
  <c r="AD34" i="7"/>
  <c r="AD49" i="7"/>
  <c r="AD11" i="7"/>
  <c r="AF49" i="7"/>
  <c r="AF24" i="7"/>
  <c r="AD40" i="7"/>
  <c r="AD26" i="7"/>
  <c r="AD27" i="7"/>
  <c r="AD9" i="7"/>
  <c r="AD37" i="7"/>
  <c r="AD56" i="7"/>
  <c r="AD17" i="7"/>
  <c r="AF21" i="7"/>
  <c r="AF38" i="7"/>
  <c r="AD53" i="7"/>
  <c r="AD42" i="7"/>
  <c r="AD22" i="7"/>
  <c r="AD13" i="7"/>
  <c r="AD8" i="7"/>
  <c r="AD7" i="7"/>
  <c r="AF19" i="7"/>
  <c r="AF35" i="7"/>
  <c r="AF53" i="7"/>
  <c r="AD30" i="7"/>
  <c r="AD36" i="7"/>
  <c r="AD55" i="7"/>
  <c r="AD28" i="7"/>
  <c r="AD29" i="7"/>
  <c r="AD18" i="7"/>
  <c r="AD6" i="7"/>
  <c r="AD14" i="7"/>
  <c r="AF9" i="7"/>
  <c r="AF43" i="7"/>
  <c r="AD31" i="7"/>
  <c r="AD45" i="7"/>
  <c r="AD5" i="7"/>
  <c r="AD15" i="7"/>
  <c r="AF54" i="7"/>
  <c r="AD47" i="7"/>
  <c r="AD48" i="7"/>
  <c r="AH48" i="7" s="1"/>
  <c r="AD32" i="7"/>
  <c r="AD51" i="7"/>
  <c r="AD50" i="7"/>
  <c r="AD21" i="7"/>
  <c r="AF14" i="7"/>
  <c r="AD44" i="7"/>
  <c r="AH44" i="7" s="1"/>
  <c r="AD24" i="7"/>
  <c r="AD54" i="7"/>
  <c r="AD20" i="7"/>
  <c r="AD25" i="7"/>
  <c r="AD35" i="7"/>
  <c r="AD19" i="7"/>
  <c r="AD39" i="7"/>
  <c r="AF8" i="7"/>
  <c r="AD46" i="7"/>
  <c r="AH46" i="7" s="1"/>
  <c r="AD43" i="7"/>
  <c r="AD38" i="7"/>
  <c r="AD23" i="7"/>
  <c r="AD33" i="7"/>
  <c r="AD10" i="7"/>
  <c r="AD12" i="7"/>
  <c r="AK51" i="7"/>
  <c r="AK24" i="7"/>
  <c r="AK26" i="7"/>
  <c r="C9" i="13"/>
  <c r="E9" i="13" s="1"/>
  <c r="C11" i="12"/>
  <c r="AM14" i="7"/>
  <c r="AM27" i="7"/>
  <c r="AM40" i="7"/>
  <c r="AM11" i="7"/>
  <c r="AK16" i="7"/>
  <c r="AM36" i="7"/>
  <c r="AK13" i="7"/>
  <c r="AK12" i="7"/>
  <c r="AM21" i="7"/>
  <c r="AM53" i="7"/>
  <c r="AK43" i="7"/>
  <c r="AK32" i="7"/>
  <c r="AM15" i="7"/>
  <c r="AK11" i="7"/>
  <c r="AK53" i="7"/>
  <c r="AK20" i="7"/>
  <c r="AK8" i="7"/>
  <c r="AM5" i="7"/>
  <c r="AK50" i="7"/>
  <c r="AM33" i="7"/>
  <c r="AM46" i="7"/>
  <c r="AK21" i="7"/>
  <c r="AM44" i="7"/>
  <c r="AM20" i="7"/>
  <c r="AM12" i="7"/>
  <c r="AK25" i="7"/>
  <c r="AM13" i="7"/>
  <c r="AM35" i="7"/>
  <c r="AK19" i="7"/>
  <c r="AK49" i="7"/>
  <c r="AM49" i="7"/>
  <c r="AK39" i="7"/>
  <c r="AK42" i="7"/>
  <c r="AM7" i="7"/>
  <c r="AM50" i="7"/>
  <c r="AK41" i="7"/>
  <c r="AK7" i="7"/>
  <c r="AK22" i="7"/>
  <c r="AM47" i="7"/>
  <c r="AM26" i="7"/>
  <c r="AM6" i="7"/>
  <c r="AM51" i="7"/>
  <c r="AK5" i="7"/>
  <c r="AM37" i="7"/>
  <c r="AK17" i="7"/>
  <c r="AM23" i="7"/>
  <c r="AM48" i="7"/>
  <c r="AM42" i="7"/>
  <c r="AK9" i="7"/>
  <c r="AM43" i="7"/>
  <c r="AK35" i="7"/>
  <c r="AM28" i="7"/>
  <c r="AK14" i="7"/>
  <c r="AM41" i="7"/>
  <c r="AK31" i="7"/>
  <c r="AK18" i="7"/>
  <c r="AM39" i="7"/>
  <c r="AM16" i="7"/>
  <c r="AM24" i="7"/>
  <c r="AK28" i="7"/>
  <c r="AO28" i="7" s="1"/>
  <c r="AK38" i="7"/>
  <c r="AK40" i="7"/>
  <c r="AK27" i="7"/>
  <c r="AM9" i="7"/>
  <c r="AM10" i="7"/>
  <c r="AM38" i="7"/>
  <c r="AM30" i="7"/>
  <c r="AK34" i="7"/>
  <c r="AK36" i="7"/>
  <c r="AM45" i="7"/>
  <c r="AM22" i="7"/>
  <c r="AK15" i="7"/>
  <c r="AK47" i="7"/>
  <c r="AM8" i="7"/>
  <c r="AM17" i="7"/>
  <c r="AM31" i="7"/>
  <c r="AK54" i="7"/>
  <c r="AM19" i="7"/>
  <c r="AK29" i="7"/>
  <c r="AM25" i="7"/>
  <c r="AK37" i="7"/>
  <c r="AM34" i="7"/>
  <c r="AK6" i="7"/>
  <c r="AM52" i="7"/>
  <c r="AK45" i="7"/>
  <c r="AM18" i="7"/>
  <c r="AM32" i="7"/>
  <c r="AK33" i="7"/>
  <c r="AM55" i="7"/>
  <c r="AK10" i="7"/>
  <c r="AK23" i="7"/>
  <c r="AK55" i="7"/>
  <c r="AM54" i="7"/>
  <c r="AM29" i="7"/>
  <c r="AK44" i="7"/>
  <c r="AO44" i="7" s="1"/>
  <c r="AK30" i="7"/>
  <c r="AK46" i="7"/>
  <c r="AM56" i="7"/>
  <c r="AK56" i="7"/>
  <c r="AK52" i="7"/>
  <c r="AO52" i="7" s="1"/>
  <c r="AK48" i="7"/>
  <c r="AS19" i="7"/>
  <c r="AS24" i="7"/>
  <c r="AS5" i="7"/>
  <c r="AQ13" i="7"/>
  <c r="AQ55" i="7"/>
  <c r="AS52" i="7"/>
  <c r="AQ36" i="7"/>
  <c r="AS28" i="7"/>
  <c r="AS49" i="7"/>
  <c r="AS27" i="7"/>
  <c r="AQ17" i="7"/>
  <c r="AS21" i="7"/>
  <c r="AQ41" i="7"/>
  <c r="AL12" i="7"/>
  <c r="AL16" i="7"/>
  <c r="B9" i="13"/>
  <c r="D9" i="13" s="1"/>
  <c r="B11" i="12"/>
  <c r="AL30" i="7"/>
  <c r="AJ52" i="7"/>
  <c r="AL37" i="7"/>
  <c r="AL27" i="7"/>
  <c r="AL41" i="7"/>
  <c r="AL24" i="7"/>
  <c r="AL29" i="7"/>
  <c r="AL19" i="7"/>
  <c r="AL45" i="7"/>
  <c r="AL55" i="7"/>
  <c r="AL13" i="7"/>
  <c r="AL53" i="7"/>
  <c r="AL46" i="7"/>
  <c r="AL9" i="7"/>
  <c r="AL51" i="7"/>
  <c r="AL32" i="7"/>
  <c r="AL17" i="7"/>
  <c r="AL14" i="7"/>
  <c r="AL48" i="7"/>
  <c r="AL10" i="7"/>
  <c r="AL18" i="7"/>
  <c r="AL8" i="7"/>
  <c r="AL23" i="7"/>
  <c r="AL6" i="7"/>
  <c r="AL39" i="7"/>
  <c r="AL25" i="7"/>
  <c r="AL20" i="7"/>
  <c r="AL33" i="7"/>
  <c r="AL21" i="7"/>
  <c r="AL5" i="7"/>
  <c r="AL50" i="7"/>
  <c r="AL47" i="7"/>
  <c r="AL40" i="7"/>
  <c r="AL56" i="7"/>
  <c r="AL36" i="7"/>
  <c r="AL34" i="7"/>
  <c r="AL49" i="7"/>
  <c r="AL28" i="7"/>
  <c r="AL26" i="7"/>
  <c r="AL43" i="7"/>
  <c r="AL35" i="7"/>
  <c r="AL54" i="7"/>
  <c r="AL52" i="7"/>
  <c r="AL22" i="7"/>
  <c r="AJ53" i="7"/>
  <c r="AJ48" i="7"/>
  <c r="AJ46" i="7"/>
  <c r="AJ27" i="7"/>
  <c r="AL38" i="7"/>
  <c r="AJ10" i="7"/>
  <c r="AJ7" i="7"/>
  <c r="AJ39" i="7"/>
  <c r="AJ8" i="7"/>
  <c r="AJ23" i="7"/>
  <c r="AJ49" i="7"/>
  <c r="AL42" i="7"/>
  <c r="AL15" i="7"/>
  <c r="AJ28" i="7"/>
  <c r="AJ13" i="7"/>
  <c r="AN13" i="7" s="1"/>
  <c r="AJ30" i="7"/>
  <c r="AJ50" i="7"/>
  <c r="AJ16" i="7"/>
  <c r="AN16" i="7" s="1"/>
  <c r="AJ19" i="7"/>
  <c r="AJ43" i="7"/>
  <c r="AN43" i="7" s="1"/>
  <c r="AL11" i="7"/>
  <c r="AJ45" i="7"/>
  <c r="AJ9" i="7"/>
  <c r="AJ54" i="7"/>
  <c r="AJ22" i="7"/>
  <c r="AJ31" i="7"/>
  <c r="AJ17" i="7"/>
  <c r="AJ42" i="7"/>
  <c r="AN42" i="7" s="1"/>
  <c r="AJ18" i="7"/>
  <c r="AJ51" i="7"/>
  <c r="AJ38" i="7"/>
  <c r="AJ37" i="7"/>
  <c r="AJ11" i="7"/>
  <c r="AJ5" i="7"/>
  <c r="AL7" i="7"/>
  <c r="AJ15" i="7"/>
  <c r="AJ47" i="7"/>
  <c r="AJ32" i="7"/>
  <c r="AJ56" i="7"/>
  <c r="AJ44" i="7"/>
  <c r="AJ12" i="7"/>
  <c r="AN12" i="7" s="1"/>
  <c r="AJ36" i="7"/>
  <c r="AJ40" i="7"/>
  <c r="AJ55" i="7"/>
  <c r="AJ21" i="7"/>
  <c r="AJ33" i="7"/>
  <c r="AJ41" i="7"/>
  <c r="AJ14" i="7"/>
  <c r="AJ29" i="7"/>
  <c r="AJ20" i="7"/>
  <c r="AL31" i="7"/>
  <c r="AJ26" i="7"/>
  <c r="AJ25" i="7"/>
  <c r="AJ35" i="7"/>
  <c r="AJ6" i="7"/>
  <c r="AJ24" i="7"/>
  <c r="AJ34" i="7"/>
  <c r="R55" i="7"/>
  <c r="T36" i="7"/>
  <c r="R26" i="7"/>
  <c r="R7" i="7"/>
  <c r="T16" i="7"/>
  <c r="R24" i="7"/>
  <c r="T11" i="7"/>
  <c r="B8" i="12"/>
  <c r="R47" i="7"/>
  <c r="T30" i="7"/>
  <c r="R8" i="7"/>
  <c r="T47" i="7"/>
  <c r="B6" i="13"/>
  <c r="D6" i="13" s="1"/>
  <c r="R42" i="7"/>
  <c r="R38" i="7"/>
  <c r="R49" i="7"/>
  <c r="R21" i="7"/>
  <c r="T12" i="7"/>
  <c r="R18" i="7"/>
  <c r="T9" i="7"/>
  <c r="T45" i="7"/>
  <c r="T33" i="7"/>
  <c r="R54" i="7"/>
  <c r="T7" i="7"/>
  <c r="T41" i="7"/>
  <c r="R10" i="7"/>
  <c r="T50" i="7"/>
  <c r="T10" i="7"/>
  <c r="T55" i="7"/>
  <c r="R50" i="7"/>
  <c r="T39" i="7"/>
  <c r="T29" i="7"/>
  <c r="R9" i="7"/>
  <c r="T56" i="7"/>
  <c r="R43" i="7"/>
  <c r="R36" i="7"/>
  <c r="R25" i="7"/>
  <c r="T5" i="7"/>
  <c r="T20" i="7"/>
  <c r="T21" i="7"/>
  <c r="R29" i="7"/>
  <c r="R6" i="7"/>
  <c r="T22" i="7"/>
  <c r="T27" i="7"/>
  <c r="R53" i="7"/>
  <c r="R14" i="7"/>
  <c r="T24" i="7"/>
  <c r="R45" i="7"/>
  <c r="R41" i="7"/>
  <c r="V41" i="7" s="1"/>
  <c r="R40" i="7"/>
  <c r="T34" i="7"/>
  <c r="R16" i="7"/>
  <c r="R37" i="7"/>
  <c r="R30" i="7"/>
  <c r="R34" i="7"/>
  <c r="R46" i="7"/>
  <c r="T52" i="7"/>
  <c r="R52" i="7"/>
  <c r="R22" i="7"/>
  <c r="V22" i="7" s="1"/>
  <c r="T48" i="7"/>
  <c r="T19" i="7"/>
  <c r="T26" i="7"/>
  <c r="R32" i="7"/>
  <c r="R28" i="7"/>
  <c r="R27" i="7"/>
  <c r="T38" i="7"/>
  <c r="T14" i="7"/>
  <c r="T35" i="7"/>
  <c r="T32" i="7"/>
  <c r="R17" i="7"/>
  <c r="R35" i="7"/>
  <c r="T18" i="7"/>
  <c r="T13" i="7"/>
  <c r="R23" i="7"/>
  <c r="R39" i="7"/>
  <c r="T42" i="7"/>
  <c r="T37" i="7"/>
  <c r="T8" i="7"/>
  <c r="T28" i="7"/>
  <c r="R5" i="7"/>
  <c r="T54" i="7"/>
  <c r="T40" i="7"/>
  <c r="T51" i="7"/>
  <c r="R12" i="7"/>
  <c r="T6" i="7"/>
  <c r="R56" i="7"/>
  <c r="T53" i="7"/>
  <c r="R20" i="7"/>
  <c r="T25" i="7"/>
  <c r="R11" i="7"/>
  <c r="R31" i="7"/>
  <c r="R19" i="7"/>
  <c r="T31" i="7"/>
  <c r="T23" i="7"/>
  <c r="R33" i="7"/>
  <c r="T17" i="7"/>
  <c r="R13" i="7"/>
  <c r="V13" i="7" s="1"/>
  <c r="R44" i="7"/>
  <c r="T15" i="7"/>
  <c r="R51" i="7"/>
  <c r="T44" i="7"/>
  <c r="R48" i="7"/>
  <c r="T49" i="7"/>
  <c r="T46" i="7"/>
  <c r="R15" i="7"/>
  <c r="T43" i="7"/>
  <c r="B12" i="12"/>
  <c r="B10" i="13"/>
  <c r="D10" i="13" s="1"/>
  <c r="AR25" i="7"/>
  <c r="AR5" i="7"/>
  <c r="AR42" i="7"/>
  <c r="AR28" i="7"/>
  <c r="AR30" i="7"/>
  <c r="AR16" i="7"/>
  <c r="AR10" i="7"/>
  <c r="AR53" i="7"/>
  <c r="AR6" i="7"/>
  <c r="AR20" i="7"/>
  <c r="AR51" i="7"/>
  <c r="AR47" i="7"/>
  <c r="AR46" i="7"/>
  <c r="AR44" i="7"/>
  <c r="AR52" i="7"/>
  <c r="AR50" i="7"/>
  <c r="AR35" i="7"/>
  <c r="AR32" i="7"/>
  <c r="AR12" i="7"/>
  <c r="AP7" i="7"/>
  <c r="AR19" i="7"/>
  <c r="AR26" i="7"/>
  <c r="AR8" i="7"/>
  <c r="AR23" i="7"/>
  <c r="AR18" i="7"/>
  <c r="AR45" i="7"/>
  <c r="AR34" i="7"/>
  <c r="AR21" i="7"/>
  <c r="AR27" i="7"/>
  <c r="AR22" i="7"/>
  <c r="AR13" i="7"/>
  <c r="AR31" i="7"/>
  <c r="AR38" i="7"/>
  <c r="AR48" i="7"/>
  <c r="AR39" i="7"/>
  <c r="AR36" i="7"/>
  <c r="AR40" i="7"/>
  <c r="AR37" i="7"/>
  <c r="AR56" i="7"/>
  <c r="AR14" i="7"/>
  <c r="AR17" i="7"/>
  <c r="AR7" i="7"/>
  <c r="AR15" i="7"/>
  <c r="AP37" i="7"/>
  <c r="AP14" i="7"/>
  <c r="AP23" i="7"/>
  <c r="AP25" i="7"/>
  <c r="AP50" i="7"/>
  <c r="AT50" i="7" s="1"/>
  <c r="AP54" i="7"/>
  <c r="AP45" i="7"/>
  <c r="AT45" i="7" s="1"/>
  <c r="AP34" i="7"/>
  <c r="AR11" i="7"/>
  <c r="AR54" i="7"/>
  <c r="AP40" i="7"/>
  <c r="AP29" i="7"/>
  <c r="AP27" i="7"/>
  <c r="AP12" i="7"/>
  <c r="AP38" i="7"/>
  <c r="AP42" i="7"/>
  <c r="AT42" i="7" s="1"/>
  <c r="AP26" i="7"/>
  <c r="AP18" i="7"/>
  <c r="AR29" i="7"/>
  <c r="AR24" i="7"/>
  <c r="AP30" i="7"/>
  <c r="AP22" i="7"/>
  <c r="AP21" i="7"/>
  <c r="AP47" i="7"/>
  <c r="AP56" i="7"/>
  <c r="AP10" i="7"/>
  <c r="AP11" i="7"/>
  <c r="AR43" i="7"/>
  <c r="AP6" i="7"/>
  <c r="AP13" i="7"/>
  <c r="AP55" i="7"/>
  <c r="AP35" i="7"/>
  <c r="AP52" i="7"/>
  <c r="AP51" i="7"/>
  <c r="AP16" i="7"/>
  <c r="AT16" i="7" s="1"/>
  <c r="AP31" i="7"/>
  <c r="AR9" i="7"/>
  <c r="AP39" i="7"/>
  <c r="AP43" i="7"/>
  <c r="AP20" i="7"/>
  <c r="AP49" i="7"/>
  <c r="AP17" i="7"/>
  <c r="AP33" i="7"/>
  <c r="AR49" i="7"/>
  <c r="AP8" i="7"/>
  <c r="AP36" i="7"/>
  <c r="AP19" i="7"/>
  <c r="AR55" i="7"/>
  <c r="AP41" i="7"/>
  <c r="AP44" i="7"/>
  <c r="AP24" i="7"/>
  <c r="AP46" i="7"/>
  <c r="AP32" i="7"/>
  <c r="AP5" i="7"/>
  <c r="AR33" i="7"/>
  <c r="AR41" i="7"/>
  <c r="AP53" i="7"/>
  <c r="AP15" i="7"/>
  <c r="AP9" i="7"/>
  <c r="AP48" i="7"/>
  <c r="AP28" i="7"/>
  <c r="AK242" i="5"/>
  <c r="AK231" i="5"/>
  <c r="AK122" i="5"/>
  <c r="AK135" i="5"/>
  <c r="AK211" i="5"/>
  <c r="AK171" i="5"/>
  <c r="AK173" i="5"/>
  <c r="AK187" i="5"/>
  <c r="AK97" i="5"/>
  <c r="AK214" i="5"/>
  <c r="U86" i="5"/>
  <c r="Y86" i="5" s="1" a="1"/>
  <c r="Y86" i="5" s="1"/>
  <c r="AK118" i="5"/>
  <c r="AK227" i="5"/>
  <c r="AK229" i="5"/>
  <c r="AK249" i="5"/>
  <c r="AK120" i="5"/>
  <c r="AK113" i="5"/>
  <c r="AK137" i="5"/>
  <c r="AK250" i="5"/>
  <c r="AK90" i="5"/>
  <c r="AE12" i="7"/>
  <c r="AE49" i="7"/>
  <c r="AE27" i="7"/>
  <c r="AE22" i="7"/>
  <c r="AG11" i="7"/>
  <c r="C10" i="12"/>
  <c r="AE50" i="7"/>
  <c r="C8" i="13"/>
  <c r="E8" i="13" s="1"/>
  <c r="AG32" i="7"/>
  <c r="AG56" i="7"/>
  <c r="AE34" i="7"/>
  <c r="AE47" i="7"/>
  <c r="AG14" i="7"/>
  <c r="AE25" i="7"/>
  <c r="AG5" i="7"/>
  <c r="AG34" i="7"/>
  <c r="AG13" i="7"/>
  <c r="AE5" i="7"/>
  <c r="AG24" i="7"/>
  <c r="AE51" i="7"/>
  <c r="AE54" i="7"/>
  <c r="AE53" i="7"/>
  <c r="AG33" i="7"/>
  <c r="AE28" i="7"/>
  <c r="AE30" i="7"/>
  <c r="AE29" i="7"/>
  <c r="AE56" i="7"/>
  <c r="AG28" i="7"/>
  <c r="AG17" i="7"/>
  <c r="AE38" i="7"/>
  <c r="AG44" i="7"/>
  <c r="AE42" i="7"/>
  <c r="AE7" i="7"/>
  <c r="AG19" i="7"/>
  <c r="AE24" i="7"/>
  <c r="AI24" i="7" s="1"/>
  <c r="AG36" i="7"/>
  <c r="AG8" i="7"/>
  <c r="AE37" i="7"/>
  <c r="AG30" i="7"/>
  <c r="AG7" i="7"/>
  <c r="AE10" i="7"/>
  <c r="AE32" i="7"/>
  <c r="AE40" i="7"/>
  <c r="AE6" i="7"/>
  <c r="AE35" i="7"/>
  <c r="AG23" i="7"/>
  <c r="AG27" i="7"/>
  <c r="AG29" i="7"/>
  <c r="AE44" i="7"/>
  <c r="AG38" i="7"/>
  <c r="AG35" i="7"/>
  <c r="AG48" i="7"/>
  <c r="AE39" i="7"/>
  <c r="AG15" i="7"/>
  <c r="AG21" i="7"/>
  <c r="AE31" i="7"/>
  <c r="AG51" i="7"/>
  <c r="AG55" i="7"/>
  <c r="AG26" i="7"/>
  <c r="AE9" i="7"/>
  <c r="AG52" i="7"/>
  <c r="AG10" i="7"/>
  <c r="AE52" i="7"/>
  <c r="AE43" i="7"/>
  <c r="AG22" i="7"/>
  <c r="AG50" i="7"/>
  <c r="AE23" i="7"/>
  <c r="AG42" i="7"/>
  <c r="AE26" i="7"/>
  <c r="AG53" i="7"/>
  <c r="AG37" i="7"/>
  <c r="AE21" i="7"/>
  <c r="AE20" i="7"/>
  <c r="AG40" i="7"/>
  <c r="AE13" i="7"/>
  <c r="AG54" i="7"/>
  <c r="AE11" i="7"/>
  <c r="AI11" i="7" s="1"/>
  <c r="AG6" i="7"/>
  <c r="AE8" i="7"/>
  <c r="AG9" i="7"/>
  <c r="AG45" i="7"/>
  <c r="AE55" i="7"/>
  <c r="AI55" i="7" s="1"/>
  <c r="AG18" i="7"/>
  <c r="AG12" i="7"/>
  <c r="AE19" i="7"/>
  <c r="AE14" i="7"/>
  <c r="AE18" i="7"/>
  <c r="AE48" i="7"/>
  <c r="AG20" i="7"/>
  <c r="AG31" i="7"/>
  <c r="AE15" i="7"/>
  <c r="AG49" i="7"/>
  <c r="AG16" i="7"/>
  <c r="AG47" i="7"/>
  <c r="AE16" i="7"/>
  <c r="AG46" i="7"/>
  <c r="AG25" i="7"/>
  <c r="AE45" i="7"/>
  <c r="AE17" i="7"/>
  <c r="AE36" i="7"/>
  <c r="AI36" i="7" s="1"/>
  <c r="AE46" i="7"/>
  <c r="AG41" i="7"/>
  <c r="AE33" i="7"/>
  <c r="AI33" i="7" s="1"/>
  <c r="AE41" i="7"/>
  <c r="AG39" i="7"/>
  <c r="AG43" i="7"/>
  <c r="B7" i="12"/>
  <c r="N16" i="7"/>
  <c r="L52" i="7"/>
  <c r="B5" i="13"/>
  <c r="D5" i="13" s="1"/>
  <c r="L47" i="7"/>
  <c r="L45" i="7"/>
  <c r="L14" i="7"/>
  <c r="L29" i="7"/>
  <c r="L5" i="7"/>
  <c r="L53" i="7"/>
  <c r="L24" i="7"/>
  <c r="L54" i="7"/>
  <c r="L8" i="7"/>
  <c r="L30" i="7"/>
  <c r="L49" i="7"/>
  <c r="N53" i="7"/>
  <c r="N37" i="7"/>
  <c r="L37" i="7"/>
  <c r="L15" i="7"/>
  <c r="L40" i="7"/>
  <c r="L9" i="7"/>
  <c r="N30" i="7"/>
  <c r="L7" i="7"/>
  <c r="L20" i="7"/>
  <c r="L27" i="7"/>
  <c r="N50" i="7"/>
  <c r="L25" i="7"/>
  <c r="L22" i="7"/>
  <c r="L55" i="7"/>
  <c r="L26" i="7"/>
  <c r="L44" i="7"/>
  <c r="L50" i="7"/>
  <c r="L6" i="7"/>
  <c r="N34" i="7"/>
  <c r="N20" i="7"/>
  <c r="N43" i="7"/>
  <c r="L39" i="7"/>
  <c r="L33" i="7"/>
  <c r="L18" i="7"/>
  <c r="L23" i="7"/>
  <c r="L48" i="7"/>
  <c r="L16" i="7"/>
  <c r="P16" i="7" s="1"/>
  <c r="L34" i="7"/>
  <c r="L19" i="7"/>
  <c r="N11" i="7"/>
  <c r="N13" i="7"/>
  <c r="N22" i="7"/>
  <c r="L31" i="7"/>
  <c r="L38" i="7"/>
  <c r="L32" i="7"/>
  <c r="L56" i="7"/>
  <c r="L11" i="7"/>
  <c r="L35" i="7"/>
  <c r="L21" i="7"/>
  <c r="L12" i="7"/>
  <c r="L36" i="7"/>
  <c r="N31" i="7"/>
  <c r="L43" i="7"/>
  <c r="L51" i="7"/>
  <c r="L10" i="7"/>
  <c r="L17" i="7"/>
  <c r="L41" i="7"/>
  <c r="L13" i="7"/>
  <c r="L42" i="7"/>
  <c r="L28" i="7"/>
  <c r="L46" i="7"/>
  <c r="N36" i="7"/>
  <c r="N52" i="7"/>
  <c r="N54" i="7"/>
  <c r="N40" i="7"/>
  <c r="N47" i="7"/>
  <c r="N7" i="7"/>
  <c r="N33" i="7"/>
  <c r="N24" i="7"/>
  <c r="N12" i="7"/>
  <c r="N55" i="7"/>
  <c r="N10" i="7"/>
  <c r="N46" i="7"/>
  <c r="N18" i="7"/>
  <c r="N35" i="7"/>
  <c r="N29" i="7"/>
  <c r="N25" i="7"/>
  <c r="N45" i="7"/>
  <c r="N38" i="7"/>
  <c r="N23" i="7"/>
  <c r="N17" i="7"/>
  <c r="N48" i="7"/>
  <c r="N56" i="7"/>
  <c r="N15" i="7"/>
  <c r="N49" i="7"/>
  <c r="N26" i="7"/>
  <c r="N9" i="7"/>
  <c r="N51" i="7"/>
  <c r="N28" i="7"/>
  <c r="N21" i="7"/>
  <c r="N6" i="7"/>
  <c r="N41" i="7"/>
  <c r="N27" i="7"/>
  <c r="N39" i="7"/>
  <c r="N32" i="7"/>
  <c r="N42" i="7"/>
  <c r="N14" i="7"/>
  <c r="N5" i="7"/>
  <c r="N44" i="7"/>
  <c r="N8" i="7"/>
  <c r="N19" i="7"/>
  <c r="B15" i="12"/>
  <c r="B13" i="13"/>
  <c r="D13" i="13" s="1"/>
  <c r="BJ44" i="7"/>
  <c r="BJ29" i="7"/>
  <c r="BJ6" i="7"/>
  <c r="BJ13" i="7"/>
  <c r="BJ10" i="7"/>
  <c r="BJ21" i="7"/>
  <c r="BJ11" i="7"/>
  <c r="BJ41" i="7"/>
  <c r="BJ9" i="7"/>
  <c r="BJ35" i="7"/>
  <c r="BJ39" i="7"/>
  <c r="BJ17" i="7"/>
  <c r="BJ14" i="7"/>
  <c r="BJ49" i="7"/>
  <c r="BJ15" i="7"/>
  <c r="BJ24" i="7"/>
  <c r="BJ32" i="7"/>
  <c r="BJ38" i="7"/>
  <c r="BJ8" i="7"/>
  <c r="BJ36" i="7"/>
  <c r="BJ42" i="7"/>
  <c r="BJ50" i="7"/>
  <c r="BJ56" i="7"/>
  <c r="BJ46" i="7"/>
  <c r="BJ37" i="7"/>
  <c r="BH5" i="7"/>
  <c r="BJ20" i="7"/>
  <c r="BJ47" i="7"/>
  <c r="BJ34" i="7"/>
  <c r="BJ22" i="7"/>
  <c r="BJ48" i="7"/>
  <c r="BJ23" i="7"/>
  <c r="BJ28" i="7"/>
  <c r="BJ19" i="7"/>
  <c r="BJ26" i="7"/>
  <c r="BJ52" i="7"/>
  <c r="BJ40" i="7"/>
  <c r="BJ16" i="7"/>
  <c r="BJ30" i="7"/>
  <c r="BJ33" i="7"/>
  <c r="BJ25" i="7"/>
  <c r="BJ53" i="7"/>
  <c r="BH48" i="7"/>
  <c r="BH13" i="7"/>
  <c r="BL13" i="7" s="1"/>
  <c r="BH47" i="7"/>
  <c r="BH40" i="7"/>
  <c r="BH9" i="7"/>
  <c r="BH25" i="7"/>
  <c r="BH7" i="7"/>
  <c r="BH6" i="7"/>
  <c r="BH18" i="7"/>
  <c r="BH17" i="7"/>
  <c r="BL17" i="7" s="1"/>
  <c r="BH39" i="7"/>
  <c r="BH34" i="7"/>
  <c r="BH21" i="7"/>
  <c r="BH37" i="7"/>
  <c r="BJ45" i="7"/>
  <c r="BH41" i="7"/>
  <c r="BH49" i="7"/>
  <c r="BH54" i="7"/>
  <c r="BJ54" i="7"/>
  <c r="BJ51" i="7"/>
  <c r="BJ7" i="7"/>
  <c r="BH35" i="7"/>
  <c r="BH53" i="7"/>
  <c r="BH23" i="7"/>
  <c r="BJ43" i="7"/>
  <c r="BJ31" i="7"/>
  <c r="BJ5" i="7"/>
  <c r="BH12" i="7"/>
  <c r="BJ12" i="7"/>
  <c r="BJ55" i="7"/>
  <c r="BJ18" i="7"/>
  <c r="BH29" i="7"/>
  <c r="BL29" i="7" s="1"/>
  <c r="BH11" i="7"/>
  <c r="BJ27" i="7"/>
  <c r="BH44" i="7"/>
  <c r="BH24" i="7"/>
  <c r="BH20" i="7"/>
  <c r="BH50" i="7"/>
  <c r="BH32" i="7"/>
  <c r="BL32" i="7" s="1"/>
  <c r="BH45" i="7"/>
  <c r="BH56" i="7"/>
  <c r="BH42" i="7"/>
  <c r="BH55" i="7"/>
  <c r="BH15" i="7"/>
  <c r="BH52" i="7"/>
  <c r="BH26" i="7"/>
  <c r="BH16" i="7"/>
  <c r="BH51" i="7"/>
  <c r="BH38" i="7"/>
  <c r="BH19" i="7"/>
  <c r="BH36" i="7"/>
  <c r="BH22" i="7"/>
  <c r="BL22" i="7" s="1"/>
  <c r="BH28" i="7"/>
  <c r="BH10" i="7"/>
  <c r="BH43" i="7"/>
  <c r="BH8" i="7"/>
  <c r="BH30" i="7"/>
  <c r="BH46" i="7"/>
  <c r="BH31" i="7"/>
  <c r="BH27" i="7"/>
  <c r="BH14" i="7"/>
  <c r="BH33" i="7"/>
  <c r="BL33" i="7" s="1"/>
  <c r="AK172" i="5"/>
  <c r="AK109" i="5"/>
  <c r="AK261" i="5"/>
  <c r="AK210" i="5"/>
  <c r="AK145" i="5"/>
  <c r="AK234" i="5"/>
  <c r="AK91" i="5"/>
  <c r="AK204" i="5"/>
  <c r="AK207" i="5"/>
  <c r="AK253" i="5"/>
  <c r="AK241" i="5"/>
  <c r="AK221" i="5"/>
  <c r="AK202" i="5"/>
  <c r="AK232" i="5"/>
  <c r="AK235" i="5"/>
  <c r="AK106" i="5"/>
  <c r="AK150" i="5"/>
  <c r="AK206" i="5"/>
  <c r="AK146" i="5"/>
  <c r="AK226" i="5"/>
  <c r="AK208" i="5"/>
  <c r="AK203" i="5"/>
  <c r="AK189" i="5"/>
  <c r="AK263" i="5"/>
  <c r="AL263" i="5" s="1"/>
  <c r="AK262" i="5"/>
  <c r="AK161" i="5"/>
  <c r="AK142" i="5"/>
  <c r="AK147" i="5"/>
  <c r="AK163" i="5"/>
  <c r="AK115" i="5"/>
  <c r="AK169" i="5"/>
  <c r="AK136" i="5"/>
  <c r="AK93" i="5"/>
  <c r="AK149" i="5"/>
  <c r="AK96" i="5"/>
  <c r="AK179" i="5"/>
  <c r="AK138" i="5"/>
  <c r="AK224" i="5"/>
  <c r="AK134" i="5"/>
  <c r="AK222" i="5"/>
  <c r="AK126" i="5"/>
  <c r="BN8" i="7"/>
  <c r="BP41" i="7"/>
  <c r="BN31" i="7"/>
  <c r="BN7" i="7"/>
  <c r="BN11" i="7"/>
  <c r="BN55" i="7"/>
  <c r="BN36" i="7"/>
  <c r="BN30" i="7"/>
  <c r="BN13" i="7"/>
  <c r="BN56" i="7"/>
  <c r="BN48" i="7"/>
  <c r="BN16" i="7"/>
  <c r="BN21" i="7"/>
  <c r="BP40" i="7"/>
  <c r="BP35" i="7"/>
  <c r="BN20" i="7"/>
  <c r="BN25" i="7"/>
  <c r="BN43" i="7"/>
  <c r="BN29" i="7"/>
  <c r="BN45" i="7"/>
  <c r="BN26" i="7"/>
  <c r="BN47" i="7"/>
  <c r="BP54" i="7"/>
  <c r="BN39" i="7"/>
  <c r="BN40" i="7"/>
  <c r="BN46" i="7"/>
  <c r="BP50" i="7"/>
  <c r="BN32" i="7"/>
  <c r="BN35" i="7"/>
  <c r="BN51" i="7"/>
  <c r="BP56" i="7"/>
  <c r="BP9" i="7"/>
  <c r="BP49" i="7"/>
  <c r="BP16" i="7"/>
  <c r="BN53" i="7"/>
  <c r="BN52" i="7"/>
  <c r="BN27" i="7"/>
  <c r="BN41" i="7"/>
  <c r="BP23" i="7"/>
  <c r="BN6" i="7"/>
  <c r="BN19" i="7"/>
  <c r="BN24" i="7"/>
  <c r="BP37" i="7"/>
  <c r="BN44" i="7"/>
  <c r="BP33" i="7"/>
  <c r="BN49" i="7"/>
  <c r="BN42" i="7"/>
  <c r="BN37" i="7"/>
  <c r="BN33" i="7"/>
  <c r="BN23" i="7"/>
  <c r="BN5" i="7"/>
  <c r="BP21" i="7"/>
  <c r="BN9" i="7"/>
  <c r="BP48" i="7"/>
  <c r="BN15" i="7"/>
  <c r="BN12" i="7"/>
  <c r="BN50" i="7"/>
  <c r="BN22" i="7"/>
  <c r="BP30" i="7"/>
  <c r="BP45" i="7"/>
  <c r="BP22" i="7"/>
  <c r="BP19" i="7"/>
  <c r="BP15" i="7"/>
  <c r="BN54" i="7"/>
  <c r="BP12" i="7"/>
  <c r="B14" i="13"/>
  <c r="D14" i="13" s="1"/>
  <c r="BN34" i="7"/>
  <c r="BP20" i="7"/>
  <c r="BP47" i="7"/>
  <c r="BN14" i="7"/>
  <c r="BP13" i="7"/>
  <c r="B16" i="12"/>
  <c r="BN28" i="7"/>
  <c r="BP6" i="7"/>
  <c r="BP17" i="7"/>
  <c r="BP55" i="7"/>
  <c r="BN38" i="7"/>
  <c r="BP31" i="7"/>
  <c r="BN10" i="7"/>
  <c r="BP52" i="7"/>
  <c r="BP26" i="7"/>
  <c r="BP39" i="7"/>
  <c r="BN18" i="7"/>
  <c r="BP46" i="7"/>
  <c r="BP27" i="7"/>
  <c r="BP42" i="7"/>
  <c r="BP18" i="7"/>
  <c r="BP53" i="7"/>
  <c r="BP14" i="7"/>
  <c r="BP24" i="7"/>
  <c r="BP29" i="7"/>
  <c r="BP32" i="7"/>
  <c r="BP28" i="7"/>
  <c r="BP10" i="7"/>
  <c r="BP43" i="7"/>
  <c r="BP36" i="7"/>
  <c r="BP7" i="7"/>
  <c r="BP34" i="7"/>
  <c r="BP44" i="7"/>
  <c r="BP25" i="7"/>
  <c r="BP5" i="7"/>
  <c r="BN17" i="7"/>
  <c r="BP8" i="7"/>
  <c r="BP38" i="7"/>
  <c r="BP51" i="7"/>
  <c r="BP11" i="7"/>
  <c r="S53" i="7"/>
  <c r="U48" i="7"/>
  <c r="S20" i="7"/>
  <c r="U41" i="7"/>
  <c r="U29" i="7"/>
  <c r="S8" i="7"/>
  <c r="U33" i="7"/>
  <c r="U44" i="7"/>
  <c r="S34" i="7"/>
  <c r="U46" i="7"/>
  <c r="U22" i="7"/>
  <c r="S28" i="7"/>
  <c r="U17" i="7"/>
  <c r="S54" i="7"/>
  <c r="C6" i="13"/>
  <c r="E6" i="13" s="1"/>
  <c r="U7" i="7"/>
  <c r="S9" i="7"/>
  <c r="S10" i="7"/>
  <c r="U56" i="7"/>
  <c r="S11" i="7"/>
  <c r="U49" i="7"/>
  <c r="U10" i="7"/>
  <c r="S13" i="7"/>
  <c r="U54" i="7"/>
  <c r="U51" i="7"/>
  <c r="S48" i="7"/>
  <c r="W48" i="7" s="1"/>
  <c r="U24" i="7"/>
  <c r="S38" i="7"/>
  <c r="C8" i="12"/>
  <c r="U38" i="7"/>
  <c r="S25" i="7"/>
  <c r="S52" i="7"/>
  <c r="U55" i="7"/>
  <c r="S49" i="7"/>
  <c r="U5" i="7"/>
  <c r="U20" i="7"/>
  <c r="S42" i="7"/>
  <c r="S51" i="7"/>
  <c r="U27" i="7"/>
  <c r="S37" i="7"/>
  <c r="U34" i="7"/>
  <c r="S50" i="7"/>
  <c r="S24" i="7"/>
  <c r="W24" i="7" s="1"/>
  <c r="U39" i="7"/>
  <c r="S19" i="7"/>
  <c r="U42" i="7"/>
  <c r="S26" i="7"/>
  <c r="U23" i="7"/>
  <c r="U12" i="7"/>
  <c r="S18" i="7"/>
  <c r="S45" i="7"/>
  <c r="U25" i="7"/>
  <c r="S44" i="7"/>
  <c r="U52" i="7"/>
  <c r="S21" i="7"/>
  <c r="S12" i="7"/>
  <c r="U11" i="7"/>
  <c r="S14" i="7"/>
  <c r="U45" i="7"/>
  <c r="S6" i="7"/>
  <c r="S32" i="7"/>
  <c r="U6" i="7"/>
  <c r="U13" i="7"/>
  <c r="S29" i="7"/>
  <c r="U14" i="7"/>
  <c r="S27" i="7"/>
  <c r="U32" i="7"/>
  <c r="U26" i="7"/>
  <c r="S40" i="7"/>
  <c r="U15" i="7"/>
  <c r="S5" i="7"/>
  <c r="S16" i="7"/>
  <c r="U43" i="7"/>
  <c r="S46" i="7"/>
  <c r="W46" i="7" s="1"/>
  <c r="U40" i="7"/>
  <c r="U35" i="7"/>
  <c r="S30" i="7"/>
  <c r="U31" i="7"/>
  <c r="S35" i="7"/>
  <c r="U50" i="7"/>
  <c r="U30" i="7"/>
  <c r="S7" i="7"/>
  <c r="U16" i="7"/>
  <c r="U8" i="7"/>
  <c r="S56" i="7"/>
  <c r="U53" i="7"/>
  <c r="S31" i="7"/>
  <c r="S17" i="7"/>
  <c r="U21" i="7"/>
  <c r="S36" i="7"/>
  <c r="S55" i="7"/>
  <c r="S15" i="7"/>
  <c r="S39" i="7"/>
  <c r="U19" i="7"/>
  <c r="S41" i="7"/>
  <c r="U47" i="7"/>
  <c r="U28" i="7"/>
  <c r="S23" i="7"/>
  <c r="U18" i="7"/>
  <c r="S22" i="7"/>
  <c r="S43" i="7"/>
  <c r="U9" i="7"/>
  <c r="U36" i="7"/>
  <c r="S47" i="7"/>
  <c r="W47" i="7" s="1"/>
  <c r="U37" i="7"/>
  <c r="S33" i="7"/>
  <c r="AX28" i="7"/>
  <c r="AX48" i="7"/>
  <c r="B14" i="12"/>
  <c r="BD15" i="7"/>
  <c r="BD50" i="7"/>
  <c r="BD13" i="7"/>
  <c r="BD26" i="7"/>
  <c r="BD55" i="7"/>
  <c r="BB19" i="7"/>
  <c r="BD54" i="7"/>
  <c r="BD45" i="7"/>
  <c r="BD9" i="7"/>
  <c r="BD36" i="7"/>
  <c r="BD33" i="7"/>
  <c r="BD10" i="7"/>
  <c r="BD38" i="7"/>
  <c r="BD22" i="7"/>
  <c r="BD27" i="7"/>
  <c r="BD8" i="7"/>
  <c r="BD12" i="7"/>
  <c r="BD14" i="7"/>
  <c r="BD40" i="7"/>
  <c r="BD5" i="7"/>
  <c r="BD25" i="7"/>
  <c r="BD47" i="7"/>
  <c r="BD37" i="7"/>
  <c r="BD17" i="7"/>
  <c r="BD42" i="7"/>
  <c r="BD7" i="7"/>
  <c r="BD53" i="7"/>
  <c r="BD41" i="7"/>
  <c r="BD39" i="7"/>
  <c r="B12" i="13"/>
  <c r="D12" i="13" s="1"/>
  <c r="BD46" i="7"/>
  <c r="BD49" i="7"/>
  <c r="BD16" i="7"/>
  <c r="BD28" i="7"/>
  <c r="BD20" i="7"/>
  <c r="BD18" i="7"/>
  <c r="BD48" i="7"/>
  <c r="BD19" i="7"/>
  <c r="BD35" i="7"/>
  <c r="BB15" i="7"/>
  <c r="BB9" i="7"/>
  <c r="BF9" i="7" s="1"/>
  <c r="BB10" i="7"/>
  <c r="BB6" i="7"/>
  <c r="BB8" i="7"/>
  <c r="BB34" i="7"/>
  <c r="BB27" i="7"/>
  <c r="BD31" i="7"/>
  <c r="BD44" i="7"/>
  <c r="BD43" i="7"/>
  <c r="BB35" i="7"/>
  <c r="BB30" i="7"/>
  <c r="BB38" i="7"/>
  <c r="BB28" i="7"/>
  <c r="BB23" i="7"/>
  <c r="BD11" i="7"/>
  <c r="BD6" i="7"/>
  <c r="BB31" i="7"/>
  <c r="BB55" i="7"/>
  <c r="BD56" i="7"/>
  <c r="BB20" i="7"/>
  <c r="BB45" i="7"/>
  <c r="BB42" i="7"/>
  <c r="BB16" i="7"/>
  <c r="BD30" i="7"/>
  <c r="BD51" i="7"/>
  <c r="BB7" i="7"/>
  <c r="BF7" i="7" s="1"/>
  <c r="BB52" i="7"/>
  <c r="BB48" i="7"/>
  <c r="BB36" i="7"/>
  <c r="BB53" i="7"/>
  <c r="BB5" i="7"/>
  <c r="BB43" i="7"/>
  <c r="BB22" i="7"/>
  <c r="BD32" i="7"/>
  <c r="BB49" i="7"/>
  <c r="BB40" i="7"/>
  <c r="BB56" i="7"/>
  <c r="BB12" i="7"/>
  <c r="BB13" i="7"/>
  <c r="BB25" i="7"/>
  <c r="BB33" i="7"/>
  <c r="BB24" i="7"/>
  <c r="BB47" i="7"/>
  <c r="BB11" i="7"/>
  <c r="BD23" i="7"/>
  <c r="BD24" i="7"/>
  <c r="BB37" i="7"/>
  <c r="BF37" i="7" s="1"/>
  <c r="BB44" i="7"/>
  <c r="BF44" i="7" s="1"/>
  <c r="BB26" i="7"/>
  <c r="BB51" i="7"/>
  <c r="BB46" i="7"/>
  <c r="BB17" i="7"/>
  <c r="BB32" i="7"/>
  <c r="BB18" i="7"/>
  <c r="BD34" i="7"/>
  <c r="BD52" i="7"/>
  <c r="BD21" i="7"/>
  <c r="BD29" i="7"/>
  <c r="BB50" i="7"/>
  <c r="BB29" i="7"/>
  <c r="BB54" i="7"/>
  <c r="BB14" i="7"/>
  <c r="BB41" i="7"/>
  <c r="BB21" i="7"/>
  <c r="BB39" i="7"/>
  <c r="AK166" i="5"/>
  <c r="AK176" i="5"/>
  <c r="AK151" i="5"/>
  <c r="AK123" i="5"/>
  <c r="AK98" i="5"/>
  <c r="AK127" i="5"/>
  <c r="AK119" i="5"/>
  <c r="AK162" i="5"/>
  <c r="O37" i="7"/>
  <c r="M49" i="7"/>
  <c r="G14" i="7"/>
  <c r="G22" i="7"/>
  <c r="I26" i="7"/>
  <c r="G53" i="7"/>
  <c r="I54" i="7"/>
  <c r="I17" i="7"/>
  <c r="I21" i="7"/>
  <c r="G40" i="7"/>
  <c r="G18" i="7"/>
  <c r="I35" i="7"/>
  <c r="I44" i="7"/>
  <c r="I39" i="7"/>
  <c r="I51" i="7"/>
  <c r="I7" i="7"/>
  <c r="G17" i="7"/>
  <c r="G11" i="7"/>
  <c r="I50" i="7"/>
  <c r="I23" i="7"/>
  <c r="I56" i="7"/>
  <c r="G16" i="7"/>
  <c r="G8" i="7"/>
  <c r="G48" i="7"/>
  <c r="G29" i="7"/>
  <c r="I31" i="7"/>
  <c r="I15" i="7"/>
  <c r="I22" i="7"/>
  <c r="I55" i="7"/>
  <c r="I27" i="7"/>
  <c r="G7" i="7"/>
  <c r="G56" i="7"/>
  <c r="C6" i="12"/>
  <c r="I29" i="7"/>
  <c r="I9" i="7"/>
  <c r="G15" i="7"/>
  <c r="G41" i="7"/>
  <c r="G20" i="7"/>
  <c r="G10" i="7"/>
  <c r="I19" i="7"/>
  <c r="I36" i="7"/>
  <c r="I8" i="7"/>
  <c r="I30" i="7"/>
  <c r="I38" i="7"/>
  <c r="G9" i="7"/>
  <c r="G33" i="7"/>
  <c r="G19" i="7"/>
  <c r="I5" i="7"/>
  <c r="C4" i="13"/>
  <c r="E4" i="13" s="1"/>
  <c r="G26" i="7"/>
  <c r="G5" i="7"/>
  <c r="G34" i="7"/>
  <c r="I37" i="7"/>
  <c r="I14" i="7"/>
  <c r="I13" i="7"/>
  <c r="I47" i="7"/>
  <c r="I34" i="7"/>
  <c r="I20" i="7"/>
  <c r="G36" i="7"/>
  <c r="G54" i="7"/>
  <c r="G39" i="7"/>
  <c r="G23" i="7"/>
  <c r="G46" i="7"/>
  <c r="G31" i="7"/>
  <c r="G25" i="7"/>
  <c r="G49" i="7"/>
  <c r="I10" i="7"/>
  <c r="I41" i="7"/>
  <c r="I53" i="7"/>
  <c r="G55" i="7"/>
  <c r="I33" i="7"/>
  <c r="I43" i="7"/>
  <c r="G43" i="7"/>
  <c r="G42" i="7"/>
  <c r="G27" i="7"/>
  <c r="G30" i="7"/>
  <c r="I49" i="7"/>
  <c r="G44" i="7"/>
  <c r="G51" i="7"/>
  <c r="I16" i="7"/>
  <c r="I12" i="7"/>
  <c r="I32" i="7"/>
  <c r="G38" i="7"/>
  <c r="I6" i="7"/>
  <c r="I28" i="7"/>
  <c r="G45" i="7"/>
  <c r="G50" i="7"/>
  <c r="G32" i="7"/>
  <c r="I45" i="7"/>
  <c r="I24" i="7"/>
  <c r="G37" i="7"/>
  <c r="G28" i="7"/>
  <c r="I48" i="7"/>
  <c r="I46" i="7"/>
  <c r="I52" i="7"/>
  <c r="G24" i="7"/>
  <c r="G35" i="7"/>
  <c r="I40" i="7"/>
  <c r="G52" i="7"/>
  <c r="G21" i="7"/>
  <c r="G13" i="7"/>
  <c r="I18" i="7"/>
  <c r="G47" i="7"/>
  <c r="G12" i="7"/>
  <c r="G6" i="7"/>
  <c r="I42" i="7"/>
  <c r="I25" i="7"/>
  <c r="I11" i="7"/>
  <c r="AK110" i="5"/>
  <c r="AK117" i="5"/>
  <c r="AK170" i="5"/>
  <c r="AK177" i="5"/>
  <c r="AK141" i="5"/>
  <c r="AK104" i="5"/>
  <c r="AK178" i="5"/>
  <c r="AK240" i="5"/>
  <c r="AK205" i="5"/>
  <c r="AK168" i="5"/>
  <c r="AK197" i="5"/>
  <c r="AK92" i="5"/>
  <c r="AK188" i="5"/>
  <c r="AK144" i="5"/>
  <c r="AK116" i="5"/>
  <c r="AK153" i="5"/>
  <c r="AK152" i="5"/>
  <c r="AK225" i="5"/>
  <c r="B16" i="13"/>
  <c r="D16" i="13" s="1"/>
  <c r="B18" i="12"/>
  <c r="B18" i="13"/>
  <c r="D18" i="13" s="1"/>
  <c r="B20" i="12"/>
  <c r="B19" i="12"/>
  <c r="B17" i="13"/>
  <c r="D17" i="13" s="1"/>
  <c r="CL24" i="7"/>
  <c r="BZ52" i="7"/>
  <c r="CH46" i="7"/>
  <c r="CH17" i="7"/>
  <c r="CH54" i="7"/>
  <c r="CH39" i="7"/>
  <c r="CH32" i="7"/>
  <c r="CH14" i="7"/>
  <c r="CH11" i="7"/>
  <c r="CH42" i="7"/>
  <c r="CH37" i="7"/>
  <c r="CH20" i="7"/>
  <c r="CH18" i="7"/>
  <c r="CH55" i="7"/>
  <c r="CH31" i="7"/>
  <c r="CH12" i="7"/>
  <c r="CH29" i="7"/>
  <c r="CH38" i="7"/>
  <c r="CH13" i="7"/>
  <c r="CH50" i="7"/>
  <c r="CH27" i="7"/>
  <c r="CH47" i="7"/>
  <c r="CN41" i="7"/>
  <c r="CH7" i="7"/>
  <c r="CH22" i="7"/>
  <c r="CH56" i="7"/>
  <c r="CH33" i="7"/>
  <c r="CH41" i="7"/>
  <c r="CH19" i="7"/>
  <c r="CH26" i="7"/>
  <c r="CH30" i="7"/>
  <c r="CH24" i="7"/>
  <c r="CH9" i="7"/>
  <c r="CH28" i="7"/>
  <c r="CH15" i="7"/>
  <c r="CH10" i="7"/>
  <c r="CH25" i="7"/>
  <c r="CH53" i="7"/>
  <c r="CH45" i="7"/>
  <c r="CH51" i="7"/>
  <c r="CH6" i="7"/>
  <c r="CH36" i="7"/>
  <c r="CH5" i="7"/>
  <c r="CH16" i="7"/>
  <c r="CH48" i="7"/>
  <c r="CH21" i="7"/>
  <c r="CF9" i="7"/>
  <c r="BZ18" i="7"/>
  <c r="CF46" i="7"/>
  <c r="CF37" i="7"/>
  <c r="CJ37" i="7" s="1"/>
  <c r="BZ25" i="7"/>
  <c r="BT46" i="7"/>
  <c r="BZ23" i="7"/>
  <c r="CF54" i="7"/>
  <c r="BZ41" i="7"/>
  <c r="CF32" i="7"/>
  <c r="BZ22" i="7"/>
  <c r="BZ46" i="7"/>
  <c r="CF22" i="7"/>
  <c r="CL8" i="7"/>
  <c r="CB32" i="7"/>
  <c r="CB15" i="7"/>
  <c r="CB44" i="7"/>
  <c r="CB25" i="7"/>
  <c r="CB22" i="7"/>
  <c r="CB11" i="7"/>
  <c r="CL17" i="7"/>
  <c r="CH34" i="7"/>
  <c r="BZ15" i="7"/>
  <c r="CL55" i="7"/>
  <c r="CF42" i="7"/>
  <c r="CF18" i="7"/>
  <c r="CJ18" i="7" s="1"/>
  <c r="BZ28" i="7"/>
  <c r="CL48" i="7"/>
  <c r="BT30" i="7"/>
  <c r="BZ10" i="7"/>
  <c r="CF41" i="7"/>
  <c r="BZ53" i="7"/>
  <c r="CF56" i="7"/>
  <c r="BZ56" i="7"/>
  <c r="CF26" i="7"/>
  <c r="BZ48" i="7"/>
  <c r="CF38" i="7"/>
  <c r="CJ38" i="7" s="1"/>
  <c r="CF23" i="7"/>
  <c r="CB19" i="7"/>
  <c r="CB46" i="7"/>
  <c r="CB39" i="7"/>
  <c r="CB14" i="7"/>
  <c r="CB10" i="7"/>
  <c r="CB36" i="7"/>
  <c r="BT36" i="7"/>
  <c r="CL53" i="7"/>
  <c r="CL35" i="7"/>
  <c r="BV53" i="7"/>
  <c r="CH52" i="7"/>
  <c r="CF31" i="7"/>
  <c r="CF29" i="7"/>
  <c r="CJ29" i="7" s="1"/>
  <c r="CF49" i="7"/>
  <c r="CF6" i="7"/>
  <c r="CF19" i="7"/>
  <c r="BZ17" i="7"/>
  <c r="CL29" i="7"/>
  <c r="BZ54" i="7"/>
  <c r="BZ34" i="7"/>
  <c r="CF52" i="7"/>
  <c r="BZ11" i="7"/>
  <c r="BZ32" i="7"/>
  <c r="BZ31" i="7"/>
  <c r="BZ51" i="7"/>
  <c r="CL37" i="7"/>
  <c r="CF21" i="7"/>
  <c r="BZ33" i="7"/>
  <c r="CB55" i="7"/>
  <c r="CB31" i="7"/>
  <c r="CB43" i="7"/>
  <c r="CB47" i="7"/>
  <c r="CB34" i="7"/>
  <c r="CB20" i="7"/>
  <c r="CB42" i="7"/>
  <c r="BV11" i="7"/>
  <c r="CL23" i="7"/>
  <c r="CN44" i="7"/>
  <c r="BV13" i="7"/>
  <c r="CH43" i="7"/>
  <c r="CF25" i="7"/>
  <c r="CF13" i="7"/>
  <c r="CL40" i="7"/>
  <c r="CF39" i="7"/>
  <c r="BZ21" i="7"/>
  <c r="CL32" i="7"/>
  <c r="BZ12" i="7"/>
  <c r="CF47" i="7"/>
  <c r="BZ47" i="7"/>
  <c r="BT37" i="7"/>
  <c r="CL30" i="7"/>
  <c r="BZ6" i="7"/>
  <c r="CL26" i="7"/>
  <c r="BZ40" i="7"/>
  <c r="CL21" i="7"/>
  <c r="BZ16" i="7"/>
  <c r="CL43" i="7"/>
  <c r="CF48" i="7"/>
  <c r="BZ27" i="7"/>
  <c r="CB7" i="7"/>
  <c r="CB41" i="7"/>
  <c r="CB9" i="7"/>
  <c r="CB18" i="7"/>
  <c r="CB48" i="7"/>
  <c r="CB45" i="7"/>
  <c r="CB6" i="7"/>
  <c r="CL44" i="7"/>
  <c r="CN18" i="7"/>
  <c r="CH8" i="7"/>
  <c r="CH35" i="7"/>
  <c r="CF35" i="7"/>
  <c r="CF40" i="7"/>
  <c r="BZ20" i="7"/>
  <c r="CF50" i="7"/>
  <c r="BZ44" i="7"/>
  <c r="CF24" i="7"/>
  <c r="BZ42" i="7"/>
  <c r="CD42" i="7" s="1"/>
  <c r="BT40" i="7"/>
  <c r="CL28" i="7"/>
  <c r="CL36" i="7"/>
  <c r="BZ19" i="7"/>
  <c r="CL27" i="7"/>
  <c r="BZ5" i="7"/>
  <c r="BT25" i="7"/>
  <c r="CL22" i="7"/>
  <c r="CF33" i="7"/>
  <c r="CJ33" i="7" s="1"/>
  <c r="CB30" i="7"/>
  <c r="CB13" i="7"/>
  <c r="CB53" i="7"/>
  <c r="CB51" i="7"/>
  <c r="CB54" i="7"/>
  <c r="CB40" i="7"/>
  <c r="CB38" i="7"/>
  <c r="BV15" i="7"/>
  <c r="CN46" i="7"/>
  <c r="CL16" i="7"/>
  <c r="CN53" i="7"/>
  <c r="BV10" i="7"/>
  <c r="CL42" i="7"/>
  <c r="CN42" i="7"/>
  <c r="CH40" i="7"/>
  <c r="CH49" i="7"/>
  <c r="CF7" i="7"/>
  <c r="CF20" i="7"/>
  <c r="BZ29" i="7"/>
  <c r="CF12" i="7"/>
  <c r="BZ39" i="7"/>
  <c r="CF30" i="7"/>
  <c r="CF16" i="7"/>
  <c r="BZ45" i="7"/>
  <c r="BZ43" i="7"/>
  <c r="BZ35" i="7"/>
  <c r="CL11" i="7"/>
  <c r="BZ30" i="7"/>
  <c r="CL14" i="7"/>
  <c r="BZ37" i="7"/>
  <c r="CF27" i="7"/>
  <c r="CB12" i="7"/>
  <c r="CB26" i="7"/>
  <c r="CB23" i="7"/>
  <c r="CB49" i="7"/>
  <c r="CB52" i="7"/>
  <c r="CB28" i="7"/>
  <c r="CB8" i="7"/>
  <c r="CN54" i="7"/>
  <c r="CN36" i="7"/>
  <c r="CH23" i="7"/>
  <c r="CF10" i="7"/>
  <c r="CF51" i="7"/>
  <c r="CF8" i="7"/>
  <c r="CL31" i="7"/>
  <c r="CL9" i="7"/>
  <c r="CF36" i="7"/>
  <c r="CF17" i="7"/>
  <c r="BZ13" i="7"/>
  <c r="BZ9" i="7"/>
  <c r="CL25" i="7"/>
  <c r="BZ55" i="7"/>
  <c r="BZ7" i="7"/>
  <c r="BZ14" i="7"/>
  <c r="BT29" i="7"/>
  <c r="CF34" i="7"/>
  <c r="CF11" i="7"/>
  <c r="CF55" i="7"/>
  <c r="CB29" i="7"/>
  <c r="CB35" i="7"/>
  <c r="CB5" i="7"/>
  <c r="CB37" i="7"/>
  <c r="CB27" i="7"/>
  <c r="CB50" i="7"/>
  <c r="BT20" i="7"/>
  <c r="CN27" i="7"/>
  <c r="CH44" i="7"/>
  <c r="CF44" i="7"/>
  <c r="CF43" i="7"/>
  <c r="BZ49" i="7"/>
  <c r="CF53" i="7"/>
  <c r="CL45" i="7"/>
  <c r="CF28" i="7"/>
  <c r="BZ38" i="7"/>
  <c r="BT27" i="7"/>
  <c r="CF5" i="7"/>
  <c r="BZ36" i="7"/>
  <c r="BZ26" i="7"/>
  <c r="CL47" i="7"/>
  <c r="BZ50" i="7"/>
  <c r="BZ24" i="7"/>
  <c r="CF45" i="7"/>
  <c r="BZ8" i="7"/>
  <c r="CD8" i="7" s="1"/>
  <c r="CF14" i="7"/>
  <c r="CF15" i="7"/>
  <c r="CL33" i="7"/>
  <c r="CB24" i="7"/>
  <c r="CB21" i="7"/>
  <c r="CB16" i="7"/>
  <c r="CB17" i="7"/>
  <c r="CB33" i="7"/>
  <c r="CB56" i="7"/>
  <c r="CN28" i="7"/>
  <c r="BV16" i="7"/>
  <c r="BT47" i="7"/>
  <c r="CL50" i="7"/>
  <c r="CN22" i="7"/>
  <c r="BT6" i="7"/>
  <c r="CN48" i="7"/>
  <c r="CL51" i="7"/>
  <c r="CL10" i="7"/>
  <c r="BV23" i="7"/>
  <c r="CN17" i="7"/>
  <c r="CN30" i="7"/>
  <c r="CN13" i="7"/>
  <c r="CN35" i="7"/>
  <c r="CN7" i="7"/>
  <c r="CN21" i="7"/>
  <c r="BT56" i="7"/>
  <c r="BV38" i="7"/>
  <c r="CN10" i="7"/>
  <c r="CN5" i="7"/>
  <c r="CL34" i="7"/>
  <c r="CL6" i="7"/>
  <c r="CN38" i="7"/>
  <c r="CL15" i="7"/>
  <c r="CN43" i="7"/>
  <c r="CL39" i="7"/>
  <c r="CL38" i="7"/>
  <c r="CL41" i="7"/>
  <c r="CL5" i="7"/>
  <c r="CN25" i="7"/>
  <c r="CN24" i="7"/>
  <c r="CN37" i="7"/>
  <c r="BV20" i="7"/>
  <c r="CL52" i="7"/>
  <c r="CN8" i="7"/>
  <c r="CN26" i="7"/>
  <c r="CN15" i="7"/>
  <c r="CN34" i="7"/>
  <c r="BV7" i="7"/>
  <c r="CN39" i="7"/>
  <c r="CL18" i="7"/>
  <c r="CL54" i="7"/>
  <c r="CN52" i="7"/>
  <c r="BV19" i="7"/>
  <c r="CN9" i="7"/>
  <c r="CN40" i="7"/>
  <c r="CN12" i="7"/>
  <c r="CL56" i="7"/>
  <c r="CN47" i="7"/>
  <c r="BT38" i="7"/>
  <c r="BX38" i="7" s="1"/>
  <c r="CL13" i="7"/>
  <c r="CL20" i="7"/>
  <c r="CN11" i="7"/>
  <c r="CN19" i="7"/>
  <c r="BV17" i="7"/>
  <c r="CN23" i="7"/>
  <c r="BV21" i="7"/>
  <c r="CN6" i="7"/>
  <c r="CN49" i="7"/>
  <c r="BT7" i="7"/>
  <c r="CN50" i="7"/>
  <c r="CL49" i="7"/>
  <c r="BV29" i="7"/>
  <c r="CN45" i="7"/>
  <c r="CN16" i="7"/>
  <c r="CL19" i="7"/>
  <c r="CP19" i="7" s="1"/>
  <c r="BV35" i="7"/>
  <c r="CN55" i="7"/>
  <c r="CN33" i="7"/>
  <c r="CN29" i="7"/>
  <c r="CN20" i="7"/>
  <c r="BT15" i="7"/>
  <c r="CN56" i="7"/>
  <c r="CL7" i="7"/>
  <c r="BV45" i="7"/>
  <c r="CN14" i="7"/>
  <c r="CL46" i="7"/>
  <c r="CN31" i="7"/>
  <c r="CL12" i="7"/>
  <c r="CN32" i="7"/>
  <c r="CN51" i="7"/>
  <c r="C16" i="7"/>
  <c r="AK199" i="5"/>
  <c r="AK102" i="5"/>
  <c r="AK131" i="5"/>
  <c r="Z48" i="7" l="1"/>
  <c r="Z56" i="7"/>
  <c r="Z44" i="7"/>
  <c r="Z50" i="7"/>
  <c r="X53" i="7"/>
  <c r="X26" i="7"/>
  <c r="X36" i="7"/>
  <c r="AB36" i="7" s="1"/>
  <c r="X6" i="7"/>
  <c r="X35" i="7"/>
  <c r="Z34" i="7"/>
  <c r="Z9" i="7"/>
  <c r="Z19" i="7"/>
  <c r="X43" i="7"/>
  <c r="X52" i="7"/>
  <c r="X5" i="7"/>
  <c r="AB5" i="7" s="1"/>
  <c r="Z36" i="7"/>
  <c r="Z42" i="7"/>
  <c r="BI6" i="7"/>
  <c r="BK45" i="7"/>
  <c r="AK160" i="5"/>
  <c r="Z6" i="7"/>
  <c r="Z22" i="7"/>
  <c r="Z40" i="7"/>
  <c r="X48" i="7"/>
  <c r="X7" i="7"/>
  <c r="X40" i="7"/>
  <c r="X32" i="7"/>
  <c r="X10" i="7"/>
  <c r="BK22" i="7"/>
  <c r="BK31" i="7"/>
  <c r="BI43" i="7"/>
  <c r="BM43" i="7" s="1"/>
  <c r="BI46" i="7"/>
  <c r="Z51" i="7"/>
  <c r="Z18" i="7"/>
  <c r="Z11" i="7"/>
  <c r="X21" i="7"/>
  <c r="X34" i="7"/>
  <c r="X14" i="7"/>
  <c r="X24" i="7"/>
  <c r="X41" i="7"/>
  <c r="Z35" i="7"/>
  <c r="Z26" i="7"/>
  <c r="Z17" i="7"/>
  <c r="X15" i="7"/>
  <c r="X55" i="7"/>
  <c r="X45" i="7"/>
  <c r="X47" i="7"/>
  <c r="AB47" i="7" s="1"/>
  <c r="X42" i="7"/>
  <c r="C8" i="7"/>
  <c r="Z31" i="7"/>
  <c r="Z20" i="7"/>
  <c r="Z46" i="7"/>
  <c r="X38" i="7"/>
  <c r="X19" i="7"/>
  <c r="X18" i="7"/>
  <c r="AB18" i="7" s="1"/>
  <c r="X11" i="7"/>
  <c r="Z32" i="7"/>
  <c r="BK28" i="7"/>
  <c r="BK43" i="7"/>
  <c r="BI21" i="7"/>
  <c r="BI36" i="7"/>
  <c r="C13" i="13"/>
  <c r="E13" i="13" s="1"/>
  <c r="BE25" i="7"/>
  <c r="O54" i="7"/>
  <c r="AV46" i="7"/>
  <c r="C5" i="13"/>
  <c r="E5" i="13" s="1"/>
  <c r="AV51" i="7"/>
  <c r="M45" i="7"/>
  <c r="AX22" i="7"/>
  <c r="M20" i="7"/>
  <c r="O10" i="7"/>
  <c r="AV15" i="7"/>
  <c r="O29" i="7"/>
  <c r="AX27" i="7"/>
  <c r="O52" i="7"/>
  <c r="M27" i="7"/>
  <c r="M34" i="7"/>
  <c r="AV8" i="7"/>
  <c r="AX50" i="7"/>
  <c r="M22" i="7"/>
  <c r="M39" i="7"/>
  <c r="O33" i="7"/>
  <c r="AV9" i="7"/>
  <c r="AV31" i="7"/>
  <c r="AV49" i="7"/>
  <c r="AX19" i="7"/>
  <c r="O43" i="7"/>
  <c r="O44" i="7"/>
  <c r="AV39" i="7"/>
  <c r="AV28" i="7"/>
  <c r="AV37" i="7"/>
  <c r="AK108" i="5"/>
  <c r="AK107" i="5"/>
  <c r="C7" i="12"/>
  <c r="M14" i="7"/>
  <c r="Q14" i="7" s="1"/>
  <c r="O24" i="7"/>
  <c r="O7" i="7"/>
  <c r="M10" i="7"/>
  <c r="O19" i="7"/>
  <c r="M43" i="7"/>
  <c r="O35" i="7"/>
  <c r="O53" i="7"/>
  <c r="M40" i="7"/>
  <c r="Q40" i="7" s="1"/>
  <c r="M33" i="7"/>
  <c r="O40" i="7"/>
  <c r="O17" i="7"/>
  <c r="M36" i="7"/>
  <c r="O42" i="7"/>
  <c r="O26" i="7"/>
  <c r="M51" i="7"/>
  <c r="Q51" i="7" s="1"/>
  <c r="M8" i="7"/>
  <c r="Q8" i="7" s="1"/>
  <c r="O16" i="7"/>
  <c r="M52" i="7"/>
  <c r="O21" i="7"/>
  <c r="O14" i="7"/>
  <c r="M7" i="7"/>
  <c r="O39" i="7"/>
  <c r="M48" i="7"/>
  <c r="M15" i="7"/>
  <c r="Q15" i="7" s="1"/>
  <c r="O46" i="7"/>
  <c r="O27" i="7"/>
  <c r="M55" i="7"/>
  <c r="M42" i="7"/>
  <c r="O6" i="7"/>
  <c r="O55" i="7"/>
  <c r="M56" i="7"/>
  <c r="M53" i="7"/>
  <c r="Q53" i="7" s="1"/>
  <c r="M21" i="7"/>
  <c r="M18" i="7"/>
  <c r="O9" i="7"/>
  <c r="M54" i="7"/>
  <c r="M38" i="7"/>
  <c r="O41" i="7"/>
  <c r="M41" i="7"/>
  <c r="Q41" i="7" s="1"/>
  <c r="M26" i="7"/>
  <c r="Q26" i="7" s="1"/>
  <c r="O20" i="7"/>
  <c r="M16" i="7"/>
  <c r="M12" i="7"/>
  <c r="O13" i="7"/>
  <c r="O12" i="7"/>
  <c r="O36" i="7"/>
  <c r="M17" i="7"/>
  <c r="O51" i="7"/>
  <c r="O18" i="7"/>
  <c r="O5" i="7"/>
  <c r="M9" i="7"/>
  <c r="O47" i="7"/>
  <c r="O22" i="7"/>
  <c r="M25" i="7"/>
  <c r="O28" i="7"/>
  <c r="M24" i="7"/>
  <c r="M30" i="7"/>
  <c r="M35" i="7"/>
  <c r="O48" i="7"/>
  <c r="O34" i="7"/>
  <c r="M31" i="7"/>
  <c r="O30" i="7"/>
  <c r="M23" i="7"/>
  <c r="O50" i="7"/>
  <c r="O32" i="7"/>
  <c r="O11" i="7"/>
  <c r="M29" i="7"/>
  <c r="M6" i="7"/>
  <c r="M32" i="7"/>
  <c r="Q32" i="7" s="1"/>
  <c r="O45" i="7"/>
  <c r="M44" i="7"/>
  <c r="Q44" i="7" s="1"/>
  <c r="O8" i="7"/>
  <c r="O15" i="7"/>
  <c r="M13" i="7"/>
  <c r="M46" i="7"/>
  <c r="O56" i="7"/>
  <c r="C12" i="7"/>
  <c r="AX11" i="7"/>
  <c r="AX40" i="7"/>
  <c r="AX9" i="7"/>
  <c r="AX8" i="7"/>
  <c r="AX35" i="7"/>
  <c r="AX56" i="7"/>
  <c r="AV48" i="7"/>
  <c r="AV10" i="7"/>
  <c r="AV36" i="7"/>
  <c r="AX25" i="7"/>
  <c r="AV30" i="7"/>
  <c r="AZ30" i="7" s="1"/>
  <c r="AX39" i="7"/>
  <c r="AV17" i="7"/>
  <c r="B13" i="12"/>
  <c r="AX46" i="7"/>
  <c r="AX53" i="7"/>
  <c r="AX47" i="7"/>
  <c r="AX24" i="7"/>
  <c r="AV19" i="7"/>
  <c r="AZ19" i="7" s="1"/>
  <c r="AX14" i="7"/>
  <c r="AX33" i="7"/>
  <c r="AV12" i="7"/>
  <c r="AV34" i="7"/>
  <c r="AX12" i="7"/>
  <c r="AV53" i="7"/>
  <c r="AZ53" i="7" s="1"/>
  <c r="AX7" i="7"/>
  <c r="AV40" i="7"/>
  <c r="AZ40" i="7" s="1"/>
  <c r="AX31" i="7"/>
  <c r="AX26" i="7"/>
  <c r="AX16" i="7"/>
  <c r="AX17" i="7"/>
  <c r="AV52" i="7"/>
  <c r="AX5" i="7"/>
  <c r="AX29" i="7"/>
  <c r="AV6" i="7"/>
  <c r="AZ6" i="7" s="1"/>
  <c r="AV44" i="7"/>
  <c r="AV20" i="7"/>
  <c r="AV25" i="7"/>
  <c r="AV22" i="7"/>
  <c r="AV45" i="7"/>
  <c r="AX45" i="7"/>
  <c r="AX36" i="7"/>
  <c r="AX18" i="7"/>
  <c r="AX34" i="7"/>
  <c r="AV55" i="7"/>
  <c r="AV33" i="7"/>
  <c r="AV13" i="7"/>
  <c r="AX54" i="7"/>
  <c r="AV47" i="7"/>
  <c r="AV21" i="7"/>
  <c r="AZ21" i="7" s="1"/>
  <c r="AV38" i="7"/>
  <c r="AZ38" i="7" s="1"/>
  <c r="AV18" i="7"/>
  <c r="AZ18" i="7" s="1"/>
  <c r="AV23" i="7"/>
  <c r="AX44" i="7"/>
  <c r="AX30" i="7"/>
  <c r="AX52" i="7"/>
  <c r="AV54" i="7"/>
  <c r="AV27" i="7"/>
  <c r="AX43" i="7"/>
  <c r="AX38" i="7"/>
  <c r="AX23" i="7"/>
  <c r="AX20" i="7"/>
  <c r="AX10" i="7"/>
  <c r="AX37" i="7"/>
  <c r="AV14" i="7"/>
  <c r="AV35" i="7"/>
  <c r="AV29" i="7"/>
  <c r="AZ29" i="7" s="1"/>
  <c r="AX42" i="7"/>
  <c r="AV42" i="7"/>
  <c r="AZ42" i="7" s="1"/>
  <c r="AV24" i="7"/>
  <c r="AV56" i="7"/>
  <c r="AV50" i="7"/>
  <c r="AV26" i="7"/>
  <c r="AX49" i="7"/>
  <c r="AX15" i="7"/>
  <c r="AV16" i="7"/>
  <c r="AV5" i="7"/>
  <c r="AX6" i="7"/>
  <c r="AV32" i="7"/>
  <c r="B11" i="13"/>
  <c r="D11" i="13" s="1"/>
  <c r="M5" i="7"/>
  <c r="M50" i="7"/>
  <c r="Q50" i="7" s="1"/>
  <c r="M19" i="7"/>
  <c r="Q19" i="7" s="1"/>
  <c r="O23" i="7"/>
  <c r="AV11" i="7"/>
  <c r="AV43" i="7"/>
  <c r="AX13" i="7"/>
  <c r="M11" i="7"/>
  <c r="AX51" i="7"/>
  <c r="AK246" i="5"/>
  <c r="O25" i="7"/>
  <c r="O38" i="7"/>
  <c r="O31" i="7"/>
  <c r="AX21" i="7"/>
  <c r="AX32" i="7"/>
  <c r="M28" i="7"/>
  <c r="O49" i="7"/>
  <c r="M47" i="7"/>
  <c r="AV7" i="7"/>
  <c r="AZ7" i="7" s="1"/>
  <c r="AV41" i="7"/>
  <c r="AZ41" i="7" s="1"/>
  <c r="AX41" i="7"/>
  <c r="BV52" i="7"/>
  <c r="BV5" i="7"/>
  <c r="BV24" i="7"/>
  <c r="BT35" i="7"/>
  <c r="BV48" i="7"/>
  <c r="BV31" i="7"/>
  <c r="BT21" i="7"/>
  <c r="BT49" i="7"/>
  <c r="BT41" i="7"/>
  <c r="BX41" i="7" s="1"/>
  <c r="BV27" i="7"/>
  <c r="BV18" i="7"/>
  <c r="BT17" i="7"/>
  <c r="BT55" i="7"/>
  <c r="BX55" i="7" s="1"/>
  <c r="BV41" i="7"/>
  <c r="BT54" i="7"/>
  <c r="BT13" i="7"/>
  <c r="BV37" i="7"/>
  <c r="BT44" i="7"/>
  <c r="BV34" i="7"/>
  <c r="BV26" i="7"/>
  <c r="BV40" i="7"/>
  <c r="BV54" i="7"/>
  <c r="BV42" i="7"/>
  <c r="BT11" i="7"/>
  <c r="BT12" i="7"/>
  <c r="BT26" i="7"/>
  <c r="BT10" i="7"/>
  <c r="BT42" i="7"/>
  <c r="BT45" i="7"/>
  <c r="BX45" i="7" s="1"/>
  <c r="BE44" i="7"/>
  <c r="BV30" i="7"/>
  <c r="BV8" i="7"/>
  <c r="BT33" i="7"/>
  <c r="BX33" i="7" s="1"/>
  <c r="BV33" i="7"/>
  <c r="BV25" i="7"/>
  <c r="BT5" i="7"/>
  <c r="BT39" i="7"/>
  <c r="BT53" i="7"/>
  <c r="BX53" i="7" s="1"/>
  <c r="BT19" i="7"/>
  <c r="BT18" i="7"/>
  <c r="BV22" i="7"/>
  <c r="B15" i="13"/>
  <c r="D15" i="13" s="1"/>
  <c r="BV39" i="7"/>
  <c r="BV50" i="7"/>
  <c r="BV28" i="7"/>
  <c r="BT50" i="7"/>
  <c r="BX50" i="7" s="1"/>
  <c r="BT34" i="7"/>
  <c r="BT23" i="7"/>
  <c r="B17" i="12"/>
  <c r="BV44" i="7"/>
  <c r="BT16" i="7"/>
  <c r="BV6" i="7"/>
  <c r="BV49" i="7"/>
  <c r="BV12" i="7"/>
  <c r="BT24" i="7"/>
  <c r="BV14" i="7"/>
  <c r="BV43" i="7"/>
  <c r="BT9" i="7"/>
  <c r="BT52" i="7"/>
  <c r="BT32" i="7"/>
  <c r="BT28" i="7"/>
  <c r="BT31" i="7"/>
  <c r="BX31" i="7" s="1"/>
  <c r="BT51" i="7"/>
  <c r="BT22" i="7"/>
  <c r="BX22" i="7" s="1"/>
  <c r="BV51" i="7"/>
  <c r="BV32" i="7"/>
  <c r="BV55" i="7"/>
  <c r="BV56" i="7"/>
  <c r="BV46" i="7"/>
  <c r="BV47" i="7"/>
  <c r="BV9" i="7"/>
  <c r="BT8" i="7"/>
  <c r="BT43" i="7"/>
  <c r="BT14" i="7"/>
  <c r="BV36" i="7"/>
  <c r="Z14" i="7"/>
  <c r="Z15" i="7"/>
  <c r="Z33" i="7"/>
  <c r="Z37" i="7"/>
  <c r="Z45" i="7"/>
  <c r="Z29" i="7"/>
  <c r="X25" i="7"/>
  <c r="AB25" i="7" s="1"/>
  <c r="X17" i="7"/>
  <c r="X33" i="7"/>
  <c r="X12" i="7"/>
  <c r="AB12" i="7" s="1"/>
  <c r="X9" i="7"/>
  <c r="AB9" i="7" s="1"/>
  <c r="X23" i="7"/>
  <c r="X56" i="7"/>
  <c r="B9" i="12"/>
  <c r="Z24" i="7"/>
  <c r="Z5" i="7"/>
  <c r="Z49" i="7"/>
  <c r="Z25" i="7"/>
  <c r="Z28" i="7"/>
  <c r="Z13" i="7"/>
  <c r="Z39" i="7"/>
  <c r="Z21" i="7"/>
  <c r="X39" i="7"/>
  <c r="AB39" i="7" s="1"/>
  <c r="X51" i="7"/>
  <c r="Z47" i="7"/>
  <c r="X20" i="7"/>
  <c r="X31" i="7"/>
  <c r="AB31" i="7" s="1"/>
  <c r="Z41" i="7"/>
  <c r="Z30" i="7"/>
  <c r="Z53" i="7"/>
  <c r="Z52" i="7"/>
  <c r="Z7" i="7"/>
  <c r="X13" i="7"/>
  <c r="X37" i="7"/>
  <c r="X8" i="7"/>
  <c r="AB8" i="7" s="1"/>
  <c r="Z23" i="7"/>
  <c r="X54" i="7"/>
  <c r="X22" i="7"/>
  <c r="X46" i="7"/>
  <c r="AB46" i="7" s="1"/>
  <c r="BE34" i="7"/>
  <c r="BC41" i="7"/>
  <c r="BC34" i="7"/>
  <c r="BC5" i="7"/>
  <c r="BG5" i="7" s="1"/>
  <c r="BE9" i="7"/>
  <c r="BE37" i="7"/>
  <c r="BC55" i="7"/>
  <c r="BC56" i="7"/>
  <c r="BG56" i="7" s="1"/>
  <c r="BC50" i="7"/>
  <c r="BC54" i="7"/>
  <c r="BC42" i="7"/>
  <c r="AK94" i="5"/>
  <c r="AL94" i="5" s="1"/>
  <c r="AK243" i="5"/>
  <c r="AK200" i="5"/>
  <c r="BE33" i="7"/>
  <c r="BC48" i="7"/>
  <c r="BG48" i="7" s="1"/>
  <c r="BC27" i="7"/>
  <c r="BE17" i="7"/>
  <c r="BC21" i="7"/>
  <c r="BG21" i="7" s="1"/>
  <c r="BE13" i="7"/>
  <c r="BE42" i="7"/>
  <c r="BC25" i="7"/>
  <c r="BG25" i="7" s="1"/>
  <c r="BE10" i="7"/>
  <c r="BC13" i="7"/>
  <c r="BG13" i="7" s="1"/>
  <c r="BE21" i="7"/>
  <c r="BE30" i="7"/>
  <c r="BE47" i="7"/>
  <c r="BE51" i="7"/>
  <c r="BE35" i="7"/>
  <c r="BC12" i="7"/>
  <c r="BG12" i="7" s="1"/>
  <c r="BE23" i="7"/>
  <c r="BE15" i="7"/>
  <c r="BC14" i="7"/>
  <c r="BC15" i="7"/>
  <c r="BE6" i="7"/>
  <c r="BE39" i="7"/>
  <c r="BC18" i="7"/>
  <c r="BC38" i="7"/>
  <c r="BG38" i="7" s="1"/>
  <c r="C12" i="13"/>
  <c r="E12" i="13" s="1"/>
  <c r="BE11" i="7"/>
  <c r="BC17" i="7"/>
  <c r="BE26" i="7"/>
  <c r="BE32" i="7"/>
  <c r="BE8" i="7"/>
  <c r="BC16" i="7"/>
  <c r="BC52" i="7"/>
  <c r="BG52" i="7" s="1"/>
  <c r="BC46" i="7"/>
  <c r="BG46" i="7" s="1"/>
  <c r="BC28" i="7"/>
  <c r="BG28" i="7" s="1"/>
  <c r="BE55" i="7"/>
  <c r="BE40" i="7"/>
  <c r="BC20" i="7"/>
  <c r="BE56" i="7"/>
  <c r="BC43" i="7"/>
  <c r="BC35" i="7"/>
  <c r="BG35" i="7" s="1"/>
  <c r="BE24" i="7"/>
  <c r="BE7" i="7"/>
  <c r="BC47" i="7"/>
  <c r="BC45" i="7"/>
  <c r="BG45" i="7" s="1"/>
  <c r="BE53" i="7"/>
  <c r="BE12" i="7"/>
  <c r="BC36" i="7"/>
  <c r="BE49" i="7"/>
  <c r="BE31" i="7"/>
  <c r="BE41" i="7"/>
  <c r="BE45" i="7"/>
  <c r="BC30" i="7"/>
  <c r="BE29" i="7"/>
  <c r="BE14" i="7"/>
  <c r="BC53" i="7"/>
  <c r="BC7" i="7"/>
  <c r="BG7" i="7" s="1"/>
  <c r="BC32" i="7"/>
  <c r="BE28" i="7"/>
  <c r="BE38" i="7"/>
  <c r="BC40" i="7"/>
  <c r="BC26" i="7"/>
  <c r="BG26" i="7" s="1"/>
  <c r="BC22" i="7"/>
  <c r="BG22" i="7" s="1"/>
  <c r="BC51" i="7"/>
  <c r="BC6" i="7"/>
  <c r="BG6" i="7" s="1"/>
  <c r="BC19" i="7"/>
  <c r="BE48" i="7"/>
  <c r="BC8" i="7"/>
  <c r="BC33" i="7"/>
  <c r="BC31" i="7"/>
  <c r="BE54" i="7"/>
  <c r="BE43" i="7"/>
  <c r="BC10" i="7"/>
  <c r="BG10" i="7" s="1"/>
  <c r="BE52" i="7"/>
  <c r="BE27" i="7"/>
  <c r="BC9" i="7"/>
  <c r="BE19" i="7"/>
  <c r="BC29" i="7"/>
  <c r="BG29" i="7" s="1"/>
  <c r="BE20" i="7"/>
  <c r="BE22" i="7"/>
  <c r="BE18" i="7"/>
  <c r="BC44" i="7"/>
  <c r="BC11" i="7"/>
  <c r="BG11" i="7" s="1"/>
  <c r="BC49" i="7"/>
  <c r="BC39" i="7"/>
  <c r="BE16" i="7"/>
  <c r="BC24" i="7"/>
  <c r="BG24" i="7" s="1"/>
  <c r="BC23" i="7"/>
  <c r="C14" i="12"/>
  <c r="BE5" i="7"/>
  <c r="BE50" i="7"/>
  <c r="BC37" i="7"/>
  <c r="BE36" i="7"/>
  <c r="BI38" i="7"/>
  <c r="BM38" i="7" s="1"/>
  <c r="BI42" i="7"/>
  <c r="BM42" i="7" s="1"/>
  <c r="BK13" i="7"/>
  <c r="BK49" i="7"/>
  <c r="BI24" i="7"/>
  <c r="BK36" i="7"/>
  <c r="BI54" i="7"/>
  <c r="BK42" i="7"/>
  <c r="BI13" i="7"/>
  <c r="BM13" i="7" s="1"/>
  <c r="BI14" i="7"/>
  <c r="BM14" i="7" s="1"/>
  <c r="BI5" i="7"/>
  <c r="BI8" i="7"/>
  <c r="BM8" i="7" s="1"/>
  <c r="BI31" i="7"/>
  <c r="BI45" i="7"/>
  <c r="BM45" i="7" s="1"/>
  <c r="BI25" i="7"/>
  <c r="BI49" i="7"/>
  <c r="BK15" i="7"/>
  <c r="BI19" i="7"/>
  <c r="BM19" i="7" s="1"/>
  <c r="BI10" i="7"/>
  <c r="BI23" i="7"/>
  <c r="BM23" i="7" s="1"/>
  <c r="BK19" i="7"/>
  <c r="BI29" i="7"/>
  <c r="BM29" i="7" s="1"/>
  <c r="BK37" i="7"/>
  <c r="BI51" i="7"/>
  <c r="BK48" i="7"/>
  <c r="BK10" i="7"/>
  <c r="BK25" i="7"/>
  <c r="BI20" i="7"/>
  <c r="BM20" i="7" s="1"/>
  <c r="BK46" i="7"/>
  <c r="BI48" i="7"/>
  <c r="BM48" i="7" s="1"/>
  <c r="BK52" i="7"/>
  <c r="BI52" i="7"/>
  <c r="BK8" i="7"/>
  <c r="BI56" i="7"/>
  <c r="BM56" i="7" s="1"/>
  <c r="BK53" i="7"/>
  <c r="BK24" i="7"/>
  <c r="BI11" i="7"/>
  <c r="BK29" i="7"/>
  <c r="BK9" i="7"/>
  <c r="BI16" i="7"/>
  <c r="BI27" i="7"/>
  <c r="BM27" i="7" s="1"/>
  <c r="BI7" i="7"/>
  <c r="BM7" i="7" s="1"/>
  <c r="BK38" i="7"/>
  <c r="BK54" i="7"/>
  <c r="BI28" i="7"/>
  <c r="BK44" i="7"/>
  <c r="BI22" i="7"/>
  <c r="BI15" i="7"/>
  <c r="BK21" i="7"/>
  <c r="AK99" i="5"/>
  <c r="AL97" i="5" s="1"/>
  <c r="AK156" i="5"/>
  <c r="BI26" i="7"/>
  <c r="BM26" i="7" s="1"/>
  <c r="C15" i="12"/>
  <c r="BI37" i="7"/>
  <c r="BM37" i="7" s="1"/>
  <c r="BK47" i="7"/>
  <c r="BI30" i="7"/>
  <c r="BK56" i="7"/>
  <c r="BI55" i="7"/>
  <c r="BM55" i="7" s="1"/>
  <c r="BI53" i="7"/>
  <c r="BI33" i="7"/>
  <c r="BM33" i="7" s="1"/>
  <c r="BI50" i="7"/>
  <c r="BI44" i="7"/>
  <c r="BM44" i="7" s="1"/>
  <c r="BI12" i="7"/>
  <c r="BK5" i="7"/>
  <c r="BK26" i="7"/>
  <c r="BK7" i="7"/>
  <c r="BK14" i="7"/>
  <c r="BI40" i="7"/>
  <c r="BM40" i="7" s="1"/>
  <c r="BI17" i="7"/>
  <c r="BK18" i="7"/>
  <c r="BK33" i="7"/>
  <c r="BI47" i="7"/>
  <c r="AK213" i="5"/>
  <c r="AK258" i="5"/>
  <c r="AL255" i="5" s="1"/>
  <c r="AK157" i="5"/>
  <c r="AL156" i="5" s="1"/>
  <c r="AK139" i="5"/>
  <c r="AL134" i="5" s="1"/>
  <c r="AK194" i="5"/>
  <c r="AK87" i="5"/>
  <c r="AK218" i="5"/>
  <c r="AK125" i="5"/>
  <c r="AL123" i="5" s="1"/>
  <c r="AK248" i="5"/>
  <c r="AL244" i="5" s="1"/>
  <c r="AK174" i="5"/>
  <c r="AL170" i="5" s="1"/>
  <c r="AK185" i="5"/>
  <c r="AK237" i="5"/>
  <c r="AL232" i="5" s="1"/>
  <c r="AK191" i="5"/>
  <c r="AK129" i="5"/>
  <c r="AL129" i="5" s="1"/>
  <c r="AK217" i="5"/>
  <c r="AK239" i="5"/>
  <c r="AK254" i="5"/>
  <c r="AQ37" i="7"/>
  <c r="AS44" i="7"/>
  <c r="AS20" i="7"/>
  <c r="AS55" i="7"/>
  <c r="AS25" i="7"/>
  <c r="AQ31" i="7"/>
  <c r="AS31" i="7"/>
  <c r="AS10" i="7"/>
  <c r="AS51" i="7"/>
  <c r="AS13" i="7"/>
  <c r="AS6" i="7"/>
  <c r="AS9" i="7"/>
  <c r="AQ34" i="7"/>
  <c r="AK256" i="5"/>
  <c r="AK184" i="5"/>
  <c r="AL179" i="5" s="1"/>
  <c r="AQ39" i="7"/>
  <c r="AS29" i="7"/>
  <c r="AS40" i="7"/>
  <c r="AS14" i="7"/>
  <c r="AQ43" i="7"/>
  <c r="AS53" i="7"/>
  <c r="AS17" i="7"/>
  <c r="AQ5" i="7"/>
  <c r="AU5" i="7" s="1"/>
  <c r="AQ27" i="7"/>
  <c r="AU27" i="7" s="1"/>
  <c r="AQ15" i="7"/>
  <c r="AS39" i="7"/>
  <c r="AS48" i="7"/>
  <c r="C12" i="12"/>
  <c r="AK215" i="5"/>
  <c r="AQ49" i="7"/>
  <c r="AQ30" i="7"/>
  <c r="AQ12" i="7"/>
  <c r="AU12" i="7" s="1"/>
  <c r="AS30" i="7"/>
  <c r="AS43" i="7"/>
  <c r="AS45" i="7"/>
  <c r="AQ28" i="7"/>
  <c r="AQ53" i="7"/>
  <c r="AU53" i="7" s="1"/>
  <c r="AQ21" i="7"/>
  <c r="AS35" i="7"/>
  <c r="AS33" i="7"/>
  <c r="AQ24" i="7"/>
  <c r="AU24" i="7" s="1"/>
  <c r="AQ51" i="7"/>
  <c r="AS7" i="7"/>
  <c r="AQ50" i="7"/>
  <c r="AQ33" i="7"/>
  <c r="AU33" i="7" s="1"/>
  <c r="AS18" i="7"/>
  <c r="AQ20" i="7"/>
  <c r="AS50" i="7"/>
  <c r="AS22" i="7"/>
  <c r="AQ22" i="7"/>
  <c r="AS46" i="7"/>
  <c r="AQ46" i="7"/>
  <c r="AQ14" i="7"/>
  <c r="AU14" i="7" s="1"/>
  <c r="AS26" i="7"/>
  <c r="AQ23" i="7"/>
  <c r="AS38" i="7"/>
  <c r="AS23" i="7"/>
  <c r="AS42" i="7"/>
  <c r="AQ56" i="7"/>
  <c r="AS54" i="7"/>
  <c r="AS36" i="7"/>
  <c r="AS41" i="7"/>
  <c r="AS37" i="7"/>
  <c r="AS11" i="7"/>
  <c r="AQ47" i="7"/>
  <c r="AQ45" i="7"/>
  <c r="AQ11" i="7"/>
  <c r="AU11" i="7" s="1"/>
  <c r="C10" i="13"/>
  <c r="E10" i="13" s="1"/>
  <c r="AQ38" i="7"/>
  <c r="AU38" i="7" s="1"/>
  <c r="AS8" i="7"/>
  <c r="AS56" i="7"/>
  <c r="AQ42" i="7"/>
  <c r="AU42" i="7" s="1"/>
  <c r="AS15" i="7"/>
  <c r="AQ18" i="7"/>
  <c r="AQ10" i="7"/>
  <c r="AS16" i="7"/>
  <c r="AQ54" i="7"/>
  <c r="AU54" i="7" s="1"/>
  <c r="AQ29" i="7"/>
  <c r="AS34" i="7"/>
  <c r="AQ35" i="7"/>
  <c r="AQ52" i="7"/>
  <c r="AU52" i="7" s="1"/>
  <c r="AQ8" i="7"/>
  <c r="AS12" i="7"/>
  <c r="AQ19" i="7"/>
  <c r="AQ44" i="7"/>
  <c r="AU44" i="7" s="1"/>
  <c r="AQ9" i="7"/>
  <c r="AQ16" i="7"/>
  <c r="AQ40" i="7"/>
  <c r="AU40" i="7" s="1"/>
  <c r="AQ32" i="7"/>
  <c r="AU32" i="7" s="1"/>
  <c r="AQ25" i="7"/>
  <c r="AQ26" i="7"/>
  <c r="AS47" i="7"/>
  <c r="AQ48" i="7"/>
  <c r="AU48" i="7" s="1"/>
  <c r="AQ7" i="7"/>
  <c r="AQ6" i="7"/>
  <c r="AK190" i="5"/>
  <c r="AL92" i="5"/>
  <c r="AK251" i="5"/>
  <c r="AK195" i="5"/>
  <c r="AN44" i="7"/>
  <c r="AL102" i="5"/>
  <c r="AK112" i="5"/>
  <c r="AL108" i="5" s="1"/>
  <c r="W86" i="5" a="1"/>
  <c r="W86" i="5" s="1"/>
  <c r="Z97" i="5"/>
  <c r="AA97" i="5" s="1"/>
  <c r="Z143" i="5"/>
  <c r="AA143" i="5" s="1"/>
  <c r="Z81" i="5"/>
  <c r="AA81" i="5" s="1"/>
  <c r="Z19" i="5"/>
  <c r="AA19" i="5" s="1"/>
  <c r="Z186" i="5"/>
  <c r="AA186" i="5" s="1"/>
  <c r="Z164" i="5"/>
  <c r="AA164" i="5" s="1"/>
  <c r="Z106" i="5"/>
  <c r="AA106" i="5" s="1"/>
  <c r="Z217" i="5"/>
  <c r="AA217" i="5" s="1"/>
  <c r="Z216" i="5"/>
  <c r="AA216" i="5" s="1"/>
  <c r="Z140" i="5"/>
  <c r="AA140" i="5" s="1"/>
  <c r="Z133" i="5"/>
  <c r="AA133" i="5" s="1"/>
  <c r="Z167" i="5"/>
  <c r="AA167" i="5" s="1"/>
  <c r="Z41" i="5"/>
  <c r="AA41" i="5" s="1"/>
  <c r="Z88" i="5"/>
  <c r="AA88" i="5" s="1"/>
  <c r="Z188" i="5"/>
  <c r="AA188" i="5" s="1"/>
  <c r="Z33" i="5"/>
  <c r="AA33" i="5" s="1"/>
  <c r="Z57" i="5"/>
  <c r="AA57" i="5" s="1"/>
  <c r="Z153" i="5"/>
  <c r="AA153" i="5" s="1"/>
  <c r="Z10" i="5"/>
  <c r="AA10" i="5" s="1"/>
  <c r="Z72" i="5"/>
  <c r="AA72" i="5" s="1"/>
  <c r="Z36" i="5"/>
  <c r="AA36" i="5" s="1"/>
  <c r="Z147" i="5"/>
  <c r="AA147" i="5" s="1"/>
  <c r="Z178" i="5"/>
  <c r="AA178" i="5" s="1"/>
  <c r="Z230" i="5"/>
  <c r="AA230" i="5" s="1"/>
  <c r="Z158" i="5"/>
  <c r="AA158" i="5" s="1"/>
  <c r="Z159" i="5"/>
  <c r="AA159" i="5" s="1"/>
  <c r="Z179" i="5"/>
  <c r="AA179" i="5" s="1"/>
  <c r="Z95" i="5"/>
  <c r="AA95" i="5" s="1"/>
  <c r="Z168" i="5"/>
  <c r="AA168" i="5" s="1"/>
  <c r="Z155" i="5"/>
  <c r="AA155" i="5" s="1"/>
  <c r="Z12" i="5"/>
  <c r="AA12" i="5" s="1"/>
  <c r="Z173" i="5"/>
  <c r="AA173" i="5" s="1"/>
  <c r="Z183" i="5"/>
  <c r="AA183" i="5" s="1"/>
  <c r="Z64" i="5"/>
  <c r="AA64" i="5" s="1"/>
  <c r="Z198" i="5"/>
  <c r="AA198" i="5" s="1"/>
  <c r="Z152" i="5"/>
  <c r="AA152" i="5" s="1"/>
  <c r="Z104" i="5"/>
  <c r="AA104" i="5" s="1"/>
  <c r="Z175" i="5"/>
  <c r="AA175" i="5" s="1"/>
  <c r="Z55" i="5"/>
  <c r="AA55" i="5" s="1"/>
  <c r="Z229" i="5"/>
  <c r="AA229" i="5" s="1"/>
  <c r="Z218" i="5"/>
  <c r="AA218" i="5" s="1"/>
  <c r="Z145" i="5"/>
  <c r="AA145" i="5" s="1"/>
  <c r="Z31" i="5"/>
  <c r="AA31" i="5" s="1"/>
  <c r="Z124" i="5"/>
  <c r="AA124" i="5" s="1"/>
  <c r="Z23" i="5"/>
  <c r="AA23" i="5" s="1"/>
  <c r="Z68" i="5"/>
  <c r="AA68" i="5" s="1"/>
  <c r="Z56" i="5"/>
  <c r="AA56" i="5" s="1"/>
  <c r="Z60" i="5"/>
  <c r="AA60" i="5" s="1"/>
  <c r="Z210" i="5"/>
  <c r="AA210" i="5" s="1"/>
  <c r="Z177" i="5"/>
  <c r="AA177" i="5" s="1"/>
  <c r="Z212" i="5"/>
  <c r="AA212" i="5" s="1"/>
  <c r="Z151" i="5"/>
  <c r="AA151" i="5" s="1"/>
  <c r="Z17" i="5"/>
  <c r="AA17" i="5" s="1"/>
  <c r="Z228" i="5"/>
  <c r="AA228" i="5" s="1"/>
  <c r="Z53" i="5"/>
  <c r="AA53" i="5" s="1"/>
  <c r="Z233" i="5"/>
  <c r="AA233" i="5" s="1"/>
  <c r="Z252" i="5"/>
  <c r="AA252" i="5" s="1"/>
  <c r="Z258" i="5"/>
  <c r="AA258" i="5" s="1"/>
  <c r="Z236" i="5"/>
  <c r="AA236" i="5" s="1"/>
  <c r="Z222" i="5"/>
  <c r="AA222" i="5" s="1"/>
  <c r="Z18" i="5"/>
  <c r="AA18" i="5" s="1"/>
  <c r="Z174" i="5"/>
  <c r="AA174" i="5" s="1"/>
  <c r="Z206" i="5"/>
  <c r="AA206" i="5" s="1"/>
  <c r="Z89" i="5"/>
  <c r="AA89" i="5" s="1"/>
  <c r="Z38" i="5"/>
  <c r="AA38" i="5" s="1"/>
  <c r="Z162" i="5"/>
  <c r="AA162" i="5" s="1"/>
  <c r="Z98" i="5"/>
  <c r="AA98" i="5" s="1"/>
  <c r="Z26" i="5"/>
  <c r="AA26" i="5" s="1"/>
  <c r="Z132" i="5"/>
  <c r="AA132" i="5" s="1"/>
  <c r="Z34" i="5"/>
  <c r="AA34" i="5" s="1"/>
  <c r="Z234" i="5"/>
  <c r="AA234" i="5" s="1"/>
  <c r="Z44" i="5"/>
  <c r="AA44" i="5" s="1"/>
  <c r="Z49" i="5"/>
  <c r="AA49" i="5" s="1"/>
  <c r="Z257" i="5"/>
  <c r="AA257" i="5" s="1"/>
  <c r="Z24" i="5"/>
  <c r="AA24" i="5" s="1"/>
  <c r="Z215" i="5"/>
  <c r="AA215" i="5" s="1"/>
  <c r="Z40" i="5"/>
  <c r="AA40" i="5" s="1"/>
  <c r="Z78" i="5"/>
  <c r="AA78" i="5" s="1"/>
  <c r="Z77" i="5"/>
  <c r="AA77" i="5" s="1"/>
  <c r="Z62" i="5"/>
  <c r="AA62" i="5" s="1"/>
  <c r="Z112" i="5"/>
  <c r="AA112" i="5" s="1"/>
  <c r="Z116" i="5"/>
  <c r="AA116" i="5" s="1"/>
  <c r="Z163" i="5"/>
  <c r="AA163" i="5" s="1"/>
  <c r="Z204" i="5"/>
  <c r="AA204" i="5" s="1"/>
  <c r="Z84" i="5"/>
  <c r="AA84" i="5" s="1"/>
  <c r="Z20" i="5"/>
  <c r="AA20" i="5" s="1"/>
  <c r="Z142" i="5"/>
  <c r="AA142" i="5" s="1"/>
  <c r="Z138" i="5"/>
  <c r="AA138" i="5" s="1"/>
  <c r="Z13" i="5"/>
  <c r="AA13" i="5" s="1"/>
  <c r="Z14" i="5"/>
  <c r="AA14" i="5" s="1"/>
  <c r="Z100" i="5"/>
  <c r="AA100" i="5" s="1"/>
  <c r="Z70" i="5"/>
  <c r="AA70" i="5" s="1"/>
  <c r="Z254" i="5"/>
  <c r="AA254" i="5" s="1"/>
  <c r="Z108" i="5"/>
  <c r="AA108" i="5" s="1"/>
  <c r="Z225" i="5"/>
  <c r="AA225" i="5" s="1"/>
  <c r="Z182" i="5"/>
  <c r="AA182" i="5" s="1"/>
  <c r="Z154" i="5"/>
  <c r="AA154" i="5" s="1"/>
  <c r="Z139" i="5"/>
  <c r="AA139" i="5" s="1"/>
  <c r="Z61" i="5"/>
  <c r="AA61" i="5" s="1"/>
  <c r="Z170" i="5"/>
  <c r="AA170" i="5" s="1"/>
  <c r="Z27" i="5"/>
  <c r="AA27" i="5" s="1"/>
  <c r="Z192" i="5"/>
  <c r="AA192" i="5" s="1"/>
  <c r="Z32" i="5"/>
  <c r="AA32" i="5" s="1"/>
  <c r="Z245" i="5"/>
  <c r="AA245" i="5" s="1"/>
  <c r="Z120" i="5"/>
  <c r="AA120" i="5" s="1"/>
  <c r="Z241" i="5"/>
  <c r="AA241" i="5" s="1"/>
  <c r="Z128" i="5"/>
  <c r="AA128" i="5" s="1"/>
  <c r="Z115" i="5"/>
  <c r="AA115" i="5" s="1"/>
  <c r="Z7" i="5"/>
  <c r="AA7" i="5" s="1"/>
  <c r="Z85" i="5"/>
  <c r="AA85" i="5" s="1"/>
  <c r="Z69" i="5"/>
  <c r="AA69" i="5" s="1"/>
  <c r="Z67" i="5"/>
  <c r="AA67" i="5" s="1"/>
  <c r="Z253" i="5"/>
  <c r="AA253" i="5" s="1"/>
  <c r="Z118" i="5"/>
  <c r="AA118" i="5" s="1"/>
  <c r="Z99" i="5"/>
  <c r="AA99" i="5" s="1"/>
  <c r="Z123" i="5"/>
  <c r="AA123" i="5" s="1"/>
  <c r="Z141" i="5"/>
  <c r="AA141" i="5" s="1"/>
  <c r="Z65" i="5"/>
  <c r="AA65" i="5" s="1"/>
  <c r="Z199" i="5"/>
  <c r="AA199" i="5" s="1"/>
  <c r="Z111" i="5"/>
  <c r="AA111" i="5" s="1"/>
  <c r="Z35" i="5"/>
  <c r="AA35" i="5" s="1"/>
  <c r="Z197" i="5"/>
  <c r="AA197" i="5" s="1"/>
  <c r="Z93" i="5"/>
  <c r="AA93" i="5" s="1"/>
  <c r="Z196" i="5"/>
  <c r="AA196" i="5" s="1"/>
  <c r="Z201" i="5"/>
  <c r="AA201" i="5" s="1"/>
  <c r="Z172" i="5"/>
  <c r="AA172" i="5" s="1"/>
  <c r="Z134" i="5"/>
  <c r="AA134" i="5" s="1"/>
  <c r="Z161" i="5"/>
  <c r="AA161" i="5" s="1"/>
  <c r="Z29" i="5"/>
  <c r="AA29" i="5" s="1"/>
  <c r="Z130" i="5"/>
  <c r="AA130" i="5" s="1"/>
  <c r="Z54" i="5"/>
  <c r="AA54" i="5" s="1"/>
  <c r="BS36" i="7"/>
  <c r="AU49" i="7"/>
  <c r="BS6" i="7"/>
  <c r="AN20" i="7"/>
  <c r="AN36" i="7"/>
  <c r="AT20" i="7"/>
  <c r="V27" i="7"/>
  <c r="V9" i="7"/>
  <c r="V48" i="7"/>
  <c r="AT11" i="7"/>
  <c r="V47" i="7"/>
  <c r="AU28" i="7"/>
  <c r="AI18" i="7"/>
  <c r="AI27" i="7"/>
  <c r="BF40" i="7"/>
  <c r="AI19" i="7"/>
  <c r="CJ20" i="7"/>
  <c r="Z209" i="5"/>
  <c r="AA209" i="5" s="1"/>
  <c r="BG16" i="7"/>
  <c r="CJ31" i="7"/>
  <c r="AL177" i="5"/>
  <c r="Z200" i="5"/>
  <c r="AA200" i="5" s="1"/>
  <c r="AO15" i="5"/>
  <c r="AP15" i="5" s="1"/>
  <c r="AQ15" i="5" s="1"/>
  <c r="Z137" i="5"/>
  <c r="AA137" i="5" s="1"/>
  <c r="BS34" i="7"/>
  <c r="Z71" i="5"/>
  <c r="AA71" i="5" s="1"/>
  <c r="AO9" i="5"/>
  <c r="AP9" i="5" s="1"/>
  <c r="AQ9" i="5" s="1"/>
  <c r="Z59" i="5"/>
  <c r="AA59" i="5" s="1"/>
  <c r="Z39" i="5"/>
  <c r="AA39" i="5" s="1"/>
  <c r="AO146" i="5"/>
  <c r="AP146" i="5" s="1"/>
  <c r="AQ146" i="5" s="1"/>
  <c r="Z260" i="5"/>
  <c r="AA260" i="5" s="1"/>
  <c r="AN34" i="7"/>
  <c r="AN29" i="7"/>
  <c r="Z224" i="5"/>
  <c r="AA224" i="5" s="1"/>
  <c r="Z47" i="5"/>
  <c r="AA47" i="5" s="1"/>
  <c r="Z105" i="5"/>
  <c r="AA105" i="5" s="1"/>
  <c r="X132" i="5"/>
  <c r="AM132" i="5" s="1"/>
  <c r="X168" i="5"/>
  <c r="AM168" i="5" s="1"/>
  <c r="X101" i="5"/>
  <c r="AM101" i="5" s="1"/>
  <c r="X26" i="5"/>
  <c r="AM26" i="5" s="1"/>
  <c r="X18" i="5"/>
  <c r="AM18" i="5" s="1"/>
  <c r="X25" i="5"/>
  <c r="AM25" i="5" s="1"/>
  <c r="X45" i="5"/>
  <c r="AM45" i="5" s="1"/>
  <c r="X192" i="5"/>
  <c r="AM192" i="5" s="1"/>
  <c r="X4" i="5"/>
  <c r="AM4" i="5" s="1"/>
  <c r="X225" i="5"/>
  <c r="AM225" i="5" s="1"/>
  <c r="X89" i="5"/>
  <c r="X100" i="5"/>
  <c r="AM100" i="5" s="1"/>
  <c r="X7" i="5"/>
  <c r="AM7" i="5" s="1"/>
  <c r="X193" i="5"/>
  <c r="AM193" i="5" s="1"/>
  <c r="X245" i="5"/>
  <c r="AM245" i="5" s="1"/>
  <c r="X234" i="5"/>
  <c r="AM234" i="5" s="1"/>
  <c r="X111" i="5"/>
  <c r="AM111" i="5" s="1"/>
  <c r="X121" i="5"/>
  <c r="AM121" i="5" s="1"/>
  <c r="X134" i="5"/>
  <c r="AM134" i="5" s="1"/>
  <c r="X218" i="5"/>
  <c r="AM218" i="5" s="1"/>
  <c r="X37" i="5"/>
  <c r="AM37" i="5" s="1"/>
  <c r="X228" i="5"/>
  <c r="AM228" i="5" s="1"/>
  <c r="X161" i="5"/>
  <c r="AM161" i="5" s="1"/>
  <c r="X220" i="5"/>
  <c r="AM220" i="5" s="1"/>
  <c r="X52" i="5"/>
  <c r="AM52" i="5" s="1"/>
  <c r="X210" i="5"/>
  <c r="AM210" i="5" s="1"/>
  <c r="X184" i="5"/>
  <c r="AM184" i="5" s="1"/>
  <c r="X198" i="5"/>
  <c r="AC198" i="5" s="1"/>
  <c r="X222" i="5"/>
  <c r="AM222" i="5" s="1"/>
  <c r="X42" i="5"/>
  <c r="AM42" i="5" s="1"/>
  <c r="X259" i="5"/>
  <c r="AM259" i="5" s="1"/>
  <c r="X57" i="5"/>
  <c r="AM57" i="5" s="1"/>
  <c r="Y87" i="5" a="1"/>
  <c r="Y87" i="5" s="1"/>
  <c r="X255" i="5"/>
  <c r="AM255" i="5" s="1"/>
  <c r="X97" i="5"/>
  <c r="AM97" i="5" s="1"/>
  <c r="X114" i="5"/>
  <c r="AM114" i="5" s="1"/>
  <c r="X92" i="5"/>
  <c r="AM92" i="5" s="1"/>
  <c r="X76" i="5"/>
  <c r="AM76" i="5" s="1"/>
  <c r="X183" i="5"/>
  <c r="AM183" i="5" s="1"/>
  <c r="X115" i="5"/>
  <c r="AM115" i="5" s="1"/>
  <c r="X68" i="5"/>
  <c r="AM68" i="5" s="1"/>
  <c r="X95" i="5"/>
  <c r="AM95" i="5" s="1"/>
  <c r="X179" i="5"/>
  <c r="AM179" i="5" s="1"/>
  <c r="X75" i="5"/>
  <c r="AM75" i="5" s="1"/>
  <c r="X63" i="5"/>
  <c r="AM63" i="5" s="1"/>
  <c r="X246" i="5"/>
  <c r="AM246" i="5" s="1"/>
  <c r="X81" i="5"/>
  <c r="AM81" i="5" s="1"/>
  <c r="X191" i="5"/>
  <c r="AM191" i="5" s="1"/>
  <c r="X72" i="5"/>
  <c r="X141" i="5"/>
  <c r="AM141" i="5" s="1"/>
  <c r="X56" i="5"/>
  <c r="X230" i="5"/>
  <c r="X178" i="5"/>
  <c r="X159" i="5"/>
  <c r="AM159" i="5" s="1"/>
  <c r="X133" i="5"/>
  <c r="AM133" i="5" s="1"/>
  <c r="X60" i="5"/>
  <c r="AM60" i="5" s="1"/>
  <c r="X131" i="5"/>
  <c r="AM131" i="5" s="1"/>
  <c r="X90" i="5"/>
  <c r="AM90" i="5" s="1"/>
  <c r="X242" i="5"/>
  <c r="AM242" i="5" s="1"/>
  <c r="X248" i="5"/>
  <c r="AM248" i="5" s="1"/>
  <c r="X6" i="5"/>
  <c r="AM6" i="5" s="1"/>
  <c r="X61" i="5"/>
  <c r="AM61" i="5" s="1"/>
  <c r="X36" i="5"/>
  <c r="X232" i="5"/>
  <c r="AM232" i="5" s="1"/>
  <c r="X65" i="5"/>
  <c r="X16" i="5"/>
  <c r="AM16" i="5" s="1"/>
  <c r="X148" i="5"/>
  <c r="AM148" i="5" s="1"/>
  <c r="X149" i="5"/>
  <c r="AM149" i="5" s="1"/>
  <c r="X113" i="5"/>
  <c r="AM113" i="5" s="1"/>
  <c r="X214" i="5"/>
  <c r="AM214" i="5" s="1"/>
  <c r="X243" i="5"/>
  <c r="AM243" i="5" s="1"/>
  <c r="X238" i="5"/>
  <c r="AM238" i="5" s="1"/>
  <c r="X157" i="5"/>
  <c r="AM157" i="5" s="1"/>
  <c r="X5" i="5"/>
  <c r="AM5" i="5" s="1"/>
  <c r="X48" i="5"/>
  <c r="AM48" i="5" s="1"/>
  <c r="X258" i="5"/>
  <c r="AM258" i="5" s="1"/>
  <c r="X59" i="5"/>
  <c r="X116" i="5"/>
  <c r="AM116" i="5" s="1"/>
  <c r="X102" i="5"/>
  <c r="AM102" i="5" s="1"/>
  <c r="X44" i="5"/>
  <c r="AM44" i="5" s="1"/>
  <c r="X88" i="5"/>
  <c r="AM88" i="5" s="1"/>
  <c r="X188" i="5"/>
  <c r="AM188" i="5" s="1"/>
  <c r="X54" i="5"/>
  <c r="AM54" i="5" s="1"/>
  <c r="X109" i="5"/>
  <c r="AM109" i="5" s="1"/>
  <c r="X153" i="5"/>
  <c r="AM153" i="5" s="1"/>
  <c r="X51" i="5"/>
  <c r="AM51" i="5" s="1"/>
  <c r="X117" i="5"/>
  <c r="AM117" i="5" s="1"/>
  <c r="X53" i="5"/>
  <c r="AM53" i="5" s="1"/>
  <c r="X227" i="5"/>
  <c r="AM227" i="5" s="1"/>
  <c r="X103" i="5"/>
  <c r="AM103" i="5" s="1"/>
  <c r="X35" i="5"/>
  <c r="AM35" i="5" s="1"/>
  <c r="X167" i="5"/>
  <c r="AM167" i="5" s="1"/>
  <c r="X138" i="5"/>
  <c r="AM138" i="5" s="1"/>
  <c r="X73" i="5"/>
  <c r="AM73" i="5" s="1"/>
  <c r="X31" i="5"/>
  <c r="AM31" i="5" s="1"/>
  <c r="X189" i="5"/>
  <c r="AM189" i="5" s="1"/>
  <c r="X187" i="5"/>
  <c r="AM187" i="5" s="1"/>
  <c r="X249" i="5"/>
  <c r="AM249" i="5" s="1"/>
  <c r="X185" i="5"/>
  <c r="AM185" i="5" s="1"/>
  <c r="X142" i="5"/>
  <c r="AM142" i="5" s="1"/>
  <c r="X194" i="5"/>
  <c r="AM194" i="5" s="1"/>
  <c r="X217" i="5"/>
  <c r="AM217" i="5" s="1"/>
  <c r="X231" i="5"/>
  <c r="AM231" i="5" s="1"/>
  <c r="X202" i="5"/>
  <c r="AM202" i="5" s="1"/>
  <c r="X155" i="5"/>
  <c r="AM155" i="5" s="1"/>
  <c r="X50" i="5"/>
  <c r="AM50" i="5" s="1"/>
  <c r="X77" i="5"/>
  <c r="AM77" i="5" s="1"/>
  <c r="X239" i="5"/>
  <c r="AM239" i="5" s="1"/>
  <c r="X94" i="5"/>
  <c r="AM94" i="5" s="1"/>
  <c r="X129" i="5"/>
  <c r="AM129" i="5" s="1"/>
  <c r="X263" i="5"/>
  <c r="AM263" i="5" s="1"/>
  <c r="AN263" i="5" s="1"/>
  <c r="X139" i="5"/>
  <c r="AM139" i="5" s="1"/>
  <c r="X203" i="5"/>
  <c r="AM203" i="5" s="1"/>
  <c r="X86" i="5"/>
  <c r="X196" i="5"/>
  <c r="AM196" i="5" s="1"/>
  <c r="X123" i="5"/>
  <c r="AM123" i="5" s="1"/>
  <c r="X233" i="5"/>
  <c r="AM233" i="5" s="1"/>
  <c r="X212" i="5"/>
  <c r="X251" i="5"/>
  <c r="AM251" i="5" s="1"/>
  <c r="X223" i="5"/>
  <c r="AM223" i="5" s="1"/>
  <c r="X98" i="5"/>
  <c r="AM98" i="5" s="1"/>
  <c r="X199" i="5"/>
  <c r="AM199" i="5" s="1"/>
  <c r="X205" i="5"/>
  <c r="AM205" i="5" s="1"/>
  <c r="X145" i="5"/>
  <c r="AM145" i="5" s="1"/>
  <c r="X96" i="5"/>
  <c r="AM96" i="5" s="1"/>
  <c r="X158" i="5"/>
  <c r="AM158" i="5" s="1"/>
  <c r="X128" i="5"/>
  <c r="AM128" i="5" s="1"/>
  <c r="X104" i="5"/>
  <c r="AM104" i="5" s="1"/>
  <c r="X46" i="5"/>
  <c r="AM46" i="5" s="1"/>
  <c r="X173" i="5"/>
  <c r="AM173" i="5" s="1"/>
  <c r="X14" i="5"/>
  <c r="AM14" i="5" s="1"/>
  <c r="X29" i="5"/>
  <c r="AM29" i="5" s="1"/>
  <c r="X174" i="5"/>
  <c r="AM174" i="5" s="1"/>
  <c r="X105" i="5"/>
  <c r="AB105" i="5" s="1"/>
  <c r="X201" i="5"/>
  <c r="AM201" i="5" s="1"/>
  <c r="X256" i="5"/>
  <c r="AM256" i="5" s="1"/>
  <c r="X208" i="5"/>
  <c r="AM208" i="5" s="1"/>
  <c r="X23" i="5"/>
  <c r="AM23" i="5" s="1"/>
  <c r="X108" i="5"/>
  <c r="AM108" i="5" s="1"/>
  <c r="X261" i="5"/>
  <c r="AM261" i="5" s="1"/>
  <c r="X171" i="5"/>
  <c r="AM171" i="5" s="1"/>
  <c r="X147" i="5"/>
  <c r="AM147" i="5" s="1"/>
  <c r="X211" i="5"/>
  <c r="AM211" i="5" s="1"/>
  <c r="X215" i="5"/>
  <c r="AM215" i="5" s="1"/>
  <c r="X152" i="5"/>
  <c r="X66" i="5"/>
  <c r="AM66" i="5" s="1"/>
  <c r="X17" i="5"/>
  <c r="AM17" i="5" s="1"/>
  <c r="X43" i="5"/>
  <c r="AM43" i="5" s="1"/>
  <c r="X85" i="5"/>
  <c r="AM85" i="5" s="1"/>
  <c r="X12" i="5"/>
  <c r="AM12" i="5" s="1"/>
  <c r="X160" i="5"/>
  <c r="AM160" i="5" s="1"/>
  <c r="X180" i="5"/>
  <c r="AM180" i="5" s="1"/>
  <c r="X166" i="5"/>
  <c r="AM166" i="5" s="1"/>
  <c r="X224" i="5"/>
  <c r="X125" i="5"/>
  <c r="AM125" i="5" s="1"/>
  <c r="X240" i="5"/>
  <c r="AM240" i="5" s="1"/>
  <c r="X70" i="5"/>
  <c r="AM70" i="5" s="1"/>
  <c r="X144" i="5"/>
  <c r="AM144" i="5" s="1"/>
  <c r="X250" i="5"/>
  <c r="AM250" i="5" s="1"/>
  <c r="X164" i="5"/>
  <c r="AM164" i="5" s="1"/>
  <c r="X39" i="5"/>
  <c r="X84" i="5"/>
  <c r="AM84" i="5" s="1"/>
  <c r="X38" i="5"/>
  <c r="AM38" i="5" s="1"/>
  <c r="X247" i="5"/>
  <c r="AM247" i="5" s="1"/>
  <c r="X154" i="5"/>
  <c r="AM154" i="5" s="1"/>
  <c r="X22" i="5"/>
  <c r="AM22" i="5" s="1"/>
  <c r="X151" i="5"/>
  <c r="AM151" i="5" s="1"/>
  <c r="X28" i="5"/>
  <c r="AM28" i="5" s="1"/>
  <c r="X124" i="5"/>
  <c r="AM124" i="5" s="1"/>
  <c r="X62" i="5"/>
  <c r="AM62" i="5" s="1"/>
  <c r="X34" i="5"/>
  <c r="AM34" i="5" s="1"/>
  <c r="X209" i="5"/>
  <c r="X260" i="5"/>
  <c r="X137" i="5"/>
  <c r="X71" i="5"/>
  <c r="AM71" i="5" s="1"/>
  <c r="X186" i="5"/>
  <c r="AM186" i="5" s="1"/>
  <c r="X237" i="5"/>
  <c r="AM237" i="5" s="1"/>
  <c r="X150" i="5"/>
  <c r="AM150" i="5" s="1"/>
  <c r="X41" i="5"/>
  <c r="AM41" i="5" s="1"/>
  <c r="X181" i="5"/>
  <c r="AM181" i="5" s="1"/>
  <c r="X83" i="5"/>
  <c r="AM83" i="5" s="1"/>
  <c r="X190" i="5"/>
  <c r="AM190" i="5" s="1"/>
  <c r="X206" i="5"/>
  <c r="X32" i="5"/>
  <c r="AM32" i="5" s="1"/>
  <c r="X49" i="5"/>
  <c r="AM49" i="5" s="1"/>
  <c r="X252" i="5"/>
  <c r="AM252" i="5" s="1"/>
  <c r="X127" i="5"/>
  <c r="AM127" i="5" s="1"/>
  <c r="X130" i="5"/>
  <c r="AM130" i="5" s="1"/>
  <c r="X82" i="5"/>
  <c r="AM82" i="5" s="1"/>
  <c r="X118" i="5"/>
  <c r="AM118" i="5" s="1"/>
  <c r="X254" i="5"/>
  <c r="AM254" i="5" s="1"/>
  <c r="X119" i="5"/>
  <c r="AM119" i="5" s="1"/>
  <c r="X146" i="5"/>
  <c r="AM146" i="5" s="1"/>
  <c r="X55" i="5"/>
  <c r="X197" i="5"/>
  <c r="AM197" i="5" s="1"/>
  <c r="X135" i="5"/>
  <c r="AM135" i="5" s="1"/>
  <c r="X177" i="5"/>
  <c r="AM177" i="5" s="1"/>
  <c r="X27" i="5"/>
  <c r="X99" i="5"/>
  <c r="AM99" i="5" s="1"/>
  <c r="X170" i="5"/>
  <c r="AM170" i="5" s="1"/>
  <c r="X80" i="5"/>
  <c r="AM80" i="5" s="1"/>
  <c r="X9" i="5"/>
  <c r="AM9" i="5" s="1"/>
  <c r="X143" i="5"/>
  <c r="X69" i="5"/>
  <c r="X226" i="5"/>
  <c r="AM226" i="5" s="1"/>
  <c r="X78" i="5"/>
  <c r="X136" i="5"/>
  <c r="AM136" i="5" s="1"/>
  <c r="X216" i="5"/>
  <c r="AM216" i="5" s="1"/>
  <c r="X21" i="5"/>
  <c r="AM21" i="5" s="1"/>
  <c r="X19" i="5"/>
  <c r="AM19" i="5" s="1"/>
  <c r="X110" i="5"/>
  <c r="AM110" i="5" s="1"/>
  <c r="X241" i="5"/>
  <c r="AM241" i="5" s="1"/>
  <c r="X79" i="5"/>
  <c r="AM79" i="5" s="1"/>
  <c r="X140" i="5"/>
  <c r="AM140" i="5" s="1"/>
  <c r="X106" i="5"/>
  <c r="AM106" i="5" s="1"/>
  <c r="X172" i="5"/>
  <c r="AM172" i="5" s="1"/>
  <c r="X175" i="5"/>
  <c r="AM175" i="5" s="1"/>
  <c r="X8" i="5"/>
  <c r="AM8" i="5" s="1"/>
  <c r="X182" i="5"/>
  <c r="AM182" i="5" s="1"/>
  <c r="X221" i="5"/>
  <c r="AM221" i="5" s="1"/>
  <c r="X169" i="5"/>
  <c r="AM169" i="5" s="1"/>
  <c r="X24" i="5"/>
  <c r="AM24" i="5" s="1"/>
  <c r="X235" i="5"/>
  <c r="AM235" i="5" s="1"/>
  <c r="X58" i="5"/>
  <c r="AM58" i="5" s="1"/>
  <c r="X156" i="5"/>
  <c r="AM156" i="5" s="1"/>
  <c r="X244" i="5"/>
  <c r="AM244" i="5" s="1"/>
  <c r="X253" i="5"/>
  <c r="AM253" i="5" s="1"/>
  <c r="X74" i="5"/>
  <c r="AM74" i="5" s="1"/>
  <c r="X107" i="5"/>
  <c r="AM107" i="5" s="1"/>
  <c r="X219" i="5"/>
  <c r="AM219" i="5" s="1"/>
  <c r="X165" i="5"/>
  <c r="AM165" i="5" s="1"/>
  <c r="X257" i="5"/>
  <c r="AM257" i="5" s="1"/>
  <c r="X87" i="5"/>
  <c r="AM87" i="5" s="1"/>
  <c r="X11" i="5"/>
  <c r="AM11" i="5" s="1"/>
  <c r="X126" i="5"/>
  <c r="AM126" i="5" s="1"/>
  <c r="X67" i="5"/>
  <c r="X236" i="5"/>
  <c r="AM236" i="5" s="1"/>
  <c r="X120" i="5"/>
  <c r="AM120" i="5" s="1"/>
  <c r="X64" i="5"/>
  <c r="AM64" i="5" s="1"/>
  <c r="X262" i="5"/>
  <c r="AM262" i="5" s="1"/>
  <c r="X176" i="5"/>
  <c r="AM176" i="5" s="1"/>
  <c r="X195" i="5"/>
  <c r="AM195" i="5" s="1"/>
  <c r="X47" i="5"/>
  <c r="AM47" i="5" s="1"/>
  <c r="X229" i="5"/>
  <c r="X93" i="5"/>
  <c r="AM93" i="5" s="1"/>
  <c r="X163" i="5"/>
  <c r="AM163" i="5" s="1"/>
  <c r="X213" i="5"/>
  <c r="AM213" i="5" s="1"/>
  <c r="X122" i="5"/>
  <c r="AM122" i="5" s="1"/>
  <c r="X15" i="5"/>
  <c r="AM15" i="5" s="1"/>
  <c r="X200" i="5"/>
  <c r="X112" i="5"/>
  <c r="X40" i="5"/>
  <c r="AM40" i="5" s="1"/>
  <c r="X20" i="5"/>
  <c r="AM20" i="5" s="1"/>
  <c r="X33" i="5"/>
  <c r="AM33" i="5" s="1"/>
  <c r="X204" i="5"/>
  <c r="AE204" i="5" s="1"/>
  <c r="X207" i="5"/>
  <c r="AM207" i="5" s="1"/>
  <c r="X91" i="5"/>
  <c r="AM91" i="5" s="1"/>
  <c r="X13" i="5"/>
  <c r="AM13" i="5" s="1"/>
  <c r="X10" i="5"/>
  <c r="AM10" i="5" s="1"/>
  <c r="X30" i="5"/>
  <c r="AM30" i="5" s="1"/>
  <c r="X162" i="5"/>
  <c r="AM162" i="5" s="1"/>
  <c r="AO101" i="5"/>
  <c r="AP101" i="5" s="1"/>
  <c r="AQ101" i="5" s="1"/>
  <c r="AO14" i="5"/>
  <c r="AP14" i="5" s="1"/>
  <c r="AQ14" i="5" s="1"/>
  <c r="AO238" i="5"/>
  <c r="AP238" i="5" s="1"/>
  <c r="AQ238" i="5" s="1"/>
  <c r="Z165" i="5"/>
  <c r="AA165" i="5" s="1"/>
  <c r="Z244" i="5"/>
  <c r="AA244" i="5" s="1"/>
  <c r="Z66" i="5"/>
  <c r="AA66" i="5" s="1"/>
  <c r="Z6" i="5"/>
  <c r="AA6" i="5" s="1"/>
  <c r="AO7" i="5"/>
  <c r="AP7" i="5" s="1"/>
  <c r="AQ7" i="5" s="1"/>
  <c r="AO257" i="5"/>
  <c r="AP257" i="5" s="1"/>
  <c r="AQ257" i="5" s="1"/>
  <c r="Z9" i="5"/>
  <c r="AA9" i="5" s="1"/>
  <c r="Z259" i="5"/>
  <c r="AA259" i="5" s="1"/>
  <c r="Z180" i="5"/>
  <c r="AA180" i="5" s="1"/>
  <c r="AE180" i="5" s="1"/>
  <c r="Z185" i="5"/>
  <c r="AA185" i="5" s="1"/>
  <c r="AO39" i="5"/>
  <c r="AP39" i="5" s="1"/>
  <c r="AQ39" i="5" s="1"/>
  <c r="AO157" i="5"/>
  <c r="AP157" i="5" s="1"/>
  <c r="AQ157" i="5" s="1"/>
  <c r="AO119" i="5"/>
  <c r="AP119" i="5" s="1"/>
  <c r="AQ119" i="5" s="1"/>
  <c r="Z221" i="5"/>
  <c r="AA221" i="5" s="1"/>
  <c r="Z45" i="5"/>
  <c r="AA45" i="5" s="1"/>
  <c r="Z176" i="5"/>
  <c r="AA176" i="5" s="1"/>
  <c r="Z136" i="5"/>
  <c r="AA136" i="5" s="1"/>
  <c r="AO195" i="5"/>
  <c r="AP195" i="5" s="1"/>
  <c r="AQ195" i="5" s="1"/>
  <c r="AO34" i="5"/>
  <c r="AP34" i="5" s="1"/>
  <c r="AQ34" i="5" s="1"/>
  <c r="AO233" i="5"/>
  <c r="AP233" i="5" s="1"/>
  <c r="AQ233" i="5" s="1"/>
  <c r="AO240" i="5"/>
  <c r="AP240" i="5" s="1"/>
  <c r="AQ240" i="5" s="1"/>
  <c r="AO193" i="5"/>
  <c r="AP193" i="5" s="1"/>
  <c r="AQ193" i="5" s="1"/>
  <c r="AO36" i="5"/>
  <c r="AP36" i="5" s="1"/>
  <c r="AQ36" i="5" s="1"/>
  <c r="AO30" i="5"/>
  <c r="AP30" i="5" s="1"/>
  <c r="AQ30" i="5" s="1"/>
  <c r="AO109" i="5"/>
  <c r="AP109" i="5" s="1"/>
  <c r="AQ109" i="5" s="1"/>
  <c r="AO79" i="5"/>
  <c r="AP79" i="5" s="1"/>
  <c r="AQ79" i="5" s="1"/>
  <c r="Z21" i="5"/>
  <c r="AA21" i="5" s="1"/>
  <c r="Z220" i="5"/>
  <c r="AA220" i="5" s="1"/>
  <c r="AG220" i="5" s="1"/>
  <c r="AO76" i="5"/>
  <c r="AP76" i="5" s="1"/>
  <c r="AQ76" i="5" s="1"/>
  <c r="AL241" i="5"/>
  <c r="Z103" i="5"/>
  <c r="AA103" i="5" s="1"/>
  <c r="AE103" i="5" s="1"/>
  <c r="Z101" i="5"/>
  <c r="AA101" i="5" s="1"/>
  <c r="Z16" i="5"/>
  <c r="AA16" i="5" s="1"/>
  <c r="Z46" i="5"/>
  <c r="AA46" i="5" s="1"/>
  <c r="Z119" i="5"/>
  <c r="AA119" i="5" s="1"/>
  <c r="AE119" i="5" s="1"/>
  <c r="AO42" i="5"/>
  <c r="AP42" i="5" s="1"/>
  <c r="AQ42" i="5" s="1"/>
  <c r="AO105" i="5"/>
  <c r="AP105" i="5" s="1"/>
  <c r="AQ105" i="5" s="1"/>
  <c r="Z240" i="5"/>
  <c r="AA240" i="5" s="1"/>
  <c r="Z171" i="5"/>
  <c r="AA171" i="5" s="1"/>
  <c r="Z181" i="5"/>
  <c r="AA181" i="5" s="1"/>
  <c r="AO49" i="5"/>
  <c r="AP49" i="5" s="1"/>
  <c r="AQ49" i="5" s="1"/>
  <c r="AO165" i="5"/>
  <c r="AP165" i="5" s="1"/>
  <c r="AQ165" i="5" s="1"/>
  <c r="AO72" i="5"/>
  <c r="AP72" i="5" s="1"/>
  <c r="AQ72" i="5" s="1"/>
  <c r="AO47" i="5"/>
  <c r="AP47" i="5" s="1"/>
  <c r="AQ47" i="5" s="1"/>
  <c r="Z191" i="5"/>
  <c r="AA191" i="5" s="1"/>
  <c r="AD191" i="5" s="1"/>
  <c r="Z4" i="5"/>
  <c r="AA4" i="5" s="1"/>
  <c r="Z28" i="5"/>
  <c r="AA28" i="5" s="1"/>
  <c r="AF28" i="5" s="1"/>
  <c r="Z92" i="5"/>
  <c r="AA92" i="5" s="1"/>
  <c r="AO177" i="5"/>
  <c r="AP177" i="5" s="1"/>
  <c r="AQ177" i="5" s="1"/>
  <c r="AO197" i="5"/>
  <c r="AP197" i="5" s="1"/>
  <c r="AQ197" i="5" s="1"/>
  <c r="AO123" i="5"/>
  <c r="AP123" i="5" s="1"/>
  <c r="AQ123" i="5" s="1"/>
  <c r="AO229" i="5"/>
  <c r="AP229" i="5" s="1"/>
  <c r="AQ229" i="5" s="1"/>
  <c r="AO161" i="5"/>
  <c r="AP161" i="5" s="1"/>
  <c r="AQ161" i="5" s="1"/>
  <c r="AO209" i="5"/>
  <c r="AP209" i="5" s="1"/>
  <c r="AQ209" i="5" s="1"/>
  <c r="AO133" i="5"/>
  <c r="AP133" i="5" s="1"/>
  <c r="AQ133" i="5" s="1"/>
  <c r="AO164" i="5"/>
  <c r="AP164" i="5" s="1"/>
  <c r="AQ164" i="5" s="1"/>
  <c r="Z37" i="5"/>
  <c r="AA37" i="5" s="1"/>
  <c r="AO102" i="5"/>
  <c r="AP102" i="5" s="1"/>
  <c r="AQ102" i="5" s="1"/>
  <c r="AO162" i="5"/>
  <c r="AP162" i="5" s="1"/>
  <c r="AQ162" i="5" s="1"/>
  <c r="Z184" i="5"/>
  <c r="AA184" i="5" s="1"/>
  <c r="AO218" i="5"/>
  <c r="AP218" i="5" s="1"/>
  <c r="AQ218" i="5" s="1"/>
  <c r="AL227" i="5"/>
  <c r="Z125" i="5"/>
  <c r="AA125" i="5" s="1"/>
  <c r="Z86" i="5"/>
  <c r="AA86" i="5" s="1"/>
  <c r="AG86" i="5" s="1"/>
  <c r="Z169" i="5"/>
  <c r="AA169" i="5" s="1"/>
  <c r="Z190" i="5"/>
  <c r="AA190" i="5" s="1"/>
  <c r="AO255" i="5"/>
  <c r="AP255" i="5" s="1"/>
  <c r="AQ255" i="5" s="1"/>
  <c r="AO131" i="5"/>
  <c r="AP131" i="5" s="1"/>
  <c r="AQ131" i="5" s="1"/>
  <c r="Z256" i="5"/>
  <c r="AA256" i="5" s="1"/>
  <c r="Z226" i="5"/>
  <c r="AA226" i="5" s="1"/>
  <c r="Z42" i="5"/>
  <c r="AA42" i="5" s="1"/>
  <c r="Z8" i="5"/>
  <c r="AA8" i="5" s="1"/>
  <c r="AO80" i="5"/>
  <c r="AP80" i="5" s="1"/>
  <c r="AQ80" i="5" s="1"/>
  <c r="AO205" i="5"/>
  <c r="AP205" i="5" s="1"/>
  <c r="AQ205" i="5" s="1"/>
  <c r="AO252" i="5"/>
  <c r="AP252" i="5" s="1"/>
  <c r="AQ252" i="5" s="1"/>
  <c r="AO113" i="5"/>
  <c r="AP113" i="5" s="1"/>
  <c r="AQ113" i="5" s="1"/>
  <c r="AO221" i="5"/>
  <c r="AP221" i="5" s="1"/>
  <c r="AQ221" i="5" s="1"/>
  <c r="AO232" i="5"/>
  <c r="AP232" i="5" s="1"/>
  <c r="AQ232" i="5" s="1"/>
  <c r="Z113" i="5"/>
  <c r="AA113" i="5" s="1"/>
  <c r="Z261" i="5"/>
  <c r="AA261" i="5" s="1"/>
  <c r="Z211" i="5"/>
  <c r="AA211" i="5" s="1"/>
  <c r="Z102" i="5"/>
  <c r="AA102" i="5" s="1"/>
  <c r="AO28" i="5"/>
  <c r="AP28" i="5" s="1"/>
  <c r="AQ28" i="5" s="1"/>
  <c r="AO107" i="5"/>
  <c r="AP107" i="5" s="1"/>
  <c r="AQ107" i="5" s="1"/>
  <c r="AO115" i="5"/>
  <c r="AP115" i="5" s="1"/>
  <c r="AQ115" i="5" s="1"/>
  <c r="AO219" i="5"/>
  <c r="AP219" i="5" s="1"/>
  <c r="AQ219" i="5" s="1"/>
  <c r="AO180" i="5"/>
  <c r="AP180" i="5" s="1"/>
  <c r="AQ180" i="5" s="1"/>
  <c r="AO215" i="5"/>
  <c r="AP215" i="5" s="1"/>
  <c r="AQ215" i="5" s="1"/>
  <c r="AO189" i="5"/>
  <c r="AP189" i="5" s="1"/>
  <c r="AQ189" i="5" s="1"/>
  <c r="AO143" i="5"/>
  <c r="AP143" i="5" s="1"/>
  <c r="AQ143" i="5" s="1"/>
  <c r="AO68" i="5"/>
  <c r="AP68" i="5" s="1"/>
  <c r="AQ68" i="5" s="1"/>
  <c r="Z239" i="5"/>
  <c r="AA239" i="5" s="1"/>
  <c r="AO139" i="5"/>
  <c r="AP139" i="5" s="1"/>
  <c r="AQ139" i="5" s="1"/>
  <c r="AO73" i="5"/>
  <c r="AP73" i="5" s="1"/>
  <c r="AQ73" i="5" s="1"/>
  <c r="Z79" i="5"/>
  <c r="AA79" i="5" s="1"/>
  <c r="AO222" i="5"/>
  <c r="AP222" i="5" s="1"/>
  <c r="AQ222" i="5" s="1"/>
  <c r="Z263" i="5"/>
  <c r="AA263" i="5" s="1"/>
  <c r="Z235" i="5"/>
  <c r="AA235" i="5" s="1"/>
  <c r="AO104" i="5"/>
  <c r="AP104" i="5" s="1"/>
  <c r="AQ104" i="5" s="1"/>
  <c r="Z205" i="5"/>
  <c r="AA205" i="5" s="1"/>
  <c r="Z157" i="5"/>
  <c r="AA157" i="5" s="1"/>
  <c r="Z63" i="5"/>
  <c r="AA63" i="5" s="1"/>
  <c r="Z83" i="5"/>
  <c r="AA83" i="5" s="1"/>
  <c r="AO37" i="5"/>
  <c r="AP37" i="5" s="1"/>
  <c r="AQ37" i="5" s="1"/>
  <c r="AO199" i="5"/>
  <c r="AP199" i="5" s="1"/>
  <c r="AQ199" i="5" s="1"/>
  <c r="AO260" i="5"/>
  <c r="AP260" i="5" s="1"/>
  <c r="AQ260" i="5" s="1"/>
  <c r="AO154" i="5"/>
  <c r="AP154" i="5" s="1"/>
  <c r="AQ154" i="5" s="1"/>
  <c r="AO111" i="5"/>
  <c r="AP111" i="5" s="1"/>
  <c r="AQ111" i="5" s="1"/>
  <c r="Z73" i="5"/>
  <c r="AA73" i="5" s="1"/>
  <c r="Z148" i="5"/>
  <c r="AA148" i="5" s="1"/>
  <c r="Z43" i="5"/>
  <c r="AA43" i="5" s="1"/>
  <c r="Z135" i="5"/>
  <c r="AA135" i="5" s="1"/>
  <c r="AO24" i="5"/>
  <c r="AP24" i="5" s="1"/>
  <c r="AQ24" i="5" s="1"/>
  <c r="AO173" i="5"/>
  <c r="AP173" i="5" s="1"/>
  <c r="AQ173" i="5" s="1"/>
  <c r="AO158" i="5"/>
  <c r="AP158" i="5" s="1"/>
  <c r="AQ158" i="5" s="1"/>
  <c r="AO167" i="5"/>
  <c r="AP167" i="5" s="1"/>
  <c r="AQ167" i="5" s="1"/>
  <c r="AO217" i="5"/>
  <c r="AP217" i="5" s="1"/>
  <c r="AQ217" i="5" s="1"/>
  <c r="Z122" i="5"/>
  <c r="AA122" i="5" s="1"/>
  <c r="AO91" i="5"/>
  <c r="AP91" i="5" s="1"/>
  <c r="AQ91" i="5" s="1"/>
  <c r="AO156" i="5"/>
  <c r="AP156" i="5" s="1"/>
  <c r="AQ156" i="5" s="1"/>
  <c r="AO168" i="5"/>
  <c r="AP168" i="5" s="1"/>
  <c r="AQ168" i="5" s="1"/>
  <c r="AO135" i="5"/>
  <c r="AP135" i="5" s="1"/>
  <c r="AQ135" i="5" s="1"/>
  <c r="Z121" i="5"/>
  <c r="AA121" i="5" s="1"/>
  <c r="AO55" i="5"/>
  <c r="AP55" i="5" s="1"/>
  <c r="AQ55" i="5" s="1"/>
  <c r="AO144" i="5"/>
  <c r="AP144" i="5" s="1"/>
  <c r="AQ144" i="5" s="1"/>
  <c r="Z22" i="5"/>
  <c r="AA22" i="5" s="1"/>
  <c r="AO128" i="5"/>
  <c r="AP128" i="5" s="1"/>
  <c r="AQ128" i="5" s="1"/>
  <c r="AL205" i="5"/>
  <c r="AO155" i="5"/>
  <c r="AP155" i="5" s="1"/>
  <c r="AQ155" i="5" s="1"/>
  <c r="AO194" i="5"/>
  <c r="AP194" i="5" s="1"/>
  <c r="AQ194" i="5" s="1"/>
  <c r="Z126" i="5"/>
  <c r="AA126" i="5" s="1"/>
  <c r="Z208" i="5"/>
  <c r="AA208" i="5" s="1"/>
  <c r="Z30" i="5"/>
  <c r="AA30" i="5" s="1"/>
  <c r="Z160" i="5"/>
  <c r="AA160" i="5" s="1"/>
  <c r="Z195" i="5"/>
  <c r="AA195" i="5" s="1"/>
  <c r="Z247" i="5"/>
  <c r="AA247" i="5" s="1"/>
  <c r="Z87" i="5"/>
  <c r="AA87" i="5" s="1"/>
  <c r="Z50" i="5"/>
  <c r="AA50" i="5" s="1"/>
  <c r="AO8" i="5"/>
  <c r="AP8" i="5" s="1"/>
  <c r="AQ8" i="5" s="1"/>
  <c r="AO250" i="5"/>
  <c r="AP250" i="5" s="1"/>
  <c r="AQ250" i="5" s="1"/>
  <c r="AO41" i="5"/>
  <c r="AP41" i="5" s="1"/>
  <c r="AQ41" i="5" s="1"/>
  <c r="Z15" i="5"/>
  <c r="AA15" i="5" s="1"/>
  <c r="Z146" i="5"/>
  <c r="AA146" i="5" s="1"/>
  <c r="Z110" i="5"/>
  <c r="AA110" i="5" s="1"/>
  <c r="Z243" i="5"/>
  <c r="AA243" i="5" s="1"/>
  <c r="AO98" i="5"/>
  <c r="AP98" i="5" s="1"/>
  <c r="AQ98" i="5" s="1"/>
  <c r="AO127" i="5"/>
  <c r="AP127" i="5" s="1"/>
  <c r="AQ127" i="5" s="1"/>
  <c r="AO196" i="5"/>
  <c r="AP196" i="5" s="1"/>
  <c r="AQ196" i="5" s="1"/>
  <c r="AO170" i="5"/>
  <c r="AP170" i="5" s="1"/>
  <c r="AQ170" i="5" s="1"/>
  <c r="AO208" i="5"/>
  <c r="AP208" i="5" s="1"/>
  <c r="AQ208" i="5" s="1"/>
  <c r="AO140" i="5"/>
  <c r="AP140" i="5" s="1"/>
  <c r="AQ140" i="5" s="1"/>
  <c r="Z227" i="5"/>
  <c r="AA227" i="5" s="1"/>
  <c r="Z107" i="5"/>
  <c r="AA107" i="5" s="1"/>
  <c r="Z223" i="5"/>
  <c r="AA223" i="5" s="1"/>
  <c r="Z129" i="5"/>
  <c r="AA129" i="5" s="1"/>
  <c r="AO124" i="5"/>
  <c r="AP124" i="5" s="1"/>
  <c r="AQ124" i="5" s="1"/>
  <c r="Z231" i="5"/>
  <c r="AA231" i="5" s="1"/>
  <c r="AO187" i="5"/>
  <c r="AP187" i="5" s="1"/>
  <c r="AQ187" i="5" s="1"/>
  <c r="AO234" i="5"/>
  <c r="AP234" i="5" s="1"/>
  <c r="AQ234" i="5" s="1"/>
  <c r="Z48" i="5"/>
  <c r="AA48" i="5" s="1"/>
  <c r="AO60" i="5"/>
  <c r="AP60" i="5" s="1"/>
  <c r="AQ60" i="5" s="1"/>
  <c r="AO251" i="5"/>
  <c r="AP251" i="5" s="1"/>
  <c r="AQ251" i="5" s="1"/>
  <c r="Z262" i="5"/>
  <c r="AA262" i="5" s="1"/>
  <c r="Z248" i="5"/>
  <c r="AA248" i="5" s="1"/>
  <c r="Z213" i="5"/>
  <c r="AA213" i="5" s="1"/>
  <c r="Z52" i="5"/>
  <c r="AA52" i="5" s="1"/>
  <c r="AO110" i="5"/>
  <c r="AP110" i="5" s="1"/>
  <c r="AQ110" i="5" s="1"/>
  <c r="AO188" i="5"/>
  <c r="AP188" i="5" s="1"/>
  <c r="AQ188" i="5" s="1"/>
  <c r="AO253" i="5"/>
  <c r="AP253" i="5" s="1"/>
  <c r="AQ253" i="5" s="1"/>
  <c r="AO206" i="5"/>
  <c r="AP206" i="5" s="1"/>
  <c r="AQ206" i="5" s="1"/>
  <c r="Z114" i="5"/>
  <c r="AA114" i="5" s="1"/>
  <c r="Z249" i="5"/>
  <c r="AA249" i="5" s="1"/>
  <c r="Z251" i="5"/>
  <c r="AA251" i="5" s="1"/>
  <c r="Z149" i="5"/>
  <c r="AA149" i="5" s="1"/>
  <c r="AO149" i="5"/>
  <c r="AP149" i="5" s="1"/>
  <c r="AQ149" i="5" s="1"/>
  <c r="Z232" i="5"/>
  <c r="AA232" i="5" s="1"/>
  <c r="AO10" i="5"/>
  <c r="AP10" i="5" s="1"/>
  <c r="AQ10" i="5" s="1"/>
  <c r="AO48" i="5"/>
  <c r="AP48" i="5" s="1"/>
  <c r="AQ48" i="5" s="1"/>
  <c r="AO81" i="5"/>
  <c r="AP81" i="5" s="1"/>
  <c r="AQ81" i="5" s="1"/>
  <c r="AO100" i="5"/>
  <c r="AP100" i="5" s="1"/>
  <c r="AQ100" i="5" s="1"/>
  <c r="AO70" i="5"/>
  <c r="AP70" i="5" s="1"/>
  <c r="AQ70" i="5" s="1"/>
  <c r="AO120" i="5"/>
  <c r="AP120" i="5" s="1"/>
  <c r="AQ120" i="5" s="1"/>
  <c r="AO210" i="5"/>
  <c r="AP210" i="5" s="1"/>
  <c r="AQ210" i="5" s="1"/>
  <c r="AO63" i="5"/>
  <c r="AP63" i="5" s="1"/>
  <c r="AQ63" i="5" s="1"/>
  <c r="AO185" i="5"/>
  <c r="AP185" i="5" s="1"/>
  <c r="AQ185" i="5" s="1"/>
  <c r="AO159" i="5"/>
  <c r="AP159" i="5" s="1"/>
  <c r="AQ159" i="5" s="1"/>
  <c r="Z117" i="5"/>
  <c r="AA117" i="5" s="1"/>
  <c r="Z214" i="5"/>
  <c r="AA214" i="5" s="1"/>
  <c r="Z194" i="5"/>
  <c r="AA194" i="5" s="1"/>
  <c r="Z156" i="5"/>
  <c r="AA156" i="5" s="1"/>
  <c r="AO106" i="5"/>
  <c r="AP106" i="5" s="1"/>
  <c r="AQ106" i="5" s="1"/>
  <c r="AO17" i="5"/>
  <c r="AP17" i="5" s="1"/>
  <c r="AQ17" i="5" s="1"/>
  <c r="Z90" i="5"/>
  <c r="AA90" i="5" s="1"/>
  <c r="Z207" i="5"/>
  <c r="AA207" i="5" s="1"/>
  <c r="AF207" i="5" s="1"/>
  <c r="Z94" i="5"/>
  <c r="AA94" i="5" s="1"/>
  <c r="Z131" i="5"/>
  <c r="AA131" i="5" s="1"/>
  <c r="AO192" i="5"/>
  <c r="AP192" i="5" s="1"/>
  <c r="AQ192" i="5" s="1"/>
  <c r="AO50" i="5"/>
  <c r="AP50" i="5" s="1"/>
  <c r="AQ50" i="5" s="1"/>
  <c r="AO174" i="5"/>
  <c r="AP174" i="5" s="1"/>
  <c r="AQ174" i="5" s="1"/>
  <c r="AO99" i="5"/>
  <c r="AP99" i="5" s="1"/>
  <c r="AQ99" i="5" s="1"/>
  <c r="AO216" i="5"/>
  <c r="AP216" i="5" s="1"/>
  <c r="AQ216" i="5" s="1"/>
  <c r="Z237" i="5"/>
  <c r="AA237" i="5" s="1"/>
  <c r="Z242" i="5"/>
  <c r="AA242" i="5" s="1"/>
  <c r="Z189" i="5"/>
  <c r="AA189" i="5" s="1"/>
  <c r="Z219" i="5"/>
  <c r="AA219" i="5" s="1"/>
  <c r="Z51" i="5"/>
  <c r="AA51" i="5" s="1"/>
  <c r="AO83" i="5"/>
  <c r="AP83" i="5" s="1"/>
  <c r="AQ83" i="5" s="1"/>
  <c r="AO23" i="5"/>
  <c r="AP23" i="5" s="1"/>
  <c r="AQ23" i="5" s="1"/>
  <c r="AO261" i="5"/>
  <c r="AP261" i="5" s="1"/>
  <c r="AQ261" i="5" s="1"/>
  <c r="AO74" i="5"/>
  <c r="AP74" i="5" s="1"/>
  <c r="AQ74" i="5" s="1"/>
  <c r="Z5" i="5"/>
  <c r="AA5" i="5" s="1"/>
  <c r="Z76" i="5"/>
  <c r="AA76" i="5" s="1"/>
  <c r="Z255" i="5"/>
  <c r="AA255" i="5" s="1"/>
  <c r="Z74" i="5"/>
  <c r="AA74" i="5" s="1"/>
  <c r="AO13" i="5"/>
  <c r="AP13" i="5" s="1"/>
  <c r="AQ13" i="5" s="1"/>
  <c r="AO212" i="5"/>
  <c r="AP212" i="5" s="1"/>
  <c r="AQ212" i="5" s="1"/>
  <c r="AO16" i="5"/>
  <c r="AP16" i="5" s="1"/>
  <c r="AQ16" i="5" s="1"/>
  <c r="AO226" i="5"/>
  <c r="AP226" i="5" s="1"/>
  <c r="AQ226" i="5" s="1"/>
  <c r="AO230" i="5"/>
  <c r="AP230" i="5" s="1"/>
  <c r="AQ230" i="5" s="1"/>
  <c r="Z202" i="5"/>
  <c r="AA202" i="5" s="1"/>
  <c r="Z11" i="5"/>
  <c r="AA11" i="5" s="1"/>
  <c r="Z187" i="5"/>
  <c r="AA187" i="5" s="1"/>
  <c r="Z96" i="5"/>
  <c r="AA96" i="5" s="1"/>
  <c r="Z127" i="5"/>
  <c r="AA127" i="5" s="1"/>
  <c r="Z82" i="5"/>
  <c r="AA82" i="5" s="1"/>
  <c r="Z203" i="5"/>
  <c r="AA203" i="5" s="1"/>
  <c r="Z75" i="5"/>
  <c r="AA75" i="5" s="1"/>
  <c r="AO69" i="5"/>
  <c r="AP69" i="5" s="1"/>
  <c r="AQ69" i="5" s="1"/>
  <c r="AO59" i="5"/>
  <c r="AP59" i="5" s="1"/>
  <c r="AQ59" i="5" s="1"/>
  <c r="Z58" i="5"/>
  <c r="AA58" i="5" s="1"/>
  <c r="Z193" i="5"/>
  <c r="AA193" i="5" s="1"/>
  <c r="AG193" i="5" s="1"/>
  <c r="Z91" i="5"/>
  <c r="AA91" i="5" s="1"/>
  <c r="Z250" i="5"/>
  <c r="AA250" i="5" s="1"/>
  <c r="AO175" i="5"/>
  <c r="AP175" i="5" s="1"/>
  <c r="AQ175" i="5" s="1"/>
  <c r="AO93" i="5"/>
  <c r="AP93" i="5" s="1"/>
  <c r="AQ93" i="5" s="1"/>
  <c r="AO142" i="5"/>
  <c r="AP142" i="5" s="1"/>
  <c r="AQ142" i="5" s="1"/>
  <c r="Z25" i="5"/>
  <c r="AA25" i="5" s="1"/>
  <c r="Z150" i="5"/>
  <c r="AA150" i="5" s="1"/>
  <c r="Z238" i="5"/>
  <c r="AA238" i="5" s="1"/>
  <c r="Z246" i="5"/>
  <c r="AA246" i="5" s="1"/>
  <c r="AO58" i="5"/>
  <c r="AP58" i="5" s="1"/>
  <c r="AQ58" i="5" s="1"/>
  <c r="AO224" i="5"/>
  <c r="AP224" i="5" s="1"/>
  <c r="AQ224" i="5" s="1"/>
  <c r="AO236" i="5"/>
  <c r="AP236" i="5" s="1"/>
  <c r="AQ236" i="5" s="1"/>
  <c r="AO223" i="5"/>
  <c r="AP223" i="5" s="1"/>
  <c r="AQ223" i="5" s="1"/>
  <c r="AO114" i="5"/>
  <c r="AP114" i="5" s="1"/>
  <c r="AQ114" i="5" s="1"/>
  <c r="AO166" i="5"/>
  <c r="AP166" i="5" s="1"/>
  <c r="AQ166" i="5" s="1"/>
  <c r="AO82" i="5"/>
  <c r="AP82" i="5" s="1"/>
  <c r="AQ82" i="5" s="1"/>
  <c r="Z109" i="5"/>
  <c r="AA109" i="5" s="1"/>
  <c r="Z144" i="5"/>
  <c r="AA144" i="5" s="1"/>
  <c r="AO191" i="5"/>
  <c r="AP191" i="5" s="1"/>
  <c r="AQ191" i="5" s="1"/>
  <c r="AO12" i="5"/>
  <c r="AP12" i="5" s="1"/>
  <c r="AQ12" i="5" s="1"/>
  <c r="Z166" i="5"/>
  <c r="AA166" i="5" s="1"/>
  <c r="AO235" i="5"/>
  <c r="AP235" i="5" s="1"/>
  <c r="AQ235" i="5" s="1"/>
  <c r="AO171" i="5"/>
  <c r="AP171" i="5" s="1"/>
  <c r="AQ171" i="5" s="1"/>
  <c r="Z80" i="5"/>
  <c r="AA80" i="5" s="1"/>
  <c r="BF20" i="7"/>
  <c r="AZ45" i="7"/>
  <c r="AT34" i="7"/>
  <c r="BF12" i="7"/>
  <c r="BF42" i="7"/>
  <c r="BS47" i="7"/>
  <c r="BS28" i="7"/>
  <c r="BM16" i="7"/>
  <c r="AO24" i="7"/>
  <c r="AT48" i="7"/>
  <c r="AH16" i="7"/>
  <c r="BS56" i="7"/>
  <c r="BM18" i="7"/>
  <c r="CD44" i="7"/>
  <c r="V56" i="7"/>
  <c r="V17" i="7"/>
  <c r="V30" i="7"/>
  <c r="AN11" i="7"/>
  <c r="AN50" i="7"/>
  <c r="AO46" i="7"/>
  <c r="BS52" i="7"/>
  <c r="BS26" i="7"/>
  <c r="AO48" i="7"/>
  <c r="V33" i="7"/>
  <c r="BL27" i="7"/>
  <c r="V35" i="7"/>
  <c r="BL7" i="7"/>
  <c r="BR21" i="7"/>
  <c r="BL35" i="7"/>
  <c r="P40" i="7"/>
  <c r="BG17" i="7"/>
  <c r="V15" i="7"/>
  <c r="AN55" i="7"/>
  <c r="AO41" i="7"/>
  <c r="AH13" i="7"/>
  <c r="AH49" i="7"/>
  <c r="BS21" i="7"/>
  <c r="BR18" i="7"/>
  <c r="AI26" i="7"/>
  <c r="AI35" i="7"/>
  <c r="V34" i="7"/>
  <c r="V50" i="7"/>
  <c r="CJ26" i="7"/>
  <c r="BS42" i="7"/>
  <c r="BS11" i="7"/>
  <c r="CD36" i="7"/>
  <c r="CJ34" i="7"/>
  <c r="CJ51" i="7"/>
  <c r="CD45" i="7"/>
  <c r="BX23" i="7"/>
  <c r="CJ24" i="7"/>
  <c r="BX19" i="7"/>
  <c r="CJ9" i="7"/>
  <c r="V45" i="7"/>
  <c r="CP56" i="7"/>
  <c r="CJ7" i="7"/>
  <c r="AI54" i="7"/>
  <c r="BG19" i="7"/>
  <c r="V32" i="7"/>
  <c r="V38" i="7"/>
  <c r="AN31" i="7"/>
  <c r="AN23" i="7"/>
  <c r="AN48" i="7"/>
  <c r="AH43" i="7"/>
  <c r="AH27" i="7"/>
  <c r="BS12" i="7"/>
  <c r="AN22" i="7"/>
  <c r="AN53" i="7"/>
  <c r="BS7" i="7"/>
  <c r="BS17" i="7"/>
  <c r="BS54" i="7"/>
  <c r="BS9" i="7"/>
  <c r="BS24" i="7"/>
  <c r="BM34" i="7"/>
  <c r="BM32" i="7"/>
  <c r="BS48" i="7"/>
  <c r="BS33" i="7"/>
  <c r="BM50" i="7"/>
  <c r="BX24" i="7"/>
  <c r="CP33" i="7"/>
  <c r="CD7" i="7"/>
  <c r="CJ16" i="7"/>
  <c r="BX52" i="7"/>
  <c r="CD16" i="7"/>
  <c r="Q33" i="7"/>
  <c r="Q35" i="7"/>
  <c r="Q43" i="7"/>
  <c r="Q10" i="7"/>
  <c r="P41" i="7"/>
  <c r="P33" i="7"/>
  <c r="AI22" i="7"/>
  <c r="BS18" i="7"/>
  <c r="CP34" i="7"/>
  <c r="CD30" i="7"/>
  <c r="CD28" i="7"/>
  <c r="AZ22" i="7"/>
  <c r="AZ20" i="7"/>
  <c r="BR55" i="7"/>
  <c r="P39" i="7"/>
  <c r="AI41" i="7"/>
  <c r="AI43" i="7"/>
  <c r="AI31" i="7"/>
  <c r="BL10" i="7"/>
  <c r="BL50" i="7"/>
  <c r="P19" i="7"/>
  <c r="Q11" i="7"/>
  <c r="Q34" i="7"/>
  <c r="BF51" i="7"/>
  <c r="AZ13" i="7"/>
  <c r="AZ55" i="7"/>
  <c r="AO15" i="7"/>
  <c r="CD38" i="7"/>
  <c r="CJ13" i="7"/>
  <c r="BX18" i="7"/>
  <c r="CJ54" i="7"/>
  <c r="Q48" i="7"/>
  <c r="BF18" i="7"/>
  <c r="AZ25" i="7"/>
  <c r="AZ44" i="7"/>
  <c r="AZ52" i="7"/>
  <c r="W9" i="7"/>
  <c r="W53" i="7"/>
  <c r="BR53" i="7"/>
  <c r="BL51" i="7"/>
  <c r="AT35" i="7"/>
  <c r="Q7" i="7"/>
  <c r="BF53" i="7"/>
  <c r="Q18" i="7"/>
  <c r="BF54" i="7"/>
  <c r="BF32" i="7"/>
  <c r="BF56" i="7"/>
  <c r="BF36" i="7"/>
  <c r="BF45" i="7"/>
  <c r="BF28" i="7"/>
  <c r="BF34" i="7"/>
  <c r="AE60" i="5"/>
  <c r="BL16" i="7"/>
  <c r="AI48" i="7"/>
  <c r="AI21" i="7"/>
  <c r="AI42" i="7"/>
  <c r="AI28" i="7"/>
  <c r="BG18" i="7"/>
  <c r="AT38" i="7"/>
  <c r="AN25" i="7"/>
  <c r="AO45" i="7"/>
  <c r="AO36" i="7"/>
  <c r="AO19" i="7"/>
  <c r="AH45" i="7"/>
  <c r="AH28" i="7"/>
  <c r="BG36" i="7"/>
  <c r="AO23" i="7"/>
  <c r="AO35" i="7"/>
  <c r="AH20" i="7"/>
  <c r="AH32" i="7"/>
  <c r="AH36" i="7"/>
  <c r="AB53" i="7"/>
  <c r="CJ15" i="7"/>
  <c r="CP9" i="7"/>
  <c r="CJ22" i="7"/>
  <c r="BF10" i="7"/>
  <c r="W56" i="7"/>
  <c r="W40" i="7"/>
  <c r="W32" i="7"/>
  <c r="AT25" i="7"/>
  <c r="V54" i="7"/>
  <c r="AU45" i="7"/>
  <c r="AO51" i="7"/>
  <c r="AH30" i="7"/>
  <c r="BS20" i="7"/>
  <c r="BM21" i="7"/>
  <c r="BM9" i="7"/>
  <c r="CD40" i="7"/>
  <c r="AZ23" i="7"/>
  <c r="W22" i="7"/>
  <c r="W15" i="7"/>
  <c r="W38" i="7"/>
  <c r="W11" i="7"/>
  <c r="BR17" i="7"/>
  <c r="BR14" i="7"/>
  <c r="BR49" i="7"/>
  <c r="BR51" i="7"/>
  <c r="BR47" i="7"/>
  <c r="V14" i="7"/>
  <c r="AO37" i="7"/>
  <c r="AH47" i="7"/>
  <c r="AB55" i="7"/>
  <c r="BS23" i="7"/>
  <c r="BR12" i="7"/>
  <c r="CJ42" i="7"/>
  <c r="AZ9" i="7"/>
  <c r="AZ15" i="7"/>
  <c r="AF60" i="5"/>
  <c r="AT15" i="7"/>
  <c r="AT17" i="7"/>
  <c r="AT51" i="7"/>
  <c r="AT10" i="7"/>
  <c r="AT18" i="7"/>
  <c r="AN14" i="7"/>
  <c r="AO33" i="7"/>
  <c r="AO18" i="7"/>
  <c r="AO26" i="7"/>
  <c r="AH6" i="7"/>
  <c r="AB21" i="7"/>
  <c r="BX35" i="7"/>
  <c r="BX17" i="7"/>
  <c r="CP7" i="7"/>
  <c r="CP13" i="7"/>
  <c r="BX11" i="7"/>
  <c r="CP50" i="7"/>
  <c r="BX12" i="7"/>
  <c r="BX10" i="7"/>
  <c r="CP42" i="7"/>
  <c r="CP22" i="7"/>
  <c r="CJ40" i="7"/>
  <c r="CD27" i="7"/>
  <c r="CD6" i="7"/>
  <c r="CD21" i="7"/>
  <c r="CP23" i="7"/>
  <c r="CD11" i="7"/>
  <c r="CJ6" i="7"/>
  <c r="CP53" i="7"/>
  <c r="CJ23" i="7"/>
  <c r="CJ41" i="7"/>
  <c r="CD22" i="7"/>
  <c r="BF41" i="7"/>
  <c r="BF13" i="7"/>
  <c r="AZ39" i="7"/>
  <c r="AZ11" i="7"/>
  <c r="AZ8" i="7"/>
  <c r="BG54" i="7"/>
  <c r="V51" i="7"/>
  <c r="AN6" i="7"/>
  <c r="AN56" i="7"/>
  <c r="BX15" i="7"/>
  <c r="BX7" i="7"/>
  <c r="CP10" i="7"/>
  <c r="BX27" i="7"/>
  <c r="CD14" i="7"/>
  <c r="CJ17" i="7"/>
  <c r="BX37" i="7"/>
  <c r="CJ21" i="7"/>
  <c r="CD34" i="7"/>
  <c r="AZ32" i="7"/>
  <c r="AZ27" i="7"/>
  <c r="AZ54" i="7"/>
  <c r="W54" i="7"/>
  <c r="BR54" i="7"/>
  <c r="BR6" i="7"/>
  <c r="BR39" i="7"/>
  <c r="BR20" i="7"/>
  <c r="BL31" i="7"/>
  <c r="BL36" i="7"/>
  <c r="BL44" i="7"/>
  <c r="BL47" i="7"/>
  <c r="P31" i="7"/>
  <c r="P6" i="7"/>
  <c r="P27" i="7"/>
  <c r="BG8" i="7"/>
  <c r="BG33" i="7"/>
  <c r="BG31" i="7"/>
  <c r="AT55" i="7"/>
  <c r="AT21" i="7"/>
  <c r="V31" i="7"/>
  <c r="AN33" i="7"/>
  <c r="AN10" i="7"/>
  <c r="AB23" i="7"/>
  <c r="BS40" i="7"/>
  <c r="BS30" i="7"/>
  <c r="BM35" i="7"/>
  <c r="BM46" i="7"/>
  <c r="BX34" i="7"/>
  <c r="BF24" i="7"/>
  <c r="W44" i="7"/>
  <c r="P42" i="7"/>
  <c r="P36" i="7"/>
  <c r="P23" i="7"/>
  <c r="P50" i="7"/>
  <c r="P20" i="7"/>
  <c r="AI15" i="7"/>
  <c r="AI13" i="7"/>
  <c r="AI23" i="7"/>
  <c r="AT36" i="7"/>
  <c r="AT22" i="7"/>
  <c r="V44" i="7"/>
  <c r="V6" i="7"/>
  <c r="AN21" i="7"/>
  <c r="AN18" i="7"/>
  <c r="AO14" i="7"/>
  <c r="AH50" i="7"/>
  <c r="AH56" i="7"/>
  <c r="AB24" i="7"/>
  <c r="BS55" i="7"/>
  <c r="Q37" i="7"/>
  <c r="AZ47" i="7"/>
  <c r="AZ33" i="7"/>
  <c r="W28" i="7"/>
  <c r="BR41" i="7"/>
  <c r="BL30" i="7"/>
  <c r="BL38" i="7"/>
  <c r="BL56" i="7"/>
  <c r="BL11" i="7"/>
  <c r="BL49" i="7"/>
  <c r="BL18" i="7"/>
  <c r="BL48" i="7"/>
  <c r="N59" i="7"/>
  <c r="O59" i="7" s="1"/>
  <c r="P13" i="7"/>
  <c r="P12" i="7"/>
  <c r="P44" i="7"/>
  <c r="P7" i="7"/>
  <c r="P49" i="7"/>
  <c r="P14" i="7"/>
  <c r="AI45" i="7"/>
  <c r="AI32" i="7"/>
  <c r="BG55" i="7"/>
  <c r="BG50" i="7"/>
  <c r="BG42" i="7"/>
  <c r="BG41" i="7"/>
  <c r="AT28" i="7"/>
  <c r="AT32" i="7"/>
  <c r="AT8" i="7"/>
  <c r="AT6" i="7"/>
  <c r="AT30" i="7"/>
  <c r="AT27" i="7"/>
  <c r="V29" i="7"/>
  <c r="V21" i="7"/>
  <c r="V55" i="7"/>
  <c r="AN26" i="7"/>
  <c r="AN15" i="7"/>
  <c r="AN27" i="7"/>
  <c r="BS35" i="7"/>
  <c r="BS51" i="7"/>
  <c r="BS10" i="7"/>
  <c r="BM10" i="7"/>
  <c r="CP39" i="7"/>
  <c r="CD50" i="7"/>
  <c r="BX8" i="7"/>
  <c r="BX43" i="7"/>
  <c r="CD19" i="7"/>
  <c r="CJ50" i="7"/>
  <c r="CP21" i="7"/>
  <c r="BX14" i="7"/>
  <c r="CD51" i="7"/>
  <c r="CP29" i="7"/>
  <c r="CD56" i="7"/>
  <c r="BX48" i="7"/>
  <c r="Q38" i="7"/>
  <c r="Q54" i="7"/>
  <c r="Q52" i="7"/>
  <c r="Q9" i="7"/>
  <c r="BF21" i="7"/>
  <c r="BF43" i="7"/>
  <c r="BF15" i="7"/>
  <c r="AZ46" i="7"/>
  <c r="BR11" i="7"/>
  <c r="BL45" i="7"/>
  <c r="P26" i="7"/>
  <c r="P45" i="7"/>
  <c r="AT29" i="7"/>
  <c r="AO6" i="7"/>
  <c r="AH22" i="7"/>
  <c r="AB34" i="7"/>
  <c r="AB32" i="7"/>
  <c r="CP20" i="7"/>
  <c r="BX6" i="7"/>
  <c r="CJ53" i="7"/>
  <c r="CP44" i="7"/>
  <c r="CD12" i="7"/>
  <c r="CD31" i="7"/>
  <c r="Q56" i="7"/>
  <c r="BF16" i="7"/>
  <c r="AZ37" i="7"/>
  <c r="W23" i="7"/>
  <c r="W7" i="7"/>
  <c r="W50" i="7"/>
  <c r="BR16" i="7"/>
  <c r="AL59" i="7"/>
  <c r="AM59" i="7" s="1"/>
  <c r="AO10" i="7"/>
  <c r="AB54" i="7"/>
  <c r="BS32" i="7"/>
  <c r="BR34" i="7"/>
  <c r="BL37" i="7"/>
  <c r="BL25" i="7"/>
  <c r="P10" i="7"/>
  <c r="P11" i="7"/>
  <c r="P54" i="7"/>
  <c r="AT44" i="7"/>
  <c r="BG47" i="7"/>
  <c r="BG30" i="7"/>
  <c r="AT26" i="7"/>
  <c r="AT37" i="7"/>
  <c r="AO30" i="7"/>
  <c r="AO39" i="7"/>
  <c r="AO20" i="7"/>
  <c r="AO12" i="7"/>
  <c r="AH40" i="7"/>
  <c r="AH41" i="7"/>
  <c r="AB40" i="7"/>
  <c r="AB30" i="7"/>
  <c r="BS49" i="7"/>
  <c r="Q29" i="7"/>
  <c r="BF17" i="7"/>
  <c r="AZ10" i="7"/>
  <c r="BR28" i="7"/>
  <c r="BR33" i="7"/>
  <c r="BR25" i="7"/>
  <c r="BL15" i="7"/>
  <c r="BL12" i="7"/>
  <c r="P25" i="7"/>
  <c r="AI39" i="7"/>
  <c r="BG53" i="7"/>
  <c r="BG32" i="7"/>
  <c r="BG40" i="7"/>
  <c r="BG51" i="7"/>
  <c r="AT47" i="7"/>
  <c r="V19" i="7"/>
  <c r="V12" i="7"/>
  <c r="V16" i="7"/>
  <c r="V36" i="7"/>
  <c r="V7" i="7"/>
  <c r="AN41" i="7"/>
  <c r="AN38" i="7"/>
  <c r="AN7" i="7"/>
  <c r="AU17" i="7"/>
  <c r="AU55" i="7"/>
  <c r="AU13" i="7"/>
  <c r="AO29" i="7"/>
  <c r="AO31" i="7"/>
  <c r="AH12" i="7"/>
  <c r="AH39" i="7"/>
  <c r="AH18" i="7"/>
  <c r="BS37" i="7"/>
  <c r="BS27" i="7"/>
  <c r="BM11" i="7"/>
  <c r="BM12" i="7"/>
  <c r="AL153" i="5"/>
  <c r="AG81" i="5"/>
  <c r="AB61" i="5"/>
  <c r="AD161" i="5"/>
  <c r="AL222" i="5"/>
  <c r="AL231" i="5"/>
  <c r="AL117" i="5"/>
  <c r="AL178" i="5"/>
  <c r="AD13" i="5"/>
  <c r="AC216" i="5"/>
  <c r="AL166" i="5"/>
  <c r="AG57" i="5"/>
  <c r="AE170" i="5"/>
  <c r="P18" i="7"/>
  <c r="K39" i="7"/>
  <c r="K9" i="7"/>
  <c r="AX59" i="7"/>
  <c r="AL198" i="5"/>
  <c r="AL200" i="5"/>
  <c r="K41" i="7"/>
  <c r="AL218" i="5"/>
  <c r="AI42" i="13"/>
  <c r="AK39" i="13"/>
  <c r="AI5" i="13"/>
  <c r="AI40" i="13"/>
  <c r="AI44" i="13"/>
  <c r="AI6" i="13"/>
  <c r="AK36" i="13"/>
  <c r="AK14" i="13"/>
  <c r="AK24" i="13"/>
  <c r="AK56" i="13"/>
  <c r="AK55" i="13"/>
  <c r="AK37" i="13"/>
  <c r="AI55" i="13"/>
  <c r="AI30" i="13"/>
  <c r="AI27" i="13"/>
  <c r="AI8" i="13"/>
  <c r="AI41" i="13"/>
  <c r="AI53" i="13"/>
  <c r="AK7" i="13"/>
  <c r="AK16" i="13"/>
  <c r="AK42" i="13"/>
  <c r="AK29" i="13"/>
  <c r="AK31" i="13"/>
  <c r="AI32" i="13"/>
  <c r="AI56" i="13"/>
  <c r="AI21" i="13"/>
  <c r="AI20" i="13"/>
  <c r="AI46" i="13"/>
  <c r="AI34" i="13"/>
  <c r="AK27" i="13"/>
  <c r="AK34" i="13"/>
  <c r="AK52" i="13"/>
  <c r="AK21" i="13"/>
  <c r="AK33" i="13"/>
  <c r="AK43" i="13"/>
  <c r="AK30" i="13"/>
  <c r="AK13" i="13"/>
  <c r="AK19" i="13"/>
  <c r="AI12" i="13"/>
  <c r="AI17" i="13"/>
  <c r="AI38" i="13"/>
  <c r="AI18" i="13"/>
  <c r="AI13" i="13"/>
  <c r="AI7" i="13"/>
  <c r="AK46" i="13"/>
  <c r="AK38" i="13"/>
  <c r="AK25" i="13"/>
  <c r="AK49" i="13"/>
  <c r="AI29" i="13"/>
  <c r="AI36" i="13"/>
  <c r="AI19" i="13"/>
  <c r="AI24" i="13"/>
  <c r="AI52" i="13"/>
  <c r="AI39" i="13"/>
  <c r="AI33" i="13"/>
  <c r="AI11" i="13"/>
  <c r="AK44" i="13"/>
  <c r="AK11" i="13"/>
  <c r="AK22" i="13"/>
  <c r="AK6" i="13"/>
  <c r="AK8" i="13"/>
  <c r="AK51" i="13"/>
  <c r="AK12" i="13"/>
  <c r="AK28" i="13"/>
  <c r="AI54" i="13"/>
  <c r="AI26" i="13"/>
  <c r="AI37" i="13"/>
  <c r="AI9" i="13"/>
  <c r="AI28" i="13"/>
  <c r="AI51" i="13"/>
  <c r="AM51" i="13" s="1"/>
  <c r="AK18" i="13"/>
  <c r="AK41" i="13"/>
  <c r="AK20" i="13"/>
  <c r="AK17" i="13"/>
  <c r="AK54" i="13"/>
  <c r="AK45" i="13"/>
  <c r="AK9" i="13"/>
  <c r="AI47" i="13"/>
  <c r="AI25" i="13"/>
  <c r="AM25" i="13" s="1"/>
  <c r="AI49" i="13"/>
  <c r="AM49" i="13" s="1"/>
  <c r="AI10" i="13"/>
  <c r="AI14" i="13"/>
  <c r="AI43" i="13"/>
  <c r="AM43" i="13" s="1"/>
  <c r="AI15" i="13"/>
  <c r="AI50" i="13"/>
  <c r="AK48" i="13"/>
  <c r="AK26" i="13"/>
  <c r="AK47" i="13"/>
  <c r="AK50" i="13"/>
  <c r="AK15" i="13"/>
  <c r="AK5" i="13"/>
  <c r="AI23" i="13"/>
  <c r="AI48" i="13"/>
  <c r="AI35" i="13"/>
  <c r="AI31" i="13"/>
  <c r="AM31" i="13" s="1"/>
  <c r="AI45" i="13"/>
  <c r="AI22" i="13"/>
  <c r="AK35" i="13"/>
  <c r="AK10" i="13"/>
  <c r="AK23" i="13"/>
  <c r="AK32" i="13"/>
  <c r="AK40" i="13"/>
  <c r="AK53" i="13"/>
  <c r="AI16" i="13"/>
  <c r="AB215" i="5"/>
  <c r="AG215" i="5"/>
  <c r="AE215" i="5"/>
  <c r="AF215" i="5"/>
  <c r="AD215" i="5"/>
  <c r="AD154" i="5"/>
  <c r="AC215" i="5"/>
  <c r="AV39" i="13"/>
  <c r="AV33" i="13"/>
  <c r="AV26" i="13"/>
  <c r="AV36" i="13"/>
  <c r="AV49" i="13"/>
  <c r="AV34" i="13"/>
  <c r="AV37" i="13"/>
  <c r="AV31" i="13"/>
  <c r="AV48" i="13"/>
  <c r="AV50" i="13"/>
  <c r="AV43" i="13"/>
  <c r="AV46" i="13"/>
  <c r="AV52" i="13"/>
  <c r="AV7" i="13"/>
  <c r="AV32" i="13"/>
  <c r="AV56" i="13"/>
  <c r="AV53" i="13"/>
  <c r="AV54" i="13"/>
  <c r="AV6" i="13"/>
  <c r="AV17" i="13"/>
  <c r="AV13" i="13"/>
  <c r="AV5" i="13"/>
  <c r="AV8" i="13"/>
  <c r="AV23" i="13"/>
  <c r="AV15" i="13"/>
  <c r="AV9" i="13"/>
  <c r="AV10" i="13"/>
  <c r="AV30" i="13"/>
  <c r="AV29" i="13"/>
  <c r="AV35" i="13"/>
  <c r="AV45" i="13"/>
  <c r="AV21" i="13"/>
  <c r="AV24" i="13"/>
  <c r="AT5" i="13"/>
  <c r="AT19" i="13"/>
  <c r="AT40" i="13"/>
  <c r="AT56" i="13"/>
  <c r="AT46" i="13"/>
  <c r="AT33" i="13"/>
  <c r="AT8" i="13"/>
  <c r="AV51" i="13"/>
  <c r="AV16" i="13"/>
  <c r="AV38" i="13"/>
  <c r="AT25" i="13"/>
  <c r="AT43" i="13"/>
  <c r="AT37" i="13"/>
  <c r="AT53" i="13"/>
  <c r="AT39" i="13"/>
  <c r="AT28" i="13"/>
  <c r="AV25" i="13"/>
  <c r="AV11" i="13"/>
  <c r="AV42" i="13"/>
  <c r="AT14" i="13"/>
  <c r="AT52" i="13"/>
  <c r="AT48" i="13"/>
  <c r="AT44" i="13"/>
  <c r="AT23" i="13"/>
  <c r="AT29" i="13"/>
  <c r="AV12" i="13"/>
  <c r="AV44" i="13"/>
  <c r="AV55" i="13"/>
  <c r="AT21" i="13"/>
  <c r="AT55" i="13"/>
  <c r="AT6" i="13"/>
  <c r="AT32" i="13"/>
  <c r="AT15" i="13"/>
  <c r="AT9" i="13"/>
  <c r="AV20" i="13"/>
  <c r="AV18" i="13"/>
  <c r="AV28" i="13"/>
  <c r="AT51" i="13"/>
  <c r="AT20" i="13"/>
  <c r="AT47" i="13"/>
  <c r="AT22" i="13"/>
  <c r="AT36" i="13"/>
  <c r="AT35" i="13"/>
  <c r="AV19" i="13"/>
  <c r="AV22" i="13"/>
  <c r="AV27" i="13"/>
  <c r="AT10" i="13"/>
  <c r="AT13" i="13"/>
  <c r="AT12" i="13"/>
  <c r="AT38" i="13"/>
  <c r="AX38" i="13" s="1"/>
  <c r="AT26" i="13"/>
  <c r="AT11" i="13"/>
  <c r="AT34" i="13"/>
  <c r="AX34" i="13" s="1"/>
  <c r="AV41" i="13"/>
  <c r="AV40" i="13"/>
  <c r="AT50" i="13"/>
  <c r="AT27" i="13"/>
  <c r="AT54" i="13"/>
  <c r="AT31" i="13"/>
  <c r="AT45" i="13"/>
  <c r="AT41" i="13"/>
  <c r="AT24" i="13"/>
  <c r="AV47" i="13"/>
  <c r="AV14" i="13"/>
  <c r="AT16" i="13"/>
  <c r="AX16" i="13" s="1"/>
  <c r="AT18" i="13"/>
  <c r="AT17" i="13"/>
  <c r="AX17" i="13" s="1"/>
  <c r="AT30" i="13"/>
  <c r="AT42" i="13"/>
  <c r="AT49" i="13"/>
  <c r="AT7" i="13"/>
  <c r="K13" i="7"/>
  <c r="AD252" i="5"/>
  <c r="CP45" i="7"/>
  <c r="AL115" i="5"/>
  <c r="CT6" i="7"/>
  <c r="CT17" i="7"/>
  <c r="CT38" i="7"/>
  <c r="CT47" i="7"/>
  <c r="CR33" i="7"/>
  <c r="J33" i="7"/>
  <c r="CT18" i="7"/>
  <c r="J50" i="7"/>
  <c r="CR50" i="7"/>
  <c r="CR37" i="7"/>
  <c r="J37" i="7"/>
  <c r="CT45" i="7"/>
  <c r="J20" i="7"/>
  <c r="CR20" i="7"/>
  <c r="CR49" i="7"/>
  <c r="J49" i="7"/>
  <c r="CR56" i="7"/>
  <c r="J56" i="7"/>
  <c r="CT14" i="7"/>
  <c r="AL88" i="5"/>
  <c r="AB15" i="7"/>
  <c r="AB52" i="7"/>
  <c r="AB26" i="7"/>
  <c r="AB14" i="7"/>
  <c r="AB28" i="7"/>
  <c r="AB11" i="7"/>
  <c r="AB10" i="7"/>
  <c r="AD7" i="13"/>
  <c r="AD50" i="13"/>
  <c r="AD54" i="13"/>
  <c r="AD17" i="13"/>
  <c r="AD49" i="13"/>
  <c r="AD25" i="13"/>
  <c r="AD47" i="13"/>
  <c r="AD16" i="13"/>
  <c r="AD41" i="13"/>
  <c r="AD43" i="13"/>
  <c r="AD40" i="13"/>
  <c r="AD38" i="13"/>
  <c r="AD23" i="13"/>
  <c r="AD9" i="13"/>
  <c r="AD52" i="13"/>
  <c r="AD18" i="13"/>
  <c r="AD8" i="13"/>
  <c r="AD12" i="13"/>
  <c r="AD20" i="13"/>
  <c r="AD45" i="13"/>
  <c r="AD29" i="13"/>
  <c r="AD42" i="13"/>
  <c r="AD53" i="13"/>
  <c r="AD13" i="13"/>
  <c r="AD11" i="13"/>
  <c r="AD56" i="13"/>
  <c r="AD26" i="13"/>
  <c r="AD48" i="13"/>
  <c r="AD15" i="13"/>
  <c r="AD22" i="13"/>
  <c r="AD44" i="13"/>
  <c r="AD39" i="13"/>
  <c r="AD31" i="13"/>
  <c r="AD36" i="13"/>
  <c r="AD24" i="13"/>
  <c r="AD33" i="13"/>
  <c r="AD19" i="13"/>
  <c r="AD28" i="13"/>
  <c r="AD21" i="13"/>
  <c r="AD46" i="13"/>
  <c r="AD35" i="13"/>
  <c r="AD37" i="13"/>
  <c r="AD27" i="13"/>
  <c r="AD55" i="13"/>
  <c r="AD14" i="13"/>
  <c r="AD51" i="13"/>
  <c r="AD10" i="13"/>
  <c r="AD5" i="13"/>
  <c r="AD32" i="13"/>
  <c r="AD6" i="13"/>
  <c r="AD30" i="13"/>
  <c r="AD34" i="13"/>
  <c r="AB42" i="13"/>
  <c r="AB39" i="13"/>
  <c r="AB7" i="13"/>
  <c r="AB47" i="13"/>
  <c r="AB35" i="13"/>
  <c r="AF35" i="13" s="1"/>
  <c r="AB30" i="13"/>
  <c r="AB9" i="13"/>
  <c r="AB34" i="13"/>
  <c r="AF34" i="13" s="1"/>
  <c r="AB22" i="13"/>
  <c r="AB53" i="13"/>
  <c r="AB26" i="13"/>
  <c r="AB12" i="13"/>
  <c r="AB6" i="13"/>
  <c r="AB48" i="13"/>
  <c r="AB45" i="13"/>
  <c r="AB41" i="13"/>
  <c r="AB46" i="13"/>
  <c r="AB33" i="13"/>
  <c r="AB38" i="13"/>
  <c r="AB20" i="13"/>
  <c r="AB19" i="13"/>
  <c r="AB11" i="13"/>
  <c r="AB40" i="13"/>
  <c r="AF40" i="13" s="1"/>
  <c r="AB51" i="13"/>
  <c r="AB17" i="13"/>
  <c r="AB55" i="13"/>
  <c r="AB8" i="13"/>
  <c r="AB50" i="13"/>
  <c r="AB23" i="13"/>
  <c r="AB27" i="13"/>
  <c r="AB44" i="13"/>
  <c r="AB31" i="13"/>
  <c r="AB36" i="13"/>
  <c r="AB18" i="13"/>
  <c r="AB49" i="13"/>
  <c r="AB52" i="13"/>
  <c r="AB56" i="13"/>
  <c r="AB28" i="13"/>
  <c r="AB15" i="13"/>
  <c r="AB5" i="13"/>
  <c r="AB16" i="13"/>
  <c r="AB21" i="13"/>
  <c r="AB37" i="13"/>
  <c r="AB25" i="13"/>
  <c r="AB43" i="13"/>
  <c r="AB10" i="13"/>
  <c r="AB24" i="13"/>
  <c r="AF24" i="13" s="1"/>
  <c r="AB32" i="13"/>
  <c r="AB29" i="13"/>
  <c r="AF29" i="13" s="1"/>
  <c r="AB13" i="13"/>
  <c r="AB54" i="13"/>
  <c r="AB14" i="13"/>
  <c r="BM24" i="7"/>
  <c r="BM39" i="7"/>
  <c r="BM49" i="7"/>
  <c r="AL148" i="5"/>
  <c r="AL219" i="5"/>
  <c r="AL103" i="5"/>
  <c r="CP18" i="7"/>
  <c r="CN59" i="7"/>
  <c r="CJ14" i="7"/>
  <c r="CP47" i="7"/>
  <c r="BX20" i="7"/>
  <c r="CJ55" i="7"/>
  <c r="CD55" i="7"/>
  <c r="CP31" i="7"/>
  <c r="CP11" i="7"/>
  <c r="CJ30" i="7"/>
  <c r="CP36" i="7"/>
  <c r="CD20" i="7"/>
  <c r="CD17" i="7"/>
  <c r="CJ56" i="7"/>
  <c r="CD46" i="7"/>
  <c r="BX46" i="7"/>
  <c r="K21" i="7"/>
  <c r="K28" i="7"/>
  <c r="K30" i="7"/>
  <c r="K54" i="7"/>
  <c r="K34" i="7"/>
  <c r="K15" i="7"/>
  <c r="K22" i="7"/>
  <c r="Q24" i="7"/>
  <c r="Q46" i="7"/>
  <c r="Q25" i="7"/>
  <c r="Q13" i="7"/>
  <c r="AL162" i="5"/>
  <c r="BF29" i="7"/>
  <c r="BF11" i="7"/>
  <c r="BF48" i="7"/>
  <c r="BF38" i="7"/>
  <c r="BF8" i="7"/>
  <c r="BD59" i="7"/>
  <c r="BE59" i="7" s="1"/>
  <c r="AZ34" i="7"/>
  <c r="AZ12" i="7"/>
  <c r="W55" i="7"/>
  <c r="W45" i="7"/>
  <c r="W20" i="7"/>
  <c r="BP59" i="7"/>
  <c r="BQ59" i="7" s="1"/>
  <c r="BR38" i="7"/>
  <c r="BR9" i="7"/>
  <c r="BR27" i="7"/>
  <c r="BR35" i="7"/>
  <c r="BR26" i="7"/>
  <c r="AB57" i="5"/>
  <c r="AL158" i="5"/>
  <c r="AL157" i="5"/>
  <c r="AE115" i="5"/>
  <c r="AL161" i="5"/>
  <c r="AL221" i="5"/>
  <c r="AB163" i="5"/>
  <c r="AF158" i="5"/>
  <c r="BL8" i="7"/>
  <c r="BL23" i="7"/>
  <c r="BL41" i="7"/>
  <c r="BL6" i="7"/>
  <c r="BH59" i="7"/>
  <c r="BI59" i="7" s="1"/>
  <c r="P21" i="7"/>
  <c r="P30" i="7"/>
  <c r="AI16" i="7"/>
  <c r="AI8" i="7"/>
  <c r="AI52" i="7"/>
  <c r="AL137" i="5"/>
  <c r="BG9" i="7"/>
  <c r="AT46" i="7"/>
  <c r="AT31" i="7"/>
  <c r="AG170" i="5"/>
  <c r="AG95" i="5"/>
  <c r="T59" i="7"/>
  <c r="U59" i="7" s="1"/>
  <c r="V42" i="7"/>
  <c r="V24" i="7"/>
  <c r="AN8" i="7"/>
  <c r="AO27" i="7"/>
  <c r="AO53" i="7"/>
  <c r="AO13" i="7"/>
  <c r="AO8" i="13"/>
  <c r="AO39" i="13"/>
  <c r="AQ27" i="13"/>
  <c r="AO41" i="13"/>
  <c r="AO31" i="13"/>
  <c r="AQ53" i="13"/>
  <c r="AO10" i="13"/>
  <c r="AQ19" i="13"/>
  <c r="AQ51" i="13"/>
  <c r="AO33" i="13"/>
  <c r="AQ47" i="13"/>
  <c r="AO23" i="13"/>
  <c r="AQ24" i="13"/>
  <c r="AO54" i="13"/>
  <c r="AQ12" i="13"/>
  <c r="AO42" i="13"/>
  <c r="AQ32" i="13"/>
  <c r="AO45" i="13"/>
  <c r="AQ37" i="13"/>
  <c r="AQ16" i="13"/>
  <c r="AO7" i="13"/>
  <c r="AO32" i="13"/>
  <c r="AQ35" i="13"/>
  <c r="AO11" i="13"/>
  <c r="AO38" i="13"/>
  <c r="AO47" i="13"/>
  <c r="AO37" i="13"/>
  <c r="AS37" i="13" s="1"/>
  <c r="AQ14" i="13"/>
  <c r="AQ41" i="13"/>
  <c r="AQ15" i="13"/>
  <c r="AO51" i="13"/>
  <c r="AQ42" i="13"/>
  <c r="AQ55" i="13"/>
  <c r="AO25" i="13"/>
  <c r="AO15" i="13"/>
  <c r="AO55" i="13"/>
  <c r="AO40" i="13"/>
  <c r="AQ48" i="13"/>
  <c r="AO53" i="13"/>
  <c r="AQ31" i="13"/>
  <c r="AQ5" i="13"/>
  <c r="AO34" i="13"/>
  <c r="AO19" i="13"/>
  <c r="AQ26" i="13"/>
  <c r="AO6" i="13"/>
  <c r="AO50" i="13"/>
  <c r="AO21" i="13"/>
  <c r="AQ44" i="13"/>
  <c r="AQ56" i="13"/>
  <c r="AO48" i="13"/>
  <c r="AQ9" i="13"/>
  <c r="AQ43" i="13"/>
  <c r="AO5" i="13"/>
  <c r="AQ25" i="13"/>
  <c r="AQ20" i="13"/>
  <c r="AQ36" i="13"/>
  <c r="AO30" i="13"/>
  <c r="AQ39" i="13"/>
  <c r="AO27" i="13"/>
  <c r="AS27" i="13" s="1"/>
  <c r="AO56" i="13"/>
  <c r="AQ22" i="13"/>
  <c r="AO17" i="13"/>
  <c r="AO49" i="13"/>
  <c r="AO13" i="13"/>
  <c r="AQ46" i="13"/>
  <c r="AO43" i="13"/>
  <c r="AQ28" i="13"/>
  <c r="AO9" i="13"/>
  <c r="AO44" i="13"/>
  <c r="AQ30" i="13"/>
  <c r="AQ54" i="13"/>
  <c r="AQ29" i="13"/>
  <c r="AQ38" i="13"/>
  <c r="AQ23" i="13"/>
  <c r="AQ21" i="13"/>
  <c r="AQ52" i="13"/>
  <c r="AO16" i="13"/>
  <c r="AQ11" i="13"/>
  <c r="AO26" i="13"/>
  <c r="AQ7" i="13"/>
  <c r="AO52" i="13"/>
  <c r="AO20" i="13"/>
  <c r="AQ6" i="13"/>
  <c r="AQ10" i="13"/>
  <c r="AQ34" i="13"/>
  <c r="AO14" i="13"/>
  <c r="AO36" i="13"/>
  <c r="AQ8" i="13"/>
  <c r="AO29" i="13"/>
  <c r="AO28" i="13"/>
  <c r="AQ17" i="13"/>
  <c r="AO24" i="13"/>
  <c r="AQ49" i="13"/>
  <c r="AO22" i="13"/>
  <c r="AO18" i="13"/>
  <c r="AQ18" i="13"/>
  <c r="AQ33" i="13"/>
  <c r="AQ50" i="13"/>
  <c r="AQ45" i="13"/>
  <c r="AO12" i="13"/>
  <c r="AQ40" i="13"/>
  <c r="AO46" i="13"/>
  <c r="AO35" i="13"/>
  <c r="AS35" i="13" s="1"/>
  <c r="AQ13" i="13"/>
  <c r="AH15" i="7"/>
  <c r="AH52" i="13"/>
  <c r="AH20" i="13"/>
  <c r="AH34" i="13"/>
  <c r="AH12" i="13"/>
  <c r="AH43" i="13"/>
  <c r="AH15" i="13"/>
  <c r="AJ10" i="13"/>
  <c r="AJ15" i="13"/>
  <c r="AJ54" i="13"/>
  <c r="AJ18" i="13"/>
  <c r="AJ44" i="13"/>
  <c r="AJ19" i="13"/>
  <c r="AJ46" i="13"/>
  <c r="AH37" i="13"/>
  <c r="AH49" i="13"/>
  <c r="AH42" i="13"/>
  <c r="AH33" i="13"/>
  <c r="AH41" i="13"/>
  <c r="AH18" i="13"/>
  <c r="AH11" i="13"/>
  <c r="AJ13" i="13"/>
  <c r="AJ8" i="13"/>
  <c r="AJ27" i="13"/>
  <c r="AJ14" i="13"/>
  <c r="AJ35" i="13"/>
  <c r="AJ16" i="13"/>
  <c r="AH55" i="13"/>
  <c r="AH28" i="13"/>
  <c r="AH38" i="13"/>
  <c r="AH46" i="13"/>
  <c r="AH31" i="13"/>
  <c r="AH14" i="13"/>
  <c r="AL14" i="13" s="1"/>
  <c r="AH53" i="13"/>
  <c r="AJ5" i="13"/>
  <c r="AJ32" i="13"/>
  <c r="AJ21" i="13"/>
  <c r="AJ50" i="13"/>
  <c r="AJ25" i="13"/>
  <c r="AJ49" i="13"/>
  <c r="AH56" i="13"/>
  <c r="AH8" i="13"/>
  <c r="AH50" i="13"/>
  <c r="AH40" i="13"/>
  <c r="AH25" i="13"/>
  <c r="AH7" i="13"/>
  <c r="AH23" i="13"/>
  <c r="AJ42" i="13"/>
  <c r="AJ41" i="13"/>
  <c r="AJ20" i="13"/>
  <c r="AJ38" i="13"/>
  <c r="AJ24" i="13"/>
  <c r="AJ7" i="13"/>
  <c r="AH45" i="13"/>
  <c r="AH54" i="13"/>
  <c r="AH51" i="13"/>
  <c r="AH30" i="13"/>
  <c r="AH22" i="13"/>
  <c r="AH27" i="13"/>
  <c r="AH10" i="13"/>
  <c r="AJ40" i="13"/>
  <c r="AJ45" i="13"/>
  <c r="AJ28" i="13"/>
  <c r="AJ34" i="13"/>
  <c r="AJ9" i="13"/>
  <c r="AJ55" i="13"/>
  <c r="AH17" i="13"/>
  <c r="AH5" i="13"/>
  <c r="AH36" i="13"/>
  <c r="AH21" i="13"/>
  <c r="AH35" i="13"/>
  <c r="AH19" i="13"/>
  <c r="AJ51" i="13"/>
  <c r="AJ52" i="13"/>
  <c r="AJ36" i="13"/>
  <c r="AJ47" i="13"/>
  <c r="AJ33" i="13"/>
  <c r="AJ31" i="13"/>
  <c r="AJ17" i="13"/>
  <c r="AH13" i="13"/>
  <c r="AH47" i="13"/>
  <c r="AH29" i="13"/>
  <c r="AH44" i="13"/>
  <c r="AH16" i="13"/>
  <c r="AH9" i="13"/>
  <c r="AJ22" i="13"/>
  <c r="AJ39" i="13"/>
  <c r="AJ53" i="13"/>
  <c r="AJ43" i="13"/>
  <c r="AJ6" i="13"/>
  <c r="AJ30" i="13"/>
  <c r="AJ26" i="13"/>
  <c r="AH24" i="13"/>
  <c r="AH39" i="13"/>
  <c r="AH48" i="13"/>
  <c r="AH26" i="13"/>
  <c r="AH6" i="13"/>
  <c r="AH32" i="13"/>
  <c r="AJ48" i="13"/>
  <c r="AJ11" i="13"/>
  <c r="AJ56" i="13"/>
  <c r="AJ37" i="13"/>
  <c r="AJ12" i="13"/>
  <c r="AJ29" i="13"/>
  <c r="AJ23" i="13"/>
  <c r="AL165" i="5"/>
  <c r="AL154" i="5"/>
  <c r="CR21" i="7"/>
  <c r="J21" i="7"/>
  <c r="CT44" i="7"/>
  <c r="J35" i="7"/>
  <c r="CR35" i="7"/>
  <c r="J41" i="7"/>
  <c r="CR41" i="7"/>
  <c r="CR10" i="7"/>
  <c r="J10" i="7"/>
  <c r="CT52" i="7"/>
  <c r="CT16" i="7"/>
  <c r="CT12" i="7"/>
  <c r="CT11" i="7"/>
  <c r="J44" i="7"/>
  <c r="CR44" i="7"/>
  <c r="CR18" i="7"/>
  <c r="J18" i="7"/>
  <c r="CT30" i="7"/>
  <c r="CR9" i="7"/>
  <c r="J9" i="7"/>
  <c r="AG173" i="5"/>
  <c r="AL132" i="5"/>
  <c r="AB17" i="7"/>
  <c r="AB33" i="7"/>
  <c r="AB56" i="7"/>
  <c r="BS38" i="7"/>
  <c r="BS13" i="7"/>
  <c r="BS29" i="7"/>
  <c r="BS43" i="7"/>
  <c r="BM41" i="7"/>
  <c r="BM31" i="7"/>
  <c r="BM30" i="7"/>
  <c r="BM53" i="7"/>
  <c r="AN5" i="7"/>
  <c r="AJ59" i="7"/>
  <c r="AK59" i="7" s="1"/>
  <c r="AW12" i="13"/>
  <c r="AW24" i="13"/>
  <c r="AW37" i="13"/>
  <c r="AU29" i="13"/>
  <c r="AW31" i="13"/>
  <c r="AW30" i="13"/>
  <c r="AW55" i="13"/>
  <c r="AW44" i="13"/>
  <c r="AW53" i="13"/>
  <c r="AW48" i="13"/>
  <c r="AW28" i="13"/>
  <c r="AU20" i="13"/>
  <c r="AU33" i="13"/>
  <c r="AW16" i="13"/>
  <c r="AW8" i="13"/>
  <c r="AW27" i="13"/>
  <c r="AW13" i="13"/>
  <c r="AW35" i="13"/>
  <c r="AW32" i="13"/>
  <c r="AW34" i="13"/>
  <c r="AW49" i="13"/>
  <c r="AU25" i="13"/>
  <c r="AU49" i="13"/>
  <c r="AW42" i="13"/>
  <c r="AW45" i="13"/>
  <c r="AW14" i="13"/>
  <c r="AW23" i="13"/>
  <c r="AW19" i="13"/>
  <c r="AW39" i="13"/>
  <c r="AW21" i="13"/>
  <c r="AU51" i="13"/>
  <c r="AU52" i="13"/>
  <c r="AW29" i="13"/>
  <c r="AW18" i="13"/>
  <c r="AW46" i="13"/>
  <c r="AW10" i="13"/>
  <c r="AW17" i="13"/>
  <c r="AW36" i="13"/>
  <c r="AU13" i="13"/>
  <c r="AU11" i="13"/>
  <c r="AW7" i="13"/>
  <c r="AW47" i="13"/>
  <c r="AW38" i="13"/>
  <c r="AW50" i="13"/>
  <c r="AW52" i="13"/>
  <c r="AW22" i="13"/>
  <c r="AU46" i="13"/>
  <c r="AU53" i="13"/>
  <c r="AU8" i="13"/>
  <c r="AW5" i="13"/>
  <c r="AW25" i="13"/>
  <c r="AW51" i="13"/>
  <c r="AW26" i="13"/>
  <c r="AW6" i="13"/>
  <c r="AU5" i="13"/>
  <c r="AU27" i="13"/>
  <c r="AY27" i="13" s="1"/>
  <c r="AU35" i="13"/>
  <c r="AU10" i="13"/>
  <c r="AW33" i="13"/>
  <c r="AW9" i="13"/>
  <c r="AW15" i="13"/>
  <c r="AW41" i="13"/>
  <c r="AW54" i="13"/>
  <c r="AU34" i="13"/>
  <c r="AU19" i="13"/>
  <c r="AU41" i="13"/>
  <c r="AU18" i="13"/>
  <c r="AW20" i="13"/>
  <c r="AW40" i="13"/>
  <c r="AW11" i="13"/>
  <c r="AW56" i="13"/>
  <c r="AW43" i="13"/>
  <c r="AU39" i="13"/>
  <c r="AU28" i="13"/>
  <c r="AU6" i="13"/>
  <c r="AU40" i="13"/>
  <c r="AU37" i="13"/>
  <c r="AU43" i="13"/>
  <c r="AU48" i="13"/>
  <c r="AU38" i="13"/>
  <c r="AU26" i="13"/>
  <c r="AU54" i="13"/>
  <c r="AU30" i="13"/>
  <c r="AU21" i="13"/>
  <c r="AU24" i="13"/>
  <c r="AU7" i="13"/>
  <c r="AU16" i="13"/>
  <c r="AU31" i="13"/>
  <c r="AU56" i="13"/>
  <c r="AU12" i="13"/>
  <c r="AU14" i="13"/>
  <c r="AU45" i="13"/>
  <c r="AU23" i="13"/>
  <c r="AU42" i="13"/>
  <c r="AU15" i="13"/>
  <c r="AU47" i="13"/>
  <c r="AU22" i="13"/>
  <c r="AU9" i="13"/>
  <c r="AU44" i="13"/>
  <c r="AU55" i="13"/>
  <c r="AU32" i="13"/>
  <c r="AU17" i="13"/>
  <c r="AU36" i="13"/>
  <c r="AU50" i="13"/>
  <c r="BV59" i="7"/>
  <c r="CP49" i="7"/>
  <c r="BX21" i="7"/>
  <c r="BX49" i="7"/>
  <c r="CD26" i="7"/>
  <c r="CD49" i="7"/>
  <c r="CJ11" i="7"/>
  <c r="CP25" i="7"/>
  <c r="CJ8" i="7"/>
  <c r="BX54" i="7"/>
  <c r="BX13" i="7"/>
  <c r="CP26" i="7"/>
  <c r="CP32" i="7"/>
  <c r="CD32" i="7"/>
  <c r="CJ19" i="7"/>
  <c r="CP35" i="7"/>
  <c r="CD53" i="7"/>
  <c r="BX44" i="7"/>
  <c r="CD25" i="7"/>
  <c r="CH59" i="7"/>
  <c r="AL168" i="5"/>
  <c r="AL104" i="5"/>
  <c r="K52" i="7"/>
  <c r="K37" i="7"/>
  <c r="K38" i="7"/>
  <c r="K27" i="7"/>
  <c r="K36" i="7"/>
  <c r="K5" i="7"/>
  <c r="K18" i="7"/>
  <c r="K14" i="7"/>
  <c r="Q6" i="7"/>
  <c r="Q23" i="7"/>
  <c r="Q31" i="7"/>
  <c r="Q30" i="7"/>
  <c r="BF50" i="7"/>
  <c r="BF46" i="7"/>
  <c r="BF47" i="7"/>
  <c r="BF49" i="7"/>
  <c r="BF52" i="7"/>
  <c r="BF30" i="7"/>
  <c r="BF6" i="7"/>
  <c r="AD120" i="5"/>
  <c r="AZ17" i="7"/>
  <c r="AZ36" i="7"/>
  <c r="AZ48" i="7"/>
  <c r="W33" i="7"/>
  <c r="W36" i="7"/>
  <c r="W27" i="7"/>
  <c r="W14" i="7"/>
  <c r="W18" i="7"/>
  <c r="W49" i="7"/>
  <c r="W10" i="7"/>
  <c r="BR44" i="7"/>
  <c r="BR52" i="7"/>
  <c r="BR32" i="7"/>
  <c r="BR45" i="7"/>
  <c r="BR7" i="7"/>
  <c r="AC57" i="5"/>
  <c r="AL175" i="5"/>
  <c r="AL147" i="5"/>
  <c r="AC115" i="5"/>
  <c r="AE217" i="5"/>
  <c r="AG24" i="5"/>
  <c r="AL206" i="5"/>
  <c r="AB158" i="5"/>
  <c r="AL207" i="5"/>
  <c r="BL43" i="7"/>
  <c r="BL53" i="7"/>
  <c r="P17" i="7"/>
  <c r="P35" i="7"/>
  <c r="P55" i="7"/>
  <c r="P9" i="7"/>
  <c r="P8" i="7"/>
  <c r="P47" i="7"/>
  <c r="AI14" i="7"/>
  <c r="AI37" i="7"/>
  <c r="AI38" i="7"/>
  <c r="AI53" i="7"/>
  <c r="AI25" i="7"/>
  <c r="AL229" i="5"/>
  <c r="BG44" i="7"/>
  <c r="BG49" i="7"/>
  <c r="BG39" i="7"/>
  <c r="BG23" i="7"/>
  <c r="BG37" i="7"/>
  <c r="AL242" i="5"/>
  <c r="AT9" i="7"/>
  <c r="AT24" i="7"/>
  <c r="AT33" i="7"/>
  <c r="AT40" i="7"/>
  <c r="AT23" i="7"/>
  <c r="AB170" i="5"/>
  <c r="V37" i="7"/>
  <c r="V53" i="7"/>
  <c r="V25" i="7"/>
  <c r="V13" i="13"/>
  <c r="X14" i="13"/>
  <c r="V32" i="13"/>
  <c r="X46" i="13"/>
  <c r="X51" i="13"/>
  <c r="X26" i="13"/>
  <c r="X54" i="13"/>
  <c r="X31" i="13"/>
  <c r="X8" i="13"/>
  <c r="X20" i="13"/>
  <c r="X27" i="13"/>
  <c r="X6" i="13"/>
  <c r="V16" i="13"/>
  <c r="V36" i="13"/>
  <c r="V22" i="13"/>
  <c r="V50" i="13"/>
  <c r="V53" i="13"/>
  <c r="V55" i="13"/>
  <c r="X10" i="13"/>
  <c r="X40" i="13"/>
  <c r="X42" i="13"/>
  <c r="X43" i="13"/>
  <c r="X48" i="13"/>
  <c r="X23" i="13"/>
  <c r="X21" i="13"/>
  <c r="X19" i="13"/>
  <c r="X33" i="13"/>
  <c r="V49" i="13"/>
  <c r="V11" i="13"/>
  <c r="V34" i="13"/>
  <c r="V43" i="13"/>
  <c r="V39" i="13"/>
  <c r="V12" i="13"/>
  <c r="X13" i="13"/>
  <c r="X47" i="13"/>
  <c r="X56" i="13"/>
  <c r="X5" i="13"/>
  <c r="X25" i="13"/>
  <c r="X16" i="13"/>
  <c r="V15" i="13"/>
  <c r="V25" i="13"/>
  <c r="V9" i="13"/>
  <c r="V51" i="13"/>
  <c r="V19" i="13"/>
  <c r="X32" i="13"/>
  <c r="X49" i="13"/>
  <c r="X30" i="13"/>
  <c r="X11" i="13"/>
  <c r="X7" i="13"/>
  <c r="X18" i="13"/>
  <c r="X36" i="13"/>
  <c r="V30" i="13"/>
  <c r="V31" i="13"/>
  <c r="V37" i="13"/>
  <c r="V27" i="13"/>
  <c r="V35" i="13"/>
  <c r="V45" i="13"/>
  <c r="V21" i="13"/>
  <c r="V40" i="13"/>
  <c r="V29" i="13"/>
  <c r="X22" i="13"/>
  <c r="X34" i="13"/>
  <c r="X52" i="13"/>
  <c r="X17" i="13"/>
  <c r="X28" i="13"/>
  <c r="V8" i="13"/>
  <c r="V17" i="13"/>
  <c r="V44" i="13"/>
  <c r="V48" i="13"/>
  <c r="V41" i="13"/>
  <c r="V26" i="13"/>
  <c r="V18" i="13"/>
  <c r="X44" i="13"/>
  <c r="X39" i="13"/>
  <c r="X38" i="13"/>
  <c r="X55" i="13"/>
  <c r="X9" i="13"/>
  <c r="X15" i="13"/>
  <c r="V14" i="13"/>
  <c r="V5" i="13"/>
  <c r="V33" i="13"/>
  <c r="V52" i="13"/>
  <c r="V6" i="13"/>
  <c r="V47" i="13"/>
  <c r="V10" i="13"/>
  <c r="X37" i="13"/>
  <c r="X45" i="13"/>
  <c r="X12" i="13"/>
  <c r="X41" i="13"/>
  <c r="X35" i="13"/>
  <c r="V28" i="13"/>
  <c r="V7" i="13"/>
  <c r="V46" i="13"/>
  <c r="V56" i="13"/>
  <c r="V42" i="13"/>
  <c r="X29" i="13"/>
  <c r="X53" i="13"/>
  <c r="X50" i="13"/>
  <c r="X24" i="13"/>
  <c r="V54" i="13"/>
  <c r="V23" i="13"/>
  <c r="V38" i="13"/>
  <c r="V24" i="13"/>
  <c r="V20" i="13"/>
  <c r="AN24" i="7"/>
  <c r="AN37" i="7"/>
  <c r="AN54" i="7"/>
  <c r="AN30" i="7"/>
  <c r="AN39" i="7"/>
  <c r="AU19" i="7"/>
  <c r="AU9" i="7"/>
  <c r="AU25" i="7"/>
  <c r="AU26" i="7"/>
  <c r="AU7" i="7"/>
  <c r="AO40" i="7"/>
  <c r="AO22" i="7"/>
  <c r="AO49" i="7"/>
  <c r="AO21" i="7"/>
  <c r="AO11" i="7"/>
  <c r="AH10" i="7"/>
  <c r="AH19" i="7"/>
  <c r="AH21" i="7"/>
  <c r="AH5" i="7"/>
  <c r="AD59" i="7"/>
  <c r="AE59" i="7" s="1"/>
  <c r="AH29" i="7"/>
  <c r="AH7" i="7"/>
  <c r="AH17" i="7"/>
  <c r="AF59" i="7"/>
  <c r="AG59" i="7" s="1"/>
  <c r="AL215" i="5"/>
  <c r="J11" i="7"/>
  <c r="CR11" i="7"/>
  <c r="CT51" i="7"/>
  <c r="CR17" i="7"/>
  <c r="CV17" i="7" s="1"/>
  <c r="J17" i="7"/>
  <c r="CT28" i="7"/>
  <c r="CR34" i="7"/>
  <c r="J34" i="7"/>
  <c r="CT54" i="7"/>
  <c r="CT41" i="7"/>
  <c r="J42" i="7"/>
  <c r="CR42" i="7"/>
  <c r="J29" i="7"/>
  <c r="CR29" i="7"/>
  <c r="CR16" i="7"/>
  <c r="J16" i="7"/>
  <c r="J39" i="7"/>
  <c r="CR39" i="7"/>
  <c r="J54" i="7"/>
  <c r="CR54" i="7"/>
  <c r="AL230" i="5"/>
  <c r="Z59" i="7"/>
  <c r="AB51" i="7"/>
  <c r="AB20" i="7"/>
  <c r="BS45" i="7"/>
  <c r="BS5" i="7"/>
  <c r="C17" i="13"/>
  <c r="E17" i="13" s="1"/>
  <c r="C19" i="12"/>
  <c r="CG55" i="7"/>
  <c r="CC54" i="7"/>
  <c r="CC46" i="7"/>
  <c r="CC9" i="7"/>
  <c r="CA10" i="7"/>
  <c r="CC40" i="7"/>
  <c r="CC25" i="7"/>
  <c r="CA23" i="7"/>
  <c r="CA51" i="7"/>
  <c r="CC28" i="7"/>
  <c r="CC27" i="7"/>
  <c r="CC5" i="7"/>
  <c r="CC11" i="7"/>
  <c r="CC45" i="7"/>
  <c r="CA52" i="7"/>
  <c r="CA39" i="7"/>
  <c r="CA24" i="7"/>
  <c r="C18" i="12"/>
  <c r="CA36" i="7"/>
  <c r="CA21" i="7"/>
  <c r="CC51" i="7"/>
  <c r="CC18" i="7"/>
  <c r="CA42" i="7"/>
  <c r="CC6" i="7"/>
  <c r="CA9" i="7"/>
  <c r="CA5" i="7"/>
  <c r="CC56" i="7"/>
  <c r="BU12" i="7"/>
  <c r="CC37" i="7"/>
  <c r="CC39" i="7"/>
  <c r="CC34" i="7"/>
  <c r="CA30" i="7"/>
  <c r="CA55" i="7"/>
  <c r="CA37" i="7"/>
  <c r="CA19" i="7"/>
  <c r="CC42" i="7"/>
  <c r="CC44" i="7"/>
  <c r="CA20" i="7"/>
  <c r="CA17" i="7"/>
  <c r="CA38" i="7"/>
  <c r="CA22" i="7"/>
  <c r="CC35" i="7"/>
  <c r="CC49" i="7"/>
  <c r="CC43" i="7"/>
  <c r="CA31" i="7"/>
  <c r="CC14" i="7"/>
  <c r="CA35" i="7"/>
  <c r="CA11" i="7"/>
  <c r="CC7" i="7"/>
  <c r="BU56" i="7"/>
  <c r="CC52" i="7"/>
  <c r="CC33" i="7"/>
  <c r="CA28" i="7"/>
  <c r="CA32" i="7"/>
  <c r="CC15" i="7"/>
  <c r="CA56" i="7"/>
  <c r="CA8" i="7"/>
  <c r="C15" i="13"/>
  <c r="E15" i="13" s="1"/>
  <c r="BW15" i="7"/>
  <c r="BU7" i="7"/>
  <c r="CM45" i="7"/>
  <c r="CM42" i="7"/>
  <c r="CO19" i="7"/>
  <c r="CO55" i="7"/>
  <c r="CM17" i="7"/>
  <c r="CO47" i="7"/>
  <c r="CO31" i="7"/>
  <c r="CM35" i="7"/>
  <c r="CM54" i="7"/>
  <c r="CO45" i="7"/>
  <c r="CO54" i="7"/>
  <c r="CO36" i="7"/>
  <c r="CO29" i="7"/>
  <c r="CC10" i="7"/>
  <c r="CC21" i="7"/>
  <c r="CC26" i="7"/>
  <c r="CA25" i="7"/>
  <c r="C16" i="13"/>
  <c r="E16" i="13" s="1"/>
  <c r="CC50" i="7"/>
  <c r="CA54" i="7"/>
  <c r="C17" i="12"/>
  <c r="CC19" i="7"/>
  <c r="CC24" i="7"/>
  <c r="CC48" i="7"/>
  <c r="CA27" i="7"/>
  <c r="CA47" i="7"/>
  <c r="CA16" i="7"/>
  <c r="CA12" i="7"/>
  <c r="CC32" i="7"/>
  <c r="CC29" i="7"/>
  <c r="CA40" i="7"/>
  <c r="CA13" i="7"/>
  <c r="CA18" i="7"/>
  <c r="CA15" i="7"/>
  <c r="CA45" i="7"/>
  <c r="BU8" i="7"/>
  <c r="BU24" i="7"/>
  <c r="CM34" i="7"/>
  <c r="CM10" i="7"/>
  <c r="CM44" i="7"/>
  <c r="CO37" i="7"/>
  <c r="CM23" i="7"/>
  <c r="CM28" i="7"/>
  <c r="CO53" i="7"/>
  <c r="CO33" i="7"/>
  <c r="CM55" i="7"/>
  <c r="CM11" i="7"/>
  <c r="CO17" i="7"/>
  <c r="CO10" i="7"/>
  <c r="CO24" i="7"/>
  <c r="CO52" i="7"/>
  <c r="CO5" i="7"/>
  <c r="CO8" i="7"/>
  <c r="CO16" i="7"/>
  <c r="CM24" i="7"/>
  <c r="CM9" i="7"/>
  <c r="CO42" i="7"/>
  <c r="CM56" i="7"/>
  <c r="CO30" i="7"/>
  <c r="CO40" i="7"/>
  <c r="CO34" i="7"/>
  <c r="CO51" i="7"/>
  <c r="CO48" i="7"/>
  <c r="CO15" i="7"/>
  <c r="CM5" i="7"/>
  <c r="CO46" i="7"/>
  <c r="CO32" i="7"/>
  <c r="CM48" i="7"/>
  <c r="CO35" i="7"/>
  <c r="CO56" i="7"/>
  <c r="CO41" i="7"/>
  <c r="CO43" i="7"/>
  <c r="CM50" i="7"/>
  <c r="CO49" i="7"/>
  <c r="CO14" i="7"/>
  <c r="CO9" i="7"/>
  <c r="CO22" i="7"/>
  <c r="CO38" i="7"/>
  <c r="CO12" i="7"/>
  <c r="CO26" i="7"/>
  <c r="BU19" i="7"/>
  <c r="C20" i="12"/>
  <c r="CM12" i="7"/>
  <c r="CM41" i="7"/>
  <c r="CM38" i="7"/>
  <c r="CO6" i="7"/>
  <c r="CO11" i="7"/>
  <c r="CO13" i="7"/>
  <c r="CO21" i="7"/>
  <c r="CO23" i="7"/>
  <c r="CO27" i="7"/>
  <c r="CM52" i="7"/>
  <c r="CM49" i="7"/>
  <c r="CM29" i="7"/>
  <c r="CM26" i="7"/>
  <c r="CM37" i="7"/>
  <c r="CM22" i="7"/>
  <c r="CM21" i="7"/>
  <c r="C18" i="13"/>
  <c r="E18" i="13" s="1"/>
  <c r="CO44" i="7"/>
  <c r="CO7" i="7"/>
  <c r="CM8" i="7"/>
  <c r="CM30" i="7"/>
  <c r="CM7" i="7"/>
  <c r="CM43" i="7"/>
  <c r="CM25" i="7"/>
  <c r="CM18" i="7"/>
  <c r="CM14" i="7"/>
  <c r="CM15" i="7"/>
  <c r="CO18" i="7"/>
  <c r="CO28" i="7"/>
  <c r="CM31" i="7"/>
  <c r="CM16" i="7"/>
  <c r="CM40" i="7"/>
  <c r="CM53" i="7"/>
  <c r="CM13" i="7"/>
  <c r="CM27" i="7"/>
  <c r="CM51" i="7"/>
  <c r="CQ51" i="7" s="1"/>
  <c r="CM46" i="7"/>
  <c r="CO50" i="7"/>
  <c r="CO20" i="7"/>
  <c r="CM20" i="7"/>
  <c r="CM19" i="7"/>
  <c r="CQ19" i="7" s="1"/>
  <c r="CM33" i="7"/>
  <c r="CM39" i="7"/>
  <c r="CM36" i="7"/>
  <c r="CM6" i="7"/>
  <c r="CM47" i="7"/>
  <c r="CM32" i="7"/>
  <c r="CO39" i="7"/>
  <c r="CO25" i="7"/>
  <c r="BU15" i="7"/>
  <c r="CC23" i="7"/>
  <c r="CC8" i="7"/>
  <c r="CG13" i="7"/>
  <c r="CG24" i="7"/>
  <c r="CA34" i="7"/>
  <c r="CC38" i="7"/>
  <c r="BU38" i="7"/>
  <c r="BU11" i="7"/>
  <c r="CG21" i="7"/>
  <c r="BW18" i="7"/>
  <c r="BW52" i="7"/>
  <c r="CI27" i="7"/>
  <c r="CG22" i="7"/>
  <c r="BU37" i="7"/>
  <c r="BW37" i="7"/>
  <c r="BW46" i="7"/>
  <c r="CI14" i="7"/>
  <c r="CG11" i="7"/>
  <c r="BW56" i="7"/>
  <c r="CI19" i="7"/>
  <c r="CG51" i="7"/>
  <c r="BU26" i="7"/>
  <c r="CI49" i="7"/>
  <c r="BW38" i="7"/>
  <c r="BW26" i="7"/>
  <c r="BW45" i="7"/>
  <c r="CI6" i="7"/>
  <c r="CG34" i="7"/>
  <c r="CA7" i="7"/>
  <c r="CC16" i="7"/>
  <c r="BU34" i="7"/>
  <c r="BW39" i="7"/>
  <c r="CA14" i="7"/>
  <c r="CC31" i="7"/>
  <c r="BW11" i="7"/>
  <c r="CI24" i="7"/>
  <c r="CI46" i="7"/>
  <c r="CI47" i="7"/>
  <c r="CG35" i="7"/>
  <c r="BW48" i="7"/>
  <c r="CG49" i="7"/>
  <c r="CI56" i="7"/>
  <c r="BW50" i="7"/>
  <c r="CG27" i="7"/>
  <c r="CK27" i="7" s="1"/>
  <c r="BW27" i="7"/>
  <c r="CI12" i="7"/>
  <c r="CI15" i="7"/>
  <c r="CI20" i="7"/>
  <c r="CA43" i="7"/>
  <c r="BU45" i="7"/>
  <c r="BY45" i="7" s="1"/>
  <c r="CA44" i="7"/>
  <c r="CC53" i="7"/>
  <c r="BU54" i="7"/>
  <c r="CG38" i="7"/>
  <c r="BW33" i="7"/>
  <c r="CA26" i="7"/>
  <c r="CC22" i="7"/>
  <c r="CE22" i="7" s="1"/>
  <c r="BW19" i="7"/>
  <c r="CG33" i="7"/>
  <c r="BU32" i="7"/>
  <c r="BU31" i="7"/>
  <c r="BW8" i="7"/>
  <c r="CI41" i="7"/>
  <c r="CG28" i="7"/>
  <c r="BW32" i="7"/>
  <c r="CG37" i="7"/>
  <c r="CC36" i="7"/>
  <c r="CE36" i="7" s="1"/>
  <c r="BW20" i="7"/>
  <c r="CC47" i="7"/>
  <c r="BU41" i="7"/>
  <c r="CG45" i="7"/>
  <c r="CA50" i="7"/>
  <c r="BU35" i="7"/>
  <c r="CI37" i="7"/>
  <c r="CI33" i="7"/>
  <c r="BU42" i="7"/>
  <c r="CG17" i="7"/>
  <c r="CI17" i="7"/>
  <c r="BW22" i="7"/>
  <c r="BW40" i="7"/>
  <c r="CI9" i="7"/>
  <c r="CG54" i="7"/>
  <c r="CG16" i="7"/>
  <c r="BU30" i="7"/>
  <c r="CG56" i="7"/>
  <c r="CG52" i="7"/>
  <c r="CI55" i="7"/>
  <c r="CI44" i="7"/>
  <c r="CG48" i="7"/>
  <c r="BU22" i="7"/>
  <c r="BW25" i="7"/>
  <c r="CI52" i="7"/>
  <c r="BW16" i="7"/>
  <c r="CI25" i="7"/>
  <c r="CI16" i="7"/>
  <c r="BU17" i="7"/>
  <c r="CI18" i="7"/>
  <c r="CI39" i="7"/>
  <c r="CC12" i="7"/>
  <c r="CC55" i="7"/>
  <c r="BU53" i="7"/>
  <c r="CA6" i="7"/>
  <c r="CI32" i="7"/>
  <c r="BW55" i="7"/>
  <c r="CG46" i="7"/>
  <c r="CG31" i="7"/>
  <c r="BW44" i="7"/>
  <c r="CI29" i="7"/>
  <c r="BW29" i="7"/>
  <c r="CI42" i="7"/>
  <c r="CI13" i="7"/>
  <c r="CG50" i="7"/>
  <c r="BU43" i="7"/>
  <c r="BW24" i="7"/>
  <c r="CG12" i="7"/>
  <c r="CI45" i="7"/>
  <c r="CG39" i="7"/>
  <c r="BW35" i="7"/>
  <c r="CI28" i="7"/>
  <c r="BW54" i="7"/>
  <c r="BW28" i="7"/>
  <c r="CI30" i="7"/>
  <c r="BU55" i="7"/>
  <c r="BW5" i="7"/>
  <c r="CI36" i="7"/>
  <c r="CG14" i="7"/>
  <c r="BU23" i="7"/>
  <c r="CC17" i="7"/>
  <c r="CG41" i="7"/>
  <c r="CA33" i="7"/>
  <c r="CI22" i="7"/>
  <c r="BU27" i="7"/>
  <c r="CC41" i="7"/>
  <c r="CI53" i="7"/>
  <c r="CI11" i="7"/>
  <c r="BW9" i="7"/>
  <c r="BW42" i="7"/>
  <c r="CI43" i="7"/>
  <c r="CG53" i="7"/>
  <c r="BU21" i="7"/>
  <c r="CC20" i="7"/>
  <c r="BU6" i="7"/>
  <c r="CA46" i="7"/>
  <c r="CA41" i="7"/>
  <c r="CI40" i="7"/>
  <c r="CA49" i="7"/>
  <c r="CA53" i="7"/>
  <c r="CG19" i="7"/>
  <c r="CK19" i="7" s="1"/>
  <c r="BU16" i="7"/>
  <c r="BY16" i="7" s="1"/>
  <c r="BW53" i="7"/>
  <c r="CI31" i="7"/>
  <c r="BU39" i="7"/>
  <c r="BY39" i="7" s="1"/>
  <c r="CG40" i="7"/>
  <c r="BW14" i="7"/>
  <c r="CG18" i="7"/>
  <c r="CI26" i="7"/>
  <c r="BU18" i="7"/>
  <c r="CA29" i="7"/>
  <c r="CC30" i="7"/>
  <c r="CG30" i="7"/>
  <c r="CA48" i="7"/>
  <c r="CC13" i="7"/>
  <c r="BU47" i="7"/>
  <c r="BW47" i="7"/>
  <c r="CI48" i="7"/>
  <c r="CI54" i="7"/>
  <c r="CG5" i="7"/>
  <c r="BU28" i="7"/>
  <c r="BW17" i="7"/>
  <c r="BW49" i="7"/>
  <c r="CG25" i="7"/>
  <c r="BW10" i="7"/>
  <c r="BW43" i="7"/>
  <c r="BU49" i="7"/>
  <c r="CG44" i="7"/>
  <c r="CG32" i="7"/>
  <c r="BU14" i="7"/>
  <c r="CI51" i="7"/>
  <c r="BU10" i="7"/>
  <c r="CG43" i="7"/>
  <c r="CI34" i="7"/>
  <c r="BW21" i="7"/>
  <c r="CI8" i="7"/>
  <c r="BU33" i="7"/>
  <c r="BU46" i="7"/>
  <c r="BW34" i="7"/>
  <c r="BU9" i="7"/>
  <c r="CI23" i="7"/>
  <c r="BU51" i="7"/>
  <c r="BW30" i="7"/>
  <c r="BW31" i="7"/>
  <c r="CG15" i="7"/>
  <c r="CI21" i="7"/>
  <c r="CG20" i="7"/>
  <c r="BU40" i="7"/>
  <c r="BW51" i="7"/>
  <c r="BU44" i="7"/>
  <c r="BU25" i="7"/>
  <c r="BU50" i="7"/>
  <c r="CG36" i="7"/>
  <c r="CG29" i="7"/>
  <c r="BU13" i="7"/>
  <c r="CG9" i="7"/>
  <c r="CI5" i="7"/>
  <c r="CG42" i="7"/>
  <c r="CG10" i="7"/>
  <c r="CG7" i="7"/>
  <c r="BU36" i="7"/>
  <c r="CG6" i="7"/>
  <c r="CI10" i="7"/>
  <c r="BU20" i="7"/>
  <c r="BW6" i="7"/>
  <c r="CI7" i="7"/>
  <c r="CG47" i="7"/>
  <c r="CK47" i="7" s="1"/>
  <c r="BU48" i="7"/>
  <c r="BW36" i="7"/>
  <c r="BU29" i="7"/>
  <c r="CI50" i="7"/>
  <c r="CG23" i="7"/>
  <c r="BU5" i="7"/>
  <c r="CG8" i="7"/>
  <c r="BW13" i="7"/>
  <c r="CI38" i="7"/>
  <c r="CG26" i="7"/>
  <c r="BW23" i="7"/>
  <c r="CI35" i="7"/>
  <c r="BU52" i="7"/>
  <c r="BY52" i="7" s="1"/>
  <c r="BW41" i="7"/>
  <c r="BW7" i="7"/>
  <c r="CD39" i="7"/>
  <c r="K26" i="7"/>
  <c r="K11" i="7"/>
  <c r="Q36" i="7"/>
  <c r="Q16" i="7"/>
  <c r="AL127" i="5"/>
  <c r="AL151" i="5"/>
  <c r="BF55" i="7"/>
  <c r="BF35" i="7"/>
  <c r="BB8" i="13"/>
  <c r="AZ13" i="13"/>
  <c r="BB41" i="13"/>
  <c r="BB39" i="13"/>
  <c r="AZ19" i="13"/>
  <c r="AZ56" i="13"/>
  <c r="AZ51" i="13"/>
  <c r="AZ50" i="13"/>
  <c r="BB13" i="13"/>
  <c r="BB12" i="13"/>
  <c r="AZ43" i="13"/>
  <c r="BB16" i="13"/>
  <c r="BB31" i="13"/>
  <c r="BB44" i="13"/>
  <c r="AZ29" i="13"/>
  <c r="AZ46" i="13"/>
  <c r="AZ32" i="13"/>
  <c r="AZ28" i="13"/>
  <c r="BB24" i="13"/>
  <c r="BB40" i="13"/>
  <c r="BB34" i="13"/>
  <c r="BB38" i="13"/>
  <c r="BB21" i="13"/>
  <c r="BB29" i="13"/>
  <c r="BB49" i="13"/>
  <c r="AZ54" i="13"/>
  <c r="AZ45" i="13"/>
  <c r="AZ16" i="13"/>
  <c r="BD16" i="13" s="1"/>
  <c r="AZ55" i="13"/>
  <c r="AZ41" i="13"/>
  <c r="AZ44" i="13"/>
  <c r="AZ10" i="13"/>
  <c r="BB45" i="13"/>
  <c r="BB55" i="13"/>
  <c r="BB33" i="13"/>
  <c r="AZ22" i="13"/>
  <c r="AZ47" i="13"/>
  <c r="BB27" i="13"/>
  <c r="AZ5" i="13"/>
  <c r="BB14" i="13"/>
  <c r="BB19" i="13"/>
  <c r="BB36" i="13"/>
  <c r="AZ49" i="13"/>
  <c r="AZ53" i="13"/>
  <c r="BB51" i="13"/>
  <c r="AZ20" i="13"/>
  <c r="AZ30" i="13"/>
  <c r="AZ40" i="13"/>
  <c r="AZ52" i="13"/>
  <c r="BB18" i="13"/>
  <c r="BB37" i="13"/>
  <c r="BB22" i="13"/>
  <c r="BB53" i="13"/>
  <c r="AZ25" i="13"/>
  <c r="AZ31" i="13"/>
  <c r="AZ39" i="13"/>
  <c r="BB52" i="13"/>
  <c r="AZ42" i="13"/>
  <c r="AZ23" i="13"/>
  <c r="AZ17" i="13"/>
  <c r="AZ35" i="13"/>
  <c r="BB46" i="13"/>
  <c r="BB43" i="13"/>
  <c r="BB20" i="13"/>
  <c r="BB25" i="13"/>
  <c r="BB5" i="13"/>
  <c r="BB23" i="13"/>
  <c r="BB30" i="13"/>
  <c r="BB6" i="13"/>
  <c r="BB7" i="13"/>
  <c r="BB50" i="13"/>
  <c r="AZ24" i="13"/>
  <c r="AZ33" i="13"/>
  <c r="AZ48" i="13"/>
  <c r="AZ18" i="13"/>
  <c r="BB10" i="13"/>
  <c r="AZ7" i="13"/>
  <c r="AZ36" i="13"/>
  <c r="AZ14" i="13"/>
  <c r="BB42" i="13"/>
  <c r="AZ37" i="13"/>
  <c r="AZ9" i="13"/>
  <c r="BB11" i="13"/>
  <c r="BB35" i="13"/>
  <c r="BB9" i="13"/>
  <c r="BB48" i="13"/>
  <c r="BB47" i="13"/>
  <c r="AZ27" i="13"/>
  <c r="AZ38" i="13"/>
  <c r="BB54" i="13"/>
  <c r="BB32" i="13"/>
  <c r="BB56" i="13"/>
  <c r="AZ11" i="13"/>
  <c r="BB17" i="13"/>
  <c r="BB26" i="13"/>
  <c r="AZ34" i="13"/>
  <c r="BB28" i="13"/>
  <c r="AZ12" i="13"/>
  <c r="BD12" i="13" s="1"/>
  <c r="AZ26" i="13"/>
  <c r="AZ21" i="13"/>
  <c r="AZ15" i="13"/>
  <c r="AZ6" i="13"/>
  <c r="AZ8" i="13"/>
  <c r="BB15" i="13"/>
  <c r="AZ5" i="7"/>
  <c r="AV59" i="7"/>
  <c r="AZ16" i="7"/>
  <c r="W34" i="7"/>
  <c r="BR5" i="7"/>
  <c r="BN59" i="7"/>
  <c r="BO59" i="7" s="1"/>
  <c r="BR29" i="7"/>
  <c r="BR48" i="7"/>
  <c r="BR31" i="7"/>
  <c r="AD57" i="5"/>
  <c r="AL149" i="5"/>
  <c r="AG115" i="5"/>
  <c r="AB24" i="5"/>
  <c r="AL226" i="5"/>
  <c r="AC158" i="5"/>
  <c r="AL261" i="5"/>
  <c r="BL26" i="7"/>
  <c r="BN36" i="13"/>
  <c r="BN15" i="13"/>
  <c r="BN13" i="13"/>
  <c r="BN33" i="13"/>
  <c r="BN44" i="13"/>
  <c r="BN32" i="13"/>
  <c r="BL17" i="13"/>
  <c r="BL52" i="13"/>
  <c r="BL50" i="13"/>
  <c r="BL44" i="13"/>
  <c r="BL43" i="13"/>
  <c r="BL21" i="13"/>
  <c r="BN17" i="13"/>
  <c r="BN11" i="13"/>
  <c r="BN5" i="13"/>
  <c r="BN50" i="13"/>
  <c r="BN45" i="13"/>
  <c r="BN38" i="13"/>
  <c r="BL32" i="13"/>
  <c r="BL39" i="13"/>
  <c r="BL42" i="13"/>
  <c r="BL40" i="13"/>
  <c r="BL5" i="13"/>
  <c r="BL34" i="13"/>
  <c r="BN22" i="13"/>
  <c r="BN8" i="13"/>
  <c r="BN25" i="13"/>
  <c r="BN52" i="13"/>
  <c r="BN43" i="13"/>
  <c r="BN30" i="13"/>
  <c r="BL49" i="13"/>
  <c r="BL23" i="13"/>
  <c r="BL31" i="13"/>
  <c r="BL54" i="13"/>
  <c r="BL53" i="13"/>
  <c r="BL11" i="13"/>
  <c r="BN18" i="13"/>
  <c r="BN14" i="13"/>
  <c r="BN39" i="13"/>
  <c r="BN47" i="13"/>
  <c r="BN42" i="13"/>
  <c r="BN37" i="13"/>
  <c r="BL30" i="13"/>
  <c r="BL8" i="13"/>
  <c r="BL22" i="13"/>
  <c r="BL24" i="13"/>
  <c r="BL28" i="13"/>
  <c r="BL55" i="13"/>
  <c r="BN23" i="13"/>
  <c r="BN16" i="13"/>
  <c r="BN9" i="13"/>
  <c r="BN55" i="13"/>
  <c r="BN54" i="13"/>
  <c r="BN56" i="13"/>
  <c r="BN46" i="13"/>
  <c r="BL56" i="13"/>
  <c r="BL10" i="13"/>
  <c r="BL27" i="13"/>
  <c r="BL51" i="13"/>
  <c r="BL12" i="13"/>
  <c r="BL48" i="13"/>
  <c r="BL29" i="13"/>
  <c r="BN31" i="13"/>
  <c r="BN10" i="13"/>
  <c r="BN6" i="13"/>
  <c r="BN53" i="13"/>
  <c r="BN41" i="13"/>
  <c r="BN35" i="13"/>
  <c r="BN27" i="13"/>
  <c r="BL37" i="13"/>
  <c r="BL35" i="13"/>
  <c r="BL41" i="13"/>
  <c r="BL20" i="13"/>
  <c r="BL36" i="13"/>
  <c r="BL13" i="13"/>
  <c r="BP13" i="13" s="1"/>
  <c r="BL6" i="13"/>
  <c r="BN12" i="13"/>
  <c r="BN21" i="13"/>
  <c r="BN20" i="13"/>
  <c r="BN49" i="13"/>
  <c r="BN40" i="13"/>
  <c r="BN34" i="13"/>
  <c r="BN26" i="13"/>
  <c r="BL16" i="13"/>
  <c r="BL18" i="13"/>
  <c r="BP18" i="13" s="1"/>
  <c r="BL9" i="13"/>
  <c r="BL33" i="13"/>
  <c r="BL19" i="13"/>
  <c r="BL14" i="13"/>
  <c r="BL26" i="13"/>
  <c r="BN29" i="13"/>
  <c r="BN28" i="13"/>
  <c r="BN51" i="13"/>
  <c r="BN48" i="13"/>
  <c r="BN24" i="13"/>
  <c r="BN19" i="13"/>
  <c r="BN7" i="13"/>
  <c r="BL47" i="13"/>
  <c r="BL15" i="13"/>
  <c r="BL46" i="13"/>
  <c r="BL7" i="13"/>
  <c r="BL25" i="13"/>
  <c r="BL38" i="13"/>
  <c r="BL45" i="13"/>
  <c r="P22" i="7"/>
  <c r="R21" i="13"/>
  <c r="R7" i="13"/>
  <c r="R43" i="13"/>
  <c r="R39" i="13"/>
  <c r="R9" i="13"/>
  <c r="R34" i="13"/>
  <c r="P22" i="13"/>
  <c r="P47" i="13"/>
  <c r="P48" i="13"/>
  <c r="P14" i="13"/>
  <c r="P40" i="13"/>
  <c r="P44" i="13"/>
  <c r="P23" i="13"/>
  <c r="R53" i="13"/>
  <c r="R49" i="13"/>
  <c r="R18" i="13"/>
  <c r="R6" i="13"/>
  <c r="R45" i="13"/>
  <c r="R22" i="13"/>
  <c r="P55" i="13"/>
  <c r="P24" i="13"/>
  <c r="P20" i="13"/>
  <c r="P51" i="13"/>
  <c r="P19" i="13"/>
  <c r="P38" i="13"/>
  <c r="P45" i="13"/>
  <c r="T45" i="13" s="1"/>
  <c r="R17" i="13"/>
  <c r="R25" i="13"/>
  <c r="R47" i="13"/>
  <c r="R50" i="13"/>
  <c r="R11" i="13"/>
  <c r="R54" i="13"/>
  <c r="P28" i="13"/>
  <c r="P8" i="13"/>
  <c r="P13" i="13"/>
  <c r="P6" i="13"/>
  <c r="P56" i="13"/>
  <c r="P5" i="13"/>
  <c r="P17" i="13"/>
  <c r="R26" i="13"/>
  <c r="R32" i="13"/>
  <c r="R15" i="13"/>
  <c r="R23" i="13"/>
  <c r="R20" i="13"/>
  <c r="R44" i="13"/>
  <c r="R31" i="13"/>
  <c r="P9" i="13"/>
  <c r="P50" i="13"/>
  <c r="P54" i="13"/>
  <c r="P49" i="13"/>
  <c r="P35" i="13"/>
  <c r="P52" i="13"/>
  <c r="R41" i="13"/>
  <c r="R14" i="13"/>
  <c r="R56" i="13"/>
  <c r="R27" i="13"/>
  <c r="R51" i="13"/>
  <c r="R19" i="13"/>
  <c r="R10" i="13"/>
  <c r="P33" i="13"/>
  <c r="P27" i="13"/>
  <c r="P29" i="13"/>
  <c r="P16" i="13"/>
  <c r="P21" i="13"/>
  <c r="P26" i="13"/>
  <c r="R16" i="13"/>
  <c r="R38" i="13"/>
  <c r="R29" i="13"/>
  <c r="R33" i="13"/>
  <c r="R37" i="13"/>
  <c r="R40" i="13"/>
  <c r="R52" i="13"/>
  <c r="P10" i="13"/>
  <c r="P15" i="13"/>
  <c r="T15" i="13" s="1"/>
  <c r="P7" i="13"/>
  <c r="P46" i="13"/>
  <c r="P32" i="13"/>
  <c r="P43" i="13"/>
  <c r="R13" i="13"/>
  <c r="R12" i="13"/>
  <c r="R5" i="13"/>
  <c r="R8" i="13"/>
  <c r="R48" i="13"/>
  <c r="R24" i="13"/>
  <c r="R28" i="13"/>
  <c r="P31" i="13"/>
  <c r="T31" i="13" s="1"/>
  <c r="P39" i="13"/>
  <c r="P53" i="13"/>
  <c r="P37" i="13"/>
  <c r="P30" i="13"/>
  <c r="P25" i="13"/>
  <c r="R46" i="13"/>
  <c r="R42" i="13"/>
  <c r="R35" i="13"/>
  <c r="R55" i="13"/>
  <c r="R30" i="13"/>
  <c r="R36" i="13"/>
  <c r="P41" i="13"/>
  <c r="P12" i="13"/>
  <c r="P18" i="13"/>
  <c r="P34" i="13"/>
  <c r="P42" i="13"/>
  <c r="P11" i="13"/>
  <c r="T11" i="13" s="1"/>
  <c r="P36" i="13"/>
  <c r="AI46" i="7"/>
  <c r="AL113" i="5"/>
  <c r="AL118" i="5"/>
  <c r="BG34" i="7"/>
  <c r="AD216" i="5"/>
  <c r="AT14" i="7"/>
  <c r="AN9" i="7"/>
  <c r="AU41" i="7"/>
  <c r="AU36" i="7"/>
  <c r="AO54" i="7"/>
  <c r="AO38" i="7"/>
  <c r="AO17" i="7"/>
  <c r="AO7" i="7"/>
  <c r="AO16" i="7"/>
  <c r="AH33" i="7"/>
  <c r="AH35" i="7"/>
  <c r="AH8" i="7"/>
  <c r="AH11" i="7"/>
  <c r="AD61" i="5"/>
  <c r="AL114" i="5"/>
  <c r="AL164" i="5"/>
  <c r="AL228" i="5"/>
  <c r="AL220" i="5"/>
  <c r="J28" i="7"/>
  <c r="CR28" i="7"/>
  <c r="CT15" i="7"/>
  <c r="CT19" i="7"/>
  <c r="CT7" i="7"/>
  <c r="CT36" i="7"/>
  <c r="H59" i="7"/>
  <c r="I59" i="7" s="1"/>
  <c r="CT5" i="7"/>
  <c r="CR15" i="7"/>
  <c r="J15" i="7"/>
  <c r="CR46" i="7"/>
  <c r="J46" i="7"/>
  <c r="CR26" i="7"/>
  <c r="J26" i="7"/>
  <c r="CT40" i="7"/>
  <c r="CT20" i="7"/>
  <c r="J40" i="7"/>
  <c r="CR40" i="7"/>
  <c r="CT13" i="7"/>
  <c r="AL159" i="5"/>
  <c r="AL160" i="5"/>
  <c r="AL133" i="5"/>
  <c r="AB27" i="7"/>
  <c r="AB38" i="7"/>
  <c r="AB7" i="7"/>
  <c r="AB45" i="7"/>
  <c r="AB6" i="7"/>
  <c r="AB41" i="7"/>
  <c r="BS16" i="7"/>
  <c r="BS50" i="7"/>
  <c r="BM6" i="7"/>
  <c r="BM36" i="7"/>
  <c r="AL199" i="5"/>
  <c r="CJ43" i="7"/>
  <c r="CD9" i="7"/>
  <c r="BX26" i="7"/>
  <c r="BX42" i="7"/>
  <c r="CP28" i="7"/>
  <c r="CP55" i="7"/>
  <c r="AL116" i="5"/>
  <c r="K42" i="7"/>
  <c r="K49" i="7"/>
  <c r="K40" i="7"/>
  <c r="BW12" i="7"/>
  <c r="Q17" i="7"/>
  <c r="Q12" i="7"/>
  <c r="CP12" i="7"/>
  <c r="CP52" i="7"/>
  <c r="CP5" i="7"/>
  <c r="CL59" i="7"/>
  <c r="CP15" i="7"/>
  <c r="BX47" i="7"/>
  <c r="CJ5" i="7"/>
  <c r="CF59" i="7"/>
  <c r="CJ44" i="7"/>
  <c r="BX29" i="7"/>
  <c r="CD13" i="7"/>
  <c r="CJ10" i="7"/>
  <c r="CJ27" i="7"/>
  <c r="CD35" i="7"/>
  <c r="CJ12" i="7"/>
  <c r="BX25" i="7"/>
  <c r="BX40" i="7"/>
  <c r="CJ35" i="7"/>
  <c r="CJ48" i="7"/>
  <c r="CP30" i="7"/>
  <c r="CJ39" i="7"/>
  <c r="CD33" i="7"/>
  <c r="CJ52" i="7"/>
  <c r="CJ49" i="7"/>
  <c r="BX36" i="7"/>
  <c r="CD10" i="7"/>
  <c r="CD15" i="7"/>
  <c r="CJ32" i="7"/>
  <c r="CJ46" i="7"/>
  <c r="CD52" i="7"/>
  <c r="AL225" i="5"/>
  <c r="K6" i="7"/>
  <c r="K35" i="7"/>
  <c r="K43" i="7"/>
  <c r="K25" i="7"/>
  <c r="K40" i="13"/>
  <c r="M28" i="13"/>
  <c r="M43" i="13"/>
  <c r="K13" i="13"/>
  <c r="M12" i="13"/>
  <c r="M22" i="13"/>
  <c r="K32" i="13"/>
  <c r="M10" i="13"/>
  <c r="K19" i="13"/>
  <c r="K52" i="13"/>
  <c r="M48" i="13"/>
  <c r="M54" i="13"/>
  <c r="K39" i="13"/>
  <c r="M19" i="13"/>
  <c r="K55" i="13"/>
  <c r="M41" i="13"/>
  <c r="K18" i="13"/>
  <c r="K7" i="13"/>
  <c r="M34" i="13"/>
  <c r="M53" i="13"/>
  <c r="K16" i="13"/>
  <c r="M37" i="13"/>
  <c r="K27" i="13"/>
  <c r="M17" i="13"/>
  <c r="K25" i="13"/>
  <c r="M20" i="13"/>
  <c r="M42" i="13"/>
  <c r="K45" i="13"/>
  <c r="K42" i="13"/>
  <c r="K11" i="13"/>
  <c r="K41" i="13"/>
  <c r="K9" i="13"/>
  <c r="K50" i="13"/>
  <c r="K44" i="13"/>
  <c r="M7" i="13"/>
  <c r="M35" i="13"/>
  <c r="K10" i="13"/>
  <c r="K23" i="13"/>
  <c r="M56" i="13"/>
  <c r="M36" i="13"/>
  <c r="M16" i="13"/>
  <c r="K54" i="13"/>
  <c r="M14" i="13"/>
  <c r="M23" i="13"/>
  <c r="K12" i="13"/>
  <c r="K28" i="13"/>
  <c r="M27" i="13"/>
  <c r="M25" i="13"/>
  <c r="K21" i="13"/>
  <c r="K49" i="13"/>
  <c r="M44" i="13"/>
  <c r="K53" i="13"/>
  <c r="M11" i="13"/>
  <c r="K48" i="13"/>
  <c r="M45" i="13"/>
  <c r="K17" i="13"/>
  <c r="K43" i="13"/>
  <c r="M33" i="13"/>
  <c r="M29" i="13"/>
  <c r="K35" i="13"/>
  <c r="M5" i="13"/>
  <c r="M39" i="13"/>
  <c r="K30" i="13"/>
  <c r="K33" i="13"/>
  <c r="K26" i="13"/>
  <c r="M18" i="13"/>
  <c r="K6" i="13"/>
  <c r="K22" i="13"/>
  <c r="K8" i="13"/>
  <c r="M30" i="13"/>
  <c r="K31" i="13"/>
  <c r="M13" i="13"/>
  <c r="K56" i="13"/>
  <c r="M38" i="13"/>
  <c r="M52" i="13"/>
  <c r="M6" i="13"/>
  <c r="M50" i="13"/>
  <c r="M24" i="13"/>
  <c r="K20" i="13"/>
  <c r="M32" i="13"/>
  <c r="K34" i="13"/>
  <c r="K14" i="13"/>
  <c r="M51" i="13"/>
  <c r="M47" i="13"/>
  <c r="K36" i="13"/>
  <c r="M21" i="13"/>
  <c r="M26" i="13"/>
  <c r="M49" i="13"/>
  <c r="K38" i="13"/>
  <c r="K51" i="13"/>
  <c r="M8" i="13"/>
  <c r="M55" i="13"/>
  <c r="K47" i="13"/>
  <c r="M40" i="13"/>
  <c r="K29" i="13"/>
  <c r="K24" i="13"/>
  <c r="K37" i="13"/>
  <c r="K5" i="13"/>
  <c r="M46" i="13"/>
  <c r="M31" i="13"/>
  <c r="M9" i="13"/>
  <c r="K15" i="13"/>
  <c r="M15" i="13"/>
  <c r="K46" i="13"/>
  <c r="K29" i="7"/>
  <c r="K17" i="7"/>
  <c r="Q45" i="7"/>
  <c r="Q20" i="7"/>
  <c r="Q28" i="7"/>
  <c r="Q22" i="7"/>
  <c r="Q39" i="7"/>
  <c r="Q49" i="7"/>
  <c r="Q47" i="7"/>
  <c r="Q24" i="13"/>
  <c r="S15" i="13"/>
  <c r="S55" i="13"/>
  <c r="S22" i="13"/>
  <c r="S19" i="13"/>
  <c r="S37" i="13"/>
  <c r="S10" i="13"/>
  <c r="S25" i="13"/>
  <c r="S17" i="13"/>
  <c r="Q44" i="13"/>
  <c r="Q29" i="13"/>
  <c r="Q45" i="13"/>
  <c r="Q17" i="13"/>
  <c r="S29" i="13"/>
  <c r="S18" i="13"/>
  <c r="S13" i="13"/>
  <c r="S12" i="13"/>
  <c r="S41" i="13"/>
  <c r="S11" i="13"/>
  <c r="S47" i="13"/>
  <c r="S44" i="13"/>
  <c r="Q18" i="13"/>
  <c r="Q28" i="13"/>
  <c r="Q15" i="13"/>
  <c r="S52" i="13"/>
  <c r="S43" i="13"/>
  <c r="S48" i="13"/>
  <c r="S5" i="13"/>
  <c r="S51" i="13"/>
  <c r="S31" i="13"/>
  <c r="S26" i="13"/>
  <c r="Q23" i="13"/>
  <c r="Q56" i="13"/>
  <c r="Q6" i="13"/>
  <c r="Q49" i="13"/>
  <c r="S45" i="13"/>
  <c r="S38" i="13"/>
  <c r="S39" i="13"/>
  <c r="S33" i="13"/>
  <c r="Q22" i="13"/>
  <c r="Q34" i="13"/>
  <c r="Q50" i="13"/>
  <c r="Q35" i="13"/>
  <c r="Q11" i="13"/>
  <c r="Q48" i="13"/>
  <c r="S53" i="13"/>
  <c r="S6" i="13"/>
  <c r="S54" i="13"/>
  <c r="S34" i="13"/>
  <c r="S20" i="13"/>
  <c r="Q26" i="13"/>
  <c r="Q5" i="13"/>
  <c r="Q10" i="13"/>
  <c r="Q25" i="13"/>
  <c r="Q20" i="13"/>
  <c r="S35" i="13"/>
  <c r="S14" i="13"/>
  <c r="S9" i="13"/>
  <c r="S23" i="13"/>
  <c r="S8" i="13"/>
  <c r="S36" i="13"/>
  <c r="S46" i="13"/>
  <c r="Q33" i="13"/>
  <c r="U33" i="13" s="1"/>
  <c r="Q39" i="13"/>
  <c r="Q55" i="13"/>
  <c r="Q12" i="13"/>
  <c r="Q42" i="13"/>
  <c r="Q21" i="13"/>
  <c r="Q27" i="13"/>
  <c r="Q52" i="13"/>
  <c r="Q7" i="13"/>
  <c r="S28" i="13"/>
  <c r="S42" i="13"/>
  <c r="S27" i="13"/>
  <c r="S56" i="13"/>
  <c r="S24" i="13"/>
  <c r="S32" i="13"/>
  <c r="Q46" i="13"/>
  <c r="U46" i="13" s="1"/>
  <c r="Q13" i="13"/>
  <c r="Q36" i="13"/>
  <c r="Q32" i="13"/>
  <c r="Q51" i="13"/>
  <c r="Q38" i="13"/>
  <c r="S49" i="13"/>
  <c r="S16" i="13"/>
  <c r="S7" i="13"/>
  <c r="S50" i="13"/>
  <c r="S21" i="13"/>
  <c r="S30" i="13"/>
  <c r="S40" i="13"/>
  <c r="Q19" i="13"/>
  <c r="Q31" i="13"/>
  <c r="Q53" i="13"/>
  <c r="Q43" i="13"/>
  <c r="Q47" i="13"/>
  <c r="Q41" i="13"/>
  <c r="Q40" i="13"/>
  <c r="Q9" i="13"/>
  <c r="U9" i="13" s="1"/>
  <c r="Q8" i="13"/>
  <c r="Q54" i="13"/>
  <c r="Q14" i="13"/>
  <c r="Q37" i="13"/>
  <c r="U37" i="13" s="1"/>
  <c r="Q30" i="13"/>
  <c r="Q16" i="13"/>
  <c r="AL119" i="5"/>
  <c r="BF39" i="7"/>
  <c r="BF26" i="7"/>
  <c r="BF33" i="7"/>
  <c r="BF22" i="7"/>
  <c r="BF31" i="7"/>
  <c r="AZ26" i="7"/>
  <c r="AZ50" i="7"/>
  <c r="AZ56" i="7"/>
  <c r="AZ24" i="7"/>
  <c r="AZ35" i="7"/>
  <c r="AZ14" i="7"/>
  <c r="W17" i="7"/>
  <c r="W16" i="7"/>
  <c r="W29" i="7"/>
  <c r="W12" i="7"/>
  <c r="W37" i="7"/>
  <c r="W52" i="7"/>
  <c r="BT13" i="13"/>
  <c r="BR36" i="13"/>
  <c r="BT36" i="13"/>
  <c r="BT18" i="13"/>
  <c r="BR47" i="13"/>
  <c r="BR52" i="13"/>
  <c r="BT43" i="13"/>
  <c r="BT47" i="13"/>
  <c r="BT9" i="13"/>
  <c r="BR55" i="13"/>
  <c r="BT44" i="13"/>
  <c r="BT11" i="13"/>
  <c r="BR56" i="13"/>
  <c r="BR22" i="13"/>
  <c r="BT56" i="13"/>
  <c r="BR11" i="13"/>
  <c r="BT55" i="13"/>
  <c r="BT35" i="13"/>
  <c r="BT37" i="13"/>
  <c r="BR35" i="13"/>
  <c r="BT5" i="13"/>
  <c r="BR20" i="13"/>
  <c r="BR10" i="13"/>
  <c r="BR38" i="13"/>
  <c r="BR43" i="13"/>
  <c r="BT33" i="13"/>
  <c r="BT26" i="13"/>
  <c r="BR41" i="13"/>
  <c r="BT28" i="13"/>
  <c r="BT16" i="13"/>
  <c r="BR8" i="13"/>
  <c r="BT48" i="13"/>
  <c r="BT30" i="13"/>
  <c r="BR54" i="13"/>
  <c r="BR32" i="13"/>
  <c r="BR29" i="13"/>
  <c r="BT34" i="13"/>
  <c r="BT10" i="13"/>
  <c r="BR25" i="13"/>
  <c r="BT41" i="13"/>
  <c r="BT32" i="13"/>
  <c r="BR53" i="13"/>
  <c r="BR50" i="13"/>
  <c r="BR31" i="13"/>
  <c r="BT51" i="13"/>
  <c r="BT46" i="13"/>
  <c r="BT8" i="13"/>
  <c r="BR7" i="13"/>
  <c r="BR5" i="13"/>
  <c r="BT14" i="13"/>
  <c r="BR34" i="13"/>
  <c r="BT27" i="13"/>
  <c r="BR12" i="13"/>
  <c r="BR14" i="13"/>
  <c r="BT50" i="13"/>
  <c r="BR24" i="13"/>
  <c r="BR16" i="13"/>
  <c r="BR39" i="13"/>
  <c r="BT29" i="13"/>
  <c r="BR9" i="13"/>
  <c r="BT23" i="13"/>
  <c r="BT52" i="13"/>
  <c r="BT25" i="13"/>
  <c r="BT15" i="13"/>
  <c r="BR51" i="13"/>
  <c r="BR18" i="13"/>
  <c r="BT7" i="13"/>
  <c r="BR46" i="13"/>
  <c r="BR45" i="13"/>
  <c r="BR44" i="13"/>
  <c r="BT24" i="13"/>
  <c r="BT38" i="13"/>
  <c r="BR37" i="13"/>
  <c r="BR42" i="13"/>
  <c r="BR19" i="13"/>
  <c r="BT42" i="13"/>
  <c r="BR26" i="13"/>
  <c r="BR49" i="13"/>
  <c r="BR13" i="13"/>
  <c r="BT54" i="13"/>
  <c r="BT39" i="13"/>
  <c r="BT20" i="13"/>
  <c r="BT6" i="13"/>
  <c r="BT17" i="13"/>
  <c r="BT19" i="13"/>
  <c r="BT40" i="13"/>
  <c r="BT45" i="13"/>
  <c r="BR40" i="13"/>
  <c r="BR28" i="13"/>
  <c r="BT22" i="13"/>
  <c r="BT12" i="13"/>
  <c r="BR33" i="13"/>
  <c r="BR30" i="13"/>
  <c r="BR17" i="13"/>
  <c r="BR48" i="13"/>
  <c r="BR6" i="13"/>
  <c r="BT49" i="13"/>
  <c r="BT31" i="13"/>
  <c r="BR23" i="13"/>
  <c r="BR15" i="13"/>
  <c r="BT21" i="13"/>
  <c r="BR21" i="13"/>
  <c r="BR27" i="13"/>
  <c r="BT53" i="13"/>
  <c r="BR22" i="7"/>
  <c r="BR23" i="7"/>
  <c r="BR24" i="7"/>
  <c r="BR46" i="7"/>
  <c r="BR43" i="7"/>
  <c r="BR56" i="7"/>
  <c r="AD115" i="5"/>
  <c r="AL150" i="5"/>
  <c r="AL106" i="5"/>
  <c r="AL201" i="5"/>
  <c r="AG158" i="5"/>
  <c r="BL14" i="7"/>
  <c r="BL28" i="7"/>
  <c r="BL52" i="7"/>
  <c r="BL20" i="7"/>
  <c r="BL21" i="7"/>
  <c r="BL9" i="7"/>
  <c r="P51" i="7"/>
  <c r="P56" i="7"/>
  <c r="P34" i="7"/>
  <c r="P15" i="7"/>
  <c r="P24" i="7"/>
  <c r="P52" i="7"/>
  <c r="AI49" i="7"/>
  <c r="AI12" i="7"/>
  <c r="AI9" i="7"/>
  <c r="AI6" i="7"/>
  <c r="AI51" i="7"/>
  <c r="AI47" i="7"/>
  <c r="BG27" i="7"/>
  <c r="AL214" i="5"/>
  <c r="AG216" i="5"/>
  <c r="AT53" i="7"/>
  <c r="AT41" i="7"/>
  <c r="AT49" i="7"/>
  <c r="AT52" i="7"/>
  <c r="AT56" i="7"/>
  <c r="AT7" i="7"/>
  <c r="AG44" i="5"/>
  <c r="V39" i="7"/>
  <c r="V43" i="7"/>
  <c r="V18" i="7"/>
  <c r="V8" i="7"/>
  <c r="V26" i="7"/>
  <c r="AN35" i="7"/>
  <c r="AN32" i="7"/>
  <c r="AN51" i="7"/>
  <c r="AN45" i="7"/>
  <c r="AN28" i="7"/>
  <c r="AN52" i="7"/>
  <c r="AU51" i="7"/>
  <c r="AO55" i="7"/>
  <c r="AO34" i="7"/>
  <c r="AO32" i="7"/>
  <c r="AH23" i="7"/>
  <c r="AH25" i="7"/>
  <c r="AH51" i="7"/>
  <c r="AH31" i="7"/>
  <c r="AH55" i="7"/>
  <c r="AH37" i="7"/>
  <c r="AE61" i="5"/>
  <c r="AL121" i="5"/>
  <c r="J25" i="7"/>
  <c r="CR25" i="7"/>
  <c r="J45" i="7"/>
  <c r="CR45" i="7"/>
  <c r="J47" i="7"/>
  <c r="CR47" i="7"/>
  <c r="CT21" i="7"/>
  <c r="CT26" i="7"/>
  <c r="CR36" i="7"/>
  <c r="J36" i="7"/>
  <c r="CT46" i="7"/>
  <c r="J30" i="7"/>
  <c r="CR30" i="7"/>
  <c r="CT9" i="7"/>
  <c r="CT34" i="7"/>
  <c r="CT29" i="7"/>
  <c r="J19" i="7"/>
  <c r="CR19" i="7"/>
  <c r="CR38" i="7"/>
  <c r="J38" i="7"/>
  <c r="AD51" i="5"/>
  <c r="AB43" i="7"/>
  <c r="AB49" i="7"/>
  <c r="AB44" i="7"/>
  <c r="AB42" i="7"/>
  <c r="BS39" i="7"/>
  <c r="BS46" i="7"/>
  <c r="BS8" i="7"/>
  <c r="BS25" i="13"/>
  <c r="BS55" i="13"/>
  <c r="BS10" i="13"/>
  <c r="BS34" i="13"/>
  <c r="BU38" i="13"/>
  <c r="BU54" i="13"/>
  <c r="BS20" i="13"/>
  <c r="BU47" i="13"/>
  <c r="BU43" i="13"/>
  <c r="BS38" i="13"/>
  <c r="BU9" i="13"/>
  <c r="BU53" i="13"/>
  <c r="BS8" i="13"/>
  <c r="BS14" i="13"/>
  <c r="BS42" i="13"/>
  <c r="BU44" i="13"/>
  <c r="BS36" i="13"/>
  <c r="BU29" i="13"/>
  <c r="BU55" i="13"/>
  <c r="BU23" i="13"/>
  <c r="BU35" i="13"/>
  <c r="BU34" i="13"/>
  <c r="BS30" i="13"/>
  <c r="BS17" i="13"/>
  <c r="BU51" i="13"/>
  <c r="BS11" i="13"/>
  <c r="BS21" i="13"/>
  <c r="BS53" i="13"/>
  <c r="BU30" i="13"/>
  <c r="BS23" i="13"/>
  <c r="BU13" i="13"/>
  <c r="BU40" i="13"/>
  <c r="BS50" i="13"/>
  <c r="BU36" i="13"/>
  <c r="BU16" i="13"/>
  <c r="BS6" i="13"/>
  <c r="BS51" i="13"/>
  <c r="BU45" i="13"/>
  <c r="BU5" i="13"/>
  <c r="BU56" i="13"/>
  <c r="BS35" i="13"/>
  <c r="BU26" i="13"/>
  <c r="BS12" i="13"/>
  <c r="BU15" i="13"/>
  <c r="BU28" i="13"/>
  <c r="BS45" i="13"/>
  <c r="BW45" i="13" s="1"/>
  <c r="BS5" i="13"/>
  <c r="BU14" i="13"/>
  <c r="BU50" i="13"/>
  <c r="BS52" i="13"/>
  <c r="BU39" i="13"/>
  <c r="BS7" i="13"/>
  <c r="BU46" i="13"/>
  <c r="BS27" i="13"/>
  <c r="BU17" i="13"/>
  <c r="BS13" i="13"/>
  <c r="BS47" i="13"/>
  <c r="BU27" i="13"/>
  <c r="BS40" i="13"/>
  <c r="BS56" i="13"/>
  <c r="BU12" i="13"/>
  <c r="BU42" i="13"/>
  <c r="BS29" i="13"/>
  <c r="BU32" i="13"/>
  <c r="BU8" i="13"/>
  <c r="BS54" i="13"/>
  <c r="BU31" i="13"/>
  <c r="BS24" i="13"/>
  <c r="BU18" i="13"/>
  <c r="BU52" i="13"/>
  <c r="BS44" i="13"/>
  <c r="BU25" i="13"/>
  <c r="BS32" i="13"/>
  <c r="BS43" i="13"/>
  <c r="BS46" i="13"/>
  <c r="BU33" i="13"/>
  <c r="BS26" i="13"/>
  <c r="BU21" i="13"/>
  <c r="BS39" i="13"/>
  <c r="BU20" i="13"/>
  <c r="BS16" i="13"/>
  <c r="BU22" i="13"/>
  <c r="BU49" i="13"/>
  <c r="BS41" i="13"/>
  <c r="BS19" i="13"/>
  <c r="BU11" i="13"/>
  <c r="BS31" i="13"/>
  <c r="BS48" i="13"/>
  <c r="BU37" i="13"/>
  <c r="BS15" i="13"/>
  <c r="BU6" i="13"/>
  <c r="BS28" i="13"/>
  <c r="BU24" i="13"/>
  <c r="BU7" i="13"/>
  <c r="BS49" i="13"/>
  <c r="BU41" i="13"/>
  <c r="BS33" i="13"/>
  <c r="BU10" i="13"/>
  <c r="BU48" i="13"/>
  <c r="BS22" i="13"/>
  <c r="BS37" i="13"/>
  <c r="BU19" i="13"/>
  <c r="BS18" i="13"/>
  <c r="BS9" i="13"/>
  <c r="BM5" i="7"/>
  <c r="BM17" i="7"/>
  <c r="BM47" i="7"/>
  <c r="AL131" i="5"/>
  <c r="CP41" i="7"/>
  <c r="BX56" i="7"/>
  <c r="CJ45" i="7"/>
  <c r="CD37" i="7"/>
  <c r="CD43" i="7"/>
  <c r="CD29" i="7"/>
  <c r="BZ59" i="7"/>
  <c r="CD5" i="7"/>
  <c r="CP43" i="7"/>
  <c r="CP40" i="7"/>
  <c r="CD48" i="7"/>
  <c r="BX30" i="7"/>
  <c r="CD41" i="7"/>
  <c r="CD18" i="7"/>
  <c r="CP24" i="7"/>
  <c r="AL144" i="5"/>
  <c r="AL105" i="5"/>
  <c r="AL141" i="5"/>
  <c r="K12" i="7"/>
  <c r="K24" i="7"/>
  <c r="K32" i="7"/>
  <c r="K31" i="7"/>
  <c r="K56" i="7"/>
  <c r="K48" i="7"/>
  <c r="Q5" i="7"/>
  <c r="Q27" i="7"/>
  <c r="AL176" i="5"/>
  <c r="BF25" i="7"/>
  <c r="AC120" i="5"/>
  <c r="W41" i="7"/>
  <c r="W31" i="7"/>
  <c r="W35" i="7"/>
  <c r="W5" i="7"/>
  <c r="W21" i="7"/>
  <c r="W26" i="7"/>
  <c r="W25" i="7"/>
  <c r="W13" i="7"/>
  <c r="W36" i="13"/>
  <c r="Y47" i="13"/>
  <c r="Y46" i="13"/>
  <c r="W35" i="13"/>
  <c r="W34" i="13"/>
  <c r="Y14" i="13"/>
  <c r="Y48" i="13"/>
  <c r="Y12" i="13"/>
  <c r="Y6" i="13"/>
  <c r="Y56" i="13"/>
  <c r="W30" i="13"/>
  <c r="Y32" i="13"/>
  <c r="W11" i="13"/>
  <c r="W29" i="13"/>
  <c r="Y40" i="13"/>
  <c r="Y36" i="13"/>
  <c r="W27" i="13"/>
  <c r="W26" i="13"/>
  <c r="Y23" i="13"/>
  <c r="Y38" i="13"/>
  <c r="Y25" i="13"/>
  <c r="W53" i="13"/>
  <c r="Y41" i="13"/>
  <c r="W22" i="13"/>
  <c r="Y24" i="13"/>
  <c r="Y11" i="13"/>
  <c r="W19" i="13"/>
  <c r="W25" i="13"/>
  <c r="Y37" i="13"/>
  <c r="Y30" i="13"/>
  <c r="W23" i="13"/>
  <c r="W12" i="13"/>
  <c r="AA12" i="13" s="1"/>
  <c r="W52" i="13"/>
  <c r="Y35" i="13"/>
  <c r="W49" i="13"/>
  <c r="W46" i="13"/>
  <c r="Y33" i="13"/>
  <c r="W18" i="13"/>
  <c r="Y17" i="13"/>
  <c r="Y18" i="13"/>
  <c r="W15" i="13"/>
  <c r="Y31" i="13"/>
  <c r="Y10" i="13"/>
  <c r="W16" i="13"/>
  <c r="Y42" i="13"/>
  <c r="W48" i="13"/>
  <c r="Y28" i="13"/>
  <c r="W32" i="13"/>
  <c r="W44" i="13"/>
  <c r="Y26" i="13"/>
  <c r="Y7" i="13"/>
  <c r="W17" i="13"/>
  <c r="W56" i="13"/>
  <c r="W14" i="13"/>
  <c r="AA14" i="13" s="1"/>
  <c r="Y13" i="13"/>
  <c r="W20" i="13"/>
  <c r="Y39" i="13"/>
  <c r="Y43" i="13"/>
  <c r="W40" i="13"/>
  <c r="Y19" i="13"/>
  <c r="Y53" i="13"/>
  <c r="W45" i="13"/>
  <c r="Y20" i="13"/>
  <c r="Y54" i="13"/>
  <c r="W7" i="13"/>
  <c r="W50" i="13"/>
  <c r="W13" i="13"/>
  <c r="W51" i="13"/>
  <c r="W55" i="13"/>
  <c r="Y29" i="13"/>
  <c r="Y45" i="13"/>
  <c r="W33" i="13"/>
  <c r="Y15" i="13"/>
  <c r="Y34" i="13"/>
  <c r="W38" i="13"/>
  <c r="W21" i="13"/>
  <c r="Y49" i="13"/>
  <c r="Y8" i="13"/>
  <c r="W43" i="13"/>
  <c r="Y55" i="13"/>
  <c r="W28" i="13"/>
  <c r="W42" i="13"/>
  <c r="W5" i="13"/>
  <c r="Y16" i="13"/>
  <c r="W6" i="13"/>
  <c r="W9" i="13"/>
  <c r="Y27" i="13"/>
  <c r="W31" i="13"/>
  <c r="W54" i="13"/>
  <c r="Y51" i="13"/>
  <c r="Y5" i="13"/>
  <c r="AA5" i="13" s="1"/>
  <c r="W37" i="13"/>
  <c r="Y52" i="13"/>
  <c r="W24" i="13"/>
  <c r="W41" i="13"/>
  <c r="AA41" i="13" s="1"/>
  <c r="W47" i="13"/>
  <c r="Y22" i="13"/>
  <c r="Y50" i="13"/>
  <c r="Y9" i="13"/>
  <c r="Y21" i="13"/>
  <c r="W10" i="13"/>
  <c r="W39" i="13"/>
  <c r="Y44" i="13"/>
  <c r="W8" i="13"/>
  <c r="BR50" i="7"/>
  <c r="BR19" i="7"/>
  <c r="BR40" i="7"/>
  <c r="BR13" i="7"/>
  <c r="BR8" i="7"/>
  <c r="AL163" i="5"/>
  <c r="AB115" i="5"/>
  <c r="AL216" i="5"/>
  <c r="AE24" i="5"/>
  <c r="AF163" i="5"/>
  <c r="AE158" i="5"/>
  <c r="AL204" i="5"/>
  <c r="BL24" i="7"/>
  <c r="BL34" i="7"/>
  <c r="BL40" i="7"/>
  <c r="P46" i="7"/>
  <c r="P43" i="7"/>
  <c r="P32" i="7"/>
  <c r="P37" i="7"/>
  <c r="P53" i="7"/>
  <c r="AI17" i="7"/>
  <c r="AI40" i="7"/>
  <c r="AI56" i="7"/>
  <c r="AI34" i="7"/>
  <c r="AK85" i="5"/>
  <c r="BG14" i="7"/>
  <c r="BG15" i="7"/>
  <c r="BG32" i="13"/>
  <c r="BI50" i="13"/>
  <c r="BG26" i="13"/>
  <c r="BG48" i="13"/>
  <c r="BG35" i="13"/>
  <c r="BG20" i="13"/>
  <c r="BG19" i="13"/>
  <c r="BI10" i="13"/>
  <c r="BI20" i="13"/>
  <c r="BI52" i="13"/>
  <c r="BI13" i="13"/>
  <c r="BI16" i="13"/>
  <c r="BI39" i="13"/>
  <c r="BG54" i="13"/>
  <c r="BG11" i="13"/>
  <c r="BG47" i="13"/>
  <c r="BG24" i="13"/>
  <c r="BG9" i="13"/>
  <c r="BI5" i="13"/>
  <c r="BI34" i="13"/>
  <c r="BI22" i="13"/>
  <c r="BI35" i="13"/>
  <c r="BG53" i="13"/>
  <c r="BG44" i="13"/>
  <c r="BG15" i="13"/>
  <c r="BG31" i="13"/>
  <c r="BG17" i="13"/>
  <c r="BG41" i="13"/>
  <c r="BI9" i="13"/>
  <c r="BI46" i="13"/>
  <c r="BI47" i="13"/>
  <c r="BI26" i="13"/>
  <c r="BI28" i="13"/>
  <c r="BI19" i="13"/>
  <c r="BG16" i="13"/>
  <c r="BG6" i="13"/>
  <c r="BG27" i="13"/>
  <c r="BG13" i="13"/>
  <c r="BG37" i="13"/>
  <c r="BG36" i="13"/>
  <c r="BI48" i="13"/>
  <c r="BI31" i="13"/>
  <c r="BI41" i="13"/>
  <c r="BI51" i="13"/>
  <c r="BI29" i="13"/>
  <c r="BI45" i="13"/>
  <c r="BI21" i="13"/>
  <c r="BI55" i="13"/>
  <c r="BG8" i="13"/>
  <c r="BG25" i="13"/>
  <c r="BG39" i="13"/>
  <c r="BG30" i="13"/>
  <c r="BG33" i="13"/>
  <c r="BG45" i="13"/>
  <c r="BK45" i="13" s="1"/>
  <c r="BG22" i="13"/>
  <c r="BG40" i="13"/>
  <c r="BI15" i="13"/>
  <c r="BI33" i="13"/>
  <c r="BI54" i="13"/>
  <c r="BI42" i="13"/>
  <c r="BI30" i="13"/>
  <c r="BI56" i="13"/>
  <c r="BI11" i="13"/>
  <c r="BG21" i="13"/>
  <c r="BG34" i="13"/>
  <c r="BG50" i="13"/>
  <c r="BK50" i="13" s="1"/>
  <c r="BG38" i="13"/>
  <c r="BG5" i="13"/>
  <c r="BG12" i="13"/>
  <c r="BG29" i="13"/>
  <c r="BG55" i="13"/>
  <c r="BI40" i="13"/>
  <c r="BI27" i="13"/>
  <c r="BI7" i="13"/>
  <c r="BI32" i="13"/>
  <c r="BI6" i="13"/>
  <c r="BI44" i="13"/>
  <c r="BI17" i="13"/>
  <c r="BG10" i="13"/>
  <c r="BG49" i="13"/>
  <c r="BG52" i="13"/>
  <c r="BG14" i="13"/>
  <c r="BG18" i="13"/>
  <c r="BG23" i="13"/>
  <c r="BG46" i="13"/>
  <c r="BI24" i="13"/>
  <c r="BI8" i="13"/>
  <c r="BI23" i="13"/>
  <c r="BI12" i="13"/>
  <c r="BI36" i="13"/>
  <c r="BI53" i="13"/>
  <c r="BI14" i="13"/>
  <c r="BG7" i="13"/>
  <c r="BG42" i="13"/>
  <c r="BG56" i="13"/>
  <c r="BG43" i="13"/>
  <c r="BG28" i="13"/>
  <c r="BK28" i="13" s="1"/>
  <c r="BG51" i="13"/>
  <c r="BI43" i="13"/>
  <c r="BI18" i="13"/>
  <c r="BI37" i="13"/>
  <c r="BI38" i="13"/>
  <c r="BI49" i="13"/>
  <c r="BI25" i="13"/>
  <c r="AE216" i="5"/>
  <c r="AE234" i="5"/>
  <c r="AC170" i="5"/>
  <c r="AB44" i="5"/>
  <c r="V11" i="7"/>
  <c r="V23" i="7"/>
  <c r="V52" i="7"/>
  <c r="V40" i="7"/>
  <c r="V10" i="7"/>
  <c r="AN47" i="7"/>
  <c r="AU43" i="7"/>
  <c r="AO56" i="7"/>
  <c r="AO5" i="7"/>
  <c r="AO50" i="7"/>
  <c r="AO43" i="7"/>
  <c r="AH38" i="7"/>
  <c r="AH9" i="7"/>
  <c r="AH34" i="7"/>
  <c r="AG61" i="5"/>
  <c r="AL101" i="5"/>
  <c r="AL260" i="5"/>
  <c r="AF19" i="5"/>
  <c r="J51" i="7"/>
  <c r="CR51" i="7"/>
  <c r="J12" i="7"/>
  <c r="CR12" i="7"/>
  <c r="CV12" i="7" s="1"/>
  <c r="J23" i="7"/>
  <c r="CR23" i="7"/>
  <c r="CR22" i="7"/>
  <c r="J22" i="7"/>
  <c r="J43" i="7"/>
  <c r="CR43" i="7"/>
  <c r="CT10" i="7"/>
  <c r="CR14" i="7"/>
  <c r="CV14" i="7" s="1"/>
  <c r="J14" i="7"/>
  <c r="J5" i="7"/>
  <c r="CR5" i="7"/>
  <c r="F59" i="7"/>
  <c r="G59" i="7" s="1"/>
  <c r="CT48" i="7"/>
  <c r="CT27" i="7"/>
  <c r="CR48" i="7"/>
  <c r="J48" i="7"/>
  <c r="CT24" i="7"/>
  <c r="CT33" i="7"/>
  <c r="AL100" i="5"/>
  <c r="AB13" i="7"/>
  <c r="AB37" i="7"/>
  <c r="AB22" i="7"/>
  <c r="AB29" i="7"/>
  <c r="BS53" i="7"/>
  <c r="BS25" i="7"/>
  <c r="BM54" i="7"/>
  <c r="BM15" i="7"/>
  <c r="BM51" i="7"/>
  <c r="CB59" i="7"/>
  <c r="CP27" i="7"/>
  <c r="CP37" i="7"/>
  <c r="CP48" i="7"/>
  <c r="AL197" i="5"/>
  <c r="K47" i="7"/>
  <c r="K50" i="7"/>
  <c r="K51" i="7"/>
  <c r="K46" i="7"/>
  <c r="K19" i="7"/>
  <c r="K10" i="7"/>
  <c r="K7" i="7"/>
  <c r="K8" i="7"/>
  <c r="Q21" i="7"/>
  <c r="BF5" i="7"/>
  <c r="BB59" i="7"/>
  <c r="AG120" i="5"/>
  <c r="AZ31" i="7"/>
  <c r="AZ49" i="7"/>
  <c r="W6" i="7"/>
  <c r="W51" i="7"/>
  <c r="W8" i="7"/>
  <c r="BR37" i="7"/>
  <c r="BR30" i="7"/>
  <c r="AE57" i="5"/>
  <c r="AL126" i="5"/>
  <c r="AL224" i="5"/>
  <c r="AL203" i="5"/>
  <c r="AL217" i="5"/>
  <c r="AL87" i="5"/>
  <c r="AL202" i="5"/>
  <c r="AD163" i="5"/>
  <c r="AL145" i="5"/>
  <c r="BL55" i="7"/>
  <c r="BL5" i="7"/>
  <c r="BJ59" i="7"/>
  <c r="BK59" i="7" s="1"/>
  <c r="BL39" i="7"/>
  <c r="P28" i="7"/>
  <c r="P38" i="7"/>
  <c r="P48" i="7"/>
  <c r="P5" i="7"/>
  <c r="L59" i="7"/>
  <c r="M59" i="7" s="1"/>
  <c r="AI50" i="7"/>
  <c r="AI29" i="7"/>
  <c r="AI5" i="7"/>
  <c r="AL155" i="5"/>
  <c r="AE183" i="5"/>
  <c r="BG20" i="7"/>
  <c r="BG43" i="7"/>
  <c r="AF216" i="5"/>
  <c r="AT19" i="7"/>
  <c r="AT43" i="7"/>
  <c r="AR59" i="7"/>
  <c r="AD170" i="5"/>
  <c r="AU21" i="7"/>
  <c r="AO25" i="7"/>
  <c r="AH54" i="7"/>
  <c r="AH42" i="7"/>
  <c r="AF61" i="5"/>
  <c r="AL140" i="5"/>
  <c r="AL143" i="5"/>
  <c r="AL240" i="5"/>
  <c r="AL196" i="5"/>
  <c r="AL259" i="5"/>
  <c r="CT50" i="7"/>
  <c r="CT32" i="7"/>
  <c r="J27" i="7"/>
  <c r="CR27" i="7"/>
  <c r="J24" i="7"/>
  <c r="CR24" i="7"/>
  <c r="J31" i="7"/>
  <c r="CR31" i="7"/>
  <c r="CT49" i="7"/>
  <c r="CT56" i="7"/>
  <c r="CR6" i="7"/>
  <c r="CV6" i="7" s="1"/>
  <c r="J6" i="7"/>
  <c r="CT25" i="7"/>
  <c r="CT8" i="7"/>
  <c r="CT23" i="7"/>
  <c r="CT55" i="7"/>
  <c r="J53" i="7"/>
  <c r="CR53" i="7"/>
  <c r="CT39" i="7"/>
  <c r="AL130" i="5"/>
  <c r="AB48" i="7"/>
  <c r="AB16" i="7"/>
  <c r="X59" i="7"/>
  <c r="BS19" i="7"/>
  <c r="BS41" i="7"/>
  <c r="BS22" i="7"/>
  <c r="BM28" i="7"/>
  <c r="BM22" i="7"/>
  <c r="BM52" i="7"/>
  <c r="CP6" i="7"/>
  <c r="BX5" i="7"/>
  <c r="BT59" i="7"/>
  <c r="BX39" i="7"/>
  <c r="CP14" i="7"/>
  <c r="CD47" i="7"/>
  <c r="AL152" i="5"/>
  <c r="CP46" i="7"/>
  <c r="BX16" i="7"/>
  <c r="CP54" i="7"/>
  <c r="CP38" i="7"/>
  <c r="CP51" i="7"/>
  <c r="CD24" i="7"/>
  <c r="CJ28" i="7"/>
  <c r="CJ36" i="7"/>
  <c r="BX9" i="7"/>
  <c r="CP16" i="7"/>
  <c r="BX32" i="7"/>
  <c r="CJ47" i="7"/>
  <c r="CJ25" i="7"/>
  <c r="BX28" i="7"/>
  <c r="CD54" i="7"/>
  <c r="BX51" i="7"/>
  <c r="CP17" i="7"/>
  <c r="CP8" i="7"/>
  <c r="CD23" i="7"/>
  <c r="CD17" i="13"/>
  <c r="CD49" i="13"/>
  <c r="CD30" i="13"/>
  <c r="CD22" i="13"/>
  <c r="CD24" i="13"/>
  <c r="CD33" i="13"/>
  <c r="CD56" i="13"/>
  <c r="CL44" i="13"/>
  <c r="CL56" i="13"/>
  <c r="CL8" i="13"/>
  <c r="CL15" i="13"/>
  <c r="CL54" i="13"/>
  <c r="CL46" i="13"/>
  <c r="CJ22" i="13"/>
  <c r="CJ19" i="13"/>
  <c r="CJ29" i="13"/>
  <c r="CJ39" i="13"/>
  <c r="CJ6" i="13"/>
  <c r="CJ50" i="13"/>
  <c r="CJ25" i="13"/>
  <c r="CJ27" i="13"/>
  <c r="CD55" i="13"/>
  <c r="CD39" i="13"/>
  <c r="CD12" i="13"/>
  <c r="CD28" i="13"/>
  <c r="CD6" i="13"/>
  <c r="CD19" i="13"/>
  <c r="CD51" i="13"/>
  <c r="CL31" i="13"/>
  <c r="CL23" i="13"/>
  <c r="CL41" i="13"/>
  <c r="CL10" i="13"/>
  <c r="CL5" i="13"/>
  <c r="CL20" i="13"/>
  <c r="CJ43" i="13"/>
  <c r="CJ41" i="13"/>
  <c r="CJ15" i="13"/>
  <c r="CJ8" i="13"/>
  <c r="CJ30" i="13"/>
  <c r="CJ11" i="13"/>
  <c r="CD47" i="13"/>
  <c r="CD29" i="13"/>
  <c r="CD37" i="13"/>
  <c r="CD21" i="13"/>
  <c r="CD44" i="13"/>
  <c r="CD15" i="13"/>
  <c r="CL29" i="13"/>
  <c r="CL28" i="13"/>
  <c r="CL55" i="13"/>
  <c r="CL14" i="13"/>
  <c r="CL47" i="13"/>
  <c r="CL22" i="13"/>
  <c r="CL40" i="13"/>
  <c r="CJ10" i="13"/>
  <c r="CJ18" i="13"/>
  <c r="CJ14" i="13"/>
  <c r="CJ56" i="13"/>
  <c r="CN56" i="13" s="1"/>
  <c r="CJ46" i="13"/>
  <c r="CD38" i="13"/>
  <c r="CD46" i="13"/>
  <c r="CD27" i="13"/>
  <c r="CD48" i="13"/>
  <c r="CD36" i="13"/>
  <c r="CD52" i="13"/>
  <c r="CL39" i="13"/>
  <c r="CL16" i="13"/>
  <c r="CL17" i="13"/>
  <c r="CL19" i="13"/>
  <c r="CL50" i="13"/>
  <c r="CL53" i="13"/>
  <c r="CJ42" i="13"/>
  <c r="CJ37" i="13"/>
  <c r="CJ26" i="13"/>
  <c r="CJ21" i="13"/>
  <c r="CJ55" i="13"/>
  <c r="CJ16" i="13"/>
  <c r="CJ24" i="13"/>
  <c r="BX8" i="13"/>
  <c r="BX46" i="13"/>
  <c r="CD53" i="13"/>
  <c r="CD35" i="13"/>
  <c r="CD11" i="13"/>
  <c r="CD32" i="13"/>
  <c r="CD18" i="13"/>
  <c r="CD5" i="13"/>
  <c r="CL33" i="13"/>
  <c r="CL45" i="13"/>
  <c r="CL32" i="13"/>
  <c r="CL9" i="13"/>
  <c r="CL27" i="13"/>
  <c r="CJ12" i="13"/>
  <c r="CJ38" i="13"/>
  <c r="CJ23" i="13"/>
  <c r="CJ9" i="13"/>
  <c r="CJ7" i="13"/>
  <c r="CJ48" i="13"/>
  <c r="CJ51" i="13"/>
  <c r="CD45" i="13"/>
  <c r="CD20" i="13"/>
  <c r="CD43" i="13"/>
  <c r="CD23" i="13"/>
  <c r="CD13" i="13"/>
  <c r="CD42" i="13"/>
  <c r="CL37" i="13"/>
  <c r="CL21" i="13"/>
  <c r="CL12" i="13"/>
  <c r="CL26" i="13"/>
  <c r="CL6" i="13"/>
  <c r="CL35" i="13"/>
  <c r="CL49" i="13"/>
  <c r="CJ52" i="13"/>
  <c r="CJ5" i="13"/>
  <c r="CJ47" i="13"/>
  <c r="CJ34" i="13"/>
  <c r="CJ32" i="13"/>
  <c r="CJ35" i="13"/>
  <c r="CJ36" i="13"/>
  <c r="CD50" i="13"/>
  <c r="CD26" i="13"/>
  <c r="CD41" i="13"/>
  <c r="CD31" i="13"/>
  <c r="CD14" i="13"/>
  <c r="CD10" i="13"/>
  <c r="CD25" i="13"/>
  <c r="CL24" i="13"/>
  <c r="CL36" i="13"/>
  <c r="CL34" i="13"/>
  <c r="CL11" i="13"/>
  <c r="CL30" i="13"/>
  <c r="CL43" i="13"/>
  <c r="CL48" i="13"/>
  <c r="CL38" i="13"/>
  <c r="CJ49" i="13"/>
  <c r="CJ33" i="13"/>
  <c r="CN33" i="13" s="1"/>
  <c r="CJ13" i="13"/>
  <c r="CJ53" i="13"/>
  <c r="CJ17" i="13"/>
  <c r="CD34" i="13"/>
  <c r="CD7" i="13"/>
  <c r="CD40" i="13"/>
  <c r="CD16" i="13"/>
  <c r="CD9" i="13"/>
  <c r="CD54" i="13"/>
  <c r="CD8" i="13"/>
  <c r="CL52" i="13"/>
  <c r="CL25" i="13"/>
  <c r="CL42" i="13"/>
  <c r="CL51" i="13"/>
  <c r="CL7" i="13"/>
  <c r="CL13" i="13"/>
  <c r="CL18" i="13"/>
  <c r="CJ28" i="13"/>
  <c r="CN28" i="13" s="1"/>
  <c r="CJ44" i="13"/>
  <c r="CJ31" i="13"/>
  <c r="CJ20" i="13"/>
  <c r="CJ45" i="13"/>
  <c r="CJ54" i="13"/>
  <c r="CJ40" i="13"/>
  <c r="BX44" i="13"/>
  <c r="BX20" i="13"/>
  <c r="BX31" i="13"/>
  <c r="BX7" i="13"/>
  <c r="BX15" i="13"/>
  <c r="BX10" i="13"/>
  <c r="BX21" i="13"/>
  <c r="CF11" i="13"/>
  <c r="CF34" i="13"/>
  <c r="CF56" i="13"/>
  <c r="CF28" i="13"/>
  <c r="CF44" i="13"/>
  <c r="CF5" i="13"/>
  <c r="BZ45" i="13"/>
  <c r="BZ33" i="13"/>
  <c r="BZ21" i="13"/>
  <c r="BZ19" i="13"/>
  <c r="BZ13" i="13"/>
  <c r="BZ22" i="13"/>
  <c r="CP37" i="13"/>
  <c r="CP7" i="13"/>
  <c r="CP29" i="13"/>
  <c r="CP16" i="13"/>
  <c r="CP20" i="13"/>
  <c r="CP14" i="13"/>
  <c r="CP27" i="13"/>
  <c r="CR23" i="13"/>
  <c r="CR27" i="13"/>
  <c r="CR6" i="13"/>
  <c r="CR56" i="13"/>
  <c r="CR48" i="13"/>
  <c r="CR16" i="13"/>
  <c r="CR44" i="13"/>
  <c r="BX40" i="13"/>
  <c r="BX5" i="13"/>
  <c r="BX43" i="13"/>
  <c r="BX36" i="13"/>
  <c r="BX42" i="13"/>
  <c r="BX30" i="13"/>
  <c r="BX35" i="13"/>
  <c r="CF19" i="13"/>
  <c r="CF53" i="13"/>
  <c r="CF41" i="13"/>
  <c r="CF55" i="13"/>
  <c r="CF18" i="13"/>
  <c r="CF33" i="13"/>
  <c r="BZ26" i="13"/>
  <c r="BZ17" i="13"/>
  <c r="BZ23" i="13"/>
  <c r="BZ44" i="13"/>
  <c r="BZ18" i="13"/>
  <c r="BZ37" i="13"/>
  <c r="CP44" i="13"/>
  <c r="CP39" i="13"/>
  <c r="CP13" i="13"/>
  <c r="CP6" i="13"/>
  <c r="CP30" i="13"/>
  <c r="CP43" i="13"/>
  <c r="CP47" i="13"/>
  <c r="CR46" i="13"/>
  <c r="CR17" i="13"/>
  <c r="CR49" i="13"/>
  <c r="CR24" i="13"/>
  <c r="CR29" i="13"/>
  <c r="CR8" i="13"/>
  <c r="BX19" i="13"/>
  <c r="BX33" i="13"/>
  <c r="BX53" i="13"/>
  <c r="BX52" i="13"/>
  <c r="BX27" i="13"/>
  <c r="BX38" i="13"/>
  <c r="CF24" i="13"/>
  <c r="CF42" i="13"/>
  <c r="CF7" i="13"/>
  <c r="CF37" i="13"/>
  <c r="CF30" i="13"/>
  <c r="CF40" i="13"/>
  <c r="CF23" i="13"/>
  <c r="BZ39" i="13"/>
  <c r="BZ32" i="13"/>
  <c r="BZ51" i="13"/>
  <c r="BZ15" i="13"/>
  <c r="BZ20" i="13"/>
  <c r="BZ56" i="13"/>
  <c r="CP24" i="13"/>
  <c r="CP28" i="13"/>
  <c r="CP22" i="13"/>
  <c r="CP26" i="13"/>
  <c r="CP17" i="13"/>
  <c r="CP23" i="13"/>
  <c r="CR35" i="13"/>
  <c r="CR31" i="13"/>
  <c r="CR15" i="13"/>
  <c r="CR37" i="13"/>
  <c r="CR19" i="13"/>
  <c r="CR55" i="13"/>
  <c r="BX29" i="13"/>
  <c r="BX49" i="13"/>
  <c r="BX51" i="13"/>
  <c r="BX11" i="13"/>
  <c r="BX54" i="13"/>
  <c r="BX18" i="13"/>
  <c r="CF54" i="13"/>
  <c r="CF15" i="13"/>
  <c r="CF46" i="13"/>
  <c r="CF35" i="13"/>
  <c r="CF49" i="13"/>
  <c r="CF21" i="13"/>
  <c r="CF20" i="13"/>
  <c r="BZ52" i="13"/>
  <c r="BZ46" i="13"/>
  <c r="BZ30" i="13"/>
  <c r="BZ25" i="13"/>
  <c r="BZ34" i="13"/>
  <c r="BZ6" i="13"/>
  <c r="BZ42" i="13"/>
  <c r="CP11" i="13"/>
  <c r="CP34" i="13"/>
  <c r="CP32" i="13"/>
  <c r="CP10" i="13"/>
  <c r="CP54" i="13"/>
  <c r="CP41" i="13"/>
  <c r="CR25" i="13"/>
  <c r="CR53" i="13"/>
  <c r="CR43" i="13"/>
  <c r="CR22" i="13"/>
  <c r="CR38" i="13"/>
  <c r="CR20" i="13"/>
  <c r="BX12" i="13"/>
  <c r="BX47" i="13"/>
  <c r="BX14" i="13"/>
  <c r="BX34" i="13"/>
  <c r="BX23" i="13"/>
  <c r="BX45" i="13"/>
  <c r="CB45" i="13" s="1"/>
  <c r="CF25" i="13"/>
  <c r="CF9" i="13"/>
  <c r="CF45" i="13"/>
  <c r="CF14" i="13"/>
  <c r="CF32" i="13"/>
  <c r="CF31" i="13"/>
  <c r="CF16" i="13"/>
  <c r="BZ29" i="13"/>
  <c r="BZ7" i="13"/>
  <c r="BZ40" i="13"/>
  <c r="BZ8" i="13"/>
  <c r="BZ28" i="13"/>
  <c r="BZ31" i="13"/>
  <c r="BZ11" i="13"/>
  <c r="CP46" i="13"/>
  <c r="CP12" i="13"/>
  <c r="CP45" i="13"/>
  <c r="CP36" i="13"/>
  <c r="CP35" i="13"/>
  <c r="CP53" i="13"/>
  <c r="CR45" i="13"/>
  <c r="CR11" i="13"/>
  <c r="CR28" i="13"/>
  <c r="CR12" i="13"/>
  <c r="CR50" i="13"/>
  <c r="CR41" i="13"/>
  <c r="BX37" i="13"/>
  <c r="BX55" i="13"/>
  <c r="BX24" i="13"/>
  <c r="BX13" i="13"/>
  <c r="BX50" i="13"/>
  <c r="BX48" i="13"/>
  <c r="CF6" i="13"/>
  <c r="CF52" i="13"/>
  <c r="CF43" i="13"/>
  <c r="CF39" i="13"/>
  <c r="CF38" i="13"/>
  <c r="CF22" i="13"/>
  <c r="CF8" i="13"/>
  <c r="BZ47" i="13"/>
  <c r="BZ36" i="13"/>
  <c r="BZ27" i="13"/>
  <c r="BZ16" i="13"/>
  <c r="BZ38" i="13"/>
  <c r="BZ43" i="13"/>
  <c r="BZ48" i="13"/>
  <c r="CP25" i="13"/>
  <c r="CP38" i="13"/>
  <c r="CP15" i="13"/>
  <c r="CP8" i="13"/>
  <c r="CP9" i="13"/>
  <c r="CP51" i="13"/>
  <c r="CR33" i="13"/>
  <c r="CR5" i="13"/>
  <c r="CR36" i="13"/>
  <c r="CR9" i="13"/>
  <c r="CR18" i="13"/>
  <c r="CR26" i="13"/>
  <c r="CR13" i="13"/>
  <c r="BX41" i="13"/>
  <c r="BX17" i="13"/>
  <c r="BX6" i="13"/>
  <c r="BX9" i="13"/>
  <c r="BX22" i="13"/>
  <c r="BX26" i="13"/>
  <c r="CB26" i="13" s="1"/>
  <c r="CF12" i="13"/>
  <c r="CF50" i="13"/>
  <c r="CF29" i="13"/>
  <c r="CF51" i="13"/>
  <c r="CF17" i="13"/>
  <c r="CF10" i="13"/>
  <c r="BZ50" i="13"/>
  <c r="BZ35" i="13"/>
  <c r="BZ53" i="13"/>
  <c r="BZ41" i="13"/>
  <c r="BZ10" i="13"/>
  <c r="BZ12" i="13"/>
  <c r="BZ5" i="13"/>
  <c r="CP33" i="13"/>
  <c r="CP49" i="13"/>
  <c r="CT49" i="13" s="1"/>
  <c r="CP18" i="13"/>
  <c r="CT18" i="13" s="1"/>
  <c r="CP21" i="13"/>
  <c r="CP42" i="13"/>
  <c r="CP50" i="13"/>
  <c r="CP40" i="13"/>
  <c r="CR10" i="13"/>
  <c r="CR14" i="13"/>
  <c r="CR21" i="13"/>
  <c r="CR47" i="13"/>
  <c r="CR34" i="13"/>
  <c r="CR7" i="13"/>
  <c r="CR54" i="13"/>
  <c r="BX56" i="13"/>
  <c r="BX32" i="13"/>
  <c r="BX25" i="13"/>
  <c r="BX28" i="13"/>
  <c r="BX39" i="13"/>
  <c r="CB39" i="13" s="1"/>
  <c r="BX16" i="13"/>
  <c r="CF27" i="13"/>
  <c r="CF48" i="13"/>
  <c r="CF47" i="13"/>
  <c r="CF26" i="13"/>
  <c r="CF13" i="13"/>
  <c r="CF36" i="13"/>
  <c r="BZ9" i="13"/>
  <c r="BZ55" i="13"/>
  <c r="BZ24" i="13"/>
  <c r="BZ14" i="13"/>
  <c r="BZ49" i="13"/>
  <c r="BZ54" i="13"/>
  <c r="CP56" i="13"/>
  <c r="CP31" i="13"/>
  <c r="CP52" i="13"/>
  <c r="CP48" i="13"/>
  <c r="CP19" i="13"/>
  <c r="CP55" i="13"/>
  <c r="CP5" i="13"/>
  <c r="CR51" i="13"/>
  <c r="CR42" i="13"/>
  <c r="CR52" i="13"/>
  <c r="CR40" i="13"/>
  <c r="CR32" i="13"/>
  <c r="CR39" i="13"/>
  <c r="CR30" i="13"/>
  <c r="K45" i="7"/>
  <c r="K44" i="7"/>
  <c r="K55" i="7"/>
  <c r="K23" i="7"/>
  <c r="K33" i="7"/>
  <c r="K20" i="7"/>
  <c r="K16" i="7"/>
  <c r="K53" i="7"/>
  <c r="Q42" i="7"/>
  <c r="Q55" i="7"/>
  <c r="BF14" i="7"/>
  <c r="BF23" i="7"/>
  <c r="BF27" i="7"/>
  <c r="BH30" i="13"/>
  <c r="BH36" i="13"/>
  <c r="BH40" i="13"/>
  <c r="BH27" i="13"/>
  <c r="BH20" i="13"/>
  <c r="BH46" i="13"/>
  <c r="BH42" i="13"/>
  <c r="BF35" i="13"/>
  <c r="BF11" i="13"/>
  <c r="BF53" i="13"/>
  <c r="BF29" i="13"/>
  <c r="BF40" i="13"/>
  <c r="BF39" i="13"/>
  <c r="BH45" i="13"/>
  <c r="BH49" i="13"/>
  <c r="BH21" i="13"/>
  <c r="BH32" i="13"/>
  <c r="BH50" i="13"/>
  <c r="BH12" i="13"/>
  <c r="BH10" i="13"/>
  <c r="BF24" i="13"/>
  <c r="BF19" i="13"/>
  <c r="BF46" i="13"/>
  <c r="BF20" i="13"/>
  <c r="BF48" i="13"/>
  <c r="BF32" i="13"/>
  <c r="BH25" i="13"/>
  <c r="BH33" i="13"/>
  <c r="BH39" i="13"/>
  <c r="BH28" i="13"/>
  <c r="BH7" i="13"/>
  <c r="BH44" i="13"/>
  <c r="BH48" i="13"/>
  <c r="BF16" i="13"/>
  <c r="BF15" i="13"/>
  <c r="BF36" i="13"/>
  <c r="BF51" i="13"/>
  <c r="BF38" i="13"/>
  <c r="BF25" i="13"/>
  <c r="BH11" i="13"/>
  <c r="BH51" i="13"/>
  <c r="BH17" i="13"/>
  <c r="BH9" i="13"/>
  <c r="BH52" i="13"/>
  <c r="BH18" i="13"/>
  <c r="BF33" i="13"/>
  <c r="BF23" i="13"/>
  <c r="BF56" i="13"/>
  <c r="BF28" i="13"/>
  <c r="BF50" i="13"/>
  <c r="BJ50" i="13" s="1"/>
  <c r="BF31" i="13"/>
  <c r="BF14" i="13"/>
  <c r="BH54" i="13"/>
  <c r="BH31" i="13"/>
  <c r="BH6" i="13"/>
  <c r="BH15" i="13"/>
  <c r="BH24" i="13"/>
  <c r="BH8" i="13"/>
  <c r="BF12" i="13"/>
  <c r="BJ12" i="13" s="1"/>
  <c r="BF8" i="13"/>
  <c r="BF45" i="13"/>
  <c r="BF13" i="13"/>
  <c r="BF37" i="13"/>
  <c r="BF22" i="13"/>
  <c r="BF5" i="13"/>
  <c r="BH38" i="13"/>
  <c r="BH26" i="13"/>
  <c r="BH19" i="13"/>
  <c r="BH35" i="13"/>
  <c r="BH14" i="13"/>
  <c r="BH53" i="13"/>
  <c r="BF18" i="13"/>
  <c r="BF54" i="13"/>
  <c r="BF44" i="13"/>
  <c r="BF55" i="13"/>
  <c r="BF30" i="13"/>
  <c r="BF10" i="13"/>
  <c r="BF41" i="13"/>
  <c r="BH13" i="13"/>
  <c r="BH29" i="13"/>
  <c r="BH43" i="13"/>
  <c r="BH22" i="13"/>
  <c r="BH16" i="13"/>
  <c r="BH37" i="13"/>
  <c r="BF9" i="13"/>
  <c r="BF42" i="13"/>
  <c r="BF17" i="13"/>
  <c r="BF47" i="13"/>
  <c r="BF21" i="13"/>
  <c r="BF49" i="13"/>
  <c r="BF26" i="13"/>
  <c r="BJ26" i="13" s="1"/>
  <c r="BH47" i="13"/>
  <c r="BH41" i="13"/>
  <c r="BH55" i="13"/>
  <c r="BH34" i="13"/>
  <c r="BH5" i="13"/>
  <c r="BH23" i="13"/>
  <c r="BH56" i="13"/>
  <c r="BF52" i="13"/>
  <c r="BF27" i="13"/>
  <c r="BJ27" i="13" s="1"/>
  <c r="BF7" i="13"/>
  <c r="BF43" i="13"/>
  <c r="BF6" i="13"/>
  <c r="BJ6" i="13" s="1"/>
  <c r="BF34" i="13"/>
  <c r="BF19" i="7"/>
  <c r="AZ28" i="7"/>
  <c r="AZ43" i="7"/>
  <c r="AZ51" i="7"/>
  <c r="W43" i="7"/>
  <c r="W39" i="7"/>
  <c r="W30" i="7"/>
  <c r="W19" i="7"/>
  <c r="W42" i="7"/>
  <c r="BR10" i="7"/>
  <c r="BR15" i="7"/>
  <c r="BR42" i="7"/>
  <c r="BR36" i="7"/>
  <c r="AL142" i="5"/>
  <c r="AL262" i="5"/>
  <c r="AL146" i="5"/>
  <c r="BL46" i="7"/>
  <c r="BL19" i="7"/>
  <c r="BL42" i="7"/>
  <c r="BL54" i="7"/>
  <c r="P29" i="7"/>
  <c r="AA14" i="7"/>
  <c r="Y56" i="7"/>
  <c r="AA6" i="7"/>
  <c r="AA42" i="7"/>
  <c r="C9" i="12"/>
  <c r="AA27" i="7"/>
  <c r="Y38" i="7"/>
  <c r="Y45" i="7"/>
  <c r="AA48" i="7"/>
  <c r="Y42" i="7"/>
  <c r="Y13" i="7"/>
  <c r="AA33" i="7"/>
  <c r="AA32" i="7"/>
  <c r="Y6" i="7"/>
  <c r="Y34" i="7"/>
  <c r="C7" i="13"/>
  <c r="E7" i="13" s="1"/>
  <c r="AA46" i="7"/>
  <c r="AA45" i="7"/>
  <c r="Y37" i="7"/>
  <c r="AA50" i="7"/>
  <c r="AA34" i="7"/>
  <c r="AA54" i="7"/>
  <c r="Y39" i="7"/>
  <c r="Y54" i="7"/>
  <c r="Y46" i="7"/>
  <c r="AC46" i="7" s="1"/>
  <c r="AA26" i="7"/>
  <c r="Y44" i="7"/>
  <c r="Y27" i="7"/>
  <c r="AA29" i="7"/>
  <c r="Y36" i="7"/>
  <c r="AA56" i="7"/>
  <c r="AA41" i="7"/>
  <c r="AA18" i="7"/>
  <c r="Y33" i="7"/>
  <c r="AA31" i="7"/>
  <c r="AA44" i="7"/>
  <c r="AA7" i="7"/>
  <c r="Y31" i="7"/>
  <c r="AA52" i="7"/>
  <c r="AA53" i="7"/>
  <c r="Y50" i="7"/>
  <c r="AA47" i="7"/>
  <c r="AA13" i="7"/>
  <c r="AC13" i="7" s="1"/>
  <c r="AA38" i="7"/>
  <c r="AA22" i="7"/>
  <c r="Y40" i="7"/>
  <c r="AA49" i="7"/>
  <c r="CU49" i="7" s="1"/>
  <c r="AA16" i="7"/>
  <c r="AA35" i="7"/>
  <c r="AA17" i="7"/>
  <c r="AA39" i="7"/>
  <c r="Y28" i="7"/>
  <c r="Y53" i="7"/>
  <c r="Y9" i="7"/>
  <c r="Y55" i="7"/>
  <c r="AA28" i="7"/>
  <c r="AA43" i="7"/>
  <c r="AA11" i="7"/>
  <c r="Y35" i="7"/>
  <c r="Y21" i="7"/>
  <c r="Y29" i="7"/>
  <c r="AC29" i="7" s="1"/>
  <c r="AA30" i="7"/>
  <c r="Y41" i="7"/>
  <c r="Y15" i="7"/>
  <c r="AA12" i="7"/>
  <c r="Y23" i="7"/>
  <c r="AA19" i="7"/>
  <c r="Y26" i="7"/>
  <c r="Y51" i="7"/>
  <c r="AA36" i="7"/>
  <c r="Y43" i="7"/>
  <c r="Y52" i="7"/>
  <c r="Y25" i="7"/>
  <c r="Y30" i="7"/>
  <c r="Y32" i="7"/>
  <c r="AA23" i="7"/>
  <c r="Y49" i="7"/>
  <c r="AA15" i="7"/>
  <c r="Y20" i="7"/>
  <c r="Y17" i="7"/>
  <c r="Y5" i="7"/>
  <c r="AA5" i="7"/>
  <c r="AA55" i="7"/>
  <c r="Y11" i="7"/>
  <c r="AA9" i="7"/>
  <c r="Y48" i="7"/>
  <c r="AA37" i="7"/>
  <c r="Y19" i="7"/>
  <c r="AA51" i="7"/>
  <c r="AA24" i="7"/>
  <c r="Y18" i="7"/>
  <c r="Y47" i="7"/>
  <c r="AA20" i="7"/>
  <c r="AA40" i="7"/>
  <c r="AA8" i="7"/>
  <c r="Y12" i="7"/>
  <c r="AA21" i="7"/>
  <c r="AA25" i="7"/>
  <c r="Y16" i="7"/>
  <c r="Y24" i="7"/>
  <c r="AA10" i="7"/>
  <c r="Y14" i="7"/>
  <c r="Y22" i="7"/>
  <c r="Y7" i="7"/>
  <c r="Y8" i="7"/>
  <c r="Y10" i="7"/>
  <c r="AI20" i="7"/>
  <c r="AI44" i="7"/>
  <c r="AI10" i="7"/>
  <c r="AI7" i="7"/>
  <c r="AI30" i="7"/>
  <c r="AT5" i="7"/>
  <c r="AP59" i="7"/>
  <c r="AT39" i="7"/>
  <c r="AT13" i="7"/>
  <c r="AT12" i="7"/>
  <c r="AT54" i="7"/>
  <c r="V20" i="7"/>
  <c r="V5" i="7"/>
  <c r="R59" i="7"/>
  <c r="S59" i="7" s="1"/>
  <c r="V28" i="7"/>
  <c r="V46" i="7"/>
  <c r="V49" i="7"/>
  <c r="AN40" i="7"/>
  <c r="AN17" i="7"/>
  <c r="AN19" i="7"/>
  <c r="AN49" i="7"/>
  <c r="AN46" i="7"/>
  <c r="AP11" i="13"/>
  <c r="AP19" i="13"/>
  <c r="AP14" i="13"/>
  <c r="AP25" i="13"/>
  <c r="AP47" i="13"/>
  <c r="AP41" i="13"/>
  <c r="AP10" i="13"/>
  <c r="AN5" i="13"/>
  <c r="AN19" i="13"/>
  <c r="AN6" i="13"/>
  <c r="AN30" i="13"/>
  <c r="AN33" i="13"/>
  <c r="AN17" i="13"/>
  <c r="AN44" i="13"/>
  <c r="AP54" i="13"/>
  <c r="AP8" i="13"/>
  <c r="AP39" i="13"/>
  <c r="AP56" i="13"/>
  <c r="AP37" i="13"/>
  <c r="AP33" i="13"/>
  <c r="AP44" i="13"/>
  <c r="AN32" i="13"/>
  <c r="AN46" i="13"/>
  <c r="AN49" i="13"/>
  <c r="AN23" i="13"/>
  <c r="AN52" i="13"/>
  <c r="AN43" i="13"/>
  <c r="AN40" i="13"/>
  <c r="AP5" i="13"/>
  <c r="AP18" i="13"/>
  <c r="AP32" i="13"/>
  <c r="AP17" i="13"/>
  <c r="AP7" i="13"/>
  <c r="AP9" i="13"/>
  <c r="AN26" i="13"/>
  <c r="AN29" i="13"/>
  <c r="AN27" i="13"/>
  <c r="AN38" i="13"/>
  <c r="AN41" i="13"/>
  <c r="AN54" i="13"/>
  <c r="AN51" i="13"/>
  <c r="AP13" i="13"/>
  <c r="AP51" i="13"/>
  <c r="AP40" i="13"/>
  <c r="AP31" i="13"/>
  <c r="AP24" i="13"/>
  <c r="AP23" i="13"/>
  <c r="AN37" i="13"/>
  <c r="AN28" i="13"/>
  <c r="AN34" i="13"/>
  <c r="AN45" i="13"/>
  <c r="AN24" i="13"/>
  <c r="AN12" i="13"/>
  <c r="AN13" i="13"/>
  <c r="AP49" i="13"/>
  <c r="AP36" i="13"/>
  <c r="AP45" i="13"/>
  <c r="AP29" i="13"/>
  <c r="AP15" i="13"/>
  <c r="AP38" i="13"/>
  <c r="AN36" i="13"/>
  <c r="AN35" i="13"/>
  <c r="AN42" i="13"/>
  <c r="AN7" i="13"/>
  <c r="AN18" i="13"/>
  <c r="AN21" i="13"/>
  <c r="AP26" i="13"/>
  <c r="AP46" i="13"/>
  <c r="AP27" i="13"/>
  <c r="AP43" i="13"/>
  <c r="AP28" i="13"/>
  <c r="AP53" i="13"/>
  <c r="AN55" i="13"/>
  <c r="AN39" i="13"/>
  <c r="AN10" i="13"/>
  <c r="AN50" i="13"/>
  <c r="AN22" i="13"/>
  <c r="AN48" i="13"/>
  <c r="AP42" i="13"/>
  <c r="AP21" i="13"/>
  <c r="AP48" i="13"/>
  <c r="AP12" i="13"/>
  <c r="AP35" i="13"/>
  <c r="AP20" i="13"/>
  <c r="AP34" i="13"/>
  <c r="AN11" i="13"/>
  <c r="AN20" i="13"/>
  <c r="AN56" i="13"/>
  <c r="AN25" i="13"/>
  <c r="AN47" i="13"/>
  <c r="AN15" i="13"/>
  <c r="AR15" i="13" s="1"/>
  <c r="AP22" i="13"/>
  <c r="AP50" i="13"/>
  <c r="AP6" i="13"/>
  <c r="AP30" i="13"/>
  <c r="AP55" i="13"/>
  <c r="AP52" i="13"/>
  <c r="AP16" i="13"/>
  <c r="AN16" i="13"/>
  <c r="AN53" i="13"/>
  <c r="AN8" i="13"/>
  <c r="AN9" i="13"/>
  <c r="AN31" i="13"/>
  <c r="AN14" i="13"/>
  <c r="AU46" i="7"/>
  <c r="AO47" i="7"/>
  <c r="AO9" i="7"/>
  <c r="AO42" i="7"/>
  <c r="AO8" i="7"/>
  <c r="AH24" i="7"/>
  <c r="AH14" i="7"/>
  <c r="AH53" i="7"/>
  <c r="AH26" i="7"/>
  <c r="AH52" i="7"/>
  <c r="AL167" i="5"/>
  <c r="CT35" i="7"/>
  <c r="CT22" i="7"/>
  <c r="J55" i="7"/>
  <c r="CR55" i="7"/>
  <c r="CR8" i="7"/>
  <c r="J8" i="7"/>
  <c r="CT31" i="7"/>
  <c r="J52" i="7"/>
  <c r="CR52" i="7"/>
  <c r="J7" i="7"/>
  <c r="CR7" i="7"/>
  <c r="CT43" i="7"/>
  <c r="CT42" i="7"/>
  <c r="CT53" i="7"/>
  <c r="CT37" i="7"/>
  <c r="CR32" i="7"/>
  <c r="J32" i="7"/>
  <c r="L12" i="13"/>
  <c r="L18" i="13"/>
  <c r="L37" i="13"/>
  <c r="L43" i="13"/>
  <c r="L48" i="13"/>
  <c r="L14" i="13"/>
  <c r="L26" i="13"/>
  <c r="L11" i="13"/>
  <c r="L29" i="13"/>
  <c r="L52" i="13"/>
  <c r="L27" i="13"/>
  <c r="L21" i="13"/>
  <c r="L33" i="13"/>
  <c r="L24" i="13"/>
  <c r="L46" i="13"/>
  <c r="L56" i="13"/>
  <c r="L32" i="13"/>
  <c r="L28" i="13"/>
  <c r="L8" i="13"/>
  <c r="L54" i="13"/>
  <c r="L13" i="13"/>
  <c r="L7" i="13"/>
  <c r="L51" i="13"/>
  <c r="L50" i="13"/>
  <c r="L36" i="13"/>
  <c r="L22" i="13"/>
  <c r="L25" i="13"/>
  <c r="L9" i="13"/>
  <c r="L47" i="13"/>
  <c r="L30" i="13"/>
  <c r="L35" i="13"/>
  <c r="L31" i="13"/>
  <c r="L16" i="13"/>
  <c r="L5" i="13"/>
  <c r="J41" i="13"/>
  <c r="J22" i="13"/>
  <c r="J40" i="13"/>
  <c r="J21" i="13"/>
  <c r="J8" i="13"/>
  <c r="J5" i="13"/>
  <c r="L10" i="13"/>
  <c r="L53" i="13"/>
  <c r="L44" i="13"/>
  <c r="J9" i="13"/>
  <c r="J27" i="13"/>
  <c r="J48" i="13"/>
  <c r="J32" i="13"/>
  <c r="J15" i="13"/>
  <c r="J17" i="13"/>
  <c r="J47" i="13"/>
  <c r="L15" i="13"/>
  <c r="L49" i="13"/>
  <c r="L40" i="13"/>
  <c r="J51" i="13"/>
  <c r="J11" i="13"/>
  <c r="J43" i="13"/>
  <c r="J20" i="13"/>
  <c r="J30" i="13"/>
  <c r="J10" i="13"/>
  <c r="J26" i="13"/>
  <c r="L6" i="13"/>
  <c r="L39" i="13"/>
  <c r="L41" i="13"/>
  <c r="J35" i="13"/>
  <c r="J50" i="13"/>
  <c r="J31" i="13"/>
  <c r="J38" i="13"/>
  <c r="J25" i="13"/>
  <c r="J53" i="13"/>
  <c r="J7" i="13"/>
  <c r="J13" i="13"/>
  <c r="J12" i="13"/>
  <c r="L55" i="13"/>
  <c r="L17" i="13"/>
  <c r="L19" i="13"/>
  <c r="J18" i="13"/>
  <c r="J39" i="13"/>
  <c r="J45" i="13"/>
  <c r="J29" i="13"/>
  <c r="J6" i="13"/>
  <c r="J34" i="13"/>
  <c r="J54" i="13"/>
  <c r="J36" i="13"/>
  <c r="L45" i="13"/>
  <c r="L38" i="13"/>
  <c r="J55" i="13"/>
  <c r="J52" i="13"/>
  <c r="J37" i="13"/>
  <c r="J19" i="13"/>
  <c r="J44" i="13"/>
  <c r="J14" i="13"/>
  <c r="L42" i="13"/>
  <c r="J56" i="13"/>
  <c r="J23" i="13"/>
  <c r="L23" i="13"/>
  <c r="L20" i="13"/>
  <c r="J46" i="13"/>
  <c r="J42" i="13"/>
  <c r="J28" i="13"/>
  <c r="J49" i="13"/>
  <c r="J16" i="13"/>
  <c r="J24" i="13"/>
  <c r="L34" i="13"/>
  <c r="J33" i="13"/>
  <c r="J13" i="7"/>
  <c r="CR13" i="7"/>
  <c r="AL223" i="5"/>
  <c r="AB50" i="7"/>
  <c r="AB19" i="7"/>
  <c r="AB35" i="7"/>
  <c r="BS31" i="7"/>
  <c r="BS15" i="7"/>
  <c r="BM25" i="7"/>
  <c r="BM35" i="13"/>
  <c r="BO39" i="13"/>
  <c r="BO19" i="13"/>
  <c r="BO24" i="13"/>
  <c r="BO30" i="13"/>
  <c r="BO36" i="13"/>
  <c r="BO43" i="13"/>
  <c r="BO22" i="13"/>
  <c r="BO51" i="13"/>
  <c r="BM52" i="13"/>
  <c r="BM10" i="13"/>
  <c r="BM15" i="13"/>
  <c r="BM13" i="13"/>
  <c r="BM25" i="13"/>
  <c r="BM27" i="13"/>
  <c r="BO40" i="13"/>
  <c r="BO42" i="13"/>
  <c r="BO10" i="13"/>
  <c r="BO32" i="13"/>
  <c r="BO25" i="13"/>
  <c r="BO28" i="13"/>
  <c r="BO20" i="13"/>
  <c r="BO18" i="13"/>
  <c r="BM40" i="13"/>
  <c r="BQ40" i="13" s="1"/>
  <c r="BM44" i="13"/>
  <c r="BM6" i="13"/>
  <c r="BM54" i="13"/>
  <c r="BM18" i="13"/>
  <c r="BM37" i="13"/>
  <c r="BM24" i="13"/>
  <c r="BO53" i="13"/>
  <c r="BO33" i="13"/>
  <c r="BO15" i="13"/>
  <c r="BO41" i="13"/>
  <c r="BO50" i="13"/>
  <c r="BO47" i="13"/>
  <c r="BO56" i="13"/>
  <c r="BM12" i="13"/>
  <c r="BM34" i="13"/>
  <c r="BM19" i="13"/>
  <c r="BM5" i="13"/>
  <c r="BM39" i="13"/>
  <c r="BQ39" i="13" s="1"/>
  <c r="BM23" i="13"/>
  <c r="BM20" i="13"/>
  <c r="BM17" i="13"/>
  <c r="BO21" i="13"/>
  <c r="BM42" i="13"/>
  <c r="BO31" i="13"/>
  <c r="BO23" i="13"/>
  <c r="BO35" i="13"/>
  <c r="BO8" i="13"/>
  <c r="BO52" i="13"/>
  <c r="BM21" i="13"/>
  <c r="BM43" i="13"/>
  <c r="BM31" i="13"/>
  <c r="BM55" i="13"/>
  <c r="BM38" i="13"/>
  <c r="BO48" i="13"/>
  <c r="BO16" i="13"/>
  <c r="BO27" i="13"/>
  <c r="BO38" i="13"/>
  <c r="BO12" i="13"/>
  <c r="BM26" i="13"/>
  <c r="BM16" i="13"/>
  <c r="BM36" i="13"/>
  <c r="BM9" i="13"/>
  <c r="BM28" i="13"/>
  <c r="BO46" i="13"/>
  <c r="BO34" i="13"/>
  <c r="BO45" i="13"/>
  <c r="BO54" i="13"/>
  <c r="BO14" i="13"/>
  <c r="BM32" i="13"/>
  <c r="BM45" i="13"/>
  <c r="BM7" i="13"/>
  <c r="BM22" i="13"/>
  <c r="BM50" i="13"/>
  <c r="BM29" i="13"/>
  <c r="BO17" i="13"/>
  <c r="BO6" i="13"/>
  <c r="BO55" i="13"/>
  <c r="BO7" i="13"/>
  <c r="BO13" i="13"/>
  <c r="BO44" i="13"/>
  <c r="BM46" i="13"/>
  <c r="BM49" i="13"/>
  <c r="BM47" i="13"/>
  <c r="BM53" i="13"/>
  <c r="BM48" i="13"/>
  <c r="BM41" i="13"/>
  <c r="BQ41" i="13" s="1"/>
  <c r="BM51" i="13"/>
  <c r="BM14" i="13"/>
  <c r="BO37" i="13"/>
  <c r="BO29" i="13"/>
  <c r="BO9" i="13"/>
  <c r="BO49" i="13"/>
  <c r="BO5" i="13"/>
  <c r="BO11" i="13"/>
  <c r="BO26" i="13"/>
  <c r="BM30" i="13"/>
  <c r="BM33" i="13"/>
  <c r="BM8" i="13"/>
  <c r="BM56" i="13"/>
  <c r="BM11" i="13"/>
  <c r="AL96" i="5" l="1"/>
  <c r="AC38" i="5"/>
  <c r="AL99" i="5"/>
  <c r="AE182" i="5"/>
  <c r="AL91" i="5"/>
  <c r="AL174" i="5"/>
  <c r="AL171" i="5"/>
  <c r="AL172" i="5"/>
  <c r="AG185" i="5"/>
  <c r="AL173" i="5"/>
  <c r="AL98" i="5"/>
  <c r="AL258" i="5"/>
  <c r="AE253" i="5"/>
  <c r="AD101" i="5"/>
  <c r="AL95" i="5"/>
  <c r="AL89" i="5"/>
  <c r="AL90" i="5"/>
  <c r="AB35" i="5"/>
  <c r="AL93" i="5"/>
  <c r="AL257" i="5"/>
  <c r="AL256" i="5"/>
  <c r="AC196" i="5"/>
  <c r="AL169" i="5"/>
  <c r="AD196" i="5"/>
  <c r="AF54" i="5"/>
  <c r="AE179" i="5"/>
  <c r="BC59" i="7"/>
  <c r="AY14" i="7"/>
  <c r="AW30" i="7"/>
  <c r="BA30" i="7" s="1"/>
  <c r="AW47" i="7"/>
  <c r="BA47" i="7" s="1"/>
  <c r="AW17" i="7"/>
  <c r="BA17" i="7" s="1"/>
  <c r="AY20" i="7"/>
  <c r="AW52" i="7"/>
  <c r="BA52" i="7" s="1"/>
  <c r="AW39" i="7"/>
  <c r="BA39" i="7" s="1"/>
  <c r="AW41" i="7"/>
  <c r="BA41" i="7" s="1"/>
  <c r="AY33" i="7"/>
  <c r="AY47" i="7"/>
  <c r="AY6" i="7"/>
  <c r="AY28" i="7"/>
  <c r="AW10" i="7"/>
  <c r="BA10" i="7" s="1"/>
  <c r="AW13" i="7"/>
  <c r="BA13" i="7" s="1"/>
  <c r="AW34" i="7"/>
  <c r="BA34" i="7" s="1"/>
  <c r="AW16" i="7"/>
  <c r="BA16" i="7" s="1"/>
  <c r="AW44" i="7"/>
  <c r="BA44" i="7" s="1"/>
  <c r="AY13" i="7"/>
  <c r="AW56" i="7"/>
  <c r="BA56" i="7" s="1"/>
  <c r="AW33" i="7"/>
  <c r="BA33" i="7" s="1"/>
  <c r="AW29" i="7"/>
  <c r="BA29" i="7" s="1"/>
  <c r="AY51" i="7"/>
  <c r="AY35" i="7"/>
  <c r="AW48" i="7"/>
  <c r="BA48" i="7" s="1"/>
  <c r="AW9" i="7"/>
  <c r="BA9" i="7" s="1"/>
  <c r="AW31" i="7"/>
  <c r="BA31" i="7" s="1"/>
  <c r="AW40" i="7"/>
  <c r="BA40" i="7" s="1"/>
  <c r="AY53" i="7"/>
  <c r="AY44" i="7"/>
  <c r="AW42" i="7"/>
  <c r="BA42" i="7" s="1"/>
  <c r="AW28" i="7"/>
  <c r="BA28" i="7" s="1"/>
  <c r="AW8" i="7"/>
  <c r="BA8" i="7" s="1"/>
  <c r="AW7" i="7"/>
  <c r="BA7" i="7" s="1"/>
  <c r="AY30" i="7"/>
  <c r="AY34" i="7"/>
  <c r="AY46" i="7"/>
  <c r="AY50" i="7"/>
  <c r="AY36" i="7"/>
  <c r="AY52" i="7"/>
  <c r="AY8" i="7"/>
  <c r="AY41" i="7"/>
  <c r="AY18" i="7"/>
  <c r="AY55" i="7"/>
  <c r="AW22" i="7"/>
  <c r="BA22" i="7" s="1"/>
  <c r="AW21" i="7"/>
  <c r="BA21" i="7" s="1"/>
  <c r="AY48" i="7"/>
  <c r="AW14" i="7"/>
  <c r="BA14" i="7" s="1"/>
  <c r="AW12" i="7"/>
  <c r="BA12" i="7" s="1"/>
  <c r="AY26" i="7"/>
  <c r="AY43" i="7"/>
  <c r="AW53" i="7"/>
  <c r="BA53" i="7" s="1"/>
  <c r="AY16" i="7"/>
  <c r="AY23" i="7"/>
  <c r="AY56" i="7"/>
  <c r="AW6" i="7"/>
  <c r="BA6" i="7" s="1"/>
  <c r="AW25" i="7"/>
  <c r="BA25" i="7" s="1"/>
  <c r="AY40" i="7"/>
  <c r="C11" i="13"/>
  <c r="E11" i="13" s="1"/>
  <c r="AW50" i="7"/>
  <c r="BA50" i="7" s="1"/>
  <c r="AW11" i="7"/>
  <c r="BA11" i="7" s="1"/>
  <c r="AW27" i="7"/>
  <c r="BA27" i="7" s="1"/>
  <c r="AW49" i="7"/>
  <c r="BA49" i="7" s="1"/>
  <c r="AY27" i="7"/>
  <c r="AY31" i="7"/>
  <c r="AY15" i="7"/>
  <c r="AW51" i="7"/>
  <c r="BA51" i="7" s="1"/>
  <c r="AW26" i="7"/>
  <c r="BA26" i="7" s="1"/>
  <c r="AY7" i="7"/>
  <c r="AW46" i="7"/>
  <c r="BA46" i="7" s="1"/>
  <c r="AW15" i="7"/>
  <c r="BA15" i="7" s="1"/>
  <c r="AW20" i="7"/>
  <c r="BA20" i="7" s="1"/>
  <c r="AW37" i="7"/>
  <c r="BA37" i="7" s="1"/>
  <c r="AW55" i="7"/>
  <c r="BA55" i="7" s="1"/>
  <c r="AW38" i="7"/>
  <c r="BA38" i="7" s="1"/>
  <c r="AW23" i="7"/>
  <c r="BA23" i="7" s="1"/>
  <c r="AY39" i="7"/>
  <c r="AW18" i="7"/>
  <c r="BA18" i="7" s="1"/>
  <c r="AY12" i="7"/>
  <c r="AY17" i="7"/>
  <c r="AY49" i="7"/>
  <c r="AW43" i="7"/>
  <c r="BA43" i="7" s="1"/>
  <c r="AY54" i="7"/>
  <c r="AY24" i="7"/>
  <c r="AY5" i="7"/>
  <c r="AY59" i="7" s="1"/>
  <c r="AY11" i="7"/>
  <c r="AY9" i="7"/>
  <c r="AW54" i="7"/>
  <c r="BA54" i="7" s="1"/>
  <c r="AW5" i="7"/>
  <c r="BA5" i="7" s="1"/>
  <c r="AW24" i="7"/>
  <c r="BA24" i="7" s="1"/>
  <c r="AY32" i="7"/>
  <c r="AY25" i="7"/>
  <c r="AY42" i="7"/>
  <c r="AY37" i="7"/>
  <c r="AY19" i="7"/>
  <c r="AW19" i="7"/>
  <c r="BA19" i="7" s="1"/>
  <c r="AW32" i="7"/>
  <c r="BA32" i="7" s="1"/>
  <c r="C13" i="12"/>
  <c r="AY38" i="7"/>
  <c r="AY10" i="7"/>
  <c r="AW36" i="7"/>
  <c r="BA36" i="7" s="1"/>
  <c r="AY45" i="7"/>
  <c r="AY29" i="7"/>
  <c r="AY21" i="7"/>
  <c r="AY22" i="7"/>
  <c r="AW35" i="7"/>
  <c r="BA35" i="7" s="1"/>
  <c r="AW45" i="7"/>
  <c r="BA45" i="7" s="1"/>
  <c r="AL211" i="5"/>
  <c r="AF111" i="5"/>
  <c r="AG62" i="5"/>
  <c r="AE44" i="5"/>
  <c r="AB60" i="5"/>
  <c r="AB33" i="5"/>
  <c r="AF217" i="5"/>
  <c r="AI217" i="5" s="1"/>
  <c r="AC217" i="5"/>
  <c r="AD44" i="5"/>
  <c r="AD217" i="5"/>
  <c r="AC60" i="5"/>
  <c r="AD59" i="5"/>
  <c r="AB217" i="5"/>
  <c r="AC44" i="5"/>
  <c r="AG161" i="5"/>
  <c r="AC229" i="5"/>
  <c r="AD67" i="5"/>
  <c r="AF230" i="5"/>
  <c r="AG89" i="5"/>
  <c r="AL245" i="5"/>
  <c r="AC62" i="5"/>
  <c r="AG60" i="5"/>
  <c r="AF31" i="5"/>
  <c r="AI31" i="5" s="1"/>
  <c r="AL243" i="5"/>
  <c r="AG259" i="5"/>
  <c r="AG116" i="5"/>
  <c r="AD257" i="5"/>
  <c r="AL234" i="5"/>
  <c r="AL139" i="5"/>
  <c r="AL138" i="5"/>
  <c r="AL135" i="5"/>
  <c r="AL136" i="5"/>
  <c r="AL233" i="5"/>
  <c r="AC192" i="5"/>
  <c r="AB34" i="5"/>
  <c r="AG228" i="5"/>
  <c r="AB164" i="5"/>
  <c r="AL254" i="5"/>
  <c r="AL212" i="5"/>
  <c r="AL246" i="5"/>
  <c r="AL247" i="5"/>
  <c r="AL112" i="5"/>
  <c r="AL252" i="5"/>
  <c r="AL209" i="5"/>
  <c r="AB93" i="5"/>
  <c r="AL208" i="5"/>
  <c r="AG233" i="5"/>
  <c r="AL110" i="5"/>
  <c r="AE236" i="5"/>
  <c r="AL111" i="5"/>
  <c r="AL248" i="5"/>
  <c r="AL107" i="5"/>
  <c r="AL213" i="5"/>
  <c r="AL210" i="5"/>
  <c r="AL109" i="5"/>
  <c r="AE138" i="5"/>
  <c r="AL251" i="5"/>
  <c r="AD63" i="5"/>
  <c r="AE154" i="5"/>
  <c r="AB64" i="5"/>
  <c r="AB28" i="5"/>
  <c r="AF6" i="5"/>
  <c r="AG235" i="5"/>
  <c r="AD28" i="5"/>
  <c r="AG136" i="5"/>
  <c r="AE65" i="5"/>
  <c r="AC28" i="5"/>
  <c r="AE28" i="5"/>
  <c r="AC64" i="5"/>
  <c r="AG88" i="5"/>
  <c r="AG98" i="5"/>
  <c r="AG4" i="5"/>
  <c r="AC49" i="5"/>
  <c r="AC111" i="5"/>
  <c r="AC4" i="5"/>
  <c r="AB98" i="5"/>
  <c r="AE111" i="5"/>
  <c r="AE4" i="5"/>
  <c r="AB49" i="5"/>
  <c r="AD197" i="5"/>
  <c r="AD124" i="5"/>
  <c r="AF208" i="5"/>
  <c r="AD49" i="5"/>
  <c r="AE259" i="5"/>
  <c r="AG111" i="5"/>
  <c r="AB86" i="5"/>
  <c r="AF98" i="5"/>
  <c r="AF52" i="5"/>
  <c r="AF49" i="5"/>
  <c r="AD157" i="5"/>
  <c r="AF175" i="5"/>
  <c r="AE124" i="5"/>
  <c r="AB111" i="5"/>
  <c r="AD98" i="5"/>
  <c r="AC131" i="5"/>
  <c r="AC208" i="5"/>
  <c r="AG49" i="5"/>
  <c r="AD21" i="5"/>
  <c r="AG124" i="5"/>
  <c r="AE208" i="5"/>
  <c r="AC203" i="5"/>
  <c r="AD46" i="5"/>
  <c r="AB124" i="5"/>
  <c r="AC124" i="5"/>
  <c r="AC98" i="5"/>
  <c r="AD4" i="5"/>
  <c r="AB208" i="5"/>
  <c r="AB191" i="5"/>
  <c r="AG191" i="5"/>
  <c r="AU34" i="7"/>
  <c r="AL235" i="5"/>
  <c r="AL239" i="5"/>
  <c r="AL238" i="5"/>
  <c r="AL185" i="5"/>
  <c r="AG84" i="5"/>
  <c r="AG23" i="5"/>
  <c r="AB168" i="5"/>
  <c r="AE186" i="5"/>
  <c r="AL237" i="5"/>
  <c r="AL122" i="5"/>
  <c r="AL236" i="5"/>
  <c r="AL120" i="5"/>
  <c r="AC21" i="5"/>
  <c r="AG21" i="5"/>
  <c r="AE100" i="5"/>
  <c r="AU47" i="7"/>
  <c r="AF191" i="5"/>
  <c r="AE190" i="5"/>
  <c r="AC24" i="5"/>
  <c r="AD24" i="5"/>
  <c r="AG163" i="5"/>
  <c r="AH163" i="5" s="1"/>
  <c r="AF120" i="5"/>
  <c r="AD6" i="5"/>
  <c r="AD220" i="5"/>
  <c r="AF51" i="5"/>
  <c r="AD105" i="5"/>
  <c r="AB120" i="5"/>
  <c r="AH120" i="5" s="1"/>
  <c r="AF33" i="5"/>
  <c r="AE33" i="5"/>
  <c r="AG33" i="5"/>
  <c r="AD118" i="5"/>
  <c r="AE163" i="5"/>
  <c r="AC33" i="5"/>
  <c r="AF76" i="5"/>
  <c r="AF105" i="5"/>
  <c r="AL193" i="5"/>
  <c r="AN153" i="5"/>
  <c r="AN14" i="5"/>
  <c r="AF71" i="5"/>
  <c r="AG32" i="5"/>
  <c r="AU22" i="7"/>
  <c r="AU15" i="7"/>
  <c r="AU29" i="7"/>
  <c r="AF93" i="5"/>
  <c r="AF21" i="5"/>
  <c r="AD244" i="5"/>
  <c r="AD69" i="5"/>
  <c r="AN164" i="5"/>
  <c r="AE222" i="5"/>
  <c r="AD138" i="5"/>
  <c r="AG222" i="5"/>
  <c r="AC222" i="5"/>
  <c r="AD236" i="5"/>
  <c r="AG174" i="5"/>
  <c r="AB236" i="5"/>
  <c r="AB70" i="5"/>
  <c r="AF16" i="5"/>
  <c r="AD222" i="5"/>
  <c r="AC119" i="5"/>
  <c r="AF233" i="5"/>
  <c r="AE70" i="5"/>
  <c r="AF70" i="5"/>
  <c r="AC6" i="5"/>
  <c r="AI6" i="5" s="1"/>
  <c r="AG83" i="5"/>
  <c r="AD92" i="5"/>
  <c r="AC32" i="5"/>
  <c r="AC93" i="5"/>
  <c r="AF138" i="5"/>
  <c r="AC138" i="5"/>
  <c r="AE93" i="5"/>
  <c r="AF20" i="5"/>
  <c r="AD233" i="5"/>
  <c r="AB154" i="5"/>
  <c r="AG70" i="5"/>
  <c r="AE6" i="5"/>
  <c r="AB63" i="5"/>
  <c r="AF236" i="5"/>
  <c r="AG138" i="5"/>
  <c r="AC153" i="5"/>
  <c r="AD93" i="5"/>
  <c r="AE233" i="5"/>
  <c r="AG154" i="5"/>
  <c r="AB222" i="5"/>
  <c r="AD190" i="5"/>
  <c r="AD20" i="5"/>
  <c r="AG190" i="5"/>
  <c r="AF162" i="5"/>
  <c r="AB83" i="5"/>
  <c r="AH83" i="5" s="1"/>
  <c r="AB233" i="5"/>
  <c r="AH233" i="5" s="1"/>
  <c r="AC154" i="5"/>
  <c r="AB190" i="5"/>
  <c r="AH190" i="5" s="1"/>
  <c r="AC236" i="5"/>
  <c r="AD234" i="5"/>
  <c r="AC53" i="5"/>
  <c r="AF56" i="5"/>
  <c r="AF12" i="5"/>
  <c r="AC178" i="5"/>
  <c r="AC188" i="5"/>
  <c r="AL183" i="5"/>
  <c r="AD198" i="5"/>
  <c r="AF46" i="5"/>
  <c r="AG67" i="5"/>
  <c r="AE198" i="5"/>
  <c r="AG123" i="5"/>
  <c r="AB26" i="5"/>
  <c r="AB218" i="5"/>
  <c r="AE135" i="5"/>
  <c r="AD32" i="5"/>
  <c r="AG46" i="5"/>
  <c r="AC67" i="5"/>
  <c r="AD229" i="5"/>
  <c r="AE43" i="5"/>
  <c r="AB12" i="5"/>
  <c r="AC29" i="5"/>
  <c r="AL181" i="5"/>
  <c r="AB46" i="5"/>
  <c r="CV52" i="7"/>
  <c r="AC221" i="5"/>
  <c r="AL180" i="5"/>
  <c r="AD26" i="5"/>
  <c r="AC12" i="5"/>
  <c r="AC46" i="5"/>
  <c r="AL184" i="5"/>
  <c r="CV30" i="7"/>
  <c r="AE29" i="5"/>
  <c r="AD142" i="5"/>
  <c r="AE46" i="5"/>
  <c r="AF53" i="5"/>
  <c r="AF234" i="5"/>
  <c r="AE32" i="5"/>
  <c r="AF221" i="5"/>
  <c r="AC218" i="5"/>
  <c r="AF167" i="5"/>
  <c r="AD53" i="5"/>
  <c r="CU30" i="7"/>
  <c r="AD123" i="5"/>
  <c r="AN215" i="5"/>
  <c r="AB32" i="5"/>
  <c r="AF77" i="5"/>
  <c r="AC234" i="5"/>
  <c r="AB206" i="5"/>
  <c r="AE53" i="5"/>
  <c r="AE12" i="5"/>
  <c r="AL182" i="5"/>
  <c r="AF26" i="5"/>
  <c r="AG142" i="5"/>
  <c r="AG234" i="5"/>
  <c r="AC83" i="5"/>
  <c r="AB53" i="5"/>
  <c r="AF67" i="5"/>
  <c r="AF100" i="5"/>
  <c r="AD218" i="5"/>
  <c r="AG74" i="5"/>
  <c r="AC135" i="5"/>
  <c r="AE261" i="5"/>
  <c r="AB240" i="5"/>
  <c r="AE26" i="5"/>
  <c r="AD12" i="5"/>
  <c r="AC240" i="5"/>
  <c r="AE142" i="5"/>
  <c r="AE240" i="5"/>
  <c r="AG261" i="5"/>
  <c r="AB69" i="5"/>
  <c r="AB67" i="5"/>
  <c r="AB167" i="5"/>
  <c r="AD100" i="5"/>
  <c r="AE75" i="5"/>
  <c r="AF30" i="5"/>
  <c r="AB56" i="5"/>
  <c r="AB75" i="5"/>
  <c r="AG240" i="5"/>
  <c r="AD167" i="5"/>
  <c r="AC52" i="5"/>
  <c r="AE167" i="5"/>
  <c r="AG258" i="5"/>
  <c r="AE69" i="5"/>
  <c r="AG100" i="5"/>
  <c r="AC180" i="5"/>
  <c r="AD180" i="5"/>
  <c r="AF180" i="5"/>
  <c r="AB198" i="5"/>
  <c r="AD240" i="5"/>
  <c r="AF142" i="5"/>
  <c r="AF43" i="5"/>
  <c r="AE123" i="5"/>
  <c r="AD43" i="5"/>
  <c r="AE145" i="5"/>
  <c r="AF123" i="5"/>
  <c r="AC43" i="5"/>
  <c r="AL186" i="5"/>
  <c r="AG221" i="5"/>
  <c r="AD40" i="5"/>
  <c r="AF83" i="5"/>
  <c r="AG69" i="5"/>
  <c r="AG167" i="5"/>
  <c r="AE218" i="5"/>
  <c r="AB100" i="5"/>
  <c r="AB180" i="5"/>
  <c r="AG229" i="5"/>
  <c r="AF240" i="5"/>
  <c r="AG43" i="5"/>
  <c r="AE221" i="5"/>
  <c r="AB29" i="5"/>
  <c r="AD29" i="5"/>
  <c r="AD83" i="5"/>
  <c r="AC69" i="5"/>
  <c r="AF29" i="5"/>
  <c r="AG180" i="5"/>
  <c r="AB221" i="5"/>
  <c r="AB229" i="5"/>
  <c r="AC70" i="5"/>
  <c r="AB123" i="5"/>
  <c r="AH123" i="5" s="1"/>
  <c r="AB142" i="5"/>
  <c r="AB43" i="5"/>
  <c r="AN214" i="5"/>
  <c r="AF218" i="5"/>
  <c r="AE83" i="5"/>
  <c r="AC26" i="5"/>
  <c r="AD206" i="5"/>
  <c r="AU56" i="7"/>
  <c r="AN233" i="5"/>
  <c r="AI216" i="5"/>
  <c r="AN213" i="5"/>
  <c r="AN163" i="5"/>
  <c r="AN155" i="5"/>
  <c r="AN231" i="5"/>
  <c r="AN113" i="5"/>
  <c r="AN243" i="5"/>
  <c r="AB59" i="5"/>
  <c r="AF130" i="5"/>
  <c r="AG197" i="5"/>
  <c r="AB118" i="5"/>
  <c r="AD241" i="5"/>
  <c r="AC139" i="5"/>
  <c r="AE116" i="5"/>
  <c r="AC257" i="5"/>
  <c r="AD162" i="5"/>
  <c r="AE258" i="5"/>
  <c r="AE177" i="5"/>
  <c r="AG145" i="5"/>
  <c r="AF159" i="5"/>
  <c r="AF153" i="5"/>
  <c r="AF140" i="5"/>
  <c r="AB143" i="5"/>
  <c r="AU18" i="7"/>
  <c r="AL195" i="5"/>
  <c r="AD153" i="5"/>
  <c r="AE128" i="5"/>
  <c r="AD106" i="5"/>
  <c r="AB31" i="5"/>
  <c r="AN262" i="5"/>
  <c r="AL124" i="5"/>
  <c r="AG206" i="5"/>
  <c r="AH206" i="5" s="1"/>
  <c r="AC241" i="5"/>
  <c r="AC31" i="5"/>
  <c r="AE140" i="5"/>
  <c r="AB145" i="5"/>
  <c r="AB241" i="5"/>
  <c r="AC145" i="5"/>
  <c r="AF206" i="5"/>
  <c r="AE241" i="5"/>
  <c r="AD140" i="5"/>
  <c r="AB157" i="5"/>
  <c r="AE99" i="5"/>
  <c r="AE151" i="5"/>
  <c r="AF81" i="5"/>
  <c r="AF257" i="5"/>
  <c r="AD177" i="5"/>
  <c r="AC140" i="5"/>
  <c r="AB130" i="5"/>
  <c r="AE136" i="5"/>
  <c r="AD133" i="5"/>
  <c r="AE159" i="5"/>
  <c r="AB245" i="5"/>
  <c r="AG257" i="5"/>
  <c r="AF157" i="5"/>
  <c r="AI157" i="5" s="1"/>
  <c r="AD99" i="5"/>
  <c r="AB81" i="5"/>
  <c r="AB92" i="5"/>
  <c r="AF183" i="5"/>
  <c r="AN158" i="5"/>
  <c r="AB45" i="5"/>
  <c r="AC204" i="5"/>
  <c r="AC259" i="5"/>
  <c r="AN116" i="5"/>
  <c r="AB106" i="5"/>
  <c r="AG162" i="5"/>
  <c r="AN232" i="5"/>
  <c r="AL125" i="5"/>
  <c r="AG133" i="5"/>
  <c r="AD116" i="5"/>
  <c r="AF259" i="5"/>
  <c r="AI259" i="5" s="1"/>
  <c r="AC263" i="5"/>
  <c r="AG128" i="5"/>
  <c r="AG241" i="5"/>
  <c r="AD258" i="5"/>
  <c r="AL194" i="5"/>
  <c r="AD159" i="5"/>
  <c r="AD245" i="5"/>
  <c r="AG140" i="5"/>
  <c r="AE133" i="5"/>
  <c r="AC245" i="5"/>
  <c r="AD151" i="5"/>
  <c r="AD139" i="5"/>
  <c r="AB151" i="5"/>
  <c r="AB183" i="5"/>
  <c r="AE245" i="5"/>
  <c r="AE257" i="5"/>
  <c r="AG157" i="5"/>
  <c r="AE118" i="5"/>
  <c r="AC99" i="5"/>
  <c r="AF128" i="5"/>
  <c r="AD160" i="5"/>
  <c r="AC92" i="5"/>
  <c r="AF263" i="5"/>
  <c r="AN157" i="5"/>
  <c r="AF161" i="5"/>
  <c r="AF165" i="5"/>
  <c r="AC45" i="5"/>
  <c r="AF235" i="5"/>
  <c r="AB71" i="5"/>
  <c r="AD45" i="5"/>
  <c r="AC183" i="5"/>
  <c r="AN154" i="5"/>
  <c r="AF64" i="5"/>
  <c r="AI64" i="5" s="1"/>
  <c r="AD31" i="5"/>
  <c r="AD64" i="5"/>
  <c r="AN156" i="5"/>
  <c r="AB136" i="5"/>
  <c r="AG263" i="5"/>
  <c r="AB139" i="5"/>
  <c r="AL128" i="5"/>
  <c r="AB116" i="5"/>
  <c r="AE139" i="5"/>
  <c r="AN159" i="5"/>
  <c r="AF258" i="5"/>
  <c r="AE106" i="5"/>
  <c r="AC159" i="5"/>
  <c r="AG139" i="5"/>
  <c r="AH139" i="5" s="1"/>
  <c r="AC157" i="5"/>
  <c r="AC118" i="5"/>
  <c r="AB99" i="5"/>
  <c r="AD145" i="5"/>
  <c r="AC81" i="5"/>
  <c r="AE165" i="5"/>
  <c r="AG45" i="5"/>
  <c r="AH45" i="5" s="1"/>
  <c r="AC165" i="5"/>
  <c r="AD263" i="5"/>
  <c r="AE59" i="5"/>
  <c r="AE143" i="5"/>
  <c r="AL191" i="5"/>
  <c r="AB258" i="5"/>
  <c r="AB177" i="5"/>
  <c r="AD128" i="5"/>
  <c r="AF177" i="5"/>
  <c r="AE157" i="5"/>
  <c r="AG118" i="5"/>
  <c r="AG99" i="5"/>
  <c r="AE153" i="5"/>
  <c r="AC133" i="5"/>
  <c r="AG159" i="5"/>
  <c r="AD71" i="5"/>
  <c r="AE81" i="5"/>
  <c r="AC130" i="5"/>
  <c r="AG71" i="5"/>
  <c r="AG59" i="5"/>
  <c r="AN237" i="5"/>
  <c r="AN261" i="5"/>
  <c r="AE64" i="5"/>
  <c r="AC116" i="5"/>
  <c r="AE162" i="5"/>
  <c r="AG177" i="5"/>
  <c r="AG130" i="5"/>
  <c r="AL192" i="5"/>
  <c r="AF136" i="5"/>
  <c r="AB162" i="5"/>
  <c r="AC106" i="5"/>
  <c r="AB153" i="5"/>
  <c r="AF151" i="5"/>
  <c r="AC151" i="5"/>
  <c r="AB235" i="5"/>
  <c r="AC235" i="5"/>
  <c r="AE31" i="5"/>
  <c r="AE254" i="5"/>
  <c r="AF118" i="5"/>
  <c r="AF99" i="5"/>
  <c r="AD208" i="5"/>
  <c r="AE71" i="5"/>
  <c r="AG208" i="5"/>
  <c r="AH208" i="5" s="1"/>
  <c r="AF245" i="5"/>
  <c r="AG106" i="5"/>
  <c r="AG92" i="5"/>
  <c r="AE161" i="5"/>
  <c r="AE235" i="5"/>
  <c r="AG117" i="5"/>
  <c r="AF160" i="5"/>
  <c r="AB259" i="5"/>
  <c r="AC201" i="5"/>
  <c r="AE130" i="5"/>
  <c r="AD259" i="5"/>
  <c r="AG183" i="5"/>
  <c r="AB204" i="5"/>
  <c r="AF133" i="5"/>
  <c r="AB128" i="5"/>
  <c r="AH128" i="5" s="1"/>
  <c r="AD136" i="5"/>
  <c r="AD235" i="5"/>
  <c r="AD204" i="5"/>
  <c r="AE160" i="5"/>
  <c r="AB161" i="5"/>
  <c r="AH161" i="5" s="1"/>
  <c r="AE45" i="5"/>
  <c r="AB165" i="5"/>
  <c r="BW5" i="13"/>
  <c r="AN18" i="5"/>
  <c r="AC136" i="5"/>
  <c r="AN251" i="5"/>
  <c r="AN169" i="5"/>
  <c r="AF86" i="5"/>
  <c r="AN248" i="5"/>
  <c r="AN180" i="5"/>
  <c r="AN90" i="5"/>
  <c r="AN115" i="5"/>
  <c r="AN162" i="5"/>
  <c r="AB201" i="5"/>
  <c r="AC7" i="5"/>
  <c r="AD254" i="5"/>
  <c r="AB40" i="5"/>
  <c r="AE132" i="5"/>
  <c r="AF18" i="5"/>
  <c r="AI18" i="5" s="1"/>
  <c r="AE104" i="5"/>
  <c r="AB186" i="5"/>
  <c r="AL249" i="5"/>
  <c r="AF261" i="5"/>
  <c r="AG201" i="5"/>
  <c r="AE199" i="5"/>
  <c r="AG186" i="5"/>
  <c r="AM86" i="5"/>
  <c r="AB7" i="5"/>
  <c r="AC104" i="5"/>
  <c r="AG199" i="5"/>
  <c r="AF188" i="5"/>
  <c r="AC173" i="5"/>
  <c r="AF95" i="5"/>
  <c r="AG132" i="5"/>
  <c r="AN167" i="5"/>
  <c r="AB16" i="5"/>
  <c r="AB103" i="5"/>
  <c r="AE252" i="5"/>
  <c r="AG254" i="5"/>
  <c r="AE23" i="5"/>
  <c r="AB261" i="5"/>
  <c r="AC168" i="5"/>
  <c r="AC76" i="5"/>
  <c r="AG255" i="5"/>
  <c r="AG141" i="5"/>
  <c r="AG66" i="5"/>
  <c r="AG5" i="5"/>
  <c r="AB95" i="5"/>
  <c r="AH95" i="5" s="1"/>
  <c r="AE62" i="5"/>
  <c r="AF141" i="5"/>
  <c r="AE18" i="5"/>
  <c r="AD141" i="5"/>
  <c r="AF40" i="5"/>
  <c r="AG16" i="5"/>
  <c r="AG103" i="5"/>
  <c r="AC254" i="5"/>
  <c r="AF252" i="5"/>
  <c r="AF254" i="5"/>
  <c r="AC23" i="5"/>
  <c r="AD86" i="5"/>
  <c r="AD199" i="5"/>
  <c r="AD261" i="5"/>
  <c r="AE95" i="5"/>
  <c r="AD168" i="5"/>
  <c r="AD9" i="5"/>
  <c r="AE244" i="5"/>
  <c r="AF62" i="5"/>
  <c r="AI62" i="5" s="1"/>
  <c r="AG7" i="5"/>
  <c r="AH7" i="5" s="1"/>
  <c r="AD104" i="5"/>
  <c r="AG9" i="5"/>
  <c r="AF7" i="5"/>
  <c r="AG104" i="5"/>
  <c r="AL250" i="5"/>
  <c r="AB173" i="5"/>
  <c r="AH173" i="5" s="1"/>
  <c r="AE9" i="5"/>
  <c r="AE188" i="5"/>
  <c r="AD84" i="5"/>
  <c r="AN160" i="5"/>
  <c r="AD16" i="5"/>
  <c r="AD23" i="5"/>
  <c r="AG252" i="5"/>
  <c r="AB225" i="5"/>
  <c r="AN166" i="5"/>
  <c r="AG188" i="5"/>
  <c r="AD135" i="5"/>
  <c r="AC13" i="5"/>
  <c r="AF210" i="5"/>
  <c r="AF131" i="5"/>
  <c r="AI131" i="5" s="1"/>
  <c r="AB132" i="5"/>
  <c r="AG244" i="5"/>
  <c r="AD90" i="5"/>
  <c r="AB36" i="5"/>
  <c r="AL253" i="5"/>
  <c r="AC132" i="5"/>
  <c r="AG40" i="5"/>
  <c r="AN165" i="5"/>
  <c r="AF132" i="5"/>
  <c r="AD7" i="5"/>
  <c r="AE16" i="5"/>
  <c r="AG225" i="5"/>
  <c r="AD225" i="5"/>
  <c r="AC261" i="5"/>
  <c r="AD210" i="5"/>
  <c r="AD76" i="5"/>
  <c r="AB255" i="5"/>
  <c r="AN186" i="5"/>
  <c r="AD18" i="5"/>
  <c r="AF66" i="5"/>
  <c r="AE86" i="5"/>
  <c r="AG210" i="5"/>
  <c r="AL188" i="5"/>
  <c r="AG19" i="5"/>
  <c r="AN168" i="5"/>
  <c r="AF201" i="5"/>
  <c r="AC19" i="5"/>
  <c r="AB84" i="5"/>
  <c r="AE40" i="5"/>
  <c r="AB19" i="5"/>
  <c r="AD201" i="5"/>
  <c r="AB62" i="5"/>
  <c r="AH62" i="5" s="1"/>
  <c r="AB188" i="5"/>
  <c r="AN114" i="5"/>
  <c r="AC18" i="5"/>
  <c r="AE141" i="5"/>
  <c r="AF173" i="5"/>
  <c r="AF225" i="5"/>
  <c r="AB9" i="5"/>
  <c r="AF13" i="5"/>
  <c r="AE84" i="5"/>
  <c r="AB13" i="5"/>
  <c r="AE210" i="5"/>
  <c r="AC244" i="5"/>
  <c r="AD66" i="5"/>
  <c r="AE66" i="5"/>
  <c r="AN244" i="5"/>
  <c r="AB199" i="5"/>
  <c r="AN161" i="5"/>
  <c r="AC186" i="5"/>
  <c r="AF9" i="5"/>
  <c r="AD186" i="5"/>
  <c r="AF199" i="5"/>
  <c r="AN239" i="5"/>
  <c r="AF103" i="5"/>
  <c r="AB254" i="5"/>
  <c r="AE225" i="5"/>
  <c r="AF23" i="5"/>
  <c r="AC141" i="5"/>
  <c r="AE13" i="5"/>
  <c r="AB210" i="5"/>
  <c r="AN185" i="5"/>
  <c r="AN187" i="5"/>
  <c r="AC95" i="5"/>
  <c r="AB18" i="5"/>
  <c r="AE173" i="5"/>
  <c r="AB104" i="5"/>
  <c r="AC84" i="5"/>
  <c r="AE168" i="5"/>
  <c r="AD19" i="5"/>
  <c r="AC103" i="5"/>
  <c r="AB252" i="5"/>
  <c r="AC225" i="5"/>
  <c r="AB23" i="5"/>
  <c r="AG168" i="5"/>
  <c r="AF255" i="5"/>
  <c r="AN44" i="5"/>
  <c r="AN126" i="5"/>
  <c r="AN181" i="5"/>
  <c r="AN8" i="5"/>
  <c r="AN246" i="5"/>
  <c r="AN127" i="5"/>
  <c r="AN40" i="5"/>
  <c r="AN119" i="5"/>
  <c r="AN17" i="5"/>
  <c r="AN11" i="5"/>
  <c r="AN188" i="5"/>
  <c r="AN242" i="5"/>
  <c r="AN179" i="5"/>
  <c r="AN96" i="5"/>
  <c r="AN184" i="5"/>
  <c r="AN128" i="5"/>
  <c r="AD172" i="5"/>
  <c r="AB85" i="5"/>
  <c r="AE192" i="5"/>
  <c r="AC20" i="5"/>
  <c r="AE174" i="5"/>
  <c r="AD228" i="5"/>
  <c r="AF68" i="5"/>
  <c r="AD175" i="5"/>
  <c r="AG155" i="5"/>
  <c r="AB147" i="5"/>
  <c r="AB88" i="5"/>
  <c r="AH88" i="5" s="1"/>
  <c r="AE164" i="5"/>
  <c r="AN4" i="5"/>
  <c r="AE77" i="5"/>
  <c r="AN240" i="5"/>
  <c r="AN183" i="5"/>
  <c r="AG126" i="5"/>
  <c r="AB174" i="5"/>
  <c r="AN120" i="5"/>
  <c r="AG172" i="5"/>
  <c r="AG175" i="5"/>
  <c r="AG134" i="5"/>
  <c r="AC179" i="5"/>
  <c r="AE85" i="5"/>
  <c r="AG34" i="5"/>
  <c r="AN238" i="5"/>
  <c r="AE175" i="5"/>
  <c r="AD174" i="5"/>
  <c r="AE126" i="5"/>
  <c r="AB10" i="5"/>
  <c r="AB155" i="5"/>
  <c r="AH155" i="5" s="1"/>
  <c r="AC41" i="5"/>
  <c r="AC89" i="5"/>
  <c r="AN15" i="5"/>
  <c r="AE134" i="5"/>
  <c r="AD88" i="5"/>
  <c r="AD119" i="5"/>
  <c r="AE101" i="5"/>
  <c r="AF63" i="5"/>
  <c r="AE228" i="5"/>
  <c r="AB54" i="5"/>
  <c r="AN249" i="5"/>
  <c r="AB196" i="5"/>
  <c r="AN45" i="5"/>
  <c r="AE56" i="5"/>
  <c r="AE220" i="5"/>
  <c r="AB220" i="5"/>
  <c r="AH220" i="5" s="1"/>
  <c r="AL187" i="5"/>
  <c r="AF41" i="5"/>
  <c r="AC88" i="5"/>
  <c r="AN16" i="5"/>
  <c r="AN125" i="5"/>
  <c r="AB17" i="5"/>
  <c r="AD14" i="5"/>
  <c r="AG192" i="5"/>
  <c r="AB126" i="5"/>
  <c r="AC155" i="5"/>
  <c r="AF134" i="5"/>
  <c r="AC205" i="5"/>
  <c r="AB175" i="5"/>
  <c r="AN235" i="5"/>
  <c r="AE51" i="5"/>
  <c r="AF34" i="5"/>
  <c r="AD89" i="5"/>
  <c r="AE172" i="5"/>
  <c r="AF119" i="5"/>
  <c r="AE63" i="5"/>
  <c r="AF108" i="5"/>
  <c r="AF228" i="5"/>
  <c r="AD108" i="5"/>
  <c r="AG54" i="5"/>
  <c r="AC35" i="5"/>
  <c r="AG179" i="5"/>
  <c r="AC90" i="5"/>
  <c r="AG164" i="5"/>
  <c r="AD185" i="5"/>
  <c r="AD126" i="5"/>
  <c r="AE205" i="5"/>
  <c r="AB185" i="5"/>
  <c r="AH185" i="5" s="1"/>
  <c r="AE97" i="5"/>
  <c r="AN236" i="5"/>
  <c r="AB228" i="5"/>
  <c r="AH228" i="5" s="1"/>
  <c r="AE47" i="5"/>
  <c r="AF101" i="5"/>
  <c r="AF97" i="5"/>
  <c r="AN241" i="5"/>
  <c r="AN245" i="5"/>
  <c r="AN42" i="5"/>
  <c r="AN123" i="5"/>
  <c r="AN250" i="5"/>
  <c r="AD85" i="5"/>
  <c r="AC14" i="5"/>
  <c r="AN117" i="5"/>
  <c r="AF172" i="5"/>
  <c r="AD155" i="5"/>
  <c r="AN121" i="5"/>
  <c r="AC77" i="5"/>
  <c r="AC63" i="5"/>
  <c r="AG108" i="5"/>
  <c r="AE54" i="5"/>
  <c r="AF253" i="5"/>
  <c r="AB134" i="5"/>
  <c r="AE185" i="5"/>
  <c r="AB197" i="5"/>
  <c r="AC185" i="5"/>
  <c r="AN247" i="5"/>
  <c r="AB38" i="5"/>
  <c r="AN41" i="5"/>
  <c r="AN46" i="5"/>
  <c r="AL190" i="5"/>
  <c r="AN93" i="5"/>
  <c r="AB20" i="5"/>
  <c r="AG35" i="5"/>
  <c r="AD17" i="5"/>
  <c r="AB192" i="5"/>
  <c r="AD77" i="5"/>
  <c r="AD10" i="5"/>
  <c r="AN9" i="5"/>
  <c r="AD147" i="5"/>
  <c r="AF196" i="5"/>
  <c r="AB41" i="5"/>
  <c r="AN95" i="5"/>
  <c r="AE108" i="5"/>
  <c r="AC182" i="5"/>
  <c r="AD54" i="5"/>
  <c r="AC253" i="5"/>
  <c r="AG85" i="5"/>
  <c r="AF143" i="5"/>
  <c r="AB30" i="5"/>
  <c r="AG10" i="5"/>
  <c r="AD97" i="5"/>
  <c r="AD41" i="5"/>
  <c r="AD68" i="5"/>
  <c r="AG47" i="5"/>
  <c r="AG56" i="5"/>
  <c r="AG77" i="5"/>
  <c r="AN12" i="5"/>
  <c r="AD205" i="5"/>
  <c r="AN122" i="5"/>
  <c r="AE41" i="5"/>
  <c r="AF126" i="5"/>
  <c r="AC174" i="5"/>
  <c r="AF88" i="5"/>
  <c r="AN124" i="5"/>
  <c r="AG14" i="5"/>
  <c r="AB51" i="5"/>
  <c r="AN182" i="5"/>
  <c r="AF85" i="5"/>
  <c r="AN234" i="5"/>
  <c r="AB14" i="5"/>
  <c r="AD179" i="5"/>
  <c r="AN13" i="5"/>
  <c r="AN7" i="5"/>
  <c r="AN118" i="5"/>
  <c r="AB119" i="5"/>
  <c r="AC101" i="5"/>
  <c r="AN92" i="5"/>
  <c r="AB108" i="5"/>
  <c r="AD182" i="5"/>
  <c r="AG253" i="5"/>
  <c r="AD74" i="5"/>
  <c r="AE34" i="5"/>
  <c r="AF185" i="5"/>
  <c r="AG68" i="5"/>
  <c r="AE197" i="5"/>
  <c r="AF155" i="5"/>
  <c r="AB97" i="5"/>
  <c r="AE30" i="5"/>
  <c r="AD47" i="5"/>
  <c r="AC220" i="5"/>
  <c r="AG205" i="5"/>
  <c r="AC164" i="5"/>
  <c r="AE35" i="5"/>
  <c r="AG20" i="5"/>
  <c r="AH20" i="5" s="1"/>
  <c r="AD34" i="5"/>
  <c r="AF164" i="5"/>
  <c r="AL189" i="5"/>
  <c r="AN6" i="5"/>
  <c r="AC51" i="5"/>
  <c r="AE10" i="5"/>
  <c r="AD38" i="5"/>
  <c r="AC147" i="5"/>
  <c r="AB172" i="5"/>
  <c r="AN5" i="5"/>
  <c r="AD134" i="5"/>
  <c r="AN43" i="5"/>
  <c r="AF35" i="5"/>
  <c r="AF17" i="5"/>
  <c r="AF192" i="5"/>
  <c r="AI192" i="5" s="1"/>
  <c r="AN189" i="5"/>
  <c r="AG119" i="5"/>
  <c r="AH119" i="5" s="1"/>
  <c r="AB101" i="5"/>
  <c r="AC228" i="5"/>
  <c r="AC108" i="5"/>
  <c r="AG182" i="5"/>
  <c r="AB253" i="5"/>
  <c r="AG17" i="5"/>
  <c r="AH17" i="5" s="1"/>
  <c r="AE68" i="5"/>
  <c r="AF14" i="5"/>
  <c r="AB47" i="5"/>
  <c r="AC97" i="5"/>
  <c r="AC30" i="5"/>
  <c r="AI30" i="5" s="1"/>
  <c r="AB68" i="5"/>
  <c r="AC47" i="5"/>
  <c r="AN91" i="5"/>
  <c r="AN94" i="5"/>
  <c r="AC126" i="5"/>
  <c r="AG196" i="5"/>
  <c r="AF179" i="5"/>
  <c r="AN10" i="5"/>
  <c r="AF147" i="5"/>
  <c r="AC10" i="5"/>
  <c r="AG147" i="5"/>
  <c r="AC17" i="5"/>
  <c r="AG38" i="5"/>
  <c r="AB205" i="5"/>
  <c r="AE38" i="5"/>
  <c r="AF205" i="5"/>
  <c r="AG101" i="5"/>
  <c r="AG63" i="5"/>
  <c r="AB182" i="5"/>
  <c r="AD253" i="5"/>
  <c r="AG97" i="5"/>
  <c r="AH97" i="5" s="1"/>
  <c r="AC197" i="5"/>
  <c r="AU37" i="7"/>
  <c r="AU8" i="7"/>
  <c r="AU6" i="7"/>
  <c r="AU16" i="7"/>
  <c r="AU23" i="7"/>
  <c r="AU20" i="7"/>
  <c r="AU35" i="7"/>
  <c r="AU30" i="7"/>
  <c r="AU31" i="7"/>
  <c r="AU39" i="7"/>
  <c r="AE263" i="5"/>
  <c r="AF135" i="5"/>
  <c r="AD75" i="5"/>
  <c r="AD5" i="5"/>
  <c r="AC117" i="5"/>
  <c r="AB117" i="5"/>
  <c r="AG135" i="5"/>
  <c r="AB135" i="5"/>
  <c r="AC75" i="5"/>
  <c r="AE117" i="5"/>
  <c r="AF117" i="5"/>
  <c r="AB263" i="5"/>
  <c r="AD52" i="5"/>
  <c r="AH86" i="5"/>
  <c r="AF45" i="5"/>
  <c r="AG52" i="5"/>
  <c r="AC5" i="5"/>
  <c r="AG75" i="5"/>
  <c r="AE52" i="5"/>
  <c r="AF75" i="5"/>
  <c r="AB52" i="5"/>
  <c r="AD117" i="5"/>
  <c r="AF5" i="5"/>
  <c r="AU10" i="7"/>
  <c r="AQ59" i="7"/>
  <c r="AU50" i="7"/>
  <c r="AS59" i="7"/>
  <c r="CV13" i="7"/>
  <c r="U5" i="13"/>
  <c r="CV28" i="7"/>
  <c r="AC16" i="5"/>
  <c r="AD103" i="5"/>
  <c r="AC9" i="5"/>
  <c r="AC86" i="5"/>
  <c r="BW53" i="13"/>
  <c r="AE105" i="5"/>
  <c r="AF220" i="5"/>
  <c r="AB76" i="5"/>
  <c r="AD203" i="5"/>
  <c r="AG76" i="5"/>
  <c r="AF203" i="5"/>
  <c r="AC255" i="5"/>
  <c r="AE76" i="5"/>
  <c r="AC74" i="5"/>
  <c r="AO207" i="5"/>
  <c r="AP207" i="5" s="1"/>
  <c r="AQ207" i="5" s="1"/>
  <c r="AO103" i="5"/>
  <c r="AP103" i="5" s="1"/>
  <c r="AQ103" i="5" s="1"/>
  <c r="AO198" i="5"/>
  <c r="AP198" i="5" s="1"/>
  <c r="AQ198" i="5" s="1"/>
  <c r="AO181" i="5"/>
  <c r="AP181" i="5" s="1"/>
  <c r="AQ181" i="5" s="1"/>
  <c r="AO182" i="5"/>
  <c r="AP182" i="5" s="1"/>
  <c r="AQ182" i="5" s="1"/>
  <c r="AO54" i="5"/>
  <c r="AP54" i="5" s="1"/>
  <c r="AQ54" i="5" s="1"/>
  <c r="AO211" i="5"/>
  <c r="AP211" i="5" s="1"/>
  <c r="AQ211" i="5" s="1"/>
  <c r="AO22" i="5"/>
  <c r="AP22" i="5" s="1"/>
  <c r="AQ22" i="5" s="1"/>
  <c r="AO53" i="5"/>
  <c r="AP53" i="5" s="1"/>
  <c r="AQ53" i="5" s="1"/>
  <c r="AO52" i="5"/>
  <c r="AP52" i="5" s="1"/>
  <c r="AQ52" i="5" s="1"/>
  <c r="AO96" i="5"/>
  <c r="AP96" i="5" s="1"/>
  <c r="AQ96" i="5" s="1"/>
  <c r="AO84" i="5"/>
  <c r="AP84" i="5" s="1"/>
  <c r="AQ84" i="5" s="1"/>
  <c r="AO163" i="5"/>
  <c r="AP163" i="5" s="1"/>
  <c r="AQ163" i="5" s="1"/>
  <c r="AO137" i="5"/>
  <c r="AP137" i="5" s="1"/>
  <c r="AQ137" i="5" s="1"/>
  <c r="AO239" i="5"/>
  <c r="AP239" i="5" s="1"/>
  <c r="AQ239" i="5" s="1"/>
  <c r="AO5" i="5"/>
  <c r="AP5" i="5" s="1"/>
  <c r="AQ5" i="5" s="1"/>
  <c r="AO179" i="5"/>
  <c r="AP179" i="5" s="1"/>
  <c r="AQ179" i="5" s="1"/>
  <c r="AO214" i="5"/>
  <c r="AP214" i="5" s="1"/>
  <c r="AQ214" i="5" s="1"/>
  <c r="AO178" i="5"/>
  <c r="AP178" i="5" s="1"/>
  <c r="AQ178" i="5" s="1"/>
  <c r="AO227" i="5"/>
  <c r="AP227" i="5" s="1"/>
  <c r="AQ227" i="5" s="1"/>
  <c r="AO56" i="5"/>
  <c r="AP56" i="5" s="1"/>
  <c r="AQ56" i="5" s="1"/>
  <c r="AO33" i="5"/>
  <c r="AP33" i="5" s="1"/>
  <c r="AQ33" i="5" s="1"/>
  <c r="AO29" i="5"/>
  <c r="AP29" i="5" s="1"/>
  <c r="AQ29" i="5" s="1"/>
  <c r="AO176" i="5"/>
  <c r="AP176" i="5" s="1"/>
  <c r="AQ176" i="5" s="1"/>
  <c r="AO160" i="5"/>
  <c r="AP160" i="5" s="1"/>
  <c r="AQ160" i="5" s="1"/>
  <c r="AO44" i="5"/>
  <c r="AP44" i="5" s="1"/>
  <c r="AQ44" i="5" s="1"/>
  <c r="AO112" i="5"/>
  <c r="AP112" i="5" s="1"/>
  <c r="AQ112" i="5" s="1"/>
  <c r="AO85" i="5"/>
  <c r="AP85" i="5" s="1"/>
  <c r="AQ85" i="5" s="1"/>
  <c r="AO231" i="5"/>
  <c r="AP231" i="5" s="1"/>
  <c r="AQ231" i="5" s="1"/>
  <c r="AO152" i="5"/>
  <c r="AP152" i="5" s="1"/>
  <c r="AQ152" i="5" s="1"/>
  <c r="AO4" i="5"/>
  <c r="AP4" i="5" s="1"/>
  <c r="AQ4" i="5" s="1"/>
  <c r="AO89" i="5"/>
  <c r="AP89" i="5" s="1"/>
  <c r="AQ89" i="5" s="1"/>
  <c r="AO126" i="5"/>
  <c r="AP126" i="5" s="1"/>
  <c r="AQ126" i="5" s="1"/>
  <c r="AO244" i="5"/>
  <c r="AP244" i="5" s="1"/>
  <c r="AQ244" i="5" s="1"/>
  <c r="AO136" i="5"/>
  <c r="AP136" i="5" s="1"/>
  <c r="AQ136" i="5" s="1"/>
  <c r="AO184" i="5"/>
  <c r="AP184" i="5" s="1"/>
  <c r="AQ184" i="5" s="1"/>
  <c r="AO32" i="5"/>
  <c r="AP32" i="5" s="1"/>
  <c r="AQ32" i="5" s="1"/>
  <c r="AO132" i="5"/>
  <c r="AP132" i="5" s="1"/>
  <c r="AQ132" i="5" s="1"/>
  <c r="AO228" i="5"/>
  <c r="AP228" i="5" s="1"/>
  <c r="AQ228" i="5" s="1"/>
  <c r="AO129" i="5"/>
  <c r="AP129" i="5" s="1"/>
  <c r="AQ129" i="5" s="1"/>
  <c r="AO57" i="5"/>
  <c r="AP57" i="5" s="1"/>
  <c r="AQ57" i="5" s="1"/>
  <c r="AO153" i="5"/>
  <c r="AP153" i="5" s="1"/>
  <c r="AQ153" i="5" s="1"/>
  <c r="AO204" i="5"/>
  <c r="AP204" i="5" s="1"/>
  <c r="AQ204" i="5" s="1"/>
  <c r="AO138" i="5"/>
  <c r="AP138" i="5" s="1"/>
  <c r="AQ138" i="5" s="1"/>
  <c r="AO88" i="5"/>
  <c r="AP88" i="5" s="1"/>
  <c r="AQ88" i="5" s="1"/>
  <c r="AO247" i="5"/>
  <c r="AP247" i="5" s="1"/>
  <c r="AQ247" i="5" s="1"/>
  <c r="AO150" i="5"/>
  <c r="AP150" i="5" s="1"/>
  <c r="AQ150" i="5" s="1"/>
  <c r="AO75" i="5"/>
  <c r="AP75" i="5" s="1"/>
  <c r="AQ75" i="5" s="1"/>
  <c r="AO148" i="5"/>
  <c r="AP148" i="5" s="1"/>
  <c r="AQ148" i="5" s="1"/>
  <c r="AO27" i="5"/>
  <c r="AP27" i="5" s="1"/>
  <c r="AQ27" i="5" s="1"/>
  <c r="AO237" i="5"/>
  <c r="AP237" i="5" s="1"/>
  <c r="AQ237" i="5" s="1"/>
  <c r="AO19" i="5"/>
  <c r="AP19" i="5" s="1"/>
  <c r="AQ19" i="5" s="1"/>
  <c r="AO122" i="5"/>
  <c r="AP122" i="5" s="1"/>
  <c r="AQ122" i="5" s="1"/>
  <c r="AO78" i="5"/>
  <c r="AP78" i="5" s="1"/>
  <c r="AQ78" i="5" s="1"/>
  <c r="AO35" i="5"/>
  <c r="AP35" i="5" s="1"/>
  <c r="AQ35" i="5" s="1"/>
  <c r="AO64" i="5"/>
  <c r="AP64" i="5" s="1"/>
  <c r="AQ64" i="5" s="1"/>
  <c r="AO71" i="5"/>
  <c r="AP71" i="5" s="1"/>
  <c r="AQ71" i="5" s="1"/>
  <c r="AO202" i="5"/>
  <c r="AP202" i="5" s="1"/>
  <c r="AQ202" i="5" s="1"/>
  <c r="AO20" i="5"/>
  <c r="AP20" i="5" s="1"/>
  <c r="AQ20" i="5" s="1"/>
  <c r="AO130" i="5"/>
  <c r="AP130" i="5" s="1"/>
  <c r="AQ130" i="5" s="1"/>
  <c r="AO97" i="5"/>
  <c r="AP97" i="5" s="1"/>
  <c r="AQ97" i="5" s="1"/>
  <c r="AO263" i="5"/>
  <c r="AP263" i="5" s="1"/>
  <c r="AQ263" i="5" s="1"/>
  <c r="AO225" i="5"/>
  <c r="AP225" i="5" s="1"/>
  <c r="AQ225" i="5" s="1"/>
  <c r="AO6" i="5"/>
  <c r="AP6" i="5" s="1"/>
  <c r="AQ6" i="5" s="1"/>
  <c r="AO95" i="5"/>
  <c r="AP95" i="5" s="1"/>
  <c r="AQ95" i="5" s="1"/>
  <c r="AO87" i="5"/>
  <c r="AP87" i="5" s="1"/>
  <c r="AQ87" i="5" s="1"/>
  <c r="AK86" i="5"/>
  <c r="AL86" i="5" s="1"/>
  <c r="AO92" i="5"/>
  <c r="AP92" i="5" s="1"/>
  <c r="AQ92" i="5" s="1"/>
  <c r="AO46" i="5"/>
  <c r="AP46" i="5" s="1"/>
  <c r="AQ46" i="5" s="1"/>
  <c r="AO62" i="5"/>
  <c r="AP62" i="5" s="1"/>
  <c r="AQ62" i="5" s="1"/>
  <c r="AO86" i="5"/>
  <c r="AP86" i="5" s="1"/>
  <c r="AQ86" i="5" s="1"/>
  <c r="AO90" i="5"/>
  <c r="AP90" i="5" s="1"/>
  <c r="AQ90" i="5" s="1"/>
  <c r="AO190" i="5"/>
  <c r="AP190" i="5" s="1"/>
  <c r="AQ190" i="5" s="1"/>
  <c r="AO108" i="5"/>
  <c r="AP108" i="5" s="1"/>
  <c r="AQ108" i="5" s="1"/>
  <c r="AO61" i="5"/>
  <c r="AP61" i="5" s="1"/>
  <c r="AQ61" i="5" s="1"/>
  <c r="AO241" i="5"/>
  <c r="AP241" i="5" s="1"/>
  <c r="AQ241" i="5" s="1"/>
  <c r="AO258" i="5"/>
  <c r="AP258" i="5" s="1"/>
  <c r="AQ258" i="5" s="1"/>
  <c r="AO11" i="5"/>
  <c r="AP11" i="5" s="1"/>
  <c r="AQ11" i="5" s="1"/>
  <c r="AO134" i="5"/>
  <c r="AP134" i="5" s="1"/>
  <c r="AQ134" i="5" s="1"/>
  <c r="AO117" i="5"/>
  <c r="AP117" i="5" s="1"/>
  <c r="AQ117" i="5" s="1"/>
  <c r="AO213" i="5"/>
  <c r="AP213" i="5" s="1"/>
  <c r="AQ213" i="5" s="1"/>
  <c r="AO51" i="5"/>
  <c r="AP51" i="5" s="1"/>
  <c r="AQ51" i="5" s="1"/>
  <c r="AO40" i="5"/>
  <c r="AP40" i="5" s="1"/>
  <c r="AQ40" i="5" s="1"/>
  <c r="AO145" i="5"/>
  <c r="AP145" i="5" s="1"/>
  <c r="AQ145" i="5" s="1"/>
  <c r="AO26" i="5"/>
  <c r="AP26" i="5" s="1"/>
  <c r="AQ26" i="5" s="1"/>
  <c r="AO21" i="5"/>
  <c r="AP21" i="5" s="1"/>
  <c r="AQ21" i="5" s="1"/>
  <c r="AO256" i="5"/>
  <c r="AP256" i="5" s="1"/>
  <c r="AQ256" i="5" s="1"/>
  <c r="AO262" i="5"/>
  <c r="AP262" i="5" s="1"/>
  <c r="AQ262" i="5" s="1"/>
  <c r="AO66" i="5"/>
  <c r="AP66" i="5" s="1"/>
  <c r="AQ66" i="5" s="1"/>
  <c r="AO38" i="5"/>
  <c r="AP38" i="5" s="1"/>
  <c r="AQ38" i="5" s="1"/>
  <c r="AO45" i="5"/>
  <c r="AP45" i="5" s="1"/>
  <c r="AQ45" i="5" s="1"/>
  <c r="AO243" i="5"/>
  <c r="AP243" i="5" s="1"/>
  <c r="AQ243" i="5" s="1"/>
  <c r="AO172" i="5"/>
  <c r="AP172" i="5" s="1"/>
  <c r="AQ172" i="5" s="1"/>
  <c r="AO186" i="5"/>
  <c r="AP186" i="5" s="1"/>
  <c r="AQ186" i="5" s="1"/>
  <c r="AO77" i="5"/>
  <c r="AP77" i="5" s="1"/>
  <c r="AQ77" i="5" s="1"/>
  <c r="AO151" i="5"/>
  <c r="AP151" i="5" s="1"/>
  <c r="AQ151" i="5" s="1"/>
  <c r="AO147" i="5"/>
  <c r="AP147" i="5" s="1"/>
  <c r="AQ147" i="5" s="1"/>
  <c r="AO249" i="5"/>
  <c r="AP249" i="5" s="1"/>
  <c r="AQ249" i="5" s="1"/>
  <c r="AO141" i="5"/>
  <c r="AP141" i="5" s="1"/>
  <c r="AQ141" i="5" s="1"/>
  <c r="AO121" i="5"/>
  <c r="AP121" i="5" s="1"/>
  <c r="AQ121" i="5" s="1"/>
  <c r="AO259" i="5"/>
  <c r="AP259" i="5" s="1"/>
  <c r="AQ259" i="5" s="1"/>
  <c r="AO43" i="5"/>
  <c r="AP43" i="5" s="1"/>
  <c r="AQ43" i="5" s="1"/>
  <c r="AO246" i="5"/>
  <c r="AP246" i="5" s="1"/>
  <c r="AQ246" i="5" s="1"/>
  <c r="AO201" i="5"/>
  <c r="AP201" i="5" s="1"/>
  <c r="AQ201" i="5" s="1"/>
  <c r="AO203" i="5"/>
  <c r="AP203" i="5" s="1"/>
  <c r="AQ203" i="5" s="1"/>
  <c r="AO245" i="5"/>
  <c r="AP245" i="5" s="1"/>
  <c r="AQ245" i="5" s="1"/>
  <c r="AO125" i="5"/>
  <c r="AP125" i="5" s="1"/>
  <c r="AQ125" i="5" s="1"/>
  <c r="AO220" i="5"/>
  <c r="AP220" i="5" s="1"/>
  <c r="AQ220" i="5" s="1"/>
  <c r="AO118" i="5"/>
  <c r="AP118" i="5" s="1"/>
  <c r="AQ118" i="5" s="1"/>
  <c r="AO242" i="5"/>
  <c r="AP242" i="5" s="1"/>
  <c r="AQ242" i="5" s="1"/>
  <c r="AO200" i="5"/>
  <c r="AP200" i="5" s="1"/>
  <c r="AQ200" i="5" s="1"/>
  <c r="AO169" i="5"/>
  <c r="AP169" i="5" s="1"/>
  <c r="AQ169" i="5" s="1"/>
  <c r="AO67" i="5"/>
  <c r="AP67" i="5" s="1"/>
  <c r="AQ67" i="5" s="1"/>
  <c r="AO116" i="5"/>
  <c r="AP116" i="5" s="1"/>
  <c r="AQ116" i="5" s="1"/>
  <c r="AO248" i="5"/>
  <c r="AP248" i="5" s="1"/>
  <c r="AQ248" i="5" s="1"/>
  <c r="AO254" i="5"/>
  <c r="AP254" i="5" s="1"/>
  <c r="AQ254" i="5" s="1"/>
  <c r="AO25" i="5"/>
  <c r="AP25" i="5" s="1"/>
  <c r="AQ25" i="5" s="1"/>
  <c r="AO31" i="5"/>
  <c r="AP31" i="5" s="1"/>
  <c r="AQ31" i="5" s="1"/>
  <c r="AO18" i="5"/>
  <c r="AP18" i="5" s="1"/>
  <c r="AQ18" i="5" s="1"/>
  <c r="AO183" i="5"/>
  <c r="AP183" i="5" s="1"/>
  <c r="AQ183" i="5" s="1"/>
  <c r="AO94" i="5"/>
  <c r="AP94" i="5" s="1"/>
  <c r="AQ94" i="5" s="1"/>
  <c r="AO65" i="5"/>
  <c r="AP65" i="5" s="1"/>
  <c r="AQ65" i="5" s="1"/>
  <c r="AI245" i="5"/>
  <c r="AD207" i="5"/>
  <c r="AE74" i="5"/>
  <c r="AG203" i="5"/>
  <c r="AI130" i="5"/>
  <c r="AE203" i="5"/>
  <c r="AB160" i="5"/>
  <c r="AB74" i="5"/>
  <c r="AI41" i="5"/>
  <c r="AB203" i="5"/>
  <c r="AG51" i="5"/>
  <c r="CV5" i="7"/>
  <c r="AH34" i="5"/>
  <c r="AI35" i="5"/>
  <c r="AH57" i="5"/>
  <c r="AC68" i="5"/>
  <c r="Z47" i="13"/>
  <c r="AY17" i="13"/>
  <c r="AI185" i="5"/>
  <c r="AD221" i="5"/>
  <c r="CE20" i="7"/>
  <c r="AF15" i="13"/>
  <c r="AG28" i="5"/>
  <c r="AH28" i="5" s="1"/>
  <c r="Z23" i="13"/>
  <c r="Z10" i="13"/>
  <c r="AL32" i="13"/>
  <c r="AL8" i="13"/>
  <c r="AS20" i="13"/>
  <c r="AS43" i="13"/>
  <c r="AC210" i="5"/>
  <c r="AY15" i="13"/>
  <c r="AG260" i="5"/>
  <c r="AF260" i="5"/>
  <c r="AB260" i="5"/>
  <c r="AM260" i="5"/>
  <c r="AE260" i="5"/>
  <c r="AC260" i="5"/>
  <c r="AD260" i="5"/>
  <c r="AC59" i="5"/>
  <c r="AM59" i="5"/>
  <c r="AB178" i="5"/>
  <c r="AD178" i="5"/>
  <c r="AG178" i="5"/>
  <c r="AE178" i="5"/>
  <c r="AM178" i="5"/>
  <c r="AG153" i="5"/>
  <c r="AB159" i="5"/>
  <c r="AF47" i="5"/>
  <c r="AB140" i="5"/>
  <c r="AG151" i="5"/>
  <c r="AF59" i="5"/>
  <c r="AF124" i="5"/>
  <c r="AD81" i="5"/>
  <c r="AC252" i="5"/>
  <c r="AG236" i="5"/>
  <c r="AF154" i="5"/>
  <c r="AI154" i="5" s="1"/>
  <c r="AC199" i="5"/>
  <c r="AI199" i="5" s="1"/>
  <c r="AD33" i="5"/>
  <c r="AM229" i="5"/>
  <c r="AE229" i="5"/>
  <c r="AE67" i="5"/>
  <c r="AM67" i="5"/>
  <c r="AM69" i="5"/>
  <c r="AF69" i="5"/>
  <c r="AI69" i="5" s="1"/>
  <c r="AM209" i="5"/>
  <c r="AG209" i="5"/>
  <c r="AF209" i="5"/>
  <c r="AD209" i="5"/>
  <c r="AC209" i="5"/>
  <c r="AE209" i="5"/>
  <c r="AB209" i="5"/>
  <c r="AE230" i="5"/>
  <c r="AD230" i="5"/>
  <c r="AM230" i="5"/>
  <c r="AN230" i="5" s="1"/>
  <c r="AB230" i="5"/>
  <c r="AC230" i="5"/>
  <c r="AI230" i="5" s="1"/>
  <c r="AG198" i="5"/>
  <c r="AM198" i="5"/>
  <c r="AD164" i="5"/>
  <c r="AC105" i="5"/>
  <c r="AB179" i="5"/>
  <c r="AH179" i="5" s="1"/>
  <c r="AC224" i="5"/>
  <c r="AB133" i="5"/>
  <c r="AH133" i="5" s="1"/>
  <c r="AE17" i="5"/>
  <c r="AE98" i="5"/>
  <c r="AD192" i="5"/>
  <c r="AE19" i="5"/>
  <c r="AE196" i="5"/>
  <c r="AG18" i="5"/>
  <c r="AB234" i="5"/>
  <c r="AF84" i="5"/>
  <c r="AI84" i="5" s="1"/>
  <c r="AE7" i="5"/>
  <c r="AB112" i="5"/>
  <c r="AE112" i="5"/>
  <c r="AF112" i="5"/>
  <c r="AM112" i="5"/>
  <c r="AC112" i="5"/>
  <c r="AD112" i="5"/>
  <c r="AG112" i="5"/>
  <c r="AM143" i="5"/>
  <c r="AG143" i="5"/>
  <c r="AC143" i="5"/>
  <c r="AC56" i="5"/>
  <c r="AM56" i="5"/>
  <c r="AM89" i="5"/>
  <c r="AE89" i="5"/>
  <c r="AF89" i="5"/>
  <c r="AI89" i="5" s="1"/>
  <c r="AF106" i="5"/>
  <c r="AD111" i="5"/>
  <c r="AC40" i="5"/>
  <c r="AI40" i="5" s="1"/>
  <c r="AC167" i="5"/>
  <c r="AG13" i="5"/>
  <c r="AD95" i="5"/>
  <c r="AG26" i="5"/>
  <c r="AF32" i="5"/>
  <c r="AF186" i="5"/>
  <c r="AF241" i="5"/>
  <c r="AI241" i="5" s="1"/>
  <c r="AF44" i="5"/>
  <c r="AI44" i="5" s="1"/>
  <c r="AD183" i="5"/>
  <c r="AE20" i="5"/>
  <c r="AC161" i="5"/>
  <c r="AY53" i="13"/>
  <c r="AG200" i="5"/>
  <c r="AF200" i="5"/>
  <c r="AC200" i="5"/>
  <c r="AB200" i="5"/>
  <c r="AD200" i="5"/>
  <c r="AE200" i="5"/>
  <c r="AM200" i="5"/>
  <c r="AD55" i="5"/>
  <c r="AE55" i="5"/>
  <c r="AC55" i="5"/>
  <c r="AB55" i="5"/>
  <c r="AG55" i="5"/>
  <c r="AF55" i="5"/>
  <c r="AM55" i="5"/>
  <c r="AG224" i="5"/>
  <c r="AD224" i="5"/>
  <c r="AB224" i="5"/>
  <c r="AE224" i="5"/>
  <c r="AM224" i="5"/>
  <c r="AF224" i="5"/>
  <c r="AG217" i="5"/>
  <c r="AB89" i="5"/>
  <c r="AH89" i="5" s="1"/>
  <c r="AD35" i="5"/>
  <c r="AB77" i="5"/>
  <c r="AH77" i="5" s="1"/>
  <c r="AG41" i="5"/>
  <c r="AH41" i="5" s="1"/>
  <c r="AE14" i="5"/>
  <c r="AF168" i="5"/>
  <c r="AD132" i="5"/>
  <c r="AG245" i="5"/>
  <c r="AH245" i="5" s="1"/>
  <c r="AF116" i="5"/>
  <c r="AE201" i="5"/>
  <c r="AE49" i="5"/>
  <c r="AG64" i="5"/>
  <c r="AH64" i="5" s="1"/>
  <c r="AC142" i="5"/>
  <c r="AF57" i="5"/>
  <c r="AI57" i="5" s="1"/>
  <c r="AF13" i="13"/>
  <c r="AF18" i="13"/>
  <c r="AI60" i="5"/>
  <c r="AE39" i="5"/>
  <c r="AF39" i="5"/>
  <c r="AC39" i="5"/>
  <c r="AG39" i="5"/>
  <c r="AB39" i="5"/>
  <c r="AD39" i="5"/>
  <c r="AM39" i="5"/>
  <c r="AF152" i="5"/>
  <c r="AE152" i="5"/>
  <c r="AC152" i="5"/>
  <c r="AB152" i="5"/>
  <c r="AG152" i="5"/>
  <c r="AM152" i="5"/>
  <c r="AD152" i="5"/>
  <c r="AD65" i="5"/>
  <c r="AB65" i="5"/>
  <c r="AF65" i="5"/>
  <c r="AC65" i="5"/>
  <c r="AM65" i="5"/>
  <c r="AF72" i="5"/>
  <c r="AG72" i="5"/>
  <c r="AB72" i="5"/>
  <c r="AE72" i="5"/>
  <c r="AD72" i="5"/>
  <c r="AM72" i="5"/>
  <c r="AC72" i="5"/>
  <c r="AB216" i="5"/>
  <c r="AH216" i="5" s="1"/>
  <c r="AF38" i="5"/>
  <c r="AI38" i="5" s="1"/>
  <c r="AF197" i="5"/>
  <c r="AI197" i="5" s="1"/>
  <c r="AD62" i="5"/>
  <c r="AC100" i="5"/>
  <c r="AE155" i="5"/>
  <c r="AC34" i="5"/>
  <c r="AE120" i="5"/>
  <c r="AC163" i="5"/>
  <c r="AI163" i="5" s="1"/>
  <c r="AC128" i="5"/>
  <c r="AI128" i="5" s="1"/>
  <c r="AB257" i="5"/>
  <c r="AF198" i="5"/>
  <c r="AI198" i="5" s="1"/>
  <c r="AB138" i="5"/>
  <c r="AH138" i="5" s="1"/>
  <c r="AC85" i="5"/>
  <c r="AF139" i="5"/>
  <c r="AC162" i="5"/>
  <c r="AG93" i="5"/>
  <c r="AF104" i="5"/>
  <c r="AI104" i="5" s="1"/>
  <c r="AD70" i="5"/>
  <c r="AG12" i="5"/>
  <c r="AG218" i="5"/>
  <c r="AH218" i="5" s="1"/>
  <c r="AE88" i="5"/>
  <c r="AE147" i="5"/>
  <c r="AC172" i="5"/>
  <c r="AC123" i="5"/>
  <c r="AG29" i="5"/>
  <c r="CE45" i="7"/>
  <c r="AF204" i="5"/>
  <c r="AG204" i="5"/>
  <c r="AM204" i="5"/>
  <c r="AM206" i="5"/>
  <c r="AC206" i="5"/>
  <c r="AE206" i="5"/>
  <c r="AE36" i="5"/>
  <c r="AF36" i="5"/>
  <c r="AG36" i="5"/>
  <c r="AC36" i="5"/>
  <c r="AD36" i="5"/>
  <c r="AM36" i="5"/>
  <c r="AD56" i="5"/>
  <c r="AC61" i="5"/>
  <c r="AI61" i="5" s="1"/>
  <c r="AG230" i="5"/>
  <c r="AF24" i="5"/>
  <c r="AC175" i="5"/>
  <c r="AC177" i="5"/>
  <c r="AD173" i="5"/>
  <c r="AF145" i="5"/>
  <c r="AC71" i="5"/>
  <c r="AG53" i="5"/>
  <c r="AD188" i="5"/>
  <c r="AF178" i="5"/>
  <c r="AC258" i="5"/>
  <c r="AI258" i="5" s="1"/>
  <c r="AB141" i="5"/>
  <c r="AH141" i="5" s="1"/>
  <c r="AD130" i="5"/>
  <c r="AY45" i="13"/>
  <c r="AE78" i="5"/>
  <c r="AC78" i="5"/>
  <c r="AM78" i="5"/>
  <c r="AN78" i="5" s="1"/>
  <c r="AD78" i="5"/>
  <c r="AB78" i="5"/>
  <c r="AF78" i="5"/>
  <c r="AI78" i="5" s="1"/>
  <c r="AG78" i="5"/>
  <c r="AM27" i="5"/>
  <c r="AE27" i="5"/>
  <c r="AB27" i="5"/>
  <c r="AD27" i="5"/>
  <c r="AC27" i="5"/>
  <c r="AG27" i="5"/>
  <c r="AF27" i="5"/>
  <c r="AM137" i="5"/>
  <c r="AE137" i="5"/>
  <c r="AD137" i="5"/>
  <c r="AB137" i="5"/>
  <c r="AF137" i="5"/>
  <c r="AC137" i="5"/>
  <c r="AG137" i="5"/>
  <c r="AM105" i="5"/>
  <c r="AG105" i="5"/>
  <c r="AH105" i="5" s="1"/>
  <c r="AF212" i="5"/>
  <c r="AG212" i="5"/>
  <c r="AE212" i="5"/>
  <c r="AC212" i="5"/>
  <c r="AD212" i="5"/>
  <c r="AM212" i="5"/>
  <c r="AD60" i="5"/>
  <c r="AF170" i="5"/>
  <c r="AI170" i="5" s="1"/>
  <c r="AD158" i="5"/>
  <c r="AF10" i="5"/>
  <c r="AF229" i="5"/>
  <c r="AI229" i="5" s="1"/>
  <c r="AB212" i="5"/>
  <c r="AC54" i="5"/>
  <c r="AI54" i="5" s="1"/>
  <c r="AG31" i="5"/>
  <c r="AH31" i="5" s="1"/>
  <c r="AD143" i="5"/>
  <c r="AC233" i="5"/>
  <c r="AF115" i="5"/>
  <c r="AI115" i="5" s="1"/>
  <c r="AF182" i="5"/>
  <c r="AF222" i="5"/>
  <c r="AI222" i="5" s="1"/>
  <c r="AG65" i="5"/>
  <c r="AC134" i="5"/>
  <c r="AF174" i="5"/>
  <c r="AI174" i="5" s="1"/>
  <c r="AF74" i="5"/>
  <c r="AI74" i="5" s="1"/>
  <c r="AB5" i="5"/>
  <c r="AH5" i="5" s="1"/>
  <c r="AE5" i="5"/>
  <c r="AF242" i="5"/>
  <c r="AC242" i="5"/>
  <c r="AB242" i="5"/>
  <c r="AG242" i="5"/>
  <c r="AE242" i="5"/>
  <c r="AD242" i="5"/>
  <c r="AC94" i="5"/>
  <c r="AB94" i="5"/>
  <c r="AD94" i="5"/>
  <c r="AG94" i="5"/>
  <c r="AF94" i="5"/>
  <c r="AE94" i="5"/>
  <c r="AD149" i="5"/>
  <c r="AE149" i="5"/>
  <c r="AB149" i="5"/>
  <c r="AC149" i="5"/>
  <c r="AG149" i="5"/>
  <c r="AF149" i="5"/>
  <c r="AB15" i="5"/>
  <c r="AD15" i="5"/>
  <c r="AE15" i="5"/>
  <c r="AG15" i="5"/>
  <c r="AF15" i="5"/>
  <c r="AC15" i="5"/>
  <c r="AD211" i="5"/>
  <c r="AG211" i="5"/>
  <c r="AE211" i="5"/>
  <c r="AF211" i="5"/>
  <c r="AC211" i="5"/>
  <c r="AB211" i="5"/>
  <c r="AG169" i="5"/>
  <c r="AF169" i="5"/>
  <c r="AE169" i="5"/>
  <c r="AC169" i="5"/>
  <c r="AB169" i="5"/>
  <c r="AD169" i="5"/>
  <c r="AE191" i="5"/>
  <c r="AC191" i="5"/>
  <c r="AE176" i="5"/>
  <c r="AC176" i="5"/>
  <c r="AF176" i="5"/>
  <c r="AB176" i="5"/>
  <c r="AG176" i="5"/>
  <c r="AD176" i="5"/>
  <c r="AG165" i="5"/>
  <c r="AD165" i="5"/>
  <c r="AH180" i="5"/>
  <c r="AB237" i="5"/>
  <c r="AG237" i="5"/>
  <c r="AE237" i="5"/>
  <c r="AC237" i="5"/>
  <c r="AD237" i="5"/>
  <c r="AF237" i="5"/>
  <c r="AB207" i="5"/>
  <c r="AE207" i="5"/>
  <c r="AC207" i="5"/>
  <c r="AI207" i="5" s="1"/>
  <c r="AG207" i="5"/>
  <c r="AB251" i="5"/>
  <c r="AD251" i="5"/>
  <c r="AC251" i="5"/>
  <c r="AG251" i="5"/>
  <c r="AE251" i="5"/>
  <c r="AF251" i="5"/>
  <c r="AC213" i="5"/>
  <c r="AG213" i="5"/>
  <c r="AF213" i="5"/>
  <c r="AD213" i="5"/>
  <c r="AB213" i="5"/>
  <c r="AE213" i="5"/>
  <c r="AD231" i="5"/>
  <c r="AC231" i="5"/>
  <c r="AB231" i="5"/>
  <c r="AE231" i="5"/>
  <c r="AG231" i="5"/>
  <c r="AF231" i="5"/>
  <c r="AG160" i="5"/>
  <c r="AC160" i="5"/>
  <c r="AG8" i="5"/>
  <c r="AB8" i="5"/>
  <c r="AF8" i="5"/>
  <c r="AC8" i="5"/>
  <c r="AE8" i="5"/>
  <c r="AD8" i="5"/>
  <c r="AD184" i="5"/>
  <c r="AE184" i="5"/>
  <c r="AG184" i="5"/>
  <c r="AF184" i="5"/>
  <c r="AC184" i="5"/>
  <c r="AB184" i="5"/>
  <c r="AD193" i="5"/>
  <c r="AC193" i="5"/>
  <c r="AB193" i="5"/>
  <c r="AH193" i="5" s="1"/>
  <c r="AD144" i="5"/>
  <c r="AG144" i="5"/>
  <c r="AB144" i="5"/>
  <c r="AE144" i="5"/>
  <c r="AF144" i="5"/>
  <c r="AC144" i="5"/>
  <c r="AC250" i="5"/>
  <c r="AD250" i="5"/>
  <c r="AE250" i="5"/>
  <c r="AF250" i="5"/>
  <c r="AG250" i="5"/>
  <c r="AB250" i="5"/>
  <c r="AF82" i="5"/>
  <c r="AE82" i="5"/>
  <c r="AG82" i="5"/>
  <c r="AD82" i="5"/>
  <c r="AC82" i="5"/>
  <c r="AB82" i="5"/>
  <c r="AE90" i="5"/>
  <c r="AB90" i="5"/>
  <c r="AG90" i="5"/>
  <c r="AF90" i="5"/>
  <c r="AG249" i="5"/>
  <c r="AD249" i="5"/>
  <c r="AF249" i="5"/>
  <c r="AE249" i="5"/>
  <c r="AB249" i="5"/>
  <c r="AC249" i="5"/>
  <c r="AF248" i="5"/>
  <c r="AG248" i="5"/>
  <c r="AC248" i="5"/>
  <c r="AD248" i="5"/>
  <c r="AE248" i="5"/>
  <c r="AB248" i="5"/>
  <c r="AG30" i="5"/>
  <c r="AH30" i="5" s="1"/>
  <c r="AD30" i="5"/>
  <c r="AB22" i="5"/>
  <c r="AF22" i="5"/>
  <c r="AC22" i="5"/>
  <c r="AG22" i="5"/>
  <c r="AD22" i="5"/>
  <c r="AE22" i="5"/>
  <c r="AE122" i="5"/>
  <c r="AG122" i="5"/>
  <c r="AB122" i="5"/>
  <c r="AF122" i="5"/>
  <c r="AD122" i="5"/>
  <c r="AC122" i="5"/>
  <c r="AG148" i="5"/>
  <c r="AF148" i="5"/>
  <c r="AC148" i="5"/>
  <c r="AB148" i="5"/>
  <c r="AE148" i="5"/>
  <c r="AD148" i="5"/>
  <c r="AE79" i="5"/>
  <c r="AF79" i="5"/>
  <c r="AI79" i="5" s="1"/>
  <c r="AB79" i="5"/>
  <c r="AD79" i="5"/>
  <c r="AG79" i="5"/>
  <c r="AC79" i="5"/>
  <c r="AD113" i="5"/>
  <c r="AC113" i="5"/>
  <c r="AF113" i="5"/>
  <c r="AG113" i="5"/>
  <c r="AE113" i="5"/>
  <c r="AB113" i="5"/>
  <c r="AF42" i="5"/>
  <c r="AC42" i="5"/>
  <c r="AB42" i="5"/>
  <c r="AG42" i="5"/>
  <c r="AD42" i="5"/>
  <c r="AE42" i="5"/>
  <c r="AC125" i="5"/>
  <c r="AF125" i="5"/>
  <c r="AE125" i="5"/>
  <c r="AD125" i="5"/>
  <c r="AB125" i="5"/>
  <c r="AG125" i="5"/>
  <c r="AH126" i="5"/>
  <c r="AC109" i="5"/>
  <c r="AB109" i="5"/>
  <c r="AF109" i="5"/>
  <c r="AG109" i="5"/>
  <c r="AD109" i="5"/>
  <c r="AE109" i="5"/>
  <c r="AE246" i="5"/>
  <c r="AB246" i="5"/>
  <c r="AF246" i="5"/>
  <c r="AC246" i="5"/>
  <c r="AG246" i="5"/>
  <c r="AD246" i="5"/>
  <c r="AG91" i="5"/>
  <c r="AC91" i="5"/>
  <c r="AE91" i="5"/>
  <c r="AB91" i="5"/>
  <c r="AF91" i="5"/>
  <c r="AD91" i="5"/>
  <c r="AD127" i="5"/>
  <c r="AF127" i="5"/>
  <c r="AB127" i="5"/>
  <c r="AC127" i="5"/>
  <c r="AG127" i="5"/>
  <c r="AE127" i="5"/>
  <c r="AD114" i="5"/>
  <c r="AF114" i="5"/>
  <c r="AB114" i="5"/>
  <c r="AC114" i="5"/>
  <c r="AG114" i="5"/>
  <c r="AE114" i="5"/>
  <c r="AB262" i="5"/>
  <c r="AG262" i="5"/>
  <c r="AF262" i="5"/>
  <c r="AC262" i="5"/>
  <c r="AD262" i="5"/>
  <c r="AE262" i="5"/>
  <c r="AE129" i="5"/>
  <c r="AB129" i="5"/>
  <c r="AD129" i="5"/>
  <c r="AG129" i="5"/>
  <c r="AC129" i="5"/>
  <c r="AF129" i="5"/>
  <c r="AE73" i="5"/>
  <c r="AD73" i="5"/>
  <c r="AG73" i="5"/>
  <c r="AC73" i="5"/>
  <c r="AB73" i="5"/>
  <c r="AF73" i="5"/>
  <c r="AE226" i="5"/>
  <c r="AG226" i="5"/>
  <c r="AC226" i="5"/>
  <c r="AB226" i="5"/>
  <c r="AD226" i="5"/>
  <c r="AF226" i="5"/>
  <c r="AG80" i="5"/>
  <c r="AF80" i="5"/>
  <c r="AI80" i="5" s="1"/>
  <c r="AD80" i="5"/>
  <c r="AC80" i="5"/>
  <c r="AB80" i="5"/>
  <c r="AE80" i="5"/>
  <c r="AC238" i="5"/>
  <c r="AF238" i="5"/>
  <c r="AB238" i="5"/>
  <c r="AG238" i="5"/>
  <c r="AD238" i="5"/>
  <c r="AE238" i="5"/>
  <c r="AC96" i="5"/>
  <c r="AG96" i="5"/>
  <c r="AD96" i="5"/>
  <c r="AB96" i="5"/>
  <c r="AE96" i="5"/>
  <c r="AF96" i="5"/>
  <c r="AG223" i="5"/>
  <c r="AC223" i="5"/>
  <c r="AE223" i="5"/>
  <c r="AD223" i="5"/>
  <c r="AF223" i="5"/>
  <c r="AB223" i="5"/>
  <c r="AE50" i="5"/>
  <c r="AF50" i="5"/>
  <c r="AD50" i="5"/>
  <c r="AG50" i="5"/>
  <c r="AC50" i="5"/>
  <c r="AB50" i="5"/>
  <c r="AD256" i="5"/>
  <c r="AE256" i="5"/>
  <c r="AC256" i="5"/>
  <c r="AB256" i="5"/>
  <c r="AG256" i="5"/>
  <c r="AF256" i="5"/>
  <c r="AD37" i="5"/>
  <c r="AB37" i="5"/>
  <c r="AF37" i="5"/>
  <c r="AE37" i="5"/>
  <c r="AG37" i="5"/>
  <c r="AC37" i="5"/>
  <c r="AH261" i="5"/>
  <c r="AG150" i="5"/>
  <c r="AF150" i="5"/>
  <c r="AC150" i="5"/>
  <c r="AD150" i="5"/>
  <c r="AB150" i="5"/>
  <c r="AE150" i="5"/>
  <c r="AG58" i="5"/>
  <c r="AF58" i="5"/>
  <c r="AD58" i="5"/>
  <c r="AC58" i="5"/>
  <c r="AB58" i="5"/>
  <c r="AE58" i="5"/>
  <c r="AF187" i="5"/>
  <c r="AD187" i="5"/>
  <c r="AG187" i="5"/>
  <c r="AE187" i="5"/>
  <c r="AB187" i="5"/>
  <c r="AC187" i="5"/>
  <c r="AC156" i="5"/>
  <c r="AD156" i="5"/>
  <c r="AF156" i="5"/>
  <c r="AE156" i="5"/>
  <c r="AB156" i="5"/>
  <c r="AG156" i="5"/>
  <c r="AF107" i="5"/>
  <c r="AB107" i="5"/>
  <c r="AE107" i="5"/>
  <c r="AC107" i="5"/>
  <c r="AG107" i="5"/>
  <c r="AD107" i="5"/>
  <c r="AD243" i="5"/>
  <c r="AE243" i="5"/>
  <c r="AG243" i="5"/>
  <c r="AB243" i="5"/>
  <c r="AC243" i="5"/>
  <c r="AF243" i="5"/>
  <c r="AB87" i="5"/>
  <c r="AG87" i="5"/>
  <c r="AC87" i="5"/>
  <c r="AD87" i="5"/>
  <c r="AF87" i="5"/>
  <c r="AE87" i="5"/>
  <c r="AF121" i="5"/>
  <c r="AE121" i="5"/>
  <c r="AB121" i="5"/>
  <c r="AC121" i="5"/>
  <c r="AD121" i="5"/>
  <c r="AG121" i="5"/>
  <c r="AB239" i="5"/>
  <c r="AC239" i="5"/>
  <c r="AD239" i="5"/>
  <c r="AF239" i="5"/>
  <c r="AE239" i="5"/>
  <c r="AG239" i="5"/>
  <c r="AF92" i="5"/>
  <c r="AE92" i="5"/>
  <c r="AD181" i="5"/>
  <c r="AG181" i="5"/>
  <c r="AB181" i="5"/>
  <c r="AE181" i="5"/>
  <c r="AF181" i="5"/>
  <c r="AC181" i="5"/>
  <c r="AE21" i="5"/>
  <c r="AB21" i="5"/>
  <c r="AH21" i="5" s="1"/>
  <c r="AG6" i="5"/>
  <c r="AB6" i="5"/>
  <c r="AF193" i="5"/>
  <c r="AF25" i="5"/>
  <c r="AE25" i="5"/>
  <c r="AB25" i="5"/>
  <c r="AC25" i="5"/>
  <c r="AD25" i="5"/>
  <c r="AG25" i="5"/>
  <c r="AE11" i="5"/>
  <c r="AD11" i="5"/>
  <c r="AG11" i="5"/>
  <c r="AF11" i="5"/>
  <c r="AB11" i="5"/>
  <c r="AC11" i="5"/>
  <c r="AD255" i="5"/>
  <c r="AE255" i="5"/>
  <c r="AC219" i="5"/>
  <c r="AD219" i="5"/>
  <c r="AB219" i="5"/>
  <c r="AE219" i="5"/>
  <c r="AF219" i="5"/>
  <c r="AG219" i="5"/>
  <c r="AD194" i="5"/>
  <c r="AB194" i="5"/>
  <c r="AC194" i="5"/>
  <c r="AE194" i="5"/>
  <c r="AF194" i="5"/>
  <c r="AG194" i="5"/>
  <c r="AD232" i="5"/>
  <c r="AG232" i="5"/>
  <c r="AB232" i="5"/>
  <c r="AC232" i="5"/>
  <c r="AF232" i="5"/>
  <c r="AE232" i="5"/>
  <c r="AB48" i="5"/>
  <c r="AG48" i="5"/>
  <c r="AF48" i="5"/>
  <c r="AE48" i="5"/>
  <c r="AC48" i="5"/>
  <c r="AD48" i="5"/>
  <c r="AD227" i="5"/>
  <c r="AG227" i="5"/>
  <c r="AB227" i="5"/>
  <c r="AC227" i="5"/>
  <c r="AE227" i="5"/>
  <c r="AF227" i="5"/>
  <c r="AC110" i="5"/>
  <c r="AD110" i="5"/>
  <c r="AB110" i="5"/>
  <c r="AG110" i="5"/>
  <c r="AF110" i="5"/>
  <c r="AE110" i="5"/>
  <c r="AG247" i="5"/>
  <c r="AC247" i="5"/>
  <c r="AD247" i="5"/>
  <c r="AE247" i="5"/>
  <c r="AB247" i="5"/>
  <c r="AF247" i="5"/>
  <c r="AE171" i="5"/>
  <c r="AF171" i="5"/>
  <c r="AG171" i="5"/>
  <c r="AB171" i="5"/>
  <c r="AC171" i="5"/>
  <c r="AD171" i="5"/>
  <c r="AC66" i="5"/>
  <c r="AB66" i="5"/>
  <c r="AI19" i="5"/>
  <c r="AI155" i="5"/>
  <c r="AE193" i="5"/>
  <c r="AF166" i="5"/>
  <c r="AE166" i="5"/>
  <c r="AD166" i="5"/>
  <c r="AB166" i="5"/>
  <c r="AG166" i="5"/>
  <c r="AC166" i="5"/>
  <c r="AE202" i="5"/>
  <c r="AC202" i="5"/>
  <c r="AB202" i="5"/>
  <c r="AG202" i="5"/>
  <c r="AF202" i="5"/>
  <c r="AD202" i="5"/>
  <c r="AE189" i="5"/>
  <c r="AF189" i="5"/>
  <c r="AC189" i="5"/>
  <c r="AD189" i="5"/>
  <c r="AB189" i="5"/>
  <c r="AG189" i="5"/>
  <c r="AG131" i="5"/>
  <c r="AB131" i="5"/>
  <c r="AD131" i="5"/>
  <c r="AE131" i="5"/>
  <c r="AG214" i="5"/>
  <c r="AB214" i="5"/>
  <c r="AC214" i="5"/>
  <c r="AF214" i="5"/>
  <c r="AD214" i="5"/>
  <c r="AE214" i="5"/>
  <c r="AG146" i="5"/>
  <c r="AD146" i="5"/>
  <c r="AF146" i="5"/>
  <c r="AB146" i="5"/>
  <c r="AC146" i="5"/>
  <c r="AE146" i="5"/>
  <c r="AF195" i="5"/>
  <c r="AG195" i="5"/>
  <c r="AC195" i="5"/>
  <c r="AB195" i="5"/>
  <c r="AE195" i="5"/>
  <c r="AD195" i="5"/>
  <c r="AC102" i="5"/>
  <c r="AF102" i="5"/>
  <c r="AG102" i="5"/>
  <c r="AD102" i="5"/>
  <c r="AE102" i="5"/>
  <c r="AB102" i="5"/>
  <c r="AC190" i="5"/>
  <c r="AF190" i="5"/>
  <c r="AF4" i="5"/>
  <c r="AI4" i="5" s="1"/>
  <c r="AB4" i="5"/>
  <c r="AH4" i="5" s="1"/>
  <c r="AB244" i="5"/>
  <c r="AF244" i="5"/>
  <c r="AI244" i="5" s="1"/>
  <c r="CE49" i="7"/>
  <c r="CV11" i="7"/>
  <c r="CK6" i="7"/>
  <c r="CU31" i="7"/>
  <c r="BY50" i="7"/>
  <c r="CE46" i="7"/>
  <c r="CQ12" i="7"/>
  <c r="BY15" i="7"/>
  <c r="CV51" i="7"/>
  <c r="CV7" i="7"/>
  <c r="CU16" i="7"/>
  <c r="CV8" i="7"/>
  <c r="T34" i="13"/>
  <c r="BV48" i="13"/>
  <c r="CS53" i="7"/>
  <c r="CS16" i="7"/>
  <c r="CS18" i="7"/>
  <c r="CU11" i="7"/>
  <c r="CV18" i="7"/>
  <c r="CK40" i="7"/>
  <c r="BQ56" i="13"/>
  <c r="BQ34" i="13"/>
  <c r="CV55" i="7"/>
  <c r="CU21" i="7"/>
  <c r="CU35" i="7"/>
  <c r="CU18" i="7"/>
  <c r="CU14" i="7"/>
  <c r="CU28" i="7"/>
  <c r="CU8" i="7"/>
  <c r="AC41" i="7"/>
  <c r="AY21" i="13"/>
  <c r="CS6" i="7"/>
  <c r="CS51" i="7"/>
  <c r="CU22" i="7"/>
  <c r="CU7" i="7"/>
  <c r="CU34" i="7"/>
  <c r="CU32" i="7"/>
  <c r="CV38" i="7"/>
  <c r="BY44" i="7"/>
  <c r="AS14" i="13"/>
  <c r="AF54" i="13"/>
  <c r="AF49" i="13"/>
  <c r="CU9" i="7"/>
  <c r="CU29" i="7"/>
  <c r="CX39" i="13"/>
  <c r="CU20" i="7"/>
  <c r="AC27" i="7"/>
  <c r="CX14" i="13"/>
  <c r="CX30" i="13"/>
  <c r="CU10" i="7"/>
  <c r="CE29" i="7"/>
  <c r="CX7" i="13"/>
  <c r="CU23" i="7"/>
  <c r="CU50" i="7"/>
  <c r="CU33" i="7"/>
  <c r="CU42" i="7"/>
  <c r="BW36" i="13"/>
  <c r="U18" i="13"/>
  <c r="AF16" i="13"/>
  <c r="AF46" i="13"/>
  <c r="CU19" i="7"/>
  <c r="CS44" i="7"/>
  <c r="CS37" i="7"/>
  <c r="BY13" i="7"/>
  <c r="CK54" i="7"/>
  <c r="Z24" i="13"/>
  <c r="Z27" i="13"/>
  <c r="CU24" i="7"/>
  <c r="CU47" i="7"/>
  <c r="CU26" i="7"/>
  <c r="CU45" i="7"/>
  <c r="U11" i="13"/>
  <c r="T30" i="13"/>
  <c r="CU51" i="7"/>
  <c r="CU43" i="7"/>
  <c r="BD27" i="13"/>
  <c r="CU41" i="7"/>
  <c r="BD44" i="13"/>
  <c r="CU52" i="7"/>
  <c r="CU15" i="7"/>
  <c r="CU27" i="7"/>
  <c r="CE44" i="7"/>
  <c r="AY12" i="13"/>
  <c r="AR25" i="13"/>
  <c r="U27" i="13"/>
  <c r="T25" i="13"/>
  <c r="T35" i="13"/>
  <c r="CE13" i="7"/>
  <c r="CE33" i="7"/>
  <c r="BY19" i="7"/>
  <c r="CE31" i="7"/>
  <c r="U54" i="13"/>
  <c r="U21" i="13"/>
  <c r="T14" i="13"/>
  <c r="BD37" i="13"/>
  <c r="BD33" i="13"/>
  <c r="BY29" i="7"/>
  <c r="CE48" i="7"/>
  <c r="CK46" i="7"/>
  <c r="CX25" i="13"/>
  <c r="BQ8" i="13"/>
  <c r="AR20" i="13"/>
  <c r="AR46" i="13"/>
  <c r="CS25" i="7"/>
  <c r="CU12" i="7"/>
  <c r="T37" i="13"/>
  <c r="BD34" i="13"/>
  <c r="BD24" i="13"/>
  <c r="CK36" i="7"/>
  <c r="CE17" i="7"/>
  <c r="Z46" i="13"/>
  <c r="AY36" i="13"/>
  <c r="AY16" i="13"/>
  <c r="AY46" i="13"/>
  <c r="T53" i="13"/>
  <c r="T50" i="13"/>
  <c r="BP20" i="13"/>
  <c r="BD31" i="13"/>
  <c r="CK7" i="7"/>
  <c r="CE42" i="7"/>
  <c r="AX32" i="13"/>
  <c r="AM14" i="13"/>
  <c r="BJ21" i="13"/>
  <c r="CX41" i="13"/>
  <c r="CV32" i="7"/>
  <c r="CS40" i="7"/>
  <c r="BY7" i="7"/>
  <c r="AF8" i="13"/>
  <c r="AX24" i="13"/>
  <c r="BY11" i="7"/>
  <c r="CQ41" i="7"/>
  <c r="CQ48" i="7"/>
  <c r="CE56" i="7"/>
  <c r="U40" i="13"/>
  <c r="CV36" i="7"/>
  <c r="T36" i="13"/>
  <c r="T21" i="13"/>
  <c r="CQ28" i="7"/>
  <c r="CE52" i="7"/>
  <c r="AF43" i="13"/>
  <c r="BV46" i="13"/>
  <c r="T39" i="13"/>
  <c r="T29" i="13"/>
  <c r="CE27" i="7"/>
  <c r="AF37" i="13"/>
  <c r="CQ31" i="7"/>
  <c r="U48" i="13"/>
  <c r="AX54" i="13"/>
  <c r="AX9" i="13"/>
  <c r="AM7" i="13"/>
  <c r="BW29" i="13"/>
  <c r="U31" i="13"/>
  <c r="T41" i="13"/>
  <c r="BW27" i="13"/>
  <c r="BV14" i="13"/>
  <c r="U26" i="13"/>
  <c r="U29" i="13"/>
  <c r="AA56" i="13"/>
  <c r="AA11" i="13"/>
  <c r="AA34" i="13"/>
  <c r="BW26" i="13"/>
  <c r="U6" i="13"/>
  <c r="T47" i="13"/>
  <c r="CX31" i="13"/>
  <c r="CX11" i="13"/>
  <c r="AC37" i="7"/>
  <c r="AC43" i="7"/>
  <c r="BW22" i="13"/>
  <c r="BV15" i="13"/>
  <c r="BV33" i="13"/>
  <c r="BV9" i="13"/>
  <c r="BV31" i="13"/>
  <c r="BV35" i="13"/>
  <c r="U55" i="13"/>
  <c r="T9" i="13"/>
  <c r="BQ20" i="13"/>
  <c r="BW10" i="13"/>
  <c r="U39" i="13"/>
  <c r="T42" i="13"/>
  <c r="U53" i="13"/>
  <c r="U10" i="13"/>
  <c r="T12" i="13"/>
  <c r="CT23" i="13"/>
  <c r="T49" i="13"/>
  <c r="CT19" i="13"/>
  <c r="CT48" i="13"/>
  <c r="CN40" i="13"/>
  <c r="U12" i="13"/>
  <c r="CB22" i="13"/>
  <c r="U41" i="13"/>
  <c r="U23" i="13"/>
  <c r="U15" i="13"/>
  <c r="T20" i="13"/>
  <c r="AF7" i="13"/>
  <c r="T32" i="13"/>
  <c r="AC44" i="7"/>
  <c r="CN31" i="13"/>
  <c r="CN46" i="13"/>
  <c r="U43" i="13"/>
  <c r="T6" i="13"/>
  <c r="U14" i="13"/>
  <c r="U17" i="13"/>
  <c r="T13" i="13"/>
  <c r="T40" i="13"/>
  <c r="BD48" i="13"/>
  <c r="BJ37" i="13"/>
  <c r="U30" i="13"/>
  <c r="U47" i="13"/>
  <c r="U13" i="13"/>
  <c r="U7" i="13"/>
  <c r="U20" i="13"/>
  <c r="U28" i="13"/>
  <c r="T27" i="13"/>
  <c r="T56" i="13"/>
  <c r="T24" i="13"/>
  <c r="T23" i="13"/>
  <c r="BD17" i="13"/>
  <c r="BD53" i="13"/>
  <c r="BY27" i="7"/>
  <c r="CE55" i="7"/>
  <c r="CQ37" i="7"/>
  <c r="CE21" i="7"/>
  <c r="Z33" i="13"/>
  <c r="AF39" i="13"/>
  <c r="AX41" i="13"/>
  <c r="AX21" i="13"/>
  <c r="AX37" i="13"/>
  <c r="CB6" i="13"/>
  <c r="CN21" i="13"/>
  <c r="BV37" i="13"/>
  <c r="U52" i="13"/>
  <c r="U25" i="13"/>
  <c r="T18" i="13"/>
  <c r="T46" i="13"/>
  <c r="T33" i="13"/>
  <c r="T52" i="13"/>
  <c r="T55" i="13"/>
  <c r="T44" i="13"/>
  <c r="T7" i="13"/>
  <c r="U45" i="13"/>
  <c r="T8" i="13"/>
  <c r="CT35" i="13"/>
  <c r="U8" i="13"/>
  <c r="U19" i="13"/>
  <c r="U38" i="13"/>
  <c r="U42" i="13"/>
  <c r="U35" i="13"/>
  <c r="U49" i="13"/>
  <c r="T10" i="13"/>
  <c r="T26" i="13"/>
  <c r="T54" i="13"/>
  <c r="T28" i="13"/>
  <c r="T38" i="13"/>
  <c r="T48" i="13"/>
  <c r="BY28" i="7"/>
  <c r="CE41" i="7"/>
  <c r="CE11" i="7"/>
  <c r="AY13" i="13"/>
  <c r="AY49" i="13"/>
  <c r="AA55" i="13"/>
  <c r="BV47" i="13"/>
  <c r="U51" i="13"/>
  <c r="U50" i="13"/>
  <c r="U44" i="13"/>
  <c r="T19" i="13"/>
  <c r="BD8" i="13"/>
  <c r="BD51" i="13"/>
  <c r="CK55" i="7"/>
  <c r="BQ22" i="13"/>
  <c r="AC56" i="7"/>
  <c r="BJ54" i="13"/>
  <c r="BK34" i="13"/>
  <c r="BW41" i="13"/>
  <c r="BW56" i="13"/>
  <c r="BV29" i="13"/>
  <c r="BV41" i="13"/>
  <c r="U32" i="13"/>
  <c r="U34" i="13"/>
  <c r="U56" i="13"/>
  <c r="T16" i="13"/>
  <c r="T17" i="13"/>
  <c r="T51" i="13"/>
  <c r="T22" i="13"/>
  <c r="BQ14" i="13"/>
  <c r="BJ18" i="13"/>
  <c r="CB18" i="13"/>
  <c r="BW40" i="13"/>
  <c r="U16" i="13"/>
  <c r="U36" i="13"/>
  <c r="U22" i="13"/>
  <c r="CV40" i="7"/>
  <c r="T43" i="13"/>
  <c r="AF26" i="13"/>
  <c r="BJ17" i="13"/>
  <c r="BJ23" i="13"/>
  <c r="BJ46" i="13"/>
  <c r="CT38" i="13"/>
  <c r="CN45" i="13"/>
  <c r="AA30" i="13"/>
  <c r="BP38" i="13"/>
  <c r="BD6" i="13"/>
  <c r="BY25" i="7"/>
  <c r="CK14" i="7"/>
  <c r="AY32" i="13"/>
  <c r="AY23" i="13"/>
  <c r="AY37" i="13"/>
  <c r="AX7" i="13"/>
  <c r="AX8" i="13"/>
  <c r="AM56" i="13"/>
  <c r="BQ38" i="13"/>
  <c r="AR6" i="13"/>
  <c r="AC28" i="7"/>
  <c r="BJ41" i="13"/>
  <c r="BJ38" i="13"/>
  <c r="CB9" i="13"/>
  <c r="CT24" i="13"/>
  <c r="BK56" i="13"/>
  <c r="BK19" i="13"/>
  <c r="CE7" i="7"/>
  <c r="CB7" i="13"/>
  <c r="BV16" i="13"/>
  <c r="CV54" i="7"/>
  <c r="Z25" i="13"/>
  <c r="BK7" i="13"/>
  <c r="BK46" i="13"/>
  <c r="BK33" i="13"/>
  <c r="BK35" i="13"/>
  <c r="CK9" i="7"/>
  <c r="BJ15" i="13"/>
  <c r="BJ29" i="13"/>
  <c r="CT50" i="13"/>
  <c r="CT53" i="13"/>
  <c r="CB19" i="13"/>
  <c r="CT27" i="13"/>
  <c r="CN14" i="13"/>
  <c r="BV13" i="13"/>
  <c r="BV10" i="13"/>
  <c r="BP15" i="13"/>
  <c r="BP51" i="13"/>
  <c r="BP53" i="13"/>
  <c r="BP43" i="13"/>
  <c r="BD9" i="13"/>
  <c r="BY24" i="7"/>
  <c r="CE8" i="7"/>
  <c r="CQ8" i="7"/>
  <c r="CQ29" i="7"/>
  <c r="CQ34" i="7"/>
  <c r="CE37" i="7"/>
  <c r="Z14" i="13"/>
  <c r="Z26" i="13"/>
  <c r="AF32" i="13"/>
  <c r="AF31" i="13"/>
  <c r="AX26" i="13"/>
  <c r="AX25" i="13"/>
  <c r="AM28" i="13"/>
  <c r="AM52" i="13"/>
  <c r="AM55" i="13"/>
  <c r="AR22" i="13"/>
  <c r="AC55" i="7"/>
  <c r="BJ11" i="13"/>
  <c r="BY17" i="7"/>
  <c r="CQ33" i="7"/>
  <c r="AY51" i="13"/>
  <c r="AS29" i="13"/>
  <c r="BJ22" i="13"/>
  <c r="BJ56" i="13"/>
  <c r="Z19" i="13"/>
  <c r="AI21" i="5"/>
  <c r="BW28" i="13"/>
  <c r="BW24" i="13"/>
  <c r="BP45" i="13"/>
  <c r="BD14" i="13"/>
  <c r="BD29" i="13"/>
  <c r="BY48" i="7"/>
  <c r="CK44" i="7"/>
  <c r="CE30" i="7"/>
  <c r="CQ53" i="7"/>
  <c r="CV16" i="7"/>
  <c r="AL22" i="13"/>
  <c r="AS28" i="13"/>
  <c r="AS48" i="13"/>
  <c r="AS25" i="13"/>
  <c r="AF44" i="13"/>
  <c r="AX31" i="13"/>
  <c r="AX35" i="13"/>
  <c r="AM34" i="13"/>
  <c r="AM42" i="13"/>
  <c r="CX47" i="13"/>
  <c r="BQ19" i="13"/>
  <c r="CX42" i="13"/>
  <c r="CX45" i="13"/>
  <c r="CX49" i="13"/>
  <c r="CX54" i="13"/>
  <c r="CU55" i="7"/>
  <c r="AC32" i="7"/>
  <c r="CU39" i="7"/>
  <c r="CS13" i="7"/>
  <c r="CU6" i="7"/>
  <c r="CB13" i="13"/>
  <c r="AH61" i="5"/>
  <c r="BW46" i="13"/>
  <c r="BW12" i="13"/>
  <c r="CV47" i="7"/>
  <c r="CE6" i="7"/>
  <c r="BY8" i="7"/>
  <c r="Z6" i="13"/>
  <c r="Z40" i="13"/>
  <c r="AY42" i="13"/>
  <c r="AY7" i="13"/>
  <c r="AY43" i="13"/>
  <c r="AY25" i="13"/>
  <c r="AL47" i="13"/>
  <c r="AL30" i="13"/>
  <c r="AL42" i="13"/>
  <c r="AS52" i="13"/>
  <c r="AS30" i="13"/>
  <c r="AF10" i="13"/>
  <c r="AF11" i="13"/>
  <c r="AX18" i="13"/>
  <c r="AX19" i="13"/>
  <c r="AM24" i="13"/>
  <c r="CX38" i="13"/>
  <c r="CX13" i="13"/>
  <c r="BQ16" i="13"/>
  <c r="BQ47" i="13"/>
  <c r="BQ26" i="13"/>
  <c r="BQ31" i="13"/>
  <c r="BQ27" i="13"/>
  <c r="CX19" i="13"/>
  <c r="CX15" i="13"/>
  <c r="CX44" i="13"/>
  <c r="CX8" i="13"/>
  <c r="CX27" i="13"/>
  <c r="CX37" i="13"/>
  <c r="AR14" i="13"/>
  <c r="AR7" i="13"/>
  <c r="AR37" i="13"/>
  <c r="AR54" i="13"/>
  <c r="AR49" i="13"/>
  <c r="AC10" i="7"/>
  <c r="AC25" i="7"/>
  <c r="AC30" i="7"/>
  <c r="CS23" i="7"/>
  <c r="CW23" i="7" s="1"/>
  <c r="CU17" i="7"/>
  <c r="CS33" i="7"/>
  <c r="CS56" i="7"/>
  <c r="BK42" i="13"/>
  <c r="AH158" i="5"/>
  <c r="BV53" i="13"/>
  <c r="BV54" i="13"/>
  <c r="BP37" i="13"/>
  <c r="CQ22" i="7"/>
  <c r="AY33" i="13"/>
  <c r="AL26" i="13"/>
  <c r="AL13" i="13"/>
  <c r="AX29" i="13"/>
  <c r="CX6" i="13"/>
  <c r="CX33" i="13"/>
  <c r="CX53" i="13"/>
  <c r="CX28" i="13"/>
  <c r="CX52" i="13"/>
  <c r="CU46" i="7"/>
  <c r="CU48" i="7"/>
  <c r="BJ55" i="13"/>
  <c r="BJ31" i="13"/>
  <c r="CT55" i="13"/>
  <c r="BK12" i="13"/>
  <c r="BK27" i="13"/>
  <c r="CV45" i="7"/>
  <c r="BV28" i="13"/>
  <c r="BV51" i="13"/>
  <c r="CM59" i="7"/>
  <c r="BP7" i="13"/>
  <c r="BP22" i="13"/>
  <c r="BP42" i="13"/>
  <c r="BD21" i="13"/>
  <c r="Z12" i="13"/>
  <c r="AY55" i="13"/>
  <c r="AY40" i="13"/>
  <c r="AY29" i="13"/>
  <c r="CV44" i="7"/>
  <c r="AL48" i="13"/>
  <c r="AL35" i="13"/>
  <c r="AL54" i="13"/>
  <c r="AL46" i="13"/>
  <c r="AS26" i="13"/>
  <c r="AS53" i="13"/>
  <c r="AX13" i="13"/>
  <c r="AX47" i="13"/>
  <c r="AX23" i="13"/>
  <c r="AM36" i="13"/>
  <c r="CX40" i="13"/>
  <c r="CX17" i="13"/>
  <c r="CX22" i="13"/>
  <c r="CX16" i="13"/>
  <c r="CX29" i="13"/>
  <c r="CU53" i="7"/>
  <c r="AF38" i="13"/>
  <c r="AI53" i="5"/>
  <c r="CX20" i="13"/>
  <c r="CX50" i="13"/>
  <c r="AC22" i="7"/>
  <c r="CS39" i="7"/>
  <c r="CS38" i="7"/>
  <c r="CV19" i="7"/>
  <c r="BV27" i="13"/>
  <c r="U24" i="13"/>
  <c r="BD42" i="13"/>
  <c r="CK20" i="7"/>
  <c r="CK31" i="7"/>
  <c r="BY22" i="7"/>
  <c r="CQ36" i="7"/>
  <c r="CQ55" i="7"/>
  <c r="Z42" i="13"/>
  <c r="Z22" i="13"/>
  <c r="AY28" i="13"/>
  <c r="AL24" i="13"/>
  <c r="AL36" i="13"/>
  <c r="AS16" i="13"/>
  <c r="AS6" i="13"/>
  <c r="AF55" i="13"/>
  <c r="AF33" i="13"/>
  <c r="AX49" i="13"/>
  <c r="AX55" i="13"/>
  <c r="AI29" i="5"/>
  <c r="CX56" i="13"/>
  <c r="CX34" i="13"/>
  <c r="CX23" i="13"/>
  <c r="CX46" i="13"/>
  <c r="CS14" i="7"/>
  <c r="CU40" i="7"/>
  <c r="CS48" i="7"/>
  <c r="CU36" i="7"/>
  <c r="CU54" i="7"/>
  <c r="BJ20" i="13"/>
  <c r="BW14" i="13"/>
  <c r="BV44" i="13"/>
  <c r="AI7" i="5"/>
  <c r="AI111" i="5"/>
  <c r="BY46" i="7"/>
  <c r="CE23" i="7"/>
  <c r="AL16" i="13"/>
  <c r="AF17" i="13"/>
  <c r="AX52" i="13"/>
  <c r="AH215" i="5"/>
  <c r="BK43" i="13"/>
  <c r="AA17" i="13"/>
  <c r="CK45" i="7"/>
  <c r="AY48" i="13"/>
  <c r="AY5" i="13"/>
  <c r="AL29" i="13"/>
  <c r="AL53" i="13"/>
  <c r="AL33" i="13"/>
  <c r="AS34" i="13"/>
  <c r="AS47" i="13"/>
  <c r="AS45" i="13"/>
  <c r="AF51" i="13"/>
  <c r="AF41" i="13"/>
  <c r="AX45" i="13"/>
  <c r="AX56" i="13"/>
  <c r="AM35" i="13"/>
  <c r="AM47" i="13"/>
  <c r="AM39" i="13"/>
  <c r="AM30" i="13"/>
  <c r="AM6" i="13"/>
  <c r="BQ49" i="13"/>
  <c r="BJ52" i="13"/>
  <c r="CB32" i="13"/>
  <c r="CB53" i="13"/>
  <c r="CH11" i="13"/>
  <c r="BK10" i="13"/>
  <c r="BK55" i="13"/>
  <c r="BK22" i="13"/>
  <c r="BK53" i="13"/>
  <c r="AA38" i="13"/>
  <c r="AA13" i="13"/>
  <c r="AA40" i="13"/>
  <c r="AA19" i="13"/>
  <c r="CE16" i="7"/>
  <c r="AL56" i="13"/>
  <c r="AX40" i="13"/>
  <c r="AM44" i="13"/>
  <c r="BQ33" i="13"/>
  <c r="BQ46" i="13"/>
  <c r="BQ50" i="13"/>
  <c r="BQ21" i="13"/>
  <c r="BQ13" i="13"/>
  <c r="CX55" i="13"/>
  <c r="CX10" i="13"/>
  <c r="CX36" i="13"/>
  <c r="CX32" i="13"/>
  <c r="AR11" i="13"/>
  <c r="AR48" i="13"/>
  <c r="AR35" i="13"/>
  <c r="AR38" i="13"/>
  <c r="AR32" i="13"/>
  <c r="AC7" i="7"/>
  <c r="AC12" i="7"/>
  <c r="AC19" i="7"/>
  <c r="AC17" i="7"/>
  <c r="AC52" i="7"/>
  <c r="AC15" i="7"/>
  <c r="AC54" i="7"/>
  <c r="AC45" i="7"/>
  <c r="CB56" i="13"/>
  <c r="CT40" i="13"/>
  <c r="CB17" i="13"/>
  <c r="CB33" i="13"/>
  <c r="CT47" i="13"/>
  <c r="CN44" i="13"/>
  <c r="CN17" i="13"/>
  <c r="CN47" i="13"/>
  <c r="CN26" i="13"/>
  <c r="BK13" i="13"/>
  <c r="BK54" i="13"/>
  <c r="BK20" i="13"/>
  <c r="BW43" i="13"/>
  <c r="BP25" i="13"/>
  <c r="BP9" i="13"/>
  <c r="BP29" i="13"/>
  <c r="BP24" i="13"/>
  <c r="BP40" i="13"/>
  <c r="CK42" i="7"/>
  <c r="BY51" i="7"/>
  <c r="CE34" i="7"/>
  <c r="CQ43" i="7"/>
  <c r="CE18" i="7"/>
  <c r="CQ45" i="7"/>
  <c r="AY24" i="13"/>
  <c r="AL19" i="13"/>
  <c r="AM9" i="13"/>
  <c r="AM46" i="13"/>
  <c r="AR8" i="13"/>
  <c r="AR36" i="13"/>
  <c r="AR17" i="13"/>
  <c r="AC20" i="7"/>
  <c r="AC34" i="7"/>
  <c r="CB55" i="13"/>
  <c r="CT41" i="13"/>
  <c r="CT43" i="13"/>
  <c r="CB40" i="13"/>
  <c r="CH8" i="13"/>
  <c r="CN53" i="13"/>
  <c r="CN48" i="13"/>
  <c r="CH52" i="13"/>
  <c r="Z45" i="13"/>
  <c r="AS18" i="13"/>
  <c r="AS36" i="13"/>
  <c r="AS49" i="13"/>
  <c r="AS21" i="13"/>
  <c r="AS10" i="13"/>
  <c r="AF56" i="13"/>
  <c r="AF6" i="13"/>
  <c r="AX27" i="13"/>
  <c r="AX12" i="13"/>
  <c r="AX22" i="13"/>
  <c r="AX15" i="13"/>
  <c r="AM20" i="13"/>
  <c r="BQ7" i="13"/>
  <c r="BQ10" i="13"/>
  <c r="CX35" i="13"/>
  <c r="CX51" i="13"/>
  <c r="BJ47" i="13"/>
  <c r="BJ35" i="13"/>
  <c r="CT42" i="13"/>
  <c r="CB37" i="13"/>
  <c r="CB12" i="13"/>
  <c r="CT17" i="13"/>
  <c r="CT14" i="13"/>
  <c r="CH54" i="13"/>
  <c r="CN13" i="13"/>
  <c r="CN52" i="13"/>
  <c r="CN7" i="13"/>
  <c r="CB46" i="13"/>
  <c r="CN42" i="13"/>
  <c r="CV48" i="7"/>
  <c r="BK23" i="13"/>
  <c r="BK5" i="13"/>
  <c r="BK41" i="13"/>
  <c r="BK48" i="13"/>
  <c r="AA8" i="13"/>
  <c r="BW9" i="13"/>
  <c r="BW13" i="13"/>
  <c r="BW17" i="13"/>
  <c r="BP46" i="13"/>
  <c r="BP16" i="13"/>
  <c r="BP6" i="13"/>
  <c r="BP12" i="13"/>
  <c r="BP8" i="13"/>
  <c r="BP39" i="13"/>
  <c r="BD26" i="13"/>
  <c r="BY20" i="7"/>
  <c r="CK25" i="7"/>
  <c r="CE53" i="7"/>
  <c r="CE40" i="7"/>
  <c r="Z20" i="13"/>
  <c r="Z18" i="13"/>
  <c r="Z35" i="13"/>
  <c r="Z39" i="13"/>
  <c r="Z50" i="13"/>
  <c r="AY44" i="13"/>
  <c r="AY14" i="13"/>
  <c r="AY18" i="13"/>
  <c r="AL21" i="13"/>
  <c r="AL7" i="13"/>
  <c r="AL38" i="13"/>
  <c r="AS22" i="13"/>
  <c r="AS17" i="13"/>
  <c r="AF52" i="13"/>
  <c r="AF50" i="13"/>
  <c r="AX28" i="13"/>
  <c r="CK11" i="7"/>
  <c r="BQ48" i="13"/>
  <c r="BQ32" i="13"/>
  <c r="BQ36" i="13"/>
  <c r="BQ44" i="13"/>
  <c r="CX48" i="13"/>
  <c r="AR47" i="13"/>
  <c r="AR39" i="13"/>
  <c r="AR21" i="13"/>
  <c r="AR34" i="13"/>
  <c r="AR52" i="13"/>
  <c r="AC24" i="7"/>
  <c r="AC47" i="7"/>
  <c r="AC11" i="7"/>
  <c r="AC26" i="7"/>
  <c r="AC21" i="7"/>
  <c r="AC38" i="7"/>
  <c r="BJ43" i="13"/>
  <c r="BJ42" i="13"/>
  <c r="BJ33" i="13"/>
  <c r="BJ19" i="13"/>
  <c r="CT15" i="13"/>
  <c r="CT16" i="13"/>
  <c r="CB21" i="13"/>
  <c r="CN49" i="13"/>
  <c r="CN36" i="13"/>
  <c r="CN23" i="13"/>
  <c r="CV27" i="7"/>
  <c r="AA39" i="13"/>
  <c r="AA24" i="13"/>
  <c r="BW23" i="13"/>
  <c r="BP47" i="13"/>
  <c r="BP36" i="13"/>
  <c r="BD38" i="13"/>
  <c r="CK29" i="7"/>
  <c r="CK41" i="7"/>
  <c r="BY35" i="7"/>
  <c r="CE43" i="7"/>
  <c r="CE14" i="7"/>
  <c r="CQ39" i="7"/>
  <c r="CQ15" i="7"/>
  <c r="CQ49" i="7"/>
  <c r="CQ17" i="7"/>
  <c r="CE9" i="7"/>
  <c r="CE24" i="7"/>
  <c r="CE51" i="7"/>
  <c r="Z38" i="13"/>
  <c r="Z56" i="13"/>
  <c r="Z36" i="13"/>
  <c r="AL18" i="13"/>
  <c r="AS24" i="13"/>
  <c r="AS9" i="13"/>
  <c r="AF21" i="13"/>
  <c r="AF53" i="13"/>
  <c r="AM11" i="13"/>
  <c r="BQ11" i="13"/>
  <c r="CX21" i="13"/>
  <c r="AR51" i="13"/>
  <c r="BJ10" i="13"/>
  <c r="CT31" i="13"/>
  <c r="CB28" i="13"/>
  <c r="CB48" i="13"/>
  <c r="CT34" i="13"/>
  <c r="CT28" i="13"/>
  <c r="CB27" i="13"/>
  <c r="CB42" i="13"/>
  <c r="CT29" i="13"/>
  <c r="CH40" i="13"/>
  <c r="CH25" i="13"/>
  <c r="CN35" i="13"/>
  <c r="CH18" i="13"/>
  <c r="CN16" i="13"/>
  <c r="CN41" i="13"/>
  <c r="CN25" i="13"/>
  <c r="BK52" i="13"/>
  <c r="AA10" i="13"/>
  <c r="AA6" i="13"/>
  <c r="BW37" i="13"/>
  <c r="BW51" i="13"/>
  <c r="BW8" i="13"/>
  <c r="BV30" i="13"/>
  <c r="BV26" i="13"/>
  <c r="BV12" i="13"/>
  <c r="BP10" i="13"/>
  <c r="BP31" i="13"/>
  <c r="BP50" i="13"/>
  <c r="CK26" i="7"/>
  <c r="CK15" i="7"/>
  <c r="BY33" i="7"/>
  <c r="CK32" i="7"/>
  <c r="CE50" i="7"/>
  <c r="CE26" i="7"/>
  <c r="CQ13" i="7"/>
  <c r="CQ14" i="7"/>
  <c r="CQ52" i="7"/>
  <c r="CE39" i="7"/>
  <c r="AY47" i="13"/>
  <c r="AF36" i="13"/>
  <c r="AM33" i="13"/>
  <c r="AI28" i="5"/>
  <c r="AH99" i="5"/>
  <c r="AI218" i="5"/>
  <c r="AI147" i="5"/>
  <c r="AI67" i="5"/>
  <c r="AH67" i="5"/>
  <c r="AI49" i="5"/>
  <c r="AI5" i="5"/>
  <c r="AH191" i="5"/>
  <c r="AH81" i="5"/>
  <c r="N16" i="13"/>
  <c r="CV16" i="13"/>
  <c r="BQ42" i="13"/>
  <c r="BQ29" i="13"/>
  <c r="BQ43" i="13"/>
  <c r="BQ12" i="13"/>
  <c r="BQ24" i="13"/>
  <c r="BQ25" i="13"/>
  <c r="N42" i="13"/>
  <c r="CV42" i="13"/>
  <c r="N44" i="13"/>
  <c r="CV44" i="13"/>
  <c r="N54" i="13"/>
  <c r="CV54" i="13"/>
  <c r="CV31" i="13"/>
  <c r="N31" i="13"/>
  <c r="N30" i="13"/>
  <c r="CV30" i="13"/>
  <c r="CV47" i="13"/>
  <c r="N47" i="13"/>
  <c r="L59" i="13"/>
  <c r="M59" i="13" s="1"/>
  <c r="CX5" i="13"/>
  <c r="CX18" i="13"/>
  <c r="AR31" i="13"/>
  <c r="AR42" i="13"/>
  <c r="AR41" i="13"/>
  <c r="V59" i="7"/>
  <c r="F65" i="7" s="1" a="1"/>
  <c r="F65" i="7" s="1"/>
  <c r="D33" i="8" s="1"/>
  <c r="AT59" i="7"/>
  <c r="AC8" i="7"/>
  <c r="Y59" i="7"/>
  <c r="AC5" i="7"/>
  <c r="AC50" i="7"/>
  <c r="BJ34" i="13"/>
  <c r="BH59" i="13"/>
  <c r="BI59" i="13" s="1"/>
  <c r="CP59" i="13"/>
  <c r="CT5" i="13"/>
  <c r="CB24" i="13"/>
  <c r="CB14" i="13"/>
  <c r="CB51" i="13"/>
  <c r="BX59" i="13"/>
  <c r="CB5" i="13"/>
  <c r="CB31" i="13"/>
  <c r="CH31" i="13"/>
  <c r="CN51" i="13"/>
  <c r="CH35" i="13"/>
  <c r="CH47" i="13"/>
  <c r="CL59" i="13"/>
  <c r="CH28" i="13"/>
  <c r="CN39" i="13"/>
  <c r="CH17" i="13"/>
  <c r="AB59" i="7"/>
  <c r="F66" i="7" s="1" a="1"/>
  <c r="F66" i="7" s="1"/>
  <c r="E33" i="8" s="1"/>
  <c r="CV53" i="7"/>
  <c r="BF59" i="7"/>
  <c r="F71" i="7" s="1" a="1"/>
  <c r="F71" i="7" s="1"/>
  <c r="BK29" i="13"/>
  <c r="AA37" i="13"/>
  <c r="AA21" i="13"/>
  <c r="AA51" i="13"/>
  <c r="AA16" i="13"/>
  <c r="AA46" i="13"/>
  <c r="AA25" i="13"/>
  <c r="AA35" i="13"/>
  <c r="BW19" i="13"/>
  <c r="AH44" i="5"/>
  <c r="BV21" i="13"/>
  <c r="BV17" i="13"/>
  <c r="BV49" i="13"/>
  <c r="BV20" i="13"/>
  <c r="BV22" i="13"/>
  <c r="BV52" i="13"/>
  <c r="O46" i="13"/>
  <c r="O24" i="13"/>
  <c r="O33" i="13"/>
  <c r="O17" i="13"/>
  <c r="O9" i="13"/>
  <c r="BP48" i="13"/>
  <c r="BD18" i="13"/>
  <c r="BD23" i="13"/>
  <c r="BD49" i="13"/>
  <c r="BD45" i="13"/>
  <c r="BD43" i="13"/>
  <c r="CS26" i="7"/>
  <c r="BY14" i="7"/>
  <c r="BY43" i="7"/>
  <c r="CK48" i="7"/>
  <c r="CK49" i="7"/>
  <c r="CK21" i="7"/>
  <c r="CQ27" i="7"/>
  <c r="CQ38" i="7"/>
  <c r="AH59" i="7"/>
  <c r="F67" i="7" s="1" a="1"/>
  <c r="F67" i="7" s="1"/>
  <c r="F33" i="8" s="1"/>
  <c r="Z5" i="13"/>
  <c r="V59" i="13"/>
  <c r="W59" i="13" s="1"/>
  <c r="Z15" i="13"/>
  <c r="CV21" i="7"/>
  <c r="AL6" i="13"/>
  <c r="AS38" i="13"/>
  <c r="CS34" i="7"/>
  <c r="CS28" i="7"/>
  <c r="CV20" i="7"/>
  <c r="CX12" i="13"/>
  <c r="AR9" i="13"/>
  <c r="AR13" i="13"/>
  <c r="AR44" i="13"/>
  <c r="AC23" i="13"/>
  <c r="AE56" i="13"/>
  <c r="AE43" i="13"/>
  <c r="AE21" i="13"/>
  <c r="AE14" i="13"/>
  <c r="AE47" i="13"/>
  <c r="AE44" i="13"/>
  <c r="AE41" i="13"/>
  <c r="AE15" i="13"/>
  <c r="AC48" i="13"/>
  <c r="AC37" i="13"/>
  <c r="AC49" i="13"/>
  <c r="AC27" i="13"/>
  <c r="AC47" i="13"/>
  <c r="AG47" i="13" s="1"/>
  <c r="AC55" i="13"/>
  <c r="AE23" i="13"/>
  <c r="AE18" i="13"/>
  <c r="AE36" i="13"/>
  <c r="AE25" i="13"/>
  <c r="AE9" i="13"/>
  <c r="AE42" i="13"/>
  <c r="AE31" i="13"/>
  <c r="AC44" i="13"/>
  <c r="AG44" i="13" s="1"/>
  <c r="AC18" i="13"/>
  <c r="AC54" i="13"/>
  <c r="AC30" i="13"/>
  <c r="AC33" i="13"/>
  <c r="AC26" i="13"/>
  <c r="AE12" i="13"/>
  <c r="AE54" i="13"/>
  <c r="AE46" i="13"/>
  <c r="AE38" i="13"/>
  <c r="AE6" i="13"/>
  <c r="AE33" i="13"/>
  <c r="AC51" i="13"/>
  <c r="AC28" i="13"/>
  <c r="AC42" i="13"/>
  <c r="AG42" i="13" s="1"/>
  <c r="AC6" i="13"/>
  <c r="AC10" i="13"/>
  <c r="AC24" i="13"/>
  <c r="AC16" i="13"/>
  <c r="AC22" i="13"/>
  <c r="AE39" i="13"/>
  <c r="AE50" i="13"/>
  <c r="AE29" i="13"/>
  <c r="AE16" i="13"/>
  <c r="AE28" i="13"/>
  <c r="AE53" i="13"/>
  <c r="AE55" i="13"/>
  <c r="AC14" i="13"/>
  <c r="AC43" i="13"/>
  <c r="AG43" i="13" s="1"/>
  <c r="AC17" i="13"/>
  <c r="AC21" i="13"/>
  <c r="AC56" i="13"/>
  <c r="AC35" i="13"/>
  <c r="AC53" i="13"/>
  <c r="AG53" i="13" s="1"/>
  <c r="AC31" i="13"/>
  <c r="AE51" i="13"/>
  <c r="AE35" i="13"/>
  <c r="AE27" i="13"/>
  <c r="AE37" i="13"/>
  <c r="AE8" i="13"/>
  <c r="AC5" i="13"/>
  <c r="AC29" i="13"/>
  <c r="AC25" i="13"/>
  <c r="AC7" i="13"/>
  <c r="AC50" i="13"/>
  <c r="AE17" i="13"/>
  <c r="AE52" i="13"/>
  <c r="AE45" i="13"/>
  <c r="AE49" i="13"/>
  <c r="AE26" i="13"/>
  <c r="AE22" i="13"/>
  <c r="AE10" i="13"/>
  <c r="AC8" i="13"/>
  <c r="AC41" i="13"/>
  <c r="AC52" i="13"/>
  <c r="AG52" i="13" s="1"/>
  <c r="AC20" i="13"/>
  <c r="AC40" i="13"/>
  <c r="AC15" i="13"/>
  <c r="AE30" i="13"/>
  <c r="AE11" i="13"/>
  <c r="AE40" i="13"/>
  <c r="AE20" i="13"/>
  <c r="AE19" i="13"/>
  <c r="AE24" i="13"/>
  <c r="AE32" i="13"/>
  <c r="AC38" i="13"/>
  <c r="AG38" i="13" s="1"/>
  <c r="AC46" i="13"/>
  <c r="AC39" i="13"/>
  <c r="AC45" i="13"/>
  <c r="AC36" i="13"/>
  <c r="AC32" i="13"/>
  <c r="AE34" i="13"/>
  <c r="AE48" i="13"/>
  <c r="AE13" i="13"/>
  <c r="AE7" i="13"/>
  <c r="AE5" i="13"/>
  <c r="AC19" i="13"/>
  <c r="AC11" i="13"/>
  <c r="AC9" i="13"/>
  <c r="AC34" i="13"/>
  <c r="AG34" i="13" s="1"/>
  <c r="AC12" i="13"/>
  <c r="AC13" i="13"/>
  <c r="AG13" i="13" s="1"/>
  <c r="BJ25" i="13"/>
  <c r="CS45" i="7"/>
  <c r="CW45" i="7" s="1"/>
  <c r="CB41" i="13"/>
  <c r="CT51" i="13"/>
  <c r="CB47" i="13"/>
  <c r="CB49" i="13"/>
  <c r="CB20" i="13"/>
  <c r="CH41" i="13"/>
  <c r="CJ59" i="13"/>
  <c r="CN5" i="13"/>
  <c r="CH53" i="13"/>
  <c r="CN37" i="13"/>
  <c r="CN11" i="13"/>
  <c r="CH12" i="13"/>
  <c r="CN29" i="13"/>
  <c r="CS19" i="7"/>
  <c r="CW19" i="7" s="1"/>
  <c r="AA49" i="13"/>
  <c r="CS24" i="7"/>
  <c r="BW7" i="13"/>
  <c r="BW6" i="13"/>
  <c r="BW34" i="13"/>
  <c r="BV45" i="13"/>
  <c r="BT59" i="13"/>
  <c r="BU59" i="13" s="1"/>
  <c r="BV56" i="13"/>
  <c r="AI120" i="5"/>
  <c r="O29" i="13"/>
  <c r="O20" i="13"/>
  <c r="O31" i="13"/>
  <c r="O30" i="13"/>
  <c r="O41" i="13"/>
  <c r="O27" i="13"/>
  <c r="O55" i="13"/>
  <c r="O32" i="13"/>
  <c r="CV15" i="7"/>
  <c r="BP11" i="13"/>
  <c r="BP21" i="13"/>
  <c r="BB59" i="13"/>
  <c r="BD54" i="13"/>
  <c r="BD28" i="13"/>
  <c r="BY36" i="7"/>
  <c r="CK30" i="7"/>
  <c r="CK50" i="7"/>
  <c r="CK28" i="7"/>
  <c r="CE54" i="7"/>
  <c r="CV39" i="7"/>
  <c r="AH35" i="5"/>
  <c r="Z43" i="13"/>
  <c r="CS5" i="7"/>
  <c r="CV10" i="7"/>
  <c r="AL51" i="13"/>
  <c r="AL31" i="13"/>
  <c r="AL49" i="13"/>
  <c r="AS8" i="13"/>
  <c r="AS13" i="13"/>
  <c r="AS11" i="13"/>
  <c r="AS42" i="13"/>
  <c r="CS22" i="7"/>
  <c r="AF22" i="13"/>
  <c r="AF42" i="13"/>
  <c r="CV33" i="7"/>
  <c r="AX36" i="13"/>
  <c r="AH54" i="5"/>
  <c r="AM48" i="13"/>
  <c r="N53" i="13"/>
  <c r="CV53" i="13"/>
  <c r="BQ37" i="13"/>
  <c r="CV46" i="13"/>
  <c r="N46" i="13"/>
  <c r="CV34" i="13"/>
  <c r="N34" i="13"/>
  <c r="CV20" i="13"/>
  <c r="N20" i="13"/>
  <c r="N37" i="13"/>
  <c r="CV37" i="13"/>
  <c r="N6" i="13"/>
  <c r="CV6" i="13"/>
  <c r="N12" i="13"/>
  <c r="CV12" i="13"/>
  <c r="CV35" i="13"/>
  <c r="N35" i="13"/>
  <c r="CV43" i="13"/>
  <c r="N43" i="13"/>
  <c r="N15" i="13"/>
  <c r="CV15" i="13"/>
  <c r="CV5" i="13"/>
  <c r="J59" i="13"/>
  <c r="K59" i="13" s="1"/>
  <c r="N5" i="13"/>
  <c r="AR12" i="13"/>
  <c r="AR27" i="13"/>
  <c r="AP59" i="13"/>
  <c r="AQ59" i="13" s="1"/>
  <c r="BJ13" i="13"/>
  <c r="CT9" i="13"/>
  <c r="CT54" i="13"/>
  <c r="CB29" i="13"/>
  <c r="CT30" i="13"/>
  <c r="CB44" i="13"/>
  <c r="CH26" i="13"/>
  <c r="CH42" i="13"/>
  <c r="CH36" i="13"/>
  <c r="CN18" i="13"/>
  <c r="CN30" i="13"/>
  <c r="CH39" i="13"/>
  <c r="CN19" i="13"/>
  <c r="CH56" i="13"/>
  <c r="CV31" i="7"/>
  <c r="CS50" i="7"/>
  <c r="CV43" i="7"/>
  <c r="BK30" i="13"/>
  <c r="BK6" i="13"/>
  <c r="AA42" i="13"/>
  <c r="AA50" i="13"/>
  <c r="AA26" i="13"/>
  <c r="CS12" i="7"/>
  <c r="BW21" i="13"/>
  <c r="O15" i="13"/>
  <c r="O48" i="13"/>
  <c r="O28" i="13"/>
  <c r="O23" i="13"/>
  <c r="O11" i="13"/>
  <c r="CP59" i="7"/>
  <c r="BP30" i="13"/>
  <c r="BP32" i="13"/>
  <c r="AZ59" i="7"/>
  <c r="F70" i="7" s="1" a="1"/>
  <c r="F70" i="7" s="1"/>
  <c r="I33" i="8" s="1"/>
  <c r="BD52" i="13"/>
  <c r="BD32" i="13"/>
  <c r="BD13" i="13"/>
  <c r="CK5" i="7"/>
  <c r="CG59" i="7"/>
  <c r="BY23" i="7"/>
  <c r="CK35" i="7"/>
  <c r="BY34" i="7"/>
  <c r="BY38" i="7"/>
  <c r="CQ18" i="7"/>
  <c r="CE35" i="7"/>
  <c r="Z41" i="13"/>
  <c r="Z37" i="13"/>
  <c r="Z34" i="13"/>
  <c r="AY20" i="13"/>
  <c r="AI140" i="5"/>
  <c r="CV41" i="7"/>
  <c r="AL23" i="13"/>
  <c r="AL37" i="13"/>
  <c r="AL15" i="13"/>
  <c r="AS51" i="13"/>
  <c r="AN80" i="5"/>
  <c r="AI158" i="5"/>
  <c r="CS21" i="7"/>
  <c r="AB59" i="13"/>
  <c r="AF5" i="13"/>
  <c r="AT59" i="13"/>
  <c r="AU59" i="13" s="1"/>
  <c r="AX5" i="13"/>
  <c r="AM23" i="13"/>
  <c r="AM40" i="13"/>
  <c r="BQ5" i="13"/>
  <c r="CV39" i="13"/>
  <c r="N39" i="13"/>
  <c r="BQ17" i="13"/>
  <c r="N19" i="13"/>
  <c r="CV19" i="13"/>
  <c r="N50" i="13"/>
  <c r="CV50" i="13"/>
  <c r="BQ30" i="13"/>
  <c r="BQ15" i="13"/>
  <c r="CV33" i="13"/>
  <c r="N33" i="13"/>
  <c r="BQ23" i="13"/>
  <c r="BQ54" i="13"/>
  <c r="N52" i="13"/>
  <c r="CV52" i="13"/>
  <c r="N29" i="13"/>
  <c r="CV29" i="13"/>
  <c r="N13" i="13"/>
  <c r="CV13" i="13"/>
  <c r="N11" i="13"/>
  <c r="CV11" i="13"/>
  <c r="N32" i="13"/>
  <c r="CV32" i="13"/>
  <c r="N8" i="13"/>
  <c r="CV8" i="13"/>
  <c r="CX26" i="13"/>
  <c r="AR53" i="13"/>
  <c r="AR50" i="13"/>
  <c r="AR24" i="13"/>
  <c r="AR29" i="13"/>
  <c r="AR40" i="13"/>
  <c r="AR33" i="13"/>
  <c r="AC14" i="7"/>
  <c r="AC48" i="7"/>
  <c r="AC9" i="7"/>
  <c r="AC40" i="7"/>
  <c r="AC31" i="7"/>
  <c r="AC36" i="7"/>
  <c r="AC6" i="7"/>
  <c r="BJ7" i="13"/>
  <c r="BJ9" i="13"/>
  <c r="BJ45" i="13"/>
  <c r="BJ51" i="13"/>
  <c r="BJ24" i="13"/>
  <c r="BJ39" i="13"/>
  <c r="CB16" i="13"/>
  <c r="CT21" i="13"/>
  <c r="CT8" i="13"/>
  <c r="CT36" i="13"/>
  <c r="CT10" i="13"/>
  <c r="CT26" i="13"/>
  <c r="CT6" i="13"/>
  <c r="CB35" i="13"/>
  <c r="CT20" i="13"/>
  <c r="CH9" i="13"/>
  <c r="CH50" i="13"/>
  <c r="CH13" i="13"/>
  <c r="CN9" i="13"/>
  <c r="CB8" i="13"/>
  <c r="CH48" i="13"/>
  <c r="CN10" i="13"/>
  <c r="CH15" i="13"/>
  <c r="CN8" i="13"/>
  <c r="CH55" i="13"/>
  <c r="CN22" i="13"/>
  <c r="CH33" i="13"/>
  <c r="BL59" i="7"/>
  <c r="F72" i="7" s="1" a="1"/>
  <c r="F72" i="7" s="1"/>
  <c r="K33" i="8" s="1"/>
  <c r="CU13" i="7"/>
  <c r="BK18" i="13"/>
  <c r="BK32" i="13"/>
  <c r="BK38" i="13"/>
  <c r="BK39" i="13"/>
  <c r="BK16" i="13"/>
  <c r="BK17" i="13"/>
  <c r="BK26" i="13"/>
  <c r="AA54" i="13"/>
  <c r="AA28" i="13"/>
  <c r="AA7" i="13"/>
  <c r="AA44" i="13"/>
  <c r="AA15" i="13"/>
  <c r="AA52" i="13"/>
  <c r="AA27" i="13"/>
  <c r="AA36" i="13"/>
  <c r="CS31" i="7"/>
  <c r="BW15" i="13"/>
  <c r="BW54" i="13"/>
  <c r="BW52" i="13"/>
  <c r="BW11" i="13"/>
  <c r="BW38" i="13"/>
  <c r="BW55" i="13"/>
  <c r="BV23" i="13"/>
  <c r="BV19" i="13"/>
  <c r="BV34" i="13"/>
  <c r="BV50" i="13"/>
  <c r="BV32" i="13"/>
  <c r="BV36" i="13"/>
  <c r="O47" i="13"/>
  <c r="O36" i="13"/>
  <c r="O8" i="13"/>
  <c r="O12" i="13"/>
  <c r="O10" i="13"/>
  <c r="O42" i="13"/>
  <c r="O16" i="13"/>
  <c r="O39" i="13"/>
  <c r="AH259" i="5"/>
  <c r="R59" i="13"/>
  <c r="S59" i="13" s="1"/>
  <c r="BP26" i="13"/>
  <c r="BP27" i="13"/>
  <c r="BP54" i="13"/>
  <c r="BP44" i="13"/>
  <c r="AH84" i="5"/>
  <c r="BD39" i="13"/>
  <c r="BD40" i="13"/>
  <c r="BD10" i="13"/>
  <c r="BD46" i="13"/>
  <c r="BD50" i="13"/>
  <c r="CK10" i="7"/>
  <c r="BY49" i="7"/>
  <c r="BY6" i="7"/>
  <c r="CK52" i="7"/>
  <c r="CK17" i="7"/>
  <c r="BY41" i="7"/>
  <c r="CK38" i="7"/>
  <c r="BY26" i="7"/>
  <c r="BY37" i="7"/>
  <c r="CE38" i="7"/>
  <c r="CQ20" i="7"/>
  <c r="CQ40" i="7"/>
  <c r="CQ25" i="7"/>
  <c r="CQ21" i="7"/>
  <c r="CQ56" i="7"/>
  <c r="CQ23" i="7"/>
  <c r="CE15" i="7"/>
  <c r="CE47" i="7"/>
  <c r="CQ42" i="7"/>
  <c r="CE32" i="7"/>
  <c r="Z48" i="13"/>
  <c r="Z31" i="13"/>
  <c r="X59" i="13"/>
  <c r="Y59" i="13" s="1"/>
  <c r="Z11" i="13"/>
  <c r="Z16" i="13"/>
  <c r="AY30" i="13"/>
  <c r="AY6" i="13"/>
  <c r="AL39" i="13"/>
  <c r="AL45" i="13"/>
  <c r="AL43" i="13"/>
  <c r="AS46" i="13"/>
  <c r="AS50" i="13"/>
  <c r="AS32" i="13"/>
  <c r="AS54" i="13"/>
  <c r="AH170" i="5"/>
  <c r="AI196" i="5"/>
  <c r="CS54" i="7"/>
  <c r="AF45" i="13"/>
  <c r="AF9" i="13"/>
  <c r="AX50" i="13"/>
  <c r="AI215" i="5"/>
  <c r="AM37" i="13"/>
  <c r="AM19" i="13"/>
  <c r="AM13" i="13"/>
  <c r="AM5" i="13"/>
  <c r="N56" i="13"/>
  <c r="CV56" i="13"/>
  <c r="CV17" i="13"/>
  <c r="N17" i="13"/>
  <c r="BQ18" i="13"/>
  <c r="BQ51" i="13"/>
  <c r="BQ28" i="13"/>
  <c r="BQ45" i="13"/>
  <c r="BQ9" i="13"/>
  <c r="BQ35" i="13"/>
  <c r="BQ6" i="13"/>
  <c r="BQ52" i="13"/>
  <c r="N24" i="13"/>
  <c r="CV24" i="13"/>
  <c r="N23" i="13"/>
  <c r="CV23" i="13"/>
  <c r="CV55" i="13"/>
  <c r="N55" i="13"/>
  <c r="CV45" i="13"/>
  <c r="N45" i="13"/>
  <c r="CV7" i="13"/>
  <c r="N7" i="13"/>
  <c r="N51" i="13"/>
  <c r="CV51" i="13"/>
  <c r="N48" i="13"/>
  <c r="CV48" i="13"/>
  <c r="CV21" i="13"/>
  <c r="N21" i="13"/>
  <c r="CX24" i="13"/>
  <c r="AR16" i="13"/>
  <c r="AR10" i="13"/>
  <c r="AR45" i="13"/>
  <c r="AR26" i="13"/>
  <c r="AR43" i="13"/>
  <c r="AR30" i="13"/>
  <c r="AC49" i="7"/>
  <c r="AC51" i="7"/>
  <c r="AC53" i="7"/>
  <c r="BJ30" i="13"/>
  <c r="BJ8" i="13"/>
  <c r="BJ14" i="13"/>
  <c r="BJ36" i="13"/>
  <c r="BJ40" i="13"/>
  <c r="CT52" i="13"/>
  <c r="CT45" i="13"/>
  <c r="CT32" i="13"/>
  <c r="CT22" i="13"/>
  <c r="CB38" i="13"/>
  <c r="CT13" i="13"/>
  <c r="CB30" i="13"/>
  <c r="CN54" i="13"/>
  <c r="CH16" i="13"/>
  <c r="CH23" i="13"/>
  <c r="CD59" i="13"/>
  <c r="CH5" i="13"/>
  <c r="CN24" i="13"/>
  <c r="CH27" i="13"/>
  <c r="CH44" i="13"/>
  <c r="CN15" i="13"/>
  <c r="CN27" i="13"/>
  <c r="CH24" i="13"/>
  <c r="CV24" i="7"/>
  <c r="CS8" i="7"/>
  <c r="CW8" i="7" s="1"/>
  <c r="CS46" i="7"/>
  <c r="BK51" i="13"/>
  <c r="BK14" i="13"/>
  <c r="BK25" i="13"/>
  <c r="BK31" i="13"/>
  <c r="BK9" i="13"/>
  <c r="AA47" i="13"/>
  <c r="AA31" i="13"/>
  <c r="AA33" i="13"/>
  <c r="AA20" i="13"/>
  <c r="AA32" i="13"/>
  <c r="AA22" i="13"/>
  <c r="BW33" i="13"/>
  <c r="BW16" i="13"/>
  <c r="BW32" i="13"/>
  <c r="BW47" i="13"/>
  <c r="BW35" i="13"/>
  <c r="BW50" i="13"/>
  <c r="BW25" i="13"/>
  <c r="BV42" i="13"/>
  <c r="BV18" i="13"/>
  <c r="BV39" i="13"/>
  <c r="BV55" i="13"/>
  <c r="CS17" i="7"/>
  <c r="O22" i="13"/>
  <c r="O35" i="13"/>
  <c r="O53" i="13"/>
  <c r="O45" i="13"/>
  <c r="O13" i="13"/>
  <c r="CS43" i="7"/>
  <c r="BP14" i="13"/>
  <c r="AH115" i="5"/>
  <c r="BD30" i="13"/>
  <c r="BD5" i="13"/>
  <c r="AZ59" i="13"/>
  <c r="CK8" i="7"/>
  <c r="BY18" i="7"/>
  <c r="CK39" i="7"/>
  <c r="BY53" i="7"/>
  <c r="CK56" i="7"/>
  <c r="BY31" i="7"/>
  <c r="BY54" i="7"/>
  <c r="CK51" i="7"/>
  <c r="CK22" i="7"/>
  <c r="CQ32" i="7"/>
  <c r="CQ16" i="7"/>
  <c r="CQ50" i="7"/>
  <c r="CQ5" i="7"/>
  <c r="CE25" i="7"/>
  <c r="CQ54" i="7"/>
  <c r="CE28" i="7"/>
  <c r="CE10" i="7"/>
  <c r="CV34" i="7"/>
  <c r="Z54" i="13"/>
  <c r="Z7" i="13"/>
  <c r="Z44" i="13"/>
  <c r="Z29" i="13"/>
  <c r="Z30" i="13"/>
  <c r="Z49" i="13"/>
  <c r="CS36" i="7"/>
  <c r="AY9" i="13"/>
  <c r="AY54" i="13"/>
  <c r="AY41" i="13"/>
  <c r="AY10" i="13"/>
  <c r="CV35" i="7"/>
  <c r="AL9" i="13"/>
  <c r="AL25" i="13"/>
  <c r="AL28" i="13"/>
  <c r="AL11" i="13"/>
  <c r="AL12" i="13"/>
  <c r="AS44" i="13"/>
  <c r="AS5" i="13"/>
  <c r="AS40" i="13"/>
  <c r="AS7" i="13"/>
  <c r="AS31" i="13"/>
  <c r="AF28" i="13"/>
  <c r="AF27" i="13"/>
  <c r="AF48" i="13"/>
  <c r="AF30" i="13"/>
  <c r="CV37" i="7"/>
  <c r="AX10" i="13"/>
  <c r="AX20" i="13"/>
  <c r="AX6" i="13"/>
  <c r="AX44" i="13"/>
  <c r="AX39" i="13"/>
  <c r="AM15" i="13"/>
  <c r="AM26" i="13"/>
  <c r="AM18" i="13"/>
  <c r="AM21" i="13"/>
  <c r="AM53" i="13"/>
  <c r="CS9" i="7"/>
  <c r="CU56" i="7"/>
  <c r="CV27" i="13"/>
  <c r="N27" i="13"/>
  <c r="N40" i="13"/>
  <c r="CV40" i="13"/>
  <c r="CT12" i="13"/>
  <c r="CT39" i="13"/>
  <c r="CB10" i="13"/>
  <c r="CH43" i="13"/>
  <c r="CN38" i="13"/>
  <c r="CH46" i="13"/>
  <c r="CH21" i="13"/>
  <c r="CH51" i="13"/>
  <c r="CH22" i="13"/>
  <c r="P59" i="7"/>
  <c r="F64" i="7" s="1" a="1"/>
  <c r="F64" i="7" s="1"/>
  <c r="C33" i="8" s="1"/>
  <c r="CS7" i="7"/>
  <c r="CS47" i="7"/>
  <c r="CW47" i="7" s="1"/>
  <c r="CV22" i="7"/>
  <c r="BK8" i="13"/>
  <c r="BK15" i="13"/>
  <c r="BK24" i="13"/>
  <c r="AL80" i="5"/>
  <c r="AL82" i="5"/>
  <c r="AA43" i="13"/>
  <c r="AA23" i="13"/>
  <c r="CD59" i="7"/>
  <c r="BW48" i="13"/>
  <c r="BR59" i="13"/>
  <c r="BS59" i="13" s="1"/>
  <c r="BV5" i="13"/>
  <c r="BV43" i="13"/>
  <c r="CS29" i="7"/>
  <c r="O6" i="13"/>
  <c r="CV26" i="7"/>
  <c r="BP19" i="13"/>
  <c r="BP41" i="13"/>
  <c r="BP56" i="13"/>
  <c r="BP55" i="13"/>
  <c r="BP23" i="13"/>
  <c r="BP34" i="13"/>
  <c r="BP52" i="13"/>
  <c r="BR59" i="7"/>
  <c r="F73" i="7" s="1" a="1"/>
  <c r="F73" i="7" s="1"/>
  <c r="L33" i="8" s="1"/>
  <c r="BD36" i="13"/>
  <c r="BD25" i="13"/>
  <c r="BD20" i="13"/>
  <c r="BD41" i="13"/>
  <c r="BD56" i="13"/>
  <c r="BU59" i="7"/>
  <c r="BY5" i="7"/>
  <c r="CI59" i="7"/>
  <c r="CK43" i="7"/>
  <c r="BY21" i="7"/>
  <c r="BW59" i="7"/>
  <c r="BY30" i="7"/>
  <c r="BY42" i="7"/>
  <c r="BY32" i="7"/>
  <c r="CK34" i="7"/>
  <c r="CK24" i="7"/>
  <c r="CQ47" i="7"/>
  <c r="CQ7" i="7"/>
  <c r="CQ9" i="7"/>
  <c r="CQ44" i="7"/>
  <c r="CQ35" i="7"/>
  <c r="BY12" i="7"/>
  <c r="CC59" i="7"/>
  <c r="BS59" i="7"/>
  <c r="CV29" i="7"/>
  <c r="Z28" i="13"/>
  <c r="Z17" i="13"/>
  <c r="Z51" i="13"/>
  <c r="Z32" i="13"/>
  <c r="AH24" i="5"/>
  <c r="CS52" i="7"/>
  <c r="CW52" i="7" s="1"/>
  <c r="AY22" i="13"/>
  <c r="AY56" i="13"/>
  <c r="AY26" i="13"/>
  <c r="AY39" i="13"/>
  <c r="AY19" i="13"/>
  <c r="AY35" i="13"/>
  <c r="AY8" i="13"/>
  <c r="AL5" i="13"/>
  <c r="AH59" i="13"/>
  <c r="AI59" i="13" s="1"/>
  <c r="AL10" i="13"/>
  <c r="AL40" i="13"/>
  <c r="AL55" i="13"/>
  <c r="AL34" i="13"/>
  <c r="AS12" i="13"/>
  <c r="AS56" i="13"/>
  <c r="AS55" i="13"/>
  <c r="AS23" i="13"/>
  <c r="AS41" i="13"/>
  <c r="CS15" i="7"/>
  <c r="CS30" i="7"/>
  <c r="CW30" i="7" s="1"/>
  <c r="AF23" i="13"/>
  <c r="AF19" i="13"/>
  <c r="CV56" i="7"/>
  <c r="CV50" i="7"/>
  <c r="AX51" i="13"/>
  <c r="AX48" i="13"/>
  <c r="AX53" i="13"/>
  <c r="AX33" i="13"/>
  <c r="AM22" i="13"/>
  <c r="AM50" i="13"/>
  <c r="AM10" i="13"/>
  <c r="AM54" i="13"/>
  <c r="AM29" i="13"/>
  <c r="AM38" i="13"/>
  <c r="AM41" i="13"/>
  <c r="BQ53" i="13"/>
  <c r="BQ55" i="13"/>
  <c r="CV49" i="13"/>
  <c r="N49" i="13"/>
  <c r="N18" i="13"/>
  <c r="CV18" i="13"/>
  <c r="N25" i="13"/>
  <c r="CV25" i="13"/>
  <c r="N26" i="13"/>
  <c r="CV26" i="13"/>
  <c r="N9" i="13"/>
  <c r="CV9" i="13"/>
  <c r="N22" i="13"/>
  <c r="CV22" i="13"/>
  <c r="CX9" i="13"/>
  <c r="CX43" i="13"/>
  <c r="AR55" i="13"/>
  <c r="AR18" i="13"/>
  <c r="AR28" i="13"/>
  <c r="AR23" i="13"/>
  <c r="AR19" i="13"/>
  <c r="AC16" i="7"/>
  <c r="AC18" i="7"/>
  <c r="AC35" i="7"/>
  <c r="AC39" i="7"/>
  <c r="BJ49" i="13"/>
  <c r="BJ44" i="13"/>
  <c r="BJ16" i="13"/>
  <c r="BJ32" i="13"/>
  <c r="BJ53" i="13"/>
  <c r="CS20" i="7"/>
  <c r="CW20" i="7" s="1"/>
  <c r="CS55" i="7"/>
  <c r="CT56" i="13"/>
  <c r="CB25" i="13"/>
  <c r="CT33" i="13"/>
  <c r="CT25" i="13"/>
  <c r="CB50" i="13"/>
  <c r="CT46" i="13"/>
  <c r="CB23" i="13"/>
  <c r="CT11" i="13"/>
  <c r="CB54" i="13"/>
  <c r="CB52" i="13"/>
  <c r="CT44" i="13"/>
  <c r="CB36" i="13"/>
  <c r="CT7" i="13"/>
  <c r="CF59" i="13"/>
  <c r="CB15" i="13"/>
  <c r="CN20" i="13"/>
  <c r="CH7" i="13"/>
  <c r="CH10" i="13"/>
  <c r="CN32" i="13"/>
  <c r="CH20" i="13"/>
  <c r="CN12" i="13"/>
  <c r="CH32" i="13"/>
  <c r="CN55" i="13"/>
  <c r="CH38" i="13"/>
  <c r="CH37" i="13"/>
  <c r="CN43" i="13"/>
  <c r="CH19" i="13"/>
  <c r="CN50" i="13"/>
  <c r="CH30" i="13"/>
  <c r="BX59" i="7"/>
  <c r="J59" i="7"/>
  <c r="F63" i="7" s="1" a="1"/>
  <c r="F63" i="7" s="1"/>
  <c r="CV23" i="7"/>
  <c r="BK49" i="13"/>
  <c r="BK21" i="13"/>
  <c r="BK40" i="13"/>
  <c r="BK36" i="13"/>
  <c r="BK44" i="13"/>
  <c r="BK47" i="13"/>
  <c r="AA9" i="13"/>
  <c r="AA45" i="13"/>
  <c r="AA48" i="13"/>
  <c r="AA18" i="13"/>
  <c r="AA53" i="13"/>
  <c r="AA29" i="13"/>
  <c r="BW18" i="13"/>
  <c r="BW49" i="13"/>
  <c r="BW31" i="13"/>
  <c r="BW39" i="13"/>
  <c r="BW44" i="13"/>
  <c r="BW30" i="13"/>
  <c r="BW42" i="13"/>
  <c r="BW20" i="13"/>
  <c r="CV25" i="7"/>
  <c r="AI221" i="5"/>
  <c r="BV6" i="13"/>
  <c r="BV40" i="13"/>
  <c r="BV24" i="13"/>
  <c r="BV7" i="13"/>
  <c r="BV38" i="13"/>
  <c r="BV11" i="13"/>
  <c r="O5" i="13"/>
  <c r="O51" i="13"/>
  <c r="O14" i="13"/>
  <c r="O49" i="13"/>
  <c r="O54" i="13"/>
  <c r="O44" i="13"/>
  <c r="O7" i="13"/>
  <c r="O52" i="13"/>
  <c r="CJ59" i="7"/>
  <c r="CS49" i="7"/>
  <c r="CW49" i="7" s="1"/>
  <c r="P59" i="13"/>
  <c r="Q59" i="13" s="1"/>
  <c r="T5" i="13"/>
  <c r="BP33" i="13"/>
  <c r="BP35" i="13"/>
  <c r="BP28" i="13"/>
  <c r="BP49" i="13"/>
  <c r="BL59" i="13"/>
  <c r="BM59" i="13" s="1"/>
  <c r="BP5" i="13"/>
  <c r="BN59" i="13"/>
  <c r="BO59" i="13" s="1"/>
  <c r="BP17" i="13"/>
  <c r="AH33" i="5"/>
  <c r="BD15" i="13"/>
  <c r="BD11" i="13"/>
  <c r="BD7" i="13"/>
  <c r="BD35" i="13"/>
  <c r="BD47" i="13"/>
  <c r="BD55" i="13"/>
  <c r="BD19" i="13"/>
  <c r="CS11" i="7"/>
  <c r="CW11" i="7" s="1"/>
  <c r="CK23" i="7"/>
  <c r="BY40" i="7"/>
  <c r="BY9" i="7"/>
  <c r="BY10" i="7"/>
  <c r="BY47" i="7"/>
  <c r="CK18" i="7"/>
  <c r="CK53" i="7"/>
  <c r="BY55" i="7"/>
  <c r="CK12" i="7"/>
  <c r="CE12" i="7"/>
  <c r="CK16" i="7"/>
  <c r="CK33" i="7"/>
  <c r="BY56" i="7"/>
  <c r="CK13" i="7"/>
  <c r="CQ6" i="7"/>
  <c r="CQ46" i="7"/>
  <c r="CQ30" i="7"/>
  <c r="CQ26" i="7"/>
  <c r="CQ24" i="7"/>
  <c r="CQ11" i="7"/>
  <c r="CQ10" i="7"/>
  <c r="CE19" i="7"/>
  <c r="Z52" i="13"/>
  <c r="Z8" i="13"/>
  <c r="Z21" i="13"/>
  <c r="Z9" i="13"/>
  <c r="Z13" i="13"/>
  <c r="Z55" i="13"/>
  <c r="CU25" i="7"/>
  <c r="AY50" i="13"/>
  <c r="AY31" i="13"/>
  <c r="AY38" i="13"/>
  <c r="AY34" i="13"/>
  <c r="AY11" i="13"/>
  <c r="AY52" i="13"/>
  <c r="CV9" i="7"/>
  <c r="AL44" i="13"/>
  <c r="AL17" i="13"/>
  <c r="AL27" i="13"/>
  <c r="AL50" i="13"/>
  <c r="AJ59" i="13"/>
  <c r="AK59" i="13" s="1"/>
  <c r="AL41" i="13"/>
  <c r="AL20" i="13"/>
  <c r="AS19" i="13"/>
  <c r="AS15" i="13"/>
  <c r="AF14" i="13"/>
  <c r="AF25" i="13"/>
  <c r="AF20" i="13"/>
  <c r="AF12" i="13"/>
  <c r="AF47" i="13"/>
  <c r="AD59" i="13"/>
  <c r="AI93" i="5"/>
  <c r="AX42" i="13"/>
  <c r="AX46" i="13"/>
  <c r="AV59" i="13"/>
  <c r="AW59" i="13" s="1"/>
  <c r="AM16" i="13"/>
  <c r="AM45" i="13"/>
  <c r="AM17" i="13"/>
  <c r="AM32" i="13"/>
  <c r="AM8" i="13"/>
  <c r="CS41" i="7"/>
  <c r="CW41" i="7" s="1"/>
  <c r="CV28" i="13"/>
  <c r="N28" i="13"/>
  <c r="N14" i="13"/>
  <c r="CV14" i="13"/>
  <c r="CV36" i="13"/>
  <c r="N36" i="13"/>
  <c r="N38" i="13"/>
  <c r="CV38" i="13"/>
  <c r="N10" i="13"/>
  <c r="CV10" i="13"/>
  <c r="CV41" i="13"/>
  <c r="N41" i="13"/>
  <c r="AR56" i="13"/>
  <c r="AN59" i="13"/>
  <c r="AO59" i="13" s="1"/>
  <c r="AR5" i="13"/>
  <c r="AA59" i="7"/>
  <c r="AC23" i="7"/>
  <c r="AC33" i="7"/>
  <c r="AC42" i="7"/>
  <c r="BF59" i="13"/>
  <c r="BG59" i="13" s="1"/>
  <c r="BJ5" i="13"/>
  <c r="BJ28" i="13"/>
  <c r="BJ48" i="13"/>
  <c r="BZ59" i="13"/>
  <c r="CR59" i="13"/>
  <c r="CB34" i="13"/>
  <c r="CB11" i="13"/>
  <c r="CB43" i="13"/>
  <c r="CT37" i="13"/>
  <c r="CH34" i="13"/>
  <c r="CH14" i="13"/>
  <c r="CN34" i="13"/>
  <c r="CH45" i="13"/>
  <c r="CH29" i="13"/>
  <c r="CH6" i="13"/>
  <c r="CN6" i="13"/>
  <c r="CH49" i="13"/>
  <c r="CS10" i="7"/>
  <c r="BK37" i="13"/>
  <c r="BK11" i="13"/>
  <c r="CU5" i="7"/>
  <c r="CS32" i="7"/>
  <c r="CW32" i="7" s="1"/>
  <c r="BV25" i="13"/>
  <c r="BV8" i="13"/>
  <c r="O37" i="13"/>
  <c r="O38" i="13"/>
  <c r="O34" i="13"/>
  <c r="O56" i="13"/>
  <c r="O26" i="13"/>
  <c r="O43" i="13"/>
  <c r="O21" i="13"/>
  <c r="O50" i="13"/>
  <c r="O25" i="13"/>
  <c r="O18" i="13"/>
  <c r="O19" i="13"/>
  <c r="O40" i="13"/>
  <c r="CS35" i="7"/>
  <c r="CW35" i="7" s="1"/>
  <c r="CS42" i="7"/>
  <c r="CW42" i="7" s="1"/>
  <c r="CV46" i="7"/>
  <c r="AN79" i="5"/>
  <c r="BD22" i="13"/>
  <c r="CK37" i="7"/>
  <c r="CG5" i="13"/>
  <c r="CE41" i="13"/>
  <c r="CQ6" i="13"/>
  <c r="CA14" i="13"/>
  <c r="BY41" i="13"/>
  <c r="CS53" i="13"/>
  <c r="CS56" i="13"/>
  <c r="CS30" i="13"/>
  <c r="CS47" i="13"/>
  <c r="BY38" i="13"/>
  <c r="BY47" i="13"/>
  <c r="BY55" i="13"/>
  <c r="CS37" i="13"/>
  <c r="BY56" i="13"/>
  <c r="BY51" i="13"/>
  <c r="BY20" i="13"/>
  <c r="BY11" i="13"/>
  <c r="BY29" i="13"/>
  <c r="CQ42" i="13"/>
  <c r="CQ17" i="13"/>
  <c r="CQ20" i="13"/>
  <c r="CA24" i="13"/>
  <c r="CA26" i="13"/>
  <c r="CA25" i="13"/>
  <c r="CA44" i="13"/>
  <c r="CA47" i="13"/>
  <c r="CA15" i="13"/>
  <c r="CS54" i="13"/>
  <c r="CG33" i="13"/>
  <c r="CS26" i="13"/>
  <c r="CG54" i="13"/>
  <c r="CG55" i="13"/>
  <c r="CG12" i="13"/>
  <c r="CM43" i="13"/>
  <c r="CM16" i="13"/>
  <c r="CM22" i="13"/>
  <c r="CM10" i="13"/>
  <c r="CM55" i="13"/>
  <c r="CM11" i="13"/>
  <c r="CM49" i="13"/>
  <c r="CG24" i="13"/>
  <c r="CE29" i="13"/>
  <c r="CK51" i="13"/>
  <c r="CK27" i="13"/>
  <c r="CK17" i="13"/>
  <c r="CK36" i="13"/>
  <c r="CK46" i="13"/>
  <c r="CS25" i="13"/>
  <c r="CS39" i="13"/>
  <c r="CS9" i="13"/>
  <c r="CS46" i="13"/>
  <c r="BY45" i="13"/>
  <c r="BY26" i="13"/>
  <c r="CQ9" i="13"/>
  <c r="BY49" i="13"/>
  <c r="BY46" i="13"/>
  <c r="BY19" i="13"/>
  <c r="BY25" i="13"/>
  <c r="CQ14" i="13"/>
  <c r="CQ11" i="13"/>
  <c r="CQ22" i="13"/>
  <c r="CQ21" i="13"/>
  <c r="CQ27" i="13"/>
  <c r="CA39" i="13"/>
  <c r="CA43" i="13"/>
  <c r="CA55" i="13"/>
  <c r="CA40" i="13"/>
  <c r="CA49" i="13"/>
  <c r="CA53" i="13"/>
  <c r="CS21" i="13"/>
  <c r="CS42" i="13"/>
  <c r="CG15" i="13"/>
  <c r="CG48" i="13"/>
  <c r="CE17" i="13"/>
  <c r="CM54" i="13"/>
  <c r="CM51" i="13"/>
  <c r="CM53" i="13"/>
  <c r="CM26" i="13"/>
  <c r="CM56" i="13"/>
  <c r="CM36" i="13"/>
  <c r="CM31" i="13"/>
  <c r="CE10" i="13"/>
  <c r="CE45" i="13"/>
  <c r="CK31" i="13"/>
  <c r="CK23" i="13"/>
  <c r="CK28" i="13"/>
  <c r="CK52" i="13"/>
  <c r="CK49" i="13"/>
  <c r="CO49" i="13" s="1"/>
  <c r="CK15" i="13"/>
  <c r="CK6" i="13"/>
  <c r="BY28" i="13"/>
  <c r="CS44" i="13"/>
  <c r="CS17" i="13"/>
  <c r="CS48" i="13"/>
  <c r="CS50" i="13"/>
  <c r="BY36" i="13"/>
  <c r="BY30" i="13"/>
  <c r="BY39" i="13"/>
  <c r="BY9" i="13"/>
  <c r="BY22" i="13"/>
  <c r="CQ38" i="13"/>
  <c r="CQ26" i="13"/>
  <c r="CU26" i="13" s="1"/>
  <c r="CQ45" i="13"/>
  <c r="CQ18" i="13"/>
  <c r="CQ47" i="13"/>
  <c r="CU47" i="13" s="1"/>
  <c r="CA29" i="13"/>
  <c r="CA56" i="13"/>
  <c r="CA42" i="13"/>
  <c r="CA16" i="13"/>
  <c r="CA19" i="13"/>
  <c r="CA13" i="13"/>
  <c r="CS16" i="13"/>
  <c r="CS6" i="13"/>
  <c r="CG20" i="13"/>
  <c r="CG45" i="13"/>
  <c r="CG46" i="13"/>
  <c r="CE25" i="13"/>
  <c r="CM41" i="13"/>
  <c r="CM19" i="13"/>
  <c r="CM50" i="13"/>
  <c r="CM33" i="13"/>
  <c r="CM5" i="13"/>
  <c r="CM24" i="13"/>
  <c r="CG39" i="13"/>
  <c r="CE32" i="13"/>
  <c r="CK13" i="13"/>
  <c r="CK40" i="13"/>
  <c r="CK24" i="13"/>
  <c r="CK26" i="13"/>
  <c r="CK33" i="13"/>
  <c r="CK41" i="13"/>
  <c r="CK39" i="13"/>
  <c r="CK53" i="13"/>
  <c r="CO53" i="13" s="1"/>
  <c r="CS8" i="13"/>
  <c r="CS51" i="13"/>
  <c r="CS10" i="13"/>
  <c r="CS52" i="13"/>
  <c r="CA37" i="13"/>
  <c r="BY21" i="13"/>
  <c r="CQ40" i="13"/>
  <c r="CS14" i="13"/>
  <c r="CQ41" i="13"/>
  <c r="CA27" i="13"/>
  <c r="CA54" i="13"/>
  <c r="BY48" i="13"/>
  <c r="BY44" i="13"/>
  <c r="BY16" i="13"/>
  <c r="BY14" i="13"/>
  <c r="CC14" i="13" s="1"/>
  <c r="BY7" i="13"/>
  <c r="CQ37" i="13"/>
  <c r="CQ44" i="13"/>
  <c r="CQ56" i="13"/>
  <c r="CQ51" i="13"/>
  <c r="CQ49" i="13"/>
  <c r="CQ46" i="13"/>
  <c r="CU46" i="13" s="1"/>
  <c r="CQ19" i="13"/>
  <c r="CA22" i="13"/>
  <c r="CA10" i="13"/>
  <c r="CA45" i="13"/>
  <c r="CA36" i="13"/>
  <c r="CA23" i="13"/>
  <c r="CG18" i="13"/>
  <c r="CG42" i="13"/>
  <c r="CS20" i="13"/>
  <c r="CG51" i="13"/>
  <c r="CG49" i="13"/>
  <c r="CE43" i="13"/>
  <c r="CG17" i="13"/>
  <c r="CG7" i="13"/>
  <c r="CE36" i="13"/>
  <c r="CE23" i="13"/>
  <c r="CM9" i="13"/>
  <c r="CM28" i="13"/>
  <c r="CM29" i="13"/>
  <c r="CM17" i="13"/>
  <c r="CM6" i="13"/>
  <c r="CM39" i="13"/>
  <c r="CM46" i="13"/>
  <c r="CE31" i="13"/>
  <c r="CG16" i="13"/>
  <c r="CE53" i="13"/>
  <c r="CK50" i="13"/>
  <c r="CK43" i="13"/>
  <c r="CK20" i="13"/>
  <c r="CK9" i="13"/>
  <c r="CK21" i="13"/>
  <c r="CK44" i="13"/>
  <c r="CS11" i="13"/>
  <c r="CS35" i="13"/>
  <c r="CS43" i="13"/>
  <c r="CS15" i="13"/>
  <c r="BY5" i="13"/>
  <c r="CA41" i="13"/>
  <c r="BY12" i="13"/>
  <c r="BY52" i="13"/>
  <c r="BY13" i="13"/>
  <c r="BY23" i="13"/>
  <c r="BY32" i="13"/>
  <c r="CQ48" i="13"/>
  <c r="CQ35" i="13"/>
  <c r="CQ12" i="13"/>
  <c r="CQ8" i="13"/>
  <c r="CQ34" i="13"/>
  <c r="CQ28" i="13"/>
  <c r="CQ10" i="13"/>
  <c r="CA8" i="13"/>
  <c r="CA48" i="13"/>
  <c r="CA50" i="13"/>
  <c r="CA33" i="13"/>
  <c r="CA17" i="13"/>
  <c r="CA12" i="13"/>
  <c r="CG14" i="13"/>
  <c r="CG32" i="13"/>
  <c r="CG34" i="13"/>
  <c r="CG38" i="13"/>
  <c r="CG35" i="13"/>
  <c r="CE38" i="13"/>
  <c r="CG56" i="13"/>
  <c r="CM27" i="13"/>
  <c r="CM32" i="13"/>
  <c r="CM7" i="13"/>
  <c r="CM48" i="13"/>
  <c r="CM14" i="13"/>
  <c r="CM45" i="13"/>
  <c r="CM30" i="13"/>
  <c r="CM34" i="13"/>
  <c r="CE40" i="13"/>
  <c r="CG9" i="13"/>
  <c r="CE55" i="13"/>
  <c r="CK37" i="13"/>
  <c r="CK22" i="13"/>
  <c r="CK7" i="13"/>
  <c r="CK18" i="13"/>
  <c r="CK56" i="13"/>
  <c r="CK16" i="13"/>
  <c r="CO16" i="13" s="1"/>
  <c r="CS41" i="13"/>
  <c r="CS38" i="13"/>
  <c r="CS22" i="13"/>
  <c r="CS23" i="13"/>
  <c r="BY31" i="13"/>
  <c r="CA7" i="13"/>
  <c r="CS36" i="13"/>
  <c r="BY15" i="13"/>
  <c r="CC15" i="13" s="1"/>
  <c r="BY18" i="13"/>
  <c r="BY40" i="13"/>
  <c r="BY33" i="13"/>
  <c r="CQ7" i="13"/>
  <c r="CQ15" i="13"/>
  <c r="CQ50" i="13"/>
  <c r="CQ33" i="13"/>
  <c r="CQ16" i="13"/>
  <c r="CA30" i="13"/>
  <c r="CA20" i="13"/>
  <c r="CA51" i="13"/>
  <c r="CA28" i="13"/>
  <c r="CS19" i="13"/>
  <c r="CE35" i="13"/>
  <c r="CE47" i="13"/>
  <c r="CM20" i="13"/>
  <c r="CM52" i="13"/>
  <c r="CM23" i="13"/>
  <c r="CM37" i="13"/>
  <c r="CM21" i="13"/>
  <c r="CM42" i="13"/>
  <c r="CG53" i="13"/>
  <c r="CG37" i="13"/>
  <c r="CG22" i="13"/>
  <c r="CK19" i="13"/>
  <c r="CK54" i="13"/>
  <c r="CK10" i="13"/>
  <c r="CK48" i="13"/>
  <c r="CK30" i="13"/>
  <c r="CS28" i="13"/>
  <c r="CS5" i="13"/>
  <c r="CS55" i="13"/>
  <c r="CS12" i="13"/>
  <c r="CS40" i="13"/>
  <c r="CS18" i="13"/>
  <c r="BY35" i="13"/>
  <c r="CA46" i="13"/>
  <c r="CS45" i="13"/>
  <c r="CQ52" i="13"/>
  <c r="CQ53" i="13"/>
  <c r="BY50" i="13"/>
  <c r="BY8" i="13"/>
  <c r="BY24" i="13"/>
  <c r="CC24" i="13" s="1"/>
  <c r="BY17" i="13"/>
  <c r="BY34" i="13"/>
  <c r="CQ43" i="13"/>
  <c r="CQ23" i="13"/>
  <c r="CQ25" i="13"/>
  <c r="CQ13" i="13"/>
  <c r="CQ54" i="13"/>
  <c r="CQ36" i="13"/>
  <c r="CA32" i="13"/>
  <c r="CA52" i="13"/>
  <c r="CA11" i="13"/>
  <c r="CA9" i="13"/>
  <c r="CA5" i="13"/>
  <c r="CS24" i="13"/>
  <c r="CS49" i="13"/>
  <c r="CG23" i="13"/>
  <c r="CE30" i="13"/>
  <c r="CM12" i="13"/>
  <c r="CM8" i="13"/>
  <c r="CM13" i="13"/>
  <c r="CM44" i="13"/>
  <c r="CM15" i="13"/>
  <c r="CG19" i="13"/>
  <c r="CE27" i="13"/>
  <c r="CE54" i="13"/>
  <c r="CI54" i="13" s="1"/>
  <c r="CK25" i="13"/>
  <c r="CK45" i="13"/>
  <c r="CK29" i="13"/>
  <c r="CK38" i="13"/>
  <c r="CK12" i="13"/>
  <c r="CK11" i="13"/>
  <c r="CK8" i="13"/>
  <c r="CK14" i="13"/>
  <c r="CS13" i="13"/>
  <c r="CS29" i="13"/>
  <c r="CS7" i="13"/>
  <c r="CS31" i="13"/>
  <c r="CS32" i="13"/>
  <c r="BY6" i="13"/>
  <c r="CA38" i="13"/>
  <c r="BY54" i="13"/>
  <c r="CS34" i="13"/>
  <c r="CQ5" i="13"/>
  <c r="CQ29" i="13"/>
  <c r="BY42" i="13"/>
  <c r="BY10" i="13"/>
  <c r="BY53" i="13"/>
  <c r="CC53" i="13" s="1"/>
  <c r="BY27" i="13"/>
  <c r="BY37" i="13"/>
  <c r="BY43" i="13"/>
  <c r="CQ30" i="13"/>
  <c r="CQ55" i="13"/>
  <c r="CQ32" i="13"/>
  <c r="CQ39" i="13"/>
  <c r="CQ24" i="13"/>
  <c r="CQ31" i="13"/>
  <c r="CA34" i="13"/>
  <c r="CA35" i="13"/>
  <c r="CA31" i="13"/>
  <c r="CA21" i="13"/>
  <c r="CA6" i="13"/>
  <c r="CA18" i="13"/>
  <c r="CS33" i="13"/>
  <c r="CG8" i="13"/>
  <c r="CS27" i="13"/>
  <c r="CE18" i="13"/>
  <c r="CG43" i="13"/>
  <c r="CM35" i="13"/>
  <c r="CM25" i="13"/>
  <c r="CM38" i="13"/>
  <c r="CM40" i="13"/>
  <c r="CM18" i="13"/>
  <c r="CM47" i="13"/>
  <c r="CG47" i="13"/>
  <c r="CE42" i="13"/>
  <c r="CK34" i="13"/>
  <c r="CO34" i="13" s="1"/>
  <c r="CK42" i="13"/>
  <c r="CK32" i="13"/>
  <c r="CO32" i="13" s="1"/>
  <c r="CK5" i="13"/>
  <c r="CK47" i="13"/>
  <c r="CK35" i="13"/>
  <c r="CE12" i="13"/>
  <c r="CE7" i="13"/>
  <c r="CI7" i="13" s="1"/>
  <c r="CE16" i="13"/>
  <c r="CG6" i="13"/>
  <c r="CE14" i="13"/>
  <c r="CI14" i="13" s="1"/>
  <c r="CE21" i="13"/>
  <c r="CE37" i="13"/>
  <c r="CG41" i="13"/>
  <c r="CG21" i="13"/>
  <c r="CE33" i="13"/>
  <c r="CE52" i="13"/>
  <c r="CE15" i="13"/>
  <c r="CE44" i="13"/>
  <c r="CG28" i="13"/>
  <c r="CE22" i="13"/>
  <c r="CE19" i="13"/>
  <c r="CE48" i="13"/>
  <c r="CG13" i="13"/>
  <c r="CE39" i="13"/>
  <c r="CE50" i="13"/>
  <c r="CE51" i="13"/>
  <c r="CE28" i="13"/>
  <c r="CG40" i="13"/>
  <c r="CE9" i="13"/>
  <c r="CG11" i="13"/>
  <c r="CE13" i="13"/>
  <c r="CI13" i="13" s="1"/>
  <c r="CE8" i="13"/>
  <c r="CG36" i="13"/>
  <c r="CE49" i="13"/>
  <c r="CE26" i="13"/>
  <c r="CE46" i="13"/>
  <c r="CE20" i="13"/>
  <c r="CG29" i="13"/>
  <c r="CK55" i="13"/>
  <c r="CG30" i="13"/>
  <c r="CE56" i="13"/>
  <c r="CG25" i="13"/>
  <c r="CE11" i="13"/>
  <c r="CG10" i="13"/>
  <c r="CG50" i="13"/>
  <c r="CG44" i="13"/>
  <c r="CG52" i="13"/>
  <c r="CE6" i="13"/>
  <c r="CG26" i="13"/>
  <c r="CE24" i="13"/>
  <c r="CG31" i="13"/>
  <c r="CG27" i="13"/>
  <c r="CE34" i="13"/>
  <c r="CE5" i="13"/>
  <c r="CE5" i="7"/>
  <c r="CA59" i="7"/>
  <c r="CV42" i="7"/>
  <c r="Z53" i="13"/>
  <c r="CS27" i="7"/>
  <c r="AN59" i="7"/>
  <c r="F68" i="7" s="1" a="1"/>
  <c r="F68" i="7" s="1"/>
  <c r="G33" i="8" s="1"/>
  <c r="AL52" i="13"/>
  <c r="AS33" i="13"/>
  <c r="AS39" i="13"/>
  <c r="CU38" i="7"/>
  <c r="CO59" i="7"/>
  <c r="CV49" i="7"/>
  <c r="AH103" i="5"/>
  <c r="CU44" i="7"/>
  <c r="CU37" i="7"/>
  <c r="AX30" i="13"/>
  <c r="AX11" i="13"/>
  <c r="AX14" i="13"/>
  <c r="AX43" i="13"/>
  <c r="AH23" i="5"/>
  <c r="AM12" i="13"/>
  <c r="AM27" i="13"/>
  <c r="AH143" i="5" l="1"/>
  <c r="AH116" i="5"/>
  <c r="AI206" i="5"/>
  <c r="AI172" i="5"/>
  <c r="AI123" i="5"/>
  <c r="AN86" i="5"/>
  <c r="AH140" i="5"/>
  <c r="AH136" i="5"/>
  <c r="AI233" i="5"/>
  <c r="AH162" i="5"/>
  <c r="AH60" i="5"/>
  <c r="AI160" i="5"/>
  <c r="AH93" i="5"/>
  <c r="AH66" i="5"/>
  <c r="AH217" i="5"/>
  <c r="AH164" i="5"/>
  <c r="AW59" i="7"/>
  <c r="AH49" i="5"/>
  <c r="BA38" i="13"/>
  <c r="BE38" i="13" s="1"/>
  <c r="BC31" i="13"/>
  <c r="BA48" i="13"/>
  <c r="BE48" i="13" s="1"/>
  <c r="BA36" i="13"/>
  <c r="BE36" i="13" s="1"/>
  <c r="BA15" i="13"/>
  <c r="BE15" i="13" s="1"/>
  <c r="BA21" i="13"/>
  <c r="BE21" i="13" s="1"/>
  <c r="BC11" i="13"/>
  <c r="BA34" i="13"/>
  <c r="BE34" i="13" s="1"/>
  <c r="BC46" i="13"/>
  <c r="BC54" i="13"/>
  <c r="BA14" i="13"/>
  <c r="BE14" i="13" s="1"/>
  <c r="BA27" i="13"/>
  <c r="BE27" i="13" s="1"/>
  <c r="BA33" i="13"/>
  <c r="BE33" i="13" s="1"/>
  <c r="BC39" i="13"/>
  <c r="BC7" i="13"/>
  <c r="BC12" i="13"/>
  <c r="BC15" i="13"/>
  <c r="BA29" i="13"/>
  <c r="BE29" i="13" s="1"/>
  <c r="BA43" i="13"/>
  <c r="BE43" i="13" s="1"/>
  <c r="BA51" i="13"/>
  <c r="BE51" i="13" s="1"/>
  <c r="BA42" i="13"/>
  <c r="BE42" i="13" s="1"/>
  <c r="BC21" i="13"/>
  <c r="BC43" i="13"/>
  <c r="BA9" i="13"/>
  <c r="BE9" i="13" s="1"/>
  <c r="BA49" i="13"/>
  <c r="BE49" i="13" s="1"/>
  <c r="BA30" i="13"/>
  <c r="BE30" i="13" s="1"/>
  <c r="BC55" i="13"/>
  <c r="BC30" i="13"/>
  <c r="BC40" i="13"/>
  <c r="BA18" i="13"/>
  <c r="BE18" i="13" s="1"/>
  <c r="BA13" i="13"/>
  <c r="BE13" i="13" s="1"/>
  <c r="BC35" i="13"/>
  <c r="BC17" i="13"/>
  <c r="BA12" i="13"/>
  <c r="BE12" i="13" s="1"/>
  <c r="BC51" i="13"/>
  <c r="BC8" i="13"/>
  <c r="BC50" i="13"/>
  <c r="BC37" i="13"/>
  <c r="BC23" i="13"/>
  <c r="BA52" i="13"/>
  <c r="BE52" i="13" s="1"/>
  <c r="BA44" i="13"/>
  <c r="BE44" i="13" s="1"/>
  <c r="BA19" i="13"/>
  <c r="BE19" i="13" s="1"/>
  <c r="BC22" i="13"/>
  <c r="BC6" i="13"/>
  <c r="BA24" i="13"/>
  <c r="BE24" i="13" s="1"/>
  <c r="BC56" i="13"/>
  <c r="BC47" i="13"/>
  <c r="BA35" i="13"/>
  <c r="BE35" i="13" s="1"/>
  <c r="BA40" i="13"/>
  <c r="BE40" i="13" s="1"/>
  <c r="BA23" i="13"/>
  <c r="BE23" i="13" s="1"/>
  <c r="BA56" i="13"/>
  <c r="BE56" i="13" s="1"/>
  <c r="BC38" i="13"/>
  <c r="BC25" i="13"/>
  <c r="BC29" i="13"/>
  <c r="BA41" i="13"/>
  <c r="BE41" i="13" s="1"/>
  <c r="BC41" i="13"/>
  <c r="BC10" i="13"/>
  <c r="BA50" i="13"/>
  <c r="BE50" i="13" s="1"/>
  <c r="BA11" i="13"/>
  <c r="BE11" i="13" s="1"/>
  <c r="BC53" i="13"/>
  <c r="BC16" i="13"/>
  <c r="BC13" i="13"/>
  <c r="BA45" i="13"/>
  <c r="BE45" i="13" s="1"/>
  <c r="BC28" i="13"/>
  <c r="BA7" i="13"/>
  <c r="BE7" i="13" s="1"/>
  <c r="BC52" i="13"/>
  <c r="BC44" i="13"/>
  <c r="BA26" i="13"/>
  <c r="BE26" i="13" s="1"/>
  <c r="BC20" i="13"/>
  <c r="BA46" i="13"/>
  <c r="BE46" i="13" s="1"/>
  <c r="BC18" i="13"/>
  <c r="BC24" i="13"/>
  <c r="BA8" i="13"/>
  <c r="BE8" i="13" s="1"/>
  <c r="BA10" i="13"/>
  <c r="BE10" i="13" s="1"/>
  <c r="BA17" i="13"/>
  <c r="BE17" i="13" s="1"/>
  <c r="BC42" i="13"/>
  <c r="BC32" i="13"/>
  <c r="BA20" i="13"/>
  <c r="BE20" i="13" s="1"/>
  <c r="BA53" i="13"/>
  <c r="BE53" i="13" s="1"/>
  <c r="BA32" i="13"/>
  <c r="BE32" i="13" s="1"/>
  <c r="BA22" i="13"/>
  <c r="BE22" i="13" s="1"/>
  <c r="BC5" i="13"/>
  <c r="BC59" i="13" s="1"/>
  <c r="BA55" i="13"/>
  <c r="BE55" i="13" s="1"/>
  <c r="BA28" i="13"/>
  <c r="BE28" i="13" s="1"/>
  <c r="BC9" i="13"/>
  <c r="BA25" i="13"/>
  <c r="BE25" i="13" s="1"/>
  <c r="BA39" i="13"/>
  <c r="BE39" i="13" s="1"/>
  <c r="BA37" i="13"/>
  <c r="BE37" i="13" s="1"/>
  <c r="BA5" i="13"/>
  <c r="BE5" i="13" s="1"/>
  <c r="BC45" i="13"/>
  <c r="BA16" i="13"/>
  <c r="BE16" i="13" s="1"/>
  <c r="BC36" i="13"/>
  <c r="BA47" i="13"/>
  <c r="BE47" i="13" s="1"/>
  <c r="BC48" i="13"/>
  <c r="BC26" i="13"/>
  <c r="BC33" i="13"/>
  <c r="BC14" i="13"/>
  <c r="BA31" i="13"/>
  <c r="BE31" i="13" s="1"/>
  <c r="BC27" i="13"/>
  <c r="BC19" i="13"/>
  <c r="BA54" i="13"/>
  <c r="BE54" i="13" s="1"/>
  <c r="BC49" i="13"/>
  <c r="BA6" i="13"/>
  <c r="BE6" i="13" s="1"/>
  <c r="BC34" i="13"/>
  <c r="BA59" i="13"/>
  <c r="CW37" i="7"/>
  <c r="AH74" i="5"/>
  <c r="AH101" i="5"/>
  <c r="AH63" i="5"/>
  <c r="AH98" i="5"/>
  <c r="AI175" i="5"/>
  <c r="AI143" i="5"/>
  <c r="AH210" i="5"/>
  <c r="AH106" i="5"/>
  <c r="AH32" i="5"/>
  <c r="AH70" i="5"/>
  <c r="AI255" i="5"/>
  <c r="AH253" i="5"/>
  <c r="AH68" i="5"/>
  <c r="AH254" i="5"/>
  <c r="AH177" i="5"/>
  <c r="AH145" i="5"/>
  <c r="AH235" i="5"/>
  <c r="AH135" i="5"/>
  <c r="AH221" i="5"/>
  <c r="CW38" i="7"/>
  <c r="AH75" i="5"/>
  <c r="AI135" i="5"/>
  <c r="AH92" i="5"/>
  <c r="AH69" i="5"/>
  <c r="AI180" i="5"/>
  <c r="AH52" i="5"/>
  <c r="AH197" i="5"/>
  <c r="AH258" i="5"/>
  <c r="AI153" i="5"/>
  <c r="AH111" i="5"/>
  <c r="AI71" i="5"/>
  <c r="AI162" i="5"/>
  <c r="AI100" i="5"/>
  <c r="AI56" i="5"/>
  <c r="AH186" i="5"/>
  <c r="AH236" i="5"/>
  <c r="AI99" i="5"/>
  <c r="AH241" i="5"/>
  <c r="AH229" i="5"/>
  <c r="AI188" i="5"/>
  <c r="AI17" i="5"/>
  <c r="AI164" i="5"/>
  <c r="AI20" i="5"/>
  <c r="AH124" i="5"/>
  <c r="AI98" i="5"/>
  <c r="AI142" i="5"/>
  <c r="AI203" i="5"/>
  <c r="AH182" i="5"/>
  <c r="AI23" i="5"/>
  <c r="AI132" i="5"/>
  <c r="AH252" i="5"/>
  <c r="AI92" i="5"/>
  <c r="AI139" i="5"/>
  <c r="AI85" i="5"/>
  <c r="AH18" i="5"/>
  <c r="AI47" i="5"/>
  <c r="AI252" i="5"/>
  <c r="AH172" i="5"/>
  <c r="AH188" i="5"/>
  <c r="AH255" i="5"/>
  <c r="AH16" i="5"/>
  <c r="AH118" i="5"/>
  <c r="AI118" i="5"/>
  <c r="AH157" i="5"/>
  <c r="AH142" i="5"/>
  <c r="AI43" i="5"/>
  <c r="AI52" i="5"/>
  <c r="AJ52" i="5" s="1"/>
  <c r="AI46" i="5"/>
  <c r="AJ44" i="5" s="1"/>
  <c r="AI208" i="5"/>
  <c r="AJ206" i="5" s="1"/>
  <c r="AI10" i="5"/>
  <c r="AI32" i="5"/>
  <c r="AJ30" i="5" s="1"/>
  <c r="AI124" i="5"/>
  <c r="CW24" i="7"/>
  <c r="AH225" i="5"/>
  <c r="AH46" i="5"/>
  <c r="AI236" i="5"/>
  <c r="AI138" i="5"/>
  <c r="AI186" i="5"/>
  <c r="CW31" i="7"/>
  <c r="CW13" i="7"/>
  <c r="AH244" i="5"/>
  <c r="AH36" i="5"/>
  <c r="AI167" i="5"/>
  <c r="AI68" i="5"/>
  <c r="AJ67" i="5" s="1"/>
  <c r="AI126" i="5"/>
  <c r="AH132" i="5"/>
  <c r="AI133" i="5"/>
  <c r="AJ131" i="5" s="1"/>
  <c r="AH167" i="5"/>
  <c r="AI66" i="5"/>
  <c r="AH53" i="5"/>
  <c r="AH198" i="5"/>
  <c r="AH192" i="5"/>
  <c r="AI34" i="5"/>
  <c r="AI161" i="5"/>
  <c r="AJ160" i="5" s="1"/>
  <c r="AI253" i="5"/>
  <c r="AI225" i="5"/>
  <c r="AI201" i="5"/>
  <c r="AI151" i="5"/>
  <c r="AI77" i="5"/>
  <c r="AJ77" i="5" s="1"/>
  <c r="AI119" i="5"/>
  <c r="AL83" i="5"/>
  <c r="AL81" i="5"/>
  <c r="AI168" i="5"/>
  <c r="AL84" i="5"/>
  <c r="AH29" i="5"/>
  <c r="AH165" i="5"/>
  <c r="AI83" i="5"/>
  <c r="AH100" i="5"/>
  <c r="AI234" i="5"/>
  <c r="AI12" i="5"/>
  <c r="AL85" i="5"/>
  <c r="AH234" i="5"/>
  <c r="AI204" i="5"/>
  <c r="AH13" i="5"/>
  <c r="AI24" i="5"/>
  <c r="AI105" i="5"/>
  <c r="AH108" i="5"/>
  <c r="AI45" i="5"/>
  <c r="AH168" i="5"/>
  <c r="CW53" i="7"/>
  <c r="CW33" i="7"/>
  <c r="AI33" i="5"/>
  <c r="CI28" i="13"/>
  <c r="AH222" i="5"/>
  <c r="AI205" i="5"/>
  <c r="AJ205" i="5" s="1"/>
  <c r="AI165" i="5"/>
  <c r="AJ163" i="5" s="1"/>
  <c r="AI76" i="5"/>
  <c r="AH38" i="5"/>
  <c r="AH196" i="5"/>
  <c r="AI95" i="5"/>
  <c r="AH199" i="5"/>
  <c r="AI13" i="5"/>
  <c r="AH19" i="5"/>
  <c r="AI173" i="5"/>
  <c r="AJ172" i="5" s="1"/>
  <c r="AH183" i="5"/>
  <c r="AI159" i="5"/>
  <c r="AJ157" i="5" s="1"/>
  <c r="AH43" i="5"/>
  <c r="AH56" i="5"/>
  <c r="AH154" i="5"/>
  <c r="AH174" i="5"/>
  <c r="J33" i="8"/>
  <c r="AH159" i="5"/>
  <c r="AI106" i="5"/>
  <c r="AI178" i="5"/>
  <c r="AH12" i="5"/>
  <c r="AH26" i="5"/>
  <c r="AH151" i="5"/>
  <c r="AI191" i="5"/>
  <c r="AI51" i="5"/>
  <c r="AH117" i="5"/>
  <c r="AH240" i="5"/>
  <c r="F69" i="7" a="1"/>
  <c r="F69" i="7" s="1"/>
  <c r="H33" i="8" s="1"/>
  <c r="AI70" i="5"/>
  <c r="AI26" i="5"/>
  <c r="CW36" i="7"/>
  <c r="CW46" i="7"/>
  <c r="AH263" i="5"/>
  <c r="AI16" i="5"/>
  <c r="AJ16" i="5" s="1"/>
  <c r="AI136" i="5"/>
  <c r="AH40" i="5"/>
  <c r="AH130" i="5"/>
  <c r="AI240" i="5"/>
  <c r="AH10" i="5"/>
  <c r="AH71" i="5"/>
  <c r="AI257" i="5"/>
  <c r="AJ257" i="5" s="1"/>
  <c r="AH59" i="5"/>
  <c r="AH134" i="5"/>
  <c r="AJ98" i="5"/>
  <c r="AI9" i="5"/>
  <c r="AI82" i="5"/>
  <c r="AI235" i="5"/>
  <c r="AI183" i="5"/>
  <c r="AI263" i="5"/>
  <c r="AJ263" i="5" s="1"/>
  <c r="AI179" i="5"/>
  <c r="AI63" i="5"/>
  <c r="AJ62" i="5" s="1"/>
  <c r="AI88" i="5"/>
  <c r="AH147" i="5"/>
  <c r="AH85" i="5"/>
  <c r="AI103" i="5"/>
  <c r="AI254" i="5"/>
  <c r="AH201" i="5"/>
  <c r="AH76" i="5"/>
  <c r="AI141" i="5"/>
  <c r="AI177" i="5"/>
  <c r="AH204" i="5"/>
  <c r="AI134" i="5"/>
  <c r="AI86" i="5"/>
  <c r="AI81" i="5"/>
  <c r="AJ79" i="5" s="1"/>
  <c r="AH153" i="5"/>
  <c r="AH257" i="5"/>
  <c r="AI210" i="5"/>
  <c r="AI116" i="5"/>
  <c r="AI90" i="5"/>
  <c r="AI145" i="5"/>
  <c r="AH47" i="5"/>
  <c r="AH104" i="5"/>
  <c r="AH9" i="5"/>
  <c r="AH14" i="5"/>
  <c r="AI75" i="5"/>
  <c r="AI261" i="5"/>
  <c r="AI117" i="5"/>
  <c r="AI97" i="5"/>
  <c r="AJ97" i="5" s="1"/>
  <c r="AI228" i="5"/>
  <c r="AJ228" i="5" s="1"/>
  <c r="AH51" i="5"/>
  <c r="AI14" i="5"/>
  <c r="AI108" i="5"/>
  <c r="AH175" i="5"/>
  <c r="AJ29" i="5"/>
  <c r="AI182" i="5"/>
  <c r="AI101" i="5"/>
  <c r="AI220" i="5"/>
  <c r="AH205" i="5"/>
  <c r="AN85" i="5"/>
  <c r="AN84" i="5"/>
  <c r="AN83" i="5"/>
  <c r="CW6" i="7"/>
  <c r="CW55" i="7"/>
  <c r="CW48" i="7"/>
  <c r="AN81" i="5"/>
  <c r="AH203" i="5"/>
  <c r="AN82" i="5"/>
  <c r="AH194" i="5"/>
  <c r="AH160" i="5"/>
  <c r="AH247" i="5"/>
  <c r="AI219" i="5"/>
  <c r="AJ217" i="5" s="1"/>
  <c r="AI193" i="5"/>
  <c r="CW51" i="7"/>
  <c r="AH87" i="5"/>
  <c r="AH256" i="5"/>
  <c r="AH102" i="5"/>
  <c r="AI102" i="5"/>
  <c r="AI214" i="5"/>
  <c r="AJ214" i="5" s="1"/>
  <c r="AH189" i="5"/>
  <c r="AH202" i="5"/>
  <c r="AH178" i="5"/>
  <c r="AH200" i="5"/>
  <c r="AJ4" i="5"/>
  <c r="AH237" i="5"/>
  <c r="AH131" i="5"/>
  <c r="CO14" i="13"/>
  <c r="AN56" i="5"/>
  <c r="AH169" i="5"/>
  <c r="AI122" i="5"/>
  <c r="CW18" i="7"/>
  <c r="AH211" i="5"/>
  <c r="AI224" i="5"/>
  <c r="AH55" i="5"/>
  <c r="AI209" i="5"/>
  <c r="AI59" i="5"/>
  <c r="AJ59" i="5" s="1"/>
  <c r="AI227" i="5"/>
  <c r="AH187" i="5"/>
  <c r="AH58" i="5"/>
  <c r="AI256" i="5"/>
  <c r="AI109" i="5"/>
  <c r="AH137" i="5"/>
  <c r="AH27" i="5"/>
  <c r="AI195" i="5"/>
  <c r="AJ195" i="5" s="1"/>
  <c r="AI202" i="5"/>
  <c r="AH207" i="5"/>
  <c r="AH212" i="5"/>
  <c r="CW16" i="7"/>
  <c r="AH121" i="5"/>
  <c r="AI127" i="5"/>
  <c r="AH109" i="5"/>
  <c r="AI42" i="5"/>
  <c r="AJ40" i="5" s="1"/>
  <c r="AH79" i="5"/>
  <c r="AH250" i="5"/>
  <c r="AI27" i="5"/>
  <c r="AH230" i="5"/>
  <c r="AH72" i="5"/>
  <c r="AI200" i="5"/>
  <c r="AI125" i="5"/>
  <c r="AI260" i="5"/>
  <c r="AJ216" i="5"/>
  <c r="AI91" i="5"/>
  <c r="AJ91" i="5" s="1"/>
  <c r="AH22" i="5"/>
  <c r="AH65" i="5"/>
  <c r="AI39" i="5"/>
  <c r="AJ39" i="5" s="1"/>
  <c r="AI73" i="5"/>
  <c r="AH129" i="5"/>
  <c r="AH262" i="5"/>
  <c r="AI113" i="5"/>
  <c r="AH110" i="5"/>
  <c r="AH125" i="5"/>
  <c r="AH42" i="5"/>
  <c r="AH96" i="5"/>
  <c r="AH122" i="5"/>
  <c r="AI36" i="5"/>
  <c r="AH112" i="5"/>
  <c r="AJ60" i="5"/>
  <c r="AH249" i="5"/>
  <c r="AH82" i="5"/>
  <c r="AN28" i="5"/>
  <c r="AN31" i="5"/>
  <c r="AN30" i="5"/>
  <c r="AN34" i="5"/>
  <c r="AN29" i="5"/>
  <c r="AN36" i="5"/>
  <c r="AN35" i="5"/>
  <c r="AN32" i="5"/>
  <c r="AN33" i="5"/>
  <c r="AN206" i="5"/>
  <c r="AN205" i="5"/>
  <c r="AI55" i="5"/>
  <c r="AJ55" i="5" s="1"/>
  <c r="AI112" i="5"/>
  <c r="AN226" i="5"/>
  <c r="AN228" i="5"/>
  <c r="AN227" i="5"/>
  <c r="AN229" i="5"/>
  <c r="AN225" i="5"/>
  <c r="AI121" i="5"/>
  <c r="AH8" i="5"/>
  <c r="AI211" i="5"/>
  <c r="AN203" i="5"/>
  <c r="AN201" i="5"/>
  <c r="AN202" i="5"/>
  <c r="AN204" i="5"/>
  <c r="AJ197" i="5"/>
  <c r="AN148" i="5"/>
  <c r="AN150" i="5"/>
  <c r="AN146" i="5"/>
  <c r="AN152" i="5"/>
  <c r="AN145" i="5"/>
  <c r="AN151" i="5"/>
  <c r="AN147" i="5"/>
  <c r="AN149" i="5"/>
  <c r="AN144" i="5"/>
  <c r="AH209" i="5"/>
  <c r="AN171" i="5"/>
  <c r="AN173" i="5"/>
  <c r="AN177" i="5"/>
  <c r="AN178" i="5"/>
  <c r="AN176" i="5"/>
  <c r="AN170" i="5"/>
  <c r="AN172" i="5"/>
  <c r="AN174" i="5"/>
  <c r="AN175" i="5"/>
  <c r="AH25" i="5"/>
  <c r="AI37" i="5"/>
  <c r="AI223" i="5"/>
  <c r="AJ221" i="5" s="1"/>
  <c r="AH251" i="5"/>
  <c r="AH176" i="5"/>
  <c r="AI94" i="5"/>
  <c r="AI212" i="5"/>
  <c r="AN19" i="5"/>
  <c r="AN20" i="5"/>
  <c r="AN22" i="5"/>
  <c r="AN25" i="5"/>
  <c r="AN27" i="5"/>
  <c r="AN21" i="5"/>
  <c r="AN26" i="5"/>
  <c r="AN23" i="5"/>
  <c r="AN24" i="5"/>
  <c r="AI72" i="5"/>
  <c r="AH152" i="5"/>
  <c r="AH39" i="5"/>
  <c r="AN222" i="5"/>
  <c r="AN219" i="5"/>
  <c r="AN220" i="5"/>
  <c r="AN224" i="5"/>
  <c r="AN216" i="5"/>
  <c r="AN221" i="5"/>
  <c r="AN217" i="5"/>
  <c r="AN218" i="5"/>
  <c r="AN223" i="5"/>
  <c r="AN207" i="5"/>
  <c r="AN208" i="5"/>
  <c r="AN209" i="5"/>
  <c r="AI149" i="5"/>
  <c r="AH94" i="5"/>
  <c r="AN136" i="5"/>
  <c r="AN130" i="5"/>
  <c r="AN137" i="5"/>
  <c r="AN132" i="5"/>
  <c r="AN135" i="5"/>
  <c r="AN129" i="5"/>
  <c r="AN133" i="5"/>
  <c r="AN134" i="5"/>
  <c r="AN131" i="5"/>
  <c r="AH78" i="5"/>
  <c r="AN63" i="5"/>
  <c r="AN61" i="5"/>
  <c r="AN64" i="5"/>
  <c r="AN65" i="5"/>
  <c r="AN60" i="5"/>
  <c r="AN62" i="5"/>
  <c r="AN139" i="5"/>
  <c r="AN140" i="5"/>
  <c r="AN138" i="5"/>
  <c r="AN141" i="5"/>
  <c r="AN143" i="5"/>
  <c r="AN142" i="5"/>
  <c r="AN259" i="5"/>
  <c r="AN257" i="5"/>
  <c r="AN253" i="5"/>
  <c r="AN260" i="5"/>
  <c r="AN252" i="5"/>
  <c r="AN254" i="5"/>
  <c r="AN256" i="5"/>
  <c r="AN258" i="5"/>
  <c r="AN255" i="5"/>
  <c r="AN103" i="5"/>
  <c r="AN97" i="5"/>
  <c r="AN100" i="5"/>
  <c r="AN101" i="5"/>
  <c r="AN99" i="5"/>
  <c r="AN102" i="5"/>
  <c r="AN105" i="5"/>
  <c r="AN104" i="5"/>
  <c r="AN98" i="5"/>
  <c r="AN68" i="5"/>
  <c r="AN69" i="5"/>
  <c r="AJ153" i="5"/>
  <c r="AN210" i="5"/>
  <c r="AN212" i="5"/>
  <c r="AN211" i="5"/>
  <c r="AN72" i="5"/>
  <c r="AN70" i="5"/>
  <c r="AN71" i="5"/>
  <c r="AI65" i="5"/>
  <c r="AN193" i="5"/>
  <c r="AN194" i="5"/>
  <c r="AN190" i="5"/>
  <c r="AN191" i="5"/>
  <c r="AN198" i="5"/>
  <c r="AN196" i="5"/>
  <c r="AN195" i="5"/>
  <c r="AN192" i="5"/>
  <c r="AN197" i="5"/>
  <c r="AN67" i="5"/>
  <c r="AN66" i="5"/>
  <c r="AH239" i="5"/>
  <c r="AH223" i="5"/>
  <c r="AH213" i="5"/>
  <c r="AI15" i="5"/>
  <c r="AI152" i="5"/>
  <c r="AH224" i="5"/>
  <c r="AN199" i="5"/>
  <c r="AN200" i="5"/>
  <c r="AN89" i="5"/>
  <c r="AN87" i="5"/>
  <c r="AN88" i="5"/>
  <c r="AN57" i="5"/>
  <c r="AN59" i="5"/>
  <c r="AN58" i="5"/>
  <c r="AH260" i="5"/>
  <c r="AI146" i="5"/>
  <c r="AH214" i="5"/>
  <c r="AI110" i="5"/>
  <c r="AI194" i="5"/>
  <c r="AH11" i="5"/>
  <c r="AI25" i="5"/>
  <c r="AI50" i="5"/>
  <c r="AI96" i="5"/>
  <c r="AH238" i="5"/>
  <c r="AI262" i="5"/>
  <c r="AI246" i="5"/>
  <c r="AJ244" i="5" s="1"/>
  <c r="AI137" i="5"/>
  <c r="AN76" i="5"/>
  <c r="AN73" i="5"/>
  <c r="AN77" i="5"/>
  <c r="AN74" i="5"/>
  <c r="AN75" i="5"/>
  <c r="AN37" i="5"/>
  <c r="AN39" i="5"/>
  <c r="AN38" i="5"/>
  <c r="AN54" i="5"/>
  <c r="AN51" i="5"/>
  <c r="AN50" i="5"/>
  <c r="AN47" i="5"/>
  <c r="AN53" i="5"/>
  <c r="AN52" i="5"/>
  <c r="AN48" i="5"/>
  <c r="AN55" i="5"/>
  <c r="AN49" i="5"/>
  <c r="AN106" i="5"/>
  <c r="AN107" i="5"/>
  <c r="AN110" i="5"/>
  <c r="AN111" i="5"/>
  <c r="AN108" i="5"/>
  <c r="AN112" i="5"/>
  <c r="AN109" i="5"/>
  <c r="AJ5" i="5"/>
  <c r="AI190" i="5"/>
  <c r="AI171" i="5"/>
  <c r="AJ170" i="5" s="1"/>
  <c r="AH48" i="5"/>
  <c r="AI11" i="5"/>
  <c r="AH156" i="5"/>
  <c r="AI58" i="5"/>
  <c r="AI238" i="5"/>
  <c r="AH113" i="5"/>
  <c r="AJ78" i="5"/>
  <c r="AH231" i="5"/>
  <c r="AI213" i="5"/>
  <c r="AH242" i="5"/>
  <c r="AI189" i="5"/>
  <c r="AI247" i="5"/>
  <c r="AH227" i="5"/>
  <c r="AI22" i="5"/>
  <c r="AH248" i="5"/>
  <c r="AI8" i="5"/>
  <c r="AJ18" i="5"/>
  <c r="AH146" i="5"/>
  <c r="AH166" i="5"/>
  <c r="AI232" i="5"/>
  <c r="AJ232" i="5" s="1"/>
  <c r="AI181" i="5"/>
  <c r="AH107" i="5"/>
  <c r="AI156" i="5"/>
  <c r="AJ155" i="5" s="1"/>
  <c r="AI187" i="5"/>
  <c r="AI226" i="5"/>
  <c r="AI248" i="5"/>
  <c r="AH90" i="5"/>
  <c r="AI144" i="5"/>
  <c r="AI184" i="5"/>
  <c r="AI251" i="5"/>
  <c r="AI176" i="5"/>
  <c r="AH149" i="5"/>
  <c r="AI242" i="5"/>
  <c r="AH195" i="5"/>
  <c r="AI239" i="5"/>
  <c r="AI243" i="5"/>
  <c r="AJ243" i="5" s="1"/>
  <c r="AH50" i="5"/>
  <c r="AH73" i="5"/>
  <c r="AH114" i="5"/>
  <c r="AH127" i="5"/>
  <c r="AH91" i="5"/>
  <c r="AH184" i="5"/>
  <c r="AI169" i="5"/>
  <c r="AH232" i="5"/>
  <c r="AH219" i="5"/>
  <c r="AH181" i="5"/>
  <c r="AI150" i="5"/>
  <c r="AH246" i="5"/>
  <c r="AI148" i="5"/>
  <c r="AI250" i="5"/>
  <c r="AH144" i="5"/>
  <c r="AH15" i="5"/>
  <c r="AI166" i="5"/>
  <c r="AH171" i="5"/>
  <c r="AI48" i="5"/>
  <c r="AJ47" i="5" s="1"/>
  <c r="AH6" i="5"/>
  <c r="AI87" i="5"/>
  <c r="AH243" i="5"/>
  <c r="AI107" i="5"/>
  <c r="AH150" i="5"/>
  <c r="AH37" i="5"/>
  <c r="AH80" i="5"/>
  <c r="AH226" i="5"/>
  <c r="AI129" i="5"/>
  <c r="AJ129" i="5" s="1"/>
  <c r="AI114" i="5"/>
  <c r="AH148" i="5"/>
  <c r="AI249" i="5"/>
  <c r="AI231" i="5"/>
  <c r="AI237" i="5"/>
  <c r="CW40" i="7"/>
  <c r="CW50" i="7"/>
  <c r="CW54" i="7"/>
  <c r="CW21" i="7"/>
  <c r="CW26" i="7"/>
  <c r="BA59" i="7"/>
  <c r="CW15" i="7"/>
  <c r="CW44" i="7"/>
  <c r="CW25" i="7"/>
  <c r="CW22" i="7"/>
  <c r="CW28" i="7"/>
  <c r="CW34" i="7"/>
  <c r="CW29" i="7"/>
  <c r="CW43" i="7"/>
  <c r="CW56" i="7"/>
  <c r="CW12" i="7"/>
  <c r="CW7" i="7"/>
  <c r="CW9" i="7"/>
  <c r="CW14" i="7"/>
  <c r="CW23" i="13"/>
  <c r="AU59" i="7"/>
  <c r="CW6" i="13"/>
  <c r="CW27" i="7"/>
  <c r="CW10" i="7"/>
  <c r="AE59" i="13"/>
  <c r="CW17" i="7"/>
  <c r="T59" i="13"/>
  <c r="J64" i="13" s="1" a="1"/>
  <c r="J64" i="13" s="1"/>
  <c r="CY18" i="13"/>
  <c r="CU13" i="13"/>
  <c r="CO12" i="13"/>
  <c r="CC50" i="13"/>
  <c r="CU19" i="13"/>
  <c r="CW56" i="13"/>
  <c r="CW39" i="7"/>
  <c r="CW41" i="13"/>
  <c r="CW8" i="13"/>
  <c r="AG25" i="13"/>
  <c r="CW37" i="13"/>
  <c r="CW18" i="13"/>
  <c r="CY30" i="13"/>
  <c r="CW42" i="13"/>
  <c r="BM59" i="7"/>
  <c r="CW54" i="13"/>
  <c r="CW35" i="13"/>
  <c r="CW49" i="13"/>
  <c r="CW51" i="13"/>
  <c r="CZ18" i="13"/>
  <c r="CW13" i="13"/>
  <c r="CW40" i="13"/>
  <c r="CW22" i="13"/>
  <c r="CW52" i="13"/>
  <c r="CW12" i="13"/>
  <c r="CW44" i="13"/>
  <c r="CW39" i="13"/>
  <c r="CW25" i="13"/>
  <c r="CW29" i="13"/>
  <c r="CW33" i="13"/>
  <c r="CW21" i="13"/>
  <c r="CE59" i="7"/>
  <c r="CW38" i="13"/>
  <c r="CW48" i="13"/>
  <c r="CW30" i="13"/>
  <c r="CW19" i="13"/>
  <c r="CW11" i="13"/>
  <c r="CZ10" i="13"/>
  <c r="CZ26" i="13"/>
  <c r="CW43" i="13"/>
  <c r="CW34" i="13"/>
  <c r="CW31" i="13"/>
  <c r="CW5" i="13"/>
  <c r="CW36" i="13"/>
  <c r="CW46" i="13"/>
  <c r="CW24" i="13"/>
  <c r="CW27" i="13"/>
  <c r="CW32" i="13"/>
  <c r="CZ36" i="13"/>
  <c r="AG12" i="13"/>
  <c r="CW55" i="13"/>
  <c r="CW7" i="13"/>
  <c r="CW26" i="13"/>
  <c r="CW20" i="13"/>
  <c r="CW10" i="13"/>
  <c r="CY42" i="13"/>
  <c r="CY49" i="13"/>
  <c r="CW45" i="13"/>
  <c r="CZ41" i="13"/>
  <c r="CW16" i="13"/>
  <c r="CW9" i="13"/>
  <c r="CW28" i="13"/>
  <c r="CW47" i="13"/>
  <c r="CZ9" i="13"/>
  <c r="CW17" i="13"/>
  <c r="CZ21" i="13"/>
  <c r="CZ45" i="13"/>
  <c r="CZ17" i="13"/>
  <c r="CZ8" i="13"/>
  <c r="CZ29" i="13"/>
  <c r="CW15" i="13"/>
  <c r="CZ43" i="13"/>
  <c r="AG41" i="13"/>
  <c r="AG28" i="13"/>
  <c r="AG26" i="13"/>
  <c r="AG49" i="13"/>
  <c r="W59" i="7"/>
  <c r="G65" i="7" s="1" a="1"/>
  <c r="G65" i="7" s="1"/>
  <c r="D32" i="8" s="1"/>
  <c r="CZ31" i="13"/>
  <c r="CZ38" i="13"/>
  <c r="CZ25" i="13"/>
  <c r="CZ37" i="13"/>
  <c r="CW53" i="13"/>
  <c r="CZ55" i="13"/>
  <c r="CZ32" i="13"/>
  <c r="CZ52" i="13"/>
  <c r="CZ50" i="13"/>
  <c r="CZ35" i="13"/>
  <c r="CZ20" i="13"/>
  <c r="CZ53" i="13"/>
  <c r="CZ22" i="13"/>
  <c r="CZ40" i="13"/>
  <c r="CZ48" i="13"/>
  <c r="CZ56" i="13"/>
  <c r="AG31" i="13"/>
  <c r="AG16" i="13"/>
  <c r="AG54" i="13"/>
  <c r="CZ54" i="13"/>
  <c r="CW50" i="13"/>
  <c r="CZ49" i="13"/>
  <c r="CZ27" i="13"/>
  <c r="CZ11" i="13"/>
  <c r="CZ19" i="13"/>
  <c r="CZ34" i="13"/>
  <c r="CZ47" i="13"/>
  <c r="CZ14" i="13"/>
  <c r="CW14" i="13"/>
  <c r="CZ51" i="13"/>
  <c r="CZ23" i="13"/>
  <c r="CZ33" i="13"/>
  <c r="CZ12" i="13"/>
  <c r="CZ44" i="13"/>
  <c r="CZ28" i="13"/>
  <c r="CZ7" i="13"/>
  <c r="CZ13" i="13"/>
  <c r="CZ39" i="13"/>
  <c r="CZ46" i="13"/>
  <c r="CZ24" i="13"/>
  <c r="CZ15" i="13"/>
  <c r="CZ6" i="13"/>
  <c r="CZ30" i="13"/>
  <c r="CZ42" i="13"/>
  <c r="CZ16" i="13"/>
  <c r="CO8" i="13"/>
  <c r="CC33" i="13"/>
  <c r="CI56" i="13"/>
  <c r="CI15" i="13"/>
  <c r="CO42" i="13"/>
  <c r="CU25" i="13"/>
  <c r="CU16" i="13"/>
  <c r="AG23" i="13"/>
  <c r="CY6" i="13"/>
  <c r="CC47" i="13"/>
  <c r="CY5" i="7" a="1"/>
  <c r="CY31" i="7" s="1"/>
  <c r="CU30" i="13"/>
  <c r="AG39" i="13"/>
  <c r="AG14" i="13"/>
  <c r="AG46" i="13"/>
  <c r="CY35" i="13"/>
  <c r="CI20" i="13"/>
  <c r="CI9" i="13"/>
  <c r="CI41" i="13"/>
  <c r="CO35" i="13"/>
  <c r="CY34" i="13"/>
  <c r="CC37" i="13"/>
  <c r="CC54" i="13"/>
  <c r="CI30" i="13"/>
  <c r="CC17" i="13"/>
  <c r="CC35" i="13"/>
  <c r="CY28" i="13"/>
  <c r="CU7" i="13"/>
  <c r="CO22" i="13"/>
  <c r="CY48" i="13"/>
  <c r="CO43" i="13"/>
  <c r="CU44" i="13"/>
  <c r="CY13" i="13"/>
  <c r="CO52" i="13"/>
  <c r="CC49" i="13"/>
  <c r="CO46" i="13"/>
  <c r="CY26" i="13"/>
  <c r="CI46" i="13"/>
  <c r="CI22" i="13"/>
  <c r="CU36" i="13"/>
  <c r="CO50" i="13"/>
  <c r="CU9" i="13"/>
  <c r="CI37" i="13"/>
  <c r="CU31" i="13"/>
  <c r="CO13" i="13"/>
  <c r="CO36" i="13"/>
  <c r="CO5" i="13"/>
  <c r="CO54" i="13"/>
  <c r="CC40" i="13"/>
  <c r="CI55" i="13"/>
  <c r="CC23" i="13"/>
  <c r="CI53" i="13"/>
  <c r="CC7" i="13"/>
  <c r="CU32" i="13"/>
  <c r="CY21" i="13"/>
  <c r="CY37" i="13"/>
  <c r="CY29" i="13"/>
  <c r="CC39" i="13"/>
  <c r="CO6" i="13"/>
  <c r="CI17" i="13"/>
  <c r="CY55" i="13"/>
  <c r="CC25" i="13"/>
  <c r="CY47" i="13"/>
  <c r="CY32" i="13"/>
  <c r="CY27" i="13"/>
  <c r="CI44" i="13"/>
  <c r="CO38" i="13"/>
  <c r="CI39" i="13"/>
  <c r="CI16" i="13"/>
  <c r="CY9" i="13"/>
  <c r="CI47" i="13"/>
  <c r="CO55" i="13"/>
  <c r="CI42" i="13"/>
  <c r="CY31" i="13"/>
  <c r="CU5" i="13"/>
  <c r="CO45" i="13"/>
  <c r="CI35" i="13"/>
  <c r="CU50" i="13"/>
  <c r="CY7" i="13"/>
  <c r="CI38" i="13"/>
  <c r="CY33" i="13"/>
  <c r="CU12" i="13"/>
  <c r="CO9" i="13"/>
  <c r="CY23" i="13"/>
  <c r="CU51" i="13"/>
  <c r="CC48" i="13"/>
  <c r="CU6" i="13"/>
  <c r="CC30" i="13"/>
  <c r="CO15" i="13"/>
  <c r="CY43" i="13"/>
  <c r="CY44" i="13"/>
  <c r="CY45" i="13"/>
  <c r="CY52" i="13"/>
  <c r="CY46" i="13"/>
  <c r="CY50" i="13"/>
  <c r="CY54" i="13"/>
  <c r="CY39" i="13"/>
  <c r="CY25" i="13"/>
  <c r="BP59" i="13"/>
  <c r="AC59" i="13"/>
  <c r="K59" i="7"/>
  <c r="G63" i="7" s="1" a="1"/>
  <c r="G63" i="7" s="1"/>
  <c r="CY17" i="13"/>
  <c r="CO47" i="13"/>
  <c r="CC27" i="13"/>
  <c r="CY8" i="13"/>
  <c r="CC32" i="13"/>
  <c r="CU41" i="13"/>
  <c r="CY19" i="13"/>
  <c r="CY24" i="13"/>
  <c r="CC56" i="13"/>
  <c r="AJ162" i="5"/>
  <c r="AG19" i="13"/>
  <c r="AG37" i="13"/>
  <c r="CY38" i="13"/>
  <c r="CI11" i="13"/>
  <c r="CI26" i="13"/>
  <c r="CI21" i="13"/>
  <c r="CU24" i="13"/>
  <c r="CC6" i="13"/>
  <c r="CO11" i="13"/>
  <c r="CU54" i="13"/>
  <c r="CC8" i="13"/>
  <c r="CY20" i="13"/>
  <c r="CU10" i="13"/>
  <c r="CY51" i="13"/>
  <c r="CY22" i="13"/>
  <c r="CI25" i="13"/>
  <c r="CY16" i="13"/>
  <c r="CY53" i="13"/>
  <c r="CU22" i="13"/>
  <c r="CC26" i="13"/>
  <c r="CO17" i="13"/>
  <c r="CU20" i="13"/>
  <c r="CY5" i="13"/>
  <c r="CY11" i="13"/>
  <c r="CY10" i="13"/>
  <c r="AG7" i="13"/>
  <c r="AG22" i="13"/>
  <c r="AG30" i="13"/>
  <c r="CY36" i="13"/>
  <c r="AG48" i="13"/>
  <c r="CY56" i="13"/>
  <c r="CY14" i="13"/>
  <c r="CC42" i="13"/>
  <c r="CY12" i="13"/>
  <c r="CU34" i="13"/>
  <c r="CC52" i="13"/>
  <c r="CY40" i="13"/>
  <c r="CO51" i="13"/>
  <c r="CY15" i="13"/>
  <c r="AJ19" i="5"/>
  <c r="AJ28" i="5"/>
  <c r="CU38" i="13"/>
  <c r="CI34" i="13"/>
  <c r="CI19" i="13"/>
  <c r="CO48" i="13"/>
  <c r="CU48" i="13"/>
  <c r="CI43" i="13"/>
  <c r="CO40" i="13"/>
  <c r="CU45" i="13"/>
  <c r="CU27" i="13"/>
  <c r="CC51" i="13"/>
  <c r="Q59" i="7"/>
  <c r="G64" i="7" s="1" a="1"/>
  <c r="G64" i="7" s="1"/>
  <c r="C32" i="8" s="1"/>
  <c r="CE59" i="13"/>
  <c r="AJ196" i="5"/>
  <c r="N59" i="13"/>
  <c r="J63" i="13" s="1" a="1"/>
  <c r="J63" i="13" s="1"/>
  <c r="CZ5" i="13"/>
  <c r="AG11" i="13"/>
  <c r="AG36" i="13"/>
  <c r="AG17" i="13"/>
  <c r="CQ59" i="13"/>
  <c r="CI27" i="13"/>
  <c r="CO10" i="13"/>
  <c r="CO37" i="13"/>
  <c r="CU37" i="13"/>
  <c r="CO28" i="13"/>
  <c r="CU21" i="13"/>
  <c r="AF59" i="13"/>
  <c r="J66" i="13" s="1" a="1"/>
  <c r="J66" i="13" s="1"/>
  <c r="CN59" i="13"/>
  <c r="AG45" i="13"/>
  <c r="AG8" i="13"/>
  <c r="AG50" i="13"/>
  <c r="AG51" i="13"/>
  <c r="AG33" i="13"/>
  <c r="AJ17" i="5"/>
  <c r="Z59" i="13"/>
  <c r="J65" i="13" s="1" a="1"/>
  <c r="J65" i="13" s="1"/>
  <c r="CK59" i="13"/>
  <c r="CB59" i="13"/>
  <c r="BD59" i="13"/>
  <c r="CI24" i="13"/>
  <c r="CI49" i="13"/>
  <c r="CI51" i="13"/>
  <c r="CU39" i="13"/>
  <c r="CC10" i="13"/>
  <c r="CO19" i="13"/>
  <c r="CC18" i="13"/>
  <c r="CU28" i="13"/>
  <c r="CC13" i="13"/>
  <c r="CU40" i="13"/>
  <c r="CO39" i="13"/>
  <c r="CC22" i="13"/>
  <c r="CO31" i="13"/>
  <c r="CU11" i="13"/>
  <c r="CC45" i="13"/>
  <c r="CO27" i="13"/>
  <c r="CU17" i="13"/>
  <c r="CC55" i="13"/>
  <c r="CS59" i="13"/>
  <c r="AJ215" i="5"/>
  <c r="AJ138" i="5"/>
  <c r="AI59" i="7"/>
  <c r="G67" i="7" s="1" a="1"/>
  <c r="G67" i="7" s="1"/>
  <c r="F32" i="8" s="1"/>
  <c r="BY59" i="13"/>
  <c r="CG59" i="13"/>
  <c r="BY59" i="7"/>
  <c r="CI50" i="13"/>
  <c r="CU53" i="13"/>
  <c r="CI40" i="13"/>
  <c r="CO44" i="13"/>
  <c r="CI31" i="13"/>
  <c r="CI23" i="13"/>
  <c r="CC16" i="13"/>
  <c r="CC21" i="13"/>
  <c r="CO41" i="13"/>
  <c r="CC9" i="13"/>
  <c r="CC28" i="13"/>
  <c r="CI45" i="13"/>
  <c r="CU14" i="13"/>
  <c r="CU42" i="13"/>
  <c r="CA59" i="13"/>
  <c r="CQ59" i="7"/>
  <c r="AG15" i="13"/>
  <c r="AG29" i="13"/>
  <c r="AG24" i="13"/>
  <c r="AG18" i="13"/>
  <c r="CM59" i="13"/>
  <c r="BG59" i="7"/>
  <c r="G71" i="7" s="1" a="1"/>
  <c r="G71" i="7" s="1"/>
  <c r="J32" i="8" s="1"/>
  <c r="F75" i="7" a="1"/>
  <c r="F75" i="7" s="1"/>
  <c r="F74" i="7" a="1"/>
  <c r="F74" i="7" s="1"/>
  <c r="F77" i="7" a="1"/>
  <c r="F77" i="7" s="1"/>
  <c r="F76" i="7" a="1"/>
  <c r="F76" i="7" s="1"/>
  <c r="CI6" i="13"/>
  <c r="CI8" i="13"/>
  <c r="CI52" i="13"/>
  <c r="CU55" i="13"/>
  <c r="CU29" i="13"/>
  <c r="CO29" i="13"/>
  <c r="CU23" i="13"/>
  <c r="CU52" i="13"/>
  <c r="CU33" i="13"/>
  <c r="CO56" i="13"/>
  <c r="CU8" i="13"/>
  <c r="CC12" i="13"/>
  <c r="CO21" i="13"/>
  <c r="CI36" i="13"/>
  <c r="CU49" i="13"/>
  <c r="CC44" i="13"/>
  <c r="CO33" i="13"/>
  <c r="CI10" i="13"/>
  <c r="CI29" i="13"/>
  <c r="CC29" i="13"/>
  <c r="CC38" i="13"/>
  <c r="AJ130" i="5"/>
  <c r="AX59" i="13"/>
  <c r="J69" i="13" s="1" a="1"/>
  <c r="J69" i="13" s="1"/>
  <c r="AG40" i="13"/>
  <c r="AG5" i="13"/>
  <c r="AG35" i="13"/>
  <c r="AG10" i="13"/>
  <c r="AG55" i="13"/>
  <c r="AC59" i="7"/>
  <c r="G66" i="7" s="1" a="1"/>
  <c r="G66" i="7" s="1"/>
  <c r="E32" i="8" s="1"/>
  <c r="CI32" i="13"/>
  <c r="CO23" i="13"/>
  <c r="CC41" i="13"/>
  <c r="AR59" i="13"/>
  <c r="AO59" i="7"/>
  <c r="G68" i="7" s="1" a="1"/>
  <c r="G68" i="7" s="1"/>
  <c r="G32" i="8" s="1"/>
  <c r="AL59" i="13"/>
  <c r="J67" i="13" s="1" a="1"/>
  <c r="J67" i="13" s="1"/>
  <c r="AG20" i="13"/>
  <c r="AG56" i="13"/>
  <c r="AG6" i="13"/>
  <c r="CY41" i="13"/>
  <c r="CI33" i="13"/>
  <c r="CU43" i="13"/>
  <c r="CO18" i="13"/>
  <c r="CO26" i="13"/>
  <c r="CC19" i="13"/>
  <c r="CC11" i="13"/>
  <c r="CI5" i="13"/>
  <c r="CI48" i="13"/>
  <c r="CI12" i="13"/>
  <c r="CI18" i="13"/>
  <c r="CC43" i="13"/>
  <c r="CO25" i="13"/>
  <c r="CC34" i="13"/>
  <c r="CO30" i="13"/>
  <c r="CU15" i="13"/>
  <c r="CC31" i="13"/>
  <c r="CO7" i="13"/>
  <c r="CU35" i="13"/>
  <c r="CC5" i="13"/>
  <c r="CO20" i="13"/>
  <c r="CU56" i="13"/>
  <c r="CO24" i="13"/>
  <c r="CU18" i="13"/>
  <c r="CC36" i="13"/>
  <c r="CC46" i="13"/>
  <c r="CC20" i="13"/>
  <c r="BJ59" i="13"/>
  <c r="J71" i="13" s="1" a="1"/>
  <c r="J71" i="13" s="1"/>
  <c r="BV59" i="13"/>
  <c r="CH59" i="13"/>
  <c r="CK59" i="7"/>
  <c r="CW5" i="7"/>
  <c r="AG9" i="13"/>
  <c r="AG32" i="13"/>
  <c r="AG21" i="13"/>
  <c r="AG27" i="13"/>
  <c r="CT59" i="13"/>
  <c r="AJ151" i="5" l="1"/>
  <c r="AJ68" i="5"/>
  <c r="AJ252" i="5"/>
  <c r="AJ118" i="5"/>
  <c r="AJ45" i="5"/>
  <c r="AJ251" i="5"/>
  <c r="AJ177" i="5"/>
  <c r="AJ132" i="5"/>
  <c r="AJ31" i="5"/>
  <c r="AJ253" i="5"/>
  <c r="AJ61" i="5"/>
  <c r="AJ32" i="5"/>
  <c r="AJ178" i="5"/>
  <c r="AJ122" i="5"/>
  <c r="AJ43" i="5"/>
  <c r="AJ161" i="5"/>
  <c r="AJ99" i="5"/>
  <c r="AJ164" i="5"/>
  <c r="AJ179" i="5"/>
  <c r="AJ140" i="5"/>
  <c r="AJ239" i="5"/>
  <c r="AJ34" i="5"/>
  <c r="AJ123" i="5"/>
  <c r="AJ84" i="5"/>
  <c r="AJ83" i="5"/>
  <c r="AJ82" i="5"/>
  <c r="AJ75" i="5"/>
  <c r="AJ76" i="5"/>
  <c r="AJ22" i="5"/>
  <c r="AJ23" i="5"/>
  <c r="AJ51" i="5"/>
  <c r="AJ159" i="5"/>
  <c r="AJ104" i="5"/>
  <c r="AJ158" i="5"/>
  <c r="AJ204" i="5"/>
  <c r="AJ66" i="5"/>
  <c r="AJ93" i="5"/>
  <c r="AJ203" i="5"/>
  <c r="AJ202" i="5"/>
  <c r="AJ65" i="5"/>
  <c r="AJ199" i="5"/>
  <c r="AJ119" i="5"/>
  <c r="AJ117" i="5"/>
  <c r="AJ103" i="5"/>
  <c r="AJ233" i="5"/>
  <c r="AJ12" i="5"/>
  <c r="AJ33" i="5"/>
  <c r="AJ50" i="5"/>
  <c r="AJ173" i="5"/>
  <c r="AJ190" i="5"/>
  <c r="AJ191" i="5"/>
  <c r="AJ88" i="5"/>
  <c r="AJ134" i="5"/>
  <c r="AJ256" i="5"/>
  <c r="AJ116" i="5"/>
  <c r="AJ115" i="5"/>
  <c r="AJ7" i="5"/>
  <c r="AJ26" i="5"/>
  <c r="AJ96" i="5"/>
  <c r="AJ87" i="5"/>
  <c r="AJ70" i="5"/>
  <c r="AJ69" i="5"/>
  <c r="AJ14" i="5"/>
  <c r="J72" i="13" a="1"/>
  <c r="J72" i="13" s="1"/>
  <c r="AJ80" i="5"/>
  <c r="J68" i="13" a="1"/>
  <c r="J68" i="13" s="1"/>
  <c r="J70" i="13" a="1"/>
  <c r="J70" i="13" s="1"/>
  <c r="AJ15" i="5"/>
  <c r="AJ219" i="5"/>
  <c r="G72" i="7" a="1"/>
  <c r="G72" i="7" s="1"/>
  <c r="K32" i="8" s="1"/>
  <c r="G73" i="7" a="1"/>
  <c r="G73" i="7" s="1"/>
  <c r="L32" i="8" s="1"/>
  <c r="G70" i="7" a="1"/>
  <c r="G70" i="7" s="1"/>
  <c r="I32" i="8" s="1"/>
  <c r="G69" i="7" a="1"/>
  <c r="G69" i="7" s="1"/>
  <c r="H32" i="8" s="1"/>
  <c r="AJ220" i="5"/>
  <c r="AJ145" i="5"/>
  <c r="AJ223" i="5"/>
  <c r="AJ133" i="5"/>
  <c r="AJ139" i="5"/>
  <c r="AJ73" i="5"/>
  <c r="AJ74" i="5"/>
  <c r="AJ141" i="5"/>
  <c r="AJ81" i="5"/>
  <c r="AJ208" i="5"/>
  <c r="AJ201" i="5"/>
  <c r="AJ227" i="5"/>
  <c r="AJ234" i="5"/>
  <c r="AJ218" i="5"/>
  <c r="AJ27" i="5"/>
  <c r="AJ225" i="5"/>
  <c r="AJ224" i="5"/>
  <c r="AJ152" i="5"/>
  <c r="AJ213" i="5"/>
  <c r="AJ194" i="5"/>
  <c r="AJ124" i="5"/>
  <c r="AJ89" i="5"/>
  <c r="AJ226" i="5"/>
  <c r="AJ90" i="5"/>
  <c r="AJ92" i="5"/>
  <c r="BQ59" i="13"/>
  <c r="AJ250" i="5"/>
  <c r="AJ207" i="5"/>
  <c r="AJ111" i="5"/>
  <c r="DA6" i="13"/>
  <c r="AJ125" i="5"/>
  <c r="AJ126" i="5"/>
  <c r="AJ254" i="5"/>
  <c r="AJ255" i="5"/>
  <c r="AJ101" i="5"/>
  <c r="AJ100" i="5"/>
  <c r="AJ102" i="5"/>
  <c r="DA41" i="13"/>
  <c r="DA34" i="13"/>
  <c r="AJ121" i="5"/>
  <c r="AJ110" i="5"/>
  <c r="AJ109" i="5"/>
  <c r="AJ222" i="5"/>
  <c r="AJ200" i="5"/>
  <c r="AJ198" i="5"/>
  <c r="AJ63" i="5"/>
  <c r="AJ258" i="5"/>
  <c r="AJ259" i="5"/>
  <c r="AJ42" i="5"/>
  <c r="AJ41" i="5"/>
  <c r="AJ38" i="5"/>
  <c r="AJ72" i="5"/>
  <c r="AJ25" i="5"/>
  <c r="AJ212" i="5"/>
  <c r="AJ13" i="5"/>
  <c r="AJ150" i="5"/>
  <c r="AJ211" i="5"/>
  <c r="AJ94" i="5"/>
  <c r="AJ209" i="5"/>
  <c r="AJ210" i="5"/>
  <c r="AJ71" i="5"/>
  <c r="AJ54" i="5"/>
  <c r="AJ49" i="5"/>
  <c r="AJ120" i="5"/>
  <c r="AJ53" i="5"/>
  <c r="AJ21" i="5"/>
  <c r="AJ64" i="5"/>
  <c r="AJ249" i="5"/>
  <c r="AJ95" i="5"/>
  <c r="AJ35" i="5"/>
  <c r="AJ37" i="5"/>
  <c r="AJ36" i="5"/>
  <c r="AJ20" i="5"/>
  <c r="AJ136" i="5"/>
  <c r="AJ135" i="5"/>
  <c r="AJ137" i="5"/>
  <c r="AJ193" i="5"/>
  <c r="AJ192" i="5"/>
  <c r="AJ108" i="5"/>
  <c r="AJ262" i="5"/>
  <c r="AJ260" i="5"/>
  <c r="AJ261" i="5"/>
  <c r="AJ24" i="5"/>
  <c r="AJ48" i="5"/>
  <c r="AJ248" i="5"/>
  <c r="AJ235" i="5"/>
  <c r="AJ236" i="5"/>
  <c r="AJ165" i="5"/>
  <c r="AJ166" i="5"/>
  <c r="AJ242" i="5"/>
  <c r="AJ241" i="5"/>
  <c r="AJ240" i="5"/>
  <c r="AJ237" i="5"/>
  <c r="AJ238" i="5"/>
  <c r="AJ171" i="5"/>
  <c r="AJ231" i="5"/>
  <c r="AJ229" i="5"/>
  <c r="AJ230" i="5"/>
  <c r="AJ187" i="5"/>
  <c r="AJ186" i="5"/>
  <c r="AJ185" i="5"/>
  <c r="AJ57" i="5"/>
  <c r="AJ56" i="5"/>
  <c r="AJ58" i="5"/>
  <c r="AJ107" i="5"/>
  <c r="AJ105" i="5"/>
  <c r="AJ106" i="5"/>
  <c r="AJ174" i="5"/>
  <c r="AJ175" i="5"/>
  <c r="AJ176" i="5"/>
  <c r="AJ154" i="5"/>
  <c r="AJ156" i="5"/>
  <c r="AJ247" i="5"/>
  <c r="AJ246" i="5"/>
  <c r="AJ245" i="5"/>
  <c r="AJ11" i="5"/>
  <c r="AJ10" i="5"/>
  <c r="AJ9" i="5"/>
  <c r="AJ46" i="5"/>
  <c r="AJ112" i="5"/>
  <c r="AJ114" i="5"/>
  <c r="AJ113" i="5"/>
  <c r="AJ86" i="5"/>
  <c r="AJ85" i="5"/>
  <c r="AJ147" i="5"/>
  <c r="AJ148" i="5"/>
  <c r="AJ146" i="5"/>
  <c r="AJ169" i="5"/>
  <c r="AJ168" i="5"/>
  <c r="AJ167" i="5"/>
  <c r="AJ183" i="5"/>
  <c r="AJ184" i="5"/>
  <c r="AJ182" i="5"/>
  <c r="AJ180" i="5"/>
  <c r="AJ181" i="5"/>
  <c r="AJ188" i="5"/>
  <c r="AJ189" i="5"/>
  <c r="AJ128" i="5"/>
  <c r="AJ127" i="5"/>
  <c r="AJ142" i="5"/>
  <c r="AJ144" i="5"/>
  <c r="AJ143" i="5"/>
  <c r="AJ149" i="5"/>
  <c r="AJ8" i="5"/>
  <c r="AJ6" i="5"/>
  <c r="CY50" i="7"/>
  <c r="CY30" i="7"/>
  <c r="CY43" i="7"/>
  <c r="CY8" i="7"/>
  <c r="CY39" i="7"/>
  <c r="CY56" i="7"/>
  <c r="CY44" i="7"/>
  <c r="CY25" i="7"/>
  <c r="CY40" i="7"/>
  <c r="CY6" i="7"/>
  <c r="CY49" i="7"/>
  <c r="CY45" i="7"/>
  <c r="CY9" i="7"/>
  <c r="CY51" i="7"/>
  <c r="CY27" i="7"/>
  <c r="CY21" i="7"/>
  <c r="CY18" i="7"/>
  <c r="CY17" i="7"/>
  <c r="CY23" i="7"/>
  <c r="CY7" i="7"/>
  <c r="CY22" i="7"/>
  <c r="CY11" i="7"/>
  <c r="CY34" i="7"/>
  <c r="CY46" i="7"/>
  <c r="CY12" i="7"/>
  <c r="CY48" i="7"/>
  <c r="CY53" i="7"/>
  <c r="DA13" i="13"/>
  <c r="U59" i="13"/>
  <c r="K64" i="13" s="1" a="1"/>
  <c r="K64" i="13" s="1"/>
  <c r="DA9" i="13"/>
  <c r="CY14" i="7"/>
  <c r="CY16" i="7"/>
  <c r="CY36" i="7"/>
  <c r="CY15" i="7"/>
  <c r="DA28" i="13"/>
  <c r="DA21" i="13"/>
  <c r="DA56" i="13"/>
  <c r="DA16" i="13"/>
  <c r="CY55" i="7"/>
  <c r="CY20" i="7"/>
  <c r="CY33" i="7"/>
  <c r="CY5" i="7"/>
  <c r="B33" i="8" s="1"/>
  <c r="CY19" i="7"/>
  <c r="CY32" i="7"/>
  <c r="CY38" i="7"/>
  <c r="CY52" i="7"/>
  <c r="CY41" i="7"/>
  <c r="DA31" i="13"/>
  <c r="DA44" i="13"/>
  <c r="DA27" i="13"/>
  <c r="DA38" i="13"/>
  <c r="CY29" i="7"/>
  <c r="CY24" i="7"/>
  <c r="CY35" i="7"/>
  <c r="CY13" i="7"/>
  <c r="CY54" i="7"/>
  <c r="CY37" i="7"/>
  <c r="DA10" i="13"/>
  <c r="DA35" i="13"/>
  <c r="DA12" i="13"/>
  <c r="DA42" i="13"/>
  <c r="DA32" i="13"/>
  <c r="CY28" i="7"/>
  <c r="CY47" i="7"/>
  <c r="CY10" i="7"/>
  <c r="CY42" i="7"/>
  <c r="CY26" i="7"/>
  <c r="DA17" i="13"/>
  <c r="DA51" i="13"/>
  <c r="DA7" i="13"/>
  <c r="DA37" i="13"/>
  <c r="DA47" i="13"/>
  <c r="DA18" i="13"/>
  <c r="DA50" i="13"/>
  <c r="DA19" i="13"/>
  <c r="DA49" i="13"/>
  <c r="DA20" i="13"/>
  <c r="DA24" i="13"/>
  <c r="DA8" i="13"/>
  <c r="DA46" i="13"/>
  <c r="DA23" i="13"/>
  <c r="DA55" i="13"/>
  <c r="DA29" i="13"/>
  <c r="DA45" i="13"/>
  <c r="DA25" i="13"/>
  <c r="DA14" i="13"/>
  <c r="DA43" i="13"/>
  <c r="DA15" i="13"/>
  <c r="DA48" i="13"/>
  <c r="DA53" i="13"/>
  <c r="DA54" i="13"/>
  <c r="DA5" i="13"/>
  <c r="DA36" i="13"/>
  <c r="DA52" i="13"/>
  <c r="DA30" i="13"/>
  <c r="DA26" i="13"/>
  <c r="DA40" i="13"/>
  <c r="DA33" i="13"/>
  <c r="DA11" i="13"/>
  <c r="DA22" i="13"/>
  <c r="DA39" i="13"/>
  <c r="AM59" i="13"/>
  <c r="CO59" i="13"/>
  <c r="CU59" i="13"/>
  <c r="CC59" i="13"/>
  <c r="Q33" i="8"/>
  <c r="M33" i="8"/>
  <c r="O33" i="8"/>
  <c r="P33" i="8"/>
  <c r="N33" i="8"/>
  <c r="O59" i="13"/>
  <c r="K63" i="13" s="1" a="1"/>
  <c r="K63" i="13" s="1"/>
  <c r="J76" i="13" a="1"/>
  <c r="J76" i="13" s="1"/>
  <c r="J74" i="13" a="1"/>
  <c r="J74" i="13" s="1"/>
  <c r="J75" i="13" a="1"/>
  <c r="J75" i="13" s="1"/>
  <c r="J77" i="13" a="1"/>
  <c r="J77" i="13" s="1"/>
  <c r="J73" i="13" a="1"/>
  <c r="J73" i="13" s="1"/>
  <c r="BW59" i="13"/>
  <c r="CZ48" i="7" a="1"/>
  <c r="CZ48" i="7" s="1"/>
  <c r="DA48" i="7" s="1"/>
  <c r="CZ11" i="7" a="1"/>
  <c r="CZ11" i="7" s="1"/>
  <c r="CZ27" i="7" a="1"/>
  <c r="CZ27" i="7" s="1"/>
  <c r="CZ40" i="7" a="1"/>
  <c r="CZ40" i="7" s="1"/>
  <c r="DA40" i="7" s="1"/>
  <c r="CZ22" i="7" a="1"/>
  <c r="CZ22" i="7" s="1"/>
  <c r="CZ37" i="7" a="1"/>
  <c r="CZ37" i="7" s="1"/>
  <c r="CZ16" i="7" a="1"/>
  <c r="CZ16" i="7" s="1"/>
  <c r="CZ50" i="7" a="1"/>
  <c r="CZ50" i="7" s="1"/>
  <c r="CZ32" i="7" a="1"/>
  <c r="CZ32" i="7" s="1"/>
  <c r="CZ33" i="7" a="1"/>
  <c r="CZ33" i="7" s="1"/>
  <c r="CZ42" i="7" a="1"/>
  <c r="CZ42" i="7" s="1"/>
  <c r="CZ24" i="7" a="1"/>
  <c r="CZ24" i="7" s="1"/>
  <c r="CZ47" i="7" a="1"/>
  <c r="CZ47" i="7" s="1"/>
  <c r="CZ6" i="7" a="1"/>
  <c r="CZ6" i="7" s="1"/>
  <c r="DA6" i="7" s="1"/>
  <c r="CZ38" i="7" a="1"/>
  <c r="CZ38" i="7" s="1"/>
  <c r="CZ34" i="7" a="1"/>
  <c r="CZ34" i="7" s="1"/>
  <c r="CZ7" i="7" a="1"/>
  <c r="CZ7" i="7" s="1"/>
  <c r="DA7" i="7" s="1"/>
  <c r="CZ14" i="7" a="1"/>
  <c r="CZ14" i="7" s="1"/>
  <c r="DA14" i="7" s="1"/>
  <c r="CZ26" i="7" a="1"/>
  <c r="CZ26" i="7" s="1"/>
  <c r="CZ49" i="7" a="1"/>
  <c r="CZ49" i="7" s="1"/>
  <c r="DA49" i="7" s="1"/>
  <c r="CZ17" i="7" a="1"/>
  <c r="CZ17" i="7" s="1"/>
  <c r="DA17" i="7" s="1"/>
  <c r="CZ31" i="7" a="1"/>
  <c r="CZ31" i="7" s="1"/>
  <c r="DA31" i="7" s="1"/>
  <c r="CZ23" i="7" a="1"/>
  <c r="CZ23" i="7" s="1"/>
  <c r="DA23" i="7" s="1"/>
  <c r="CZ15" i="7" a="1"/>
  <c r="CZ15" i="7" s="1"/>
  <c r="DA15" i="7" s="1"/>
  <c r="CZ18" i="7" a="1"/>
  <c r="CZ18" i="7" s="1"/>
  <c r="CZ44" i="7" a="1"/>
  <c r="CZ44" i="7" s="1"/>
  <c r="DA44" i="7" s="1"/>
  <c r="CZ51" i="7" a="1"/>
  <c r="CZ51" i="7" s="1"/>
  <c r="CZ29" i="7" a="1"/>
  <c r="CZ29" i="7" s="1"/>
  <c r="CZ52" i="7" a="1"/>
  <c r="CZ52" i="7" s="1"/>
  <c r="CZ12" i="7" a="1"/>
  <c r="CZ12" i="7" s="1"/>
  <c r="CZ25" i="7" a="1"/>
  <c r="CZ25" i="7" s="1"/>
  <c r="CZ10" i="7" a="1"/>
  <c r="CZ10" i="7" s="1"/>
  <c r="CZ28" i="7" a="1"/>
  <c r="CZ28" i="7" s="1"/>
  <c r="CZ45" i="7" a="1"/>
  <c r="CZ45" i="7" s="1"/>
  <c r="CZ19" i="7" a="1"/>
  <c r="CZ19" i="7" s="1"/>
  <c r="CZ36" i="7" a="1"/>
  <c r="CZ36" i="7" s="1"/>
  <c r="DA36" i="7" s="1"/>
  <c r="CZ9" i="7" a="1"/>
  <c r="CZ9" i="7" s="1"/>
  <c r="CZ56" i="7" a="1"/>
  <c r="CZ56" i="7" s="1"/>
  <c r="CZ13" i="7" a="1"/>
  <c r="CZ13" i="7" s="1"/>
  <c r="CZ46" i="7" a="1"/>
  <c r="CZ46" i="7" s="1"/>
  <c r="CZ53" i="7" a="1"/>
  <c r="CZ53" i="7" s="1"/>
  <c r="DA53" i="7" s="1"/>
  <c r="CZ35" i="7" a="1"/>
  <c r="CZ35" i="7" s="1"/>
  <c r="CZ43" i="7" a="1"/>
  <c r="CZ43" i="7" s="1"/>
  <c r="DA43" i="7" s="1"/>
  <c r="CZ20" i="7" a="1"/>
  <c r="CZ20" i="7" s="1"/>
  <c r="CZ55" i="7" a="1"/>
  <c r="CZ55" i="7" s="1"/>
  <c r="CZ39" i="7" a="1"/>
  <c r="CZ39" i="7" s="1"/>
  <c r="CZ30" i="7" a="1"/>
  <c r="CZ30" i="7" s="1"/>
  <c r="DA30" i="7" s="1"/>
  <c r="CZ8" i="7" a="1"/>
  <c r="CZ8" i="7" s="1"/>
  <c r="DA8" i="7" s="1"/>
  <c r="CZ21" i="7" a="1"/>
  <c r="CZ21" i="7" s="1"/>
  <c r="CZ54" i="7" a="1"/>
  <c r="CZ54" i="7" s="1"/>
  <c r="DA54" i="7" s="1"/>
  <c r="CZ41" i="7" a="1"/>
  <c r="CZ41" i="7" s="1"/>
  <c r="CZ5" i="7" a="1"/>
  <c r="CZ5" i="7" s="1"/>
  <c r="DA5" i="7" s="1"/>
  <c r="AG59" i="13"/>
  <c r="AA59" i="13"/>
  <c r="K65" i="13" s="1" a="1"/>
  <c r="K65" i="13" s="1"/>
  <c r="AS59" i="13"/>
  <c r="K68" i="13" s="1" a="1"/>
  <c r="K68" i="13" s="1"/>
  <c r="CI59" i="13"/>
  <c r="BE59" i="13"/>
  <c r="K70" i="13" s="1" a="1"/>
  <c r="K70" i="13" s="1"/>
  <c r="G76" i="7" a="1"/>
  <c r="G76" i="7" s="1"/>
  <c r="G74" i="7" a="1"/>
  <c r="G74" i="7" s="1"/>
  <c r="M32" i="8" s="1"/>
  <c r="G75" i="7" a="1"/>
  <c r="G75" i="7" s="1"/>
  <c r="G77" i="7" a="1"/>
  <c r="G77" i="7" s="1"/>
  <c r="AY59" i="13"/>
  <c r="K69" i="13" s="1" a="1"/>
  <c r="K69" i="13" s="1"/>
  <c r="F78" i="7"/>
  <c r="BK59" i="13"/>
  <c r="K71" i="13" s="1" a="1"/>
  <c r="K71" i="13" s="1"/>
  <c r="DA45" i="7" l="1"/>
  <c r="DA38" i="7"/>
  <c r="DA39" i="7"/>
  <c r="DA9" i="7"/>
  <c r="DA22" i="7"/>
  <c r="DA24" i="7"/>
  <c r="DA56" i="7"/>
  <c r="DA52" i="7"/>
  <c r="DA51" i="7"/>
  <c r="DA35" i="7"/>
  <c r="K66" i="13" a="1"/>
  <c r="K66" i="13" s="1"/>
  <c r="K72" i="13" a="1"/>
  <c r="K72" i="13" s="1"/>
  <c r="K67" i="13" a="1"/>
  <c r="K67" i="13" s="1"/>
  <c r="K73" i="13" a="1"/>
  <c r="K73" i="13" s="1"/>
  <c r="DA33" i="7"/>
  <c r="DA18" i="7"/>
  <c r="DA50" i="7"/>
  <c r="DA12" i="7"/>
  <c r="DA37" i="7"/>
  <c r="DA11" i="7"/>
  <c r="DA55" i="7"/>
  <c r="DA41" i="7"/>
  <c r="DA27" i="7"/>
  <c r="DA21" i="7"/>
  <c r="DA46" i="7"/>
  <c r="DA34" i="7"/>
  <c r="DA25" i="7"/>
  <c r="DA16" i="7"/>
  <c r="DA47" i="7"/>
  <c r="DA20" i="7"/>
  <c r="B32" i="8"/>
  <c r="DA19" i="7"/>
  <c r="DA26" i="7"/>
  <c r="DA29" i="7"/>
  <c r="DA32" i="7"/>
  <c r="DA42" i="7"/>
  <c r="DA28" i="7"/>
  <c r="DA13" i="7"/>
  <c r="DA10" i="7"/>
  <c r="O32" i="8"/>
  <c r="Q32" i="8"/>
  <c r="P32" i="8"/>
  <c r="N32" i="8"/>
  <c r="G78" i="7"/>
  <c r="K74" i="13" a="1"/>
  <c r="K74" i="13" s="1"/>
  <c r="K77" i="13" a="1"/>
  <c r="K77" i="13" s="1"/>
  <c r="K75" i="13" a="1"/>
  <c r="K75" i="13" s="1"/>
  <c r="K76" i="13" a="1"/>
  <c r="K76"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<sst xmlns="http://schemas.openxmlformats.org/spreadsheetml/2006/main" count="1078" uniqueCount="421">
  <si>
    <t>Organisation Name</t>
  </si>
  <si>
    <t>Service Name</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</si>
  <si>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</si>
  <si>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</si>
  <si>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</si>
  <si>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</si>
  <si>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</si>
  <si>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</si>
  <si>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</si>
  <si>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</si>
  <si>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</si>
  <si>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</si>
  <si>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</si>
  <si>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</si>
  <si>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</si>
  <si>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</si>
  <si>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</si>
  <si>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</si>
  <si>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</si>
  <si>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</si>
  <si>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</si>
  <si>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</si>
  <si>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</si>
  <si>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</si>
  <si>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</si>
  <si>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</si>
  <si>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</si>
  <si>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</si>
  <si>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</si>
  <si>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</si>
  <si>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</si>
  <si>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</si>
  <si>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</si>
  <si>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</si>
  <si>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</si>
  <si>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</si>
  <si>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</si>
  <si>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</si>
  <si>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</si>
  <si>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</si>
  <si>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</si>
  <si>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</si>
  <si>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</si>
  <si>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</si>
  <si>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</si>
  <si>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</si>
  <si>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</si>
  <si>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</si>
  <si>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</si>
  <si>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</si>
  <si>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</si>
  <si>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</si>
  <si>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</si>
  <si>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</si>
  <si>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</si>
  <si>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</si>
  <si>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</si>
  <si>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</si>
  <si>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</si>
  <si>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</si>
  <si>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</si>
  <si>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</si>
  <si>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</si>
  <si>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</si>
  <si>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</si>
  <si>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</si>
  <si>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</si>
  <si>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</si>
  <si>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</si>
  <si>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</si>
  <si>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</si>
  <si>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</si>
  <si>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</si>
  <si>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</si>
  <si>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</si>
  <si>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</si>
  <si>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</si>
  <si>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</si>
  <si>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</si>
  <si>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</si>
  <si>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</si>
  <si>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</si>
  <si>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</si>
  <si>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</si>
  <si>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</si>
  <si>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</si>
  <si>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</si>
  <si>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</si>
  <si>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</si>
  <si>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</si>
  <si>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</si>
  <si>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</si>
  <si>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</si>
  <si>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</si>
  <si>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</si>
  <si>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</si>
  <si>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</si>
  <si>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</si>
  <si>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</si>
  <si>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</si>
  <si>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</si>
  <si>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</si>
  <si>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</si>
  <si>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</si>
  <si>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</si>
  <si>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</si>
  <si>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</si>
  <si>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</si>
  <si>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</si>
  <si>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</si>
  <si>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</si>
  <si>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</si>
  <si>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</si>
  <si>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</si>
  <si>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</si>
  <si>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</si>
  <si>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</si>
  <si>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</si>
  <si>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</si>
  <si>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</si>
  <si>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</si>
  <si>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</si>
  <si>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</si>
  <si>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</si>
  <si>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</si>
  <si>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</si>
  <si>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</si>
  <si>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</si>
  <si>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</si>
  <si>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</si>
  <si>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</si>
  <si>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</si>
  <si>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</si>
  <si>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</si>
  <si>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</si>
  <si>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</si>
  <si>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</si>
  <si>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</si>
  <si>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</si>
  <si>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</si>
  <si>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</si>
  <si>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</si>
  <si>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</si>
  <si>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</si>
  <si>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</si>
  <si>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</si>
  <si>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</si>
  <si>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</si>
  <si>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</si>
  <si>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</si>
  <si>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</si>
  <si>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</si>
  <si>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</si>
  <si>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</si>
  <si>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</si>
  <si>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</si>
  <si>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</si>
  <si>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</si>
  <si>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</si>
  <si>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</si>
  <si>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</si>
  <si>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</si>
  <si>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</si>
  <si>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</si>
  <si>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</si>
  <si>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</si>
  <si>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</si>
  <si>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</si>
  <si>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</si>
  <si>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</si>
  <si>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</si>
  <si>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</si>
  <si>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</si>
  <si>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</si>
  <si>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</si>
  <si>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</si>
  <si>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</si>
  <si>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</si>
  <si>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</si>
  <si>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</si>
  <si>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</si>
  <si>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</si>
  <si>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</si>
  <si>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</si>
  <si>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</si>
  <si>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</si>
  <si>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</si>
  <si>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</si>
  <si>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</si>
  <si>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</si>
  <si>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</si>
  <si>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</si>
  <si>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</si>
  <si>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</si>
  <si>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</si>
  <si>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</si>
  <si>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</si>
  <si>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</si>
  <si>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</si>
  <si>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</si>
  <si>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</si>
  <si>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</si>
  <si>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</si>
  <si>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</si>
  <si>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</si>
  <si>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</si>
  <si>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</si>
  <si>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</si>
  <si>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</si>
  <si>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</si>
  <si>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</si>
  <si>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</si>
  <si>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</si>
  <si>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</si>
  <si>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</si>
  <si>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</si>
  <si>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</si>
  <si>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</si>
  <si>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</si>
  <si>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</si>
  <si>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</si>
  <si>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</si>
  <si>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</si>
  <si>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</si>
  <si>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</si>
  <si>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</si>
  <si>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</si>
  <si>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</si>
  <si>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</si>
  <si>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</si>
  <si>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</si>
  <si>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</si>
  <si>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</si>
  <si>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</si>
  <si>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</si>
  <si>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</si>
  <si>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</si>
  <si>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</si>
  <si>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</si>
  <si>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</si>
  <si>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</si>
  <si>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</si>
  <si>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</si>
  <si>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</si>
  <si>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</si>
  <si>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</si>
  <si>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</si>
  <si>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</si>
  <si>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</si>
  <si>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</si>
  <si>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</si>
  <si>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</si>
  <si>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</si>
  <si>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</si>
  <si>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</si>
  <si>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</si>
  <si>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</si>
  <si>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</si>
  <si>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</si>
  <si>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</si>
  <si>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</si>
  <si>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</si>
  <si>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</si>
  <si>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</si>
  <si>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</si>
  <si>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</si>
  <si>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Capacity Name Audit</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</si>
  <si>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</si>
  <si>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</si>
  <si>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</si>
  <si>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</si>
  <si>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</si>
  <si>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</si>
  <si>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</si>
  <si>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</si>
  <si>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</si>
  <si>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</si>
  <si>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clinical resource</t>
  </si>
  <si>
    <t>Clinical session (Core)</t>
  </si>
  <si>
    <t>(Core)</t>
  </si>
  <si>
    <t>(Ad hoc)</t>
  </si>
  <si>
    <t>availability</t>
  </si>
  <si>
    <t>Clinical session (Ad hoc)</t>
  </si>
  <si>
    <t>By-week availability</t>
  </si>
  <si>
    <t>Cross check</t>
  </si>
  <si>
    <t xml:space="preserve">Clinical resource: </t>
  </si>
  <si>
    <t>Clinical session:</t>
  </si>
  <si>
    <t>Ad Hoc</t>
  </si>
  <si>
    <t>Select view:</t>
  </si>
  <si>
    <t>Overall Summary</t>
  </si>
  <si>
    <t>Clinical session</t>
  </si>
  <si>
    <t>Yes / No check for capacity sessions: based on initial check from Clinical Resources page</t>
  </si>
  <si>
    <t>Caseload check</t>
  </si>
  <si>
    <t>Clinical resource list</t>
  </si>
  <si>
    <t>Show by:</t>
  </si>
  <si>
    <t>Hide</t>
  </si>
  <si>
    <t>Treatment level summary</t>
  </si>
  <si>
    <t xml:space="preserve">rules: assume time is split equally between </t>
  </si>
  <si>
    <t>Available capacity</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</si>
  <si>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</si>
  <si>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</si>
  <si>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</si>
  <si>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</si>
  <si>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</si>
  <si>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</si>
  <si>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</si>
  <si>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</si>
  <si>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</si>
  <si>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</si>
  <si>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</si>
  <si>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Equal split</t>
  </si>
  <si>
    <t>Per caseload</t>
  </si>
  <si>
    <t>Use custom values?</t>
  </si>
  <si>
    <t>Equal split value</t>
  </si>
  <si>
    <t>Total minutes assigned per week:</t>
  </si>
  <si>
    <t>Selecteed values</t>
  </si>
  <si>
    <t>Core / Ad hoc selection</t>
  </si>
  <si>
    <t>Row index value</t>
  </si>
  <si>
    <t>Custom value flag</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</si>
  <si>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</si>
  <si>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</si>
  <si>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</si>
  <si>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</si>
  <si>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</si>
  <si>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</si>
  <si>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</si>
  <si>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</si>
  <si>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</si>
  <si>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</si>
  <si>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</si>
  <si>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</si>
  <si>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</si>
  <si>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</si>
  <si>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</si>
  <si>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</si>
  <si>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</si>
  <si>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</si>
  <si>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</si>
  <si>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</si>
  <si>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</si>
  <si>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</si>
  <si>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</si>
  <si>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</si>
  <si>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</si>
  <si>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</si>
  <si>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</si>
  <si>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</si>
  <si>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SumCore</t>
  </si>
  <si>
    <t>SumAdhoc</t>
  </si>
  <si>
    <t>WeeksActive</t>
  </si>
  <si>
    <t>Mins committed</t>
  </si>
  <si>
    <t>Mins available</t>
  </si>
  <si>
    <t>Show</t>
  </si>
  <si>
    <t>Resources</t>
  </si>
  <si>
    <t>Activecheck</t>
  </si>
  <si>
    <t>caseload / treatment index</t>
  </si>
  <si>
    <t>Core Index</t>
  </si>
  <si>
    <t>Capacity sessions</t>
  </si>
  <si>
    <t>Custom list</t>
  </si>
  <si>
    <t>l</t>
  </si>
  <si>
    <t>Customise session:</t>
  </si>
  <si>
    <t>Eligibility by session (Core)</t>
  </si>
  <si>
    <t>Eligibility by session (adhoc)</t>
  </si>
  <si>
    <t>caseload</t>
  </si>
  <si>
    <t>treatment</t>
  </si>
  <si>
    <t>Eligibility_flag</t>
  </si>
  <si>
    <t>Summary values</t>
  </si>
  <si>
    <t>Unitflag</t>
  </si>
  <si>
    <t>week/year flag</t>
  </si>
  <si>
    <t>Name comparison</t>
  </si>
  <si>
    <t>Check change</t>
  </si>
  <si>
    <t>DCC available (mins)</t>
  </si>
  <si>
    <t>Caseload equal split calculations</t>
  </si>
  <si>
    <t>time per treatment, per caseload assuming equal splits</t>
  </si>
  <si>
    <t>CountCore</t>
  </si>
  <si>
    <t>CountAdhoc</t>
  </si>
  <si>
    <t>Assigned time</t>
  </si>
  <si>
    <t>Update</t>
  </si>
  <si>
    <t>Resource: Resource / Session breakdown</t>
  </si>
  <si>
    <t>Session eligibility:</t>
  </si>
  <si>
    <t>Resource 1</t>
  </si>
  <si>
    <t>Resource 2</t>
  </si>
  <si>
    <t>Activity check</t>
  </si>
  <si>
    <t>Per session</t>
  </si>
  <si>
    <t>Equal split across caseloads</t>
  </si>
  <si>
    <t>Treatment index</t>
  </si>
  <si>
    <t>Caseload match</t>
  </si>
  <si>
    <t>Note: This will sum cross-matched totals for: resource availability (calendar) * per session capacity for resource * session availability (calendar) * assigned capacity session flag</t>
  </si>
  <si>
    <t>% Clinical time</t>
  </si>
  <si>
    <t>Count of assigned resources</t>
  </si>
  <si>
    <t>Yearly totals</t>
  </si>
  <si>
    <t>Sum</t>
  </si>
  <si>
    <t>Summary allocated time by core sessions</t>
  </si>
  <si>
    <t>Summary allocated time by ad hoc sessions</t>
  </si>
  <si>
    <t>Total clinical time (/wk):</t>
  </si>
  <si>
    <t>Assigned minutes / wk</t>
  </si>
  <si>
    <t>Remaining clinical time:</t>
  </si>
  <si>
    <t>Assigned clinical time:</t>
  </si>
  <si>
    <t>Total assigned</t>
  </si>
  <si>
    <t>All Caseloads</t>
  </si>
  <si>
    <t>v0.19</t>
  </si>
  <si>
    <t>A N Other Trust</t>
  </si>
  <si>
    <t>Demo service</t>
  </si>
  <si>
    <t>Cluster A</t>
  </si>
  <si>
    <t>Cluster B</t>
  </si>
  <si>
    <t>Cluster C</t>
  </si>
  <si>
    <t>Cluster D</t>
  </si>
  <si>
    <t>Cluster E</t>
  </si>
  <si>
    <t>Cluster F</t>
  </si>
  <si>
    <t>Cluster G</t>
  </si>
  <si>
    <t>Cluster H</t>
  </si>
  <si>
    <t>Cluster I</t>
  </si>
  <si>
    <t>Cluster J</t>
  </si>
  <si>
    <t>Cluster K</t>
  </si>
  <si>
    <t>Cluster L</t>
  </si>
  <si>
    <t>Cluster M</t>
  </si>
  <si>
    <t>Cluster N</t>
  </si>
  <si>
    <t>Cluster O</t>
  </si>
  <si>
    <t>Ad hoc</t>
  </si>
  <si>
    <t xml:space="preserve">1. </t>
  </si>
  <si>
    <t>By clinical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</si>
</sst>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
      <b/>
      <sz val="11"/>
      <color theme="0"/>
      <name val="Calibri"/>
      <family val="2"/>
      <scheme val="minor"/>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
    <xf numFmtId="0" fontId="0" fillId="0" borderId="0"/>
    <xf numFmtId="9" fontId="5" fillId="0" borderId="0" applyFont="0" applyFill="0" applyBorder="0" applyAlignment="0" applyProtection="0"/>
  </cellStyleXfs>
  <cellXfs count="259">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1" xfId="0" applyBorder="1" applyAlignment="1">
      <alignment textRotation="90"/>
    </xf>
    <xf numFmtId="0" fontId="0" fillId="0" borderId="22" xfId="0" applyBorder="1" applyAlignment="1">
      <alignment textRotation="90"/>
    </xf>
    <xf numFmtId="0" fontId="0" fillId="0" borderId="23"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7" xfId="0" applyBorder="1" applyAlignment="1">
      <alignment horizontal="center" textRotation="90" wrapText="1"/>
    </xf>
    <xf numFmtId="0" fontId="0" fillId="0" borderId="0" xfId="0" applyAlignment="1"/>
    <xf numFmtId="0" fontId="2" fillId="0" borderId="0" xfId="0" applyFont="1" applyBorder="1"/>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3"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xf numFmtId="0" fontId="1" fillId="0" borderId="0" xfId="0" applyFont="1" applyAlignment="1">
      <alignment textRotation="90"/>
    </xf>
    <xf numFmtId="0" fontId="0" fillId="0" borderId="24" xfId="0" applyBorder="1"/>
    <xf numFmtId="0" fontId="0" fillId="0" borderId="25" xfId="0" applyBorder="1"/>
    <xf numFmtId="0" fontId="0" fillId="0" borderId="26" xfId="0" applyBorder="1"/>
    <xf numFmtId="0" fontId="1" fillId="0" borderId="0" xfId="0" applyFont="1" applyFill="1" applyBorder="1"/>
    <xf numFmtId="0" fontId="1" fillId="0" borderId="24" xfId="0" applyFont="1" applyBorder="1"/>
    <xf numFmtId="0" fontId="1" fillId="0" borderId="25" xfId="0" applyFont="1" applyBorder="1"/>
    <xf numFmtId="0" fontId="1" fillId="0" borderId="26" xfId="0" applyFont="1" applyBorder="1"/>
    <xf numFmtId="0" fontId="1" fillId="7" borderId="19" xfId="0" applyFont="1" applyFill="1" applyBorder="1" applyAlignment="1">
      <alignment wrapText="1"/>
    </xf>
    <xf numFmtId="9" fontId="0" fillId="0" borderId="0" xfId="1" applyFont="1"/>
    <xf numFmtId="0" fontId="14" fillId="0" borderId="0" xfId="0" applyFont="1" applyFill="1"/>
    <xf numFmtId="164" fontId="0" fillId="0" borderId="10" xfId="0" applyNumberFormat="1" applyBorder="1" applyProtection="1">
      <protection locked="0"/>
    </xf>
    <xf numFmtId="164" fontId="0" fillId="0" borderId="11" xfId="0" applyNumberFormat="1" applyBorder="1" applyProtection="1">
      <protection locked="0"/>
    </xf>
    <xf numFmtId="164" fontId="0" fillId="0" borderId="12" xfId="0" applyNumberFormat="1" applyBorder="1" applyProtection="1">
      <protection locked="0"/>
    </xf>
    <xf numFmtId="0" fontId="0" fillId="0" borderId="1" xfId="0" applyFill="1" applyBorder="1"/>
    <xf numFmtId="0" fontId="0" fillId="0" borderId="1" xfId="0" applyFill="1" applyBorder="1" applyProtection="1">
      <protection locked="0"/>
    </xf>
    <xf numFmtId="0" fontId="0" fillId="0" borderId="24" xfId="0" applyBorder="1" applyProtection="1">
      <protection locked="0"/>
    </xf>
    <xf numFmtId="0" fontId="0" fillId="0" borderId="25" xfId="0" applyBorder="1" applyProtection="1">
      <protection locked="0"/>
    </xf>
    <xf numFmtId="0" fontId="0" fillId="0" borderId="26" xfId="0" applyBorder="1" applyProtection="1">
      <protection locked="0"/>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49" fontId="0" fillId="0" borderId="1" xfId="0" applyNumberFormat="1" applyBorder="1" applyProtection="1">
      <protection locked="0"/>
    </xf>
    <xf numFmtId="0" fontId="2" fillId="0" borderId="0" xfId="0" applyFont="1" applyAlignment="1">
      <alignment horizontal="center"/>
    </xf>
    <xf numFmtId="1" fontId="2" fillId="0" borderId="0" xfId="0" applyNumberFormat="1" applyFont="1" applyAlignment="1">
      <alignment horizontal="center"/>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34" xfId="0" applyBorder="1" applyProtection="1">
      <protection locked="0"/>
    </xf>
    <xf numFmtId="0" fontId="0" fillId="0" borderId="35" xfId="0" applyBorder="1" applyProtection="1">
      <protection locked="0"/>
    </xf>
    <xf numFmtId="0" fontId="0" fillId="0" borderId="36"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24" xfId="0" applyBorder="1" applyAlignment="1">
      <alignment horizontal="center" textRotation="90"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8"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27" xfId="0" applyBorder="1" applyAlignment="1">
      <alignment horizontal="center" textRotation="90" wrapText="1"/>
    </xf>
    <xf numFmtId="0" fontId="0" fillId="0" borderId="32" xfId="0" applyBorder="1" applyAlignment="1">
      <alignment horizontal="center" textRotation="90"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0" xfId="0" applyFont="1"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164" fontId="0" fillId="7" borderId="3" xfId="0" applyNumberFormat="1" applyFill="1" applyBorder="1" applyAlignment="1">
      <alignment horizontal="center"/>
    </xf>
    <xf numFmtId="164" fontId="0" fillId="7" borderId="0" xfId="0" applyNumberFormat="1" applyFill="1" applyBorder="1" applyAlignment="1">
      <alignment horizontal="center"/>
    </xf>
    <xf numFmtId="164" fontId="0" fillId="7" borderId="8" xfId="0" applyNumberFormat="1" applyFill="1" applyBorder="1" applyAlignment="1">
      <alignment horizontal="center"/>
    </xf>
  </cellXfs>
  <cellStyles count="2">
    <cellStyle name="Normal" xfId="0" builtinId="0"/>
    <cellStyle name="Percent" xfId="1" builtinId="5"/>
  </cellStyles>
  <dxfs count="41">
    <dxf>
      <font>
        <color theme="0"/>
      </font>
      <fill>
        <patternFill patternType="none">
          <bgColor auto="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ont>
        <color theme="0"/>
      </font>
    </dxf>
    <dxf>
      <fill>
        <patternFill>
          <bgColor theme="9" tint="0.59996337778862885"/>
        </patternFill>
      </fill>
    </dxf>
    <dxf>
      <font>
        <color theme="0"/>
      </font>
    </dxf>
    <dxf>
      <fill>
        <patternFill>
          <bgColor theme="5" tint="0.39994506668294322"/>
        </patternFill>
      </fill>
    </dxf>
    <dxf>
      <font>
        <color theme="0"/>
      </font>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fill>
        <patternFill>
          <bgColor theme="0" tint="-4.9989318521683403E-2"/>
        </patternFill>
      </fill>
      <border>
        <left style="thin">
          <color auto="1"/>
        </left>
        <right style="thin">
          <color auto="1"/>
        </right>
        <top style="thin">
          <color auto="1"/>
        </top>
        <bottom style="thin">
          <color auto="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m/d/yyyy"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caseloads,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44503</c:v>
                </c:pt>
                <c:pt idx="1">
                  <c:v>44510</c:v>
                </c:pt>
                <c:pt idx="2">
                  <c:v>44517</c:v>
                </c:pt>
                <c:pt idx="3">
                  <c:v>44524</c:v>
                </c:pt>
                <c:pt idx="4">
                  <c:v>44531</c:v>
                </c:pt>
                <c:pt idx="5">
                  <c:v>44538</c:v>
                </c:pt>
                <c:pt idx="6">
                  <c:v>44545</c:v>
                </c:pt>
                <c:pt idx="7">
                  <c:v>44552</c:v>
                </c:pt>
                <c:pt idx="8">
                  <c:v>44559</c:v>
                </c:pt>
                <c:pt idx="9">
                  <c:v>44566</c:v>
                </c:pt>
                <c:pt idx="10">
                  <c:v>44573</c:v>
                </c:pt>
                <c:pt idx="11">
                  <c:v>44580</c:v>
                </c:pt>
                <c:pt idx="12">
                  <c:v>44587</c:v>
                </c:pt>
                <c:pt idx="13">
                  <c:v>44594</c:v>
                </c:pt>
                <c:pt idx="14">
                  <c:v>44601</c:v>
                </c:pt>
                <c:pt idx="15">
                  <c:v>44608</c:v>
                </c:pt>
                <c:pt idx="16">
                  <c:v>44615</c:v>
                </c:pt>
                <c:pt idx="17">
                  <c:v>44622</c:v>
                </c:pt>
                <c:pt idx="18">
                  <c:v>44629</c:v>
                </c:pt>
                <c:pt idx="19">
                  <c:v>44636</c:v>
                </c:pt>
                <c:pt idx="20">
                  <c:v>44643</c:v>
                </c:pt>
                <c:pt idx="21">
                  <c:v>44650</c:v>
                </c:pt>
                <c:pt idx="22">
                  <c:v>44657</c:v>
                </c:pt>
                <c:pt idx="23">
                  <c:v>44664</c:v>
                </c:pt>
                <c:pt idx="24">
                  <c:v>44671</c:v>
                </c:pt>
                <c:pt idx="25">
                  <c:v>44678</c:v>
                </c:pt>
                <c:pt idx="26">
                  <c:v>44685</c:v>
                </c:pt>
                <c:pt idx="27">
                  <c:v>44692</c:v>
                </c:pt>
                <c:pt idx="28">
                  <c:v>44699</c:v>
                </c:pt>
                <c:pt idx="29">
                  <c:v>44706</c:v>
                </c:pt>
                <c:pt idx="30">
                  <c:v>44713</c:v>
                </c:pt>
                <c:pt idx="31">
                  <c:v>44720</c:v>
                </c:pt>
                <c:pt idx="32">
                  <c:v>44727</c:v>
                </c:pt>
                <c:pt idx="33">
                  <c:v>44734</c:v>
                </c:pt>
                <c:pt idx="34">
                  <c:v>44741</c:v>
                </c:pt>
                <c:pt idx="35">
                  <c:v>44748</c:v>
                </c:pt>
                <c:pt idx="36">
                  <c:v>44755</c:v>
                </c:pt>
                <c:pt idx="37">
                  <c:v>44762</c:v>
                </c:pt>
                <c:pt idx="38">
                  <c:v>44769</c:v>
                </c:pt>
                <c:pt idx="39">
                  <c:v>44776</c:v>
                </c:pt>
                <c:pt idx="40">
                  <c:v>44783</c:v>
                </c:pt>
                <c:pt idx="41">
                  <c:v>44790</c:v>
                </c:pt>
                <c:pt idx="42">
                  <c:v>44797</c:v>
                </c:pt>
                <c:pt idx="43">
                  <c:v>44804</c:v>
                </c:pt>
                <c:pt idx="44">
                  <c:v>44811</c:v>
                </c:pt>
                <c:pt idx="45">
                  <c:v>44818</c:v>
                </c:pt>
                <c:pt idx="46">
                  <c:v>44825</c:v>
                </c:pt>
                <c:pt idx="47">
                  <c:v>44832</c:v>
                </c:pt>
                <c:pt idx="48">
                  <c:v>44839</c:v>
                </c:pt>
                <c:pt idx="49">
                  <c:v>44846</c:v>
                </c:pt>
                <c:pt idx="50">
                  <c:v>44853</c:v>
                </c:pt>
                <c:pt idx="51">
                  <c:v>44860</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44503</c:v>
                </c:pt>
                <c:pt idx="1">
                  <c:v>44510</c:v>
                </c:pt>
                <c:pt idx="2">
                  <c:v>44517</c:v>
                </c:pt>
                <c:pt idx="3">
                  <c:v>44524</c:v>
                </c:pt>
                <c:pt idx="4">
                  <c:v>44531</c:v>
                </c:pt>
                <c:pt idx="5">
                  <c:v>44538</c:v>
                </c:pt>
                <c:pt idx="6">
                  <c:v>44545</c:v>
                </c:pt>
                <c:pt idx="7">
                  <c:v>44552</c:v>
                </c:pt>
                <c:pt idx="8">
                  <c:v>44559</c:v>
                </c:pt>
                <c:pt idx="9">
                  <c:v>44566</c:v>
                </c:pt>
                <c:pt idx="10">
                  <c:v>44573</c:v>
                </c:pt>
                <c:pt idx="11">
                  <c:v>44580</c:v>
                </c:pt>
                <c:pt idx="12">
                  <c:v>44587</c:v>
                </c:pt>
                <c:pt idx="13">
                  <c:v>44594</c:v>
                </c:pt>
                <c:pt idx="14">
                  <c:v>44601</c:v>
                </c:pt>
                <c:pt idx="15">
                  <c:v>44608</c:v>
                </c:pt>
                <c:pt idx="16">
                  <c:v>44615</c:v>
                </c:pt>
                <c:pt idx="17">
                  <c:v>44622</c:v>
                </c:pt>
                <c:pt idx="18">
                  <c:v>44629</c:v>
                </c:pt>
                <c:pt idx="19">
                  <c:v>44636</c:v>
                </c:pt>
                <c:pt idx="20">
                  <c:v>44643</c:v>
                </c:pt>
                <c:pt idx="21">
                  <c:v>44650</c:v>
                </c:pt>
                <c:pt idx="22">
                  <c:v>44657</c:v>
                </c:pt>
                <c:pt idx="23">
                  <c:v>44664</c:v>
                </c:pt>
                <c:pt idx="24">
                  <c:v>44671</c:v>
                </c:pt>
                <c:pt idx="25">
                  <c:v>44678</c:v>
                </c:pt>
                <c:pt idx="26">
                  <c:v>44685</c:v>
                </c:pt>
                <c:pt idx="27">
                  <c:v>44692</c:v>
                </c:pt>
                <c:pt idx="28">
                  <c:v>44699</c:v>
                </c:pt>
                <c:pt idx="29">
                  <c:v>44706</c:v>
                </c:pt>
                <c:pt idx="30">
                  <c:v>44713</c:v>
                </c:pt>
                <c:pt idx="31">
                  <c:v>44720</c:v>
                </c:pt>
                <c:pt idx="32">
                  <c:v>44727</c:v>
                </c:pt>
                <c:pt idx="33">
                  <c:v>44734</c:v>
                </c:pt>
                <c:pt idx="34">
                  <c:v>44741</c:v>
                </c:pt>
                <c:pt idx="35">
                  <c:v>44748</c:v>
                </c:pt>
                <c:pt idx="36">
                  <c:v>44755</c:v>
                </c:pt>
                <c:pt idx="37">
                  <c:v>44762</c:v>
                </c:pt>
                <c:pt idx="38">
                  <c:v>44769</c:v>
                </c:pt>
                <c:pt idx="39">
                  <c:v>44776</c:v>
                </c:pt>
                <c:pt idx="40">
                  <c:v>44783</c:v>
                </c:pt>
                <c:pt idx="41">
                  <c:v>44790</c:v>
                </c:pt>
                <c:pt idx="42">
                  <c:v>44797</c:v>
                </c:pt>
                <c:pt idx="43">
                  <c:v>44804</c:v>
                </c:pt>
                <c:pt idx="44">
                  <c:v>44811</c:v>
                </c:pt>
                <c:pt idx="45">
                  <c:v>44818</c:v>
                </c:pt>
                <c:pt idx="46">
                  <c:v>44825</c:v>
                </c:pt>
                <c:pt idx="47">
                  <c:v>44832</c:v>
                </c:pt>
                <c:pt idx="48">
                  <c:v>44839</c:v>
                </c:pt>
                <c:pt idx="49">
                  <c:v>44846</c:v>
                </c:pt>
                <c:pt idx="50">
                  <c:v>44853</c:v>
                </c:pt>
                <c:pt idx="51">
                  <c:v>44860</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a:t>Clinical Resource</a:t>
            </a:r>
            <a:r>
              <a:rPr lang="en-GB" sz="1200" baseline="0"/>
              <a:t> Minutes Allocated by Week</a:t>
            </a:r>
            <a:endParaRPr lang="en-GB"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(Hide)'!$QJ$3:$SI$3</c:f>
              <c:numCache>
                <c:formatCode>m/d/yyyy</c:formatCode>
                <c:ptCount val="52"/>
                <c:pt idx="0">
                  <c:v>44503</c:v>
                </c:pt>
                <c:pt idx="1">
                  <c:v>44510</c:v>
                </c:pt>
                <c:pt idx="2">
                  <c:v>44517</c:v>
                </c:pt>
                <c:pt idx="3">
                  <c:v>44524</c:v>
                </c:pt>
                <c:pt idx="4">
                  <c:v>44531</c:v>
                </c:pt>
                <c:pt idx="5">
                  <c:v>44538</c:v>
                </c:pt>
                <c:pt idx="6">
                  <c:v>44545</c:v>
                </c:pt>
                <c:pt idx="7">
                  <c:v>44552</c:v>
                </c:pt>
                <c:pt idx="8">
                  <c:v>44559</c:v>
                </c:pt>
                <c:pt idx="9">
                  <c:v>44566</c:v>
                </c:pt>
                <c:pt idx="10">
                  <c:v>44573</c:v>
                </c:pt>
                <c:pt idx="11">
                  <c:v>44580</c:v>
                </c:pt>
                <c:pt idx="12">
                  <c:v>44587</c:v>
                </c:pt>
                <c:pt idx="13">
                  <c:v>44594</c:v>
                </c:pt>
                <c:pt idx="14">
                  <c:v>44601</c:v>
                </c:pt>
                <c:pt idx="15">
                  <c:v>44608</c:v>
                </c:pt>
                <c:pt idx="16">
                  <c:v>44615</c:v>
                </c:pt>
                <c:pt idx="17">
                  <c:v>44622</c:v>
                </c:pt>
                <c:pt idx="18">
                  <c:v>44629</c:v>
                </c:pt>
                <c:pt idx="19">
                  <c:v>44636</c:v>
                </c:pt>
                <c:pt idx="20">
                  <c:v>44643</c:v>
                </c:pt>
                <c:pt idx="21">
                  <c:v>44650</c:v>
                </c:pt>
                <c:pt idx="22">
                  <c:v>44657</c:v>
                </c:pt>
                <c:pt idx="23">
                  <c:v>44664</c:v>
                </c:pt>
                <c:pt idx="24">
                  <c:v>44671</c:v>
                </c:pt>
                <c:pt idx="25">
                  <c:v>44678</c:v>
                </c:pt>
                <c:pt idx="26">
                  <c:v>44685</c:v>
                </c:pt>
                <c:pt idx="27">
                  <c:v>44692</c:v>
                </c:pt>
                <c:pt idx="28">
                  <c:v>44699</c:v>
                </c:pt>
                <c:pt idx="29">
                  <c:v>44706</c:v>
                </c:pt>
                <c:pt idx="30">
                  <c:v>44713</c:v>
                </c:pt>
                <c:pt idx="31">
                  <c:v>44720</c:v>
                </c:pt>
                <c:pt idx="32">
                  <c:v>44727</c:v>
                </c:pt>
                <c:pt idx="33">
                  <c:v>44734</c:v>
                </c:pt>
                <c:pt idx="34">
                  <c:v>44741</c:v>
                </c:pt>
                <c:pt idx="35">
                  <c:v>44748</c:v>
                </c:pt>
                <c:pt idx="36">
                  <c:v>44755</c:v>
                </c:pt>
                <c:pt idx="37">
                  <c:v>44762</c:v>
                </c:pt>
                <c:pt idx="38">
                  <c:v>44769</c:v>
                </c:pt>
                <c:pt idx="39">
                  <c:v>44776</c:v>
                </c:pt>
                <c:pt idx="40">
                  <c:v>44783</c:v>
                </c:pt>
                <c:pt idx="41">
                  <c:v>44790</c:v>
                </c:pt>
                <c:pt idx="42">
                  <c:v>44797</c:v>
                </c:pt>
                <c:pt idx="43">
                  <c:v>44804</c:v>
                </c:pt>
                <c:pt idx="44">
                  <c:v>44811</c:v>
                </c:pt>
                <c:pt idx="45">
                  <c:v>44818</c:v>
                </c:pt>
                <c:pt idx="46">
                  <c:v>44825</c:v>
                </c:pt>
                <c:pt idx="47">
                  <c:v>44832</c:v>
                </c:pt>
                <c:pt idx="48">
                  <c:v>44839</c:v>
                </c:pt>
                <c:pt idx="49">
                  <c:v>44846</c:v>
                </c:pt>
                <c:pt idx="50">
                  <c:v>44853</c:v>
                </c:pt>
                <c:pt idx="51">
                  <c:v>44860</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(Hide)'!$QJ$3:$SI$3</c:f>
              <c:numCache>
                <c:formatCode>m/d/yyyy</c:formatCode>
                <c:ptCount val="52"/>
                <c:pt idx="0">
                  <c:v>44503</c:v>
                </c:pt>
                <c:pt idx="1">
                  <c:v>44510</c:v>
                </c:pt>
                <c:pt idx="2">
                  <c:v>44517</c:v>
                </c:pt>
                <c:pt idx="3">
                  <c:v>44524</c:v>
                </c:pt>
                <c:pt idx="4">
                  <c:v>44531</c:v>
                </c:pt>
                <c:pt idx="5">
                  <c:v>44538</c:v>
                </c:pt>
                <c:pt idx="6">
                  <c:v>44545</c:v>
                </c:pt>
                <c:pt idx="7">
                  <c:v>44552</c:v>
                </c:pt>
                <c:pt idx="8">
                  <c:v>44559</c:v>
                </c:pt>
                <c:pt idx="9">
                  <c:v>44566</c:v>
                </c:pt>
                <c:pt idx="10">
                  <c:v>44573</c:v>
                </c:pt>
                <c:pt idx="11">
                  <c:v>44580</c:v>
                </c:pt>
                <c:pt idx="12">
                  <c:v>44587</c:v>
                </c:pt>
                <c:pt idx="13">
                  <c:v>44594</c:v>
                </c:pt>
                <c:pt idx="14">
                  <c:v>44601</c:v>
                </c:pt>
                <c:pt idx="15">
                  <c:v>44608</c:v>
                </c:pt>
                <c:pt idx="16">
                  <c:v>44615</c:v>
                </c:pt>
                <c:pt idx="17">
                  <c:v>44622</c:v>
                </c:pt>
                <c:pt idx="18">
                  <c:v>44629</c:v>
                </c:pt>
                <c:pt idx="19">
                  <c:v>44636</c:v>
                </c:pt>
                <c:pt idx="20">
                  <c:v>44643</c:v>
                </c:pt>
                <c:pt idx="21">
                  <c:v>44650</c:v>
                </c:pt>
                <c:pt idx="22">
                  <c:v>44657</c:v>
                </c:pt>
                <c:pt idx="23">
                  <c:v>44664</c:v>
                </c:pt>
                <c:pt idx="24">
                  <c:v>44671</c:v>
                </c:pt>
                <c:pt idx="25">
                  <c:v>44678</c:v>
                </c:pt>
                <c:pt idx="26">
                  <c:v>44685</c:v>
                </c:pt>
                <c:pt idx="27">
                  <c:v>44692</c:v>
                </c:pt>
                <c:pt idx="28">
                  <c:v>44699</c:v>
                </c:pt>
                <c:pt idx="29">
                  <c:v>44706</c:v>
                </c:pt>
                <c:pt idx="30">
                  <c:v>44713</c:v>
                </c:pt>
                <c:pt idx="31">
                  <c:v>44720</c:v>
                </c:pt>
                <c:pt idx="32">
                  <c:v>44727</c:v>
                </c:pt>
                <c:pt idx="33">
                  <c:v>44734</c:v>
                </c:pt>
                <c:pt idx="34">
                  <c:v>44741</c:v>
                </c:pt>
                <c:pt idx="35">
                  <c:v>44748</c:v>
                </c:pt>
                <c:pt idx="36">
                  <c:v>44755</c:v>
                </c:pt>
                <c:pt idx="37">
                  <c:v>44762</c:v>
                </c:pt>
                <c:pt idx="38">
                  <c:v>44769</c:v>
                </c:pt>
                <c:pt idx="39">
                  <c:v>44776</c:v>
                </c:pt>
                <c:pt idx="40">
                  <c:v>44783</c:v>
                </c:pt>
                <c:pt idx="41">
                  <c:v>44790</c:v>
                </c:pt>
                <c:pt idx="42">
                  <c:v>44797</c:v>
                </c:pt>
                <c:pt idx="43">
                  <c:v>44804</c:v>
                </c:pt>
                <c:pt idx="44">
                  <c:v>44811</c:v>
                </c:pt>
                <c:pt idx="45">
                  <c:v>44818</c:v>
                </c:pt>
                <c:pt idx="46">
                  <c:v>44825</c:v>
                </c:pt>
                <c:pt idx="47">
                  <c:v>44832</c:v>
                </c:pt>
                <c:pt idx="48">
                  <c:v>44839</c:v>
                </c:pt>
                <c:pt idx="49">
                  <c:v>44846</c:v>
                </c:pt>
                <c:pt idx="50">
                  <c:v>44853</c:v>
                </c:pt>
                <c:pt idx="51">
                  <c:v>44860</c:v>
                </c:pt>
              </c:numCache>
            </c:numRef>
          </c:cat>
          <c:val>
            <c:numRef>
              <c:f>[0]!CR_Resource_ChartRange_Core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(Hide)'!$QJ$3:$SI$3</c:f>
              <c:numCache>
                <c:formatCode>m/d/yyyy</c:formatCode>
                <c:ptCount val="52"/>
                <c:pt idx="0">
                  <c:v>44503</c:v>
                </c:pt>
                <c:pt idx="1">
                  <c:v>44510</c:v>
                </c:pt>
                <c:pt idx="2">
                  <c:v>44517</c:v>
                </c:pt>
                <c:pt idx="3">
                  <c:v>44524</c:v>
                </c:pt>
                <c:pt idx="4">
                  <c:v>44531</c:v>
                </c:pt>
                <c:pt idx="5">
                  <c:v>44538</c:v>
                </c:pt>
                <c:pt idx="6">
                  <c:v>44545</c:v>
                </c:pt>
                <c:pt idx="7">
                  <c:v>44552</c:v>
                </c:pt>
                <c:pt idx="8">
                  <c:v>44559</c:v>
                </c:pt>
                <c:pt idx="9">
                  <c:v>44566</c:v>
                </c:pt>
                <c:pt idx="10">
                  <c:v>44573</c:v>
                </c:pt>
                <c:pt idx="11">
                  <c:v>44580</c:v>
                </c:pt>
                <c:pt idx="12">
                  <c:v>44587</c:v>
                </c:pt>
                <c:pt idx="13">
                  <c:v>44594</c:v>
                </c:pt>
                <c:pt idx="14">
                  <c:v>44601</c:v>
                </c:pt>
                <c:pt idx="15">
                  <c:v>44608</c:v>
                </c:pt>
                <c:pt idx="16">
                  <c:v>44615</c:v>
                </c:pt>
                <c:pt idx="17">
                  <c:v>44622</c:v>
                </c:pt>
                <c:pt idx="18">
                  <c:v>44629</c:v>
                </c:pt>
                <c:pt idx="19">
                  <c:v>44636</c:v>
                </c:pt>
                <c:pt idx="20">
                  <c:v>44643</c:v>
                </c:pt>
                <c:pt idx="21">
                  <c:v>44650</c:v>
                </c:pt>
                <c:pt idx="22">
                  <c:v>44657</c:v>
                </c:pt>
                <c:pt idx="23">
                  <c:v>44664</c:v>
                </c:pt>
                <c:pt idx="24">
                  <c:v>44671</c:v>
                </c:pt>
                <c:pt idx="25">
                  <c:v>44678</c:v>
                </c:pt>
                <c:pt idx="26">
                  <c:v>44685</c:v>
                </c:pt>
                <c:pt idx="27">
                  <c:v>44692</c:v>
                </c:pt>
                <c:pt idx="28">
                  <c:v>44699</c:v>
                </c:pt>
                <c:pt idx="29">
                  <c:v>44706</c:v>
                </c:pt>
                <c:pt idx="30">
                  <c:v>44713</c:v>
                </c:pt>
                <c:pt idx="31">
                  <c:v>44720</c:v>
                </c:pt>
                <c:pt idx="32">
                  <c:v>44727</c:v>
                </c:pt>
                <c:pt idx="33">
                  <c:v>44734</c:v>
                </c:pt>
                <c:pt idx="34">
                  <c:v>44741</c:v>
                </c:pt>
                <c:pt idx="35">
                  <c:v>44748</c:v>
                </c:pt>
                <c:pt idx="36">
                  <c:v>44755</c:v>
                </c:pt>
                <c:pt idx="37">
                  <c:v>44762</c:v>
                </c:pt>
                <c:pt idx="38">
                  <c:v>44769</c:v>
                </c:pt>
                <c:pt idx="39">
                  <c:v>44776</c:v>
                </c:pt>
                <c:pt idx="40">
                  <c:v>44783</c:v>
                </c:pt>
                <c:pt idx="41">
                  <c:v>44790</c:v>
                </c:pt>
                <c:pt idx="42">
                  <c:v>44797</c:v>
                </c:pt>
                <c:pt idx="43">
                  <c:v>44804</c:v>
                </c:pt>
                <c:pt idx="44">
                  <c:v>44811</c:v>
                </c:pt>
                <c:pt idx="45">
                  <c:v>44818</c:v>
                </c:pt>
                <c:pt idx="46">
                  <c:v>44825</c:v>
                </c:pt>
                <c:pt idx="47">
                  <c:v>44832</c:v>
                </c:pt>
                <c:pt idx="48">
                  <c:v>44839</c:v>
                </c:pt>
                <c:pt idx="49">
                  <c:v>44846</c:v>
                </c:pt>
                <c:pt idx="50">
                  <c:v>44853</c:v>
                </c:pt>
                <c:pt idx="51">
                  <c:v>44860</c:v>
                </c:pt>
              </c:numCache>
            </c:numRef>
          </c:cat>
          <c:val>
            <c:numRef>
              <c:f>[0]!CR_Resource_ChartRange_Adhoc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dd\-mm\-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val>
            <c:numRef>
              <c:f>'Clinical resource summary'!$D$13:$D$14</c:f>
            </c:numRef>
          </c:val>
          <c:extLst>
            <c:ext xmlns:c15="http://schemas.microsoft.com/office/drawing/2012/chart" uri="{02D57815-91ED-43cb-92C2-25804820EDAC}">
              <c15:filteredCategoryTitle>
                <c15:cat>
                  <c:multiLvlStrRef>
                    <c:extLst>
                      <c:ext uri="{02D57815-91ED-43cb-92C2-25804820EDAC}">
                        <c15:formulaRef>
                          <c15:sqref>'Clinical resource summary'!$B$13:$B$14</c15:sqref>
                        </c15:formulaRef>
                      </c:ext>
                    </c:extLst>
                  </c:multiLvlStrRef>
                </c15:cat>
              </c15:filteredCategoryTitle>
            </c:ex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val>
            <c:numRef>
              <c:f>'Clinical resource summary'!$E$13:$E$14</c:f>
            </c:numRef>
          </c:val>
          <c:smooth val="0"/>
          <c:extLst>
            <c:ext xmlns:c15="http://schemas.microsoft.com/office/drawing/2012/chart" uri="{02D57815-91ED-43cb-92C2-25804820EDAC}">
              <c15:filteredCategoryTitle>
                <c15:cat>
                  <c:multiLvlStrRef>
                    <c:extLst>
                      <c:ext uri="{02D57815-91ED-43cb-92C2-25804820EDAC}">
                        <c15:formulaRef>
                          <c15:sqref>'Clinical resource summary'!$B$13:$B$14</c15:sqref>
                        </c15:formulaRef>
                      </c:ext>
                    </c:extLst>
                  </c:multiLvlStrRef>
                </c15:cat>
              </c15:filteredCategoryTitle>
            </c:ex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44503</c:v>
                </c:pt>
                <c:pt idx="1">
                  <c:v>44510</c:v>
                </c:pt>
                <c:pt idx="2">
                  <c:v>44517</c:v>
                </c:pt>
                <c:pt idx="3">
                  <c:v>44524</c:v>
                </c:pt>
                <c:pt idx="4">
                  <c:v>44531</c:v>
                </c:pt>
                <c:pt idx="5">
                  <c:v>44538</c:v>
                </c:pt>
                <c:pt idx="6">
                  <c:v>44545</c:v>
                </c:pt>
                <c:pt idx="7">
                  <c:v>44552</c:v>
                </c:pt>
                <c:pt idx="8">
                  <c:v>44559</c:v>
                </c:pt>
                <c:pt idx="9">
                  <c:v>44566</c:v>
                </c:pt>
                <c:pt idx="10">
                  <c:v>44573</c:v>
                </c:pt>
                <c:pt idx="11">
                  <c:v>44580</c:v>
                </c:pt>
                <c:pt idx="12">
                  <c:v>44587</c:v>
                </c:pt>
                <c:pt idx="13">
                  <c:v>44594</c:v>
                </c:pt>
                <c:pt idx="14">
                  <c:v>44601</c:v>
                </c:pt>
                <c:pt idx="15">
                  <c:v>44608</c:v>
                </c:pt>
                <c:pt idx="16">
                  <c:v>44615</c:v>
                </c:pt>
                <c:pt idx="17">
                  <c:v>44622</c:v>
                </c:pt>
                <c:pt idx="18">
                  <c:v>44629</c:v>
                </c:pt>
                <c:pt idx="19">
                  <c:v>44636</c:v>
                </c:pt>
                <c:pt idx="20">
                  <c:v>44643</c:v>
                </c:pt>
                <c:pt idx="21">
                  <c:v>44650</c:v>
                </c:pt>
                <c:pt idx="22">
                  <c:v>44657</c:v>
                </c:pt>
                <c:pt idx="23">
                  <c:v>44664</c:v>
                </c:pt>
                <c:pt idx="24">
                  <c:v>44671</c:v>
                </c:pt>
                <c:pt idx="25">
                  <c:v>44678</c:v>
                </c:pt>
                <c:pt idx="26">
                  <c:v>44685</c:v>
                </c:pt>
                <c:pt idx="27">
                  <c:v>44692</c:v>
                </c:pt>
                <c:pt idx="28">
                  <c:v>44699</c:v>
                </c:pt>
                <c:pt idx="29">
                  <c:v>44706</c:v>
                </c:pt>
                <c:pt idx="30">
                  <c:v>44713</c:v>
                </c:pt>
                <c:pt idx="31">
                  <c:v>44720</c:v>
                </c:pt>
                <c:pt idx="32">
                  <c:v>44727</c:v>
                </c:pt>
                <c:pt idx="33">
                  <c:v>44734</c:v>
                </c:pt>
                <c:pt idx="34">
                  <c:v>44741</c:v>
                </c:pt>
                <c:pt idx="35">
                  <c:v>44748</c:v>
                </c:pt>
                <c:pt idx="36">
                  <c:v>44755</c:v>
                </c:pt>
                <c:pt idx="37">
                  <c:v>44762</c:v>
                </c:pt>
                <c:pt idx="38">
                  <c:v>44769</c:v>
                </c:pt>
                <c:pt idx="39">
                  <c:v>44776</c:v>
                </c:pt>
                <c:pt idx="40">
                  <c:v>44783</c:v>
                </c:pt>
                <c:pt idx="41">
                  <c:v>44790</c:v>
                </c:pt>
                <c:pt idx="42">
                  <c:v>44797</c:v>
                </c:pt>
                <c:pt idx="43">
                  <c:v>44804</c:v>
                </c:pt>
                <c:pt idx="44">
                  <c:v>44811</c:v>
                </c:pt>
                <c:pt idx="45">
                  <c:v>44818</c:v>
                </c:pt>
                <c:pt idx="46">
                  <c:v>44825</c:v>
                </c:pt>
                <c:pt idx="47">
                  <c:v>44832</c:v>
                </c:pt>
                <c:pt idx="48">
                  <c:v>44839</c:v>
                </c:pt>
                <c:pt idx="49">
                  <c:v>44846</c:v>
                </c:pt>
                <c:pt idx="50">
                  <c:v>44853</c:v>
                </c:pt>
                <c:pt idx="51">
                  <c:v>44860</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44503</c:v>
                </c:pt>
                <c:pt idx="1">
                  <c:v>44510</c:v>
                </c:pt>
                <c:pt idx="2">
                  <c:v>44517</c:v>
                </c:pt>
                <c:pt idx="3">
                  <c:v>44524</c:v>
                </c:pt>
                <c:pt idx="4">
                  <c:v>44531</c:v>
                </c:pt>
                <c:pt idx="5">
                  <c:v>44538</c:v>
                </c:pt>
                <c:pt idx="6">
                  <c:v>44545</c:v>
                </c:pt>
                <c:pt idx="7">
                  <c:v>44552</c:v>
                </c:pt>
                <c:pt idx="8">
                  <c:v>44559</c:v>
                </c:pt>
                <c:pt idx="9">
                  <c:v>44566</c:v>
                </c:pt>
                <c:pt idx="10">
                  <c:v>44573</c:v>
                </c:pt>
                <c:pt idx="11">
                  <c:v>44580</c:v>
                </c:pt>
                <c:pt idx="12">
                  <c:v>44587</c:v>
                </c:pt>
                <c:pt idx="13">
                  <c:v>44594</c:v>
                </c:pt>
                <c:pt idx="14">
                  <c:v>44601</c:v>
                </c:pt>
                <c:pt idx="15">
                  <c:v>44608</c:v>
                </c:pt>
                <c:pt idx="16">
                  <c:v>44615</c:v>
                </c:pt>
                <c:pt idx="17">
                  <c:v>44622</c:v>
                </c:pt>
                <c:pt idx="18">
                  <c:v>44629</c:v>
                </c:pt>
                <c:pt idx="19">
                  <c:v>44636</c:v>
                </c:pt>
                <c:pt idx="20">
                  <c:v>44643</c:v>
                </c:pt>
                <c:pt idx="21">
                  <c:v>44650</c:v>
                </c:pt>
                <c:pt idx="22">
                  <c:v>44657</c:v>
                </c:pt>
                <c:pt idx="23">
                  <c:v>44664</c:v>
                </c:pt>
                <c:pt idx="24">
                  <c:v>44671</c:v>
                </c:pt>
                <c:pt idx="25">
                  <c:v>44678</c:v>
                </c:pt>
                <c:pt idx="26">
                  <c:v>44685</c:v>
                </c:pt>
                <c:pt idx="27">
                  <c:v>44692</c:v>
                </c:pt>
                <c:pt idx="28">
                  <c:v>44699</c:v>
                </c:pt>
                <c:pt idx="29">
                  <c:v>44706</c:v>
                </c:pt>
                <c:pt idx="30">
                  <c:v>44713</c:v>
                </c:pt>
                <c:pt idx="31">
                  <c:v>44720</c:v>
                </c:pt>
                <c:pt idx="32">
                  <c:v>44727</c:v>
                </c:pt>
                <c:pt idx="33">
                  <c:v>44734</c:v>
                </c:pt>
                <c:pt idx="34">
                  <c:v>44741</c:v>
                </c:pt>
                <c:pt idx="35">
                  <c:v>44748</c:v>
                </c:pt>
                <c:pt idx="36">
                  <c:v>44755</c:v>
                </c:pt>
                <c:pt idx="37">
                  <c:v>44762</c:v>
                </c:pt>
                <c:pt idx="38">
                  <c:v>44769</c:v>
                </c:pt>
                <c:pt idx="39">
                  <c:v>44776</c:v>
                </c:pt>
                <c:pt idx="40">
                  <c:v>44783</c:v>
                </c:pt>
                <c:pt idx="41">
                  <c:v>44790</c:v>
                </c:pt>
                <c:pt idx="42">
                  <c:v>44797</c:v>
                </c:pt>
                <c:pt idx="43">
                  <c:v>44804</c:v>
                </c:pt>
                <c:pt idx="44">
                  <c:v>44811</c:v>
                </c:pt>
                <c:pt idx="45">
                  <c:v>44818</c:v>
                </c:pt>
                <c:pt idx="46">
                  <c:v>44825</c:v>
                </c:pt>
                <c:pt idx="47">
                  <c:v>44832</c:v>
                </c:pt>
                <c:pt idx="48">
                  <c:v>44839</c:v>
                </c:pt>
                <c:pt idx="49">
                  <c:v>44846</c:v>
                </c:pt>
                <c:pt idx="50">
                  <c:v>44853</c:v>
                </c:pt>
                <c:pt idx="51">
                  <c:v>44860</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Cluster A</c:v>
                </c:pt>
                <c:pt idx="1">
                  <c:v>Cluster B</c:v>
                </c:pt>
                <c:pt idx="2">
                  <c:v>Cluster C</c:v>
                </c:pt>
                <c:pt idx="3">
                  <c:v>Cluster D</c:v>
                </c:pt>
                <c:pt idx="4">
                  <c:v>Cluster E</c:v>
                </c:pt>
                <c:pt idx="5">
                  <c:v>Cluster F</c:v>
                </c:pt>
                <c:pt idx="6">
                  <c:v>Cluster G</c:v>
                </c:pt>
                <c:pt idx="7">
                  <c:v>Cluster H</c:v>
                </c:pt>
                <c:pt idx="8">
                  <c:v>Cluster I</c:v>
                </c:pt>
                <c:pt idx="9">
                  <c:v>Cluster J</c:v>
                </c:pt>
                <c:pt idx="10">
                  <c:v>Cluster K</c:v>
                </c:pt>
                <c:pt idx="11">
                  <c:v>Cluster L</c:v>
                </c:pt>
                <c:pt idx="12">
                  <c:v>Cluster M</c:v>
                </c:pt>
                <c:pt idx="13">
                  <c:v>Cluster N</c:v>
                </c:pt>
                <c:pt idx="14">
                  <c:v>Cluster O</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752473</xdr:colOff>
      <xdr:row>1</xdr:row>
      <xdr:rowOff>19050</xdr:rowOff>
    </xdr:from>
    <xdr:to>
      <xdr:col>59</xdr:col>
      <xdr:colOff>129298</xdr:colOff>
      <xdr:row>30</xdr:row>
      <xdr:rowOff>124670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0</xdr:colOff>
      <xdr:row>0</xdr:row>
      <xdr:rowOff>19050</xdr:rowOff>
    </xdr:from>
    <xdr:to>
      <xdr:col>95</xdr:col>
      <xdr:colOff>9525</xdr:colOff>
      <xdr:row>12</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14287</xdr:rowOff>
    </xdr:from>
    <xdr:to>
      <xdr:col>50</xdr:col>
      <xdr:colOff>171450</xdr:colOff>
      <xdr:row>10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92</xdr:col>
          <xdr:colOff>9525</xdr:colOff>
          <xdr:row>13</xdr:row>
          <xdr:rowOff>47625</xdr:rowOff>
        </xdr:from>
        <xdr:to>
          <xdr:col>93</xdr:col>
          <xdr:colOff>0</xdr:colOff>
          <xdr:row>13</xdr:row>
          <xdr:rowOff>352425</xdr:rowOff>
        </xdr:to>
        <xdr:sp macro="" textlink="">
          <xdr:nvSpPr>
            <xdr:cNvPr id="28714" name="Button 42" hidden="1">
              <a:extLst>
                <a:ext uri="{63B3BB69-23CF-44E3-9099-C40C66FF867C}">
                  <a14:compatExt spid="_x0000_s28714"/>
                </a:ext>
                <a:ext uri="{FF2B5EF4-FFF2-40B4-BE49-F238E27FC236}">
                  <a16:creationId xmlns:a16="http://schemas.microsoft.com/office/drawing/2014/main" id="{00000000-0008-0000-0F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H262"/>
  <sheetViews>
    <sheetView topLeftCell="S1" workbookViewId="0">
      <selection activeCell="AG2" sqref="AG2"/>
    </sheetView>
  </sheetViews>
  <sheetFormatPr defaultRowHeight="15" x14ac:dyDescent="0.25"/>
  <cols>
    <col min="1" max="1" width="9.28515625" bestFit="1" customWidth="1"/>
    <col min="2" max="2" width="15" customWidth="1"/>
    <col min="31" max="31" width="10" bestFit="1" customWidth="1"/>
  </cols>
  <sheetData>
    <row r="1" spans="1:34" x14ac:dyDescent="0.25">
      <c r="A1" t="s">
        <v>2</v>
      </c>
      <c r="B1" t="s">
        <v>3</v>
      </c>
      <c r="D1" t="s">
        <v>58</v>
      </c>
      <c r="F1" t="s">
        <v>59</v>
      </c>
      <c r="H1" t="s">
        <v>61</v>
      </c>
      <c r="K1" t="s">
        <v>66</v>
      </c>
      <c r="N1" t="s">
        <v>74</v>
      </c>
      <c r="P1" t="s">
        <v>94</v>
      </c>
      <c r="R1" t="s">
        <v>100</v>
      </c>
      <c r="T1" t="s">
        <v>105</v>
      </c>
      <c r="V1" t="s">
        <v>146</v>
      </c>
      <c r="X1" t="s">
        <v>151</v>
      </c>
      <c r="Z1" t="s">
        <v>170</v>
      </c>
      <c r="AB1" t="s">
        <v>177</v>
      </c>
      <c r="AD1" t="s">
        <v>183</v>
      </c>
      <c r="AE1" t="s">
        <v>353</v>
      </c>
      <c r="AG1" t="s">
        <v>385</v>
      </c>
      <c r="AH1" t="s">
        <v>386</v>
      </c>
    </row>
    <row r="2" spans="1:34" x14ac:dyDescent="0.25">
      <c r="B2" t="str">
        <f>Setup!A20</f>
        <v>Cluster A</v>
      </c>
      <c r="D2">
        <v>1</v>
      </c>
      <c r="F2" t="s">
        <v>46</v>
      </c>
      <c r="H2" t="s">
        <v>62</v>
      </c>
      <c r="I2">
        <v>0.65</v>
      </c>
      <c r="K2" t="s">
        <v>102</v>
      </c>
      <c r="L2">
        <v>7</v>
      </c>
      <c r="N2" t="s">
        <v>75</v>
      </c>
      <c r="P2" t="s">
        <v>95</v>
      </c>
      <c r="R2" t="str" cm="1">
        <f t="array" ref="R2">IF(Setup!B11="Weekly",INDEX('SPC Backing (Hide)'!$B$4:$B$263,IF(Demand!$A$8&lt;51, 1, Demand!$A$8-51),1),INDEX('SPC Backing (Hide)'!E4:E263,Demand!A8-11,1))</f>
        <v/>
      </c>
      <c r="T2" t="str">
        <f>"All "&amp;Setup!$B$15</f>
        <v>All Caseloads</v>
      </c>
      <c r="V2" t="s">
        <v>147</v>
      </c>
      <c r="X2" s="70" t="s">
        <v>2</v>
      </c>
      <c r="Z2" t="s">
        <v>171</v>
      </c>
      <c r="AB2" t="s">
        <v>80</v>
      </c>
      <c r="AD2" t="s">
        <v>184</v>
      </c>
      <c r="AG2">
        <v>1</v>
      </c>
      <c r="AH2">
        <v>1</v>
      </c>
    </row>
    <row r="3" spans="1:34" x14ac:dyDescent="0.25">
      <c r="B3" t="str">
        <f>Setup!A21</f>
        <v>Cluster B</v>
      </c>
      <c r="D3">
        <v>2</v>
      </c>
      <c r="F3" t="s">
        <v>38</v>
      </c>
      <c r="H3" t="s">
        <v>63</v>
      </c>
      <c r="I3">
        <v>0.7</v>
      </c>
      <c r="K3" t="s">
        <v>101</v>
      </c>
      <c r="L3">
        <v>5</v>
      </c>
      <c r="N3" t="s">
        <v>76</v>
      </c>
      <c r="P3" t="s">
        <v>96</v>
      </c>
      <c r="R3" t="str" cm="1">
        <f t="array" ref="R3:R262">IF(Setup!B11="Weekly",INDEX('SPC Backing (Hide)'!$B$4:$B$263,Demand!A8,1),INDEX('SPC Backing (Hide)'!E4:E263,Demand!A8,1))</f>
        <v/>
      </c>
      <c r="T3" t="str">
        <f>Setup!A20</f>
        <v>Cluster A</v>
      </c>
      <c r="V3" t="s">
        <v>148</v>
      </c>
      <c r="X3" s="70" t="s">
        <v>166</v>
      </c>
      <c r="Z3" t="s">
        <v>89</v>
      </c>
      <c r="AB3" t="s">
        <v>122</v>
      </c>
      <c r="AD3" t="s">
        <v>185</v>
      </c>
      <c r="AG3">
        <v>2</v>
      </c>
      <c r="AH3">
        <v>1</v>
      </c>
    </row>
    <row r="4" spans="1:34" x14ac:dyDescent="0.25">
      <c r="B4" t="str">
        <f>Setup!A22</f>
        <v>Cluster C</v>
      </c>
      <c r="D4">
        <v>3</v>
      </c>
      <c r="F4" t="s">
        <v>51</v>
      </c>
      <c r="H4" t="s">
        <v>64</v>
      </c>
      <c r="I4">
        <v>0.75</v>
      </c>
      <c r="K4" t="s">
        <v>67</v>
      </c>
      <c r="L4">
        <v>2</v>
      </c>
      <c r="R4" t="str">
        <v/>
      </c>
      <c r="T4" t="str">
        <f>Setup!A21</f>
        <v>Cluster B</v>
      </c>
      <c r="X4" s="70" t="s">
        <v>152</v>
      </c>
      <c r="AG4">
        <v>3</v>
      </c>
      <c r="AH4">
        <v>1</v>
      </c>
    </row>
    <row r="5" spans="1:34" x14ac:dyDescent="0.25">
      <c r="B5" t="str">
        <f>Setup!A23</f>
        <v>Cluster D</v>
      </c>
      <c r="D5">
        <v>4</v>
      </c>
      <c r="H5" t="s">
        <v>65</v>
      </c>
      <c r="I5">
        <v>0.8</v>
      </c>
      <c r="K5" t="s">
        <v>68</v>
      </c>
      <c r="L5">
        <v>1</v>
      </c>
      <c r="R5" t="str">
        <v/>
      </c>
      <c r="T5" t="str">
        <f>Setup!A22</f>
        <v>Cluster C</v>
      </c>
      <c r="X5" s="70" t="s">
        <v>153</v>
      </c>
      <c r="AG5">
        <v>4</v>
      </c>
      <c r="AH5">
        <v>1</v>
      </c>
    </row>
    <row r="6" spans="1:34" x14ac:dyDescent="0.25">
      <c r="B6" t="str">
        <f>Setup!A24</f>
        <v>Cluster E</v>
      </c>
      <c r="D6">
        <v>5</v>
      </c>
      <c r="K6" t="s">
        <v>69</v>
      </c>
      <c r="L6">
        <v>0.5</v>
      </c>
      <c r="R6" t="str">
        <v/>
      </c>
      <c r="T6" t="str">
        <f>Setup!A23</f>
        <v>Cluster D</v>
      </c>
      <c r="X6" s="70" t="s">
        <v>154</v>
      </c>
      <c r="AG6">
        <v>5</v>
      </c>
      <c r="AH6">
        <v>1</v>
      </c>
    </row>
    <row r="7" spans="1:34" x14ac:dyDescent="0.25">
      <c r="B7" t="str">
        <f>Setup!A25</f>
        <v>Cluster F</v>
      </c>
      <c r="D7">
        <v>6</v>
      </c>
      <c r="K7" t="s">
        <v>70</v>
      </c>
      <c r="L7">
        <v>0.25</v>
      </c>
      <c r="R7" t="str">
        <v/>
      </c>
      <c r="T7" t="str">
        <f>Setup!A24</f>
        <v>Cluster E</v>
      </c>
      <c r="X7" s="70" t="s">
        <v>155</v>
      </c>
      <c r="AG7">
        <v>6</v>
      </c>
      <c r="AH7">
        <v>2</v>
      </c>
    </row>
    <row r="8" spans="1:34" x14ac:dyDescent="0.25">
      <c r="B8" t="str">
        <f>Setup!A26</f>
        <v>Cluster G</v>
      </c>
      <c r="D8">
        <v>7</v>
      </c>
      <c r="K8" t="s">
        <v>71</v>
      </c>
      <c r="L8">
        <v>3.7999999999999999E-2</v>
      </c>
      <c r="R8" t="str">
        <v/>
      </c>
      <c r="T8" t="str">
        <f>Setup!A25</f>
        <v>Cluster F</v>
      </c>
      <c r="X8" s="70" t="s">
        <v>156</v>
      </c>
      <c r="AG8">
        <v>7</v>
      </c>
      <c r="AH8">
        <v>2</v>
      </c>
    </row>
    <row r="9" spans="1:34" x14ac:dyDescent="0.25">
      <c r="B9" t="str">
        <f>Setup!A27</f>
        <v>Cluster H</v>
      </c>
      <c r="D9">
        <v>8</v>
      </c>
      <c r="K9" t="s">
        <v>72</v>
      </c>
      <c r="L9">
        <v>1.9E-2</v>
      </c>
      <c r="R9" t="str">
        <v/>
      </c>
      <c r="T9" t="str">
        <f>Setup!A26</f>
        <v>Cluster G</v>
      </c>
      <c r="AG9">
        <v>8</v>
      </c>
      <c r="AH9">
        <v>2</v>
      </c>
    </row>
    <row r="10" spans="1:34" x14ac:dyDescent="0.25">
      <c r="B10" t="str">
        <f>Setup!A28</f>
        <v>Cluster I</v>
      </c>
      <c r="D10">
        <v>9</v>
      </c>
      <c r="R10" t="str">
        <v/>
      </c>
      <c r="T10" t="str">
        <f>Setup!A27</f>
        <v>Cluster H</v>
      </c>
      <c r="AG10">
        <v>9</v>
      </c>
      <c r="AH10">
        <v>2</v>
      </c>
    </row>
    <row r="11" spans="1:34" x14ac:dyDescent="0.25">
      <c r="B11" t="str">
        <f>Setup!A29</f>
        <v>Cluster J</v>
      </c>
      <c r="D11">
        <v>10</v>
      </c>
      <c r="R11" t="str">
        <v/>
      </c>
      <c r="T11" t="str">
        <f>Setup!A28</f>
        <v>Cluster I</v>
      </c>
      <c r="AG11">
        <v>10</v>
      </c>
      <c r="AH11">
        <v>2</v>
      </c>
    </row>
    <row r="12" spans="1:34" x14ac:dyDescent="0.25">
      <c r="B12" t="str">
        <f>Setup!A30</f>
        <v>Cluster K</v>
      </c>
      <c r="D12">
        <v>11</v>
      </c>
      <c r="R12" t="str">
        <v/>
      </c>
      <c r="T12" t="str">
        <f>Setup!A29</f>
        <v>Cluster J</v>
      </c>
      <c r="AG12">
        <v>11</v>
      </c>
      <c r="AH12">
        <v>3</v>
      </c>
    </row>
    <row r="13" spans="1:34" x14ac:dyDescent="0.25">
      <c r="B13" t="str">
        <f>Setup!A31</f>
        <v>Cluster L</v>
      </c>
      <c r="D13">
        <v>12</v>
      </c>
      <c r="R13" t="str">
        <v/>
      </c>
      <c r="T13" t="str">
        <f>Setup!A30</f>
        <v>Cluster K</v>
      </c>
      <c r="AG13">
        <v>12</v>
      </c>
      <c r="AH13">
        <v>3</v>
      </c>
    </row>
    <row r="14" spans="1:34" x14ac:dyDescent="0.25">
      <c r="B14" t="str">
        <f>Setup!A32</f>
        <v>Cluster M</v>
      </c>
      <c r="D14">
        <v>13</v>
      </c>
      <c r="R14" t="str">
        <v/>
      </c>
      <c r="T14" t="str">
        <f>Setup!A31</f>
        <v>Cluster L</v>
      </c>
      <c r="AG14">
        <v>13</v>
      </c>
      <c r="AH14">
        <v>3</v>
      </c>
    </row>
    <row r="15" spans="1:34" x14ac:dyDescent="0.25">
      <c r="B15" t="str">
        <f>Setup!A33</f>
        <v>Cluster N</v>
      </c>
      <c r="D15">
        <v>14</v>
      </c>
      <c r="R15" t="str">
        <v/>
      </c>
      <c r="T15" t="str">
        <f>Setup!A32</f>
        <v>Cluster M</v>
      </c>
      <c r="AG15">
        <v>14</v>
      </c>
      <c r="AH15">
        <v>3</v>
      </c>
    </row>
    <row r="16" spans="1:34" x14ac:dyDescent="0.25">
      <c r="B16" t="str">
        <f>Setup!A34</f>
        <v>Cluster O</v>
      </c>
      <c r="D16">
        <v>15</v>
      </c>
      <c r="R16" t="str">
        <v/>
      </c>
      <c r="T16" t="str">
        <f>Setup!A33</f>
        <v>Cluster N</v>
      </c>
      <c r="AG16">
        <v>15</v>
      </c>
      <c r="AH16">
        <v>3</v>
      </c>
    </row>
    <row r="17" spans="18:34" x14ac:dyDescent="0.25">
      <c r="R17" t="str">
        <v/>
      </c>
      <c r="T17" t="str">
        <f>Setup!A34</f>
        <v>Cluster O</v>
      </c>
      <c r="AG17">
        <v>16</v>
      </c>
      <c r="AH17">
        <v>4</v>
      </c>
    </row>
    <row r="18" spans="18:34" x14ac:dyDescent="0.25">
      <c r="R18" t="str">
        <v/>
      </c>
      <c r="AG18">
        <v>17</v>
      </c>
      <c r="AH18">
        <v>4</v>
      </c>
    </row>
    <row r="19" spans="18:34" x14ac:dyDescent="0.25">
      <c r="R19" t="str">
        <v/>
      </c>
      <c r="AG19">
        <v>18</v>
      </c>
      <c r="AH19">
        <v>4</v>
      </c>
    </row>
    <row r="20" spans="18:34" x14ac:dyDescent="0.25">
      <c r="R20" t="str">
        <v/>
      </c>
      <c r="AG20">
        <v>19</v>
      </c>
      <c r="AH20">
        <v>4</v>
      </c>
    </row>
    <row r="21" spans="18:34" x14ac:dyDescent="0.25">
      <c r="R21" t="str">
        <v/>
      </c>
      <c r="AG21">
        <v>20</v>
      </c>
      <c r="AH21">
        <v>4</v>
      </c>
    </row>
    <row r="22" spans="18:34" x14ac:dyDescent="0.25">
      <c r="R22" t="str">
        <v/>
      </c>
      <c r="AG22">
        <v>21</v>
      </c>
      <c r="AH22">
        <v>5</v>
      </c>
    </row>
    <row r="23" spans="18:34" x14ac:dyDescent="0.25">
      <c r="R23" t="str">
        <v/>
      </c>
      <c r="AG23">
        <v>22</v>
      </c>
      <c r="AH23">
        <v>5</v>
      </c>
    </row>
    <row r="24" spans="18:34" x14ac:dyDescent="0.25">
      <c r="R24" t="str">
        <v/>
      </c>
      <c r="AG24">
        <v>23</v>
      </c>
      <c r="AH24">
        <v>5</v>
      </c>
    </row>
    <row r="25" spans="18:34" x14ac:dyDescent="0.25">
      <c r="R25" t="str">
        <v/>
      </c>
      <c r="AG25">
        <v>24</v>
      </c>
      <c r="AH25">
        <v>5</v>
      </c>
    </row>
    <row r="26" spans="18:34" x14ac:dyDescent="0.25">
      <c r="R26" t="str">
        <v/>
      </c>
      <c r="AG26">
        <v>25</v>
      </c>
      <c r="AH26">
        <v>5</v>
      </c>
    </row>
    <row r="27" spans="18:34" x14ac:dyDescent="0.25">
      <c r="R27" t="str">
        <v/>
      </c>
      <c r="AG27">
        <v>26</v>
      </c>
      <c r="AH27">
        <v>6</v>
      </c>
    </row>
    <row r="28" spans="18:34" x14ac:dyDescent="0.25">
      <c r="R28" t="str">
        <v/>
      </c>
      <c r="AG28">
        <v>27</v>
      </c>
      <c r="AH28">
        <v>6</v>
      </c>
    </row>
    <row r="29" spans="18:34" x14ac:dyDescent="0.25">
      <c r="R29" t="str">
        <v/>
      </c>
      <c r="AG29">
        <v>28</v>
      </c>
      <c r="AH29">
        <v>6</v>
      </c>
    </row>
    <row r="30" spans="18:34" x14ac:dyDescent="0.25">
      <c r="R30" t="str">
        <v/>
      </c>
      <c r="AG30">
        <v>29</v>
      </c>
      <c r="AH30">
        <v>6</v>
      </c>
    </row>
    <row r="31" spans="18:34" x14ac:dyDescent="0.25">
      <c r="R31" t="str">
        <v/>
      </c>
      <c r="AG31">
        <v>30</v>
      </c>
      <c r="AH31">
        <v>6</v>
      </c>
    </row>
    <row r="32" spans="18:34" x14ac:dyDescent="0.25">
      <c r="R32" t="str">
        <v/>
      </c>
      <c r="AG32">
        <v>31</v>
      </c>
      <c r="AH32">
        <v>7</v>
      </c>
    </row>
    <row r="33" spans="18:34" x14ac:dyDescent="0.25">
      <c r="R33" t="str">
        <v/>
      </c>
      <c r="AG33">
        <v>32</v>
      </c>
      <c r="AH33">
        <v>7</v>
      </c>
    </row>
    <row r="34" spans="18:34" x14ac:dyDescent="0.25">
      <c r="R34" t="str">
        <v/>
      </c>
      <c r="AG34">
        <v>33</v>
      </c>
      <c r="AH34">
        <v>7</v>
      </c>
    </row>
    <row r="35" spans="18:34" x14ac:dyDescent="0.25">
      <c r="R35" t="str">
        <v/>
      </c>
      <c r="AG35">
        <v>34</v>
      </c>
      <c r="AH35">
        <v>7</v>
      </c>
    </row>
    <row r="36" spans="18:34" x14ac:dyDescent="0.25">
      <c r="R36" t="str">
        <v/>
      </c>
      <c r="AG36">
        <v>35</v>
      </c>
      <c r="AH36">
        <v>7</v>
      </c>
    </row>
    <row r="37" spans="18:34" x14ac:dyDescent="0.25">
      <c r="R37" t="str">
        <v/>
      </c>
      <c r="AG37">
        <v>36</v>
      </c>
      <c r="AH37">
        <v>8</v>
      </c>
    </row>
    <row r="38" spans="18:34" x14ac:dyDescent="0.25">
      <c r="R38" t="str">
        <v/>
      </c>
      <c r="AG38">
        <v>37</v>
      </c>
      <c r="AH38">
        <v>8</v>
      </c>
    </row>
    <row r="39" spans="18:34" x14ac:dyDescent="0.25">
      <c r="R39" t="str">
        <v/>
      </c>
      <c r="AG39">
        <v>38</v>
      </c>
      <c r="AH39">
        <v>8</v>
      </c>
    </row>
    <row r="40" spans="18:34" x14ac:dyDescent="0.25">
      <c r="R40" t="str">
        <v/>
      </c>
      <c r="AG40">
        <v>39</v>
      </c>
      <c r="AH40">
        <v>8</v>
      </c>
    </row>
    <row r="41" spans="18:34" x14ac:dyDescent="0.25">
      <c r="R41" t="str">
        <v/>
      </c>
      <c r="AG41">
        <v>40</v>
      </c>
      <c r="AH41">
        <v>8</v>
      </c>
    </row>
    <row r="42" spans="18:34" x14ac:dyDescent="0.25">
      <c r="R42" t="str">
        <v/>
      </c>
      <c r="AG42">
        <v>41</v>
      </c>
      <c r="AH42">
        <v>9</v>
      </c>
    </row>
    <row r="43" spans="18:34" x14ac:dyDescent="0.25">
      <c r="R43" t="str">
        <v/>
      </c>
      <c r="AG43">
        <v>42</v>
      </c>
      <c r="AH43">
        <v>9</v>
      </c>
    </row>
    <row r="44" spans="18:34" x14ac:dyDescent="0.25">
      <c r="R44" t="str">
        <v/>
      </c>
      <c r="AG44">
        <v>43</v>
      </c>
      <c r="AH44">
        <v>9</v>
      </c>
    </row>
    <row r="45" spans="18:34" x14ac:dyDescent="0.25">
      <c r="R45" t="str">
        <v/>
      </c>
      <c r="AG45">
        <v>44</v>
      </c>
      <c r="AH45">
        <v>9</v>
      </c>
    </row>
    <row r="46" spans="18:34" x14ac:dyDescent="0.25">
      <c r="R46" t="str">
        <v/>
      </c>
      <c r="AG46">
        <v>45</v>
      </c>
      <c r="AH46">
        <v>9</v>
      </c>
    </row>
    <row r="47" spans="18:34" x14ac:dyDescent="0.25">
      <c r="R47" t="str">
        <v/>
      </c>
      <c r="AG47">
        <v>46</v>
      </c>
      <c r="AH47">
        <v>10</v>
      </c>
    </row>
    <row r="48" spans="18:34" x14ac:dyDescent="0.25">
      <c r="R48" t="str">
        <v/>
      </c>
      <c r="AG48">
        <v>47</v>
      </c>
      <c r="AH48">
        <v>10</v>
      </c>
    </row>
    <row r="49" spans="18:34" x14ac:dyDescent="0.25">
      <c r="R49" t="str">
        <v/>
      </c>
      <c r="AG49">
        <v>48</v>
      </c>
      <c r="AH49">
        <v>10</v>
      </c>
    </row>
    <row r="50" spans="18:34" x14ac:dyDescent="0.25">
      <c r="R50" t="str">
        <v/>
      </c>
      <c r="AG50">
        <v>49</v>
      </c>
      <c r="AH50">
        <v>10</v>
      </c>
    </row>
    <row r="51" spans="18:34" x14ac:dyDescent="0.25">
      <c r="R51" t="str">
        <v/>
      </c>
      <c r="AG51">
        <v>50</v>
      </c>
      <c r="AH51">
        <v>10</v>
      </c>
    </row>
    <row r="52" spans="18:34" x14ac:dyDescent="0.25">
      <c r="R52" t="str">
        <v/>
      </c>
      <c r="AG52">
        <v>51</v>
      </c>
      <c r="AH52">
        <v>11</v>
      </c>
    </row>
    <row r="53" spans="18:34" x14ac:dyDescent="0.25">
      <c r="R53" t="str">
        <v/>
      </c>
      <c r="AG53">
        <v>52</v>
      </c>
      <c r="AH53">
        <v>11</v>
      </c>
    </row>
    <row r="54" spans="18:34" x14ac:dyDescent="0.25">
      <c r="R54" t="str">
        <v/>
      </c>
      <c r="AG54">
        <v>53</v>
      </c>
      <c r="AH54">
        <v>11</v>
      </c>
    </row>
    <row r="55" spans="18:34" x14ac:dyDescent="0.25">
      <c r="R55" t="str">
        <v/>
      </c>
      <c r="AG55">
        <v>54</v>
      </c>
      <c r="AH55">
        <v>11</v>
      </c>
    </row>
    <row r="56" spans="18:34" x14ac:dyDescent="0.25">
      <c r="R56" t="str">
        <v/>
      </c>
      <c r="AG56">
        <v>55</v>
      </c>
      <c r="AH56">
        <v>11</v>
      </c>
    </row>
    <row r="57" spans="18:34" x14ac:dyDescent="0.25">
      <c r="R57" t="str">
        <v/>
      </c>
      <c r="AG57">
        <v>56</v>
      </c>
      <c r="AH57">
        <v>12</v>
      </c>
    </row>
    <row r="58" spans="18:34" x14ac:dyDescent="0.25">
      <c r="R58" t="str">
        <v/>
      </c>
      <c r="AG58">
        <v>57</v>
      </c>
      <c r="AH58">
        <v>12</v>
      </c>
    </row>
    <row r="59" spans="18:34" x14ac:dyDescent="0.25">
      <c r="R59" t="str">
        <v/>
      </c>
      <c r="AG59">
        <v>58</v>
      </c>
      <c r="AH59">
        <v>12</v>
      </c>
    </row>
    <row r="60" spans="18:34" x14ac:dyDescent="0.25">
      <c r="R60" t="str">
        <v/>
      </c>
      <c r="AG60">
        <v>59</v>
      </c>
      <c r="AH60">
        <v>12</v>
      </c>
    </row>
    <row r="61" spans="18:34" x14ac:dyDescent="0.25">
      <c r="R61" t="str">
        <v/>
      </c>
      <c r="AG61">
        <v>60</v>
      </c>
      <c r="AH61">
        <v>12</v>
      </c>
    </row>
    <row r="62" spans="18:34" x14ac:dyDescent="0.25">
      <c r="R62" t="str">
        <v/>
      </c>
      <c r="AG62">
        <v>61</v>
      </c>
      <c r="AH62">
        <v>13</v>
      </c>
    </row>
    <row r="63" spans="18:34" x14ac:dyDescent="0.25">
      <c r="R63" t="str">
        <v/>
      </c>
      <c r="AG63">
        <v>62</v>
      </c>
      <c r="AH63">
        <v>13</v>
      </c>
    </row>
    <row r="64" spans="18:34" x14ac:dyDescent="0.25">
      <c r="R64" t="str">
        <v/>
      </c>
      <c r="AG64">
        <v>63</v>
      </c>
      <c r="AH64">
        <v>13</v>
      </c>
    </row>
    <row r="65" spans="18:34" x14ac:dyDescent="0.25">
      <c r="R65" t="str">
        <v/>
      </c>
      <c r="AG65">
        <v>64</v>
      </c>
      <c r="AH65">
        <v>13</v>
      </c>
    </row>
    <row r="66" spans="18:34" x14ac:dyDescent="0.25">
      <c r="R66" t="str">
        <v/>
      </c>
      <c r="AG66">
        <v>65</v>
      </c>
      <c r="AH66">
        <v>13</v>
      </c>
    </row>
    <row r="67" spans="18:34" x14ac:dyDescent="0.25">
      <c r="R67" t="str">
        <v/>
      </c>
      <c r="AG67">
        <v>66</v>
      </c>
      <c r="AH67">
        <v>14</v>
      </c>
    </row>
    <row r="68" spans="18:34" x14ac:dyDescent="0.25">
      <c r="R68" t="str">
        <v/>
      </c>
      <c r="AG68">
        <v>67</v>
      </c>
      <c r="AH68">
        <v>14</v>
      </c>
    </row>
    <row r="69" spans="18:34" x14ac:dyDescent="0.25">
      <c r="R69" t="str">
        <v/>
      </c>
      <c r="AG69">
        <v>68</v>
      </c>
      <c r="AH69">
        <v>14</v>
      </c>
    </row>
    <row r="70" spans="18:34" x14ac:dyDescent="0.25">
      <c r="R70" t="str">
        <v/>
      </c>
      <c r="AG70">
        <v>69</v>
      </c>
      <c r="AH70">
        <v>14</v>
      </c>
    </row>
    <row r="71" spans="18:34" x14ac:dyDescent="0.25">
      <c r="R71" t="str">
        <v/>
      </c>
      <c r="AG71">
        <v>70</v>
      </c>
      <c r="AH71">
        <v>14</v>
      </c>
    </row>
    <row r="72" spans="18:34" x14ac:dyDescent="0.25">
      <c r="R72" t="str">
        <v/>
      </c>
      <c r="AG72">
        <v>71</v>
      </c>
      <c r="AH72">
        <v>15</v>
      </c>
    </row>
    <row r="73" spans="18:34" x14ac:dyDescent="0.25">
      <c r="R73" t="str">
        <v/>
      </c>
      <c r="AG73">
        <v>72</v>
      </c>
      <c r="AH73">
        <v>15</v>
      </c>
    </row>
    <row r="74" spans="18:34" x14ac:dyDescent="0.25">
      <c r="R74" t="str">
        <v/>
      </c>
      <c r="AG74">
        <v>73</v>
      </c>
      <c r="AH74">
        <v>15</v>
      </c>
    </row>
    <row r="75" spans="18:34" x14ac:dyDescent="0.25">
      <c r="R75" t="str">
        <v/>
      </c>
      <c r="AG75">
        <v>74</v>
      </c>
      <c r="AH75">
        <v>15</v>
      </c>
    </row>
    <row r="76" spans="18:34" x14ac:dyDescent="0.25">
      <c r="R76" t="str">
        <v/>
      </c>
      <c r="AG76">
        <v>75</v>
      </c>
      <c r="AH76">
        <v>15</v>
      </c>
    </row>
    <row r="77" spans="18:34" x14ac:dyDescent="0.25">
      <c r="R77" t="str">
        <v/>
      </c>
    </row>
    <row r="78" spans="18:34" x14ac:dyDescent="0.25">
      <c r="R78" t="str">
        <v/>
      </c>
    </row>
    <row r="79" spans="18:34" x14ac:dyDescent="0.25">
      <c r="R79" t="str">
        <v/>
      </c>
    </row>
    <row r="80" spans="18:34"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64" t="s">
        <v>197</v>
      </c>
      <c r="B1" s="164" t="s">
        <v>198</v>
      </c>
      <c r="C1" s="164" t="s">
        <v>199</v>
      </c>
    </row>
    <row r="2" spans="1:3" ht="60" x14ac:dyDescent="0.25">
      <c r="A2" s="162" t="s">
        <v>196</v>
      </c>
      <c r="B2" s="162" t="s">
        <v>200</v>
      </c>
      <c r="C2" s="163" t="s">
        <v>201</v>
      </c>
    </row>
    <row r="3" spans="1:3" ht="45" x14ac:dyDescent="0.25">
      <c r="A3" s="162" t="s">
        <v>202</v>
      </c>
      <c r="B3" s="162" t="s">
        <v>203</v>
      </c>
      <c r="C3" s="163" t="s">
        <v>204</v>
      </c>
    </row>
    <row r="4" spans="1:3" x14ac:dyDescent="0.25">
      <c r="A4" s="162" t="s">
        <v>205</v>
      </c>
      <c r="B4" s="162" t="s">
        <v>203</v>
      </c>
      <c r="C4" s="162" t="s">
        <v>206</v>
      </c>
    </row>
    <row r="5" spans="1:3" ht="30" x14ac:dyDescent="0.25">
      <c r="A5" s="162" t="s">
        <v>207</v>
      </c>
      <c r="B5" s="162" t="s">
        <v>200</v>
      </c>
      <c r="C5" s="163" t="s">
        <v>210</v>
      </c>
    </row>
    <row r="6" spans="1:3" ht="30" x14ac:dyDescent="0.25">
      <c r="A6" s="162" t="s">
        <v>213</v>
      </c>
      <c r="B6" s="162" t="s">
        <v>200</v>
      </c>
      <c r="C6" s="163" t="s">
        <v>214</v>
      </c>
    </row>
    <row r="7" spans="1:3" ht="45" x14ac:dyDescent="0.25">
      <c r="A7" s="162" t="s">
        <v>226</v>
      </c>
      <c r="B7" s="162" t="s">
        <v>200</v>
      </c>
      <c r="C7" s="163" t="s">
        <v>231</v>
      </c>
    </row>
    <row r="8" spans="1:3" ht="45" x14ac:dyDescent="0.25">
      <c r="A8" s="162" t="s">
        <v>234</v>
      </c>
      <c r="B8" s="162" t="s">
        <v>200</v>
      </c>
      <c r="C8" s="163" t="s">
        <v>235</v>
      </c>
    </row>
    <row r="9" spans="1:3" ht="30" x14ac:dyDescent="0.25">
      <c r="A9" s="162" t="s">
        <v>264</v>
      </c>
      <c r="B9" s="162" t="s">
        <v>200</v>
      </c>
      <c r="C9" s="163" t="s">
        <v>265</v>
      </c>
    </row>
    <row r="10" spans="1:3" ht="30" x14ac:dyDescent="0.25">
      <c r="A10" s="162" t="s">
        <v>267</v>
      </c>
      <c r="B10" s="162" t="s">
        <v>200</v>
      </c>
      <c r="C10" s="163" t="s">
        <v>268</v>
      </c>
    </row>
    <row r="11" spans="1:3" ht="30" x14ac:dyDescent="0.25">
      <c r="A11" s="162" t="s">
        <v>269</v>
      </c>
      <c r="B11" s="162" t="s">
        <v>270</v>
      </c>
      <c r="C11" s="163" t="s">
        <v>271</v>
      </c>
    </row>
    <row r="12" spans="1:3" ht="75" x14ac:dyDescent="0.25">
      <c r="A12" s="162" t="s">
        <v>273</v>
      </c>
      <c r="B12" s="162" t="s">
        <v>270</v>
      </c>
      <c r="C12" s="163" t="s">
        <v>274</v>
      </c>
    </row>
    <row r="13" spans="1:3" x14ac:dyDescent="0.25">
      <c r="A13" s="162"/>
      <c r="B13" s="162"/>
      <c r="C13" s="162"/>
    </row>
    <row r="14" spans="1:3" x14ac:dyDescent="0.25">
      <c r="A14" s="162"/>
      <c r="B14" s="162"/>
      <c r="C14" s="162"/>
    </row>
    <row r="15" spans="1:3" x14ac:dyDescent="0.25">
      <c r="A15" s="162"/>
      <c r="B15" s="162"/>
      <c r="C15" s="162"/>
    </row>
    <row r="16" spans="1:3" x14ac:dyDescent="0.25">
      <c r="A16" s="162"/>
      <c r="B16" s="162"/>
      <c r="C16" s="162"/>
    </row>
    <row r="17" spans="1:3" x14ac:dyDescent="0.25">
      <c r="A17" s="162"/>
      <c r="B17" s="162"/>
      <c r="C17" s="162"/>
    </row>
    <row r="18" spans="1:3" x14ac:dyDescent="0.25">
      <c r="A18" s="162"/>
      <c r="B18" s="162"/>
      <c r="C18" s="162"/>
    </row>
    <row r="19" spans="1:3" x14ac:dyDescent="0.25">
      <c r="A19" s="162"/>
      <c r="B19" s="162"/>
      <c r="C19" s="162"/>
    </row>
    <row r="20" spans="1:3" x14ac:dyDescent="0.25">
      <c r="A20" s="162"/>
      <c r="B20" s="162"/>
      <c r="C20" s="162"/>
    </row>
    <row r="21" spans="1:3" x14ac:dyDescent="0.25">
      <c r="A21" s="162"/>
      <c r="B21" s="162"/>
      <c r="C21" s="162"/>
    </row>
    <row r="22" spans="1:3" x14ac:dyDescent="0.25">
      <c r="A22" s="162"/>
      <c r="B22" s="162"/>
      <c r="C22" s="162"/>
    </row>
    <row r="23" spans="1:3" x14ac:dyDescent="0.25">
      <c r="A23" s="162"/>
      <c r="B23" s="162"/>
      <c r="C23" s="162"/>
    </row>
    <row r="24" spans="1:3" x14ac:dyDescent="0.25">
      <c r="A24" s="162"/>
      <c r="B24" s="162"/>
      <c r="C24" s="162"/>
    </row>
    <row r="25" spans="1:3" x14ac:dyDescent="0.25">
      <c r="A25" s="162"/>
      <c r="B25" s="162"/>
      <c r="C25" s="162"/>
    </row>
    <row r="26" spans="1:3" x14ac:dyDescent="0.25">
      <c r="A26" s="162"/>
      <c r="B26" s="162"/>
      <c r="C26" s="162"/>
    </row>
    <row r="27" spans="1:3" x14ac:dyDescent="0.25">
      <c r="A27" s="162"/>
      <c r="B27" s="162"/>
      <c r="C27" s="162"/>
    </row>
    <row r="28" spans="1:3" x14ac:dyDescent="0.25">
      <c r="A28" s="162"/>
      <c r="B28" s="162"/>
      <c r="C28" s="162"/>
    </row>
    <row r="29" spans="1:3" x14ac:dyDescent="0.25">
      <c r="A29" s="162"/>
      <c r="B29" s="162"/>
      <c r="C29" s="162"/>
    </row>
    <row r="30" spans="1:3" x14ac:dyDescent="0.25">
      <c r="A30" s="162"/>
      <c r="B30" s="162"/>
      <c r="C30" s="162"/>
    </row>
    <row r="31" spans="1:3" x14ac:dyDescent="0.25">
      <c r="A31" s="162"/>
      <c r="B31" s="162"/>
      <c r="C31" s="162"/>
    </row>
    <row r="32" spans="1:3" x14ac:dyDescent="0.25">
      <c r="A32" s="162"/>
      <c r="B32" s="162"/>
      <c r="C32" s="162"/>
    </row>
    <row r="33" spans="1:3" x14ac:dyDescent="0.25">
      <c r="A33" s="162"/>
      <c r="B33" s="162"/>
      <c r="C33" s="162"/>
    </row>
    <row r="34" spans="1:3" x14ac:dyDescent="0.25">
      <c r="A34" s="162"/>
      <c r="B34" s="162"/>
      <c r="C34" s="162"/>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27" sqref="B27:U27"/>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222" t="str">
        <f>"Demand and capacity analysis notes for "&amp;Setup!B5</f>
        <v>Demand and capacity analysis notes for A N Other Trust</v>
      </c>
      <c r="C2" s="222"/>
      <c r="D2" s="222"/>
      <c r="E2" s="222"/>
      <c r="F2" s="222"/>
      <c r="G2" s="222"/>
      <c r="H2" s="222"/>
      <c r="I2" s="222"/>
      <c r="J2" s="222"/>
      <c r="K2" s="222"/>
      <c r="L2" s="222"/>
      <c r="M2" s="222"/>
      <c r="N2" s="222"/>
      <c r="O2" s="222"/>
      <c r="P2" s="222"/>
      <c r="Q2" s="222"/>
      <c r="R2" s="222"/>
      <c r="S2" s="222"/>
      <c r="T2" s="222"/>
      <c r="U2" s="222"/>
    </row>
    <row r="3" spans="2:21" ht="15.75" thickBot="1" x14ac:dyDescent="0.3">
      <c r="B3" s="165" t="s">
        <v>208</v>
      </c>
    </row>
    <row r="4" spans="2:21" ht="15.75" thickBot="1" x14ac:dyDescent="0.3">
      <c r="B4" s="219"/>
      <c r="C4" s="220"/>
      <c r="D4" s="220"/>
      <c r="E4" s="220"/>
      <c r="F4" s="220"/>
      <c r="G4" s="220"/>
      <c r="H4" s="220"/>
      <c r="I4" s="220"/>
      <c r="J4" s="220"/>
      <c r="K4" s="220"/>
      <c r="L4" s="220"/>
      <c r="M4" s="220"/>
      <c r="N4" s="220"/>
      <c r="O4" s="220"/>
      <c r="P4" s="220"/>
      <c r="Q4" s="220"/>
      <c r="R4" s="220"/>
      <c r="S4" s="220"/>
      <c r="T4" s="220"/>
      <c r="U4" s="221"/>
    </row>
    <row r="5" spans="2:21" x14ac:dyDescent="0.25">
      <c r="B5" s="223"/>
      <c r="C5" s="224"/>
      <c r="D5" s="224"/>
      <c r="E5" s="224"/>
      <c r="F5" s="224"/>
      <c r="G5" s="224"/>
      <c r="H5" s="224"/>
      <c r="I5" s="224"/>
      <c r="J5" s="224"/>
      <c r="K5" s="224"/>
      <c r="L5" s="224"/>
      <c r="M5" s="224"/>
      <c r="N5" s="224"/>
      <c r="O5" s="224"/>
      <c r="P5" s="224"/>
      <c r="Q5" s="224"/>
      <c r="R5" s="224"/>
      <c r="S5" s="224"/>
      <c r="T5" s="224"/>
      <c r="U5" s="225"/>
    </row>
    <row r="6" spans="2:21" x14ac:dyDescent="0.25">
      <c r="B6" s="223"/>
      <c r="C6" s="224"/>
      <c r="D6" s="224"/>
      <c r="E6" s="224"/>
      <c r="F6" s="224"/>
      <c r="G6" s="224"/>
      <c r="H6" s="224"/>
      <c r="I6" s="224"/>
      <c r="J6" s="224"/>
      <c r="K6" s="224"/>
      <c r="L6" s="224"/>
      <c r="M6" s="224"/>
      <c r="N6" s="224"/>
      <c r="O6" s="224"/>
      <c r="P6" s="224"/>
      <c r="Q6" s="224"/>
      <c r="R6" s="224"/>
      <c r="S6" s="224"/>
      <c r="T6" s="224"/>
      <c r="U6" s="225"/>
    </row>
    <row r="7" spans="2:21" x14ac:dyDescent="0.25">
      <c r="B7" s="223"/>
      <c r="C7" s="224"/>
      <c r="D7" s="224"/>
      <c r="E7" s="224"/>
      <c r="F7" s="224"/>
      <c r="G7" s="224"/>
      <c r="H7" s="224"/>
      <c r="I7" s="224"/>
      <c r="J7" s="224"/>
      <c r="K7" s="224"/>
      <c r="L7" s="224"/>
      <c r="M7" s="224"/>
      <c r="N7" s="224"/>
      <c r="O7" s="224"/>
      <c r="P7" s="224"/>
      <c r="Q7" s="224"/>
      <c r="R7" s="224"/>
      <c r="S7" s="224"/>
      <c r="T7" s="224"/>
      <c r="U7" s="225"/>
    </row>
    <row r="8" spans="2:21" x14ac:dyDescent="0.25">
      <c r="B8" s="223"/>
      <c r="C8" s="224"/>
      <c r="D8" s="224"/>
      <c r="E8" s="224"/>
      <c r="F8" s="224"/>
      <c r="G8" s="224"/>
      <c r="H8" s="224"/>
      <c r="I8" s="224"/>
      <c r="J8" s="224"/>
      <c r="K8" s="224"/>
      <c r="L8" s="224"/>
      <c r="M8" s="224"/>
      <c r="N8" s="224"/>
      <c r="O8" s="224"/>
      <c r="P8" s="224"/>
      <c r="Q8" s="224"/>
      <c r="R8" s="224"/>
      <c r="S8" s="224"/>
      <c r="T8" s="224"/>
      <c r="U8" s="225"/>
    </row>
    <row r="9" spans="2:21" x14ac:dyDescent="0.25">
      <c r="B9" s="223"/>
      <c r="C9" s="224"/>
      <c r="D9" s="224"/>
      <c r="E9" s="224"/>
      <c r="F9" s="224"/>
      <c r="G9" s="224"/>
      <c r="H9" s="224"/>
      <c r="I9" s="224"/>
      <c r="J9" s="224"/>
      <c r="K9" s="224"/>
      <c r="L9" s="224"/>
      <c r="M9" s="224"/>
      <c r="N9" s="224"/>
      <c r="O9" s="224"/>
      <c r="P9" s="224"/>
      <c r="Q9" s="224"/>
      <c r="R9" s="224"/>
      <c r="S9" s="224"/>
      <c r="T9" s="224"/>
      <c r="U9" s="225"/>
    </row>
    <row r="10" spans="2:21" x14ac:dyDescent="0.25">
      <c r="B10" s="223"/>
      <c r="C10" s="224"/>
      <c r="D10" s="224"/>
      <c r="E10" s="224"/>
      <c r="F10" s="224"/>
      <c r="G10" s="224"/>
      <c r="H10" s="224"/>
      <c r="I10" s="224"/>
      <c r="J10" s="224"/>
      <c r="K10" s="224"/>
      <c r="L10" s="224"/>
      <c r="M10" s="224"/>
      <c r="N10" s="224"/>
      <c r="O10" s="224"/>
      <c r="P10" s="224"/>
      <c r="Q10" s="224"/>
      <c r="R10" s="224"/>
      <c r="S10" s="224"/>
      <c r="T10" s="224"/>
      <c r="U10" s="225"/>
    </row>
    <row r="11" spans="2:21" x14ac:dyDescent="0.25">
      <c r="B11" s="223"/>
      <c r="C11" s="224"/>
      <c r="D11" s="224"/>
      <c r="E11" s="224"/>
      <c r="F11" s="224"/>
      <c r="G11" s="224"/>
      <c r="H11" s="224"/>
      <c r="I11" s="224"/>
      <c r="J11" s="224"/>
      <c r="K11" s="224"/>
      <c r="L11" s="224"/>
      <c r="M11" s="224"/>
      <c r="N11" s="224"/>
      <c r="O11" s="224"/>
      <c r="P11" s="224"/>
      <c r="Q11" s="224"/>
      <c r="R11" s="224"/>
      <c r="S11" s="224"/>
      <c r="T11" s="224"/>
      <c r="U11" s="225"/>
    </row>
    <row r="12" spans="2:21" x14ac:dyDescent="0.25">
      <c r="B12" s="223"/>
      <c r="C12" s="224"/>
      <c r="D12" s="224"/>
      <c r="E12" s="224"/>
      <c r="F12" s="224"/>
      <c r="G12" s="224"/>
      <c r="H12" s="224"/>
      <c r="I12" s="224"/>
      <c r="J12" s="224"/>
      <c r="K12" s="224"/>
      <c r="L12" s="224"/>
      <c r="M12" s="224"/>
      <c r="N12" s="224"/>
      <c r="O12" s="224"/>
      <c r="P12" s="224"/>
      <c r="Q12" s="224"/>
      <c r="R12" s="224"/>
      <c r="S12" s="224"/>
      <c r="T12" s="224"/>
      <c r="U12" s="225"/>
    </row>
    <row r="13" spans="2:21" x14ac:dyDescent="0.25">
      <c r="B13" s="223"/>
      <c r="C13" s="224"/>
      <c r="D13" s="224"/>
      <c r="E13" s="224"/>
      <c r="F13" s="224"/>
      <c r="G13" s="224"/>
      <c r="H13" s="224"/>
      <c r="I13" s="224"/>
      <c r="J13" s="224"/>
      <c r="K13" s="224"/>
      <c r="L13" s="224"/>
      <c r="M13" s="224"/>
      <c r="N13" s="224"/>
      <c r="O13" s="224"/>
      <c r="P13" s="224"/>
      <c r="Q13" s="224"/>
      <c r="R13" s="224"/>
      <c r="S13" s="224"/>
      <c r="T13" s="224"/>
      <c r="U13" s="225"/>
    </row>
    <row r="14" spans="2:21" x14ac:dyDescent="0.25">
      <c r="B14" s="223"/>
      <c r="C14" s="224"/>
      <c r="D14" s="224"/>
      <c r="E14" s="224"/>
      <c r="F14" s="224"/>
      <c r="G14" s="224"/>
      <c r="H14" s="224"/>
      <c r="I14" s="224"/>
      <c r="J14" s="224"/>
      <c r="K14" s="224"/>
      <c r="L14" s="224"/>
      <c r="M14" s="224"/>
      <c r="N14" s="224"/>
      <c r="O14" s="224"/>
      <c r="P14" s="224"/>
      <c r="Q14" s="224"/>
      <c r="R14" s="224"/>
      <c r="S14" s="224"/>
      <c r="T14" s="224"/>
      <c r="U14" s="225"/>
    </row>
    <row r="15" spans="2:21" x14ac:dyDescent="0.25">
      <c r="B15" s="223"/>
      <c r="C15" s="224"/>
      <c r="D15" s="224"/>
      <c r="E15" s="224"/>
      <c r="F15" s="224"/>
      <c r="G15" s="224"/>
      <c r="H15" s="224"/>
      <c r="I15" s="224"/>
      <c r="J15" s="224"/>
      <c r="K15" s="224"/>
      <c r="L15" s="224"/>
      <c r="M15" s="224"/>
      <c r="N15" s="224"/>
      <c r="O15" s="224"/>
      <c r="P15" s="224"/>
      <c r="Q15" s="224"/>
      <c r="R15" s="224"/>
      <c r="S15" s="224"/>
      <c r="T15" s="224"/>
      <c r="U15" s="225"/>
    </row>
    <row r="16" spans="2:21" x14ac:dyDescent="0.25">
      <c r="B16" s="223"/>
      <c r="C16" s="224"/>
      <c r="D16" s="224"/>
      <c r="E16" s="224"/>
      <c r="F16" s="224"/>
      <c r="G16" s="224"/>
      <c r="H16" s="224"/>
      <c r="I16" s="224"/>
      <c r="J16" s="224"/>
      <c r="K16" s="224"/>
      <c r="L16" s="224"/>
      <c r="M16" s="224"/>
      <c r="N16" s="224"/>
      <c r="O16" s="224"/>
      <c r="P16" s="224"/>
      <c r="Q16" s="224"/>
      <c r="R16" s="224"/>
      <c r="S16" s="224"/>
      <c r="T16" s="224"/>
      <c r="U16" s="225"/>
    </row>
    <row r="17" spans="2:21" x14ac:dyDescent="0.25">
      <c r="B17" s="223"/>
      <c r="C17" s="224"/>
      <c r="D17" s="224"/>
      <c r="E17" s="224"/>
      <c r="F17" s="224"/>
      <c r="G17" s="224"/>
      <c r="H17" s="224"/>
      <c r="I17" s="224"/>
      <c r="J17" s="224"/>
      <c r="K17" s="224"/>
      <c r="L17" s="224"/>
      <c r="M17" s="224"/>
      <c r="N17" s="224"/>
      <c r="O17" s="224"/>
      <c r="P17" s="224"/>
      <c r="Q17" s="224"/>
      <c r="R17" s="224"/>
      <c r="S17" s="224"/>
      <c r="T17" s="224"/>
      <c r="U17" s="225"/>
    </row>
    <row r="18" spans="2:21" x14ac:dyDescent="0.25">
      <c r="B18" s="223"/>
      <c r="C18" s="224"/>
      <c r="D18" s="224"/>
      <c r="E18" s="224"/>
      <c r="F18" s="224"/>
      <c r="G18" s="224"/>
      <c r="H18" s="224"/>
      <c r="I18" s="224"/>
      <c r="J18" s="224"/>
      <c r="K18" s="224"/>
      <c r="L18" s="224"/>
      <c r="M18" s="224"/>
      <c r="N18" s="224"/>
      <c r="O18" s="224"/>
      <c r="P18" s="224"/>
      <c r="Q18" s="224"/>
      <c r="R18" s="224"/>
      <c r="S18" s="224"/>
      <c r="T18" s="224"/>
      <c r="U18" s="225"/>
    </row>
    <row r="19" spans="2:21" x14ac:dyDescent="0.25">
      <c r="B19" s="223"/>
      <c r="C19" s="224"/>
      <c r="D19" s="224"/>
      <c r="E19" s="224"/>
      <c r="F19" s="224"/>
      <c r="G19" s="224"/>
      <c r="H19" s="224"/>
      <c r="I19" s="224"/>
      <c r="J19" s="224"/>
      <c r="K19" s="224"/>
      <c r="L19" s="224"/>
      <c r="M19" s="224"/>
      <c r="N19" s="224"/>
      <c r="O19" s="224"/>
      <c r="P19" s="224"/>
      <c r="Q19" s="224"/>
      <c r="R19" s="224"/>
      <c r="S19" s="224"/>
      <c r="T19" s="224"/>
      <c r="U19" s="225"/>
    </row>
    <row r="20" spans="2:21" x14ac:dyDescent="0.25">
      <c r="B20" s="223"/>
      <c r="C20" s="224"/>
      <c r="D20" s="224"/>
      <c r="E20" s="224"/>
      <c r="F20" s="224"/>
      <c r="G20" s="224"/>
      <c r="H20" s="224"/>
      <c r="I20" s="224"/>
      <c r="J20" s="224"/>
      <c r="K20" s="224"/>
      <c r="L20" s="224"/>
      <c r="M20" s="224"/>
      <c r="N20" s="224"/>
      <c r="O20" s="224"/>
      <c r="P20" s="224"/>
      <c r="Q20" s="224"/>
      <c r="R20" s="224"/>
      <c r="S20" s="224"/>
      <c r="T20" s="224"/>
      <c r="U20" s="225"/>
    </row>
    <row r="21" spans="2:21" x14ac:dyDescent="0.25">
      <c r="B21" s="213"/>
      <c r="C21" s="214"/>
      <c r="D21" s="214"/>
      <c r="E21" s="214"/>
      <c r="F21" s="214"/>
      <c r="G21" s="214"/>
      <c r="H21" s="214"/>
      <c r="I21" s="214"/>
      <c r="J21" s="214"/>
      <c r="K21" s="214"/>
      <c r="L21" s="214"/>
      <c r="M21" s="214"/>
      <c r="N21" s="214"/>
      <c r="O21" s="214"/>
      <c r="P21" s="214"/>
      <c r="Q21" s="214"/>
      <c r="R21" s="214"/>
      <c r="S21" s="214"/>
      <c r="T21" s="214"/>
      <c r="U21" s="215"/>
    </row>
    <row r="22" spans="2:21" x14ac:dyDescent="0.25">
      <c r="B22" s="213"/>
      <c r="C22" s="214"/>
      <c r="D22" s="214"/>
      <c r="E22" s="214"/>
      <c r="F22" s="214"/>
      <c r="G22" s="214"/>
      <c r="H22" s="214"/>
      <c r="I22" s="214"/>
      <c r="J22" s="214"/>
      <c r="K22" s="214"/>
      <c r="L22" s="214"/>
      <c r="M22" s="214"/>
      <c r="N22" s="214"/>
      <c r="O22" s="214"/>
      <c r="P22" s="214"/>
      <c r="Q22" s="214"/>
      <c r="R22" s="214"/>
      <c r="S22" s="214"/>
      <c r="T22" s="214"/>
      <c r="U22" s="215"/>
    </row>
    <row r="23" spans="2:21" x14ac:dyDescent="0.25">
      <c r="B23" s="223"/>
      <c r="C23" s="224"/>
      <c r="D23" s="224"/>
      <c r="E23" s="224"/>
      <c r="F23" s="224"/>
      <c r="G23" s="224"/>
      <c r="H23" s="224"/>
      <c r="I23" s="224"/>
      <c r="J23" s="224"/>
      <c r="K23" s="224"/>
      <c r="L23" s="224"/>
      <c r="M23" s="224"/>
      <c r="N23" s="224"/>
      <c r="O23" s="224"/>
      <c r="P23" s="224"/>
      <c r="Q23" s="224"/>
      <c r="R23" s="224"/>
      <c r="S23" s="224"/>
      <c r="T23" s="224"/>
      <c r="U23" s="225"/>
    </row>
    <row r="24" spans="2:21" x14ac:dyDescent="0.25">
      <c r="B24" s="223"/>
      <c r="C24" s="224"/>
      <c r="D24" s="224"/>
      <c r="E24" s="224"/>
      <c r="F24" s="224"/>
      <c r="G24" s="224"/>
      <c r="H24" s="224"/>
      <c r="I24" s="224"/>
      <c r="J24" s="224"/>
      <c r="K24" s="224"/>
      <c r="L24" s="224"/>
      <c r="M24" s="224"/>
      <c r="N24" s="224"/>
      <c r="O24" s="224"/>
      <c r="P24" s="224"/>
      <c r="Q24" s="224"/>
      <c r="R24" s="224"/>
      <c r="S24" s="224"/>
      <c r="T24" s="224"/>
      <c r="U24" s="225"/>
    </row>
    <row r="25" spans="2:21" x14ac:dyDescent="0.25">
      <c r="B25" s="223"/>
      <c r="C25" s="224"/>
      <c r="D25" s="224"/>
      <c r="E25" s="224"/>
      <c r="F25" s="224"/>
      <c r="G25" s="224"/>
      <c r="H25" s="224"/>
      <c r="I25" s="224"/>
      <c r="J25" s="224"/>
      <c r="K25" s="224"/>
      <c r="L25" s="224"/>
      <c r="M25" s="224"/>
      <c r="N25" s="224"/>
      <c r="O25" s="224"/>
      <c r="P25" s="224"/>
      <c r="Q25" s="224"/>
      <c r="R25" s="224"/>
      <c r="S25" s="224"/>
      <c r="T25" s="224"/>
      <c r="U25" s="225"/>
    </row>
    <row r="26" spans="2:21" x14ac:dyDescent="0.25">
      <c r="B26" s="223"/>
      <c r="C26" s="224"/>
      <c r="D26" s="224"/>
      <c r="E26" s="224"/>
      <c r="F26" s="224"/>
      <c r="G26" s="224"/>
      <c r="H26" s="224"/>
      <c r="I26" s="224"/>
      <c r="J26" s="224"/>
      <c r="K26" s="224"/>
      <c r="L26" s="224"/>
      <c r="M26" s="224"/>
      <c r="N26" s="224"/>
      <c r="O26" s="224"/>
      <c r="P26" s="224"/>
      <c r="Q26" s="224"/>
      <c r="R26" s="224"/>
      <c r="S26" s="224"/>
      <c r="T26" s="224"/>
      <c r="U26" s="225"/>
    </row>
    <row r="27" spans="2:21" x14ac:dyDescent="0.25">
      <c r="B27" s="223"/>
      <c r="C27" s="224"/>
      <c r="D27" s="224"/>
      <c r="E27" s="224"/>
      <c r="F27" s="224"/>
      <c r="G27" s="224"/>
      <c r="H27" s="224"/>
      <c r="I27" s="224"/>
      <c r="J27" s="224"/>
      <c r="K27" s="224"/>
      <c r="L27" s="224"/>
      <c r="M27" s="224"/>
      <c r="N27" s="224"/>
      <c r="O27" s="224"/>
      <c r="P27" s="224"/>
      <c r="Q27" s="224"/>
      <c r="R27" s="224"/>
      <c r="S27" s="224"/>
      <c r="T27" s="224"/>
      <c r="U27" s="225"/>
    </row>
    <row r="28" spans="2:21" x14ac:dyDescent="0.25">
      <c r="B28" s="223"/>
      <c r="C28" s="224"/>
      <c r="D28" s="224"/>
      <c r="E28" s="224"/>
      <c r="F28" s="224"/>
      <c r="G28" s="224"/>
      <c r="H28" s="224"/>
      <c r="I28" s="224"/>
      <c r="J28" s="224"/>
      <c r="K28" s="224"/>
      <c r="L28" s="224"/>
      <c r="M28" s="224"/>
      <c r="N28" s="224"/>
      <c r="O28" s="224"/>
      <c r="P28" s="224"/>
      <c r="Q28" s="224"/>
      <c r="R28" s="224"/>
      <c r="S28" s="224"/>
      <c r="T28" s="224"/>
      <c r="U28" s="225"/>
    </row>
    <row r="29" spans="2:21" x14ac:dyDescent="0.25">
      <c r="B29" s="223"/>
      <c r="C29" s="224"/>
      <c r="D29" s="224"/>
      <c r="E29" s="224"/>
      <c r="F29" s="224"/>
      <c r="G29" s="224"/>
      <c r="H29" s="224"/>
      <c r="I29" s="224"/>
      <c r="J29" s="224"/>
      <c r="K29" s="224"/>
      <c r="L29" s="224"/>
      <c r="M29" s="224"/>
      <c r="N29" s="224"/>
      <c r="O29" s="224"/>
      <c r="P29" s="224"/>
      <c r="Q29" s="224"/>
      <c r="R29" s="224"/>
      <c r="S29" s="224"/>
      <c r="T29" s="224"/>
      <c r="U29" s="225"/>
    </row>
    <row r="30" spans="2:21" x14ac:dyDescent="0.25">
      <c r="B30" s="223"/>
      <c r="C30" s="224"/>
      <c r="D30" s="224"/>
      <c r="E30" s="224"/>
      <c r="F30" s="224"/>
      <c r="G30" s="224"/>
      <c r="H30" s="224"/>
      <c r="I30" s="224"/>
      <c r="J30" s="224"/>
      <c r="K30" s="224"/>
      <c r="L30" s="224"/>
      <c r="M30" s="224"/>
      <c r="N30" s="224"/>
      <c r="O30" s="224"/>
      <c r="P30" s="224"/>
      <c r="Q30" s="224"/>
      <c r="R30" s="224"/>
      <c r="S30" s="224"/>
      <c r="T30" s="224"/>
      <c r="U30" s="225"/>
    </row>
    <row r="31" spans="2:21" x14ac:dyDescent="0.25">
      <c r="B31" s="223"/>
      <c r="C31" s="224"/>
      <c r="D31" s="224"/>
      <c r="E31" s="224"/>
      <c r="F31" s="224"/>
      <c r="G31" s="224"/>
      <c r="H31" s="224"/>
      <c r="I31" s="224"/>
      <c r="J31" s="224"/>
      <c r="K31" s="224"/>
      <c r="L31" s="224"/>
      <c r="M31" s="224"/>
      <c r="N31" s="224"/>
      <c r="O31" s="224"/>
      <c r="P31" s="224"/>
      <c r="Q31" s="224"/>
      <c r="R31" s="224"/>
      <c r="S31" s="224"/>
      <c r="T31" s="224"/>
      <c r="U31" s="225"/>
    </row>
    <row r="32" spans="2:21" x14ac:dyDescent="0.25">
      <c r="B32" s="223"/>
      <c r="C32" s="224"/>
      <c r="D32" s="224"/>
      <c r="E32" s="224"/>
      <c r="F32" s="224"/>
      <c r="G32" s="224"/>
      <c r="H32" s="224"/>
      <c r="I32" s="224"/>
      <c r="J32" s="224"/>
      <c r="K32" s="224"/>
      <c r="L32" s="224"/>
      <c r="M32" s="224"/>
      <c r="N32" s="224"/>
      <c r="O32" s="224"/>
      <c r="P32" s="224"/>
      <c r="Q32" s="224"/>
      <c r="R32" s="224"/>
      <c r="S32" s="224"/>
      <c r="T32" s="224"/>
      <c r="U32" s="225"/>
    </row>
    <row r="33" spans="2:21" x14ac:dyDescent="0.25">
      <c r="B33" s="223"/>
      <c r="C33" s="224"/>
      <c r="D33" s="224"/>
      <c r="E33" s="224"/>
      <c r="F33" s="224"/>
      <c r="G33" s="224"/>
      <c r="H33" s="224"/>
      <c r="I33" s="224"/>
      <c r="J33" s="224"/>
      <c r="K33" s="224"/>
      <c r="L33" s="224"/>
      <c r="M33" s="224"/>
      <c r="N33" s="224"/>
      <c r="O33" s="224"/>
      <c r="P33" s="224"/>
      <c r="Q33" s="224"/>
      <c r="R33" s="224"/>
      <c r="S33" s="224"/>
      <c r="T33" s="224"/>
      <c r="U33" s="225"/>
    </row>
    <row r="34" spans="2:21" x14ac:dyDescent="0.25">
      <c r="B34" s="223"/>
      <c r="C34" s="224"/>
      <c r="D34" s="224"/>
      <c r="E34" s="224"/>
      <c r="F34" s="224"/>
      <c r="G34" s="224"/>
      <c r="H34" s="224"/>
      <c r="I34" s="224"/>
      <c r="J34" s="224"/>
      <c r="K34" s="224"/>
      <c r="L34" s="224"/>
      <c r="M34" s="224"/>
      <c r="N34" s="224"/>
      <c r="O34" s="224"/>
      <c r="P34" s="224"/>
      <c r="Q34" s="224"/>
      <c r="R34" s="224"/>
      <c r="S34" s="224"/>
      <c r="T34" s="224"/>
      <c r="U34" s="225"/>
    </row>
    <row r="35" spans="2:21" x14ac:dyDescent="0.25">
      <c r="B35" s="223"/>
      <c r="C35" s="224"/>
      <c r="D35" s="224"/>
      <c r="E35" s="224"/>
      <c r="F35" s="224"/>
      <c r="G35" s="224"/>
      <c r="H35" s="224"/>
      <c r="I35" s="224"/>
      <c r="J35" s="224"/>
      <c r="K35" s="224"/>
      <c r="L35" s="224"/>
      <c r="M35" s="224"/>
      <c r="N35" s="224"/>
      <c r="O35" s="224"/>
      <c r="P35" s="224"/>
      <c r="Q35" s="224"/>
      <c r="R35" s="224"/>
      <c r="S35" s="224"/>
      <c r="T35" s="224"/>
      <c r="U35" s="225"/>
    </row>
    <row r="36" spans="2:21" x14ac:dyDescent="0.25">
      <c r="B36" s="223"/>
      <c r="C36" s="224"/>
      <c r="D36" s="224"/>
      <c r="E36" s="224"/>
      <c r="F36" s="224"/>
      <c r="G36" s="224"/>
      <c r="H36" s="224"/>
      <c r="I36" s="224"/>
      <c r="J36" s="224"/>
      <c r="K36" s="224"/>
      <c r="L36" s="224"/>
      <c r="M36" s="224"/>
      <c r="N36" s="224"/>
      <c r="O36" s="224"/>
      <c r="P36" s="224"/>
      <c r="Q36" s="224"/>
      <c r="R36" s="224"/>
      <c r="S36" s="224"/>
      <c r="T36" s="224"/>
      <c r="U36" s="225"/>
    </row>
    <row r="37" spans="2:21" x14ac:dyDescent="0.25">
      <c r="B37" s="223"/>
      <c r="C37" s="224"/>
      <c r="D37" s="224"/>
      <c r="E37" s="224"/>
      <c r="F37" s="224"/>
      <c r="G37" s="224"/>
      <c r="H37" s="224"/>
      <c r="I37" s="224"/>
      <c r="J37" s="224"/>
      <c r="K37" s="224"/>
      <c r="L37" s="224"/>
      <c r="M37" s="224"/>
      <c r="N37" s="224"/>
      <c r="O37" s="224"/>
      <c r="P37" s="224"/>
      <c r="Q37" s="224"/>
      <c r="R37" s="224"/>
      <c r="S37" s="224"/>
      <c r="T37" s="224"/>
      <c r="U37" s="225"/>
    </row>
    <row r="38" spans="2:21" x14ac:dyDescent="0.25">
      <c r="B38" s="223"/>
      <c r="C38" s="224"/>
      <c r="D38" s="224"/>
      <c r="E38" s="224"/>
      <c r="F38" s="224"/>
      <c r="G38" s="224"/>
      <c r="H38" s="224"/>
      <c r="I38" s="224"/>
      <c r="J38" s="224"/>
      <c r="K38" s="224"/>
      <c r="L38" s="224"/>
      <c r="M38" s="224"/>
      <c r="N38" s="224"/>
      <c r="O38" s="224"/>
      <c r="P38" s="224"/>
      <c r="Q38" s="224"/>
      <c r="R38" s="224"/>
      <c r="S38" s="224"/>
      <c r="T38" s="224"/>
      <c r="U38" s="225"/>
    </row>
    <row r="39" spans="2:21" x14ac:dyDescent="0.25">
      <c r="B39" s="223"/>
      <c r="C39" s="224"/>
      <c r="D39" s="224"/>
      <c r="E39" s="224"/>
      <c r="F39" s="224"/>
      <c r="G39" s="224"/>
      <c r="H39" s="224"/>
      <c r="I39" s="224"/>
      <c r="J39" s="224"/>
      <c r="K39" s="224"/>
      <c r="L39" s="224"/>
      <c r="M39" s="224"/>
      <c r="N39" s="224"/>
      <c r="O39" s="224"/>
      <c r="P39" s="224"/>
      <c r="Q39" s="224"/>
      <c r="R39" s="224"/>
      <c r="S39" s="224"/>
      <c r="T39" s="224"/>
      <c r="U39" s="225"/>
    </row>
    <row r="40" spans="2:21" x14ac:dyDescent="0.25">
      <c r="B40" s="223"/>
      <c r="C40" s="224"/>
      <c r="D40" s="224"/>
      <c r="E40" s="224"/>
      <c r="F40" s="224"/>
      <c r="G40" s="224"/>
      <c r="H40" s="224"/>
      <c r="I40" s="224"/>
      <c r="J40" s="224"/>
      <c r="K40" s="224"/>
      <c r="L40" s="224"/>
      <c r="M40" s="224"/>
      <c r="N40" s="224"/>
      <c r="O40" s="224"/>
      <c r="P40" s="224"/>
      <c r="Q40" s="224"/>
      <c r="R40" s="224"/>
      <c r="S40" s="224"/>
      <c r="T40" s="224"/>
      <c r="U40" s="225"/>
    </row>
    <row r="41" spans="2:21" x14ac:dyDescent="0.25">
      <c r="B41" s="223"/>
      <c r="C41" s="224"/>
      <c r="D41" s="224"/>
      <c r="E41" s="224"/>
      <c r="F41" s="224"/>
      <c r="G41" s="224"/>
      <c r="H41" s="224"/>
      <c r="I41" s="224"/>
      <c r="J41" s="224"/>
      <c r="K41" s="224"/>
      <c r="L41" s="224"/>
      <c r="M41" s="224"/>
      <c r="N41" s="224"/>
      <c r="O41" s="224"/>
      <c r="P41" s="224"/>
      <c r="Q41" s="224"/>
      <c r="R41" s="224"/>
      <c r="S41" s="224"/>
      <c r="T41" s="224"/>
      <c r="U41" s="225"/>
    </row>
    <row r="42" spans="2:21" x14ac:dyDescent="0.25">
      <c r="B42" s="223"/>
      <c r="C42" s="224"/>
      <c r="D42" s="224"/>
      <c r="E42" s="224"/>
      <c r="F42" s="224"/>
      <c r="G42" s="224"/>
      <c r="H42" s="224"/>
      <c r="I42" s="224"/>
      <c r="J42" s="224"/>
      <c r="K42" s="224"/>
      <c r="L42" s="224"/>
      <c r="M42" s="224"/>
      <c r="N42" s="224"/>
      <c r="O42" s="224"/>
      <c r="P42" s="224"/>
      <c r="Q42" s="224"/>
      <c r="R42" s="224"/>
      <c r="S42" s="224"/>
      <c r="T42" s="224"/>
      <c r="U42" s="225"/>
    </row>
    <row r="43" spans="2:21" x14ac:dyDescent="0.25">
      <c r="B43" s="223"/>
      <c r="C43" s="224"/>
      <c r="D43" s="224"/>
      <c r="E43" s="224"/>
      <c r="F43" s="224"/>
      <c r="G43" s="224"/>
      <c r="H43" s="224"/>
      <c r="I43" s="224"/>
      <c r="J43" s="224"/>
      <c r="K43" s="224"/>
      <c r="L43" s="224"/>
      <c r="M43" s="224"/>
      <c r="N43" s="224"/>
      <c r="O43" s="224"/>
      <c r="P43" s="224"/>
      <c r="Q43" s="224"/>
      <c r="R43" s="224"/>
      <c r="S43" s="224"/>
      <c r="T43" s="224"/>
      <c r="U43" s="225"/>
    </row>
    <row r="44" spans="2:21" x14ac:dyDescent="0.25">
      <c r="B44" s="223"/>
      <c r="C44" s="224"/>
      <c r="D44" s="224"/>
      <c r="E44" s="224"/>
      <c r="F44" s="224"/>
      <c r="G44" s="224"/>
      <c r="H44" s="224"/>
      <c r="I44" s="224"/>
      <c r="J44" s="224"/>
      <c r="K44" s="224"/>
      <c r="L44" s="224"/>
      <c r="M44" s="224"/>
      <c r="N44" s="224"/>
      <c r="O44" s="224"/>
      <c r="P44" s="224"/>
      <c r="Q44" s="224"/>
      <c r="R44" s="224"/>
      <c r="S44" s="224"/>
      <c r="T44" s="224"/>
      <c r="U44" s="225"/>
    </row>
    <row r="45" spans="2:21" x14ac:dyDescent="0.25">
      <c r="B45" s="223"/>
      <c r="C45" s="224"/>
      <c r="D45" s="224"/>
      <c r="E45" s="224"/>
      <c r="F45" s="224"/>
      <c r="G45" s="224"/>
      <c r="H45" s="224"/>
      <c r="I45" s="224"/>
      <c r="J45" s="224"/>
      <c r="K45" s="224"/>
      <c r="L45" s="224"/>
      <c r="M45" s="224"/>
      <c r="N45" s="224"/>
      <c r="O45" s="224"/>
      <c r="P45" s="224"/>
      <c r="Q45" s="224"/>
      <c r="R45" s="224"/>
      <c r="S45" s="224"/>
      <c r="T45" s="224"/>
      <c r="U45" s="225"/>
    </row>
    <row r="46" spans="2:21" x14ac:dyDescent="0.25">
      <c r="B46" s="226"/>
      <c r="C46" s="226"/>
      <c r="D46" s="226"/>
      <c r="E46" s="226"/>
      <c r="F46" s="226"/>
      <c r="G46" s="226"/>
      <c r="H46" s="226"/>
      <c r="I46" s="226"/>
      <c r="J46" s="226"/>
      <c r="K46" s="226"/>
      <c r="L46" s="226"/>
      <c r="M46" s="226"/>
      <c r="N46" s="226"/>
      <c r="O46" s="226"/>
      <c r="P46" s="226"/>
      <c r="Q46" s="226"/>
      <c r="R46" s="226"/>
      <c r="S46" s="226"/>
      <c r="T46" s="226"/>
      <c r="U46" s="226"/>
    </row>
    <row r="47" spans="2:21" x14ac:dyDescent="0.25">
      <c r="B47" s="226"/>
      <c r="C47" s="226"/>
      <c r="D47" s="226"/>
      <c r="E47" s="226"/>
      <c r="F47" s="226"/>
      <c r="G47" s="226"/>
      <c r="H47" s="226"/>
      <c r="I47" s="226"/>
      <c r="J47" s="226"/>
      <c r="K47" s="226"/>
      <c r="L47" s="226"/>
      <c r="M47" s="226"/>
      <c r="N47" s="226"/>
      <c r="O47" s="226"/>
      <c r="P47" s="226"/>
      <c r="Q47" s="226"/>
      <c r="R47" s="226"/>
      <c r="S47" s="226"/>
      <c r="T47" s="226"/>
      <c r="U47" s="226"/>
    </row>
    <row r="48" spans="2:21" x14ac:dyDescent="0.25">
      <c r="B48" s="226"/>
      <c r="C48" s="226"/>
      <c r="D48" s="226"/>
      <c r="E48" s="226"/>
      <c r="F48" s="226"/>
      <c r="G48" s="226"/>
      <c r="H48" s="226"/>
      <c r="I48" s="226"/>
      <c r="J48" s="226"/>
      <c r="K48" s="226"/>
      <c r="L48" s="226"/>
      <c r="M48" s="226"/>
      <c r="N48" s="226"/>
      <c r="O48" s="226"/>
      <c r="P48" s="226"/>
      <c r="Q48" s="226"/>
      <c r="R48" s="226"/>
      <c r="S48" s="226"/>
      <c r="T48" s="226"/>
      <c r="U48" s="226"/>
    </row>
    <row r="49" spans="2:21" x14ac:dyDescent="0.25">
      <c r="B49" s="226"/>
      <c r="C49" s="226"/>
      <c r="D49" s="226"/>
      <c r="E49" s="226"/>
      <c r="F49" s="226"/>
      <c r="G49" s="226"/>
      <c r="H49" s="226"/>
      <c r="I49" s="226"/>
      <c r="J49" s="226"/>
      <c r="K49" s="226"/>
      <c r="L49" s="226"/>
      <c r="M49" s="226"/>
      <c r="N49" s="226"/>
      <c r="O49" s="226"/>
      <c r="P49" s="226"/>
      <c r="Q49" s="226"/>
      <c r="R49" s="226"/>
      <c r="S49" s="226"/>
      <c r="T49" s="226"/>
      <c r="U49" s="226"/>
    </row>
    <row r="50" spans="2:21" x14ac:dyDescent="0.25">
      <c r="B50" s="226"/>
      <c r="C50" s="226"/>
      <c r="D50" s="226"/>
      <c r="E50" s="226"/>
      <c r="F50" s="226"/>
      <c r="G50" s="226"/>
      <c r="H50" s="226"/>
      <c r="I50" s="226"/>
      <c r="J50" s="226"/>
      <c r="K50" s="226"/>
      <c r="L50" s="226"/>
      <c r="M50" s="226"/>
      <c r="N50" s="226"/>
      <c r="O50" s="226"/>
      <c r="P50" s="226"/>
      <c r="Q50" s="226"/>
      <c r="R50" s="226"/>
      <c r="S50" s="226"/>
      <c r="T50" s="226"/>
      <c r="U50" s="226"/>
    </row>
    <row r="51" spans="2:21" x14ac:dyDescent="0.25">
      <c r="B51" s="226"/>
      <c r="C51" s="226"/>
      <c r="D51" s="226"/>
      <c r="E51" s="226"/>
      <c r="F51" s="226"/>
      <c r="G51" s="226"/>
      <c r="H51" s="226"/>
      <c r="I51" s="226"/>
      <c r="J51" s="226"/>
      <c r="K51" s="226"/>
      <c r="L51" s="226"/>
      <c r="M51" s="226"/>
      <c r="N51" s="226"/>
      <c r="O51" s="226"/>
      <c r="P51" s="226"/>
      <c r="Q51" s="226"/>
      <c r="R51" s="226"/>
      <c r="S51" s="226"/>
      <c r="T51" s="226"/>
      <c r="U51" s="226"/>
    </row>
    <row r="52" spans="2:21" x14ac:dyDescent="0.25">
      <c r="B52" s="226"/>
      <c r="C52" s="226"/>
      <c r="D52" s="226"/>
      <c r="E52" s="226"/>
      <c r="F52" s="226"/>
      <c r="G52" s="226"/>
      <c r="H52" s="226"/>
      <c r="I52" s="226"/>
      <c r="J52" s="226"/>
      <c r="K52" s="226"/>
      <c r="L52" s="226"/>
      <c r="M52" s="226"/>
      <c r="N52" s="226"/>
      <c r="O52" s="226"/>
      <c r="P52" s="226"/>
      <c r="Q52" s="226"/>
      <c r="R52" s="226"/>
      <c r="S52" s="226"/>
      <c r="T52" s="226"/>
      <c r="U52" s="226"/>
    </row>
    <row r="53" spans="2:21" x14ac:dyDescent="0.25">
      <c r="B53" s="226"/>
      <c r="C53" s="226"/>
      <c r="D53" s="226"/>
      <c r="E53" s="226"/>
      <c r="F53" s="226"/>
      <c r="G53" s="226"/>
      <c r="H53" s="226"/>
      <c r="I53" s="226"/>
      <c r="J53" s="226"/>
      <c r="K53" s="226"/>
      <c r="L53" s="226"/>
      <c r="M53" s="226"/>
      <c r="N53" s="226"/>
      <c r="O53" s="226"/>
      <c r="P53" s="226"/>
      <c r="Q53" s="226"/>
      <c r="R53" s="226"/>
      <c r="S53" s="226"/>
      <c r="T53" s="226"/>
      <c r="U53" s="226"/>
    </row>
    <row r="54" spans="2:21" x14ac:dyDescent="0.25">
      <c r="B54" s="226"/>
      <c r="C54" s="226"/>
      <c r="D54" s="226"/>
      <c r="E54" s="226"/>
      <c r="F54" s="226"/>
      <c r="G54" s="226"/>
      <c r="H54" s="226"/>
      <c r="I54" s="226"/>
      <c r="J54" s="226"/>
      <c r="K54" s="226"/>
      <c r="L54" s="226"/>
      <c r="M54" s="226"/>
      <c r="N54" s="226"/>
      <c r="O54" s="226"/>
      <c r="P54" s="226"/>
      <c r="Q54" s="226"/>
      <c r="R54" s="226"/>
      <c r="S54" s="226"/>
      <c r="T54" s="226"/>
      <c r="U54" s="226"/>
    </row>
    <row r="55" spans="2:21" x14ac:dyDescent="0.25">
      <c r="B55" s="226"/>
      <c r="C55" s="226"/>
      <c r="D55" s="226"/>
      <c r="E55" s="226"/>
      <c r="F55" s="226"/>
      <c r="G55" s="226"/>
      <c r="H55" s="226"/>
      <c r="I55" s="226"/>
      <c r="J55" s="226"/>
      <c r="K55" s="226"/>
      <c r="L55" s="226"/>
      <c r="M55" s="226"/>
      <c r="N55" s="226"/>
      <c r="O55" s="226"/>
      <c r="P55" s="226"/>
      <c r="Q55" s="226"/>
      <c r="R55" s="226"/>
      <c r="S55" s="226"/>
      <c r="T55" s="226"/>
      <c r="U55" s="226"/>
    </row>
    <row r="56" spans="2:21" x14ac:dyDescent="0.25">
      <c r="B56" s="226"/>
      <c r="C56" s="226"/>
      <c r="D56" s="226"/>
      <c r="E56" s="226"/>
      <c r="F56" s="226"/>
      <c r="G56" s="226"/>
      <c r="H56" s="226"/>
      <c r="I56" s="226"/>
      <c r="J56" s="226"/>
      <c r="K56" s="226"/>
      <c r="L56" s="226"/>
      <c r="M56" s="226"/>
      <c r="N56" s="226"/>
      <c r="O56" s="226"/>
      <c r="P56" s="226"/>
      <c r="Q56" s="226"/>
      <c r="R56" s="226"/>
      <c r="S56" s="226"/>
      <c r="T56" s="226"/>
      <c r="U56" s="226"/>
    </row>
    <row r="57" spans="2:21" x14ac:dyDescent="0.25">
      <c r="B57" s="226"/>
      <c r="C57" s="226"/>
      <c r="D57" s="226"/>
      <c r="E57" s="226"/>
      <c r="F57" s="226"/>
      <c r="G57" s="226"/>
      <c r="H57" s="226"/>
      <c r="I57" s="226"/>
      <c r="J57" s="226"/>
      <c r="K57" s="226"/>
      <c r="L57" s="226"/>
      <c r="M57" s="226"/>
      <c r="N57" s="226"/>
      <c r="O57" s="226"/>
      <c r="P57" s="226"/>
      <c r="Q57" s="226"/>
      <c r="R57" s="226"/>
      <c r="S57" s="226"/>
      <c r="T57" s="226"/>
      <c r="U57" s="226"/>
    </row>
    <row r="58" spans="2:21" x14ac:dyDescent="0.25">
      <c r="B58" s="226"/>
      <c r="C58" s="226"/>
      <c r="D58" s="226"/>
      <c r="E58" s="226"/>
      <c r="F58" s="226"/>
      <c r="G58" s="226"/>
      <c r="H58" s="226"/>
      <c r="I58" s="226"/>
      <c r="J58" s="226"/>
      <c r="K58" s="226"/>
      <c r="L58" s="226"/>
      <c r="M58" s="226"/>
      <c r="N58" s="226"/>
      <c r="O58" s="226"/>
      <c r="P58" s="226"/>
      <c r="Q58" s="226"/>
      <c r="R58" s="226"/>
      <c r="S58" s="226"/>
      <c r="T58" s="226"/>
      <c r="U58" s="226"/>
    </row>
    <row r="59" spans="2:21" x14ac:dyDescent="0.25">
      <c r="B59" s="226"/>
      <c r="C59" s="226"/>
      <c r="D59" s="226"/>
      <c r="E59" s="226"/>
      <c r="F59" s="226"/>
      <c r="G59" s="226"/>
      <c r="H59" s="226"/>
      <c r="I59" s="226"/>
      <c r="J59" s="226"/>
      <c r="K59" s="226"/>
      <c r="L59" s="226"/>
      <c r="M59" s="226"/>
      <c r="N59" s="226"/>
      <c r="O59" s="226"/>
      <c r="P59" s="226"/>
      <c r="Q59" s="226"/>
      <c r="R59" s="226"/>
      <c r="S59" s="226"/>
      <c r="T59" s="226"/>
      <c r="U59" s="226"/>
    </row>
    <row r="60" spans="2:21" x14ac:dyDescent="0.25">
      <c r="B60" s="226"/>
      <c r="C60" s="226"/>
      <c r="D60" s="226"/>
      <c r="E60" s="226"/>
      <c r="F60" s="226"/>
      <c r="G60" s="226"/>
      <c r="H60" s="226"/>
      <c r="I60" s="226"/>
      <c r="J60" s="226"/>
      <c r="K60" s="226"/>
      <c r="L60" s="226"/>
      <c r="M60" s="226"/>
      <c r="N60" s="226"/>
      <c r="O60" s="226"/>
      <c r="P60" s="226"/>
      <c r="Q60" s="226"/>
      <c r="R60" s="226"/>
      <c r="S60" s="226"/>
      <c r="T60" s="226"/>
      <c r="U60" s="226"/>
    </row>
    <row r="61" spans="2:21" x14ac:dyDescent="0.25">
      <c r="B61" s="226"/>
      <c r="C61" s="226"/>
      <c r="D61" s="226"/>
      <c r="E61" s="226"/>
      <c r="F61" s="226"/>
      <c r="G61" s="226"/>
      <c r="H61" s="226"/>
      <c r="I61" s="226"/>
      <c r="J61" s="226"/>
      <c r="K61" s="226"/>
      <c r="L61" s="226"/>
      <c r="M61" s="226"/>
      <c r="N61" s="226"/>
      <c r="O61" s="226"/>
      <c r="P61" s="226"/>
      <c r="Q61" s="226"/>
      <c r="R61" s="226"/>
      <c r="S61" s="226"/>
      <c r="T61" s="226"/>
      <c r="U61" s="226"/>
    </row>
    <row r="62" spans="2:21" x14ac:dyDescent="0.25">
      <c r="B62" s="226"/>
      <c r="C62" s="226"/>
      <c r="D62" s="226"/>
      <c r="E62" s="226"/>
      <c r="F62" s="226"/>
      <c r="G62" s="226"/>
      <c r="H62" s="226"/>
      <c r="I62" s="226"/>
      <c r="J62" s="226"/>
      <c r="K62" s="226"/>
      <c r="L62" s="226"/>
      <c r="M62" s="226"/>
      <c r="N62" s="226"/>
      <c r="O62" s="226"/>
      <c r="P62" s="226"/>
      <c r="Q62" s="226"/>
      <c r="R62" s="226"/>
      <c r="S62" s="226"/>
      <c r="T62" s="226"/>
      <c r="U62" s="226"/>
    </row>
    <row r="63" spans="2:21" x14ac:dyDescent="0.25">
      <c r="B63" s="226"/>
      <c r="C63" s="226"/>
      <c r="D63" s="226"/>
      <c r="E63" s="226"/>
      <c r="F63" s="226"/>
      <c r="G63" s="226"/>
      <c r="H63" s="226"/>
      <c r="I63" s="226"/>
      <c r="J63" s="226"/>
      <c r="K63" s="226"/>
      <c r="L63" s="226"/>
      <c r="M63" s="226"/>
      <c r="N63" s="226"/>
      <c r="O63" s="226"/>
      <c r="P63" s="226"/>
      <c r="Q63" s="226"/>
      <c r="R63" s="226"/>
      <c r="S63" s="226"/>
      <c r="T63" s="226"/>
      <c r="U63" s="226"/>
    </row>
    <row r="64" spans="2:21" x14ac:dyDescent="0.25">
      <c r="B64" s="226"/>
      <c r="C64" s="226"/>
      <c r="D64" s="226"/>
      <c r="E64" s="226"/>
      <c r="F64" s="226"/>
      <c r="G64" s="226"/>
      <c r="H64" s="226"/>
      <c r="I64" s="226"/>
      <c r="J64" s="226"/>
      <c r="K64" s="226"/>
      <c r="L64" s="226"/>
      <c r="M64" s="226"/>
      <c r="N64" s="226"/>
      <c r="O64" s="226"/>
      <c r="P64" s="226"/>
      <c r="Q64" s="226"/>
      <c r="R64" s="226"/>
      <c r="S64" s="226"/>
      <c r="T64" s="226"/>
      <c r="U64" s="226"/>
    </row>
    <row r="65" spans="2:21" x14ac:dyDescent="0.25">
      <c r="B65" s="226"/>
      <c r="C65" s="226"/>
      <c r="D65" s="226"/>
      <c r="E65" s="226"/>
      <c r="F65" s="226"/>
      <c r="G65" s="226"/>
      <c r="H65" s="226"/>
      <c r="I65" s="226"/>
      <c r="J65" s="226"/>
      <c r="K65" s="226"/>
      <c r="L65" s="226"/>
      <c r="M65" s="226"/>
      <c r="N65" s="226"/>
      <c r="O65" s="226"/>
      <c r="P65" s="226"/>
      <c r="Q65" s="226"/>
      <c r="R65" s="226"/>
      <c r="S65" s="226"/>
      <c r="T65" s="226"/>
      <c r="U65" s="226"/>
    </row>
    <row r="66" spans="2:21" x14ac:dyDescent="0.25">
      <c r="B66" s="226"/>
      <c r="C66" s="226"/>
      <c r="D66" s="226"/>
      <c r="E66" s="226"/>
      <c r="F66" s="226"/>
      <c r="G66" s="226"/>
      <c r="H66" s="226"/>
      <c r="I66" s="226"/>
      <c r="J66" s="226"/>
      <c r="K66" s="226"/>
      <c r="L66" s="226"/>
      <c r="M66" s="226"/>
      <c r="N66" s="226"/>
      <c r="O66" s="226"/>
      <c r="P66" s="226"/>
      <c r="Q66" s="226"/>
      <c r="R66" s="226"/>
      <c r="S66" s="226"/>
      <c r="T66" s="226"/>
      <c r="U66" s="226"/>
    </row>
    <row r="67" spans="2:21" x14ac:dyDescent="0.25">
      <c r="B67" s="226"/>
      <c r="C67" s="226"/>
      <c r="D67" s="226"/>
      <c r="E67" s="226"/>
      <c r="F67" s="226"/>
      <c r="G67" s="226"/>
      <c r="H67" s="226"/>
      <c r="I67" s="226"/>
      <c r="J67" s="226"/>
      <c r="K67" s="226"/>
      <c r="L67" s="226"/>
      <c r="M67" s="226"/>
      <c r="N67" s="226"/>
      <c r="O67" s="226"/>
      <c r="P67" s="226"/>
      <c r="Q67" s="226"/>
      <c r="R67" s="226"/>
      <c r="S67" s="226"/>
      <c r="T67" s="226"/>
      <c r="U67" s="226"/>
    </row>
    <row r="68" spans="2:21" x14ac:dyDescent="0.25">
      <c r="B68" s="226"/>
      <c r="C68" s="226"/>
      <c r="D68" s="226"/>
      <c r="E68" s="226"/>
      <c r="F68" s="226"/>
      <c r="G68" s="226"/>
      <c r="H68" s="226"/>
      <c r="I68" s="226"/>
      <c r="J68" s="226"/>
      <c r="K68" s="226"/>
      <c r="L68" s="226"/>
      <c r="M68" s="226"/>
      <c r="N68" s="226"/>
      <c r="O68" s="226"/>
      <c r="P68" s="226"/>
      <c r="Q68" s="226"/>
      <c r="R68" s="226"/>
      <c r="S68" s="226"/>
      <c r="T68" s="226"/>
      <c r="U68" s="226"/>
    </row>
    <row r="69" spans="2:21" x14ac:dyDescent="0.25">
      <c r="B69" s="226"/>
      <c r="C69" s="226"/>
      <c r="D69" s="226"/>
      <c r="E69" s="226"/>
      <c r="F69" s="226"/>
      <c r="G69" s="226"/>
      <c r="H69" s="226"/>
      <c r="I69" s="226"/>
      <c r="J69" s="226"/>
      <c r="K69" s="226"/>
      <c r="L69" s="226"/>
      <c r="M69" s="226"/>
      <c r="N69" s="226"/>
      <c r="O69" s="226"/>
      <c r="P69" s="226"/>
      <c r="Q69" s="226"/>
      <c r="R69" s="226"/>
      <c r="S69" s="226"/>
      <c r="T69" s="226"/>
      <c r="U69" s="226"/>
    </row>
    <row r="70" spans="2:21" x14ac:dyDescent="0.25">
      <c r="B70" s="226"/>
      <c r="C70" s="226"/>
      <c r="D70" s="226"/>
      <c r="E70" s="226"/>
      <c r="F70" s="226"/>
      <c r="G70" s="226"/>
      <c r="H70" s="226"/>
      <c r="I70" s="226"/>
      <c r="J70" s="226"/>
      <c r="K70" s="226"/>
      <c r="L70" s="226"/>
      <c r="M70" s="226"/>
      <c r="N70" s="226"/>
      <c r="O70" s="226"/>
      <c r="P70" s="226"/>
      <c r="Q70" s="226"/>
      <c r="R70" s="226"/>
      <c r="S70" s="226"/>
      <c r="T70" s="226"/>
      <c r="U70" s="226"/>
    </row>
    <row r="71" spans="2:21" x14ac:dyDescent="0.25">
      <c r="B71" s="226"/>
      <c r="C71" s="226"/>
      <c r="D71" s="226"/>
      <c r="E71" s="226"/>
      <c r="F71" s="226"/>
      <c r="G71" s="226"/>
      <c r="H71" s="226"/>
      <c r="I71" s="226"/>
      <c r="J71" s="226"/>
      <c r="K71" s="226"/>
      <c r="L71" s="226"/>
      <c r="M71" s="226"/>
      <c r="N71" s="226"/>
      <c r="O71" s="226"/>
      <c r="P71" s="226"/>
      <c r="Q71" s="226"/>
      <c r="R71" s="226"/>
      <c r="S71" s="226"/>
      <c r="T71" s="226"/>
      <c r="U71" s="226"/>
    </row>
    <row r="72" spans="2:21" x14ac:dyDescent="0.25">
      <c r="B72" s="226"/>
      <c r="C72" s="226"/>
      <c r="D72" s="226"/>
      <c r="E72" s="226"/>
      <c r="F72" s="226"/>
      <c r="G72" s="226"/>
      <c r="H72" s="226"/>
      <c r="I72" s="226"/>
      <c r="J72" s="226"/>
      <c r="K72" s="226"/>
      <c r="L72" s="226"/>
      <c r="M72" s="226"/>
      <c r="N72" s="226"/>
      <c r="O72" s="226"/>
      <c r="P72" s="226"/>
      <c r="Q72" s="226"/>
      <c r="R72" s="226"/>
      <c r="S72" s="226"/>
      <c r="T72" s="226"/>
      <c r="U72" s="226"/>
    </row>
    <row r="73" spans="2:21" x14ac:dyDescent="0.25">
      <c r="B73" s="226"/>
      <c r="C73" s="226"/>
      <c r="D73" s="226"/>
      <c r="E73" s="226"/>
      <c r="F73" s="226"/>
      <c r="G73" s="226"/>
      <c r="H73" s="226"/>
      <c r="I73" s="226"/>
      <c r="J73" s="226"/>
      <c r="K73" s="226"/>
      <c r="L73" s="226"/>
      <c r="M73" s="226"/>
      <c r="N73" s="226"/>
      <c r="O73" s="226"/>
      <c r="P73" s="226"/>
      <c r="Q73" s="226"/>
      <c r="R73" s="226"/>
      <c r="S73" s="226"/>
      <c r="T73" s="226"/>
      <c r="U73" s="226"/>
    </row>
    <row r="74" spans="2:21" x14ac:dyDescent="0.25">
      <c r="B74" s="226"/>
      <c r="C74" s="226"/>
      <c r="D74" s="226"/>
      <c r="E74" s="226"/>
      <c r="F74" s="226"/>
      <c r="G74" s="226"/>
      <c r="H74" s="226"/>
      <c r="I74" s="226"/>
      <c r="J74" s="226"/>
      <c r="K74" s="226"/>
      <c r="L74" s="226"/>
      <c r="M74" s="226"/>
      <c r="N74" s="226"/>
      <c r="O74" s="226"/>
      <c r="P74" s="226"/>
      <c r="Q74" s="226"/>
      <c r="R74" s="226"/>
      <c r="S74" s="226"/>
      <c r="T74" s="226"/>
      <c r="U74" s="226"/>
    </row>
    <row r="75" spans="2:21" x14ac:dyDescent="0.25">
      <c r="B75" s="226"/>
      <c r="C75" s="226"/>
      <c r="D75" s="226"/>
      <c r="E75" s="226"/>
      <c r="F75" s="226"/>
      <c r="G75" s="226"/>
      <c r="H75" s="226"/>
      <c r="I75" s="226"/>
      <c r="J75" s="226"/>
      <c r="K75" s="226"/>
      <c r="L75" s="226"/>
      <c r="M75" s="226"/>
      <c r="N75" s="226"/>
      <c r="O75" s="226"/>
      <c r="P75" s="226"/>
      <c r="Q75" s="226"/>
      <c r="R75" s="226"/>
      <c r="S75" s="226"/>
      <c r="T75" s="226"/>
      <c r="U75" s="226"/>
    </row>
    <row r="76" spans="2:21" x14ac:dyDescent="0.25">
      <c r="B76" s="226"/>
      <c r="C76" s="226"/>
      <c r="D76" s="226"/>
      <c r="E76" s="226"/>
      <c r="F76" s="226"/>
      <c r="G76" s="226"/>
      <c r="H76" s="226"/>
      <c r="I76" s="226"/>
      <c r="J76" s="226"/>
      <c r="K76" s="226"/>
      <c r="L76" s="226"/>
      <c r="M76" s="226"/>
      <c r="N76" s="226"/>
      <c r="O76" s="226"/>
      <c r="P76" s="226"/>
      <c r="Q76" s="226"/>
      <c r="R76" s="226"/>
      <c r="S76" s="226"/>
      <c r="T76" s="226"/>
      <c r="U76" s="226"/>
    </row>
    <row r="77" spans="2:21" x14ac:dyDescent="0.25">
      <c r="B77" s="226"/>
      <c r="C77" s="226"/>
      <c r="D77" s="226"/>
      <c r="E77" s="226"/>
      <c r="F77" s="226"/>
      <c r="G77" s="226"/>
      <c r="H77" s="226"/>
      <c r="I77" s="226"/>
      <c r="J77" s="226"/>
      <c r="K77" s="226"/>
      <c r="L77" s="226"/>
      <c r="M77" s="226"/>
      <c r="N77" s="226"/>
      <c r="O77" s="226"/>
      <c r="P77" s="226"/>
      <c r="Q77" s="226"/>
      <c r="R77" s="226"/>
      <c r="S77" s="226"/>
      <c r="T77" s="226"/>
      <c r="U77" s="226"/>
    </row>
    <row r="78" spans="2:21" x14ac:dyDescent="0.25">
      <c r="B78" s="226"/>
      <c r="C78" s="226"/>
      <c r="D78" s="226"/>
      <c r="E78" s="226"/>
      <c r="F78" s="226"/>
      <c r="G78" s="226"/>
      <c r="H78" s="226"/>
      <c r="I78" s="226"/>
      <c r="J78" s="226"/>
      <c r="K78" s="226"/>
      <c r="L78" s="226"/>
      <c r="M78" s="226"/>
      <c r="N78" s="226"/>
      <c r="O78" s="226"/>
      <c r="P78" s="226"/>
      <c r="Q78" s="226"/>
      <c r="R78" s="226"/>
      <c r="S78" s="226"/>
      <c r="T78" s="226"/>
      <c r="U78" s="226"/>
    </row>
    <row r="79" spans="2:21" x14ac:dyDescent="0.25">
      <c r="B79" s="226"/>
      <c r="C79" s="226"/>
      <c r="D79" s="226"/>
      <c r="E79" s="226"/>
      <c r="F79" s="226"/>
      <c r="G79" s="226"/>
      <c r="H79" s="226"/>
      <c r="I79" s="226"/>
      <c r="J79" s="226"/>
      <c r="K79" s="226"/>
      <c r="L79" s="226"/>
      <c r="M79" s="226"/>
      <c r="N79" s="226"/>
      <c r="O79" s="226"/>
      <c r="P79" s="226"/>
      <c r="Q79" s="226"/>
      <c r="R79" s="226"/>
      <c r="S79" s="226"/>
      <c r="T79" s="226"/>
      <c r="U79" s="226"/>
    </row>
    <row r="80" spans="2:21" x14ac:dyDescent="0.25">
      <c r="B80" s="226"/>
      <c r="C80" s="226"/>
      <c r="D80" s="226"/>
      <c r="E80" s="226"/>
      <c r="F80" s="226"/>
      <c r="G80" s="226"/>
      <c r="H80" s="226"/>
      <c r="I80" s="226"/>
      <c r="J80" s="226"/>
      <c r="K80" s="226"/>
      <c r="L80" s="226"/>
      <c r="M80" s="226"/>
      <c r="N80" s="226"/>
      <c r="O80" s="226"/>
      <c r="P80" s="226"/>
      <c r="Q80" s="226"/>
      <c r="R80" s="226"/>
      <c r="S80" s="226"/>
      <c r="T80" s="226"/>
      <c r="U80" s="226"/>
    </row>
    <row r="81" spans="2:21" x14ac:dyDescent="0.25">
      <c r="B81" s="226"/>
      <c r="C81" s="226"/>
      <c r="D81" s="226"/>
      <c r="E81" s="226"/>
      <c r="F81" s="226"/>
      <c r="G81" s="226"/>
      <c r="H81" s="226"/>
      <c r="I81" s="226"/>
      <c r="J81" s="226"/>
      <c r="K81" s="226"/>
      <c r="L81" s="226"/>
      <c r="M81" s="226"/>
      <c r="N81" s="226"/>
      <c r="O81" s="226"/>
      <c r="P81" s="226"/>
      <c r="Q81" s="226"/>
      <c r="R81" s="226"/>
      <c r="S81" s="226"/>
      <c r="T81" s="226"/>
      <c r="U81" s="226"/>
    </row>
    <row r="82" spans="2:21" x14ac:dyDescent="0.25">
      <c r="B82" s="226"/>
      <c r="C82" s="226"/>
      <c r="D82" s="226"/>
      <c r="E82" s="226"/>
      <c r="F82" s="226"/>
      <c r="G82" s="226"/>
      <c r="H82" s="226"/>
      <c r="I82" s="226"/>
      <c r="J82" s="226"/>
      <c r="K82" s="226"/>
      <c r="L82" s="226"/>
      <c r="M82" s="226"/>
      <c r="N82" s="226"/>
      <c r="O82" s="226"/>
      <c r="P82" s="226"/>
      <c r="Q82" s="226"/>
      <c r="R82" s="226"/>
      <c r="S82" s="226"/>
      <c r="T82" s="226"/>
      <c r="U82" s="226"/>
    </row>
    <row r="83" spans="2:21" x14ac:dyDescent="0.25">
      <c r="B83" s="226"/>
      <c r="C83" s="226"/>
      <c r="D83" s="226"/>
      <c r="E83" s="226"/>
      <c r="F83" s="226"/>
      <c r="G83" s="226"/>
      <c r="H83" s="226"/>
      <c r="I83" s="226"/>
      <c r="J83" s="226"/>
      <c r="K83" s="226"/>
      <c r="L83" s="226"/>
      <c r="M83" s="226"/>
      <c r="N83" s="226"/>
      <c r="O83" s="226"/>
      <c r="P83" s="226"/>
      <c r="Q83" s="226"/>
      <c r="R83" s="226"/>
      <c r="S83" s="226"/>
      <c r="T83" s="226"/>
      <c r="U83" s="226"/>
    </row>
    <row r="84" spans="2:21" x14ac:dyDescent="0.25">
      <c r="B84" s="226"/>
      <c r="C84" s="226"/>
      <c r="D84" s="226"/>
      <c r="E84" s="226"/>
      <c r="F84" s="226"/>
      <c r="G84" s="226"/>
      <c r="H84" s="226"/>
      <c r="I84" s="226"/>
      <c r="J84" s="226"/>
      <c r="K84" s="226"/>
      <c r="L84" s="226"/>
      <c r="M84" s="226"/>
      <c r="N84" s="226"/>
      <c r="O84" s="226"/>
      <c r="P84" s="226"/>
      <c r="Q84" s="226"/>
      <c r="R84" s="226"/>
      <c r="S84" s="226"/>
      <c r="T84" s="226"/>
      <c r="U84" s="226"/>
    </row>
    <row r="85" spans="2:21" x14ac:dyDescent="0.25">
      <c r="B85" s="226"/>
      <c r="C85" s="226"/>
      <c r="D85" s="226"/>
      <c r="E85" s="226"/>
      <c r="F85" s="226"/>
      <c r="G85" s="226"/>
      <c r="H85" s="226"/>
      <c r="I85" s="226"/>
      <c r="J85" s="226"/>
      <c r="K85" s="226"/>
      <c r="L85" s="226"/>
      <c r="M85" s="226"/>
      <c r="N85" s="226"/>
      <c r="O85" s="226"/>
      <c r="P85" s="226"/>
      <c r="Q85" s="226"/>
      <c r="R85" s="226"/>
      <c r="S85" s="226"/>
      <c r="T85" s="226"/>
      <c r="U85" s="226"/>
    </row>
    <row r="86" spans="2:21" x14ac:dyDescent="0.25">
      <c r="B86" s="226"/>
      <c r="C86" s="226"/>
      <c r="D86" s="226"/>
      <c r="E86" s="226"/>
      <c r="F86" s="226"/>
      <c r="G86" s="226"/>
      <c r="H86" s="226"/>
      <c r="I86" s="226"/>
      <c r="J86" s="226"/>
      <c r="K86" s="226"/>
      <c r="L86" s="226"/>
      <c r="M86" s="226"/>
      <c r="N86" s="226"/>
      <c r="O86" s="226"/>
      <c r="P86" s="226"/>
      <c r="Q86" s="226"/>
      <c r="R86" s="226"/>
      <c r="S86" s="226"/>
      <c r="T86" s="226"/>
      <c r="U86" s="226"/>
    </row>
    <row r="87" spans="2:21" x14ac:dyDescent="0.25">
      <c r="B87" s="226"/>
      <c r="C87" s="226"/>
      <c r="D87" s="226"/>
      <c r="E87" s="226"/>
      <c r="F87" s="226"/>
      <c r="G87" s="226"/>
      <c r="H87" s="226"/>
      <c r="I87" s="226"/>
      <c r="J87" s="226"/>
      <c r="K87" s="226"/>
      <c r="L87" s="226"/>
      <c r="M87" s="226"/>
      <c r="N87" s="226"/>
      <c r="O87" s="226"/>
      <c r="P87" s="226"/>
      <c r="Q87" s="226"/>
      <c r="R87" s="226"/>
      <c r="S87" s="226"/>
      <c r="T87" s="226"/>
      <c r="U87" s="226"/>
    </row>
    <row r="88" spans="2:21" x14ac:dyDescent="0.25">
      <c r="B88" s="226"/>
      <c r="C88" s="226"/>
      <c r="D88" s="226"/>
      <c r="E88" s="226"/>
      <c r="F88" s="226"/>
      <c r="G88" s="226"/>
      <c r="H88" s="226"/>
      <c r="I88" s="226"/>
      <c r="J88" s="226"/>
      <c r="K88" s="226"/>
      <c r="L88" s="226"/>
      <c r="M88" s="226"/>
      <c r="N88" s="226"/>
      <c r="O88" s="226"/>
      <c r="P88" s="226"/>
      <c r="Q88" s="226"/>
      <c r="R88" s="226"/>
      <c r="S88" s="226"/>
      <c r="T88" s="226"/>
      <c r="U88" s="226"/>
    </row>
    <row r="89" spans="2:21" x14ac:dyDescent="0.25">
      <c r="B89" s="226"/>
      <c r="C89" s="226"/>
      <c r="D89" s="226"/>
      <c r="E89" s="226"/>
      <c r="F89" s="226"/>
      <c r="G89" s="226"/>
      <c r="H89" s="226"/>
      <c r="I89" s="226"/>
      <c r="J89" s="226"/>
      <c r="K89" s="226"/>
      <c r="L89" s="226"/>
      <c r="M89" s="226"/>
      <c r="N89" s="226"/>
      <c r="O89" s="226"/>
      <c r="P89" s="226"/>
      <c r="Q89" s="226"/>
      <c r="R89" s="226"/>
      <c r="S89" s="226"/>
      <c r="T89" s="226"/>
      <c r="U89" s="226"/>
    </row>
    <row r="90" spans="2:21" x14ac:dyDescent="0.25">
      <c r="B90" s="226"/>
      <c r="C90" s="226"/>
      <c r="D90" s="226"/>
      <c r="E90" s="226"/>
      <c r="F90" s="226"/>
      <c r="G90" s="226"/>
      <c r="H90" s="226"/>
      <c r="I90" s="226"/>
      <c r="J90" s="226"/>
      <c r="K90" s="226"/>
      <c r="L90" s="226"/>
      <c r="M90" s="226"/>
      <c r="N90" s="226"/>
      <c r="O90" s="226"/>
      <c r="P90" s="226"/>
      <c r="Q90" s="226"/>
      <c r="R90" s="226"/>
      <c r="S90" s="226"/>
      <c r="T90" s="226"/>
      <c r="U90" s="226"/>
    </row>
    <row r="91" spans="2:21" x14ac:dyDescent="0.25">
      <c r="B91" s="226"/>
      <c r="C91" s="226"/>
      <c r="D91" s="226"/>
      <c r="E91" s="226"/>
      <c r="F91" s="226"/>
      <c r="G91" s="226"/>
      <c r="H91" s="226"/>
      <c r="I91" s="226"/>
      <c r="J91" s="226"/>
      <c r="K91" s="226"/>
      <c r="L91" s="226"/>
      <c r="M91" s="226"/>
      <c r="N91" s="226"/>
      <c r="O91" s="226"/>
      <c r="P91" s="226"/>
      <c r="Q91" s="226"/>
      <c r="R91" s="226"/>
      <c r="S91" s="226"/>
      <c r="T91" s="226"/>
      <c r="U91" s="226"/>
    </row>
    <row r="92" spans="2:21" x14ac:dyDescent="0.25">
      <c r="B92" s="226"/>
      <c r="C92" s="226"/>
      <c r="D92" s="226"/>
      <c r="E92" s="226"/>
      <c r="F92" s="226"/>
      <c r="G92" s="226"/>
      <c r="H92" s="226"/>
      <c r="I92" s="226"/>
      <c r="J92" s="226"/>
      <c r="K92" s="226"/>
      <c r="L92" s="226"/>
      <c r="M92" s="226"/>
      <c r="N92" s="226"/>
      <c r="O92" s="226"/>
      <c r="P92" s="226"/>
      <c r="Q92" s="226"/>
      <c r="R92" s="226"/>
      <c r="S92" s="226"/>
      <c r="T92" s="226"/>
      <c r="U92" s="226"/>
    </row>
    <row r="93" spans="2:21" x14ac:dyDescent="0.25">
      <c r="B93" s="226"/>
      <c r="C93" s="226"/>
      <c r="D93" s="226"/>
      <c r="E93" s="226"/>
      <c r="F93" s="226"/>
      <c r="G93" s="226"/>
      <c r="H93" s="226"/>
      <c r="I93" s="226"/>
      <c r="J93" s="226"/>
      <c r="K93" s="226"/>
      <c r="L93" s="226"/>
      <c r="M93" s="226"/>
      <c r="N93" s="226"/>
      <c r="O93" s="226"/>
      <c r="P93" s="226"/>
      <c r="Q93" s="226"/>
      <c r="R93" s="226"/>
      <c r="S93" s="226"/>
      <c r="T93" s="226"/>
      <c r="U93" s="226"/>
    </row>
    <row r="94" spans="2:21" x14ac:dyDescent="0.25">
      <c r="B94" s="226"/>
      <c r="C94" s="226"/>
      <c r="D94" s="226"/>
      <c r="E94" s="226"/>
      <c r="F94" s="226"/>
      <c r="G94" s="226"/>
      <c r="H94" s="226"/>
      <c r="I94" s="226"/>
      <c r="J94" s="226"/>
      <c r="K94" s="226"/>
      <c r="L94" s="226"/>
      <c r="M94" s="226"/>
      <c r="N94" s="226"/>
      <c r="O94" s="226"/>
      <c r="P94" s="226"/>
      <c r="Q94" s="226"/>
      <c r="R94" s="226"/>
      <c r="S94" s="226"/>
      <c r="T94" s="226"/>
      <c r="U94" s="226"/>
    </row>
    <row r="95" spans="2:21" x14ac:dyDescent="0.25">
      <c r="B95" s="226"/>
      <c r="C95" s="226"/>
      <c r="D95" s="226"/>
      <c r="E95" s="226"/>
      <c r="F95" s="226"/>
      <c r="G95" s="226"/>
      <c r="H95" s="226"/>
      <c r="I95" s="226"/>
      <c r="J95" s="226"/>
      <c r="K95" s="226"/>
      <c r="L95" s="226"/>
      <c r="M95" s="226"/>
      <c r="N95" s="226"/>
      <c r="O95" s="226"/>
      <c r="P95" s="226"/>
      <c r="Q95" s="226"/>
      <c r="R95" s="226"/>
      <c r="S95" s="226"/>
      <c r="T95" s="226"/>
      <c r="U95" s="226"/>
    </row>
    <row r="96" spans="2:21" x14ac:dyDescent="0.25">
      <c r="B96" s="226"/>
      <c r="C96" s="226"/>
      <c r="D96" s="226"/>
      <c r="E96" s="226"/>
      <c r="F96" s="226"/>
      <c r="G96" s="226"/>
      <c r="H96" s="226"/>
      <c r="I96" s="226"/>
      <c r="J96" s="226"/>
      <c r="K96" s="226"/>
      <c r="L96" s="226"/>
      <c r="M96" s="226"/>
      <c r="N96" s="226"/>
      <c r="O96" s="226"/>
      <c r="P96" s="226"/>
      <c r="Q96" s="226"/>
      <c r="R96" s="226"/>
      <c r="S96" s="226"/>
      <c r="T96" s="226"/>
      <c r="U96" s="226"/>
    </row>
    <row r="97" spans="2:21" x14ac:dyDescent="0.25">
      <c r="B97" s="226"/>
      <c r="C97" s="226"/>
      <c r="D97" s="226"/>
      <c r="E97" s="226"/>
      <c r="F97" s="226"/>
      <c r="G97" s="226"/>
      <c r="H97" s="226"/>
      <c r="I97" s="226"/>
      <c r="J97" s="226"/>
      <c r="K97" s="226"/>
      <c r="L97" s="226"/>
      <c r="M97" s="226"/>
      <c r="N97" s="226"/>
      <c r="O97" s="226"/>
      <c r="P97" s="226"/>
      <c r="Q97" s="226"/>
      <c r="R97" s="226"/>
      <c r="S97" s="226"/>
      <c r="T97" s="226"/>
      <c r="U97" s="226"/>
    </row>
    <row r="98" spans="2:21" x14ac:dyDescent="0.25">
      <c r="B98" s="226"/>
      <c r="C98" s="226"/>
      <c r="D98" s="226"/>
      <c r="E98" s="226"/>
      <c r="F98" s="226"/>
      <c r="G98" s="226"/>
      <c r="H98" s="226"/>
      <c r="I98" s="226"/>
      <c r="J98" s="226"/>
      <c r="K98" s="226"/>
      <c r="L98" s="226"/>
      <c r="M98" s="226"/>
      <c r="N98" s="226"/>
      <c r="O98" s="226"/>
      <c r="P98" s="226"/>
      <c r="Q98" s="226"/>
      <c r="R98" s="226"/>
      <c r="S98" s="226"/>
      <c r="T98" s="226"/>
      <c r="U98" s="226"/>
    </row>
    <row r="99" spans="2:21" x14ac:dyDescent="0.25">
      <c r="B99" s="226"/>
      <c r="C99" s="226"/>
      <c r="D99" s="226"/>
      <c r="E99" s="226"/>
      <c r="F99" s="226"/>
      <c r="G99" s="226"/>
      <c r="H99" s="226"/>
      <c r="I99" s="226"/>
      <c r="J99" s="226"/>
      <c r="K99" s="226"/>
      <c r="L99" s="226"/>
      <c r="M99" s="226"/>
      <c r="N99" s="226"/>
      <c r="O99" s="226"/>
      <c r="P99" s="226"/>
      <c r="Q99" s="226"/>
      <c r="R99" s="226"/>
      <c r="S99" s="226"/>
      <c r="T99" s="226"/>
      <c r="U99" s="226"/>
    </row>
    <row r="100" spans="2:21" x14ac:dyDescent="0.25">
      <c r="B100" s="226"/>
      <c r="C100" s="226"/>
      <c r="D100" s="226"/>
      <c r="E100" s="226"/>
      <c r="F100" s="226"/>
      <c r="G100" s="226"/>
      <c r="H100" s="226"/>
      <c r="I100" s="226"/>
      <c r="J100" s="226"/>
      <c r="K100" s="226"/>
      <c r="L100" s="226"/>
      <c r="M100" s="226"/>
      <c r="N100" s="226"/>
      <c r="O100" s="226"/>
      <c r="P100" s="226"/>
      <c r="Q100" s="226"/>
      <c r="R100" s="226"/>
      <c r="S100" s="226"/>
      <c r="T100" s="226"/>
      <c r="U100" s="226"/>
    </row>
    <row r="101" spans="2:21" x14ac:dyDescent="0.25">
      <c r="B101" s="226"/>
      <c r="C101" s="226"/>
      <c r="D101" s="226"/>
      <c r="E101" s="226"/>
      <c r="F101" s="226"/>
      <c r="G101" s="226"/>
      <c r="H101" s="226"/>
      <c r="I101" s="226"/>
      <c r="J101" s="226"/>
      <c r="K101" s="226"/>
      <c r="L101" s="226"/>
      <c r="M101" s="226"/>
      <c r="N101" s="226"/>
      <c r="O101" s="226"/>
      <c r="P101" s="226"/>
      <c r="Q101" s="226"/>
      <c r="R101" s="226"/>
      <c r="S101" s="226"/>
      <c r="T101" s="226"/>
      <c r="U101" s="226"/>
    </row>
    <row r="102" spans="2:21" x14ac:dyDescent="0.25">
      <c r="B102" s="226"/>
      <c r="C102" s="226"/>
      <c r="D102" s="226"/>
      <c r="E102" s="226"/>
      <c r="F102" s="226"/>
      <c r="G102" s="226"/>
      <c r="H102" s="226"/>
      <c r="I102" s="226"/>
      <c r="J102" s="226"/>
      <c r="K102" s="226"/>
      <c r="L102" s="226"/>
      <c r="M102" s="226"/>
      <c r="N102" s="226"/>
      <c r="O102" s="226"/>
      <c r="P102" s="226"/>
      <c r="Q102" s="226"/>
      <c r="R102" s="226"/>
      <c r="S102" s="226"/>
      <c r="T102" s="226"/>
      <c r="U102" s="226"/>
    </row>
    <row r="103" spans="2:21" x14ac:dyDescent="0.25">
      <c r="B103" s="226"/>
      <c r="C103" s="226"/>
      <c r="D103" s="226"/>
      <c r="E103" s="226"/>
      <c r="F103" s="226"/>
      <c r="G103" s="226"/>
      <c r="H103" s="226"/>
      <c r="I103" s="226"/>
      <c r="J103" s="226"/>
      <c r="K103" s="226"/>
      <c r="L103" s="226"/>
      <c r="M103" s="226"/>
      <c r="N103" s="226"/>
      <c r="O103" s="226"/>
      <c r="P103" s="226"/>
      <c r="Q103" s="226"/>
      <c r="R103" s="226"/>
      <c r="S103" s="226"/>
      <c r="T103" s="226"/>
      <c r="U103" s="226"/>
    </row>
    <row r="104" spans="2:21" x14ac:dyDescent="0.25">
      <c r="B104" s="226"/>
      <c r="C104" s="226"/>
      <c r="D104" s="226"/>
      <c r="E104" s="226"/>
      <c r="F104" s="226"/>
      <c r="G104" s="226"/>
      <c r="H104" s="226"/>
      <c r="I104" s="226"/>
      <c r="J104" s="226"/>
      <c r="K104" s="226"/>
      <c r="L104" s="226"/>
      <c r="M104" s="226"/>
      <c r="N104" s="226"/>
      <c r="O104" s="226"/>
      <c r="P104" s="226"/>
      <c r="Q104" s="226"/>
      <c r="R104" s="226"/>
      <c r="S104" s="226"/>
      <c r="T104" s="226"/>
      <c r="U104" s="226"/>
    </row>
    <row r="105" spans="2:21" x14ac:dyDescent="0.25"/>
  </sheetData>
  <mergeCells count="100">
    <mergeCell ref="B104:U104"/>
    <mergeCell ref="B93:U93"/>
    <mergeCell ref="B94:U94"/>
    <mergeCell ref="B95:U95"/>
    <mergeCell ref="B96:U96"/>
    <mergeCell ref="B97:U97"/>
    <mergeCell ref="B98:U98"/>
    <mergeCell ref="B99:U99"/>
    <mergeCell ref="B100:U100"/>
    <mergeCell ref="B101:U101"/>
    <mergeCell ref="B102:U102"/>
    <mergeCell ref="B103:U103"/>
    <mergeCell ref="B92:U92"/>
    <mergeCell ref="B81:U81"/>
    <mergeCell ref="B82:U82"/>
    <mergeCell ref="B83:U83"/>
    <mergeCell ref="B84:U84"/>
    <mergeCell ref="B85:U85"/>
    <mergeCell ref="B86:U86"/>
    <mergeCell ref="B87:U87"/>
    <mergeCell ref="B88:U88"/>
    <mergeCell ref="B89:U89"/>
    <mergeCell ref="B90:U90"/>
    <mergeCell ref="B91:U91"/>
    <mergeCell ref="B80:U80"/>
    <mergeCell ref="B69:U69"/>
    <mergeCell ref="B70:U70"/>
    <mergeCell ref="B71:U71"/>
    <mergeCell ref="B72:U72"/>
    <mergeCell ref="B73:U73"/>
    <mergeCell ref="B74:U74"/>
    <mergeCell ref="B75:U75"/>
    <mergeCell ref="B76:U76"/>
    <mergeCell ref="B77:U77"/>
    <mergeCell ref="B78:U78"/>
    <mergeCell ref="B79:U79"/>
    <mergeCell ref="B68:U68"/>
    <mergeCell ref="B57:U57"/>
    <mergeCell ref="B58:U58"/>
    <mergeCell ref="B59:U59"/>
    <mergeCell ref="B60:U60"/>
    <mergeCell ref="B61:U61"/>
    <mergeCell ref="B62:U62"/>
    <mergeCell ref="B63:U63"/>
    <mergeCell ref="B64:U64"/>
    <mergeCell ref="B65:U65"/>
    <mergeCell ref="B66:U66"/>
    <mergeCell ref="B67:U67"/>
    <mergeCell ref="B56:U56"/>
    <mergeCell ref="B45:U45"/>
    <mergeCell ref="B46:U46"/>
    <mergeCell ref="B47:U47"/>
    <mergeCell ref="B48:U48"/>
    <mergeCell ref="B49:U49"/>
    <mergeCell ref="B50:U50"/>
    <mergeCell ref="B51:U51"/>
    <mergeCell ref="B52:U52"/>
    <mergeCell ref="B53:U53"/>
    <mergeCell ref="B54:U54"/>
    <mergeCell ref="B55:U55"/>
    <mergeCell ref="B44:U44"/>
    <mergeCell ref="B33:U33"/>
    <mergeCell ref="B34:U34"/>
    <mergeCell ref="B35:U35"/>
    <mergeCell ref="B36:U36"/>
    <mergeCell ref="B37:U37"/>
    <mergeCell ref="B38:U38"/>
    <mergeCell ref="B39:U39"/>
    <mergeCell ref="B40:U40"/>
    <mergeCell ref="B41:U41"/>
    <mergeCell ref="B42:U42"/>
    <mergeCell ref="B43:U43"/>
    <mergeCell ref="B32:U32"/>
    <mergeCell ref="B23:U23"/>
    <mergeCell ref="B24:U24"/>
    <mergeCell ref="B25:U25"/>
    <mergeCell ref="B26:U26"/>
    <mergeCell ref="B27:U27"/>
    <mergeCell ref="B28:U28"/>
    <mergeCell ref="B29:U29"/>
    <mergeCell ref="B30:U30"/>
    <mergeCell ref="B31:U31"/>
    <mergeCell ref="B19:U19"/>
    <mergeCell ref="B20:U20"/>
    <mergeCell ref="B9:U9"/>
    <mergeCell ref="B10:U10"/>
    <mergeCell ref="B11:U11"/>
    <mergeCell ref="B12:U12"/>
    <mergeCell ref="B13:U13"/>
    <mergeCell ref="B14:U14"/>
    <mergeCell ref="B8:U8"/>
    <mergeCell ref="B15:U15"/>
    <mergeCell ref="B16:U16"/>
    <mergeCell ref="B17:U17"/>
    <mergeCell ref="B18:U18"/>
    <mergeCell ref="B4:U4"/>
    <mergeCell ref="B2:U2"/>
    <mergeCell ref="B5:U5"/>
    <mergeCell ref="B6:U6"/>
    <mergeCell ref="B7:U7"/>
  </mergeCells>
  <conditionalFormatting sqref="B46:U104">
    <cfRule type="expression" dxfId="40" priority="6">
      <formula>IF(B46&lt;&gt;"",TRUE,FALSE)</formula>
    </cfRule>
  </conditionalFormatting>
  <conditionalFormatting sqref="B34:U38 B5:U32">
    <cfRule type="expression" dxfId="39" priority="5">
      <formula>IF(B5&lt;&gt;"",TRUE,FALSE)</formula>
    </cfRule>
  </conditionalFormatting>
  <conditionalFormatting sqref="B41:U45">
    <cfRule type="expression" dxfId="38" priority="4">
      <formula>IF(B41&lt;&gt;"",TRUE,FALSE)</formula>
    </cfRule>
  </conditionalFormatting>
  <conditionalFormatting sqref="B33:U33">
    <cfRule type="expression" dxfId="37" priority="3">
      <formula>IF(B33&lt;&gt;"",TRUE,FALSE)</formula>
    </cfRule>
  </conditionalFormatting>
  <conditionalFormatting sqref="B39:U39">
    <cfRule type="expression" dxfId="36" priority="2">
      <formula>IF(B39&lt;&gt;"",TRUE,FALSE)</formula>
    </cfRule>
  </conditionalFormatting>
  <conditionalFormatting sqref="B40:U40">
    <cfRule type="expression" dxfId="35" priority="1">
      <formula>IF(B40&lt;&gt;"",TRUE,FALSE)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24" sqref="C24"/>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186</v>
      </c>
    </row>
    <row r="2" spans="1:19" x14ac:dyDescent="0.25">
      <c r="A2" s="140" t="s">
        <v>400</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3" t="s">
        <v>0</v>
      </c>
      <c r="B5" s="227" t="s">
        <v>401</v>
      </c>
      <c r="C5" s="228"/>
      <c r="D5" s="228"/>
      <c r="E5" s="228"/>
      <c r="F5" s="228"/>
      <c r="G5" s="229"/>
    </row>
    <row r="6" spans="1:19" ht="15.75" thickBot="1" x14ac:dyDescent="0.3"/>
    <row r="7" spans="1:19" ht="15.75" thickBot="1" x14ac:dyDescent="0.3">
      <c r="A7" s="53" t="s">
        <v>1</v>
      </c>
      <c r="B7" s="227" t="s">
        <v>402</v>
      </c>
      <c r="C7" s="228"/>
      <c r="D7" s="228"/>
      <c r="E7" s="228"/>
      <c r="F7" s="228"/>
      <c r="G7" s="229"/>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3" t="s">
        <v>93</v>
      </c>
      <c r="B11" s="112" t="s">
        <v>95</v>
      </c>
    </row>
    <row r="12" spans="1:19" ht="15.75" thickBot="1" x14ac:dyDescent="0.3"/>
    <row r="13" spans="1:19" ht="15.75" thickBot="1" x14ac:dyDescent="0.3">
      <c r="A13" s="53" t="s">
        <v>60</v>
      </c>
      <c r="B13" s="112" t="s">
        <v>62</v>
      </c>
    </row>
    <row r="14" spans="1:19" ht="15.75" thickBot="1" x14ac:dyDescent="0.3"/>
    <row r="15" spans="1:19" ht="15.75" thickBot="1" x14ac:dyDescent="0.3">
      <c r="A15" s="53" t="s">
        <v>150</v>
      </c>
      <c r="B15" s="112" t="s">
        <v>2</v>
      </c>
    </row>
    <row r="16" spans="1:19" ht="15.75" thickBot="1" x14ac:dyDescent="0.3"/>
    <row r="17" spans="1:2" ht="15.75" thickBot="1" x14ac:dyDescent="0.3">
      <c r="A17" s="53" t="str">
        <f>"Number of "&amp;B15&amp;":"</f>
        <v>Number of Caseloads:</v>
      </c>
      <c r="B17" s="112">
        <v>15</v>
      </c>
    </row>
    <row r="18" spans="1:2" ht="15.75" thickBot="1" x14ac:dyDescent="0.3"/>
    <row r="19" spans="1:2" ht="15.75" thickBot="1" x14ac:dyDescent="0.3">
      <c r="A19" s="53" t="str">
        <f>B15&amp;" Names:"</f>
        <v>Caseloads Names:</v>
      </c>
      <c r="B19" s="53" t="str">
        <f>B15&amp;" Description:"</f>
        <v>Caseloads Description:</v>
      </c>
    </row>
    <row r="20" spans="1:2" x14ac:dyDescent="0.25">
      <c r="A20" s="113" t="s">
        <v>403</v>
      </c>
      <c r="B20" s="113"/>
    </row>
    <row r="21" spans="1:2" x14ac:dyDescent="0.25">
      <c r="A21" s="114" t="s">
        <v>404</v>
      </c>
      <c r="B21" s="114"/>
    </row>
    <row r="22" spans="1:2" x14ac:dyDescent="0.25">
      <c r="A22" s="114" t="s">
        <v>405</v>
      </c>
      <c r="B22" s="114"/>
    </row>
    <row r="23" spans="1:2" x14ac:dyDescent="0.25">
      <c r="A23" s="114" t="s">
        <v>406</v>
      </c>
      <c r="B23" s="114"/>
    </row>
    <row r="24" spans="1:2" x14ac:dyDescent="0.25">
      <c r="A24" s="114" t="s">
        <v>407</v>
      </c>
      <c r="B24" s="114"/>
    </row>
    <row r="25" spans="1:2" x14ac:dyDescent="0.25">
      <c r="A25" s="114" t="s">
        <v>408</v>
      </c>
      <c r="B25" s="114"/>
    </row>
    <row r="26" spans="1:2" x14ac:dyDescent="0.25">
      <c r="A26" s="114" t="s">
        <v>409</v>
      </c>
      <c r="B26" s="114"/>
    </row>
    <row r="27" spans="1:2" x14ac:dyDescent="0.25">
      <c r="A27" s="114" t="s">
        <v>410</v>
      </c>
      <c r="B27" s="114"/>
    </row>
    <row r="28" spans="1:2" x14ac:dyDescent="0.25">
      <c r="A28" s="114" t="s">
        <v>411</v>
      </c>
      <c r="B28" s="114"/>
    </row>
    <row r="29" spans="1:2" x14ac:dyDescent="0.25">
      <c r="A29" s="114" t="s">
        <v>412</v>
      </c>
      <c r="B29" s="114"/>
    </row>
    <row r="30" spans="1:2" x14ac:dyDescent="0.25">
      <c r="A30" s="114" t="s">
        <v>413</v>
      </c>
      <c r="B30" s="114"/>
    </row>
    <row r="31" spans="1:2" x14ac:dyDescent="0.25">
      <c r="A31" s="114" t="s">
        <v>414</v>
      </c>
      <c r="B31" s="114"/>
    </row>
    <row r="32" spans="1:2" x14ac:dyDescent="0.25">
      <c r="A32" s="114" t="s">
        <v>415</v>
      </c>
      <c r="B32" s="114"/>
    </row>
    <row r="33" spans="1:19" x14ac:dyDescent="0.25">
      <c r="A33" s="114" t="s">
        <v>416</v>
      </c>
      <c r="B33" s="114"/>
    </row>
    <row r="34" spans="1:19" x14ac:dyDescent="0.25">
      <c r="A34" s="114" t="s">
        <v>417</v>
      </c>
      <c r="B34" s="114"/>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tbSWHAN/MfswwweRVF4yVXzh2kzXBVEK1pDqVGtrXiiYqatLIjZ5LMs51N8Znq3WrPWk/rFLYekEafDQYJ/Hyw==" saltValue="oNmTOR3BtSeWQlFwjbDl1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B7" sqref="B7"/>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116</v>
      </c>
    </row>
    <row r="2" spans="1:21" ht="15.75" thickBot="1" x14ac:dyDescent="0.3"/>
    <row r="3" spans="1:21" ht="15.75" thickBot="1" x14ac:dyDescent="0.3">
      <c r="A3" s="53" t="s">
        <v>5</v>
      </c>
      <c r="B3" s="115"/>
    </row>
    <row r="4" spans="1:21" ht="15.75" hidden="1" thickBot="1" x14ac:dyDescent="0.3"/>
    <row r="5" spans="1:21" ht="15.75" hidden="1" thickBot="1" x14ac:dyDescent="0.3">
      <c r="A5" s="53" t="s">
        <v>91</v>
      </c>
      <c r="B5" s="161" t="s">
        <v>123</v>
      </c>
    </row>
    <row r="6" spans="1:21" ht="15.75" hidden="1" thickBot="1" x14ac:dyDescent="0.3">
      <c r="A6" s="53" t="s">
        <v>92</v>
      </c>
      <c r="B6" s="118">
        <v>2019</v>
      </c>
    </row>
    <row r="7" spans="1:21" ht="15.75" thickBot="1" x14ac:dyDescent="0.3"/>
    <row r="8" spans="1:21" ht="28.5" customHeight="1" thickBot="1" x14ac:dyDescent="0.3">
      <c r="A8" s="24">
        <f>MAX(A9:A268)</f>
        <v>0</v>
      </c>
      <c r="C8" s="59" t="s">
        <v>6</v>
      </c>
      <c r="D8" s="50" t="s">
        <v>97</v>
      </c>
      <c r="E8" s="50" t="s">
        <v>98</v>
      </c>
      <c r="F8" s="40" t="str" cm="1">
        <f t="array" ref="F8">INDEX('Data Validation (Hide)'!$B$2:$B$16,COLUMN(A1),1)</f>
        <v>Cluster A</v>
      </c>
      <c r="G8" s="40" t="str" cm="1">
        <f t="array" ref="G8">INDEX('Data Validation (Hide)'!$B$2:$B$16,COLUMN(B1),1)</f>
        <v>Cluster B</v>
      </c>
      <c r="H8" s="40" t="str" cm="1">
        <f t="array" ref="H8">INDEX('Data Validation (Hide)'!$B$2:$B$16,COLUMN(C1),1)</f>
        <v>Cluster C</v>
      </c>
      <c r="I8" s="40" t="str" cm="1">
        <f t="array" ref="I8">INDEX('Data Validation (Hide)'!$B$2:$B$16,COLUMN(D1),1)</f>
        <v>Cluster D</v>
      </c>
      <c r="J8" s="41" t="str" cm="1">
        <f t="array" ref="J8">INDEX('Data Validation (Hide)'!$B$2:$B$16,COLUMN(E1),1)</f>
        <v>Cluster E</v>
      </c>
      <c r="K8" s="41" t="str" cm="1">
        <f t="array" ref="K8">INDEX('Data Validation (Hide)'!$B$2:$B$16,COLUMN(F1),1)</f>
        <v>Cluster F</v>
      </c>
      <c r="L8" s="41" t="str" cm="1">
        <f t="array" ref="L8">INDEX('Data Validation (Hide)'!$B$2:$B$16,COLUMN(G1),1)</f>
        <v>Cluster G</v>
      </c>
      <c r="M8" s="41" t="str" cm="1">
        <f t="array" ref="M8">INDEX('Data Validation (Hide)'!$B$2:$B$16,COLUMN(H1),1)</f>
        <v>Cluster H</v>
      </c>
      <c r="N8" s="41" t="str" cm="1">
        <f t="array" ref="N8">INDEX('Data Validation (Hide)'!$B$2:$B$16,COLUMN(I1),1)</f>
        <v>Cluster I</v>
      </c>
      <c r="O8" s="41" t="str" cm="1">
        <f t="array" ref="O8">INDEX('Data Validation (Hide)'!$B$2:$B$16,COLUMN(J1),1)</f>
        <v>Cluster J</v>
      </c>
      <c r="P8" s="41" t="str" cm="1">
        <f t="array" ref="P8">INDEX('Data Validation (Hide)'!$B$2:$B$16,COLUMN(K1),1)</f>
        <v>Cluster K</v>
      </c>
      <c r="Q8" s="41" t="str" cm="1">
        <f t="array" ref="Q8">INDEX('Data Validation (Hide)'!$B$2:$B$16,COLUMN(L1),1)</f>
        <v>Cluster L</v>
      </c>
      <c r="R8" s="41" t="str" cm="1">
        <f t="array" ref="R8">INDEX('Data Validation (Hide)'!$B$2:$B$16,COLUMN(M1),1)</f>
        <v>Cluster M</v>
      </c>
      <c r="S8" s="41" t="str" cm="1">
        <f t="array" ref="S8">INDEX('Data Validation (Hide)'!$B$2:$B$16,COLUMN(N1),1)</f>
        <v>Cluster N</v>
      </c>
      <c r="T8" s="42" t="str" cm="1">
        <f t="array" ref="T8">INDEX('Data Validation (Hide)'!$B$2:$B$16,COLUMN(O1),1)</f>
        <v>Cluster O</v>
      </c>
      <c r="U8" s="7"/>
    </row>
    <row r="9" spans="1:21" x14ac:dyDescent="0.25">
      <c r="A9" s="24" t="str">
        <f>IF(COUNTBLANK(F9:T9)=15,"",1)</f>
        <v/>
      </c>
      <c r="C9" s="38" t="str">
        <f>IF(A9="","",B3)</f>
        <v/>
      </c>
      <c r="D9" s="56" t="str">
        <f>IF(A9="","",B6)</f>
        <v/>
      </c>
      <c r="E9" s="56" t="str">
        <f>IF(A9="","",MONTH(DATEVALUE(B5&amp;" 1")))</f>
        <v/>
      </c>
      <c r="F9" s="116"/>
      <c r="G9" s="116"/>
      <c r="H9" s="116"/>
      <c r="I9" s="116"/>
      <c r="J9" s="116"/>
      <c r="K9" s="116"/>
      <c r="L9" s="116"/>
      <c r="M9" s="116"/>
      <c r="N9" s="116"/>
      <c r="O9" s="116"/>
      <c r="P9" s="116"/>
      <c r="Q9" s="116"/>
      <c r="R9" s="116"/>
      <c r="S9" s="116"/>
      <c r="T9" s="116"/>
      <c r="U9" s="7"/>
    </row>
    <row r="10" spans="1:21" x14ac:dyDescent="0.25">
      <c r="A10" s="24" t="str">
        <f t="shared" ref="A10:A73" si="0">IF(COUNTBLANK(F10:T10)=15,"",A9+1)</f>
        <v/>
      </c>
      <c r="C10" s="38" t="str">
        <f t="shared" ref="C10:C73" si="1">IF(A10="","",C9+7)</f>
        <v/>
      </c>
      <c r="D10" s="57" t="str">
        <f>IF(E10=1,MAX($D$9:D9)+1,"")</f>
        <v/>
      </c>
      <c r="E10" s="57" t="str">
        <f>IF(A10="","",IF(E9=12,1,E9+1))</f>
        <v/>
      </c>
      <c r="F10" s="116"/>
      <c r="G10" s="116"/>
      <c r="H10" s="116"/>
      <c r="I10" s="116"/>
      <c r="J10" s="116"/>
      <c r="K10" s="116"/>
      <c r="L10" s="116"/>
      <c r="M10" s="116"/>
      <c r="N10" s="116"/>
      <c r="O10" s="116"/>
      <c r="P10" s="116"/>
      <c r="Q10" s="116"/>
      <c r="R10" s="116"/>
      <c r="S10" s="116"/>
      <c r="T10" s="116"/>
      <c r="U10" s="7"/>
    </row>
    <row r="11" spans="1:21" x14ac:dyDescent="0.25">
      <c r="A11" s="24" t="str">
        <f t="shared" si="0"/>
        <v/>
      </c>
      <c r="C11" s="38" t="str">
        <f t="shared" si="1"/>
        <v/>
      </c>
      <c r="D11" s="57" t="str">
        <f>IF(E11=1,MAX($D$9:D10)+1,"")</f>
        <v/>
      </c>
      <c r="E11" s="57" t="str">
        <f t="shared" ref="E11:E74" si="2">IF(A11="","",IF(E10=12,1,E10+1))</f>
        <v/>
      </c>
      <c r="F11" s="116"/>
      <c r="G11" s="116"/>
      <c r="H11" s="116"/>
      <c r="I11" s="116"/>
      <c r="J11" s="116"/>
      <c r="K11" s="116"/>
      <c r="L11" s="116"/>
      <c r="M11" s="116"/>
      <c r="N11" s="116"/>
      <c r="O11" s="116"/>
      <c r="P11" s="116"/>
      <c r="Q11" s="116"/>
      <c r="R11" s="116"/>
      <c r="S11" s="116"/>
      <c r="T11" s="116"/>
      <c r="U11" s="7"/>
    </row>
    <row r="12" spans="1:21" x14ac:dyDescent="0.25">
      <c r="A12" s="24" t="str">
        <f t="shared" si="0"/>
        <v/>
      </c>
      <c r="C12" s="38" t="str">
        <f t="shared" si="1"/>
        <v/>
      </c>
      <c r="D12" s="57" t="str">
        <f>IF(E12=1,MAX($D$9:D11)+1,"")</f>
        <v/>
      </c>
      <c r="E12" s="57" t="str">
        <f t="shared" si="2"/>
        <v/>
      </c>
      <c r="F12" s="116"/>
      <c r="G12" s="116"/>
      <c r="H12" s="116"/>
      <c r="I12" s="116"/>
      <c r="J12" s="116"/>
      <c r="K12" s="116"/>
      <c r="L12" s="116"/>
      <c r="M12" s="116"/>
      <c r="N12" s="116"/>
      <c r="O12" s="116"/>
      <c r="P12" s="116"/>
      <c r="Q12" s="116"/>
      <c r="R12" s="116"/>
      <c r="S12" s="116"/>
      <c r="T12" s="116"/>
      <c r="U12" s="7"/>
    </row>
    <row r="13" spans="1:21" x14ac:dyDescent="0.25">
      <c r="A13" s="24" t="str">
        <f t="shared" si="0"/>
        <v/>
      </c>
      <c r="C13" s="38" t="str">
        <f t="shared" si="1"/>
        <v/>
      </c>
      <c r="D13" s="57" t="str">
        <f>IF(E13=1,MAX($D$9:D12)+1,"")</f>
        <v/>
      </c>
      <c r="E13" s="57" t="str">
        <f t="shared" si="2"/>
        <v/>
      </c>
      <c r="F13" s="116"/>
      <c r="G13" s="116"/>
      <c r="H13" s="116"/>
      <c r="I13" s="116"/>
      <c r="J13" s="116"/>
      <c r="K13" s="116"/>
      <c r="L13" s="116"/>
      <c r="M13" s="116"/>
      <c r="N13" s="116"/>
      <c r="O13" s="116"/>
      <c r="P13" s="116"/>
      <c r="Q13" s="116"/>
      <c r="R13" s="116"/>
      <c r="S13" s="116"/>
      <c r="T13" s="116"/>
      <c r="U13" s="7"/>
    </row>
    <row r="14" spans="1:21" x14ac:dyDescent="0.25">
      <c r="A14" s="24" t="str">
        <f t="shared" si="0"/>
        <v/>
      </c>
      <c r="C14" s="38" t="str">
        <f t="shared" si="1"/>
        <v/>
      </c>
      <c r="D14" s="57" t="str">
        <f>IF(E14=1,MAX($D$9:D13)+1,"")</f>
        <v/>
      </c>
      <c r="E14" s="57" t="str">
        <f t="shared" si="2"/>
        <v/>
      </c>
      <c r="F14" s="116"/>
      <c r="G14" s="116"/>
      <c r="H14" s="116"/>
      <c r="I14" s="116"/>
      <c r="J14" s="116"/>
      <c r="K14" s="116"/>
      <c r="L14" s="116"/>
      <c r="M14" s="116"/>
      <c r="N14" s="116"/>
      <c r="O14" s="116"/>
      <c r="P14" s="116"/>
      <c r="Q14" s="116"/>
      <c r="R14" s="116"/>
      <c r="S14" s="116"/>
      <c r="T14" s="116"/>
      <c r="U14" s="7"/>
    </row>
    <row r="15" spans="1:21" x14ac:dyDescent="0.25">
      <c r="A15" s="24" t="str">
        <f t="shared" si="0"/>
        <v/>
      </c>
      <c r="C15" s="38" t="str">
        <f t="shared" si="1"/>
        <v/>
      </c>
      <c r="D15" s="57" t="str">
        <f>IF(E15=1,MAX($D$9:D14)+1,"")</f>
        <v/>
      </c>
      <c r="E15" s="57" t="str">
        <f t="shared" si="2"/>
        <v/>
      </c>
      <c r="F15" s="116"/>
      <c r="G15" s="116"/>
      <c r="H15" s="116"/>
      <c r="I15" s="116"/>
      <c r="J15" s="116"/>
      <c r="K15" s="116"/>
      <c r="L15" s="116"/>
      <c r="M15" s="116"/>
      <c r="N15" s="116"/>
      <c r="O15" s="116"/>
      <c r="P15" s="116"/>
      <c r="Q15" s="116"/>
      <c r="R15" s="116"/>
      <c r="S15" s="116"/>
      <c r="T15" s="116"/>
      <c r="U15" s="7"/>
    </row>
    <row r="16" spans="1:21" x14ac:dyDescent="0.25">
      <c r="A16" s="24" t="str">
        <f t="shared" si="0"/>
        <v/>
      </c>
      <c r="C16" s="38" t="str">
        <f t="shared" si="1"/>
        <v/>
      </c>
      <c r="D16" s="57" t="str">
        <f>IF(E16=1,MAX($D$9:D15)+1,"")</f>
        <v/>
      </c>
      <c r="E16" s="57" t="str">
        <f t="shared" si="2"/>
        <v/>
      </c>
      <c r="F16" s="116"/>
      <c r="G16" s="116"/>
      <c r="H16" s="116"/>
      <c r="I16" s="116"/>
      <c r="J16" s="116"/>
      <c r="K16" s="116"/>
      <c r="L16" s="116"/>
      <c r="M16" s="116"/>
      <c r="N16" s="116"/>
      <c r="O16" s="116"/>
      <c r="P16" s="116"/>
      <c r="Q16" s="116"/>
      <c r="R16" s="116"/>
      <c r="S16" s="116"/>
      <c r="T16" s="116"/>
      <c r="U16" s="7"/>
    </row>
    <row r="17" spans="1:21" x14ac:dyDescent="0.25">
      <c r="A17" s="24" t="str">
        <f t="shared" si="0"/>
        <v/>
      </c>
      <c r="C17" s="38" t="str">
        <f t="shared" si="1"/>
        <v/>
      </c>
      <c r="D17" s="57" t="str">
        <f>IF(E17=1,MAX($D$9:D16)+1,"")</f>
        <v/>
      </c>
      <c r="E17" s="57" t="str">
        <f t="shared" si="2"/>
        <v/>
      </c>
      <c r="F17" s="116"/>
      <c r="G17" s="116"/>
      <c r="H17" s="116"/>
      <c r="I17" s="116"/>
      <c r="J17" s="116"/>
      <c r="K17" s="116"/>
      <c r="L17" s="116"/>
      <c r="M17" s="116"/>
      <c r="N17" s="116"/>
      <c r="O17" s="116"/>
      <c r="P17" s="116"/>
      <c r="Q17" s="116"/>
      <c r="R17" s="116"/>
      <c r="S17" s="116"/>
      <c r="T17" s="116"/>
      <c r="U17" s="7"/>
    </row>
    <row r="18" spans="1:21" x14ac:dyDescent="0.25">
      <c r="A18" s="24" t="str">
        <f t="shared" si="0"/>
        <v/>
      </c>
      <c r="C18" s="38" t="str">
        <f t="shared" si="1"/>
        <v/>
      </c>
      <c r="D18" s="57" t="str">
        <f>IF(E18=1,MAX($D$9:D17)+1,"")</f>
        <v/>
      </c>
      <c r="E18" s="57" t="str">
        <f t="shared" si="2"/>
        <v/>
      </c>
      <c r="F18" s="116"/>
      <c r="G18" s="116"/>
      <c r="H18" s="116"/>
      <c r="I18" s="116"/>
      <c r="J18" s="116"/>
      <c r="K18" s="116"/>
      <c r="L18" s="116"/>
      <c r="M18" s="116"/>
      <c r="N18" s="116"/>
      <c r="O18" s="116"/>
      <c r="P18" s="116"/>
      <c r="Q18" s="116"/>
      <c r="R18" s="116"/>
      <c r="S18" s="116"/>
      <c r="T18" s="116"/>
      <c r="U18" s="7"/>
    </row>
    <row r="19" spans="1:21" x14ac:dyDescent="0.25">
      <c r="A19" s="24" t="str">
        <f t="shared" si="0"/>
        <v/>
      </c>
      <c r="C19" s="38" t="str">
        <f t="shared" si="1"/>
        <v/>
      </c>
      <c r="D19" s="57" t="str">
        <f>IF(E19=1,MAX($D$9:D18)+1,"")</f>
        <v/>
      </c>
      <c r="E19" s="57" t="str">
        <f t="shared" si="2"/>
        <v/>
      </c>
      <c r="F19" s="116"/>
      <c r="G19" s="116"/>
      <c r="H19" s="116"/>
      <c r="I19" s="116"/>
      <c r="J19" s="116"/>
      <c r="K19" s="116"/>
      <c r="L19" s="116"/>
      <c r="M19" s="116"/>
      <c r="N19" s="116"/>
      <c r="O19" s="116"/>
      <c r="P19" s="116"/>
      <c r="Q19" s="116"/>
      <c r="R19" s="116"/>
      <c r="S19" s="116"/>
      <c r="T19" s="116"/>
      <c r="U19" s="7"/>
    </row>
    <row r="20" spans="1:21" x14ac:dyDescent="0.25">
      <c r="A20" s="24" t="str">
        <f t="shared" si="0"/>
        <v/>
      </c>
      <c r="C20" s="38" t="str">
        <f t="shared" si="1"/>
        <v/>
      </c>
      <c r="D20" s="57" t="str">
        <f>IF(E20=1,MAX($D$9:D19)+1,"")</f>
        <v/>
      </c>
      <c r="E20" s="57" t="str">
        <f t="shared" si="2"/>
        <v/>
      </c>
      <c r="F20" s="116"/>
      <c r="G20" s="116"/>
      <c r="H20" s="116"/>
      <c r="I20" s="116"/>
      <c r="J20" s="116"/>
      <c r="K20" s="116"/>
      <c r="L20" s="116"/>
      <c r="M20" s="116"/>
      <c r="N20" s="116"/>
      <c r="O20" s="116"/>
      <c r="P20" s="116"/>
      <c r="Q20" s="116"/>
      <c r="R20" s="116"/>
      <c r="S20" s="116"/>
      <c r="T20" s="116"/>
      <c r="U20" s="7"/>
    </row>
    <row r="21" spans="1:21" x14ac:dyDescent="0.25">
      <c r="A21" s="24" t="str">
        <f t="shared" si="0"/>
        <v/>
      </c>
      <c r="C21" s="38" t="str">
        <f t="shared" si="1"/>
        <v/>
      </c>
      <c r="D21" s="57" t="str">
        <f>IF(E21=1,MAX($D$9:D20)+1,"")</f>
        <v/>
      </c>
      <c r="E21" s="57" t="str">
        <f t="shared" si="2"/>
        <v/>
      </c>
      <c r="F21" s="116"/>
      <c r="G21" s="116"/>
      <c r="H21" s="116"/>
      <c r="I21" s="116"/>
      <c r="J21" s="116"/>
      <c r="K21" s="116"/>
      <c r="L21" s="116"/>
      <c r="M21" s="116"/>
      <c r="N21" s="116"/>
      <c r="O21" s="116"/>
      <c r="P21" s="116"/>
      <c r="Q21" s="116"/>
      <c r="R21" s="116"/>
      <c r="S21" s="116"/>
      <c r="T21" s="116"/>
      <c r="U21" s="7"/>
    </row>
    <row r="22" spans="1:21" x14ac:dyDescent="0.25">
      <c r="A22" s="24" t="str">
        <f t="shared" si="0"/>
        <v/>
      </c>
      <c r="C22" s="38" t="str">
        <f t="shared" si="1"/>
        <v/>
      </c>
      <c r="D22" s="57" t="str">
        <f>IF(E22=1,MAX($D$9:D21)+1,"")</f>
        <v/>
      </c>
      <c r="E22" s="57" t="str">
        <f t="shared" si="2"/>
        <v/>
      </c>
      <c r="F22" s="116"/>
      <c r="G22" s="116"/>
      <c r="H22" s="116"/>
      <c r="I22" s="116"/>
      <c r="J22" s="116"/>
      <c r="K22" s="116"/>
      <c r="L22" s="116"/>
      <c r="M22" s="116"/>
      <c r="N22" s="116"/>
      <c r="O22" s="116"/>
      <c r="P22" s="116"/>
      <c r="Q22" s="116"/>
      <c r="R22" s="116"/>
      <c r="S22" s="116"/>
      <c r="T22" s="116"/>
      <c r="U22" s="7"/>
    </row>
    <row r="23" spans="1:21" x14ac:dyDescent="0.25">
      <c r="A23" s="24" t="str">
        <f t="shared" si="0"/>
        <v/>
      </c>
      <c r="C23" s="38" t="str">
        <f t="shared" si="1"/>
        <v/>
      </c>
      <c r="D23" s="57" t="str">
        <f>IF(E23=1,MAX($D$9:D22)+1,"")</f>
        <v/>
      </c>
      <c r="E23" s="57" t="str">
        <f t="shared" si="2"/>
        <v/>
      </c>
      <c r="F23" s="116"/>
      <c r="G23" s="116"/>
      <c r="H23" s="116"/>
      <c r="I23" s="116"/>
      <c r="J23" s="116"/>
      <c r="K23" s="116"/>
      <c r="L23" s="116"/>
      <c r="M23" s="116"/>
      <c r="N23" s="116"/>
      <c r="O23" s="116"/>
      <c r="P23" s="116"/>
      <c r="Q23" s="116"/>
      <c r="R23" s="116"/>
      <c r="S23" s="116"/>
      <c r="T23" s="116"/>
      <c r="U23" s="7"/>
    </row>
    <row r="24" spans="1:21" x14ac:dyDescent="0.25">
      <c r="A24" s="24" t="str">
        <f t="shared" si="0"/>
        <v/>
      </c>
      <c r="C24" s="38" t="str">
        <f t="shared" si="1"/>
        <v/>
      </c>
      <c r="D24" s="57" t="str">
        <f>IF(E24=1,MAX($D$9:D23)+1,"")</f>
        <v/>
      </c>
      <c r="E24" s="57" t="str">
        <f t="shared" si="2"/>
        <v/>
      </c>
      <c r="F24" s="116"/>
      <c r="G24" s="116"/>
      <c r="H24" s="116"/>
      <c r="I24" s="116"/>
      <c r="J24" s="116"/>
      <c r="K24" s="116"/>
      <c r="L24" s="116"/>
      <c r="M24" s="116"/>
      <c r="N24" s="116"/>
      <c r="O24" s="116"/>
      <c r="P24" s="116"/>
      <c r="Q24" s="116"/>
      <c r="R24" s="116"/>
      <c r="S24" s="116"/>
      <c r="T24" s="116"/>
      <c r="U24" s="7"/>
    </row>
    <row r="25" spans="1:21" x14ac:dyDescent="0.25">
      <c r="A25" s="24" t="str">
        <f t="shared" si="0"/>
        <v/>
      </c>
      <c r="C25" s="38" t="str">
        <f t="shared" si="1"/>
        <v/>
      </c>
      <c r="D25" s="57" t="str">
        <f>IF(E25=1,MAX($D$9:D24)+1,"")</f>
        <v/>
      </c>
      <c r="E25" s="57" t="str">
        <f t="shared" si="2"/>
        <v/>
      </c>
      <c r="F25" s="116"/>
      <c r="G25" s="116"/>
      <c r="H25" s="116"/>
      <c r="I25" s="116"/>
      <c r="J25" s="116"/>
      <c r="K25" s="116"/>
      <c r="L25" s="116"/>
      <c r="M25" s="116"/>
      <c r="N25" s="116"/>
      <c r="O25" s="116"/>
      <c r="P25" s="116"/>
      <c r="Q25" s="116"/>
      <c r="R25" s="116"/>
      <c r="S25" s="116"/>
      <c r="T25" s="116"/>
      <c r="U25" s="7"/>
    </row>
    <row r="26" spans="1:21" x14ac:dyDescent="0.25">
      <c r="A26" s="24" t="str">
        <f t="shared" si="0"/>
        <v/>
      </c>
      <c r="C26" s="38" t="str">
        <f t="shared" si="1"/>
        <v/>
      </c>
      <c r="D26" s="57" t="str">
        <f>IF(E26=1,MAX($D$9:D25)+1,"")</f>
        <v/>
      </c>
      <c r="E26" s="57" t="str">
        <f t="shared" si="2"/>
        <v/>
      </c>
      <c r="F26" s="116"/>
      <c r="G26" s="116"/>
      <c r="H26" s="116"/>
      <c r="I26" s="116"/>
      <c r="J26" s="116"/>
      <c r="K26" s="116"/>
      <c r="L26" s="116"/>
      <c r="M26" s="116"/>
      <c r="N26" s="116"/>
      <c r="O26" s="116"/>
      <c r="P26" s="116"/>
      <c r="Q26" s="116"/>
      <c r="R26" s="116"/>
      <c r="S26" s="116"/>
      <c r="T26" s="116"/>
      <c r="U26" s="7"/>
    </row>
    <row r="27" spans="1:21" x14ac:dyDescent="0.25">
      <c r="A27" s="24" t="str">
        <f t="shared" si="0"/>
        <v/>
      </c>
      <c r="C27" s="38" t="str">
        <f t="shared" si="1"/>
        <v/>
      </c>
      <c r="D27" s="57" t="str">
        <f>IF(E27=1,MAX($D$9:D26)+1,"")</f>
        <v/>
      </c>
      <c r="E27" s="57" t="str">
        <f t="shared" si="2"/>
        <v/>
      </c>
      <c r="F27" s="116"/>
      <c r="G27" s="116"/>
      <c r="H27" s="116"/>
      <c r="I27" s="116"/>
      <c r="J27" s="116"/>
      <c r="K27" s="116"/>
      <c r="L27" s="116"/>
      <c r="M27" s="116"/>
      <c r="N27" s="116"/>
      <c r="O27" s="116"/>
      <c r="P27" s="116"/>
      <c r="Q27" s="116"/>
      <c r="R27" s="116"/>
      <c r="S27" s="116"/>
      <c r="T27" s="116"/>
      <c r="U27" s="7"/>
    </row>
    <row r="28" spans="1:21" x14ac:dyDescent="0.25">
      <c r="A28" s="24" t="str">
        <f t="shared" si="0"/>
        <v/>
      </c>
      <c r="C28" s="38" t="str">
        <f t="shared" si="1"/>
        <v/>
      </c>
      <c r="D28" s="57" t="str">
        <f>IF(E28=1,MAX($D$9:D27)+1,"")</f>
        <v/>
      </c>
      <c r="E28" s="57" t="str">
        <f t="shared" si="2"/>
        <v/>
      </c>
      <c r="F28" s="116"/>
      <c r="G28" s="116"/>
      <c r="H28" s="116"/>
      <c r="I28" s="116"/>
      <c r="J28" s="116"/>
      <c r="K28" s="116"/>
      <c r="L28" s="116"/>
      <c r="M28" s="116"/>
      <c r="N28" s="116"/>
      <c r="O28" s="116"/>
      <c r="P28" s="116"/>
      <c r="Q28" s="116"/>
      <c r="R28" s="116"/>
      <c r="S28" s="116"/>
      <c r="T28" s="116"/>
      <c r="U28" s="7"/>
    </row>
    <row r="29" spans="1:21" x14ac:dyDescent="0.25">
      <c r="A29" s="24" t="str">
        <f t="shared" si="0"/>
        <v/>
      </c>
      <c r="C29" s="38" t="str">
        <f t="shared" si="1"/>
        <v/>
      </c>
      <c r="D29" s="57" t="str">
        <f>IF(E29=1,MAX($D$9:D28)+1,"")</f>
        <v/>
      </c>
      <c r="E29" s="57" t="str">
        <f t="shared" si="2"/>
        <v/>
      </c>
      <c r="F29" s="116"/>
      <c r="G29" s="116"/>
      <c r="H29" s="116"/>
      <c r="I29" s="116"/>
      <c r="J29" s="116"/>
      <c r="K29" s="116"/>
      <c r="L29" s="116"/>
      <c r="M29" s="116"/>
      <c r="N29" s="116"/>
      <c r="O29" s="116"/>
      <c r="P29" s="116"/>
      <c r="Q29" s="116"/>
      <c r="R29" s="116"/>
      <c r="S29" s="116"/>
      <c r="T29" s="116"/>
      <c r="U29" s="7"/>
    </row>
    <row r="30" spans="1:21" x14ac:dyDescent="0.25">
      <c r="A30" s="24" t="str">
        <f t="shared" si="0"/>
        <v/>
      </c>
      <c r="C30" s="38" t="str">
        <f t="shared" si="1"/>
        <v/>
      </c>
      <c r="D30" s="57" t="str">
        <f>IF(E30=1,MAX($D$9:D29)+1,"")</f>
        <v/>
      </c>
      <c r="E30" s="57" t="str">
        <f t="shared" si="2"/>
        <v/>
      </c>
      <c r="F30" s="116"/>
      <c r="G30" s="116"/>
      <c r="H30" s="116"/>
      <c r="I30" s="116"/>
      <c r="J30" s="116"/>
      <c r="K30" s="116"/>
      <c r="L30" s="116"/>
      <c r="M30" s="116"/>
      <c r="N30" s="116"/>
      <c r="O30" s="116"/>
      <c r="P30" s="116"/>
      <c r="Q30" s="116"/>
      <c r="R30" s="116"/>
      <c r="S30" s="116"/>
      <c r="T30" s="116"/>
      <c r="U30" s="7"/>
    </row>
    <row r="31" spans="1:21" x14ac:dyDescent="0.25">
      <c r="A31" s="24" t="str">
        <f t="shared" si="0"/>
        <v/>
      </c>
      <c r="C31" s="38" t="str">
        <f t="shared" si="1"/>
        <v/>
      </c>
      <c r="D31" s="57" t="str">
        <f>IF(E31=1,MAX($D$9:D30)+1,"")</f>
        <v/>
      </c>
      <c r="E31" s="57" t="str">
        <f t="shared" si="2"/>
        <v/>
      </c>
      <c r="F31" s="116"/>
      <c r="G31" s="116"/>
      <c r="H31" s="116"/>
      <c r="I31" s="116"/>
      <c r="J31" s="116"/>
      <c r="K31" s="116"/>
      <c r="L31" s="116"/>
      <c r="M31" s="116"/>
      <c r="N31" s="116"/>
      <c r="O31" s="116"/>
      <c r="P31" s="116"/>
      <c r="Q31" s="116"/>
      <c r="R31" s="116"/>
      <c r="S31" s="116"/>
      <c r="T31" s="116"/>
      <c r="U31" s="7"/>
    </row>
    <row r="32" spans="1:21" x14ac:dyDescent="0.25">
      <c r="A32" s="24" t="str">
        <f t="shared" si="0"/>
        <v/>
      </c>
      <c r="C32" s="38" t="str">
        <f t="shared" si="1"/>
        <v/>
      </c>
      <c r="D32" s="57" t="str">
        <f>IF(E32=1,MAX($D$9:D31)+1,"")</f>
        <v/>
      </c>
      <c r="E32" s="57" t="str">
        <f t="shared" si="2"/>
        <v/>
      </c>
      <c r="F32" s="116"/>
      <c r="G32" s="116"/>
      <c r="H32" s="116"/>
      <c r="I32" s="116"/>
      <c r="J32" s="116"/>
      <c r="K32" s="116"/>
      <c r="L32" s="116"/>
      <c r="M32" s="116"/>
      <c r="N32" s="116"/>
      <c r="O32" s="116"/>
      <c r="P32" s="116"/>
      <c r="Q32" s="116"/>
      <c r="R32" s="116"/>
      <c r="S32" s="116"/>
      <c r="T32" s="116"/>
      <c r="U32" s="7"/>
    </row>
    <row r="33" spans="1:21" x14ac:dyDescent="0.25">
      <c r="A33" s="24" t="str">
        <f t="shared" si="0"/>
        <v/>
      </c>
      <c r="C33" s="38" t="str">
        <f t="shared" si="1"/>
        <v/>
      </c>
      <c r="D33" s="57" t="str">
        <f>IF(E33=1,MAX($D$9:D32)+1,"")</f>
        <v/>
      </c>
      <c r="E33" s="57" t="str">
        <f t="shared" si="2"/>
        <v/>
      </c>
      <c r="F33" s="116"/>
      <c r="G33" s="116"/>
      <c r="H33" s="116"/>
      <c r="I33" s="116"/>
      <c r="J33" s="116"/>
      <c r="K33" s="116"/>
      <c r="L33" s="116"/>
      <c r="M33" s="116"/>
      <c r="N33" s="116"/>
      <c r="O33" s="116"/>
      <c r="P33" s="116"/>
      <c r="Q33" s="116"/>
      <c r="R33" s="116"/>
      <c r="S33" s="116"/>
      <c r="T33" s="116"/>
      <c r="U33" s="7"/>
    </row>
    <row r="34" spans="1:21" x14ac:dyDescent="0.25">
      <c r="A34" s="24" t="str">
        <f t="shared" si="0"/>
        <v/>
      </c>
      <c r="C34" s="38" t="str">
        <f t="shared" si="1"/>
        <v/>
      </c>
      <c r="D34" s="57" t="str">
        <f>IF(E34=1,MAX($D$9:D33)+1,"")</f>
        <v/>
      </c>
      <c r="E34" s="57" t="str">
        <f t="shared" si="2"/>
        <v/>
      </c>
      <c r="F34" s="116"/>
      <c r="G34" s="116"/>
      <c r="H34" s="116"/>
      <c r="I34" s="116"/>
      <c r="J34" s="116"/>
      <c r="K34" s="116"/>
      <c r="L34" s="116"/>
      <c r="M34" s="116"/>
      <c r="N34" s="116"/>
      <c r="O34" s="116"/>
      <c r="P34" s="116"/>
      <c r="Q34" s="116"/>
      <c r="R34" s="116"/>
      <c r="S34" s="116"/>
      <c r="T34" s="116"/>
      <c r="U34" s="7"/>
    </row>
    <row r="35" spans="1:21" x14ac:dyDescent="0.25">
      <c r="A35" s="24" t="str">
        <f t="shared" si="0"/>
        <v/>
      </c>
      <c r="C35" s="38" t="str">
        <f t="shared" si="1"/>
        <v/>
      </c>
      <c r="D35" s="57" t="str">
        <f>IF(E35=1,MAX($D$9:D34)+1,"")</f>
        <v/>
      </c>
      <c r="E35" s="57" t="str">
        <f t="shared" si="2"/>
        <v/>
      </c>
      <c r="F35" s="116"/>
      <c r="G35" s="116"/>
      <c r="H35" s="116"/>
      <c r="I35" s="116"/>
      <c r="J35" s="116"/>
      <c r="K35" s="116"/>
      <c r="L35" s="116"/>
      <c r="M35" s="116"/>
      <c r="N35" s="116"/>
      <c r="O35" s="116"/>
      <c r="P35" s="116"/>
      <c r="Q35" s="116"/>
      <c r="R35" s="116"/>
      <c r="S35" s="116"/>
      <c r="T35" s="116"/>
      <c r="U35" s="7"/>
    </row>
    <row r="36" spans="1:21" x14ac:dyDescent="0.25">
      <c r="A36" s="24" t="str">
        <f t="shared" si="0"/>
        <v/>
      </c>
      <c r="C36" s="38" t="str">
        <f t="shared" si="1"/>
        <v/>
      </c>
      <c r="D36" s="57" t="str">
        <f>IF(E36=1,MAX($D$9:D35)+1,"")</f>
        <v/>
      </c>
      <c r="E36" s="57" t="str">
        <f t="shared" si="2"/>
        <v/>
      </c>
      <c r="F36" s="116"/>
      <c r="G36" s="116"/>
      <c r="H36" s="116"/>
      <c r="I36" s="116"/>
      <c r="J36" s="116"/>
      <c r="K36" s="116"/>
      <c r="L36" s="116"/>
      <c r="M36" s="116"/>
      <c r="N36" s="116"/>
      <c r="O36" s="116"/>
      <c r="P36" s="116"/>
      <c r="Q36" s="116"/>
      <c r="R36" s="116"/>
      <c r="S36" s="116"/>
      <c r="T36" s="116"/>
      <c r="U36" s="7"/>
    </row>
    <row r="37" spans="1:21" x14ac:dyDescent="0.25">
      <c r="A37" s="24" t="str">
        <f t="shared" si="0"/>
        <v/>
      </c>
      <c r="C37" s="38" t="str">
        <f t="shared" si="1"/>
        <v/>
      </c>
      <c r="D37" s="57" t="str">
        <f>IF(E37=1,MAX($D$9:D36)+1,"")</f>
        <v/>
      </c>
      <c r="E37" s="57" t="str">
        <f t="shared" si="2"/>
        <v/>
      </c>
      <c r="F37" s="116"/>
      <c r="G37" s="116"/>
      <c r="H37" s="116"/>
      <c r="I37" s="116"/>
      <c r="J37" s="116"/>
      <c r="K37" s="116"/>
      <c r="L37" s="116"/>
      <c r="M37" s="116"/>
      <c r="N37" s="116"/>
      <c r="O37" s="116"/>
      <c r="P37" s="116"/>
      <c r="Q37" s="116"/>
      <c r="R37" s="116"/>
      <c r="S37" s="116"/>
      <c r="T37" s="116"/>
      <c r="U37" s="7"/>
    </row>
    <row r="38" spans="1:21" x14ac:dyDescent="0.25">
      <c r="A38" s="24" t="str">
        <f t="shared" si="0"/>
        <v/>
      </c>
      <c r="C38" s="38" t="str">
        <f t="shared" si="1"/>
        <v/>
      </c>
      <c r="D38" s="57" t="str">
        <f>IF(E38=1,MAX($D$9:D37)+1,"")</f>
        <v/>
      </c>
      <c r="E38" s="57" t="str">
        <f t="shared" si="2"/>
        <v/>
      </c>
      <c r="F38" s="116"/>
      <c r="G38" s="116"/>
      <c r="H38" s="116"/>
      <c r="I38" s="116"/>
      <c r="J38" s="116"/>
      <c r="K38" s="116"/>
      <c r="L38" s="116"/>
      <c r="M38" s="116"/>
      <c r="N38" s="116"/>
      <c r="O38" s="116"/>
      <c r="P38" s="116"/>
      <c r="Q38" s="116"/>
      <c r="R38" s="116"/>
      <c r="S38" s="116"/>
      <c r="T38" s="116"/>
      <c r="U38" s="7"/>
    </row>
    <row r="39" spans="1:21" x14ac:dyDescent="0.25">
      <c r="A39" s="24" t="str">
        <f t="shared" si="0"/>
        <v/>
      </c>
      <c r="C39" s="38" t="str">
        <f t="shared" si="1"/>
        <v/>
      </c>
      <c r="D39" s="57" t="str">
        <f>IF(E39=1,MAX($D$9:D38)+1,"")</f>
        <v/>
      </c>
      <c r="E39" s="57" t="str">
        <f t="shared" si="2"/>
        <v/>
      </c>
      <c r="F39" s="116"/>
      <c r="G39" s="116"/>
      <c r="H39" s="116"/>
      <c r="I39" s="116"/>
      <c r="J39" s="116"/>
      <c r="K39" s="116"/>
      <c r="L39" s="116"/>
      <c r="M39" s="116"/>
      <c r="N39" s="116"/>
      <c r="O39" s="116"/>
      <c r="P39" s="116"/>
      <c r="Q39" s="116"/>
      <c r="R39" s="116"/>
      <c r="S39" s="116"/>
      <c r="T39" s="116"/>
      <c r="U39" s="7"/>
    </row>
    <row r="40" spans="1:21" x14ac:dyDescent="0.25">
      <c r="A40" s="24" t="str">
        <f t="shared" si="0"/>
        <v/>
      </c>
      <c r="C40" s="38" t="str">
        <f t="shared" si="1"/>
        <v/>
      </c>
      <c r="D40" s="57" t="str">
        <f>IF(E40=1,MAX($D$9:D39)+1,"")</f>
        <v/>
      </c>
      <c r="E40" s="57" t="str">
        <f t="shared" si="2"/>
        <v/>
      </c>
      <c r="F40" s="116"/>
      <c r="G40" s="116"/>
      <c r="H40" s="116"/>
      <c r="I40" s="116"/>
      <c r="J40" s="116"/>
      <c r="K40" s="116"/>
      <c r="L40" s="116"/>
      <c r="M40" s="116"/>
      <c r="N40" s="116"/>
      <c r="O40" s="116"/>
      <c r="P40" s="116"/>
      <c r="Q40" s="116"/>
      <c r="R40" s="116"/>
      <c r="S40" s="116"/>
      <c r="T40" s="116"/>
      <c r="U40" s="7"/>
    </row>
    <row r="41" spans="1:21" x14ac:dyDescent="0.25">
      <c r="A41" s="24" t="str">
        <f t="shared" si="0"/>
        <v/>
      </c>
      <c r="C41" s="38" t="str">
        <f t="shared" si="1"/>
        <v/>
      </c>
      <c r="D41" s="57" t="str">
        <f>IF(E41=1,MAX($D$9:D40)+1,"")</f>
        <v/>
      </c>
      <c r="E41" s="57" t="str">
        <f t="shared" si="2"/>
        <v/>
      </c>
      <c r="F41" s="116"/>
      <c r="G41" s="116"/>
      <c r="H41" s="116"/>
      <c r="I41" s="116"/>
      <c r="J41" s="116"/>
      <c r="K41" s="116"/>
      <c r="L41" s="116"/>
      <c r="M41" s="116"/>
      <c r="N41" s="116"/>
      <c r="O41" s="116"/>
      <c r="P41" s="116"/>
      <c r="Q41" s="116"/>
      <c r="R41" s="116"/>
      <c r="S41" s="116"/>
      <c r="T41" s="116"/>
      <c r="U41" s="7"/>
    </row>
    <row r="42" spans="1:21" x14ac:dyDescent="0.25">
      <c r="A42" s="24" t="str">
        <f t="shared" si="0"/>
        <v/>
      </c>
      <c r="C42" s="38" t="str">
        <f t="shared" si="1"/>
        <v/>
      </c>
      <c r="D42" s="57" t="str">
        <f>IF(E42=1,MAX($D$9:D41)+1,"")</f>
        <v/>
      </c>
      <c r="E42" s="57" t="str">
        <f t="shared" si="2"/>
        <v/>
      </c>
      <c r="F42" s="116"/>
      <c r="G42" s="116"/>
      <c r="H42" s="116"/>
      <c r="I42" s="116"/>
      <c r="J42" s="116"/>
      <c r="K42" s="116"/>
      <c r="L42" s="116"/>
      <c r="M42" s="116"/>
      <c r="N42" s="116"/>
      <c r="O42" s="116"/>
      <c r="P42" s="116"/>
      <c r="Q42" s="116"/>
      <c r="R42" s="116"/>
      <c r="S42" s="116"/>
      <c r="T42" s="116"/>
      <c r="U42" s="7"/>
    </row>
    <row r="43" spans="1:21" x14ac:dyDescent="0.25">
      <c r="A43" s="24" t="str">
        <f t="shared" si="0"/>
        <v/>
      </c>
      <c r="C43" s="38" t="str">
        <f t="shared" si="1"/>
        <v/>
      </c>
      <c r="D43" s="57" t="str">
        <f>IF(E43=1,MAX($D$9:D42)+1,"")</f>
        <v/>
      </c>
      <c r="E43" s="57" t="str">
        <f t="shared" si="2"/>
        <v/>
      </c>
      <c r="F43" s="116"/>
      <c r="G43" s="116"/>
      <c r="H43" s="116"/>
      <c r="I43" s="116"/>
      <c r="J43" s="116"/>
      <c r="K43" s="116"/>
      <c r="L43" s="116"/>
      <c r="M43" s="116"/>
      <c r="N43" s="116"/>
      <c r="O43" s="116"/>
      <c r="P43" s="116"/>
      <c r="Q43" s="116"/>
      <c r="R43" s="116"/>
      <c r="S43" s="116"/>
      <c r="T43" s="116"/>
      <c r="U43" s="7"/>
    </row>
    <row r="44" spans="1:21" x14ac:dyDescent="0.25">
      <c r="A44" s="24" t="str">
        <f t="shared" si="0"/>
        <v/>
      </c>
      <c r="C44" s="38" t="str">
        <f t="shared" si="1"/>
        <v/>
      </c>
      <c r="D44" s="57" t="str">
        <f>IF(E44=1,MAX($D$9:D43)+1,"")</f>
        <v/>
      </c>
      <c r="E44" s="57" t="str">
        <f t="shared" si="2"/>
        <v/>
      </c>
      <c r="F44" s="116"/>
      <c r="G44" s="116"/>
      <c r="H44" s="116"/>
      <c r="I44" s="116"/>
      <c r="J44" s="116"/>
      <c r="K44" s="116"/>
      <c r="L44" s="116"/>
      <c r="M44" s="116"/>
      <c r="N44" s="116"/>
      <c r="O44" s="116"/>
      <c r="P44" s="116"/>
      <c r="Q44" s="116"/>
      <c r="R44" s="116"/>
      <c r="S44" s="116"/>
      <c r="T44" s="116"/>
      <c r="U44" s="7"/>
    </row>
    <row r="45" spans="1:21" x14ac:dyDescent="0.25">
      <c r="A45" s="24" t="str">
        <f t="shared" si="0"/>
        <v/>
      </c>
      <c r="C45" s="38" t="str">
        <f t="shared" si="1"/>
        <v/>
      </c>
      <c r="D45" s="57" t="str">
        <f>IF(E45=1,MAX($D$9:D44)+1,"")</f>
        <v/>
      </c>
      <c r="E45" s="57" t="str">
        <f t="shared" si="2"/>
        <v/>
      </c>
      <c r="F45" s="116"/>
      <c r="G45" s="116"/>
      <c r="H45" s="116"/>
      <c r="I45" s="116"/>
      <c r="J45" s="116"/>
      <c r="K45" s="116"/>
      <c r="L45" s="116"/>
      <c r="M45" s="116"/>
      <c r="N45" s="116"/>
      <c r="O45" s="116"/>
      <c r="P45" s="116"/>
      <c r="Q45" s="116"/>
      <c r="R45" s="116"/>
      <c r="S45" s="116"/>
      <c r="T45" s="116"/>
      <c r="U45" s="7"/>
    </row>
    <row r="46" spans="1:21" x14ac:dyDescent="0.25">
      <c r="A46" s="24" t="str">
        <f t="shared" si="0"/>
        <v/>
      </c>
      <c r="C46" s="38" t="str">
        <f t="shared" si="1"/>
        <v/>
      </c>
      <c r="D46" s="57" t="str">
        <f>IF(E46=1,MAX($D$9:D45)+1,"")</f>
        <v/>
      </c>
      <c r="E46" s="57" t="str">
        <f t="shared" si="2"/>
        <v/>
      </c>
      <c r="F46" s="116"/>
      <c r="G46" s="116"/>
      <c r="H46" s="116"/>
      <c r="I46" s="116"/>
      <c r="J46" s="116"/>
      <c r="K46" s="116"/>
      <c r="L46" s="116"/>
      <c r="M46" s="116"/>
      <c r="N46" s="116"/>
      <c r="O46" s="116"/>
      <c r="P46" s="116"/>
      <c r="Q46" s="116"/>
      <c r="R46" s="116"/>
      <c r="S46" s="116"/>
      <c r="T46" s="116"/>
      <c r="U46" s="7"/>
    </row>
    <row r="47" spans="1:21" x14ac:dyDescent="0.25">
      <c r="A47" s="24" t="str">
        <f t="shared" si="0"/>
        <v/>
      </c>
      <c r="C47" s="38" t="str">
        <f t="shared" si="1"/>
        <v/>
      </c>
      <c r="D47" s="57" t="str">
        <f>IF(E47=1,MAX($D$9:D46)+1,"")</f>
        <v/>
      </c>
      <c r="E47" s="57" t="str">
        <f t="shared" si="2"/>
        <v/>
      </c>
      <c r="F47" s="116"/>
      <c r="G47" s="116"/>
      <c r="H47" s="116"/>
      <c r="I47" s="116"/>
      <c r="J47" s="116"/>
      <c r="K47" s="116"/>
      <c r="L47" s="116"/>
      <c r="M47" s="116"/>
      <c r="N47" s="116"/>
      <c r="O47" s="116"/>
      <c r="P47" s="116"/>
      <c r="Q47" s="116"/>
      <c r="R47" s="116"/>
      <c r="S47" s="116"/>
      <c r="T47" s="116"/>
      <c r="U47" s="7"/>
    </row>
    <row r="48" spans="1:21" x14ac:dyDescent="0.25">
      <c r="A48" s="24" t="str">
        <f t="shared" si="0"/>
        <v/>
      </c>
      <c r="C48" s="38" t="str">
        <f t="shared" si="1"/>
        <v/>
      </c>
      <c r="D48" s="57" t="str">
        <f>IF(E48=1,MAX($D$9:D47)+1,"")</f>
        <v/>
      </c>
      <c r="E48" s="57" t="str">
        <f t="shared" si="2"/>
        <v/>
      </c>
      <c r="F48" s="116"/>
      <c r="G48" s="116"/>
      <c r="H48" s="116"/>
      <c r="I48" s="116"/>
      <c r="J48" s="116"/>
      <c r="K48" s="116"/>
      <c r="L48" s="116"/>
      <c r="M48" s="116"/>
      <c r="N48" s="116"/>
      <c r="O48" s="116"/>
      <c r="P48" s="116"/>
      <c r="Q48" s="116"/>
      <c r="R48" s="116"/>
      <c r="S48" s="116"/>
      <c r="T48" s="116"/>
      <c r="U48" s="7"/>
    </row>
    <row r="49" spans="1:21" x14ac:dyDescent="0.25">
      <c r="A49" s="24" t="str">
        <f t="shared" si="0"/>
        <v/>
      </c>
      <c r="C49" s="38" t="str">
        <f t="shared" si="1"/>
        <v/>
      </c>
      <c r="D49" s="57" t="str">
        <f>IF(E49=1,MAX($D$9:D48)+1,"")</f>
        <v/>
      </c>
      <c r="E49" s="57" t="str">
        <f t="shared" si="2"/>
        <v/>
      </c>
      <c r="F49" s="116"/>
      <c r="G49" s="116"/>
      <c r="H49" s="116"/>
      <c r="I49" s="116"/>
      <c r="J49" s="116"/>
      <c r="K49" s="116"/>
      <c r="L49" s="116"/>
      <c r="M49" s="116"/>
      <c r="N49" s="116"/>
      <c r="O49" s="116"/>
      <c r="P49" s="116"/>
      <c r="Q49" s="116"/>
      <c r="R49" s="116"/>
      <c r="S49" s="116"/>
      <c r="T49" s="116"/>
      <c r="U49" s="7"/>
    </row>
    <row r="50" spans="1:21" x14ac:dyDescent="0.25">
      <c r="A50" s="24" t="str">
        <f t="shared" si="0"/>
        <v/>
      </c>
      <c r="C50" s="38" t="str">
        <f t="shared" si="1"/>
        <v/>
      </c>
      <c r="D50" s="57" t="str">
        <f>IF(E50=1,MAX($D$9:D49)+1,"")</f>
        <v/>
      </c>
      <c r="E50" s="57" t="str">
        <f t="shared" si="2"/>
        <v/>
      </c>
      <c r="F50" s="116"/>
      <c r="G50" s="116"/>
      <c r="H50" s="116"/>
      <c r="I50" s="116"/>
      <c r="J50" s="116"/>
      <c r="K50" s="116"/>
      <c r="L50" s="116"/>
      <c r="M50" s="116"/>
      <c r="N50" s="116"/>
      <c r="O50" s="116"/>
      <c r="P50" s="116"/>
      <c r="Q50" s="116"/>
      <c r="R50" s="116"/>
      <c r="S50" s="116"/>
      <c r="T50" s="116"/>
      <c r="U50" s="7"/>
    </row>
    <row r="51" spans="1:21" x14ac:dyDescent="0.25">
      <c r="A51" s="24" t="str">
        <f t="shared" si="0"/>
        <v/>
      </c>
      <c r="C51" s="38" t="str">
        <f t="shared" si="1"/>
        <v/>
      </c>
      <c r="D51" s="57" t="str">
        <f>IF(E51=1,MAX($D$9:D50)+1,"")</f>
        <v/>
      </c>
      <c r="E51" s="57" t="str">
        <f t="shared" si="2"/>
        <v/>
      </c>
      <c r="F51" s="116"/>
      <c r="G51" s="116"/>
      <c r="H51" s="116"/>
      <c r="I51" s="116"/>
      <c r="J51" s="116"/>
      <c r="K51" s="116"/>
      <c r="L51" s="116"/>
      <c r="M51" s="116"/>
      <c r="N51" s="116"/>
      <c r="O51" s="116"/>
      <c r="P51" s="116"/>
      <c r="Q51" s="116"/>
      <c r="R51" s="116"/>
      <c r="S51" s="116"/>
      <c r="T51" s="116"/>
      <c r="U51" s="7"/>
    </row>
    <row r="52" spans="1:21" x14ac:dyDescent="0.25">
      <c r="A52" s="24" t="str">
        <f t="shared" si="0"/>
        <v/>
      </c>
      <c r="C52" s="38" t="str">
        <f t="shared" si="1"/>
        <v/>
      </c>
      <c r="D52" s="57" t="str">
        <f>IF(E52=1,MAX($D$9:D51)+1,"")</f>
        <v/>
      </c>
      <c r="E52" s="57" t="str">
        <f t="shared" si="2"/>
        <v/>
      </c>
      <c r="F52" s="116"/>
      <c r="G52" s="116"/>
      <c r="H52" s="116"/>
      <c r="I52" s="116"/>
      <c r="J52" s="116"/>
      <c r="K52" s="116"/>
      <c r="L52" s="116"/>
      <c r="M52" s="116"/>
      <c r="N52" s="116"/>
      <c r="O52" s="116"/>
      <c r="P52" s="116"/>
      <c r="Q52" s="116"/>
      <c r="R52" s="116"/>
      <c r="S52" s="116"/>
      <c r="T52" s="116"/>
      <c r="U52" s="7"/>
    </row>
    <row r="53" spans="1:21" x14ac:dyDescent="0.25">
      <c r="A53" s="24" t="str">
        <f t="shared" si="0"/>
        <v/>
      </c>
      <c r="C53" s="38" t="str">
        <f t="shared" si="1"/>
        <v/>
      </c>
      <c r="D53" s="57" t="str">
        <f>IF(E53=1,MAX($D$9:D52)+1,"")</f>
        <v/>
      </c>
      <c r="E53" s="57" t="str">
        <f t="shared" si="2"/>
        <v/>
      </c>
      <c r="F53" s="116"/>
      <c r="G53" s="116"/>
      <c r="H53" s="116"/>
      <c r="I53" s="116"/>
      <c r="J53" s="116"/>
      <c r="K53" s="116"/>
      <c r="L53" s="116"/>
      <c r="M53" s="116"/>
      <c r="N53" s="116"/>
      <c r="O53" s="116"/>
      <c r="P53" s="116"/>
      <c r="Q53" s="116"/>
      <c r="R53" s="116"/>
      <c r="S53" s="116"/>
      <c r="T53" s="116"/>
      <c r="U53" s="7"/>
    </row>
    <row r="54" spans="1:21" x14ac:dyDescent="0.25">
      <c r="A54" s="24" t="str">
        <f t="shared" si="0"/>
        <v/>
      </c>
      <c r="C54" s="38" t="str">
        <f t="shared" si="1"/>
        <v/>
      </c>
      <c r="D54" s="57" t="str">
        <f>IF(E54=1,MAX($D$9:D53)+1,"")</f>
        <v/>
      </c>
      <c r="E54" s="57" t="str">
        <f t="shared" si="2"/>
        <v/>
      </c>
      <c r="F54" s="116"/>
      <c r="G54" s="116"/>
      <c r="H54" s="116"/>
      <c r="I54" s="116"/>
      <c r="J54" s="116"/>
      <c r="K54" s="116"/>
      <c r="L54" s="116"/>
      <c r="M54" s="116"/>
      <c r="N54" s="116"/>
      <c r="O54" s="116"/>
      <c r="P54" s="116"/>
      <c r="Q54" s="116"/>
      <c r="R54" s="116"/>
      <c r="S54" s="116"/>
      <c r="T54" s="116"/>
      <c r="U54" s="7"/>
    </row>
    <row r="55" spans="1:21" x14ac:dyDescent="0.25">
      <c r="A55" s="24" t="str">
        <f t="shared" si="0"/>
        <v/>
      </c>
      <c r="C55" s="38" t="str">
        <f t="shared" si="1"/>
        <v/>
      </c>
      <c r="D55" s="57" t="str">
        <f>IF(E55=1,MAX($D$9:D54)+1,"")</f>
        <v/>
      </c>
      <c r="E55" s="57" t="str">
        <f t="shared" si="2"/>
        <v/>
      </c>
      <c r="F55" s="116"/>
      <c r="G55" s="116"/>
      <c r="H55" s="116"/>
      <c r="I55" s="116"/>
      <c r="J55" s="116"/>
      <c r="K55" s="116"/>
      <c r="L55" s="116"/>
      <c r="M55" s="116"/>
      <c r="N55" s="116"/>
      <c r="O55" s="116"/>
      <c r="P55" s="116"/>
      <c r="Q55" s="116"/>
      <c r="R55" s="116"/>
      <c r="S55" s="116"/>
      <c r="T55" s="116"/>
      <c r="U55" s="7"/>
    </row>
    <row r="56" spans="1:21" x14ac:dyDescent="0.25">
      <c r="A56" s="24" t="str">
        <f t="shared" si="0"/>
        <v/>
      </c>
      <c r="C56" s="38" t="str">
        <f t="shared" si="1"/>
        <v/>
      </c>
      <c r="D56" s="57" t="str">
        <f>IF(E56=1,MAX($D$9:D55)+1,"")</f>
        <v/>
      </c>
      <c r="E56" s="57" t="str">
        <f t="shared" si="2"/>
        <v/>
      </c>
      <c r="F56" s="116"/>
      <c r="G56" s="116"/>
      <c r="H56" s="116"/>
      <c r="I56" s="116"/>
      <c r="J56" s="116"/>
      <c r="K56" s="116"/>
      <c r="L56" s="116"/>
      <c r="M56" s="116"/>
      <c r="N56" s="116"/>
      <c r="O56" s="116"/>
      <c r="P56" s="116"/>
      <c r="Q56" s="116"/>
      <c r="R56" s="116"/>
      <c r="S56" s="116"/>
      <c r="T56" s="116"/>
      <c r="U56" s="7"/>
    </row>
    <row r="57" spans="1:21" x14ac:dyDescent="0.25">
      <c r="A57" s="24" t="str">
        <f t="shared" si="0"/>
        <v/>
      </c>
      <c r="C57" s="38" t="str">
        <f t="shared" si="1"/>
        <v/>
      </c>
      <c r="D57" s="57" t="str">
        <f>IF(E57=1,MAX($D$9:D56)+1,"")</f>
        <v/>
      </c>
      <c r="E57" s="57" t="str">
        <f t="shared" si="2"/>
        <v/>
      </c>
      <c r="F57" s="116"/>
      <c r="G57" s="116"/>
      <c r="H57" s="116"/>
      <c r="I57" s="116"/>
      <c r="J57" s="116"/>
      <c r="K57" s="116"/>
      <c r="L57" s="116"/>
      <c r="M57" s="116"/>
      <c r="N57" s="116"/>
      <c r="O57" s="116"/>
      <c r="P57" s="116"/>
      <c r="Q57" s="116"/>
      <c r="R57" s="116"/>
      <c r="S57" s="116"/>
      <c r="T57" s="116"/>
      <c r="U57" s="7"/>
    </row>
    <row r="58" spans="1:21" x14ac:dyDescent="0.25">
      <c r="A58" s="24" t="str">
        <f t="shared" si="0"/>
        <v/>
      </c>
      <c r="C58" s="38" t="str">
        <f t="shared" si="1"/>
        <v/>
      </c>
      <c r="D58" s="57" t="str">
        <f>IF(E58=1,MAX($D$9:D57)+1,"")</f>
        <v/>
      </c>
      <c r="E58" s="57" t="str">
        <f t="shared" si="2"/>
        <v/>
      </c>
      <c r="F58" s="116"/>
      <c r="G58" s="116"/>
      <c r="H58" s="116"/>
      <c r="I58" s="116"/>
      <c r="J58" s="116"/>
      <c r="K58" s="116"/>
      <c r="L58" s="116"/>
      <c r="M58" s="116"/>
      <c r="N58" s="116"/>
      <c r="O58" s="116"/>
      <c r="P58" s="116"/>
      <c r="Q58" s="116"/>
      <c r="R58" s="116"/>
      <c r="S58" s="116"/>
      <c r="T58" s="116"/>
      <c r="U58" s="7"/>
    </row>
    <row r="59" spans="1:21" x14ac:dyDescent="0.25">
      <c r="A59" s="24" t="str">
        <f t="shared" si="0"/>
        <v/>
      </c>
      <c r="C59" s="38" t="str">
        <f t="shared" si="1"/>
        <v/>
      </c>
      <c r="D59" s="57" t="str">
        <f>IF(E59=1,MAX($D$9:D58)+1,"")</f>
        <v/>
      </c>
      <c r="E59" s="57" t="str">
        <f t="shared" si="2"/>
        <v/>
      </c>
      <c r="F59" s="116"/>
      <c r="G59" s="116"/>
      <c r="H59" s="116"/>
      <c r="I59" s="116"/>
      <c r="J59" s="116"/>
      <c r="K59" s="116"/>
      <c r="L59" s="116"/>
      <c r="M59" s="116"/>
      <c r="N59" s="116"/>
      <c r="O59" s="116"/>
      <c r="P59" s="116"/>
      <c r="Q59" s="116"/>
      <c r="R59" s="116"/>
      <c r="S59" s="116"/>
      <c r="T59" s="116"/>
      <c r="U59" s="7"/>
    </row>
    <row r="60" spans="1:21" x14ac:dyDescent="0.25">
      <c r="A60" s="24" t="str">
        <f t="shared" si="0"/>
        <v/>
      </c>
      <c r="C60" s="38" t="str">
        <f t="shared" si="1"/>
        <v/>
      </c>
      <c r="D60" s="57" t="str">
        <f>IF(E60=1,MAX($D$9:D59)+1,"")</f>
        <v/>
      </c>
      <c r="E60" s="57" t="str">
        <f t="shared" si="2"/>
        <v/>
      </c>
      <c r="F60" s="116"/>
      <c r="G60" s="116"/>
      <c r="H60" s="116"/>
      <c r="I60" s="116"/>
      <c r="J60" s="116"/>
      <c r="K60" s="116"/>
      <c r="L60" s="116"/>
      <c r="M60" s="116"/>
      <c r="N60" s="116"/>
      <c r="O60" s="116"/>
      <c r="P60" s="116"/>
      <c r="Q60" s="116"/>
      <c r="R60" s="116"/>
      <c r="S60" s="116"/>
      <c r="T60" s="116"/>
      <c r="U60" s="7"/>
    </row>
    <row r="61" spans="1:21" x14ac:dyDescent="0.25">
      <c r="A61" s="24" t="str">
        <f t="shared" si="0"/>
        <v/>
      </c>
      <c r="C61" s="38" t="str">
        <f t="shared" si="1"/>
        <v/>
      </c>
      <c r="D61" s="57" t="str">
        <f>IF(E61=1,MAX($D$9:D60)+1,"")</f>
        <v/>
      </c>
      <c r="E61" s="57" t="str">
        <f t="shared" si="2"/>
        <v/>
      </c>
      <c r="F61" s="116"/>
      <c r="G61" s="116"/>
      <c r="H61" s="116"/>
      <c r="I61" s="116"/>
      <c r="J61" s="116"/>
      <c r="K61" s="116"/>
      <c r="L61" s="116"/>
      <c r="M61" s="116"/>
      <c r="N61" s="116"/>
      <c r="O61" s="116"/>
      <c r="P61" s="116"/>
      <c r="Q61" s="116"/>
      <c r="R61" s="116"/>
      <c r="S61" s="116"/>
      <c r="T61" s="116"/>
      <c r="U61" s="7"/>
    </row>
    <row r="62" spans="1:21" x14ac:dyDescent="0.25">
      <c r="A62" s="24" t="str">
        <f t="shared" si="0"/>
        <v/>
      </c>
      <c r="C62" s="38" t="str">
        <f t="shared" si="1"/>
        <v/>
      </c>
      <c r="D62" s="57" t="str">
        <f>IF(E62=1,MAX($D$9:D61)+1,"")</f>
        <v/>
      </c>
      <c r="E62" s="57" t="str">
        <f t="shared" si="2"/>
        <v/>
      </c>
      <c r="F62" s="116"/>
      <c r="G62" s="116"/>
      <c r="H62" s="116"/>
      <c r="I62" s="116"/>
      <c r="J62" s="116"/>
      <c r="K62" s="116"/>
      <c r="L62" s="116"/>
      <c r="M62" s="116"/>
      <c r="N62" s="116"/>
      <c r="O62" s="116"/>
      <c r="P62" s="116"/>
      <c r="Q62" s="116"/>
      <c r="R62" s="116"/>
      <c r="S62" s="116"/>
      <c r="T62" s="116"/>
      <c r="U62" s="7"/>
    </row>
    <row r="63" spans="1:21" x14ac:dyDescent="0.25">
      <c r="A63" s="24" t="str">
        <f t="shared" si="0"/>
        <v/>
      </c>
      <c r="C63" s="38" t="str">
        <f t="shared" si="1"/>
        <v/>
      </c>
      <c r="D63" s="57" t="str">
        <f>IF(E63=1,MAX($D$9:D62)+1,"")</f>
        <v/>
      </c>
      <c r="E63" s="57" t="str">
        <f t="shared" si="2"/>
        <v/>
      </c>
      <c r="F63" s="116"/>
      <c r="G63" s="116"/>
      <c r="H63" s="116"/>
      <c r="I63" s="116"/>
      <c r="J63" s="116"/>
      <c r="K63" s="116"/>
      <c r="L63" s="116"/>
      <c r="M63" s="116"/>
      <c r="N63" s="116"/>
      <c r="O63" s="116"/>
      <c r="P63" s="116"/>
      <c r="Q63" s="116"/>
      <c r="R63" s="116"/>
      <c r="S63" s="116"/>
      <c r="T63" s="116"/>
      <c r="U63" s="7"/>
    </row>
    <row r="64" spans="1:21" x14ac:dyDescent="0.25">
      <c r="A64" s="24" t="str">
        <f t="shared" si="0"/>
        <v/>
      </c>
      <c r="C64" s="38" t="str">
        <f t="shared" si="1"/>
        <v/>
      </c>
      <c r="D64" s="57" t="str">
        <f>IF(E64=1,MAX($D$9:D63)+1,"")</f>
        <v/>
      </c>
      <c r="E64" s="57" t="str">
        <f t="shared" si="2"/>
        <v/>
      </c>
      <c r="F64" s="116"/>
      <c r="G64" s="116"/>
      <c r="H64" s="116"/>
      <c r="I64" s="116"/>
      <c r="J64" s="116"/>
      <c r="K64" s="116"/>
      <c r="L64" s="116"/>
      <c r="M64" s="116"/>
      <c r="N64" s="116"/>
      <c r="O64" s="116"/>
      <c r="P64" s="116"/>
      <c r="Q64" s="116"/>
      <c r="R64" s="116"/>
      <c r="S64" s="116"/>
      <c r="T64" s="116"/>
      <c r="U64" s="7"/>
    </row>
    <row r="65" spans="1:21" x14ac:dyDescent="0.25">
      <c r="A65" s="24" t="str">
        <f t="shared" si="0"/>
        <v/>
      </c>
      <c r="C65" s="38" t="str">
        <f t="shared" si="1"/>
        <v/>
      </c>
      <c r="D65" s="57" t="str">
        <f>IF(E65=1,MAX($D$9:D64)+1,"")</f>
        <v/>
      </c>
      <c r="E65" s="57" t="str">
        <f t="shared" si="2"/>
        <v/>
      </c>
      <c r="F65" s="116"/>
      <c r="G65" s="116"/>
      <c r="H65" s="116"/>
      <c r="I65" s="116"/>
      <c r="J65" s="116"/>
      <c r="K65" s="116"/>
      <c r="L65" s="116"/>
      <c r="M65" s="116"/>
      <c r="N65" s="116"/>
      <c r="O65" s="116"/>
      <c r="P65" s="116"/>
      <c r="Q65" s="116"/>
      <c r="R65" s="116"/>
      <c r="S65" s="116"/>
      <c r="T65" s="116"/>
      <c r="U65" s="7"/>
    </row>
    <row r="66" spans="1:21" x14ac:dyDescent="0.25">
      <c r="A66" s="24" t="str">
        <f t="shared" si="0"/>
        <v/>
      </c>
      <c r="C66" s="38" t="str">
        <f t="shared" si="1"/>
        <v/>
      </c>
      <c r="D66" s="57" t="str">
        <f>IF(E66=1,MAX($D$9:D65)+1,"")</f>
        <v/>
      </c>
      <c r="E66" s="57" t="str">
        <f t="shared" si="2"/>
        <v/>
      </c>
      <c r="F66" s="116"/>
      <c r="G66" s="116"/>
      <c r="H66" s="116"/>
      <c r="I66" s="116"/>
      <c r="J66" s="116"/>
      <c r="K66" s="116"/>
      <c r="L66" s="116"/>
      <c r="M66" s="116"/>
      <c r="N66" s="116"/>
      <c r="O66" s="116"/>
      <c r="P66" s="116"/>
      <c r="Q66" s="116"/>
      <c r="R66" s="116"/>
      <c r="S66" s="116"/>
      <c r="T66" s="116"/>
      <c r="U66" s="7"/>
    </row>
    <row r="67" spans="1:21" x14ac:dyDescent="0.25">
      <c r="A67" s="24" t="str">
        <f t="shared" si="0"/>
        <v/>
      </c>
      <c r="C67" s="38" t="str">
        <f t="shared" si="1"/>
        <v/>
      </c>
      <c r="D67" s="57" t="str">
        <f>IF(E67=1,MAX($D$9:D66)+1,"")</f>
        <v/>
      </c>
      <c r="E67" s="57" t="str">
        <f t="shared" si="2"/>
        <v/>
      </c>
      <c r="F67" s="116"/>
      <c r="G67" s="116"/>
      <c r="H67" s="116"/>
      <c r="I67" s="116"/>
      <c r="J67" s="116"/>
      <c r="K67" s="116"/>
      <c r="L67" s="116"/>
      <c r="M67" s="116"/>
      <c r="N67" s="116"/>
      <c r="O67" s="116"/>
      <c r="P67" s="116"/>
      <c r="Q67" s="116"/>
      <c r="R67" s="116"/>
      <c r="S67" s="116"/>
      <c r="T67" s="116"/>
      <c r="U67" s="7"/>
    </row>
    <row r="68" spans="1:21" x14ac:dyDescent="0.25">
      <c r="A68" s="24" t="str">
        <f t="shared" si="0"/>
        <v/>
      </c>
      <c r="C68" s="38" t="str">
        <f t="shared" si="1"/>
        <v/>
      </c>
      <c r="D68" s="57" t="str">
        <f>IF(E68=1,MAX($D$9:D67)+1,"")</f>
        <v/>
      </c>
      <c r="E68" s="57" t="str">
        <f t="shared" si="2"/>
        <v/>
      </c>
      <c r="F68" s="116"/>
      <c r="G68" s="116"/>
      <c r="H68" s="116"/>
      <c r="I68" s="116"/>
      <c r="J68" s="116"/>
      <c r="K68" s="116"/>
      <c r="L68" s="116"/>
      <c r="M68" s="116"/>
      <c r="N68" s="116"/>
      <c r="O68" s="116"/>
      <c r="P68" s="116"/>
      <c r="Q68" s="116"/>
      <c r="R68" s="116"/>
      <c r="S68" s="116"/>
      <c r="T68" s="116"/>
      <c r="U68" s="7"/>
    </row>
    <row r="69" spans="1:21" x14ac:dyDescent="0.25">
      <c r="A69" s="24" t="str">
        <f t="shared" si="0"/>
        <v/>
      </c>
      <c r="C69" s="38" t="str">
        <f t="shared" si="1"/>
        <v/>
      </c>
      <c r="D69" s="57" t="str">
        <f>IF(E69=1,MAX($D$9:D68)+1,"")</f>
        <v/>
      </c>
      <c r="E69" s="57" t="str">
        <f t="shared" si="2"/>
        <v/>
      </c>
      <c r="F69" s="116"/>
      <c r="G69" s="116"/>
      <c r="H69" s="116"/>
      <c r="I69" s="116"/>
      <c r="J69" s="116"/>
      <c r="K69" s="116"/>
      <c r="L69" s="116"/>
      <c r="M69" s="116"/>
      <c r="N69" s="116"/>
      <c r="O69" s="116"/>
      <c r="P69" s="116"/>
      <c r="Q69" s="116"/>
      <c r="R69" s="116"/>
      <c r="S69" s="116"/>
      <c r="T69" s="116"/>
      <c r="U69" s="7"/>
    </row>
    <row r="70" spans="1:21" x14ac:dyDescent="0.25">
      <c r="A70" s="24" t="str">
        <f t="shared" si="0"/>
        <v/>
      </c>
      <c r="C70" s="38" t="str">
        <f t="shared" si="1"/>
        <v/>
      </c>
      <c r="D70" s="57" t="str">
        <f>IF(E70=1,MAX($D$9:D69)+1,"")</f>
        <v/>
      </c>
      <c r="E70" s="57" t="str">
        <f t="shared" si="2"/>
        <v/>
      </c>
      <c r="F70" s="116"/>
      <c r="G70" s="116"/>
      <c r="H70" s="116"/>
      <c r="I70" s="116"/>
      <c r="J70" s="116"/>
      <c r="K70" s="116"/>
      <c r="L70" s="116"/>
      <c r="M70" s="116"/>
      <c r="N70" s="116"/>
      <c r="O70" s="116"/>
      <c r="P70" s="116"/>
      <c r="Q70" s="116"/>
      <c r="R70" s="116"/>
      <c r="S70" s="116"/>
      <c r="T70" s="116"/>
      <c r="U70" s="7"/>
    </row>
    <row r="71" spans="1:21" x14ac:dyDescent="0.25">
      <c r="A71" s="24" t="str">
        <f t="shared" si="0"/>
        <v/>
      </c>
      <c r="C71" s="38" t="str">
        <f t="shared" si="1"/>
        <v/>
      </c>
      <c r="D71" s="57" t="str">
        <f>IF(E71=1,MAX($D$9:D70)+1,"")</f>
        <v/>
      </c>
      <c r="E71" s="57" t="str">
        <f t="shared" si="2"/>
        <v/>
      </c>
      <c r="F71" s="116"/>
      <c r="G71" s="116"/>
      <c r="H71" s="116"/>
      <c r="I71" s="116"/>
      <c r="J71" s="116"/>
      <c r="K71" s="116"/>
      <c r="L71" s="116"/>
      <c r="M71" s="116"/>
      <c r="N71" s="116"/>
      <c r="O71" s="116"/>
      <c r="P71" s="116"/>
      <c r="Q71" s="116"/>
      <c r="R71" s="116"/>
      <c r="S71" s="116"/>
      <c r="T71" s="116"/>
      <c r="U71" s="7"/>
    </row>
    <row r="72" spans="1:21" x14ac:dyDescent="0.25">
      <c r="A72" s="24" t="str">
        <f t="shared" si="0"/>
        <v/>
      </c>
      <c r="C72" s="38" t="str">
        <f t="shared" si="1"/>
        <v/>
      </c>
      <c r="D72" s="57" t="str">
        <f>IF(E72=1,MAX($D$9:D71)+1,"")</f>
        <v/>
      </c>
      <c r="E72" s="57" t="str">
        <f t="shared" si="2"/>
        <v/>
      </c>
      <c r="F72" s="116"/>
      <c r="G72" s="116"/>
      <c r="H72" s="116"/>
      <c r="I72" s="116"/>
      <c r="J72" s="116"/>
      <c r="K72" s="116"/>
      <c r="L72" s="116"/>
      <c r="M72" s="116"/>
      <c r="N72" s="116"/>
      <c r="O72" s="116"/>
      <c r="P72" s="116"/>
      <c r="Q72" s="116"/>
      <c r="R72" s="116"/>
      <c r="S72" s="116"/>
      <c r="T72" s="116"/>
      <c r="U72" s="7"/>
    </row>
    <row r="73" spans="1:21" x14ac:dyDescent="0.25">
      <c r="A73" s="24" t="str">
        <f t="shared" si="0"/>
        <v/>
      </c>
      <c r="C73" s="38" t="str">
        <f t="shared" si="1"/>
        <v/>
      </c>
      <c r="D73" s="57" t="str">
        <f>IF(E73=1,MAX($D$9:D72)+1,"")</f>
        <v/>
      </c>
      <c r="E73" s="57" t="str">
        <f t="shared" si="2"/>
        <v/>
      </c>
      <c r="F73" s="116"/>
      <c r="G73" s="116"/>
      <c r="H73" s="116"/>
      <c r="I73" s="116"/>
      <c r="J73" s="116"/>
      <c r="K73" s="116"/>
      <c r="L73" s="116"/>
      <c r="M73" s="116"/>
      <c r="N73" s="116"/>
      <c r="O73" s="116"/>
      <c r="P73" s="116"/>
      <c r="Q73" s="116"/>
      <c r="R73" s="116"/>
      <c r="S73" s="116"/>
      <c r="T73" s="116"/>
      <c r="U73" s="7"/>
    </row>
    <row r="74" spans="1:21" x14ac:dyDescent="0.25">
      <c r="A74" s="24" t="str">
        <f t="shared" ref="A74:A137" si="3">IF(COUNTBLANK(F74:T74)=15,"",A73+1)</f>
        <v/>
      </c>
      <c r="C74" s="38" t="str">
        <f t="shared" ref="C74:C137" si="4">IF(A74="","",C73+7)</f>
        <v/>
      </c>
      <c r="D74" s="57" t="str">
        <f>IF(E74=1,MAX($D$9:D73)+1,"")</f>
        <v/>
      </c>
      <c r="E74" s="57" t="str">
        <f t="shared" si="2"/>
        <v/>
      </c>
      <c r="F74" s="116"/>
      <c r="G74" s="116"/>
      <c r="H74" s="116"/>
      <c r="I74" s="116"/>
      <c r="J74" s="116"/>
      <c r="K74" s="116"/>
      <c r="L74" s="116"/>
      <c r="M74" s="116"/>
      <c r="N74" s="116"/>
      <c r="O74" s="116"/>
      <c r="P74" s="116"/>
      <c r="Q74" s="116"/>
      <c r="R74" s="116"/>
      <c r="S74" s="116"/>
      <c r="T74" s="116"/>
      <c r="U74" s="7"/>
    </row>
    <row r="75" spans="1:21" x14ac:dyDescent="0.25">
      <c r="A75" s="24" t="str">
        <f t="shared" si="3"/>
        <v/>
      </c>
      <c r="C75" s="38" t="str">
        <f t="shared" si="4"/>
        <v/>
      </c>
      <c r="D75" s="57" t="str">
        <f>IF(E75=1,MAX($D$9:D74)+1,"")</f>
        <v/>
      </c>
      <c r="E75" s="57" t="str">
        <f t="shared" ref="E75:E138" si="5">IF(A75="","",IF(E74=12,1,E74+1))</f>
        <v/>
      </c>
      <c r="F75" s="116"/>
      <c r="G75" s="116"/>
      <c r="H75" s="116"/>
      <c r="I75" s="116"/>
      <c r="J75" s="116"/>
      <c r="K75" s="116"/>
      <c r="L75" s="116"/>
      <c r="M75" s="116"/>
      <c r="N75" s="116"/>
      <c r="O75" s="116"/>
      <c r="P75" s="116"/>
      <c r="Q75" s="116"/>
      <c r="R75" s="116"/>
      <c r="S75" s="116"/>
      <c r="T75" s="116"/>
      <c r="U75" s="7"/>
    </row>
    <row r="76" spans="1:21" x14ac:dyDescent="0.25">
      <c r="A76" s="24" t="str">
        <f t="shared" si="3"/>
        <v/>
      </c>
      <c r="C76" s="38" t="str">
        <f t="shared" si="4"/>
        <v/>
      </c>
      <c r="D76" s="57" t="str">
        <f>IF(E76=1,MAX($D$9:D75)+1,"")</f>
        <v/>
      </c>
      <c r="E76" s="57" t="str">
        <f t="shared" si="5"/>
        <v/>
      </c>
      <c r="F76" s="116"/>
      <c r="G76" s="116"/>
      <c r="H76" s="116"/>
      <c r="I76" s="116"/>
      <c r="J76" s="116"/>
      <c r="K76" s="116"/>
      <c r="L76" s="116"/>
      <c r="M76" s="116"/>
      <c r="N76" s="116"/>
      <c r="O76" s="116"/>
      <c r="P76" s="116"/>
      <c r="Q76" s="116"/>
      <c r="R76" s="116"/>
      <c r="S76" s="116"/>
      <c r="T76" s="116"/>
      <c r="U76" s="7"/>
    </row>
    <row r="77" spans="1:21" x14ac:dyDescent="0.25">
      <c r="A77" s="24" t="str">
        <f t="shared" si="3"/>
        <v/>
      </c>
      <c r="C77" s="38" t="str">
        <f t="shared" si="4"/>
        <v/>
      </c>
      <c r="D77" s="57" t="str">
        <f>IF(E77=1,MAX($D$9:D76)+1,"")</f>
        <v/>
      </c>
      <c r="E77" s="57" t="str">
        <f t="shared" si="5"/>
        <v/>
      </c>
      <c r="F77" s="116"/>
      <c r="G77" s="116"/>
      <c r="H77" s="116"/>
      <c r="I77" s="116"/>
      <c r="J77" s="116"/>
      <c r="K77" s="116"/>
      <c r="L77" s="116"/>
      <c r="M77" s="116"/>
      <c r="N77" s="116"/>
      <c r="O77" s="116"/>
      <c r="P77" s="116"/>
      <c r="Q77" s="116"/>
      <c r="R77" s="116"/>
      <c r="S77" s="116"/>
      <c r="T77" s="116"/>
      <c r="U77" s="7"/>
    </row>
    <row r="78" spans="1:21" x14ac:dyDescent="0.25">
      <c r="A78" s="24" t="str">
        <f t="shared" si="3"/>
        <v/>
      </c>
      <c r="C78" s="38" t="str">
        <f t="shared" si="4"/>
        <v/>
      </c>
      <c r="D78" s="57" t="str">
        <f>IF(E78=1,MAX($D$9:D77)+1,"")</f>
        <v/>
      </c>
      <c r="E78" s="57" t="str">
        <f t="shared" si="5"/>
        <v/>
      </c>
      <c r="F78" s="116"/>
      <c r="G78" s="116"/>
      <c r="H78" s="116"/>
      <c r="I78" s="116"/>
      <c r="J78" s="116"/>
      <c r="K78" s="116"/>
      <c r="L78" s="116"/>
      <c r="M78" s="116"/>
      <c r="N78" s="116"/>
      <c r="O78" s="116"/>
      <c r="P78" s="116"/>
      <c r="Q78" s="116"/>
      <c r="R78" s="116"/>
      <c r="S78" s="116"/>
      <c r="T78" s="116"/>
      <c r="U78" s="7"/>
    </row>
    <row r="79" spans="1:21" x14ac:dyDescent="0.25">
      <c r="A79" s="24" t="str">
        <f t="shared" si="3"/>
        <v/>
      </c>
      <c r="C79" s="38" t="str">
        <f t="shared" si="4"/>
        <v/>
      </c>
      <c r="D79" s="57" t="str">
        <f>IF(E79=1,MAX($D$9:D78)+1,"")</f>
        <v/>
      </c>
      <c r="E79" s="57" t="str">
        <f t="shared" si="5"/>
        <v/>
      </c>
      <c r="F79" s="116"/>
      <c r="G79" s="116"/>
      <c r="H79" s="116"/>
      <c r="I79" s="116"/>
      <c r="J79" s="116"/>
      <c r="K79" s="116"/>
      <c r="L79" s="116"/>
      <c r="M79" s="116"/>
      <c r="N79" s="116"/>
      <c r="O79" s="116"/>
      <c r="P79" s="116"/>
      <c r="Q79" s="116"/>
      <c r="R79" s="116"/>
      <c r="S79" s="116"/>
      <c r="T79" s="116"/>
      <c r="U79" s="7"/>
    </row>
    <row r="80" spans="1:21" x14ac:dyDescent="0.25">
      <c r="A80" s="24" t="str">
        <f t="shared" si="3"/>
        <v/>
      </c>
      <c r="C80" s="38" t="str">
        <f t="shared" si="4"/>
        <v/>
      </c>
      <c r="D80" s="57" t="str">
        <f>IF(E80=1,MAX($D$9:D79)+1,"")</f>
        <v/>
      </c>
      <c r="E80" s="57" t="str">
        <f t="shared" si="5"/>
        <v/>
      </c>
      <c r="F80" s="116"/>
      <c r="G80" s="116"/>
      <c r="H80" s="116"/>
      <c r="I80" s="116"/>
      <c r="J80" s="116"/>
      <c r="K80" s="116"/>
      <c r="L80" s="116"/>
      <c r="M80" s="116"/>
      <c r="N80" s="116"/>
      <c r="O80" s="116"/>
      <c r="P80" s="116"/>
      <c r="Q80" s="116"/>
      <c r="R80" s="116"/>
      <c r="S80" s="116"/>
      <c r="T80" s="116"/>
      <c r="U80" s="7"/>
    </row>
    <row r="81" spans="1:21" x14ac:dyDescent="0.25">
      <c r="A81" s="24" t="str">
        <f t="shared" si="3"/>
        <v/>
      </c>
      <c r="C81" s="38" t="str">
        <f t="shared" si="4"/>
        <v/>
      </c>
      <c r="D81" s="57" t="str">
        <f>IF(E81=1,MAX($D$9:D80)+1,"")</f>
        <v/>
      </c>
      <c r="E81" s="57" t="str">
        <f t="shared" si="5"/>
        <v/>
      </c>
      <c r="F81" s="116"/>
      <c r="G81" s="116"/>
      <c r="H81" s="116"/>
      <c r="I81" s="116"/>
      <c r="J81" s="116"/>
      <c r="K81" s="116"/>
      <c r="L81" s="116"/>
      <c r="M81" s="116"/>
      <c r="N81" s="116"/>
      <c r="O81" s="116"/>
      <c r="P81" s="116"/>
      <c r="Q81" s="116"/>
      <c r="R81" s="116"/>
      <c r="S81" s="116"/>
      <c r="T81" s="116"/>
      <c r="U81" s="7"/>
    </row>
    <row r="82" spans="1:21" x14ac:dyDescent="0.25">
      <c r="A82" s="24" t="str">
        <f t="shared" si="3"/>
        <v/>
      </c>
      <c r="C82" s="38" t="str">
        <f t="shared" si="4"/>
        <v/>
      </c>
      <c r="D82" s="57" t="str">
        <f>IF(E82=1,MAX($D$9:D81)+1,"")</f>
        <v/>
      </c>
      <c r="E82" s="57" t="str">
        <f t="shared" si="5"/>
        <v/>
      </c>
      <c r="F82" s="116"/>
      <c r="G82" s="116"/>
      <c r="H82" s="116"/>
      <c r="I82" s="116"/>
      <c r="J82" s="116"/>
      <c r="K82" s="116"/>
      <c r="L82" s="116"/>
      <c r="M82" s="116"/>
      <c r="N82" s="116"/>
      <c r="O82" s="116"/>
      <c r="P82" s="116"/>
      <c r="Q82" s="116"/>
      <c r="R82" s="116"/>
      <c r="S82" s="116"/>
      <c r="T82" s="116"/>
      <c r="U82" s="7"/>
    </row>
    <row r="83" spans="1:21" x14ac:dyDescent="0.25">
      <c r="A83" s="24" t="str">
        <f t="shared" si="3"/>
        <v/>
      </c>
      <c r="C83" s="38" t="str">
        <f t="shared" si="4"/>
        <v/>
      </c>
      <c r="D83" s="57" t="str">
        <f>IF(E83=1,MAX($D$9:D82)+1,"")</f>
        <v/>
      </c>
      <c r="E83" s="57" t="str">
        <f t="shared" si="5"/>
        <v/>
      </c>
      <c r="F83" s="116"/>
      <c r="G83" s="116"/>
      <c r="H83" s="116"/>
      <c r="I83" s="116"/>
      <c r="J83" s="116"/>
      <c r="K83" s="116"/>
      <c r="L83" s="116"/>
      <c r="M83" s="116"/>
      <c r="N83" s="116"/>
      <c r="O83" s="116"/>
      <c r="P83" s="116"/>
      <c r="Q83" s="116"/>
      <c r="R83" s="116"/>
      <c r="S83" s="116"/>
      <c r="T83" s="116"/>
      <c r="U83" s="7"/>
    </row>
    <row r="84" spans="1:21" x14ac:dyDescent="0.25">
      <c r="A84" s="24" t="str">
        <f t="shared" si="3"/>
        <v/>
      </c>
      <c r="C84" s="38" t="str">
        <f t="shared" si="4"/>
        <v/>
      </c>
      <c r="D84" s="57" t="str">
        <f>IF(E84=1,MAX($D$9:D83)+1,"")</f>
        <v/>
      </c>
      <c r="E84" s="57" t="str">
        <f t="shared" si="5"/>
        <v/>
      </c>
      <c r="F84" s="116"/>
      <c r="G84" s="116"/>
      <c r="H84" s="116"/>
      <c r="I84" s="116"/>
      <c r="J84" s="116"/>
      <c r="K84" s="116"/>
      <c r="L84" s="116"/>
      <c r="M84" s="116"/>
      <c r="N84" s="116"/>
      <c r="O84" s="116"/>
      <c r="P84" s="116"/>
      <c r="Q84" s="116"/>
      <c r="R84" s="116"/>
      <c r="S84" s="116"/>
      <c r="T84" s="116"/>
      <c r="U84" s="7"/>
    </row>
    <row r="85" spans="1:21" x14ac:dyDescent="0.25">
      <c r="A85" s="24" t="str">
        <f t="shared" si="3"/>
        <v/>
      </c>
      <c r="C85" s="38" t="str">
        <f t="shared" si="4"/>
        <v/>
      </c>
      <c r="D85" s="57" t="str">
        <f>IF(E85=1,MAX($D$9:D84)+1,"")</f>
        <v/>
      </c>
      <c r="E85" s="57" t="str">
        <f t="shared" si="5"/>
        <v/>
      </c>
      <c r="F85" s="116"/>
      <c r="G85" s="116"/>
      <c r="H85" s="116"/>
      <c r="I85" s="116"/>
      <c r="J85" s="116"/>
      <c r="K85" s="116"/>
      <c r="L85" s="116"/>
      <c r="M85" s="116"/>
      <c r="N85" s="116"/>
      <c r="O85" s="116"/>
      <c r="P85" s="116"/>
      <c r="Q85" s="116"/>
      <c r="R85" s="116"/>
      <c r="S85" s="116"/>
      <c r="T85" s="116"/>
      <c r="U85" s="7"/>
    </row>
    <row r="86" spans="1:21" x14ac:dyDescent="0.25">
      <c r="A86" s="24" t="str">
        <f t="shared" si="3"/>
        <v/>
      </c>
      <c r="C86" s="38" t="str">
        <f t="shared" si="4"/>
        <v/>
      </c>
      <c r="D86" s="57" t="str">
        <f>IF(E86=1,MAX($D$9:D85)+1,"")</f>
        <v/>
      </c>
      <c r="E86" s="57" t="str">
        <f t="shared" si="5"/>
        <v/>
      </c>
      <c r="F86" s="116"/>
      <c r="G86" s="116"/>
      <c r="H86" s="116"/>
      <c r="I86" s="116"/>
      <c r="J86" s="116"/>
      <c r="K86" s="116"/>
      <c r="L86" s="116"/>
      <c r="M86" s="116"/>
      <c r="N86" s="116"/>
      <c r="O86" s="116"/>
      <c r="P86" s="116"/>
      <c r="Q86" s="116"/>
      <c r="R86" s="116"/>
      <c r="S86" s="116"/>
      <c r="T86" s="116"/>
      <c r="U86" s="7"/>
    </row>
    <row r="87" spans="1:21" x14ac:dyDescent="0.25">
      <c r="A87" s="24" t="str">
        <f t="shared" si="3"/>
        <v/>
      </c>
      <c r="C87" s="38" t="str">
        <f t="shared" si="4"/>
        <v/>
      </c>
      <c r="D87" s="57" t="str">
        <f>IF(E87=1,MAX($D$9:D86)+1,"")</f>
        <v/>
      </c>
      <c r="E87" s="57" t="str">
        <f t="shared" si="5"/>
        <v/>
      </c>
      <c r="F87" s="116"/>
      <c r="G87" s="116"/>
      <c r="H87" s="116"/>
      <c r="I87" s="116"/>
      <c r="J87" s="116"/>
      <c r="K87" s="116"/>
      <c r="L87" s="116"/>
      <c r="M87" s="116"/>
      <c r="N87" s="116"/>
      <c r="O87" s="116"/>
      <c r="P87" s="116"/>
      <c r="Q87" s="116"/>
      <c r="R87" s="116"/>
      <c r="S87" s="116"/>
      <c r="T87" s="116"/>
      <c r="U87" s="7"/>
    </row>
    <row r="88" spans="1:21" x14ac:dyDescent="0.25">
      <c r="A88" s="24" t="str">
        <f t="shared" si="3"/>
        <v/>
      </c>
      <c r="C88" s="38" t="str">
        <f t="shared" si="4"/>
        <v/>
      </c>
      <c r="D88" s="57" t="str">
        <f>IF(E88=1,MAX($D$9:D87)+1,"")</f>
        <v/>
      </c>
      <c r="E88" s="57" t="str">
        <f t="shared" si="5"/>
        <v/>
      </c>
      <c r="F88" s="116"/>
      <c r="G88" s="116"/>
      <c r="H88" s="116"/>
      <c r="I88" s="116"/>
      <c r="J88" s="116"/>
      <c r="K88" s="116"/>
      <c r="L88" s="116"/>
      <c r="M88" s="116"/>
      <c r="N88" s="116"/>
      <c r="O88" s="116"/>
      <c r="P88" s="116"/>
      <c r="Q88" s="116"/>
      <c r="R88" s="116"/>
      <c r="S88" s="116"/>
      <c r="T88" s="116"/>
      <c r="U88" s="7"/>
    </row>
    <row r="89" spans="1:21" x14ac:dyDescent="0.25">
      <c r="A89" s="24" t="str">
        <f t="shared" si="3"/>
        <v/>
      </c>
      <c r="C89" s="38" t="str">
        <f t="shared" si="4"/>
        <v/>
      </c>
      <c r="D89" s="57" t="str">
        <f>IF(E89=1,MAX($D$9:D88)+1,"")</f>
        <v/>
      </c>
      <c r="E89" s="57" t="str">
        <f t="shared" si="5"/>
        <v/>
      </c>
      <c r="F89" s="116"/>
      <c r="G89" s="116"/>
      <c r="H89" s="116"/>
      <c r="I89" s="116"/>
      <c r="J89" s="116"/>
      <c r="K89" s="116"/>
      <c r="L89" s="116"/>
      <c r="M89" s="116"/>
      <c r="N89" s="116"/>
      <c r="O89" s="116"/>
      <c r="P89" s="116"/>
      <c r="Q89" s="116"/>
      <c r="R89" s="116"/>
      <c r="S89" s="116"/>
      <c r="T89" s="116"/>
      <c r="U89" s="7"/>
    </row>
    <row r="90" spans="1:21" x14ac:dyDescent="0.25">
      <c r="A90" s="24" t="str">
        <f t="shared" si="3"/>
        <v/>
      </c>
      <c r="C90" s="38" t="str">
        <f t="shared" si="4"/>
        <v/>
      </c>
      <c r="D90" s="57" t="str">
        <f>IF(E90=1,MAX($D$9:D89)+1,"")</f>
        <v/>
      </c>
      <c r="E90" s="57" t="str">
        <f t="shared" si="5"/>
        <v/>
      </c>
      <c r="F90" s="116"/>
      <c r="G90" s="116"/>
      <c r="H90" s="116"/>
      <c r="I90" s="116"/>
      <c r="J90" s="116"/>
      <c r="K90" s="116"/>
      <c r="L90" s="116"/>
      <c r="M90" s="116"/>
      <c r="N90" s="116"/>
      <c r="O90" s="116"/>
      <c r="P90" s="116"/>
      <c r="Q90" s="116"/>
      <c r="R90" s="116"/>
      <c r="S90" s="116"/>
      <c r="T90" s="116"/>
      <c r="U90" s="7"/>
    </row>
    <row r="91" spans="1:21" x14ac:dyDescent="0.25">
      <c r="A91" s="24" t="str">
        <f t="shared" si="3"/>
        <v/>
      </c>
      <c r="C91" s="38" t="str">
        <f t="shared" si="4"/>
        <v/>
      </c>
      <c r="D91" s="57" t="str">
        <f>IF(E91=1,MAX($D$9:D90)+1,"")</f>
        <v/>
      </c>
      <c r="E91" s="57" t="str">
        <f t="shared" si="5"/>
        <v/>
      </c>
      <c r="F91" s="116"/>
      <c r="G91" s="116"/>
      <c r="H91" s="116"/>
      <c r="I91" s="116"/>
      <c r="J91" s="116"/>
      <c r="K91" s="116"/>
      <c r="L91" s="116"/>
      <c r="M91" s="116"/>
      <c r="N91" s="116"/>
      <c r="O91" s="116"/>
      <c r="P91" s="116"/>
      <c r="Q91" s="116"/>
      <c r="R91" s="116"/>
      <c r="S91" s="116"/>
      <c r="T91" s="116"/>
      <c r="U91" s="7"/>
    </row>
    <row r="92" spans="1:21" x14ac:dyDescent="0.25">
      <c r="A92" s="24" t="str">
        <f t="shared" si="3"/>
        <v/>
      </c>
      <c r="C92" s="38" t="str">
        <f t="shared" si="4"/>
        <v/>
      </c>
      <c r="D92" s="57" t="str">
        <f>IF(E92=1,MAX($D$9:D91)+1,"")</f>
        <v/>
      </c>
      <c r="E92" s="57" t="str">
        <f t="shared" si="5"/>
        <v/>
      </c>
      <c r="F92" s="116"/>
      <c r="G92" s="116"/>
      <c r="H92" s="116"/>
      <c r="I92" s="116"/>
      <c r="J92" s="116"/>
      <c r="K92" s="116"/>
      <c r="L92" s="116"/>
      <c r="M92" s="116"/>
      <c r="N92" s="116"/>
      <c r="O92" s="116"/>
      <c r="P92" s="116"/>
      <c r="Q92" s="116"/>
      <c r="R92" s="116"/>
      <c r="S92" s="116"/>
      <c r="T92" s="116"/>
      <c r="U92" s="7"/>
    </row>
    <row r="93" spans="1:21" x14ac:dyDescent="0.25">
      <c r="A93" s="24" t="str">
        <f t="shared" si="3"/>
        <v/>
      </c>
      <c r="C93" s="38" t="str">
        <f t="shared" si="4"/>
        <v/>
      </c>
      <c r="D93" s="57" t="str">
        <f>IF(E93=1,MAX($D$9:D92)+1,"")</f>
        <v/>
      </c>
      <c r="E93" s="57" t="str">
        <f t="shared" si="5"/>
        <v/>
      </c>
      <c r="F93" s="116"/>
      <c r="G93" s="116"/>
      <c r="H93" s="116"/>
      <c r="I93" s="116"/>
      <c r="J93" s="116"/>
      <c r="K93" s="116"/>
      <c r="L93" s="116"/>
      <c r="M93" s="116"/>
      <c r="N93" s="116"/>
      <c r="O93" s="116"/>
      <c r="P93" s="116"/>
      <c r="Q93" s="116"/>
      <c r="R93" s="116"/>
      <c r="S93" s="116"/>
      <c r="T93" s="116"/>
      <c r="U93" s="7"/>
    </row>
    <row r="94" spans="1:21" x14ac:dyDescent="0.25">
      <c r="A94" s="24" t="str">
        <f t="shared" si="3"/>
        <v/>
      </c>
      <c r="C94" s="38" t="str">
        <f t="shared" si="4"/>
        <v/>
      </c>
      <c r="D94" s="57" t="str">
        <f>IF(E94=1,MAX($D$9:D93)+1,"")</f>
        <v/>
      </c>
      <c r="E94" s="57" t="str">
        <f t="shared" si="5"/>
        <v/>
      </c>
      <c r="F94" s="116"/>
      <c r="G94" s="116"/>
      <c r="H94" s="116"/>
      <c r="I94" s="116"/>
      <c r="J94" s="116"/>
      <c r="K94" s="116"/>
      <c r="L94" s="116"/>
      <c r="M94" s="116"/>
      <c r="N94" s="116"/>
      <c r="O94" s="116"/>
      <c r="P94" s="116"/>
      <c r="Q94" s="116"/>
      <c r="R94" s="116"/>
      <c r="S94" s="116"/>
      <c r="T94" s="116"/>
      <c r="U94" s="7"/>
    </row>
    <row r="95" spans="1:21" x14ac:dyDescent="0.25">
      <c r="A95" s="24" t="str">
        <f t="shared" si="3"/>
        <v/>
      </c>
      <c r="C95" s="38" t="str">
        <f t="shared" si="4"/>
        <v/>
      </c>
      <c r="D95" s="57" t="str">
        <f>IF(E95=1,MAX($D$9:D94)+1,"")</f>
        <v/>
      </c>
      <c r="E95" s="57" t="str">
        <f t="shared" si="5"/>
        <v/>
      </c>
      <c r="F95" s="116"/>
      <c r="G95" s="116"/>
      <c r="H95" s="116"/>
      <c r="I95" s="116"/>
      <c r="J95" s="116"/>
      <c r="K95" s="116"/>
      <c r="L95" s="116"/>
      <c r="M95" s="116"/>
      <c r="N95" s="116"/>
      <c r="O95" s="116"/>
      <c r="P95" s="116"/>
      <c r="Q95" s="116"/>
      <c r="R95" s="116"/>
      <c r="S95" s="116"/>
      <c r="T95" s="116"/>
      <c r="U95" s="7"/>
    </row>
    <row r="96" spans="1:21" x14ac:dyDescent="0.25">
      <c r="A96" s="24" t="str">
        <f t="shared" si="3"/>
        <v/>
      </c>
      <c r="C96" s="38" t="str">
        <f t="shared" si="4"/>
        <v/>
      </c>
      <c r="D96" s="57" t="str">
        <f>IF(E96=1,MAX($D$9:D95)+1,"")</f>
        <v/>
      </c>
      <c r="E96" s="57" t="str">
        <f t="shared" si="5"/>
        <v/>
      </c>
      <c r="F96" s="116"/>
      <c r="G96" s="116"/>
      <c r="H96" s="116"/>
      <c r="I96" s="116"/>
      <c r="J96" s="116"/>
      <c r="K96" s="116"/>
      <c r="L96" s="116"/>
      <c r="M96" s="116"/>
      <c r="N96" s="116"/>
      <c r="O96" s="116"/>
      <c r="P96" s="116"/>
      <c r="Q96" s="116"/>
      <c r="R96" s="116"/>
      <c r="S96" s="116"/>
      <c r="T96" s="116"/>
      <c r="U96" s="7"/>
    </row>
    <row r="97" spans="1:21" x14ac:dyDescent="0.25">
      <c r="A97" s="24" t="str">
        <f t="shared" si="3"/>
        <v/>
      </c>
      <c r="C97" s="38" t="str">
        <f t="shared" si="4"/>
        <v/>
      </c>
      <c r="D97" s="57" t="str">
        <f>IF(E97=1,MAX($D$9:D96)+1,"")</f>
        <v/>
      </c>
      <c r="E97" s="57" t="str">
        <f t="shared" si="5"/>
        <v/>
      </c>
      <c r="F97" s="116"/>
      <c r="G97" s="116"/>
      <c r="H97" s="116"/>
      <c r="I97" s="116"/>
      <c r="J97" s="116"/>
      <c r="K97" s="116"/>
      <c r="L97" s="116"/>
      <c r="M97" s="116"/>
      <c r="N97" s="116"/>
      <c r="O97" s="116"/>
      <c r="P97" s="116"/>
      <c r="Q97" s="116"/>
      <c r="R97" s="116"/>
      <c r="S97" s="116"/>
      <c r="T97" s="116"/>
      <c r="U97" s="7"/>
    </row>
    <row r="98" spans="1:21" x14ac:dyDescent="0.25">
      <c r="A98" s="24" t="str">
        <f t="shared" si="3"/>
        <v/>
      </c>
      <c r="C98" s="38" t="str">
        <f t="shared" si="4"/>
        <v/>
      </c>
      <c r="D98" s="57" t="str">
        <f>IF(E98=1,MAX($D$9:D97)+1,"")</f>
        <v/>
      </c>
      <c r="E98" s="57" t="str">
        <f t="shared" si="5"/>
        <v/>
      </c>
      <c r="F98" s="116"/>
      <c r="G98" s="116"/>
      <c r="H98" s="116"/>
      <c r="I98" s="116"/>
      <c r="J98" s="116"/>
      <c r="K98" s="116"/>
      <c r="L98" s="116"/>
      <c r="M98" s="116"/>
      <c r="N98" s="116"/>
      <c r="O98" s="116"/>
      <c r="P98" s="116"/>
      <c r="Q98" s="116"/>
      <c r="R98" s="116"/>
      <c r="S98" s="116"/>
      <c r="T98" s="116"/>
      <c r="U98" s="7"/>
    </row>
    <row r="99" spans="1:21" x14ac:dyDescent="0.25">
      <c r="A99" s="24" t="str">
        <f t="shared" si="3"/>
        <v/>
      </c>
      <c r="C99" s="38" t="str">
        <f t="shared" si="4"/>
        <v/>
      </c>
      <c r="D99" s="57" t="str">
        <f>IF(E99=1,MAX($D$9:D98)+1,"")</f>
        <v/>
      </c>
      <c r="E99" s="57" t="str">
        <f t="shared" si="5"/>
        <v/>
      </c>
      <c r="F99" s="116"/>
      <c r="G99" s="116"/>
      <c r="H99" s="116"/>
      <c r="I99" s="116"/>
      <c r="J99" s="116"/>
      <c r="K99" s="116"/>
      <c r="L99" s="116"/>
      <c r="M99" s="116"/>
      <c r="N99" s="116"/>
      <c r="O99" s="116"/>
      <c r="P99" s="116"/>
      <c r="Q99" s="116"/>
      <c r="R99" s="116"/>
      <c r="S99" s="116"/>
      <c r="T99" s="116"/>
      <c r="U99" s="7"/>
    </row>
    <row r="100" spans="1:21" x14ac:dyDescent="0.25">
      <c r="A100" s="24" t="str">
        <f t="shared" si="3"/>
        <v/>
      </c>
      <c r="C100" s="38" t="str">
        <f t="shared" si="4"/>
        <v/>
      </c>
      <c r="D100" s="57" t="str">
        <f>IF(E100=1,MAX($D$9:D99)+1,"")</f>
        <v/>
      </c>
      <c r="E100" s="57" t="str">
        <f t="shared" si="5"/>
        <v/>
      </c>
      <c r="F100" s="116"/>
      <c r="G100" s="116"/>
      <c r="H100" s="116"/>
      <c r="I100" s="116"/>
      <c r="J100" s="116"/>
      <c r="K100" s="116"/>
      <c r="L100" s="116"/>
      <c r="M100" s="116"/>
      <c r="N100" s="116"/>
      <c r="O100" s="116"/>
      <c r="P100" s="116"/>
      <c r="Q100" s="116"/>
      <c r="R100" s="116"/>
      <c r="S100" s="116"/>
      <c r="T100" s="116"/>
      <c r="U100" s="7"/>
    </row>
    <row r="101" spans="1:21" x14ac:dyDescent="0.25">
      <c r="A101" s="24" t="str">
        <f t="shared" si="3"/>
        <v/>
      </c>
      <c r="C101" s="38" t="str">
        <f t="shared" si="4"/>
        <v/>
      </c>
      <c r="D101" s="57" t="str">
        <f>IF(E101=1,MAX($D$9:D100)+1,"")</f>
        <v/>
      </c>
      <c r="E101" s="57" t="str">
        <f t="shared" si="5"/>
        <v/>
      </c>
      <c r="F101" s="116"/>
      <c r="G101" s="116"/>
      <c r="H101" s="116"/>
      <c r="I101" s="116"/>
      <c r="J101" s="116"/>
      <c r="K101" s="116"/>
      <c r="L101" s="116"/>
      <c r="M101" s="116"/>
      <c r="N101" s="116"/>
      <c r="O101" s="116"/>
      <c r="P101" s="116"/>
      <c r="Q101" s="116"/>
      <c r="R101" s="116"/>
      <c r="S101" s="116"/>
      <c r="T101" s="116"/>
      <c r="U101" s="7"/>
    </row>
    <row r="102" spans="1:21" x14ac:dyDescent="0.25">
      <c r="A102" s="24" t="str">
        <f t="shared" si="3"/>
        <v/>
      </c>
      <c r="C102" s="38" t="str">
        <f t="shared" si="4"/>
        <v/>
      </c>
      <c r="D102" s="57" t="str">
        <f>IF(E102=1,MAX($D$9:D101)+1,"")</f>
        <v/>
      </c>
      <c r="E102" s="57" t="str">
        <f t="shared" si="5"/>
        <v/>
      </c>
      <c r="F102" s="116"/>
      <c r="G102" s="116"/>
      <c r="H102" s="116"/>
      <c r="I102" s="116"/>
      <c r="J102" s="116"/>
      <c r="K102" s="116"/>
      <c r="L102" s="116"/>
      <c r="M102" s="116"/>
      <c r="N102" s="116"/>
      <c r="O102" s="116"/>
      <c r="P102" s="116"/>
      <c r="Q102" s="116"/>
      <c r="R102" s="116"/>
      <c r="S102" s="116"/>
      <c r="T102" s="116"/>
      <c r="U102" s="7"/>
    </row>
    <row r="103" spans="1:21" x14ac:dyDescent="0.25">
      <c r="A103" s="24" t="str">
        <f t="shared" si="3"/>
        <v/>
      </c>
      <c r="C103" s="38" t="str">
        <f t="shared" si="4"/>
        <v/>
      </c>
      <c r="D103" s="57" t="str">
        <f>IF(E103=1,MAX($D$9:D102)+1,"")</f>
        <v/>
      </c>
      <c r="E103" s="57" t="str">
        <f t="shared" si="5"/>
        <v/>
      </c>
      <c r="F103" s="116"/>
      <c r="G103" s="116"/>
      <c r="H103" s="116"/>
      <c r="I103" s="116"/>
      <c r="J103" s="116"/>
      <c r="K103" s="116"/>
      <c r="L103" s="116"/>
      <c r="M103" s="116"/>
      <c r="N103" s="116"/>
      <c r="O103" s="116"/>
      <c r="P103" s="116"/>
      <c r="Q103" s="116"/>
      <c r="R103" s="116"/>
      <c r="S103" s="116"/>
      <c r="T103" s="116"/>
      <c r="U103" s="7"/>
    </row>
    <row r="104" spans="1:21" x14ac:dyDescent="0.25">
      <c r="A104" s="24" t="str">
        <f t="shared" si="3"/>
        <v/>
      </c>
      <c r="C104" s="38" t="str">
        <f t="shared" si="4"/>
        <v/>
      </c>
      <c r="D104" s="57" t="str">
        <f>IF(E104=1,MAX($D$9:D103)+1,"")</f>
        <v/>
      </c>
      <c r="E104" s="57" t="str">
        <f t="shared" si="5"/>
        <v/>
      </c>
      <c r="F104" s="116"/>
      <c r="G104" s="116"/>
      <c r="H104" s="116"/>
      <c r="I104" s="116"/>
      <c r="J104" s="116"/>
      <c r="K104" s="116"/>
      <c r="L104" s="116"/>
      <c r="M104" s="116"/>
      <c r="N104" s="116"/>
      <c r="O104" s="116"/>
      <c r="P104" s="116"/>
      <c r="Q104" s="116"/>
      <c r="R104" s="116"/>
      <c r="S104" s="116"/>
      <c r="T104" s="116"/>
      <c r="U104" s="7"/>
    </row>
    <row r="105" spans="1:21" x14ac:dyDescent="0.25">
      <c r="A105" s="24" t="str">
        <f t="shared" si="3"/>
        <v/>
      </c>
      <c r="C105" s="38" t="str">
        <f t="shared" si="4"/>
        <v/>
      </c>
      <c r="D105" s="57" t="str">
        <f>IF(E105=1,MAX($D$9:D104)+1,"")</f>
        <v/>
      </c>
      <c r="E105" s="57" t="str">
        <f t="shared" si="5"/>
        <v/>
      </c>
      <c r="F105" s="116"/>
      <c r="G105" s="116"/>
      <c r="H105" s="116"/>
      <c r="I105" s="116"/>
      <c r="J105" s="116"/>
      <c r="K105" s="116"/>
      <c r="L105" s="116"/>
      <c r="M105" s="116"/>
      <c r="N105" s="116"/>
      <c r="O105" s="116"/>
      <c r="P105" s="116"/>
      <c r="Q105" s="116"/>
      <c r="R105" s="116"/>
      <c r="S105" s="116"/>
      <c r="T105" s="116"/>
      <c r="U105" s="7"/>
    </row>
    <row r="106" spans="1:21" x14ac:dyDescent="0.25">
      <c r="A106" s="24" t="str">
        <f t="shared" si="3"/>
        <v/>
      </c>
      <c r="C106" s="38" t="str">
        <f t="shared" si="4"/>
        <v/>
      </c>
      <c r="D106" s="57" t="str">
        <f>IF(E106=1,MAX($D$9:D105)+1,"")</f>
        <v/>
      </c>
      <c r="E106" s="57" t="str">
        <f t="shared" si="5"/>
        <v/>
      </c>
      <c r="F106" s="116"/>
      <c r="G106" s="116"/>
      <c r="H106" s="116"/>
      <c r="I106" s="116"/>
      <c r="J106" s="116"/>
      <c r="K106" s="116"/>
      <c r="L106" s="116"/>
      <c r="M106" s="116"/>
      <c r="N106" s="116"/>
      <c r="O106" s="116"/>
      <c r="P106" s="116"/>
      <c r="Q106" s="116"/>
      <c r="R106" s="116"/>
      <c r="S106" s="116"/>
      <c r="T106" s="116"/>
      <c r="U106" s="7"/>
    </row>
    <row r="107" spans="1:21" x14ac:dyDescent="0.25">
      <c r="A107" s="24" t="str">
        <f t="shared" si="3"/>
        <v/>
      </c>
      <c r="C107" s="38" t="str">
        <f t="shared" si="4"/>
        <v/>
      </c>
      <c r="D107" s="57" t="str">
        <f>IF(E107=1,MAX($D$9:D106)+1,"")</f>
        <v/>
      </c>
      <c r="E107" s="57" t="str">
        <f t="shared" si="5"/>
        <v/>
      </c>
      <c r="F107" s="116"/>
      <c r="G107" s="116"/>
      <c r="H107" s="116"/>
      <c r="I107" s="116"/>
      <c r="J107" s="116"/>
      <c r="K107" s="116"/>
      <c r="L107" s="116"/>
      <c r="M107" s="116"/>
      <c r="N107" s="116"/>
      <c r="O107" s="116"/>
      <c r="P107" s="116"/>
      <c r="Q107" s="116"/>
      <c r="R107" s="116"/>
      <c r="S107" s="116"/>
      <c r="T107" s="116"/>
      <c r="U107" s="7"/>
    </row>
    <row r="108" spans="1:21" x14ac:dyDescent="0.25">
      <c r="A108" s="24" t="str">
        <f t="shared" si="3"/>
        <v/>
      </c>
      <c r="C108" s="38" t="str">
        <f t="shared" si="4"/>
        <v/>
      </c>
      <c r="D108" s="57" t="str">
        <f>IF(E108=1,MAX($D$9:D107)+1,"")</f>
        <v/>
      </c>
      <c r="E108" s="57" t="str">
        <f t="shared" si="5"/>
        <v/>
      </c>
      <c r="F108" s="116"/>
      <c r="G108" s="116"/>
      <c r="H108" s="116"/>
      <c r="I108" s="116"/>
      <c r="J108" s="116"/>
      <c r="K108" s="116"/>
      <c r="L108" s="116"/>
      <c r="M108" s="116"/>
      <c r="N108" s="116"/>
      <c r="O108" s="116"/>
      <c r="P108" s="116"/>
      <c r="Q108" s="116"/>
      <c r="R108" s="116"/>
      <c r="S108" s="116"/>
      <c r="T108" s="116"/>
      <c r="U108" s="7"/>
    </row>
    <row r="109" spans="1:21" x14ac:dyDescent="0.25">
      <c r="A109" s="24" t="str">
        <f t="shared" si="3"/>
        <v/>
      </c>
      <c r="C109" s="38" t="str">
        <f t="shared" si="4"/>
        <v/>
      </c>
      <c r="D109" s="57" t="str">
        <f>IF(E109=1,MAX($D$9:D108)+1,"")</f>
        <v/>
      </c>
      <c r="E109" s="57" t="str">
        <f t="shared" si="5"/>
        <v/>
      </c>
      <c r="F109" s="116"/>
      <c r="G109" s="116"/>
      <c r="H109" s="116"/>
      <c r="I109" s="116"/>
      <c r="J109" s="116"/>
      <c r="K109" s="116"/>
      <c r="L109" s="116"/>
      <c r="M109" s="116"/>
      <c r="N109" s="116"/>
      <c r="O109" s="116"/>
      <c r="P109" s="116"/>
      <c r="Q109" s="116"/>
      <c r="R109" s="116"/>
      <c r="S109" s="116"/>
      <c r="T109" s="116"/>
      <c r="U109" s="7"/>
    </row>
    <row r="110" spans="1:21" x14ac:dyDescent="0.25">
      <c r="A110" s="24" t="str">
        <f t="shared" si="3"/>
        <v/>
      </c>
      <c r="C110" s="38" t="str">
        <f t="shared" si="4"/>
        <v/>
      </c>
      <c r="D110" s="57" t="str">
        <f>IF(E110=1,MAX($D$9:D109)+1,"")</f>
        <v/>
      </c>
      <c r="E110" s="57" t="str">
        <f t="shared" si="5"/>
        <v/>
      </c>
      <c r="F110" s="116"/>
      <c r="G110" s="116"/>
      <c r="H110" s="116"/>
      <c r="I110" s="116"/>
      <c r="J110" s="116"/>
      <c r="K110" s="116"/>
      <c r="L110" s="116"/>
      <c r="M110" s="116"/>
      <c r="N110" s="116"/>
      <c r="O110" s="116"/>
      <c r="P110" s="116"/>
      <c r="Q110" s="116"/>
      <c r="R110" s="116"/>
      <c r="S110" s="116"/>
      <c r="T110" s="116"/>
      <c r="U110" s="7"/>
    </row>
    <row r="111" spans="1:21" x14ac:dyDescent="0.25">
      <c r="A111" s="24" t="str">
        <f t="shared" si="3"/>
        <v/>
      </c>
      <c r="C111" s="38" t="str">
        <f t="shared" si="4"/>
        <v/>
      </c>
      <c r="D111" s="57" t="str">
        <f>IF(E111=1,MAX($D$9:D110)+1,"")</f>
        <v/>
      </c>
      <c r="E111" s="57" t="str">
        <f t="shared" si="5"/>
        <v/>
      </c>
      <c r="F111" s="116"/>
      <c r="G111" s="116"/>
      <c r="H111" s="116"/>
      <c r="I111" s="116"/>
      <c r="J111" s="116"/>
      <c r="K111" s="116"/>
      <c r="L111" s="116"/>
      <c r="M111" s="116"/>
      <c r="N111" s="116"/>
      <c r="O111" s="116"/>
      <c r="P111" s="116"/>
      <c r="Q111" s="116"/>
      <c r="R111" s="116"/>
      <c r="S111" s="116"/>
      <c r="T111" s="116"/>
      <c r="U111" s="7"/>
    </row>
    <row r="112" spans="1:21" x14ac:dyDescent="0.25">
      <c r="A112" s="24" t="str">
        <f t="shared" si="3"/>
        <v/>
      </c>
      <c r="C112" s="38" t="str">
        <f t="shared" si="4"/>
        <v/>
      </c>
      <c r="D112" s="57" t="str">
        <f>IF(E112=1,MAX($D$9:D111)+1,"")</f>
        <v/>
      </c>
      <c r="E112" s="57" t="str">
        <f t="shared" si="5"/>
        <v/>
      </c>
      <c r="F112" s="116"/>
      <c r="G112" s="116"/>
      <c r="H112" s="116"/>
      <c r="I112" s="116"/>
      <c r="J112" s="116"/>
      <c r="K112" s="116"/>
      <c r="L112" s="116"/>
      <c r="M112" s="116"/>
      <c r="N112" s="116"/>
      <c r="O112" s="116"/>
      <c r="P112" s="116"/>
      <c r="Q112" s="116"/>
      <c r="R112" s="116"/>
      <c r="S112" s="116"/>
      <c r="T112" s="116"/>
      <c r="U112" s="7"/>
    </row>
    <row r="113" spans="1:21" x14ac:dyDescent="0.25">
      <c r="A113" s="24" t="str">
        <f t="shared" si="3"/>
        <v/>
      </c>
      <c r="C113" s="38" t="str">
        <f t="shared" si="4"/>
        <v/>
      </c>
      <c r="D113" s="57" t="str">
        <f>IF(E113=1,MAX($D$9:D112)+1,"")</f>
        <v/>
      </c>
      <c r="E113" s="57" t="str">
        <f t="shared" si="5"/>
        <v/>
      </c>
      <c r="F113" s="116"/>
      <c r="G113" s="116"/>
      <c r="H113" s="116"/>
      <c r="I113" s="116"/>
      <c r="J113" s="116"/>
      <c r="K113" s="116"/>
      <c r="L113" s="116"/>
      <c r="M113" s="116"/>
      <c r="N113" s="116"/>
      <c r="O113" s="116"/>
      <c r="P113" s="116"/>
      <c r="Q113" s="116"/>
      <c r="R113" s="116"/>
      <c r="S113" s="116"/>
      <c r="T113" s="116"/>
      <c r="U113" s="7"/>
    </row>
    <row r="114" spans="1:21" x14ac:dyDescent="0.25">
      <c r="A114" s="24" t="str">
        <f t="shared" si="3"/>
        <v/>
      </c>
      <c r="C114" s="38" t="str">
        <f t="shared" si="4"/>
        <v/>
      </c>
      <c r="D114" s="57" t="str">
        <f>IF(E114=1,MAX($D$9:D113)+1,"")</f>
        <v/>
      </c>
      <c r="E114" s="57" t="str">
        <f t="shared" si="5"/>
        <v/>
      </c>
      <c r="F114" s="116"/>
      <c r="G114" s="116"/>
      <c r="H114" s="116"/>
      <c r="I114" s="116"/>
      <c r="J114" s="116"/>
      <c r="K114" s="116"/>
      <c r="L114" s="116"/>
      <c r="M114" s="116"/>
      <c r="N114" s="116"/>
      <c r="O114" s="116"/>
      <c r="P114" s="116"/>
      <c r="Q114" s="116"/>
      <c r="R114" s="116"/>
      <c r="S114" s="116"/>
      <c r="T114" s="116"/>
      <c r="U114" s="7"/>
    </row>
    <row r="115" spans="1:21" x14ac:dyDescent="0.25">
      <c r="A115" s="24" t="str">
        <f t="shared" si="3"/>
        <v/>
      </c>
      <c r="C115" s="38" t="str">
        <f t="shared" si="4"/>
        <v/>
      </c>
      <c r="D115" s="57" t="str">
        <f>IF(E115=1,MAX($D$9:D114)+1,"")</f>
        <v/>
      </c>
      <c r="E115" s="57" t="str">
        <f t="shared" si="5"/>
        <v/>
      </c>
      <c r="F115" s="116"/>
      <c r="G115" s="116"/>
      <c r="H115" s="116"/>
      <c r="I115" s="116"/>
      <c r="J115" s="116"/>
      <c r="K115" s="116"/>
      <c r="L115" s="116"/>
      <c r="M115" s="116"/>
      <c r="N115" s="116"/>
      <c r="O115" s="116"/>
      <c r="P115" s="116"/>
      <c r="Q115" s="116"/>
      <c r="R115" s="116"/>
      <c r="S115" s="116"/>
      <c r="T115" s="116"/>
      <c r="U115" s="7"/>
    </row>
    <row r="116" spans="1:21" x14ac:dyDescent="0.25">
      <c r="A116" s="24" t="str">
        <f t="shared" si="3"/>
        <v/>
      </c>
      <c r="C116" s="38" t="str">
        <f t="shared" si="4"/>
        <v/>
      </c>
      <c r="D116" s="57" t="str">
        <f>IF(E116=1,MAX($D$9:D115)+1,"")</f>
        <v/>
      </c>
      <c r="E116" s="57" t="str">
        <f t="shared" si="5"/>
        <v/>
      </c>
      <c r="F116" s="116"/>
      <c r="G116" s="116"/>
      <c r="H116" s="116"/>
      <c r="I116" s="116"/>
      <c r="J116" s="116"/>
      <c r="K116" s="116"/>
      <c r="L116" s="116"/>
      <c r="M116" s="116"/>
      <c r="N116" s="116"/>
      <c r="O116" s="116"/>
      <c r="P116" s="116"/>
      <c r="Q116" s="116"/>
      <c r="R116" s="116"/>
      <c r="S116" s="116"/>
      <c r="T116" s="116"/>
      <c r="U116" s="7"/>
    </row>
    <row r="117" spans="1:21" x14ac:dyDescent="0.25">
      <c r="A117" s="24" t="str">
        <f t="shared" si="3"/>
        <v/>
      </c>
      <c r="C117" s="38" t="str">
        <f t="shared" si="4"/>
        <v/>
      </c>
      <c r="D117" s="57" t="str">
        <f>IF(E117=1,MAX($D$9:D116)+1,"")</f>
        <v/>
      </c>
      <c r="E117" s="57" t="str">
        <f t="shared" si="5"/>
        <v/>
      </c>
      <c r="F117" s="116"/>
      <c r="G117" s="116"/>
      <c r="H117" s="116"/>
      <c r="I117" s="116"/>
      <c r="J117" s="116"/>
      <c r="K117" s="116"/>
      <c r="L117" s="116"/>
      <c r="M117" s="116"/>
      <c r="N117" s="116"/>
      <c r="O117" s="116"/>
      <c r="P117" s="116"/>
      <c r="Q117" s="116"/>
      <c r="R117" s="116"/>
      <c r="S117" s="116"/>
      <c r="T117" s="116"/>
      <c r="U117" s="7"/>
    </row>
    <row r="118" spans="1:21" x14ac:dyDescent="0.25">
      <c r="A118" s="24" t="str">
        <f t="shared" si="3"/>
        <v/>
      </c>
      <c r="C118" s="38" t="str">
        <f t="shared" si="4"/>
        <v/>
      </c>
      <c r="D118" s="57" t="str">
        <f>IF(E118=1,MAX($D$9:D117)+1,"")</f>
        <v/>
      </c>
      <c r="E118" s="57" t="str">
        <f t="shared" si="5"/>
        <v/>
      </c>
      <c r="F118" s="116"/>
      <c r="G118" s="116"/>
      <c r="H118" s="116"/>
      <c r="I118" s="116"/>
      <c r="J118" s="116"/>
      <c r="K118" s="116"/>
      <c r="L118" s="116"/>
      <c r="M118" s="116"/>
      <c r="N118" s="116"/>
      <c r="O118" s="116"/>
      <c r="P118" s="116"/>
      <c r="Q118" s="116"/>
      <c r="R118" s="116"/>
      <c r="S118" s="116"/>
      <c r="T118" s="116"/>
      <c r="U118" s="7"/>
    </row>
    <row r="119" spans="1:21" x14ac:dyDescent="0.25">
      <c r="A119" s="24" t="str">
        <f t="shared" si="3"/>
        <v/>
      </c>
      <c r="C119" s="38" t="str">
        <f t="shared" si="4"/>
        <v/>
      </c>
      <c r="D119" s="57" t="str">
        <f>IF(E119=1,MAX($D$9:D118)+1,"")</f>
        <v/>
      </c>
      <c r="E119" s="57" t="str">
        <f t="shared" si="5"/>
        <v/>
      </c>
      <c r="F119" s="116"/>
      <c r="G119" s="116"/>
      <c r="H119" s="116"/>
      <c r="I119" s="116"/>
      <c r="J119" s="116"/>
      <c r="K119" s="116"/>
      <c r="L119" s="116"/>
      <c r="M119" s="116"/>
      <c r="N119" s="116"/>
      <c r="O119" s="116"/>
      <c r="P119" s="116"/>
      <c r="Q119" s="116"/>
      <c r="R119" s="116"/>
      <c r="S119" s="116"/>
      <c r="T119" s="116"/>
      <c r="U119" s="7"/>
    </row>
    <row r="120" spans="1:21" x14ac:dyDescent="0.25">
      <c r="A120" s="24" t="str">
        <f t="shared" si="3"/>
        <v/>
      </c>
      <c r="C120" s="38" t="str">
        <f t="shared" si="4"/>
        <v/>
      </c>
      <c r="D120" s="57" t="str">
        <f>IF(E120=1,MAX($D$9:D119)+1,"")</f>
        <v/>
      </c>
      <c r="E120" s="57" t="str">
        <f t="shared" si="5"/>
        <v/>
      </c>
      <c r="F120" s="116"/>
      <c r="G120" s="116"/>
      <c r="H120" s="116"/>
      <c r="I120" s="116"/>
      <c r="J120" s="116"/>
      <c r="K120" s="116"/>
      <c r="L120" s="116"/>
      <c r="M120" s="116"/>
      <c r="N120" s="116"/>
      <c r="O120" s="116"/>
      <c r="P120" s="116"/>
      <c r="Q120" s="116"/>
      <c r="R120" s="116"/>
      <c r="S120" s="116"/>
      <c r="T120" s="116"/>
      <c r="U120" s="7"/>
    </row>
    <row r="121" spans="1:21" x14ac:dyDescent="0.25">
      <c r="A121" s="24" t="str">
        <f t="shared" si="3"/>
        <v/>
      </c>
      <c r="C121" s="38" t="str">
        <f t="shared" si="4"/>
        <v/>
      </c>
      <c r="D121" s="57" t="str">
        <f>IF(E121=1,MAX($D$9:D120)+1,"")</f>
        <v/>
      </c>
      <c r="E121" s="57" t="str">
        <f t="shared" si="5"/>
        <v/>
      </c>
      <c r="F121" s="116"/>
      <c r="G121" s="116"/>
      <c r="H121" s="116"/>
      <c r="I121" s="116"/>
      <c r="J121" s="116"/>
      <c r="K121" s="116"/>
      <c r="L121" s="116"/>
      <c r="M121" s="116"/>
      <c r="N121" s="116"/>
      <c r="O121" s="116"/>
      <c r="P121" s="116"/>
      <c r="Q121" s="116"/>
      <c r="R121" s="116"/>
      <c r="S121" s="116"/>
      <c r="T121" s="116"/>
      <c r="U121" s="7"/>
    </row>
    <row r="122" spans="1:21" x14ac:dyDescent="0.25">
      <c r="A122" s="24" t="str">
        <f t="shared" si="3"/>
        <v/>
      </c>
      <c r="C122" s="38" t="str">
        <f t="shared" si="4"/>
        <v/>
      </c>
      <c r="D122" s="57" t="str">
        <f>IF(E122=1,MAX($D$9:D121)+1,"")</f>
        <v/>
      </c>
      <c r="E122" s="57" t="str">
        <f t="shared" si="5"/>
        <v/>
      </c>
      <c r="F122" s="116"/>
      <c r="G122" s="116"/>
      <c r="H122" s="116"/>
      <c r="I122" s="116"/>
      <c r="J122" s="116"/>
      <c r="K122" s="116"/>
      <c r="L122" s="116"/>
      <c r="M122" s="116"/>
      <c r="N122" s="116"/>
      <c r="O122" s="116"/>
      <c r="P122" s="116"/>
      <c r="Q122" s="116"/>
      <c r="R122" s="116"/>
      <c r="S122" s="116"/>
      <c r="T122" s="116"/>
      <c r="U122" s="7"/>
    </row>
    <row r="123" spans="1:21" x14ac:dyDescent="0.25">
      <c r="A123" s="24" t="str">
        <f t="shared" si="3"/>
        <v/>
      </c>
      <c r="C123" s="38" t="str">
        <f t="shared" si="4"/>
        <v/>
      </c>
      <c r="D123" s="57" t="str">
        <f>IF(E123=1,MAX($D$9:D122)+1,"")</f>
        <v/>
      </c>
      <c r="E123" s="57" t="str">
        <f t="shared" si="5"/>
        <v/>
      </c>
      <c r="F123" s="116"/>
      <c r="G123" s="116"/>
      <c r="H123" s="116"/>
      <c r="I123" s="116"/>
      <c r="J123" s="116"/>
      <c r="K123" s="116"/>
      <c r="L123" s="116"/>
      <c r="M123" s="116"/>
      <c r="N123" s="116"/>
      <c r="O123" s="116"/>
      <c r="P123" s="116"/>
      <c r="Q123" s="116"/>
      <c r="R123" s="116"/>
      <c r="S123" s="116"/>
      <c r="T123" s="116"/>
      <c r="U123" s="7"/>
    </row>
    <row r="124" spans="1:21" x14ac:dyDescent="0.25">
      <c r="A124" s="24" t="str">
        <f t="shared" si="3"/>
        <v/>
      </c>
      <c r="C124" s="38" t="str">
        <f t="shared" si="4"/>
        <v/>
      </c>
      <c r="D124" s="57" t="str">
        <f>IF(E124=1,MAX($D$9:D123)+1,"")</f>
        <v/>
      </c>
      <c r="E124" s="57" t="str">
        <f t="shared" si="5"/>
        <v/>
      </c>
      <c r="F124" s="116"/>
      <c r="G124" s="116"/>
      <c r="H124" s="116"/>
      <c r="I124" s="116"/>
      <c r="J124" s="116"/>
      <c r="K124" s="116"/>
      <c r="L124" s="116"/>
      <c r="M124" s="116"/>
      <c r="N124" s="116"/>
      <c r="O124" s="116"/>
      <c r="P124" s="116"/>
      <c r="Q124" s="116"/>
      <c r="R124" s="116"/>
      <c r="S124" s="116"/>
      <c r="T124" s="116"/>
      <c r="U124" s="7"/>
    </row>
    <row r="125" spans="1:21" x14ac:dyDescent="0.25">
      <c r="A125" s="24" t="str">
        <f t="shared" si="3"/>
        <v/>
      </c>
      <c r="C125" s="38" t="str">
        <f t="shared" si="4"/>
        <v/>
      </c>
      <c r="D125" s="57" t="str">
        <f>IF(E125=1,MAX($D$9:D124)+1,"")</f>
        <v/>
      </c>
      <c r="E125" s="57" t="str">
        <f t="shared" si="5"/>
        <v/>
      </c>
      <c r="F125" s="116"/>
      <c r="G125" s="116"/>
      <c r="H125" s="116"/>
      <c r="I125" s="116"/>
      <c r="J125" s="116"/>
      <c r="K125" s="116"/>
      <c r="L125" s="116"/>
      <c r="M125" s="116"/>
      <c r="N125" s="116"/>
      <c r="O125" s="116"/>
      <c r="P125" s="116"/>
      <c r="Q125" s="116"/>
      <c r="R125" s="116"/>
      <c r="S125" s="116"/>
      <c r="T125" s="116"/>
      <c r="U125" s="7"/>
    </row>
    <row r="126" spans="1:21" x14ac:dyDescent="0.25">
      <c r="A126" s="24" t="str">
        <f t="shared" si="3"/>
        <v/>
      </c>
      <c r="C126" s="38" t="str">
        <f t="shared" si="4"/>
        <v/>
      </c>
      <c r="D126" s="57" t="str">
        <f>IF(E126=1,MAX($D$9:D125)+1,"")</f>
        <v/>
      </c>
      <c r="E126" s="57" t="str">
        <f t="shared" si="5"/>
        <v/>
      </c>
      <c r="F126" s="116"/>
      <c r="G126" s="116"/>
      <c r="H126" s="116"/>
      <c r="I126" s="116"/>
      <c r="J126" s="116"/>
      <c r="K126" s="116"/>
      <c r="L126" s="116"/>
      <c r="M126" s="116"/>
      <c r="N126" s="116"/>
      <c r="O126" s="116"/>
      <c r="P126" s="116"/>
      <c r="Q126" s="116"/>
      <c r="R126" s="116"/>
      <c r="S126" s="116"/>
      <c r="T126" s="116"/>
      <c r="U126" s="7"/>
    </row>
    <row r="127" spans="1:21" x14ac:dyDescent="0.25">
      <c r="A127" s="24" t="str">
        <f t="shared" si="3"/>
        <v/>
      </c>
      <c r="C127" s="38" t="str">
        <f t="shared" si="4"/>
        <v/>
      </c>
      <c r="D127" s="57" t="str">
        <f>IF(E127=1,MAX($D$9:D126)+1,"")</f>
        <v/>
      </c>
      <c r="E127" s="57" t="str">
        <f t="shared" si="5"/>
        <v/>
      </c>
      <c r="F127" s="116"/>
      <c r="G127" s="116"/>
      <c r="H127" s="116"/>
      <c r="I127" s="116"/>
      <c r="J127" s="116"/>
      <c r="K127" s="116"/>
      <c r="L127" s="116"/>
      <c r="M127" s="116"/>
      <c r="N127" s="116"/>
      <c r="O127" s="116"/>
      <c r="P127" s="116"/>
      <c r="Q127" s="116"/>
      <c r="R127" s="116"/>
      <c r="S127" s="116"/>
      <c r="T127" s="116"/>
      <c r="U127" s="7"/>
    </row>
    <row r="128" spans="1:21" x14ac:dyDescent="0.25">
      <c r="A128" s="24" t="str">
        <f t="shared" si="3"/>
        <v/>
      </c>
      <c r="C128" s="38" t="str">
        <f t="shared" si="4"/>
        <v/>
      </c>
      <c r="D128" s="57" t="str">
        <f>IF(E128=1,MAX($D$9:D127)+1,"")</f>
        <v/>
      </c>
      <c r="E128" s="57" t="str">
        <f t="shared" si="5"/>
        <v/>
      </c>
      <c r="F128" s="116"/>
      <c r="G128" s="116"/>
      <c r="H128" s="116"/>
      <c r="I128" s="116"/>
      <c r="J128" s="116"/>
      <c r="K128" s="116"/>
      <c r="L128" s="116"/>
      <c r="M128" s="116"/>
      <c r="N128" s="116"/>
      <c r="O128" s="116"/>
      <c r="P128" s="116"/>
      <c r="Q128" s="116"/>
      <c r="R128" s="116"/>
      <c r="S128" s="116"/>
      <c r="T128" s="116"/>
      <c r="U128" s="7"/>
    </row>
    <row r="129" spans="1:21" x14ac:dyDescent="0.25">
      <c r="A129" s="24" t="str">
        <f t="shared" si="3"/>
        <v/>
      </c>
      <c r="C129" s="38" t="str">
        <f t="shared" si="4"/>
        <v/>
      </c>
      <c r="D129" s="57" t="str">
        <f>IF(E129=1,MAX($D$9:D128)+1,"")</f>
        <v/>
      </c>
      <c r="E129" s="57" t="str">
        <f t="shared" si="5"/>
        <v/>
      </c>
      <c r="F129" s="116"/>
      <c r="G129" s="116"/>
      <c r="H129" s="116"/>
      <c r="I129" s="116"/>
      <c r="J129" s="116"/>
      <c r="K129" s="116"/>
      <c r="L129" s="116"/>
      <c r="M129" s="116"/>
      <c r="N129" s="116"/>
      <c r="O129" s="116"/>
      <c r="P129" s="116"/>
      <c r="Q129" s="116"/>
      <c r="R129" s="116"/>
      <c r="S129" s="116"/>
      <c r="T129" s="116"/>
      <c r="U129" s="7"/>
    </row>
    <row r="130" spans="1:21" x14ac:dyDescent="0.25">
      <c r="A130" s="24" t="str">
        <f t="shared" si="3"/>
        <v/>
      </c>
      <c r="C130" s="38" t="str">
        <f t="shared" si="4"/>
        <v/>
      </c>
      <c r="D130" s="57" t="str">
        <f>IF(E130=1,MAX($D$9:D129)+1,"")</f>
        <v/>
      </c>
      <c r="E130" s="57" t="str">
        <f t="shared" si="5"/>
        <v/>
      </c>
      <c r="F130" s="116"/>
      <c r="G130" s="116"/>
      <c r="H130" s="116"/>
      <c r="I130" s="116"/>
      <c r="J130" s="116"/>
      <c r="K130" s="116"/>
      <c r="L130" s="116"/>
      <c r="M130" s="116"/>
      <c r="N130" s="116"/>
      <c r="O130" s="116"/>
      <c r="P130" s="116"/>
      <c r="Q130" s="116"/>
      <c r="R130" s="116"/>
      <c r="S130" s="116"/>
      <c r="T130" s="116"/>
      <c r="U130" s="7"/>
    </row>
    <row r="131" spans="1:21" x14ac:dyDescent="0.25">
      <c r="A131" s="24" t="str">
        <f t="shared" si="3"/>
        <v/>
      </c>
      <c r="C131" s="38" t="str">
        <f t="shared" si="4"/>
        <v/>
      </c>
      <c r="D131" s="57" t="str">
        <f>IF(E131=1,MAX($D$9:D130)+1,"")</f>
        <v/>
      </c>
      <c r="E131" s="57" t="str">
        <f t="shared" si="5"/>
        <v/>
      </c>
      <c r="F131" s="116"/>
      <c r="G131" s="116"/>
      <c r="H131" s="116"/>
      <c r="I131" s="116"/>
      <c r="J131" s="116"/>
      <c r="K131" s="116"/>
      <c r="L131" s="116"/>
      <c r="M131" s="116"/>
      <c r="N131" s="116"/>
      <c r="O131" s="116"/>
      <c r="P131" s="116"/>
      <c r="Q131" s="116"/>
      <c r="R131" s="116"/>
      <c r="S131" s="116"/>
      <c r="T131" s="116"/>
      <c r="U131" s="7"/>
    </row>
    <row r="132" spans="1:21" x14ac:dyDescent="0.25">
      <c r="A132" s="24" t="str">
        <f t="shared" si="3"/>
        <v/>
      </c>
      <c r="C132" s="38" t="str">
        <f t="shared" si="4"/>
        <v/>
      </c>
      <c r="D132" s="57" t="str">
        <f>IF(E132=1,MAX($D$9:D131)+1,"")</f>
        <v/>
      </c>
      <c r="E132" s="57" t="str">
        <f t="shared" si="5"/>
        <v/>
      </c>
      <c r="F132" s="116"/>
      <c r="G132" s="116"/>
      <c r="H132" s="116"/>
      <c r="I132" s="116"/>
      <c r="J132" s="116"/>
      <c r="K132" s="116"/>
      <c r="L132" s="116"/>
      <c r="M132" s="116"/>
      <c r="N132" s="116"/>
      <c r="O132" s="116"/>
      <c r="P132" s="116"/>
      <c r="Q132" s="116"/>
      <c r="R132" s="116"/>
      <c r="S132" s="116"/>
      <c r="T132" s="116"/>
      <c r="U132" s="7"/>
    </row>
    <row r="133" spans="1:21" x14ac:dyDescent="0.25">
      <c r="A133" s="24" t="str">
        <f t="shared" si="3"/>
        <v/>
      </c>
      <c r="C133" s="38" t="str">
        <f t="shared" si="4"/>
        <v/>
      </c>
      <c r="D133" s="57" t="str">
        <f>IF(E133=1,MAX($D$9:D132)+1,"")</f>
        <v/>
      </c>
      <c r="E133" s="57" t="str">
        <f t="shared" si="5"/>
        <v/>
      </c>
      <c r="F133" s="116"/>
      <c r="G133" s="116"/>
      <c r="H133" s="116"/>
      <c r="I133" s="116"/>
      <c r="J133" s="116"/>
      <c r="K133" s="116"/>
      <c r="L133" s="116"/>
      <c r="M133" s="116"/>
      <c r="N133" s="116"/>
      <c r="O133" s="116"/>
      <c r="P133" s="116"/>
      <c r="Q133" s="116"/>
      <c r="R133" s="116"/>
      <c r="S133" s="116"/>
      <c r="T133" s="116"/>
      <c r="U133" s="7"/>
    </row>
    <row r="134" spans="1:21" x14ac:dyDescent="0.25">
      <c r="A134" s="24" t="str">
        <f t="shared" si="3"/>
        <v/>
      </c>
      <c r="C134" s="38" t="str">
        <f t="shared" si="4"/>
        <v/>
      </c>
      <c r="D134" s="57" t="str">
        <f>IF(E134=1,MAX($D$9:D133)+1,"")</f>
        <v/>
      </c>
      <c r="E134" s="57" t="str">
        <f t="shared" si="5"/>
        <v/>
      </c>
      <c r="F134" s="116"/>
      <c r="G134" s="116"/>
      <c r="H134" s="116"/>
      <c r="I134" s="116"/>
      <c r="J134" s="116"/>
      <c r="K134" s="116"/>
      <c r="L134" s="116"/>
      <c r="M134" s="116"/>
      <c r="N134" s="116"/>
      <c r="O134" s="116"/>
      <c r="P134" s="116"/>
      <c r="Q134" s="116"/>
      <c r="R134" s="116"/>
      <c r="S134" s="116"/>
      <c r="T134" s="116"/>
      <c r="U134" s="7"/>
    </row>
    <row r="135" spans="1:21" x14ac:dyDescent="0.25">
      <c r="A135" s="24" t="str">
        <f t="shared" si="3"/>
        <v/>
      </c>
      <c r="C135" s="38" t="str">
        <f t="shared" si="4"/>
        <v/>
      </c>
      <c r="D135" s="57" t="str">
        <f>IF(E135=1,MAX($D$9:D134)+1,"")</f>
        <v/>
      </c>
      <c r="E135" s="57" t="str">
        <f t="shared" si="5"/>
        <v/>
      </c>
      <c r="F135" s="116"/>
      <c r="G135" s="116"/>
      <c r="H135" s="116"/>
      <c r="I135" s="116"/>
      <c r="J135" s="116"/>
      <c r="K135" s="116"/>
      <c r="L135" s="116"/>
      <c r="M135" s="116"/>
      <c r="N135" s="116"/>
      <c r="O135" s="116"/>
      <c r="P135" s="116"/>
      <c r="Q135" s="116"/>
      <c r="R135" s="116"/>
      <c r="S135" s="116"/>
      <c r="T135" s="116"/>
      <c r="U135" s="7"/>
    </row>
    <row r="136" spans="1:21" x14ac:dyDescent="0.25">
      <c r="A136" s="24" t="str">
        <f t="shared" si="3"/>
        <v/>
      </c>
      <c r="C136" s="38" t="str">
        <f t="shared" si="4"/>
        <v/>
      </c>
      <c r="D136" s="57" t="str">
        <f>IF(E136=1,MAX($D$9:D135)+1,"")</f>
        <v/>
      </c>
      <c r="E136" s="57" t="str">
        <f t="shared" si="5"/>
        <v/>
      </c>
      <c r="F136" s="116"/>
      <c r="G136" s="116"/>
      <c r="H136" s="116"/>
      <c r="I136" s="116"/>
      <c r="J136" s="116"/>
      <c r="K136" s="116"/>
      <c r="L136" s="116"/>
      <c r="M136" s="116"/>
      <c r="N136" s="116"/>
      <c r="O136" s="116"/>
      <c r="P136" s="116"/>
      <c r="Q136" s="116"/>
      <c r="R136" s="116"/>
      <c r="S136" s="116"/>
      <c r="T136" s="116"/>
      <c r="U136" s="7"/>
    </row>
    <row r="137" spans="1:21" x14ac:dyDescent="0.25">
      <c r="A137" s="24" t="str">
        <f t="shared" si="3"/>
        <v/>
      </c>
      <c r="C137" s="38" t="str">
        <f t="shared" si="4"/>
        <v/>
      </c>
      <c r="D137" s="57" t="str">
        <f>IF(E137=1,MAX($D$9:D136)+1,"")</f>
        <v/>
      </c>
      <c r="E137" s="57" t="str">
        <f t="shared" si="5"/>
        <v/>
      </c>
      <c r="F137" s="116"/>
      <c r="G137" s="116"/>
      <c r="H137" s="116"/>
      <c r="I137" s="116"/>
      <c r="J137" s="116"/>
      <c r="K137" s="116"/>
      <c r="L137" s="116"/>
      <c r="M137" s="116"/>
      <c r="N137" s="116"/>
      <c r="O137" s="116"/>
      <c r="P137" s="116"/>
      <c r="Q137" s="116"/>
      <c r="R137" s="116"/>
      <c r="S137" s="116"/>
      <c r="T137" s="116"/>
      <c r="U137" s="7"/>
    </row>
    <row r="138" spans="1:21" x14ac:dyDescent="0.25">
      <c r="A138" s="24" t="str">
        <f t="shared" ref="A138:A201" si="6">IF(COUNTBLANK(F138:T138)=15,"",A137+1)</f>
        <v/>
      </c>
      <c r="C138" s="38" t="str">
        <f t="shared" ref="C138:C201" si="7">IF(A138="","",C137+7)</f>
        <v/>
      </c>
      <c r="D138" s="57" t="str">
        <f>IF(E138=1,MAX($D$9:D137)+1,"")</f>
        <v/>
      </c>
      <c r="E138" s="57" t="str">
        <f t="shared" si="5"/>
        <v/>
      </c>
      <c r="F138" s="116"/>
      <c r="G138" s="116"/>
      <c r="H138" s="116"/>
      <c r="I138" s="116"/>
      <c r="J138" s="116"/>
      <c r="K138" s="116"/>
      <c r="L138" s="116"/>
      <c r="M138" s="116"/>
      <c r="N138" s="116"/>
      <c r="O138" s="116"/>
      <c r="P138" s="116"/>
      <c r="Q138" s="116"/>
      <c r="R138" s="116"/>
      <c r="S138" s="116"/>
      <c r="T138" s="116"/>
      <c r="U138" s="7"/>
    </row>
    <row r="139" spans="1:21" x14ac:dyDescent="0.25">
      <c r="A139" s="24" t="str">
        <f t="shared" si="6"/>
        <v/>
      </c>
      <c r="C139" s="38" t="str">
        <f t="shared" si="7"/>
        <v/>
      </c>
      <c r="D139" s="57" t="str">
        <f>IF(E139=1,MAX($D$9:D138)+1,"")</f>
        <v/>
      </c>
      <c r="E139" s="57" t="str">
        <f t="shared" ref="E139:E202" si="8">IF(A139="","",IF(E138=12,1,E138+1))</f>
        <v/>
      </c>
      <c r="F139" s="116"/>
      <c r="G139" s="116"/>
      <c r="H139" s="116"/>
      <c r="I139" s="116"/>
      <c r="J139" s="116"/>
      <c r="K139" s="116"/>
      <c r="L139" s="116"/>
      <c r="M139" s="116"/>
      <c r="N139" s="116"/>
      <c r="O139" s="116"/>
      <c r="P139" s="116"/>
      <c r="Q139" s="116"/>
      <c r="R139" s="116"/>
      <c r="S139" s="116"/>
      <c r="T139" s="116"/>
      <c r="U139" s="7"/>
    </row>
    <row r="140" spans="1:21" x14ac:dyDescent="0.25">
      <c r="A140" s="24" t="str">
        <f t="shared" si="6"/>
        <v/>
      </c>
      <c r="C140" s="38" t="str">
        <f t="shared" si="7"/>
        <v/>
      </c>
      <c r="D140" s="57" t="str">
        <f>IF(E140=1,MAX($D$9:D139)+1,"")</f>
        <v/>
      </c>
      <c r="E140" s="57" t="str">
        <f t="shared" si="8"/>
        <v/>
      </c>
      <c r="F140" s="116"/>
      <c r="G140" s="116"/>
      <c r="H140" s="116"/>
      <c r="I140" s="116"/>
      <c r="J140" s="116"/>
      <c r="K140" s="116"/>
      <c r="L140" s="116"/>
      <c r="M140" s="116"/>
      <c r="N140" s="116"/>
      <c r="O140" s="116"/>
      <c r="P140" s="116"/>
      <c r="Q140" s="116"/>
      <c r="R140" s="116"/>
      <c r="S140" s="116"/>
      <c r="T140" s="116"/>
      <c r="U140" s="7"/>
    </row>
    <row r="141" spans="1:21" x14ac:dyDescent="0.25">
      <c r="A141" s="24" t="str">
        <f t="shared" si="6"/>
        <v/>
      </c>
      <c r="C141" s="38" t="str">
        <f t="shared" si="7"/>
        <v/>
      </c>
      <c r="D141" s="57" t="str">
        <f>IF(E141=1,MAX($D$9:D140)+1,"")</f>
        <v/>
      </c>
      <c r="E141" s="57" t="str">
        <f t="shared" si="8"/>
        <v/>
      </c>
      <c r="F141" s="116"/>
      <c r="G141" s="116"/>
      <c r="H141" s="116"/>
      <c r="I141" s="116"/>
      <c r="J141" s="116"/>
      <c r="K141" s="116"/>
      <c r="L141" s="116"/>
      <c r="M141" s="116"/>
      <c r="N141" s="116"/>
      <c r="O141" s="116"/>
      <c r="P141" s="116"/>
      <c r="Q141" s="116"/>
      <c r="R141" s="116"/>
      <c r="S141" s="116"/>
      <c r="T141" s="116"/>
      <c r="U141" s="7"/>
    </row>
    <row r="142" spans="1:21" x14ac:dyDescent="0.25">
      <c r="A142" s="24" t="str">
        <f t="shared" si="6"/>
        <v/>
      </c>
      <c r="C142" s="38" t="str">
        <f t="shared" si="7"/>
        <v/>
      </c>
      <c r="D142" s="57" t="str">
        <f>IF(E142=1,MAX($D$9:D141)+1,"")</f>
        <v/>
      </c>
      <c r="E142" s="57" t="str">
        <f t="shared" si="8"/>
        <v/>
      </c>
      <c r="F142" s="116"/>
      <c r="G142" s="116"/>
      <c r="H142" s="116"/>
      <c r="I142" s="116"/>
      <c r="J142" s="116"/>
      <c r="K142" s="116"/>
      <c r="L142" s="116"/>
      <c r="M142" s="116"/>
      <c r="N142" s="116"/>
      <c r="O142" s="116"/>
      <c r="P142" s="116"/>
      <c r="Q142" s="116"/>
      <c r="R142" s="116"/>
      <c r="S142" s="116"/>
      <c r="T142" s="116"/>
      <c r="U142" s="7"/>
    </row>
    <row r="143" spans="1:21" x14ac:dyDescent="0.25">
      <c r="A143" s="24" t="str">
        <f t="shared" si="6"/>
        <v/>
      </c>
      <c r="C143" s="38" t="str">
        <f t="shared" si="7"/>
        <v/>
      </c>
      <c r="D143" s="57" t="str">
        <f>IF(E143=1,MAX($D$9:D142)+1,"")</f>
        <v/>
      </c>
      <c r="E143" s="57" t="str">
        <f t="shared" si="8"/>
        <v/>
      </c>
      <c r="F143" s="116"/>
      <c r="G143" s="116"/>
      <c r="H143" s="116"/>
      <c r="I143" s="116"/>
      <c r="J143" s="116"/>
      <c r="K143" s="116"/>
      <c r="L143" s="116"/>
      <c r="M143" s="116"/>
      <c r="N143" s="116"/>
      <c r="O143" s="116"/>
      <c r="P143" s="116"/>
      <c r="Q143" s="116"/>
      <c r="R143" s="116"/>
      <c r="S143" s="116"/>
      <c r="T143" s="116"/>
      <c r="U143" s="7"/>
    </row>
    <row r="144" spans="1:21" x14ac:dyDescent="0.25">
      <c r="A144" s="24" t="str">
        <f t="shared" si="6"/>
        <v/>
      </c>
      <c r="C144" s="38" t="str">
        <f t="shared" si="7"/>
        <v/>
      </c>
      <c r="D144" s="57" t="str">
        <f>IF(E144=1,MAX($D$9:D143)+1,"")</f>
        <v/>
      </c>
      <c r="E144" s="57" t="str">
        <f t="shared" si="8"/>
        <v/>
      </c>
      <c r="F144" s="116"/>
      <c r="G144" s="116"/>
      <c r="H144" s="116"/>
      <c r="I144" s="116"/>
      <c r="J144" s="116"/>
      <c r="K144" s="116"/>
      <c r="L144" s="116"/>
      <c r="M144" s="116"/>
      <c r="N144" s="116"/>
      <c r="O144" s="116"/>
      <c r="P144" s="116"/>
      <c r="Q144" s="116"/>
      <c r="R144" s="116"/>
      <c r="S144" s="116"/>
      <c r="T144" s="116"/>
      <c r="U144" s="7"/>
    </row>
    <row r="145" spans="1:21" x14ac:dyDescent="0.25">
      <c r="A145" s="24" t="str">
        <f t="shared" si="6"/>
        <v/>
      </c>
      <c r="C145" s="38" t="str">
        <f t="shared" si="7"/>
        <v/>
      </c>
      <c r="D145" s="57" t="str">
        <f>IF(E145=1,MAX($D$9:D144)+1,"")</f>
        <v/>
      </c>
      <c r="E145" s="57" t="str">
        <f t="shared" si="8"/>
        <v/>
      </c>
      <c r="F145" s="116"/>
      <c r="G145" s="116"/>
      <c r="H145" s="116"/>
      <c r="I145" s="116"/>
      <c r="J145" s="116"/>
      <c r="K145" s="116"/>
      <c r="L145" s="116"/>
      <c r="M145" s="116"/>
      <c r="N145" s="116"/>
      <c r="O145" s="116"/>
      <c r="P145" s="116"/>
      <c r="Q145" s="116"/>
      <c r="R145" s="116"/>
      <c r="S145" s="116"/>
      <c r="T145" s="116"/>
      <c r="U145" s="7"/>
    </row>
    <row r="146" spans="1:21" x14ac:dyDescent="0.25">
      <c r="A146" s="24" t="str">
        <f t="shared" si="6"/>
        <v/>
      </c>
      <c r="C146" s="38" t="str">
        <f t="shared" si="7"/>
        <v/>
      </c>
      <c r="D146" s="57" t="str">
        <f>IF(E146=1,MAX($D$9:D145)+1,"")</f>
        <v/>
      </c>
      <c r="E146" s="57" t="str">
        <f t="shared" si="8"/>
        <v/>
      </c>
      <c r="F146" s="116"/>
      <c r="G146" s="116"/>
      <c r="H146" s="116"/>
      <c r="I146" s="116"/>
      <c r="J146" s="116"/>
      <c r="K146" s="116"/>
      <c r="L146" s="116"/>
      <c r="M146" s="116"/>
      <c r="N146" s="116"/>
      <c r="O146" s="116"/>
      <c r="P146" s="116"/>
      <c r="Q146" s="116"/>
      <c r="R146" s="116"/>
      <c r="S146" s="116"/>
      <c r="T146" s="116"/>
      <c r="U146" s="7"/>
    </row>
    <row r="147" spans="1:21" x14ac:dyDescent="0.25">
      <c r="A147" s="24" t="str">
        <f t="shared" si="6"/>
        <v/>
      </c>
      <c r="C147" s="38" t="str">
        <f t="shared" si="7"/>
        <v/>
      </c>
      <c r="D147" s="57" t="str">
        <f>IF(E147=1,MAX($D$9:D146)+1,"")</f>
        <v/>
      </c>
      <c r="E147" s="57" t="str">
        <f t="shared" si="8"/>
        <v/>
      </c>
      <c r="F147" s="116"/>
      <c r="G147" s="116"/>
      <c r="H147" s="116"/>
      <c r="I147" s="116"/>
      <c r="J147" s="116"/>
      <c r="K147" s="116"/>
      <c r="L147" s="116"/>
      <c r="M147" s="116"/>
      <c r="N147" s="116"/>
      <c r="O147" s="116"/>
      <c r="P147" s="116"/>
      <c r="Q147" s="116"/>
      <c r="R147" s="116"/>
      <c r="S147" s="116"/>
      <c r="T147" s="116"/>
      <c r="U147" s="7"/>
    </row>
    <row r="148" spans="1:21" x14ac:dyDescent="0.25">
      <c r="A148" s="24" t="str">
        <f t="shared" si="6"/>
        <v/>
      </c>
      <c r="C148" s="38" t="str">
        <f t="shared" si="7"/>
        <v/>
      </c>
      <c r="D148" s="57" t="str">
        <f>IF(E148=1,MAX($D$9:D147)+1,"")</f>
        <v/>
      </c>
      <c r="E148" s="57" t="str">
        <f t="shared" si="8"/>
        <v/>
      </c>
      <c r="F148" s="116"/>
      <c r="G148" s="116"/>
      <c r="H148" s="116"/>
      <c r="I148" s="116"/>
      <c r="J148" s="116"/>
      <c r="K148" s="116"/>
      <c r="L148" s="116"/>
      <c r="M148" s="116"/>
      <c r="N148" s="116"/>
      <c r="O148" s="116"/>
      <c r="P148" s="116"/>
      <c r="Q148" s="116"/>
      <c r="R148" s="116"/>
      <c r="S148" s="116"/>
      <c r="T148" s="116"/>
      <c r="U148" s="7"/>
    </row>
    <row r="149" spans="1:21" x14ac:dyDescent="0.25">
      <c r="A149" s="24" t="str">
        <f t="shared" si="6"/>
        <v/>
      </c>
      <c r="C149" s="38" t="str">
        <f t="shared" si="7"/>
        <v/>
      </c>
      <c r="D149" s="57" t="str">
        <f>IF(E149=1,MAX($D$9:D148)+1,"")</f>
        <v/>
      </c>
      <c r="E149" s="57" t="str">
        <f t="shared" si="8"/>
        <v/>
      </c>
      <c r="F149" s="116"/>
      <c r="G149" s="116"/>
      <c r="H149" s="116"/>
      <c r="I149" s="116"/>
      <c r="J149" s="116"/>
      <c r="K149" s="116"/>
      <c r="L149" s="116"/>
      <c r="M149" s="116"/>
      <c r="N149" s="116"/>
      <c r="O149" s="116"/>
      <c r="P149" s="116"/>
      <c r="Q149" s="116"/>
      <c r="R149" s="116"/>
      <c r="S149" s="116"/>
      <c r="T149" s="116"/>
      <c r="U149" s="7"/>
    </row>
    <row r="150" spans="1:21" x14ac:dyDescent="0.25">
      <c r="A150" s="24" t="str">
        <f t="shared" si="6"/>
        <v/>
      </c>
      <c r="C150" s="38" t="str">
        <f t="shared" si="7"/>
        <v/>
      </c>
      <c r="D150" s="57" t="str">
        <f>IF(E150=1,MAX($D$9:D149)+1,"")</f>
        <v/>
      </c>
      <c r="E150" s="57" t="str">
        <f t="shared" si="8"/>
        <v/>
      </c>
      <c r="F150" s="116"/>
      <c r="G150" s="116"/>
      <c r="H150" s="116"/>
      <c r="I150" s="116"/>
      <c r="J150" s="116"/>
      <c r="K150" s="116"/>
      <c r="L150" s="116"/>
      <c r="M150" s="116"/>
      <c r="N150" s="116"/>
      <c r="O150" s="116"/>
      <c r="P150" s="116"/>
      <c r="Q150" s="116"/>
      <c r="R150" s="116"/>
      <c r="S150" s="116"/>
      <c r="T150" s="116"/>
      <c r="U150" s="7"/>
    </row>
    <row r="151" spans="1:21" x14ac:dyDescent="0.25">
      <c r="A151" s="24" t="str">
        <f t="shared" si="6"/>
        <v/>
      </c>
      <c r="C151" s="38" t="str">
        <f t="shared" si="7"/>
        <v/>
      </c>
      <c r="D151" s="57" t="str">
        <f>IF(E151=1,MAX($D$9:D150)+1,"")</f>
        <v/>
      </c>
      <c r="E151" s="57" t="str">
        <f t="shared" si="8"/>
        <v/>
      </c>
      <c r="F151" s="116"/>
      <c r="G151" s="116"/>
      <c r="H151" s="116"/>
      <c r="I151" s="116"/>
      <c r="J151" s="116"/>
      <c r="K151" s="116"/>
      <c r="L151" s="116"/>
      <c r="M151" s="116"/>
      <c r="N151" s="116"/>
      <c r="O151" s="116"/>
      <c r="P151" s="116"/>
      <c r="Q151" s="116"/>
      <c r="R151" s="116"/>
      <c r="S151" s="116"/>
      <c r="T151" s="116"/>
      <c r="U151" s="7"/>
    </row>
    <row r="152" spans="1:21" x14ac:dyDescent="0.25">
      <c r="A152" s="24" t="str">
        <f t="shared" si="6"/>
        <v/>
      </c>
      <c r="C152" s="38" t="str">
        <f t="shared" si="7"/>
        <v/>
      </c>
      <c r="D152" s="57" t="str">
        <f>IF(E152=1,MAX($D$9:D151)+1,"")</f>
        <v/>
      </c>
      <c r="E152" s="57" t="str">
        <f t="shared" si="8"/>
        <v/>
      </c>
      <c r="F152" s="116"/>
      <c r="G152" s="116"/>
      <c r="H152" s="116"/>
      <c r="I152" s="116"/>
      <c r="J152" s="116"/>
      <c r="K152" s="116"/>
      <c r="L152" s="116"/>
      <c r="M152" s="116"/>
      <c r="N152" s="116"/>
      <c r="O152" s="116"/>
      <c r="P152" s="116"/>
      <c r="Q152" s="116"/>
      <c r="R152" s="116"/>
      <c r="S152" s="116"/>
      <c r="T152" s="116"/>
      <c r="U152" s="7"/>
    </row>
    <row r="153" spans="1:21" x14ac:dyDescent="0.25">
      <c r="A153" s="24" t="str">
        <f t="shared" si="6"/>
        <v/>
      </c>
      <c r="C153" s="38" t="str">
        <f t="shared" si="7"/>
        <v/>
      </c>
      <c r="D153" s="57" t="str">
        <f>IF(E153=1,MAX($D$9:D152)+1,"")</f>
        <v/>
      </c>
      <c r="E153" s="57" t="str">
        <f t="shared" si="8"/>
        <v/>
      </c>
      <c r="F153" s="116"/>
      <c r="G153" s="116"/>
      <c r="H153" s="116"/>
      <c r="I153" s="116"/>
      <c r="J153" s="116"/>
      <c r="K153" s="116"/>
      <c r="L153" s="116"/>
      <c r="M153" s="116"/>
      <c r="N153" s="116"/>
      <c r="O153" s="116"/>
      <c r="P153" s="116"/>
      <c r="Q153" s="116"/>
      <c r="R153" s="116"/>
      <c r="S153" s="116"/>
      <c r="T153" s="116"/>
      <c r="U153" s="7"/>
    </row>
    <row r="154" spans="1:21" x14ac:dyDescent="0.25">
      <c r="A154" s="24" t="str">
        <f t="shared" si="6"/>
        <v/>
      </c>
      <c r="C154" s="38" t="str">
        <f t="shared" si="7"/>
        <v/>
      </c>
      <c r="D154" s="57" t="str">
        <f>IF(E154=1,MAX($D$9:D153)+1,"")</f>
        <v/>
      </c>
      <c r="E154" s="57" t="str">
        <f t="shared" si="8"/>
        <v/>
      </c>
      <c r="F154" s="116"/>
      <c r="G154" s="116"/>
      <c r="H154" s="116"/>
      <c r="I154" s="116"/>
      <c r="J154" s="116"/>
      <c r="K154" s="116"/>
      <c r="L154" s="116"/>
      <c r="M154" s="116"/>
      <c r="N154" s="116"/>
      <c r="O154" s="116"/>
      <c r="P154" s="116"/>
      <c r="Q154" s="116"/>
      <c r="R154" s="116"/>
      <c r="S154" s="116"/>
      <c r="T154" s="116"/>
      <c r="U154" s="7"/>
    </row>
    <row r="155" spans="1:21" x14ac:dyDescent="0.25">
      <c r="A155" s="24" t="str">
        <f t="shared" si="6"/>
        <v/>
      </c>
      <c r="C155" s="38" t="str">
        <f t="shared" si="7"/>
        <v/>
      </c>
      <c r="D155" s="57" t="str">
        <f>IF(E155=1,MAX($D$9:D154)+1,"")</f>
        <v/>
      </c>
      <c r="E155" s="57" t="str">
        <f t="shared" si="8"/>
        <v/>
      </c>
      <c r="F155" s="116"/>
      <c r="G155" s="116"/>
      <c r="H155" s="116"/>
      <c r="I155" s="116"/>
      <c r="J155" s="116"/>
      <c r="K155" s="116"/>
      <c r="L155" s="116"/>
      <c r="M155" s="116"/>
      <c r="N155" s="116"/>
      <c r="O155" s="116"/>
      <c r="P155" s="116"/>
      <c r="Q155" s="116"/>
      <c r="R155" s="116"/>
      <c r="S155" s="116"/>
      <c r="T155" s="116"/>
      <c r="U155" s="7"/>
    </row>
    <row r="156" spans="1:21" x14ac:dyDescent="0.25">
      <c r="A156" s="24" t="str">
        <f t="shared" si="6"/>
        <v/>
      </c>
      <c r="C156" s="38" t="str">
        <f t="shared" si="7"/>
        <v/>
      </c>
      <c r="D156" s="57" t="str">
        <f>IF(E156=1,MAX($D$9:D155)+1,"")</f>
        <v/>
      </c>
      <c r="E156" s="57" t="str">
        <f t="shared" si="8"/>
        <v/>
      </c>
      <c r="F156" s="116"/>
      <c r="G156" s="116"/>
      <c r="H156" s="116"/>
      <c r="I156" s="116"/>
      <c r="J156" s="116"/>
      <c r="K156" s="116"/>
      <c r="L156" s="116"/>
      <c r="M156" s="116"/>
      <c r="N156" s="116"/>
      <c r="O156" s="116"/>
      <c r="P156" s="116"/>
      <c r="Q156" s="116"/>
      <c r="R156" s="116"/>
      <c r="S156" s="116"/>
      <c r="T156" s="116"/>
      <c r="U156" s="7"/>
    </row>
    <row r="157" spans="1:21" x14ac:dyDescent="0.25">
      <c r="A157" s="24" t="str">
        <f t="shared" si="6"/>
        <v/>
      </c>
      <c r="C157" s="38" t="str">
        <f t="shared" si="7"/>
        <v/>
      </c>
      <c r="D157" s="57" t="str">
        <f>IF(E157=1,MAX($D$9:D156)+1,"")</f>
        <v/>
      </c>
      <c r="E157" s="57" t="str">
        <f t="shared" si="8"/>
        <v/>
      </c>
      <c r="F157" s="116"/>
      <c r="G157" s="116"/>
      <c r="H157" s="116"/>
      <c r="I157" s="116"/>
      <c r="J157" s="116"/>
      <c r="K157" s="116"/>
      <c r="L157" s="116"/>
      <c r="M157" s="116"/>
      <c r="N157" s="116"/>
      <c r="O157" s="116"/>
      <c r="P157" s="116"/>
      <c r="Q157" s="116"/>
      <c r="R157" s="116"/>
      <c r="S157" s="116"/>
      <c r="T157" s="116"/>
      <c r="U157" s="7"/>
    </row>
    <row r="158" spans="1:21" x14ac:dyDescent="0.25">
      <c r="A158" s="24" t="str">
        <f t="shared" si="6"/>
        <v/>
      </c>
      <c r="C158" s="38" t="str">
        <f t="shared" si="7"/>
        <v/>
      </c>
      <c r="D158" s="57" t="str">
        <f>IF(E158=1,MAX($D$9:D157)+1,"")</f>
        <v/>
      </c>
      <c r="E158" s="57" t="str">
        <f t="shared" si="8"/>
        <v/>
      </c>
      <c r="F158" s="116"/>
      <c r="G158" s="116"/>
      <c r="H158" s="116"/>
      <c r="I158" s="116"/>
      <c r="J158" s="116"/>
      <c r="K158" s="116"/>
      <c r="L158" s="116"/>
      <c r="M158" s="116"/>
      <c r="N158" s="116"/>
      <c r="O158" s="116"/>
      <c r="P158" s="116"/>
      <c r="Q158" s="116"/>
      <c r="R158" s="116"/>
      <c r="S158" s="116"/>
      <c r="T158" s="116"/>
      <c r="U158" s="7"/>
    </row>
    <row r="159" spans="1:21" x14ac:dyDescent="0.25">
      <c r="A159" s="24" t="str">
        <f t="shared" si="6"/>
        <v/>
      </c>
      <c r="C159" s="38" t="str">
        <f t="shared" si="7"/>
        <v/>
      </c>
      <c r="D159" s="57" t="str">
        <f>IF(E159=1,MAX($D$9:D158)+1,"")</f>
        <v/>
      </c>
      <c r="E159" s="57" t="str">
        <f t="shared" si="8"/>
        <v/>
      </c>
      <c r="F159" s="116"/>
      <c r="G159" s="116"/>
      <c r="H159" s="116"/>
      <c r="I159" s="116"/>
      <c r="J159" s="116"/>
      <c r="K159" s="116"/>
      <c r="L159" s="116"/>
      <c r="M159" s="116"/>
      <c r="N159" s="116"/>
      <c r="O159" s="116"/>
      <c r="P159" s="116"/>
      <c r="Q159" s="116"/>
      <c r="R159" s="116"/>
      <c r="S159" s="116"/>
      <c r="T159" s="116"/>
      <c r="U159" s="7"/>
    </row>
    <row r="160" spans="1:21" x14ac:dyDescent="0.25">
      <c r="A160" s="24" t="str">
        <f t="shared" si="6"/>
        <v/>
      </c>
      <c r="C160" s="38" t="str">
        <f t="shared" si="7"/>
        <v/>
      </c>
      <c r="D160" s="57" t="str">
        <f>IF(E160=1,MAX($D$9:D159)+1,"")</f>
        <v/>
      </c>
      <c r="E160" s="57" t="str">
        <f t="shared" si="8"/>
        <v/>
      </c>
      <c r="F160" s="116"/>
      <c r="G160" s="116"/>
      <c r="H160" s="116"/>
      <c r="I160" s="116"/>
      <c r="J160" s="116"/>
      <c r="K160" s="116"/>
      <c r="L160" s="116"/>
      <c r="M160" s="116"/>
      <c r="N160" s="116"/>
      <c r="O160" s="116"/>
      <c r="P160" s="116"/>
      <c r="Q160" s="116"/>
      <c r="R160" s="116"/>
      <c r="S160" s="116"/>
      <c r="T160" s="116"/>
      <c r="U160" s="7"/>
    </row>
    <row r="161" spans="1:21" x14ac:dyDescent="0.25">
      <c r="A161" s="24" t="str">
        <f t="shared" si="6"/>
        <v/>
      </c>
      <c r="C161" s="38" t="str">
        <f t="shared" si="7"/>
        <v/>
      </c>
      <c r="D161" s="57" t="str">
        <f>IF(E161=1,MAX($D$9:D160)+1,"")</f>
        <v/>
      </c>
      <c r="E161" s="57" t="str">
        <f t="shared" si="8"/>
        <v/>
      </c>
      <c r="F161" s="116"/>
      <c r="G161" s="116"/>
      <c r="H161" s="116"/>
      <c r="I161" s="116"/>
      <c r="J161" s="116"/>
      <c r="K161" s="116"/>
      <c r="L161" s="116"/>
      <c r="M161" s="116"/>
      <c r="N161" s="116"/>
      <c r="O161" s="116"/>
      <c r="P161" s="116"/>
      <c r="Q161" s="116"/>
      <c r="R161" s="116"/>
      <c r="S161" s="116"/>
      <c r="T161" s="116"/>
      <c r="U161" s="7"/>
    </row>
    <row r="162" spans="1:21" x14ac:dyDescent="0.25">
      <c r="A162" s="24" t="str">
        <f t="shared" si="6"/>
        <v/>
      </c>
      <c r="C162" s="38" t="str">
        <f t="shared" si="7"/>
        <v/>
      </c>
      <c r="D162" s="57" t="str">
        <f>IF(E162=1,MAX($D$9:D161)+1,"")</f>
        <v/>
      </c>
      <c r="E162" s="57" t="str">
        <f t="shared" si="8"/>
        <v/>
      </c>
      <c r="F162" s="116"/>
      <c r="G162" s="116"/>
      <c r="H162" s="116"/>
      <c r="I162" s="116"/>
      <c r="J162" s="116"/>
      <c r="K162" s="116"/>
      <c r="L162" s="116"/>
      <c r="M162" s="116"/>
      <c r="N162" s="116"/>
      <c r="O162" s="116"/>
      <c r="P162" s="116"/>
      <c r="Q162" s="116"/>
      <c r="R162" s="116"/>
      <c r="S162" s="116"/>
      <c r="T162" s="116"/>
      <c r="U162" s="7"/>
    </row>
    <row r="163" spans="1:21" x14ac:dyDescent="0.25">
      <c r="A163" s="24" t="str">
        <f t="shared" si="6"/>
        <v/>
      </c>
      <c r="C163" s="38" t="str">
        <f t="shared" si="7"/>
        <v/>
      </c>
      <c r="D163" s="57" t="str">
        <f>IF(E163=1,MAX($D$9:D162)+1,"")</f>
        <v/>
      </c>
      <c r="E163" s="57" t="str">
        <f t="shared" si="8"/>
        <v/>
      </c>
      <c r="F163" s="116"/>
      <c r="G163" s="116"/>
      <c r="H163" s="116"/>
      <c r="I163" s="116"/>
      <c r="J163" s="116"/>
      <c r="K163" s="116"/>
      <c r="L163" s="116"/>
      <c r="M163" s="116"/>
      <c r="N163" s="116"/>
      <c r="O163" s="116"/>
      <c r="P163" s="116"/>
      <c r="Q163" s="116"/>
      <c r="R163" s="116"/>
      <c r="S163" s="116"/>
      <c r="T163" s="116"/>
      <c r="U163" s="7"/>
    </row>
    <row r="164" spans="1:21" x14ac:dyDescent="0.25">
      <c r="A164" s="24" t="str">
        <f t="shared" si="6"/>
        <v/>
      </c>
      <c r="C164" s="38" t="str">
        <f t="shared" si="7"/>
        <v/>
      </c>
      <c r="D164" s="57" t="str">
        <f>IF(E164=1,MAX($D$9:D163)+1,"")</f>
        <v/>
      </c>
      <c r="E164" s="57" t="str">
        <f t="shared" si="8"/>
        <v/>
      </c>
      <c r="F164" s="116"/>
      <c r="G164" s="116"/>
      <c r="H164" s="116"/>
      <c r="I164" s="116"/>
      <c r="J164" s="116"/>
      <c r="K164" s="116"/>
      <c r="L164" s="116"/>
      <c r="M164" s="116"/>
      <c r="N164" s="116"/>
      <c r="O164" s="116"/>
      <c r="P164" s="116"/>
      <c r="Q164" s="116"/>
      <c r="R164" s="116"/>
      <c r="S164" s="116"/>
      <c r="T164" s="116"/>
      <c r="U164" s="7"/>
    </row>
    <row r="165" spans="1:21" x14ac:dyDescent="0.25">
      <c r="A165" s="24" t="str">
        <f t="shared" si="6"/>
        <v/>
      </c>
      <c r="C165" s="38" t="str">
        <f t="shared" si="7"/>
        <v/>
      </c>
      <c r="D165" s="57" t="str">
        <f>IF(E165=1,MAX($D$9:D164)+1,"")</f>
        <v/>
      </c>
      <c r="E165" s="57" t="str">
        <f t="shared" si="8"/>
        <v/>
      </c>
      <c r="F165" s="116"/>
      <c r="G165" s="116"/>
      <c r="H165" s="116"/>
      <c r="I165" s="116"/>
      <c r="J165" s="116"/>
      <c r="K165" s="116"/>
      <c r="L165" s="116"/>
      <c r="M165" s="116"/>
      <c r="N165" s="116"/>
      <c r="O165" s="116"/>
      <c r="P165" s="116"/>
      <c r="Q165" s="116"/>
      <c r="R165" s="116"/>
      <c r="S165" s="116"/>
      <c r="T165" s="116"/>
      <c r="U165" s="7"/>
    </row>
    <row r="166" spans="1:21" x14ac:dyDescent="0.25">
      <c r="A166" s="24" t="str">
        <f t="shared" si="6"/>
        <v/>
      </c>
      <c r="C166" s="38" t="str">
        <f t="shared" si="7"/>
        <v/>
      </c>
      <c r="D166" s="57" t="str">
        <f>IF(E166=1,MAX($D$9:D165)+1,"")</f>
        <v/>
      </c>
      <c r="E166" s="57" t="str">
        <f t="shared" si="8"/>
        <v/>
      </c>
      <c r="F166" s="116"/>
      <c r="G166" s="116"/>
      <c r="H166" s="116"/>
      <c r="I166" s="116"/>
      <c r="J166" s="116"/>
      <c r="K166" s="116"/>
      <c r="L166" s="116"/>
      <c r="M166" s="116"/>
      <c r="N166" s="116"/>
      <c r="O166" s="116"/>
      <c r="P166" s="116"/>
      <c r="Q166" s="116"/>
      <c r="R166" s="116"/>
      <c r="S166" s="116"/>
      <c r="T166" s="116"/>
      <c r="U166" s="7"/>
    </row>
    <row r="167" spans="1:21" x14ac:dyDescent="0.25">
      <c r="A167" s="24" t="str">
        <f t="shared" si="6"/>
        <v/>
      </c>
      <c r="C167" s="38" t="str">
        <f t="shared" si="7"/>
        <v/>
      </c>
      <c r="D167" s="57" t="str">
        <f>IF(E167=1,MAX($D$9:D166)+1,"")</f>
        <v/>
      </c>
      <c r="E167" s="57" t="str">
        <f t="shared" si="8"/>
        <v/>
      </c>
      <c r="F167" s="116"/>
      <c r="G167" s="116"/>
      <c r="H167" s="116"/>
      <c r="I167" s="116"/>
      <c r="J167" s="116"/>
      <c r="K167" s="116"/>
      <c r="L167" s="116"/>
      <c r="M167" s="116"/>
      <c r="N167" s="116"/>
      <c r="O167" s="116"/>
      <c r="P167" s="116"/>
      <c r="Q167" s="116"/>
      <c r="R167" s="116"/>
      <c r="S167" s="116"/>
      <c r="T167" s="116"/>
      <c r="U167" s="7"/>
    </row>
    <row r="168" spans="1:21" x14ac:dyDescent="0.25">
      <c r="A168" s="24" t="str">
        <f t="shared" si="6"/>
        <v/>
      </c>
      <c r="C168" s="38" t="str">
        <f t="shared" si="7"/>
        <v/>
      </c>
      <c r="D168" s="57" t="str">
        <f>IF(E168=1,MAX($D$9:D167)+1,"")</f>
        <v/>
      </c>
      <c r="E168" s="57" t="str">
        <f t="shared" si="8"/>
        <v/>
      </c>
      <c r="F168" s="116"/>
      <c r="G168" s="116"/>
      <c r="H168" s="116"/>
      <c r="I168" s="116"/>
      <c r="J168" s="116"/>
      <c r="K168" s="116"/>
      <c r="L168" s="116"/>
      <c r="M168" s="116"/>
      <c r="N168" s="116"/>
      <c r="O168" s="116"/>
      <c r="P168" s="116"/>
      <c r="Q168" s="116"/>
      <c r="R168" s="116"/>
      <c r="S168" s="116"/>
      <c r="T168" s="116"/>
      <c r="U168" s="7"/>
    </row>
    <row r="169" spans="1:21" x14ac:dyDescent="0.25">
      <c r="A169" s="24" t="str">
        <f t="shared" si="6"/>
        <v/>
      </c>
      <c r="C169" s="38" t="str">
        <f t="shared" si="7"/>
        <v/>
      </c>
      <c r="D169" s="57" t="str">
        <f>IF(E169=1,MAX($D$9:D168)+1,"")</f>
        <v/>
      </c>
      <c r="E169" s="57" t="str">
        <f t="shared" si="8"/>
        <v/>
      </c>
      <c r="F169" s="116"/>
      <c r="G169" s="116"/>
      <c r="H169" s="116"/>
      <c r="I169" s="116"/>
      <c r="J169" s="116"/>
      <c r="K169" s="116"/>
      <c r="L169" s="116"/>
      <c r="M169" s="116"/>
      <c r="N169" s="116"/>
      <c r="O169" s="116"/>
      <c r="P169" s="116"/>
      <c r="Q169" s="116"/>
      <c r="R169" s="116"/>
      <c r="S169" s="116"/>
      <c r="T169" s="116"/>
      <c r="U169" s="7"/>
    </row>
    <row r="170" spans="1:21" x14ac:dyDescent="0.25">
      <c r="A170" s="24" t="str">
        <f t="shared" si="6"/>
        <v/>
      </c>
      <c r="C170" s="38" t="str">
        <f t="shared" si="7"/>
        <v/>
      </c>
      <c r="D170" s="57" t="str">
        <f>IF(E170=1,MAX($D$9:D169)+1,"")</f>
        <v/>
      </c>
      <c r="E170" s="57" t="str">
        <f t="shared" si="8"/>
        <v/>
      </c>
      <c r="F170" s="116"/>
      <c r="G170" s="116"/>
      <c r="H170" s="116"/>
      <c r="I170" s="116"/>
      <c r="J170" s="116"/>
      <c r="K170" s="116"/>
      <c r="L170" s="116"/>
      <c r="M170" s="116"/>
      <c r="N170" s="116"/>
      <c r="O170" s="116"/>
      <c r="P170" s="116"/>
      <c r="Q170" s="116"/>
      <c r="R170" s="116"/>
      <c r="S170" s="116"/>
      <c r="T170" s="116"/>
      <c r="U170" s="7"/>
    </row>
    <row r="171" spans="1:21" x14ac:dyDescent="0.25">
      <c r="A171" s="24" t="str">
        <f t="shared" si="6"/>
        <v/>
      </c>
      <c r="C171" s="38" t="str">
        <f t="shared" si="7"/>
        <v/>
      </c>
      <c r="D171" s="57" t="str">
        <f>IF(E171=1,MAX($D$9:D170)+1,"")</f>
        <v/>
      </c>
      <c r="E171" s="57" t="str">
        <f t="shared" si="8"/>
        <v/>
      </c>
      <c r="F171" s="116"/>
      <c r="G171" s="116"/>
      <c r="H171" s="116"/>
      <c r="I171" s="116"/>
      <c r="J171" s="116"/>
      <c r="K171" s="116"/>
      <c r="L171" s="116"/>
      <c r="M171" s="116"/>
      <c r="N171" s="116"/>
      <c r="O171" s="116"/>
      <c r="P171" s="116"/>
      <c r="Q171" s="116"/>
      <c r="R171" s="116"/>
      <c r="S171" s="116"/>
      <c r="T171" s="116"/>
      <c r="U171" s="7"/>
    </row>
    <row r="172" spans="1:21" x14ac:dyDescent="0.25">
      <c r="A172" s="24" t="str">
        <f t="shared" si="6"/>
        <v/>
      </c>
      <c r="C172" s="38" t="str">
        <f t="shared" si="7"/>
        <v/>
      </c>
      <c r="D172" s="57" t="str">
        <f>IF(E172=1,MAX($D$9:D171)+1,"")</f>
        <v/>
      </c>
      <c r="E172" s="57" t="str">
        <f t="shared" si="8"/>
        <v/>
      </c>
      <c r="F172" s="116"/>
      <c r="G172" s="116"/>
      <c r="H172" s="116"/>
      <c r="I172" s="116"/>
      <c r="J172" s="116"/>
      <c r="K172" s="116"/>
      <c r="L172" s="116"/>
      <c r="M172" s="116"/>
      <c r="N172" s="116"/>
      <c r="O172" s="116"/>
      <c r="P172" s="116"/>
      <c r="Q172" s="116"/>
      <c r="R172" s="116"/>
      <c r="S172" s="116"/>
      <c r="T172" s="116"/>
      <c r="U172" s="7"/>
    </row>
    <row r="173" spans="1:21" x14ac:dyDescent="0.25">
      <c r="A173" s="24" t="str">
        <f t="shared" si="6"/>
        <v/>
      </c>
      <c r="C173" s="38" t="str">
        <f t="shared" si="7"/>
        <v/>
      </c>
      <c r="D173" s="57" t="str">
        <f>IF(E173=1,MAX($D$9:D172)+1,"")</f>
        <v/>
      </c>
      <c r="E173" s="57" t="str">
        <f t="shared" si="8"/>
        <v/>
      </c>
      <c r="F173" s="116"/>
      <c r="G173" s="116"/>
      <c r="H173" s="116"/>
      <c r="I173" s="116"/>
      <c r="J173" s="116"/>
      <c r="K173" s="116"/>
      <c r="L173" s="116"/>
      <c r="M173" s="116"/>
      <c r="N173" s="116"/>
      <c r="O173" s="116"/>
      <c r="P173" s="116"/>
      <c r="Q173" s="116"/>
      <c r="R173" s="116"/>
      <c r="S173" s="116"/>
      <c r="T173" s="116"/>
      <c r="U173" s="7"/>
    </row>
    <row r="174" spans="1:21" x14ac:dyDescent="0.25">
      <c r="A174" s="24" t="str">
        <f t="shared" si="6"/>
        <v/>
      </c>
      <c r="C174" s="38" t="str">
        <f t="shared" si="7"/>
        <v/>
      </c>
      <c r="D174" s="57" t="str">
        <f>IF(E174=1,MAX($D$9:D173)+1,"")</f>
        <v/>
      </c>
      <c r="E174" s="57" t="str">
        <f t="shared" si="8"/>
        <v/>
      </c>
      <c r="F174" s="116"/>
      <c r="G174" s="116"/>
      <c r="H174" s="116"/>
      <c r="I174" s="116"/>
      <c r="J174" s="116"/>
      <c r="K174" s="116"/>
      <c r="L174" s="116"/>
      <c r="M174" s="116"/>
      <c r="N174" s="116"/>
      <c r="O174" s="116"/>
      <c r="P174" s="116"/>
      <c r="Q174" s="116"/>
      <c r="R174" s="116"/>
      <c r="S174" s="116"/>
      <c r="T174" s="116"/>
      <c r="U174" s="7"/>
    </row>
    <row r="175" spans="1:21" x14ac:dyDescent="0.25">
      <c r="A175" s="24" t="str">
        <f t="shared" si="6"/>
        <v/>
      </c>
      <c r="C175" s="38" t="str">
        <f t="shared" si="7"/>
        <v/>
      </c>
      <c r="D175" s="57" t="str">
        <f>IF(E175=1,MAX($D$9:D174)+1,"")</f>
        <v/>
      </c>
      <c r="E175" s="57" t="str">
        <f t="shared" si="8"/>
        <v/>
      </c>
      <c r="F175" s="116"/>
      <c r="G175" s="116"/>
      <c r="H175" s="116"/>
      <c r="I175" s="116"/>
      <c r="J175" s="116"/>
      <c r="K175" s="116"/>
      <c r="L175" s="116"/>
      <c r="M175" s="116"/>
      <c r="N175" s="116"/>
      <c r="O175" s="116"/>
      <c r="P175" s="116"/>
      <c r="Q175" s="116"/>
      <c r="R175" s="116"/>
      <c r="S175" s="116"/>
      <c r="T175" s="116"/>
      <c r="U175" s="7"/>
    </row>
    <row r="176" spans="1:21" x14ac:dyDescent="0.25">
      <c r="A176" s="24" t="str">
        <f t="shared" si="6"/>
        <v/>
      </c>
      <c r="C176" s="38" t="str">
        <f t="shared" si="7"/>
        <v/>
      </c>
      <c r="D176" s="57" t="str">
        <f>IF(E176=1,MAX($D$9:D175)+1,"")</f>
        <v/>
      </c>
      <c r="E176" s="57" t="str">
        <f t="shared" si="8"/>
        <v/>
      </c>
      <c r="F176" s="116"/>
      <c r="G176" s="116"/>
      <c r="H176" s="116"/>
      <c r="I176" s="116"/>
      <c r="J176" s="116"/>
      <c r="K176" s="116"/>
      <c r="L176" s="116"/>
      <c r="M176" s="116"/>
      <c r="N176" s="116"/>
      <c r="O176" s="116"/>
      <c r="P176" s="116"/>
      <c r="Q176" s="116"/>
      <c r="R176" s="116"/>
      <c r="S176" s="116"/>
      <c r="T176" s="116"/>
      <c r="U176" s="7"/>
    </row>
    <row r="177" spans="1:21" x14ac:dyDescent="0.25">
      <c r="A177" s="24" t="str">
        <f t="shared" si="6"/>
        <v/>
      </c>
      <c r="C177" s="38" t="str">
        <f t="shared" si="7"/>
        <v/>
      </c>
      <c r="D177" s="57" t="str">
        <f>IF(E177=1,MAX($D$9:D176)+1,"")</f>
        <v/>
      </c>
      <c r="E177" s="57" t="str">
        <f t="shared" si="8"/>
        <v/>
      </c>
      <c r="F177" s="116"/>
      <c r="G177" s="116"/>
      <c r="H177" s="116"/>
      <c r="I177" s="116"/>
      <c r="J177" s="116"/>
      <c r="K177" s="116"/>
      <c r="L177" s="116"/>
      <c r="M177" s="116"/>
      <c r="N177" s="116"/>
      <c r="O177" s="116"/>
      <c r="P177" s="116"/>
      <c r="Q177" s="116"/>
      <c r="R177" s="116"/>
      <c r="S177" s="116"/>
      <c r="T177" s="116"/>
      <c r="U177" s="7"/>
    </row>
    <row r="178" spans="1:21" x14ac:dyDescent="0.25">
      <c r="A178" s="24" t="str">
        <f t="shared" si="6"/>
        <v/>
      </c>
      <c r="C178" s="38" t="str">
        <f t="shared" si="7"/>
        <v/>
      </c>
      <c r="D178" s="57" t="str">
        <f>IF(E178=1,MAX($D$9:D177)+1,"")</f>
        <v/>
      </c>
      <c r="E178" s="57" t="str">
        <f t="shared" si="8"/>
        <v/>
      </c>
      <c r="F178" s="116"/>
      <c r="G178" s="116"/>
      <c r="H178" s="116"/>
      <c r="I178" s="116"/>
      <c r="J178" s="116"/>
      <c r="K178" s="116"/>
      <c r="L178" s="116"/>
      <c r="M178" s="116"/>
      <c r="N178" s="116"/>
      <c r="O178" s="116"/>
      <c r="P178" s="116"/>
      <c r="Q178" s="116"/>
      <c r="R178" s="116"/>
      <c r="S178" s="116"/>
      <c r="T178" s="116"/>
      <c r="U178" s="7"/>
    </row>
    <row r="179" spans="1:21" x14ac:dyDescent="0.25">
      <c r="A179" s="24" t="str">
        <f t="shared" si="6"/>
        <v/>
      </c>
      <c r="C179" s="38" t="str">
        <f t="shared" si="7"/>
        <v/>
      </c>
      <c r="D179" s="57" t="str">
        <f>IF(E179=1,MAX($D$9:D178)+1,"")</f>
        <v/>
      </c>
      <c r="E179" s="57" t="str">
        <f t="shared" si="8"/>
        <v/>
      </c>
      <c r="F179" s="116"/>
      <c r="G179" s="116"/>
      <c r="H179" s="116"/>
      <c r="I179" s="116"/>
      <c r="J179" s="116"/>
      <c r="K179" s="116"/>
      <c r="L179" s="116"/>
      <c r="M179" s="116"/>
      <c r="N179" s="116"/>
      <c r="O179" s="116"/>
      <c r="P179" s="116"/>
      <c r="Q179" s="116"/>
      <c r="R179" s="116"/>
      <c r="S179" s="116"/>
      <c r="T179" s="116"/>
      <c r="U179" s="7"/>
    </row>
    <row r="180" spans="1:21" x14ac:dyDescent="0.25">
      <c r="A180" s="24" t="str">
        <f t="shared" si="6"/>
        <v/>
      </c>
      <c r="C180" s="38" t="str">
        <f t="shared" si="7"/>
        <v/>
      </c>
      <c r="D180" s="57" t="str">
        <f>IF(E180=1,MAX($D$9:D179)+1,"")</f>
        <v/>
      </c>
      <c r="E180" s="57" t="str">
        <f t="shared" si="8"/>
        <v/>
      </c>
      <c r="F180" s="116"/>
      <c r="G180" s="116"/>
      <c r="H180" s="116"/>
      <c r="I180" s="116"/>
      <c r="J180" s="116"/>
      <c r="K180" s="116"/>
      <c r="L180" s="116"/>
      <c r="M180" s="116"/>
      <c r="N180" s="116"/>
      <c r="O180" s="116"/>
      <c r="P180" s="116"/>
      <c r="Q180" s="116"/>
      <c r="R180" s="116"/>
      <c r="S180" s="116"/>
      <c r="T180" s="116"/>
      <c r="U180" s="7"/>
    </row>
    <row r="181" spans="1:21" x14ac:dyDescent="0.25">
      <c r="A181" s="24" t="str">
        <f t="shared" si="6"/>
        <v/>
      </c>
      <c r="C181" s="38" t="str">
        <f t="shared" si="7"/>
        <v/>
      </c>
      <c r="D181" s="57" t="str">
        <f>IF(E181=1,MAX($D$9:D180)+1,"")</f>
        <v/>
      </c>
      <c r="E181" s="57" t="str">
        <f t="shared" si="8"/>
        <v/>
      </c>
      <c r="F181" s="116"/>
      <c r="G181" s="116"/>
      <c r="H181" s="116"/>
      <c r="I181" s="116"/>
      <c r="J181" s="116"/>
      <c r="K181" s="116"/>
      <c r="L181" s="116"/>
      <c r="M181" s="116"/>
      <c r="N181" s="116"/>
      <c r="O181" s="116"/>
      <c r="P181" s="116"/>
      <c r="Q181" s="116"/>
      <c r="R181" s="116"/>
      <c r="S181" s="116"/>
      <c r="T181" s="116"/>
      <c r="U181" s="7"/>
    </row>
    <row r="182" spans="1:21" x14ac:dyDescent="0.25">
      <c r="A182" s="24" t="str">
        <f t="shared" si="6"/>
        <v/>
      </c>
      <c r="C182" s="38" t="str">
        <f t="shared" si="7"/>
        <v/>
      </c>
      <c r="D182" s="57" t="str">
        <f>IF(E182=1,MAX($D$9:D181)+1,"")</f>
        <v/>
      </c>
      <c r="E182" s="57" t="str">
        <f t="shared" si="8"/>
        <v/>
      </c>
      <c r="F182" s="116"/>
      <c r="G182" s="116"/>
      <c r="H182" s="116"/>
      <c r="I182" s="116"/>
      <c r="J182" s="116"/>
      <c r="K182" s="116"/>
      <c r="L182" s="116"/>
      <c r="M182" s="116"/>
      <c r="N182" s="116"/>
      <c r="O182" s="116"/>
      <c r="P182" s="116"/>
      <c r="Q182" s="116"/>
      <c r="R182" s="116"/>
      <c r="S182" s="116"/>
      <c r="T182" s="116"/>
      <c r="U182" s="7"/>
    </row>
    <row r="183" spans="1:21" x14ac:dyDescent="0.25">
      <c r="A183" s="24" t="str">
        <f t="shared" si="6"/>
        <v/>
      </c>
      <c r="C183" s="38" t="str">
        <f t="shared" si="7"/>
        <v/>
      </c>
      <c r="D183" s="57" t="str">
        <f>IF(E183=1,MAX($D$9:D182)+1,"")</f>
        <v/>
      </c>
      <c r="E183" s="57" t="str">
        <f t="shared" si="8"/>
        <v/>
      </c>
      <c r="F183" s="116"/>
      <c r="G183" s="116"/>
      <c r="H183" s="116"/>
      <c r="I183" s="116"/>
      <c r="J183" s="116"/>
      <c r="K183" s="116"/>
      <c r="L183" s="116"/>
      <c r="M183" s="116"/>
      <c r="N183" s="116"/>
      <c r="O183" s="116"/>
      <c r="P183" s="116"/>
      <c r="Q183" s="116"/>
      <c r="R183" s="116"/>
      <c r="S183" s="116"/>
      <c r="T183" s="116"/>
      <c r="U183" s="7"/>
    </row>
    <row r="184" spans="1:21" x14ac:dyDescent="0.25">
      <c r="A184" s="24" t="str">
        <f t="shared" si="6"/>
        <v/>
      </c>
      <c r="C184" s="38" t="str">
        <f t="shared" si="7"/>
        <v/>
      </c>
      <c r="D184" s="57" t="str">
        <f>IF(E184=1,MAX($D$9:D183)+1,"")</f>
        <v/>
      </c>
      <c r="E184" s="57" t="str">
        <f t="shared" si="8"/>
        <v/>
      </c>
      <c r="F184" s="116"/>
      <c r="G184" s="116"/>
      <c r="H184" s="116"/>
      <c r="I184" s="116"/>
      <c r="J184" s="116"/>
      <c r="K184" s="116"/>
      <c r="L184" s="116"/>
      <c r="M184" s="116"/>
      <c r="N184" s="116"/>
      <c r="O184" s="116"/>
      <c r="P184" s="116"/>
      <c r="Q184" s="116"/>
      <c r="R184" s="116"/>
      <c r="S184" s="116"/>
      <c r="T184" s="116"/>
      <c r="U184" s="7"/>
    </row>
    <row r="185" spans="1:21" x14ac:dyDescent="0.25">
      <c r="A185" s="24" t="str">
        <f t="shared" si="6"/>
        <v/>
      </c>
      <c r="C185" s="38" t="str">
        <f t="shared" si="7"/>
        <v/>
      </c>
      <c r="D185" s="57" t="str">
        <f>IF(E185=1,MAX($D$9:D184)+1,"")</f>
        <v/>
      </c>
      <c r="E185" s="57" t="str">
        <f t="shared" si="8"/>
        <v/>
      </c>
      <c r="F185" s="116"/>
      <c r="G185" s="116"/>
      <c r="H185" s="116"/>
      <c r="I185" s="116"/>
      <c r="J185" s="116"/>
      <c r="K185" s="116"/>
      <c r="L185" s="116"/>
      <c r="M185" s="116"/>
      <c r="N185" s="116"/>
      <c r="O185" s="116"/>
      <c r="P185" s="116"/>
      <c r="Q185" s="116"/>
      <c r="R185" s="116"/>
      <c r="S185" s="116"/>
      <c r="T185" s="116"/>
      <c r="U185" s="7"/>
    </row>
    <row r="186" spans="1:21" x14ac:dyDescent="0.25">
      <c r="A186" s="24" t="str">
        <f t="shared" si="6"/>
        <v/>
      </c>
      <c r="C186" s="38" t="str">
        <f t="shared" si="7"/>
        <v/>
      </c>
      <c r="D186" s="57" t="str">
        <f>IF(E186=1,MAX($D$9:D185)+1,"")</f>
        <v/>
      </c>
      <c r="E186" s="57" t="str">
        <f t="shared" si="8"/>
        <v/>
      </c>
      <c r="F186" s="116"/>
      <c r="G186" s="116"/>
      <c r="H186" s="116"/>
      <c r="I186" s="116"/>
      <c r="J186" s="116"/>
      <c r="K186" s="116"/>
      <c r="L186" s="116"/>
      <c r="M186" s="116"/>
      <c r="N186" s="116"/>
      <c r="O186" s="116"/>
      <c r="P186" s="116"/>
      <c r="Q186" s="116"/>
      <c r="R186" s="116"/>
      <c r="S186" s="116"/>
      <c r="T186" s="116"/>
      <c r="U186" s="7"/>
    </row>
    <row r="187" spans="1:21" x14ac:dyDescent="0.25">
      <c r="A187" s="24" t="str">
        <f t="shared" si="6"/>
        <v/>
      </c>
      <c r="C187" s="38" t="str">
        <f t="shared" si="7"/>
        <v/>
      </c>
      <c r="D187" s="57" t="str">
        <f>IF(E187=1,MAX($D$9:D186)+1,"")</f>
        <v/>
      </c>
      <c r="E187" s="57" t="str">
        <f t="shared" si="8"/>
        <v/>
      </c>
      <c r="F187" s="116"/>
      <c r="G187" s="116"/>
      <c r="H187" s="116"/>
      <c r="I187" s="116"/>
      <c r="J187" s="116"/>
      <c r="K187" s="116"/>
      <c r="L187" s="116"/>
      <c r="M187" s="116"/>
      <c r="N187" s="116"/>
      <c r="O187" s="116"/>
      <c r="P187" s="116"/>
      <c r="Q187" s="116"/>
      <c r="R187" s="116"/>
      <c r="S187" s="116"/>
      <c r="T187" s="116"/>
      <c r="U187" s="7"/>
    </row>
    <row r="188" spans="1:21" x14ac:dyDescent="0.25">
      <c r="A188" s="24" t="str">
        <f t="shared" si="6"/>
        <v/>
      </c>
      <c r="C188" s="38" t="str">
        <f t="shared" si="7"/>
        <v/>
      </c>
      <c r="D188" s="57" t="str">
        <f>IF(E188=1,MAX($D$9:D187)+1,"")</f>
        <v/>
      </c>
      <c r="E188" s="57" t="str">
        <f t="shared" si="8"/>
        <v/>
      </c>
      <c r="F188" s="116"/>
      <c r="G188" s="116"/>
      <c r="H188" s="116"/>
      <c r="I188" s="116"/>
      <c r="J188" s="116"/>
      <c r="K188" s="116"/>
      <c r="L188" s="116"/>
      <c r="M188" s="116"/>
      <c r="N188" s="116"/>
      <c r="O188" s="116"/>
      <c r="P188" s="116"/>
      <c r="Q188" s="116"/>
      <c r="R188" s="116"/>
      <c r="S188" s="116"/>
      <c r="T188" s="116"/>
      <c r="U188" s="7"/>
    </row>
    <row r="189" spans="1:21" x14ac:dyDescent="0.25">
      <c r="A189" s="24" t="str">
        <f t="shared" si="6"/>
        <v/>
      </c>
      <c r="C189" s="38" t="str">
        <f t="shared" si="7"/>
        <v/>
      </c>
      <c r="D189" s="57" t="str">
        <f>IF(E189=1,MAX($D$9:D188)+1,"")</f>
        <v/>
      </c>
      <c r="E189" s="57" t="str">
        <f t="shared" si="8"/>
        <v/>
      </c>
      <c r="F189" s="116"/>
      <c r="G189" s="116"/>
      <c r="H189" s="116"/>
      <c r="I189" s="116"/>
      <c r="J189" s="116"/>
      <c r="K189" s="116"/>
      <c r="L189" s="116"/>
      <c r="M189" s="116"/>
      <c r="N189" s="116"/>
      <c r="O189" s="116"/>
      <c r="P189" s="116"/>
      <c r="Q189" s="116"/>
      <c r="R189" s="116"/>
      <c r="S189" s="116"/>
      <c r="T189" s="116"/>
      <c r="U189" s="7"/>
    </row>
    <row r="190" spans="1:21" x14ac:dyDescent="0.25">
      <c r="A190" s="24" t="str">
        <f t="shared" si="6"/>
        <v/>
      </c>
      <c r="C190" s="38" t="str">
        <f t="shared" si="7"/>
        <v/>
      </c>
      <c r="D190" s="57" t="str">
        <f>IF(E190=1,MAX($D$9:D189)+1,"")</f>
        <v/>
      </c>
      <c r="E190" s="57" t="str">
        <f t="shared" si="8"/>
        <v/>
      </c>
      <c r="F190" s="116"/>
      <c r="G190" s="116"/>
      <c r="H190" s="116"/>
      <c r="I190" s="116"/>
      <c r="J190" s="116"/>
      <c r="K190" s="116"/>
      <c r="L190" s="116"/>
      <c r="M190" s="116"/>
      <c r="N190" s="116"/>
      <c r="O190" s="116"/>
      <c r="P190" s="116"/>
      <c r="Q190" s="116"/>
      <c r="R190" s="116"/>
      <c r="S190" s="116"/>
      <c r="T190" s="116"/>
      <c r="U190" s="7"/>
    </row>
    <row r="191" spans="1:21" x14ac:dyDescent="0.25">
      <c r="A191" s="24" t="str">
        <f t="shared" si="6"/>
        <v/>
      </c>
      <c r="C191" s="38" t="str">
        <f t="shared" si="7"/>
        <v/>
      </c>
      <c r="D191" s="57" t="str">
        <f>IF(E191=1,MAX($D$9:D190)+1,"")</f>
        <v/>
      </c>
      <c r="E191" s="57" t="str">
        <f t="shared" si="8"/>
        <v/>
      </c>
      <c r="F191" s="116"/>
      <c r="G191" s="116"/>
      <c r="H191" s="116"/>
      <c r="I191" s="116"/>
      <c r="J191" s="116"/>
      <c r="K191" s="116"/>
      <c r="L191" s="116"/>
      <c r="M191" s="116"/>
      <c r="N191" s="116"/>
      <c r="O191" s="116"/>
      <c r="P191" s="116"/>
      <c r="Q191" s="116"/>
      <c r="R191" s="116"/>
      <c r="S191" s="116"/>
      <c r="T191" s="116"/>
      <c r="U191" s="7"/>
    </row>
    <row r="192" spans="1:21" x14ac:dyDescent="0.25">
      <c r="A192" s="24" t="str">
        <f t="shared" si="6"/>
        <v/>
      </c>
      <c r="C192" s="38" t="str">
        <f t="shared" si="7"/>
        <v/>
      </c>
      <c r="D192" s="57" t="str">
        <f>IF(E192=1,MAX($D$9:D191)+1,"")</f>
        <v/>
      </c>
      <c r="E192" s="57" t="str">
        <f t="shared" si="8"/>
        <v/>
      </c>
      <c r="F192" s="116"/>
      <c r="G192" s="116"/>
      <c r="H192" s="116"/>
      <c r="I192" s="116"/>
      <c r="J192" s="116"/>
      <c r="K192" s="116"/>
      <c r="L192" s="116"/>
      <c r="M192" s="116"/>
      <c r="N192" s="116"/>
      <c r="O192" s="116"/>
      <c r="P192" s="116"/>
      <c r="Q192" s="116"/>
      <c r="R192" s="116"/>
      <c r="S192" s="116"/>
      <c r="T192" s="116"/>
      <c r="U192" s="7"/>
    </row>
    <row r="193" spans="1:21" x14ac:dyDescent="0.25">
      <c r="A193" s="24" t="str">
        <f t="shared" si="6"/>
        <v/>
      </c>
      <c r="C193" s="38" t="str">
        <f t="shared" si="7"/>
        <v/>
      </c>
      <c r="D193" s="57" t="str">
        <f>IF(E193=1,MAX($D$9:D192)+1,"")</f>
        <v/>
      </c>
      <c r="E193" s="57" t="str">
        <f t="shared" si="8"/>
        <v/>
      </c>
      <c r="F193" s="116"/>
      <c r="G193" s="116"/>
      <c r="H193" s="116"/>
      <c r="I193" s="116"/>
      <c r="J193" s="116"/>
      <c r="K193" s="116"/>
      <c r="L193" s="116"/>
      <c r="M193" s="116"/>
      <c r="N193" s="116"/>
      <c r="O193" s="116"/>
      <c r="P193" s="116"/>
      <c r="Q193" s="116"/>
      <c r="R193" s="116"/>
      <c r="S193" s="116"/>
      <c r="T193" s="116"/>
      <c r="U193" s="7"/>
    </row>
    <row r="194" spans="1:21" x14ac:dyDescent="0.25">
      <c r="A194" s="24" t="str">
        <f t="shared" si="6"/>
        <v/>
      </c>
      <c r="C194" s="38" t="str">
        <f t="shared" si="7"/>
        <v/>
      </c>
      <c r="D194" s="57" t="str">
        <f>IF(E194=1,MAX($D$9:D193)+1,"")</f>
        <v/>
      </c>
      <c r="E194" s="57" t="str">
        <f t="shared" si="8"/>
        <v/>
      </c>
      <c r="F194" s="116"/>
      <c r="G194" s="116"/>
      <c r="H194" s="116"/>
      <c r="I194" s="116"/>
      <c r="J194" s="116"/>
      <c r="K194" s="116"/>
      <c r="L194" s="116"/>
      <c r="M194" s="116"/>
      <c r="N194" s="116"/>
      <c r="O194" s="116"/>
      <c r="P194" s="116"/>
      <c r="Q194" s="116"/>
      <c r="R194" s="116"/>
      <c r="S194" s="116"/>
      <c r="T194" s="116"/>
      <c r="U194" s="7"/>
    </row>
    <row r="195" spans="1:21" x14ac:dyDescent="0.25">
      <c r="A195" s="24" t="str">
        <f t="shared" si="6"/>
        <v/>
      </c>
      <c r="C195" s="38" t="str">
        <f t="shared" si="7"/>
        <v/>
      </c>
      <c r="D195" s="57" t="str">
        <f>IF(E195=1,MAX($D$9:D194)+1,"")</f>
        <v/>
      </c>
      <c r="E195" s="57" t="str">
        <f t="shared" si="8"/>
        <v/>
      </c>
      <c r="F195" s="116"/>
      <c r="G195" s="116"/>
      <c r="H195" s="116"/>
      <c r="I195" s="116"/>
      <c r="J195" s="116"/>
      <c r="K195" s="116"/>
      <c r="L195" s="116"/>
      <c r="M195" s="116"/>
      <c r="N195" s="116"/>
      <c r="O195" s="116"/>
      <c r="P195" s="116"/>
      <c r="Q195" s="116"/>
      <c r="R195" s="116"/>
      <c r="S195" s="116"/>
      <c r="T195" s="116"/>
      <c r="U195" s="7"/>
    </row>
    <row r="196" spans="1:21" x14ac:dyDescent="0.25">
      <c r="A196" s="24" t="str">
        <f t="shared" si="6"/>
        <v/>
      </c>
      <c r="C196" s="38" t="str">
        <f t="shared" si="7"/>
        <v/>
      </c>
      <c r="D196" s="57" t="str">
        <f>IF(E196=1,MAX($D$9:D195)+1,"")</f>
        <v/>
      </c>
      <c r="E196" s="57" t="str">
        <f t="shared" si="8"/>
        <v/>
      </c>
      <c r="F196" s="116"/>
      <c r="G196" s="116"/>
      <c r="H196" s="116"/>
      <c r="I196" s="116"/>
      <c r="J196" s="116"/>
      <c r="K196" s="116"/>
      <c r="L196" s="116"/>
      <c r="M196" s="116"/>
      <c r="N196" s="116"/>
      <c r="O196" s="116"/>
      <c r="P196" s="116"/>
      <c r="Q196" s="116"/>
      <c r="R196" s="116"/>
      <c r="S196" s="116"/>
      <c r="T196" s="116"/>
      <c r="U196" s="7"/>
    </row>
    <row r="197" spans="1:21" x14ac:dyDescent="0.25">
      <c r="A197" s="24" t="str">
        <f t="shared" si="6"/>
        <v/>
      </c>
      <c r="C197" s="38" t="str">
        <f t="shared" si="7"/>
        <v/>
      </c>
      <c r="D197" s="57" t="str">
        <f>IF(E197=1,MAX($D$9:D196)+1,"")</f>
        <v/>
      </c>
      <c r="E197" s="57" t="str">
        <f t="shared" si="8"/>
        <v/>
      </c>
      <c r="F197" s="116"/>
      <c r="G197" s="116"/>
      <c r="H197" s="116"/>
      <c r="I197" s="116"/>
      <c r="J197" s="116"/>
      <c r="K197" s="116"/>
      <c r="L197" s="116"/>
      <c r="M197" s="116"/>
      <c r="N197" s="116"/>
      <c r="O197" s="116"/>
      <c r="P197" s="116"/>
      <c r="Q197" s="116"/>
      <c r="R197" s="116"/>
      <c r="S197" s="116"/>
      <c r="T197" s="116"/>
      <c r="U197" s="7"/>
    </row>
    <row r="198" spans="1:21" x14ac:dyDescent="0.25">
      <c r="A198" s="24" t="str">
        <f t="shared" si="6"/>
        <v/>
      </c>
      <c r="C198" s="38" t="str">
        <f t="shared" si="7"/>
        <v/>
      </c>
      <c r="D198" s="57" t="str">
        <f>IF(E198=1,MAX($D$9:D197)+1,"")</f>
        <v/>
      </c>
      <c r="E198" s="57" t="str">
        <f t="shared" si="8"/>
        <v/>
      </c>
      <c r="F198" s="116"/>
      <c r="G198" s="116"/>
      <c r="H198" s="116"/>
      <c r="I198" s="116"/>
      <c r="J198" s="116"/>
      <c r="K198" s="116"/>
      <c r="L198" s="116"/>
      <c r="M198" s="116"/>
      <c r="N198" s="116"/>
      <c r="O198" s="116"/>
      <c r="P198" s="116"/>
      <c r="Q198" s="116"/>
      <c r="R198" s="116"/>
      <c r="S198" s="116"/>
      <c r="T198" s="116"/>
      <c r="U198" s="7"/>
    </row>
    <row r="199" spans="1:21" x14ac:dyDescent="0.25">
      <c r="A199" s="24" t="str">
        <f t="shared" si="6"/>
        <v/>
      </c>
      <c r="C199" s="38" t="str">
        <f t="shared" si="7"/>
        <v/>
      </c>
      <c r="D199" s="57" t="str">
        <f>IF(E199=1,MAX($D$9:D198)+1,"")</f>
        <v/>
      </c>
      <c r="E199" s="57" t="str">
        <f t="shared" si="8"/>
        <v/>
      </c>
      <c r="F199" s="116"/>
      <c r="G199" s="116"/>
      <c r="H199" s="116"/>
      <c r="I199" s="116"/>
      <c r="J199" s="116"/>
      <c r="K199" s="116"/>
      <c r="L199" s="116"/>
      <c r="M199" s="116"/>
      <c r="N199" s="116"/>
      <c r="O199" s="116"/>
      <c r="P199" s="116"/>
      <c r="Q199" s="116"/>
      <c r="R199" s="116"/>
      <c r="S199" s="116"/>
      <c r="T199" s="116"/>
      <c r="U199" s="7"/>
    </row>
    <row r="200" spans="1:21" x14ac:dyDescent="0.25">
      <c r="A200" s="24" t="str">
        <f t="shared" si="6"/>
        <v/>
      </c>
      <c r="C200" s="38" t="str">
        <f t="shared" si="7"/>
        <v/>
      </c>
      <c r="D200" s="57" t="str">
        <f>IF(E200=1,MAX($D$9:D199)+1,"")</f>
        <v/>
      </c>
      <c r="E200" s="57" t="str">
        <f t="shared" si="8"/>
        <v/>
      </c>
      <c r="F200" s="116"/>
      <c r="G200" s="116"/>
      <c r="H200" s="116"/>
      <c r="I200" s="116"/>
      <c r="J200" s="116"/>
      <c r="K200" s="116"/>
      <c r="L200" s="116"/>
      <c r="M200" s="116"/>
      <c r="N200" s="116"/>
      <c r="O200" s="116"/>
      <c r="P200" s="116"/>
      <c r="Q200" s="116"/>
      <c r="R200" s="116"/>
      <c r="S200" s="116"/>
      <c r="T200" s="116"/>
      <c r="U200" s="7"/>
    </row>
    <row r="201" spans="1:21" x14ac:dyDescent="0.25">
      <c r="A201" s="24" t="str">
        <f t="shared" si="6"/>
        <v/>
      </c>
      <c r="C201" s="38" t="str">
        <f t="shared" si="7"/>
        <v/>
      </c>
      <c r="D201" s="57" t="str">
        <f>IF(E201=1,MAX($D$9:D200)+1,"")</f>
        <v/>
      </c>
      <c r="E201" s="57" t="str">
        <f t="shared" si="8"/>
        <v/>
      </c>
      <c r="F201" s="116"/>
      <c r="G201" s="116"/>
      <c r="H201" s="116"/>
      <c r="I201" s="116"/>
      <c r="J201" s="116"/>
      <c r="K201" s="116"/>
      <c r="L201" s="116"/>
      <c r="M201" s="116"/>
      <c r="N201" s="116"/>
      <c r="O201" s="116"/>
      <c r="P201" s="116"/>
      <c r="Q201" s="116"/>
      <c r="R201" s="116"/>
      <c r="S201" s="116"/>
      <c r="T201" s="116"/>
      <c r="U201" s="7"/>
    </row>
    <row r="202" spans="1:21" x14ac:dyDescent="0.25">
      <c r="A202" s="24" t="str">
        <f t="shared" ref="A202:A268" si="9">IF(COUNTBLANK(F202:T202)=15,"",A201+1)</f>
        <v/>
      </c>
      <c r="C202" s="38" t="str">
        <f t="shared" ref="C202:C268" si="10">IF(A202="","",C201+7)</f>
        <v/>
      </c>
      <c r="D202" s="57" t="str">
        <f>IF(E202=1,MAX($D$9:D201)+1,"")</f>
        <v/>
      </c>
      <c r="E202" s="57" t="str">
        <f t="shared" si="8"/>
        <v/>
      </c>
      <c r="F202" s="116"/>
      <c r="G202" s="116"/>
      <c r="H202" s="116"/>
      <c r="I202" s="116"/>
      <c r="J202" s="116"/>
      <c r="K202" s="116"/>
      <c r="L202" s="116"/>
      <c r="M202" s="116"/>
      <c r="N202" s="116"/>
      <c r="O202" s="116"/>
      <c r="P202" s="116"/>
      <c r="Q202" s="116"/>
      <c r="R202" s="116"/>
      <c r="S202" s="116"/>
      <c r="T202" s="116"/>
      <c r="U202" s="7"/>
    </row>
    <row r="203" spans="1:21" x14ac:dyDescent="0.25">
      <c r="A203" s="24" t="str">
        <f t="shared" si="9"/>
        <v/>
      </c>
      <c r="C203" s="38" t="str">
        <f t="shared" si="10"/>
        <v/>
      </c>
      <c r="D203" s="57" t="str">
        <f>IF(E203=1,MAX($D$9:D202)+1,"")</f>
        <v/>
      </c>
      <c r="E203" s="57" t="str">
        <f t="shared" ref="E203:E266" si="11">IF(A203="","",IF(E202=12,1,E202+1))</f>
        <v/>
      </c>
      <c r="F203" s="116"/>
      <c r="G203" s="116"/>
      <c r="H203" s="116"/>
      <c r="I203" s="116"/>
      <c r="J203" s="116"/>
      <c r="K203" s="116"/>
      <c r="L203" s="116"/>
      <c r="M203" s="116"/>
      <c r="N203" s="116"/>
      <c r="O203" s="116"/>
      <c r="P203" s="116"/>
      <c r="Q203" s="116"/>
      <c r="R203" s="116"/>
      <c r="S203" s="116"/>
      <c r="T203" s="116"/>
      <c r="U203" s="7"/>
    </row>
    <row r="204" spans="1:21" x14ac:dyDescent="0.25">
      <c r="A204" s="24" t="str">
        <f t="shared" si="9"/>
        <v/>
      </c>
      <c r="C204" s="38" t="str">
        <f t="shared" si="10"/>
        <v/>
      </c>
      <c r="D204" s="57" t="str">
        <f>IF(E204=1,MAX($D$9:D203)+1,"")</f>
        <v/>
      </c>
      <c r="E204" s="57" t="str">
        <f t="shared" si="11"/>
        <v/>
      </c>
      <c r="F204" s="116"/>
      <c r="G204" s="116"/>
      <c r="H204" s="116"/>
      <c r="I204" s="116"/>
      <c r="J204" s="116"/>
      <c r="K204" s="116"/>
      <c r="L204" s="116"/>
      <c r="M204" s="116"/>
      <c r="N204" s="116"/>
      <c r="O204" s="116"/>
      <c r="P204" s="116"/>
      <c r="Q204" s="116"/>
      <c r="R204" s="116"/>
      <c r="S204" s="116"/>
      <c r="T204" s="116"/>
      <c r="U204" s="7"/>
    </row>
    <row r="205" spans="1:21" x14ac:dyDescent="0.25">
      <c r="A205" s="24" t="str">
        <f t="shared" si="9"/>
        <v/>
      </c>
      <c r="C205" s="38" t="str">
        <f t="shared" si="10"/>
        <v/>
      </c>
      <c r="D205" s="57" t="str">
        <f>IF(E205=1,MAX($D$9:D204)+1,"")</f>
        <v/>
      </c>
      <c r="E205" s="57" t="str">
        <f t="shared" si="11"/>
        <v/>
      </c>
      <c r="F205" s="116"/>
      <c r="G205" s="116"/>
      <c r="H205" s="116"/>
      <c r="I205" s="116"/>
      <c r="J205" s="116"/>
      <c r="K205" s="116"/>
      <c r="L205" s="116"/>
      <c r="M205" s="116"/>
      <c r="N205" s="116"/>
      <c r="O205" s="116"/>
      <c r="P205" s="116"/>
      <c r="Q205" s="116"/>
      <c r="R205" s="116"/>
      <c r="S205" s="116"/>
      <c r="T205" s="116"/>
      <c r="U205" s="7"/>
    </row>
    <row r="206" spans="1:21" x14ac:dyDescent="0.25">
      <c r="A206" s="24" t="str">
        <f t="shared" si="9"/>
        <v/>
      </c>
      <c r="C206" s="38" t="str">
        <f t="shared" si="10"/>
        <v/>
      </c>
      <c r="D206" s="57" t="str">
        <f>IF(E206=1,MAX($D$9:D205)+1,"")</f>
        <v/>
      </c>
      <c r="E206" s="57" t="str">
        <f t="shared" si="11"/>
        <v/>
      </c>
      <c r="F206" s="116"/>
      <c r="G206" s="116"/>
      <c r="H206" s="116"/>
      <c r="I206" s="116"/>
      <c r="J206" s="116"/>
      <c r="K206" s="116"/>
      <c r="L206" s="116"/>
      <c r="M206" s="116"/>
      <c r="N206" s="116"/>
      <c r="O206" s="116"/>
      <c r="P206" s="116"/>
      <c r="Q206" s="116"/>
      <c r="R206" s="116"/>
      <c r="S206" s="116"/>
      <c r="T206" s="116"/>
      <c r="U206" s="7"/>
    </row>
    <row r="207" spans="1:21" x14ac:dyDescent="0.25">
      <c r="A207" s="24" t="str">
        <f t="shared" si="9"/>
        <v/>
      </c>
      <c r="C207" s="38" t="str">
        <f t="shared" si="10"/>
        <v/>
      </c>
      <c r="D207" s="57" t="str">
        <f>IF(E207=1,MAX($D$9:D206)+1,"")</f>
        <v/>
      </c>
      <c r="E207" s="57" t="str">
        <f t="shared" si="11"/>
        <v/>
      </c>
      <c r="F207" s="116"/>
      <c r="G207" s="116"/>
      <c r="H207" s="116"/>
      <c r="I207" s="116"/>
      <c r="J207" s="116"/>
      <c r="K207" s="116"/>
      <c r="L207" s="116"/>
      <c r="M207" s="116"/>
      <c r="N207" s="116"/>
      <c r="O207" s="116"/>
      <c r="P207" s="116"/>
      <c r="Q207" s="116"/>
      <c r="R207" s="116"/>
      <c r="S207" s="116"/>
      <c r="T207" s="116"/>
      <c r="U207" s="7"/>
    </row>
    <row r="208" spans="1:21" x14ac:dyDescent="0.25">
      <c r="A208" s="24" t="str">
        <f t="shared" si="9"/>
        <v/>
      </c>
      <c r="C208" s="38" t="str">
        <f t="shared" si="10"/>
        <v/>
      </c>
      <c r="D208" s="57" t="str">
        <f>IF(E208=1,MAX($D$9:D207)+1,"")</f>
        <v/>
      </c>
      <c r="E208" s="57" t="str">
        <f t="shared" si="11"/>
        <v/>
      </c>
      <c r="F208" s="116"/>
      <c r="G208" s="116"/>
      <c r="H208" s="116"/>
      <c r="I208" s="116"/>
      <c r="J208" s="116"/>
      <c r="K208" s="116"/>
      <c r="L208" s="116"/>
      <c r="M208" s="116"/>
      <c r="N208" s="116"/>
      <c r="O208" s="116"/>
      <c r="P208" s="116"/>
      <c r="Q208" s="116"/>
      <c r="R208" s="116"/>
      <c r="S208" s="116"/>
      <c r="T208" s="116"/>
      <c r="U208" s="7"/>
    </row>
    <row r="209" spans="1:21" x14ac:dyDescent="0.25">
      <c r="A209" s="24" t="str">
        <f t="shared" si="9"/>
        <v/>
      </c>
      <c r="C209" s="38" t="str">
        <f t="shared" si="10"/>
        <v/>
      </c>
      <c r="D209" s="57" t="str">
        <f>IF(E209=1,MAX($D$9:D208)+1,"")</f>
        <v/>
      </c>
      <c r="E209" s="57" t="str">
        <f t="shared" si="11"/>
        <v/>
      </c>
      <c r="F209" s="116"/>
      <c r="G209" s="116"/>
      <c r="H209" s="116"/>
      <c r="I209" s="116"/>
      <c r="J209" s="116"/>
      <c r="K209" s="116"/>
      <c r="L209" s="116"/>
      <c r="M209" s="116"/>
      <c r="N209" s="116"/>
      <c r="O209" s="116"/>
      <c r="P209" s="116"/>
      <c r="Q209" s="116"/>
      <c r="R209" s="116"/>
      <c r="S209" s="116"/>
      <c r="T209" s="116"/>
      <c r="U209" s="7"/>
    </row>
    <row r="210" spans="1:21" x14ac:dyDescent="0.25">
      <c r="A210" s="24" t="str">
        <f t="shared" si="9"/>
        <v/>
      </c>
      <c r="C210" s="38" t="str">
        <f t="shared" si="10"/>
        <v/>
      </c>
      <c r="D210" s="57" t="str">
        <f>IF(E210=1,MAX($D$9:D209)+1,"")</f>
        <v/>
      </c>
      <c r="E210" s="57" t="str">
        <f t="shared" si="11"/>
        <v/>
      </c>
      <c r="F210" s="116"/>
      <c r="G210" s="116"/>
      <c r="H210" s="116"/>
      <c r="I210" s="116"/>
      <c r="J210" s="116"/>
      <c r="K210" s="116"/>
      <c r="L210" s="116"/>
      <c r="M210" s="116"/>
      <c r="N210" s="116"/>
      <c r="O210" s="116"/>
      <c r="P210" s="116"/>
      <c r="Q210" s="116"/>
      <c r="R210" s="116"/>
      <c r="S210" s="116"/>
      <c r="T210" s="116"/>
      <c r="U210" s="7"/>
    </row>
    <row r="211" spans="1:21" x14ac:dyDescent="0.25">
      <c r="A211" s="24" t="str">
        <f t="shared" si="9"/>
        <v/>
      </c>
      <c r="C211" s="38" t="str">
        <f t="shared" si="10"/>
        <v/>
      </c>
      <c r="D211" s="57" t="str">
        <f>IF(E211=1,MAX($D$9:D210)+1,"")</f>
        <v/>
      </c>
      <c r="E211" s="57" t="str">
        <f t="shared" si="11"/>
        <v/>
      </c>
      <c r="F211" s="116"/>
      <c r="G211" s="116"/>
      <c r="H211" s="116"/>
      <c r="I211" s="116"/>
      <c r="J211" s="116"/>
      <c r="K211" s="116"/>
      <c r="L211" s="116"/>
      <c r="M211" s="116"/>
      <c r="N211" s="116"/>
      <c r="O211" s="116"/>
      <c r="P211" s="116"/>
      <c r="Q211" s="116"/>
      <c r="R211" s="116"/>
      <c r="S211" s="116"/>
      <c r="T211" s="116"/>
      <c r="U211" s="7"/>
    </row>
    <row r="212" spans="1:21" x14ac:dyDescent="0.25">
      <c r="A212" s="24" t="str">
        <f t="shared" si="9"/>
        <v/>
      </c>
      <c r="C212" s="38" t="str">
        <f t="shared" si="10"/>
        <v/>
      </c>
      <c r="D212" s="57" t="str">
        <f>IF(E212=1,MAX($D$9:D211)+1,"")</f>
        <v/>
      </c>
      <c r="E212" s="57" t="str">
        <f t="shared" si="11"/>
        <v/>
      </c>
      <c r="F212" s="116"/>
      <c r="G212" s="116"/>
      <c r="H212" s="116"/>
      <c r="I212" s="116"/>
      <c r="J212" s="116"/>
      <c r="K212" s="116"/>
      <c r="L212" s="116"/>
      <c r="M212" s="116"/>
      <c r="N212" s="116"/>
      <c r="O212" s="116"/>
      <c r="P212" s="116"/>
      <c r="Q212" s="116"/>
      <c r="R212" s="116"/>
      <c r="S212" s="116"/>
      <c r="T212" s="116"/>
      <c r="U212" s="7"/>
    </row>
    <row r="213" spans="1:21" x14ac:dyDescent="0.25">
      <c r="A213" s="24" t="str">
        <f t="shared" si="9"/>
        <v/>
      </c>
      <c r="C213" s="38" t="str">
        <f t="shared" si="10"/>
        <v/>
      </c>
      <c r="D213" s="57" t="str">
        <f>IF(E213=1,MAX($D$9:D212)+1,"")</f>
        <v/>
      </c>
      <c r="E213" s="57" t="str">
        <f t="shared" si="11"/>
        <v/>
      </c>
      <c r="F213" s="116"/>
      <c r="G213" s="116"/>
      <c r="H213" s="116"/>
      <c r="I213" s="116"/>
      <c r="J213" s="116"/>
      <c r="K213" s="116"/>
      <c r="L213" s="116"/>
      <c r="M213" s="116"/>
      <c r="N213" s="116"/>
      <c r="O213" s="116"/>
      <c r="P213" s="116"/>
      <c r="Q213" s="116"/>
      <c r="R213" s="116"/>
      <c r="S213" s="116"/>
      <c r="T213" s="116"/>
      <c r="U213" s="7"/>
    </row>
    <row r="214" spans="1:21" x14ac:dyDescent="0.25">
      <c r="A214" s="24" t="str">
        <f t="shared" si="9"/>
        <v/>
      </c>
      <c r="C214" s="38" t="str">
        <f t="shared" si="10"/>
        <v/>
      </c>
      <c r="D214" s="57" t="str">
        <f>IF(E214=1,MAX($D$9:D213)+1,"")</f>
        <v/>
      </c>
      <c r="E214" s="57" t="str">
        <f t="shared" si="11"/>
        <v/>
      </c>
      <c r="F214" s="116"/>
      <c r="G214" s="116"/>
      <c r="H214" s="116"/>
      <c r="I214" s="116"/>
      <c r="J214" s="116"/>
      <c r="K214" s="116"/>
      <c r="L214" s="116"/>
      <c r="M214" s="116"/>
      <c r="N214" s="116"/>
      <c r="O214" s="116"/>
      <c r="P214" s="116"/>
      <c r="Q214" s="116"/>
      <c r="R214" s="116"/>
      <c r="S214" s="116"/>
      <c r="T214" s="116"/>
      <c r="U214" s="7"/>
    </row>
    <row r="215" spans="1:21" x14ac:dyDescent="0.25">
      <c r="A215" s="24" t="str">
        <f t="shared" si="9"/>
        <v/>
      </c>
      <c r="C215" s="38" t="str">
        <f t="shared" si="10"/>
        <v/>
      </c>
      <c r="D215" s="57" t="str">
        <f>IF(E215=1,MAX($D$9:D214)+1,"")</f>
        <v/>
      </c>
      <c r="E215" s="57" t="str">
        <f t="shared" si="11"/>
        <v/>
      </c>
      <c r="F215" s="116"/>
      <c r="G215" s="116"/>
      <c r="H215" s="116"/>
      <c r="I215" s="116"/>
      <c r="J215" s="116"/>
      <c r="K215" s="116"/>
      <c r="L215" s="116"/>
      <c r="M215" s="116"/>
      <c r="N215" s="116"/>
      <c r="O215" s="116"/>
      <c r="P215" s="116"/>
      <c r="Q215" s="116"/>
      <c r="R215" s="116"/>
      <c r="S215" s="116"/>
      <c r="T215" s="116"/>
      <c r="U215" s="7"/>
    </row>
    <row r="216" spans="1:21" x14ac:dyDescent="0.25">
      <c r="A216" s="24" t="str">
        <f t="shared" si="9"/>
        <v/>
      </c>
      <c r="C216" s="38" t="str">
        <f t="shared" si="10"/>
        <v/>
      </c>
      <c r="D216" s="57" t="str">
        <f>IF(E216=1,MAX($D$9:D215)+1,"")</f>
        <v/>
      </c>
      <c r="E216" s="57" t="str">
        <f t="shared" si="11"/>
        <v/>
      </c>
      <c r="F216" s="116"/>
      <c r="G216" s="116"/>
      <c r="H216" s="116"/>
      <c r="I216" s="116"/>
      <c r="J216" s="116"/>
      <c r="K216" s="116"/>
      <c r="L216" s="116"/>
      <c r="M216" s="116"/>
      <c r="N216" s="116"/>
      <c r="O216" s="116"/>
      <c r="P216" s="116"/>
      <c r="Q216" s="116"/>
      <c r="R216" s="116"/>
      <c r="S216" s="116"/>
      <c r="T216" s="116"/>
      <c r="U216" s="7"/>
    </row>
    <row r="217" spans="1:21" x14ac:dyDescent="0.25">
      <c r="A217" s="24" t="str">
        <f t="shared" si="9"/>
        <v/>
      </c>
      <c r="C217" s="38" t="str">
        <f t="shared" si="10"/>
        <v/>
      </c>
      <c r="D217" s="57" t="str">
        <f>IF(E217=1,MAX($D$9:D216)+1,"")</f>
        <v/>
      </c>
      <c r="E217" s="57" t="str">
        <f t="shared" si="11"/>
        <v/>
      </c>
      <c r="F217" s="116"/>
      <c r="G217" s="116"/>
      <c r="H217" s="116"/>
      <c r="I217" s="116"/>
      <c r="J217" s="116"/>
      <c r="K217" s="116"/>
      <c r="L217" s="116"/>
      <c r="M217" s="116"/>
      <c r="N217" s="116"/>
      <c r="O217" s="116"/>
      <c r="P217" s="116"/>
      <c r="Q217" s="116"/>
      <c r="R217" s="116"/>
      <c r="S217" s="116"/>
      <c r="T217" s="116"/>
      <c r="U217" s="7"/>
    </row>
    <row r="218" spans="1:21" x14ac:dyDescent="0.25">
      <c r="A218" s="24" t="str">
        <f t="shared" si="9"/>
        <v/>
      </c>
      <c r="C218" s="38" t="str">
        <f t="shared" si="10"/>
        <v/>
      </c>
      <c r="D218" s="57" t="str">
        <f>IF(E218=1,MAX($D$9:D217)+1,"")</f>
        <v/>
      </c>
      <c r="E218" s="57" t="str">
        <f t="shared" si="11"/>
        <v/>
      </c>
      <c r="F218" s="116"/>
      <c r="G218" s="116"/>
      <c r="H218" s="116"/>
      <c r="I218" s="116"/>
      <c r="J218" s="116"/>
      <c r="K218" s="116"/>
      <c r="L218" s="116"/>
      <c r="M218" s="116"/>
      <c r="N218" s="116"/>
      <c r="O218" s="116"/>
      <c r="P218" s="116"/>
      <c r="Q218" s="116"/>
      <c r="R218" s="116"/>
      <c r="S218" s="116"/>
      <c r="T218" s="116"/>
      <c r="U218" s="7"/>
    </row>
    <row r="219" spans="1:21" x14ac:dyDescent="0.25">
      <c r="A219" s="24" t="str">
        <f t="shared" si="9"/>
        <v/>
      </c>
      <c r="C219" s="38" t="str">
        <f t="shared" si="10"/>
        <v/>
      </c>
      <c r="D219" s="57" t="str">
        <f>IF(E219=1,MAX($D$9:D218)+1,"")</f>
        <v/>
      </c>
      <c r="E219" s="57" t="str">
        <f t="shared" si="11"/>
        <v/>
      </c>
      <c r="F219" s="116"/>
      <c r="G219" s="116"/>
      <c r="H219" s="116"/>
      <c r="I219" s="116"/>
      <c r="J219" s="116"/>
      <c r="K219" s="116"/>
      <c r="L219" s="116"/>
      <c r="M219" s="116"/>
      <c r="N219" s="116"/>
      <c r="O219" s="116"/>
      <c r="P219" s="116"/>
      <c r="Q219" s="116"/>
      <c r="R219" s="116"/>
      <c r="S219" s="116"/>
      <c r="T219" s="116"/>
      <c r="U219" s="7"/>
    </row>
    <row r="220" spans="1:21" x14ac:dyDescent="0.25">
      <c r="A220" s="24" t="str">
        <f t="shared" si="9"/>
        <v/>
      </c>
      <c r="C220" s="38" t="str">
        <f t="shared" si="10"/>
        <v/>
      </c>
      <c r="D220" s="57" t="str">
        <f>IF(E220=1,MAX($D$9:D219)+1,"")</f>
        <v/>
      </c>
      <c r="E220" s="57" t="str">
        <f t="shared" si="11"/>
        <v/>
      </c>
      <c r="F220" s="116"/>
      <c r="G220" s="116"/>
      <c r="H220" s="116"/>
      <c r="I220" s="116"/>
      <c r="J220" s="116"/>
      <c r="K220" s="116"/>
      <c r="L220" s="116"/>
      <c r="M220" s="116"/>
      <c r="N220" s="116"/>
      <c r="O220" s="116"/>
      <c r="P220" s="116"/>
      <c r="Q220" s="116"/>
      <c r="R220" s="116"/>
      <c r="S220" s="116"/>
      <c r="T220" s="116"/>
      <c r="U220" s="7"/>
    </row>
    <row r="221" spans="1:21" x14ac:dyDescent="0.25">
      <c r="A221" s="24" t="str">
        <f t="shared" si="9"/>
        <v/>
      </c>
      <c r="C221" s="38" t="str">
        <f t="shared" si="10"/>
        <v/>
      </c>
      <c r="D221" s="57" t="str">
        <f>IF(E221=1,MAX($D$9:D220)+1,"")</f>
        <v/>
      </c>
      <c r="E221" s="57" t="str">
        <f t="shared" si="11"/>
        <v/>
      </c>
      <c r="F221" s="116"/>
      <c r="G221" s="116"/>
      <c r="H221" s="116"/>
      <c r="I221" s="116"/>
      <c r="J221" s="116"/>
      <c r="K221" s="116"/>
      <c r="L221" s="116"/>
      <c r="M221" s="116"/>
      <c r="N221" s="116"/>
      <c r="O221" s="116"/>
      <c r="P221" s="116"/>
      <c r="Q221" s="116"/>
      <c r="R221" s="116"/>
      <c r="S221" s="116"/>
      <c r="T221" s="116"/>
      <c r="U221" s="7"/>
    </row>
    <row r="222" spans="1:21" x14ac:dyDescent="0.25">
      <c r="A222" s="24" t="str">
        <f t="shared" si="9"/>
        <v/>
      </c>
      <c r="C222" s="38" t="str">
        <f t="shared" si="10"/>
        <v/>
      </c>
      <c r="D222" s="57" t="str">
        <f>IF(E222=1,MAX($D$9:D221)+1,"")</f>
        <v/>
      </c>
      <c r="E222" s="57" t="str">
        <f t="shared" si="11"/>
        <v/>
      </c>
      <c r="F222" s="116"/>
      <c r="G222" s="116"/>
      <c r="H222" s="116"/>
      <c r="I222" s="116"/>
      <c r="J222" s="116"/>
      <c r="K222" s="116"/>
      <c r="L222" s="116"/>
      <c r="M222" s="116"/>
      <c r="N222" s="116"/>
      <c r="O222" s="116"/>
      <c r="P222" s="116"/>
      <c r="Q222" s="116"/>
      <c r="R222" s="116"/>
      <c r="S222" s="116"/>
      <c r="T222" s="116"/>
      <c r="U222" s="7"/>
    </row>
    <row r="223" spans="1:21" x14ac:dyDescent="0.25">
      <c r="A223" s="24" t="str">
        <f t="shared" si="9"/>
        <v/>
      </c>
      <c r="C223" s="38" t="str">
        <f t="shared" si="10"/>
        <v/>
      </c>
      <c r="D223" s="57" t="str">
        <f>IF(E223=1,MAX($D$9:D222)+1,"")</f>
        <v/>
      </c>
      <c r="E223" s="57" t="str">
        <f t="shared" si="11"/>
        <v/>
      </c>
      <c r="F223" s="116"/>
      <c r="G223" s="116"/>
      <c r="H223" s="116"/>
      <c r="I223" s="116"/>
      <c r="J223" s="116"/>
      <c r="K223" s="116"/>
      <c r="L223" s="116"/>
      <c r="M223" s="116"/>
      <c r="N223" s="116"/>
      <c r="O223" s="116"/>
      <c r="P223" s="116"/>
      <c r="Q223" s="116"/>
      <c r="R223" s="116"/>
      <c r="S223" s="116"/>
      <c r="T223" s="116"/>
      <c r="U223" s="7"/>
    </row>
    <row r="224" spans="1:21" x14ac:dyDescent="0.25">
      <c r="A224" s="24" t="str">
        <f t="shared" si="9"/>
        <v/>
      </c>
      <c r="C224" s="38" t="str">
        <f t="shared" si="10"/>
        <v/>
      </c>
      <c r="D224" s="57" t="str">
        <f>IF(E224=1,MAX($D$9:D223)+1,"")</f>
        <v/>
      </c>
      <c r="E224" s="57" t="str">
        <f t="shared" si="11"/>
        <v/>
      </c>
      <c r="F224" s="116"/>
      <c r="G224" s="116"/>
      <c r="H224" s="116"/>
      <c r="I224" s="116"/>
      <c r="J224" s="116"/>
      <c r="K224" s="116"/>
      <c r="L224" s="116"/>
      <c r="M224" s="116"/>
      <c r="N224" s="116"/>
      <c r="O224" s="116"/>
      <c r="P224" s="116"/>
      <c r="Q224" s="116"/>
      <c r="R224" s="116"/>
      <c r="S224" s="116"/>
      <c r="T224" s="116"/>
      <c r="U224" s="7"/>
    </row>
    <row r="225" spans="1:21" x14ac:dyDescent="0.25">
      <c r="A225" s="24" t="str">
        <f t="shared" si="9"/>
        <v/>
      </c>
      <c r="C225" s="38" t="str">
        <f t="shared" si="10"/>
        <v/>
      </c>
      <c r="D225" s="57" t="str">
        <f>IF(E225=1,MAX($D$9:D224)+1,"")</f>
        <v/>
      </c>
      <c r="E225" s="57" t="str">
        <f t="shared" si="11"/>
        <v/>
      </c>
      <c r="F225" s="116"/>
      <c r="G225" s="116"/>
      <c r="H225" s="116"/>
      <c r="I225" s="116"/>
      <c r="J225" s="116"/>
      <c r="K225" s="116"/>
      <c r="L225" s="116"/>
      <c r="M225" s="116"/>
      <c r="N225" s="116"/>
      <c r="O225" s="116"/>
      <c r="P225" s="116"/>
      <c r="Q225" s="116"/>
      <c r="R225" s="116"/>
      <c r="S225" s="116"/>
      <c r="T225" s="116"/>
      <c r="U225" s="7"/>
    </row>
    <row r="226" spans="1:21" x14ac:dyDescent="0.25">
      <c r="A226" s="24" t="str">
        <f t="shared" si="9"/>
        <v/>
      </c>
      <c r="C226" s="38" t="str">
        <f t="shared" si="10"/>
        <v/>
      </c>
      <c r="D226" s="57" t="str">
        <f>IF(E226=1,MAX($D$9:D225)+1,"")</f>
        <v/>
      </c>
      <c r="E226" s="57" t="str">
        <f t="shared" si="11"/>
        <v/>
      </c>
      <c r="F226" s="116"/>
      <c r="G226" s="116"/>
      <c r="H226" s="116"/>
      <c r="I226" s="116"/>
      <c r="J226" s="116"/>
      <c r="K226" s="116"/>
      <c r="L226" s="116"/>
      <c r="M226" s="116"/>
      <c r="N226" s="116"/>
      <c r="O226" s="116"/>
      <c r="P226" s="116"/>
      <c r="Q226" s="116"/>
      <c r="R226" s="116"/>
      <c r="S226" s="116"/>
      <c r="T226" s="116"/>
      <c r="U226" s="7"/>
    </row>
    <row r="227" spans="1:21" x14ac:dyDescent="0.25">
      <c r="A227" s="24" t="str">
        <f t="shared" si="9"/>
        <v/>
      </c>
      <c r="C227" s="38" t="str">
        <f t="shared" si="10"/>
        <v/>
      </c>
      <c r="D227" s="57" t="str">
        <f>IF(E227=1,MAX($D$9:D226)+1,"")</f>
        <v/>
      </c>
      <c r="E227" s="57" t="str">
        <f t="shared" si="11"/>
        <v/>
      </c>
      <c r="F227" s="116"/>
      <c r="G227" s="116"/>
      <c r="H227" s="116"/>
      <c r="I227" s="116"/>
      <c r="J227" s="116"/>
      <c r="K227" s="116"/>
      <c r="L227" s="116"/>
      <c r="M227" s="116"/>
      <c r="N227" s="116"/>
      <c r="O227" s="116"/>
      <c r="P227" s="116"/>
      <c r="Q227" s="116"/>
      <c r="R227" s="116"/>
      <c r="S227" s="116"/>
      <c r="T227" s="116"/>
      <c r="U227" s="7"/>
    </row>
    <row r="228" spans="1:21" x14ac:dyDescent="0.25">
      <c r="A228" s="24" t="str">
        <f t="shared" si="9"/>
        <v/>
      </c>
      <c r="C228" s="38" t="str">
        <f t="shared" si="10"/>
        <v/>
      </c>
      <c r="D228" s="57" t="str">
        <f>IF(E228=1,MAX($D$9:D227)+1,"")</f>
        <v/>
      </c>
      <c r="E228" s="57" t="str">
        <f t="shared" si="11"/>
        <v/>
      </c>
      <c r="F228" s="116"/>
      <c r="G228" s="116"/>
      <c r="H228" s="116"/>
      <c r="I228" s="116"/>
      <c r="J228" s="116"/>
      <c r="K228" s="116"/>
      <c r="L228" s="116"/>
      <c r="M228" s="116"/>
      <c r="N228" s="116"/>
      <c r="O228" s="116"/>
      <c r="P228" s="116"/>
      <c r="Q228" s="116"/>
      <c r="R228" s="116"/>
      <c r="S228" s="116"/>
      <c r="T228" s="116"/>
      <c r="U228" s="7"/>
    </row>
    <row r="229" spans="1:21" x14ac:dyDescent="0.25">
      <c r="A229" s="24" t="str">
        <f t="shared" si="9"/>
        <v/>
      </c>
      <c r="C229" s="38" t="str">
        <f t="shared" si="10"/>
        <v/>
      </c>
      <c r="D229" s="57" t="str">
        <f>IF(E229=1,MAX($D$9:D228)+1,"")</f>
        <v/>
      </c>
      <c r="E229" s="57" t="str">
        <f t="shared" si="11"/>
        <v/>
      </c>
      <c r="F229" s="116"/>
      <c r="G229" s="116"/>
      <c r="H229" s="116"/>
      <c r="I229" s="116"/>
      <c r="J229" s="116"/>
      <c r="K229" s="116"/>
      <c r="L229" s="116"/>
      <c r="M229" s="116"/>
      <c r="N229" s="116"/>
      <c r="O229" s="116"/>
      <c r="P229" s="116"/>
      <c r="Q229" s="116"/>
      <c r="R229" s="116"/>
      <c r="S229" s="116"/>
      <c r="T229" s="116"/>
      <c r="U229" s="7"/>
    </row>
    <row r="230" spans="1:21" x14ac:dyDescent="0.25">
      <c r="A230" s="24" t="str">
        <f t="shared" si="9"/>
        <v/>
      </c>
      <c r="C230" s="38" t="str">
        <f t="shared" si="10"/>
        <v/>
      </c>
      <c r="D230" s="57" t="str">
        <f>IF(E230=1,MAX($D$9:D229)+1,"")</f>
        <v/>
      </c>
      <c r="E230" s="57" t="str">
        <f t="shared" si="11"/>
        <v/>
      </c>
      <c r="F230" s="116"/>
      <c r="G230" s="116"/>
      <c r="H230" s="116"/>
      <c r="I230" s="116"/>
      <c r="J230" s="116"/>
      <c r="K230" s="116"/>
      <c r="L230" s="116"/>
      <c r="M230" s="116"/>
      <c r="N230" s="116"/>
      <c r="O230" s="116"/>
      <c r="P230" s="116"/>
      <c r="Q230" s="116"/>
      <c r="R230" s="116"/>
      <c r="S230" s="116"/>
      <c r="T230" s="116"/>
      <c r="U230" s="7"/>
    </row>
    <row r="231" spans="1:21" x14ac:dyDescent="0.25">
      <c r="A231" s="24" t="str">
        <f t="shared" si="9"/>
        <v/>
      </c>
      <c r="C231" s="38" t="str">
        <f t="shared" si="10"/>
        <v/>
      </c>
      <c r="D231" s="57" t="str">
        <f>IF(E231=1,MAX($D$9:D230)+1,"")</f>
        <v/>
      </c>
      <c r="E231" s="57" t="str">
        <f t="shared" si="11"/>
        <v/>
      </c>
      <c r="F231" s="116"/>
      <c r="G231" s="116"/>
      <c r="H231" s="116"/>
      <c r="I231" s="116"/>
      <c r="J231" s="116"/>
      <c r="K231" s="116"/>
      <c r="L231" s="116"/>
      <c r="M231" s="116"/>
      <c r="N231" s="116"/>
      <c r="O231" s="116"/>
      <c r="P231" s="116"/>
      <c r="Q231" s="116"/>
      <c r="R231" s="116"/>
      <c r="S231" s="116"/>
      <c r="T231" s="116"/>
      <c r="U231" s="7"/>
    </row>
    <row r="232" spans="1:21" x14ac:dyDescent="0.25">
      <c r="A232" s="24" t="str">
        <f t="shared" si="9"/>
        <v/>
      </c>
      <c r="C232" s="38" t="str">
        <f t="shared" si="10"/>
        <v/>
      </c>
      <c r="D232" s="57" t="str">
        <f>IF(E232=1,MAX($D$9:D231)+1,"")</f>
        <v/>
      </c>
      <c r="E232" s="57" t="str">
        <f t="shared" si="11"/>
        <v/>
      </c>
      <c r="F232" s="116"/>
      <c r="G232" s="116"/>
      <c r="H232" s="116"/>
      <c r="I232" s="116"/>
      <c r="J232" s="116"/>
      <c r="K232" s="116"/>
      <c r="L232" s="116"/>
      <c r="M232" s="116"/>
      <c r="N232" s="116"/>
      <c r="O232" s="116"/>
      <c r="P232" s="116"/>
      <c r="Q232" s="116"/>
      <c r="R232" s="116"/>
      <c r="S232" s="116"/>
      <c r="T232" s="116"/>
      <c r="U232" s="7"/>
    </row>
    <row r="233" spans="1:21" x14ac:dyDescent="0.25">
      <c r="A233" s="24" t="str">
        <f t="shared" si="9"/>
        <v/>
      </c>
      <c r="C233" s="38" t="str">
        <f t="shared" si="10"/>
        <v/>
      </c>
      <c r="D233" s="57" t="str">
        <f>IF(E233=1,MAX($D$9:D232)+1,"")</f>
        <v/>
      </c>
      <c r="E233" s="57" t="str">
        <f t="shared" si="11"/>
        <v/>
      </c>
      <c r="F233" s="116"/>
      <c r="G233" s="116"/>
      <c r="H233" s="116"/>
      <c r="I233" s="116"/>
      <c r="J233" s="116"/>
      <c r="K233" s="116"/>
      <c r="L233" s="116"/>
      <c r="M233" s="116"/>
      <c r="N233" s="116"/>
      <c r="O233" s="116"/>
      <c r="P233" s="116"/>
      <c r="Q233" s="116"/>
      <c r="R233" s="116"/>
      <c r="S233" s="116"/>
      <c r="T233" s="116"/>
      <c r="U233" s="7"/>
    </row>
    <row r="234" spans="1:21" x14ac:dyDescent="0.25">
      <c r="A234" s="24" t="str">
        <f t="shared" si="9"/>
        <v/>
      </c>
      <c r="C234" s="38" t="str">
        <f t="shared" si="10"/>
        <v/>
      </c>
      <c r="D234" s="57" t="str">
        <f>IF(E234=1,MAX($D$9:D233)+1,"")</f>
        <v/>
      </c>
      <c r="E234" s="57" t="str">
        <f t="shared" si="11"/>
        <v/>
      </c>
      <c r="F234" s="116"/>
      <c r="G234" s="116"/>
      <c r="H234" s="116"/>
      <c r="I234" s="116"/>
      <c r="J234" s="116"/>
      <c r="K234" s="116"/>
      <c r="L234" s="116"/>
      <c r="M234" s="116"/>
      <c r="N234" s="116"/>
      <c r="O234" s="116"/>
      <c r="P234" s="116"/>
      <c r="Q234" s="116"/>
      <c r="R234" s="116"/>
      <c r="S234" s="116"/>
      <c r="T234" s="116"/>
      <c r="U234" s="7"/>
    </row>
    <row r="235" spans="1:21" x14ac:dyDescent="0.25">
      <c r="A235" s="24" t="str">
        <f t="shared" si="9"/>
        <v/>
      </c>
      <c r="C235" s="38" t="str">
        <f t="shared" si="10"/>
        <v/>
      </c>
      <c r="D235" s="57" t="str">
        <f>IF(E235=1,MAX($D$9:D234)+1,"")</f>
        <v/>
      </c>
      <c r="E235" s="57" t="str">
        <f t="shared" si="11"/>
        <v/>
      </c>
      <c r="F235" s="116"/>
      <c r="G235" s="116"/>
      <c r="H235" s="116"/>
      <c r="I235" s="116"/>
      <c r="J235" s="116"/>
      <c r="K235" s="116"/>
      <c r="L235" s="116"/>
      <c r="M235" s="116"/>
      <c r="N235" s="116"/>
      <c r="O235" s="116"/>
      <c r="P235" s="116"/>
      <c r="Q235" s="116"/>
      <c r="R235" s="116"/>
      <c r="S235" s="116"/>
      <c r="T235" s="116"/>
      <c r="U235" s="7"/>
    </row>
    <row r="236" spans="1:21" x14ac:dyDescent="0.25">
      <c r="A236" s="24" t="str">
        <f t="shared" si="9"/>
        <v/>
      </c>
      <c r="C236" s="38" t="str">
        <f t="shared" si="10"/>
        <v/>
      </c>
      <c r="D236" s="57" t="str">
        <f>IF(E236=1,MAX($D$9:D235)+1,"")</f>
        <v/>
      </c>
      <c r="E236" s="57" t="str">
        <f t="shared" si="11"/>
        <v/>
      </c>
      <c r="F236" s="116"/>
      <c r="G236" s="116"/>
      <c r="H236" s="116"/>
      <c r="I236" s="116"/>
      <c r="J236" s="116"/>
      <c r="K236" s="116"/>
      <c r="L236" s="116"/>
      <c r="M236" s="116"/>
      <c r="N236" s="116"/>
      <c r="O236" s="116"/>
      <c r="P236" s="116"/>
      <c r="Q236" s="116"/>
      <c r="R236" s="116"/>
      <c r="S236" s="116"/>
      <c r="T236" s="116"/>
      <c r="U236" s="7"/>
    </row>
    <row r="237" spans="1:21" x14ac:dyDescent="0.25">
      <c r="A237" s="24" t="str">
        <f t="shared" si="9"/>
        <v/>
      </c>
      <c r="C237" s="38" t="str">
        <f t="shared" si="10"/>
        <v/>
      </c>
      <c r="D237" s="57" t="str">
        <f>IF(E237=1,MAX($D$9:D236)+1,"")</f>
        <v/>
      </c>
      <c r="E237" s="57" t="str">
        <f t="shared" si="11"/>
        <v/>
      </c>
      <c r="F237" s="116"/>
      <c r="G237" s="116"/>
      <c r="H237" s="116"/>
      <c r="I237" s="116"/>
      <c r="J237" s="116"/>
      <c r="K237" s="116"/>
      <c r="L237" s="116"/>
      <c r="M237" s="116"/>
      <c r="N237" s="116"/>
      <c r="O237" s="116"/>
      <c r="P237" s="116"/>
      <c r="Q237" s="116"/>
      <c r="R237" s="116"/>
      <c r="S237" s="116"/>
      <c r="T237" s="116"/>
      <c r="U237" s="7"/>
    </row>
    <row r="238" spans="1:21" x14ac:dyDescent="0.25">
      <c r="A238" s="24" t="str">
        <f t="shared" si="9"/>
        <v/>
      </c>
      <c r="C238" s="38" t="str">
        <f t="shared" si="10"/>
        <v/>
      </c>
      <c r="D238" s="57" t="str">
        <f>IF(E238=1,MAX($D$9:D237)+1,"")</f>
        <v/>
      </c>
      <c r="E238" s="57" t="str">
        <f t="shared" si="11"/>
        <v/>
      </c>
      <c r="F238" s="116"/>
      <c r="G238" s="116"/>
      <c r="H238" s="116"/>
      <c r="I238" s="116"/>
      <c r="J238" s="116"/>
      <c r="K238" s="116"/>
      <c r="L238" s="116"/>
      <c r="M238" s="116"/>
      <c r="N238" s="116"/>
      <c r="O238" s="116"/>
      <c r="P238" s="116"/>
      <c r="Q238" s="116"/>
      <c r="R238" s="116"/>
      <c r="S238" s="116"/>
      <c r="T238" s="116"/>
      <c r="U238" s="7"/>
    </row>
    <row r="239" spans="1:21" x14ac:dyDescent="0.25">
      <c r="A239" s="24" t="str">
        <f t="shared" si="9"/>
        <v/>
      </c>
      <c r="C239" s="38" t="str">
        <f t="shared" si="10"/>
        <v/>
      </c>
      <c r="D239" s="57" t="str">
        <f>IF(E239=1,MAX($D$9:D238)+1,"")</f>
        <v/>
      </c>
      <c r="E239" s="57" t="str">
        <f t="shared" si="11"/>
        <v/>
      </c>
      <c r="F239" s="116"/>
      <c r="G239" s="116"/>
      <c r="H239" s="116"/>
      <c r="I239" s="116"/>
      <c r="J239" s="116"/>
      <c r="K239" s="116"/>
      <c r="L239" s="116"/>
      <c r="M239" s="116"/>
      <c r="N239" s="116"/>
      <c r="O239" s="116"/>
      <c r="P239" s="116"/>
      <c r="Q239" s="116"/>
      <c r="R239" s="116"/>
      <c r="S239" s="116"/>
      <c r="T239" s="116"/>
      <c r="U239" s="7"/>
    </row>
    <row r="240" spans="1:21" x14ac:dyDescent="0.25">
      <c r="A240" s="24" t="str">
        <f t="shared" si="9"/>
        <v/>
      </c>
      <c r="C240" s="38" t="str">
        <f t="shared" si="10"/>
        <v/>
      </c>
      <c r="D240" s="57" t="str">
        <f>IF(E240=1,MAX($D$9:D239)+1,"")</f>
        <v/>
      </c>
      <c r="E240" s="57" t="str">
        <f t="shared" si="11"/>
        <v/>
      </c>
      <c r="F240" s="116"/>
      <c r="G240" s="116"/>
      <c r="H240" s="116"/>
      <c r="I240" s="116"/>
      <c r="J240" s="116"/>
      <c r="K240" s="116"/>
      <c r="L240" s="116"/>
      <c r="M240" s="116"/>
      <c r="N240" s="116"/>
      <c r="O240" s="116"/>
      <c r="P240" s="116"/>
      <c r="Q240" s="116"/>
      <c r="R240" s="116"/>
      <c r="S240" s="116"/>
      <c r="T240" s="116"/>
      <c r="U240" s="7"/>
    </row>
    <row r="241" spans="1:21" x14ac:dyDescent="0.25">
      <c r="A241" s="24" t="str">
        <f t="shared" si="9"/>
        <v/>
      </c>
      <c r="C241" s="38" t="str">
        <f t="shared" si="10"/>
        <v/>
      </c>
      <c r="D241" s="57" t="str">
        <f>IF(E241=1,MAX($D$9:D240)+1,"")</f>
        <v/>
      </c>
      <c r="E241" s="57" t="str">
        <f t="shared" si="11"/>
        <v/>
      </c>
      <c r="F241" s="116"/>
      <c r="G241" s="116"/>
      <c r="H241" s="116"/>
      <c r="I241" s="116"/>
      <c r="J241" s="116"/>
      <c r="K241" s="116"/>
      <c r="L241" s="116"/>
      <c r="M241" s="116"/>
      <c r="N241" s="116"/>
      <c r="O241" s="116"/>
      <c r="P241" s="116"/>
      <c r="Q241" s="116"/>
      <c r="R241" s="116"/>
      <c r="S241" s="116"/>
      <c r="T241" s="116"/>
      <c r="U241" s="7"/>
    </row>
    <row r="242" spans="1:21" x14ac:dyDescent="0.25">
      <c r="A242" s="24" t="str">
        <f t="shared" si="9"/>
        <v/>
      </c>
      <c r="C242" s="38" t="str">
        <f t="shared" si="10"/>
        <v/>
      </c>
      <c r="D242" s="57" t="str">
        <f>IF(E242=1,MAX($D$9:D241)+1,"")</f>
        <v/>
      </c>
      <c r="E242" s="57" t="str">
        <f t="shared" si="11"/>
        <v/>
      </c>
      <c r="F242" s="116"/>
      <c r="G242" s="116"/>
      <c r="H242" s="116"/>
      <c r="I242" s="116"/>
      <c r="J242" s="116"/>
      <c r="K242" s="116"/>
      <c r="L242" s="116"/>
      <c r="M242" s="116"/>
      <c r="N242" s="116"/>
      <c r="O242" s="116"/>
      <c r="P242" s="116"/>
      <c r="Q242" s="116"/>
      <c r="R242" s="116"/>
      <c r="S242" s="116"/>
      <c r="T242" s="116"/>
      <c r="U242" s="7"/>
    </row>
    <row r="243" spans="1:21" x14ac:dyDescent="0.25">
      <c r="A243" s="24" t="str">
        <f t="shared" si="9"/>
        <v/>
      </c>
      <c r="C243" s="38" t="str">
        <f t="shared" si="10"/>
        <v/>
      </c>
      <c r="D243" s="57" t="str">
        <f>IF(E243=1,MAX($D$9:D242)+1,"")</f>
        <v/>
      </c>
      <c r="E243" s="57" t="str">
        <f t="shared" si="11"/>
        <v/>
      </c>
      <c r="F243" s="116"/>
      <c r="G243" s="116"/>
      <c r="H243" s="116"/>
      <c r="I243" s="116"/>
      <c r="J243" s="116"/>
      <c r="K243" s="116"/>
      <c r="L243" s="116"/>
      <c r="M243" s="116"/>
      <c r="N243" s="116"/>
      <c r="O243" s="116"/>
      <c r="P243" s="116"/>
      <c r="Q243" s="116"/>
      <c r="R243" s="116"/>
      <c r="S243" s="116"/>
      <c r="T243" s="116"/>
      <c r="U243" s="7"/>
    </row>
    <row r="244" spans="1:21" x14ac:dyDescent="0.25">
      <c r="A244" s="24" t="str">
        <f t="shared" si="9"/>
        <v/>
      </c>
      <c r="C244" s="38" t="str">
        <f t="shared" si="10"/>
        <v/>
      </c>
      <c r="D244" s="57" t="str">
        <f>IF(E244=1,MAX($D$9:D243)+1,"")</f>
        <v/>
      </c>
      <c r="E244" s="57" t="str">
        <f t="shared" si="11"/>
        <v/>
      </c>
      <c r="F244" s="116"/>
      <c r="G244" s="116"/>
      <c r="H244" s="116"/>
      <c r="I244" s="116"/>
      <c r="J244" s="116"/>
      <c r="K244" s="116"/>
      <c r="L244" s="116"/>
      <c r="M244" s="116"/>
      <c r="N244" s="116"/>
      <c r="O244" s="116"/>
      <c r="P244" s="116"/>
      <c r="Q244" s="116"/>
      <c r="R244" s="116"/>
      <c r="S244" s="116"/>
      <c r="T244" s="116"/>
      <c r="U244" s="7"/>
    </row>
    <row r="245" spans="1:21" x14ac:dyDescent="0.25">
      <c r="A245" s="24" t="str">
        <f t="shared" si="9"/>
        <v/>
      </c>
      <c r="C245" s="38" t="str">
        <f t="shared" si="10"/>
        <v/>
      </c>
      <c r="D245" s="57" t="str">
        <f>IF(E245=1,MAX($D$9:D244)+1,"")</f>
        <v/>
      </c>
      <c r="E245" s="57" t="str">
        <f t="shared" si="11"/>
        <v/>
      </c>
      <c r="F245" s="116"/>
      <c r="G245" s="116"/>
      <c r="H245" s="116"/>
      <c r="I245" s="116"/>
      <c r="J245" s="116"/>
      <c r="K245" s="116"/>
      <c r="L245" s="116"/>
      <c r="M245" s="116"/>
      <c r="N245" s="116"/>
      <c r="O245" s="116"/>
      <c r="P245" s="116"/>
      <c r="Q245" s="116"/>
      <c r="R245" s="116"/>
      <c r="S245" s="116"/>
      <c r="T245" s="116"/>
      <c r="U245" s="7"/>
    </row>
    <row r="246" spans="1:21" x14ac:dyDescent="0.25">
      <c r="A246" s="24" t="str">
        <f t="shared" si="9"/>
        <v/>
      </c>
      <c r="C246" s="38" t="str">
        <f t="shared" si="10"/>
        <v/>
      </c>
      <c r="D246" s="57" t="str">
        <f>IF(E246=1,MAX($D$9:D245)+1,"")</f>
        <v/>
      </c>
      <c r="E246" s="57" t="str">
        <f t="shared" si="11"/>
        <v/>
      </c>
      <c r="F246" s="116"/>
      <c r="G246" s="116"/>
      <c r="H246" s="116"/>
      <c r="I246" s="116"/>
      <c r="J246" s="116"/>
      <c r="K246" s="116"/>
      <c r="L246" s="116"/>
      <c r="M246" s="116"/>
      <c r="N246" s="116"/>
      <c r="O246" s="116"/>
      <c r="P246" s="116"/>
      <c r="Q246" s="116"/>
      <c r="R246" s="116"/>
      <c r="S246" s="116"/>
      <c r="T246" s="116"/>
      <c r="U246" s="7"/>
    </row>
    <row r="247" spans="1:21" x14ac:dyDescent="0.25">
      <c r="A247" s="24" t="str">
        <f t="shared" si="9"/>
        <v/>
      </c>
      <c r="C247" s="38" t="str">
        <f t="shared" si="10"/>
        <v/>
      </c>
      <c r="D247" s="57" t="str">
        <f>IF(E247=1,MAX($D$9:D246)+1,"")</f>
        <v/>
      </c>
      <c r="E247" s="57" t="str">
        <f t="shared" si="11"/>
        <v/>
      </c>
      <c r="F247" s="116"/>
      <c r="G247" s="116"/>
      <c r="H247" s="116"/>
      <c r="I247" s="116"/>
      <c r="J247" s="116"/>
      <c r="K247" s="116"/>
      <c r="L247" s="116"/>
      <c r="M247" s="116"/>
      <c r="N247" s="116"/>
      <c r="O247" s="116"/>
      <c r="P247" s="116"/>
      <c r="Q247" s="116"/>
      <c r="R247" s="116"/>
      <c r="S247" s="116"/>
      <c r="T247" s="116"/>
      <c r="U247" s="7"/>
    </row>
    <row r="248" spans="1:21" x14ac:dyDescent="0.25">
      <c r="A248" s="24" t="str">
        <f t="shared" si="9"/>
        <v/>
      </c>
      <c r="C248" s="38" t="str">
        <f t="shared" si="10"/>
        <v/>
      </c>
      <c r="D248" s="57" t="str">
        <f>IF(E248=1,MAX($D$9:D247)+1,"")</f>
        <v/>
      </c>
      <c r="E248" s="57" t="str">
        <f t="shared" si="11"/>
        <v/>
      </c>
      <c r="F248" s="116"/>
      <c r="G248" s="116"/>
      <c r="H248" s="116"/>
      <c r="I248" s="116"/>
      <c r="J248" s="116"/>
      <c r="K248" s="116"/>
      <c r="L248" s="116"/>
      <c r="M248" s="116"/>
      <c r="N248" s="116"/>
      <c r="O248" s="116"/>
      <c r="P248" s="116"/>
      <c r="Q248" s="116"/>
      <c r="R248" s="116"/>
      <c r="S248" s="116"/>
      <c r="T248" s="116"/>
      <c r="U248" s="7"/>
    </row>
    <row r="249" spans="1:21" x14ac:dyDescent="0.25">
      <c r="A249" s="24" t="str">
        <f t="shared" si="9"/>
        <v/>
      </c>
      <c r="C249" s="38" t="str">
        <f t="shared" si="10"/>
        <v/>
      </c>
      <c r="D249" s="57" t="str">
        <f>IF(E249=1,MAX($D$9:D248)+1,"")</f>
        <v/>
      </c>
      <c r="E249" s="57" t="str">
        <f t="shared" si="11"/>
        <v/>
      </c>
      <c r="F249" s="116"/>
      <c r="G249" s="116"/>
      <c r="H249" s="116"/>
      <c r="I249" s="116"/>
      <c r="J249" s="116"/>
      <c r="K249" s="116"/>
      <c r="L249" s="116"/>
      <c r="M249" s="116"/>
      <c r="N249" s="116"/>
      <c r="O249" s="116"/>
      <c r="P249" s="116"/>
      <c r="Q249" s="116"/>
      <c r="R249" s="116"/>
      <c r="S249" s="116"/>
      <c r="T249" s="116"/>
      <c r="U249" s="7"/>
    </row>
    <row r="250" spans="1:21" x14ac:dyDescent="0.25">
      <c r="A250" s="24" t="str">
        <f t="shared" si="9"/>
        <v/>
      </c>
      <c r="C250" s="38" t="str">
        <f t="shared" si="10"/>
        <v/>
      </c>
      <c r="D250" s="57" t="str">
        <f>IF(E250=1,MAX($D$9:D249)+1,"")</f>
        <v/>
      </c>
      <c r="E250" s="57" t="str">
        <f t="shared" si="11"/>
        <v/>
      </c>
      <c r="F250" s="116"/>
      <c r="G250" s="116"/>
      <c r="H250" s="116"/>
      <c r="I250" s="116"/>
      <c r="J250" s="116"/>
      <c r="K250" s="116"/>
      <c r="L250" s="116"/>
      <c r="M250" s="116"/>
      <c r="N250" s="116"/>
      <c r="O250" s="116"/>
      <c r="P250" s="116"/>
      <c r="Q250" s="116"/>
      <c r="R250" s="116"/>
      <c r="S250" s="116"/>
      <c r="T250" s="116"/>
      <c r="U250" s="7"/>
    </row>
    <row r="251" spans="1:21" x14ac:dyDescent="0.25">
      <c r="A251" s="24" t="str">
        <f t="shared" si="9"/>
        <v/>
      </c>
      <c r="C251" s="38" t="str">
        <f t="shared" si="10"/>
        <v/>
      </c>
      <c r="D251" s="57" t="str">
        <f>IF(E251=1,MAX($D$9:D250)+1,"")</f>
        <v/>
      </c>
      <c r="E251" s="57" t="str">
        <f t="shared" si="11"/>
        <v/>
      </c>
      <c r="F251" s="116"/>
      <c r="G251" s="116"/>
      <c r="H251" s="116"/>
      <c r="I251" s="116"/>
      <c r="J251" s="116"/>
      <c r="K251" s="116"/>
      <c r="L251" s="116"/>
      <c r="M251" s="116"/>
      <c r="N251" s="116"/>
      <c r="O251" s="116"/>
      <c r="P251" s="116"/>
      <c r="Q251" s="116"/>
      <c r="R251" s="116"/>
      <c r="S251" s="116"/>
      <c r="T251" s="116"/>
      <c r="U251" s="7"/>
    </row>
    <row r="252" spans="1:21" x14ac:dyDescent="0.25">
      <c r="A252" s="24" t="str">
        <f t="shared" si="9"/>
        <v/>
      </c>
      <c r="C252" s="38" t="str">
        <f t="shared" si="10"/>
        <v/>
      </c>
      <c r="D252" s="57" t="str">
        <f>IF(E252=1,MAX($D$9:D251)+1,"")</f>
        <v/>
      </c>
      <c r="E252" s="57" t="str">
        <f t="shared" si="11"/>
        <v/>
      </c>
      <c r="F252" s="116"/>
      <c r="G252" s="116"/>
      <c r="H252" s="116"/>
      <c r="I252" s="116"/>
      <c r="J252" s="116"/>
      <c r="K252" s="116"/>
      <c r="L252" s="116"/>
      <c r="M252" s="116"/>
      <c r="N252" s="116"/>
      <c r="O252" s="116"/>
      <c r="P252" s="116"/>
      <c r="Q252" s="116"/>
      <c r="R252" s="116"/>
      <c r="S252" s="116"/>
      <c r="T252" s="116"/>
      <c r="U252" s="7"/>
    </row>
    <row r="253" spans="1:21" x14ac:dyDescent="0.25">
      <c r="A253" s="24" t="str">
        <f t="shared" si="9"/>
        <v/>
      </c>
      <c r="C253" s="38" t="str">
        <f t="shared" si="10"/>
        <v/>
      </c>
      <c r="D253" s="57" t="str">
        <f>IF(E253=1,MAX($D$9:D252)+1,"")</f>
        <v/>
      </c>
      <c r="E253" s="57" t="str">
        <f t="shared" si="11"/>
        <v/>
      </c>
      <c r="F253" s="116"/>
      <c r="G253" s="116"/>
      <c r="H253" s="116"/>
      <c r="I253" s="116"/>
      <c r="J253" s="116"/>
      <c r="K253" s="116"/>
      <c r="L253" s="116"/>
      <c r="M253" s="116"/>
      <c r="N253" s="116"/>
      <c r="O253" s="116"/>
      <c r="P253" s="116"/>
      <c r="Q253" s="116"/>
      <c r="R253" s="116"/>
      <c r="S253" s="116"/>
      <c r="T253" s="116"/>
      <c r="U253" s="7"/>
    </row>
    <row r="254" spans="1:21" x14ac:dyDescent="0.25">
      <c r="A254" s="24" t="str">
        <f t="shared" si="9"/>
        <v/>
      </c>
      <c r="C254" s="38" t="str">
        <f t="shared" si="10"/>
        <v/>
      </c>
      <c r="D254" s="57" t="str">
        <f>IF(E254=1,MAX($D$9:D253)+1,"")</f>
        <v/>
      </c>
      <c r="E254" s="57" t="str">
        <f t="shared" si="11"/>
        <v/>
      </c>
      <c r="F254" s="116"/>
      <c r="G254" s="116"/>
      <c r="H254" s="116"/>
      <c r="I254" s="116"/>
      <c r="J254" s="116"/>
      <c r="K254" s="116"/>
      <c r="L254" s="116"/>
      <c r="M254" s="116"/>
      <c r="N254" s="116"/>
      <c r="O254" s="116"/>
      <c r="P254" s="116"/>
      <c r="Q254" s="116"/>
      <c r="R254" s="116"/>
      <c r="S254" s="116"/>
      <c r="T254" s="116"/>
      <c r="U254" s="7"/>
    </row>
    <row r="255" spans="1:21" x14ac:dyDescent="0.25">
      <c r="A255" s="24" t="str">
        <f t="shared" si="9"/>
        <v/>
      </c>
      <c r="C255" s="38" t="str">
        <f t="shared" si="10"/>
        <v/>
      </c>
      <c r="D255" s="57" t="str">
        <f>IF(E255=1,MAX($D$9:D254)+1,"")</f>
        <v/>
      </c>
      <c r="E255" s="57" t="str">
        <f t="shared" si="11"/>
        <v/>
      </c>
      <c r="F255" s="116"/>
      <c r="G255" s="116"/>
      <c r="H255" s="116"/>
      <c r="I255" s="116"/>
      <c r="J255" s="116"/>
      <c r="K255" s="116"/>
      <c r="L255" s="116"/>
      <c r="M255" s="116"/>
      <c r="N255" s="116"/>
      <c r="O255" s="116"/>
      <c r="P255" s="116"/>
      <c r="Q255" s="116"/>
      <c r="R255" s="116"/>
      <c r="S255" s="116"/>
      <c r="T255" s="116"/>
      <c r="U255" s="7"/>
    </row>
    <row r="256" spans="1:21" x14ac:dyDescent="0.25">
      <c r="A256" s="24" t="str">
        <f t="shared" si="9"/>
        <v/>
      </c>
      <c r="C256" s="38" t="str">
        <f t="shared" si="10"/>
        <v/>
      </c>
      <c r="D256" s="57" t="str">
        <f>IF(E256=1,MAX($D$9:D255)+1,"")</f>
        <v/>
      </c>
      <c r="E256" s="57" t="str">
        <f t="shared" si="11"/>
        <v/>
      </c>
      <c r="F256" s="116"/>
      <c r="G256" s="116"/>
      <c r="H256" s="116"/>
      <c r="I256" s="116"/>
      <c r="J256" s="116"/>
      <c r="K256" s="116"/>
      <c r="L256" s="116"/>
      <c r="M256" s="116"/>
      <c r="N256" s="116"/>
      <c r="O256" s="116"/>
      <c r="P256" s="116"/>
      <c r="Q256" s="116"/>
      <c r="R256" s="116"/>
      <c r="S256" s="116"/>
      <c r="T256" s="116"/>
      <c r="U256" s="7"/>
    </row>
    <row r="257" spans="1:21" x14ac:dyDescent="0.25">
      <c r="A257" s="24" t="str">
        <f t="shared" si="9"/>
        <v/>
      </c>
      <c r="C257" s="38" t="str">
        <f t="shared" si="10"/>
        <v/>
      </c>
      <c r="D257" s="57" t="str">
        <f>IF(E257=1,MAX($D$9:D256)+1,"")</f>
        <v/>
      </c>
      <c r="E257" s="57" t="str">
        <f t="shared" si="11"/>
        <v/>
      </c>
      <c r="F257" s="116"/>
      <c r="G257" s="116"/>
      <c r="H257" s="116"/>
      <c r="I257" s="116"/>
      <c r="J257" s="116"/>
      <c r="K257" s="116"/>
      <c r="L257" s="116"/>
      <c r="M257" s="116"/>
      <c r="N257" s="116"/>
      <c r="O257" s="116"/>
      <c r="P257" s="116"/>
      <c r="Q257" s="116"/>
      <c r="R257" s="116"/>
      <c r="S257" s="116"/>
      <c r="T257" s="116"/>
      <c r="U257" s="7"/>
    </row>
    <row r="258" spans="1:21" x14ac:dyDescent="0.25">
      <c r="A258" s="24" t="str">
        <f t="shared" si="9"/>
        <v/>
      </c>
      <c r="C258" s="38" t="str">
        <f t="shared" si="10"/>
        <v/>
      </c>
      <c r="D258" s="57" t="str">
        <f>IF(E258=1,MAX($D$9:D257)+1,"")</f>
        <v/>
      </c>
      <c r="E258" s="57" t="str">
        <f t="shared" si="11"/>
        <v/>
      </c>
      <c r="F258" s="116"/>
      <c r="G258" s="116"/>
      <c r="H258" s="116"/>
      <c r="I258" s="116"/>
      <c r="J258" s="116"/>
      <c r="K258" s="116"/>
      <c r="L258" s="116"/>
      <c r="M258" s="116"/>
      <c r="N258" s="116"/>
      <c r="O258" s="116"/>
      <c r="P258" s="116"/>
      <c r="Q258" s="116"/>
      <c r="R258" s="116"/>
      <c r="S258" s="116"/>
      <c r="T258" s="116"/>
      <c r="U258" s="7"/>
    </row>
    <row r="259" spans="1:21" x14ac:dyDescent="0.25">
      <c r="A259" s="24" t="str">
        <f t="shared" si="9"/>
        <v/>
      </c>
      <c r="C259" s="38" t="str">
        <f t="shared" si="10"/>
        <v/>
      </c>
      <c r="D259" s="57" t="str">
        <f>IF(E259=1,MAX($D$9:D258)+1,"")</f>
        <v/>
      </c>
      <c r="E259" s="57" t="str">
        <f t="shared" si="11"/>
        <v/>
      </c>
      <c r="F259" s="116"/>
      <c r="G259" s="116"/>
      <c r="H259" s="116"/>
      <c r="I259" s="116"/>
      <c r="J259" s="116"/>
      <c r="K259" s="116"/>
      <c r="L259" s="116"/>
      <c r="M259" s="116"/>
      <c r="N259" s="116"/>
      <c r="O259" s="116"/>
      <c r="P259" s="116"/>
      <c r="Q259" s="116"/>
      <c r="R259" s="116"/>
      <c r="S259" s="116"/>
      <c r="T259" s="116"/>
      <c r="U259" s="7"/>
    </row>
    <row r="260" spans="1:21" x14ac:dyDescent="0.25">
      <c r="A260" s="24" t="str">
        <f t="shared" si="9"/>
        <v/>
      </c>
      <c r="C260" s="38" t="str">
        <f t="shared" si="10"/>
        <v/>
      </c>
      <c r="D260" s="57" t="str">
        <f>IF(E260=1,MAX($D$9:D259)+1,"")</f>
        <v/>
      </c>
      <c r="E260" s="57" t="str">
        <f t="shared" si="11"/>
        <v/>
      </c>
      <c r="F260" s="116"/>
      <c r="G260" s="116"/>
      <c r="H260" s="116"/>
      <c r="I260" s="116"/>
      <c r="J260" s="116"/>
      <c r="K260" s="116"/>
      <c r="L260" s="116"/>
      <c r="M260" s="116"/>
      <c r="N260" s="116"/>
      <c r="O260" s="116"/>
      <c r="P260" s="116"/>
      <c r="Q260" s="116"/>
      <c r="R260" s="116"/>
      <c r="S260" s="116"/>
      <c r="T260" s="116"/>
      <c r="U260" s="7"/>
    </row>
    <row r="261" spans="1:21" x14ac:dyDescent="0.25">
      <c r="A261" s="24" t="str">
        <f t="shared" si="9"/>
        <v/>
      </c>
      <c r="C261" s="38" t="str">
        <f t="shared" si="10"/>
        <v/>
      </c>
      <c r="D261" s="57" t="str">
        <f>IF(E261=1,MAX($D$9:D260)+1,"")</f>
        <v/>
      </c>
      <c r="E261" s="57" t="str">
        <f t="shared" si="11"/>
        <v/>
      </c>
      <c r="F261" s="116"/>
      <c r="G261" s="116"/>
      <c r="H261" s="116"/>
      <c r="I261" s="116"/>
      <c r="J261" s="116"/>
      <c r="K261" s="116"/>
      <c r="L261" s="116"/>
      <c r="M261" s="116"/>
      <c r="N261" s="116"/>
      <c r="O261" s="116"/>
      <c r="P261" s="116"/>
      <c r="Q261" s="116"/>
      <c r="R261" s="116"/>
      <c r="S261" s="116"/>
      <c r="T261" s="116"/>
      <c r="U261" s="7"/>
    </row>
    <row r="262" spans="1:21" x14ac:dyDescent="0.25">
      <c r="A262" s="24" t="str">
        <f t="shared" si="9"/>
        <v/>
      </c>
      <c r="C262" s="38" t="str">
        <f t="shared" si="10"/>
        <v/>
      </c>
      <c r="D262" s="57" t="str">
        <f>IF(E262=1,MAX($D$9:D261)+1,"")</f>
        <v/>
      </c>
      <c r="E262" s="57" t="str">
        <f t="shared" si="11"/>
        <v/>
      </c>
      <c r="F262" s="116"/>
      <c r="G262" s="116"/>
      <c r="H262" s="116"/>
      <c r="I262" s="116"/>
      <c r="J262" s="116"/>
      <c r="K262" s="116"/>
      <c r="L262" s="116"/>
      <c r="M262" s="116"/>
      <c r="N262" s="116"/>
      <c r="O262" s="116"/>
      <c r="P262" s="116"/>
      <c r="Q262" s="116"/>
      <c r="R262" s="116"/>
      <c r="S262" s="116"/>
      <c r="T262" s="116"/>
      <c r="U262" s="7"/>
    </row>
    <row r="263" spans="1:21" x14ac:dyDescent="0.25">
      <c r="A263" s="24" t="str">
        <f t="shared" si="9"/>
        <v/>
      </c>
      <c r="C263" s="38" t="str">
        <f t="shared" si="10"/>
        <v/>
      </c>
      <c r="D263" s="57" t="str">
        <f>IF(E263=1,MAX($D$9:D262)+1,"")</f>
        <v/>
      </c>
      <c r="E263" s="57" t="str">
        <f t="shared" si="11"/>
        <v/>
      </c>
      <c r="F263" s="116"/>
      <c r="G263" s="116"/>
      <c r="H263" s="116"/>
      <c r="I263" s="116"/>
      <c r="J263" s="116"/>
      <c r="K263" s="116"/>
      <c r="L263" s="116"/>
      <c r="M263" s="116"/>
      <c r="N263" s="116"/>
      <c r="O263" s="116"/>
      <c r="P263" s="116"/>
      <c r="Q263" s="116"/>
      <c r="R263" s="116"/>
      <c r="S263" s="116"/>
      <c r="T263" s="116"/>
      <c r="U263" s="7"/>
    </row>
    <row r="264" spans="1:21" x14ac:dyDescent="0.25">
      <c r="A264" s="24" t="str">
        <f t="shared" si="9"/>
        <v/>
      </c>
      <c r="C264" s="38" t="str">
        <f t="shared" si="10"/>
        <v/>
      </c>
      <c r="D264" s="57" t="str">
        <f>IF(E264=1,MAX($D$9:D263)+1,"")</f>
        <v/>
      </c>
      <c r="E264" s="57" t="str">
        <f t="shared" si="11"/>
        <v/>
      </c>
      <c r="F264" s="116"/>
      <c r="G264" s="116"/>
      <c r="H264" s="116"/>
      <c r="I264" s="116"/>
      <c r="J264" s="116"/>
      <c r="K264" s="116"/>
      <c r="L264" s="116"/>
      <c r="M264" s="116"/>
      <c r="N264" s="116"/>
      <c r="O264" s="116"/>
      <c r="P264" s="116"/>
      <c r="Q264" s="116"/>
      <c r="R264" s="116"/>
      <c r="S264" s="116"/>
      <c r="T264" s="116"/>
      <c r="U264" s="7"/>
    </row>
    <row r="265" spans="1:21" x14ac:dyDescent="0.25">
      <c r="A265" s="24" t="str">
        <f t="shared" si="9"/>
        <v/>
      </c>
      <c r="C265" s="38" t="str">
        <f t="shared" si="10"/>
        <v/>
      </c>
      <c r="D265" s="57" t="str">
        <f>IF(E265=1,MAX($D$9:D264)+1,"")</f>
        <v/>
      </c>
      <c r="E265" s="57" t="str">
        <f t="shared" si="11"/>
        <v/>
      </c>
      <c r="F265" s="116"/>
      <c r="G265" s="116"/>
      <c r="H265" s="116"/>
      <c r="I265" s="116"/>
      <c r="J265" s="116"/>
      <c r="K265" s="116"/>
      <c r="L265" s="116"/>
      <c r="M265" s="116"/>
      <c r="N265" s="116"/>
      <c r="O265" s="116"/>
      <c r="P265" s="116"/>
      <c r="Q265" s="116"/>
      <c r="R265" s="116"/>
      <c r="S265" s="116"/>
      <c r="T265" s="116"/>
      <c r="U265" s="7"/>
    </row>
    <row r="266" spans="1:21" x14ac:dyDescent="0.25">
      <c r="A266" s="24" t="str">
        <f t="shared" si="9"/>
        <v/>
      </c>
      <c r="C266" s="38" t="str">
        <f t="shared" si="10"/>
        <v/>
      </c>
      <c r="D266" s="57" t="str">
        <f>IF(E266=1,MAX($D$9:D265)+1,"")</f>
        <v/>
      </c>
      <c r="E266" s="57" t="str">
        <f t="shared" si="11"/>
        <v/>
      </c>
      <c r="F266" s="116"/>
      <c r="G266" s="116"/>
      <c r="H266" s="116"/>
      <c r="I266" s="116"/>
      <c r="J266" s="116"/>
      <c r="K266" s="116"/>
      <c r="L266" s="116"/>
      <c r="M266" s="116"/>
      <c r="N266" s="116"/>
      <c r="O266" s="116"/>
      <c r="P266" s="116"/>
      <c r="Q266" s="116"/>
      <c r="R266" s="116"/>
      <c r="S266" s="116"/>
      <c r="T266" s="116"/>
      <c r="U266" s="7"/>
    </row>
    <row r="267" spans="1:21" x14ac:dyDescent="0.25">
      <c r="A267" s="24" t="str">
        <f t="shared" si="9"/>
        <v/>
      </c>
      <c r="C267" s="38" t="str">
        <f t="shared" si="10"/>
        <v/>
      </c>
      <c r="D267" s="57" t="str">
        <f>IF(E267=1,MAX($D$9:D266)+1,"")</f>
        <v/>
      </c>
      <c r="E267" s="57" t="str">
        <f>IF(A267="","",IF(E266=12,1,E266+1))</f>
        <v/>
      </c>
      <c r="F267" s="116"/>
      <c r="G267" s="116"/>
      <c r="H267" s="116"/>
      <c r="I267" s="116"/>
      <c r="J267" s="116"/>
      <c r="K267" s="116"/>
      <c r="L267" s="116"/>
      <c r="M267" s="116"/>
      <c r="N267" s="116"/>
      <c r="O267" s="116"/>
      <c r="P267" s="116"/>
      <c r="Q267" s="116"/>
      <c r="R267" s="116"/>
      <c r="S267" s="116"/>
      <c r="T267" s="116"/>
      <c r="U267" s="7"/>
    </row>
    <row r="268" spans="1:21" ht="15.75" thickBot="1" x14ac:dyDescent="0.3">
      <c r="A268" s="24" t="str">
        <f t="shared" si="9"/>
        <v/>
      </c>
      <c r="C268" s="39" t="str">
        <f t="shared" si="10"/>
        <v/>
      </c>
      <c r="D268" s="58" t="str">
        <f>IF(E268=1,MAX($D$9:D267)+1,"")</f>
        <v/>
      </c>
      <c r="E268" s="58" t="str">
        <f>IF(A268="","",IF(E267=12,1,E267+1))</f>
        <v/>
      </c>
      <c r="F268" s="117"/>
      <c r="G268" s="117"/>
      <c r="H268" s="117"/>
      <c r="I268" s="117"/>
      <c r="J268" s="117"/>
      <c r="K268" s="117"/>
      <c r="L268" s="117"/>
      <c r="M268" s="117"/>
      <c r="N268" s="117"/>
      <c r="O268" s="117"/>
      <c r="P268" s="117"/>
      <c r="Q268" s="117"/>
      <c r="R268" s="117"/>
      <c r="S268" s="117"/>
      <c r="T268" s="117"/>
      <c r="U268" s="7"/>
    </row>
    <row r="269" spans="1:21" x14ac:dyDescent="0.25"/>
  </sheetData>
  <sheetProtection algorithmName="SHA-512" hashValue="tl/mo3o2zp2EQpLLgF9lAy3D2q8rFaqEFWAoK+Smx3gHGWvXQBczX4IodZ5qnsaWmbqLtoriIomn//g7raH0aQ==" saltValue="MC6joXW0Lhdw8NceifZxlQ=="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9" sqref="B19"/>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117</v>
      </c>
    </row>
    <row r="2" spans="1:4" ht="15.75" thickBot="1" x14ac:dyDescent="0.3"/>
    <row r="3" spans="1:4" ht="15.75" thickBot="1" x14ac:dyDescent="0.3">
      <c r="A3" s="34" t="str">
        <f>"View "&amp;Setup!B15&amp;":"</f>
        <v>View Caseloads:</v>
      </c>
      <c r="B3" s="118" t="s">
        <v>403</v>
      </c>
      <c r="D3" t="str">
        <f>"Demand ("&amp;Setup!B15&amp;" Size) SPC Chart"</f>
        <v>Demand (Caseloads Size) SPC Chart</v>
      </c>
    </row>
    <row r="4" spans="1:4" ht="15.75" thickBot="1" x14ac:dyDescent="0.3">
      <c r="D4" t="str">
        <f>Setup!B15&amp;" Size (Patients)"</f>
        <v>Caseloads Size (Patients)</v>
      </c>
    </row>
    <row r="5" spans="1:4" ht="15.75" thickBot="1" x14ac:dyDescent="0.3">
      <c r="A5" s="34" t="s">
        <v>77</v>
      </c>
    </row>
    <row r="6" spans="1:4" ht="15.75" thickBot="1" x14ac:dyDescent="0.3">
      <c r="A6" s="37" t="s">
        <v>31</v>
      </c>
      <c r="B6" s="118" t="s">
        <v>122</v>
      </c>
    </row>
    <row r="7" spans="1:4" ht="15.75" thickBot="1" x14ac:dyDescent="0.3">
      <c r="A7" s="47" t="s">
        <v>78</v>
      </c>
      <c r="B7" s="118" t="s">
        <v>122</v>
      </c>
    </row>
    <row r="8" spans="1:4" ht="15.75" thickBot="1" x14ac:dyDescent="0.3">
      <c r="A8" s="47" t="s">
        <v>79</v>
      </c>
      <c r="B8" s="118" t="s">
        <v>122</v>
      </c>
    </row>
    <row r="9" spans="1:4" ht="15.75" thickBot="1" x14ac:dyDescent="0.3">
      <c r="A9" s="48" t="s">
        <v>20</v>
      </c>
      <c r="B9" s="119" t="s">
        <v>122</v>
      </c>
    </row>
    <row r="10" spans="1:4" ht="15.75" thickBot="1" x14ac:dyDescent="0.3"/>
    <row r="11" spans="1:4" ht="15.75" thickBot="1" x14ac:dyDescent="0.3">
      <c r="A11" s="34" t="s">
        <v>81</v>
      </c>
    </row>
    <row r="12" spans="1:4" ht="15.75" thickBot="1" x14ac:dyDescent="0.3">
      <c r="A12" s="34" t="s">
        <v>84</v>
      </c>
      <c r="B12" s="118" t="s">
        <v>122</v>
      </c>
    </row>
    <row r="13" spans="1:4" ht="15.75" thickBot="1" x14ac:dyDescent="0.3">
      <c r="A13" s="34" t="s">
        <v>82</v>
      </c>
      <c r="B13" s="115"/>
    </row>
    <row r="14" spans="1:4" ht="15.75" thickBot="1" x14ac:dyDescent="0.3">
      <c r="A14" s="48" t="s">
        <v>83</v>
      </c>
      <c r="B14" s="115"/>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211</v>
      </c>
    </row>
    <row r="29" spans="1:2" ht="15.75" thickBot="1" x14ac:dyDescent="0.3">
      <c r="A29" s="44"/>
      <c r="B29" t="s">
        <v>212</v>
      </c>
    </row>
    <row r="30" spans="1:2" ht="15.75" thickBot="1" x14ac:dyDescent="0.3">
      <c r="A30" s="45"/>
      <c r="B30" t="s">
        <v>29</v>
      </c>
    </row>
    <row r="31" spans="1:2" ht="15.75" thickBot="1" x14ac:dyDescent="0.3">
      <c r="A31" s="46"/>
      <c r="B31" t="s">
        <v>30</v>
      </c>
    </row>
    <row r="32" spans="1:2" x14ac:dyDescent="0.25"/>
  </sheetData>
  <conditionalFormatting sqref="B7">
    <cfRule type="expression" dxfId="34" priority="3">
      <formula>IF($B$8="No",TRUE,FALSE)</formula>
    </cfRule>
  </conditionalFormatting>
  <conditionalFormatting sqref="B13">
    <cfRule type="expression" dxfId="33" priority="2">
      <formula>IF($B$12="Yes",TRUE,FALSE)</formula>
    </cfRule>
  </conditionalFormatting>
  <conditionalFormatting sqref="B14">
    <cfRule type="expression" dxfId="32"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7</v>
      </c>
      <c r="B1"/>
      <c r="C1"/>
      <c r="D1"/>
      <c r="E1"/>
      <c r="W1" t="s">
        <v>8</v>
      </c>
      <c r="AO1" t="s">
        <v>31</v>
      </c>
    </row>
    <row r="2" spans="1:43" ht="15.75" thickBot="1" x14ac:dyDescent="0.3">
      <c r="B2"/>
      <c r="C2"/>
      <c r="D2"/>
      <c r="E2"/>
      <c r="W2" t="s">
        <v>9</v>
      </c>
      <c r="X2" t="str">
        <f>SPC!B3</f>
        <v>Cluster A</v>
      </c>
      <c r="AH2" t="s">
        <v>20</v>
      </c>
    </row>
    <row r="3" spans="1:43" x14ac:dyDescent="0.25">
      <c r="B3" s="11" t="s">
        <v>6</v>
      </c>
      <c r="C3" s="3" t="s">
        <v>97</v>
      </c>
      <c r="D3" s="3" t="s">
        <v>98</v>
      </c>
      <c r="E3" s="3" t="s">
        <v>99</v>
      </c>
      <c r="F3" s="3" t="str" cm="1">
        <f t="array" ref="F3">INDEX('Data Validation (Hide)'!$B$2:$B$16,COLUMN(A1),1)</f>
        <v>Cluster A</v>
      </c>
      <c r="G3" s="4" t="str" cm="1">
        <f t="array" ref="G3">INDEX('Data Validation (Hide)'!$B$2:$B$16,COLUMN(B1),1)</f>
        <v>Cluster B</v>
      </c>
      <c r="H3" s="4" t="str" cm="1">
        <f t="array" ref="H3">INDEX('Data Validation (Hide)'!$B$2:$B$16,COLUMN(C1),1)</f>
        <v>Cluster C</v>
      </c>
      <c r="I3" s="4" t="str" cm="1">
        <f t="array" ref="I3">INDEX('Data Validation (Hide)'!$B$2:$B$16,COLUMN(D1),1)</f>
        <v>Cluster D</v>
      </c>
      <c r="J3" s="4" t="str" cm="1">
        <f t="array" ref="J3">INDEX('Data Validation (Hide)'!$B$2:$B$16,COLUMN(E1),1)</f>
        <v>Cluster E</v>
      </c>
      <c r="K3" s="4" t="str" cm="1">
        <f t="array" ref="K3">INDEX('Data Validation (Hide)'!$B$2:$B$16,COLUMN(F1),1)</f>
        <v>Cluster F</v>
      </c>
      <c r="L3" s="4" t="str" cm="1">
        <f t="array" ref="L3">INDEX('Data Validation (Hide)'!$B$2:$B$16,COLUMN(G1),1)</f>
        <v>Cluster G</v>
      </c>
      <c r="M3" s="4" t="str" cm="1">
        <f t="array" ref="M3">INDEX('Data Validation (Hide)'!$B$2:$B$16,COLUMN(H1),1)</f>
        <v>Cluster H</v>
      </c>
      <c r="N3" s="4" t="str" cm="1">
        <f t="array" ref="N3">INDEX('Data Validation (Hide)'!$B$2:$B$16,COLUMN(I1),1)</f>
        <v>Cluster I</v>
      </c>
      <c r="O3" s="4" t="str" cm="1">
        <f t="array" ref="O3">INDEX('Data Validation (Hide)'!$B$2:$B$16,COLUMN(J1),1)</f>
        <v>Cluster J</v>
      </c>
      <c r="P3" s="4" t="str" cm="1">
        <f t="array" ref="P3">INDEX('Data Validation (Hide)'!$B$2:$B$16,COLUMN(K1),1)</f>
        <v>Cluster K</v>
      </c>
      <c r="Q3" s="4" t="str" cm="1">
        <f t="array" ref="Q3">INDEX('Data Validation (Hide)'!$B$2:$B$16,COLUMN(L1),1)</f>
        <v>Cluster L</v>
      </c>
      <c r="R3" s="4" t="str" cm="1">
        <f t="array" ref="R3">INDEX('Data Validation (Hide)'!$B$2:$B$16,COLUMN(M1),1)</f>
        <v>Cluster M</v>
      </c>
      <c r="S3" s="4" t="str" cm="1">
        <f t="array" ref="S3">INDEX('Data Validation (Hide)'!$B$2:$B$16,COLUMN(N1),1)</f>
        <v>Cluster N</v>
      </c>
      <c r="T3" s="15" t="str" cm="1">
        <f t="array" ref="T3">INDEX('Data Validation (Hide)'!$B$2:$B$16,COLUMN(O1),1)</f>
        <v>Cluster O</v>
      </c>
      <c r="U3" s="5" t="str" cm="1">
        <f t="array" ref="U3">INDEX(Validation_CaseloadsTotal,1)</f>
        <v>All Caseloads</v>
      </c>
      <c r="V3" t="s">
        <v>85</v>
      </c>
      <c r="W3" t="s">
        <v>22</v>
      </c>
      <c r="X3" t="s">
        <v>10</v>
      </c>
      <c r="Y3" t="s">
        <v>12</v>
      </c>
      <c r="Z3" t="s">
        <v>11</v>
      </c>
      <c r="AA3" t="s">
        <v>13</v>
      </c>
      <c r="AB3" t="s">
        <v>14</v>
      </c>
      <c r="AC3" s="16" t="s">
        <v>16</v>
      </c>
      <c r="AD3" s="16" t="s">
        <v>17</v>
      </c>
      <c r="AE3" s="16" t="s">
        <v>18</v>
      </c>
      <c r="AF3" s="16" t="s">
        <v>19</v>
      </c>
      <c r="AG3" t="s">
        <v>15</v>
      </c>
      <c r="AH3" t="s">
        <v>21</v>
      </c>
      <c r="AI3" t="s">
        <v>23</v>
      </c>
      <c r="AJ3" t="s">
        <v>24</v>
      </c>
      <c r="AK3" t="s">
        <v>25</v>
      </c>
      <c r="AL3" t="s">
        <v>26</v>
      </c>
      <c r="AM3" t="s">
        <v>27</v>
      </c>
      <c r="AN3" t="s">
        <v>28</v>
      </c>
      <c r="AO3">
        <f>INDEX('Data Validation (Hide)'!$H$2:$I$5,MATCH(Setup!$B$13,'Data Validation (Hide)'!$H$2:$H$5,0),2)</f>
        <v>0.65</v>
      </c>
      <c r="AP3">
        <v>0.85</v>
      </c>
      <c r="AQ3" t="s">
        <v>32</v>
      </c>
    </row>
    <row r="4" spans="1:43" x14ac:dyDescent="0.25">
      <c r="B4" s="12" t="str">
        <f>Demand!C9</f>
        <v/>
      </c>
      <c r="C4" s="54" t="str">
        <f>Demand!D9</f>
        <v/>
      </c>
      <c r="D4" s="54" t="str">
        <f>Demand!E9</f>
        <v/>
      </c>
      <c r="E4" s="54"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25">
      <c r="B5" s="12" t="str">
        <f>Demand!C10</f>
        <v/>
      </c>
      <c r="C5" s="54" t="str">
        <f>Demand!D10</f>
        <v/>
      </c>
      <c r="D5" s="54" t="str">
        <f>Demand!E10</f>
        <v/>
      </c>
      <c r="E5" s="54"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25">
      <c r="B6" s="12" t="str">
        <f>Demand!C11</f>
        <v/>
      </c>
      <c r="C6" s="54" t="str">
        <f>Demand!D11</f>
        <v/>
      </c>
      <c r="D6" s="54" t="str">
        <f>Demand!E11</f>
        <v/>
      </c>
      <c r="E6" s="54"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25">
      <c r="B7" s="12" t="str">
        <f>Demand!C12</f>
        <v/>
      </c>
      <c r="C7" s="54" t="str">
        <f>Demand!D12</f>
        <v/>
      </c>
      <c r="D7" s="54" t="str">
        <f>Demand!E12</f>
        <v/>
      </c>
      <c r="E7" s="54"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25">
      <c r="B8" s="12" t="str">
        <f>Demand!C13</f>
        <v/>
      </c>
      <c r="C8" s="54" t="str">
        <f>Demand!D13</f>
        <v/>
      </c>
      <c r="D8" s="54" t="str">
        <f>Demand!E13</f>
        <v/>
      </c>
      <c r="E8" s="54"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25">
      <c r="B9" s="12" t="str">
        <f>Demand!C14</f>
        <v/>
      </c>
      <c r="C9" s="54" t="str">
        <f>Demand!D14</f>
        <v/>
      </c>
      <c r="D9" s="54" t="str">
        <f>Demand!E14</f>
        <v/>
      </c>
      <c r="E9" s="54"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25">
      <c r="B10" s="12" t="str">
        <f>Demand!C15</f>
        <v/>
      </c>
      <c r="C10" s="54" t="str">
        <f>Demand!D15</f>
        <v/>
      </c>
      <c r="D10" s="54" t="str">
        <f>Demand!E15</f>
        <v/>
      </c>
      <c r="E10" s="54"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25">
      <c r="B11" s="12" t="str">
        <f>Demand!C16</f>
        <v/>
      </c>
      <c r="C11" s="54" t="str">
        <f>Demand!D16</f>
        <v/>
      </c>
      <c r="D11" s="54" t="str">
        <f>Demand!E16</f>
        <v/>
      </c>
      <c r="E11" s="54"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25">
      <c r="B12" s="12" t="str">
        <f>Demand!C17</f>
        <v/>
      </c>
      <c r="C12" s="54" t="str">
        <f>Demand!D17</f>
        <v/>
      </c>
      <c r="D12" s="54" t="str">
        <f>Demand!E17</f>
        <v/>
      </c>
      <c r="E12" s="54"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25">
      <c r="B13" s="12" t="str">
        <f>Demand!C18</f>
        <v/>
      </c>
      <c r="C13" s="54" t="str">
        <f>Demand!D18</f>
        <v/>
      </c>
      <c r="D13" s="54" t="str">
        <f>Demand!E18</f>
        <v/>
      </c>
      <c r="E13" s="54"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25">
      <c r="B14" s="12" t="str">
        <f>Demand!C19</f>
        <v/>
      </c>
      <c r="C14" s="54" t="str">
        <f>Demand!D19</f>
        <v/>
      </c>
      <c r="D14" s="54" t="str">
        <f>Demand!E19</f>
        <v/>
      </c>
      <c r="E14" s="54"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25">
      <c r="B15" s="12" t="str">
        <f>Demand!C20</f>
        <v/>
      </c>
      <c r="C15" s="54" t="str">
        <f>Demand!D20</f>
        <v/>
      </c>
      <c r="D15" s="54" t="str">
        <f>Demand!E20</f>
        <v/>
      </c>
      <c r="E15" s="54"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25">
      <c r="B16" s="12" t="str">
        <f>Demand!C21</f>
        <v/>
      </c>
      <c r="C16" s="54" t="str">
        <f>Demand!D21</f>
        <v/>
      </c>
      <c r="D16" s="54" t="str">
        <f>Demand!E21</f>
        <v/>
      </c>
      <c r="E16" s="54"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25">
      <c r="B17" s="12" t="str">
        <f>Demand!C22</f>
        <v/>
      </c>
      <c r="C17" s="54" t="str">
        <f>Demand!D22</f>
        <v/>
      </c>
      <c r="D17" s="54" t="str">
        <f>Demand!E22</f>
        <v/>
      </c>
      <c r="E17" s="54"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25">
      <c r="B18" s="12" t="str">
        <f>Demand!C23</f>
        <v/>
      </c>
      <c r="C18" s="54" t="str">
        <f>Demand!D23</f>
        <v/>
      </c>
      <c r="D18" s="54" t="str">
        <f>Demand!E23</f>
        <v/>
      </c>
      <c r="E18" s="54"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25">
      <c r="B19" s="12" t="str">
        <f>Demand!C24</f>
        <v/>
      </c>
      <c r="C19" s="54" t="str">
        <f>Demand!D24</f>
        <v/>
      </c>
      <c r="D19" s="54" t="str">
        <f>Demand!E24</f>
        <v/>
      </c>
      <c r="E19" s="54"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25">
      <c r="B20" s="12" t="str">
        <f>Demand!C25</f>
        <v/>
      </c>
      <c r="C20" s="54" t="str">
        <f>Demand!D25</f>
        <v/>
      </c>
      <c r="D20" s="54" t="str">
        <f>Demand!E25</f>
        <v/>
      </c>
      <c r="E20" s="54"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25">
      <c r="B21" s="12" t="str">
        <f>Demand!C26</f>
        <v/>
      </c>
      <c r="C21" s="54" t="str">
        <f>Demand!D26</f>
        <v/>
      </c>
      <c r="D21" s="54" t="str">
        <f>Demand!E26</f>
        <v/>
      </c>
      <c r="E21" s="54"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25">
      <c r="B22" s="12" t="str">
        <f>Demand!C27</f>
        <v/>
      </c>
      <c r="C22" s="54" t="str">
        <f>Demand!D27</f>
        <v/>
      </c>
      <c r="D22" s="54" t="str">
        <f>Demand!E27</f>
        <v/>
      </c>
      <c r="E22" s="54"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25">
      <c r="B23" s="12" t="str">
        <f>Demand!C28</f>
        <v/>
      </c>
      <c r="C23" s="54" t="str">
        <f>Demand!D28</f>
        <v/>
      </c>
      <c r="D23" s="54" t="str">
        <f>Demand!E28</f>
        <v/>
      </c>
      <c r="E23" s="54"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25">
      <c r="B24" s="12" t="str">
        <f>Demand!C29</f>
        <v/>
      </c>
      <c r="C24" s="54" t="str">
        <f>Demand!D29</f>
        <v/>
      </c>
      <c r="D24" s="54" t="str">
        <f>Demand!E29</f>
        <v/>
      </c>
      <c r="E24" s="54"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25">
      <c r="B25" s="12" t="str">
        <f>Demand!C30</f>
        <v/>
      </c>
      <c r="C25" s="54" t="str">
        <f>Demand!D30</f>
        <v/>
      </c>
      <c r="D25" s="54" t="str">
        <f>Demand!E30</f>
        <v/>
      </c>
      <c r="E25" s="54"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25">
      <c r="B26" s="12" t="str">
        <f>Demand!C31</f>
        <v/>
      </c>
      <c r="C26" s="54" t="str">
        <f>Demand!D31</f>
        <v/>
      </c>
      <c r="D26" s="54" t="str">
        <f>Demand!E31</f>
        <v/>
      </c>
      <c r="E26" s="54"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25">
      <c r="B27" s="12" t="str">
        <f>Demand!C32</f>
        <v/>
      </c>
      <c r="C27" s="54" t="str">
        <f>Demand!D32</f>
        <v/>
      </c>
      <c r="D27" s="54" t="str">
        <f>Demand!E32</f>
        <v/>
      </c>
      <c r="E27" s="54"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25">
      <c r="B28" s="12" t="str">
        <f>Demand!C33</f>
        <v/>
      </c>
      <c r="C28" s="54" t="str">
        <f>Demand!D33</f>
        <v/>
      </c>
      <c r="D28" s="54" t="str">
        <f>Demand!E33</f>
        <v/>
      </c>
      <c r="E28" s="54"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25">
      <c r="B29" s="12" t="str">
        <f>Demand!C34</f>
        <v/>
      </c>
      <c r="C29" s="54" t="str">
        <f>Demand!D34</f>
        <v/>
      </c>
      <c r="D29" s="54" t="str">
        <f>Demand!E34</f>
        <v/>
      </c>
      <c r="E29" s="54"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25">
      <c r="B30" s="12" t="str">
        <f>Demand!C35</f>
        <v/>
      </c>
      <c r="C30" s="54" t="str">
        <f>Demand!D35</f>
        <v/>
      </c>
      <c r="D30" s="54" t="str">
        <f>Demand!E35</f>
        <v/>
      </c>
      <c r="E30" s="54"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25">
      <c r="B31" s="12" t="str">
        <f>Demand!C36</f>
        <v/>
      </c>
      <c r="C31" s="54" t="str">
        <f>Demand!D36</f>
        <v/>
      </c>
      <c r="D31" s="54" t="str">
        <f>Demand!E36</f>
        <v/>
      </c>
      <c r="E31" s="54"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25">
      <c r="B32" s="12" t="str">
        <f>Demand!C37</f>
        <v/>
      </c>
      <c r="C32" s="54" t="str">
        <f>Demand!D37</f>
        <v/>
      </c>
      <c r="D32" s="54" t="str">
        <f>Demand!E37</f>
        <v/>
      </c>
      <c r="E32" s="54"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25">
      <c r="B33" s="12" t="str">
        <f>Demand!C38</f>
        <v/>
      </c>
      <c r="C33" s="54" t="str">
        <f>Demand!D38</f>
        <v/>
      </c>
      <c r="D33" s="54" t="str">
        <f>Demand!E38</f>
        <v/>
      </c>
      <c r="E33" s="54"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25">
      <c r="B34" s="12" t="str">
        <f>Demand!C39</f>
        <v/>
      </c>
      <c r="C34" s="54" t="str">
        <f>Demand!D39</f>
        <v/>
      </c>
      <c r="D34" s="54" t="str">
        <f>Demand!E39</f>
        <v/>
      </c>
      <c r="E34" s="54"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25">
      <c r="B35" s="12" t="str">
        <f>Demand!C40</f>
        <v/>
      </c>
      <c r="C35" s="54" t="str">
        <f>Demand!D40</f>
        <v/>
      </c>
      <c r="D35" s="54" t="str">
        <f>Demand!E40</f>
        <v/>
      </c>
      <c r="E35" s="54"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25">
      <c r="B36" s="12" t="str">
        <f>Demand!C41</f>
        <v/>
      </c>
      <c r="C36" s="54" t="str">
        <f>Demand!D41</f>
        <v/>
      </c>
      <c r="D36" s="54" t="str">
        <f>Demand!E41</f>
        <v/>
      </c>
      <c r="E36" s="54"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25">
      <c r="B37" s="12" t="str">
        <f>Demand!C42</f>
        <v/>
      </c>
      <c r="C37" s="54" t="str">
        <f>Demand!D42</f>
        <v/>
      </c>
      <c r="D37" s="54" t="str">
        <f>Demand!E42</f>
        <v/>
      </c>
      <c r="E37" s="54"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25">
      <c r="B38" s="12" t="str">
        <f>Demand!C43</f>
        <v/>
      </c>
      <c r="C38" s="54" t="str">
        <f>Demand!D43</f>
        <v/>
      </c>
      <c r="D38" s="54" t="str">
        <f>Demand!E43</f>
        <v/>
      </c>
      <c r="E38" s="54"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25">
      <c r="B39" s="12" t="str">
        <f>Demand!C44</f>
        <v/>
      </c>
      <c r="C39" s="54" t="str">
        <f>Demand!D44</f>
        <v/>
      </c>
      <c r="D39" s="54" t="str">
        <f>Demand!E44</f>
        <v/>
      </c>
      <c r="E39" s="54"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25">
      <c r="B40" s="12" t="str">
        <f>Demand!C45</f>
        <v/>
      </c>
      <c r="C40" s="54" t="str">
        <f>Demand!D45</f>
        <v/>
      </c>
      <c r="D40" s="54" t="str">
        <f>Demand!E45</f>
        <v/>
      </c>
      <c r="E40" s="54"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25">
      <c r="B41" s="12" t="str">
        <f>Demand!C46</f>
        <v/>
      </c>
      <c r="C41" s="54" t="str">
        <f>Demand!D46</f>
        <v/>
      </c>
      <c r="D41" s="54" t="str">
        <f>Demand!E46</f>
        <v/>
      </c>
      <c r="E41" s="54"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25">
      <c r="B42" s="12" t="str">
        <f>Demand!C47</f>
        <v/>
      </c>
      <c r="C42" s="54" t="str">
        <f>Demand!D47</f>
        <v/>
      </c>
      <c r="D42" s="54" t="str">
        <f>Demand!E47</f>
        <v/>
      </c>
      <c r="E42" s="54"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25">
      <c r="B43" s="12" t="str">
        <f>Demand!C48</f>
        <v/>
      </c>
      <c r="C43" s="54" t="str">
        <f>Demand!D48</f>
        <v/>
      </c>
      <c r="D43" s="54" t="str">
        <f>Demand!E48</f>
        <v/>
      </c>
      <c r="E43" s="54"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25">
      <c r="B44" s="12" t="str">
        <f>Demand!C49</f>
        <v/>
      </c>
      <c r="C44" s="54" t="str">
        <f>Demand!D49</f>
        <v/>
      </c>
      <c r="D44" s="54" t="str">
        <f>Demand!E49</f>
        <v/>
      </c>
      <c r="E44" s="54"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25">
      <c r="B45" s="12" t="str">
        <f>Demand!C50</f>
        <v/>
      </c>
      <c r="C45" s="54" t="str">
        <f>Demand!D50</f>
        <v/>
      </c>
      <c r="D45" s="54" t="str">
        <f>Demand!E50</f>
        <v/>
      </c>
      <c r="E45" s="54"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25">
      <c r="B46" s="12" t="str">
        <f>Demand!C51</f>
        <v/>
      </c>
      <c r="C46" s="54" t="str">
        <f>Demand!D51</f>
        <v/>
      </c>
      <c r="D46" s="54" t="str">
        <f>Demand!E51</f>
        <v/>
      </c>
      <c r="E46" s="54"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25">
      <c r="B47" s="12" t="str">
        <f>Demand!C52</f>
        <v/>
      </c>
      <c r="C47" s="54" t="str">
        <f>Demand!D52</f>
        <v/>
      </c>
      <c r="D47" s="54" t="str">
        <f>Demand!E52</f>
        <v/>
      </c>
      <c r="E47" s="54"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25">
      <c r="B48" s="12" t="str">
        <f>Demand!C53</f>
        <v/>
      </c>
      <c r="C48" s="54" t="str">
        <f>Demand!D53</f>
        <v/>
      </c>
      <c r="D48" s="54" t="str">
        <f>Demand!E53</f>
        <v/>
      </c>
      <c r="E48" s="54"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25">
      <c r="B49" s="12" t="str">
        <f>Demand!C54</f>
        <v/>
      </c>
      <c r="C49" s="54" t="str">
        <f>Demand!D54</f>
        <v/>
      </c>
      <c r="D49" s="54" t="str">
        <f>Demand!E54</f>
        <v/>
      </c>
      <c r="E49" s="54"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25">
      <c r="B50" s="12" t="str">
        <f>Demand!C55</f>
        <v/>
      </c>
      <c r="C50" s="54" t="str">
        <f>Demand!D55</f>
        <v/>
      </c>
      <c r="D50" s="54" t="str">
        <f>Demand!E55</f>
        <v/>
      </c>
      <c r="E50" s="54"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25">
      <c r="B51" s="12" t="str">
        <f>Demand!C56</f>
        <v/>
      </c>
      <c r="C51" s="54" t="str">
        <f>Demand!D56</f>
        <v/>
      </c>
      <c r="D51" s="54" t="str">
        <f>Demand!E56</f>
        <v/>
      </c>
      <c r="E51" s="54"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25">
      <c r="B52" s="12" t="str">
        <f>Demand!C57</f>
        <v/>
      </c>
      <c r="C52" s="54" t="str">
        <f>Demand!D57</f>
        <v/>
      </c>
      <c r="D52" s="54" t="str">
        <f>Demand!E57</f>
        <v/>
      </c>
      <c r="E52" s="54"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25">
      <c r="B53" s="12" t="str">
        <f>Demand!C58</f>
        <v/>
      </c>
      <c r="C53" s="54" t="str">
        <f>Demand!D58</f>
        <v/>
      </c>
      <c r="D53" s="54" t="str">
        <f>Demand!E58</f>
        <v/>
      </c>
      <c r="E53" s="54"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25">
      <c r="B54" s="12" t="str">
        <f>Demand!C59</f>
        <v/>
      </c>
      <c r="C54" s="54" t="str">
        <f>Demand!D59</f>
        <v/>
      </c>
      <c r="D54" s="54" t="str">
        <f>Demand!E59</f>
        <v/>
      </c>
      <c r="E54" s="54"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25">
      <c r="B55" s="12" t="str">
        <f>Demand!C60</f>
        <v/>
      </c>
      <c r="C55" s="54" t="str">
        <f>Demand!D60</f>
        <v/>
      </c>
      <c r="D55" s="54" t="str">
        <f>Demand!E60</f>
        <v/>
      </c>
      <c r="E55" s="54"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25">
      <c r="B56" s="12" t="str">
        <f>Demand!C61</f>
        <v/>
      </c>
      <c r="C56" s="54" t="str">
        <f>Demand!D61</f>
        <v/>
      </c>
      <c r="D56" s="54" t="str">
        <f>Demand!E61</f>
        <v/>
      </c>
      <c r="E56" s="54"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25">
      <c r="B57" s="12" t="str">
        <f>Demand!C62</f>
        <v/>
      </c>
      <c r="C57" s="54" t="str">
        <f>Demand!D62</f>
        <v/>
      </c>
      <c r="D57" s="54" t="str">
        <f>Demand!E62</f>
        <v/>
      </c>
      <c r="E57" s="54"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25">
      <c r="B58" s="12" t="str">
        <f>Demand!C63</f>
        <v/>
      </c>
      <c r="C58" s="54" t="str">
        <f>Demand!D63</f>
        <v/>
      </c>
      <c r="D58" s="54" t="str">
        <f>Demand!E63</f>
        <v/>
      </c>
      <c r="E58" s="54"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25">
      <c r="B59" s="12" t="str">
        <f>Demand!C64</f>
        <v/>
      </c>
      <c r="C59" s="54" t="str">
        <f>Demand!D64</f>
        <v/>
      </c>
      <c r="D59" s="54" t="str">
        <f>Demand!E64</f>
        <v/>
      </c>
      <c r="E59" s="54"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25">
      <c r="B60" s="12" t="str">
        <f>Demand!C65</f>
        <v/>
      </c>
      <c r="C60" s="54" t="str">
        <f>Demand!D65</f>
        <v/>
      </c>
      <c r="D60" s="54" t="str">
        <f>Demand!E65</f>
        <v/>
      </c>
      <c r="E60" s="54"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25">
      <c r="B61" s="12" t="str">
        <f>Demand!C66</f>
        <v/>
      </c>
      <c r="C61" s="54" t="str">
        <f>Demand!D66</f>
        <v/>
      </c>
      <c r="D61" s="54" t="str">
        <f>Demand!E66</f>
        <v/>
      </c>
      <c r="E61" s="54"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25">
      <c r="B62" s="12" t="str">
        <f>Demand!C67</f>
        <v/>
      </c>
      <c r="C62" s="54" t="str">
        <f>Demand!D67</f>
        <v/>
      </c>
      <c r="D62" s="54" t="str">
        <f>Demand!E67</f>
        <v/>
      </c>
      <c r="E62" s="54"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25">
      <c r="B63" s="12" t="str">
        <f>Demand!C68</f>
        <v/>
      </c>
      <c r="C63" s="54" t="str">
        <f>Demand!D68</f>
        <v/>
      </c>
      <c r="D63" s="54" t="str">
        <f>Demand!E68</f>
        <v/>
      </c>
      <c r="E63" s="54"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25">
      <c r="B64" s="12" t="str">
        <f>Demand!C69</f>
        <v/>
      </c>
      <c r="C64" s="54" t="str">
        <f>Demand!D69</f>
        <v/>
      </c>
      <c r="D64" s="54" t="str">
        <f>Demand!E69</f>
        <v/>
      </c>
      <c r="E64" s="54"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25">
      <c r="B65" s="12" t="str">
        <f>Demand!C70</f>
        <v/>
      </c>
      <c r="C65" s="54" t="str">
        <f>Demand!D70</f>
        <v/>
      </c>
      <c r="D65" s="54" t="str">
        <f>Demand!E70</f>
        <v/>
      </c>
      <c r="E65" s="54"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25">
      <c r="B66" s="12" t="str">
        <f>Demand!C71</f>
        <v/>
      </c>
      <c r="C66" s="54" t="str">
        <f>Demand!D71</f>
        <v/>
      </c>
      <c r="D66" s="54" t="str">
        <f>Demand!E71</f>
        <v/>
      </c>
      <c r="E66" s="54"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25">
      <c r="B67" s="12" t="str">
        <f>Demand!C72</f>
        <v/>
      </c>
      <c r="C67" s="54" t="str">
        <f>Demand!D72</f>
        <v/>
      </c>
      <c r="D67" s="54" t="str">
        <f>Demand!E72</f>
        <v/>
      </c>
      <c r="E67" s="54"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25">
      <c r="B68" s="12" t="str">
        <f>Demand!C73</f>
        <v/>
      </c>
      <c r="C68" s="54" t="str">
        <f>Demand!D73</f>
        <v/>
      </c>
      <c r="D68" s="54" t="str">
        <f>Demand!E73</f>
        <v/>
      </c>
      <c r="E68" s="54"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25">
      <c r="B69" s="12" t="str">
        <f>Demand!C74</f>
        <v/>
      </c>
      <c r="C69" s="54" t="str">
        <f>Demand!D74</f>
        <v/>
      </c>
      <c r="D69" s="54" t="str">
        <f>Demand!E74</f>
        <v/>
      </c>
      <c r="E69" s="54"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25">
      <c r="B70" s="12" t="str">
        <f>Demand!C75</f>
        <v/>
      </c>
      <c r="C70" s="54" t="str">
        <f>Demand!D75</f>
        <v/>
      </c>
      <c r="D70" s="54" t="str">
        <f>Demand!E75</f>
        <v/>
      </c>
      <c r="E70" s="54"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25">
      <c r="B71" s="12" t="str">
        <f>Demand!C76</f>
        <v/>
      </c>
      <c r="C71" s="54" t="str">
        <f>Demand!D76</f>
        <v/>
      </c>
      <c r="D71" s="54" t="str">
        <f>Demand!E76</f>
        <v/>
      </c>
      <c r="E71" s="54"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25">
      <c r="B72" s="12" t="str">
        <f>Demand!C77</f>
        <v/>
      </c>
      <c r="C72" s="54" t="str">
        <f>Demand!D77</f>
        <v/>
      </c>
      <c r="D72" s="54" t="str">
        <f>Demand!E77</f>
        <v/>
      </c>
      <c r="E72" s="54"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25">
      <c r="B73" s="12" t="str">
        <f>Demand!C78</f>
        <v/>
      </c>
      <c r="C73" s="54" t="str">
        <f>Demand!D78</f>
        <v/>
      </c>
      <c r="D73" s="54" t="str">
        <f>Demand!E78</f>
        <v/>
      </c>
      <c r="E73" s="54"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25">
      <c r="B74" s="12" t="str">
        <f>Demand!C79</f>
        <v/>
      </c>
      <c r="C74" s="54" t="str">
        <f>Demand!D79</f>
        <v/>
      </c>
      <c r="D74" s="54" t="str">
        <f>Demand!E79</f>
        <v/>
      </c>
      <c r="E74" s="54"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25">
      <c r="B75" s="12" t="str">
        <f>Demand!C80</f>
        <v/>
      </c>
      <c r="C75" s="54" t="str">
        <f>Demand!D80</f>
        <v/>
      </c>
      <c r="D75" s="54" t="str">
        <f>Demand!E80</f>
        <v/>
      </c>
      <c r="E75" s="54"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25">
      <c r="B76" s="12" t="str">
        <f>Demand!C81</f>
        <v/>
      </c>
      <c r="C76" s="54" t="str">
        <f>Demand!D81</f>
        <v/>
      </c>
      <c r="D76" s="54" t="str">
        <f>Demand!E81</f>
        <v/>
      </c>
      <c r="E76" s="54"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25">
      <c r="B77" s="12" t="str">
        <f>Demand!C82</f>
        <v/>
      </c>
      <c r="C77" s="54" t="str">
        <f>Demand!D82</f>
        <v/>
      </c>
      <c r="D77" s="54" t="str">
        <f>Demand!E82</f>
        <v/>
      </c>
      <c r="E77" s="54"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25">
      <c r="B78" s="12" t="str">
        <f>Demand!C83</f>
        <v/>
      </c>
      <c r="C78" s="54" t="str">
        <f>Demand!D83</f>
        <v/>
      </c>
      <c r="D78" s="54" t="str">
        <f>Demand!E83</f>
        <v/>
      </c>
      <c r="E78" s="54"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25">
      <c r="B79" s="12" t="str">
        <f>Demand!C84</f>
        <v/>
      </c>
      <c r="C79" s="54" t="str">
        <f>Demand!D84</f>
        <v/>
      </c>
      <c r="D79" s="54" t="str">
        <f>Demand!E84</f>
        <v/>
      </c>
      <c r="E79" s="54"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25">
      <c r="B80" s="12" t="str">
        <f>Demand!C85</f>
        <v/>
      </c>
      <c r="C80" s="54" t="str">
        <f>Demand!D85</f>
        <v/>
      </c>
      <c r="D80" s="54" t="str">
        <f>Demand!E85</f>
        <v/>
      </c>
      <c r="E80" s="54"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25">
      <c r="B81" s="12" t="str">
        <f>Demand!C86</f>
        <v/>
      </c>
      <c r="C81" s="54" t="str">
        <f>Demand!D86</f>
        <v/>
      </c>
      <c r="D81" s="54" t="str">
        <f>Demand!E86</f>
        <v/>
      </c>
      <c r="E81" s="54"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25">
      <c r="B82" s="12" t="str">
        <f>Demand!C87</f>
        <v/>
      </c>
      <c r="C82" s="54" t="str">
        <f>Demand!D87</f>
        <v/>
      </c>
      <c r="D82" s="54" t="str">
        <f>Demand!E87</f>
        <v/>
      </c>
      <c r="E82" s="54"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25">
      <c r="B83" s="12" t="str">
        <f>Demand!C88</f>
        <v/>
      </c>
      <c r="C83" s="54" t="str">
        <f>Demand!D88</f>
        <v/>
      </c>
      <c r="D83" s="54" t="str">
        <f>Demand!E88</f>
        <v/>
      </c>
      <c r="E83" s="54"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25">
      <c r="B84" s="12" t="str">
        <f>Demand!C89</f>
        <v/>
      </c>
      <c r="C84" s="54" t="str">
        <f>Demand!D89</f>
        <v/>
      </c>
      <c r="D84" s="54" t="str">
        <f>Demand!E89</f>
        <v/>
      </c>
      <c r="E84" s="54"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25">
      <c r="B85" s="12" t="str">
        <f>Demand!C90</f>
        <v/>
      </c>
      <c r="C85" s="54" t="str">
        <f>Demand!D90</f>
        <v/>
      </c>
      <c r="D85" s="54" t="str">
        <f>Demand!E90</f>
        <v/>
      </c>
      <c r="E85" s="54"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25">
      <c r="B86" s="12" t="str">
        <f>Demand!C91</f>
        <v/>
      </c>
      <c r="C86" s="54" t="str">
        <f>Demand!D91</f>
        <v/>
      </c>
      <c r="D86" s="54" t="str">
        <f>Demand!E91</f>
        <v/>
      </c>
      <c r="E86" s="54"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25">
      <c r="B87" s="12" t="str">
        <f>Demand!C92</f>
        <v/>
      </c>
      <c r="C87" s="54" t="str">
        <f>Demand!D92</f>
        <v/>
      </c>
      <c r="D87" s="54" t="str">
        <f>Demand!E92</f>
        <v/>
      </c>
      <c r="E87" s="54"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25">
      <c r="B88" s="12" t="str">
        <f>Demand!C93</f>
        <v/>
      </c>
      <c r="C88" s="54" t="str">
        <f>Demand!D93</f>
        <v/>
      </c>
      <c r="D88" s="54" t="str">
        <f>Demand!E93</f>
        <v/>
      </c>
      <c r="E88" s="54"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25">
      <c r="B89" s="12" t="str">
        <f>Demand!C94</f>
        <v/>
      </c>
      <c r="C89" s="54" t="str">
        <f>Demand!D94</f>
        <v/>
      </c>
      <c r="D89" s="54" t="str">
        <f>Demand!E94</f>
        <v/>
      </c>
      <c r="E89" s="54"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25">
      <c r="B90" s="12" t="str">
        <f>Demand!C95</f>
        <v/>
      </c>
      <c r="C90" s="54" t="str">
        <f>Demand!D95</f>
        <v/>
      </c>
      <c r="D90" s="54" t="str">
        <f>Demand!E95</f>
        <v/>
      </c>
      <c r="E90" s="54"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25">
      <c r="B91" s="12" t="str">
        <f>Demand!C96</f>
        <v/>
      </c>
      <c r="C91" s="54" t="str">
        <f>Demand!D96</f>
        <v/>
      </c>
      <c r="D91" s="54" t="str">
        <f>Demand!E96</f>
        <v/>
      </c>
      <c r="E91" s="54"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25">
      <c r="B92" s="12" t="str">
        <f>Demand!C97</f>
        <v/>
      </c>
      <c r="C92" s="54" t="str">
        <f>Demand!D97</f>
        <v/>
      </c>
      <c r="D92" s="54" t="str">
        <f>Demand!E97</f>
        <v/>
      </c>
      <c r="E92" s="54"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25">
      <c r="B93" s="12" t="str">
        <f>Demand!C98</f>
        <v/>
      </c>
      <c r="C93" s="54" t="str">
        <f>Demand!D98</f>
        <v/>
      </c>
      <c r="D93" s="54" t="str">
        <f>Demand!E98</f>
        <v/>
      </c>
      <c r="E93" s="54"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25">
      <c r="B94" s="12" t="str">
        <f>Demand!C99</f>
        <v/>
      </c>
      <c r="C94" s="54" t="str">
        <f>Demand!D99</f>
        <v/>
      </c>
      <c r="D94" s="54" t="str">
        <f>Demand!E99</f>
        <v/>
      </c>
      <c r="E94" s="54"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25">
      <c r="B95" s="12" t="str">
        <f>Demand!C100</f>
        <v/>
      </c>
      <c r="C95" s="54" t="str">
        <f>Demand!D100</f>
        <v/>
      </c>
      <c r="D95" s="54" t="str">
        <f>Demand!E100</f>
        <v/>
      </c>
      <c r="E95" s="54"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25">
      <c r="B96" s="12" t="str">
        <f>Demand!C101</f>
        <v/>
      </c>
      <c r="C96" s="54" t="str">
        <f>Demand!D101</f>
        <v/>
      </c>
      <c r="D96" s="54" t="str">
        <f>Demand!E101</f>
        <v/>
      </c>
      <c r="E96" s="54"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25">
      <c r="B97" s="12" t="str">
        <f>Demand!C102</f>
        <v/>
      </c>
      <c r="C97" s="54" t="str">
        <f>Demand!D102</f>
        <v/>
      </c>
      <c r="D97" s="54" t="str">
        <f>Demand!E102</f>
        <v/>
      </c>
      <c r="E97" s="54"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25">
      <c r="B98" s="12" t="str">
        <f>Demand!C103</f>
        <v/>
      </c>
      <c r="C98" s="54" t="str">
        <f>Demand!D103</f>
        <v/>
      </c>
      <c r="D98" s="54" t="str">
        <f>Demand!E103</f>
        <v/>
      </c>
      <c r="E98" s="54"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25">
      <c r="B99" s="12" t="str">
        <f>Demand!C104</f>
        <v/>
      </c>
      <c r="C99" s="54" t="str">
        <f>Demand!D104</f>
        <v/>
      </c>
      <c r="D99" s="54" t="str">
        <f>Demand!E104</f>
        <v/>
      </c>
      <c r="E99" s="54"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25">
      <c r="B100" s="12" t="str">
        <f>Demand!C105</f>
        <v/>
      </c>
      <c r="C100" s="54" t="str">
        <f>Demand!D105</f>
        <v/>
      </c>
      <c r="D100" s="54" t="str">
        <f>Demand!E105</f>
        <v/>
      </c>
      <c r="E100" s="54"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25">
      <c r="B101" s="12" t="str">
        <f>Demand!C106</f>
        <v/>
      </c>
      <c r="C101" s="54" t="str">
        <f>Demand!D106</f>
        <v/>
      </c>
      <c r="D101" s="54" t="str">
        <f>Demand!E106</f>
        <v/>
      </c>
      <c r="E101" s="54"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25">
      <c r="B102" s="12" t="str">
        <f>Demand!C107</f>
        <v/>
      </c>
      <c r="C102" s="54" t="str">
        <f>Demand!D107</f>
        <v/>
      </c>
      <c r="D102" s="54" t="str">
        <f>Demand!E107</f>
        <v/>
      </c>
      <c r="E102" s="54"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25">
      <c r="B103" s="12" t="str">
        <f>Demand!C108</f>
        <v/>
      </c>
      <c r="C103" s="54" t="str">
        <f>Demand!D108</f>
        <v/>
      </c>
      <c r="D103" s="54" t="str">
        <f>Demand!E108</f>
        <v/>
      </c>
      <c r="E103" s="54"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25">
      <c r="B104" s="12" t="str">
        <f>Demand!C109</f>
        <v/>
      </c>
      <c r="C104" s="54" t="str">
        <f>Demand!D109</f>
        <v/>
      </c>
      <c r="D104" s="54" t="str">
        <f>Demand!E109</f>
        <v/>
      </c>
      <c r="E104" s="54"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25">
      <c r="B105" s="12" t="str">
        <f>Demand!C110</f>
        <v/>
      </c>
      <c r="C105" s="54" t="str">
        <f>Demand!D110</f>
        <v/>
      </c>
      <c r="D105" s="54" t="str">
        <f>Demand!E110</f>
        <v/>
      </c>
      <c r="E105" s="54"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25">
      <c r="B106" s="12" t="str">
        <f>Demand!C111</f>
        <v/>
      </c>
      <c r="C106" s="54" t="str">
        <f>Demand!D111</f>
        <v/>
      </c>
      <c r="D106" s="54" t="str">
        <f>Demand!E111</f>
        <v/>
      </c>
      <c r="E106" s="54"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25">
      <c r="B107" s="12" t="str">
        <f>Demand!C112</f>
        <v/>
      </c>
      <c r="C107" s="54" t="str">
        <f>Demand!D112</f>
        <v/>
      </c>
      <c r="D107" s="54" t="str">
        <f>Demand!E112</f>
        <v/>
      </c>
      <c r="E107" s="54"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25">
      <c r="B108" s="12" t="str">
        <f>Demand!C113</f>
        <v/>
      </c>
      <c r="C108" s="54" t="str">
        <f>Demand!D113</f>
        <v/>
      </c>
      <c r="D108" s="54" t="str">
        <f>Demand!E113</f>
        <v/>
      </c>
      <c r="E108" s="54"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25">
      <c r="B109" s="12" t="str">
        <f>Demand!C114</f>
        <v/>
      </c>
      <c r="C109" s="54" t="str">
        <f>Demand!D114</f>
        <v/>
      </c>
      <c r="D109" s="54" t="str">
        <f>Demand!E114</f>
        <v/>
      </c>
      <c r="E109" s="54"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25">
      <c r="B110" s="12" t="str">
        <f>Demand!C115</f>
        <v/>
      </c>
      <c r="C110" s="54" t="str">
        <f>Demand!D115</f>
        <v/>
      </c>
      <c r="D110" s="54" t="str">
        <f>Demand!E115</f>
        <v/>
      </c>
      <c r="E110" s="54"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25">
      <c r="B111" s="12" t="str">
        <f>Demand!C116</f>
        <v/>
      </c>
      <c r="C111" s="54" t="str">
        <f>Demand!D116</f>
        <v/>
      </c>
      <c r="D111" s="54" t="str">
        <f>Demand!E116</f>
        <v/>
      </c>
      <c r="E111" s="54"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25">
      <c r="B112" s="12" t="str">
        <f>Demand!C117</f>
        <v/>
      </c>
      <c r="C112" s="54" t="str">
        <f>Demand!D117</f>
        <v/>
      </c>
      <c r="D112" s="54" t="str">
        <f>Demand!E117</f>
        <v/>
      </c>
      <c r="E112" s="54"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25">
      <c r="B113" s="12" t="str">
        <f>Demand!C118</f>
        <v/>
      </c>
      <c r="C113" s="54" t="str">
        <f>Demand!D118</f>
        <v/>
      </c>
      <c r="D113" s="54" t="str">
        <f>Demand!E118</f>
        <v/>
      </c>
      <c r="E113" s="54"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25">
      <c r="B114" s="12" t="str">
        <f>Demand!C119</f>
        <v/>
      </c>
      <c r="C114" s="54" t="str">
        <f>Demand!D119</f>
        <v/>
      </c>
      <c r="D114" s="54" t="str">
        <f>Demand!E119</f>
        <v/>
      </c>
      <c r="E114" s="54"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25">
      <c r="B115" s="12" t="str">
        <f>Demand!C120</f>
        <v/>
      </c>
      <c r="C115" s="54" t="str">
        <f>Demand!D120</f>
        <v/>
      </c>
      <c r="D115" s="54" t="str">
        <f>Demand!E120</f>
        <v/>
      </c>
      <c r="E115" s="54"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25">
      <c r="B116" s="12" t="str">
        <f>Demand!C121</f>
        <v/>
      </c>
      <c r="C116" s="54" t="str">
        <f>Demand!D121</f>
        <v/>
      </c>
      <c r="D116" s="54" t="str">
        <f>Demand!E121</f>
        <v/>
      </c>
      <c r="E116" s="54"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25">
      <c r="B117" s="12" t="str">
        <f>Demand!C122</f>
        <v/>
      </c>
      <c r="C117" s="54" t="str">
        <f>Demand!D122</f>
        <v/>
      </c>
      <c r="D117" s="54" t="str">
        <f>Demand!E122</f>
        <v/>
      </c>
      <c r="E117" s="54"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25">
      <c r="B118" s="12" t="str">
        <f>Demand!C123</f>
        <v/>
      </c>
      <c r="C118" s="54" t="str">
        <f>Demand!D123</f>
        <v/>
      </c>
      <c r="D118" s="54" t="str">
        <f>Demand!E123</f>
        <v/>
      </c>
      <c r="E118" s="54"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25">
      <c r="B119" s="12" t="str">
        <f>Demand!C124</f>
        <v/>
      </c>
      <c r="C119" s="54" t="str">
        <f>Demand!D124</f>
        <v/>
      </c>
      <c r="D119" s="54" t="str">
        <f>Demand!E124</f>
        <v/>
      </c>
      <c r="E119" s="54"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25">
      <c r="B120" s="12" t="str">
        <f>Demand!C125</f>
        <v/>
      </c>
      <c r="C120" s="54" t="str">
        <f>Demand!D125</f>
        <v/>
      </c>
      <c r="D120" s="54" t="str">
        <f>Demand!E125</f>
        <v/>
      </c>
      <c r="E120" s="54"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25">
      <c r="B121" s="12" t="str">
        <f>Demand!C126</f>
        <v/>
      </c>
      <c r="C121" s="54" t="str">
        <f>Demand!D126</f>
        <v/>
      </c>
      <c r="D121" s="54" t="str">
        <f>Demand!E126</f>
        <v/>
      </c>
      <c r="E121" s="54"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25">
      <c r="B122" s="12" t="str">
        <f>Demand!C127</f>
        <v/>
      </c>
      <c r="C122" s="54" t="str">
        <f>Demand!D127</f>
        <v/>
      </c>
      <c r="D122" s="54" t="str">
        <f>Demand!E127</f>
        <v/>
      </c>
      <c r="E122" s="54"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25">
      <c r="B123" s="12" t="str">
        <f>Demand!C128</f>
        <v/>
      </c>
      <c r="C123" s="54" t="str">
        <f>Demand!D128</f>
        <v/>
      </c>
      <c r="D123" s="54" t="str">
        <f>Demand!E128</f>
        <v/>
      </c>
      <c r="E123" s="54"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25">
      <c r="B124" s="12" t="str">
        <f>Demand!C129</f>
        <v/>
      </c>
      <c r="C124" s="54" t="str">
        <f>Demand!D129</f>
        <v/>
      </c>
      <c r="D124" s="54" t="str">
        <f>Demand!E129</f>
        <v/>
      </c>
      <c r="E124" s="54"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25">
      <c r="B125" s="12" t="str">
        <f>Demand!C130</f>
        <v/>
      </c>
      <c r="C125" s="54" t="str">
        <f>Demand!D130</f>
        <v/>
      </c>
      <c r="D125" s="54" t="str">
        <f>Demand!E130</f>
        <v/>
      </c>
      <c r="E125" s="54"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25">
      <c r="B126" s="12" t="str">
        <f>Demand!C131</f>
        <v/>
      </c>
      <c r="C126" s="54" t="str">
        <f>Demand!D131</f>
        <v/>
      </c>
      <c r="D126" s="54" t="str">
        <f>Demand!E131</f>
        <v/>
      </c>
      <c r="E126" s="54"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25">
      <c r="B127" s="12" t="str">
        <f>Demand!C132</f>
        <v/>
      </c>
      <c r="C127" s="54" t="str">
        <f>Demand!D132</f>
        <v/>
      </c>
      <c r="D127" s="54" t="str">
        <f>Demand!E132</f>
        <v/>
      </c>
      <c r="E127" s="54"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25">
      <c r="B128" s="12" t="str">
        <f>Demand!C133</f>
        <v/>
      </c>
      <c r="C128" s="54" t="str">
        <f>Demand!D133</f>
        <v/>
      </c>
      <c r="D128" s="54" t="str">
        <f>Demand!E133</f>
        <v/>
      </c>
      <c r="E128" s="54"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25">
      <c r="B129" s="12" t="str">
        <f>Demand!C134</f>
        <v/>
      </c>
      <c r="C129" s="54" t="str">
        <f>Demand!D134</f>
        <v/>
      </c>
      <c r="D129" s="54" t="str">
        <f>Demand!E134</f>
        <v/>
      </c>
      <c r="E129" s="54"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25">
      <c r="B130" s="12" t="str">
        <f>Demand!C135</f>
        <v/>
      </c>
      <c r="C130" s="54" t="str">
        <f>Demand!D135</f>
        <v/>
      </c>
      <c r="D130" s="54" t="str">
        <f>Demand!E135</f>
        <v/>
      </c>
      <c r="E130" s="54"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25">
      <c r="B131" s="12" t="str">
        <f>Demand!C136</f>
        <v/>
      </c>
      <c r="C131" s="54" t="str">
        <f>Demand!D136</f>
        <v/>
      </c>
      <c r="D131" s="54" t="str">
        <f>Demand!E136</f>
        <v/>
      </c>
      <c r="E131" s="54"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25">
      <c r="B132" s="12" t="str">
        <f>Demand!C137</f>
        <v/>
      </c>
      <c r="C132" s="54" t="str">
        <f>Demand!D137</f>
        <v/>
      </c>
      <c r="D132" s="54" t="str">
        <f>Demand!E137</f>
        <v/>
      </c>
      <c r="E132" s="54"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25">
      <c r="B133" s="12" t="str">
        <f>Demand!C138</f>
        <v/>
      </c>
      <c r="C133" s="54" t="str">
        <f>Demand!D138</f>
        <v/>
      </c>
      <c r="D133" s="54" t="str">
        <f>Demand!E138</f>
        <v/>
      </c>
      <c r="E133" s="54"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25">
      <c r="B134" s="12" t="str">
        <f>Demand!C139</f>
        <v/>
      </c>
      <c r="C134" s="54" t="str">
        <f>Demand!D139</f>
        <v/>
      </c>
      <c r="D134" s="54" t="str">
        <f>Demand!E139</f>
        <v/>
      </c>
      <c r="E134" s="54"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25">
      <c r="B135" s="12" t="str">
        <f>Demand!C140</f>
        <v/>
      </c>
      <c r="C135" s="54" t="str">
        <f>Demand!D140</f>
        <v/>
      </c>
      <c r="D135" s="54" t="str">
        <f>Demand!E140</f>
        <v/>
      </c>
      <c r="E135" s="54"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25">
      <c r="B136" s="12" t="str">
        <f>Demand!C141</f>
        <v/>
      </c>
      <c r="C136" s="54" t="str">
        <f>Demand!D141</f>
        <v/>
      </c>
      <c r="D136" s="54" t="str">
        <f>Demand!E141</f>
        <v/>
      </c>
      <c r="E136" s="54"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25">
      <c r="B137" s="12" t="str">
        <f>Demand!C142</f>
        <v/>
      </c>
      <c r="C137" s="54" t="str">
        <f>Demand!D142</f>
        <v/>
      </c>
      <c r="D137" s="54" t="str">
        <f>Demand!E142</f>
        <v/>
      </c>
      <c r="E137" s="54"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25">
      <c r="B138" s="12" t="str">
        <f>Demand!C143</f>
        <v/>
      </c>
      <c r="C138" s="54" t="str">
        <f>Demand!D143</f>
        <v/>
      </c>
      <c r="D138" s="54" t="str">
        <f>Demand!E143</f>
        <v/>
      </c>
      <c r="E138" s="54"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25">
      <c r="B139" s="12" t="str">
        <f>Demand!C144</f>
        <v/>
      </c>
      <c r="C139" s="54" t="str">
        <f>Demand!D144</f>
        <v/>
      </c>
      <c r="D139" s="54" t="str">
        <f>Demand!E144</f>
        <v/>
      </c>
      <c r="E139" s="54"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25">
      <c r="B140" s="12" t="str">
        <f>Demand!C145</f>
        <v/>
      </c>
      <c r="C140" s="54" t="str">
        <f>Demand!D145</f>
        <v/>
      </c>
      <c r="D140" s="54" t="str">
        <f>Demand!E145</f>
        <v/>
      </c>
      <c r="E140" s="54"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25">
      <c r="B141" s="12" t="str">
        <f>Demand!C146</f>
        <v/>
      </c>
      <c r="C141" s="54" t="str">
        <f>Demand!D146</f>
        <v/>
      </c>
      <c r="D141" s="54" t="str">
        <f>Demand!E146</f>
        <v/>
      </c>
      <c r="E141" s="54"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25">
      <c r="B142" s="12" t="str">
        <f>Demand!C147</f>
        <v/>
      </c>
      <c r="C142" s="54" t="str">
        <f>Demand!D147</f>
        <v/>
      </c>
      <c r="D142" s="54" t="str">
        <f>Demand!E147</f>
        <v/>
      </c>
      <c r="E142" s="54"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25">
      <c r="B143" s="12" t="str">
        <f>Demand!C148</f>
        <v/>
      </c>
      <c r="C143" s="54" t="str">
        <f>Demand!D148</f>
        <v/>
      </c>
      <c r="D143" s="54" t="str">
        <f>Demand!E148</f>
        <v/>
      </c>
      <c r="E143" s="54"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25">
      <c r="B144" s="12" t="str">
        <f>Demand!C149</f>
        <v/>
      </c>
      <c r="C144" s="54" t="str">
        <f>Demand!D149</f>
        <v/>
      </c>
      <c r="D144" s="54" t="str">
        <f>Demand!E149</f>
        <v/>
      </c>
      <c r="E144" s="54"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25">
      <c r="B145" s="12" t="str">
        <f>Demand!C150</f>
        <v/>
      </c>
      <c r="C145" s="54" t="str">
        <f>Demand!D150</f>
        <v/>
      </c>
      <c r="D145" s="54" t="str">
        <f>Demand!E150</f>
        <v/>
      </c>
      <c r="E145" s="54"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25">
      <c r="B146" s="12" t="str">
        <f>Demand!C151</f>
        <v/>
      </c>
      <c r="C146" s="54" t="str">
        <f>Demand!D151</f>
        <v/>
      </c>
      <c r="D146" s="54" t="str">
        <f>Demand!E151</f>
        <v/>
      </c>
      <c r="E146" s="54"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25">
      <c r="B147" s="12" t="str">
        <f>Demand!C152</f>
        <v/>
      </c>
      <c r="C147" s="54" t="str">
        <f>Demand!D152</f>
        <v/>
      </c>
      <c r="D147" s="54" t="str">
        <f>Demand!E152</f>
        <v/>
      </c>
      <c r="E147" s="54"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25">
      <c r="B148" s="12" t="str">
        <f>Demand!C153</f>
        <v/>
      </c>
      <c r="C148" s="54" t="str">
        <f>Demand!D153</f>
        <v/>
      </c>
      <c r="D148" s="54" t="str">
        <f>Demand!E153</f>
        <v/>
      </c>
      <c r="E148" s="54"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25">
      <c r="B149" s="12" t="str">
        <f>Demand!C154</f>
        <v/>
      </c>
      <c r="C149" s="54" t="str">
        <f>Demand!D154</f>
        <v/>
      </c>
      <c r="D149" s="54" t="str">
        <f>Demand!E154</f>
        <v/>
      </c>
      <c r="E149" s="54"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25">
      <c r="B150" s="12" t="str">
        <f>Demand!C155</f>
        <v/>
      </c>
      <c r="C150" s="54" t="str">
        <f>Demand!D155</f>
        <v/>
      </c>
      <c r="D150" s="54" t="str">
        <f>Demand!E155</f>
        <v/>
      </c>
      <c r="E150" s="54"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25">
      <c r="B151" s="12" t="str">
        <f>Demand!C156</f>
        <v/>
      </c>
      <c r="C151" s="54" t="str">
        <f>Demand!D156</f>
        <v/>
      </c>
      <c r="D151" s="54" t="str">
        <f>Demand!E156</f>
        <v/>
      </c>
      <c r="E151" s="54"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25">
      <c r="B152" s="12" t="str">
        <f>Demand!C157</f>
        <v/>
      </c>
      <c r="C152" s="54" t="str">
        <f>Demand!D157</f>
        <v/>
      </c>
      <c r="D152" s="54" t="str">
        <f>Demand!E157</f>
        <v/>
      </c>
      <c r="E152" s="54"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25">
      <c r="B153" s="12" t="str">
        <f>Demand!C158</f>
        <v/>
      </c>
      <c r="C153" s="54" t="str">
        <f>Demand!D158</f>
        <v/>
      </c>
      <c r="D153" s="54" t="str">
        <f>Demand!E158</f>
        <v/>
      </c>
      <c r="E153" s="54"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25">
      <c r="B154" s="12" t="str">
        <f>Demand!C159</f>
        <v/>
      </c>
      <c r="C154" s="54" t="str">
        <f>Demand!D159</f>
        <v/>
      </c>
      <c r="D154" s="54" t="str">
        <f>Demand!E159</f>
        <v/>
      </c>
      <c r="E154" s="54"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25">
      <c r="B155" s="12" t="str">
        <f>Demand!C160</f>
        <v/>
      </c>
      <c r="C155" s="54" t="str">
        <f>Demand!D160</f>
        <v/>
      </c>
      <c r="D155" s="54" t="str">
        <f>Demand!E160</f>
        <v/>
      </c>
      <c r="E155" s="54"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25">
      <c r="B156" s="12" t="str">
        <f>Demand!C161</f>
        <v/>
      </c>
      <c r="C156" s="54" t="str">
        <f>Demand!D161</f>
        <v/>
      </c>
      <c r="D156" s="54" t="str">
        <f>Demand!E161</f>
        <v/>
      </c>
      <c r="E156" s="54"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25">
      <c r="B157" s="12" t="str">
        <f>Demand!C162</f>
        <v/>
      </c>
      <c r="C157" s="54" t="str">
        <f>Demand!D162</f>
        <v/>
      </c>
      <c r="D157" s="54" t="str">
        <f>Demand!E162</f>
        <v/>
      </c>
      <c r="E157" s="54"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25">
      <c r="B158" s="12" t="str">
        <f>Demand!C163</f>
        <v/>
      </c>
      <c r="C158" s="54" t="str">
        <f>Demand!D163</f>
        <v/>
      </c>
      <c r="D158" s="54" t="str">
        <f>Demand!E163</f>
        <v/>
      </c>
      <c r="E158" s="54"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25">
      <c r="B159" s="12" t="str">
        <f>Demand!C164</f>
        <v/>
      </c>
      <c r="C159" s="54" t="str">
        <f>Demand!D164</f>
        <v/>
      </c>
      <c r="D159" s="54" t="str">
        <f>Demand!E164</f>
        <v/>
      </c>
      <c r="E159" s="54"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25">
      <c r="B160" s="12" t="str">
        <f>Demand!C165</f>
        <v/>
      </c>
      <c r="C160" s="54" t="str">
        <f>Demand!D165</f>
        <v/>
      </c>
      <c r="D160" s="54" t="str">
        <f>Demand!E165</f>
        <v/>
      </c>
      <c r="E160" s="54"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25">
      <c r="B161" s="12" t="str">
        <f>Demand!C166</f>
        <v/>
      </c>
      <c r="C161" s="54" t="str">
        <f>Demand!D166</f>
        <v/>
      </c>
      <c r="D161" s="54" t="str">
        <f>Demand!E166</f>
        <v/>
      </c>
      <c r="E161" s="54"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25">
      <c r="B162" s="12" t="str">
        <f>Demand!C167</f>
        <v/>
      </c>
      <c r="C162" s="54" t="str">
        <f>Demand!D167</f>
        <v/>
      </c>
      <c r="D162" s="54" t="str">
        <f>Demand!E167</f>
        <v/>
      </c>
      <c r="E162" s="54"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25">
      <c r="B163" s="12" t="str">
        <f>Demand!C168</f>
        <v/>
      </c>
      <c r="C163" s="54" t="str">
        <f>Demand!D168</f>
        <v/>
      </c>
      <c r="D163" s="54" t="str">
        <f>Demand!E168</f>
        <v/>
      </c>
      <c r="E163" s="54"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25">
      <c r="B164" s="12" t="str">
        <f>Demand!C169</f>
        <v/>
      </c>
      <c r="C164" s="54" t="str">
        <f>Demand!D169</f>
        <v/>
      </c>
      <c r="D164" s="54" t="str">
        <f>Demand!E169</f>
        <v/>
      </c>
      <c r="E164" s="54"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25">
      <c r="B165" s="12" t="str">
        <f>Demand!C170</f>
        <v/>
      </c>
      <c r="C165" s="54" t="str">
        <f>Demand!D170</f>
        <v/>
      </c>
      <c r="D165" s="54" t="str">
        <f>Demand!E170</f>
        <v/>
      </c>
      <c r="E165" s="54"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25">
      <c r="B166" s="12" t="str">
        <f>Demand!C171</f>
        <v/>
      </c>
      <c r="C166" s="54" t="str">
        <f>Demand!D171</f>
        <v/>
      </c>
      <c r="D166" s="54" t="str">
        <f>Demand!E171</f>
        <v/>
      </c>
      <c r="E166" s="54"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25">
      <c r="B167" s="12" t="str">
        <f>Demand!C172</f>
        <v/>
      </c>
      <c r="C167" s="54" t="str">
        <f>Demand!D172</f>
        <v/>
      </c>
      <c r="D167" s="54" t="str">
        <f>Demand!E172</f>
        <v/>
      </c>
      <c r="E167" s="54"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25">
      <c r="B168" s="12" t="str">
        <f>Demand!C173</f>
        <v/>
      </c>
      <c r="C168" s="54" t="str">
        <f>Demand!D173</f>
        <v/>
      </c>
      <c r="D168" s="54" t="str">
        <f>Demand!E173</f>
        <v/>
      </c>
      <c r="E168" s="54"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25">
      <c r="B169" s="12" t="str">
        <f>Demand!C174</f>
        <v/>
      </c>
      <c r="C169" s="54" t="str">
        <f>Demand!D174</f>
        <v/>
      </c>
      <c r="D169" s="54" t="str">
        <f>Demand!E174</f>
        <v/>
      </c>
      <c r="E169" s="54"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25">
      <c r="B170" s="12" t="str">
        <f>Demand!C175</f>
        <v/>
      </c>
      <c r="C170" s="54" t="str">
        <f>Demand!D175</f>
        <v/>
      </c>
      <c r="D170" s="54" t="str">
        <f>Demand!E175</f>
        <v/>
      </c>
      <c r="E170" s="54"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25">
      <c r="B171" s="12" t="str">
        <f>Demand!C176</f>
        <v/>
      </c>
      <c r="C171" s="54" t="str">
        <f>Demand!D176</f>
        <v/>
      </c>
      <c r="D171" s="54" t="str">
        <f>Demand!E176</f>
        <v/>
      </c>
      <c r="E171" s="54"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25">
      <c r="B172" s="12" t="str">
        <f>Demand!C177</f>
        <v/>
      </c>
      <c r="C172" s="54" t="str">
        <f>Demand!D177</f>
        <v/>
      </c>
      <c r="D172" s="54" t="str">
        <f>Demand!E177</f>
        <v/>
      </c>
      <c r="E172" s="54"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25">
      <c r="B173" s="12" t="str">
        <f>Demand!C178</f>
        <v/>
      </c>
      <c r="C173" s="54" t="str">
        <f>Demand!D178</f>
        <v/>
      </c>
      <c r="D173" s="54" t="str">
        <f>Demand!E178</f>
        <v/>
      </c>
      <c r="E173" s="54"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25">
      <c r="B174" s="12" t="str">
        <f>Demand!C179</f>
        <v/>
      </c>
      <c r="C174" s="54" t="str">
        <f>Demand!D179</f>
        <v/>
      </c>
      <c r="D174" s="54" t="str">
        <f>Demand!E179</f>
        <v/>
      </c>
      <c r="E174" s="54"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25">
      <c r="B175" s="12" t="str">
        <f>Demand!C180</f>
        <v/>
      </c>
      <c r="C175" s="54" t="str">
        <f>Demand!D180</f>
        <v/>
      </c>
      <c r="D175" s="54" t="str">
        <f>Demand!E180</f>
        <v/>
      </c>
      <c r="E175" s="54"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25">
      <c r="B176" s="12" t="str">
        <f>Demand!C181</f>
        <v/>
      </c>
      <c r="C176" s="54" t="str">
        <f>Demand!D181</f>
        <v/>
      </c>
      <c r="D176" s="54" t="str">
        <f>Demand!E181</f>
        <v/>
      </c>
      <c r="E176" s="54"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25">
      <c r="B177" s="12" t="str">
        <f>Demand!C182</f>
        <v/>
      </c>
      <c r="C177" s="54" t="str">
        <f>Demand!D182</f>
        <v/>
      </c>
      <c r="D177" s="54" t="str">
        <f>Demand!E182</f>
        <v/>
      </c>
      <c r="E177" s="54"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25">
      <c r="B178" s="12" t="str">
        <f>Demand!C183</f>
        <v/>
      </c>
      <c r="C178" s="54" t="str">
        <f>Demand!D183</f>
        <v/>
      </c>
      <c r="D178" s="54" t="str">
        <f>Demand!E183</f>
        <v/>
      </c>
      <c r="E178" s="54"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25">
      <c r="B179" s="12" t="str">
        <f>Demand!C184</f>
        <v/>
      </c>
      <c r="C179" s="54" t="str">
        <f>Demand!D184</f>
        <v/>
      </c>
      <c r="D179" s="54" t="str">
        <f>Demand!E184</f>
        <v/>
      </c>
      <c r="E179" s="54"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25">
      <c r="B180" s="12" t="str">
        <f>Demand!C185</f>
        <v/>
      </c>
      <c r="C180" s="54" t="str">
        <f>Demand!D185</f>
        <v/>
      </c>
      <c r="D180" s="54" t="str">
        <f>Demand!E185</f>
        <v/>
      </c>
      <c r="E180" s="54"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25">
      <c r="B181" s="12" t="str">
        <f>Demand!C186</f>
        <v/>
      </c>
      <c r="C181" s="54" t="str">
        <f>Demand!D186</f>
        <v/>
      </c>
      <c r="D181" s="54" t="str">
        <f>Demand!E186</f>
        <v/>
      </c>
      <c r="E181" s="54"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25">
      <c r="B182" s="12" t="str">
        <f>Demand!C187</f>
        <v/>
      </c>
      <c r="C182" s="54" t="str">
        <f>Demand!D187</f>
        <v/>
      </c>
      <c r="D182" s="54" t="str">
        <f>Demand!E187</f>
        <v/>
      </c>
      <c r="E182" s="54"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25">
      <c r="B183" s="12" t="str">
        <f>Demand!C188</f>
        <v/>
      </c>
      <c r="C183" s="54" t="str">
        <f>Demand!D188</f>
        <v/>
      </c>
      <c r="D183" s="54" t="str">
        <f>Demand!E188</f>
        <v/>
      </c>
      <c r="E183" s="54"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25">
      <c r="B184" s="12" t="str">
        <f>Demand!C189</f>
        <v/>
      </c>
      <c r="C184" s="54" t="str">
        <f>Demand!D189</f>
        <v/>
      </c>
      <c r="D184" s="54" t="str">
        <f>Demand!E189</f>
        <v/>
      </c>
      <c r="E184" s="54"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25">
      <c r="B185" s="12" t="str">
        <f>Demand!C190</f>
        <v/>
      </c>
      <c r="C185" s="54" t="str">
        <f>Demand!D190</f>
        <v/>
      </c>
      <c r="D185" s="54" t="str">
        <f>Demand!E190</f>
        <v/>
      </c>
      <c r="E185" s="54"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25">
      <c r="B186" s="12" t="str">
        <f>Demand!C191</f>
        <v/>
      </c>
      <c r="C186" s="54" t="str">
        <f>Demand!D191</f>
        <v/>
      </c>
      <c r="D186" s="54" t="str">
        <f>Demand!E191</f>
        <v/>
      </c>
      <c r="E186" s="54"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25">
      <c r="B187" s="12" t="str">
        <f>Demand!C192</f>
        <v/>
      </c>
      <c r="C187" s="54" t="str">
        <f>Demand!D192</f>
        <v/>
      </c>
      <c r="D187" s="54" t="str">
        <f>Demand!E192</f>
        <v/>
      </c>
      <c r="E187" s="54"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25">
      <c r="B188" s="12" t="str">
        <f>Demand!C193</f>
        <v/>
      </c>
      <c r="C188" s="54" t="str">
        <f>Demand!D193</f>
        <v/>
      </c>
      <c r="D188" s="54" t="str">
        <f>Demand!E193</f>
        <v/>
      </c>
      <c r="E188" s="54"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25">
      <c r="B189" s="12" t="str">
        <f>Demand!C194</f>
        <v/>
      </c>
      <c r="C189" s="54" t="str">
        <f>Demand!D194</f>
        <v/>
      </c>
      <c r="D189" s="54" t="str">
        <f>Demand!E194</f>
        <v/>
      </c>
      <c r="E189" s="54"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25">
      <c r="B190" s="12" t="str">
        <f>Demand!C195</f>
        <v/>
      </c>
      <c r="C190" s="54" t="str">
        <f>Demand!D195</f>
        <v/>
      </c>
      <c r="D190" s="54" t="str">
        <f>Demand!E195</f>
        <v/>
      </c>
      <c r="E190" s="54"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25">
      <c r="B191" s="12" t="str">
        <f>Demand!C196</f>
        <v/>
      </c>
      <c r="C191" s="54" t="str">
        <f>Demand!D196</f>
        <v/>
      </c>
      <c r="D191" s="54" t="str">
        <f>Demand!E196</f>
        <v/>
      </c>
      <c r="E191" s="54"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25">
      <c r="B192" s="12" t="str">
        <f>Demand!C197</f>
        <v/>
      </c>
      <c r="C192" s="54" t="str">
        <f>Demand!D197</f>
        <v/>
      </c>
      <c r="D192" s="54" t="str">
        <f>Demand!E197</f>
        <v/>
      </c>
      <c r="E192" s="54"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25">
      <c r="B193" s="12" t="str">
        <f>Demand!C198</f>
        <v/>
      </c>
      <c r="C193" s="54" t="str">
        <f>Demand!D198</f>
        <v/>
      </c>
      <c r="D193" s="54" t="str">
        <f>Demand!E198</f>
        <v/>
      </c>
      <c r="E193" s="54"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25">
      <c r="B194" s="12" t="str">
        <f>Demand!C199</f>
        <v/>
      </c>
      <c r="C194" s="54" t="str">
        <f>Demand!D199</f>
        <v/>
      </c>
      <c r="D194" s="54" t="str">
        <f>Demand!E199</f>
        <v/>
      </c>
      <c r="E194" s="54"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25">
      <c r="B195" s="12" t="str">
        <f>Demand!C200</f>
        <v/>
      </c>
      <c r="C195" s="54" t="str">
        <f>Demand!D200</f>
        <v/>
      </c>
      <c r="D195" s="54" t="str">
        <f>Demand!E200</f>
        <v/>
      </c>
      <c r="E195" s="54"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25">
      <c r="B196" s="12" t="str">
        <f>Demand!C201</f>
        <v/>
      </c>
      <c r="C196" s="54" t="str">
        <f>Demand!D201</f>
        <v/>
      </c>
      <c r="D196" s="54" t="str">
        <f>Demand!E201</f>
        <v/>
      </c>
      <c r="E196" s="54"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25">
      <c r="B197" s="12" t="str">
        <f>Demand!C202</f>
        <v/>
      </c>
      <c r="C197" s="54" t="str">
        <f>Demand!D202</f>
        <v/>
      </c>
      <c r="D197" s="54" t="str">
        <f>Demand!E202</f>
        <v/>
      </c>
      <c r="E197" s="54"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25">
      <c r="B198" s="12" t="str">
        <f>Demand!C203</f>
        <v/>
      </c>
      <c r="C198" s="54" t="str">
        <f>Demand!D203</f>
        <v/>
      </c>
      <c r="D198" s="54" t="str">
        <f>Demand!E203</f>
        <v/>
      </c>
      <c r="E198" s="54"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25">
      <c r="B199" s="12" t="str">
        <f>Demand!C204</f>
        <v/>
      </c>
      <c r="C199" s="54" t="str">
        <f>Demand!D204</f>
        <v/>
      </c>
      <c r="D199" s="54" t="str">
        <f>Demand!E204</f>
        <v/>
      </c>
      <c r="E199" s="54"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25">
      <c r="B200" s="12" t="str">
        <f>Demand!C205</f>
        <v/>
      </c>
      <c r="C200" s="54" t="str">
        <f>Demand!D205</f>
        <v/>
      </c>
      <c r="D200" s="54" t="str">
        <f>Demand!E205</f>
        <v/>
      </c>
      <c r="E200" s="54"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25">
      <c r="B201" s="12" t="str">
        <f>Demand!C206</f>
        <v/>
      </c>
      <c r="C201" s="54" t="str">
        <f>Demand!D206</f>
        <v/>
      </c>
      <c r="D201" s="54" t="str">
        <f>Demand!E206</f>
        <v/>
      </c>
      <c r="E201" s="54"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25">
      <c r="B202" s="12" t="str">
        <f>Demand!C207</f>
        <v/>
      </c>
      <c r="C202" s="54" t="str">
        <f>Demand!D207</f>
        <v/>
      </c>
      <c r="D202" s="54" t="str">
        <f>Demand!E207</f>
        <v/>
      </c>
      <c r="E202" s="54"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25">
      <c r="B203" s="12" t="str">
        <f>Demand!C208</f>
        <v/>
      </c>
      <c r="C203" s="54" t="str">
        <f>Demand!D208</f>
        <v/>
      </c>
      <c r="D203" s="54" t="str">
        <f>Demand!E208</f>
        <v/>
      </c>
      <c r="E203" s="54"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25">
      <c r="B204" s="12" t="str">
        <f>Demand!C209</f>
        <v/>
      </c>
      <c r="C204" s="54" t="str">
        <f>Demand!D209</f>
        <v/>
      </c>
      <c r="D204" s="54" t="str">
        <f>Demand!E209</f>
        <v/>
      </c>
      <c r="E204" s="54"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25">
      <c r="B205" s="12" t="str">
        <f>Demand!C210</f>
        <v/>
      </c>
      <c r="C205" s="54" t="str">
        <f>Demand!D210</f>
        <v/>
      </c>
      <c r="D205" s="54" t="str">
        <f>Demand!E210</f>
        <v/>
      </c>
      <c r="E205" s="54"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25">
      <c r="B206" s="12" t="str">
        <f>Demand!C211</f>
        <v/>
      </c>
      <c r="C206" s="54" t="str">
        <f>Demand!D211</f>
        <v/>
      </c>
      <c r="D206" s="54" t="str">
        <f>Demand!E211</f>
        <v/>
      </c>
      <c r="E206" s="54"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25">
      <c r="B207" s="12" t="str">
        <f>Demand!C212</f>
        <v/>
      </c>
      <c r="C207" s="54" t="str">
        <f>Demand!D212</f>
        <v/>
      </c>
      <c r="D207" s="54" t="str">
        <f>Demand!E212</f>
        <v/>
      </c>
      <c r="E207" s="54"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25">
      <c r="B208" s="12" t="str">
        <f>Demand!C213</f>
        <v/>
      </c>
      <c r="C208" s="54" t="str">
        <f>Demand!D213</f>
        <v/>
      </c>
      <c r="D208" s="54" t="str">
        <f>Demand!E213</f>
        <v/>
      </c>
      <c r="E208" s="54"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25">
      <c r="B209" s="12" t="str">
        <f>Demand!C214</f>
        <v/>
      </c>
      <c r="C209" s="54" t="str">
        <f>Demand!D214</f>
        <v/>
      </c>
      <c r="D209" s="54" t="str">
        <f>Demand!E214</f>
        <v/>
      </c>
      <c r="E209" s="54"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25">
      <c r="B210" s="12" t="str">
        <f>Demand!C215</f>
        <v/>
      </c>
      <c r="C210" s="54" t="str">
        <f>Demand!D215</f>
        <v/>
      </c>
      <c r="D210" s="54" t="str">
        <f>Demand!E215</f>
        <v/>
      </c>
      <c r="E210" s="54"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25">
      <c r="B211" s="12" t="str">
        <f>Demand!C216</f>
        <v/>
      </c>
      <c r="C211" s="54" t="str">
        <f>Demand!D216</f>
        <v/>
      </c>
      <c r="D211" s="54" t="str">
        <f>Demand!E216</f>
        <v/>
      </c>
      <c r="E211" s="54"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25">
      <c r="B212" s="12" t="str">
        <f>Demand!C217</f>
        <v/>
      </c>
      <c r="C212" s="54" t="str">
        <f>Demand!D217</f>
        <v/>
      </c>
      <c r="D212" s="54" t="str">
        <f>Demand!E217</f>
        <v/>
      </c>
      <c r="E212" s="54"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25">
      <c r="B213" s="12" t="str">
        <f>Demand!C218</f>
        <v/>
      </c>
      <c r="C213" s="54" t="str">
        <f>Demand!D218</f>
        <v/>
      </c>
      <c r="D213" s="54" t="str">
        <f>Demand!E218</f>
        <v/>
      </c>
      <c r="E213" s="54"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25">
      <c r="B214" s="12" t="str">
        <f>Demand!C219</f>
        <v/>
      </c>
      <c r="C214" s="54" t="str">
        <f>Demand!D219</f>
        <v/>
      </c>
      <c r="D214" s="54" t="str">
        <f>Demand!E219</f>
        <v/>
      </c>
      <c r="E214" s="54"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25">
      <c r="B215" s="12" t="str">
        <f>Demand!C220</f>
        <v/>
      </c>
      <c r="C215" s="54" t="str">
        <f>Demand!D220</f>
        <v/>
      </c>
      <c r="D215" s="54" t="str">
        <f>Demand!E220</f>
        <v/>
      </c>
      <c r="E215" s="54"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25">
      <c r="B216" s="12" t="str">
        <f>Demand!C221</f>
        <v/>
      </c>
      <c r="C216" s="54" t="str">
        <f>Demand!D221</f>
        <v/>
      </c>
      <c r="D216" s="54" t="str">
        <f>Demand!E221</f>
        <v/>
      </c>
      <c r="E216" s="54"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25">
      <c r="B217" s="12" t="str">
        <f>Demand!C222</f>
        <v/>
      </c>
      <c r="C217" s="54" t="str">
        <f>Demand!D222</f>
        <v/>
      </c>
      <c r="D217" s="54" t="str">
        <f>Demand!E222</f>
        <v/>
      </c>
      <c r="E217" s="54"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25">
      <c r="B218" s="12" t="str">
        <f>Demand!C223</f>
        <v/>
      </c>
      <c r="C218" s="54" t="str">
        <f>Demand!D223</f>
        <v/>
      </c>
      <c r="D218" s="54" t="str">
        <f>Demand!E223</f>
        <v/>
      </c>
      <c r="E218" s="54"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25">
      <c r="B219" s="12" t="str">
        <f>Demand!C224</f>
        <v/>
      </c>
      <c r="C219" s="54" t="str">
        <f>Demand!D224</f>
        <v/>
      </c>
      <c r="D219" s="54" t="str">
        <f>Demand!E224</f>
        <v/>
      </c>
      <c r="E219" s="54"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25">
      <c r="B220" s="12" t="str">
        <f>Demand!C225</f>
        <v/>
      </c>
      <c r="C220" s="54" t="str">
        <f>Demand!D225</f>
        <v/>
      </c>
      <c r="D220" s="54" t="str">
        <f>Demand!E225</f>
        <v/>
      </c>
      <c r="E220" s="54"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25">
      <c r="B221" s="12" t="str">
        <f>Demand!C226</f>
        <v/>
      </c>
      <c r="C221" s="54" t="str">
        <f>Demand!D226</f>
        <v/>
      </c>
      <c r="D221" s="54" t="str">
        <f>Demand!E226</f>
        <v/>
      </c>
      <c r="E221" s="54"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25">
      <c r="B222" s="12" t="str">
        <f>Demand!C227</f>
        <v/>
      </c>
      <c r="C222" s="54" t="str">
        <f>Demand!D227</f>
        <v/>
      </c>
      <c r="D222" s="54" t="str">
        <f>Demand!E227</f>
        <v/>
      </c>
      <c r="E222" s="54"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25">
      <c r="B223" s="12" t="str">
        <f>Demand!C228</f>
        <v/>
      </c>
      <c r="C223" s="54" t="str">
        <f>Demand!D228</f>
        <v/>
      </c>
      <c r="D223" s="54" t="str">
        <f>Demand!E228</f>
        <v/>
      </c>
      <c r="E223" s="54"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25">
      <c r="B224" s="12" t="str">
        <f>Demand!C229</f>
        <v/>
      </c>
      <c r="C224" s="54" t="str">
        <f>Demand!D229</f>
        <v/>
      </c>
      <c r="D224" s="54" t="str">
        <f>Demand!E229</f>
        <v/>
      </c>
      <c r="E224" s="54"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25">
      <c r="B225" s="12" t="str">
        <f>Demand!C230</f>
        <v/>
      </c>
      <c r="C225" s="54" t="str">
        <f>Demand!D230</f>
        <v/>
      </c>
      <c r="D225" s="54" t="str">
        <f>Demand!E230</f>
        <v/>
      </c>
      <c r="E225" s="54"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25">
      <c r="B226" s="12" t="str">
        <f>Demand!C231</f>
        <v/>
      </c>
      <c r="C226" s="54" t="str">
        <f>Demand!D231</f>
        <v/>
      </c>
      <c r="D226" s="54" t="str">
        <f>Demand!E231</f>
        <v/>
      </c>
      <c r="E226" s="54"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25">
      <c r="B227" s="12" t="str">
        <f>Demand!C232</f>
        <v/>
      </c>
      <c r="C227" s="54" t="str">
        <f>Demand!D232</f>
        <v/>
      </c>
      <c r="D227" s="54" t="str">
        <f>Demand!E232</f>
        <v/>
      </c>
      <c r="E227" s="54"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25">
      <c r="B228" s="12" t="str">
        <f>Demand!C233</f>
        <v/>
      </c>
      <c r="C228" s="54" t="str">
        <f>Demand!D233</f>
        <v/>
      </c>
      <c r="D228" s="54" t="str">
        <f>Demand!E233</f>
        <v/>
      </c>
      <c r="E228" s="54"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25">
      <c r="B229" s="12" t="str">
        <f>Demand!C234</f>
        <v/>
      </c>
      <c r="C229" s="54" t="str">
        <f>Demand!D234</f>
        <v/>
      </c>
      <c r="D229" s="54" t="str">
        <f>Demand!E234</f>
        <v/>
      </c>
      <c r="E229" s="54"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25">
      <c r="B230" s="12" t="str">
        <f>Demand!C235</f>
        <v/>
      </c>
      <c r="C230" s="54" t="str">
        <f>Demand!D235</f>
        <v/>
      </c>
      <c r="D230" s="54" t="str">
        <f>Demand!E235</f>
        <v/>
      </c>
      <c r="E230" s="54"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25">
      <c r="B231" s="12" t="str">
        <f>Demand!C236</f>
        <v/>
      </c>
      <c r="C231" s="54" t="str">
        <f>Demand!D236</f>
        <v/>
      </c>
      <c r="D231" s="54" t="str">
        <f>Demand!E236</f>
        <v/>
      </c>
      <c r="E231" s="54"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25">
      <c r="B232" s="12" t="str">
        <f>Demand!C237</f>
        <v/>
      </c>
      <c r="C232" s="54" t="str">
        <f>Demand!D237</f>
        <v/>
      </c>
      <c r="D232" s="54" t="str">
        <f>Demand!E237</f>
        <v/>
      </c>
      <c r="E232" s="54"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25">
      <c r="B233" s="12" t="str">
        <f>Demand!C238</f>
        <v/>
      </c>
      <c r="C233" s="54" t="str">
        <f>Demand!D238</f>
        <v/>
      </c>
      <c r="D233" s="54" t="str">
        <f>Demand!E238</f>
        <v/>
      </c>
      <c r="E233" s="54"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25">
      <c r="B234" s="12" t="str">
        <f>Demand!C239</f>
        <v/>
      </c>
      <c r="C234" s="54" t="str">
        <f>Demand!D239</f>
        <v/>
      </c>
      <c r="D234" s="54" t="str">
        <f>Demand!E239</f>
        <v/>
      </c>
      <c r="E234" s="54"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25">
      <c r="B235" s="12" t="str">
        <f>Demand!C240</f>
        <v/>
      </c>
      <c r="C235" s="54" t="str">
        <f>Demand!D240</f>
        <v/>
      </c>
      <c r="D235" s="54" t="str">
        <f>Demand!E240</f>
        <v/>
      </c>
      <c r="E235" s="54"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25">
      <c r="B236" s="12" t="str">
        <f>Demand!C241</f>
        <v/>
      </c>
      <c r="C236" s="54" t="str">
        <f>Demand!D241</f>
        <v/>
      </c>
      <c r="D236" s="54" t="str">
        <f>Demand!E241</f>
        <v/>
      </c>
      <c r="E236" s="54"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25">
      <c r="B237" s="12" t="str">
        <f>Demand!C242</f>
        <v/>
      </c>
      <c r="C237" s="54" t="str">
        <f>Demand!D242</f>
        <v/>
      </c>
      <c r="D237" s="54" t="str">
        <f>Demand!E242</f>
        <v/>
      </c>
      <c r="E237" s="54"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25">
      <c r="B238" s="12" t="str">
        <f>Demand!C243</f>
        <v/>
      </c>
      <c r="C238" s="54" t="str">
        <f>Demand!D243</f>
        <v/>
      </c>
      <c r="D238" s="54" t="str">
        <f>Demand!E243</f>
        <v/>
      </c>
      <c r="E238" s="54"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25">
      <c r="B239" s="12" t="str">
        <f>Demand!C244</f>
        <v/>
      </c>
      <c r="C239" s="54" t="str">
        <f>Demand!D244</f>
        <v/>
      </c>
      <c r="D239" s="54" t="str">
        <f>Demand!E244</f>
        <v/>
      </c>
      <c r="E239" s="54"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25">
      <c r="B240" s="12" t="str">
        <f>Demand!C245</f>
        <v/>
      </c>
      <c r="C240" s="54" t="str">
        <f>Demand!D245</f>
        <v/>
      </c>
      <c r="D240" s="54" t="str">
        <f>Demand!E245</f>
        <v/>
      </c>
      <c r="E240" s="54"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25">
      <c r="B241" s="12" t="str">
        <f>Demand!C246</f>
        <v/>
      </c>
      <c r="C241" s="54" t="str">
        <f>Demand!D246</f>
        <v/>
      </c>
      <c r="D241" s="54" t="str">
        <f>Demand!E246</f>
        <v/>
      </c>
      <c r="E241" s="54"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25">
      <c r="B242" s="12" t="str">
        <f>Demand!C247</f>
        <v/>
      </c>
      <c r="C242" s="54" t="str">
        <f>Demand!D247</f>
        <v/>
      </c>
      <c r="D242" s="54" t="str">
        <f>Demand!E247</f>
        <v/>
      </c>
      <c r="E242" s="54"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25">
      <c r="B243" s="12" t="str">
        <f>Demand!C248</f>
        <v/>
      </c>
      <c r="C243" s="54" t="str">
        <f>Demand!D248</f>
        <v/>
      </c>
      <c r="D243" s="54" t="str">
        <f>Demand!E248</f>
        <v/>
      </c>
      <c r="E243" s="54"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25">
      <c r="B244" s="12" t="str">
        <f>Demand!C249</f>
        <v/>
      </c>
      <c r="C244" s="54" t="str">
        <f>Demand!D249</f>
        <v/>
      </c>
      <c r="D244" s="54" t="str">
        <f>Demand!E249</f>
        <v/>
      </c>
      <c r="E244" s="54"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25">
      <c r="B245" s="12" t="str">
        <f>Demand!C250</f>
        <v/>
      </c>
      <c r="C245" s="54" t="str">
        <f>Demand!D250</f>
        <v/>
      </c>
      <c r="D245" s="54" t="str">
        <f>Demand!E250</f>
        <v/>
      </c>
      <c r="E245" s="54"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25">
      <c r="B246" s="12" t="str">
        <f>Demand!C251</f>
        <v/>
      </c>
      <c r="C246" s="54" t="str">
        <f>Demand!D251</f>
        <v/>
      </c>
      <c r="D246" s="54" t="str">
        <f>Demand!E251</f>
        <v/>
      </c>
      <c r="E246" s="54"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25">
      <c r="B247" s="12" t="str">
        <f>Demand!C252</f>
        <v/>
      </c>
      <c r="C247" s="54" t="str">
        <f>Demand!D252</f>
        <v/>
      </c>
      <c r="D247" s="54" t="str">
        <f>Demand!E252</f>
        <v/>
      </c>
      <c r="E247" s="54"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25">
      <c r="B248" s="12" t="str">
        <f>Demand!C253</f>
        <v/>
      </c>
      <c r="C248" s="54" t="str">
        <f>Demand!D253</f>
        <v/>
      </c>
      <c r="D248" s="54" t="str">
        <f>Demand!E253</f>
        <v/>
      </c>
      <c r="E248" s="54"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25">
      <c r="B249" s="12" t="str">
        <f>Demand!C254</f>
        <v/>
      </c>
      <c r="C249" s="54" t="str">
        <f>Demand!D254</f>
        <v/>
      </c>
      <c r="D249" s="54" t="str">
        <f>Demand!E254</f>
        <v/>
      </c>
      <c r="E249" s="54"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25">
      <c r="B250" s="12" t="str">
        <f>Demand!C255</f>
        <v/>
      </c>
      <c r="C250" s="54" t="str">
        <f>Demand!D255</f>
        <v/>
      </c>
      <c r="D250" s="54" t="str">
        <f>Demand!E255</f>
        <v/>
      </c>
      <c r="E250" s="54"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25">
      <c r="B251" s="12" t="str">
        <f>Demand!C256</f>
        <v/>
      </c>
      <c r="C251" s="54" t="str">
        <f>Demand!D256</f>
        <v/>
      </c>
      <c r="D251" s="54" t="str">
        <f>Demand!E256</f>
        <v/>
      </c>
      <c r="E251" s="54"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25">
      <c r="B252" s="12" t="str">
        <f>Demand!C257</f>
        <v/>
      </c>
      <c r="C252" s="54" t="str">
        <f>Demand!D257</f>
        <v/>
      </c>
      <c r="D252" s="54" t="str">
        <f>Demand!E257</f>
        <v/>
      </c>
      <c r="E252" s="54"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25">
      <c r="B253" s="12" t="str">
        <f>Demand!C258</f>
        <v/>
      </c>
      <c r="C253" s="54" t="str">
        <f>Demand!D258</f>
        <v/>
      </c>
      <c r="D253" s="54" t="str">
        <f>Demand!E258</f>
        <v/>
      </c>
      <c r="E253" s="54"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25">
      <c r="B254" s="12" t="str">
        <f>Demand!C259</f>
        <v/>
      </c>
      <c r="C254" s="54" t="str">
        <f>Demand!D259</f>
        <v/>
      </c>
      <c r="D254" s="54" t="str">
        <f>Demand!E259</f>
        <v/>
      </c>
      <c r="E254" s="54"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25">
      <c r="B255" s="12" t="str">
        <f>Demand!C260</f>
        <v/>
      </c>
      <c r="C255" s="54" t="str">
        <f>Demand!D260</f>
        <v/>
      </c>
      <c r="D255" s="54" t="str">
        <f>Demand!E260</f>
        <v/>
      </c>
      <c r="E255" s="54"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25">
      <c r="B256" s="12" t="str">
        <f>Demand!C261</f>
        <v/>
      </c>
      <c r="C256" s="54" t="str">
        <f>Demand!D261</f>
        <v/>
      </c>
      <c r="D256" s="54" t="str">
        <f>Demand!E261</f>
        <v/>
      </c>
      <c r="E256" s="54"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25">
      <c r="B257" s="12" t="str">
        <f>Demand!C262</f>
        <v/>
      </c>
      <c r="C257" s="54" t="str">
        <f>Demand!D262</f>
        <v/>
      </c>
      <c r="D257" s="54" t="str">
        <f>Demand!E262</f>
        <v/>
      </c>
      <c r="E257" s="54"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25">
      <c r="B258" s="12" t="str">
        <f>Demand!C263</f>
        <v/>
      </c>
      <c r="C258" s="54" t="str">
        <f>Demand!D263</f>
        <v/>
      </c>
      <c r="D258" s="54" t="str">
        <f>Demand!E263</f>
        <v/>
      </c>
      <c r="E258" s="54"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25">
      <c r="B259" s="12" t="str">
        <f>Demand!C264</f>
        <v/>
      </c>
      <c r="C259" s="54" t="str">
        <f>Demand!D264</f>
        <v/>
      </c>
      <c r="D259" s="54" t="str">
        <f>Demand!E264</f>
        <v/>
      </c>
      <c r="E259" s="54"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25">
      <c r="B260" s="12" t="str">
        <f>Demand!C265</f>
        <v/>
      </c>
      <c r="C260" s="54" t="str">
        <f>Demand!D265</f>
        <v/>
      </c>
      <c r="D260" s="54" t="str">
        <f>Demand!E265</f>
        <v/>
      </c>
      <c r="E260" s="54"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25">
      <c r="B261" s="12" t="str">
        <f>Demand!C266</f>
        <v/>
      </c>
      <c r="C261" s="54" t="str">
        <f>Demand!D266</f>
        <v/>
      </c>
      <c r="D261" s="54" t="str">
        <f>Demand!E266</f>
        <v/>
      </c>
      <c r="E261" s="54"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25">
      <c r="B262" s="12" t="str">
        <f>Demand!C267</f>
        <v/>
      </c>
      <c r="C262" s="54" t="str">
        <f>Demand!D267</f>
        <v/>
      </c>
      <c r="D262" s="54" t="str">
        <f>Demand!E267</f>
        <v/>
      </c>
      <c r="E262" s="54"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75" thickBot="1" x14ac:dyDescent="0.3">
      <c r="B263" s="13" t="str">
        <f>Demand!C268</f>
        <v/>
      </c>
      <c r="C263" s="55" t="str">
        <f>Demand!D268</f>
        <v/>
      </c>
      <c r="D263" s="55" t="str">
        <f>Demand!E268</f>
        <v/>
      </c>
      <c r="E263" s="54"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H23" sqref="H23"/>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118</v>
      </c>
    </row>
    <row r="2" spans="1:10" ht="24" thickBot="1" x14ac:dyDescent="0.4">
      <c r="A2" s="25"/>
    </row>
    <row r="3" spans="1:10" ht="24" thickBot="1" x14ac:dyDescent="0.4">
      <c r="A3" s="188"/>
      <c r="B3" s="189" t="s">
        <v>175</v>
      </c>
      <c r="C3" s="127" t="s">
        <v>122</v>
      </c>
    </row>
    <row r="4" spans="1:10" ht="15.75" thickBot="1" x14ac:dyDescent="0.3"/>
    <row r="5" spans="1:10" ht="61.5" customHeight="1" thickBot="1" x14ac:dyDescent="0.3">
      <c r="B5" s="50" t="str">
        <f>Setup!B15</f>
        <v>Caseloads</v>
      </c>
      <c r="C5" s="51" t="s">
        <v>34</v>
      </c>
      <c r="D5" s="51" t="s">
        <v>143</v>
      </c>
      <c r="E5" s="51" t="s">
        <v>35</v>
      </c>
      <c r="F5" s="51" t="s">
        <v>302</v>
      </c>
      <c r="G5" s="51" t="s">
        <v>36</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25">
      <c r="B6" s="88" t="str" cm="1">
        <f t="array" ref="B6">INDEX('Data Validation (Hide)'!$B$2:$B$16,ROUNDUP(ROW(A1)/5,0),1)</f>
        <v>Cluster A</v>
      </c>
      <c r="C6" s="128"/>
      <c r="D6" s="129"/>
      <c r="E6" s="129"/>
      <c r="F6" s="130"/>
      <c r="G6" s="4" t="e">
        <f>IF(ISNUMBER(F6)=FALSE,INDEX('Data Validation (Hide)'!$K$2:$L$9,MATCH(Service!F6,'Data Validation (Hide)'!$K$2:$K$9,0),2),F6)</f>
        <v>#N/A</v>
      </c>
      <c r="H6" s="256" t="str">
        <f>IFERROR((G6*D6)/E6,"")</f>
        <v/>
      </c>
      <c r="I6" s="233">
        <f>SUMIF($E$6:$E$10,1,$H$6:$H$10)</f>
        <v>0</v>
      </c>
      <c r="J6" s="236">
        <f>SUMIF($E$6:$E$10,"&gt;"&amp;1,$H$6:$H$10)</f>
        <v>0</v>
      </c>
    </row>
    <row r="7" spans="1:10" x14ac:dyDescent="0.25">
      <c r="B7" s="89" t="str" cm="1">
        <f t="array" ref="B7">INDEX('Data Validation (Hide)'!$B$2:$B$16,ROUNDUP(ROW(A2)/5,0),1)</f>
        <v>Cluster A</v>
      </c>
      <c r="C7" s="131"/>
      <c r="D7" s="132"/>
      <c r="E7" s="132"/>
      <c r="F7" s="133"/>
      <c r="G7" s="18" t="e">
        <f>IF(ISNUMBER(F7)=FALSE,INDEX('Data Validation (Hide)'!$K$2:$L$9,MATCH(Service!F7,'Data Validation (Hide)'!$K$2:$K$9,0),2),F7)</f>
        <v>#N/A</v>
      </c>
      <c r="H7" s="257" t="str">
        <f t="shared" ref="H7:H37" si="0">IFERROR((G7*D7)/E7,"")</f>
        <v/>
      </c>
      <c r="I7" s="234"/>
      <c r="J7" s="237"/>
    </row>
    <row r="8" spans="1:10" x14ac:dyDescent="0.25">
      <c r="B8" s="87" t="str" cm="1">
        <f t="array" ref="B8">INDEX('Data Validation (Hide)'!$B$2:$B$16,ROUNDUP(ROW(A3)/5,0),1)</f>
        <v>Cluster A</v>
      </c>
      <c r="C8" s="131"/>
      <c r="D8" s="132"/>
      <c r="E8" s="132"/>
      <c r="F8" s="133"/>
      <c r="G8" s="5" t="e">
        <f>IF(ISNUMBER(F8)=FALSE,INDEX('Data Validation (Hide)'!$K$2:$L$9,MATCH(Service!F8,'Data Validation (Hide)'!$K$2:$K$9,0),2),F8)</f>
        <v>#N/A</v>
      </c>
      <c r="H8" s="257" t="str">
        <f t="shared" si="0"/>
        <v/>
      </c>
      <c r="I8" s="234"/>
      <c r="J8" s="237"/>
    </row>
    <row r="9" spans="1:10" x14ac:dyDescent="0.25">
      <c r="B9" s="89" t="str" cm="1">
        <f t="array" ref="B9">INDEX('Data Validation (Hide)'!$B$2:$B$16,ROUNDUP(ROW(A4)/5,0),1)</f>
        <v>Cluster A</v>
      </c>
      <c r="C9" s="131"/>
      <c r="D9" s="132"/>
      <c r="E9" s="132"/>
      <c r="F9" s="133"/>
      <c r="G9" s="5" t="e">
        <f>IF(ISNUMBER(F9)=FALSE,INDEX('Data Validation (Hide)'!$K$2:$L$9,MATCH(Service!F9,'Data Validation (Hide)'!$K$2:$K$9,0),2),F9)</f>
        <v>#N/A</v>
      </c>
      <c r="H9" s="257" t="str">
        <f t="shared" si="0"/>
        <v/>
      </c>
      <c r="I9" s="234"/>
      <c r="J9" s="237"/>
    </row>
    <row r="10" spans="1:10" ht="15.75" thickBot="1" x14ac:dyDescent="0.3">
      <c r="B10" s="90" t="str" cm="1">
        <f t="array" ref="B10">INDEX('Data Validation (Hide)'!$B$2:$B$16,ROUNDUP(ROW(A5)/5,0),1)</f>
        <v>Cluster A</v>
      </c>
      <c r="C10" s="134"/>
      <c r="D10" s="135"/>
      <c r="E10" s="135"/>
      <c r="F10" s="136"/>
      <c r="G10" s="9" t="e">
        <f>IF(ISNUMBER(F10)=FALSE,INDEX('Data Validation (Hide)'!$K$2:$L$9,MATCH(Service!F10,'Data Validation (Hide)'!$K$2:$K$9,0),2),F10)</f>
        <v>#N/A</v>
      </c>
      <c r="H10" s="258" t="str">
        <f t="shared" si="0"/>
        <v/>
      </c>
      <c r="I10" s="235"/>
      <c r="J10" s="238"/>
    </row>
    <row r="11" spans="1:10" x14ac:dyDescent="0.25">
      <c r="B11" s="88" t="str" cm="1">
        <f t="array" ref="B11">INDEX('Data Validation (Hide)'!$B$2:$B$16,ROUNDUP(ROW(A6)/5,0),1)</f>
        <v>Cluster B</v>
      </c>
      <c r="C11" s="128"/>
      <c r="D11" s="129"/>
      <c r="E11" s="129"/>
      <c r="F11" s="130"/>
      <c r="G11" s="4" t="e">
        <f>IF(ISNUMBER(F11)=FALSE,INDEX('Data Validation (Hide)'!$K$2:$L$9,MATCH(Service!F11,'Data Validation (Hide)'!$K$2:$K$9,0),2),F11)</f>
        <v>#N/A</v>
      </c>
      <c r="H11" s="256" t="str">
        <f t="shared" si="0"/>
        <v/>
      </c>
      <c r="I11" s="233">
        <f>SUMIF($E$11:$E$15,1,$H$11:$H$15)</f>
        <v>0</v>
      </c>
      <c r="J11" s="233">
        <f>SUMIF($E$11:$E$15,"&gt;"&amp;1,$H$11:$H$15)</f>
        <v>0</v>
      </c>
    </row>
    <row r="12" spans="1:10" x14ac:dyDescent="0.25">
      <c r="B12" s="89" t="str" cm="1">
        <f t="array" ref="B12">INDEX('Data Validation (Hide)'!$B$2:$B$16,ROUNDUP(ROW(A7)/5,0),1)</f>
        <v>Cluster B</v>
      </c>
      <c r="C12" s="131"/>
      <c r="D12" s="132"/>
      <c r="E12" s="132"/>
      <c r="F12" s="133"/>
      <c r="G12" s="5" t="e">
        <f>IF(ISNUMBER(F12)=FALSE,INDEX('Data Validation (Hide)'!$K$2:$L$9,MATCH(Service!F12,'Data Validation (Hide)'!$K$2:$K$9,0),2),F12)</f>
        <v>#N/A</v>
      </c>
      <c r="H12" s="257" t="str">
        <f t="shared" si="0"/>
        <v/>
      </c>
      <c r="I12" s="234"/>
      <c r="J12" s="234"/>
    </row>
    <row r="13" spans="1:10" x14ac:dyDescent="0.25">
      <c r="B13" s="87" t="str" cm="1">
        <f t="array" ref="B13">INDEX('Data Validation (Hide)'!$B$2:$B$16,ROUNDUP(ROW(A8)/5,0),1)</f>
        <v>Cluster B</v>
      </c>
      <c r="C13" s="131"/>
      <c r="D13" s="132"/>
      <c r="E13" s="132"/>
      <c r="F13" s="133"/>
      <c r="G13" s="5" t="e">
        <f>IF(ISNUMBER(F13)=FALSE,INDEX('Data Validation (Hide)'!$K$2:$L$9,MATCH(Service!F13,'Data Validation (Hide)'!$K$2:$K$9,0),2),F13)</f>
        <v>#N/A</v>
      </c>
      <c r="H13" s="257" t="str">
        <f t="shared" si="0"/>
        <v/>
      </c>
      <c r="I13" s="234"/>
      <c r="J13" s="234"/>
    </row>
    <row r="14" spans="1:10" x14ac:dyDescent="0.25">
      <c r="B14" s="89" t="str" cm="1">
        <f t="array" ref="B14">INDEX('Data Validation (Hide)'!$B$2:$B$16,ROUNDUP(ROW(A9)/5,0),1)</f>
        <v>Cluster B</v>
      </c>
      <c r="C14" s="131"/>
      <c r="D14" s="132"/>
      <c r="E14" s="132"/>
      <c r="F14" s="133"/>
      <c r="G14" s="5" t="e">
        <f>IF(ISNUMBER(F14)=FALSE,INDEX('Data Validation (Hide)'!$K$2:$L$9,MATCH(Service!F14,'Data Validation (Hide)'!$K$2:$K$9,0),2),F14)</f>
        <v>#N/A</v>
      </c>
      <c r="H14" s="257" t="str">
        <f t="shared" si="0"/>
        <v/>
      </c>
      <c r="I14" s="234"/>
      <c r="J14" s="234"/>
    </row>
    <row r="15" spans="1:10" ht="15.75" thickBot="1" x14ac:dyDescent="0.3">
      <c r="B15" s="90" t="str" cm="1">
        <f t="array" ref="B15">INDEX('Data Validation (Hide)'!$B$2:$B$16,ROUNDUP(ROW(A10)/5,0),1)</f>
        <v>Cluster B</v>
      </c>
      <c r="C15" s="134"/>
      <c r="D15" s="135"/>
      <c r="E15" s="135"/>
      <c r="F15" s="136"/>
      <c r="G15" s="9" t="e">
        <f>IF(ISNUMBER(F15)=FALSE,INDEX('Data Validation (Hide)'!$K$2:$L$9,MATCH(Service!F15,'Data Validation (Hide)'!$K$2:$K$9,0),2),F15)</f>
        <v>#N/A</v>
      </c>
      <c r="H15" s="258" t="str">
        <f t="shared" si="0"/>
        <v/>
      </c>
      <c r="I15" s="235"/>
      <c r="J15" s="235"/>
    </row>
    <row r="16" spans="1:10" x14ac:dyDescent="0.25">
      <c r="B16" s="88" t="str" cm="1">
        <f t="array" ref="B16">INDEX('Data Validation (Hide)'!$B$2:$B$16,ROUNDUP(ROW(A11)/5,0),1)</f>
        <v>Cluster C</v>
      </c>
      <c r="C16" s="128"/>
      <c r="D16" s="129"/>
      <c r="E16" s="129"/>
      <c r="F16" s="130"/>
      <c r="G16" s="4" t="e">
        <f>IF(ISNUMBER(F16)=FALSE,INDEX('Data Validation (Hide)'!$K$2:$L$9,MATCH(Service!F16,'Data Validation (Hide)'!$K$2:$K$9,0),2),F16)</f>
        <v>#N/A</v>
      </c>
      <c r="H16" s="256" t="str">
        <f t="shared" si="0"/>
        <v/>
      </c>
      <c r="I16" s="233">
        <f>SUMIF($E$16:$E$20,1,$H$16:$H$20)</f>
        <v>0</v>
      </c>
      <c r="J16" s="233">
        <f>SUMIF($E$16:$E$20,"&gt;"&amp;1,$H$16:$H$20)</f>
        <v>0</v>
      </c>
    </row>
    <row r="17" spans="2:10" x14ac:dyDescent="0.25">
      <c r="B17" s="89" t="str" cm="1">
        <f t="array" ref="B17">INDEX('Data Validation (Hide)'!$B$2:$B$16,ROUNDUP(ROW(A12)/5,0),1)</f>
        <v>Cluster C</v>
      </c>
      <c r="C17" s="131"/>
      <c r="D17" s="132"/>
      <c r="E17" s="132"/>
      <c r="F17" s="133"/>
      <c r="G17" s="5" t="e">
        <f>IF(ISNUMBER(F17)=FALSE,INDEX('Data Validation (Hide)'!$K$2:$L$9,MATCH(Service!F17,'Data Validation (Hide)'!$K$2:$K$9,0),2),F17)</f>
        <v>#N/A</v>
      </c>
      <c r="H17" s="257" t="str">
        <f t="shared" si="0"/>
        <v/>
      </c>
      <c r="I17" s="234"/>
      <c r="J17" s="234"/>
    </row>
    <row r="18" spans="2:10" x14ac:dyDescent="0.25">
      <c r="B18" s="87" t="str" cm="1">
        <f t="array" ref="B18">INDEX('Data Validation (Hide)'!$B$2:$B$16,ROUNDUP(ROW(A13)/5,0),1)</f>
        <v>Cluster C</v>
      </c>
      <c r="C18" s="131"/>
      <c r="D18" s="132"/>
      <c r="E18" s="132"/>
      <c r="F18" s="133"/>
      <c r="G18" s="5" t="e">
        <f>IF(ISNUMBER(F18)=FALSE,INDEX('Data Validation (Hide)'!$K$2:$L$9,MATCH(Service!F18,'Data Validation (Hide)'!$K$2:$K$9,0),2),F18)</f>
        <v>#N/A</v>
      </c>
      <c r="H18" s="257" t="str">
        <f t="shared" si="0"/>
        <v/>
      </c>
      <c r="I18" s="234"/>
      <c r="J18" s="234"/>
    </row>
    <row r="19" spans="2:10" x14ac:dyDescent="0.25">
      <c r="B19" s="89" t="str" cm="1">
        <f t="array" ref="B19">INDEX('Data Validation (Hide)'!$B$2:$B$16,ROUNDUP(ROW(A14)/5,0),1)</f>
        <v>Cluster C</v>
      </c>
      <c r="C19" s="131"/>
      <c r="D19" s="132"/>
      <c r="E19" s="132"/>
      <c r="F19" s="133"/>
      <c r="G19" s="5" t="e">
        <f>IF(ISNUMBER(F19)=FALSE,INDEX('Data Validation (Hide)'!$K$2:$L$9,MATCH(Service!F19,'Data Validation (Hide)'!$K$2:$K$9,0),2),F19)</f>
        <v>#N/A</v>
      </c>
      <c r="H19" s="257" t="str">
        <f t="shared" si="0"/>
        <v/>
      </c>
      <c r="I19" s="234"/>
      <c r="J19" s="234"/>
    </row>
    <row r="20" spans="2:10" ht="15.75" thickBot="1" x14ac:dyDescent="0.3">
      <c r="B20" s="90" t="str" cm="1">
        <f t="array" ref="B20">INDEX('Data Validation (Hide)'!$B$2:$B$16,ROUNDUP(ROW(A15)/5,0),1)</f>
        <v>Cluster C</v>
      </c>
      <c r="C20" s="134"/>
      <c r="D20" s="135"/>
      <c r="E20" s="135"/>
      <c r="F20" s="136"/>
      <c r="G20" s="9" t="e">
        <f>IF(ISNUMBER(F20)=FALSE,INDEX('Data Validation (Hide)'!$K$2:$L$9,MATCH(Service!F20,'Data Validation (Hide)'!$K$2:$K$9,0),2),F20)</f>
        <v>#N/A</v>
      </c>
      <c r="H20" s="258" t="str">
        <f t="shared" si="0"/>
        <v/>
      </c>
      <c r="I20" s="235"/>
      <c r="J20" s="235"/>
    </row>
    <row r="21" spans="2:10" x14ac:dyDescent="0.25">
      <c r="B21" s="88" t="str" cm="1">
        <f t="array" ref="B21">INDEX('Data Validation (Hide)'!$B$2:$B$16,ROUNDUP(ROW(A16)/5,0),1)</f>
        <v>Cluster D</v>
      </c>
      <c r="C21" s="128"/>
      <c r="D21" s="129"/>
      <c r="E21" s="129"/>
      <c r="F21" s="130"/>
      <c r="G21" s="4" t="e">
        <f>IF(ISNUMBER(F21)=FALSE,INDEX('Data Validation (Hide)'!$K$2:$L$9,MATCH(Service!F21,'Data Validation (Hide)'!$K$2:$K$9,0),2),F21)</f>
        <v>#N/A</v>
      </c>
      <c r="H21" s="256" t="str">
        <f t="shared" si="0"/>
        <v/>
      </c>
      <c r="I21" s="233">
        <f>SUMIF($E$21:$E$25,1,$H$21:$H$25)</f>
        <v>0</v>
      </c>
      <c r="J21" s="233">
        <f>SUMIF($E$21:$E$25,"&gt;"&amp;1,$H$21:$H$25)</f>
        <v>0</v>
      </c>
    </row>
    <row r="22" spans="2:10" x14ac:dyDescent="0.25">
      <c r="B22" s="89" t="str" cm="1">
        <f t="array" ref="B22">INDEX('Data Validation (Hide)'!$B$2:$B$16,ROUNDUP(ROW(A17)/5,0),1)</f>
        <v>Cluster D</v>
      </c>
      <c r="C22" s="131"/>
      <c r="D22" s="132"/>
      <c r="E22" s="132"/>
      <c r="F22" s="133"/>
      <c r="G22" s="5" t="e">
        <f>IF(ISNUMBER(F22)=FALSE,INDEX('Data Validation (Hide)'!$K$2:$L$9,MATCH(Service!F22,'Data Validation (Hide)'!$K$2:$K$9,0),2),F22)</f>
        <v>#N/A</v>
      </c>
      <c r="H22" s="257" t="str">
        <f t="shared" si="0"/>
        <v/>
      </c>
      <c r="I22" s="234"/>
      <c r="J22" s="234"/>
    </row>
    <row r="23" spans="2:10" x14ac:dyDescent="0.25">
      <c r="B23" s="87" t="str" cm="1">
        <f t="array" ref="B23">INDEX('Data Validation (Hide)'!$B$2:$B$16,ROUNDUP(ROW(A18)/5,0),1)</f>
        <v>Cluster D</v>
      </c>
      <c r="C23" s="131"/>
      <c r="D23" s="132"/>
      <c r="E23" s="132"/>
      <c r="F23" s="133"/>
      <c r="G23" s="5" t="e">
        <f>IF(ISNUMBER(F23)=FALSE,INDEX('Data Validation (Hide)'!$K$2:$L$9,MATCH(Service!F23,'Data Validation (Hide)'!$K$2:$K$9,0),2),F23)</f>
        <v>#N/A</v>
      </c>
      <c r="H23" s="257" t="str">
        <f t="shared" si="0"/>
        <v/>
      </c>
      <c r="I23" s="234"/>
      <c r="J23" s="234"/>
    </row>
    <row r="24" spans="2:10" x14ac:dyDescent="0.25">
      <c r="B24" s="89" t="str" cm="1">
        <f t="array" ref="B24">INDEX('Data Validation (Hide)'!$B$2:$B$16,ROUNDUP(ROW(A19)/5,0),1)</f>
        <v>Cluster D</v>
      </c>
      <c r="C24" s="131"/>
      <c r="D24" s="132"/>
      <c r="E24" s="132"/>
      <c r="F24" s="133"/>
      <c r="G24" s="5" t="e">
        <f>IF(ISNUMBER(F24)=FALSE,INDEX('Data Validation (Hide)'!$K$2:$L$9,MATCH(Service!F24,'Data Validation (Hide)'!$K$2:$K$9,0),2),F24)</f>
        <v>#N/A</v>
      </c>
      <c r="H24" s="257" t="str">
        <f t="shared" si="0"/>
        <v/>
      </c>
      <c r="I24" s="234"/>
      <c r="J24" s="234"/>
    </row>
    <row r="25" spans="2:10" ht="15.75" thickBot="1" x14ac:dyDescent="0.3">
      <c r="B25" s="90" t="str" cm="1">
        <f t="array" ref="B25">INDEX('Data Validation (Hide)'!$B$2:$B$16,ROUNDUP(ROW(A20)/5,0),1)</f>
        <v>Cluster D</v>
      </c>
      <c r="C25" s="134"/>
      <c r="D25" s="135"/>
      <c r="E25" s="135"/>
      <c r="F25" s="136"/>
      <c r="G25" s="9" t="e">
        <f>IF(ISNUMBER(F25)=FALSE,INDEX('Data Validation (Hide)'!$K$2:$L$9,MATCH(Service!F25,'Data Validation (Hide)'!$K$2:$K$9,0),2),F25)</f>
        <v>#N/A</v>
      </c>
      <c r="H25" s="258" t="str">
        <f t="shared" si="0"/>
        <v/>
      </c>
      <c r="I25" s="235"/>
      <c r="J25" s="235"/>
    </row>
    <row r="26" spans="2:10" x14ac:dyDescent="0.25">
      <c r="B26" s="88" t="str" cm="1">
        <f t="array" ref="B26">INDEX('Data Validation (Hide)'!$B$2:$B$16,ROUNDUP(ROW(A21)/5,0),1)</f>
        <v>Cluster E</v>
      </c>
      <c r="C26" s="128"/>
      <c r="D26" s="129"/>
      <c r="E26" s="129"/>
      <c r="F26" s="130"/>
      <c r="G26" s="4" t="e">
        <f>IF(ISNUMBER(F26)=FALSE,INDEX('Data Validation (Hide)'!$K$2:$L$9,MATCH(Service!F26,'Data Validation (Hide)'!$K$2:$K$9,0),2),F26)</f>
        <v>#N/A</v>
      </c>
      <c r="H26" s="256" t="str">
        <f t="shared" si="0"/>
        <v/>
      </c>
      <c r="I26" s="233">
        <f>SUMIF($E$26:$E$30,1,$H$26:$H$30)</f>
        <v>0</v>
      </c>
      <c r="J26" s="233">
        <f>SUMIF($E$26:$E$30,"&gt;"&amp;1,$H$26:$H$30)</f>
        <v>0</v>
      </c>
    </row>
    <row r="27" spans="2:10" x14ac:dyDescent="0.25">
      <c r="B27" s="89" t="str" cm="1">
        <f t="array" ref="B27">INDEX('Data Validation (Hide)'!$B$2:$B$16,ROUNDUP(ROW(A22)/5,0),1)</f>
        <v>Cluster E</v>
      </c>
      <c r="C27" s="131"/>
      <c r="D27" s="132"/>
      <c r="E27" s="132"/>
      <c r="F27" s="133"/>
      <c r="G27" s="5" t="e">
        <f>IF(ISNUMBER(F27)=FALSE,INDEX('Data Validation (Hide)'!$K$2:$L$9,MATCH(Service!F27,'Data Validation (Hide)'!$K$2:$K$9,0),2),F27)</f>
        <v>#N/A</v>
      </c>
      <c r="H27" s="257" t="str">
        <f t="shared" si="0"/>
        <v/>
      </c>
      <c r="I27" s="234"/>
      <c r="J27" s="234"/>
    </row>
    <row r="28" spans="2:10" x14ac:dyDescent="0.25">
      <c r="B28" s="87" t="str" cm="1">
        <f t="array" ref="B28">INDEX('Data Validation (Hide)'!$B$2:$B$16,ROUNDUP(ROW(A23)/5,0),1)</f>
        <v>Cluster E</v>
      </c>
      <c r="C28" s="131"/>
      <c r="D28" s="132"/>
      <c r="E28" s="132"/>
      <c r="F28" s="133"/>
      <c r="G28" s="5" t="e">
        <f>IF(ISNUMBER(F28)=FALSE,INDEX('Data Validation (Hide)'!$K$2:$L$9,MATCH(Service!F28,'Data Validation (Hide)'!$K$2:$K$9,0),2),F28)</f>
        <v>#N/A</v>
      </c>
      <c r="H28" s="257" t="str">
        <f t="shared" si="0"/>
        <v/>
      </c>
      <c r="I28" s="234"/>
      <c r="J28" s="234"/>
    </row>
    <row r="29" spans="2:10" x14ac:dyDescent="0.25">
      <c r="B29" s="89" t="str" cm="1">
        <f t="array" ref="B29">INDEX('Data Validation (Hide)'!$B$2:$B$16,ROUNDUP(ROW(A24)/5,0),1)</f>
        <v>Cluster E</v>
      </c>
      <c r="C29" s="131"/>
      <c r="D29" s="132"/>
      <c r="E29" s="132"/>
      <c r="F29" s="133"/>
      <c r="G29" s="5" t="e">
        <f>IF(ISNUMBER(F29)=FALSE,INDEX('Data Validation (Hide)'!$K$2:$L$9,MATCH(Service!F29,'Data Validation (Hide)'!$K$2:$K$9,0),2),F29)</f>
        <v>#N/A</v>
      </c>
      <c r="H29" s="257" t="str">
        <f t="shared" si="0"/>
        <v/>
      </c>
      <c r="I29" s="234"/>
      <c r="J29" s="234"/>
    </row>
    <row r="30" spans="2:10" ht="15.75" thickBot="1" x14ac:dyDescent="0.3">
      <c r="B30" s="90" t="str" cm="1">
        <f t="array" ref="B30">INDEX('Data Validation (Hide)'!$B$2:$B$16,ROUNDUP(ROW(A25)/5,0),1)</f>
        <v>Cluster E</v>
      </c>
      <c r="C30" s="134"/>
      <c r="D30" s="135"/>
      <c r="E30" s="135"/>
      <c r="F30" s="136"/>
      <c r="G30" s="9" t="e">
        <f>IF(ISNUMBER(F30)=FALSE,INDEX('Data Validation (Hide)'!$K$2:$L$9,MATCH(Service!F30,'Data Validation (Hide)'!$K$2:$K$9,0),2),F30)</f>
        <v>#N/A</v>
      </c>
      <c r="H30" s="258" t="str">
        <f t="shared" si="0"/>
        <v/>
      </c>
      <c r="I30" s="235"/>
      <c r="J30" s="235"/>
    </row>
    <row r="31" spans="2:10" x14ac:dyDescent="0.25">
      <c r="B31" s="88" t="str" cm="1">
        <f t="array" ref="B31">INDEX('Data Validation (Hide)'!$B$2:$B$16,ROUNDUP(ROW(A26)/5,0),1)</f>
        <v>Cluster F</v>
      </c>
      <c r="C31" s="128"/>
      <c r="D31" s="129"/>
      <c r="E31" s="129"/>
      <c r="F31" s="130"/>
      <c r="G31" s="4" t="e">
        <f>IF(ISNUMBER(F31)=FALSE,INDEX('Data Validation (Hide)'!$K$2:$L$9,MATCH(Service!F31,'Data Validation (Hide)'!$K$2:$K$9,0),2),F31)</f>
        <v>#N/A</v>
      </c>
      <c r="H31" s="256" t="str">
        <f t="shared" si="0"/>
        <v/>
      </c>
      <c r="I31" s="230">
        <f>SUMIF($E$31:$E$35,1,$H$31:$H$35)</f>
        <v>0</v>
      </c>
      <c r="J31" s="230">
        <f>SUMIF($E$31:$E$35,"&gt;"&amp;1,$H$31:$H$35)</f>
        <v>0</v>
      </c>
    </row>
    <row r="32" spans="2:10" x14ac:dyDescent="0.25">
      <c r="B32" s="89" t="str" cm="1">
        <f t="array" ref="B32">INDEX('Data Validation (Hide)'!$B$2:$B$16,ROUNDUP(ROW(A27)/5,0),1)</f>
        <v>Cluster F</v>
      </c>
      <c r="C32" s="131"/>
      <c r="D32" s="132"/>
      <c r="E32" s="132"/>
      <c r="F32" s="133"/>
      <c r="G32" s="5" t="e">
        <f>IF(ISNUMBER(F32)=FALSE,INDEX('Data Validation (Hide)'!$K$2:$L$9,MATCH(Service!F32,'Data Validation (Hide)'!$K$2:$K$9,0),2),F32)</f>
        <v>#N/A</v>
      </c>
      <c r="H32" s="257" t="str">
        <f t="shared" si="0"/>
        <v/>
      </c>
      <c r="I32" s="231"/>
      <c r="J32" s="231"/>
    </row>
    <row r="33" spans="2:10" x14ac:dyDescent="0.25">
      <c r="B33" s="87" t="str" cm="1">
        <f t="array" ref="B33">INDEX('Data Validation (Hide)'!$B$2:$B$16,ROUNDUP(ROW(A28)/5,0),1)</f>
        <v>Cluster F</v>
      </c>
      <c r="C33" s="131"/>
      <c r="D33" s="132"/>
      <c r="E33" s="132"/>
      <c r="F33" s="133"/>
      <c r="G33" s="5" t="e">
        <f>IF(ISNUMBER(F33)=FALSE,INDEX('Data Validation (Hide)'!$K$2:$L$9,MATCH(Service!F33,'Data Validation (Hide)'!$K$2:$K$9,0),2),F33)</f>
        <v>#N/A</v>
      </c>
      <c r="H33" s="257" t="str">
        <f t="shared" si="0"/>
        <v/>
      </c>
      <c r="I33" s="231"/>
      <c r="J33" s="231"/>
    </row>
    <row r="34" spans="2:10" x14ac:dyDescent="0.25">
      <c r="B34" s="89" t="str" cm="1">
        <f t="array" ref="B34">INDEX('Data Validation (Hide)'!$B$2:$B$16,ROUNDUP(ROW(A29)/5,0),1)</f>
        <v>Cluster F</v>
      </c>
      <c r="C34" s="131"/>
      <c r="D34" s="132"/>
      <c r="E34" s="132"/>
      <c r="F34" s="133"/>
      <c r="G34" s="5" t="e">
        <f>IF(ISNUMBER(F34)=FALSE,INDEX('Data Validation (Hide)'!$K$2:$L$9,MATCH(Service!F34,'Data Validation (Hide)'!$K$2:$K$9,0),2),F34)</f>
        <v>#N/A</v>
      </c>
      <c r="H34" s="257" t="str">
        <f t="shared" si="0"/>
        <v/>
      </c>
      <c r="I34" s="231"/>
      <c r="J34" s="231"/>
    </row>
    <row r="35" spans="2:10" ht="15.75" thickBot="1" x14ac:dyDescent="0.3">
      <c r="B35" s="90" t="str" cm="1">
        <f t="array" ref="B35">INDEX('Data Validation (Hide)'!$B$2:$B$16,ROUNDUP(ROW(A30)/5,0),1)</f>
        <v>Cluster F</v>
      </c>
      <c r="C35" s="134"/>
      <c r="D35" s="135"/>
      <c r="E35" s="135"/>
      <c r="F35" s="136"/>
      <c r="G35" s="9" t="e">
        <f>IF(ISNUMBER(F35)=FALSE,INDEX('Data Validation (Hide)'!$K$2:$L$9,MATCH(Service!F35,'Data Validation (Hide)'!$K$2:$K$9,0),2),F35)</f>
        <v>#N/A</v>
      </c>
      <c r="H35" s="258" t="str">
        <f t="shared" si="0"/>
        <v/>
      </c>
      <c r="I35" s="232"/>
      <c r="J35" s="232"/>
    </row>
    <row r="36" spans="2:10" x14ac:dyDescent="0.25">
      <c r="B36" s="88" t="str" cm="1">
        <f t="array" ref="B36">INDEX('Data Validation (Hide)'!$B$2:$B$16,ROUNDUP(ROW(A31)/5,0),1)</f>
        <v>Cluster G</v>
      </c>
      <c r="C36" s="128"/>
      <c r="D36" s="129"/>
      <c r="E36" s="129"/>
      <c r="F36" s="130"/>
      <c r="G36" s="4" t="e">
        <f>IF(ISNUMBER(F36)=FALSE,INDEX('Data Validation (Hide)'!$K$2:$L$9,MATCH(Service!F36,'Data Validation (Hide)'!$K$2:$K$9,0),2),F36)</f>
        <v>#N/A</v>
      </c>
      <c r="H36" s="256" t="str">
        <f t="shared" si="0"/>
        <v/>
      </c>
      <c r="I36" s="230">
        <f>SUMIF($E$36:$E$40,1,$H$36:$H$40)</f>
        <v>0</v>
      </c>
      <c r="J36" s="230">
        <f>SUMIF($E$36:$E$40,"&gt;"&amp;1,$H$36:$H$40)</f>
        <v>0</v>
      </c>
    </row>
    <row r="37" spans="2:10" x14ac:dyDescent="0.25">
      <c r="B37" s="89" t="str" cm="1">
        <f t="array" ref="B37">INDEX('Data Validation (Hide)'!$B$2:$B$16,ROUNDUP(ROW(A32)/5,0),1)</f>
        <v>Cluster G</v>
      </c>
      <c r="C37" s="131"/>
      <c r="D37" s="132"/>
      <c r="E37" s="132"/>
      <c r="F37" s="133"/>
      <c r="G37" s="5" t="e">
        <f>IF(ISNUMBER(F37)=FALSE,INDEX('Data Validation (Hide)'!$K$2:$L$9,MATCH(Service!F37,'Data Validation (Hide)'!$K$2:$K$9,0),2),F37)</f>
        <v>#N/A</v>
      </c>
      <c r="H37" s="257" t="str">
        <f t="shared" si="0"/>
        <v/>
      </c>
      <c r="I37" s="231"/>
      <c r="J37" s="231"/>
    </row>
    <row r="38" spans="2:10" x14ac:dyDescent="0.25">
      <c r="B38" s="87" t="str" cm="1">
        <f t="array" ref="B38">INDEX('Data Validation (Hide)'!$B$2:$B$16,ROUNDUP(ROW(A33)/5,0),1)</f>
        <v>Cluster G</v>
      </c>
      <c r="C38" s="131"/>
      <c r="D38" s="132"/>
      <c r="E38" s="132"/>
      <c r="F38" s="133"/>
      <c r="G38" s="5" t="e">
        <f>IF(ISNUMBER(F38)=FALSE,INDEX('Data Validation (Hide)'!$K$2:$L$9,MATCH(Service!F38,'Data Validation (Hide)'!$K$2:$K$9,0),2),F38)</f>
        <v>#N/A</v>
      </c>
      <c r="H38" s="257" t="str">
        <f t="shared" ref="H38:H69" si="1">IFERROR((G38*D38)/E38,"")</f>
        <v/>
      </c>
      <c r="I38" s="231"/>
      <c r="J38" s="231"/>
    </row>
    <row r="39" spans="2:10" x14ac:dyDescent="0.25">
      <c r="B39" s="89" t="str" cm="1">
        <f t="array" ref="B39">INDEX('Data Validation (Hide)'!$B$2:$B$16,ROUNDUP(ROW(A34)/5,0),1)</f>
        <v>Cluster G</v>
      </c>
      <c r="C39" s="131"/>
      <c r="D39" s="132"/>
      <c r="E39" s="132"/>
      <c r="F39" s="133"/>
      <c r="G39" s="5" t="e">
        <f>IF(ISNUMBER(F39)=FALSE,INDEX('Data Validation (Hide)'!$K$2:$L$9,MATCH(Service!F39,'Data Validation (Hide)'!$K$2:$K$9,0),2),F39)</f>
        <v>#N/A</v>
      </c>
      <c r="H39" s="257" t="str">
        <f t="shared" si="1"/>
        <v/>
      </c>
      <c r="I39" s="231"/>
      <c r="J39" s="231"/>
    </row>
    <row r="40" spans="2:10" ht="15.75" thickBot="1" x14ac:dyDescent="0.3">
      <c r="B40" s="90" t="str" cm="1">
        <f t="array" ref="B40">INDEX('Data Validation (Hide)'!$B$2:$B$16,ROUNDUP(ROW(A35)/5,0),1)</f>
        <v>Cluster G</v>
      </c>
      <c r="C40" s="134"/>
      <c r="D40" s="135"/>
      <c r="E40" s="135"/>
      <c r="F40" s="136"/>
      <c r="G40" s="9" t="e">
        <f>IF(ISNUMBER(F40)=FALSE,INDEX('Data Validation (Hide)'!$K$2:$L$9,MATCH(Service!F40,'Data Validation (Hide)'!$K$2:$K$9,0),2),F40)</f>
        <v>#N/A</v>
      </c>
      <c r="H40" s="258" t="str">
        <f t="shared" si="1"/>
        <v/>
      </c>
      <c r="I40" s="232"/>
      <c r="J40" s="232"/>
    </row>
    <row r="41" spans="2:10" x14ac:dyDescent="0.25">
      <c r="B41" s="88" t="str" cm="1">
        <f t="array" ref="B41">INDEX('Data Validation (Hide)'!$B$2:$B$16,ROUNDUP(ROW(A36)/5,0),1)</f>
        <v>Cluster H</v>
      </c>
      <c r="C41" s="128"/>
      <c r="D41" s="129"/>
      <c r="E41" s="129"/>
      <c r="F41" s="130"/>
      <c r="G41" s="4" t="e">
        <f>IF(ISNUMBER(F41)=FALSE,INDEX('Data Validation (Hide)'!$K$2:$L$9,MATCH(Service!F41,'Data Validation (Hide)'!$K$2:$K$9,0),2),F41)</f>
        <v>#N/A</v>
      </c>
      <c r="H41" s="256" t="str">
        <f t="shared" si="1"/>
        <v/>
      </c>
      <c r="I41" s="230">
        <f>SUMIF($E$41:$E$45,1,$H$41:$H$45)</f>
        <v>0</v>
      </c>
      <c r="J41" s="230">
        <f>SUMIF($E$41:$E$45,"&gt;"&amp;1,$H$41:$H$45)</f>
        <v>0</v>
      </c>
    </row>
    <row r="42" spans="2:10" x14ac:dyDescent="0.25">
      <c r="B42" s="89" t="str" cm="1">
        <f t="array" ref="B42">INDEX('Data Validation (Hide)'!$B$2:$B$16,ROUNDUP(ROW(A37)/5,0),1)</f>
        <v>Cluster H</v>
      </c>
      <c r="C42" s="131"/>
      <c r="D42" s="132"/>
      <c r="E42" s="132"/>
      <c r="F42" s="133"/>
      <c r="G42" s="5" t="e">
        <f>IF(ISNUMBER(F42)=FALSE,INDEX('Data Validation (Hide)'!$K$2:$L$9,MATCH(Service!F42,'Data Validation (Hide)'!$K$2:$K$9,0),2),F42)</f>
        <v>#N/A</v>
      </c>
      <c r="H42" s="257" t="str">
        <f t="shared" si="1"/>
        <v/>
      </c>
      <c r="I42" s="231"/>
      <c r="J42" s="231"/>
    </row>
    <row r="43" spans="2:10" x14ac:dyDescent="0.25">
      <c r="B43" s="87" t="str" cm="1">
        <f t="array" ref="B43">INDEX('Data Validation (Hide)'!$B$2:$B$16,ROUNDUP(ROW(A38)/5,0),1)</f>
        <v>Cluster H</v>
      </c>
      <c r="C43" s="131"/>
      <c r="D43" s="132"/>
      <c r="E43" s="132"/>
      <c r="F43" s="133"/>
      <c r="G43" s="5" t="e">
        <f>IF(ISNUMBER(F43)=FALSE,INDEX('Data Validation (Hide)'!$K$2:$L$9,MATCH(Service!F43,'Data Validation (Hide)'!$K$2:$K$9,0),2),F43)</f>
        <v>#N/A</v>
      </c>
      <c r="H43" s="257" t="str">
        <f t="shared" si="1"/>
        <v/>
      </c>
      <c r="I43" s="231"/>
      <c r="J43" s="231"/>
    </row>
    <row r="44" spans="2:10" x14ac:dyDescent="0.25">
      <c r="B44" s="89" t="str" cm="1">
        <f t="array" ref="B44">INDEX('Data Validation (Hide)'!$B$2:$B$16,ROUNDUP(ROW(A39)/5,0),1)</f>
        <v>Cluster H</v>
      </c>
      <c r="C44" s="131"/>
      <c r="D44" s="132"/>
      <c r="E44" s="132"/>
      <c r="F44" s="133"/>
      <c r="G44" s="5" t="e">
        <f>IF(ISNUMBER(F44)=FALSE,INDEX('Data Validation (Hide)'!$K$2:$L$9,MATCH(Service!F44,'Data Validation (Hide)'!$K$2:$K$9,0),2),F44)</f>
        <v>#N/A</v>
      </c>
      <c r="H44" s="257" t="str">
        <f t="shared" si="1"/>
        <v/>
      </c>
      <c r="I44" s="231"/>
      <c r="J44" s="231"/>
    </row>
    <row r="45" spans="2:10" ht="15.75" thickBot="1" x14ac:dyDescent="0.3">
      <c r="B45" s="90" t="str" cm="1">
        <f t="array" ref="B45">INDEX('Data Validation (Hide)'!$B$2:$B$16,ROUNDUP(ROW(A40)/5,0),1)</f>
        <v>Cluster H</v>
      </c>
      <c r="C45" s="134"/>
      <c r="D45" s="135"/>
      <c r="E45" s="135"/>
      <c r="F45" s="136"/>
      <c r="G45" s="9" t="e">
        <f>IF(ISNUMBER(F45)=FALSE,INDEX('Data Validation (Hide)'!$K$2:$L$9,MATCH(Service!F45,'Data Validation (Hide)'!$K$2:$K$9,0),2),F45)</f>
        <v>#N/A</v>
      </c>
      <c r="H45" s="258" t="str">
        <f t="shared" si="1"/>
        <v/>
      </c>
      <c r="I45" s="232"/>
      <c r="J45" s="232"/>
    </row>
    <row r="46" spans="2:10" x14ac:dyDescent="0.25">
      <c r="B46" s="88" t="str" cm="1">
        <f t="array" ref="B46">INDEX('Data Validation (Hide)'!$B$2:$B$16,ROUNDUP(ROW(A41)/5,0),1)</f>
        <v>Cluster I</v>
      </c>
      <c r="C46" s="128"/>
      <c r="D46" s="129"/>
      <c r="E46" s="129"/>
      <c r="F46" s="130"/>
      <c r="G46" s="4" t="e">
        <f>IF(ISNUMBER(F46)=FALSE,INDEX('Data Validation (Hide)'!$K$2:$L$9,MATCH(Service!F46,'Data Validation (Hide)'!$K$2:$K$9,0),2),F46)</f>
        <v>#N/A</v>
      </c>
      <c r="H46" s="256" t="str">
        <f t="shared" si="1"/>
        <v/>
      </c>
      <c r="I46" s="230">
        <f>SUMIF($E$46:$E$50,1,$H$46:$H$50)</f>
        <v>0</v>
      </c>
      <c r="J46" s="230">
        <f>SUMIF($E$46:$E$50,"&gt;"&amp;1,$H$46:$H$50)</f>
        <v>0</v>
      </c>
    </row>
    <row r="47" spans="2:10" x14ac:dyDescent="0.25">
      <c r="B47" s="89" t="str" cm="1">
        <f t="array" ref="B47">INDEX('Data Validation (Hide)'!$B$2:$B$16,ROUNDUP(ROW(A42)/5,0),1)</f>
        <v>Cluster I</v>
      </c>
      <c r="C47" s="131"/>
      <c r="D47" s="132"/>
      <c r="E47" s="132"/>
      <c r="F47" s="133"/>
      <c r="G47" s="5" t="e">
        <f>IF(ISNUMBER(F47)=FALSE,INDEX('Data Validation (Hide)'!$K$2:$L$9,MATCH(Service!F47,'Data Validation (Hide)'!$K$2:$K$9,0),2),F47)</f>
        <v>#N/A</v>
      </c>
      <c r="H47" s="257" t="str">
        <f t="shared" si="1"/>
        <v/>
      </c>
      <c r="I47" s="231"/>
      <c r="J47" s="231"/>
    </row>
    <row r="48" spans="2:10" x14ac:dyDescent="0.25">
      <c r="B48" s="87" t="str" cm="1">
        <f t="array" ref="B48">INDEX('Data Validation (Hide)'!$B$2:$B$16,ROUNDUP(ROW(A43)/5,0),1)</f>
        <v>Cluster I</v>
      </c>
      <c r="C48" s="131"/>
      <c r="D48" s="132"/>
      <c r="E48" s="132"/>
      <c r="F48" s="133"/>
      <c r="G48" s="5" t="e">
        <f>IF(ISNUMBER(F48)=FALSE,INDEX('Data Validation (Hide)'!$K$2:$L$9,MATCH(Service!F48,'Data Validation (Hide)'!$K$2:$K$9,0),2),F48)</f>
        <v>#N/A</v>
      </c>
      <c r="H48" s="257" t="str">
        <f t="shared" si="1"/>
        <v/>
      </c>
      <c r="I48" s="231"/>
      <c r="J48" s="231"/>
    </row>
    <row r="49" spans="2:10" x14ac:dyDescent="0.25">
      <c r="B49" s="89" t="str" cm="1">
        <f t="array" ref="B49">INDEX('Data Validation (Hide)'!$B$2:$B$16,ROUNDUP(ROW(A44)/5,0),1)</f>
        <v>Cluster I</v>
      </c>
      <c r="C49" s="131"/>
      <c r="D49" s="132"/>
      <c r="E49" s="132"/>
      <c r="F49" s="133"/>
      <c r="G49" s="5" t="e">
        <f>IF(ISNUMBER(F49)=FALSE,INDEX('Data Validation (Hide)'!$K$2:$L$9,MATCH(Service!F49,'Data Validation (Hide)'!$K$2:$K$9,0),2),F49)</f>
        <v>#N/A</v>
      </c>
      <c r="H49" s="257" t="str">
        <f t="shared" si="1"/>
        <v/>
      </c>
      <c r="I49" s="231"/>
      <c r="J49" s="231"/>
    </row>
    <row r="50" spans="2:10" ht="15.75" thickBot="1" x14ac:dyDescent="0.3">
      <c r="B50" s="90" t="str" cm="1">
        <f t="array" ref="B50">INDEX('Data Validation (Hide)'!$B$2:$B$16,ROUNDUP(ROW(A45)/5,0),1)</f>
        <v>Cluster I</v>
      </c>
      <c r="C50" s="134"/>
      <c r="D50" s="135"/>
      <c r="E50" s="135"/>
      <c r="F50" s="136"/>
      <c r="G50" s="9" t="e">
        <f>IF(ISNUMBER(F50)=FALSE,INDEX('Data Validation (Hide)'!$K$2:$L$9,MATCH(Service!F50,'Data Validation (Hide)'!$K$2:$K$9,0),2),F50)</f>
        <v>#N/A</v>
      </c>
      <c r="H50" s="258" t="str">
        <f t="shared" si="1"/>
        <v/>
      </c>
      <c r="I50" s="232"/>
      <c r="J50" s="232"/>
    </row>
    <row r="51" spans="2:10" x14ac:dyDescent="0.25">
      <c r="B51" s="88" t="str" cm="1">
        <f t="array" ref="B51">INDEX('Data Validation (Hide)'!$B$2:$B$16,ROUNDUP(ROW(A46)/5,0),1)</f>
        <v>Cluster J</v>
      </c>
      <c r="C51" s="128"/>
      <c r="D51" s="129"/>
      <c r="E51" s="129"/>
      <c r="F51" s="130"/>
      <c r="G51" s="4" t="e">
        <f>IF(ISNUMBER(F51)=FALSE,INDEX('Data Validation (Hide)'!$K$2:$L$9,MATCH(Service!F51,'Data Validation (Hide)'!$K$2:$K$9,0),2),F51)</f>
        <v>#N/A</v>
      </c>
      <c r="H51" s="256" t="str">
        <f t="shared" si="1"/>
        <v/>
      </c>
      <c r="I51" s="230">
        <f>SUMIF($E$51:$E$55,1,$H$51:$H$55)</f>
        <v>0</v>
      </c>
      <c r="J51" s="230">
        <f>SUMIF($E$51:$E$55,"&gt;"&amp;1,$H$51:$H$55)</f>
        <v>0</v>
      </c>
    </row>
    <row r="52" spans="2:10" x14ac:dyDescent="0.25">
      <c r="B52" s="89" t="str" cm="1">
        <f t="array" ref="B52">INDEX('Data Validation (Hide)'!$B$2:$B$16,ROUNDUP(ROW(A47)/5,0),1)</f>
        <v>Cluster J</v>
      </c>
      <c r="C52" s="131"/>
      <c r="D52" s="132"/>
      <c r="E52" s="132"/>
      <c r="F52" s="133"/>
      <c r="G52" s="5" t="e">
        <f>IF(ISNUMBER(F52)=FALSE,INDEX('Data Validation (Hide)'!$K$2:$L$9,MATCH(Service!F52,'Data Validation (Hide)'!$K$2:$K$9,0),2),F52)</f>
        <v>#N/A</v>
      </c>
      <c r="H52" s="257" t="str">
        <f t="shared" si="1"/>
        <v/>
      </c>
      <c r="I52" s="231"/>
      <c r="J52" s="231"/>
    </row>
    <row r="53" spans="2:10" x14ac:dyDescent="0.25">
      <c r="B53" s="87" t="str" cm="1">
        <f t="array" ref="B53">INDEX('Data Validation (Hide)'!$B$2:$B$16,ROUNDUP(ROW(A48)/5,0),1)</f>
        <v>Cluster J</v>
      </c>
      <c r="C53" s="131"/>
      <c r="D53" s="132"/>
      <c r="E53" s="132"/>
      <c r="F53" s="133"/>
      <c r="G53" s="5" t="e">
        <f>IF(ISNUMBER(F53)=FALSE,INDEX('Data Validation (Hide)'!$K$2:$L$9,MATCH(Service!F53,'Data Validation (Hide)'!$K$2:$K$9,0),2),F53)</f>
        <v>#N/A</v>
      </c>
      <c r="H53" s="257" t="str">
        <f t="shared" si="1"/>
        <v/>
      </c>
      <c r="I53" s="231"/>
      <c r="J53" s="231"/>
    </row>
    <row r="54" spans="2:10" x14ac:dyDescent="0.25">
      <c r="B54" s="89" t="str" cm="1">
        <f t="array" ref="B54">INDEX('Data Validation (Hide)'!$B$2:$B$16,ROUNDUP(ROW(A49)/5,0),1)</f>
        <v>Cluster J</v>
      </c>
      <c r="C54" s="131"/>
      <c r="D54" s="132"/>
      <c r="E54" s="132"/>
      <c r="F54" s="133"/>
      <c r="G54" s="5" t="e">
        <f>IF(ISNUMBER(F54)=FALSE,INDEX('Data Validation (Hide)'!$K$2:$L$9,MATCH(Service!F54,'Data Validation (Hide)'!$K$2:$K$9,0),2),F54)</f>
        <v>#N/A</v>
      </c>
      <c r="H54" s="257" t="str">
        <f t="shared" si="1"/>
        <v/>
      </c>
      <c r="I54" s="231"/>
      <c r="J54" s="231"/>
    </row>
    <row r="55" spans="2:10" ht="15.75" thickBot="1" x14ac:dyDescent="0.3">
      <c r="B55" s="90" t="str" cm="1">
        <f t="array" ref="B55">INDEX('Data Validation (Hide)'!$B$2:$B$16,ROUNDUP(ROW(A50)/5,0),1)</f>
        <v>Cluster J</v>
      </c>
      <c r="C55" s="134"/>
      <c r="D55" s="135"/>
      <c r="E55" s="135"/>
      <c r="F55" s="136"/>
      <c r="G55" s="9" t="e">
        <f>IF(ISNUMBER(F55)=FALSE,INDEX('Data Validation (Hide)'!$K$2:$L$9,MATCH(Service!F55,'Data Validation (Hide)'!$K$2:$K$9,0),2),F55)</f>
        <v>#N/A</v>
      </c>
      <c r="H55" s="258" t="str">
        <f t="shared" si="1"/>
        <v/>
      </c>
      <c r="I55" s="232"/>
      <c r="J55" s="232"/>
    </row>
    <row r="56" spans="2:10" x14ac:dyDescent="0.25">
      <c r="B56" s="88" t="str" cm="1">
        <f t="array" ref="B56">INDEX('Data Validation (Hide)'!$B$2:$B$16,ROUNDUP(ROW(A51)/5,0),1)</f>
        <v>Cluster K</v>
      </c>
      <c r="C56" s="128"/>
      <c r="D56" s="129"/>
      <c r="E56" s="129"/>
      <c r="F56" s="130"/>
      <c r="G56" s="4" t="e">
        <f>IF(ISNUMBER(F56)=FALSE,INDEX('Data Validation (Hide)'!$K$2:$L$9,MATCH(Service!F56,'Data Validation (Hide)'!$K$2:$K$9,0),2),F56)</f>
        <v>#N/A</v>
      </c>
      <c r="H56" s="256" t="str">
        <f t="shared" si="1"/>
        <v/>
      </c>
      <c r="I56" s="230">
        <f>SUMIF($E$56:$E$60,1,$H$56:$H$60)</f>
        <v>0</v>
      </c>
      <c r="J56" s="230">
        <f>SUMIF($E$56:$E$60,"&gt;"&amp;1,$H$56:$H$60)</f>
        <v>0</v>
      </c>
    </row>
    <row r="57" spans="2:10" x14ac:dyDescent="0.25">
      <c r="B57" s="89" t="str" cm="1">
        <f t="array" ref="B57">INDEX('Data Validation (Hide)'!$B$2:$B$16,ROUNDUP(ROW(A52)/5,0),1)</f>
        <v>Cluster K</v>
      </c>
      <c r="C57" s="131"/>
      <c r="D57" s="132"/>
      <c r="E57" s="132"/>
      <c r="F57" s="133"/>
      <c r="G57" s="5" t="e">
        <f>IF(ISNUMBER(F57)=FALSE,INDEX('Data Validation (Hide)'!$K$2:$L$9,MATCH(Service!F57,'Data Validation (Hide)'!$K$2:$K$9,0),2),F57)</f>
        <v>#N/A</v>
      </c>
      <c r="H57" s="257" t="str">
        <f t="shared" si="1"/>
        <v/>
      </c>
      <c r="I57" s="231"/>
      <c r="J57" s="231"/>
    </row>
    <row r="58" spans="2:10" x14ac:dyDescent="0.25">
      <c r="B58" s="87" t="str" cm="1">
        <f t="array" ref="B58">INDEX('Data Validation (Hide)'!$B$2:$B$16,ROUNDUP(ROW(A53)/5,0),1)</f>
        <v>Cluster K</v>
      </c>
      <c r="C58" s="131"/>
      <c r="D58" s="132"/>
      <c r="E58" s="132"/>
      <c r="F58" s="133"/>
      <c r="G58" s="5" t="e">
        <f>IF(ISNUMBER(F58)=FALSE,INDEX('Data Validation (Hide)'!$K$2:$L$9,MATCH(Service!F58,'Data Validation (Hide)'!$K$2:$K$9,0),2),F58)</f>
        <v>#N/A</v>
      </c>
      <c r="H58" s="257" t="str">
        <f t="shared" si="1"/>
        <v/>
      </c>
      <c r="I58" s="231"/>
      <c r="J58" s="231"/>
    </row>
    <row r="59" spans="2:10" x14ac:dyDescent="0.25">
      <c r="B59" s="89" t="str" cm="1">
        <f t="array" ref="B59">INDEX('Data Validation (Hide)'!$B$2:$B$16,ROUNDUP(ROW(A54)/5,0),1)</f>
        <v>Cluster K</v>
      </c>
      <c r="C59" s="131"/>
      <c r="D59" s="132"/>
      <c r="E59" s="132"/>
      <c r="F59" s="133"/>
      <c r="G59" s="5" t="e">
        <f>IF(ISNUMBER(F59)=FALSE,INDEX('Data Validation (Hide)'!$K$2:$L$9,MATCH(Service!F59,'Data Validation (Hide)'!$K$2:$K$9,0),2),F59)</f>
        <v>#N/A</v>
      </c>
      <c r="H59" s="257" t="str">
        <f t="shared" si="1"/>
        <v/>
      </c>
      <c r="I59" s="231"/>
      <c r="J59" s="231"/>
    </row>
    <row r="60" spans="2:10" ht="15.75" thickBot="1" x14ac:dyDescent="0.3">
      <c r="B60" s="90" t="str" cm="1">
        <f t="array" ref="B60">INDEX('Data Validation (Hide)'!$B$2:$B$16,ROUNDUP(ROW(A55)/5,0),1)</f>
        <v>Cluster K</v>
      </c>
      <c r="C60" s="134"/>
      <c r="D60" s="135"/>
      <c r="E60" s="135"/>
      <c r="F60" s="136"/>
      <c r="G60" s="9" t="e">
        <f>IF(ISNUMBER(F60)=FALSE,INDEX('Data Validation (Hide)'!$K$2:$L$9,MATCH(Service!F60,'Data Validation (Hide)'!$K$2:$K$9,0),2),F60)</f>
        <v>#N/A</v>
      </c>
      <c r="H60" s="258" t="str">
        <f t="shared" si="1"/>
        <v/>
      </c>
      <c r="I60" s="232"/>
      <c r="J60" s="232"/>
    </row>
    <row r="61" spans="2:10" x14ac:dyDescent="0.25">
      <c r="B61" s="88" t="str" cm="1">
        <f t="array" ref="B61">INDEX('Data Validation (Hide)'!$B$2:$B$16,ROUNDUP(ROW(A56)/5,0),1)</f>
        <v>Cluster L</v>
      </c>
      <c r="C61" s="128"/>
      <c r="D61" s="129"/>
      <c r="E61" s="129"/>
      <c r="F61" s="130"/>
      <c r="G61" s="4" t="e">
        <f>IF(ISNUMBER(F61)=FALSE,INDEX('Data Validation (Hide)'!$K$2:$L$9,MATCH(Service!F61,'Data Validation (Hide)'!$K$2:$K$9,0),2),F61)</f>
        <v>#N/A</v>
      </c>
      <c r="H61" s="256" t="str">
        <f t="shared" si="1"/>
        <v/>
      </c>
      <c r="I61" s="230">
        <f>SUMIF($E$61:$E$65,1,$H$61:$H$65)</f>
        <v>0</v>
      </c>
      <c r="J61" s="230">
        <f>SUMIF($E$61:$E$65,"&gt;"&amp;1,$H$61:$H$65)</f>
        <v>0</v>
      </c>
    </row>
    <row r="62" spans="2:10" x14ac:dyDescent="0.25">
      <c r="B62" s="89" t="str" cm="1">
        <f t="array" ref="B62">INDEX('Data Validation (Hide)'!$B$2:$B$16,ROUNDUP(ROW(A57)/5,0),1)</f>
        <v>Cluster L</v>
      </c>
      <c r="C62" s="131"/>
      <c r="D62" s="132"/>
      <c r="E62" s="132"/>
      <c r="F62" s="133"/>
      <c r="G62" s="5" t="e">
        <f>IF(ISNUMBER(F62)=FALSE,INDEX('Data Validation (Hide)'!$K$2:$L$9,MATCH(Service!F62,'Data Validation (Hide)'!$K$2:$K$9,0),2),F62)</f>
        <v>#N/A</v>
      </c>
      <c r="H62" s="257" t="str">
        <f t="shared" si="1"/>
        <v/>
      </c>
      <c r="I62" s="231"/>
      <c r="J62" s="231"/>
    </row>
    <row r="63" spans="2:10" x14ac:dyDescent="0.25">
      <c r="B63" s="87" t="str" cm="1">
        <f t="array" ref="B63">INDEX('Data Validation (Hide)'!$B$2:$B$16,ROUNDUP(ROW(A58)/5,0),1)</f>
        <v>Cluster L</v>
      </c>
      <c r="C63" s="131"/>
      <c r="D63" s="132"/>
      <c r="E63" s="132"/>
      <c r="F63" s="133"/>
      <c r="G63" s="5" t="e">
        <f>IF(ISNUMBER(F63)=FALSE,INDEX('Data Validation (Hide)'!$K$2:$L$9,MATCH(Service!F63,'Data Validation (Hide)'!$K$2:$K$9,0),2),F63)</f>
        <v>#N/A</v>
      </c>
      <c r="H63" s="257" t="str">
        <f t="shared" si="1"/>
        <v/>
      </c>
      <c r="I63" s="231"/>
      <c r="J63" s="231"/>
    </row>
    <row r="64" spans="2:10" x14ac:dyDescent="0.25">
      <c r="B64" s="89" t="str" cm="1">
        <f t="array" ref="B64">INDEX('Data Validation (Hide)'!$B$2:$B$16,ROUNDUP(ROW(A59)/5,0),1)</f>
        <v>Cluster L</v>
      </c>
      <c r="C64" s="131"/>
      <c r="D64" s="132"/>
      <c r="E64" s="132"/>
      <c r="F64" s="133"/>
      <c r="G64" s="5" t="e">
        <f>IF(ISNUMBER(F64)=FALSE,INDEX('Data Validation (Hide)'!$K$2:$L$9,MATCH(Service!F64,'Data Validation (Hide)'!$K$2:$K$9,0),2),F64)</f>
        <v>#N/A</v>
      </c>
      <c r="H64" s="257" t="str">
        <f t="shared" si="1"/>
        <v/>
      </c>
      <c r="I64" s="231"/>
      <c r="J64" s="231"/>
    </row>
    <row r="65" spans="2:10" ht="15.75" thickBot="1" x14ac:dyDescent="0.3">
      <c r="B65" s="90" t="str" cm="1">
        <f t="array" ref="B65">INDEX('Data Validation (Hide)'!$B$2:$B$16,ROUNDUP(ROW(A60)/5,0),1)</f>
        <v>Cluster L</v>
      </c>
      <c r="C65" s="134"/>
      <c r="D65" s="135"/>
      <c r="E65" s="135"/>
      <c r="F65" s="136"/>
      <c r="G65" s="9" t="e">
        <f>IF(ISNUMBER(F65)=FALSE,INDEX('Data Validation (Hide)'!$K$2:$L$9,MATCH(Service!F65,'Data Validation (Hide)'!$K$2:$K$9,0),2),F65)</f>
        <v>#N/A</v>
      </c>
      <c r="H65" s="258" t="str">
        <f t="shared" si="1"/>
        <v/>
      </c>
      <c r="I65" s="232"/>
      <c r="J65" s="232"/>
    </row>
    <row r="66" spans="2:10" x14ac:dyDescent="0.25">
      <c r="B66" s="88" t="str" cm="1">
        <f t="array" ref="B66">INDEX('Data Validation (Hide)'!$B$2:$B$16,ROUNDUP(ROW(A61)/5,0),1)</f>
        <v>Cluster M</v>
      </c>
      <c r="C66" s="128"/>
      <c r="D66" s="129"/>
      <c r="E66" s="129"/>
      <c r="F66" s="130"/>
      <c r="G66" s="4" t="e">
        <f>IF(ISNUMBER(F66)=FALSE,INDEX('Data Validation (Hide)'!$K$2:$L$9,MATCH(Service!F66,'Data Validation (Hide)'!$K$2:$K$9,0),2),F66)</f>
        <v>#N/A</v>
      </c>
      <c r="H66" s="256" t="str">
        <f t="shared" si="1"/>
        <v/>
      </c>
      <c r="I66" s="230">
        <f>SUMIF($E$66:$E$70,1,$H$66:$H$70)</f>
        <v>0</v>
      </c>
      <c r="J66" s="230">
        <f>SUMIF($E$66:$E$70,"&gt;"&amp;1,$H$66:$H$70)</f>
        <v>0</v>
      </c>
    </row>
    <row r="67" spans="2:10" x14ac:dyDescent="0.25">
      <c r="B67" s="89" t="str" cm="1">
        <f t="array" ref="B67">INDEX('Data Validation (Hide)'!$B$2:$B$16,ROUNDUP(ROW(A62)/5,0),1)</f>
        <v>Cluster M</v>
      </c>
      <c r="C67" s="131"/>
      <c r="D67" s="132"/>
      <c r="E67" s="132"/>
      <c r="F67" s="133"/>
      <c r="G67" s="5" t="e">
        <f>IF(ISNUMBER(F67)=FALSE,INDEX('Data Validation (Hide)'!$K$2:$L$9,MATCH(Service!F67,'Data Validation (Hide)'!$K$2:$K$9,0),2),F67)</f>
        <v>#N/A</v>
      </c>
      <c r="H67" s="257" t="str">
        <f t="shared" si="1"/>
        <v/>
      </c>
      <c r="I67" s="231"/>
      <c r="J67" s="231"/>
    </row>
    <row r="68" spans="2:10" x14ac:dyDescent="0.25">
      <c r="B68" s="87" t="str" cm="1">
        <f t="array" ref="B68">INDEX('Data Validation (Hide)'!$B$2:$B$16,ROUNDUP(ROW(A63)/5,0),1)</f>
        <v>Cluster M</v>
      </c>
      <c r="C68" s="131"/>
      <c r="D68" s="132"/>
      <c r="E68" s="132"/>
      <c r="F68" s="133"/>
      <c r="G68" s="5" t="e">
        <f>IF(ISNUMBER(F68)=FALSE,INDEX('Data Validation (Hide)'!$K$2:$L$9,MATCH(Service!F68,'Data Validation (Hide)'!$K$2:$K$9,0),2),F68)</f>
        <v>#N/A</v>
      </c>
      <c r="H68" s="257" t="str">
        <f t="shared" si="1"/>
        <v/>
      </c>
      <c r="I68" s="231"/>
      <c r="J68" s="231"/>
    </row>
    <row r="69" spans="2:10" x14ac:dyDescent="0.25">
      <c r="B69" s="89" t="str" cm="1">
        <f t="array" ref="B69">INDEX('Data Validation (Hide)'!$B$2:$B$16,ROUNDUP(ROW(A64)/5,0),1)</f>
        <v>Cluster M</v>
      </c>
      <c r="C69" s="131"/>
      <c r="D69" s="132"/>
      <c r="E69" s="132"/>
      <c r="F69" s="133"/>
      <c r="G69" s="5" t="e">
        <f>IF(ISNUMBER(F69)=FALSE,INDEX('Data Validation (Hide)'!$K$2:$L$9,MATCH(Service!F69,'Data Validation (Hide)'!$K$2:$K$9,0),2),F69)</f>
        <v>#N/A</v>
      </c>
      <c r="H69" s="257" t="str">
        <f t="shared" si="1"/>
        <v/>
      </c>
      <c r="I69" s="231"/>
      <c r="J69" s="231"/>
    </row>
    <row r="70" spans="2:10" ht="15.75" thickBot="1" x14ac:dyDescent="0.3">
      <c r="B70" s="90" t="str" cm="1">
        <f t="array" ref="B70">INDEX('Data Validation (Hide)'!$B$2:$B$16,ROUNDUP(ROW(A65)/5,0),1)</f>
        <v>Cluster M</v>
      </c>
      <c r="C70" s="134"/>
      <c r="D70" s="135"/>
      <c r="E70" s="135"/>
      <c r="F70" s="136"/>
      <c r="G70" s="9" t="e">
        <f>IF(ISNUMBER(F70)=FALSE,INDEX('Data Validation (Hide)'!$K$2:$L$9,MATCH(Service!F70,'Data Validation (Hide)'!$K$2:$K$9,0),2),F70)</f>
        <v>#N/A</v>
      </c>
      <c r="H70" s="258" t="str">
        <f t="shared" ref="H70:H80" si="2">IFERROR((G70*D70)/E70,"")</f>
        <v/>
      </c>
      <c r="I70" s="232"/>
      <c r="J70" s="232"/>
    </row>
    <row r="71" spans="2:10" x14ac:dyDescent="0.25">
      <c r="B71" s="88" t="str" cm="1">
        <f t="array" ref="B71">INDEX('Data Validation (Hide)'!$B$2:$B$16,ROUNDUP(ROW(A66)/5,0),1)</f>
        <v>Cluster N</v>
      </c>
      <c r="C71" s="128"/>
      <c r="D71" s="129"/>
      <c r="E71" s="129"/>
      <c r="F71" s="130"/>
      <c r="G71" s="4" t="e">
        <f>IF(ISNUMBER(F71)=FALSE,INDEX('Data Validation (Hide)'!$K$2:$L$9,MATCH(Service!F71,'Data Validation (Hide)'!$K$2:$K$9,0),2),F71)</f>
        <v>#N/A</v>
      </c>
      <c r="H71" s="256" t="str">
        <f t="shared" si="2"/>
        <v/>
      </c>
      <c r="I71" s="230">
        <f>SUMIF($E$71:$E$75,1,$H$71:$H$75)</f>
        <v>0</v>
      </c>
      <c r="J71" s="230">
        <f>SUMIF($E$71:$E$75,"&gt;"&amp;1,$H$71:$H$75)</f>
        <v>0</v>
      </c>
    </row>
    <row r="72" spans="2:10" x14ac:dyDescent="0.25">
      <c r="B72" s="89" t="str" cm="1">
        <f t="array" ref="B72">INDEX('Data Validation (Hide)'!$B$2:$B$16,ROUNDUP(ROW(A67)/5,0),1)</f>
        <v>Cluster N</v>
      </c>
      <c r="C72" s="131"/>
      <c r="D72" s="132"/>
      <c r="E72" s="132"/>
      <c r="F72" s="133"/>
      <c r="G72" s="5" t="e">
        <f>IF(ISNUMBER(F72)=FALSE,INDEX('Data Validation (Hide)'!$K$2:$L$9,MATCH(Service!F72,'Data Validation (Hide)'!$K$2:$K$9,0),2),F72)</f>
        <v>#N/A</v>
      </c>
      <c r="H72" s="257" t="str">
        <f t="shared" si="2"/>
        <v/>
      </c>
      <c r="I72" s="231"/>
      <c r="J72" s="231"/>
    </row>
    <row r="73" spans="2:10" x14ac:dyDescent="0.25">
      <c r="B73" s="87" t="str" cm="1">
        <f t="array" ref="B73">INDEX('Data Validation (Hide)'!$B$2:$B$16,ROUNDUP(ROW(A68)/5,0),1)</f>
        <v>Cluster N</v>
      </c>
      <c r="C73" s="131"/>
      <c r="D73" s="132"/>
      <c r="E73" s="132"/>
      <c r="F73" s="133"/>
      <c r="G73" s="5" t="e">
        <f>IF(ISNUMBER(F73)=FALSE,INDEX('Data Validation (Hide)'!$K$2:$L$9,MATCH(Service!F73,'Data Validation (Hide)'!$K$2:$K$9,0),2),F73)</f>
        <v>#N/A</v>
      </c>
      <c r="H73" s="257" t="str">
        <f t="shared" si="2"/>
        <v/>
      </c>
      <c r="I73" s="231"/>
      <c r="J73" s="231"/>
    </row>
    <row r="74" spans="2:10" x14ac:dyDescent="0.25">
      <c r="B74" s="89" t="str" cm="1">
        <f t="array" ref="B74">INDEX('Data Validation (Hide)'!$B$2:$B$16,ROUNDUP(ROW(A69)/5,0),1)</f>
        <v>Cluster N</v>
      </c>
      <c r="C74" s="131"/>
      <c r="D74" s="132"/>
      <c r="E74" s="132"/>
      <c r="F74" s="133"/>
      <c r="G74" s="5" t="e">
        <f>IF(ISNUMBER(F74)=FALSE,INDEX('Data Validation (Hide)'!$K$2:$L$9,MATCH(Service!F74,'Data Validation (Hide)'!$K$2:$K$9,0),2),F74)</f>
        <v>#N/A</v>
      </c>
      <c r="H74" s="257" t="str">
        <f t="shared" si="2"/>
        <v/>
      </c>
      <c r="I74" s="231"/>
      <c r="J74" s="231"/>
    </row>
    <row r="75" spans="2:10" ht="15.75" thickBot="1" x14ac:dyDescent="0.3">
      <c r="B75" s="90" t="str" cm="1">
        <f t="array" ref="B75">INDEX('Data Validation (Hide)'!$B$2:$B$16,ROUNDUP(ROW(A70)/5,0),1)</f>
        <v>Cluster N</v>
      </c>
      <c r="C75" s="134"/>
      <c r="D75" s="135"/>
      <c r="E75" s="135"/>
      <c r="F75" s="136"/>
      <c r="G75" s="9" t="e">
        <f>IF(ISNUMBER(F75)=FALSE,INDEX('Data Validation (Hide)'!$K$2:$L$9,MATCH(Service!F75,'Data Validation (Hide)'!$K$2:$K$9,0),2),F75)</f>
        <v>#N/A</v>
      </c>
      <c r="H75" s="258" t="str">
        <f t="shared" si="2"/>
        <v/>
      </c>
      <c r="I75" s="232"/>
      <c r="J75" s="232"/>
    </row>
    <row r="76" spans="2:10" x14ac:dyDescent="0.25">
      <c r="B76" s="88" t="str" cm="1">
        <f t="array" ref="B76">INDEX('Data Validation (Hide)'!$B$2:$B$16,ROUNDUP(ROW(A71)/5,0),1)</f>
        <v>Cluster O</v>
      </c>
      <c r="C76" s="128"/>
      <c r="D76" s="129"/>
      <c r="E76" s="129"/>
      <c r="F76" s="130"/>
      <c r="G76" s="4" t="e">
        <f>IF(ISNUMBER(F76)=FALSE,INDEX('Data Validation (Hide)'!$K$2:$L$9,MATCH(Service!F76,'Data Validation (Hide)'!$K$2:$K$9,0),2),F76)</f>
        <v>#N/A</v>
      </c>
      <c r="H76" s="256" t="str">
        <f t="shared" si="2"/>
        <v/>
      </c>
      <c r="I76" s="230">
        <f>SUMIF($E$76:$E$80,1,$H$76:$H$80)</f>
        <v>0</v>
      </c>
      <c r="J76" s="230">
        <f>SUMIF($E$76:$E$80,"&gt;"&amp;1,$H$76:$H$80)</f>
        <v>0</v>
      </c>
    </row>
    <row r="77" spans="2:10" x14ac:dyDescent="0.25">
      <c r="B77" s="89" t="str" cm="1">
        <f t="array" ref="B77">INDEX('Data Validation (Hide)'!$B$2:$B$16,ROUNDUP(ROW(A72)/5,0),1)</f>
        <v>Cluster O</v>
      </c>
      <c r="C77" s="131"/>
      <c r="D77" s="132"/>
      <c r="E77" s="132"/>
      <c r="F77" s="133"/>
      <c r="G77" s="5" t="e">
        <f>IF(ISNUMBER(F77)=FALSE,INDEX('Data Validation (Hide)'!$K$2:$L$9,MATCH(Service!F77,'Data Validation (Hide)'!$K$2:$K$9,0),2),F77)</f>
        <v>#N/A</v>
      </c>
      <c r="H77" s="257" t="str">
        <f t="shared" si="2"/>
        <v/>
      </c>
      <c r="I77" s="231"/>
      <c r="J77" s="231"/>
    </row>
    <row r="78" spans="2:10" x14ac:dyDescent="0.25">
      <c r="B78" s="87" t="str" cm="1">
        <f t="array" ref="B78">INDEX('Data Validation (Hide)'!$B$2:$B$16,ROUNDUP(ROW(A73)/5,0),1)</f>
        <v>Cluster O</v>
      </c>
      <c r="C78" s="131"/>
      <c r="D78" s="132"/>
      <c r="E78" s="132"/>
      <c r="F78" s="133"/>
      <c r="G78" s="5" t="e">
        <f>IF(ISNUMBER(F78)=FALSE,INDEX('Data Validation (Hide)'!$K$2:$L$9,MATCH(Service!F78,'Data Validation (Hide)'!$K$2:$K$9,0),2),F78)</f>
        <v>#N/A</v>
      </c>
      <c r="H78" s="257" t="str">
        <f t="shared" si="2"/>
        <v/>
      </c>
      <c r="I78" s="231"/>
      <c r="J78" s="231"/>
    </row>
    <row r="79" spans="2:10" x14ac:dyDescent="0.25">
      <c r="B79" s="89" t="str" cm="1">
        <f t="array" ref="B79">INDEX('Data Validation (Hide)'!$B$2:$B$16,ROUNDUP(ROW(A74)/5,0),1)</f>
        <v>Cluster O</v>
      </c>
      <c r="C79" s="131"/>
      <c r="D79" s="132"/>
      <c r="E79" s="132"/>
      <c r="F79" s="133"/>
      <c r="G79" s="5" t="e">
        <f>IF(ISNUMBER(F79)=FALSE,INDEX('Data Validation (Hide)'!$K$2:$L$9,MATCH(Service!F79,'Data Validation (Hide)'!$K$2:$K$9,0),2),F79)</f>
        <v>#N/A</v>
      </c>
      <c r="H79" s="257" t="str">
        <f t="shared" si="2"/>
        <v/>
      </c>
      <c r="I79" s="231"/>
      <c r="J79" s="231"/>
    </row>
    <row r="80" spans="2:10" ht="15.75" thickBot="1" x14ac:dyDescent="0.3">
      <c r="B80" s="90" t="str" cm="1">
        <f t="array" ref="B80">INDEX('Data Validation (Hide)'!$B$2:$B$16,ROUNDUP(ROW(A75)/5,0),1)</f>
        <v>Cluster O</v>
      </c>
      <c r="C80" s="134"/>
      <c r="D80" s="135"/>
      <c r="E80" s="135"/>
      <c r="F80" s="136"/>
      <c r="G80" s="9" t="e">
        <f>IF(ISNUMBER(F80)=FALSE,INDEX('Data Validation (Hide)'!$K$2:$L$9,MATCH(Service!F80,'Data Validation (Hide)'!$K$2:$K$9,0),2),F80)</f>
        <v>#N/A</v>
      </c>
      <c r="H80" s="258" t="str">
        <f t="shared" si="2"/>
        <v/>
      </c>
      <c r="I80" s="232"/>
      <c r="J80" s="232"/>
    </row>
    <row r="81" spans="5:10" x14ac:dyDescent="0.25">
      <c r="E81" s="29"/>
      <c r="H81" s="29"/>
      <c r="I81" s="29"/>
      <c r="J81" s="29"/>
    </row>
  </sheetData>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T5" sqref="T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149</v>
      </c>
    </row>
    <row r="2" spans="1:24" x14ac:dyDescent="0.25"/>
    <row r="3" spans="1:24" ht="15.75" thickBot="1" x14ac:dyDescent="0.3"/>
    <row r="4" spans="1:24" s="156" customFormat="1" ht="45.75" thickBot="1" x14ac:dyDescent="0.3">
      <c r="A4"/>
      <c r="B4" s="82" t="str">
        <f>Setup!B15</f>
        <v>Caseloads</v>
      </c>
      <c r="C4" s="83" t="s">
        <v>167</v>
      </c>
      <c r="D4" s="83" t="s">
        <v>160</v>
      </c>
      <c r="E4" s="82" t="s">
        <v>144</v>
      </c>
      <c r="F4" s="82" t="s">
        <v>145</v>
      </c>
      <c r="G4" s="82" t="s">
        <v>73</v>
      </c>
      <c r="H4" s="83" t="s">
        <v>233</v>
      </c>
      <c r="I4" s="82" t="s">
        <v>159</v>
      </c>
      <c r="J4" s="24"/>
      <c r="K4" s="24"/>
      <c r="L4" s="24"/>
      <c r="M4" s="24"/>
      <c r="N4" s="24"/>
      <c r="O4" s="24"/>
      <c r="P4" s="24" t="s">
        <v>40</v>
      </c>
      <c r="Q4" s="24"/>
      <c r="R4" s="24" t="s">
        <v>38</v>
      </c>
      <c r="S4" s="24"/>
      <c r="T4" s="24" t="s">
        <v>40</v>
      </c>
      <c r="U4" s="24" t="s">
        <v>38</v>
      </c>
      <c r="V4" s="24" t="s">
        <v>51</v>
      </c>
      <c r="W4" s="24" t="s">
        <v>51</v>
      </c>
      <c r="X4" s="24" t="s">
        <v>51</v>
      </c>
    </row>
    <row r="5" spans="1:24" s="156" customFormat="1" x14ac:dyDescent="0.25">
      <c r="A5"/>
      <c r="B5" s="37" t="str">
        <f>Setup!A20</f>
        <v>Cluster A</v>
      </c>
      <c r="C5" s="120"/>
      <c r="D5" s="120"/>
      <c r="E5" s="121"/>
      <c r="F5" s="121"/>
      <c r="G5" s="113"/>
      <c r="H5" s="93">
        <f t="shared" ref="H5:H20" si="0">IF(G5="Weeks",C5*((E5*7)+(F5*7-E5*7)/2),C5*(E5+(F5-E5)/2))</f>
        <v>0</v>
      </c>
      <c r="I5" s="67" t="str">
        <f>IF(H5&lt;&gt;0,TEXT(H5-(H5/100*5),"#")&amp;" - "&amp;TEXT(H5+(H5/100*5),"#"),"")</f>
        <v/>
      </c>
      <c r="J5" s="24">
        <f>H5-(H5/100*5)</f>
        <v>0</v>
      </c>
      <c r="K5" s="24">
        <f>H5+(H5/100*5)</f>
        <v>0</v>
      </c>
      <c r="L5" s="24">
        <f>K5-J5</f>
        <v>0</v>
      </c>
      <c r="M5" s="167">
        <f>MAX(0,D5-J5)</f>
        <v>0</v>
      </c>
      <c r="N5" s="167">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56" customFormat="1" x14ac:dyDescent="0.25">
      <c r="A6"/>
      <c r="B6" s="47" t="str">
        <f>Setup!A21</f>
        <v>Cluster B</v>
      </c>
      <c r="C6" s="122"/>
      <c r="D6" s="122"/>
      <c r="E6" s="123"/>
      <c r="F6" s="123"/>
      <c r="G6" s="114"/>
      <c r="H6" s="94">
        <f t="shared" si="0"/>
        <v>0</v>
      </c>
      <c r="I6" s="68" t="str">
        <f t="shared" ref="I6:I20" si="1">IF(H6&lt;&gt;0,TEXT(H6-(H6/100*5),"#")&amp;" - "&amp;TEXT(H6+(H6/100*5),"#"),"")</f>
        <v/>
      </c>
      <c r="J6" s="24">
        <f t="shared" ref="J6:J19" si="2">H6-(H6/100*5)</f>
        <v>0</v>
      </c>
      <c r="K6" s="24">
        <f t="shared" ref="K6:K19" si="3">H6+(H6/100*5)</f>
        <v>0</v>
      </c>
      <c r="L6" s="24">
        <f t="shared" ref="L6:L19" si="4">K6-J6</f>
        <v>0</v>
      </c>
      <c r="M6" s="167">
        <f t="shared" ref="M6:M20" si="5">MAX(0,D6-J6)</f>
        <v>0</v>
      </c>
      <c r="N6" s="167">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56" customFormat="1" x14ac:dyDescent="0.25">
      <c r="A7"/>
      <c r="B7" s="47" t="str">
        <f>Setup!A22</f>
        <v>Cluster C</v>
      </c>
      <c r="C7" s="122"/>
      <c r="D7" s="122"/>
      <c r="E7" s="123"/>
      <c r="F7" s="123"/>
      <c r="G7" s="114"/>
      <c r="H7" s="94">
        <f t="shared" si="0"/>
        <v>0</v>
      </c>
      <c r="I7" s="68" t="str">
        <f t="shared" si="1"/>
        <v/>
      </c>
      <c r="J7" s="24">
        <f t="shared" si="2"/>
        <v>0</v>
      </c>
      <c r="K7" s="24">
        <f t="shared" si="3"/>
        <v>0</v>
      </c>
      <c r="L7" s="24">
        <f t="shared" si="4"/>
        <v>0</v>
      </c>
      <c r="M7" s="167">
        <f t="shared" si="5"/>
        <v>0</v>
      </c>
      <c r="N7" s="167">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56" customFormat="1" x14ac:dyDescent="0.25">
      <c r="A8"/>
      <c r="B8" s="47" t="str">
        <f>Setup!A23</f>
        <v>Cluster D</v>
      </c>
      <c r="C8" s="122"/>
      <c r="D8" s="122"/>
      <c r="E8" s="123"/>
      <c r="F8" s="123"/>
      <c r="G8" s="114"/>
      <c r="H8" s="94">
        <f t="shared" si="0"/>
        <v>0</v>
      </c>
      <c r="I8" s="68" t="str">
        <f t="shared" si="1"/>
        <v/>
      </c>
      <c r="J8" s="24">
        <f t="shared" si="2"/>
        <v>0</v>
      </c>
      <c r="K8" s="24">
        <f t="shared" si="3"/>
        <v>0</v>
      </c>
      <c r="L8" s="24">
        <f t="shared" si="4"/>
        <v>0</v>
      </c>
      <c r="M8" s="167">
        <f t="shared" si="5"/>
        <v>0</v>
      </c>
      <c r="N8" s="167">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56" customFormat="1" x14ac:dyDescent="0.25">
      <c r="A9"/>
      <c r="B9" s="47" t="str">
        <f>Setup!A24</f>
        <v>Cluster E</v>
      </c>
      <c r="C9" s="122"/>
      <c r="D9" s="122"/>
      <c r="E9" s="123"/>
      <c r="F9" s="123"/>
      <c r="G9" s="114"/>
      <c r="H9" s="94">
        <f t="shared" si="0"/>
        <v>0</v>
      </c>
      <c r="I9" s="68" t="str">
        <f t="shared" si="1"/>
        <v/>
      </c>
      <c r="J9" s="24">
        <f t="shared" si="2"/>
        <v>0</v>
      </c>
      <c r="K9" s="24">
        <f t="shared" si="3"/>
        <v>0</v>
      </c>
      <c r="L9" s="24">
        <f t="shared" si="4"/>
        <v>0</v>
      </c>
      <c r="M9" s="167">
        <f t="shared" si="5"/>
        <v>0</v>
      </c>
      <c r="N9" s="167">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56" customFormat="1" x14ac:dyDescent="0.25">
      <c r="A10"/>
      <c r="B10" s="47" t="str">
        <f>Setup!A25</f>
        <v>Cluster F</v>
      </c>
      <c r="C10" s="124"/>
      <c r="D10" s="122"/>
      <c r="E10" s="123"/>
      <c r="F10" s="123"/>
      <c r="G10" s="114"/>
      <c r="H10" s="94">
        <f t="shared" si="0"/>
        <v>0</v>
      </c>
      <c r="I10" s="68" t="str">
        <f t="shared" si="1"/>
        <v/>
      </c>
      <c r="J10" s="24">
        <f t="shared" si="2"/>
        <v>0</v>
      </c>
      <c r="K10" s="24">
        <f t="shared" si="3"/>
        <v>0</v>
      </c>
      <c r="L10" s="24">
        <f t="shared" si="4"/>
        <v>0</v>
      </c>
      <c r="M10" s="167">
        <f t="shared" si="5"/>
        <v>0</v>
      </c>
      <c r="N10" s="167">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56" customFormat="1" x14ac:dyDescent="0.25">
      <c r="A11"/>
      <c r="B11" s="47" t="str">
        <f>Setup!A26</f>
        <v>Cluster G</v>
      </c>
      <c r="C11" s="124"/>
      <c r="D11" s="122"/>
      <c r="E11" s="123"/>
      <c r="F11" s="123"/>
      <c r="G11" s="114"/>
      <c r="H11" s="94">
        <f t="shared" si="0"/>
        <v>0</v>
      </c>
      <c r="I11" s="68" t="str">
        <f t="shared" si="1"/>
        <v/>
      </c>
      <c r="J11" s="24">
        <f t="shared" si="2"/>
        <v>0</v>
      </c>
      <c r="K11" s="24">
        <f t="shared" si="3"/>
        <v>0</v>
      </c>
      <c r="L11" s="24">
        <f t="shared" si="4"/>
        <v>0</v>
      </c>
      <c r="M11" s="167">
        <f t="shared" si="5"/>
        <v>0</v>
      </c>
      <c r="N11" s="167">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56" customFormat="1" x14ac:dyDescent="0.25">
      <c r="A12"/>
      <c r="B12" s="47" t="str">
        <f>Setup!A27</f>
        <v>Cluster H</v>
      </c>
      <c r="C12" s="124"/>
      <c r="D12" s="122"/>
      <c r="E12" s="123"/>
      <c r="F12" s="123"/>
      <c r="G12" s="114"/>
      <c r="H12" s="94">
        <f t="shared" si="0"/>
        <v>0</v>
      </c>
      <c r="I12" s="68" t="str">
        <f t="shared" si="1"/>
        <v/>
      </c>
      <c r="J12" s="24">
        <f t="shared" si="2"/>
        <v>0</v>
      </c>
      <c r="K12" s="24">
        <f t="shared" si="3"/>
        <v>0</v>
      </c>
      <c r="L12" s="24">
        <f t="shared" si="4"/>
        <v>0</v>
      </c>
      <c r="M12" s="167">
        <f t="shared" si="5"/>
        <v>0</v>
      </c>
      <c r="N12" s="167">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56" customFormat="1" x14ac:dyDescent="0.25">
      <c r="A13"/>
      <c r="B13" s="47" t="str">
        <f>Setup!A28</f>
        <v>Cluster I</v>
      </c>
      <c r="C13" s="124"/>
      <c r="D13" s="122"/>
      <c r="E13" s="123"/>
      <c r="F13" s="123"/>
      <c r="G13" s="114"/>
      <c r="H13" s="94">
        <f t="shared" si="0"/>
        <v>0</v>
      </c>
      <c r="I13" s="68" t="str">
        <f t="shared" si="1"/>
        <v/>
      </c>
      <c r="J13" s="24">
        <f t="shared" si="2"/>
        <v>0</v>
      </c>
      <c r="K13" s="24">
        <f t="shared" si="3"/>
        <v>0</v>
      </c>
      <c r="L13" s="24">
        <f t="shared" si="4"/>
        <v>0</v>
      </c>
      <c r="M13" s="167">
        <f t="shared" si="5"/>
        <v>0</v>
      </c>
      <c r="N13" s="167">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56" customFormat="1" x14ac:dyDescent="0.25">
      <c r="A14"/>
      <c r="B14" s="47" t="str">
        <f>Setup!A29</f>
        <v>Cluster J</v>
      </c>
      <c r="C14" s="124"/>
      <c r="D14" s="122"/>
      <c r="E14" s="123"/>
      <c r="F14" s="123"/>
      <c r="G14" s="114"/>
      <c r="H14" s="94">
        <f t="shared" si="0"/>
        <v>0</v>
      </c>
      <c r="I14" s="68" t="str">
        <f t="shared" si="1"/>
        <v/>
      </c>
      <c r="J14" s="24">
        <f t="shared" si="2"/>
        <v>0</v>
      </c>
      <c r="K14" s="24">
        <f t="shared" si="3"/>
        <v>0</v>
      </c>
      <c r="L14" s="24">
        <f t="shared" si="4"/>
        <v>0</v>
      </c>
      <c r="M14" s="167">
        <f t="shared" si="5"/>
        <v>0</v>
      </c>
      <c r="N14" s="167">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56" customFormat="1" x14ac:dyDescent="0.25">
      <c r="A15"/>
      <c r="B15" s="47" t="str">
        <f>Setup!A30</f>
        <v>Cluster K</v>
      </c>
      <c r="C15" s="124"/>
      <c r="D15" s="122"/>
      <c r="E15" s="123"/>
      <c r="F15" s="123"/>
      <c r="G15" s="114"/>
      <c r="H15" s="94">
        <f t="shared" si="0"/>
        <v>0</v>
      </c>
      <c r="I15" s="68" t="str">
        <f t="shared" si="1"/>
        <v/>
      </c>
      <c r="J15" s="24">
        <f t="shared" si="2"/>
        <v>0</v>
      </c>
      <c r="K15" s="24">
        <f t="shared" si="3"/>
        <v>0</v>
      </c>
      <c r="L15" s="24">
        <f t="shared" si="4"/>
        <v>0</v>
      </c>
      <c r="M15" s="167">
        <f t="shared" si="5"/>
        <v>0</v>
      </c>
      <c r="N15" s="167">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56" customFormat="1" x14ac:dyDescent="0.25">
      <c r="A16"/>
      <c r="B16" s="47" t="str">
        <f>Setup!A31</f>
        <v>Cluster L</v>
      </c>
      <c r="C16" s="124"/>
      <c r="D16" s="122"/>
      <c r="E16" s="123"/>
      <c r="F16" s="123"/>
      <c r="G16" s="114"/>
      <c r="H16" s="94">
        <f t="shared" si="0"/>
        <v>0</v>
      </c>
      <c r="I16" s="68" t="str">
        <f t="shared" si="1"/>
        <v/>
      </c>
      <c r="J16" s="24">
        <f t="shared" si="2"/>
        <v>0</v>
      </c>
      <c r="K16" s="24">
        <f t="shared" si="3"/>
        <v>0</v>
      </c>
      <c r="L16" s="24">
        <f t="shared" si="4"/>
        <v>0</v>
      </c>
      <c r="M16" s="167">
        <f t="shared" si="5"/>
        <v>0</v>
      </c>
      <c r="N16" s="167">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56" customFormat="1" x14ac:dyDescent="0.25">
      <c r="A17"/>
      <c r="B17" s="47" t="str">
        <f>Setup!A32</f>
        <v>Cluster M</v>
      </c>
      <c r="C17" s="124"/>
      <c r="D17" s="122"/>
      <c r="E17" s="123"/>
      <c r="F17" s="123"/>
      <c r="G17" s="114"/>
      <c r="H17" s="94">
        <f t="shared" si="0"/>
        <v>0</v>
      </c>
      <c r="I17" s="68" t="str">
        <f t="shared" si="1"/>
        <v/>
      </c>
      <c r="J17" s="24">
        <f t="shared" si="2"/>
        <v>0</v>
      </c>
      <c r="K17" s="24">
        <f t="shared" si="3"/>
        <v>0</v>
      </c>
      <c r="L17" s="24">
        <f t="shared" si="4"/>
        <v>0</v>
      </c>
      <c r="M17" s="167">
        <f t="shared" si="5"/>
        <v>0</v>
      </c>
      <c r="N17" s="167">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56" customFormat="1" x14ac:dyDescent="0.25">
      <c r="A18"/>
      <c r="B18" s="47" t="str">
        <f>Setup!A33</f>
        <v>Cluster N</v>
      </c>
      <c r="C18" s="124"/>
      <c r="D18" s="122"/>
      <c r="E18" s="123"/>
      <c r="F18" s="123"/>
      <c r="G18" s="114"/>
      <c r="H18" s="94">
        <f t="shared" si="0"/>
        <v>0</v>
      </c>
      <c r="I18" s="68" t="str">
        <f t="shared" si="1"/>
        <v/>
      </c>
      <c r="J18" s="24">
        <f t="shared" si="2"/>
        <v>0</v>
      </c>
      <c r="K18" s="24">
        <f t="shared" si="3"/>
        <v>0</v>
      </c>
      <c r="L18" s="24">
        <f t="shared" si="4"/>
        <v>0</v>
      </c>
      <c r="M18" s="167">
        <f t="shared" si="5"/>
        <v>0</v>
      </c>
      <c r="N18" s="167">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56" customFormat="1" ht="15.75" thickBot="1" x14ac:dyDescent="0.3">
      <c r="A19"/>
      <c r="B19" s="48" t="str">
        <f>Setup!A34</f>
        <v>Cluster O</v>
      </c>
      <c r="C19" s="125"/>
      <c r="D19" s="122"/>
      <c r="E19" s="126"/>
      <c r="F19" s="126"/>
      <c r="G19" s="119"/>
      <c r="H19" s="95">
        <f t="shared" si="0"/>
        <v>0</v>
      </c>
      <c r="I19" s="69" t="str">
        <f t="shared" si="1"/>
        <v/>
      </c>
      <c r="J19" s="24">
        <f t="shared" si="2"/>
        <v>0</v>
      </c>
      <c r="K19" s="24">
        <f t="shared" si="3"/>
        <v>0</v>
      </c>
      <c r="L19" s="24">
        <f t="shared" si="4"/>
        <v>0</v>
      </c>
      <c r="M19" s="167">
        <f t="shared" si="5"/>
        <v>0</v>
      </c>
      <c r="N19" s="167">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56" customFormat="1" ht="15.75" thickBot="1" x14ac:dyDescent="0.3">
      <c r="A20"/>
      <c r="B20" s="85" t="s">
        <v>161</v>
      </c>
      <c r="C20" s="112"/>
      <c r="D20" s="112"/>
      <c r="E20" s="112"/>
      <c r="F20" s="112"/>
      <c r="G20" s="118"/>
      <c r="H20" s="96">
        <f t="shared" si="0"/>
        <v>0</v>
      </c>
      <c r="I20" s="84" t="str">
        <f t="shared" si="1"/>
        <v/>
      </c>
      <c r="J20" s="24">
        <f>H20-(H20/100*5)</f>
        <v>0</v>
      </c>
      <c r="K20" s="24">
        <f>H20+(H20/100*5)</f>
        <v>0</v>
      </c>
      <c r="L20" s="24">
        <f>K20-J20</f>
        <v>0</v>
      </c>
      <c r="M20" s="167">
        <f t="shared" si="5"/>
        <v>0</v>
      </c>
      <c r="N20" s="167">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56"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fG1P4VJnU2jga9N5tKVojfiYcj1LbGBsIwjwN+BKbh93eiPcQtqj7tp2w9vdXQuSJtSgn8fZBTrJCKCSaZHH3g==" saltValue="sDYW1M/9gEv4dX/TEV0e9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topLeftCell="A43" workbookViewId="0">
      <selection activeCell="F72" sqref="F72"/>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41</v>
      </c>
      <c r="E1" s="3" t="s">
        <v>44</v>
      </c>
      <c r="F1" s="3" t="str" cm="1">
        <f t="array" ref="F1">INDEX($A$5:$A$19,ROUNDUP(COLUMN(A1)/6,0),1)</f>
        <v>Cluster A</v>
      </c>
      <c r="G1" s="15" t="str" cm="1">
        <f t="array" ref="G1">INDEX($A$5:$A$19,ROUNDUP(COLUMN(B1)/6,0),1)</f>
        <v>Cluster A</v>
      </c>
      <c r="H1" s="3" t="str" cm="1">
        <f t="array" ref="H1">INDEX($A$5:$A$19,ROUNDUP(COLUMN(C1)/6,0),1)</f>
        <v>Cluster A</v>
      </c>
      <c r="I1" s="15" t="str" cm="1">
        <f t="array" ref="I1">INDEX($A$5:$A$19,ROUNDUP(COLUMN(D1)/6,0),1)</f>
        <v>Cluster A</v>
      </c>
      <c r="J1" s="4" t="str" cm="1">
        <f t="array" ref="J1">INDEX($A$5:$A$19,ROUNDUP(COLUMN(E1)/6,0),1)</f>
        <v>Cluster A</v>
      </c>
      <c r="K1" s="15" t="str" cm="1">
        <f t="array" ref="K1">INDEX($A$5:$A$19,ROUNDUP(COLUMN(F1)/6,0),1)</f>
        <v>Cluster A</v>
      </c>
      <c r="L1" s="3" t="str" cm="1">
        <f t="array" ref="L1">INDEX($A$5:$A$19,ROUNDUP(COLUMN(G1)/6,0),1)</f>
        <v>Cluster B</v>
      </c>
      <c r="M1" s="15" t="str" cm="1">
        <f t="array" ref="M1">INDEX($A$5:$A$19,ROUNDUP(COLUMN(H1)/6,0),1)</f>
        <v>Cluster B</v>
      </c>
      <c r="N1" s="3" t="str" cm="1">
        <f t="array" ref="N1">INDEX($A$5:$A$19,ROUNDUP(COLUMN(I1)/6,0),1)</f>
        <v>Cluster B</v>
      </c>
      <c r="O1" s="15" t="str" cm="1">
        <f t="array" ref="O1">INDEX($A$5:$A$19,ROUNDUP(COLUMN(J1)/6,0),1)</f>
        <v>Cluster B</v>
      </c>
      <c r="P1" s="4" t="str" cm="1">
        <f t="array" ref="P1">INDEX($A$5:$A$19,ROUNDUP(COLUMN(K1)/6,0),1)</f>
        <v>Cluster B</v>
      </c>
      <c r="Q1" s="15" t="str" cm="1">
        <f t="array" ref="Q1">INDEX($A$5:$A$19,ROUNDUP(COLUMN(L1)/6,0),1)</f>
        <v>Cluster B</v>
      </c>
      <c r="R1" s="3" t="str" cm="1">
        <f t="array" ref="R1">INDEX($A$5:$A$19,ROUNDUP(COLUMN(M1)/6,0),1)</f>
        <v>Cluster C</v>
      </c>
      <c r="S1" s="15" t="str" cm="1">
        <f t="array" ref="S1">INDEX($A$5:$A$19,ROUNDUP(COLUMN(N1)/6,0),1)</f>
        <v>Cluster C</v>
      </c>
      <c r="T1" s="3" t="str" cm="1">
        <f t="array" ref="T1">INDEX($A$5:$A$19,ROUNDUP(COLUMN(O1)/6,0),1)</f>
        <v>Cluster C</v>
      </c>
      <c r="U1" s="15" t="str" cm="1">
        <f t="array" ref="U1">INDEX($A$5:$A$19,ROUNDUP(COLUMN(P1)/6,0),1)</f>
        <v>Cluster C</v>
      </c>
      <c r="V1" s="4" t="str" cm="1">
        <f t="array" ref="V1">INDEX($A$5:$A$19,ROUNDUP(COLUMN(Q1)/6,0),1)</f>
        <v>Cluster C</v>
      </c>
      <c r="W1" s="15" t="str" cm="1">
        <f t="array" ref="W1">INDEX($A$5:$A$19,ROUNDUP(COLUMN(R1)/6,0),1)</f>
        <v>Cluster C</v>
      </c>
      <c r="X1" s="3" t="str" cm="1">
        <f t="array" ref="X1">INDEX($A$5:$A$19,ROUNDUP(COLUMN(S1)/6,0),1)</f>
        <v>Cluster D</v>
      </c>
      <c r="Y1" s="15" t="str" cm="1">
        <f t="array" ref="Y1">INDEX($A$5:$A$19,ROUNDUP(COLUMN(T1)/6,0),1)</f>
        <v>Cluster D</v>
      </c>
      <c r="Z1" s="3" t="str" cm="1">
        <f t="array" ref="Z1">INDEX($A$5:$A$19,ROUNDUP(COLUMN(U1)/6,0),1)</f>
        <v>Cluster D</v>
      </c>
      <c r="AA1" s="15" t="str" cm="1">
        <f t="array" ref="AA1">INDEX($A$5:$A$19,ROUNDUP(COLUMN(V1)/6,0),1)</f>
        <v>Cluster D</v>
      </c>
      <c r="AB1" s="4" t="str" cm="1">
        <f t="array" ref="AB1">INDEX($A$5:$A$19,ROUNDUP(COLUMN(W1)/6,0),1)</f>
        <v>Cluster D</v>
      </c>
      <c r="AC1" s="15" t="str" cm="1">
        <f t="array" ref="AC1">INDEX($A$5:$A$19,ROUNDUP(COLUMN(X1)/6,0),1)</f>
        <v>Cluster D</v>
      </c>
      <c r="AD1" s="3" t="str" cm="1">
        <f t="array" ref="AD1">INDEX($A$5:$A$19,ROUNDUP(COLUMN(Y1)/6,0),1)</f>
        <v>Cluster E</v>
      </c>
      <c r="AE1" s="15" t="str" cm="1">
        <f t="array" ref="AE1">INDEX($A$5:$A$19,ROUNDUP(COLUMN(Z1)/6,0),1)</f>
        <v>Cluster E</v>
      </c>
      <c r="AF1" s="3" t="str" cm="1">
        <f t="array" ref="AF1">INDEX($A$5:$A$19,ROUNDUP(COLUMN(AA1)/6,0),1)</f>
        <v>Cluster E</v>
      </c>
      <c r="AG1" s="15" t="str" cm="1">
        <f t="array" ref="AG1">INDEX($A$5:$A$19,ROUNDUP(COLUMN(AB1)/6,0),1)</f>
        <v>Cluster E</v>
      </c>
      <c r="AH1" s="4" t="str" cm="1">
        <f t="array" ref="AH1">INDEX($A$5:$A$19,ROUNDUP(COLUMN(AC1)/6,0),1)</f>
        <v>Cluster E</v>
      </c>
      <c r="AI1" s="15" t="str" cm="1">
        <f t="array" ref="AI1">INDEX($A$5:$A$19,ROUNDUP(COLUMN(AD1)/6,0),1)</f>
        <v>Cluster E</v>
      </c>
      <c r="AJ1" s="3" t="str" cm="1">
        <f t="array" ref="AJ1">INDEX($A$5:$A$19,ROUNDUP(COLUMN(AE1)/6,0),1)</f>
        <v>Cluster F</v>
      </c>
      <c r="AK1" s="15" t="str" cm="1">
        <f t="array" ref="AK1">INDEX($A$5:$A$19,ROUNDUP(COLUMN(AF1)/6,0),1)</f>
        <v>Cluster F</v>
      </c>
      <c r="AL1" s="3" t="str" cm="1">
        <f t="array" ref="AL1">INDEX($A$5:$A$19,ROUNDUP(COLUMN(AG1)/6,0),1)</f>
        <v>Cluster F</v>
      </c>
      <c r="AM1" s="15" t="str" cm="1">
        <f t="array" ref="AM1">INDEX($A$5:$A$19,ROUNDUP(COLUMN(AH1)/6,0),1)</f>
        <v>Cluster F</v>
      </c>
      <c r="AN1" s="4" t="str" cm="1">
        <f t="array" ref="AN1">INDEX($A$5:$A$19,ROUNDUP(COLUMN(AI1)/6,0),1)</f>
        <v>Cluster F</v>
      </c>
      <c r="AO1" s="15" t="str" cm="1">
        <f t="array" ref="AO1">INDEX($A$5:$A$19,ROUNDUP(COLUMN(AJ1)/6,0),1)</f>
        <v>Cluster F</v>
      </c>
      <c r="AP1" s="3" t="str" cm="1">
        <f t="array" ref="AP1">INDEX($A$5:$A$19,ROUNDUP(COLUMN(AK1)/6,0),1)</f>
        <v>Cluster G</v>
      </c>
      <c r="AQ1" s="15" t="str" cm="1">
        <f t="array" ref="AQ1">INDEX($A$5:$A$19,ROUNDUP(COLUMN(AL1)/6,0),1)</f>
        <v>Cluster G</v>
      </c>
      <c r="AR1" s="3" t="str" cm="1">
        <f t="array" ref="AR1">INDEX($A$5:$A$19,ROUNDUP(COLUMN(AM1)/6,0),1)</f>
        <v>Cluster G</v>
      </c>
      <c r="AS1" s="15" t="str" cm="1">
        <f t="array" ref="AS1">INDEX($A$5:$A$19,ROUNDUP(COLUMN(AN1)/6,0),1)</f>
        <v>Cluster G</v>
      </c>
      <c r="AT1" s="4" t="str" cm="1">
        <f t="array" ref="AT1">INDEX($A$5:$A$19,ROUNDUP(COLUMN(AO1)/6,0),1)</f>
        <v>Cluster G</v>
      </c>
      <c r="AU1" s="15" t="str" cm="1">
        <f t="array" ref="AU1">INDEX($A$5:$A$19,ROUNDUP(COLUMN(AP1)/6,0),1)</f>
        <v>Cluster G</v>
      </c>
      <c r="AV1" s="3" t="str" cm="1">
        <f t="array" ref="AV1">INDEX($A$5:$A$19,ROUNDUP(COLUMN(AQ1)/6,0),1)</f>
        <v>Cluster H</v>
      </c>
      <c r="AW1" s="15" t="str" cm="1">
        <f t="array" ref="AW1">INDEX($A$5:$A$19,ROUNDUP(COLUMN(AR1)/6,0),1)</f>
        <v>Cluster H</v>
      </c>
      <c r="AX1" s="3" t="str" cm="1">
        <f t="array" ref="AX1">INDEX($A$5:$A$19,ROUNDUP(COLUMN(AS1)/6,0),1)</f>
        <v>Cluster H</v>
      </c>
      <c r="AY1" s="15" t="str" cm="1">
        <f t="array" ref="AY1">INDEX($A$5:$A$19,ROUNDUP(COLUMN(AT1)/6,0),1)</f>
        <v>Cluster H</v>
      </c>
      <c r="AZ1" s="4" t="str" cm="1">
        <f t="array" ref="AZ1">INDEX($A$5:$A$19,ROUNDUP(COLUMN(AU1)/6,0),1)</f>
        <v>Cluster H</v>
      </c>
      <c r="BA1" s="15" t="str" cm="1">
        <f t="array" ref="BA1">INDEX($A$5:$A$19,ROUNDUP(COLUMN(AV1)/6,0),1)</f>
        <v>Cluster H</v>
      </c>
      <c r="BB1" s="3" t="str" cm="1">
        <f t="array" ref="BB1">INDEX($A$5:$A$19,ROUNDUP(COLUMN(AW1)/6,0),1)</f>
        <v>Cluster I</v>
      </c>
      <c r="BC1" s="15" t="str" cm="1">
        <f t="array" ref="BC1">INDEX($A$5:$A$19,ROUNDUP(COLUMN(AX1)/6,0),1)</f>
        <v>Cluster I</v>
      </c>
      <c r="BD1" s="3" t="str" cm="1">
        <f t="array" ref="BD1">INDEX($A$5:$A$19,ROUNDUP(COLUMN(AY1)/6,0),1)</f>
        <v>Cluster I</v>
      </c>
      <c r="BE1" s="15" t="str" cm="1">
        <f t="array" ref="BE1">INDEX($A$5:$A$19,ROUNDUP(COLUMN(AZ1)/6,0),1)</f>
        <v>Cluster I</v>
      </c>
      <c r="BF1" s="4" t="str" cm="1">
        <f t="array" ref="BF1">INDEX($A$5:$A$19,ROUNDUP(COLUMN(BA1)/6,0),1)</f>
        <v>Cluster I</v>
      </c>
      <c r="BG1" s="15" t="str" cm="1">
        <f t="array" ref="BG1">INDEX($A$5:$A$19,ROUNDUP(COLUMN(BB1)/6,0),1)</f>
        <v>Cluster I</v>
      </c>
      <c r="BH1" s="3" t="str" cm="1">
        <f t="array" ref="BH1">INDEX($A$5:$A$19,ROUNDUP(COLUMN(BC1)/6,0),1)</f>
        <v>Cluster J</v>
      </c>
      <c r="BI1" s="15" t="str" cm="1">
        <f t="array" ref="BI1">INDEX($A$5:$A$19,ROUNDUP(COLUMN(BD1)/6,0),1)</f>
        <v>Cluster J</v>
      </c>
      <c r="BJ1" s="3" t="str" cm="1">
        <f t="array" ref="BJ1">INDEX($A$5:$A$19,ROUNDUP(COLUMN(BE1)/6,0),1)</f>
        <v>Cluster J</v>
      </c>
      <c r="BK1" s="15" t="str" cm="1">
        <f t="array" ref="BK1">INDEX($A$5:$A$19,ROUNDUP(COLUMN(BF1)/6,0),1)</f>
        <v>Cluster J</v>
      </c>
      <c r="BL1" s="4" t="str" cm="1">
        <f t="array" ref="BL1">INDEX($A$5:$A$19,ROUNDUP(COLUMN(BG1)/6,0),1)</f>
        <v>Cluster J</v>
      </c>
      <c r="BM1" s="15" t="str" cm="1">
        <f t="array" ref="BM1">INDEX($A$5:$A$19,ROUNDUP(COLUMN(BH1)/6,0),1)</f>
        <v>Cluster J</v>
      </c>
      <c r="BN1" s="3" t="str" cm="1">
        <f t="array" ref="BN1">INDEX($A$5:$A$19,ROUNDUP(COLUMN(BI1)/6,0),1)</f>
        <v>Cluster K</v>
      </c>
      <c r="BO1" s="15" t="str" cm="1">
        <f t="array" ref="BO1">INDEX($A$5:$A$19,ROUNDUP(COLUMN(BJ1)/6,0),1)</f>
        <v>Cluster K</v>
      </c>
      <c r="BP1" s="3" t="str" cm="1">
        <f t="array" ref="BP1">INDEX($A$5:$A$19,ROUNDUP(COLUMN(BK1)/6,0),1)</f>
        <v>Cluster K</v>
      </c>
      <c r="BQ1" s="15" t="str" cm="1">
        <f t="array" ref="BQ1">INDEX($A$5:$A$19,ROUNDUP(COLUMN(BL1)/6,0),1)</f>
        <v>Cluster K</v>
      </c>
      <c r="BR1" s="4" t="str" cm="1">
        <f t="array" ref="BR1">INDEX($A$5:$A$19,ROUNDUP(COLUMN(BM1)/6,0),1)</f>
        <v>Cluster K</v>
      </c>
      <c r="BS1" s="15" t="str" cm="1">
        <f t="array" ref="BS1">INDEX($A$5:$A$19,ROUNDUP(COLUMN(BN1)/6,0),1)</f>
        <v>Cluster K</v>
      </c>
      <c r="BT1" s="3" t="str" cm="1">
        <f t="array" ref="BT1">INDEX($A$5:$A$19,ROUNDUP(COLUMN(BO1)/6,0),1)</f>
        <v>Cluster L</v>
      </c>
      <c r="BU1" s="15" t="str" cm="1">
        <f t="array" ref="BU1">INDEX($A$5:$A$19,ROUNDUP(COLUMN(BP1)/6,0),1)</f>
        <v>Cluster L</v>
      </c>
      <c r="BV1" s="3" t="str" cm="1">
        <f t="array" ref="BV1">INDEX($A$5:$A$19,ROUNDUP(COLUMN(BQ1)/6,0),1)</f>
        <v>Cluster L</v>
      </c>
      <c r="BW1" s="15" t="str" cm="1">
        <f t="array" ref="BW1">INDEX($A$5:$A$19,ROUNDUP(COLUMN(BR1)/6,0),1)</f>
        <v>Cluster L</v>
      </c>
      <c r="BX1" s="4" t="str" cm="1">
        <f t="array" ref="BX1">INDEX($A$5:$A$19,ROUNDUP(COLUMN(BS1)/6,0),1)</f>
        <v>Cluster L</v>
      </c>
      <c r="BY1" s="15" t="str" cm="1">
        <f t="array" ref="BY1">INDEX($A$5:$A$19,ROUNDUP(COLUMN(BT1)/6,0),1)</f>
        <v>Cluster L</v>
      </c>
      <c r="BZ1" s="3" t="str" cm="1">
        <f t="array" ref="BZ1">INDEX($A$5:$A$19,ROUNDUP(COLUMN(BU1)/6,0),1)</f>
        <v>Cluster M</v>
      </c>
      <c r="CA1" s="15" t="str" cm="1">
        <f t="array" ref="CA1">INDEX($A$5:$A$19,ROUNDUP(COLUMN(BV1)/6,0),1)</f>
        <v>Cluster M</v>
      </c>
      <c r="CB1" s="3" t="str" cm="1">
        <f t="array" ref="CB1">INDEX($A$5:$A$19,ROUNDUP(COLUMN(BW1)/6,0),1)</f>
        <v>Cluster M</v>
      </c>
      <c r="CC1" s="15" t="str" cm="1">
        <f t="array" ref="CC1">INDEX($A$5:$A$19,ROUNDUP(COLUMN(BX1)/6,0),1)</f>
        <v>Cluster M</v>
      </c>
      <c r="CD1" s="4" t="str" cm="1">
        <f t="array" ref="CD1">INDEX($A$5:$A$19,ROUNDUP(COLUMN(BY1)/6,0),1)</f>
        <v>Cluster M</v>
      </c>
      <c r="CE1" s="15" t="str" cm="1">
        <f t="array" ref="CE1">INDEX($A$5:$A$19,ROUNDUP(COLUMN(BZ1)/6,0),1)</f>
        <v>Cluster M</v>
      </c>
      <c r="CF1" s="3" t="str" cm="1">
        <f t="array" ref="CF1">INDEX($A$5:$A$19,ROUNDUP(COLUMN(CA1)/6,0),1)</f>
        <v>Cluster N</v>
      </c>
      <c r="CG1" s="15" t="str" cm="1">
        <f t="array" ref="CG1">INDEX($A$5:$A$19,ROUNDUP(COLUMN(CB1)/6,0),1)</f>
        <v>Cluster N</v>
      </c>
      <c r="CH1" s="3" t="str" cm="1">
        <f t="array" ref="CH1">INDEX($A$5:$A$19,ROUNDUP(COLUMN(CC1)/6,0),1)</f>
        <v>Cluster N</v>
      </c>
      <c r="CI1" s="15" t="str" cm="1">
        <f t="array" ref="CI1">INDEX($A$5:$A$19,ROUNDUP(COLUMN(CD1)/6,0),1)</f>
        <v>Cluster N</v>
      </c>
      <c r="CJ1" s="4" t="str" cm="1">
        <f t="array" ref="CJ1">INDEX($A$5:$A$19,ROUNDUP(COLUMN(CE1)/6,0),1)</f>
        <v>Cluster N</v>
      </c>
      <c r="CK1" s="15" t="str" cm="1">
        <f t="array" ref="CK1">INDEX($A$5:$A$19,ROUNDUP(COLUMN(CF1)/6,0),1)</f>
        <v>Cluster N</v>
      </c>
      <c r="CL1" s="3" t="str" cm="1">
        <f t="array" ref="CL1">INDEX($A$5:$A$19,ROUNDUP(COLUMN(CG1)/6,0),1)</f>
        <v>Cluster O</v>
      </c>
      <c r="CM1" s="15" t="str" cm="1">
        <f t="array" ref="CM1">INDEX($A$5:$A$19,ROUNDUP(COLUMN(CH1)/6,0),1)</f>
        <v>Cluster O</v>
      </c>
      <c r="CN1" s="3" t="str" cm="1">
        <f t="array" ref="CN1">INDEX($A$5:$A$19,ROUNDUP(COLUMN(CI1)/6,0),1)</f>
        <v>Cluster O</v>
      </c>
      <c r="CO1" s="15" t="str" cm="1">
        <f t="array" ref="CO1">INDEX($A$5:$A$19,ROUNDUP(COLUMN(CJ1)/6,0),1)</f>
        <v>Cluster O</v>
      </c>
      <c r="CP1" s="4" t="str" cm="1">
        <f t="array" ref="CP1">INDEX($A$5:$A$19,ROUNDUP(COLUMN(CK1)/6,0),1)</f>
        <v>Cluster O</v>
      </c>
      <c r="CQ1" s="15" t="str" cm="1">
        <f t="array" ref="CQ1">INDEX($A$5:$A$19,ROUNDUP(COLUMN(CL1)/6,0),1)</f>
        <v>Cluster O</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52</v>
      </c>
      <c r="CZ1" s="4"/>
      <c r="DA1" s="15"/>
    </row>
    <row r="2" spans="1:105" ht="15.75" thickBot="1" x14ac:dyDescent="0.3">
      <c r="E2" s="7"/>
      <c r="F2" s="7" t="s">
        <v>46</v>
      </c>
      <c r="G2" s="6" t="s">
        <v>46</v>
      </c>
      <c r="H2" s="7" t="s">
        <v>38</v>
      </c>
      <c r="I2" s="6" t="s">
        <v>38</v>
      </c>
      <c r="J2" s="18" t="s">
        <v>51</v>
      </c>
      <c r="K2" s="20" t="s">
        <v>51</v>
      </c>
      <c r="L2" s="7" t="s">
        <v>46</v>
      </c>
      <c r="M2" s="6" t="s">
        <v>46</v>
      </c>
      <c r="N2" s="7" t="s">
        <v>38</v>
      </c>
      <c r="O2" s="6" t="s">
        <v>38</v>
      </c>
      <c r="P2" s="18" t="s">
        <v>51</v>
      </c>
      <c r="Q2" s="20" t="s">
        <v>51</v>
      </c>
      <c r="R2" s="7" t="s">
        <v>46</v>
      </c>
      <c r="S2" s="6" t="s">
        <v>46</v>
      </c>
      <c r="T2" s="7" t="s">
        <v>38</v>
      </c>
      <c r="U2" s="6" t="s">
        <v>38</v>
      </c>
      <c r="V2" s="18" t="s">
        <v>51</v>
      </c>
      <c r="W2" s="20" t="s">
        <v>51</v>
      </c>
      <c r="X2" s="7" t="s">
        <v>46</v>
      </c>
      <c r="Y2" s="6" t="s">
        <v>46</v>
      </c>
      <c r="Z2" s="7" t="s">
        <v>38</v>
      </c>
      <c r="AA2" s="6" t="s">
        <v>38</v>
      </c>
      <c r="AB2" s="18" t="s">
        <v>51</v>
      </c>
      <c r="AC2" s="20" t="s">
        <v>51</v>
      </c>
      <c r="AD2" s="7" t="s">
        <v>46</v>
      </c>
      <c r="AE2" s="6" t="s">
        <v>46</v>
      </c>
      <c r="AF2" s="7" t="s">
        <v>38</v>
      </c>
      <c r="AG2" s="6" t="s">
        <v>38</v>
      </c>
      <c r="AH2" s="18" t="s">
        <v>51</v>
      </c>
      <c r="AI2" s="20" t="s">
        <v>51</v>
      </c>
      <c r="AJ2" s="7" t="s">
        <v>46</v>
      </c>
      <c r="AK2" s="6" t="s">
        <v>46</v>
      </c>
      <c r="AL2" s="7" t="s">
        <v>38</v>
      </c>
      <c r="AM2" s="6" t="s">
        <v>38</v>
      </c>
      <c r="AN2" s="18" t="s">
        <v>51</v>
      </c>
      <c r="AO2" s="20" t="s">
        <v>51</v>
      </c>
      <c r="AP2" s="7" t="s">
        <v>46</v>
      </c>
      <c r="AQ2" s="6" t="s">
        <v>46</v>
      </c>
      <c r="AR2" s="7" t="s">
        <v>38</v>
      </c>
      <c r="AS2" s="6" t="s">
        <v>38</v>
      </c>
      <c r="AT2" s="18" t="s">
        <v>51</v>
      </c>
      <c r="AU2" s="20" t="s">
        <v>51</v>
      </c>
      <c r="AV2" s="7" t="s">
        <v>46</v>
      </c>
      <c r="AW2" s="6" t="s">
        <v>46</v>
      </c>
      <c r="AX2" s="7" t="s">
        <v>38</v>
      </c>
      <c r="AY2" s="6" t="s">
        <v>38</v>
      </c>
      <c r="AZ2" s="18" t="s">
        <v>51</v>
      </c>
      <c r="BA2" s="20" t="s">
        <v>51</v>
      </c>
      <c r="BB2" s="7" t="s">
        <v>46</v>
      </c>
      <c r="BC2" s="6" t="s">
        <v>46</v>
      </c>
      <c r="BD2" s="7" t="s">
        <v>38</v>
      </c>
      <c r="BE2" s="6" t="s">
        <v>38</v>
      </c>
      <c r="BF2" s="18" t="s">
        <v>51</v>
      </c>
      <c r="BG2" s="20" t="s">
        <v>51</v>
      </c>
      <c r="BH2" s="7" t="s">
        <v>46</v>
      </c>
      <c r="BI2" s="6" t="s">
        <v>46</v>
      </c>
      <c r="BJ2" s="7" t="s">
        <v>38</v>
      </c>
      <c r="BK2" s="6" t="s">
        <v>38</v>
      </c>
      <c r="BL2" s="18" t="s">
        <v>51</v>
      </c>
      <c r="BM2" s="20" t="s">
        <v>51</v>
      </c>
      <c r="BN2" s="7" t="s">
        <v>46</v>
      </c>
      <c r="BO2" s="6" t="s">
        <v>46</v>
      </c>
      <c r="BP2" s="7" t="s">
        <v>38</v>
      </c>
      <c r="BQ2" s="6" t="s">
        <v>38</v>
      </c>
      <c r="BR2" s="18" t="s">
        <v>51</v>
      </c>
      <c r="BS2" s="20" t="s">
        <v>51</v>
      </c>
      <c r="BT2" s="7" t="s">
        <v>46</v>
      </c>
      <c r="BU2" s="6" t="s">
        <v>46</v>
      </c>
      <c r="BV2" s="7" t="s">
        <v>38</v>
      </c>
      <c r="BW2" s="6" t="s">
        <v>38</v>
      </c>
      <c r="BX2" s="18" t="s">
        <v>51</v>
      </c>
      <c r="BY2" s="20" t="s">
        <v>51</v>
      </c>
      <c r="BZ2" s="7" t="s">
        <v>46</v>
      </c>
      <c r="CA2" s="6" t="s">
        <v>46</v>
      </c>
      <c r="CB2" s="7" t="s">
        <v>38</v>
      </c>
      <c r="CC2" s="6" t="s">
        <v>38</v>
      </c>
      <c r="CD2" s="18" t="s">
        <v>51</v>
      </c>
      <c r="CE2" s="20" t="s">
        <v>51</v>
      </c>
      <c r="CF2" s="7" t="s">
        <v>46</v>
      </c>
      <c r="CG2" s="6" t="s">
        <v>46</v>
      </c>
      <c r="CH2" s="7" t="s">
        <v>38</v>
      </c>
      <c r="CI2" s="6" t="s">
        <v>38</v>
      </c>
      <c r="CJ2" s="18" t="s">
        <v>51</v>
      </c>
      <c r="CK2" s="20" t="s">
        <v>51</v>
      </c>
      <c r="CL2" s="7" t="s">
        <v>46</v>
      </c>
      <c r="CM2" s="6" t="s">
        <v>46</v>
      </c>
      <c r="CN2" s="7" t="s">
        <v>38</v>
      </c>
      <c r="CO2" s="6" t="s">
        <v>38</v>
      </c>
      <c r="CP2" s="18" t="s">
        <v>51</v>
      </c>
      <c r="CQ2" s="20" t="s">
        <v>51</v>
      </c>
      <c r="CR2" s="7" t="s">
        <v>46</v>
      </c>
      <c r="CS2" s="6" t="s">
        <v>46</v>
      </c>
      <c r="CT2" s="7" t="s">
        <v>38</v>
      </c>
      <c r="CU2" s="6" t="s">
        <v>38</v>
      </c>
      <c r="CV2" s="18" t="s">
        <v>51</v>
      </c>
      <c r="CW2" s="20" t="s">
        <v>51</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4</v>
      </c>
      <c r="B4" s="33" t="s">
        <v>42</v>
      </c>
      <c r="C4" s="28" t="s">
        <v>43</v>
      </c>
      <c r="E4" s="17" t="s">
        <v>45</v>
      </c>
      <c r="F4" s="21" t="s">
        <v>47</v>
      </c>
      <c r="G4" s="23" t="s">
        <v>48</v>
      </c>
      <c r="H4" s="21" t="s">
        <v>47</v>
      </c>
      <c r="I4" s="23" t="s">
        <v>48</v>
      </c>
      <c r="J4" s="22" t="s">
        <v>39</v>
      </c>
      <c r="K4" s="23" t="s">
        <v>48</v>
      </c>
      <c r="L4" s="21" t="s">
        <v>47</v>
      </c>
      <c r="M4" s="23" t="s">
        <v>48</v>
      </c>
      <c r="N4" s="21" t="s">
        <v>47</v>
      </c>
      <c r="O4" s="23" t="s">
        <v>48</v>
      </c>
      <c r="P4" s="22" t="s">
        <v>39</v>
      </c>
      <c r="Q4" s="23" t="s">
        <v>48</v>
      </c>
      <c r="R4" s="21" t="s">
        <v>47</v>
      </c>
      <c r="S4" s="23" t="s">
        <v>48</v>
      </c>
      <c r="T4" s="21" t="s">
        <v>47</v>
      </c>
      <c r="U4" s="23" t="s">
        <v>48</v>
      </c>
      <c r="V4" s="22" t="s">
        <v>39</v>
      </c>
      <c r="W4" s="23" t="s">
        <v>48</v>
      </c>
      <c r="X4" s="21" t="s">
        <v>47</v>
      </c>
      <c r="Y4" s="23" t="s">
        <v>48</v>
      </c>
      <c r="Z4" s="21" t="s">
        <v>47</v>
      </c>
      <c r="AA4" s="23" t="s">
        <v>48</v>
      </c>
      <c r="AB4" s="22" t="s">
        <v>39</v>
      </c>
      <c r="AC4" s="23" t="s">
        <v>48</v>
      </c>
      <c r="AD4" s="21" t="s">
        <v>47</v>
      </c>
      <c r="AE4" s="23" t="s">
        <v>48</v>
      </c>
      <c r="AF4" s="21" t="s">
        <v>47</v>
      </c>
      <c r="AG4" s="23" t="s">
        <v>48</v>
      </c>
      <c r="AH4" s="22" t="s">
        <v>39</v>
      </c>
      <c r="AI4" s="23" t="s">
        <v>48</v>
      </c>
      <c r="AJ4" s="21" t="s">
        <v>47</v>
      </c>
      <c r="AK4" s="23" t="s">
        <v>48</v>
      </c>
      <c r="AL4" s="21" t="s">
        <v>47</v>
      </c>
      <c r="AM4" s="23" t="s">
        <v>48</v>
      </c>
      <c r="AN4" s="22" t="s">
        <v>39</v>
      </c>
      <c r="AO4" s="23" t="s">
        <v>48</v>
      </c>
      <c r="AP4" s="21" t="s">
        <v>47</v>
      </c>
      <c r="AQ4" s="23" t="s">
        <v>48</v>
      </c>
      <c r="AR4" s="21" t="s">
        <v>47</v>
      </c>
      <c r="AS4" s="23" t="s">
        <v>48</v>
      </c>
      <c r="AT4" s="22" t="s">
        <v>39</v>
      </c>
      <c r="AU4" s="23" t="s">
        <v>48</v>
      </c>
      <c r="AV4" s="21" t="s">
        <v>47</v>
      </c>
      <c r="AW4" s="23" t="s">
        <v>48</v>
      </c>
      <c r="AX4" s="21" t="s">
        <v>47</v>
      </c>
      <c r="AY4" s="23" t="s">
        <v>48</v>
      </c>
      <c r="AZ4" s="22" t="s">
        <v>39</v>
      </c>
      <c r="BA4" s="23" t="s">
        <v>48</v>
      </c>
      <c r="BB4" s="21" t="s">
        <v>47</v>
      </c>
      <c r="BC4" s="23" t="s">
        <v>48</v>
      </c>
      <c r="BD4" s="21" t="s">
        <v>47</v>
      </c>
      <c r="BE4" s="23" t="s">
        <v>48</v>
      </c>
      <c r="BF4" s="22" t="s">
        <v>39</v>
      </c>
      <c r="BG4" s="23" t="s">
        <v>48</v>
      </c>
      <c r="BH4" s="21" t="s">
        <v>47</v>
      </c>
      <c r="BI4" s="23" t="s">
        <v>48</v>
      </c>
      <c r="BJ4" s="21" t="s">
        <v>47</v>
      </c>
      <c r="BK4" s="23" t="s">
        <v>48</v>
      </c>
      <c r="BL4" s="22" t="s">
        <v>39</v>
      </c>
      <c r="BM4" s="23" t="s">
        <v>48</v>
      </c>
      <c r="BN4" s="21" t="s">
        <v>47</v>
      </c>
      <c r="BO4" s="23" t="s">
        <v>48</v>
      </c>
      <c r="BP4" s="21" t="s">
        <v>47</v>
      </c>
      <c r="BQ4" s="23" t="s">
        <v>48</v>
      </c>
      <c r="BR4" s="22" t="s">
        <v>39</v>
      </c>
      <c r="BS4" s="23" t="s">
        <v>48</v>
      </c>
      <c r="BT4" s="21" t="s">
        <v>47</v>
      </c>
      <c r="BU4" s="23" t="s">
        <v>48</v>
      </c>
      <c r="BV4" s="21" t="s">
        <v>47</v>
      </c>
      <c r="BW4" s="23" t="s">
        <v>48</v>
      </c>
      <c r="BX4" s="22" t="s">
        <v>39</v>
      </c>
      <c r="BY4" s="23" t="s">
        <v>48</v>
      </c>
      <c r="BZ4" s="21" t="s">
        <v>47</v>
      </c>
      <c r="CA4" s="23" t="s">
        <v>48</v>
      </c>
      <c r="CB4" s="21" t="s">
        <v>47</v>
      </c>
      <c r="CC4" s="23" t="s">
        <v>48</v>
      </c>
      <c r="CD4" s="22" t="s">
        <v>39</v>
      </c>
      <c r="CE4" s="23" t="s">
        <v>48</v>
      </c>
      <c r="CF4" s="21" t="s">
        <v>47</v>
      </c>
      <c r="CG4" s="23" t="s">
        <v>48</v>
      </c>
      <c r="CH4" s="21" t="s">
        <v>47</v>
      </c>
      <c r="CI4" s="23" t="s">
        <v>48</v>
      </c>
      <c r="CJ4" s="22" t="s">
        <v>39</v>
      </c>
      <c r="CK4" s="23" t="s">
        <v>48</v>
      </c>
      <c r="CL4" s="21" t="s">
        <v>47</v>
      </c>
      <c r="CM4" s="23" t="s">
        <v>48</v>
      </c>
      <c r="CN4" s="21" t="s">
        <v>47</v>
      </c>
      <c r="CO4" s="23" t="s">
        <v>48</v>
      </c>
      <c r="CP4" s="22" t="s">
        <v>39</v>
      </c>
      <c r="CQ4" s="23" t="s">
        <v>48</v>
      </c>
      <c r="CR4" s="21" t="s">
        <v>39</v>
      </c>
      <c r="CS4" s="23" t="s">
        <v>48</v>
      </c>
      <c r="CT4" s="21" t="s">
        <v>39</v>
      </c>
      <c r="CU4" s="23" t="s">
        <v>48</v>
      </c>
      <c r="CV4" s="22" t="s">
        <v>39</v>
      </c>
      <c r="CW4" s="23" t="s">
        <v>48</v>
      </c>
      <c r="CY4" s="26" t="s">
        <v>47</v>
      </c>
      <c r="CZ4" s="27" t="s">
        <v>48</v>
      </c>
      <c r="DA4" s="28" t="s">
        <v>32</v>
      </c>
    </row>
    <row r="5" spans="1:105" x14ac:dyDescent="0.25">
      <c r="A5" s="7" t="str">
        <f>'Data Validation (Hide)'!B2</f>
        <v>Cluster A</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44503</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25">
      <c r="A6" s="7" t="str">
        <f>'Data Validation (Hide)'!B3</f>
        <v>Cluster B</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44510</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25">
      <c r="A7" s="7" t="str">
        <f>'Data Validation (Hide)'!B4</f>
        <v>Cluster C</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44517</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25">
      <c r="A8" s="7" t="str">
        <f>'Data Validation (Hide)'!B5</f>
        <v>Cluster D</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44524</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25">
      <c r="A9" s="7" t="str">
        <f>'Data Validation (Hide)'!B6</f>
        <v>Cluster E</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44531</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25">
      <c r="A10" s="7" t="str">
        <f>'Data Validation (Hide)'!B7</f>
        <v>Cluster F</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44538</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25">
      <c r="A11" s="7" t="str">
        <f>'Data Validation (Hide)'!B8</f>
        <v>Cluster G</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44545</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25">
      <c r="A12" s="7" t="str">
        <f>'Data Validation (Hide)'!B9</f>
        <v>Cluster H</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44552</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25">
      <c r="A13" s="7" t="str">
        <f>'Data Validation (Hide)'!B10</f>
        <v>Cluster I</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44559</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25">
      <c r="A14" s="7" t="str">
        <f>'Data Validation (Hide)'!B11</f>
        <v>Cluster J</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44566</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25">
      <c r="A15" s="7" t="str">
        <f>'Data Validation (Hide)'!B12</f>
        <v>Cluster K</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44573</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25">
      <c r="A16" s="7" t="str">
        <f>'Data Validation (Hide)'!B13</f>
        <v>Cluster L</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44580</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25">
      <c r="A17" s="7" t="str">
        <f>'Data Validation (Hide)'!B14</f>
        <v>Cluster M</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44587</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25">
      <c r="A18" s="7" t="str">
        <f>'Data Validation (Hide)'!B15</f>
        <v>Cluster N</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44594</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75" thickBot="1" x14ac:dyDescent="0.3">
      <c r="A19" s="8" t="str">
        <f>'Data Validation (Hide)'!B16</f>
        <v>Cluster O</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44601</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25">
      <c r="B20" s="14"/>
      <c r="E20" s="12">
        <f t="shared" ca="1" si="93"/>
        <v>44608</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25">
      <c r="B21" s="14"/>
      <c r="E21" s="12">
        <f t="shared" ca="1" si="93"/>
        <v>44615</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25">
      <c r="B22" s="14"/>
      <c r="E22" s="12">
        <f t="shared" ca="1" si="93"/>
        <v>44622</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25">
      <c r="B23" s="14"/>
      <c r="E23" s="12">
        <f t="shared" ca="1" si="93"/>
        <v>44629</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25">
      <c r="B24" s="14"/>
      <c r="E24" s="12">
        <f t="shared" ca="1" si="93"/>
        <v>44636</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25">
      <c r="B25" s="14"/>
      <c r="E25" s="12">
        <f t="shared" ca="1" si="93"/>
        <v>44643</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25">
      <c r="B26" s="14"/>
      <c r="E26" s="12">
        <f t="shared" ca="1" si="93"/>
        <v>44650</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25">
      <c r="B27" s="14"/>
      <c r="E27" s="12">
        <f t="shared" ca="1" si="93"/>
        <v>44657</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25">
      <c r="B28" s="14"/>
      <c r="E28" s="12">
        <f t="shared" ca="1" si="93"/>
        <v>44664</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25">
      <c r="B29" s="14"/>
      <c r="E29" s="12">
        <f t="shared" ca="1" si="93"/>
        <v>44671</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25">
      <c r="B30" s="14"/>
      <c r="E30" s="12">
        <f t="shared" ca="1" si="93"/>
        <v>44678</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25">
      <c r="B31" s="14"/>
      <c r="E31" s="12">
        <f t="shared" ca="1" si="93"/>
        <v>44685</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25">
      <c r="B32" s="14"/>
      <c r="E32" s="12">
        <f t="shared" ca="1" si="93"/>
        <v>44692</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25">
      <c r="B33" s="14"/>
      <c r="E33" s="12">
        <f t="shared" ca="1" si="93"/>
        <v>44699</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25">
      <c r="B34" s="14"/>
      <c r="E34" s="12">
        <f t="shared" ca="1" si="93"/>
        <v>44706</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25">
      <c r="B35" s="14"/>
      <c r="E35" s="12">
        <f t="shared" ca="1" si="93"/>
        <v>44713</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25">
      <c r="B36" s="14"/>
      <c r="E36" s="12">
        <f t="shared" ca="1" si="93"/>
        <v>44720</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25">
      <c r="B37" s="14"/>
      <c r="E37" s="12">
        <f t="shared" ca="1" si="93"/>
        <v>44727</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25">
      <c r="B38" s="14"/>
      <c r="E38" s="12">
        <f t="shared" ca="1" si="93"/>
        <v>44734</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25">
      <c r="B39" s="14"/>
      <c r="E39" s="12">
        <f t="shared" ca="1" si="93"/>
        <v>44741</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25">
      <c r="B40" s="14"/>
      <c r="E40" s="12">
        <f t="shared" ca="1" si="93"/>
        <v>44748</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25">
      <c r="B41" s="14"/>
      <c r="E41" s="12">
        <f t="shared" ca="1" si="93"/>
        <v>44755</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25">
      <c r="B42" s="14"/>
      <c r="E42" s="12">
        <f t="shared" ca="1" si="93"/>
        <v>44762</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25">
      <c r="B43" s="14"/>
      <c r="E43" s="12">
        <f t="shared" ca="1" si="93"/>
        <v>44769</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25">
      <c r="B44" s="14"/>
      <c r="E44" s="12">
        <f t="shared" ca="1" si="93"/>
        <v>44776</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25">
      <c r="B45" s="14"/>
      <c r="E45" s="12">
        <f t="shared" ca="1" si="93"/>
        <v>44783</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25">
      <c r="B46" s="14"/>
      <c r="E46" s="12">
        <f t="shared" ca="1" si="93"/>
        <v>44790</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25">
      <c r="B47" s="14"/>
      <c r="E47" s="12">
        <f t="shared" ca="1" si="93"/>
        <v>44797</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25">
      <c r="B48" s="14"/>
      <c r="E48" s="12">
        <f t="shared" ca="1" si="93"/>
        <v>44804</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25">
      <c r="B49" s="14"/>
      <c r="E49" s="12">
        <f t="shared" ca="1" si="93"/>
        <v>44811</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25">
      <c r="B50" s="14"/>
      <c r="E50" s="12">
        <f t="shared" ca="1" si="93"/>
        <v>44818</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25">
      <c r="B51" s="14"/>
      <c r="E51" s="12">
        <f t="shared" ca="1" si="93"/>
        <v>44825</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25">
      <c r="B52" s="14"/>
      <c r="E52" s="12">
        <f t="shared" ca="1" si="93"/>
        <v>44832</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25">
      <c r="B53" s="14"/>
      <c r="E53" s="12">
        <f t="shared" ca="1" si="93"/>
        <v>44839</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25">
      <c r="B54" s="14"/>
      <c r="E54" s="12">
        <f t="shared" ca="1" si="93"/>
        <v>44846</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25">
      <c r="B55" s="14"/>
      <c r="E55" s="12">
        <f t="shared" ca="1" si="93"/>
        <v>44853</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75" thickBot="1" x14ac:dyDescent="0.3">
      <c r="B56" s="14"/>
      <c r="E56" s="13">
        <f t="shared" ca="1" si="93"/>
        <v>44860</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107</v>
      </c>
      <c r="E58" s="14"/>
      <c r="F58" s="5"/>
      <c r="G58" s="14" t="s">
        <v>32</v>
      </c>
      <c r="H58" s="5"/>
      <c r="I58" s="14" t="s">
        <v>32</v>
      </c>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18" t="s">
        <v>110</v>
      </c>
      <c r="CS58" s="18" t="s">
        <v>110</v>
      </c>
      <c r="CT58" s="18" t="s">
        <v>110</v>
      </c>
      <c r="CU58" s="18" t="s">
        <v>110</v>
      </c>
      <c r="CV58" s="18" t="s">
        <v>110</v>
      </c>
      <c r="CW58" s="18" t="s">
        <v>110</v>
      </c>
    </row>
    <row r="59" spans="2:105" x14ac:dyDescent="0.25">
      <c r="B59" s="14"/>
      <c r="E59" s="14" t="s">
        <v>108</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113</v>
      </c>
      <c r="CZ59" t="s">
        <v>114</v>
      </c>
      <c r="DA59" t="s">
        <v>115</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109</v>
      </c>
      <c r="E62" s="14"/>
      <c r="F62" s="5" t="s">
        <v>47</v>
      </c>
      <c r="G62" s="5" t="s">
        <v>32</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Cluster A</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Cluster B</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Cluster C</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Cluster D</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Cluster E</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Cluster F</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Cluster G</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Cluster H</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Cluster I</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Cluster J</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25">
      <c r="B73" s="14"/>
      <c r="E73" s="14" t="str">
        <f>'Data Validation (Hide)'!B12</f>
        <v>Cluster K</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t="14.25" customHeight="1" x14ac:dyDescent="0.25">
      <c r="B74" s="14"/>
      <c r="E74" s="14" t="str">
        <f>'Data Validation (Hide)'!B13</f>
        <v>Cluster L</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25">
      <c r="B75" s="14"/>
      <c r="E75" s="14" t="str">
        <f>'Data Validation (Hide)'!B14</f>
        <v>Cluster M</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25">
      <c r="B76" s="14"/>
      <c r="E76" s="14" t="str">
        <f>'Data Validation (Hide)'!B15</f>
        <v>Cluster N</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25">
      <c r="B77" s="14"/>
      <c r="E77" s="14" t="str">
        <f>'Data Validation (Hide)'!B16</f>
        <v>Cluster O</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Caseloads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174</v>
      </c>
      <c r="H1" t="s">
        <v>176</v>
      </c>
    </row>
    <row r="2" spans="2:9" x14ac:dyDescent="0.25">
      <c r="B2" t="str">
        <f>Service!B5</f>
        <v>Caseloads</v>
      </c>
      <c r="C2" t="str">
        <f>Service!D5</f>
        <v>Resource required (minutes)</v>
      </c>
      <c r="D2" t="str">
        <f>Service!E5</f>
        <v>Group size</v>
      </c>
      <c r="E2" t="s">
        <v>230</v>
      </c>
      <c r="F2" t="s">
        <v>172</v>
      </c>
      <c r="G2" t="s">
        <v>173</v>
      </c>
      <c r="H2" t="s">
        <v>172</v>
      </c>
      <c r="I2" t="s">
        <v>173</v>
      </c>
    </row>
    <row r="3" spans="2:9" x14ac:dyDescent="0.25">
      <c r="B3" t="str">
        <f>Service!B6</f>
        <v>Cluster A</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Cluster A</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Cluster A</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Cluster A</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Cluster A</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Cluster B</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Cluster B</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Cluster B</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Cluster B</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Cluster B</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Cluster C</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Cluster C</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Cluster C</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Cluster C</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Cluster C</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Cluster D</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Cluster D</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Cluster D</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Cluster D</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Cluster D</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Cluster E</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Cluster E</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Cluster E</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Cluster E</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Cluster E</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Cluster F</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Cluster F</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Cluster F</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Cluster F</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Cluster F</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Cluster G</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Cluster G</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Cluster G</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Cluster G</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Cluster G</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Cluster H</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Cluster H</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Cluster H</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Cluster H</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Cluster H</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Cluster I</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Cluster I</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Cluster I</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Cluster I</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Cluster I</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Cluster J</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Cluster J</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Cluster J</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Cluster J</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Cluster J</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Cluster K</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Cluster K</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Cluster K</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Cluster K</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Cluster K</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Cluster L</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Cluster L</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Cluster L</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Cluster L</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Cluster L</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Cluster M</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Cluster M</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Cluster M</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Cluster M</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Cluster M</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Cluster N</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Cluster N</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Cluster N</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Cluster N</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Cluster N</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Cluster O</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Cluster O</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Cluster O</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Cluster O</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Cluster O</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R9" sqref="R9"/>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119</v>
      </c>
    </row>
    <row r="2" spans="1:46" ht="24" thickBot="1" x14ac:dyDescent="0.4">
      <c r="A2" s="25"/>
    </row>
    <row r="3" spans="1:46" ht="30" customHeight="1" thickBot="1" x14ac:dyDescent="0.4">
      <c r="A3" s="25"/>
      <c r="B3" s="83" t="s">
        <v>194</v>
      </c>
    </row>
    <row r="4" spans="1:46" ht="16.5" customHeight="1" thickBot="1" x14ac:dyDescent="0.4">
      <c r="A4" s="25"/>
      <c r="B4" s="159"/>
    </row>
    <row r="5" spans="1:46" ht="17.649999999999999" customHeight="1" thickBot="1" x14ac:dyDescent="0.4">
      <c r="A5" s="25"/>
    </row>
    <row r="6" spans="1:46" ht="15.75" thickBot="1" x14ac:dyDescent="0.3">
      <c r="B6" s="53" t="s">
        <v>103</v>
      </c>
      <c r="Y6" s="53" t="s">
        <v>104</v>
      </c>
    </row>
    <row r="7" spans="1:46" x14ac:dyDescent="0.25"/>
    <row r="8" spans="1:46" ht="15.75" thickBot="1" x14ac:dyDescent="0.3">
      <c r="B8" s="24">
        <f>MAX(A10:A109)</f>
        <v>0</v>
      </c>
      <c r="Y8" s="24">
        <f>MAX(X10:X109)</f>
        <v>0</v>
      </c>
    </row>
    <row r="9" spans="1:46" ht="60.75" thickBot="1" x14ac:dyDescent="0.3">
      <c r="B9" s="71" t="s">
        <v>86</v>
      </c>
      <c r="C9" s="72" t="str" cm="1">
        <f t="array" ref="C9">INDEX('Data Validation (Hide)'!$B$2:$B$16,COLUMN(A1),1)</f>
        <v>Cluster A</v>
      </c>
      <c r="D9" s="73" t="str" cm="1">
        <f t="array" ref="D9">INDEX('Data Validation (Hide)'!$B$2:$B$16,COLUMN(B1),1)</f>
        <v>Cluster B</v>
      </c>
      <c r="E9" s="73" t="str" cm="1">
        <f t="array" ref="E9">INDEX('Data Validation (Hide)'!$B$2:$B$16,COLUMN(C1),1)</f>
        <v>Cluster C</v>
      </c>
      <c r="F9" s="73" t="str" cm="1">
        <f t="array" ref="F9">INDEX('Data Validation (Hide)'!$B$2:$B$16,COLUMN(D1),1)</f>
        <v>Cluster D</v>
      </c>
      <c r="G9" s="73" t="str" cm="1">
        <f t="array" ref="G9">INDEX('Data Validation (Hide)'!$B$2:$B$16,COLUMN(E1),1)</f>
        <v>Cluster E</v>
      </c>
      <c r="H9" s="73" t="str" cm="1">
        <f t="array" ref="H9">INDEX('Data Validation (Hide)'!$B$2:$B$16,COLUMN(F1),1)</f>
        <v>Cluster F</v>
      </c>
      <c r="I9" s="73" t="str" cm="1">
        <f t="array" ref="I9">INDEX('Data Validation (Hide)'!$B$2:$B$16,COLUMN(G1),1)</f>
        <v>Cluster G</v>
      </c>
      <c r="J9" s="73" t="str" cm="1">
        <f t="array" ref="J9">INDEX('Data Validation (Hide)'!$B$2:$B$16,COLUMN(H1),1)</f>
        <v>Cluster H</v>
      </c>
      <c r="K9" s="73" t="str" cm="1">
        <f t="array" ref="K9">INDEX('Data Validation (Hide)'!$B$2:$B$16,COLUMN(I1),1)</f>
        <v>Cluster I</v>
      </c>
      <c r="L9" s="73" t="str" cm="1">
        <f t="array" ref="L9">INDEX('Data Validation (Hide)'!$B$2:$B$16,COLUMN(J1),1)</f>
        <v>Cluster J</v>
      </c>
      <c r="M9" s="73" t="str" cm="1">
        <f t="array" ref="M9">INDEX('Data Validation (Hide)'!$B$2:$B$16,COLUMN(K1),1)</f>
        <v>Cluster K</v>
      </c>
      <c r="N9" s="73" t="str" cm="1">
        <f t="array" ref="N9">INDEX('Data Validation (Hide)'!$B$2:$B$16,COLUMN(L1),1)</f>
        <v>Cluster L</v>
      </c>
      <c r="O9" s="73" t="str" cm="1">
        <f t="array" ref="O9">INDEX('Data Validation (Hide)'!$B$2:$B$16,COLUMN(M1),1)</f>
        <v>Cluster M</v>
      </c>
      <c r="P9" s="73" t="str" cm="1">
        <f t="array" ref="P9">INDEX('Data Validation (Hide)'!$B$2:$B$16,COLUMN(N1),1)</f>
        <v>Cluster N</v>
      </c>
      <c r="Q9" s="74" t="str" cm="1">
        <f t="array" ref="Q9">INDEX('Data Validation (Hide)'!$B$2:$B$16,COLUMN(O1),1)</f>
        <v>Cluster O</v>
      </c>
      <c r="R9" s="53" t="s">
        <v>53</v>
      </c>
      <c r="S9" s="71" t="s">
        <v>54</v>
      </c>
      <c r="T9" s="71" t="s">
        <v>55</v>
      </c>
      <c r="U9" s="71" t="s">
        <v>56</v>
      </c>
      <c r="V9" s="71" t="s">
        <v>193</v>
      </c>
      <c r="W9" s="71" t="str">
        <f>"Avg. mins per week (52 weeks) per "&amp;LEFT(LOWER(GroupName),LEN(GroupName)-1)</f>
        <v>Avg. mins per week (52 weeks) per caseload</v>
      </c>
      <c r="X9" s="5"/>
      <c r="Y9" s="71" t="s">
        <v>86</v>
      </c>
      <c r="Z9" s="75" t="str" cm="1">
        <f t="array" ref="Z9">INDEX('Data Validation (Hide)'!$B$2:$B$16,COLUMN(A1),1)</f>
        <v>Cluster A</v>
      </c>
      <c r="AA9" s="76" t="str" cm="1">
        <f t="array" ref="AA9">INDEX('Data Validation (Hide)'!$B$2:$B$16,COLUMN(B1),1)</f>
        <v>Cluster B</v>
      </c>
      <c r="AB9" s="76" t="str" cm="1">
        <f t="array" ref="AB9">INDEX('Data Validation (Hide)'!$B$2:$B$16,COLUMN(C1),1)</f>
        <v>Cluster C</v>
      </c>
      <c r="AC9" s="76" t="str" cm="1">
        <f t="array" ref="AC9">INDEX('Data Validation (Hide)'!$B$2:$B$16,COLUMN(D1),1)</f>
        <v>Cluster D</v>
      </c>
      <c r="AD9" s="76" t="str" cm="1">
        <f t="array" ref="AD9">INDEX('Data Validation (Hide)'!$B$2:$B$16,COLUMN(E1),1)</f>
        <v>Cluster E</v>
      </c>
      <c r="AE9" s="76" t="str" cm="1">
        <f t="array" ref="AE9">INDEX('Data Validation (Hide)'!$B$2:$B$16,COLUMN(F1),1)</f>
        <v>Cluster F</v>
      </c>
      <c r="AF9" s="76" t="str" cm="1">
        <f t="array" ref="AF9">INDEX('Data Validation (Hide)'!$B$2:$B$16,COLUMN(G1),1)</f>
        <v>Cluster G</v>
      </c>
      <c r="AG9" s="76" t="str" cm="1">
        <f t="array" ref="AG9">INDEX('Data Validation (Hide)'!$B$2:$B$16,COLUMN(H1),1)</f>
        <v>Cluster H</v>
      </c>
      <c r="AH9" s="76" t="str" cm="1">
        <f t="array" ref="AH9">INDEX('Data Validation (Hide)'!$B$2:$B$16,COLUMN(I1),1)</f>
        <v>Cluster I</v>
      </c>
      <c r="AI9" s="76" t="str" cm="1">
        <f t="array" ref="AI9">INDEX('Data Validation (Hide)'!$B$2:$B$16,COLUMN(J1),1)</f>
        <v>Cluster J</v>
      </c>
      <c r="AJ9" s="76" t="str" cm="1">
        <f t="array" ref="AJ9">INDEX('Data Validation (Hide)'!$B$2:$B$16,COLUMN(K1),1)</f>
        <v>Cluster K</v>
      </c>
      <c r="AK9" s="76" t="str" cm="1">
        <f t="array" ref="AK9">INDEX('Data Validation (Hide)'!$B$2:$B$16,COLUMN(L1),1)</f>
        <v>Cluster L</v>
      </c>
      <c r="AL9" s="76" t="str" cm="1">
        <f t="array" ref="AL9">INDEX('Data Validation (Hide)'!$B$2:$B$16,COLUMN(M1),1)</f>
        <v>Cluster M</v>
      </c>
      <c r="AM9" s="76" t="str" cm="1">
        <f t="array" ref="AM9">INDEX('Data Validation (Hide)'!$B$2:$B$16,COLUMN(N1),1)</f>
        <v>Cluster N</v>
      </c>
      <c r="AN9" s="77" t="str" cm="1">
        <f t="array" ref="AN9">INDEX('Data Validation (Hide)'!$B$2:$B$16,COLUMN(O1),1)</f>
        <v>Cluster O</v>
      </c>
      <c r="AO9" s="53" t="s">
        <v>53</v>
      </c>
      <c r="AP9" s="71" t="s">
        <v>54</v>
      </c>
      <c r="AQ9" s="71" t="s">
        <v>55</v>
      </c>
      <c r="AR9" s="71" t="s">
        <v>56</v>
      </c>
      <c r="AS9" s="71" t="s">
        <v>193</v>
      </c>
      <c r="AT9" s="71" t="str">
        <f>"Avg. mins per week (52 weeks) per "&amp;LEFT(LOWER(GroupName),LEN(GroupName)-1)</f>
        <v>Avg. mins per week (52 weeks) per caseload</v>
      </c>
    </row>
    <row r="10" spans="1:46" x14ac:dyDescent="0.25">
      <c r="A10" s="24" t="str">
        <f>IF(B10&lt;&gt;"",ROW(A1),"")</f>
        <v/>
      </c>
      <c r="B10" s="113"/>
      <c r="C10" s="128"/>
      <c r="D10" s="137"/>
      <c r="E10" s="137"/>
      <c r="F10" s="137"/>
      <c r="G10" s="137"/>
      <c r="H10" s="137"/>
      <c r="I10" s="137"/>
      <c r="J10" s="137"/>
      <c r="K10" s="137"/>
      <c r="L10" s="137"/>
      <c r="M10" s="137"/>
      <c r="N10" s="137"/>
      <c r="O10" s="137"/>
      <c r="P10" s="137"/>
      <c r="Q10" s="130"/>
      <c r="R10" s="113"/>
      <c r="S10" s="113"/>
      <c r="T10" s="113"/>
      <c r="U10" s="37" t="str">
        <f>IF(T10*S10=0,"",T10*S10)</f>
        <v/>
      </c>
      <c r="V10" s="153" t="str">
        <f>IFERROR(U10/52,"")</f>
        <v/>
      </c>
      <c r="W10" s="153" t="str">
        <f>IFERROR(V10/COUNTIF(C10:Q10,"="&amp;"x"),"")</f>
        <v/>
      </c>
      <c r="X10" s="24" t="str">
        <f>IF(Y10&lt;&gt;"",ROW(X1),"")</f>
        <v/>
      </c>
      <c r="Y10" s="113"/>
      <c r="Z10" s="128"/>
      <c r="AA10" s="137"/>
      <c r="AB10" s="137"/>
      <c r="AC10" s="137"/>
      <c r="AD10" s="137"/>
      <c r="AE10" s="137"/>
      <c r="AF10" s="137"/>
      <c r="AG10" s="137"/>
      <c r="AH10" s="137"/>
      <c r="AI10" s="137"/>
      <c r="AJ10" s="137"/>
      <c r="AK10" s="137"/>
      <c r="AL10" s="137"/>
      <c r="AM10" s="137"/>
      <c r="AN10" s="130"/>
      <c r="AO10" s="113"/>
      <c r="AP10" s="113"/>
      <c r="AQ10" s="113"/>
      <c r="AR10" s="37" t="str">
        <f>IF(AQ10*AP10=0,"",AQ10*AP10)</f>
        <v/>
      </c>
      <c r="AS10" s="153" t="str">
        <f t="shared" ref="AS10:AS73" si="0">IFERROR(AR10/52,"")</f>
        <v/>
      </c>
      <c r="AT10" s="153" t="str">
        <f>IFERROR(AS10/COUNTIF(Z10:AN10,"="&amp;"x"),"")</f>
        <v/>
      </c>
    </row>
    <row r="11" spans="1:46" x14ac:dyDescent="0.25">
      <c r="A11" s="24" t="str">
        <f t="shared" ref="A11:A74" si="1">IF(B11&lt;&gt;"",ROW(A2),"")</f>
        <v/>
      </c>
      <c r="B11" s="114"/>
      <c r="C11" s="131"/>
      <c r="D11" s="116"/>
      <c r="E11" s="116"/>
      <c r="F11" s="116"/>
      <c r="G11" s="116"/>
      <c r="H11" s="116"/>
      <c r="I11" s="116"/>
      <c r="J11" s="116"/>
      <c r="K11" s="116"/>
      <c r="L11" s="116"/>
      <c r="M11" s="116"/>
      <c r="N11" s="116"/>
      <c r="O11" s="116"/>
      <c r="P11" s="116"/>
      <c r="Q11" s="133"/>
      <c r="R11" s="114"/>
      <c r="S11" s="114"/>
      <c r="T11" s="114"/>
      <c r="U11" s="47" t="str">
        <f t="shared" ref="U11:U74" si="2">IF(T11*S11=0,"",T11*S11)</f>
        <v/>
      </c>
      <c r="V11" s="154" t="str">
        <f t="shared" ref="V11:V73" si="3">IFERROR(U11/52,"")</f>
        <v/>
      </c>
      <c r="W11" s="154" t="str">
        <f t="shared" ref="W11:W74" si="4">IFERROR(V11/COUNTIF(C11:Q11,"="&amp;"x"),"")</f>
        <v/>
      </c>
      <c r="X11" s="181" t="str">
        <f t="shared" ref="X11:X74" si="5">IF(Y11&lt;&gt;"",ROW(X2),"")</f>
        <v/>
      </c>
      <c r="Y11" s="114"/>
      <c r="Z11" s="131"/>
      <c r="AA11" s="116"/>
      <c r="AB11" s="116"/>
      <c r="AC11" s="116"/>
      <c r="AD11" s="116"/>
      <c r="AE11" s="116"/>
      <c r="AF11" s="116"/>
      <c r="AG11" s="116"/>
      <c r="AH11" s="116"/>
      <c r="AI11" s="116"/>
      <c r="AJ11" s="116"/>
      <c r="AK11" s="116"/>
      <c r="AL11" s="116"/>
      <c r="AM11" s="116"/>
      <c r="AN11" s="133"/>
      <c r="AO11" s="114"/>
      <c r="AP11" s="114"/>
      <c r="AQ11" s="114"/>
      <c r="AR11" s="47" t="str">
        <f t="shared" ref="AR11:AR74" si="6">IF(AQ11*AP11=0,"",AQ11*AP11)</f>
        <v/>
      </c>
      <c r="AS11" s="154" t="str">
        <f t="shared" si="0"/>
        <v/>
      </c>
      <c r="AT11" s="154" t="str">
        <f t="shared" ref="AT11:AT74" si="7">IFERROR(AS11/COUNTIF(Z11:AN11,"="&amp;"x"),"")</f>
        <v/>
      </c>
    </row>
    <row r="12" spans="1:46" x14ac:dyDescent="0.25">
      <c r="A12" s="24" t="str">
        <f t="shared" si="1"/>
        <v/>
      </c>
      <c r="B12" s="114"/>
      <c r="C12" s="131"/>
      <c r="D12" s="116"/>
      <c r="E12" s="116"/>
      <c r="F12" s="116"/>
      <c r="G12" s="116"/>
      <c r="H12" s="116"/>
      <c r="I12" s="116"/>
      <c r="J12" s="116"/>
      <c r="K12" s="116"/>
      <c r="L12" s="116"/>
      <c r="M12" s="116"/>
      <c r="N12" s="116"/>
      <c r="O12" s="116"/>
      <c r="P12" s="116"/>
      <c r="Q12" s="133"/>
      <c r="R12" s="114"/>
      <c r="S12" s="114"/>
      <c r="T12" s="114"/>
      <c r="U12" s="47" t="str">
        <f t="shared" si="2"/>
        <v/>
      </c>
      <c r="V12" s="154" t="str">
        <f t="shared" si="3"/>
        <v/>
      </c>
      <c r="W12" s="154" t="str">
        <f t="shared" si="4"/>
        <v/>
      </c>
      <c r="X12" s="181" t="str">
        <f>IF(Y12&lt;&gt;"",ROW(X3),"")</f>
        <v/>
      </c>
      <c r="Y12" s="114"/>
      <c r="Z12" s="131"/>
      <c r="AA12" s="116"/>
      <c r="AB12" s="116"/>
      <c r="AC12" s="116"/>
      <c r="AD12" s="116"/>
      <c r="AE12" s="116"/>
      <c r="AF12" s="116"/>
      <c r="AG12" s="116"/>
      <c r="AH12" s="116"/>
      <c r="AI12" s="116"/>
      <c r="AJ12" s="116"/>
      <c r="AK12" s="116"/>
      <c r="AL12" s="116"/>
      <c r="AM12" s="116"/>
      <c r="AN12" s="133"/>
      <c r="AO12" s="114"/>
      <c r="AP12" s="114"/>
      <c r="AQ12" s="114"/>
      <c r="AR12" s="47" t="str">
        <f t="shared" si="6"/>
        <v/>
      </c>
      <c r="AS12" s="154" t="str">
        <f t="shared" si="0"/>
        <v/>
      </c>
      <c r="AT12" s="154" t="str">
        <f t="shared" si="7"/>
        <v/>
      </c>
    </row>
    <row r="13" spans="1:46" x14ac:dyDescent="0.25">
      <c r="A13" s="24" t="str">
        <f t="shared" si="1"/>
        <v/>
      </c>
      <c r="B13" s="114"/>
      <c r="C13" s="131"/>
      <c r="D13" s="116"/>
      <c r="E13" s="116"/>
      <c r="F13" s="116"/>
      <c r="G13" s="116"/>
      <c r="H13" s="116"/>
      <c r="I13" s="116"/>
      <c r="J13" s="116"/>
      <c r="K13" s="116"/>
      <c r="L13" s="116"/>
      <c r="M13" s="116"/>
      <c r="N13" s="116"/>
      <c r="O13" s="116"/>
      <c r="P13" s="116"/>
      <c r="Q13" s="133"/>
      <c r="R13" s="114"/>
      <c r="S13" s="114"/>
      <c r="T13" s="114"/>
      <c r="U13" s="47" t="str">
        <f t="shared" si="2"/>
        <v/>
      </c>
      <c r="V13" s="154" t="str">
        <f t="shared" si="3"/>
        <v/>
      </c>
      <c r="W13" s="154" t="str">
        <f t="shared" si="4"/>
        <v/>
      </c>
      <c r="X13" s="181" t="str">
        <f>IF(Y13&lt;&gt;"",ROW(X4),"")</f>
        <v/>
      </c>
      <c r="Y13" s="114"/>
      <c r="Z13" s="131"/>
      <c r="AA13" s="116"/>
      <c r="AB13" s="116"/>
      <c r="AC13" s="116"/>
      <c r="AD13" s="116"/>
      <c r="AE13" s="116"/>
      <c r="AF13" s="116"/>
      <c r="AG13" s="116"/>
      <c r="AH13" s="116"/>
      <c r="AI13" s="116"/>
      <c r="AJ13" s="116"/>
      <c r="AK13" s="116"/>
      <c r="AL13" s="116"/>
      <c r="AM13" s="116"/>
      <c r="AN13" s="133"/>
      <c r="AO13" s="114"/>
      <c r="AP13" s="114"/>
      <c r="AQ13" s="114"/>
      <c r="AR13" s="47" t="str">
        <f t="shared" si="6"/>
        <v/>
      </c>
      <c r="AS13" s="154" t="str">
        <f t="shared" si="0"/>
        <v/>
      </c>
      <c r="AT13" s="154" t="str">
        <f t="shared" si="7"/>
        <v/>
      </c>
    </row>
    <row r="14" spans="1:46" x14ac:dyDescent="0.25">
      <c r="A14" s="24" t="str">
        <f t="shared" si="1"/>
        <v/>
      </c>
      <c r="B14" s="114"/>
      <c r="C14" s="131"/>
      <c r="D14" s="116"/>
      <c r="E14" s="116"/>
      <c r="F14" s="116"/>
      <c r="G14" s="116"/>
      <c r="H14" s="116"/>
      <c r="I14" s="116"/>
      <c r="J14" s="116"/>
      <c r="K14" s="116"/>
      <c r="L14" s="116"/>
      <c r="M14" s="116"/>
      <c r="N14" s="116"/>
      <c r="O14" s="116"/>
      <c r="P14" s="116"/>
      <c r="Q14" s="133"/>
      <c r="R14" s="114"/>
      <c r="S14" s="114"/>
      <c r="T14" s="114"/>
      <c r="U14" s="47" t="str">
        <f t="shared" si="2"/>
        <v/>
      </c>
      <c r="V14" s="154" t="str">
        <f t="shared" si="3"/>
        <v/>
      </c>
      <c r="W14" s="154" t="str">
        <f t="shared" si="4"/>
        <v/>
      </c>
      <c r="X14" s="181" t="str">
        <f t="shared" si="5"/>
        <v/>
      </c>
      <c r="Y14" s="114"/>
      <c r="Z14" s="131"/>
      <c r="AA14" s="116"/>
      <c r="AB14" s="116"/>
      <c r="AC14" s="116"/>
      <c r="AD14" s="116"/>
      <c r="AE14" s="116"/>
      <c r="AF14" s="116"/>
      <c r="AG14" s="116"/>
      <c r="AH14" s="116"/>
      <c r="AI14" s="116"/>
      <c r="AJ14" s="116"/>
      <c r="AK14" s="116"/>
      <c r="AL14" s="116"/>
      <c r="AM14" s="116"/>
      <c r="AN14" s="133"/>
      <c r="AO14" s="114"/>
      <c r="AP14" s="114"/>
      <c r="AQ14" s="114"/>
      <c r="AR14" s="47" t="str">
        <f t="shared" si="6"/>
        <v/>
      </c>
      <c r="AS14" s="154" t="str">
        <f t="shared" si="0"/>
        <v/>
      </c>
      <c r="AT14" s="154" t="str">
        <f t="shared" si="7"/>
        <v/>
      </c>
    </row>
    <row r="15" spans="1:46" x14ac:dyDescent="0.25">
      <c r="A15" s="24" t="str">
        <f t="shared" si="1"/>
        <v/>
      </c>
      <c r="B15" s="114"/>
      <c r="C15" s="131"/>
      <c r="D15" s="116"/>
      <c r="E15" s="116"/>
      <c r="F15" s="116"/>
      <c r="G15" s="116"/>
      <c r="H15" s="116"/>
      <c r="I15" s="116"/>
      <c r="J15" s="116"/>
      <c r="K15" s="116"/>
      <c r="L15" s="116"/>
      <c r="M15" s="116"/>
      <c r="N15" s="116"/>
      <c r="O15" s="116"/>
      <c r="P15" s="116"/>
      <c r="Q15" s="133"/>
      <c r="R15" s="114"/>
      <c r="S15" s="114"/>
      <c r="T15" s="114"/>
      <c r="U15" s="47" t="str">
        <f t="shared" si="2"/>
        <v/>
      </c>
      <c r="V15" s="154" t="str">
        <f t="shared" si="3"/>
        <v/>
      </c>
      <c r="W15" s="154" t="str">
        <f t="shared" si="4"/>
        <v/>
      </c>
      <c r="X15" s="181" t="str">
        <f t="shared" si="5"/>
        <v/>
      </c>
      <c r="Y15" s="114"/>
      <c r="Z15" s="131"/>
      <c r="AA15" s="116"/>
      <c r="AB15" s="116"/>
      <c r="AC15" s="116"/>
      <c r="AD15" s="116"/>
      <c r="AE15" s="116"/>
      <c r="AF15" s="116"/>
      <c r="AG15" s="116"/>
      <c r="AH15" s="116"/>
      <c r="AI15" s="116"/>
      <c r="AJ15" s="116"/>
      <c r="AK15" s="116"/>
      <c r="AL15" s="116"/>
      <c r="AM15" s="116"/>
      <c r="AN15" s="133"/>
      <c r="AO15" s="114"/>
      <c r="AP15" s="114"/>
      <c r="AQ15" s="114"/>
      <c r="AR15" s="47" t="str">
        <f t="shared" si="6"/>
        <v/>
      </c>
      <c r="AS15" s="154" t="str">
        <f t="shared" si="0"/>
        <v/>
      </c>
      <c r="AT15" s="154" t="str">
        <f t="shared" si="7"/>
        <v/>
      </c>
    </row>
    <row r="16" spans="1:46" x14ac:dyDescent="0.25">
      <c r="A16" s="24" t="str">
        <f t="shared" si="1"/>
        <v/>
      </c>
      <c r="B16" s="114"/>
      <c r="C16" s="131"/>
      <c r="D16" s="116"/>
      <c r="E16" s="116"/>
      <c r="F16" s="116"/>
      <c r="G16" s="116"/>
      <c r="H16" s="116"/>
      <c r="I16" s="116"/>
      <c r="J16" s="116"/>
      <c r="K16" s="116"/>
      <c r="L16" s="116"/>
      <c r="M16" s="116"/>
      <c r="N16" s="116"/>
      <c r="O16" s="116"/>
      <c r="P16" s="116"/>
      <c r="Q16" s="133"/>
      <c r="R16" s="114"/>
      <c r="S16" s="114"/>
      <c r="T16" s="114"/>
      <c r="U16" s="47" t="str">
        <f t="shared" si="2"/>
        <v/>
      </c>
      <c r="V16" s="154" t="str">
        <f t="shared" si="3"/>
        <v/>
      </c>
      <c r="W16" s="154" t="str">
        <f t="shared" si="4"/>
        <v/>
      </c>
      <c r="X16" s="181" t="str">
        <f t="shared" si="5"/>
        <v/>
      </c>
      <c r="Y16" s="114"/>
      <c r="Z16" s="131"/>
      <c r="AA16" s="116"/>
      <c r="AB16" s="116"/>
      <c r="AC16" s="116"/>
      <c r="AD16" s="116"/>
      <c r="AE16" s="116"/>
      <c r="AF16" s="116"/>
      <c r="AG16" s="116"/>
      <c r="AH16" s="116"/>
      <c r="AI16" s="116"/>
      <c r="AJ16" s="116"/>
      <c r="AK16" s="116"/>
      <c r="AL16" s="116"/>
      <c r="AM16" s="116"/>
      <c r="AN16" s="133"/>
      <c r="AO16" s="114"/>
      <c r="AP16" s="114"/>
      <c r="AQ16" s="114"/>
      <c r="AR16" s="47" t="str">
        <f t="shared" si="6"/>
        <v/>
      </c>
      <c r="AS16" s="154" t="str">
        <f t="shared" si="0"/>
        <v/>
      </c>
      <c r="AT16" s="154" t="str">
        <f t="shared" si="7"/>
        <v/>
      </c>
    </row>
    <row r="17" spans="1:46" x14ac:dyDescent="0.25">
      <c r="A17" s="24" t="str">
        <f t="shared" si="1"/>
        <v/>
      </c>
      <c r="B17" s="114"/>
      <c r="C17" s="131"/>
      <c r="D17" s="116"/>
      <c r="E17" s="116"/>
      <c r="F17" s="116"/>
      <c r="G17" s="116"/>
      <c r="H17" s="116"/>
      <c r="I17" s="116"/>
      <c r="J17" s="116"/>
      <c r="K17" s="116"/>
      <c r="L17" s="116"/>
      <c r="M17" s="116"/>
      <c r="N17" s="116"/>
      <c r="O17" s="116"/>
      <c r="P17" s="116"/>
      <c r="Q17" s="133"/>
      <c r="R17" s="114"/>
      <c r="S17" s="114"/>
      <c r="T17" s="114"/>
      <c r="U17" s="47" t="str">
        <f t="shared" si="2"/>
        <v/>
      </c>
      <c r="V17" s="154" t="str">
        <f t="shared" si="3"/>
        <v/>
      </c>
      <c r="W17" s="154" t="str">
        <f t="shared" si="4"/>
        <v/>
      </c>
      <c r="X17" s="181" t="str">
        <f t="shared" si="5"/>
        <v/>
      </c>
      <c r="Y17" s="114"/>
      <c r="Z17" s="131"/>
      <c r="AA17" s="116"/>
      <c r="AB17" s="116"/>
      <c r="AC17" s="116"/>
      <c r="AD17" s="116"/>
      <c r="AE17" s="116"/>
      <c r="AF17" s="116"/>
      <c r="AG17" s="116"/>
      <c r="AH17" s="116"/>
      <c r="AI17" s="116"/>
      <c r="AJ17" s="116"/>
      <c r="AK17" s="116"/>
      <c r="AL17" s="116"/>
      <c r="AM17" s="116"/>
      <c r="AN17" s="133"/>
      <c r="AO17" s="114"/>
      <c r="AP17" s="114"/>
      <c r="AQ17" s="114"/>
      <c r="AR17" s="47" t="str">
        <f t="shared" si="6"/>
        <v/>
      </c>
      <c r="AS17" s="154" t="str">
        <f t="shared" si="0"/>
        <v/>
      </c>
      <c r="AT17" s="154" t="str">
        <f t="shared" si="7"/>
        <v/>
      </c>
    </row>
    <row r="18" spans="1:46" x14ac:dyDescent="0.25">
      <c r="A18" s="24" t="str">
        <f t="shared" si="1"/>
        <v/>
      </c>
      <c r="B18" s="114"/>
      <c r="C18" s="131"/>
      <c r="D18" s="116"/>
      <c r="E18" s="116"/>
      <c r="F18" s="116"/>
      <c r="G18" s="116"/>
      <c r="H18" s="116"/>
      <c r="I18" s="116"/>
      <c r="J18" s="116"/>
      <c r="K18" s="116"/>
      <c r="L18" s="116"/>
      <c r="M18" s="116"/>
      <c r="N18" s="116"/>
      <c r="O18" s="116"/>
      <c r="P18" s="116"/>
      <c r="Q18" s="133"/>
      <c r="R18" s="114"/>
      <c r="S18" s="114"/>
      <c r="T18" s="114"/>
      <c r="U18" s="47" t="str">
        <f t="shared" si="2"/>
        <v/>
      </c>
      <c r="V18" s="154" t="str">
        <f t="shared" si="3"/>
        <v/>
      </c>
      <c r="W18" s="154" t="str">
        <f t="shared" si="4"/>
        <v/>
      </c>
      <c r="X18" s="181" t="str">
        <f t="shared" si="5"/>
        <v/>
      </c>
      <c r="Y18" s="114"/>
      <c r="Z18" s="131"/>
      <c r="AA18" s="116"/>
      <c r="AB18" s="116"/>
      <c r="AC18" s="116"/>
      <c r="AD18" s="116"/>
      <c r="AE18" s="116"/>
      <c r="AF18" s="116"/>
      <c r="AG18" s="116"/>
      <c r="AH18" s="116"/>
      <c r="AI18" s="116"/>
      <c r="AJ18" s="116"/>
      <c r="AK18" s="116"/>
      <c r="AL18" s="116"/>
      <c r="AM18" s="116"/>
      <c r="AN18" s="133"/>
      <c r="AO18" s="114"/>
      <c r="AP18" s="114"/>
      <c r="AQ18" s="114"/>
      <c r="AR18" s="47" t="str">
        <f t="shared" si="6"/>
        <v/>
      </c>
      <c r="AS18" s="154" t="str">
        <f t="shared" si="0"/>
        <v/>
      </c>
      <c r="AT18" s="154" t="str">
        <f t="shared" si="7"/>
        <v/>
      </c>
    </row>
    <row r="19" spans="1:46" x14ac:dyDescent="0.25">
      <c r="A19" s="24" t="str">
        <f t="shared" si="1"/>
        <v/>
      </c>
      <c r="B19" s="114"/>
      <c r="C19" s="131"/>
      <c r="D19" s="116"/>
      <c r="E19" s="116"/>
      <c r="F19" s="116"/>
      <c r="G19" s="116"/>
      <c r="H19" s="116"/>
      <c r="I19" s="116"/>
      <c r="J19" s="116"/>
      <c r="K19" s="116"/>
      <c r="L19" s="116"/>
      <c r="M19" s="116"/>
      <c r="N19" s="116"/>
      <c r="O19" s="116"/>
      <c r="P19" s="116"/>
      <c r="Q19" s="133"/>
      <c r="R19" s="114"/>
      <c r="S19" s="114"/>
      <c r="T19" s="114"/>
      <c r="U19" s="47" t="str">
        <f t="shared" si="2"/>
        <v/>
      </c>
      <c r="V19" s="154" t="str">
        <f t="shared" si="3"/>
        <v/>
      </c>
      <c r="W19" s="154" t="str">
        <f t="shared" si="4"/>
        <v/>
      </c>
      <c r="X19" s="24" t="str">
        <f t="shared" si="5"/>
        <v/>
      </c>
      <c r="Y19" s="114"/>
      <c r="Z19" s="131"/>
      <c r="AA19" s="116"/>
      <c r="AB19" s="116"/>
      <c r="AC19" s="116"/>
      <c r="AD19" s="116"/>
      <c r="AE19" s="116"/>
      <c r="AF19" s="116"/>
      <c r="AG19" s="116"/>
      <c r="AH19" s="116"/>
      <c r="AI19" s="116"/>
      <c r="AJ19" s="116"/>
      <c r="AK19" s="116"/>
      <c r="AL19" s="116"/>
      <c r="AM19" s="116"/>
      <c r="AN19" s="133"/>
      <c r="AO19" s="114"/>
      <c r="AP19" s="114"/>
      <c r="AQ19" s="114"/>
      <c r="AR19" s="47" t="str">
        <f t="shared" si="6"/>
        <v/>
      </c>
      <c r="AS19" s="154" t="str">
        <f t="shared" si="0"/>
        <v/>
      </c>
      <c r="AT19" s="154" t="str">
        <f t="shared" si="7"/>
        <v/>
      </c>
    </row>
    <row r="20" spans="1:46" x14ac:dyDescent="0.25">
      <c r="A20" s="24" t="str">
        <f t="shared" si="1"/>
        <v/>
      </c>
      <c r="B20" s="114"/>
      <c r="C20" s="131"/>
      <c r="D20" s="116"/>
      <c r="E20" s="116"/>
      <c r="F20" s="116"/>
      <c r="G20" s="116"/>
      <c r="H20" s="116"/>
      <c r="I20" s="116"/>
      <c r="J20" s="116"/>
      <c r="K20" s="116"/>
      <c r="L20" s="116"/>
      <c r="M20" s="116"/>
      <c r="N20" s="116"/>
      <c r="O20" s="116"/>
      <c r="P20" s="116"/>
      <c r="Q20" s="133"/>
      <c r="R20" s="114"/>
      <c r="S20" s="114"/>
      <c r="T20" s="114"/>
      <c r="U20" s="47" t="str">
        <f t="shared" si="2"/>
        <v/>
      </c>
      <c r="V20" s="154" t="str">
        <f t="shared" si="3"/>
        <v/>
      </c>
      <c r="W20" s="154" t="str">
        <f t="shared" si="4"/>
        <v/>
      </c>
      <c r="X20" s="24" t="str">
        <f t="shared" si="5"/>
        <v/>
      </c>
      <c r="Y20" s="114"/>
      <c r="Z20" s="131"/>
      <c r="AA20" s="116"/>
      <c r="AB20" s="116"/>
      <c r="AC20" s="116"/>
      <c r="AD20" s="116"/>
      <c r="AE20" s="116"/>
      <c r="AF20" s="116"/>
      <c r="AG20" s="116"/>
      <c r="AH20" s="116"/>
      <c r="AI20" s="116"/>
      <c r="AJ20" s="116"/>
      <c r="AK20" s="116"/>
      <c r="AL20" s="116"/>
      <c r="AM20" s="116"/>
      <c r="AN20" s="133"/>
      <c r="AO20" s="114"/>
      <c r="AP20" s="114"/>
      <c r="AQ20" s="114"/>
      <c r="AR20" s="47" t="str">
        <f t="shared" si="6"/>
        <v/>
      </c>
      <c r="AS20" s="154" t="str">
        <f t="shared" si="0"/>
        <v/>
      </c>
      <c r="AT20" s="154" t="str">
        <f t="shared" si="7"/>
        <v/>
      </c>
    </row>
    <row r="21" spans="1:46" x14ac:dyDescent="0.25">
      <c r="A21" s="24" t="str">
        <f t="shared" si="1"/>
        <v/>
      </c>
      <c r="B21" s="114"/>
      <c r="C21" s="131"/>
      <c r="D21" s="116"/>
      <c r="E21" s="116"/>
      <c r="F21" s="116"/>
      <c r="G21" s="116"/>
      <c r="H21" s="116"/>
      <c r="I21" s="116"/>
      <c r="J21" s="116"/>
      <c r="K21" s="116"/>
      <c r="L21" s="116"/>
      <c r="M21" s="116"/>
      <c r="N21" s="116"/>
      <c r="O21" s="116"/>
      <c r="P21" s="116"/>
      <c r="Q21" s="133"/>
      <c r="R21" s="114"/>
      <c r="S21" s="114"/>
      <c r="T21" s="114"/>
      <c r="U21" s="47" t="str">
        <f t="shared" si="2"/>
        <v/>
      </c>
      <c r="V21" s="154" t="str">
        <f t="shared" si="3"/>
        <v/>
      </c>
      <c r="W21" s="154" t="str">
        <f t="shared" si="4"/>
        <v/>
      </c>
      <c r="X21" s="24" t="str">
        <f t="shared" si="5"/>
        <v/>
      </c>
      <c r="Y21" s="114"/>
      <c r="Z21" s="131"/>
      <c r="AA21" s="116"/>
      <c r="AB21" s="116"/>
      <c r="AC21" s="116"/>
      <c r="AD21" s="116"/>
      <c r="AE21" s="116"/>
      <c r="AF21" s="116"/>
      <c r="AG21" s="116"/>
      <c r="AH21" s="116"/>
      <c r="AI21" s="116"/>
      <c r="AJ21" s="116"/>
      <c r="AK21" s="116"/>
      <c r="AL21" s="116"/>
      <c r="AM21" s="116"/>
      <c r="AN21" s="133"/>
      <c r="AO21" s="114"/>
      <c r="AP21" s="114"/>
      <c r="AQ21" s="114"/>
      <c r="AR21" s="47" t="str">
        <f t="shared" si="6"/>
        <v/>
      </c>
      <c r="AS21" s="154" t="str">
        <f t="shared" si="0"/>
        <v/>
      </c>
      <c r="AT21" s="154" t="str">
        <f t="shared" si="7"/>
        <v/>
      </c>
    </row>
    <row r="22" spans="1:46" x14ac:dyDescent="0.25">
      <c r="A22" s="24" t="str">
        <f t="shared" si="1"/>
        <v/>
      </c>
      <c r="B22" s="114"/>
      <c r="C22" s="131"/>
      <c r="D22" s="116"/>
      <c r="E22" s="116"/>
      <c r="F22" s="116"/>
      <c r="G22" s="116"/>
      <c r="H22" s="116"/>
      <c r="I22" s="116"/>
      <c r="J22" s="116"/>
      <c r="K22" s="116"/>
      <c r="L22" s="116"/>
      <c r="M22" s="116"/>
      <c r="N22" s="116"/>
      <c r="O22" s="116"/>
      <c r="P22" s="116"/>
      <c r="Q22" s="133"/>
      <c r="R22" s="114"/>
      <c r="S22" s="114"/>
      <c r="T22" s="114"/>
      <c r="U22" s="47" t="str">
        <f t="shared" si="2"/>
        <v/>
      </c>
      <c r="V22" s="154" t="str">
        <f t="shared" si="3"/>
        <v/>
      </c>
      <c r="W22" s="154" t="str">
        <f t="shared" si="4"/>
        <v/>
      </c>
      <c r="X22" s="24" t="str">
        <f t="shared" si="5"/>
        <v/>
      </c>
      <c r="Y22" s="114"/>
      <c r="Z22" s="131"/>
      <c r="AA22" s="116"/>
      <c r="AB22" s="116"/>
      <c r="AC22" s="116"/>
      <c r="AD22" s="116"/>
      <c r="AE22" s="116"/>
      <c r="AF22" s="116"/>
      <c r="AG22" s="116"/>
      <c r="AH22" s="116"/>
      <c r="AI22" s="116"/>
      <c r="AJ22" s="116"/>
      <c r="AK22" s="116"/>
      <c r="AL22" s="116"/>
      <c r="AM22" s="116"/>
      <c r="AN22" s="133"/>
      <c r="AO22" s="114"/>
      <c r="AP22" s="114"/>
      <c r="AQ22" s="114"/>
      <c r="AR22" s="47" t="str">
        <f t="shared" si="6"/>
        <v/>
      </c>
      <c r="AS22" s="154" t="str">
        <f t="shared" si="0"/>
        <v/>
      </c>
      <c r="AT22" s="154" t="str">
        <f t="shared" si="7"/>
        <v/>
      </c>
    </row>
    <row r="23" spans="1:46" x14ac:dyDescent="0.25">
      <c r="A23" s="24" t="str">
        <f t="shared" si="1"/>
        <v/>
      </c>
      <c r="B23" s="114"/>
      <c r="C23" s="131"/>
      <c r="D23" s="116"/>
      <c r="E23" s="116"/>
      <c r="F23" s="116"/>
      <c r="G23" s="116"/>
      <c r="H23" s="116"/>
      <c r="I23" s="116"/>
      <c r="J23" s="116"/>
      <c r="K23" s="116"/>
      <c r="L23" s="116"/>
      <c r="M23" s="116"/>
      <c r="N23" s="116"/>
      <c r="O23" s="116"/>
      <c r="P23" s="116"/>
      <c r="Q23" s="133"/>
      <c r="R23" s="114"/>
      <c r="S23" s="114"/>
      <c r="T23" s="114"/>
      <c r="U23" s="47" t="str">
        <f t="shared" si="2"/>
        <v/>
      </c>
      <c r="V23" s="154" t="str">
        <f t="shared" si="3"/>
        <v/>
      </c>
      <c r="W23" s="154" t="str">
        <f t="shared" si="4"/>
        <v/>
      </c>
      <c r="X23" s="24" t="str">
        <f t="shared" si="5"/>
        <v/>
      </c>
      <c r="Y23" s="114"/>
      <c r="Z23" s="131"/>
      <c r="AA23" s="116"/>
      <c r="AB23" s="116"/>
      <c r="AC23" s="116"/>
      <c r="AD23" s="116"/>
      <c r="AE23" s="116"/>
      <c r="AF23" s="116"/>
      <c r="AG23" s="116"/>
      <c r="AH23" s="116"/>
      <c r="AI23" s="116"/>
      <c r="AJ23" s="116"/>
      <c r="AK23" s="116"/>
      <c r="AL23" s="116"/>
      <c r="AM23" s="116"/>
      <c r="AN23" s="133"/>
      <c r="AO23" s="114"/>
      <c r="AP23" s="114"/>
      <c r="AQ23" s="114"/>
      <c r="AR23" s="47" t="str">
        <f t="shared" si="6"/>
        <v/>
      </c>
      <c r="AS23" s="154" t="str">
        <f t="shared" si="0"/>
        <v/>
      </c>
      <c r="AT23" s="154" t="str">
        <f t="shared" si="7"/>
        <v/>
      </c>
    </row>
    <row r="24" spans="1:46" x14ac:dyDescent="0.25">
      <c r="A24" s="24" t="str">
        <f t="shared" si="1"/>
        <v/>
      </c>
      <c r="B24" s="114"/>
      <c r="C24" s="131"/>
      <c r="D24" s="116"/>
      <c r="E24" s="116"/>
      <c r="F24" s="116"/>
      <c r="G24" s="116"/>
      <c r="H24" s="116"/>
      <c r="I24" s="116"/>
      <c r="J24" s="116"/>
      <c r="K24" s="116"/>
      <c r="L24" s="116"/>
      <c r="M24" s="116"/>
      <c r="N24" s="116"/>
      <c r="O24" s="116"/>
      <c r="P24" s="116"/>
      <c r="Q24" s="133"/>
      <c r="R24" s="114"/>
      <c r="S24" s="114"/>
      <c r="T24" s="114"/>
      <c r="U24" s="47" t="str">
        <f t="shared" si="2"/>
        <v/>
      </c>
      <c r="V24" s="154" t="str">
        <f t="shared" si="3"/>
        <v/>
      </c>
      <c r="W24" s="154" t="str">
        <f t="shared" si="4"/>
        <v/>
      </c>
      <c r="X24" s="24" t="str">
        <f t="shared" si="5"/>
        <v/>
      </c>
      <c r="Y24" s="114"/>
      <c r="Z24" s="131"/>
      <c r="AA24" s="116"/>
      <c r="AB24" s="116"/>
      <c r="AC24" s="116"/>
      <c r="AD24" s="116"/>
      <c r="AE24" s="116"/>
      <c r="AF24" s="116"/>
      <c r="AG24" s="116"/>
      <c r="AH24" s="116"/>
      <c r="AI24" s="116"/>
      <c r="AJ24" s="116"/>
      <c r="AK24" s="116"/>
      <c r="AL24" s="116"/>
      <c r="AM24" s="116"/>
      <c r="AN24" s="133"/>
      <c r="AO24" s="114"/>
      <c r="AP24" s="114"/>
      <c r="AQ24" s="114"/>
      <c r="AR24" s="47" t="str">
        <f t="shared" si="6"/>
        <v/>
      </c>
      <c r="AS24" s="154" t="str">
        <f t="shared" si="0"/>
        <v/>
      </c>
      <c r="AT24" s="154" t="str">
        <f t="shared" si="7"/>
        <v/>
      </c>
    </row>
    <row r="25" spans="1:46" x14ac:dyDescent="0.25">
      <c r="A25" s="24" t="str">
        <f t="shared" si="1"/>
        <v/>
      </c>
      <c r="B25" s="114"/>
      <c r="C25" s="131"/>
      <c r="D25" s="116"/>
      <c r="E25" s="116"/>
      <c r="F25" s="116"/>
      <c r="G25" s="116"/>
      <c r="H25" s="116"/>
      <c r="I25" s="116"/>
      <c r="J25" s="116"/>
      <c r="K25" s="116"/>
      <c r="L25" s="116"/>
      <c r="M25" s="116"/>
      <c r="N25" s="116"/>
      <c r="O25" s="116"/>
      <c r="P25" s="116"/>
      <c r="Q25" s="133"/>
      <c r="R25" s="114"/>
      <c r="S25" s="114"/>
      <c r="T25" s="114"/>
      <c r="U25" s="47" t="str">
        <f t="shared" si="2"/>
        <v/>
      </c>
      <c r="V25" s="154" t="str">
        <f t="shared" si="3"/>
        <v/>
      </c>
      <c r="W25" s="154" t="str">
        <f t="shared" si="4"/>
        <v/>
      </c>
      <c r="X25" s="24" t="str">
        <f t="shared" si="5"/>
        <v/>
      </c>
      <c r="Y25" s="114"/>
      <c r="Z25" s="131"/>
      <c r="AA25" s="116"/>
      <c r="AB25" s="116"/>
      <c r="AC25" s="116"/>
      <c r="AD25" s="116"/>
      <c r="AE25" s="116"/>
      <c r="AF25" s="116"/>
      <c r="AG25" s="116"/>
      <c r="AH25" s="116"/>
      <c r="AI25" s="116"/>
      <c r="AJ25" s="116"/>
      <c r="AK25" s="116"/>
      <c r="AL25" s="116"/>
      <c r="AM25" s="116"/>
      <c r="AN25" s="133"/>
      <c r="AO25" s="114"/>
      <c r="AP25" s="114"/>
      <c r="AQ25" s="114"/>
      <c r="AR25" s="47" t="str">
        <f t="shared" si="6"/>
        <v/>
      </c>
      <c r="AS25" s="154" t="str">
        <f t="shared" si="0"/>
        <v/>
      </c>
      <c r="AT25" s="154" t="str">
        <f t="shared" si="7"/>
        <v/>
      </c>
    </row>
    <row r="26" spans="1:46" x14ac:dyDescent="0.25">
      <c r="A26" s="24" t="str">
        <f t="shared" si="1"/>
        <v/>
      </c>
      <c r="B26" s="114"/>
      <c r="C26" s="131"/>
      <c r="D26" s="116"/>
      <c r="E26" s="116"/>
      <c r="F26" s="116"/>
      <c r="G26" s="116"/>
      <c r="H26" s="116"/>
      <c r="I26" s="116"/>
      <c r="J26" s="116"/>
      <c r="K26" s="116"/>
      <c r="L26" s="116"/>
      <c r="M26" s="116"/>
      <c r="N26" s="116"/>
      <c r="O26" s="116"/>
      <c r="P26" s="116"/>
      <c r="Q26" s="133"/>
      <c r="R26" s="114"/>
      <c r="S26" s="114"/>
      <c r="T26" s="114"/>
      <c r="U26" s="47" t="str">
        <f t="shared" si="2"/>
        <v/>
      </c>
      <c r="V26" s="154" t="str">
        <f t="shared" si="3"/>
        <v/>
      </c>
      <c r="W26" s="154" t="str">
        <f t="shared" si="4"/>
        <v/>
      </c>
      <c r="X26" s="24" t="str">
        <f t="shared" si="5"/>
        <v/>
      </c>
      <c r="Y26" s="114"/>
      <c r="Z26" s="131"/>
      <c r="AA26" s="116"/>
      <c r="AB26" s="116"/>
      <c r="AC26" s="116"/>
      <c r="AD26" s="116"/>
      <c r="AE26" s="116"/>
      <c r="AF26" s="116"/>
      <c r="AG26" s="116"/>
      <c r="AH26" s="116"/>
      <c r="AI26" s="116"/>
      <c r="AJ26" s="116"/>
      <c r="AK26" s="116"/>
      <c r="AL26" s="116"/>
      <c r="AM26" s="116"/>
      <c r="AN26" s="133"/>
      <c r="AO26" s="114"/>
      <c r="AP26" s="114"/>
      <c r="AQ26" s="114"/>
      <c r="AR26" s="47" t="str">
        <f t="shared" si="6"/>
        <v/>
      </c>
      <c r="AS26" s="154" t="str">
        <f t="shared" si="0"/>
        <v/>
      </c>
      <c r="AT26" s="154" t="str">
        <f t="shared" si="7"/>
        <v/>
      </c>
    </row>
    <row r="27" spans="1:46" x14ac:dyDescent="0.25">
      <c r="A27" s="24" t="str">
        <f t="shared" si="1"/>
        <v/>
      </c>
      <c r="B27" s="114"/>
      <c r="C27" s="131"/>
      <c r="D27" s="116"/>
      <c r="E27" s="116"/>
      <c r="F27" s="116"/>
      <c r="G27" s="116"/>
      <c r="H27" s="116"/>
      <c r="I27" s="116"/>
      <c r="J27" s="116"/>
      <c r="K27" s="116"/>
      <c r="L27" s="116"/>
      <c r="M27" s="116"/>
      <c r="N27" s="116"/>
      <c r="O27" s="116"/>
      <c r="P27" s="116"/>
      <c r="Q27" s="133"/>
      <c r="R27" s="114"/>
      <c r="S27" s="114"/>
      <c r="T27" s="114"/>
      <c r="U27" s="47" t="str">
        <f t="shared" si="2"/>
        <v/>
      </c>
      <c r="V27" s="154" t="str">
        <f t="shared" si="3"/>
        <v/>
      </c>
      <c r="W27" s="154" t="str">
        <f t="shared" si="4"/>
        <v/>
      </c>
      <c r="X27" s="24" t="str">
        <f t="shared" si="5"/>
        <v/>
      </c>
      <c r="Y27" s="114"/>
      <c r="Z27" s="131"/>
      <c r="AA27" s="116"/>
      <c r="AB27" s="116"/>
      <c r="AC27" s="116"/>
      <c r="AD27" s="116"/>
      <c r="AE27" s="116"/>
      <c r="AF27" s="116"/>
      <c r="AG27" s="116"/>
      <c r="AH27" s="116"/>
      <c r="AI27" s="116"/>
      <c r="AJ27" s="116"/>
      <c r="AK27" s="116"/>
      <c r="AL27" s="116"/>
      <c r="AM27" s="116"/>
      <c r="AN27" s="133"/>
      <c r="AO27" s="114"/>
      <c r="AP27" s="114"/>
      <c r="AQ27" s="114"/>
      <c r="AR27" s="47" t="str">
        <f t="shared" si="6"/>
        <v/>
      </c>
      <c r="AS27" s="154" t="str">
        <f t="shared" si="0"/>
        <v/>
      </c>
      <c r="AT27" s="154" t="str">
        <f t="shared" si="7"/>
        <v/>
      </c>
    </row>
    <row r="28" spans="1:46" x14ac:dyDescent="0.25">
      <c r="A28" s="24" t="str">
        <f t="shared" si="1"/>
        <v/>
      </c>
      <c r="B28" s="114"/>
      <c r="C28" s="131"/>
      <c r="D28" s="116"/>
      <c r="E28" s="116"/>
      <c r="F28" s="116"/>
      <c r="G28" s="116"/>
      <c r="H28" s="116"/>
      <c r="I28" s="116"/>
      <c r="J28" s="116"/>
      <c r="K28" s="116"/>
      <c r="L28" s="116"/>
      <c r="M28" s="116"/>
      <c r="N28" s="116"/>
      <c r="O28" s="116"/>
      <c r="P28" s="116"/>
      <c r="Q28" s="133"/>
      <c r="R28" s="114"/>
      <c r="S28" s="114"/>
      <c r="T28" s="114"/>
      <c r="U28" s="47" t="str">
        <f t="shared" si="2"/>
        <v/>
      </c>
      <c r="V28" s="154" t="str">
        <f t="shared" si="3"/>
        <v/>
      </c>
      <c r="W28" s="154" t="str">
        <f t="shared" si="4"/>
        <v/>
      </c>
      <c r="X28" s="24" t="str">
        <f t="shared" si="5"/>
        <v/>
      </c>
      <c r="Y28" s="114"/>
      <c r="Z28" s="131"/>
      <c r="AA28" s="116"/>
      <c r="AB28" s="116"/>
      <c r="AC28" s="116"/>
      <c r="AD28" s="116"/>
      <c r="AE28" s="116"/>
      <c r="AF28" s="116"/>
      <c r="AG28" s="116"/>
      <c r="AH28" s="116"/>
      <c r="AI28" s="116"/>
      <c r="AJ28" s="116"/>
      <c r="AK28" s="116"/>
      <c r="AL28" s="116"/>
      <c r="AM28" s="116"/>
      <c r="AN28" s="133"/>
      <c r="AO28" s="114"/>
      <c r="AP28" s="114"/>
      <c r="AQ28" s="114"/>
      <c r="AR28" s="47" t="str">
        <f t="shared" si="6"/>
        <v/>
      </c>
      <c r="AS28" s="154" t="str">
        <f t="shared" si="0"/>
        <v/>
      </c>
      <c r="AT28" s="154" t="str">
        <f t="shared" si="7"/>
        <v/>
      </c>
    </row>
    <row r="29" spans="1:46" x14ac:dyDescent="0.25">
      <c r="A29" s="24" t="str">
        <f t="shared" si="1"/>
        <v/>
      </c>
      <c r="B29" s="114"/>
      <c r="C29" s="131"/>
      <c r="D29" s="116"/>
      <c r="E29" s="116"/>
      <c r="F29" s="116"/>
      <c r="G29" s="116"/>
      <c r="H29" s="116"/>
      <c r="I29" s="116"/>
      <c r="J29" s="116"/>
      <c r="K29" s="116"/>
      <c r="L29" s="116"/>
      <c r="M29" s="116"/>
      <c r="N29" s="116"/>
      <c r="O29" s="116"/>
      <c r="P29" s="116"/>
      <c r="Q29" s="133"/>
      <c r="R29" s="114"/>
      <c r="S29" s="114"/>
      <c r="T29" s="114"/>
      <c r="U29" s="47" t="str">
        <f t="shared" si="2"/>
        <v/>
      </c>
      <c r="V29" s="154" t="str">
        <f t="shared" si="3"/>
        <v/>
      </c>
      <c r="W29" s="154" t="str">
        <f t="shared" si="4"/>
        <v/>
      </c>
      <c r="X29" s="24" t="str">
        <f t="shared" si="5"/>
        <v/>
      </c>
      <c r="Y29" s="114"/>
      <c r="Z29" s="131"/>
      <c r="AA29" s="116"/>
      <c r="AB29" s="116"/>
      <c r="AC29" s="116"/>
      <c r="AD29" s="116"/>
      <c r="AE29" s="116"/>
      <c r="AF29" s="116"/>
      <c r="AG29" s="116"/>
      <c r="AH29" s="116"/>
      <c r="AI29" s="116"/>
      <c r="AJ29" s="116"/>
      <c r="AK29" s="116"/>
      <c r="AL29" s="116"/>
      <c r="AM29" s="116"/>
      <c r="AN29" s="133"/>
      <c r="AO29" s="114"/>
      <c r="AP29" s="114"/>
      <c r="AQ29" s="114"/>
      <c r="AR29" s="47" t="str">
        <f t="shared" si="6"/>
        <v/>
      </c>
      <c r="AS29" s="154" t="str">
        <f t="shared" si="0"/>
        <v/>
      </c>
      <c r="AT29" s="154" t="str">
        <f t="shared" si="7"/>
        <v/>
      </c>
    </row>
    <row r="30" spans="1:46" x14ac:dyDescent="0.25">
      <c r="A30" s="24" t="str">
        <f t="shared" si="1"/>
        <v/>
      </c>
      <c r="B30" s="114"/>
      <c r="C30" s="131"/>
      <c r="D30" s="116"/>
      <c r="E30" s="116"/>
      <c r="F30" s="116"/>
      <c r="G30" s="116"/>
      <c r="H30" s="116"/>
      <c r="I30" s="116"/>
      <c r="J30" s="116"/>
      <c r="K30" s="116"/>
      <c r="L30" s="116"/>
      <c r="M30" s="116"/>
      <c r="N30" s="116"/>
      <c r="O30" s="116"/>
      <c r="P30" s="116"/>
      <c r="Q30" s="133"/>
      <c r="R30" s="114"/>
      <c r="S30" s="114"/>
      <c r="T30" s="114"/>
      <c r="U30" s="47" t="str">
        <f t="shared" si="2"/>
        <v/>
      </c>
      <c r="V30" s="154" t="str">
        <f t="shared" si="3"/>
        <v/>
      </c>
      <c r="W30" s="154" t="str">
        <f t="shared" si="4"/>
        <v/>
      </c>
      <c r="X30" s="24" t="str">
        <f t="shared" si="5"/>
        <v/>
      </c>
      <c r="Y30" s="114"/>
      <c r="Z30" s="131"/>
      <c r="AA30" s="116"/>
      <c r="AB30" s="116"/>
      <c r="AC30" s="116"/>
      <c r="AD30" s="116"/>
      <c r="AE30" s="116"/>
      <c r="AF30" s="116"/>
      <c r="AG30" s="116"/>
      <c r="AH30" s="116"/>
      <c r="AI30" s="116"/>
      <c r="AJ30" s="116"/>
      <c r="AK30" s="116"/>
      <c r="AL30" s="116"/>
      <c r="AM30" s="116"/>
      <c r="AN30" s="133"/>
      <c r="AO30" s="114"/>
      <c r="AP30" s="114"/>
      <c r="AQ30" s="114"/>
      <c r="AR30" s="47" t="str">
        <f t="shared" si="6"/>
        <v/>
      </c>
      <c r="AS30" s="154" t="str">
        <f t="shared" si="0"/>
        <v/>
      </c>
      <c r="AT30" s="154" t="str">
        <f t="shared" si="7"/>
        <v/>
      </c>
    </row>
    <row r="31" spans="1:46" x14ac:dyDescent="0.25">
      <c r="A31" s="24" t="str">
        <f t="shared" si="1"/>
        <v/>
      </c>
      <c r="B31" s="114"/>
      <c r="C31" s="131"/>
      <c r="D31" s="116"/>
      <c r="E31" s="116"/>
      <c r="F31" s="116"/>
      <c r="G31" s="116"/>
      <c r="H31" s="116"/>
      <c r="I31" s="116"/>
      <c r="J31" s="116"/>
      <c r="K31" s="116"/>
      <c r="L31" s="116"/>
      <c r="M31" s="116"/>
      <c r="N31" s="116"/>
      <c r="O31" s="116"/>
      <c r="P31" s="116"/>
      <c r="Q31" s="133"/>
      <c r="R31" s="114"/>
      <c r="S31" s="114"/>
      <c r="T31" s="114"/>
      <c r="U31" s="47" t="str">
        <f t="shared" si="2"/>
        <v/>
      </c>
      <c r="V31" s="154" t="str">
        <f t="shared" si="3"/>
        <v/>
      </c>
      <c r="W31" s="154" t="str">
        <f t="shared" si="4"/>
        <v/>
      </c>
      <c r="X31" s="24" t="str">
        <f t="shared" si="5"/>
        <v/>
      </c>
      <c r="Y31" s="114"/>
      <c r="Z31" s="131"/>
      <c r="AA31" s="116"/>
      <c r="AB31" s="116"/>
      <c r="AC31" s="116"/>
      <c r="AD31" s="116"/>
      <c r="AE31" s="116"/>
      <c r="AF31" s="116"/>
      <c r="AG31" s="116"/>
      <c r="AH31" s="116"/>
      <c r="AI31" s="116"/>
      <c r="AJ31" s="116"/>
      <c r="AK31" s="116"/>
      <c r="AL31" s="116"/>
      <c r="AM31" s="116"/>
      <c r="AN31" s="133"/>
      <c r="AO31" s="114"/>
      <c r="AP31" s="114"/>
      <c r="AQ31" s="114"/>
      <c r="AR31" s="47" t="str">
        <f t="shared" si="6"/>
        <v/>
      </c>
      <c r="AS31" s="154" t="str">
        <f t="shared" si="0"/>
        <v/>
      </c>
      <c r="AT31" s="154" t="str">
        <f t="shared" si="7"/>
        <v/>
      </c>
    </row>
    <row r="32" spans="1:46" x14ac:dyDescent="0.25">
      <c r="A32" s="24" t="str">
        <f t="shared" si="1"/>
        <v/>
      </c>
      <c r="B32" s="114"/>
      <c r="C32" s="131"/>
      <c r="D32" s="116"/>
      <c r="E32" s="116"/>
      <c r="F32" s="116"/>
      <c r="G32" s="116"/>
      <c r="H32" s="116"/>
      <c r="I32" s="116"/>
      <c r="J32" s="116"/>
      <c r="K32" s="116"/>
      <c r="L32" s="116"/>
      <c r="M32" s="116"/>
      <c r="N32" s="116"/>
      <c r="O32" s="116"/>
      <c r="P32" s="116"/>
      <c r="Q32" s="133"/>
      <c r="R32" s="114"/>
      <c r="S32" s="114"/>
      <c r="T32" s="114"/>
      <c r="U32" s="47" t="str">
        <f t="shared" si="2"/>
        <v/>
      </c>
      <c r="V32" s="154" t="str">
        <f t="shared" si="3"/>
        <v/>
      </c>
      <c r="W32" s="154" t="str">
        <f t="shared" si="4"/>
        <v/>
      </c>
      <c r="X32" s="24" t="str">
        <f t="shared" si="5"/>
        <v/>
      </c>
      <c r="Y32" s="114"/>
      <c r="Z32" s="131"/>
      <c r="AA32" s="116"/>
      <c r="AB32" s="116"/>
      <c r="AC32" s="116"/>
      <c r="AD32" s="116"/>
      <c r="AE32" s="116"/>
      <c r="AF32" s="116"/>
      <c r="AG32" s="116"/>
      <c r="AH32" s="116"/>
      <c r="AI32" s="116"/>
      <c r="AJ32" s="116"/>
      <c r="AK32" s="116"/>
      <c r="AL32" s="116"/>
      <c r="AM32" s="116"/>
      <c r="AN32" s="133"/>
      <c r="AO32" s="114"/>
      <c r="AP32" s="114"/>
      <c r="AQ32" s="114"/>
      <c r="AR32" s="47" t="str">
        <f t="shared" si="6"/>
        <v/>
      </c>
      <c r="AS32" s="154" t="str">
        <f t="shared" si="0"/>
        <v/>
      </c>
      <c r="AT32" s="154" t="str">
        <f t="shared" si="7"/>
        <v/>
      </c>
    </row>
    <row r="33" spans="1:46" x14ac:dyDescent="0.25">
      <c r="A33" s="24" t="str">
        <f t="shared" si="1"/>
        <v/>
      </c>
      <c r="B33" s="114"/>
      <c r="C33" s="131"/>
      <c r="D33" s="116"/>
      <c r="E33" s="116"/>
      <c r="F33" s="116"/>
      <c r="G33" s="116"/>
      <c r="H33" s="116"/>
      <c r="I33" s="116"/>
      <c r="J33" s="116"/>
      <c r="K33" s="116"/>
      <c r="L33" s="116"/>
      <c r="M33" s="116"/>
      <c r="N33" s="116"/>
      <c r="O33" s="116"/>
      <c r="P33" s="116"/>
      <c r="Q33" s="133"/>
      <c r="R33" s="114"/>
      <c r="S33" s="114"/>
      <c r="T33" s="114"/>
      <c r="U33" s="47" t="str">
        <f t="shared" si="2"/>
        <v/>
      </c>
      <c r="V33" s="154" t="str">
        <f t="shared" si="3"/>
        <v/>
      </c>
      <c r="W33" s="154" t="str">
        <f t="shared" si="4"/>
        <v/>
      </c>
      <c r="X33" s="24" t="str">
        <f t="shared" si="5"/>
        <v/>
      </c>
      <c r="Y33" s="114"/>
      <c r="Z33" s="131"/>
      <c r="AA33" s="116"/>
      <c r="AB33" s="116"/>
      <c r="AC33" s="116"/>
      <c r="AD33" s="116"/>
      <c r="AE33" s="116"/>
      <c r="AF33" s="116"/>
      <c r="AG33" s="116"/>
      <c r="AH33" s="116"/>
      <c r="AI33" s="116"/>
      <c r="AJ33" s="116"/>
      <c r="AK33" s="116"/>
      <c r="AL33" s="116"/>
      <c r="AM33" s="116"/>
      <c r="AN33" s="133"/>
      <c r="AO33" s="114"/>
      <c r="AP33" s="114"/>
      <c r="AQ33" s="114"/>
      <c r="AR33" s="47" t="str">
        <f t="shared" si="6"/>
        <v/>
      </c>
      <c r="AS33" s="154" t="str">
        <f t="shared" si="0"/>
        <v/>
      </c>
      <c r="AT33" s="154" t="str">
        <f t="shared" si="7"/>
        <v/>
      </c>
    </row>
    <row r="34" spans="1:46" x14ac:dyDescent="0.25">
      <c r="A34" s="24" t="str">
        <f t="shared" si="1"/>
        <v/>
      </c>
      <c r="B34" s="114"/>
      <c r="C34" s="131"/>
      <c r="D34" s="116"/>
      <c r="E34" s="116"/>
      <c r="F34" s="116"/>
      <c r="G34" s="116"/>
      <c r="H34" s="116"/>
      <c r="I34" s="116"/>
      <c r="J34" s="116"/>
      <c r="K34" s="116"/>
      <c r="L34" s="116"/>
      <c r="M34" s="116"/>
      <c r="N34" s="116"/>
      <c r="O34" s="116"/>
      <c r="P34" s="116"/>
      <c r="Q34" s="133"/>
      <c r="R34" s="114"/>
      <c r="S34" s="114"/>
      <c r="T34" s="114"/>
      <c r="U34" s="47" t="str">
        <f t="shared" si="2"/>
        <v/>
      </c>
      <c r="V34" s="154" t="str">
        <f t="shared" si="3"/>
        <v/>
      </c>
      <c r="W34" s="154" t="str">
        <f t="shared" si="4"/>
        <v/>
      </c>
      <c r="X34" s="24" t="str">
        <f t="shared" si="5"/>
        <v/>
      </c>
      <c r="Y34" s="114"/>
      <c r="Z34" s="131"/>
      <c r="AA34" s="116"/>
      <c r="AB34" s="116"/>
      <c r="AC34" s="116"/>
      <c r="AD34" s="116"/>
      <c r="AE34" s="116"/>
      <c r="AF34" s="116"/>
      <c r="AG34" s="116"/>
      <c r="AH34" s="116"/>
      <c r="AI34" s="116"/>
      <c r="AJ34" s="116"/>
      <c r="AK34" s="116"/>
      <c r="AL34" s="116"/>
      <c r="AM34" s="116"/>
      <c r="AN34" s="133"/>
      <c r="AO34" s="114"/>
      <c r="AP34" s="114"/>
      <c r="AQ34" s="114"/>
      <c r="AR34" s="47" t="str">
        <f t="shared" si="6"/>
        <v/>
      </c>
      <c r="AS34" s="154" t="str">
        <f t="shared" si="0"/>
        <v/>
      </c>
      <c r="AT34" s="154" t="str">
        <f t="shared" si="7"/>
        <v/>
      </c>
    </row>
    <row r="35" spans="1:46" x14ac:dyDescent="0.25">
      <c r="A35" s="24" t="str">
        <f t="shared" si="1"/>
        <v/>
      </c>
      <c r="B35" s="114"/>
      <c r="C35" s="131"/>
      <c r="D35" s="116"/>
      <c r="E35" s="116"/>
      <c r="F35" s="116"/>
      <c r="G35" s="116"/>
      <c r="H35" s="116"/>
      <c r="I35" s="116"/>
      <c r="J35" s="116"/>
      <c r="K35" s="116"/>
      <c r="L35" s="116"/>
      <c r="M35" s="116"/>
      <c r="N35" s="116"/>
      <c r="O35" s="116"/>
      <c r="P35" s="116"/>
      <c r="Q35" s="133"/>
      <c r="R35" s="114"/>
      <c r="S35" s="114"/>
      <c r="T35" s="114"/>
      <c r="U35" s="47" t="str">
        <f t="shared" si="2"/>
        <v/>
      </c>
      <c r="V35" s="154" t="str">
        <f t="shared" si="3"/>
        <v/>
      </c>
      <c r="W35" s="154" t="str">
        <f t="shared" si="4"/>
        <v/>
      </c>
      <c r="X35" s="24" t="str">
        <f t="shared" si="5"/>
        <v/>
      </c>
      <c r="Y35" s="114"/>
      <c r="Z35" s="131"/>
      <c r="AA35" s="116"/>
      <c r="AB35" s="116"/>
      <c r="AC35" s="116"/>
      <c r="AD35" s="116"/>
      <c r="AE35" s="116"/>
      <c r="AF35" s="116"/>
      <c r="AG35" s="116"/>
      <c r="AH35" s="116"/>
      <c r="AI35" s="116"/>
      <c r="AJ35" s="116"/>
      <c r="AK35" s="116"/>
      <c r="AL35" s="116"/>
      <c r="AM35" s="116"/>
      <c r="AN35" s="133"/>
      <c r="AO35" s="114"/>
      <c r="AP35" s="114"/>
      <c r="AQ35" s="114"/>
      <c r="AR35" s="47" t="str">
        <f t="shared" si="6"/>
        <v/>
      </c>
      <c r="AS35" s="154" t="str">
        <f t="shared" si="0"/>
        <v/>
      </c>
      <c r="AT35" s="154" t="str">
        <f t="shared" si="7"/>
        <v/>
      </c>
    </row>
    <row r="36" spans="1:46" x14ac:dyDescent="0.25">
      <c r="A36" s="24" t="str">
        <f t="shared" si="1"/>
        <v/>
      </c>
      <c r="B36" s="114"/>
      <c r="C36" s="131"/>
      <c r="D36" s="116"/>
      <c r="E36" s="116"/>
      <c r="F36" s="116"/>
      <c r="G36" s="116"/>
      <c r="H36" s="116"/>
      <c r="I36" s="116"/>
      <c r="J36" s="116"/>
      <c r="K36" s="116"/>
      <c r="L36" s="116"/>
      <c r="M36" s="116"/>
      <c r="N36" s="116"/>
      <c r="O36" s="116"/>
      <c r="P36" s="116"/>
      <c r="Q36" s="133"/>
      <c r="R36" s="114"/>
      <c r="S36" s="114"/>
      <c r="T36" s="114"/>
      <c r="U36" s="47" t="str">
        <f t="shared" si="2"/>
        <v/>
      </c>
      <c r="V36" s="154" t="str">
        <f t="shared" si="3"/>
        <v/>
      </c>
      <c r="W36" s="154" t="str">
        <f t="shared" si="4"/>
        <v/>
      </c>
      <c r="X36" s="24" t="str">
        <f t="shared" si="5"/>
        <v/>
      </c>
      <c r="Y36" s="114"/>
      <c r="Z36" s="131"/>
      <c r="AA36" s="116"/>
      <c r="AB36" s="116"/>
      <c r="AC36" s="116"/>
      <c r="AD36" s="116"/>
      <c r="AE36" s="116"/>
      <c r="AF36" s="116"/>
      <c r="AG36" s="116"/>
      <c r="AH36" s="116"/>
      <c r="AI36" s="116"/>
      <c r="AJ36" s="116"/>
      <c r="AK36" s="116"/>
      <c r="AL36" s="116"/>
      <c r="AM36" s="116"/>
      <c r="AN36" s="133"/>
      <c r="AO36" s="114"/>
      <c r="AP36" s="114"/>
      <c r="AQ36" s="114"/>
      <c r="AR36" s="47" t="str">
        <f t="shared" si="6"/>
        <v/>
      </c>
      <c r="AS36" s="154" t="str">
        <f t="shared" si="0"/>
        <v/>
      </c>
      <c r="AT36" s="154" t="str">
        <f t="shared" si="7"/>
        <v/>
      </c>
    </row>
    <row r="37" spans="1:46" x14ac:dyDescent="0.25">
      <c r="A37" s="24" t="str">
        <f t="shared" si="1"/>
        <v/>
      </c>
      <c r="B37" s="114"/>
      <c r="C37" s="131"/>
      <c r="D37" s="116"/>
      <c r="E37" s="116"/>
      <c r="F37" s="116"/>
      <c r="G37" s="116"/>
      <c r="H37" s="116"/>
      <c r="I37" s="116"/>
      <c r="J37" s="116"/>
      <c r="K37" s="116"/>
      <c r="L37" s="116"/>
      <c r="M37" s="116"/>
      <c r="N37" s="116"/>
      <c r="O37" s="116"/>
      <c r="P37" s="116"/>
      <c r="Q37" s="133"/>
      <c r="R37" s="114"/>
      <c r="S37" s="114"/>
      <c r="T37" s="114"/>
      <c r="U37" s="47" t="str">
        <f t="shared" si="2"/>
        <v/>
      </c>
      <c r="V37" s="154" t="str">
        <f t="shared" si="3"/>
        <v/>
      </c>
      <c r="W37" s="154" t="str">
        <f t="shared" si="4"/>
        <v/>
      </c>
      <c r="X37" s="24" t="str">
        <f t="shared" si="5"/>
        <v/>
      </c>
      <c r="Y37" s="114"/>
      <c r="Z37" s="131"/>
      <c r="AA37" s="116"/>
      <c r="AB37" s="116"/>
      <c r="AC37" s="116"/>
      <c r="AD37" s="116"/>
      <c r="AE37" s="116"/>
      <c r="AF37" s="116"/>
      <c r="AG37" s="116"/>
      <c r="AH37" s="116"/>
      <c r="AI37" s="116"/>
      <c r="AJ37" s="116"/>
      <c r="AK37" s="116"/>
      <c r="AL37" s="116"/>
      <c r="AM37" s="116"/>
      <c r="AN37" s="133"/>
      <c r="AO37" s="114"/>
      <c r="AP37" s="114"/>
      <c r="AQ37" s="114"/>
      <c r="AR37" s="47" t="str">
        <f t="shared" si="6"/>
        <v/>
      </c>
      <c r="AS37" s="154" t="str">
        <f t="shared" si="0"/>
        <v/>
      </c>
      <c r="AT37" s="154" t="str">
        <f t="shared" si="7"/>
        <v/>
      </c>
    </row>
    <row r="38" spans="1:46" x14ac:dyDescent="0.25">
      <c r="A38" s="24" t="str">
        <f t="shared" si="1"/>
        <v/>
      </c>
      <c r="B38" s="114"/>
      <c r="C38" s="131"/>
      <c r="D38" s="116"/>
      <c r="E38" s="116"/>
      <c r="F38" s="116"/>
      <c r="G38" s="116"/>
      <c r="H38" s="116"/>
      <c r="I38" s="116"/>
      <c r="J38" s="116"/>
      <c r="K38" s="116"/>
      <c r="L38" s="116"/>
      <c r="M38" s="116"/>
      <c r="N38" s="116"/>
      <c r="O38" s="116"/>
      <c r="P38" s="116"/>
      <c r="Q38" s="133"/>
      <c r="R38" s="114"/>
      <c r="S38" s="114"/>
      <c r="T38" s="114"/>
      <c r="U38" s="47" t="str">
        <f t="shared" si="2"/>
        <v/>
      </c>
      <c r="V38" s="154" t="str">
        <f t="shared" si="3"/>
        <v/>
      </c>
      <c r="W38" s="154" t="str">
        <f t="shared" si="4"/>
        <v/>
      </c>
      <c r="X38" s="24" t="str">
        <f t="shared" si="5"/>
        <v/>
      </c>
      <c r="Y38" s="114"/>
      <c r="Z38" s="131"/>
      <c r="AA38" s="116"/>
      <c r="AB38" s="116"/>
      <c r="AC38" s="116"/>
      <c r="AD38" s="116"/>
      <c r="AE38" s="116"/>
      <c r="AF38" s="116"/>
      <c r="AG38" s="116"/>
      <c r="AH38" s="116"/>
      <c r="AI38" s="116"/>
      <c r="AJ38" s="116"/>
      <c r="AK38" s="116"/>
      <c r="AL38" s="116"/>
      <c r="AM38" s="116"/>
      <c r="AN38" s="133"/>
      <c r="AO38" s="114"/>
      <c r="AP38" s="114"/>
      <c r="AQ38" s="114"/>
      <c r="AR38" s="47" t="str">
        <f t="shared" si="6"/>
        <v/>
      </c>
      <c r="AS38" s="154" t="str">
        <f t="shared" si="0"/>
        <v/>
      </c>
      <c r="AT38" s="154" t="str">
        <f t="shared" si="7"/>
        <v/>
      </c>
    </row>
    <row r="39" spans="1:46" x14ac:dyDescent="0.25">
      <c r="A39" s="24" t="str">
        <f t="shared" si="1"/>
        <v/>
      </c>
      <c r="B39" s="114"/>
      <c r="C39" s="131"/>
      <c r="D39" s="116"/>
      <c r="E39" s="116"/>
      <c r="F39" s="116"/>
      <c r="G39" s="116"/>
      <c r="H39" s="116"/>
      <c r="I39" s="116"/>
      <c r="J39" s="116"/>
      <c r="K39" s="116"/>
      <c r="L39" s="116"/>
      <c r="M39" s="116"/>
      <c r="N39" s="116"/>
      <c r="O39" s="116"/>
      <c r="P39" s="116"/>
      <c r="Q39" s="133"/>
      <c r="R39" s="114"/>
      <c r="S39" s="114"/>
      <c r="T39" s="114"/>
      <c r="U39" s="47" t="str">
        <f t="shared" si="2"/>
        <v/>
      </c>
      <c r="V39" s="154" t="str">
        <f t="shared" si="3"/>
        <v/>
      </c>
      <c r="W39" s="154" t="str">
        <f t="shared" si="4"/>
        <v/>
      </c>
      <c r="X39" s="24" t="str">
        <f t="shared" si="5"/>
        <v/>
      </c>
      <c r="Y39" s="114"/>
      <c r="Z39" s="131"/>
      <c r="AA39" s="116"/>
      <c r="AB39" s="116"/>
      <c r="AC39" s="116"/>
      <c r="AD39" s="116"/>
      <c r="AE39" s="116"/>
      <c r="AF39" s="116"/>
      <c r="AG39" s="116"/>
      <c r="AH39" s="116"/>
      <c r="AI39" s="116"/>
      <c r="AJ39" s="116"/>
      <c r="AK39" s="116"/>
      <c r="AL39" s="116"/>
      <c r="AM39" s="116"/>
      <c r="AN39" s="133"/>
      <c r="AO39" s="114"/>
      <c r="AP39" s="114"/>
      <c r="AQ39" s="114"/>
      <c r="AR39" s="47" t="str">
        <f t="shared" si="6"/>
        <v/>
      </c>
      <c r="AS39" s="154" t="str">
        <f t="shared" si="0"/>
        <v/>
      </c>
      <c r="AT39" s="154" t="str">
        <f t="shared" si="7"/>
        <v/>
      </c>
    </row>
    <row r="40" spans="1:46" x14ac:dyDescent="0.25">
      <c r="A40" s="24" t="str">
        <f t="shared" si="1"/>
        <v/>
      </c>
      <c r="B40" s="114"/>
      <c r="C40" s="131"/>
      <c r="D40" s="116"/>
      <c r="E40" s="116"/>
      <c r="F40" s="116"/>
      <c r="G40" s="116"/>
      <c r="H40" s="116"/>
      <c r="I40" s="116"/>
      <c r="J40" s="116"/>
      <c r="K40" s="116"/>
      <c r="L40" s="116"/>
      <c r="M40" s="116"/>
      <c r="N40" s="116"/>
      <c r="O40" s="116"/>
      <c r="P40" s="116"/>
      <c r="Q40" s="133"/>
      <c r="R40" s="114"/>
      <c r="S40" s="114"/>
      <c r="T40" s="114"/>
      <c r="U40" s="47" t="str">
        <f t="shared" si="2"/>
        <v/>
      </c>
      <c r="V40" s="154" t="str">
        <f t="shared" si="3"/>
        <v/>
      </c>
      <c r="W40" s="154" t="str">
        <f t="shared" si="4"/>
        <v/>
      </c>
      <c r="X40" s="24" t="str">
        <f t="shared" si="5"/>
        <v/>
      </c>
      <c r="Y40" s="114"/>
      <c r="Z40" s="131"/>
      <c r="AA40" s="116"/>
      <c r="AB40" s="116"/>
      <c r="AC40" s="116"/>
      <c r="AD40" s="116"/>
      <c r="AE40" s="116"/>
      <c r="AF40" s="116"/>
      <c r="AG40" s="116"/>
      <c r="AH40" s="116"/>
      <c r="AI40" s="116"/>
      <c r="AJ40" s="116"/>
      <c r="AK40" s="116"/>
      <c r="AL40" s="116"/>
      <c r="AM40" s="116"/>
      <c r="AN40" s="133"/>
      <c r="AO40" s="114"/>
      <c r="AP40" s="114"/>
      <c r="AQ40" s="114"/>
      <c r="AR40" s="47" t="str">
        <f t="shared" si="6"/>
        <v/>
      </c>
      <c r="AS40" s="154" t="str">
        <f t="shared" si="0"/>
        <v/>
      </c>
      <c r="AT40" s="154" t="str">
        <f t="shared" si="7"/>
        <v/>
      </c>
    </row>
    <row r="41" spans="1:46" x14ac:dyDescent="0.25">
      <c r="A41" s="24" t="str">
        <f t="shared" si="1"/>
        <v/>
      </c>
      <c r="B41" s="114"/>
      <c r="C41" s="131"/>
      <c r="D41" s="116"/>
      <c r="E41" s="116"/>
      <c r="F41" s="116"/>
      <c r="G41" s="116"/>
      <c r="H41" s="116"/>
      <c r="I41" s="116"/>
      <c r="J41" s="116"/>
      <c r="K41" s="116"/>
      <c r="L41" s="116"/>
      <c r="M41" s="116"/>
      <c r="N41" s="116"/>
      <c r="O41" s="116"/>
      <c r="P41" s="116"/>
      <c r="Q41" s="133"/>
      <c r="R41" s="114"/>
      <c r="S41" s="114"/>
      <c r="T41" s="114"/>
      <c r="U41" s="47" t="str">
        <f t="shared" si="2"/>
        <v/>
      </c>
      <c r="V41" s="154" t="str">
        <f t="shared" si="3"/>
        <v/>
      </c>
      <c r="W41" s="154" t="str">
        <f t="shared" si="4"/>
        <v/>
      </c>
      <c r="X41" s="24" t="str">
        <f t="shared" si="5"/>
        <v/>
      </c>
      <c r="Y41" s="114"/>
      <c r="Z41" s="131"/>
      <c r="AA41" s="116"/>
      <c r="AB41" s="116"/>
      <c r="AC41" s="116"/>
      <c r="AD41" s="116"/>
      <c r="AE41" s="116"/>
      <c r="AF41" s="116"/>
      <c r="AG41" s="116"/>
      <c r="AH41" s="116"/>
      <c r="AI41" s="116"/>
      <c r="AJ41" s="116"/>
      <c r="AK41" s="116"/>
      <c r="AL41" s="116"/>
      <c r="AM41" s="116"/>
      <c r="AN41" s="133"/>
      <c r="AO41" s="114"/>
      <c r="AP41" s="114"/>
      <c r="AQ41" s="114"/>
      <c r="AR41" s="47" t="str">
        <f t="shared" si="6"/>
        <v/>
      </c>
      <c r="AS41" s="154" t="str">
        <f t="shared" si="0"/>
        <v/>
      </c>
      <c r="AT41" s="154" t="str">
        <f t="shared" si="7"/>
        <v/>
      </c>
    </row>
    <row r="42" spans="1:46" x14ac:dyDescent="0.25">
      <c r="A42" s="24" t="str">
        <f t="shared" si="1"/>
        <v/>
      </c>
      <c r="B42" s="114"/>
      <c r="C42" s="131"/>
      <c r="D42" s="116"/>
      <c r="E42" s="116"/>
      <c r="F42" s="116"/>
      <c r="G42" s="116"/>
      <c r="H42" s="116"/>
      <c r="I42" s="116"/>
      <c r="J42" s="116"/>
      <c r="K42" s="116"/>
      <c r="L42" s="116"/>
      <c r="M42" s="116"/>
      <c r="N42" s="116"/>
      <c r="O42" s="116"/>
      <c r="P42" s="116"/>
      <c r="Q42" s="133"/>
      <c r="R42" s="114"/>
      <c r="S42" s="114"/>
      <c r="T42" s="114"/>
      <c r="U42" s="47" t="str">
        <f t="shared" si="2"/>
        <v/>
      </c>
      <c r="V42" s="154" t="str">
        <f t="shared" si="3"/>
        <v/>
      </c>
      <c r="W42" s="154" t="str">
        <f t="shared" si="4"/>
        <v/>
      </c>
      <c r="X42" s="24" t="str">
        <f t="shared" si="5"/>
        <v/>
      </c>
      <c r="Y42" s="114"/>
      <c r="Z42" s="131"/>
      <c r="AA42" s="116"/>
      <c r="AB42" s="116"/>
      <c r="AC42" s="116"/>
      <c r="AD42" s="116"/>
      <c r="AE42" s="116"/>
      <c r="AF42" s="116"/>
      <c r="AG42" s="116"/>
      <c r="AH42" s="116"/>
      <c r="AI42" s="116"/>
      <c r="AJ42" s="116"/>
      <c r="AK42" s="116"/>
      <c r="AL42" s="116"/>
      <c r="AM42" s="116"/>
      <c r="AN42" s="133"/>
      <c r="AO42" s="114"/>
      <c r="AP42" s="114"/>
      <c r="AQ42" s="114"/>
      <c r="AR42" s="47" t="str">
        <f t="shared" si="6"/>
        <v/>
      </c>
      <c r="AS42" s="154" t="str">
        <f t="shared" si="0"/>
        <v/>
      </c>
      <c r="AT42" s="154" t="str">
        <f t="shared" si="7"/>
        <v/>
      </c>
    </row>
    <row r="43" spans="1:46" x14ac:dyDescent="0.25">
      <c r="A43" s="24" t="str">
        <f t="shared" si="1"/>
        <v/>
      </c>
      <c r="B43" s="114"/>
      <c r="C43" s="131"/>
      <c r="D43" s="116"/>
      <c r="E43" s="116"/>
      <c r="F43" s="116"/>
      <c r="G43" s="116"/>
      <c r="H43" s="116"/>
      <c r="I43" s="116"/>
      <c r="J43" s="116"/>
      <c r="K43" s="116"/>
      <c r="L43" s="116"/>
      <c r="M43" s="116"/>
      <c r="N43" s="116"/>
      <c r="O43" s="116"/>
      <c r="P43" s="116"/>
      <c r="Q43" s="133"/>
      <c r="R43" s="114"/>
      <c r="S43" s="114"/>
      <c r="T43" s="114"/>
      <c r="U43" s="47" t="str">
        <f t="shared" si="2"/>
        <v/>
      </c>
      <c r="V43" s="154" t="str">
        <f t="shared" si="3"/>
        <v/>
      </c>
      <c r="W43" s="154" t="str">
        <f t="shared" si="4"/>
        <v/>
      </c>
      <c r="X43" s="24" t="str">
        <f t="shared" si="5"/>
        <v/>
      </c>
      <c r="Y43" s="114"/>
      <c r="Z43" s="131"/>
      <c r="AA43" s="116"/>
      <c r="AB43" s="116"/>
      <c r="AC43" s="116"/>
      <c r="AD43" s="116"/>
      <c r="AE43" s="116"/>
      <c r="AF43" s="116"/>
      <c r="AG43" s="116"/>
      <c r="AH43" s="116"/>
      <c r="AI43" s="116"/>
      <c r="AJ43" s="116"/>
      <c r="AK43" s="116"/>
      <c r="AL43" s="116"/>
      <c r="AM43" s="116"/>
      <c r="AN43" s="133"/>
      <c r="AO43" s="114"/>
      <c r="AP43" s="114"/>
      <c r="AQ43" s="114"/>
      <c r="AR43" s="47" t="str">
        <f t="shared" si="6"/>
        <v/>
      </c>
      <c r="AS43" s="154" t="str">
        <f t="shared" si="0"/>
        <v/>
      </c>
      <c r="AT43" s="154" t="str">
        <f t="shared" si="7"/>
        <v/>
      </c>
    </row>
    <row r="44" spans="1:46" x14ac:dyDescent="0.25">
      <c r="A44" s="24" t="str">
        <f t="shared" si="1"/>
        <v/>
      </c>
      <c r="B44" s="114"/>
      <c r="C44" s="131"/>
      <c r="D44" s="116"/>
      <c r="E44" s="116"/>
      <c r="F44" s="116"/>
      <c r="G44" s="116"/>
      <c r="H44" s="116"/>
      <c r="I44" s="116"/>
      <c r="J44" s="116"/>
      <c r="K44" s="116"/>
      <c r="L44" s="116"/>
      <c r="M44" s="116"/>
      <c r="N44" s="116"/>
      <c r="O44" s="116"/>
      <c r="P44" s="116"/>
      <c r="Q44" s="133"/>
      <c r="R44" s="114"/>
      <c r="S44" s="114"/>
      <c r="T44" s="114"/>
      <c r="U44" s="47" t="str">
        <f t="shared" si="2"/>
        <v/>
      </c>
      <c r="V44" s="154" t="str">
        <f t="shared" si="3"/>
        <v/>
      </c>
      <c r="W44" s="154" t="str">
        <f t="shared" si="4"/>
        <v/>
      </c>
      <c r="X44" s="24" t="str">
        <f t="shared" si="5"/>
        <v/>
      </c>
      <c r="Y44" s="114"/>
      <c r="Z44" s="131"/>
      <c r="AA44" s="116"/>
      <c r="AB44" s="116"/>
      <c r="AC44" s="116"/>
      <c r="AD44" s="116"/>
      <c r="AE44" s="116"/>
      <c r="AF44" s="116"/>
      <c r="AG44" s="116"/>
      <c r="AH44" s="116"/>
      <c r="AI44" s="116"/>
      <c r="AJ44" s="116"/>
      <c r="AK44" s="116"/>
      <c r="AL44" s="116"/>
      <c r="AM44" s="116"/>
      <c r="AN44" s="133"/>
      <c r="AO44" s="114"/>
      <c r="AP44" s="114"/>
      <c r="AQ44" s="114"/>
      <c r="AR44" s="47" t="str">
        <f t="shared" si="6"/>
        <v/>
      </c>
      <c r="AS44" s="154" t="str">
        <f t="shared" si="0"/>
        <v/>
      </c>
      <c r="AT44" s="154" t="str">
        <f t="shared" si="7"/>
        <v/>
      </c>
    </row>
    <row r="45" spans="1:46" x14ac:dyDescent="0.25">
      <c r="A45" s="24" t="str">
        <f t="shared" si="1"/>
        <v/>
      </c>
      <c r="B45" s="114"/>
      <c r="C45" s="131"/>
      <c r="D45" s="116"/>
      <c r="E45" s="116"/>
      <c r="F45" s="116"/>
      <c r="G45" s="116"/>
      <c r="H45" s="116"/>
      <c r="I45" s="116"/>
      <c r="J45" s="116"/>
      <c r="K45" s="116"/>
      <c r="L45" s="116"/>
      <c r="M45" s="116"/>
      <c r="N45" s="116"/>
      <c r="O45" s="116"/>
      <c r="P45" s="116"/>
      <c r="Q45" s="133"/>
      <c r="R45" s="114"/>
      <c r="S45" s="114"/>
      <c r="T45" s="114"/>
      <c r="U45" s="47" t="str">
        <f t="shared" si="2"/>
        <v/>
      </c>
      <c r="V45" s="154" t="str">
        <f t="shared" si="3"/>
        <v/>
      </c>
      <c r="W45" s="154" t="str">
        <f t="shared" si="4"/>
        <v/>
      </c>
      <c r="X45" s="24" t="str">
        <f t="shared" si="5"/>
        <v/>
      </c>
      <c r="Y45" s="114"/>
      <c r="Z45" s="131"/>
      <c r="AA45" s="116"/>
      <c r="AB45" s="116"/>
      <c r="AC45" s="116"/>
      <c r="AD45" s="116"/>
      <c r="AE45" s="116"/>
      <c r="AF45" s="116"/>
      <c r="AG45" s="116"/>
      <c r="AH45" s="116"/>
      <c r="AI45" s="116"/>
      <c r="AJ45" s="116"/>
      <c r="AK45" s="116"/>
      <c r="AL45" s="116"/>
      <c r="AM45" s="116"/>
      <c r="AN45" s="133"/>
      <c r="AO45" s="114"/>
      <c r="AP45" s="114"/>
      <c r="AQ45" s="114"/>
      <c r="AR45" s="47" t="str">
        <f t="shared" si="6"/>
        <v/>
      </c>
      <c r="AS45" s="154" t="str">
        <f t="shared" si="0"/>
        <v/>
      </c>
      <c r="AT45" s="154" t="str">
        <f t="shared" si="7"/>
        <v/>
      </c>
    </row>
    <row r="46" spans="1:46" x14ac:dyDescent="0.25">
      <c r="A46" s="24" t="str">
        <f t="shared" si="1"/>
        <v/>
      </c>
      <c r="B46" s="114"/>
      <c r="C46" s="131"/>
      <c r="D46" s="116"/>
      <c r="E46" s="116"/>
      <c r="F46" s="116"/>
      <c r="G46" s="116"/>
      <c r="H46" s="116"/>
      <c r="I46" s="116"/>
      <c r="J46" s="116"/>
      <c r="K46" s="116"/>
      <c r="L46" s="116"/>
      <c r="M46" s="116"/>
      <c r="N46" s="116"/>
      <c r="O46" s="116"/>
      <c r="P46" s="116"/>
      <c r="Q46" s="133"/>
      <c r="R46" s="114"/>
      <c r="S46" s="114"/>
      <c r="T46" s="114"/>
      <c r="U46" s="47" t="str">
        <f t="shared" si="2"/>
        <v/>
      </c>
      <c r="V46" s="154" t="str">
        <f t="shared" si="3"/>
        <v/>
      </c>
      <c r="W46" s="154" t="str">
        <f t="shared" si="4"/>
        <v/>
      </c>
      <c r="X46" s="24" t="str">
        <f t="shared" si="5"/>
        <v/>
      </c>
      <c r="Y46" s="114"/>
      <c r="Z46" s="131"/>
      <c r="AA46" s="116"/>
      <c r="AB46" s="116"/>
      <c r="AC46" s="116"/>
      <c r="AD46" s="116"/>
      <c r="AE46" s="116"/>
      <c r="AF46" s="116"/>
      <c r="AG46" s="116"/>
      <c r="AH46" s="116"/>
      <c r="AI46" s="116"/>
      <c r="AJ46" s="116"/>
      <c r="AK46" s="116"/>
      <c r="AL46" s="116"/>
      <c r="AM46" s="116"/>
      <c r="AN46" s="133"/>
      <c r="AO46" s="114"/>
      <c r="AP46" s="114"/>
      <c r="AQ46" s="114"/>
      <c r="AR46" s="47" t="str">
        <f t="shared" si="6"/>
        <v/>
      </c>
      <c r="AS46" s="154" t="str">
        <f t="shared" si="0"/>
        <v/>
      </c>
      <c r="AT46" s="154" t="str">
        <f t="shared" si="7"/>
        <v/>
      </c>
    </row>
    <row r="47" spans="1:46" x14ac:dyDescent="0.25">
      <c r="A47" s="24" t="str">
        <f t="shared" si="1"/>
        <v/>
      </c>
      <c r="B47" s="114"/>
      <c r="C47" s="131"/>
      <c r="D47" s="116"/>
      <c r="E47" s="116"/>
      <c r="F47" s="116"/>
      <c r="G47" s="116"/>
      <c r="H47" s="116"/>
      <c r="I47" s="116"/>
      <c r="J47" s="116"/>
      <c r="K47" s="116"/>
      <c r="L47" s="116"/>
      <c r="M47" s="116"/>
      <c r="N47" s="116"/>
      <c r="O47" s="116"/>
      <c r="P47" s="116"/>
      <c r="Q47" s="133"/>
      <c r="R47" s="114"/>
      <c r="S47" s="114"/>
      <c r="T47" s="114"/>
      <c r="U47" s="47" t="str">
        <f t="shared" si="2"/>
        <v/>
      </c>
      <c r="V47" s="154" t="str">
        <f t="shared" si="3"/>
        <v/>
      </c>
      <c r="W47" s="154" t="str">
        <f t="shared" si="4"/>
        <v/>
      </c>
      <c r="X47" s="24" t="str">
        <f t="shared" si="5"/>
        <v/>
      </c>
      <c r="Y47" s="114"/>
      <c r="Z47" s="131"/>
      <c r="AA47" s="116"/>
      <c r="AB47" s="116"/>
      <c r="AC47" s="116"/>
      <c r="AD47" s="116"/>
      <c r="AE47" s="116"/>
      <c r="AF47" s="116"/>
      <c r="AG47" s="116"/>
      <c r="AH47" s="116"/>
      <c r="AI47" s="116"/>
      <c r="AJ47" s="116"/>
      <c r="AK47" s="116"/>
      <c r="AL47" s="116"/>
      <c r="AM47" s="116"/>
      <c r="AN47" s="133"/>
      <c r="AO47" s="114"/>
      <c r="AP47" s="114"/>
      <c r="AQ47" s="114"/>
      <c r="AR47" s="47" t="str">
        <f t="shared" si="6"/>
        <v/>
      </c>
      <c r="AS47" s="154" t="str">
        <f t="shared" si="0"/>
        <v/>
      </c>
      <c r="AT47" s="154" t="str">
        <f t="shared" si="7"/>
        <v/>
      </c>
    </row>
    <row r="48" spans="1:46" x14ac:dyDescent="0.25">
      <c r="A48" s="24" t="str">
        <f t="shared" si="1"/>
        <v/>
      </c>
      <c r="B48" s="114"/>
      <c r="C48" s="131"/>
      <c r="D48" s="116"/>
      <c r="E48" s="116"/>
      <c r="F48" s="116"/>
      <c r="G48" s="116"/>
      <c r="H48" s="116"/>
      <c r="I48" s="116"/>
      <c r="J48" s="116"/>
      <c r="K48" s="116"/>
      <c r="L48" s="116"/>
      <c r="M48" s="116"/>
      <c r="N48" s="116"/>
      <c r="O48" s="116"/>
      <c r="P48" s="116"/>
      <c r="Q48" s="133"/>
      <c r="R48" s="114"/>
      <c r="S48" s="114"/>
      <c r="T48" s="114"/>
      <c r="U48" s="47" t="str">
        <f t="shared" si="2"/>
        <v/>
      </c>
      <c r="V48" s="154" t="str">
        <f t="shared" si="3"/>
        <v/>
      </c>
      <c r="W48" s="154" t="str">
        <f t="shared" si="4"/>
        <v/>
      </c>
      <c r="X48" s="24" t="str">
        <f t="shared" si="5"/>
        <v/>
      </c>
      <c r="Y48" s="114"/>
      <c r="Z48" s="131"/>
      <c r="AA48" s="116"/>
      <c r="AB48" s="116"/>
      <c r="AC48" s="116"/>
      <c r="AD48" s="116"/>
      <c r="AE48" s="116"/>
      <c r="AF48" s="116"/>
      <c r="AG48" s="116"/>
      <c r="AH48" s="116"/>
      <c r="AI48" s="116"/>
      <c r="AJ48" s="116"/>
      <c r="AK48" s="116"/>
      <c r="AL48" s="116"/>
      <c r="AM48" s="116"/>
      <c r="AN48" s="133"/>
      <c r="AO48" s="114"/>
      <c r="AP48" s="114"/>
      <c r="AQ48" s="114"/>
      <c r="AR48" s="47" t="str">
        <f t="shared" si="6"/>
        <v/>
      </c>
      <c r="AS48" s="154" t="str">
        <f t="shared" si="0"/>
        <v/>
      </c>
      <c r="AT48" s="154" t="str">
        <f t="shared" si="7"/>
        <v/>
      </c>
    </row>
    <row r="49" spans="1:46" x14ac:dyDescent="0.25">
      <c r="A49" s="24" t="str">
        <f t="shared" si="1"/>
        <v/>
      </c>
      <c r="B49" s="114"/>
      <c r="C49" s="131"/>
      <c r="D49" s="116"/>
      <c r="E49" s="116"/>
      <c r="F49" s="116"/>
      <c r="G49" s="116"/>
      <c r="H49" s="116"/>
      <c r="I49" s="116"/>
      <c r="J49" s="116"/>
      <c r="K49" s="116"/>
      <c r="L49" s="116"/>
      <c r="M49" s="116"/>
      <c r="N49" s="116"/>
      <c r="O49" s="116"/>
      <c r="P49" s="116"/>
      <c r="Q49" s="133"/>
      <c r="R49" s="114"/>
      <c r="S49" s="114"/>
      <c r="T49" s="114"/>
      <c r="U49" s="47" t="str">
        <f t="shared" si="2"/>
        <v/>
      </c>
      <c r="V49" s="154" t="str">
        <f t="shared" si="3"/>
        <v/>
      </c>
      <c r="W49" s="154" t="str">
        <f t="shared" si="4"/>
        <v/>
      </c>
      <c r="X49" s="24" t="str">
        <f t="shared" si="5"/>
        <v/>
      </c>
      <c r="Y49" s="114"/>
      <c r="Z49" s="131"/>
      <c r="AA49" s="116"/>
      <c r="AB49" s="116"/>
      <c r="AC49" s="116"/>
      <c r="AD49" s="116"/>
      <c r="AE49" s="116"/>
      <c r="AF49" s="116"/>
      <c r="AG49" s="116"/>
      <c r="AH49" s="116"/>
      <c r="AI49" s="116"/>
      <c r="AJ49" s="116"/>
      <c r="AK49" s="116"/>
      <c r="AL49" s="116"/>
      <c r="AM49" s="116"/>
      <c r="AN49" s="133"/>
      <c r="AO49" s="114"/>
      <c r="AP49" s="114"/>
      <c r="AQ49" s="114"/>
      <c r="AR49" s="47" t="str">
        <f t="shared" si="6"/>
        <v/>
      </c>
      <c r="AS49" s="154" t="str">
        <f t="shared" si="0"/>
        <v/>
      </c>
      <c r="AT49" s="154" t="str">
        <f t="shared" si="7"/>
        <v/>
      </c>
    </row>
    <row r="50" spans="1:46" x14ac:dyDescent="0.25">
      <c r="A50" s="24" t="str">
        <f t="shared" si="1"/>
        <v/>
      </c>
      <c r="B50" s="114"/>
      <c r="C50" s="131"/>
      <c r="D50" s="116"/>
      <c r="E50" s="116"/>
      <c r="F50" s="116"/>
      <c r="G50" s="116"/>
      <c r="H50" s="116"/>
      <c r="I50" s="116"/>
      <c r="J50" s="116"/>
      <c r="K50" s="116"/>
      <c r="L50" s="116"/>
      <c r="M50" s="116"/>
      <c r="N50" s="116"/>
      <c r="O50" s="116"/>
      <c r="P50" s="116"/>
      <c r="Q50" s="133"/>
      <c r="R50" s="114"/>
      <c r="S50" s="114"/>
      <c r="T50" s="114"/>
      <c r="U50" s="47" t="str">
        <f t="shared" si="2"/>
        <v/>
      </c>
      <c r="V50" s="154" t="str">
        <f t="shared" si="3"/>
        <v/>
      </c>
      <c r="W50" s="154" t="str">
        <f t="shared" si="4"/>
        <v/>
      </c>
      <c r="X50" s="24" t="str">
        <f t="shared" si="5"/>
        <v/>
      </c>
      <c r="Y50" s="114"/>
      <c r="Z50" s="131"/>
      <c r="AA50" s="116"/>
      <c r="AB50" s="116"/>
      <c r="AC50" s="116"/>
      <c r="AD50" s="116"/>
      <c r="AE50" s="116"/>
      <c r="AF50" s="116"/>
      <c r="AG50" s="116"/>
      <c r="AH50" s="116"/>
      <c r="AI50" s="116"/>
      <c r="AJ50" s="116"/>
      <c r="AK50" s="116"/>
      <c r="AL50" s="116"/>
      <c r="AM50" s="116"/>
      <c r="AN50" s="133"/>
      <c r="AO50" s="114"/>
      <c r="AP50" s="114"/>
      <c r="AQ50" s="114"/>
      <c r="AR50" s="47" t="str">
        <f t="shared" si="6"/>
        <v/>
      </c>
      <c r="AS50" s="154" t="str">
        <f t="shared" si="0"/>
        <v/>
      </c>
      <c r="AT50" s="154" t="str">
        <f t="shared" si="7"/>
        <v/>
      </c>
    </row>
    <row r="51" spans="1:46" x14ac:dyDescent="0.25">
      <c r="A51" s="24" t="str">
        <f t="shared" si="1"/>
        <v/>
      </c>
      <c r="B51" s="114"/>
      <c r="C51" s="131"/>
      <c r="D51" s="116"/>
      <c r="E51" s="116"/>
      <c r="F51" s="116"/>
      <c r="G51" s="116"/>
      <c r="H51" s="116"/>
      <c r="I51" s="116"/>
      <c r="J51" s="116"/>
      <c r="K51" s="116"/>
      <c r="L51" s="116"/>
      <c r="M51" s="116"/>
      <c r="N51" s="116"/>
      <c r="O51" s="116"/>
      <c r="P51" s="116"/>
      <c r="Q51" s="133"/>
      <c r="R51" s="114"/>
      <c r="S51" s="114"/>
      <c r="T51" s="114"/>
      <c r="U51" s="47" t="str">
        <f t="shared" si="2"/>
        <v/>
      </c>
      <c r="V51" s="154" t="str">
        <f t="shared" si="3"/>
        <v/>
      </c>
      <c r="W51" s="154" t="str">
        <f t="shared" si="4"/>
        <v/>
      </c>
      <c r="X51" s="24" t="str">
        <f t="shared" si="5"/>
        <v/>
      </c>
      <c r="Y51" s="114"/>
      <c r="Z51" s="131"/>
      <c r="AA51" s="116"/>
      <c r="AB51" s="116"/>
      <c r="AC51" s="116"/>
      <c r="AD51" s="116"/>
      <c r="AE51" s="116"/>
      <c r="AF51" s="116"/>
      <c r="AG51" s="116"/>
      <c r="AH51" s="116"/>
      <c r="AI51" s="116"/>
      <c r="AJ51" s="116"/>
      <c r="AK51" s="116"/>
      <c r="AL51" s="116"/>
      <c r="AM51" s="116"/>
      <c r="AN51" s="133"/>
      <c r="AO51" s="114"/>
      <c r="AP51" s="114"/>
      <c r="AQ51" s="114"/>
      <c r="AR51" s="47" t="str">
        <f t="shared" si="6"/>
        <v/>
      </c>
      <c r="AS51" s="154" t="str">
        <f t="shared" si="0"/>
        <v/>
      </c>
      <c r="AT51" s="154" t="str">
        <f t="shared" si="7"/>
        <v/>
      </c>
    </row>
    <row r="52" spans="1:46" x14ac:dyDescent="0.25">
      <c r="A52" s="24" t="str">
        <f t="shared" si="1"/>
        <v/>
      </c>
      <c r="B52" s="114"/>
      <c r="C52" s="131"/>
      <c r="D52" s="116"/>
      <c r="E52" s="116"/>
      <c r="F52" s="116"/>
      <c r="G52" s="116"/>
      <c r="H52" s="116"/>
      <c r="I52" s="116"/>
      <c r="J52" s="116"/>
      <c r="K52" s="116"/>
      <c r="L52" s="116"/>
      <c r="M52" s="116"/>
      <c r="N52" s="116"/>
      <c r="O52" s="116"/>
      <c r="P52" s="116"/>
      <c r="Q52" s="133"/>
      <c r="R52" s="114"/>
      <c r="S52" s="114"/>
      <c r="T52" s="114"/>
      <c r="U52" s="47" t="str">
        <f t="shared" si="2"/>
        <v/>
      </c>
      <c r="V52" s="154" t="str">
        <f t="shared" si="3"/>
        <v/>
      </c>
      <c r="W52" s="154" t="str">
        <f t="shared" si="4"/>
        <v/>
      </c>
      <c r="X52" s="24" t="str">
        <f t="shared" si="5"/>
        <v/>
      </c>
      <c r="Y52" s="114"/>
      <c r="Z52" s="131"/>
      <c r="AA52" s="116"/>
      <c r="AB52" s="116"/>
      <c r="AC52" s="116"/>
      <c r="AD52" s="116"/>
      <c r="AE52" s="116"/>
      <c r="AF52" s="116"/>
      <c r="AG52" s="116"/>
      <c r="AH52" s="116"/>
      <c r="AI52" s="116"/>
      <c r="AJ52" s="116"/>
      <c r="AK52" s="116"/>
      <c r="AL52" s="116"/>
      <c r="AM52" s="116"/>
      <c r="AN52" s="133"/>
      <c r="AO52" s="114"/>
      <c r="AP52" s="114"/>
      <c r="AQ52" s="114"/>
      <c r="AR52" s="47" t="str">
        <f t="shared" si="6"/>
        <v/>
      </c>
      <c r="AS52" s="154" t="str">
        <f t="shared" si="0"/>
        <v/>
      </c>
      <c r="AT52" s="154" t="str">
        <f t="shared" si="7"/>
        <v/>
      </c>
    </row>
    <row r="53" spans="1:46" x14ac:dyDescent="0.25">
      <c r="A53" s="24" t="str">
        <f t="shared" si="1"/>
        <v/>
      </c>
      <c r="B53" s="114"/>
      <c r="C53" s="131"/>
      <c r="D53" s="116"/>
      <c r="E53" s="116"/>
      <c r="F53" s="116"/>
      <c r="G53" s="116"/>
      <c r="H53" s="116"/>
      <c r="I53" s="116"/>
      <c r="J53" s="116"/>
      <c r="K53" s="116"/>
      <c r="L53" s="116"/>
      <c r="M53" s="116"/>
      <c r="N53" s="116"/>
      <c r="O53" s="116"/>
      <c r="P53" s="116"/>
      <c r="Q53" s="133"/>
      <c r="R53" s="114"/>
      <c r="S53" s="114"/>
      <c r="T53" s="114"/>
      <c r="U53" s="47" t="str">
        <f t="shared" si="2"/>
        <v/>
      </c>
      <c r="V53" s="154" t="str">
        <f t="shared" si="3"/>
        <v/>
      </c>
      <c r="W53" s="154" t="str">
        <f t="shared" si="4"/>
        <v/>
      </c>
      <c r="X53" s="24" t="str">
        <f t="shared" si="5"/>
        <v/>
      </c>
      <c r="Y53" s="114"/>
      <c r="Z53" s="131"/>
      <c r="AA53" s="116"/>
      <c r="AB53" s="116"/>
      <c r="AC53" s="116"/>
      <c r="AD53" s="116"/>
      <c r="AE53" s="116"/>
      <c r="AF53" s="116"/>
      <c r="AG53" s="116"/>
      <c r="AH53" s="116"/>
      <c r="AI53" s="116"/>
      <c r="AJ53" s="116"/>
      <c r="AK53" s="116"/>
      <c r="AL53" s="116"/>
      <c r="AM53" s="116"/>
      <c r="AN53" s="133"/>
      <c r="AO53" s="114"/>
      <c r="AP53" s="114"/>
      <c r="AQ53" s="114"/>
      <c r="AR53" s="47" t="str">
        <f t="shared" si="6"/>
        <v/>
      </c>
      <c r="AS53" s="154" t="str">
        <f t="shared" si="0"/>
        <v/>
      </c>
      <c r="AT53" s="154" t="str">
        <f t="shared" si="7"/>
        <v/>
      </c>
    </row>
    <row r="54" spans="1:46" x14ac:dyDescent="0.25">
      <c r="A54" s="24" t="str">
        <f t="shared" si="1"/>
        <v/>
      </c>
      <c r="B54" s="114"/>
      <c r="C54" s="131"/>
      <c r="D54" s="116"/>
      <c r="E54" s="116"/>
      <c r="F54" s="116"/>
      <c r="G54" s="116"/>
      <c r="H54" s="116"/>
      <c r="I54" s="116"/>
      <c r="J54" s="116"/>
      <c r="K54" s="116"/>
      <c r="L54" s="116"/>
      <c r="M54" s="116"/>
      <c r="N54" s="116"/>
      <c r="O54" s="116"/>
      <c r="P54" s="116"/>
      <c r="Q54" s="133"/>
      <c r="R54" s="114"/>
      <c r="S54" s="114"/>
      <c r="T54" s="114"/>
      <c r="U54" s="47" t="str">
        <f t="shared" si="2"/>
        <v/>
      </c>
      <c r="V54" s="154" t="str">
        <f t="shared" si="3"/>
        <v/>
      </c>
      <c r="W54" s="154" t="str">
        <f t="shared" si="4"/>
        <v/>
      </c>
      <c r="X54" s="24" t="str">
        <f t="shared" si="5"/>
        <v/>
      </c>
      <c r="Y54" s="114"/>
      <c r="Z54" s="131"/>
      <c r="AA54" s="116"/>
      <c r="AB54" s="116"/>
      <c r="AC54" s="116"/>
      <c r="AD54" s="116"/>
      <c r="AE54" s="116"/>
      <c r="AF54" s="116"/>
      <c r="AG54" s="116"/>
      <c r="AH54" s="116"/>
      <c r="AI54" s="116"/>
      <c r="AJ54" s="116"/>
      <c r="AK54" s="116"/>
      <c r="AL54" s="116"/>
      <c r="AM54" s="116"/>
      <c r="AN54" s="133"/>
      <c r="AO54" s="114"/>
      <c r="AP54" s="114"/>
      <c r="AQ54" s="114"/>
      <c r="AR54" s="47" t="str">
        <f t="shared" si="6"/>
        <v/>
      </c>
      <c r="AS54" s="154" t="str">
        <f t="shared" si="0"/>
        <v/>
      </c>
      <c r="AT54" s="154" t="str">
        <f t="shared" si="7"/>
        <v/>
      </c>
    </row>
    <row r="55" spans="1:46" x14ac:dyDescent="0.25">
      <c r="A55" s="24" t="str">
        <f t="shared" si="1"/>
        <v/>
      </c>
      <c r="B55" s="114"/>
      <c r="C55" s="131"/>
      <c r="D55" s="116"/>
      <c r="E55" s="116"/>
      <c r="F55" s="116"/>
      <c r="G55" s="116"/>
      <c r="H55" s="116"/>
      <c r="I55" s="116"/>
      <c r="J55" s="116"/>
      <c r="K55" s="116"/>
      <c r="L55" s="116"/>
      <c r="M55" s="116"/>
      <c r="N55" s="116"/>
      <c r="O55" s="116"/>
      <c r="P55" s="116"/>
      <c r="Q55" s="133"/>
      <c r="R55" s="114"/>
      <c r="S55" s="114"/>
      <c r="T55" s="114"/>
      <c r="U55" s="47" t="str">
        <f t="shared" si="2"/>
        <v/>
      </c>
      <c r="V55" s="154" t="str">
        <f t="shared" si="3"/>
        <v/>
      </c>
      <c r="W55" s="154" t="str">
        <f t="shared" si="4"/>
        <v/>
      </c>
      <c r="X55" s="24" t="str">
        <f t="shared" si="5"/>
        <v/>
      </c>
      <c r="Y55" s="114"/>
      <c r="Z55" s="131"/>
      <c r="AA55" s="116"/>
      <c r="AB55" s="116"/>
      <c r="AC55" s="116"/>
      <c r="AD55" s="116"/>
      <c r="AE55" s="116"/>
      <c r="AF55" s="116"/>
      <c r="AG55" s="116"/>
      <c r="AH55" s="116"/>
      <c r="AI55" s="116"/>
      <c r="AJ55" s="116"/>
      <c r="AK55" s="116"/>
      <c r="AL55" s="116"/>
      <c r="AM55" s="116"/>
      <c r="AN55" s="133"/>
      <c r="AO55" s="114"/>
      <c r="AP55" s="114"/>
      <c r="AQ55" s="114"/>
      <c r="AR55" s="47" t="str">
        <f t="shared" si="6"/>
        <v/>
      </c>
      <c r="AS55" s="154" t="str">
        <f t="shared" si="0"/>
        <v/>
      </c>
      <c r="AT55" s="154" t="str">
        <f t="shared" si="7"/>
        <v/>
      </c>
    </row>
    <row r="56" spans="1:46" x14ac:dyDescent="0.25">
      <c r="A56" s="24" t="str">
        <f t="shared" si="1"/>
        <v/>
      </c>
      <c r="B56" s="114"/>
      <c r="C56" s="131"/>
      <c r="D56" s="116"/>
      <c r="E56" s="116"/>
      <c r="F56" s="116"/>
      <c r="G56" s="116"/>
      <c r="H56" s="116"/>
      <c r="I56" s="116"/>
      <c r="J56" s="116"/>
      <c r="K56" s="116"/>
      <c r="L56" s="116"/>
      <c r="M56" s="116"/>
      <c r="N56" s="116"/>
      <c r="O56" s="116"/>
      <c r="P56" s="116"/>
      <c r="Q56" s="133"/>
      <c r="R56" s="114"/>
      <c r="S56" s="114"/>
      <c r="T56" s="114"/>
      <c r="U56" s="47" t="str">
        <f t="shared" si="2"/>
        <v/>
      </c>
      <c r="V56" s="154" t="str">
        <f t="shared" si="3"/>
        <v/>
      </c>
      <c r="W56" s="154" t="str">
        <f t="shared" si="4"/>
        <v/>
      </c>
      <c r="X56" s="24" t="str">
        <f t="shared" si="5"/>
        <v/>
      </c>
      <c r="Y56" s="114"/>
      <c r="Z56" s="131"/>
      <c r="AA56" s="116"/>
      <c r="AB56" s="116"/>
      <c r="AC56" s="116"/>
      <c r="AD56" s="116"/>
      <c r="AE56" s="116"/>
      <c r="AF56" s="116"/>
      <c r="AG56" s="116"/>
      <c r="AH56" s="116"/>
      <c r="AI56" s="116"/>
      <c r="AJ56" s="116"/>
      <c r="AK56" s="116"/>
      <c r="AL56" s="116"/>
      <c r="AM56" s="116"/>
      <c r="AN56" s="133"/>
      <c r="AO56" s="114"/>
      <c r="AP56" s="114"/>
      <c r="AQ56" s="114"/>
      <c r="AR56" s="47" t="str">
        <f t="shared" si="6"/>
        <v/>
      </c>
      <c r="AS56" s="154" t="str">
        <f t="shared" si="0"/>
        <v/>
      </c>
      <c r="AT56" s="154" t="str">
        <f t="shared" si="7"/>
        <v/>
      </c>
    </row>
    <row r="57" spans="1:46" x14ac:dyDescent="0.25">
      <c r="A57" s="24" t="str">
        <f t="shared" si="1"/>
        <v/>
      </c>
      <c r="B57" s="114"/>
      <c r="C57" s="131"/>
      <c r="D57" s="116"/>
      <c r="E57" s="116"/>
      <c r="F57" s="116"/>
      <c r="G57" s="116"/>
      <c r="H57" s="116"/>
      <c r="I57" s="116"/>
      <c r="J57" s="116"/>
      <c r="K57" s="116"/>
      <c r="L57" s="116"/>
      <c r="M57" s="116"/>
      <c r="N57" s="116"/>
      <c r="O57" s="116"/>
      <c r="P57" s="116"/>
      <c r="Q57" s="133"/>
      <c r="R57" s="114"/>
      <c r="S57" s="114"/>
      <c r="T57" s="114"/>
      <c r="U57" s="47" t="str">
        <f t="shared" si="2"/>
        <v/>
      </c>
      <c r="V57" s="154" t="str">
        <f t="shared" si="3"/>
        <v/>
      </c>
      <c r="W57" s="154" t="str">
        <f t="shared" si="4"/>
        <v/>
      </c>
      <c r="X57" s="24" t="str">
        <f t="shared" si="5"/>
        <v/>
      </c>
      <c r="Y57" s="114"/>
      <c r="Z57" s="131"/>
      <c r="AA57" s="116"/>
      <c r="AB57" s="116"/>
      <c r="AC57" s="116"/>
      <c r="AD57" s="116"/>
      <c r="AE57" s="116"/>
      <c r="AF57" s="116"/>
      <c r="AG57" s="116"/>
      <c r="AH57" s="116"/>
      <c r="AI57" s="116"/>
      <c r="AJ57" s="116"/>
      <c r="AK57" s="116"/>
      <c r="AL57" s="116"/>
      <c r="AM57" s="116"/>
      <c r="AN57" s="133"/>
      <c r="AO57" s="114"/>
      <c r="AP57" s="114"/>
      <c r="AQ57" s="114"/>
      <c r="AR57" s="47" t="str">
        <f t="shared" si="6"/>
        <v/>
      </c>
      <c r="AS57" s="154" t="str">
        <f t="shared" si="0"/>
        <v/>
      </c>
      <c r="AT57" s="154" t="str">
        <f t="shared" si="7"/>
        <v/>
      </c>
    </row>
    <row r="58" spans="1:46" x14ac:dyDescent="0.25">
      <c r="A58" s="24" t="str">
        <f t="shared" si="1"/>
        <v/>
      </c>
      <c r="B58" s="114"/>
      <c r="C58" s="131"/>
      <c r="D58" s="116"/>
      <c r="E58" s="116"/>
      <c r="F58" s="116"/>
      <c r="G58" s="116"/>
      <c r="H58" s="116"/>
      <c r="I58" s="116"/>
      <c r="J58" s="116"/>
      <c r="K58" s="116"/>
      <c r="L58" s="116"/>
      <c r="M58" s="116"/>
      <c r="N58" s="116"/>
      <c r="O58" s="116"/>
      <c r="P58" s="116"/>
      <c r="Q58" s="133"/>
      <c r="R58" s="114"/>
      <c r="S58" s="114"/>
      <c r="T58" s="114"/>
      <c r="U58" s="47" t="str">
        <f t="shared" si="2"/>
        <v/>
      </c>
      <c r="V58" s="154" t="str">
        <f t="shared" si="3"/>
        <v/>
      </c>
      <c r="W58" s="154" t="str">
        <f t="shared" si="4"/>
        <v/>
      </c>
      <c r="X58" s="24" t="str">
        <f t="shared" si="5"/>
        <v/>
      </c>
      <c r="Y58" s="114"/>
      <c r="Z58" s="131"/>
      <c r="AA58" s="116"/>
      <c r="AB58" s="116"/>
      <c r="AC58" s="116"/>
      <c r="AD58" s="116"/>
      <c r="AE58" s="116"/>
      <c r="AF58" s="116"/>
      <c r="AG58" s="116"/>
      <c r="AH58" s="116"/>
      <c r="AI58" s="116"/>
      <c r="AJ58" s="116"/>
      <c r="AK58" s="116"/>
      <c r="AL58" s="116"/>
      <c r="AM58" s="116"/>
      <c r="AN58" s="133"/>
      <c r="AO58" s="114"/>
      <c r="AP58" s="114"/>
      <c r="AQ58" s="114"/>
      <c r="AR58" s="47" t="str">
        <f t="shared" si="6"/>
        <v/>
      </c>
      <c r="AS58" s="154" t="str">
        <f t="shared" si="0"/>
        <v/>
      </c>
      <c r="AT58" s="154" t="str">
        <f t="shared" si="7"/>
        <v/>
      </c>
    </row>
    <row r="59" spans="1:46" x14ac:dyDescent="0.25">
      <c r="A59" s="24" t="str">
        <f t="shared" si="1"/>
        <v/>
      </c>
      <c r="B59" s="114"/>
      <c r="C59" s="131"/>
      <c r="D59" s="116"/>
      <c r="E59" s="116"/>
      <c r="F59" s="116"/>
      <c r="G59" s="116"/>
      <c r="H59" s="116"/>
      <c r="I59" s="116"/>
      <c r="J59" s="116"/>
      <c r="K59" s="116"/>
      <c r="L59" s="116"/>
      <c r="M59" s="116"/>
      <c r="N59" s="116"/>
      <c r="O59" s="116"/>
      <c r="P59" s="116"/>
      <c r="Q59" s="133"/>
      <c r="R59" s="114"/>
      <c r="S59" s="114"/>
      <c r="T59" s="114"/>
      <c r="U59" s="47" t="str">
        <f t="shared" si="2"/>
        <v/>
      </c>
      <c r="V59" s="154" t="str">
        <f t="shared" si="3"/>
        <v/>
      </c>
      <c r="W59" s="154" t="str">
        <f t="shared" si="4"/>
        <v/>
      </c>
      <c r="X59" s="24" t="str">
        <f t="shared" si="5"/>
        <v/>
      </c>
      <c r="Y59" s="114"/>
      <c r="Z59" s="131"/>
      <c r="AA59" s="116"/>
      <c r="AB59" s="116"/>
      <c r="AC59" s="116"/>
      <c r="AD59" s="116"/>
      <c r="AE59" s="116"/>
      <c r="AF59" s="116"/>
      <c r="AG59" s="116"/>
      <c r="AH59" s="116"/>
      <c r="AI59" s="116"/>
      <c r="AJ59" s="116"/>
      <c r="AK59" s="116"/>
      <c r="AL59" s="116"/>
      <c r="AM59" s="116"/>
      <c r="AN59" s="133"/>
      <c r="AO59" s="114"/>
      <c r="AP59" s="114"/>
      <c r="AQ59" s="114"/>
      <c r="AR59" s="47" t="str">
        <f t="shared" si="6"/>
        <v/>
      </c>
      <c r="AS59" s="154" t="str">
        <f t="shared" si="0"/>
        <v/>
      </c>
      <c r="AT59" s="154" t="str">
        <f t="shared" si="7"/>
        <v/>
      </c>
    </row>
    <row r="60" spans="1:46" x14ac:dyDescent="0.25">
      <c r="A60" s="24" t="str">
        <f t="shared" si="1"/>
        <v/>
      </c>
      <c r="B60" s="114"/>
      <c r="C60" s="131"/>
      <c r="D60" s="116"/>
      <c r="E60" s="116"/>
      <c r="F60" s="116"/>
      <c r="G60" s="116"/>
      <c r="H60" s="116"/>
      <c r="I60" s="116"/>
      <c r="J60" s="116"/>
      <c r="K60" s="116"/>
      <c r="L60" s="116"/>
      <c r="M60" s="116"/>
      <c r="N60" s="116"/>
      <c r="O60" s="116"/>
      <c r="P60" s="116"/>
      <c r="Q60" s="133"/>
      <c r="R60" s="114"/>
      <c r="S60" s="114"/>
      <c r="T60" s="114"/>
      <c r="U60" s="47" t="str">
        <f t="shared" si="2"/>
        <v/>
      </c>
      <c r="V60" s="154" t="str">
        <f t="shared" si="3"/>
        <v/>
      </c>
      <c r="W60" s="154" t="str">
        <f t="shared" si="4"/>
        <v/>
      </c>
      <c r="X60" s="24" t="str">
        <f t="shared" si="5"/>
        <v/>
      </c>
      <c r="Y60" s="114"/>
      <c r="Z60" s="131"/>
      <c r="AA60" s="116"/>
      <c r="AB60" s="116"/>
      <c r="AC60" s="116"/>
      <c r="AD60" s="116"/>
      <c r="AE60" s="116"/>
      <c r="AF60" s="116"/>
      <c r="AG60" s="116"/>
      <c r="AH60" s="116"/>
      <c r="AI60" s="116"/>
      <c r="AJ60" s="116"/>
      <c r="AK60" s="116"/>
      <c r="AL60" s="116"/>
      <c r="AM60" s="116"/>
      <c r="AN60" s="133"/>
      <c r="AO60" s="114"/>
      <c r="AP60" s="114"/>
      <c r="AQ60" s="114"/>
      <c r="AR60" s="47" t="str">
        <f t="shared" si="6"/>
        <v/>
      </c>
      <c r="AS60" s="154" t="str">
        <f t="shared" si="0"/>
        <v/>
      </c>
      <c r="AT60" s="154" t="str">
        <f t="shared" si="7"/>
        <v/>
      </c>
    </row>
    <row r="61" spans="1:46" x14ac:dyDescent="0.25">
      <c r="A61" s="24" t="str">
        <f t="shared" si="1"/>
        <v/>
      </c>
      <c r="B61" s="114"/>
      <c r="C61" s="131"/>
      <c r="D61" s="116"/>
      <c r="E61" s="116"/>
      <c r="F61" s="116"/>
      <c r="G61" s="116"/>
      <c r="H61" s="116"/>
      <c r="I61" s="116"/>
      <c r="J61" s="116"/>
      <c r="K61" s="116"/>
      <c r="L61" s="116"/>
      <c r="M61" s="116"/>
      <c r="N61" s="116"/>
      <c r="O61" s="116"/>
      <c r="P61" s="116"/>
      <c r="Q61" s="133"/>
      <c r="R61" s="114"/>
      <c r="S61" s="114"/>
      <c r="T61" s="114"/>
      <c r="U61" s="47" t="str">
        <f t="shared" si="2"/>
        <v/>
      </c>
      <c r="V61" s="154" t="str">
        <f t="shared" si="3"/>
        <v/>
      </c>
      <c r="W61" s="154" t="str">
        <f t="shared" si="4"/>
        <v/>
      </c>
      <c r="X61" s="24" t="str">
        <f t="shared" si="5"/>
        <v/>
      </c>
      <c r="Y61" s="114"/>
      <c r="Z61" s="131"/>
      <c r="AA61" s="116"/>
      <c r="AB61" s="116"/>
      <c r="AC61" s="116"/>
      <c r="AD61" s="116"/>
      <c r="AE61" s="116"/>
      <c r="AF61" s="116"/>
      <c r="AG61" s="116"/>
      <c r="AH61" s="116"/>
      <c r="AI61" s="116"/>
      <c r="AJ61" s="116"/>
      <c r="AK61" s="116"/>
      <c r="AL61" s="116"/>
      <c r="AM61" s="116"/>
      <c r="AN61" s="133"/>
      <c r="AO61" s="114"/>
      <c r="AP61" s="114"/>
      <c r="AQ61" s="114"/>
      <c r="AR61" s="47" t="str">
        <f t="shared" si="6"/>
        <v/>
      </c>
      <c r="AS61" s="154" t="str">
        <f t="shared" si="0"/>
        <v/>
      </c>
      <c r="AT61" s="154" t="str">
        <f t="shared" si="7"/>
        <v/>
      </c>
    </row>
    <row r="62" spans="1:46" x14ac:dyDescent="0.25">
      <c r="A62" s="24" t="str">
        <f t="shared" si="1"/>
        <v/>
      </c>
      <c r="B62" s="114"/>
      <c r="C62" s="131"/>
      <c r="D62" s="116"/>
      <c r="E62" s="116"/>
      <c r="F62" s="116"/>
      <c r="G62" s="116"/>
      <c r="H62" s="116"/>
      <c r="I62" s="116"/>
      <c r="J62" s="116"/>
      <c r="K62" s="116"/>
      <c r="L62" s="116"/>
      <c r="M62" s="116"/>
      <c r="N62" s="116"/>
      <c r="O62" s="116"/>
      <c r="P62" s="116"/>
      <c r="Q62" s="133"/>
      <c r="R62" s="114"/>
      <c r="S62" s="114"/>
      <c r="T62" s="114"/>
      <c r="U62" s="47" t="str">
        <f t="shared" si="2"/>
        <v/>
      </c>
      <c r="V62" s="154" t="str">
        <f t="shared" si="3"/>
        <v/>
      </c>
      <c r="W62" s="154" t="str">
        <f t="shared" si="4"/>
        <v/>
      </c>
      <c r="X62" s="24" t="str">
        <f t="shared" si="5"/>
        <v/>
      </c>
      <c r="Y62" s="114"/>
      <c r="Z62" s="131"/>
      <c r="AA62" s="116"/>
      <c r="AB62" s="116"/>
      <c r="AC62" s="116"/>
      <c r="AD62" s="116"/>
      <c r="AE62" s="116"/>
      <c r="AF62" s="116"/>
      <c r="AG62" s="116"/>
      <c r="AH62" s="116"/>
      <c r="AI62" s="116"/>
      <c r="AJ62" s="116"/>
      <c r="AK62" s="116"/>
      <c r="AL62" s="116"/>
      <c r="AM62" s="116"/>
      <c r="AN62" s="133"/>
      <c r="AO62" s="114"/>
      <c r="AP62" s="114"/>
      <c r="AQ62" s="114"/>
      <c r="AR62" s="47" t="str">
        <f t="shared" si="6"/>
        <v/>
      </c>
      <c r="AS62" s="154" t="str">
        <f t="shared" si="0"/>
        <v/>
      </c>
      <c r="AT62" s="154" t="str">
        <f t="shared" si="7"/>
        <v/>
      </c>
    </row>
    <row r="63" spans="1:46" x14ac:dyDescent="0.25">
      <c r="A63" s="24" t="str">
        <f t="shared" si="1"/>
        <v/>
      </c>
      <c r="B63" s="114"/>
      <c r="C63" s="131"/>
      <c r="D63" s="116"/>
      <c r="E63" s="116"/>
      <c r="F63" s="116"/>
      <c r="G63" s="116"/>
      <c r="H63" s="116"/>
      <c r="I63" s="116"/>
      <c r="J63" s="116"/>
      <c r="K63" s="116"/>
      <c r="L63" s="116"/>
      <c r="M63" s="116"/>
      <c r="N63" s="116"/>
      <c r="O63" s="116"/>
      <c r="P63" s="116"/>
      <c r="Q63" s="133"/>
      <c r="R63" s="114"/>
      <c r="S63" s="114"/>
      <c r="T63" s="114"/>
      <c r="U63" s="47" t="str">
        <f t="shared" si="2"/>
        <v/>
      </c>
      <c r="V63" s="154" t="str">
        <f t="shared" si="3"/>
        <v/>
      </c>
      <c r="W63" s="154" t="str">
        <f t="shared" si="4"/>
        <v/>
      </c>
      <c r="X63" s="24" t="str">
        <f t="shared" si="5"/>
        <v/>
      </c>
      <c r="Y63" s="114"/>
      <c r="Z63" s="131"/>
      <c r="AA63" s="116"/>
      <c r="AB63" s="116"/>
      <c r="AC63" s="116"/>
      <c r="AD63" s="116"/>
      <c r="AE63" s="116"/>
      <c r="AF63" s="116"/>
      <c r="AG63" s="116"/>
      <c r="AH63" s="116"/>
      <c r="AI63" s="116"/>
      <c r="AJ63" s="116"/>
      <c r="AK63" s="116"/>
      <c r="AL63" s="116"/>
      <c r="AM63" s="116"/>
      <c r="AN63" s="133"/>
      <c r="AO63" s="114"/>
      <c r="AP63" s="114"/>
      <c r="AQ63" s="114"/>
      <c r="AR63" s="47" t="str">
        <f t="shared" si="6"/>
        <v/>
      </c>
      <c r="AS63" s="154" t="str">
        <f t="shared" si="0"/>
        <v/>
      </c>
      <c r="AT63" s="154" t="str">
        <f t="shared" si="7"/>
        <v/>
      </c>
    </row>
    <row r="64" spans="1:46" x14ac:dyDescent="0.25">
      <c r="A64" s="24" t="str">
        <f t="shared" si="1"/>
        <v/>
      </c>
      <c r="B64" s="114"/>
      <c r="C64" s="131"/>
      <c r="D64" s="116"/>
      <c r="E64" s="116"/>
      <c r="F64" s="116"/>
      <c r="G64" s="116"/>
      <c r="H64" s="116"/>
      <c r="I64" s="116"/>
      <c r="J64" s="116"/>
      <c r="K64" s="116"/>
      <c r="L64" s="116"/>
      <c r="M64" s="116"/>
      <c r="N64" s="116"/>
      <c r="O64" s="116"/>
      <c r="P64" s="116"/>
      <c r="Q64" s="133"/>
      <c r="R64" s="114"/>
      <c r="S64" s="114"/>
      <c r="T64" s="114"/>
      <c r="U64" s="47" t="str">
        <f t="shared" si="2"/>
        <v/>
      </c>
      <c r="V64" s="154" t="str">
        <f t="shared" si="3"/>
        <v/>
      </c>
      <c r="W64" s="154" t="str">
        <f t="shared" si="4"/>
        <v/>
      </c>
      <c r="X64" s="24" t="str">
        <f t="shared" si="5"/>
        <v/>
      </c>
      <c r="Y64" s="114"/>
      <c r="Z64" s="131"/>
      <c r="AA64" s="116"/>
      <c r="AB64" s="116"/>
      <c r="AC64" s="116"/>
      <c r="AD64" s="116"/>
      <c r="AE64" s="116"/>
      <c r="AF64" s="116"/>
      <c r="AG64" s="116"/>
      <c r="AH64" s="116"/>
      <c r="AI64" s="116"/>
      <c r="AJ64" s="116"/>
      <c r="AK64" s="116"/>
      <c r="AL64" s="116"/>
      <c r="AM64" s="116"/>
      <c r="AN64" s="133"/>
      <c r="AO64" s="114"/>
      <c r="AP64" s="114"/>
      <c r="AQ64" s="114"/>
      <c r="AR64" s="47" t="str">
        <f t="shared" si="6"/>
        <v/>
      </c>
      <c r="AS64" s="154" t="str">
        <f t="shared" si="0"/>
        <v/>
      </c>
      <c r="AT64" s="154" t="str">
        <f t="shared" si="7"/>
        <v/>
      </c>
    </row>
    <row r="65" spans="1:46" x14ac:dyDescent="0.25">
      <c r="A65" s="24" t="str">
        <f t="shared" si="1"/>
        <v/>
      </c>
      <c r="B65" s="114"/>
      <c r="C65" s="131"/>
      <c r="D65" s="116"/>
      <c r="E65" s="116"/>
      <c r="F65" s="116"/>
      <c r="G65" s="116"/>
      <c r="H65" s="116"/>
      <c r="I65" s="116"/>
      <c r="J65" s="116"/>
      <c r="K65" s="116"/>
      <c r="L65" s="116"/>
      <c r="M65" s="116"/>
      <c r="N65" s="116"/>
      <c r="O65" s="116"/>
      <c r="P65" s="116"/>
      <c r="Q65" s="133"/>
      <c r="R65" s="114"/>
      <c r="S65" s="114"/>
      <c r="T65" s="114"/>
      <c r="U65" s="47" t="str">
        <f t="shared" si="2"/>
        <v/>
      </c>
      <c r="V65" s="154" t="str">
        <f t="shared" si="3"/>
        <v/>
      </c>
      <c r="W65" s="154" t="str">
        <f t="shared" si="4"/>
        <v/>
      </c>
      <c r="X65" s="24" t="str">
        <f t="shared" si="5"/>
        <v/>
      </c>
      <c r="Y65" s="114"/>
      <c r="Z65" s="131"/>
      <c r="AA65" s="116"/>
      <c r="AB65" s="116"/>
      <c r="AC65" s="116"/>
      <c r="AD65" s="116"/>
      <c r="AE65" s="116"/>
      <c r="AF65" s="116"/>
      <c r="AG65" s="116"/>
      <c r="AH65" s="116"/>
      <c r="AI65" s="116"/>
      <c r="AJ65" s="116"/>
      <c r="AK65" s="116"/>
      <c r="AL65" s="116"/>
      <c r="AM65" s="116"/>
      <c r="AN65" s="133"/>
      <c r="AO65" s="114"/>
      <c r="AP65" s="114"/>
      <c r="AQ65" s="114"/>
      <c r="AR65" s="47" t="str">
        <f t="shared" si="6"/>
        <v/>
      </c>
      <c r="AS65" s="154" t="str">
        <f t="shared" si="0"/>
        <v/>
      </c>
      <c r="AT65" s="154" t="str">
        <f t="shared" si="7"/>
        <v/>
      </c>
    </row>
    <row r="66" spans="1:46" x14ac:dyDescent="0.25">
      <c r="A66" s="24" t="str">
        <f t="shared" si="1"/>
        <v/>
      </c>
      <c r="B66" s="114"/>
      <c r="C66" s="131"/>
      <c r="D66" s="116"/>
      <c r="E66" s="116"/>
      <c r="F66" s="116"/>
      <c r="G66" s="116"/>
      <c r="H66" s="116"/>
      <c r="I66" s="116"/>
      <c r="J66" s="116"/>
      <c r="K66" s="116"/>
      <c r="L66" s="116"/>
      <c r="M66" s="116"/>
      <c r="N66" s="116"/>
      <c r="O66" s="116"/>
      <c r="P66" s="116"/>
      <c r="Q66" s="133"/>
      <c r="R66" s="114"/>
      <c r="S66" s="114"/>
      <c r="T66" s="114"/>
      <c r="U66" s="47" t="str">
        <f t="shared" si="2"/>
        <v/>
      </c>
      <c r="V66" s="154" t="str">
        <f t="shared" si="3"/>
        <v/>
      </c>
      <c r="W66" s="154" t="str">
        <f t="shared" si="4"/>
        <v/>
      </c>
      <c r="X66" s="24" t="str">
        <f t="shared" si="5"/>
        <v/>
      </c>
      <c r="Y66" s="114"/>
      <c r="Z66" s="131"/>
      <c r="AA66" s="116"/>
      <c r="AB66" s="116"/>
      <c r="AC66" s="116"/>
      <c r="AD66" s="116"/>
      <c r="AE66" s="116"/>
      <c r="AF66" s="116"/>
      <c r="AG66" s="116"/>
      <c r="AH66" s="116"/>
      <c r="AI66" s="116"/>
      <c r="AJ66" s="116"/>
      <c r="AK66" s="116"/>
      <c r="AL66" s="116"/>
      <c r="AM66" s="116"/>
      <c r="AN66" s="133"/>
      <c r="AO66" s="114"/>
      <c r="AP66" s="114"/>
      <c r="AQ66" s="114"/>
      <c r="AR66" s="47" t="str">
        <f t="shared" si="6"/>
        <v/>
      </c>
      <c r="AS66" s="154" t="str">
        <f t="shared" si="0"/>
        <v/>
      </c>
      <c r="AT66" s="154" t="str">
        <f t="shared" si="7"/>
        <v/>
      </c>
    </row>
    <row r="67" spans="1:46" x14ac:dyDescent="0.25">
      <c r="A67" s="24" t="str">
        <f t="shared" si="1"/>
        <v/>
      </c>
      <c r="B67" s="114"/>
      <c r="C67" s="131"/>
      <c r="D67" s="116"/>
      <c r="E67" s="116"/>
      <c r="F67" s="116"/>
      <c r="G67" s="116"/>
      <c r="H67" s="116"/>
      <c r="I67" s="116"/>
      <c r="J67" s="116"/>
      <c r="K67" s="116"/>
      <c r="L67" s="116"/>
      <c r="M67" s="116"/>
      <c r="N67" s="116"/>
      <c r="O67" s="116"/>
      <c r="P67" s="116"/>
      <c r="Q67" s="133"/>
      <c r="R67" s="114"/>
      <c r="S67" s="114"/>
      <c r="T67" s="114"/>
      <c r="U67" s="47" t="str">
        <f t="shared" si="2"/>
        <v/>
      </c>
      <c r="V67" s="154" t="str">
        <f t="shared" si="3"/>
        <v/>
      </c>
      <c r="W67" s="154" t="str">
        <f t="shared" si="4"/>
        <v/>
      </c>
      <c r="X67" s="24" t="str">
        <f t="shared" si="5"/>
        <v/>
      </c>
      <c r="Y67" s="114"/>
      <c r="Z67" s="131"/>
      <c r="AA67" s="116"/>
      <c r="AB67" s="116"/>
      <c r="AC67" s="116"/>
      <c r="AD67" s="116"/>
      <c r="AE67" s="116"/>
      <c r="AF67" s="116"/>
      <c r="AG67" s="116"/>
      <c r="AH67" s="116"/>
      <c r="AI67" s="116"/>
      <c r="AJ67" s="116"/>
      <c r="AK67" s="116"/>
      <c r="AL67" s="116"/>
      <c r="AM67" s="116"/>
      <c r="AN67" s="133"/>
      <c r="AO67" s="114"/>
      <c r="AP67" s="114"/>
      <c r="AQ67" s="114"/>
      <c r="AR67" s="47" t="str">
        <f t="shared" si="6"/>
        <v/>
      </c>
      <c r="AS67" s="154" t="str">
        <f t="shared" si="0"/>
        <v/>
      </c>
      <c r="AT67" s="154" t="str">
        <f t="shared" si="7"/>
        <v/>
      </c>
    </row>
    <row r="68" spans="1:46" x14ac:dyDescent="0.25">
      <c r="A68" s="24" t="str">
        <f t="shared" si="1"/>
        <v/>
      </c>
      <c r="B68" s="114"/>
      <c r="C68" s="131"/>
      <c r="D68" s="116"/>
      <c r="E68" s="116"/>
      <c r="F68" s="116"/>
      <c r="G68" s="116"/>
      <c r="H68" s="116"/>
      <c r="I68" s="116"/>
      <c r="J68" s="116"/>
      <c r="K68" s="116"/>
      <c r="L68" s="116"/>
      <c r="M68" s="116"/>
      <c r="N68" s="116"/>
      <c r="O68" s="116"/>
      <c r="P68" s="116"/>
      <c r="Q68" s="133"/>
      <c r="R68" s="114"/>
      <c r="S68" s="114"/>
      <c r="T68" s="114"/>
      <c r="U68" s="47" t="str">
        <f t="shared" si="2"/>
        <v/>
      </c>
      <c r="V68" s="154" t="str">
        <f t="shared" si="3"/>
        <v/>
      </c>
      <c r="W68" s="154" t="str">
        <f t="shared" si="4"/>
        <v/>
      </c>
      <c r="X68" s="24" t="str">
        <f t="shared" si="5"/>
        <v/>
      </c>
      <c r="Y68" s="114"/>
      <c r="Z68" s="131"/>
      <c r="AA68" s="116"/>
      <c r="AB68" s="116"/>
      <c r="AC68" s="116"/>
      <c r="AD68" s="116"/>
      <c r="AE68" s="116"/>
      <c r="AF68" s="116"/>
      <c r="AG68" s="116"/>
      <c r="AH68" s="116"/>
      <c r="AI68" s="116"/>
      <c r="AJ68" s="116"/>
      <c r="AK68" s="116"/>
      <c r="AL68" s="116"/>
      <c r="AM68" s="116"/>
      <c r="AN68" s="133"/>
      <c r="AO68" s="114"/>
      <c r="AP68" s="114"/>
      <c r="AQ68" s="114"/>
      <c r="AR68" s="47" t="str">
        <f t="shared" si="6"/>
        <v/>
      </c>
      <c r="AS68" s="154" t="str">
        <f t="shared" si="0"/>
        <v/>
      </c>
      <c r="AT68" s="154" t="str">
        <f t="shared" si="7"/>
        <v/>
      </c>
    </row>
    <row r="69" spans="1:46" x14ac:dyDescent="0.25">
      <c r="A69" s="24" t="str">
        <f t="shared" si="1"/>
        <v/>
      </c>
      <c r="B69" s="114"/>
      <c r="C69" s="131"/>
      <c r="D69" s="116"/>
      <c r="E69" s="116"/>
      <c r="F69" s="116"/>
      <c r="G69" s="116"/>
      <c r="H69" s="116"/>
      <c r="I69" s="116"/>
      <c r="J69" s="116"/>
      <c r="K69" s="116"/>
      <c r="L69" s="116"/>
      <c r="M69" s="116"/>
      <c r="N69" s="116"/>
      <c r="O69" s="116"/>
      <c r="P69" s="116"/>
      <c r="Q69" s="133"/>
      <c r="R69" s="114"/>
      <c r="S69" s="114"/>
      <c r="T69" s="114"/>
      <c r="U69" s="47" t="str">
        <f t="shared" si="2"/>
        <v/>
      </c>
      <c r="V69" s="154" t="str">
        <f t="shared" si="3"/>
        <v/>
      </c>
      <c r="W69" s="154" t="str">
        <f t="shared" si="4"/>
        <v/>
      </c>
      <c r="X69" s="24" t="str">
        <f t="shared" si="5"/>
        <v/>
      </c>
      <c r="Y69" s="114"/>
      <c r="Z69" s="131"/>
      <c r="AA69" s="116"/>
      <c r="AB69" s="116"/>
      <c r="AC69" s="116"/>
      <c r="AD69" s="116"/>
      <c r="AE69" s="116"/>
      <c r="AF69" s="116"/>
      <c r="AG69" s="116"/>
      <c r="AH69" s="116"/>
      <c r="AI69" s="116"/>
      <c r="AJ69" s="116"/>
      <c r="AK69" s="116"/>
      <c r="AL69" s="116"/>
      <c r="AM69" s="116"/>
      <c r="AN69" s="133"/>
      <c r="AO69" s="114"/>
      <c r="AP69" s="114"/>
      <c r="AQ69" s="114"/>
      <c r="AR69" s="47" t="str">
        <f t="shared" si="6"/>
        <v/>
      </c>
      <c r="AS69" s="154" t="str">
        <f t="shared" si="0"/>
        <v/>
      </c>
      <c r="AT69" s="154" t="str">
        <f t="shared" si="7"/>
        <v/>
      </c>
    </row>
    <row r="70" spans="1:46" x14ac:dyDescent="0.25">
      <c r="A70" s="24" t="str">
        <f t="shared" si="1"/>
        <v/>
      </c>
      <c r="B70" s="114"/>
      <c r="C70" s="131"/>
      <c r="D70" s="116"/>
      <c r="E70" s="116"/>
      <c r="F70" s="116"/>
      <c r="G70" s="116"/>
      <c r="H70" s="116"/>
      <c r="I70" s="116"/>
      <c r="J70" s="116"/>
      <c r="K70" s="116"/>
      <c r="L70" s="116"/>
      <c r="M70" s="116"/>
      <c r="N70" s="116"/>
      <c r="O70" s="116"/>
      <c r="P70" s="116"/>
      <c r="Q70" s="133"/>
      <c r="R70" s="114"/>
      <c r="S70" s="114"/>
      <c r="T70" s="114"/>
      <c r="U70" s="47" t="str">
        <f t="shared" si="2"/>
        <v/>
      </c>
      <c r="V70" s="154" t="str">
        <f t="shared" si="3"/>
        <v/>
      </c>
      <c r="W70" s="154" t="str">
        <f t="shared" si="4"/>
        <v/>
      </c>
      <c r="X70" s="24" t="str">
        <f t="shared" si="5"/>
        <v/>
      </c>
      <c r="Y70" s="114"/>
      <c r="Z70" s="131"/>
      <c r="AA70" s="116"/>
      <c r="AB70" s="116"/>
      <c r="AC70" s="116"/>
      <c r="AD70" s="116"/>
      <c r="AE70" s="116"/>
      <c r="AF70" s="116"/>
      <c r="AG70" s="116"/>
      <c r="AH70" s="116"/>
      <c r="AI70" s="116"/>
      <c r="AJ70" s="116"/>
      <c r="AK70" s="116"/>
      <c r="AL70" s="116"/>
      <c r="AM70" s="116"/>
      <c r="AN70" s="133"/>
      <c r="AO70" s="114"/>
      <c r="AP70" s="114"/>
      <c r="AQ70" s="114"/>
      <c r="AR70" s="47" t="str">
        <f t="shared" si="6"/>
        <v/>
      </c>
      <c r="AS70" s="154" t="str">
        <f t="shared" si="0"/>
        <v/>
      </c>
      <c r="AT70" s="154" t="str">
        <f t="shared" si="7"/>
        <v/>
      </c>
    </row>
    <row r="71" spans="1:46" x14ac:dyDescent="0.25">
      <c r="A71" s="24" t="str">
        <f t="shared" si="1"/>
        <v/>
      </c>
      <c r="B71" s="114"/>
      <c r="C71" s="131"/>
      <c r="D71" s="116"/>
      <c r="E71" s="116"/>
      <c r="F71" s="116"/>
      <c r="G71" s="116"/>
      <c r="H71" s="116"/>
      <c r="I71" s="116"/>
      <c r="J71" s="116"/>
      <c r="K71" s="116"/>
      <c r="L71" s="116"/>
      <c r="M71" s="116"/>
      <c r="N71" s="116"/>
      <c r="O71" s="116"/>
      <c r="P71" s="116"/>
      <c r="Q71" s="133"/>
      <c r="R71" s="114"/>
      <c r="S71" s="114"/>
      <c r="T71" s="114"/>
      <c r="U71" s="47" t="str">
        <f t="shared" si="2"/>
        <v/>
      </c>
      <c r="V71" s="154" t="str">
        <f t="shared" si="3"/>
        <v/>
      </c>
      <c r="W71" s="154" t="str">
        <f t="shared" si="4"/>
        <v/>
      </c>
      <c r="X71" s="24" t="str">
        <f t="shared" si="5"/>
        <v/>
      </c>
      <c r="Y71" s="114"/>
      <c r="Z71" s="131"/>
      <c r="AA71" s="116"/>
      <c r="AB71" s="116"/>
      <c r="AC71" s="116"/>
      <c r="AD71" s="116"/>
      <c r="AE71" s="116"/>
      <c r="AF71" s="116"/>
      <c r="AG71" s="116"/>
      <c r="AH71" s="116"/>
      <c r="AI71" s="116"/>
      <c r="AJ71" s="116"/>
      <c r="AK71" s="116"/>
      <c r="AL71" s="116"/>
      <c r="AM71" s="116"/>
      <c r="AN71" s="133"/>
      <c r="AO71" s="114"/>
      <c r="AP71" s="114"/>
      <c r="AQ71" s="114"/>
      <c r="AR71" s="47" t="str">
        <f t="shared" si="6"/>
        <v/>
      </c>
      <c r="AS71" s="154" t="str">
        <f t="shared" si="0"/>
        <v/>
      </c>
      <c r="AT71" s="154" t="str">
        <f t="shared" si="7"/>
        <v/>
      </c>
    </row>
    <row r="72" spans="1:46" x14ac:dyDescent="0.25">
      <c r="A72" s="24" t="str">
        <f t="shared" si="1"/>
        <v/>
      </c>
      <c r="B72" s="114"/>
      <c r="C72" s="131"/>
      <c r="D72" s="116"/>
      <c r="E72" s="116"/>
      <c r="F72" s="116"/>
      <c r="G72" s="116"/>
      <c r="H72" s="116"/>
      <c r="I72" s="116"/>
      <c r="J72" s="116"/>
      <c r="K72" s="116"/>
      <c r="L72" s="116"/>
      <c r="M72" s="116"/>
      <c r="N72" s="116"/>
      <c r="O72" s="116"/>
      <c r="P72" s="116"/>
      <c r="Q72" s="133"/>
      <c r="R72" s="114"/>
      <c r="S72" s="114"/>
      <c r="T72" s="114"/>
      <c r="U72" s="47" t="str">
        <f t="shared" si="2"/>
        <v/>
      </c>
      <c r="V72" s="154" t="str">
        <f t="shared" si="3"/>
        <v/>
      </c>
      <c r="W72" s="154" t="str">
        <f t="shared" si="4"/>
        <v/>
      </c>
      <c r="X72" s="24" t="str">
        <f t="shared" si="5"/>
        <v/>
      </c>
      <c r="Y72" s="114"/>
      <c r="Z72" s="131"/>
      <c r="AA72" s="116"/>
      <c r="AB72" s="116"/>
      <c r="AC72" s="116"/>
      <c r="AD72" s="116"/>
      <c r="AE72" s="116"/>
      <c r="AF72" s="116"/>
      <c r="AG72" s="116"/>
      <c r="AH72" s="116"/>
      <c r="AI72" s="116"/>
      <c r="AJ72" s="116"/>
      <c r="AK72" s="116"/>
      <c r="AL72" s="116"/>
      <c r="AM72" s="116"/>
      <c r="AN72" s="133"/>
      <c r="AO72" s="114"/>
      <c r="AP72" s="114"/>
      <c r="AQ72" s="114"/>
      <c r="AR72" s="47" t="str">
        <f t="shared" si="6"/>
        <v/>
      </c>
      <c r="AS72" s="154" t="str">
        <f t="shared" si="0"/>
        <v/>
      </c>
      <c r="AT72" s="154" t="str">
        <f t="shared" si="7"/>
        <v/>
      </c>
    </row>
    <row r="73" spans="1:46" x14ac:dyDescent="0.25">
      <c r="A73" s="24" t="str">
        <f t="shared" si="1"/>
        <v/>
      </c>
      <c r="B73" s="114"/>
      <c r="C73" s="131"/>
      <c r="D73" s="116"/>
      <c r="E73" s="116"/>
      <c r="F73" s="116"/>
      <c r="G73" s="116"/>
      <c r="H73" s="116"/>
      <c r="I73" s="116"/>
      <c r="J73" s="116"/>
      <c r="K73" s="116"/>
      <c r="L73" s="116"/>
      <c r="M73" s="116"/>
      <c r="N73" s="116"/>
      <c r="O73" s="116"/>
      <c r="P73" s="116"/>
      <c r="Q73" s="133"/>
      <c r="R73" s="114"/>
      <c r="S73" s="114"/>
      <c r="T73" s="114"/>
      <c r="U73" s="47" t="str">
        <f t="shared" si="2"/>
        <v/>
      </c>
      <c r="V73" s="154" t="str">
        <f t="shared" si="3"/>
        <v/>
      </c>
      <c r="W73" s="154" t="str">
        <f t="shared" si="4"/>
        <v/>
      </c>
      <c r="X73" s="24" t="str">
        <f t="shared" si="5"/>
        <v/>
      </c>
      <c r="Y73" s="114"/>
      <c r="Z73" s="131"/>
      <c r="AA73" s="116"/>
      <c r="AB73" s="116"/>
      <c r="AC73" s="116"/>
      <c r="AD73" s="116"/>
      <c r="AE73" s="116"/>
      <c r="AF73" s="116"/>
      <c r="AG73" s="116"/>
      <c r="AH73" s="116"/>
      <c r="AI73" s="116"/>
      <c r="AJ73" s="116"/>
      <c r="AK73" s="116"/>
      <c r="AL73" s="116"/>
      <c r="AM73" s="116"/>
      <c r="AN73" s="133"/>
      <c r="AO73" s="114"/>
      <c r="AP73" s="114"/>
      <c r="AQ73" s="114"/>
      <c r="AR73" s="47" t="str">
        <f t="shared" si="6"/>
        <v/>
      </c>
      <c r="AS73" s="154" t="str">
        <f t="shared" si="0"/>
        <v/>
      </c>
      <c r="AT73" s="154" t="str">
        <f t="shared" si="7"/>
        <v/>
      </c>
    </row>
    <row r="74" spans="1:46" x14ac:dyDescent="0.25">
      <c r="A74" s="24" t="str">
        <f t="shared" si="1"/>
        <v/>
      </c>
      <c r="B74" s="114"/>
      <c r="C74" s="131"/>
      <c r="D74" s="116"/>
      <c r="E74" s="116"/>
      <c r="F74" s="116"/>
      <c r="G74" s="116"/>
      <c r="H74" s="116"/>
      <c r="I74" s="116"/>
      <c r="J74" s="116"/>
      <c r="K74" s="116"/>
      <c r="L74" s="116"/>
      <c r="M74" s="116"/>
      <c r="N74" s="116"/>
      <c r="O74" s="116"/>
      <c r="P74" s="116"/>
      <c r="Q74" s="133"/>
      <c r="R74" s="114"/>
      <c r="S74" s="114"/>
      <c r="T74" s="114"/>
      <c r="U74" s="47" t="str">
        <f t="shared" si="2"/>
        <v/>
      </c>
      <c r="V74" s="154" t="str">
        <f t="shared" ref="V74:V109" si="8">IFERROR(U74/52,"")</f>
        <v/>
      </c>
      <c r="W74" s="154" t="str">
        <f t="shared" si="4"/>
        <v/>
      </c>
      <c r="X74" s="24" t="str">
        <f t="shared" si="5"/>
        <v/>
      </c>
      <c r="Y74" s="114"/>
      <c r="Z74" s="131"/>
      <c r="AA74" s="116"/>
      <c r="AB74" s="116"/>
      <c r="AC74" s="116"/>
      <c r="AD74" s="116"/>
      <c r="AE74" s="116"/>
      <c r="AF74" s="116"/>
      <c r="AG74" s="116"/>
      <c r="AH74" s="116"/>
      <c r="AI74" s="116"/>
      <c r="AJ74" s="116"/>
      <c r="AK74" s="116"/>
      <c r="AL74" s="116"/>
      <c r="AM74" s="116"/>
      <c r="AN74" s="133"/>
      <c r="AO74" s="114"/>
      <c r="AP74" s="114"/>
      <c r="AQ74" s="114"/>
      <c r="AR74" s="47" t="str">
        <f t="shared" si="6"/>
        <v/>
      </c>
      <c r="AS74" s="154" t="str">
        <f t="shared" ref="AS74:AS109" si="9">IFERROR(AR74/52,"")</f>
        <v/>
      </c>
      <c r="AT74" s="154" t="str">
        <f t="shared" si="7"/>
        <v/>
      </c>
    </row>
    <row r="75" spans="1:46" x14ac:dyDescent="0.25">
      <c r="A75" s="24" t="str">
        <f t="shared" ref="A75:A109" si="10">IF(B75&lt;&gt;"",ROW(A66),"")</f>
        <v/>
      </c>
      <c r="B75" s="114"/>
      <c r="C75" s="131"/>
      <c r="D75" s="116"/>
      <c r="E75" s="116"/>
      <c r="F75" s="116"/>
      <c r="G75" s="116"/>
      <c r="H75" s="116"/>
      <c r="I75" s="116"/>
      <c r="J75" s="116"/>
      <c r="K75" s="116"/>
      <c r="L75" s="116"/>
      <c r="M75" s="116"/>
      <c r="N75" s="116"/>
      <c r="O75" s="116"/>
      <c r="P75" s="116"/>
      <c r="Q75" s="133"/>
      <c r="R75" s="114"/>
      <c r="S75" s="114"/>
      <c r="T75" s="114"/>
      <c r="U75" s="47" t="str">
        <f t="shared" ref="U75:U109" si="11">IF(T75*S75=0,"",T75*S75)</f>
        <v/>
      </c>
      <c r="V75" s="154" t="str">
        <f t="shared" si="8"/>
        <v/>
      </c>
      <c r="W75" s="154" t="str">
        <f t="shared" ref="W75:W109" si="12">IFERROR(V75/COUNTIF(C75:Q75,"="&amp;"x"),"")</f>
        <v/>
      </c>
      <c r="X75" s="24" t="str">
        <f t="shared" ref="X75:X109" si="13">IF(Y75&lt;&gt;"",ROW(X66),"")</f>
        <v/>
      </c>
      <c r="Y75" s="114"/>
      <c r="Z75" s="131"/>
      <c r="AA75" s="116"/>
      <c r="AB75" s="116"/>
      <c r="AC75" s="116"/>
      <c r="AD75" s="116"/>
      <c r="AE75" s="116"/>
      <c r="AF75" s="116"/>
      <c r="AG75" s="116"/>
      <c r="AH75" s="116"/>
      <c r="AI75" s="116"/>
      <c r="AJ75" s="116"/>
      <c r="AK75" s="116"/>
      <c r="AL75" s="116"/>
      <c r="AM75" s="116"/>
      <c r="AN75" s="133"/>
      <c r="AO75" s="114"/>
      <c r="AP75" s="114"/>
      <c r="AQ75" s="114"/>
      <c r="AR75" s="47" t="str">
        <f t="shared" ref="AR75:AR109" si="14">IF(AQ75*AP75=0,"",AQ75*AP75)</f>
        <v/>
      </c>
      <c r="AS75" s="154" t="str">
        <f t="shared" si="9"/>
        <v/>
      </c>
      <c r="AT75" s="154" t="str">
        <f t="shared" ref="AT75:AT109" si="15">IFERROR(AS75/COUNTIF(Z75:AN75,"="&amp;"x"),"")</f>
        <v/>
      </c>
    </row>
    <row r="76" spans="1:46" x14ac:dyDescent="0.25">
      <c r="A76" s="24" t="str">
        <f t="shared" si="10"/>
        <v/>
      </c>
      <c r="B76" s="114"/>
      <c r="C76" s="131"/>
      <c r="D76" s="116"/>
      <c r="E76" s="116"/>
      <c r="F76" s="116"/>
      <c r="G76" s="116"/>
      <c r="H76" s="116"/>
      <c r="I76" s="116"/>
      <c r="J76" s="116"/>
      <c r="K76" s="116"/>
      <c r="L76" s="116"/>
      <c r="M76" s="116"/>
      <c r="N76" s="116"/>
      <c r="O76" s="116"/>
      <c r="P76" s="116"/>
      <c r="Q76" s="133"/>
      <c r="R76" s="114"/>
      <c r="S76" s="114"/>
      <c r="T76" s="114"/>
      <c r="U76" s="47" t="str">
        <f t="shared" si="11"/>
        <v/>
      </c>
      <c r="V76" s="154" t="str">
        <f t="shared" si="8"/>
        <v/>
      </c>
      <c r="W76" s="154" t="str">
        <f t="shared" si="12"/>
        <v/>
      </c>
      <c r="X76" s="24" t="str">
        <f t="shared" si="13"/>
        <v/>
      </c>
      <c r="Y76" s="114"/>
      <c r="Z76" s="131"/>
      <c r="AA76" s="116"/>
      <c r="AB76" s="116"/>
      <c r="AC76" s="116"/>
      <c r="AD76" s="116"/>
      <c r="AE76" s="116"/>
      <c r="AF76" s="116"/>
      <c r="AG76" s="116"/>
      <c r="AH76" s="116"/>
      <c r="AI76" s="116"/>
      <c r="AJ76" s="116"/>
      <c r="AK76" s="116"/>
      <c r="AL76" s="116"/>
      <c r="AM76" s="116"/>
      <c r="AN76" s="133"/>
      <c r="AO76" s="114"/>
      <c r="AP76" s="114"/>
      <c r="AQ76" s="114"/>
      <c r="AR76" s="47" t="str">
        <f t="shared" si="14"/>
        <v/>
      </c>
      <c r="AS76" s="154" t="str">
        <f t="shared" si="9"/>
        <v/>
      </c>
      <c r="AT76" s="154" t="str">
        <f t="shared" si="15"/>
        <v/>
      </c>
    </row>
    <row r="77" spans="1:46" x14ac:dyDescent="0.25">
      <c r="A77" s="24" t="str">
        <f t="shared" si="10"/>
        <v/>
      </c>
      <c r="B77" s="114"/>
      <c r="C77" s="131"/>
      <c r="D77" s="116"/>
      <c r="E77" s="116"/>
      <c r="F77" s="116"/>
      <c r="G77" s="116"/>
      <c r="H77" s="116"/>
      <c r="I77" s="116"/>
      <c r="J77" s="116"/>
      <c r="K77" s="116"/>
      <c r="L77" s="116"/>
      <c r="M77" s="116"/>
      <c r="N77" s="116"/>
      <c r="O77" s="116"/>
      <c r="P77" s="116"/>
      <c r="Q77" s="133"/>
      <c r="R77" s="114"/>
      <c r="S77" s="114"/>
      <c r="T77" s="114"/>
      <c r="U77" s="47" t="str">
        <f t="shared" si="11"/>
        <v/>
      </c>
      <c r="V77" s="154" t="str">
        <f t="shared" si="8"/>
        <v/>
      </c>
      <c r="W77" s="154" t="str">
        <f t="shared" si="12"/>
        <v/>
      </c>
      <c r="X77" s="24" t="str">
        <f t="shared" si="13"/>
        <v/>
      </c>
      <c r="Y77" s="114"/>
      <c r="Z77" s="131"/>
      <c r="AA77" s="116"/>
      <c r="AB77" s="116"/>
      <c r="AC77" s="116"/>
      <c r="AD77" s="116"/>
      <c r="AE77" s="116"/>
      <c r="AF77" s="116"/>
      <c r="AG77" s="116"/>
      <c r="AH77" s="116"/>
      <c r="AI77" s="116"/>
      <c r="AJ77" s="116"/>
      <c r="AK77" s="116"/>
      <c r="AL77" s="116"/>
      <c r="AM77" s="116"/>
      <c r="AN77" s="133"/>
      <c r="AO77" s="114"/>
      <c r="AP77" s="114"/>
      <c r="AQ77" s="114"/>
      <c r="AR77" s="47" t="str">
        <f t="shared" si="14"/>
        <v/>
      </c>
      <c r="AS77" s="154" t="str">
        <f t="shared" si="9"/>
        <v/>
      </c>
      <c r="AT77" s="154" t="str">
        <f t="shared" si="15"/>
        <v/>
      </c>
    </row>
    <row r="78" spans="1:46" x14ac:dyDescent="0.25">
      <c r="A78" s="24" t="str">
        <f t="shared" si="10"/>
        <v/>
      </c>
      <c r="B78" s="114"/>
      <c r="C78" s="131"/>
      <c r="D78" s="116"/>
      <c r="E78" s="116"/>
      <c r="F78" s="116"/>
      <c r="G78" s="116"/>
      <c r="H78" s="116"/>
      <c r="I78" s="116"/>
      <c r="J78" s="116"/>
      <c r="K78" s="116"/>
      <c r="L78" s="116"/>
      <c r="M78" s="116"/>
      <c r="N78" s="116"/>
      <c r="O78" s="116"/>
      <c r="P78" s="116"/>
      <c r="Q78" s="133"/>
      <c r="R78" s="114"/>
      <c r="S78" s="114"/>
      <c r="T78" s="114"/>
      <c r="U78" s="47" t="str">
        <f t="shared" si="11"/>
        <v/>
      </c>
      <c r="V78" s="154" t="str">
        <f t="shared" si="8"/>
        <v/>
      </c>
      <c r="W78" s="154" t="str">
        <f t="shared" si="12"/>
        <v/>
      </c>
      <c r="X78" s="24" t="str">
        <f t="shared" si="13"/>
        <v/>
      </c>
      <c r="Y78" s="114"/>
      <c r="Z78" s="131"/>
      <c r="AA78" s="116"/>
      <c r="AB78" s="116"/>
      <c r="AC78" s="116"/>
      <c r="AD78" s="116"/>
      <c r="AE78" s="116"/>
      <c r="AF78" s="116"/>
      <c r="AG78" s="116"/>
      <c r="AH78" s="116"/>
      <c r="AI78" s="116"/>
      <c r="AJ78" s="116"/>
      <c r="AK78" s="116"/>
      <c r="AL78" s="116"/>
      <c r="AM78" s="116"/>
      <c r="AN78" s="133"/>
      <c r="AO78" s="114"/>
      <c r="AP78" s="114"/>
      <c r="AQ78" s="114"/>
      <c r="AR78" s="47" t="str">
        <f t="shared" si="14"/>
        <v/>
      </c>
      <c r="AS78" s="154" t="str">
        <f t="shared" si="9"/>
        <v/>
      </c>
      <c r="AT78" s="154" t="str">
        <f t="shared" si="15"/>
        <v/>
      </c>
    </row>
    <row r="79" spans="1:46" x14ac:dyDescent="0.25">
      <c r="A79" s="24" t="str">
        <f t="shared" si="10"/>
        <v/>
      </c>
      <c r="B79" s="114"/>
      <c r="C79" s="131"/>
      <c r="D79" s="116"/>
      <c r="E79" s="116"/>
      <c r="F79" s="116"/>
      <c r="G79" s="116"/>
      <c r="H79" s="116"/>
      <c r="I79" s="116"/>
      <c r="J79" s="116"/>
      <c r="K79" s="116"/>
      <c r="L79" s="116"/>
      <c r="M79" s="116"/>
      <c r="N79" s="116"/>
      <c r="O79" s="116"/>
      <c r="P79" s="116"/>
      <c r="Q79" s="133"/>
      <c r="R79" s="114"/>
      <c r="S79" s="114"/>
      <c r="T79" s="114"/>
      <c r="U79" s="47" t="str">
        <f t="shared" si="11"/>
        <v/>
      </c>
      <c r="V79" s="154" t="str">
        <f t="shared" si="8"/>
        <v/>
      </c>
      <c r="W79" s="154" t="str">
        <f t="shared" si="12"/>
        <v/>
      </c>
      <c r="X79" s="24" t="str">
        <f t="shared" si="13"/>
        <v/>
      </c>
      <c r="Y79" s="114"/>
      <c r="Z79" s="131"/>
      <c r="AA79" s="116"/>
      <c r="AB79" s="116"/>
      <c r="AC79" s="116"/>
      <c r="AD79" s="116"/>
      <c r="AE79" s="116"/>
      <c r="AF79" s="116"/>
      <c r="AG79" s="116"/>
      <c r="AH79" s="116"/>
      <c r="AI79" s="116"/>
      <c r="AJ79" s="116"/>
      <c r="AK79" s="116"/>
      <c r="AL79" s="116"/>
      <c r="AM79" s="116"/>
      <c r="AN79" s="133"/>
      <c r="AO79" s="114"/>
      <c r="AP79" s="114"/>
      <c r="AQ79" s="114"/>
      <c r="AR79" s="47" t="str">
        <f t="shared" si="14"/>
        <v/>
      </c>
      <c r="AS79" s="154" t="str">
        <f t="shared" si="9"/>
        <v/>
      </c>
      <c r="AT79" s="154" t="str">
        <f t="shared" si="15"/>
        <v/>
      </c>
    </row>
    <row r="80" spans="1:46" x14ac:dyDescent="0.25">
      <c r="A80" s="24" t="str">
        <f t="shared" si="10"/>
        <v/>
      </c>
      <c r="B80" s="114"/>
      <c r="C80" s="131"/>
      <c r="D80" s="116"/>
      <c r="E80" s="116"/>
      <c r="F80" s="116"/>
      <c r="G80" s="116"/>
      <c r="H80" s="116"/>
      <c r="I80" s="116"/>
      <c r="J80" s="116"/>
      <c r="K80" s="116"/>
      <c r="L80" s="116"/>
      <c r="M80" s="116"/>
      <c r="N80" s="116"/>
      <c r="O80" s="116"/>
      <c r="P80" s="116"/>
      <c r="Q80" s="133"/>
      <c r="R80" s="114"/>
      <c r="S80" s="114"/>
      <c r="T80" s="114"/>
      <c r="U80" s="47" t="str">
        <f t="shared" si="11"/>
        <v/>
      </c>
      <c r="V80" s="154" t="str">
        <f t="shared" si="8"/>
        <v/>
      </c>
      <c r="W80" s="154" t="str">
        <f t="shared" si="12"/>
        <v/>
      </c>
      <c r="X80" s="24" t="str">
        <f t="shared" si="13"/>
        <v/>
      </c>
      <c r="Y80" s="114"/>
      <c r="Z80" s="131"/>
      <c r="AA80" s="116"/>
      <c r="AB80" s="116"/>
      <c r="AC80" s="116"/>
      <c r="AD80" s="116"/>
      <c r="AE80" s="116"/>
      <c r="AF80" s="116"/>
      <c r="AG80" s="116"/>
      <c r="AH80" s="116"/>
      <c r="AI80" s="116"/>
      <c r="AJ80" s="116"/>
      <c r="AK80" s="116"/>
      <c r="AL80" s="116"/>
      <c r="AM80" s="116"/>
      <c r="AN80" s="133"/>
      <c r="AO80" s="114"/>
      <c r="AP80" s="114"/>
      <c r="AQ80" s="114"/>
      <c r="AR80" s="47" t="str">
        <f t="shared" si="14"/>
        <v/>
      </c>
      <c r="AS80" s="154" t="str">
        <f t="shared" si="9"/>
        <v/>
      </c>
      <c r="AT80" s="154" t="str">
        <f t="shared" si="15"/>
        <v/>
      </c>
    </row>
    <row r="81" spans="1:46" x14ac:dyDescent="0.25">
      <c r="A81" s="24" t="str">
        <f t="shared" si="10"/>
        <v/>
      </c>
      <c r="B81" s="114"/>
      <c r="C81" s="131"/>
      <c r="D81" s="116"/>
      <c r="E81" s="116"/>
      <c r="F81" s="116"/>
      <c r="G81" s="116"/>
      <c r="H81" s="116"/>
      <c r="I81" s="116"/>
      <c r="J81" s="116"/>
      <c r="K81" s="116"/>
      <c r="L81" s="116"/>
      <c r="M81" s="116"/>
      <c r="N81" s="116"/>
      <c r="O81" s="116"/>
      <c r="P81" s="116"/>
      <c r="Q81" s="133"/>
      <c r="R81" s="114"/>
      <c r="S81" s="114"/>
      <c r="T81" s="114"/>
      <c r="U81" s="47" t="str">
        <f t="shared" si="11"/>
        <v/>
      </c>
      <c r="V81" s="154" t="str">
        <f t="shared" si="8"/>
        <v/>
      </c>
      <c r="W81" s="154" t="str">
        <f t="shared" si="12"/>
        <v/>
      </c>
      <c r="X81" s="24" t="str">
        <f t="shared" si="13"/>
        <v/>
      </c>
      <c r="Y81" s="114"/>
      <c r="Z81" s="131"/>
      <c r="AA81" s="116"/>
      <c r="AB81" s="116"/>
      <c r="AC81" s="116"/>
      <c r="AD81" s="116"/>
      <c r="AE81" s="116"/>
      <c r="AF81" s="116"/>
      <c r="AG81" s="116"/>
      <c r="AH81" s="116"/>
      <c r="AI81" s="116"/>
      <c r="AJ81" s="116"/>
      <c r="AK81" s="116"/>
      <c r="AL81" s="116"/>
      <c r="AM81" s="116"/>
      <c r="AN81" s="133"/>
      <c r="AO81" s="114"/>
      <c r="AP81" s="114"/>
      <c r="AQ81" s="114"/>
      <c r="AR81" s="47" t="str">
        <f t="shared" si="14"/>
        <v/>
      </c>
      <c r="AS81" s="154" t="str">
        <f t="shared" si="9"/>
        <v/>
      </c>
      <c r="AT81" s="154" t="str">
        <f t="shared" si="15"/>
        <v/>
      </c>
    </row>
    <row r="82" spans="1:46" x14ac:dyDescent="0.25">
      <c r="A82" s="24" t="str">
        <f t="shared" si="10"/>
        <v/>
      </c>
      <c r="B82" s="114"/>
      <c r="C82" s="131"/>
      <c r="D82" s="116"/>
      <c r="E82" s="116"/>
      <c r="F82" s="116"/>
      <c r="G82" s="116"/>
      <c r="H82" s="116"/>
      <c r="I82" s="116"/>
      <c r="J82" s="116"/>
      <c r="K82" s="116"/>
      <c r="L82" s="116"/>
      <c r="M82" s="116"/>
      <c r="N82" s="116"/>
      <c r="O82" s="116"/>
      <c r="P82" s="116"/>
      <c r="Q82" s="133"/>
      <c r="R82" s="114"/>
      <c r="S82" s="114"/>
      <c r="T82" s="114"/>
      <c r="U82" s="47" t="str">
        <f t="shared" si="11"/>
        <v/>
      </c>
      <c r="V82" s="154" t="str">
        <f t="shared" si="8"/>
        <v/>
      </c>
      <c r="W82" s="154" t="str">
        <f t="shared" si="12"/>
        <v/>
      </c>
      <c r="X82" s="24" t="str">
        <f t="shared" si="13"/>
        <v/>
      </c>
      <c r="Y82" s="114"/>
      <c r="Z82" s="131"/>
      <c r="AA82" s="116"/>
      <c r="AB82" s="116"/>
      <c r="AC82" s="116"/>
      <c r="AD82" s="116"/>
      <c r="AE82" s="116"/>
      <c r="AF82" s="116"/>
      <c r="AG82" s="116"/>
      <c r="AH82" s="116"/>
      <c r="AI82" s="116"/>
      <c r="AJ82" s="116"/>
      <c r="AK82" s="116"/>
      <c r="AL82" s="116"/>
      <c r="AM82" s="116"/>
      <c r="AN82" s="133"/>
      <c r="AO82" s="114"/>
      <c r="AP82" s="114"/>
      <c r="AQ82" s="114"/>
      <c r="AR82" s="47" t="str">
        <f t="shared" si="14"/>
        <v/>
      </c>
      <c r="AS82" s="154" t="str">
        <f t="shared" si="9"/>
        <v/>
      </c>
      <c r="AT82" s="154" t="str">
        <f t="shared" si="15"/>
        <v/>
      </c>
    </row>
    <row r="83" spans="1:46" x14ac:dyDescent="0.25">
      <c r="A83" s="24" t="str">
        <f t="shared" si="10"/>
        <v/>
      </c>
      <c r="B83" s="114"/>
      <c r="C83" s="131"/>
      <c r="D83" s="116"/>
      <c r="E83" s="116"/>
      <c r="F83" s="116"/>
      <c r="G83" s="116"/>
      <c r="H83" s="116"/>
      <c r="I83" s="116"/>
      <c r="J83" s="116"/>
      <c r="K83" s="116"/>
      <c r="L83" s="116"/>
      <c r="M83" s="116"/>
      <c r="N83" s="116"/>
      <c r="O83" s="116"/>
      <c r="P83" s="116"/>
      <c r="Q83" s="133"/>
      <c r="R83" s="114"/>
      <c r="S83" s="114"/>
      <c r="T83" s="114"/>
      <c r="U83" s="47" t="str">
        <f t="shared" si="11"/>
        <v/>
      </c>
      <c r="V83" s="154" t="str">
        <f t="shared" si="8"/>
        <v/>
      </c>
      <c r="W83" s="154" t="str">
        <f t="shared" si="12"/>
        <v/>
      </c>
      <c r="X83" s="24" t="str">
        <f t="shared" si="13"/>
        <v/>
      </c>
      <c r="Y83" s="114"/>
      <c r="Z83" s="131"/>
      <c r="AA83" s="116"/>
      <c r="AB83" s="116"/>
      <c r="AC83" s="116"/>
      <c r="AD83" s="116"/>
      <c r="AE83" s="116"/>
      <c r="AF83" s="116"/>
      <c r="AG83" s="116"/>
      <c r="AH83" s="116"/>
      <c r="AI83" s="116"/>
      <c r="AJ83" s="116"/>
      <c r="AK83" s="116"/>
      <c r="AL83" s="116"/>
      <c r="AM83" s="116"/>
      <c r="AN83" s="133"/>
      <c r="AO83" s="114"/>
      <c r="AP83" s="114"/>
      <c r="AQ83" s="114"/>
      <c r="AR83" s="47" t="str">
        <f t="shared" si="14"/>
        <v/>
      </c>
      <c r="AS83" s="154" t="str">
        <f t="shared" si="9"/>
        <v/>
      </c>
      <c r="AT83" s="154" t="str">
        <f t="shared" si="15"/>
        <v/>
      </c>
    </row>
    <row r="84" spans="1:46" x14ac:dyDescent="0.25">
      <c r="A84" s="24" t="str">
        <f t="shared" si="10"/>
        <v/>
      </c>
      <c r="B84" s="114"/>
      <c r="C84" s="131"/>
      <c r="D84" s="116"/>
      <c r="E84" s="116"/>
      <c r="F84" s="116"/>
      <c r="G84" s="116"/>
      <c r="H84" s="116"/>
      <c r="I84" s="116"/>
      <c r="J84" s="116"/>
      <c r="K84" s="116"/>
      <c r="L84" s="116"/>
      <c r="M84" s="116"/>
      <c r="N84" s="116"/>
      <c r="O84" s="116"/>
      <c r="P84" s="116"/>
      <c r="Q84" s="133"/>
      <c r="R84" s="114"/>
      <c r="S84" s="114"/>
      <c r="T84" s="114"/>
      <c r="U84" s="47" t="str">
        <f t="shared" si="11"/>
        <v/>
      </c>
      <c r="V84" s="154" t="str">
        <f t="shared" si="8"/>
        <v/>
      </c>
      <c r="W84" s="154" t="str">
        <f t="shared" si="12"/>
        <v/>
      </c>
      <c r="X84" s="24" t="str">
        <f t="shared" si="13"/>
        <v/>
      </c>
      <c r="Y84" s="114"/>
      <c r="Z84" s="131"/>
      <c r="AA84" s="116"/>
      <c r="AB84" s="116"/>
      <c r="AC84" s="116"/>
      <c r="AD84" s="116"/>
      <c r="AE84" s="116"/>
      <c r="AF84" s="116"/>
      <c r="AG84" s="116"/>
      <c r="AH84" s="116"/>
      <c r="AI84" s="116"/>
      <c r="AJ84" s="116"/>
      <c r="AK84" s="116"/>
      <c r="AL84" s="116"/>
      <c r="AM84" s="116"/>
      <c r="AN84" s="133"/>
      <c r="AO84" s="114"/>
      <c r="AP84" s="114"/>
      <c r="AQ84" s="114"/>
      <c r="AR84" s="47" t="str">
        <f t="shared" si="14"/>
        <v/>
      </c>
      <c r="AS84" s="154" t="str">
        <f t="shared" si="9"/>
        <v/>
      </c>
      <c r="AT84" s="154" t="str">
        <f t="shared" si="15"/>
        <v/>
      </c>
    </row>
    <row r="85" spans="1:46" x14ac:dyDescent="0.25">
      <c r="A85" s="24" t="str">
        <f t="shared" si="10"/>
        <v/>
      </c>
      <c r="B85" s="114"/>
      <c r="C85" s="131"/>
      <c r="D85" s="116"/>
      <c r="E85" s="116"/>
      <c r="F85" s="116"/>
      <c r="G85" s="116"/>
      <c r="H85" s="116"/>
      <c r="I85" s="116"/>
      <c r="J85" s="116"/>
      <c r="K85" s="116"/>
      <c r="L85" s="116"/>
      <c r="M85" s="116"/>
      <c r="N85" s="116"/>
      <c r="O85" s="116"/>
      <c r="P85" s="116"/>
      <c r="Q85" s="133"/>
      <c r="R85" s="114"/>
      <c r="S85" s="114"/>
      <c r="T85" s="114"/>
      <c r="U85" s="47" t="str">
        <f t="shared" si="11"/>
        <v/>
      </c>
      <c r="V85" s="154" t="str">
        <f t="shared" si="8"/>
        <v/>
      </c>
      <c r="W85" s="154" t="str">
        <f t="shared" si="12"/>
        <v/>
      </c>
      <c r="X85" s="24" t="str">
        <f t="shared" si="13"/>
        <v/>
      </c>
      <c r="Y85" s="114"/>
      <c r="Z85" s="131"/>
      <c r="AA85" s="116"/>
      <c r="AB85" s="116"/>
      <c r="AC85" s="116"/>
      <c r="AD85" s="116"/>
      <c r="AE85" s="116"/>
      <c r="AF85" s="116"/>
      <c r="AG85" s="116"/>
      <c r="AH85" s="116"/>
      <c r="AI85" s="116"/>
      <c r="AJ85" s="116"/>
      <c r="AK85" s="116"/>
      <c r="AL85" s="116"/>
      <c r="AM85" s="116"/>
      <c r="AN85" s="133"/>
      <c r="AO85" s="114"/>
      <c r="AP85" s="114"/>
      <c r="AQ85" s="114"/>
      <c r="AR85" s="47" t="str">
        <f t="shared" si="14"/>
        <v/>
      </c>
      <c r="AS85" s="154" t="str">
        <f t="shared" si="9"/>
        <v/>
      </c>
      <c r="AT85" s="154" t="str">
        <f t="shared" si="15"/>
        <v/>
      </c>
    </row>
    <row r="86" spans="1:46" x14ac:dyDescent="0.25">
      <c r="A86" s="24" t="str">
        <f t="shared" si="10"/>
        <v/>
      </c>
      <c r="B86" s="114"/>
      <c r="C86" s="131"/>
      <c r="D86" s="116"/>
      <c r="E86" s="116"/>
      <c r="F86" s="116"/>
      <c r="G86" s="116"/>
      <c r="H86" s="116"/>
      <c r="I86" s="116"/>
      <c r="J86" s="116"/>
      <c r="K86" s="116"/>
      <c r="L86" s="116"/>
      <c r="M86" s="116"/>
      <c r="N86" s="116"/>
      <c r="O86" s="116"/>
      <c r="P86" s="116"/>
      <c r="Q86" s="133"/>
      <c r="R86" s="114"/>
      <c r="S86" s="114"/>
      <c r="T86" s="114"/>
      <c r="U86" s="47" t="str">
        <f t="shared" si="11"/>
        <v/>
      </c>
      <c r="V86" s="154" t="str">
        <f t="shared" si="8"/>
        <v/>
      </c>
      <c r="W86" s="154" t="str">
        <f t="shared" si="12"/>
        <v/>
      </c>
      <c r="X86" s="24" t="str">
        <f t="shared" si="13"/>
        <v/>
      </c>
      <c r="Y86" s="114"/>
      <c r="Z86" s="131"/>
      <c r="AA86" s="116"/>
      <c r="AB86" s="116"/>
      <c r="AC86" s="116"/>
      <c r="AD86" s="116"/>
      <c r="AE86" s="116"/>
      <c r="AF86" s="116"/>
      <c r="AG86" s="116"/>
      <c r="AH86" s="116"/>
      <c r="AI86" s="116"/>
      <c r="AJ86" s="116"/>
      <c r="AK86" s="116"/>
      <c r="AL86" s="116"/>
      <c r="AM86" s="116"/>
      <c r="AN86" s="133"/>
      <c r="AO86" s="114"/>
      <c r="AP86" s="114"/>
      <c r="AQ86" s="114"/>
      <c r="AR86" s="47" t="str">
        <f t="shared" si="14"/>
        <v/>
      </c>
      <c r="AS86" s="154" t="str">
        <f t="shared" si="9"/>
        <v/>
      </c>
      <c r="AT86" s="154" t="str">
        <f t="shared" si="15"/>
        <v/>
      </c>
    </row>
    <row r="87" spans="1:46" x14ac:dyDescent="0.25">
      <c r="A87" s="24" t="str">
        <f t="shared" si="10"/>
        <v/>
      </c>
      <c r="B87" s="114"/>
      <c r="C87" s="131"/>
      <c r="D87" s="116"/>
      <c r="E87" s="116"/>
      <c r="F87" s="116"/>
      <c r="G87" s="116"/>
      <c r="H87" s="116"/>
      <c r="I87" s="116"/>
      <c r="J87" s="116"/>
      <c r="K87" s="116"/>
      <c r="L87" s="116"/>
      <c r="M87" s="116"/>
      <c r="N87" s="116"/>
      <c r="O87" s="116"/>
      <c r="P87" s="116"/>
      <c r="Q87" s="133"/>
      <c r="R87" s="114"/>
      <c r="S87" s="114"/>
      <c r="T87" s="114"/>
      <c r="U87" s="47" t="str">
        <f t="shared" si="11"/>
        <v/>
      </c>
      <c r="V87" s="154" t="str">
        <f t="shared" si="8"/>
        <v/>
      </c>
      <c r="W87" s="154" t="str">
        <f t="shared" si="12"/>
        <v/>
      </c>
      <c r="X87" s="24" t="str">
        <f t="shared" si="13"/>
        <v/>
      </c>
      <c r="Y87" s="114"/>
      <c r="Z87" s="131"/>
      <c r="AA87" s="116"/>
      <c r="AB87" s="116"/>
      <c r="AC87" s="116"/>
      <c r="AD87" s="116"/>
      <c r="AE87" s="116"/>
      <c r="AF87" s="116"/>
      <c r="AG87" s="116"/>
      <c r="AH87" s="116"/>
      <c r="AI87" s="116"/>
      <c r="AJ87" s="116"/>
      <c r="AK87" s="116"/>
      <c r="AL87" s="116"/>
      <c r="AM87" s="116"/>
      <c r="AN87" s="133"/>
      <c r="AO87" s="114"/>
      <c r="AP87" s="114"/>
      <c r="AQ87" s="114"/>
      <c r="AR87" s="47" t="str">
        <f t="shared" si="14"/>
        <v/>
      </c>
      <c r="AS87" s="154" t="str">
        <f t="shared" si="9"/>
        <v/>
      </c>
      <c r="AT87" s="154" t="str">
        <f t="shared" si="15"/>
        <v/>
      </c>
    </row>
    <row r="88" spans="1:46" x14ac:dyDescent="0.25">
      <c r="A88" s="24" t="str">
        <f t="shared" si="10"/>
        <v/>
      </c>
      <c r="B88" s="114"/>
      <c r="C88" s="131"/>
      <c r="D88" s="116"/>
      <c r="E88" s="116"/>
      <c r="F88" s="116"/>
      <c r="G88" s="116"/>
      <c r="H88" s="116"/>
      <c r="I88" s="116"/>
      <c r="J88" s="116"/>
      <c r="K88" s="116"/>
      <c r="L88" s="116"/>
      <c r="M88" s="116"/>
      <c r="N88" s="116"/>
      <c r="O88" s="116"/>
      <c r="P88" s="116"/>
      <c r="Q88" s="133"/>
      <c r="R88" s="114"/>
      <c r="S88" s="114"/>
      <c r="T88" s="114"/>
      <c r="U88" s="47" t="str">
        <f t="shared" si="11"/>
        <v/>
      </c>
      <c r="V88" s="154" t="str">
        <f t="shared" si="8"/>
        <v/>
      </c>
      <c r="W88" s="154" t="str">
        <f t="shared" si="12"/>
        <v/>
      </c>
      <c r="X88" s="24" t="str">
        <f t="shared" si="13"/>
        <v/>
      </c>
      <c r="Y88" s="114"/>
      <c r="Z88" s="131"/>
      <c r="AA88" s="116"/>
      <c r="AB88" s="116"/>
      <c r="AC88" s="116"/>
      <c r="AD88" s="116"/>
      <c r="AE88" s="116"/>
      <c r="AF88" s="116"/>
      <c r="AG88" s="116"/>
      <c r="AH88" s="116"/>
      <c r="AI88" s="116"/>
      <c r="AJ88" s="116"/>
      <c r="AK88" s="116"/>
      <c r="AL88" s="116"/>
      <c r="AM88" s="116"/>
      <c r="AN88" s="133"/>
      <c r="AO88" s="114"/>
      <c r="AP88" s="114"/>
      <c r="AQ88" s="114"/>
      <c r="AR88" s="47" t="str">
        <f t="shared" si="14"/>
        <v/>
      </c>
      <c r="AS88" s="154" t="str">
        <f t="shared" si="9"/>
        <v/>
      </c>
      <c r="AT88" s="154" t="str">
        <f t="shared" si="15"/>
        <v/>
      </c>
    </row>
    <row r="89" spans="1:46" x14ac:dyDescent="0.25">
      <c r="A89" s="24" t="str">
        <f t="shared" si="10"/>
        <v/>
      </c>
      <c r="B89" s="114"/>
      <c r="C89" s="131"/>
      <c r="D89" s="116"/>
      <c r="E89" s="116"/>
      <c r="F89" s="116"/>
      <c r="G89" s="116"/>
      <c r="H89" s="116"/>
      <c r="I89" s="116"/>
      <c r="J89" s="116"/>
      <c r="K89" s="116"/>
      <c r="L89" s="116"/>
      <c r="M89" s="116"/>
      <c r="N89" s="116"/>
      <c r="O89" s="116"/>
      <c r="P89" s="116"/>
      <c r="Q89" s="133"/>
      <c r="R89" s="114"/>
      <c r="S89" s="114"/>
      <c r="T89" s="114"/>
      <c r="U89" s="47" t="str">
        <f t="shared" si="11"/>
        <v/>
      </c>
      <c r="V89" s="154" t="str">
        <f t="shared" si="8"/>
        <v/>
      </c>
      <c r="W89" s="154" t="str">
        <f t="shared" si="12"/>
        <v/>
      </c>
      <c r="X89" s="24" t="str">
        <f t="shared" si="13"/>
        <v/>
      </c>
      <c r="Y89" s="114"/>
      <c r="Z89" s="131"/>
      <c r="AA89" s="116"/>
      <c r="AB89" s="116"/>
      <c r="AC89" s="116"/>
      <c r="AD89" s="116"/>
      <c r="AE89" s="116"/>
      <c r="AF89" s="116"/>
      <c r="AG89" s="116"/>
      <c r="AH89" s="116"/>
      <c r="AI89" s="116"/>
      <c r="AJ89" s="116"/>
      <c r="AK89" s="116"/>
      <c r="AL89" s="116"/>
      <c r="AM89" s="116"/>
      <c r="AN89" s="133"/>
      <c r="AO89" s="114"/>
      <c r="AP89" s="114"/>
      <c r="AQ89" s="114"/>
      <c r="AR89" s="47" t="str">
        <f t="shared" si="14"/>
        <v/>
      </c>
      <c r="AS89" s="154" t="str">
        <f t="shared" si="9"/>
        <v/>
      </c>
      <c r="AT89" s="154" t="str">
        <f t="shared" si="15"/>
        <v/>
      </c>
    </row>
    <row r="90" spans="1:46" x14ac:dyDescent="0.25">
      <c r="A90" s="24" t="str">
        <f t="shared" si="10"/>
        <v/>
      </c>
      <c r="B90" s="114"/>
      <c r="C90" s="131"/>
      <c r="D90" s="116"/>
      <c r="E90" s="116"/>
      <c r="F90" s="116"/>
      <c r="G90" s="116"/>
      <c r="H90" s="116"/>
      <c r="I90" s="116"/>
      <c r="J90" s="116"/>
      <c r="K90" s="116"/>
      <c r="L90" s="116"/>
      <c r="M90" s="116"/>
      <c r="N90" s="116"/>
      <c r="O90" s="116"/>
      <c r="P90" s="116"/>
      <c r="Q90" s="133"/>
      <c r="R90" s="114"/>
      <c r="S90" s="114"/>
      <c r="T90" s="114"/>
      <c r="U90" s="47" t="str">
        <f t="shared" si="11"/>
        <v/>
      </c>
      <c r="V90" s="154" t="str">
        <f t="shared" si="8"/>
        <v/>
      </c>
      <c r="W90" s="154" t="str">
        <f t="shared" si="12"/>
        <v/>
      </c>
      <c r="X90" s="24" t="str">
        <f t="shared" si="13"/>
        <v/>
      </c>
      <c r="Y90" s="114"/>
      <c r="Z90" s="131"/>
      <c r="AA90" s="116"/>
      <c r="AB90" s="116"/>
      <c r="AC90" s="116"/>
      <c r="AD90" s="116"/>
      <c r="AE90" s="116"/>
      <c r="AF90" s="116"/>
      <c r="AG90" s="116"/>
      <c r="AH90" s="116"/>
      <c r="AI90" s="116"/>
      <c r="AJ90" s="116"/>
      <c r="AK90" s="116"/>
      <c r="AL90" s="116"/>
      <c r="AM90" s="116"/>
      <c r="AN90" s="133"/>
      <c r="AO90" s="114"/>
      <c r="AP90" s="114"/>
      <c r="AQ90" s="114"/>
      <c r="AR90" s="47" t="str">
        <f t="shared" si="14"/>
        <v/>
      </c>
      <c r="AS90" s="154" t="str">
        <f t="shared" si="9"/>
        <v/>
      </c>
      <c r="AT90" s="154" t="str">
        <f t="shared" si="15"/>
        <v/>
      </c>
    </row>
    <row r="91" spans="1:46" x14ac:dyDescent="0.25">
      <c r="A91" s="24" t="str">
        <f t="shared" si="10"/>
        <v/>
      </c>
      <c r="B91" s="114"/>
      <c r="C91" s="131"/>
      <c r="D91" s="116"/>
      <c r="E91" s="116"/>
      <c r="F91" s="116"/>
      <c r="G91" s="116"/>
      <c r="H91" s="116"/>
      <c r="I91" s="116"/>
      <c r="J91" s="116"/>
      <c r="K91" s="116"/>
      <c r="L91" s="116"/>
      <c r="M91" s="116"/>
      <c r="N91" s="116"/>
      <c r="O91" s="116"/>
      <c r="P91" s="116"/>
      <c r="Q91" s="133"/>
      <c r="R91" s="114"/>
      <c r="S91" s="114"/>
      <c r="T91" s="114"/>
      <c r="U91" s="47" t="str">
        <f t="shared" si="11"/>
        <v/>
      </c>
      <c r="V91" s="154" t="str">
        <f t="shared" si="8"/>
        <v/>
      </c>
      <c r="W91" s="154" t="str">
        <f t="shared" si="12"/>
        <v/>
      </c>
      <c r="X91" s="24" t="str">
        <f t="shared" si="13"/>
        <v/>
      </c>
      <c r="Y91" s="114"/>
      <c r="Z91" s="131"/>
      <c r="AA91" s="116"/>
      <c r="AB91" s="116"/>
      <c r="AC91" s="116"/>
      <c r="AD91" s="116"/>
      <c r="AE91" s="116"/>
      <c r="AF91" s="116"/>
      <c r="AG91" s="116"/>
      <c r="AH91" s="116"/>
      <c r="AI91" s="116"/>
      <c r="AJ91" s="116"/>
      <c r="AK91" s="116"/>
      <c r="AL91" s="116"/>
      <c r="AM91" s="116"/>
      <c r="AN91" s="133"/>
      <c r="AO91" s="114"/>
      <c r="AP91" s="114"/>
      <c r="AQ91" s="114"/>
      <c r="AR91" s="47" t="str">
        <f t="shared" si="14"/>
        <v/>
      </c>
      <c r="AS91" s="154" t="str">
        <f t="shared" si="9"/>
        <v/>
      </c>
      <c r="AT91" s="154" t="str">
        <f t="shared" si="15"/>
        <v/>
      </c>
    </row>
    <row r="92" spans="1:46" x14ac:dyDescent="0.25">
      <c r="A92" s="24" t="str">
        <f t="shared" si="10"/>
        <v/>
      </c>
      <c r="B92" s="114"/>
      <c r="C92" s="131"/>
      <c r="D92" s="116"/>
      <c r="E92" s="116"/>
      <c r="F92" s="116"/>
      <c r="G92" s="116"/>
      <c r="H92" s="116"/>
      <c r="I92" s="116"/>
      <c r="J92" s="116"/>
      <c r="K92" s="116"/>
      <c r="L92" s="116"/>
      <c r="M92" s="116"/>
      <c r="N92" s="116"/>
      <c r="O92" s="116"/>
      <c r="P92" s="116"/>
      <c r="Q92" s="133"/>
      <c r="R92" s="114"/>
      <c r="S92" s="114"/>
      <c r="T92" s="114"/>
      <c r="U92" s="47" t="str">
        <f t="shared" si="11"/>
        <v/>
      </c>
      <c r="V92" s="154" t="str">
        <f t="shared" si="8"/>
        <v/>
      </c>
      <c r="W92" s="154" t="str">
        <f t="shared" si="12"/>
        <v/>
      </c>
      <c r="X92" s="24" t="str">
        <f t="shared" si="13"/>
        <v/>
      </c>
      <c r="Y92" s="114"/>
      <c r="Z92" s="131"/>
      <c r="AA92" s="116"/>
      <c r="AB92" s="116"/>
      <c r="AC92" s="116"/>
      <c r="AD92" s="116"/>
      <c r="AE92" s="116"/>
      <c r="AF92" s="116"/>
      <c r="AG92" s="116"/>
      <c r="AH92" s="116"/>
      <c r="AI92" s="116"/>
      <c r="AJ92" s="116"/>
      <c r="AK92" s="116"/>
      <c r="AL92" s="116"/>
      <c r="AM92" s="116"/>
      <c r="AN92" s="133"/>
      <c r="AO92" s="114"/>
      <c r="AP92" s="114"/>
      <c r="AQ92" s="114"/>
      <c r="AR92" s="47" t="str">
        <f t="shared" si="14"/>
        <v/>
      </c>
      <c r="AS92" s="154" t="str">
        <f t="shared" si="9"/>
        <v/>
      </c>
      <c r="AT92" s="154" t="str">
        <f t="shared" si="15"/>
        <v/>
      </c>
    </row>
    <row r="93" spans="1:46" x14ac:dyDescent="0.25">
      <c r="A93" s="24" t="str">
        <f t="shared" si="10"/>
        <v/>
      </c>
      <c r="B93" s="114"/>
      <c r="C93" s="131"/>
      <c r="D93" s="116"/>
      <c r="E93" s="116"/>
      <c r="F93" s="116"/>
      <c r="G93" s="116"/>
      <c r="H93" s="116"/>
      <c r="I93" s="116"/>
      <c r="J93" s="116"/>
      <c r="K93" s="116"/>
      <c r="L93" s="116"/>
      <c r="M93" s="116"/>
      <c r="N93" s="116"/>
      <c r="O93" s="116"/>
      <c r="P93" s="116"/>
      <c r="Q93" s="133"/>
      <c r="R93" s="114"/>
      <c r="S93" s="114"/>
      <c r="T93" s="114"/>
      <c r="U93" s="47" t="str">
        <f t="shared" si="11"/>
        <v/>
      </c>
      <c r="V93" s="154" t="str">
        <f t="shared" si="8"/>
        <v/>
      </c>
      <c r="W93" s="154" t="str">
        <f t="shared" si="12"/>
        <v/>
      </c>
      <c r="X93" s="24" t="str">
        <f t="shared" si="13"/>
        <v/>
      </c>
      <c r="Y93" s="114"/>
      <c r="Z93" s="131"/>
      <c r="AA93" s="116"/>
      <c r="AB93" s="116"/>
      <c r="AC93" s="116"/>
      <c r="AD93" s="116"/>
      <c r="AE93" s="116"/>
      <c r="AF93" s="116"/>
      <c r="AG93" s="116"/>
      <c r="AH93" s="116"/>
      <c r="AI93" s="116"/>
      <c r="AJ93" s="116"/>
      <c r="AK93" s="116"/>
      <c r="AL93" s="116"/>
      <c r="AM93" s="116"/>
      <c r="AN93" s="133"/>
      <c r="AO93" s="114"/>
      <c r="AP93" s="114"/>
      <c r="AQ93" s="114"/>
      <c r="AR93" s="47" t="str">
        <f t="shared" si="14"/>
        <v/>
      </c>
      <c r="AS93" s="154" t="str">
        <f t="shared" si="9"/>
        <v/>
      </c>
      <c r="AT93" s="154" t="str">
        <f t="shared" si="15"/>
        <v/>
      </c>
    </row>
    <row r="94" spans="1:46" x14ac:dyDescent="0.25">
      <c r="A94" s="24" t="str">
        <f t="shared" si="10"/>
        <v/>
      </c>
      <c r="B94" s="114"/>
      <c r="C94" s="131"/>
      <c r="D94" s="116"/>
      <c r="E94" s="116"/>
      <c r="F94" s="116"/>
      <c r="G94" s="116"/>
      <c r="H94" s="116"/>
      <c r="I94" s="116"/>
      <c r="J94" s="116"/>
      <c r="K94" s="116"/>
      <c r="L94" s="116"/>
      <c r="M94" s="116"/>
      <c r="N94" s="116"/>
      <c r="O94" s="116"/>
      <c r="P94" s="116"/>
      <c r="Q94" s="133"/>
      <c r="R94" s="114"/>
      <c r="S94" s="114"/>
      <c r="T94" s="114"/>
      <c r="U94" s="47" t="str">
        <f t="shared" si="11"/>
        <v/>
      </c>
      <c r="V94" s="154" t="str">
        <f t="shared" si="8"/>
        <v/>
      </c>
      <c r="W94" s="154" t="str">
        <f t="shared" si="12"/>
        <v/>
      </c>
      <c r="X94" s="24" t="str">
        <f t="shared" si="13"/>
        <v/>
      </c>
      <c r="Y94" s="114"/>
      <c r="Z94" s="131"/>
      <c r="AA94" s="116"/>
      <c r="AB94" s="116"/>
      <c r="AC94" s="116"/>
      <c r="AD94" s="116"/>
      <c r="AE94" s="116"/>
      <c r="AF94" s="116"/>
      <c r="AG94" s="116"/>
      <c r="AH94" s="116"/>
      <c r="AI94" s="116"/>
      <c r="AJ94" s="116"/>
      <c r="AK94" s="116"/>
      <c r="AL94" s="116"/>
      <c r="AM94" s="116"/>
      <c r="AN94" s="133"/>
      <c r="AO94" s="114"/>
      <c r="AP94" s="114"/>
      <c r="AQ94" s="114"/>
      <c r="AR94" s="47" t="str">
        <f t="shared" si="14"/>
        <v/>
      </c>
      <c r="AS94" s="154" t="str">
        <f t="shared" si="9"/>
        <v/>
      </c>
      <c r="AT94" s="154" t="str">
        <f t="shared" si="15"/>
        <v/>
      </c>
    </row>
    <row r="95" spans="1:46" x14ac:dyDescent="0.25">
      <c r="A95" s="24" t="str">
        <f t="shared" si="10"/>
        <v/>
      </c>
      <c r="B95" s="114"/>
      <c r="C95" s="131"/>
      <c r="D95" s="116"/>
      <c r="E95" s="116"/>
      <c r="F95" s="116"/>
      <c r="G95" s="116"/>
      <c r="H95" s="116"/>
      <c r="I95" s="116"/>
      <c r="J95" s="116"/>
      <c r="K95" s="116"/>
      <c r="L95" s="116"/>
      <c r="M95" s="116"/>
      <c r="N95" s="116"/>
      <c r="O95" s="116"/>
      <c r="P95" s="116"/>
      <c r="Q95" s="133"/>
      <c r="R95" s="114"/>
      <c r="S95" s="114"/>
      <c r="T95" s="114"/>
      <c r="U95" s="47" t="str">
        <f t="shared" si="11"/>
        <v/>
      </c>
      <c r="V95" s="154" t="str">
        <f t="shared" si="8"/>
        <v/>
      </c>
      <c r="W95" s="154" t="str">
        <f t="shared" si="12"/>
        <v/>
      </c>
      <c r="X95" s="24" t="str">
        <f t="shared" si="13"/>
        <v/>
      </c>
      <c r="Y95" s="114"/>
      <c r="Z95" s="131"/>
      <c r="AA95" s="116"/>
      <c r="AB95" s="116"/>
      <c r="AC95" s="116"/>
      <c r="AD95" s="116"/>
      <c r="AE95" s="116"/>
      <c r="AF95" s="116"/>
      <c r="AG95" s="116"/>
      <c r="AH95" s="116"/>
      <c r="AI95" s="116"/>
      <c r="AJ95" s="116"/>
      <c r="AK95" s="116"/>
      <c r="AL95" s="116"/>
      <c r="AM95" s="116"/>
      <c r="AN95" s="133"/>
      <c r="AO95" s="114"/>
      <c r="AP95" s="114"/>
      <c r="AQ95" s="114"/>
      <c r="AR95" s="47" t="str">
        <f t="shared" si="14"/>
        <v/>
      </c>
      <c r="AS95" s="154" t="str">
        <f t="shared" si="9"/>
        <v/>
      </c>
      <c r="AT95" s="154" t="str">
        <f t="shared" si="15"/>
        <v/>
      </c>
    </row>
    <row r="96" spans="1:46" x14ac:dyDescent="0.25">
      <c r="A96" s="24" t="str">
        <f t="shared" si="10"/>
        <v/>
      </c>
      <c r="B96" s="114"/>
      <c r="C96" s="131"/>
      <c r="D96" s="116"/>
      <c r="E96" s="116"/>
      <c r="F96" s="116"/>
      <c r="G96" s="116"/>
      <c r="H96" s="116"/>
      <c r="I96" s="116"/>
      <c r="J96" s="116"/>
      <c r="K96" s="116"/>
      <c r="L96" s="116"/>
      <c r="M96" s="116"/>
      <c r="N96" s="116"/>
      <c r="O96" s="116"/>
      <c r="P96" s="116"/>
      <c r="Q96" s="133"/>
      <c r="R96" s="114"/>
      <c r="S96" s="114"/>
      <c r="T96" s="114"/>
      <c r="U96" s="47" t="str">
        <f t="shared" si="11"/>
        <v/>
      </c>
      <c r="V96" s="154" t="str">
        <f t="shared" si="8"/>
        <v/>
      </c>
      <c r="W96" s="154" t="str">
        <f t="shared" si="12"/>
        <v/>
      </c>
      <c r="X96" s="24" t="str">
        <f t="shared" si="13"/>
        <v/>
      </c>
      <c r="Y96" s="114"/>
      <c r="Z96" s="131"/>
      <c r="AA96" s="116"/>
      <c r="AB96" s="116"/>
      <c r="AC96" s="116"/>
      <c r="AD96" s="116"/>
      <c r="AE96" s="116"/>
      <c r="AF96" s="116"/>
      <c r="AG96" s="116"/>
      <c r="AH96" s="116"/>
      <c r="AI96" s="116"/>
      <c r="AJ96" s="116"/>
      <c r="AK96" s="116"/>
      <c r="AL96" s="116"/>
      <c r="AM96" s="116"/>
      <c r="AN96" s="133"/>
      <c r="AO96" s="114"/>
      <c r="AP96" s="114"/>
      <c r="AQ96" s="114"/>
      <c r="AR96" s="47" t="str">
        <f t="shared" si="14"/>
        <v/>
      </c>
      <c r="AS96" s="154" t="str">
        <f t="shared" si="9"/>
        <v/>
      </c>
      <c r="AT96" s="154" t="str">
        <f t="shared" si="15"/>
        <v/>
      </c>
    </row>
    <row r="97" spans="1:46" x14ac:dyDescent="0.25">
      <c r="A97" s="24" t="str">
        <f t="shared" si="10"/>
        <v/>
      </c>
      <c r="B97" s="114"/>
      <c r="C97" s="131"/>
      <c r="D97" s="116"/>
      <c r="E97" s="116"/>
      <c r="F97" s="116"/>
      <c r="G97" s="116"/>
      <c r="H97" s="116"/>
      <c r="I97" s="116"/>
      <c r="J97" s="116"/>
      <c r="K97" s="116"/>
      <c r="L97" s="116"/>
      <c r="M97" s="116"/>
      <c r="N97" s="116"/>
      <c r="O97" s="116"/>
      <c r="P97" s="116"/>
      <c r="Q97" s="133"/>
      <c r="R97" s="114"/>
      <c r="S97" s="114"/>
      <c r="T97" s="114"/>
      <c r="U97" s="47" t="str">
        <f t="shared" si="11"/>
        <v/>
      </c>
      <c r="V97" s="154" t="str">
        <f t="shared" si="8"/>
        <v/>
      </c>
      <c r="W97" s="154" t="str">
        <f t="shared" si="12"/>
        <v/>
      </c>
      <c r="X97" s="24" t="str">
        <f t="shared" si="13"/>
        <v/>
      </c>
      <c r="Y97" s="114"/>
      <c r="Z97" s="131"/>
      <c r="AA97" s="116"/>
      <c r="AB97" s="116"/>
      <c r="AC97" s="116"/>
      <c r="AD97" s="116"/>
      <c r="AE97" s="116"/>
      <c r="AF97" s="116"/>
      <c r="AG97" s="116"/>
      <c r="AH97" s="116"/>
      <c r="AI97" s="116"/>
      <c r="AJ97" s="116"/>
      <c r="AK97" s="116"/>
      <c r="AL97" s="116"/>
      <c r="AM97" s="116"/>
      <c r="AN97" s="133"/>
      <c r="AO97" s="114"/>
      <c r="AP97" s="114"/>
      <c r="AQ97" s="114"/>
      <c r="AR97" s="47" t="str">
        <f t="shared" si="14"/>
        <v/>
      </c>
      <c r="AS97" s="154" t="str">
        <f t="shared" si="9"/>
        <v/>
      </c>
      <c r="AT97" s="154" t="str">
        <f t="shared" si="15"/>
        <v/>
      </c>
    </row>
    <row r="98" spans="1:46" x14ac:dyDescent="0.25">
      <c r="A98" s="24" t="str">
        <f t="shared" si="10"/>
        <v/>
      </c>
      <c r="B98" s="114"/>
      <c r="C98" s="131"/>
      <c r="D98" s="116"/>
      <c r="E98" s="116"/>
      <c r="F98" s="116"/>
      <c r="G98" s="116"/>
      <c r="H98" s="116"/>
      <c r="I98" s="116"/>
      <c r="J98" s="116"/>
      <c r="K98" s="116"/>
      <c r="L98" s="116"/>
      <c r="M98" s="116"/>
      <c r="N98" s="116"/>
      <c r="O98" s="116"/>
      <c r="P98" s="116"/>
      <c r="Q98" s="133"/>
      <c r="R98" s="114"/>
      <c r="S98" s="114"/>
      <c r="T98" s="114"/>
      <c r="U98" s="47" t="str">
        <f t="shared" si="11"/>
        <v/>
      </c>
      <c r="V98" s="154" t="str">
        <f t="shared" si="8"/>
        <v/>
      </c>
      <c r="W98" s="154" t="str">
        <f t="shared" si="12"/>
        <v/>
      </c>
      <c r="X98" s="24" t="str">
        <f t="shared" si="13"/>
        <v/>
      </c>
      <c r="Y98" s="114"/>
      <c r="Z98" s="131"/>
      <c r="AA98" s="116"/>
      <c r="AB98" s="116"/>
      <c r="AC98" s="116"/>
      <c r="AD98" s="116"/>
      <c r="AE98" s="116"/>
      <c r="AF98" s="116"/>
      <c r="AG98" s="116"/>
      <c r="AH98" s="116"/>
      <c r="AI98" s="116"/>
      <c r="AJ98" s="116"/>
      <c r="AK98" s="116"/>
      <c r="AL98" s="116"/>
      <c r="AM98" s="116"/>
      <c r="AN98" s="133"/>
      <c r="AO98" s="114"/>
      <c r="AP98" s="114"/>
      <c r="AQ98" s="114"/>
      <c r="AR98" s="47" t="str">
        <f t="shared" si="14"/>
        <v/>
      </c>
      <c r="AS98" s="154" t="str">
        <f t="shared" si="9"/>
        <v/>
      </c>
      <c r="AT98" s="154" t="str">
        <f t="shared" si="15"/>
        <v/>
      </c>
    </row>
    <row r="99" spans="1:46" x14ac:dyDescent="0.25">
      <c r="A99" s="24" t="str">
        <f t="shared" si="10"/>
        <v/>
      </c>
      <c r="B99" s="114"/>
      <c r="C99" s="131"/>
      <c r="D99" s="116"/>
      <c r="E99" s="116"/>
      <c r="F99" s="116"/>
      <c r="G99" s="116"/>
      <c r="H99" s="116"/>
      <c r="I99" s="116"/>
      <c r="J99" s="116"/>
      <c r="K99" s="116"/>
      <c r="L99" s="116"/>
      <c r="M99" s="116"/>
      <c r="N99" s="116"/>
      <c r="O99" s="116"/>
      <c r="P99" s="116"/>
      <c r="Q99" s="133"/>
      <c r="R99" s="114"/>
      <c r="S99" s="114"/>
      <c r="T99" s="114"/>
      <c r="U99" s="47" t="str">
        <f t="shared" si="11"/>
        <v/>
      </c>
      <c r="V99" s="154" t="str">
        <f t="shared" si="8"/>
        <v/>
      </c>
      <c r="W99" s="154" t="str">
        <f t="shared" si="12"/>
        <v/>
      </c>
      <c r="X99" s="24" t="str">
        <f t="shared" si="13"/>
        <v/>
      </c>
      <c r="Y99" s="114"/>
      <c r="Z99" s="131"/>
      <c r="AA99" s="116"/>
      <c r="AB99" s="116"/>
      <c r="AC99" s="116"/>
      <c r="AD99" s="116"/>
      <c r="AE99" s="116"/>
      <c r="AF99" s="116"/>
      <c r="AG99" s="116"/>
      <c r="AH99" s="116"/>
      <c r="AI99" s="116"/>
      <c r="AJ99" s="116"/>
      <c r="AK99" s="116"/>
      <c r="AL99" s="116"/>
      <c r="AM99" s="116"/>
      <c r="AN99" s="133"/>
      <c r="AO99" s="114"/>
      <c r="AP99" s="114"/>
      <c r="AQ99" s="114"/>
      <c r="AR99" s="47" t="str">
        <f t="shared" si="14"/>
        <v/>
      </c>
      <c r="AS99" s="154" t="str">
        <f t="shared" si="9"/>
        <v/>
      </c>
      <c r="AT99" s="154" t="str">
        <f t="shared" si="15"/>
        <v/>
      </c>
    </row>
    <row r="100" spans="1:46" x14ac:dyDescent="0.25">
      <c r="A100" s="24" t="str">
        <f t="shared" si="10"/>
        <v/>
      </c>
      <c r="B100" s="114"/>
      <c r="C100" s="131"/>
      <c r="D100" s="116"/>
      <c r="E100" s="116"/>
      <c r="F100" s="116"/>
      <c r="G100" s="116"/>
      <c r="H100" s="116"/>
      <c r="I100" s="116"/>
      <c r="J100" s="116"/>
      <c r="K100" s="116"/>
      <c r="L100" s="116"/>
      <c r="M100" s="116"/>
      <c r="N100" s="116"/>
      <c r="O100" s="116"/>
      <c r="P100" s="116"/>
      <c r="Q100" s="133"/>
      <c r="R100" s="114"/>
      <c r="S100" s="114"/>
      <c r="T100" s="114"/>
      <c r="U100" s="47" t="str">
        <f t="shared" si="11"/>
        <v/>
      </c>
      <c r="V100" s="154" t="str">
        <f t="shared" si="8"/>
        <v/>
      </c>
      <c r="W100" s="154" t="str">
        <f t="shared" si="12"/>
        <v/>
      </c>
      <c r="X100" s="24" t="str">
        <f t="shared" si="13"/>
        <v/>
      </c>
      <c r="Y100" s="114"/>
      <c r="Z100" s="131"/>
      <c r="AA100" s="116"/>
      <c r="AB100" s="116"/>
      <c r="AC100" s="116"/>
      <c r="AD100" s="116"/>
      <c r="AE100" s="116"/>
      <c r="AF100" s="116"/>
      <c r="AG100" s="116"/>
      <c r="AH100" s="116"/>
      <c r="AI100" s="116"/>
      <c r="AJ100" s="116"/>
      <c r="AK100" s="116"/>
      <c r="AL100" s="116"/>
      <c r="AM100" s="116"/>
      <c r="AN100" s="133"/>
      <c r="AO100" s="114"/>
      <c r="AP100" s="114"/>
      <c r="AQ100" s="114"/>
      <c r="AR100" s="47" t="str">
        <f t="shared" si="14"/>
        <v/>
      </c>
      <c r="AS100" s="154" t="str">
        <f t="shared" si="9"/>
        <v/>
      </c>
      <c r="AT100" s="154" t="str">
        <f t="shared" si="15"/>
        <v/>
      </c>
    </row>
    <row r="101" spans="1:46" x14ac:dyDescent="0.25">
      <c r="A101" s="24" t="str">
        <f t="shared" si="10"/>
        <v/>
      </c>
      <c r="B101" s="114"/>
      <c r="C101" s="131"/>
      <c r="D101" s="116"/>
      <c r="E101" s="116"/>
      <c r="F101" s="116"/>
      <c r="G101" s="116"/>
      <c r="H101" s="116"/>
      <c r="I101" s="116"/>
      <c r="J101" s="116"/>
      <c r="K101" s="116"/>
      <c r="L101" s="116"/>
      <c r="M101" s="116"/>
      <c r="N101" s="116"/>
      <c r="O101" s="116"/>
      <c r="P101" s="116"/>
      <c r="Q101" s="133"/>
      <c r="R101" s="114"/>
      <c r="S101" s="114"/>
      <c r="T101" s="114"/>
      <c r="U101" s="47" t="str">
        <f t="shared" si="11"/>
        <v/>
      </c>
      <c r="V101" s="154" t="str">
        <f t="shared" si="8"/>
        <v/>
      </c>
      <c r="W101" s="154" t="str">
        <f t="shared" si="12"/>
        <v/>
      </c>
      <c r="X101" s="24" t="str">
        <f t="shared" si="13"/>
        <v/>
      </c>
      <c r="Y101" s="114"/>
      <c r="Z101" s="131"/>
      <c r="AA101" s="116"/>
      <c r="AB101" s="116"/>
      <c r="AC101" s="116"/>
      <c r="AD101" s="116"/>
      <c r="AE101" s="116"/>
      <c r="AF101" s="116"/>
      <c r="AG101" s="116"/>
      <c r="AH101" s="116"/>
      <c r="AI101" s="116"/>
      <c r="AJ101" s="116"/>
      <c r="AK101" s="116"/>
      <c r="AL101" s="116"/>
      <c r="AM101" s="116"/>
      <c r="AN101" s="133"/>
      <c r="AO101" s="114"/>
      <c r="AP101" s="114"/>
      <c r="AQ101" s="114"/>
      <c r="AR101" s="47" t="str">
        <f t="shared" si="14"/>
        <v/>
      </c>
      <c r="AS101" s="154" t="str">
        <f t="shared" si="9"/>
        <v/>
      </c>
      <c r="AT101" s="154" t="str">
        <f t="shared" si="15"/>
        <v/>
      </c>
    </row>
    <row r="102" spans="1:46" x14ac:dyDescent="0.25">
      <c r="A102" s="24" t="str">
        <f t="shared" si="10"/>
        <v/>
      </c>
      <c r="B102" s="114"/>
      <c r="C102" s="131"/>
      <c r="D102" s="116"/>
      <c r="E102" s="116"/>
      <c r="F102" s="116"/>
      <c r="G102" s="116"/>
      <c r="H102" s="116"/>
      <c r="I102" s="116"/>
      <c r="J102" s="116"/>
      <c r="K102" s="116"/>
      <c r="L102" s="116"/>
      <c r="M102" s="116"/>
      <c r="N102" s="116"/>
      <c r="O102" s="116"/>
      <c r="P102" s="116"/>
      <c r="Q102" s="133"/>
      <c r="R102" s="114"/>
      <c r="S102" s="114"/>
      <c r="T102" s="114"/>
      <c r="U102" s="47" t="str">
        <f t="shared" si="11"/>
        <v/>
      </c>
      <c r="V102" s="154" t="str">
        <f t="shared" si="8"/>
        <v/>
      </c>
      <c r="W102" s="154" t="str">
        <f t="shared" si="12"/>
        <v/>
      </c>
      <c r="X102" s="24" t="str">
        <f t="shared" si="13"/>
        <v/>
      </c>
      <c r="Y102" s="114"/>
      <c r="Z102" s="131"/>
      <c r="AA102" s="116"/>
      <c r="AB102" s="116"/>
      <c r="AC102" s="116"/>
      <c r="AD102" s="116"/>
      <c r="AE102" s="116"/>
      <c r="AF102" s="116"/>
      <c r="AG102" s="116"/>
      <c r="AH102" s="116"/>
      <c r="AI102" s="116"/>
      <c r="AJ102" s="116"/>
      <c r="AK102" s="116"/>
      <c r="AL102" s="116"/>
      <c r="AM102" s="116"/>
      <c r="AN102" s="133"/>
      <c r="AO102" s="114"/>
      <c r="AP102" s="114"/>
      <c r="AQ102" s="114"/>
      <c r="AR102" s="47" t="str">
        <f t="shared" si="14"/>
        <v/>
      </c>
      <c r="AS102" s="154" t="str">
        <f t="shared" si="9"/>
        <v/>
      </c>
      <c r="AT102" s="154" t="str">
        <f t="shared" si="15"/>
        <v/>
      </c>
    </row>
    <row r="103" spans="1:46" x14ac:dyDescent="0.25">
      <c r="A103" s="24" t="str">
        <f t="shared" si="10"/>
        <v/>
      </c>
      <c r="B103" s="114"/>
      <c r="C103" s="131"/>
      <c r="D103" s="116"/>
      <c r="E103" s="116"/>
      <c r="F103" s="116"/>
      <c r="G103" s="116"/>
      <c r="H103" s="116"/>
      <c r="I103" s="116"/>
      <c r="J103" s="116"/>
      <c r="K103" s="116"/>
      <c r="L103" s="116"/>
      <c r="M103" s="116"/>
      <c r="N103" s="116"/>
      <c r="O103" s="116"/>
      <c r="P103" s="116"/>
      <c r="Q103" s="133"/>
      <c r="R103" s="114"/>
      <c r="S103" s="114"/>
      <c r="T103" s="114"/>
      <c r="U103" s="47" t="str">
        <f t="shared" si="11"/>
        <v/>
      </c>
      <c r="V103" s="154" t="str">
        <f t="shared" si="8"/>
        <v/>
      </c>
      <c r="W103" s="154" t="str">
        <f t="shared" si="12"/>
        <v/>
      </c>
      <c r="X103" s="24" t="str">
        <f t="shared" si="13"/>
        <v/>
      </c>
      <c r="Y103" s="114"/>
      <c r="Z103" s="131"/>
      <c r="AA103" s="116"/>
      <c r="AB103" s="116"/>
      <c r="AC103" s="116"/>
      <c r="AD103" s="116"/>
      <c r="AE103" s="116"/>
      <c r="AF103" s="116"/>
      <c r="AG103" s="116"/>
      <c r="AH103" s="116"/>
      <c r="AI103" s="116"/>
      <c r="AJ103" s="116"/>
      <c r="AK103" s="116"/>
      <c r="AL103" s="116"/>
      <c r="AM103" s="116"/>
      <c r="AN103" s="133"/>
      <c r="AO103" s="114"/>
      <c r="AP103" s="114"/>
      <c r="AQ103" s="114"/>
      <c r="AR103" s="47" t="str">
        <f t="shared" si="14"/>
        <v/>
      </c>
      <c r="AS103" s="154" t="str">
        <f t="shared" si="9"/>
        <v/>
      </c>
      <c r="AT103" s="154" t="str">
        <f t="shared" si="15"/>
        <v/>
      </c>
    </row>
    <row r="104" spans="1:46" x14ac:dyDescent="0.25">
      <c r="A104" s="24" t="str">
        <f t="shared" si="10"/>
        <v/>
      </c>
      <c r="B104" s="114"/>
      <c r="C104" s="131"/>
      <c r="D104" s="116"/>
      <c r="E104" s="116"/>
      <c r="F104" s="116"/>
      <c r="G104" s="116"/>
      <c r="H104" s="116"/>
      <c r="I104" s="116"/>
      <c r="J104" s="116"/>
      <c r="K104" s="116"/>
      <c r="L104" s="116"/>
      <c r="M104" s="116"/>
      <c r="N104" s="116"/>
      <c r="O104" s="116"/>
      <c r="P104" s="116"/>
      <c r="Q104" s="133"/>
      <c r="R104" s="114"/>
      <c r="S104" s="114"/>
      <c r="T104" s="114"/>
      <c r="U104" s="47" t="str">
        <f t="shared" si="11"/>
        <v/>
      </c>
      <c r="V104" s="154" t="str">
        <f t="shared" si="8"/>
        <v/>
      </c>
      <c r="W104" s="154" t="str">
        <f t="shared" si="12"/>
        <v/>
      </c>
      <c r="X104" s="24" t="str">
        <f t="shared" si="13"/>
        <v/>
      </c>
      <c r="Y104" s="114"/>
      <c r="Z104" s="131"/>
      <c r="AA104" s="116"/>
      <c r="AB104" s="116"/>
      <c r="AC104" s="116"/>
      <c r="AD104" s="116"/>
      <c r="AE104" s="116"/>
      <c r="AF104" s="116"/>
      <c r="AG104" s="116"/>
      <c r="AH104" s="116"/>
      <c r="AI104" s="116"/>
      <c r="AJ104" s="116"/>
      <c r="AK104" s="116"/>
      <c r="AL104" s="116"/>
      <c r="AM104" s="116"/>
      <c r="AN104" s="133"/>
      <c r="AO104" s="114"/>
      <c r="AP104" s="114"/>
      <c r="AQ104" s="114"/>
      <c r="AR104" s="47" t="str">
        <f t="shared" si="14"/>
        <v/>
      </c>
      <c r="AS104" s="154" t="str">
        <f t="shared" si="9"/>
        <v/>
      </c>
      <c r="AT104" s="154" t="str">
        <f t="shared" si="15"/>
        <v/>
      </c>
    </row>
    <row r="105" spans="1:46" x14ac:dyDescent="0.25">
      <c r="A105" s="24" t="str">
        <f t="shared" si="10"/>
        <v/>
      </c>
      <c r="B105" s="114"/>
      <c r="C105" s="131"/>
      <c r="D105" s="116"/>
      <c r="E105" s="116"/>
      <c r="F105" s="116"/>
      <c r="G105" s="116"/>
      <c r="H105" s="116"/>
      <c r="I105" s="116"/>
      <c r="J105" s="116"/>
      <c r="K105" s="116"/>
      <c r="L105" s="116"/>
      <c r="M105" s="116"/>
      <c r="N105" s="116"/>
      <c r="O105" s="116"/>
      <c r="P105" s="116"/>
      <c r="Q105" s="133"/>
      <c r="R105" s="114"/>
      <c r="S105" s="114"/>
      <c r="T105" s="114"/>
      <c r="U105" s="47" t="str">
        <f t="shared" si="11"/>
        <v/>
      </c>
      <c r="V105" s="154" t="str">
        <f t="shared" si="8"/>
        <v/>
      </c>
      <c r="W105" s="154" t="str">
        <f t="shared" si="12"/>
        <v/>
      </c>
      <c r="X105" s="24" t="str">
        <f t="shared" si="13"/>
        <v/>
      </c>
      <c r="Y105" s="114"/>
      <c r="Z105" s="131"/>
      <c r="AA105" s="116"/>
      <c r="AB105" s="116"/>
      <c r="AC105" s="116"/>
      <c r="AD105" s="116"/>
      <c r="AE105" s="116"/>
      <c r="AF105" s="116"/>
      <c r="AG105" s="116"/>
      <c r="AH105" s="116"/>
      <c r="AI105" s="116"/>
      <c r="AJ105" s="116"/>
      <c r="AK105" s="116"/>
      <c r="AL105" s="116"/>
      <c r="AM105" s="116"/>
      <c r="AN105" s="133"/>
      <c r="AO105" s="114"/>
      <c r="AP105" s="114"/>
      <c r="AQ105" s="114"/>
      <c r="AR105" s="47" t="str">
        <f t="shared" si="14"/>
        <v/>
      </c>
      <c r="AS105" s="154" t="str">
        <f t="shared" si="9"/>
        <v/>
      </c>
      <c r="AT105" s="154" t="str">
        <f t="shared" si="15"/>
        <v/>
      </c>
    </row>
    <row r="106" spans="1:46" x14ac:dyDescent="0.25">
      <c r="A106" s="24" t="str">
        <f t="shared" si="10"/>
        <v/>
      </c>
      <c r="B106" s="114"/>
      <c r="C106" s="131"/>
      <c r="D106" s="116"/>
      <c r="E106" s="116"/>
      <c r="F106" s="116"/>
      <c r="G106" s="116"/>
      <c r="H106" s="116"/>
      <c r="I106" s="116"/>
      <c r="J106" s="116"/>
      <c r="K106" s="116"/>
      <c r="L106" s="116"/>
      <c r="M106" s="116"/>
      <c r="N106" s="116"/>
      <c r="O106" s="116"/>
      <c r="P106" s="116"/>
      <c r="Q106" s="133"/>
      <c r="R106" s="114"/>
      <c r="S106" s="114"/>
      <c r="T106" s="114"/>
      <c r="U106" s="47" t="str">
        <f t="shared" si="11"/>
        <v/>
      </c>
      <c r="V106" s="154" t="str">
        <f t="shared" si="8"/>
        <v/>
      </c>
      <c r="W106" s="154" t="str">
        <f t="shared" si="12"/>
        <v/>
      </c>
      <c r="X106" s="24" t="str">
        <f t="shared" si="13"/>
        <v/>
      </c>
      <c r="Y106" s="114"/>
      <c r="Z106" s="131"/>
      <c r="AA106" s="116"/>
      <c r="AB106" s="116"/>
      <c r="AC106" s="116"/>
      <c r="AD106" s="116"/>
      <c r="AE106" s="116"/>
      <c r="AF106" s="116"/>
      <c r="AG106" s="116"/>
      <c r="AH106" s="116"/>
      <c r="AI106" s="116"/>
      <c r="AJ106" s="116"/>
      <c r="AK106" s="116"/>
      <c r="AL106" s="116"/>
      <c r="AM106" s="116"/>
      <c r="AN106" s="133"/>
      <c r="AO106" s="114"/>
      <c r="AP106" s="114"/>
      <c r="AQ106" s="114"/>
      <c r="AR106" s="47" t="str">
        <f t="shared" si="14"/>
        <v/>
      </c>
      <c r="AS106" s="154" t="str">
        <f t="shared" si="9"/>
        <v/>
      </c>
      <c r="AT106" s="154" t="str">
        <f t="shared" si="15"/>
        <v/>
      </c>
    </row>
    <row r="107" spans="1:46" x14ac:dyDescent="0.25">
      <c r="A107" s="24" t="str">
        <f t="shared" si="10"/>
        <v/>
      </c>
      <c r="B107" s="114"/>
      <c r="C107" s="131"/>
      <c r="D107" s="116"/>
      <c r="E107" s="116"/>
      <c r="F107" s="116"/>
      <c r="G107" s="116"/>
      <c r="H107" s="116"/>
      <c r="I107" s="116"/>
      <c r="J107" s="116"/>
      <c r="K107" s="116"/>
      <c r="L107" s="116"/>
      <c r="M107" s="116"/>
      <c r="N107" s="116"/>
      <c r="O107" s="116"/>
      <c r="P107" s="116"/>
      <c r="Q107" s="133"/>
      <c r="R107" s="114"/>
      <c r="S107" s="114"/>
      <c r="T107" s="114"/>
      <c r="U107" s="47" t="str">
        <f t="shared" si="11"/>
        <v/>
      </c>
      <c r="V107" s="154" t="str">
        <f t="shared" si="8"/>
        <v/>
      </c>
      <c r="W107" s="154" t="str">
        <f t="shared" si="12"/>
        <v/>
      </c>
      <c r="X107" s="24" t="str">
        <f t="shared" si="13"/>
        <v/>
      </c>
      <c r="Y107" s="114"/>
      <c r="Z107" s="131"/>
      <c r="AA107" s="116"/>
      <c r="AB107" s="116"/>
      <c r="AC107" s="116"/>
      <c r="AD107" s="116"/>
      <c r="AE107" s="116"/>
      <c r="AF107" s="116"/>
      <c r="AG107" s="116"/>
      <c r="AH107" s="116"/>
      <c r="AI107" s="116"/>
      <c r="AJ107" s="116"/>
      <c r="AK107" s="116"/>
      <c r="AL107" s="116"/>
      <c r="AM107" s="116"/>
      <c r="AN107" s="133"/>
      <c r="AO107" s="114"/>
      <c r="AP107" s="114"/>
      <c r="AQ107" s="114"/>
      <c r="AR107" s="47" t="str">
        <f t="shared" si="14"/>
        <v/>
      </c>
      <c r="AS107" s="154" t="str">
        <f t="shared" si="9"/>
        <v/>
      </c>
      <c r="AT107" s="154" t="str">
        <f t="shared" si="15"/>
        <v/>
      </c>
    </row>
    <row r="108" spans="1:46" x14ac:dyDescent="0.25">
      <c r="A108" s="24" t="str">
        <f t="shared" si="10"/>
        <v/>
      </c>
      <c r="B108" s="114"/>
      <c r="C108" s="131"/>
      <c r="D108" s="116"/>
      <c r="E108" s="116"/>
      <c r="F108" s="116"/>
      <c r="G108" s="116"/>
      <c r="H108" s="116"/>
      <c r="I108" s="116"/>
      <c r="J108" s="116"/>
      <c r="K108" s="116"/>
      <c r="L108" s="116"/>
      <c r="M108" s="116"/>
      <c r="N108" s="116"/>
      <c r="O108" s="116"/>
      <c r="P108" s="116"/>
      <c r="Q108" s="133"/>
      <c r="R108" s="114"/>
      <c r="S108" s="114"/>
      <c r="T108" s="114"/>
      <c r="U108" s="47" t="str">
        <f t="shared" si="11"/>
        <v/>
      </c>
      <c r="V108" s="154" t="str">
        <f t="shared" si="8"/>
        <v/>
      </c>
      <c r="W108" s="154" t="str">
        <f t="shared" si="12"/>
        <v/>
      </c>
      <c r="X108" s="24" t="str">
        <f t="shared" si="13"/>
        <v/>
      </c>
      <c r="Y108" s="114"/>
      <c r="Z108" s="131"/>
      <c r="AA108" s="116"/>
      <c r="AB108" s="116"/>
      <c r="AC108" s="116"/>
      <c r="AD108" s="116"/>
      <c r="AE108" s="116"/>
      <c r="AF108" s="116"/>
      <c r="AG108" s="116"/>
      <c r="AH108" s="116"/>
      <c r="AI108" s="116"/>
      <c r="AJ108" s="116"/>
      <c r="AK108" s="116"/>
      <c r="AL108" s="116"/>
      <c r="AM108" s="116"/>
      <c r="AN108" s="133"/>
      <c r="AO108" s="114"/>
      <c r="AP108" s="114"/>
      <c r="AQ108" s="114"/>
      <c r="AR108" s="47" t="str">
        <f t="shared" si="14"/>
        <v/>
      </c>
      <c r="AS108" s="154" t="str">
        <f t="shared" si="9"/>
        <v/>
      </c>
      <c r="AT108" s="154" t="str">
        <f t="shared" si="15"/>
        <v/>
      </c>
    </row>
    <row r="109" spans="1:46" ht="15.75" thickBot="1" x14ac:dyDescent="0.3">
      <c r="A109" s="24" t="str">
        <f t="shared" si="10"/>
        <v/>
      </c>
      <c r="B109" s="119"/>
      <c r="C109" s="134"/>
      <c r="D109" s="117"/>
      <c r="E109" s="117"/>
      <c r="F109" s="117"/>
      <c r="G109" s="117"/>
      <c r="H109" s="117"/>
      <c r="I109" s="117"/>
      <c r="J109" s="117"/>
      <c r="K109" s="117"/>
      <c r="L109" s="117"/>
      <c r="M109" s="117"/>
      <c r="N109" s="117"/>
      <c r="O109" s="117"/>
      <c r="P109" s="117"/>
      <c r="Q109" s="136"/>
      <c r="R109" s="119"/>
      <c r="S109" s="119"/>
      <c r="T109" s="119"/>
      <c r="U109" s="48" t="str">
        <f t="shared" si="11"/>
        <v/>
      </c>
      <c r="V109" s="155" t="str">
        <f t="shared" si="8"/>
        <v/>
      </c>
      <c r="W109" s="155" t="str">
        <f t="shared" si="12"/>
        <v/>
      </c>
      <c r="X109" s="24" t="str">
        <f t="shared" si="13"/>
        <v/>
      </c>
      <c r="Y109" s="119"/>
      <c r="Z109" s="134"/>
      <c r="AA109" s="117"/>
      <c r="AB109" s="117"/>
      <c r="AC109" s="117"/>
      <c r="AD109" s="117"/>
      <c r="AE109" s="117"/>
      <c r="AF109" s="117"/>
      <c r="AG109" s="117"/>
      <c r="AH109" s="117"/>
      <c r="AI109" s="117"/>
      <c r="AJ109" s="117"/>
      <c r="AK109" s="117"/>
      <c r="AL109" s="117"/>
      <c r="AM109" s="117"/>
      <c r="AN109" s="136"/>
      <c r="AO109" s="119"/>
      <c r="AP109" s="119"/>
      <c r="AQ109" s="119"/>
      <c r="AR109" s="48" t="str">
        <f t="shared" si="14"/>
        <v/>
      </c>
      <c r="AS109" s="155" t="str">
        <f t="shared" si="9"/>
        <v/>
      </c>
      <c r="AT109" s="155"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DyQBbmq+RnKTjyzBGBuwMt/jswF00xilCnS9+TGuWxsts29rdXcaxNGyXNOBwz3dx5IgWBvIFM7v+9qKoNJ5gQ==" saltValue="VE+dFbqP6c5QBhAvh3qikw==" spinCount="100000" sheet="1" objects="1" scenarios="1"/>
  <dataConsolidate/>
  <phoneticPr fontId="3" type="noConversion"/>
  <dataValidations disablePrompts="1"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R106"/>
  <sheetViews>
    <sheetView showGridLines="0" zoomScaleNormal="100" workbookViewId="0">
      <pane xSplit="2" ySplit="6" topLeftCell="C7" activePane="bottomRight" state="frozenSplit"/>
      <selection pane="topRight" activeCell="B1" sqref="B1"/>
      <selection pane="bottomLeft" activeCell="A7" sqref="A7"/>
      <selection pane="bottomRight" activeCell="RW21" sqref="RW21"/>
    </sheetView>
  </sheetViews>
  <sheetFormatPr defaultRowHeight="15" zeroHeight="1" x14ac:dyDescent="0.25"/>
  <cols>
    <col min="1" max="1" width="4.28515625" hidden="1" customWidth="1"/>
    <col min="2" max="2" width="21" customWidth="1"/>
    <col min="3" max="3" width="14.28515625" customWidth="1"/>
    <col min="4" max="5" width="14.28515625" hidden="1" customWidth="1"/>
    <col min="6" max="6" width="14.28515625" customWidth="1"/>
    <col min="7" max="8" width="14.28515625" hidden="1" customWidth="1"/>
    <col min="9" max="9" width="18.85546875" hidden="1" customWidth="1"/>
    <col min="10" max="10" width="5.7109375" customWidth="1"/>
    <col min="11" max="11" width="14.28515625" customWidth="1"/>
    <col min="12" max="36" width="2.85546875" style="140" hidden="1" customWidth="1"/>
    <col min="37" max="37" width="3" style="116" hidden="1" customWidth="1"/>
    <col min="38" max="80" width="2.85546875" style="140" hidden="1" customWidth="1"/>
    <col min="81" max="81" width="3" style="140" hidden="1" customWidth="1"/>
    <col min="82" max="86" width="2.85546875" style="140" hidden="1" customWidth="1"/>
    <col min="87" max="87" width="5.7109375" customWidth="1"/>
    <col min="88" max="88" width="14.28515625" customWidth="1"/>
    <col min="89" max="89" width="3" style="140" hidden="1" customWidth="1"/>
    <col min="90" max="188" width="2.85546875" style="140" hidden="1" customWidth="1"/>
    <col min="189" max="189" width="5.5703125" style="140" customWidth="1"/>
    <col min="190" max="389" width="2.85546875" style="140" hidden="1" customWidth="1"/>
    <col min="390" max="390" width="14.28515625" style="140" customWidth="1"/>
    <col min="391" max="490" width="2.85546875" style="140" hidden="1" customWidth="1"/>
    <col min="491" max="491" width="5.7109375" style="5" customWidth="1"/>
    <col min="492" max="691" width="2.85546875" hidden="1" customWidth="1"/>
    <col min="692" max="692" width="14.28515625" customWidth="1"/>
    <col min="693" max="744" width="2.85546875" customWidth="1"/>
  </cols>
  <sheetData>
    <row r="1" spans="1:746" x14ac:dyDescent="0.25">
      <c r="B1" s="52" t="s">
        <v>339</v>
      </c>
      <c r="C1" s="52"/>
      <c r="L1"/>
      <c r="M1"/>
      <c r="N1"/>
      <c r="O1"/>
      <c r="P1"/>
      <c r="Q1"/>
      <c r="R1"/>
      <c r="S1"/>
      <c r="T1"/>
      <c r="U1"/>
      <c r="V1"/>
      <c r="W1"/>
      <c r="X1"/>
      <c r="Y1"/>
      <c r="Z1"/>
      <c r="AA1"/>
      <c r="AB1"/>
      <c r="AC1"/>
      <c r="AD1"/>
      <c r="AE1"/>
      <c r="AF1"/>
      <c r="AG1"/>
      <c r="AH1"/>
      <c r="AI1"/>
      <c r="AJ1"/>
      <c r="AK1" s="5"/>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row>
    <row r="2" spans="1:746" ht="15" customHeight="1" thickBot="1" x14ac:dyDescent="0.3">
      <c r="B2" s="186"/>
      <c r="C2" s="186"/>
      <c r="L2"/>
      <c r="M2"/>
      <c r="N2"/>
      <c r="O2"/>
      <c r="P2"/>
      <c r="Q2"/>
      <c r="R2"/>
      <c r="S2"/>
      <c r="T2"/>
      <c r="U2"/>
      <c r="V2"/>
      <c r="W2"/>
      <c r="X2"/>
      <c r="Y2"/>
      <c r="Z2"/>
      <c r="AA2"/>
      <c r="AB2"/>
      <c r="AC2"/>
      <c r="AD2"/>
      <c r="AE2"/>
      <c r="AF2"/>
      <c r="AG2"/>
      <c r="AH2"/>
      <c r="AI2"/>
      <c r="AJ2"/>
      <c r="AK2" s="5"/>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J2" s="5"/>
      <c r="CK2" s="241" t="str">
        <f>'Capacity Backing (Hide)2'!D442</f>
        <v xml:space="preserve">1. </v>
      </c>
      <c r="CL2" s="241" t="str">
        <f>'Capacity Backing (Hide)2'!D443</f>
        <v xml:space="preserve">2. </v>
      </c>
      <c r="CM2" s="241" t="str">
        <f>'Capacity Backing (Hide)2'!D444</f>
        <v xml:space="preserve">3. </v>
      </c>
      <c r="CN2" s="241" t="str">
        <f>'Capacity Backing (Hide)2'!D445</f>
        <v xml:space="preserve">4. </v>
      </c>
      <c r="CO2" s="241" t="str">
        <f>'Capacity Backing (Hide)2'!D446</f>
        <v xml:space="preserve">5. </v>
      </c>
      <c r="CP2" s="241" t="str">
        <f>'Capacity Backing (Hide)2'!D447</f>
        <v xml:space="preserve">6. </v>
      </c>
      <c r="CQ2" s="241" t="str">
        <f>'Capacity Backing (Hide)2'!D448</f>
        <v xml:space="preserve">7. </v>
      </c>
      <c r="CR2" s="241" t="str">
        <f>'Capacity Backing (Hide)2'!D449</f>
        <v xml:space="preserve">8. </v>
      </c>
      <c r="CS2" s="241" t="str">
        <f>'Capacity Backing (Hide)2'!D450</f>
        <v xml:space="preserve">9. </v>
      </c>
      <c r="CT2" s="241" t="str">
        <f>'Capacity Backing (Hide)2'!D451</f>
        <v xml:space="preserve">10. </v>
      </c>
      <c r="CU2" s="241" t="str">
        <f>'Capacity Backing (Hide)2'!D452</f>
        <v xml:space="preserve">11. </v>
      </c>
      <c r="CV2" s="241" t="str">
        <f>'Capacity Backing (Hide)2'!D453</f>
        <v xml:space="preserve">12. </v>
      </c>
      <c r="CW2" s="241" t="str">
        <f>'Capacity Backing (Hide)2'!D454</f>
        <v xml:space="preserve">13. </v>
      </c>
      <c r="CX2" s="241" t="str">
        <f>'Capacity Backing (Hide)2'!D455</f>
        <v xml:space="preserve">14. </v>
      </c>
      <c r="CY2" s="241" t="str">
        <f>'Capacity Backing (Hide)2'!D456</f>
        <v xml:space="preserve">15. </v>
      </c>
      <c r="CZ2" s="241" t="str">
        <f>'Capacity Backing (Hide)2'!D457</f>
        <v xml:space="preserve">16. </v>
      </c>
      <c r="DA2" s="241" t="str">
        <f>'Capacity Backing (Hide)2'!D458</f>
        <v xml:space="preserve">17. </v>
      </c>
      <c r="DB2" s="241" t="str">
        <f>'Capacity Backing (Hide)2'!D459</f>
        <v xml:space="preserve">18. </v>
      </c>
      <c r="DC2" s="241" t="str">
        <f>'Capacity Backing (Hide)2'!D460</f>
        <v xml:space="preserve">19. </v>
      </c>
      <c r="DD2" s="241" t="str">
        <f>'Capacity Backing (Hide)2'!D461</f>
        <v xml:space="preserve">20. </v>
      </c>
      <c r="DE2" s="241" t="str">
        <f>'Capacity Backing (Hide)2'!D462</f>
        <v xml:space="preserve">21. </v>
      </c>
      <c r="DF2" s="241" t="str">
        <f>'Capacity Backing (Hide)2'!D463</f>
        <v xml:space="preserve">22. </v>
      </c>
      <c r="DG2" s="241" t="str">
        <f>'Capacity Backing (Hide)2'!D464</f>
        <v xml:space="preserve">23. </v>
      </c>
      <c r="DH2" s="241" t="str">
        <f>'Capacity Backing (Hide)2'!D465</f>
        <v xml:space="preserve">24. </v>
      </c>
      <c r="DI2" s="241" t="str">
        <f>'Capacity Backing (Hide)2'!D466</f>
        <v xml:space="preserve">25. </v>
      </c>
      <c r="DJ2" s="241" t="str">
        <f>'Capacity Backing (Hide)2'!D467</f>
        <v xml:space="preserve">26. </v>
      </c>
      <c r="DK2" s="241" t="str">
        <f>'Capacity Backing (Hide)2'!D468</f>
        <v xml:space="preserve">27. </v>
      </c>
      <c r="DL2" s="241" t="str">
        <f>'Capacity Backing (Hide)2'!D469</f>
        <v xml:space="preserve">28. </v>
      </c>
      <c r="DM2" s="241" t="str">
        <f>'Capacity Backing (Hide)2'!D470</f>
        <v xml:space="preserve">29. </v>
      </c>
      <c r="DN2" s="241" t="str">
        <f>'Capacity Backing (Hide)2'!D471</f>
        <v xml:space="preserve">30. </v>
      </c>
      <c r="DO2" s="241" t="str">
        <f>'Capacity Backing (Hide)2'!D472</f>
        <v xml:space="preserve">31. </v>
      </c>
      <c r="DP2" s="241" t="str">
        <f>'Capacity Backing (Hide)2'!D473</f>
        <v xml:space="preserve">32. </v>
      </c>
      <c r="DQ2" s="241" t="str">
        <f>'Capacity Backing (Hide)2'!D474</f>
        <v xml:space="preserve">33. </v>
      </c>
      <c r="DR2" s="241" t="str">
        <f>'Capacity Backing (Hide)2'!D475</f>
        <v xml:space="preserve">34. </v>
      </c>
      <c r="DS2" s="241" t="str">
        <f>'Capacity Backing (Hide)2'!D476</f>
        <v xml:space="preserve">35. </v>
      </c>
      <c r="DT2" s="241" t="str">
        <f>'Capacity Backing (Hide)2'!D477</f>
        <v xml:space="preserve">36. </v>
      </c>
      <c r="DU2" s="241" t="str">
        <f>'Capacity Backing (Hide)2'!D478</f>
        <v xml:space="preserve">37. </v>
      </c>
      <c r="DV2" s="241" t="str">
        <f>'Capacity Backing (Hide)2'!D479</f>
        <v xml:space="preserve">38. </v>
      </c>
      <c r="DW2" s="241" t="str">
        <f>'Capacity Backing (Hide)2'!D480</f>
        <v xml:space="preserve">39. </v>
      </c>
      <c r="DX2" s="241" t="str">
        <f>'Capacity Backing (Hide)2'!D481</f>
        <v xml:space="preserve">40. </v>
      </c>
      <c r="DY2" s="241" t="str">
        <f>'Capacity Backing (Hide)2'!D482</f>
        <v xml:space="preserve">41. </v>
      </c>
      <c r="DZ2" s="241" t="str">
        <f>'Capacity Backing (Hide)2'!D483</f>
        <v xml:space="preserve">42. </v>
      </c>
      <c r="EA2" s="241" t="str">
        <f>'Capacity Backing (Hide)2'!D484</f>
        <v xml:space="preserve">43. </v>
      </c>
      <c r="EB2" s="241" t="str">
        <f>'Capacity Backing (Hide)2'!D485</f>
        <v xml:space="preserve">44. </v>
      </c>
      <c r="EC2" s="241" t="str">
        <f>'Capacity Backing (Hide)2'!D486</f>
        <v xml:space="preserve">45. </v>
      </c>
      <c r="ED2" s="241" t="str">
        <f>'Capacity Backing (Hide)2'!D487</f>
        <v xml:space="preserve">46. </v>
      </c>
      <c r="EE2" s="241" t="str">
        <f>'Capacity Backing (Hide)2'!D488</f>
        <v xml:space="preserve">47. </v>
      </c>
      <c r="EF2" s="241" t="str">
        <f>'Capacity Backing (Hide)2'!D489</f>
        <v xml:space="preserve">48. </v>
      </c>
      <c r="EG2" s="241" t="str">
        <f>'Capacity Backing (Hide)2'!D490</f>
        <v xml:space="preserve">49. </v>
      </c>
      <c r="EH2" s="241" t="str">
        <f>'Capacity Backing (Hide)2'!D491</f>
        <v xml:space="preserve">50. </v>
      </c>
      <c r="EI2" s="241" t="str">
        <f>'Capacity Backing (Hide)2'!D492</f>
        <v xml:space="preserve">51. </v>
      </c>
      <c r="EJ2" s="241" t="str">
        <f>'Capacity Backing (Hide)2'!D493</f>
        <v xml:space="preserve">52. </v>
      </c>
      <c r="EK2" s="241" t="str">
        <f>'Capacity Backing (Hide)2'!D494</f>
        <v xml:space="preserve">53. </v>
      </c>
      <c r="EL2" s="241" t="str">
        <f>'Capacity Backing (Hide)2'!D495</f>
        <v xml:space="preserve">54. </v>
      </c>
      <c r="EM2" s="241" t="str">
        <f>'Capacity Backing (Hide)2'!D496</f>
        <v xml:space="preserve">55. </v>
      </c>
      <c r="EN2" s="241" t="str">
        <f>'Capacity Backing (Hide)2'!D497</f>
        <v xml:space="preserve">56. </v>
      </c>
      <c r="EO2" s="241" t="str">
        <f>'Capacity Backing (Hide)2'!D498</f>
        <v xml:space="preserve">57. </v>
      </c>
      <c r="EP2" s="241" t="str">
        <f>'Capacity Backing (Hide)2'!D499</f>
        <v xml:space="preserve">58. </v>
      </c>
      <c r="EQ2" s="241" t="str">
        <f>'Capacity Backing (Hide)2'!D500</f>
        <v xml:space="preserve">59. </v>
      </c>
      <c r="ER2" s="241" t="str">
        <f>'Capacity Backing (Hide)2'!D501</f>
        <v xml:space="preserve">60. </v>
      </c>
      <c r="ES2" s="241" t="str">
        <f>'Capacity Backing (Hide)2'!D502</f>
        <v xml:space="preserve">61. </v>
      </c>
      <c r="ET2" s="241" t="str">
        <f>'Capacity Backing (Hide)2'!D503</f>
        <v xml:space="preserve">62. </v>
      </c>
      <c r="EU2" s="241" t="str">
        <f>'Capacity Backing (Hide)2'!D504</f>
        <v xml:space="preserve">63. </v>
      </c>
      <c r="EV2" s="241" t="str">
        <f>'Capacity Backing (Hide)2'!D505</f>
        <v xml:space="preserve">64. </v>
      </c>
      <c r="EW2" s="241" t="str">
        <f>'Capacity Backing (Hide)2'!D506</f>
        <v xml:space="preserve">65. </v>
      </c>
      <c r="EX2" s="241" t="str">
        <f>'Capacity Backing (Hide)2'!D507</f>
        <v xml:space="preserve">66. </v>
      </c>
      <c r="EY2" s="241" t="str">
        <f>'Capacity Backing (Hide)2'!D508</f>
        <v xml:space="preserve">67. </v>
      </c>
      <c r="EZ2" s="241" t="str">
        <f>'Capacity Backing (Hide)2'!D509</f>
        <v xml:space="preserve">68. </v>
      </c>
      <c r="FA2" s="241" t="str">
        <f>'Capacity Backing (Hide)2'!D510</f>
        <v xml:space="preserve">69. </v>
      </c>
      <c r="FB2" s="241" t="str">
        <f>'Capacity Backing (Hide)2'!D511</f>
        <v xml:space="preserve">70. </v>
      </c>
      <c r="FC2" s="241" t="str">
        <f>'Capacity Backing (Hide)2'!D512</f>
        <v xml:space="preserve">71. </v>
      </c>
      <c r="FD2" s="241" t="str">
        <f>'Capacity Backing (Hide)2'!D513</f>
        <v xml:space="preserve">72. </v>
      </c>
      <c r="FE2" s="241" t="str">
        <f>'Capacity Backing (Hide)2'!D514</f>
        <v xml:space="preserve">73. </v>
      </c>
      <c r="FF2" s="241" t="str">
        <f>'Capacity Backing (Hide)2'!D515</f>
        <v xml:space="preserve">74. </v>
      </c>
      <c r="FG2" s="241" t="str">
        <f>'Capacity Backing (Hide)2'!D516</f>
        <v xml:space="preserve">75. </v>
      </c>
      <c r="FH2" s="241" t="str">
        <f>'Capacity Backing (Hide)2'!D517</f>
        <v xml:space="preserve">76. </v>
      </c>
      <c r="FI2" s="241" t="str">
        <f>'Capacity Backing (Hide)2'!D518</f>
        <v xml:space="preserve">77. </v>
      </c>
      <c r="FJ2" s="241" t="str">
        <f>'Capacity Backing (Hide)2'!D519</f>
        <v xml:space="preserve">78. </v>
      </c>
      <c r="FK2" s="241" t="str">
        <f>'Capacity Backing (Hide)2'!D520</f>
        <v xml:space="preserve">79. </v>
      </c>
      <c r="FL2" s="241" t="str">
        <f>'Capacity Backing (Hide)2'!D521</f>
        <v xml:space="preserve">80. </v>
      </c>
      <c r="FM2" s="241" t="str">
        <f>'Capacity Backing (Hide)2'!D522</f>
        <v xml:space="preserve">81. </v>
      </c>
      <c r="FN2" s="241" t="str">
        <f>'Capacity Backing (Hide)2'!D523</f>
        <v xml:space="preserve">82. </v>
      </c>
      <c r="FO2" s="241" t="str">
        <f>'Capacity Backing (Hide)2'!D524</f>
        <v xml:space="preserve">83. </v>
      </c>
      <c r="FP2" s="241" t="str">
        <f>'Capacity Backing (Hide)2'!D525</f>
        <v xml:space="preserve">84. </v>
      </c>
      <c r="FQ2" s="241" t="str">
        <f>'Capacity Backing (Hide)2'!D526</f>
        <v xml:space="preserve">85. </v>
      </c>
      <c r="FR2" s="241" t="str">
        <f>'Capacity Backing (Hide)2'!D527</f>
        <v xml:space="preserve">86. </v>
      </c>
      <c r="FS2" s="241" t="str">
        <f>'Capacity Backing (Hide)2'!D528</f>
        <v xml:space="preserve">87. </v>
      </c>
      <c r="FT2" s="241" t="str">
        <f>'Capacity Backing (Hide)2'!D529</f>
        <v xml:space="preserve">88. </v>
      </c>
      <c r="FU2" s="241" t="str">
        <f>'Capacity Backing (Hide)2'!D530</f>
        <v xml:space="preserve">89. </v>
      </c>
      <c r="FV2" s="241" t="str">
        <f>'Capacity Backing (Hide)2'!D531</f>
        <v xml:space="preserve">90. </v>
      </c>
      <c r="FW2" s="241" t="str">
        <f>'Capacity Backing (Hide)2'!D532</f>
        <v xml:space="preserve">91. </v>
      </c>
      <c r="FX2" s="241" t="str">
        <f>'Capacity Backing (Hide)2'!D533</f>
        <v xml:space="preserve">92. </v>
      </c>
      <c r="FY2" s="241" t="str">
        <f>'Capacity Backing (Hide)2'!D534</f>
        <v xml:space="preserve">93. </v>
      </c>
      <c r="FZ2" s="241" t="str">
        <f>'Capacity Backing (Hide)2'!D535</f>
        <v xml:space="preserve">94. </v>
      </c>
      <c r="GA2" s="241" t="str">
        <f>'Capacity Backing (Hide)2'!D536</f>
        <v xml:space="preserve">95. </v>
      </c>
      <c r="GB2" s="241" t="str">
        <f>'Capacity Backing (Hide)2'!D537</f>
        <v xml:space="preserve">96. </v>
      </c>
      <c r="GC2" s="241" t="str">
        <f>'Capacity Backing (Hide)2'!D538</f>
        <v xml:space="preserve">97. </v>
      </c>
      <c r="GD2" s="241" t="str">
        <f>'Capacity Backing (Hide)2'!D539</f>
        <v xml:space="preserve">98. </v>
      </c>
      <c r="GE2" s="241" t="str">
        <f>'Capacity Backing (Hide)2'!D540</f>
        <v xml:space="preserve">99. </v>
      </c>
      <c r="GF2" s="241" t="str">
        <f>'Capacity Backing (Hide)2'!D541</f>
        <v xml:space="preserve">100. </v>
      </c>
      <c r="GG2" s="179"/>
      <c r="GH2" s="244"/>
      <c r="GI2" s="241"/>
      <c r="GJ2" s="241"/>
      <c r="GK2" s="241"/>
      <c r="GL2" s="241"/>
      <c r="GM2" s="241"/>
      <c r="GN2" s="241"/>
      <c r="GO2" s="241"/>
      <c r="GP2" s="241"/>
      <c r="GQ2" s="241"/>
      <c r="GR2" s="241"/>
      <c r="GS2" s="241"/>
      <c r="GT2" s="241"/>
      <c r="GU2" s="241"/>
      <c r="GV2" s="241"/>
      <c r="GW2" s="241"/>
      <c r="GX2" s="241"/>
      <c r="GY2" s="241"/>
      <c r="GZ2" s="241"/>
      <c r="HA2" s="241"/>
      <c r="HB2" s="241"/>
      <c r="HC2" s="241"/>
      <c r="HD2" s="241"/>
      <c r="HE2" s="241"/>
      <c r="HF2" s="241"/>
      <c r="HG2" s="241"/>
      <c r="HH2" s="241"/>
      <c r="HI2" s="241"/>
      <c r="HJ2" s="241"/>
      <c r="HK2" s="241"/>
      <c r="HL2" s="241"/>
      <c r="HM2" s="241"/>
      <c r="HN2" s="241"/>
      <c r="HO2" s="241"/>
      <c r="HP2" s="241"/>
      <c r="HQ2" s="241"/>
      <c r="HR2" s="241"/>
      <c r="HS2" s="241"/>
      <c r="HT2" s="241"/>
      <c r="HU2" s="241"/>
      <c r="HV2" s="241"/>
      <c r="HW2" s="241"/>
      <c r="HX2" s="241"/>
      <c r="HY2" s="241"/>
      <c r="HZ2" s="241"/>
      <c r="IA2" s="241"/>
      <c r="IB2" s="241"/>
      <c r="IC2" s="241"/>
      <c r="ID2" s="241"/>
      <c r="IE2" s="241"/>
      <c r="IF2" s="241"/>
      <c r="IG2" s="241"/>
      <c r="IH2" s="241"/>
      <c r="II2" s="241"/>
      <c r="IJ2" s="241"/>
      <c r="IK2" s="241"/>
      <c r="IL2" s="241"/>
      <c r="IM2" s="241"/>
      <c r="IN2" s="241"/>
      <c r="IO2" s="241"/>
      <c r="IP2" s="241"/>
      <c r="IQ2" s="241"/>
      <c r="IR2" s="241"/>
      <c r="IS2" s="241"/>
      <c r="IT2" s="241"/>
      <c r="IU2" s="241"/>
      <c r="IV2" s="241"/>
      <c r="IW2" s="241"/>
      <c r="IX2" s="241"/>
      <c r="IY2" s="241"/>
      <c r="IZ2" s="241"/>
      <c r="JA2" s="241"/>
      <c r="JB2" s="241"/>
      <c r="JC2" s="241"/>
      <c r="JD2" s="241"/>
      <c r="JE2" s="241"/>
      <c r="JF2" s="241"/>
      <c r="JG2" s="241"/>
      <c r="JH2" s="241"/>
      <c r="JI2" s="241"/>
      <c r="JJ2" s="241"/>
      <c r="JK2" s="241"/>
      <c r="JL2" s="241"/>
      <c r="JM2" s="241"/>
      <c r="JN2" s="241"/>
      <c r="JO2" s="241"/>
      <c r="JP2" s="241"/>
      <c r="JQ2" s="241"/>
      <c r="JR2" s="241"/>
      <c r="JS2" s="241"/>
      <c r="JT2" s="241"/>
      <c r="JU2" s="241"/>
      <c r="JV2" s="241"/>
      <c r="JW2" s="241"/>
      <c r="JX2" s="241"/>
      <c r="JY2" s="241"/>
      <c r="JZ2" s="241"/>
      <c r="KA2" s="241"/>
      <c r="KB2" s="241"/>
      <c r="KC2" s="241"/>
      <c r="KD2" s="241"/>
      <c r="KE2" s="241"/>
      <c r="KF2" s="241"/>
      <c r="KG2" s="241"/>
      <c r="KH2" s="241"/>
      <c r="KI2" s="241"/>
      <c r="KJ2" s="241"/>
      <c r="KK2" s="241"/>
      <c r="KL2" s="241"/>
      <c r="KM2" s="241"/>
      <c r="KN2" s="241"/>
      <c r="KO2" s="241"/>
      <c r="KP2" s="241"/>
      <c r="KQ2" s="241"/>
      <c r="KR2" s="241"/>
      <c r="KS2" s="241"/>
      <c r="KT2" s="241"/>
      <c r="KU2" s="241"/>
      <c r="KV2" s="241"/>
      <c r="KW2" s="241"/>
      <c r="KX2" s="241"/>
      <c r="KY2" s="241"/>
      <c r="KZ2" s="241"/>
      <c r="LA2" s="241"/>
      <c r="LB2" s="241"/>
      <c r="LC2" s="241"/>
      <c r="LD2" s="241"/>
      <c r="LE2" s="241"/>
      <c r="LF2" s="241"/>
      <c r="LG2" s="241"/>
      <c r="LH2" s="241"/>
      <c r="LI2" s="241"/>
      <c r="LJ2" s="241"/>
      <c r="LK2" s="241"/>
      <c r="LL2" s="241"/>
      <c r="LM2" s="241"/>
      <c r="LN2" s="241"/>
      <c r="LO2" s="241"/>
      <c r="LP2" s="241"/>
      <c r="LQ2" s="241"/>
      <c r="LR2" s="241"/>
      <c r="LS2" s="241"/>
      <c r="LT2" s="241"/>
      <c r="LU2" s="241"/>
      <c r="LV2" s="241"/>
      <c r="LW2" s="241"/>
      <c r="LX2" s="241"/>
      <c r="LY2" s="241"/>
      <c r="LZ2" s="241"/>
      <c r="MA2" s="241"/>
      <c r="MB2" s="241"/>
      <c r="MC2" s="241"/>
      <c r="MD2" s="241"/>
      <c r="ME2" s="241"/>
      <c r="MF2" s="241"/>
      <c r="MG2" s="241"/>
      <c r="MH2" s="241"/>
      <c r="MI2" s="241"/>
      <c r="MJ2" s="241"/>
      <c r="MK2" s="241"/>
      <c r="ML2" s="241"/>
      <c r="MM2" s="241"/>
      <c r="MN2" s="241"/>
      <c r="MO2" s="241"/>
      <c r="MP2" s="241"/>
      <c r="MQ2" s="241"/>
      <c r="MR2" s="241"/>
      <c r="MS2" s="241"/>
      <c r="MT2" s="241"/>
      <c r="MU2" s="241"/>
      <c r="MV2" s="241"/>
      <c r="MW2" s="241"/>
      <c r="MX2" s="241"/>
      <c r="MY2" s="241"/>
      <c r="MZ2" s="241"/>
      <c r="NA2" s="241"/>
      <c r="NB2" s="241"/>
      <c r="NC2" s="241"/>
      <c r="ND2" s="241"/>
      <c r="NE2" s="241"/>
      <c r="NF2" s="241"/>
      <c r="NG2" s="241"/>
      <c r="NH2" s="241"/>
      <c r="NI2" s="241"/>
      <c r="NJ2" s="241"/>
      <c r="NK2" s="241"/>
      <c r="NL2" s="241"/>
      <c r="NM2" s="241"/>
      <c r="NN2" s="241"/>
      <c r="NO2" s="241"/>
      <c r="NP2" s="241"/>
      <c r="NQ2" s="241"/>
      <c r="NR2" s="241"/>
      <c r="NS2" s="241"/>
      <c r="NT2" s="241"/>
      <c r="NU2" s="241"/>
      <c r="NV2" s="241"/>
      <c r="NW2" s="241"/>
      <c r="NX2" s="241"/>
      <c r="NY2" s="247"/>
      <c r="NZ2" s="5"/>
      <c r="OA2" s="241" t="str">
        <f>'Capacity Backing (Hide)2'!E442</f>
        <v xml:space="preserve">1. </v>
      </c>
      <c r="OB2" s="241" t="str">
        <f>'Capacity Backing (Hide)2'!E443</f>
        <v xml:space="preserve">2. </v>
      </c>
      <c r="OC2" s="241" t="str">
        <f>'Capacity Backing (Hide)2'!E444</f>
        <v xml:space="preserve">3. </v>
      </c>
      <c r="OD2" s="241" t="str">
        <f>'Capacity Backing (Hide)2'!E445</f>
        <v xml:space="preserve">4. </v>
      </c>
      <c r="OE2" s="241" t="str">
        <f>'Capacity Backing (Hide)2'!E446</f>
        <v xml:space="preserve">5. </v>
      </c>
      <c r="OF2" s="241" t="str">
        <f>'Capacity Backing (Hide)2'!E447</f>
        <v xml:space="preserve">6. </v>
      </c>
      <c r="OG2" s="241" t="str">
        <f>'Capacity Backing (Hide)2'!E448</f>
        <v xml:space="preserve">7. </v>
      </c>
      <c r="OH2" s="241" t="str">
        <f>'Capacity Backing (Hide)2'!E449</f>
        <v xml:space="preserve">8. </v>
      </c>
      <c r="OI2" s="241" t="str">
        <f>'Capacity Backing (Hide)2'!E450</f>
        <v xml:space="preserve">9. </v>
      </c>
      <c r="OJ2" s="241" t="str">
        <f>'Capacity Backing (Hide)2'!E451</f>
        <v xml:space="preserve">10. </v>
      </c>
      <c r="OK2" s="241" t="str">
        <f>'Capacity Backing (Hide)2'!E452</f>
        <v xml:space="preserve">11. </v>
      </c>
      <c r="OL2" s="241" t="str">
        <f>'Capacity Backing (Hide)2'!E453</f>
        <v xml:space="preserve">12. </v>
      </c>
      <c r="OM2" s="241" t="str">
        <f>'Capacity Backing (Hide)2'!E454</f>
        <v xml:space="preserve">13. </v>
      </c>
      <c r="ON2" s="241" t="str">
        <f>'Capacity Backing (Hide)2'!E455</f>
        <v xml:space="preserve">14. </v>
      </c>
      <c r="OO2" s="241" t="str">
        <f>'Capacity Backing (Hide)2'!E456</f>
        <v xml:space="preserve">15. </v>
      </c>
      <c r="OP2" s="241" t="str">
        <f>'Capacity Backing (Hide)2'!E457</f>
        <v xml:space="preserve">16. </v>
      </c>
      <c r="OQ2" s="241" t="str">
        <f>'Capacity Backing (Hide)2'!E458</f>
        <v xml:space="preserve">17. </v>
      </c>
      <c r="OR2" s="241" t="str">
        <f>'Capacity Backing (Hide)2'!E459</f>
        <v xml:space="preserve">18. </v>
      </c>
      <c r="OS2" s="241" t="str">
        <f>'Capacity Backing (Hide)2'!E460</f>
        <v xml:space="preserve">19. </v>
      </c>
      <c r="OT2" s="241" t="str">
        <f>'Capacity Backing (Hide)2'!E461</f>
        <v xml:space="preserve">20. </v>
      </c>
      <c r="OU2" s="241" t="str">
        <f>'Capacity Backing (Hide)2'!E462</f>
        <v xml:space="preserve">21. </v>
      </c>
      <c r="OV2" s="241" t="str">
        <f>'Capacity Backing (Hide)2'!E463</f>
        <v xml:space="preserve">22. </v>
      </c>
      <c r="OW2" s="241" t="str">
        <f>'Capacity Backing (Hide)2'!E464</f>
        <v xml:space="preserve">23. </v>
      </c>
      <c r="OX2" s="241" t="str">
        <f>'Capacity Backing (Hide)2'!E465</f>
        <v xml:space="preserve">24. </v>
      </c>
      <c r="OY2" s="241" t="str">
        <f>'Capacity Backing (Hide)2'!E466</f>
        <v xml:space="preserve">25. </v>
      </c>
      <c r="OZ2" s="241" t="str">
        <f>'Capacity Backing (Hide)2'!E467</f>
        <v xml:space="preserve">26. </v>
      </c>
      <c r="PA2" s="241" t="str">
        <f>'Capacity Backing (Hide)2'!E468</f>
        <v xml:space="preserve">27. </v>
      </c>
      <c r="PB2" s="241" t="str">
        <f>'Capacity Backing (Hide)2'!E469</f>
        <v xml:space="preserve">28. </v>
      </c>
      <c r="PC2" s="241" t="str">
        <f>'Capacity Backing (Hide)2'!E470</f>
        <v xml:space="preserve">29. </v>
      </c>
      <c r="PD2" s="241" t="str">
        <f>'Capacity Backing (Hide)2'!E471</f>
        <v xml:space="preserve">30. </v>
      </c>
      <c r="PE2" s="241" t="str">
        <f>'Capacity Backing (Hide)2'!E472</f>
        <v xml:space="preserve">31. </v>
      </c>
      <c r="PF2" s="241" t="str">
        <f>'Capacity Backing (Hide)2'!E473</f>
        <v xml:space="preserve">32. </v>
      </c>
      <c r="PG2" s="241" t="str">
        <f>'Capacity Backing (Hide)2'!E474</f>
        <v xml:space="preserve">33. </v>
      </c>
      <c r="PH2" s="241" t="str">
        <f>'Capacity Backing (Hide)2'!E475</f>
        <v xml:space="preserve">34. </v>
      </c>
      <c r="PI2" s="241" t="str">
        <f>'Capacity Backing (Hide)2'!E476</f>
        <v xml:space="preserve">35. </v>
      </c>
      <c r="PJ2" s="241" t="str">
        <f>'Capacity Backing (Hide)2'!E477</f>
        <v xml:space="preserve">36. </v>
      </c>
      <c r="PK2" s="241" t="str">
        <f>'Capacity Backing (Hide)2'!E478</f>
        <v xml:space="preserve">37. </v>
      </c>
      <c r="PL2" s="241" t="str">
        <f>'Capacity Backing (Hide)2'!E479</f>
        <v xml:space="preserve">38. </v>
      </c>
      <c r="PM2" s="241" t="str">
        <f>'Capacity Backing (Hide)2'!E480</f>
        <v xml:space="preserve">39. </v>
      </c>
      <c r="PN2" s="241" t="str">
        <f>'Capacity Backing (Hide)2'!E481</f>
        <v xml:space="preserve">40. </v>
      </c>
      <c r="PO2" s="241" t="str">
        <f>'Capacity Backing (Hide)2'!E482</f>
        <v xml:space="preserve">41. </v>
      </c>
      <c r="PP2" s="241" t="str">
        <f>'Capacity Backing (Hide)2'!E483</f>
        <v xml:space="preserve">42. </v>
      </c>
      <c r="PQ2" s="241" t="str">
        <f>'Capacity Backing (Hide)2'!E484</f>
        <v xml:space="preserve">43. </v>
      </c>
      <c r="PR2" s="241" t="str">
        <f>'Capacity Backing (Hide)2'!E485</f>
        <v xml:space="preserve">44. </v>
      </c>
      <c r="PS2" s="241" t="str">
        <f>'Capacity Backing (Hide)2'!E486</f>
        <v xml:space="preserve">45. </v>
      </c>
      <c r="PT2" s="241" t="str">
        <f>'Capacity Backing (Hide)2'!E487</f>
        <v xml:space="preserve">46. </v>
      </c>
      <c r="PU2" s="241" t="str">
        <f>'Capacity Backing (Hide)2'!E488</f>
        <v xml:space="preserve">47. </v>
      </c>
      <c r="PV2" s="241" t="str">
        <f>'Capacity Backing (Hide)2'!E489</f>
        <v xml:space="preserve">48. </v>
      </c>
      <c r="PW2" s="241" t="str">
        <f>'Capacity Backing (Hide)2'!E490</f>
        <v xml:space="preserve">49. </v>
      </c>
      <c r="PX2" s="241" t="str">
        <f>'Capacity Backing (Hide)2'!E491</f>
        <v xml:space="preserve">50. </v>
      </c>
      <c r="PY2" s="241" t="str">
        <f>'Capacity Backing (Hide)2'!E492</f>
        <v xml:space="preserve">51. </v>
      </c>
      <c r="PZ2" s="241" t="str">
        <f>'Capacity Backing (Hide)2'!E493</f>
        <v xml:space="preserve">52. </v>
      </c>
      <c r="QA2" s="241" t="str">
        <f>'Capacity Backing (Hide)2'!E494</f>
        <v xml:space="preserve">53. </v>
      </c>
      <c r="QB2" s="241" t="str">
        <f>'Capacity Backing (Hide)2'!E495</f>
        <v xml:space="preserve">54. </v>
      </c>
      <c r="QC2" s="241" t="str">
        <f>'Capacity Backing (Hide)2'!E496</f>
        <v xml:space="preserve">55. </v>
      </c>
      <c r="QD2" s="241" t="str">
        <f>'Capacity Backing (Hide)2'!E497</f>
        <v xml:space="preserve">56. </v>
      </c>
      <c r="QE2" s="241" t="str">
        <f>'Capacity Backing (Hide)2'!E498</f>
        <v xml:space="preserve">57. </v>
      </c>
      <c r="QF2" s="241" t="str">
        <f>'Capacity Backing (Hide)2'!E499</f>
        <v xml:space="preserve">58. </v>
      </c>
      <c r="QG2" s="241" t="str">
        <f>'Capacity Backing (Hide)2'!E500</f>
        <v xml:space="preserve">59. </v>
      </c>
      <c r="QH2" s="241" t="str">
        <f>'Capacity Backing (Hide)2'!E501</f>
        <v xml:space="preserve">60. </v>
      </c>
      <c r="QI2" s="241" t="str">
        <f>'Capacity Backing (Hide)2'!E502</f>
        <v xml:space="preserve">61. </v>
      </c>
      <c r="QJ2" s="241" t="str">
        <f>'Capacity Backing (Hide)2'!E503</f>
        <v xml:space="preserve">62. </v>
      </c>
      <c r="QK2" s="241" t="str">
        <f>'Capacity Backing (Hide)2'!E504</f>
        <v xml:space="preserve">63. </v>
      </c>
      <c r="QL2" s="241" t="str">
        <f>'Capacity Backing (Hide)2'!E505</f>
        <v xml:space="preserve">64. </v>
      </c>
      <c r="QM2" s="241" t="str">
        <f>'Capacity Backing (Hide)2'!E506</f>
        <v xml:space="preserve">65. </v>
      </c>
      <c r="QN2" s="241" t="str">
        <f>'Capacity Backing (Hide)2'!E507</f>
        <v xml:space="preserve">66. </v>
      </c>
      <c r="QO2" s="241" t="str">
        <f>'Capacity Backing (Hide)2'!E508</f>
        <v xml:space="preserve">67. </v>
      </c>
      <c r="QP2" s="241" t="str">
        <f>'Capacity Backing (Hide)2'!E509</f>
        <v xml:space="preserve">68. </v>
      </c>
      <c r="QQ2" s="241" t="str">
        <f>'Capacity Backing (Hide)2'!E510</f>
        <v xml:space="preserve">69. </v>
      </c>
      <c r="QR2" s="241" t="str">
        <f>'Capacity Backing (Hide)2'!E511</f>
        <v xml:space="preserve">70. </v>
      </c>
      <c r="QS2" s="241" t="str">
        <f>'Capacity Backing (Hide)2'!E512</f>
        <v xml:space="preserve">71. </v>
      </c>
      <c r="QT2" s="241" t="str">
        <f>'Capacity Backing (Hide)2'!E513</f>
        <v xml:space="preserve">72. </v>
      </c>
      <c r="QU2" s="241" t="str">
        <f>'Capacity Backing (Hide)2'!E514</f>
        <v xml:space="preserve">73. </v>
      </c>
      <c r="QV2" s="241" t="str">
        <f>'Capacity Backing (Hide)2'!E515</f>
        <v xml:space="preserve">74. </v>
      </c>
      <c r="QW2" s="241" t="str">
        <f>'Capacity Backing (Hide)2'!E516</f>
        <v xml:space="preserve">75. </v>
      </c>
      <c r="QX2" s="241" t="str">
        <f>'Capacity Backing (Hide)2'!E517</f>
        <v xml:space="preserve">76. </v>
      </c>
      <c r="QY2" s="241" t="str">
        <f>'Capacity Backing (Hide)2'!E518</f>
        <v xml:space="preserve">77. </v>
      </c>
      <c r="QZ2" s="241" t="str">
        <f>'Capacity Backing (Hide)2'!E519</f>
        <v xml:space="preserve">78. </v>
      </c>
      <c r="RA2" s="241" t="str">
        <f>'Capacity Backing (Hide)2'!E520</f>
        <v xml:space="preserve">79. </v>
      </c>
      <c r="RB2" s="241" t="str">
        <f>'Capacity Backing (Hide)2'!E521</f>
        <v xml:space="preserve">80. </v>
      </c>
      <c r="RC2" s="241" t="str">
        <f>'Capacity Backing (Hide)2'!E522</f>
        <v xml:space="preserve">81. </v>
      </c>
      <c r="RD2" s="241" t="str">
        <f>'Capacity Backing (Hide)2'!E523</f>
        <v xml:space="preserve">82. </v>
      </c>
      <c r="RE2" s="241" t="str">
        <f>'Capacity Backing (Hide)2'!E524</f>
        <v xml:space="preserve">83. </v>
      </c>
      <c r="RF2" s="241" t="str">
        <f>'Capacity Backing (Hide)2'!E525</f>
        <v xml:space="preserve">84. </v>
      </c>
      <c r="RG2" s="241" t="str">
        <f>'Capacity Backing (Hide)2'!E526</f>
        <v xml:space="preserve">85. </v>
      </c>
      <c r="RH2" s="241" t="str">
        <f>'Capacity Backing (Hide)2'!E527</f>
        <v xml:space="preserve">86. </v>
      </c>
      <c r="RI2" s="241" t="str">
        <f>'Capacity Backing (Hide)2'!E528</f>
        <v xml:space="preserve">87. </v>
      </c>
      <c r="RJ2" s="241" t="str">
        <f>'Capacity Backing (Hide)2'!E529</f>
        <v xml:space="preserve">88. </v>
      </c>
      <c r="RK2" s="241" t="str">
        <f>'Capacity Backing (Hide)2'!E530</f>
        <v xml:space="preserve">89. </v>
      </c>
      <c r="RL2" s="241" t="str">
        <f>'Capacity Backing (Hide)2'!E531</f>
        <v xml:space="preserve">90. </v>
      </c>
      <c r="RM2" s="241" t="str">
        <f>'Capacity Backing (Hide)2'!E532</f>
        <v xml:space="preserve">91. </v>
      </c>
      <c r="RN2" s="241" t="str">
        <f>'Capacity Backing (Hide)2'!E533</f>
        <v xml:space="preserve">92. </v>
      </c>
      <c r="RO2" s="241" t="str">
        <f>'Capacity Backing (Hide)2'!E534</f>
        <v xml:space="preserve">93. </v>
      </c>
      <c r="RP2" s="241" t="str">
        <f>'Capacity Backing (Hide)2'!E535</f>
        <v xml:space="preserve">94. </v>
      </c>
      <c r="RQ2" s="241" t="str">
        <f>'Capacity Backing (Hide)2'!E536</f>
        <v xml:space="preserve">95. </v>
      </c>
      <c r="RR2" s="241" t="str">
        <f>'Capacity Backing (Hide)2'!E537</f>
        <v xml:space="preserve">96. </v>
      </c>
      <c r="RS2" s="241" t="str">
        <f>'Capacity Backing (Hide)2'!E538</f>
        <v xml:space="preserve">97. </v>
      </c>
      <c r="RT2" s="241" t="str">
        <f>'Capacity Backing (Hide)2'!E539</f>
        <v xml:space="preserve">98. </v>
      </c>
      <c r="RU2" s="241" t="str">
        <f>'Capacity Backing (Hide)2'!E540</f>
        <v xml:space="preserve">99. </v>
      </c>
      <c r="RV2" s="241" t="str">
        <f>'Capacity Backing (Hide)2'!E541</f>
        <v xml:space="preserve">100. </v>
      </c>
      <c r="RW2" s="179"/>
      <c r="RX2" s="244"/>
      <c r="RY2" s="241"/>
      <c r="RZ2" s="241"/>
      <c r="SA2" s="241"/>
      <c r="SB2" s="241"/>
      <c r="SC2" s="241"/>
      <c r="SD2" s="241"/>
      <c r="SE2" s="241"/>
      <c r="SF2" s="241"/>
      <c r="SG2" s="241"/>
      <c r="SH2" s="241"/>
      <c r="SI2" s="241"/>
      <c r="SJ2" s="241"/>
      <c r="SK2" s="241"/>
      <c r="SL2" s="241"/>
      <c r="SM2" s="241"/>
      <c r="SN2" s="241"/>
      <c r="SO2" s="241"/>
      <c r="SP2" s="241"/>
      <c r="SQ2" s="241"/>
      <c r="SR2" s="241"/>
      <c r="SS2" s="241"/>
      <c r="ST2" s="241"/>
      <c r="SU2" s="241"/>
      <c r="SV2" s="241"/>
      <c r="SW2" s="241"/>
      <c r="SX2" s="241"/>
      <c r="SY2" s="241"/>
      <c r="SZ2" s="241"/>
      <c r="TA2" s="241"/>
      <c r="TB2" s="241"/>
      <c r="TC2" s="241"/>
      <c r="TD2" s="241"/>
      <c r="TE2" s="241"/>
      <c r="TF2" s="241"/>
      <c r="TG2" s="241"/>
      <c r="TH2" s="241"/>
      <c r="TI2" s="241"/>
      <c r="TJ2" s="241"/>
      <c r="TK2" s="241"/>
      <c r="TL2" s="241"/>
      <c r="TM2" s="241"/>
      <c r="TN2" s="241"/>
      <c r="TO2" s="241"/>
      <c r="TP2" s="241"/>
      <c r="TQ2" s="241"/>
      <c r="TR2" s="241"/>
      <c r="TS2" s="241"/>
      <c r="TT2" s="241"/>
      <c r="TU2" s="241"/>
      <c r="TV2" s="241"/>
      <c r="TW2" s="241"/>
      <c r="TX2" s="241"/>
      <c r="TY2" s="241"/>
      <c r="TZ2" s="241"/>
      <c r="UA2" s="241"/>
      <c r="UB2" s="241"/>
      <c r="UC2" s="241"/>
      <c r="UD2" s="241"/>
      <c r="UE2" s="241"/>
      <c r="UF2" s="241"/>
      <c r="UG2" s="241"/>
      <c r="UH2" s="241"/>
      <c r="UI2" s="241"/>
      <c r="UJ2" s="241"/>
      <c r="UK2" s="241"/>
      <c r="UL2" s="241"/>
      <c r="UM2" s="241"/>
      <c r="UN2" s="241"/>
      <c r="UO2" s="241"/>
      <c r="UP2" s="241"/>
      <c r="UQ2" s="241"/>
      <c r="UR2" s="241"/>
      <c r="US2" s="241"/>
      <c r="UT2" s="241"/>
      <c r="UU2" s="241"/>
      <c r="UV2" s="241"/>
      <c r="UW2" s="241"/>
      <c r="UX2" s="241"/>
      <c r="UY2" s="241"/>
      <c r="UZ2" s="241"/>
      <c r="VA2" s="241"/>
      <c r="VB2" s="241"/>
      <c r="VC2" s="241"/>
      <c r="VD2" s="241"/>
      <c r="VE2" s="241"/>
      <c r="VF2" s="241"/>
      <c r="VG2" s="241"/>
      <c r="VH2" s="241"/>
      <c r="VI2" s="241"/>
      <c r="VJ2" s="241"/>
      <c r="VK2" s="241"/>
      <c r="VL2" s="241"/>
      <c r="VM2" s="241"/>
      <c r="VN2" s="241"/>
      <c r="VO2" s="241"/>
      <c r="VP2" s="241"/>
      <c r="VQ2" s="241"/>
      <c r="VR2" s="241"/>
      <c r="VS2" s="241"/>
      <c r="VT2" s="241"/>
      <c r="VU2" s="241"/>
      <c r="VV2" s="241"/>
      <c r="VW2" s="241"/>
      <c r="VX2" s="241"/>
      <c r="VY2" s="241"/>
      <c r="VZ2" s="241"/>
      <c r="WA2" s="241"/>
      <c r="WB2" s="241"/>
      <c r="WC2" s="241"/>
      <c r="WD2" s="241"/>
      <c r="WE2" s="241"/>
      <c r="WF2" s="241"/>
      <c r="WG2" s="241"/>
      <c r="WH2" s="241"/>
      <c r="WI2" s="241"/>
      <c r="WJ2" s="241"/>
      <c r="WK2" s="241"/>
      <c r="WL2" s="241"/>
      <c r="WM2" s="241"/>
      <c r="WN2" s="241"/>
      <c r="WO2" s="241"/>
      <c r="WP2" s="241"/>
      <c r="WQ2" s="241"/>
      <c r="WR2" s="241"/>
      <c r="WS2" s="241"/>
      <c r="WT2" s="241"/>
      <c r="WU2" s="241"/>
      <c r="WV2" s="241"/>
      <c r="WW2" s="241"/>
      <c r="WX2" s="241"/>
      <c r="WY2" s="241"/>
      <c r="WZ2" s="241"/>
      <c r="XA2" s="241"/>
      <c r="XB2" s="241"/>
      <c r="XC2" s="241"/>
      <c r="XD2" s="241"/>
      <c r="XE2" s="241"/>
      <c r="XF2" s="241"/>
      <c r="XG2" s="241"/>
      <c r="XH2" s="241"/>
      <c r="XI2" s="241"/>
      <c r="XJ2" s="241"/>
      <c r="XK2" s="241"/>
      <c r="XL2" s="241"/>
      <c r="XM2" s="241"/>
      <c r="XN2" s="241"/>
      <c r="XO2" s="241"/>
      <c r="XP2" s="241"/>
      <c r="XQ2" s="241"/>
      <c r="XR2" s="241"/>
      <c r="XS2" s="241"/>
      <c r="XT2" s="241"/>
      <c r="XU2" s="241"/>
      <c r="XV2" s="241"/>
      <c r="XW2" s="241"/>
      <c r="XX2" s="241"/>
      <c r="XY2" s="241"/>
      <c r="XZ2" s="241"/>
      <c r="YA2" s="241"/>
      <c r="YB2" s="241"/>
      <c r="YC2" s="241"/>
      <c r="YD2" s="241"/>
      <c r="YE2" s="241"/>
      <c r="YF2" s="241"/>
      <c r="YG2" s="241"/>
      <c r="YH2" s="241"/>
      <c r="YI2" s="241"/>
      <c r="YJ2" s="241"/>
      <c r="YK2" s="241"/>
      <c r="YL2" s="241"/>
      <c r="YM2" s="241"/>
      <c r="YN2" s="241"/>
      <c r="YO2" s="241"/>
      <c r="YP2" s="241"/>
      <c r="YQ2" s="241"/>
      <c r="YR2" s="241"/>
      <c r="YS2" s="241"/>
      <c r="YT2" s="241"/>
      <c r="YU2" s="241"/>
      <c r="YV2" s="241"/>
      <c r="YW2" s="241"/>
      <c r="YX2" s="241"/>
      <c r="YY2" s="241"/>
      <c r="YZ2" s="241"/>
      <c r="ZA2" s="241"/>
      <c r="ZB2" s="241"/>
      <c r="ZC2" s="241"/>
      <c r="ZD2" s="241"/>
      <c r="ZE2" s="241"/>
      <c r="ZF2" s="241"/>
      <c r="ZG2" s="241"/>
      <c r="ZH2" s="241"/>
      <c r="ZI2" s="241"/>
      <c r="ZJ2" s="241"/>
      <c r="ZK2" s="241"/>
      <c r="ZL2" s="241"/>
      <c r="ZM2" s="241"/>
      <c r="ZN2" s="241"/>
      <c r="ZO2" s="241"/>
    </row>
    <row r="3" spans="1:746" ht="15.75" thickBot="1" x14ac:dyDescent="0.3">
      <c r="B3" s="204" t="s">
        <v>73</v>
      </c>
      <c r="C3" s="118" t="s">
        <v>295</v>
      </c>
      <c r="K3" s="118" t="s">
        <v>295</v>
      </c>
      <c r="L3"/>
      <c r="M3"/>
      <c r="N3"/>
      <c r="O3"/>
      <c r="P3"/>
      <c r="Q3"/>
      <c r="R3"/>
      <c r="S3"/>
      <c r="T3"/>
      <c r="U3"/>
      <c r="V3"/>
      <c r="W3"/>
      <c r="X3"/>
      <c r="Y3"/>
      <c r="Z3"/>
      <c r="AA3"/>
      <c r="AB3"/>
      <c r="AC3"/>
      <c r="AD3"/>
      <c r="AE3"/>
      <c r="AF3"/>
      <c r="AG3"/>
      <c r="AH3"/>
      <c r="AI3"/>
      <c r="AJ3"/>
      <c r="AK3" s="5"/>
      <c r="AL3" s="18"/>
      <c r="AM3" s="18"/>
      <c r="AN3" s="18"/>
      <c r="AO3" s="18"/>
      <c r="AP3" s="18"/>
      <c r="AQ3" s="18"/>
      <c r="AR3" s="18"/>
      <c r="AS3" s="18"/>
      <c r="AT3" s="18"/>
      <c r="AU3" s="18"/>
      <c r="AV3" s="18"/>
      <c r="AW3" s="18"/>
      <c r="AX3" s="18"/>
      <c r="AY3" s="18"/>
      <c r="AZ3" s="18"/>
      <c r="BA3" s="18"/>
      <c r="BB3" s="18"/>
      <c r="BC3" s="18"/>
      <c r="BD3" s="18"/>
      <c r="BE3"/>
      <c r="BF3"/>
      <c r="BG3"/>
      <c r="BH3"/>
      <c r="BI3"/>
      <c r="BJ3"/>
      <c r="BK3"/>
      <c r="BL3"/>
      <c r="BM3"/>
      <c r="BN3"/>
      <c r="BO3"/>
      <c r="BP3"/>
      <c r="BQ3"/>
      <c r="BR3"/>
      <c r="BS3"/>
      <c r="BT3"/>
      <c r="BU3"/>
      <c r="BV3"/>
      <c r="BW3"/>
      <c r="BX3"/>
      <c r="BY3"/>
      <c r="BZ3"/>
      <c r="CA3"/>
      <c r="CB3"/>
      <c r="CC3"/>
      <c r="CD3"/>
      <c r="CE3"/>
      <c r="CF3"/>
      <c r="CG3"/>
      <c r="CH3"/>
      <c r="CJ3" s="118" t="s">
        <v>295</v>
      </c>
      <c r="CK3" s="245"/>
      <c r="CL3" s="242"/>
      <c r="CM3" s="242"/>
      <c r="CN3" s="242"/>
      <c r="CO3" s="242"/>
      <c r="CP3" s="242"/>
      <c r="CQ3" s="242"/>
      <c r="CR3" s="242"/>
      <c r="CS3" s="242"/>
      <c r="CT3" s="242"/>
      <c r="CU3" s="242"/>
      <c r="CV3" s="242"/>
      <c r="CW3" s="242"/>
      <c r="CX3" s="242"/>
      <c r="CY3" s="242"/>
      <c r="CZ3" s="242"/>
      <c r="DA3" s="242"/>
      <c r="DB3" s="242"/>
      <c r="DC3" s="242"/>
      <c r="DD3" s="242"/>
      <c r="DE3" s="242"/>
      <c r="DF3" s="242"/>
      <c r="DG3" s="242"/>
      <c r="DH3" s="242"/>
      <c r="DI3" s="242"/>
      <c r="DJ3" s="242"/>
      <c r="DK3" s="242"/>
      <c r="DL3" s="242"/>
      <c r="DM3" s="242"/>
      <c r="DN3" s="242"/>
      <c r="DO3" s="242"/>
      <c r="DP3" s="242"/>
      <c r="DQ3" s="242"/>
      <c r="DR3" s="242"/>
      <c r="DS3" s="242"/>
      <c r="DT3" s="242"/>
      <c r="DU3" s="242"/>
      <c r="DV3" s="242"/>
      <c r="DW3" s="242"/>
      <c r="DX3" s="242"/>
      <c r="DY3" s="242"/>
      <c r="DZ3" s="242"/>
      <c r="EA3" s="242"/>
      <c r="EB3" s="242"/>
      <c r="EC3" s="242"/>
      <c r="ED3" s="242"/>
      <c r="EE3" s="242"/>
      <c r="EF3" s="242"/>
      <c r="EG3" s="242"/>
      <c r="EH3" s="242"/>
      <c r="EI3" s="242"/>
      <c r="EJ3" s="242"/>
      <c r="EK3" s="242"/>
      <c r="EL3" s="242"/>
      <c r="EM3" s="242"/>
      <c r="EN3" s="242"/>
      <c r="EO3" s="242"/>
      <c r="EP3" s="242"/>
      <c r="EQ3" s="242"/>
      <c r="ER3" s="242"/>
      <c r="ES3" s="242"/>
      <c r="ET3" s="242"/>
      <c r="EU3" s="242"/>
      <c r="EV3" s="242"/>
      <c r="EW3" s="242"/>
      <c r="EX3" s="242"/>
      <c r="EY3" s="242"/>
      <c r="EZ3" s="242"/>
      <c r="FA3" s="242"/>
      <c r="FB3" s="242"/>
      <c r="FC3" s="242"/>
      <c r="FD3" s="242"/>
      <c r="FE3" s="242"/>
      <c r="FF3" s="242"/>
      <c r="FG3" s="242"/>
      <c r="FH3" s="242"/>
      <c r="FI3" s="242"/>
      <c r="FJ3" s="242"/>
      <c r="FK3" s="242"/>
      <c r="FL3" s="242"/>
      <c r="FM3" s="242"/>
      <c r="FN3" s="242"/>
      <c r="FO3" s="242"/>
      <c r="FP3" s="242"/>
      <c r="FQ3" s="242"/>
      <c r="FR3" s="242"/>
      <c r="FS3" s="242"/>
      <c r="FT3" s="242"/>
      <c r="FU3" s="242"/>
      <c r="FV3" s="242"/>
      <c r="FW3" s="242"/>
      <c r="FX3" s="242"/>
      <c r="FY3" s="242"/>
      <c r="FZ3" s="242"/>
      <c r="GA3" s="242"/>
      <c r="GB3" s="242"/>
      <c r="GC3" s="242"/>
      <c r="GD3" s="242"/>
      <c r="GE3" s="242"/>
      <c r="GF3" s="242"/>
      <c r="GG3" s="179"/>
      <c r="GH3" s="245"/>
      <c r="GI3" s="242"/>
      <c r="GJ3" s="242"/>
      <c r="GK3" s="242"/>
      <c r="GL3" s="242"/>
      <c r="GM3" s="242"/>
      <c r="GN3" s="242"/>
      <c r="GO3" s="242"/>
      <c r="GP3" s="242"/>
      <c r="GQ3" s="242"/>
      <c r="GR3" s="242"/>
      <c r="GS3" s="242"/>
      <c r="GT3" s="242"/>
      <c r="GU3" s="242"/>
      <c r="GV3" s="242"/>
      <c r="GW3" s="242"/>
      <c r="GX3" s="242"/>
      <c r="GY3" s="242"/>
      <c r="GZ3" s="242"/>
      <c r="HA3" s="242"/>
      <c r="HB3" s="242"/>
      <c r="HC3" s="242"/>
      <c r="HD3" s="242"/>
      <c r="HE3" s="242"/>
      <c r="HF3" s="242"/>
      <c r="HG3" s="242"/>
      <c r="HH3" s="242"/>
      <c r="HI3" s="242"/>
      <c r="HJ3" s="242"/>
      <c r="HK3" s="242"/>
      <c r="HL3" s="242"/>
      <c r="HM3" s="242"/>
      <c r="HN3" s="242"/>
      <c r="HO3" s="242"/>
      <c r="HP3" s="242"/>
      <c r="HQ3" s="242"/>
      <c r="HR3" s="242"/>
      <c r="HS3" s="242"/>
      <c r="HT3" s="242"/>
      <c r="HU3" s="242"/>
      <c r="HV3" s="242"/>
      <c r="HW3" s="242"/>
      <c r="HX3" s="242"/>
      <c r="HY3" s="242"/>
      <c r="HZ3" s="242"/>
      <c r="IA3" s="242"/>
      <c r="IB3" s="242"/>
      <c r="IC3" s="242"/>
      <c r="ID3" s="242"/>
      <c r="IE3" s="242"/>
      <c r="IF3" s="242"/>
      <c r="IG3" s="242"/>
      <c r="IH3" s="242"/>
      <c r="II3" s="242"/>
      <c r="IJ3" s="242"/>
      <c r="IK3" s="242"/>
      <c r="IL3" s="242"/>
      <c r="IM3" s="242"/>
      <c r="IN3" s="242"/>
      <c r="IO3" s="242"/>
      <c r="IP3" s="242"/>
      <c r="IQ3" s="242"/>
      <c r="IR3" s="242"/>
      <c r="IS3" s="242"/>
      <c r="IT3" s="242"/>
      <c r="IU3" s="242"/>
      <c r="IV3" s="242"/>
      <c r="IW3" s="242"/>
      <c r="IX3" s="242"/>
      <c r="IY3" s="242"/>
      <c r="IZ3" s="242"/>
      <c r="JA3" s="242"/>
      <c r="JB3" s="242"/>
      <c r="JC3" s="242"/>
      <c r="JD3" s="242"/>
      <c r="JE3" s="242"/>
      <c r="JF3" s="242"/>
      <c r="JG3" s="242"/>
      <c r="JH3" s="242"/>
      <c r="JI3" s="242"/>
      <c r="JJ3" s="242"/>
      <c r="JK3" s="242"/>
      <c r="JL3" s="242"/>
      <c r="JM3" s="242"/>
      <c r="JN3" s="242"/>
      <c r="JO3" s="242"/>
      <c r="JP3" s="242"/>
      <c r="JQ3" s="242"/>
      <c r="JR3" s="242"/>
      <c r="JS3" s="242"/>
      <c r="JT3" s="242"/>
      <c r="JU3" s="242"/>
      <c r="JV3" s="242"/>
      <c r="JW3" s="242"/>
      <c r="JX3" s="242"/>
      <c r="JY3" s="242"/>
      <c r="JZ3" s="242"/>
      <c r="KA3" s="242"/>
      <c r="KB3" s="242"/>
      <c r="KC3" s="242"/>
      <c r="KD3" s="242"/>
      <c r="KE3" s="242"/>
      <c r="KF3" s="242"/>
      <c r="KG3" s="242"/>
      <c r="KH3" s="242"/>
      <c r="KI3" s="242"/>
      <c r="KJ3" s="242"/>
      <c r="KK3" s="242"/>
      <c r="KL3" s="242"/>
      <c r="KM3" s="242"/>
      <c r="KN3" s="242"/>
      <c r="KO3" s="242"/>
      <c r="KP3" s="242"/>
      <c r="KQ3" s="242"/>
      <c r="KR3" s="242"/>
      <c r="KS3" s="242"/>
      <c r="KT3" s="242"/>
      <c r="KU3" s="242"/>
      <c r="KV3" s="242"/>
      <c r="KW3" s="242"/>
      <c r="KX3" s="242"/>
      <c r="KY3" s="242"/>
      <c r="KZ3" s="242"/>
      <c r="LA3" s="242"/>
      <c r="LB3" s="242"/>
      <c r="LC3" s="242"/>
      <c r="LD3" s="242"/>
      <c r="LE3" s="242"/>
      <c r="LF3" s="242"/>
      <c r="LG3" s="242"/>
      <c r="LH3" s="242"/>
      <c r="LI3" s="242"/>
      <c r="LJ3" s="242"/>
      <c r="LK3" s="242"/>
      <c r="LL3" s="242"/>
      <c r="LM3" s="242"/>
      <c r="LN3" s="242"/>
      <c r="LO3" s="242"/>
      <c r="LP3" s="242"/>
      <c r="LQ3" s="242"/>
      <c r="LR3" s="242"/>
      <c r="LS3" s="242"/>
      <c r="LT3" s="242"/>
      <c r="LU3" s="242"/>
      <c r="LV3" s="242"/>
      <c r="LW3" s="242"/>
      <c r="LX3" s="242"/>
      <c r="LY3" s="242"/>
      <c r="LZ3" s="242"/>
      <c r="MA3" s="242"/>
      <c r="MB3" s="242"/>
      <c r="MC3" s="242"/>
      <c r="MD3" s="242"/>
      <c r="ME3" s="242"/>
      <c r="MF3" s="242"/>
      <c r="MG3" s="242"/>
      <c r="MH3" s="242"/>
      <c r="MI3" s="242"/>
      <c r="MJ3" s="242"/>
      <c r="MK3" s="242"/>
      <c r="ML3" s="242"/>
      <c r="MM3" s="242"/>
      <c r="MN3" s="242"/>
      <c r="MO3" s="242"/>
      <c r="MP3" s="242"/>
      <c r="MQ3" s="242"/>
      <c r="MR3" s="242"/>
      <c r="MS3" s="242"/>
      <c r="MT3" s="242"/>
      <c r="MU3" s="242"/>
      <c r="MV3" s="242"/>
      <c r="MW3" s="242"/>
      <c r="MX3" s="242"/>
      <c r="MY3" s="242"/>
      <c r="MZ3" s="242"/>
      <c r="NA3" s="242"/>
      <c r="NB3" s="242"/>
      <c r="NC3" s="242"/>
      <c r="ND3" s="242"/>
      <c r="NE3" s="242"/>
      <c r="NF3" s="242"/>
      <c r="NG3" s="242"/>
      <c r="NH3" s="242"/>
      <c r="NI3" s="242"/>
      <c r="NJ3" s="242"/>
      <c r="NK3" s="242"/>
      <c r="NL3" s="242"/>
      <c r="NM3" s="242"/>
      <c r="NN3" s="242"/>
      <c r="NO3" s="242"/>
      <c r="NP3" s="242"/>
      <c r="NQ3" s="242"/>
      <c r="NR3" s="242"/>
      <c r="NS3" s="242"/>
      <c r="NT3" s="242"/>
      <c r="NU3" s="242"/>
      <c r="NV3" s="242"/>
      <c r="NW3" s="242"/>
      <c r="NX3" s="242"/>
      <c r="NY3" s="248"/>
      <c r="NZ3" s="118" t="s">
        <v>295</v>
      </c>
      <c r="OA3" s="245"/>
      <c r="OB3" s="242"/>
      <c r="OC3" s="242"/>
      <c r="OD3" s="242"/>
      <c r="OE3" s="242"/>
      <c r="OF3" s="242"/>
      <c r="OG3" s="242"/>
      <c r="OH3" s="242"/>
      <c r="OI3" s="242"/>
      <c r="OJ3" s="242"/>
      <c r="OK3" s="242"/>
      <c r="OL3" s="242"/>
      <c r="OM3" s="242"/>
      <c r="ON3" s="242"/>
      <c r="OO3" s="242"/>
      <c r="OP3" s="242"/>
      <c r="OQ3" s="242"/>
      <c r="OR3" s="242"/>
      <c r="OS3" s="242"/>
      <c r="OT3" s="242"/>
      <c r="OU3" s="242"/>
      <c r="OV3" s="242"/>
      <c r="OW3" s="242"/>
      <c r="OX3" s="242"/>
      <c r="OY3" s="242"/>
      <c r="OZ3" s="242"/>
      <c r="PA3" s="242"/>
      <c r="PB3" s="242"/>
      <c r="PC3" s="242"/>
      <c r="PD3" s="242"/>
      <c r="PE3" s="242"/>
      <c r="PF3" s="242"/>
      <c r="PG3" s="242"/>
      <c r="PH3" s="242"/>
      <c r="PI3" s="242"/>
      <c r="PJ3" s="242"/>
      <c r="PK3" s="242"/>
      <c r="PL3" s="242"/>
      <c r="PM3" s="242"/>
      <c r="PN3" s="242"/>
      <c r="PO3" s="242"/>
      <c r="PP3" s="242"/>
      <c r="PQ3" s="242"/>
      <c r="PR3" s="242"/>
      <c r="PS3" s="242"/>
      <c r="PT3" s="242"/>
      <c r="PU3" s="242"/>
      <c r="PV3" s="242"/>
      <c r="PW3" s="242"/>
      <c r="PX3" s="242"/>
      <c r="PY3" s="242"/>
      <c r="PZ3" s="242"/>
      <c r="QA3" s="242"/>
      <c r="QB3" s="242"/>
      <c r="QC3" s="242"/>
      <c r="QD3" s="242"/>
      <c r="QE3" s="242"/>
      <c r="QF3" s="242"/>
      <c r="QG3" s="242"/>
      <c r="QH3" s="242"/>
      <c r="QI3" s="242"/>
      <c r="QJ3" s="242"/>
      <c r="QK3" s="242"/>
      <c r="QL3" s="242"/>
      <c r="QM3" s="242"/>
      <c r="QN3" s="242"/>
      <c r="QO3" s="242"/>
      <c r="QP3" s="242"/>
      <c r="QQ3" s="242"/>
      <c r="QR3" s="242"/>
      <c r="QS3" s="242"/>
      <c r="QT3" s="242"/>
      <c r="QU3" s="242"/>
      <c r="QV3" s="242"/>
      <c r="QW3" s="242"/>
      <c r="QX3" s="242"/>
      <c r="QY3" s="242"/>
      <c r="QZ3" s="242"/>
      <c r="RA3" s="242"/>
      <c r="RB3" s="242"/>
      <c r="RC3" s="242"/>
      <c r="RD3" s="242"/>
      <c r="RE3" s="242"/>
      <c r="RF3" s="242"/>
      <c r="RG3" s="242"/>
      <c r="RH3" s="242"/>
      <c r="RI3" s="242"/>
      <c r="RJ3" s="242"/>
      <c r="RK3" s="242"/>
      <c r="RL3" s="242"/>
      <c r="RM3" s="242"/>
      <c r="RN3" s="242"/>
      <c r="RO3" s="242"/>
      <c r="RP3" s="242"/>
      <c r="RQ3" s="242"/>
      <c r="RR3" s="242"/>
      <c r="RS3" s="242"/>
      <c r="RT3" s="242"/>
      <c r="RU3" s="242"/>
      <c r="RV3" s="242"/>
      <c r="RW3" s="179"/>
      <c r="RX3" s="245"/>
      <c r="RY3" s="242"/>
      <c r="RZ3" s="242"/>
      <c r="SA3" s="242"/>
      <c r="SB3" s="242"/>
      <c r="SC3" s="242"/>
      <c r="SD3" s="242"/>
      <c r="SE3" s="242"/>
      <c r="SF3" s="242"/>
      <c r="SG3" s="242"/>
      <c r="SH3" s="242"/>
      <c r="SI3" s="242"/>
      <c r="SJ3" s="242"/>
      <c r="SK3" s="242"/>
      <c r="SL3" s="242"/>
      <c r="SM3" s="242"/>
      <c r="SN3" s="242"/>
      <c r="SO3" s="242"/>
      <c r="SP3" s="242"/>
      <c r="SQ3" s="242"/>
      <c r="SR3" s="242"/>
      <c r="SS3" s="242"/>
      <c r="ST3" s="242"/>
      <c r="SU3" s="242"/>
      <c r="SV3" s="242"/>
      <c r="SW3" s="242"/>
      <c r="SX3" s="242"/>
      <c r="SY3" s="242"/>
      <c r="SZ3" s="242"/>
      <c r="TA3" s="242"/>
      <c r="TB3" s="242"/>
      <c r="TC3" s="242"/>
      <c r="TD3" s="242"/>
      <c r="TE3" s="242"/>
      <c r="TF3" s="242"/>
      <c r="TG3" s="242"/>
      <c r="TH3" s="242"/>
      <c r="TI3" s="242"/>
      <c r="TJ3" s="242"/>
      <c r="TK3" s="242"/>
      <c r="TL3" s="242"/>
      <c r="TM3" s="242"/>
      <c r="TN3" s="242"/>
      <c r="TO3" s="242"/>
      <c r="TP3" s="242"/>
      <c r="TQ3" s="242"/>
      <c r="TR3" s="242"/>
      <c r="TS3" s="242"/>
      <c r="TT3" s="242"/>
      <c r="TU3" s="242"/>
      <c r="TV3" s="242"/>
      <c r="TW3" s="242"/>
      <c r="TX3" s="242"/>
      <c r="TY3" s="242"/>
      <c r="TZ3" s="242"/>
      <c r="UA3" s="242"/>
      <c r="UB3" s="242"/>
      <c r="UC3" s="242"/>
      <c r="UD3" s="242"/>
      <c r="UE3" s="242"/>
      <c r="UF3" s="242"/>
      <c r="UG3" s="242"/>
      <c r="UH3" s="242"/>
      <c r="UI3" s="242"/>
      <c r="UJ3" s="242"/>
      <c r="UK3" s="242"/>
      <c r="UL3" s="242"/>
      <c r="UM3" s="242"/>
      <c r="UN3" s="242"/>
      <c r="UO3" s="242"/>
      <c r="UP3" s="242"/>
      <c r="UQ3" s="242"/>
      <c r="UR3" s="242"/>
      <c r="US3" s="242"/>
      <c r="UT3" s="242"/>
      <c r="UU3" s="242"/>
      <c r="UV3" s="242"/>
      <c r="UW3" s="242"/>
      <c r="UX3" s="242"/>
      <c r="UY3" s="242"/>
      <c r="UZ3" s="242"/>
      <c r="VA3" s="242"/>
      <c r="VB3" s="242"/>
      <c r="VC3" s="242"/>
      <c r="VD3" s="242"/>
      <c r="VE3" s="242"/>
      <c r="VF3" s="242"/>
      <c r="VG3" s="242"/>
      <c r="VH3" s="242"/>
      <c r="VI3" s="242"/>
      <c r="VJ3" s="242"/>
      <c r="VK3" s="242"/>
      <c r="VL3" s="242"/>
      <c r="VM3" s="242"/>
      <c r="VN3" s="242"/>
      <c r="VO3" s="242"/>
      <c r="VP3" s="242"/>
      <c r="VQ3" s="242"/>
      <c r="VR3" s="242"/>
      <c r="VS3" s="242"/>
      <c r="VT3" s="242"/>
      <c r="VU3" s="242"/>
      <c r="VV3" s="242"/>
      <c r="VW3" s="242"/>
      <c r="VX3" s="242"/>
      <c r="VY3" s="242"/>
      <c r="VZ3" s="242"/>
      <c r="WA3" s="242"/>
      <c r="WB3" s="242"/>
      <c r="WC3" s="242"/>
      <c r="WD3" s="242"/>
      <c r="WE3" s="242"/>
      <c r="WF3" s="242"/>
      <c r="WG3" s="242"/>
      <c r="WH3" s="242"/>
      <c r="WI3" s="242"/>
      <c r="WJ3" s="242"/>
      <c r="WK3" s="242"/>
      <c r="WL3" s="242"/>
      <c r="WM3" s="242"/>
      <c r="WN3" s="242"/>
      <c r="WO3" s="242"/>
      <c r="WP3" s="242"/>
      <c r="WQ3" s="242"/>
      <c r="WR3" s="242"/>
      <c r="WS3" s="242"/>
      <c r="WT3" s="242"/>
      <c r="WU3" s="242"/>
      <c r="WV3" s="242"/>
      <c r="WW3" s="242"/>
      <c r="WX3" s="242"/>
      <c r="WY3" s="242"/>
      <c r="WZ3" s="242"/>
      <c r="XA3" s="242"/>
      <c r="XB3" s="242"/>
      <c r="XC3" s="242"/>
      <c r="XD3" s="242"/>
      <c r="XE3" s="242"/>
      <c r="XF3" s="242"/>
      <c r="XG3" s="242"/>
      <c r="XH3" s="242"/>
      <c r="XI3" s="242"/>
      <c r="XJ3" s="242"/>
      <c r="XK3" s="242"/>
      <c r="XL3" s="242"/>
      <c r="XM3" s="242"/>
      <c r="XN3" s="242"/>
      <c r="XO3" s="242"/>
      <c r="XP3" s="242"/>
      <c r="XQ3" s="242"/>
      <c r="XR3" s="242"/>
      <c r="XS3" s="242"/>
      <c r="XT3" s="242"/>
      <c r="XU3" s="242"/>
      <c r="XV3" s="242"/>
      <c r="XW3" s="242"/>
      <c r="XX3" s="242"/>
      <c r="XY3" s="242"/>
      <c r="XZ3" s="242"/>
      <c r="YA3" s="242"/>
      <c r="YB3" s="242"/>
      <c r="YC3" s="242"/>
      <c r="YD3" s="242"/>
      <c r="YE3" s="242"/>
      <c r="YF3" s="242"/>
      <c r="YG3" s="242"/>
      <c r="YH3" s="242"/>
      <c r="YI3" s="242"/>
      <c r="YJ3" s="242"/>
      <c r="YK3" s="242"/>
      <c r="YL3" s="242"/>
      <c r="YM3" s="242"/>
      <c r="YN3" s="242"/>
      <c r="YO3" s="242"/>
      <c r="YP3" s="242"/>
      <c r="YQ3" s="242"/>
      <c r="YR3" s="242"/>
      <c r="YS3" s="242"/>
      <c r="YT3" s="242"/>
      <c r="YU3" s="242"/>
      <c r="YV3" s="242"/>
      <c r="YW3" s="242"/>
      <c r="YX3" s="242"/>
      <c r="YY3" s="242"/>
      <c r="YZ3" s="242"/>
      <c r="ZA3" s="242"/>
      <c r="ZB3" s="242"/>
      <c r="ZC3" s="242"/>
      <c r="ZD3" s="242"/>
      <c r="ZE3" s="242"/>
      <c r="ZF3" s="242"/>
      <c r="ZG3" s="242"/>
      <c r="ZH3" s="242"/>
      <c r="ZI3" s="242"/>
      <c r="ZJ3" s="242"/>
      <c r="ZK3" s="242"/>
      <c r="ZL3" s="242"/>
      <c r="ZM3" s="242"/>
      <c r="ZN3" s="242"/>
      <c r="ZO3" s="242"/>
      <c r="ZP3" s="118" t="s">
        <v>352</v>
      </c>
    </row>
    <row r="4" spans="1:746" ht="15.75" thickBot="1" x14ac:dyDescent="0.3">
      <c r="B4" s="24" t="s">
        <v>75</v>
      </c>
      <c r="L4" s="24">
        <f>IF(L6&lt;&gt;"",1,0)</f>
        <v>0</v>
      </c>
      <c r="M4" s="24">
        <f t="shared" ref="M4:BX4" si="0">IF(M6&lt;&gt;"",1,0)</f>
        <v>0</v>
      </c>
      <c r="N4" s="24">
        <f t="shared" si="0"/>
        <v>0</v>
      </c>
      <c r="O4" s="24">
        <f t="shared" si="0"/>
        <v>0</v>
      </c>
      <c r="P4" s="24">
        <f t="shared" si="0"/>
        <v>0</v>
      </c>
      <c r="Q4" s="24">
        <f t="shared" si="0"/>
        <v>0</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si="0"/>
        <v>0</v>
      </c>
      <c r="BT4" s="24">
        <f t="shared" si="0"/>
        <v>0</v>
      </c>
      <c r="BU4" s="24">
        <f t="shared" si="0"/>
        <v>0</v>
      </c>
      <c r="BV4" s="24">
        <f t="shared" si="0"/>
        <v>0</v>
      </c>
      <c r="BW4" s="24">
        <f t="shared" si="0"/>
        <v>0</v>
      </c>
      <c r="BX4" s="24">
        <f t="shared" si="0"/>
        <v>0</v>
      </c>
      <c r="BY4" s="24">
        <f t="shared" ref="BY4:CH4" si="1">IF(BY6&lt;&gt;"",1,0)</f>
        <v>0</v>
      </c>
      <c r="BZ4" s="24">
        <f t="shared" si="1"/>
        <v>0</v>
      </c>
      <c r="CA4" s="24">
        <f t="shared" si="1"/>
        <v>0</v>
      </c>
      <c r="CB4" s="24">
        <f t="shared" si="1"/>
        <v>0</v>
      </c>
      <c r="CC4" s="24">
        <f t="shared" si="1"/>
        <v>0</v>
      </c>
      <c r="CD4" s="24">
        <f t="shared" si="1"/>
        <v>0</v>
      </c>
      <c r="CE4" s="24">
        <f t="shared" si="1"/>
        <v>0</v>
      </c>
      <c r="CF4" s="24">
        <f t="shared" si="1"/>
        <v>0</v>
      </c>
      <c r="CG4" s="24">
        <f t="shared" si="1"/>
        <v>0</v>
      </c>
      <c r="CH4" s="24">
        <f t="shared" si="1"/>
        <v>0</v>
      </c>
      <c r="CJ4" s="5"/>
      <c r="CK4" s="242"/>
      <c r="CL4" s="242"/>
      <c r="CM4" s="242"/>
      <c r="CN4" s="242"/>
      <c r="CO4" s="242"/>
      <c r="CP4" s="242"/>
      <c r="CQ4" s="242"/>
      <c r="CR4" s="242"/>
      <c r="CS4" s="242"/>
      <c r="CT4" s="242"/>
      <c r="CU4" s="242"/>
      <c r="CV4" s="242"/>
      <c r="CW4" s="242"/>
      <c r="CX4" s="242"/>
      <c r="CY4" s="242"/>
      <c r="CZ4" s="242"/>
      <c r="DA4" s="242"/>
      <c r="DB4" s="242"/>
      <c r="DC4" s="242"/>
      <c r="DD4" s="242"/>
      <c r="DE4" s="242"/>
      <c r="DF4" s="242"/>
      <c r="DG4" s="242"/>
      <c r="DH4" s="242"/>
      <c r="DI4" s="242"/>
      <c r="DJ4" s="242"/>
      <c r="DK4" s="242"/>
      <c r="DL4" s="242"/>
      <c r="DM4" s="242"/>
      <c r="DN4" s="242"/>
      <c r="DO4" s="242"/>
      <c r="DP4" s="242"/>
      <c r="DQ4" s="242"/>
      <c r="DR4" s="242"/>
      <c r="DS4" s="242"/>
      <c r="DT4" s="242"/>
      <c r="DU4" s="242"/>
      <c r="DV4" s="242"/>
      <c r="DW4" s="242"/>
      <c r="DX4" s="242"/>
      <c r="DY4" s="242"/>
      <c r="DZ4" s="242"/>
      <c r="EA4" s="242"/>
      <c r="EB4" s="242"/>
      <c r="EC4" s="242"/>
      <c r="ED4" s="242"/>
      <c r="EE4" s="242"/>
      <c r="EF4" s="242"/>
      <c r="EG4" s="242"/>
      <c r="EH4" s="242"/>
      <c r="EI4" s="242"/>
      <c r="EJ4" s="242"/>
      <c r="EK4" s="242"/>
      <c r="EL4" s="242"/>
      <c r="EM4" s="242"/>
      <c r="EN4" s="242"/>
      <c r="EO4" s="242"/>
      <c r="EP4" s="242"/>
      <c r="EQ4" s="242"/>
      <c r="ER4" s="242"/>
      <c r="ES4" s="242"/>
      <c r="ET4" s="242"/>
      <c r="EU4" s="242"/>
      <c r="EV4" s="242"/>
      <c r="EW4" s="242"/>
      <c r="EX4" s="242"/>
      <c r="EY4" s="242"/>
      <c r="EZ4" s="242"/>
      <c r="FA4" s="242"/>
      <c r="FB4" s="242"/>
      <c r="FC4" s="242"/>
      <c r="FD4" s="242"/>
      <c r="FE4" s="242"/>
      <c r="FF4" s="242"/>
      <c r="FG4" s="242"/>
      <c r="FH4" s="242"/>
      <c r="FI4" s="242"/>
      <c r="FJ4" s="242"/>
      <c r="FK4" s="242"/>
      <c r="FL4" s="242"/>
      <c r="FM4" s="242"/>
      <c r="FN4" s="242"/>
      <c r="FO4" s="242"/>
      <c r="FP4" s="242"/>
      <c r="FQ4" s="242"/>
      <c r="FR4" s="242"/>
      <c r="FS4" s="242"/>
      <c r="FT4" s="242"/>
      <c r="FU4" s="242"/>
      <c r="FV4" s="242"/>
      <c r="FW4" s="242"/>
      <c r="FX4" s="242"/>
      <c r="FY4" s="242"/>
      <c r="FZ4" s="242"/>
      <c r="GA4" s="242"/>
      <c r="GB4" s="242"/>
      <c r="GC4" s="242"/>
      <c r="GD4" s="242"/>
      <c r="GE4" s="242"/>
      <c r="GF4" s="242"/>
      <c r="GG4" s="179"/>
      <c r="GH4" s="245"/>
      <c r="GI4" s="242"/>
      <c r="GJ4" s="242"/>
      <c r="GK4" s="242"/>
      <c r="GL4" s="242"/>
      <c r="GM4" s="242"/>
      <c r="GN4" s="242"/>
      <c r="GO4" s="242"/>
      <c r="GP4" s="242"/>
      <c r="GQ4" s="242"/>
      <c r="GR4" s="242"/>
      <c r="GS4" s="242"/>
      <c r="GT4" s="242"/>
      <c r="GU4" s="242"/>
      <c r="GV4" s="242"/>
      <c r="GW4" s="242"/>
      <c r="GX4" s="242"/>
      <c r="GY4" s="242"/>
      <c r="GZ4" s="242"/>
      <c r="HA4" s="242"/>
      <c r="HB4" s="242"/>
      <c r="HC4" s="242"/>
      <c r="HD4" s="242"/>
      <c r="HE4" s="242"/>
      <c r="HF4" s="242"/>
      <c r="HG4" s="242"/>
      <c r="HH4" s="242"/>
      <c r="HI4" s="242"/>
      <c r="HJ4" s="242"/>
      <c r="HK4" s="242"/>
      <c r="HL4" s="242"/>
      <c r="HM4" s="242"/>
      <c r="HN4" s="242"/>
      <c r="HO4" s="242"/>
      <c r="HP4" s="242"/>
      <c r="HQ4" s="242"/>
      <c r="HR4" s="242"/>
      <c r="HS4" s="242"/>
      <c r="HT4" s="242"/>
      <c r="HU4" s="242"/>
      <c r="HV4" s="242"/>
      <c r="HW4" s="242"/>
      <c r="HX4" s="242"/>
      <c r="HY4" s="242"/>
      <c r="HZ4" s="242"/>
      <c r="IA4" s="242"/>
      <c r="IB4" s="242"/>
      <c r="IC4" s="242"/>
      <c r="ID4" s="242"/>
      <c r="IE4" s="242"/>
      <c r="IF4" s="242"/>
      <c r="IG4" s="242"/>
      <c r="IH4" s="242"/>
      <c r="II4" s="242"/>
      <c r="IJ4" s="242"/>
      <c r="IK4" s="242"/>
      <c r="IL4" s="242"/>
      <c r="IM4" s="242"/>
      <c r="IN4" s="242"/>
      <c r="IO4" s="242"/>
      <c r="IP4" s="242"/>
      <c r="IQ4" s="242"/>
      <c r="IR4" s="242"/>
      <c r="IS4" s="242"/>
      <c r="IT4" s="242"/>
      <c r="IU4" s="242"/>
      <c r="IV4" s="242"/>
      <c r="IW4" s="242"/>
      <c r="IX4" s="242"/>
      <c r="IY4" s="242"/>
      <c r="IZ4" s="242"/>
      <c r="JA4" s="242"/>
      <c r="JB4" s="242"/>
      <c r="JC4" s="242"/>
      <c r="JD4" s="242"/>
      <c r="JE4" s="242"/>
      <c r="JF4" s="242"/>
      <c r="JG4" s="242"/>
      <c r="JH4" s="242"/>
      <c r="JI4" s="242"/>
      <c r="JJ4" s="242"/>
      <c r="JK4" s="242"/>
      <c r="JL4" s="242"/>
      <c r="JM4" s="242"/>
      <c r="JN4" s="242"/>
      <c r="JO4" s="242"/>
      <c r="JP4" s="242"/>
      <c r="JQ4" s="242"/>
      <c r="JR4" s="242"/>
      <c r="JS4" s="242"/>
      <c r="JT4" s="242"/>
      <c r="JU4" s="242"/>
      <c r="JV4" s="242"/>
      <c r="JW4" s="242"/>
      <c r="JX4" s="242"/>
      <c r="JY4" s="242"/>
      <c r="JZ4" s="242"/>
      <c r="KA4" s="242"/>
      <c r="KB4" s="242"/>
      <c r="KC4" s="242"/>
      <c r="KD4" s="242"/>
      <c r="KE4" s="242"/>
      <c r="KF4" s="242"/>
      <c r="KG4" s="242"/>
      <c r="KH4" s="242"/>
      <c r="KI4" s="242"/>
      <c r="KJ4" s="242"/>
      <c r="KK4" s="242"/>
      <c r="KL4" s="242"/>
      <c r="KM4" s="242"/>
      <c r="KN4" s="242"/>
      <c r="KO4" s="242"/>
      <c r="KP4" s="242"/>
      <c r="KQ4" s="242"/>
      <c r="KR4" s="242"/>
      <c r="KS4" s="242"/>
      <c r="KT4" s="242"/>
      <c r="KU4" s="242"/>
      <c r="KV4" s="242"/>
      <c r="KW4" s="242"/>
      <c r="KX4" s="242"/>
      <c r="KY4" s="242"/>
      <c r="KZ4" s="242"/>
      <c r="LA4" s="242"/>
      <c r="LB4" s="242"/>
      <c r="LC4" s="242"/>
      <c r="LD4" s="242"/>
      <c r="LE4" s="242"/>
      <c r="LF4" s="242"/>
      <c r="LG4" s="242"/>
      <c r="LH4" s="242"/>
      <c r="LI4" s="242"/>
      <c r="LJ4" s="242"/>
      <c r="LK4" s="242"/>
      <c r="LL4" s="242"/>
      <c r="LM4" s="242"/>
      <c r="LN4" s="242"/>
      <c r="LO4" s="242"/>
      <c r="LP4" s="242"/>
      <c r="LQ4" s="242"/>
      <c r="LR4" s="242"/>
      <c r="LS4" s="242"/>
      <c r="LT4" s="242"/>
      <c r="LU4" s="242"/>
      <c r="LV4" s="242"/>
      <c r="LW4" s="242"/>
      <c r="LX4" s="242"/>
      <c r="LY4" s="242"/>
      <c r="LZ4" s="242"/>
      <c r="MA4" s="242"/>
      <c r="MB4" s="242"/>
      <c r="MC4" s="242"/>
      <c r="MD4" s="242"/>
      <c r="ME4" s="242"/>
      <c r="MF4" s="242"/>
      <c r="MG4" s="242"/>
      <c r="MH4" s="242"/>
      <c r="MI4" s="242"/>
      <c r="MJ4" s="242"/>
      <c r="MK4" s="242"/>
      <c r="ML4" s="242"/>
      <c r="MM4" s="242"/>
      <c r="MN4" s="242"/>
      <c r="MO4" s="242"/>
      <c r="MP4" s="242"/>
      <c r="MQ4" s="242"/>
      <c r="MR4" s="242"/>
      <c r="MS4" s="242"/>
      <c r="MT4" s="242"/>
      <c r="MU4" s="242"/>
      <c r="MV4" s="242"/>
      <c r="MW4" s="242"/>
      <c r="MX4" s="242"/>
      <c r="MY4" s="242"/>
      <c r="MZ4" s="242"/>
      <c r="NA4" s="242"/>
      <c r="NB4" s="242"/>
      <c r="NC4" s="242"/>
      <c r="ND4" s="242"/>
      <c r="NE4" s="242"/>
      <c r="NF4" s="242"/>
      <c r="NG4" s="242"/>
      <c r="NH4" s="242"/>
      <c r="NI4" s="242"/>
      <c r="NJ4" s="242"/>
      <c r="NK4" s="242"/>
      <c r="NL4" s="242"/>
      <c r="NM4" s="242"/>
      <c r="NN4" s="242"/>
      <c r="NO4" s="242"/>
      <c r="NP4" s="242"/>
      <c r="NQ4" s="242"/>
      <c r="NR4" s="242"/>
      <c r="NS4" s="242"/>
      <c r="NT4" s="242"/>
      <c r="NU4" s="242"/>
      <c r="NV4" s="242"/>
      <c r="NW4" s="242"/>
      <c r="NX4" s="242"/>
      <c r="NY4" s="248"/>
      <c r="NZ4" s="5"/>
      <c r="OA4" s="242"/>
      <c r="OB4" s="242"/>
      <c r="OC4" s="242"/>
      <c r="OD4" s="242"/>
      <c r="OE4" s="242"/>
      <c r="OF4" s="242"/>
      <c r="OG4" s="242"/>
      <c r="OH4" s="242"/>
      <c r="OI4" s="242"/>
      <c r="OJ4" s="242"/>
      <c r="OK4" s="242"/>
      <c r="OL4" s="242"/>
      <c r="OM4" s="242"/>
      <c r="ON4" s="242"/>
      <c r="OO4" s="242"/>
      <c r="OP4" s="242"/>
      <c r="OQ4" s="242"/>
      <c r="OR4" s="242"/>
      <c r="OS4" s="242"/>
      <c r="OT4" s="242"/>
      <c r="OU4" s="242"/>
      <c r="OV4" s="242"/>
      <c r="OW4" s="242"/>
      <c r="OX4" s="242"/>
      <c r="OY4" s="242"/>
      <c r="OZ4" s="242"/>
      <c r="PA4" s="242"/>
      <c r="PB4" s="242"/>
      <c r="PC4" s="242"/>
      <c r="PD4" s="242"/>
      <c r="PE4" s="242"/>
      <c r="PF4" s="242"/>
      <c r="PG4" s="242"/>
      <c r="PH4" s="242"/>
      <c r="PI4" s="242"/>
      <c r="PJ4" s="242"/>
      <c r="PK4" s="242"/>
      <c r="PL4" s="242"/>
      <c r="PM4" s="242"/>
      <c r="PN4" s="242"/>
      <c r="PO4" s="242"/>
      <c r="PP4" s="242"/>
      <c r="PQ4" s="242"/>
      <c r="PR4" s="242"/>
      <c r="PS4" s="242"/>
      <c r="PT4" s="242"/>
      <c r="PU4" s="242"/>
      <c r="PV4" s="242"/>
      <c r="PW4" s="242"/>
      <c r="PX4" s="242"/>
      <c r="PY4" s="242"/>
      <c r="PZ4" s="242"/>
      <c r="QA4" s="242"/>
      <c r="QB4" s="242"/>
      <c r="QC4" s="242"/>
      <c r="QD4" s="242"/>
      <c r="QE4" s="242"/>
      <c r="QF4" s="242"/>
      <c r="QG4" s="242"/>
      <c r="QH4" s="242"/>
      <c r="QI4" s="242"/>
      <c r="QJ4" s="242"/>
      <c r="QK4" s="242"/>
      <c r="QL4" s="242"/>
      <c r="QM4" s="242"/>
      <c r="QN4" s="242"/>
      <c r="QO4" s="242"/>
      <c r="QP4" s="242"/>
      <c r="QQ4" s="242"/>
      <c r="QR4" s="242"/>
      <c r="QS4" s="242"/>
      <c r="QT4" s="242"/>
      <c r="QU4" s="242"/>
      <c r="QV4" s="242"/>
      <c r="QW4" s="242"/>
      <c r="QX4" s="242"/>
      <c r="QY4" s="242"/>
      <c r="QZ4" s="242"/>
      <c r="RA4" s="242"/>
      <c r="RB4" s="242"/>
      <c r="RC4" s="242"/>
      <c r="RD4" s="242"/>
      <c r="RE4" s="242"/>
      <c r="RF4" s="242"/>
      <c r="RG4" s="242"/>
      <c r="RH4" s="242"/>
      <c r="RI4" s="242"/>
      <c r="RJ4" s="242"/>
      <c r="RK4" s="242"/>
      <c r="RL4" s="242"/>
      <c r="RM4" s="242"/>
      <c r="RN4" s="242"/>
      <c r="RO4" s="242"/>
      <c r="RP4" s="242"/>
      <c r="RQ4" s="242"/>
      <c r="RR4" s="242"/>
      <c r="RS4" s="242"/>
      <c r="RT4" s="242"/>
      <c r="RU4" s="242"/>
      <c r="RV4" s="242"/>
      <c r="RW4" s="179"/>
      <c r="RX4" s="245"/>
      <c r="RY4" s="242"/>
      <c r="RZ4" s="242"/>
      <c r="SA4" s="242"/>
      <c r="SB4" s="242"/>
      <c r="SC4" s="242"/>
      <c r="SD4" s="242"/>
      <c r="SE4" s="242"/>
      <c r="SF4" s="242"/>
      <c r="SG4" s="242"/>
      <c r="SH4" s="242"/>
      <c r="SI4" s="242"/>
      <c r="SJ4" s="242"/>
      <c r="SK4" s="242"/>
      <c r="SL4" s="242"/>
      <c r="SM4" s="242"/>
      <c r="SN4" s="242"/>
      <c r="SO4" s="242"/>
      <c r="SP4" s="242"/>
      <c r="SQ4" s="242"/>
      <c r="SR4" s="242"/>
      <c r="SS4" s="242"/>
      <c r="ST4" s="242"/>
      <c r="SU4" s="242"/>
      <c r="SV4" s="242"/>
      <c r="SW4" s="242"/>
      <c r="SX4" s="242"/>
      <c r="SY4" s="242"/>
      <c r="SZ4" s="242"/>
      <c r="TA4" s="242"/>
      <c r="TB4" s="242"/>
      <c r="TC4" s="242"/>
      <c r="TD4" s="242"/>
      <c r="TE4" s="242"/>
      <c r="TF4" s="242"/>
      <c r="TG4" s="242"/>
      <c r="TH4" s="242"/>
      <c r="TI4" s="242"/>
      <c r="TJ4" s="242"/>
      <c r="TK4" s="242"/>
      <c r="TL4" s="242"/>
      <c r="TM4" s="242"/>
      <c r="TN4" s="242"/>
      <c r="TO4" s="242"/>
      <c r="TP4" s="242"/>
      <c r="TQ4" s="242"/>
      <c r="TR4" s="242"/>
      <c r="TS4" s="242"/>
      <c r="TT4" s="242"/>
      <c r="TU4" s="242"/>
      <c r="TV4" s="242"/>
      <c r="TW4" s="242"/>
      <c r="TX4" s="242"/>
      <c r="TY4" s="242"/>
      <c r="TZ4" s="242"/>
      <c r="UA4" s="242"/>
      <c r="UB4" s="242"/>
      <c r="UC4" s="242"/>
      <c r="UD4" s="242"/>
      <c r="UE4" s="242"/>
      <c r="UF4" s="242"/>
      <c r="UG4" s="242"/>
      <c r="UH4" s="242"/>
      <c r="UI4" s="242"/>
      <c r="UJ4" s="242"/>
      <c r="UK4" s="242"/>
      <c r="UL4" s="242"/>
      <c r="UM4" s="242"/>
      <c r="UN4" s="242"/>
      <c r="UO4" s="242"/>
      <c r="UP4" s="242"/>
      <c r="UQ4" s="242"/>
      <c r="UR4" s="242"/>
      <c r="US4" s="242"/>
      <c r="UT4" s="242"/>
      <c r="UU4" s="242"/>
      <c r="UV4" s="242"/>
      <c r="UW4" s="242"/>
      <c r="UX4" s="242"/>
      <c r="UY4" s="242"/>
      <c r="UZ4" s="242"/>
      <c r="VA4" s="242"/>
      <c r="VB4" s="242"/>
      <c r="VC4" s="242"/>
      <c r="VD4" s="242"/>
      <c r="VE4" s="242"/>
      <c r="VF4" s="242"/>
      <c r="VG4" s="242"/>
      <c r="VH4" s="242"/>
      <c r="VI4" s="242"/>
      <c r="VJ4" s="242"/>
      <c r="VK4" s="242"/>
      <c r="VL4" s="242"/>
      <c r="VM4" s="242"/>
      <c r="VN4" s="242"/>
      <c r="VO4" s="242"/>
      <c r="VP4" s="242"/>
      <c r="VQ4" s="242"/>
      <c r="VR4" s="242"/>
      <c r="VS4" s="242"/>
      <c r="VT4" s="242"/>
      <c r="VU4" s="242"/>
      <c r="VV4" s="242"/>
      <c r="VW4" s="242"/>
      <c r="VX4" s="242"/>
      <c r="VY4" s="242"/>
      <c r="VZ4" s="242"/>
      <c r="WA4" s="242"/>
      <c r="WB4" s="242"/>
      <c r="WC4" s="242"/>
      <c r="WD4" s="242"/>
      <c r="WE4" s="242"/>
      <c r="WF4" s="242"/>
      <c r="WG4" s="242"/>
      <c r="WH4" s="242"/>
      <c r="WI4" s="242"/>
      <c r="WJ4" s="242"/>
      <c r="WK4" s="242"/>
      <c r="WL4" s="242"/>
      <c r="WM4" s="242"/>
      <c r="WN4" s="242"/>
      <c r="WO4" s="242"/>
      <c r="WP4" s="242"/>
      <c r="WQ4" s="242"/>
      <c r="WR4" s="242"/>
      <c r="WS4" s="242"/>
      <c r="WT4" s="242"/>
      <c r="WU4" s="242"/>
      <c r="WV4" s="242"/>
      <c r="WW4" s="242"/>
      <c r="WX4" s="242"/>
      <c r="WY4" s="242"/>
      <c r="WZ4" s="242"/>
      <c r="XA4" s="242"/>
      <c r="XB4" s="242"/>
      <c r="XC4" s="242"/>
      <c r="XD4" s="242"/>
      <c r="XE4" s="242"/>
      <c r="XF4" s="242"/>
      <c r="XG4" s="242"/>
      <c r="XH4" s="242"/>
      <c r="XI4" s="242"/>
      <c r="XJ4" s="242"/>
      <c r="XK4" s="242"/>
      <c r="XL4" s="242"/>
      <c r="XM4" s="242"/>
      <c r="XN4" s="242"/>
      <c r="XO4" s="242"/>
      <c r="XP4" s="242"/>
      <c r="XQ4" s="242"/>
      <c r="XR4" s="242"/>
      <c r="XS4" s="242"/>
      <c r="XT4" s="242"/>
      <c r="XU4" s="242"/>
      <c r="XV4" s="242"/>
      <c r="XW4" s="242"/>
      <c r="XX4" s="242"/>
      <c r="XY4" s="242"/>
      <c r="XZ4" s="242"/>
      <c r="YA4" s="242"/>
      <c r="YB4" s="242"/>
      <c r="YC4" s="242"/>
      <c r="YD4" s="242"/>
      <c r="YE4" s="242"/>
      <c r="YF4" s="242"/>
      <c r="YG4" s="242"/>
      <c r="YH4" s="242"/>
      <c r="YI4" s="242"/>
      <c r="YJ4" s="242"/>
      <c r="YK4" s="242"/>
      <c r="YL4" s="242"/>
      <c r="YM4" s="242"/>
      <c r="YN4" s="242"/>
      <c r="YO4" s="242"/>
      <c r="YP4" s="242"/>
      <c r="YQ4" s="242"/>
      <c r="YR4" s="242"/>
      <c r="YS4" s="242"/>
      <c r="YT4" s="242"/>
      <c r="YU4" s="242"/>
      <c r="YV4" s="242"/>
      <c r="YW4" s="242"/>
      <c r="YX4" s="242"/>
      <c r="YY4" s="242"/>
      <c r="YZ4" s="242"/>
      <c r="ZA4" s="242"/>
      <c r="ZB4" s="242"/>
      <c r="ZC4" s="242"/>
      <c r="ZD4" s="242"/>
      <c r="ZE4" s="242"/>
      <c r="ZF4" s="242"/>
      <c r="ZG4" s="242"/>
      <c r="ZH4" s="242"/>
      <c r="ZI4" s="242"/>
      <c r="ZJ4" s="242"/>
      <c r="ZK4" s="242"/>
      <c r="ZL4" s="242"/>
      <c r="ZM4" s="242"/>
      <c r="ZN4" s="242"/>
      <c r="ZO4" s="242"/>
    </row>
    <row r="5" spans="1:746" ht="32.25" customHeight="1" thickBot="1" x14ac:dyDescent="0.3">
      <c r="C5" s="253" t="s">
        <v>366</v>
      </c>
      <c r="D5" s="239" t="str">
        <f>"Clinical time ("&amp;B4&amp;") available per week"</f>
        <v>Clinical time (Minutes) available per week</v>
      </c>
      <c r="E5" s="239" t="str">
        <f>"Total contracted time ("&amp;B4&amp;") per week"</f>
        <v>Total contracted time (Minutes) per week</v>
      </c>
      <c r="F5" s="239" t="s">
        <v>388</v>
      </c>
      <c r="G5" s="239"/>
      <c r="H5" s="239"/>
      <c r="I5" s="182"/>
      <c r="K5" s="239" t="s">
        <v>276</v>
      </c>
      <c r="L5" s="250" t="str">
        <f>Setup!$A$20</f>
        <v>Cluster A</v>
      </c>
      <c r="M5" s="251"/>
      <c r="N5" s="251"/>
      <c r="O5" s="251"/>
      <c r="P5" s="252"/>
      <c r="Q5" s="250" t="str">
        <f>Setup!$A$21</f>
        <v>Cluster B</v>
      </c>
      <c r="R5" s="251"/>
      <c r="S5" s="251"/>
      <c r="T5" s="251"/>
      <c r="U5" s="252"/>
      <c r="V5" s="250" t="str">
        <f>Setup!$A$22</f>
        <v>Cluster C</v>
      </c>
      <c r="W5" s="251"/>
      <c r="X5" s="251"/>
      <c r="Y5" s="251"/>
      <c r="Z5" s="252"/>
      <c r="AA5" s="250" t="str">
        <f>Setup!$A$23</f>
        <v>Cluster D</v>
      </c>
      <c r="AB5" s="251"/>
      <c r="AC5" s="251"/>
      <c r="AD5" s="251"/>
      <c r="AE5" s="252"/>
      <c r="AF5" s="250" t="str">
        <f>Setup!$A$24</f>
        <v>Cluster E</v>
      </c>
      <c r="AG5" s="251"/>
      <c r="AH5" s="251"/>
      <c r="AI5" s="251"/>
      <c r="AJ5" s="252"/>
      <c r="AK5" s="250" t="str">
        <f>Setup!$A$25</f>
        <v>Cluster F</v>
      </c>
      <c r="AL5" s="251"/>
      <c r="AM5" s="251"/>
      <c r="AN5" s="251"/>
      <c r="AO5" s="252"/>
      <c r="AP5" s="250" t="str">
        <f>Setup!$A$26</f>
        <v>Cluster G</v>
      </c>
      <c r="AQ5" s="251"/>
      <c r="AR5" s="251"/>
      <c r="AS5" s="251"/>
      <c r="AT5" s="252"/>
      <c r="AU5" s="250" t="str">
        <f>Setup!$A$27</f>
        <v>Cluster H</v>
      </c>
      <c r="AV5" s="251"/>
      <c r="AW5" s="251"/>
      <c r="AX5" s="251"/>
      <c r="AY5" s="252"/>
      <c r="AZ5" s="250" t="str">
        <f>Setup!$A$28</f>
        <v>Cluster I</v>
      </c>
      <c r="BA5" s="251"/>
      <c r="BB5" s="251"/>
      <c r="BC5" s="251"/>
      <c r="BD5" s="252"/>
      <c r="BE5" s="250" t="str">
        <f>Setup!$A$29</f>
        <v>Cluster J</v>
      </c>
      <c r="BF5" s="251"/>
      <c r="BG5" s="251"/>
      <c r="BH5" s="251"/>
      <c r="BI5" s="252"/>
      <c r="BJ5" s="250" t="str">
        <f>Setup!$A$30</f>
        <v>Cluster K</v>
      </c>
      <c r="BK5" s="251"/>
      <c r="BL5" s="251"/>
      <c r="BM5" s="251"/>
      <c r="BN5" s="252"/>
      <c r="BO5" s="250" t="str">
        <f>Setup!$A$31</f>
        <v>Cluster L</v>
      </c>
      <c r="BP5" s="251"/>
      <c r="BQ5" s="251"/>
      <c r="BR5" s="251"/>
      <c r="BS5" s="252"/>
      <c r="BT5" s="250" t="str">
        <f>Setup!$A$32</f>
        <v>Cluster M</v>
      </c>
      <c r="BU5" s="251"/>
      <c r="BV5" s="251"/>
      <c r="BW5" s="251"/>
      <c r="BX5" s="252"/>
      <c r="BY5" s="250" t="str">
        <f>Setup!$A$33</f>
        <v>Cluster N</v>
      </c>
      <c r="BZ5" s="251"/>
      <c r="CA5" s="251"/>
      <c r="CB5" s="251"/>
      <c r="CC5" s="252"/>
      <c r="CD5" s="250" t="str">
        <f>Setup!$A$34</f>
        <v>Cluster O</v>
      </c>
      <c r="CE5" s="251"/>
      <c r="CF5" s="251"/>
      <c r="CG5" s="251"/>
      <c r="CH5" s="252"/>
      <c r="CJ5" s="239" t="s">
        <v>278</v>
      </c>
      <c r="CK5" s="242"/>
      <c r="CL5" s="242"/>
      <c r="CM5" s="242"/>
      <c r="CN5" s="242"/>
      <c r="CO5" s="242"/>
      <c r="CP5" s="242"/>
      <c r="CQ5" s="242"/>
      <c r="CR5" s="242"/>
      <c r="CS5" s="242"/>
      <c r="CT5" s="242"/>
      <c r="CU5" s="242"/>
      <c r="CV5" s="242"/>
      <c r="CW5" s="242"/>
      <c r="CX5" s="242"/>
      <c r="CY5" s="242"/>
      <c r="CZ5" s="242"/>
      <c r="DA5" s="242"/>
      <c r="DB5" s="242"/>
      <c r="DC5" s="242"/>
      <c r="DD5" s="242"/>
      <c r="DE5" s="242"/>
      <c r="DF5" s="242"/>
      <c r="DG5" s="242"/>
      <c r="DH5" s="242"/>
      <c r="DI5" s="242"/>
      <c r="DJ5" s="242"/>
      <c r="DK5" s="242"/>
      <c r="DL5" s="242"/>
      <c r="DM5" s="242"/>
      <c r="DN5" s="242"/>
      <c r="DO5" s="242"/>
      <c r="DP5" s="242"/>
      <c r="DQ5" s="242"/>
      <c r="DR5" s="242"/>
      <c r="DS5" s="242"/>
      <c r="DT5" s="242"/>
      <c r="DU5" s="242"/>
      <c r="DV5" s="242"/>
      <c r="DW5" s="242"/>
      <c r="DX5" s="242"/>
      <c r="DY5" s="242"/>
      <c r="DZ5" s="242"/>
      <c r="EA5" s="242"/>
      <c r="EB5" s="242"/>
      <c r="EC5" s="242"/>
      <c r="ED5" s="242"/>
      <c r="EE5" s="242"/>
      <c r="EF5" s="242"/>
      <c r="EG5" s="242"/>
      <c r="EH5" s="242"/>
      <c r="EI5" s="242"/>
      <c r="EJ5" s="242"/>
      <c r="EK5" s="242"/>
      <c r="EL5" s="242"/>
      <c r="EM5" s="242"/>
      <c r="EN5" s="242"/>
      <c r="EO5" s="242"/>
      <c r="EP5" s="242"/>
      <c r="EQ5" s="242"/>
      <c r="ER5" s="242"/>
      <c r="ES5" s="242"/>
      <c r="ET5" s="242"/>
      <c r="EU5" s="242"/>
      <c r="EV5" s="242"/>
      <c r="EW5" s="242"/>
      <c r="EX5" s="242"/>
      <c r="EY5" s="242"/>
      <c r="EZ5" s="242"/>
      <c r="FA5" s="242"/>
      <c r="FB5" s="242"/>
      <c r="FC5" s="242"/>
      <c r="FD5" s="242"/>
      <c r="FE5" s="242"/>
      <c r="FF5" s="242"/>
      <c r="FG5" s="242"/>
      <c r="FH5" s="242"/>
      <c r="FI5" s="242"/>
      <c r="FJ5" s="242"/>
      <c r="FK5" s="242"/>
      <c r="FL5" s="242"/>
      <c r="FM5" s="242"/>
      <c r="FN5" s="242"/>
      <c r="FO5" s="242"/>
      <c r="FP5" s="242"/>
      <c r="FQ5" s="242"/>
      <c r="FR5" s="242"/>
      <c r="FS5" s="242"/>
      <c r="FT5" s="242"/>
      <c r="FU5" s="242"/>
      <c r="FV5" s="242"/>
      <c r="FW5" s="242"/>
      <c r="FX5" s="242"/>
      <c r="FY5" s="242"/>
      <c r="FZ5" s="242"/>
      <c r="GA5" s="242"/>
      <c r="GB5" s="242"/>
      <c r="GC5" s="242"/>
      <c r="GD5" s="242"/>
      <c r="GE5" s="242"/>
      <c r="GF5" s="242"/>
      <c r="GG5" s="179"/>
      <c r="GH5" s="245"/>
      <c r="GI5" s="242"/>
      <c r="GJ5" s="242"/>
      <c r="GK5" s="242"/>
      <c r="GL5" s="242"/>
      <c r="GM5" s="242"/>
      <c r="GN5" s="242"/>
      <c r="GO5" s="242"/>
      <c r="GP5" s="242"/>
      <c r="GQ5" s="242"/>
      <c r="GR5" s="242"/>
      <c r="GS5" s="242"/>
      <c r="GT5" s="242"/>
      <c r="GU5" s="242"/>
      <c r="GV5" s="242"/>
      <c r="GW5" s="242"/>
      <c r="GX5" s="242"/>
      <c r="GY5" s="242"/>
      <c r="GZ5" s="242"/>
      <c r="HA5" s="242"/>
      <c r="HB5" s="242"/>
      <c r="HC5" s="242"/>
      <c r="HD5" s="242"/>
      <c r="HE5" s="242"/>
      <c r="HF5" s="242"/>
      <c r="HG5" s="242"/>
      <c r="HH5" s="242"/>
      <c r="HI5" s="242"/>
      <c r="HJ5" s="242"/>
      <c r="HK5" s="242"/>
      <c r="HL5" s="242"/>
      <c r="HM5" s="242"/>
      <c r="HN5" s="242"/>
      <c r="HO5" s="242"/>
      <c r="HP5" s="242"/>
      <c r="HQ5" s="242"/>
      <c r="HR5" s="242"/>
      <c r="HS5" s="242"/>
      <c r="HT5" s="242"/>
      <c r="HU5" s="242"/>
      <c r="HV5" s="242"/>
      <c r="HW5" s="242"/>
      <c r="HX5" s="242"/>
      <c r="HY5" s="242"/>
      <c r="HZ5" s="242"/>
      <c r="IA5" s="242"/>
      <c r="IB5" s="242"/>
      <c r="IC5" s="242"/>
      <c r="ID5" s="242"/>
      <c r="IE5" s="242"/>
      <c r="IF5" s="242"/>
      <c r="IG5" s="242"/>
      <c r="IH5" s="242"/>
      <c r="II5" s="242"/>
      <c r="IJ5" s="242"/>
      <c r="IK5" s="242"/>
      <c r="IL5" s="242"/>
      <c r="IM5" s="242"/>
      <c r="IN5" s="242"/>
      <c r="IO5" s="242"/>
      <c r="IP5" s="242"/>
      <c r="IQ5" s="242"/>
      <c r="IR5" s="242"/>
      <c r="IS5" s="242"/>
      <c r="IT5" s="242"/>
      <c r="IU5" s="242"/>
      <c r="IV5" s="242"/>
      <c r="IW5" s="242"/>
      <c r="IX5" s="242"/>
      <c r="IY5" s="242"/>
      <c r="IZ5" s="242"/>
      <c r="JA5" s="242"/>
      <c r="JB5" s="242"/>
      <c r="JC5" s="242"/>
      <c r="JD5" s="242"/>
      <c r="JE5" s="242"/>
      <c r="JF5" s="242"/>
      <c r="JG5" s="242"/>
      <c r="JH5" s="242"/>
      <c r="JI5" s="242"/>
      <c r="JJ5" s="242"/>
      <c r="JK5" s="242"/>
      <c r="JL5" s="242"/>
      <c r="JM5" s="242"/>
      <c r="JN5" s="242"/>
      <c r="JO5" s="242"/>
      <c r="JP5" s="242"/>
      <c r="JQ5" s="242"/>
      <c r="JR5" s="242"/>
      <c r="JS5" s="242"/>
      <c r="JT5" s="242"/>
      <c r="JU5" s="242"/>
      <c r="JV5" s="242"/>
      <c r="JW5" s="242"/>
      <c r="JX5" s="242"/>
      <c r="JY5" s="242"/>
      <c r="JZ5" s="242"/>
      <c r="KA5" s="242"/>
      <c r="KB5" s="242"/>
      <c r="KC5" s="242"/>
      <c r="KD5" s="242"/>
      <c r="KE5" s="242"/>
      <c r="KF5" s="242"/>
      <c r="KG5" s="242"/>
      <c r="KH5" s="242"/>
      <c r="KI5" s="242"/>
      <c r="KJ5" s="242"/>
      <c r="KK5" s="242"/>
      <c r="KL5" s="242"/>
      <c r="KM5" s="242"/>
      <c r="KN5" s="242"/>
      <c r="KO5" s="242"/>
      <c r="KP5" s="242"/>
      <c r="KQ5" s="242"/>
      <c r="KR5" s="242"/>
      <c r="KS5" s="242"/>
      <c r="KT5" s="242"/>
      <c r="KU5" s="242"/>
      <c r="KV5" s="242"/>
      <c r="KW5" s="242"/>
      <c r="KX5" s="242"/>
      <c r="KY5" s="242"/>
      <c r="KZ5" s="242"/>
      <c r="LA5" s="242"/>
      <c r="LB5" s="242"/>
      <c r="LC5" s="242"/>
      <c r="LD5" s="242"/>
      <c r="LE5" s="242"/>
      <c r="LF5" s="242"/>
      <c r="LG5" s="242"/>
      <c r="LH5" s="242"/>
      <c r="LI5" s="242"/>
      <c r="LJ5" s="242"/>
      <c r="LK5" s="242"/>
      <c r="LL5" s="242"/>
      <c r="LM5" s="242"/>
      <c r="LN5" s="242"/>
      <c r="LO5" s="242"/>
      <c r="LP5" s="242"/>
      <c r="LQ5" s="242"/>
      <c r="LR5" s="242"/>
      <c r="LS5" s="242"/>
      <c r="LT5" s="242"/>
      <c r="LU5" s="242"/>
      <c r="LV5" s="242"/>
      <c r="LW5" s="242"/>
      <c r="LX5" s="242"/>
      <c r="LY5" s="242"/>
      <c r="LZ5" s="242"/>
      <c r="MA5" s="242"/>
      <c r="MB5" s="242"/>
      <c r="MC5" s="242"/>
      <c r="MD5" s="242"/>
      <c r="ME5" s="242"/>
      <c r="MF5" s="242"/>
      <c r="MG5" s="242"/>
      <c r="MH5" s="242"/>
      <c r="MI5" s="242"/>
      <c r="MJ5" s="242"/>
      <c r="MK5" s="242"/>
      <c r="ML5" s="242"/>
      <c r="MM5" s="242"/>
      <c r="MN5" s="242"/>
      <c r="MO5" s="242"/>
      <c r="MP5" s="242"/>
      <c r="MQ5" s="242"/>
      <c r="MR5" s="242"/>
      <c r="MS5" s="242"/>
      <c r="MT5" s="242"/>
      <c r="MU5" s="242"/>
      <c r="MV5" s="242"/>
      <c r="MW5" s="242"/>
      <c r="MX5" s="242"/>
      <c r="MY5" s="242"/>
      <c r="MZ5" s="242"/>
      <c r="NA5" s="242"/>
      <c r="NB5" s="242"/>
      <c r="NC5" s="242"/>
      <c r="ND5" s="242"/>
      <c r="NE5" s="242"/>
      <c r="NF5" s="242"/>
      <c r="NG5" s="242"/>
      <c r="NH5" s="242"/>
      <c r="NI5" s="242"/>
      <c r="NJ5" s="242"/>
      <c r="NK5" s="242"/>
      <c r="NL5" s="242"/>
      <c r="NM5" s="242"/>
      <c r="NN5" s="242"/>
      <c r="NO5" s="242"/>
      <c r="NP5" s="242"/>
      <c r="NQ5" s="242"/>
      <c r="NR5" s="242"/>
      <c r="NS5" s="242"/>
      <c r="NT5" s="242"/>
      <c r="NU5" s="242"/>
      <c r="NV5" s="242"/>
      <c r="NW5" s="242"/>
      <c r="NX5" s="242"/>
      <c r="NY5" s="248"/>
      <c r="NZ5" s="239" t="s">
        <v>282</v>
      </c>
      <c r="OA5" s="242"/>
      <c r="OB5" s="242"/>
      <c r="OC5" s="242"/>
      <c r="OD5" s="242"/>
      <c r="OE5" s="242"/>
      <c r="OF5" s="242"/>
      <c r="OG5" s="242"/>
      <c r="OH5" s="242"/>
      <c r="OI5" s="242"/>
      <c r="OJ5" s="242"/>
      <c r="OK5" s="242"/>
      <c r="OL5" s="242"/>
      <c r="OM5" s="242"/>
      <c r="ON5" s="242"/>
      <c r="OO5" s="242"/>
      <c r="OP5" s="242"/>
      <c r="OQ5" s="242"/>
      <c r="OR5" s="242"/>
      <c r="OS5" s="242"/>
      <c r="OT5" s="242"/>
      <c r="OU5" s="242"/>
      <c r="OV5" s="242"/>
      <c r="OW5" s="242"/>
      <c r="OX5" s="242"/>
      <c r="OY5" s="242"/>
      <c r="OZ5" s="242"/>
      <c r="PA5" s="242"/>
      <c r="PB5" s="242"/>
      <c r="PC5" s="242"/>
      <c r="PD5" s="242"/>
      <c r="PE5" s="242"/>
      <c r="PF5" s="242"/>
      <c r="PG5" s="242"/>
      <c r="PH5" s="242"/>
      <c r="PI5" s="242"/>
      <c r="PJ5" s="242"/>
      <c r="PK5" s="242"/>
      <c r="PL5" s="242"/>
      <c r="PM5" s="242"/>
      <c r="PN5" s="242"/>
      <c r="PO5" s="242"/>
      <c r="PP5" s="242"/>
      <c r="PQ5" s="242"/>
      <c r="PR5" s="242"/>
      <c r="PS5" s="242"/>
      <c r="PT5" s="242"/>
      <c r="PU5" s="242"/>
      <c r="PV5" s="242"/>
      <c r="PW5" s="242"/>
      <c r="PX5" s="242"/>
      <c r="PY5" s="242"/>
      <c r="PZ5" s="242"/>
      <c r="QA5" s="242"/>
      <c r="QB5" s="242"/>
      <c r="QC5" s="242"/>
      <c r="QD5" s="242"/>
      <c r="QE5" s="242"/>
      <c r="QF5" s="242"/>
      <c r="QG5" s="242"/>
      <c r="QH5" s="242"/>
      <c r="QI5" s="242"/>
      <c r="QJ5" s="242"/>
      <c r="QK5" s="242"/>
      <c r="QL5" s="242"/>
      <c r="QM5" s="242"/>
      <c r="QN5" s="242"/>
      <c r="QO5" s="242"/>
      <c r="QP5" s="242"/>
      <c r="QQ5" s="242"/>
      <c r="QR5" s="242"/>
      <c r="QS5" s="242"/>
      <c r="QT5" s="242"/>
      <c r="QU5" s="242"/>
      <c r="QV5" s="242"/>
      <c r="QW5" s="242"/>
      <c r="QX5" s="242"/>
      <c r="QY5" s="242"/>
      <c r="QZ5" s="242"/>
      <c r="RA5" s="242"/>
      <c r="RB5" s="242"/>
      <c r="RC5" s="242"/>
      <c r="RD5" s="242"/>
      <c r="RE5" s="242"/>
      <c r="RF5" s="242"/>
      <c r="RG5" s="242"/>
      <c r="RH5" s="242"/>
      <c r="RI5" s="242"/>
      <c r="RJ5" s="242"/>
      <c r="RK5" s="242"/>
      <c r="RL5" s="242"/>
      <c r="RM5" s="242"/>
      <c r="RN5" s="242"/>
      <c r="RO5" s="242"/>
      <c r="RP5" s="242"/>
      <c r="RQ5" s="242"/>
      <c r="RR5" s="242"/>
      <c r="RS5" s="242"/>
      <c r="RT5" s="242"/>
      <c r="RU5" s="242"/>
      <c r="RV5" s="242"/>
      <c r="RW5" s="179"/>
      <c r="RX5" s="245"/>
      <c r="RY5" s="242"/>
      <c r="RZ5" s="242"/>
      <c r="SA5" s="242"/>
      <c r="SB5" s="242"/>
      <c r="SC5" s="242"/>
      <c r="SD5" s="242"/>
      <c r="SE5" s="242"/>
      <c r="SF5" s="242"/>
      <c r="SG5" s="242"/>
      <c r="SH5" s="242"/>
      <c r="SI5" s="242"/>
      <c r="SJ5" s="242"/>
      <c r="SK5" s="242"/>
      <c r="SL5" s="242"/>
      <c r="SM5" s="242"/>
      <c r="SN5" s="242"/>
      <c r="SO5" s="242"/>
      <c r="SP5" s="242"/>
      <c r="SQ5" s="242"/>
      <c r="SR5" s="242"/>
      <c r="SS5" s="242"/>
      <c r="ST5" s="242"/>
      <c r="SU5" s="242"/>
      <c r="SV5" s="242"/>
      <c r="SW5" s="242"/>
      <c r="SX5" s="242"/>
      <c r="SY5" s="242"/>
      <c r="SZ5" s="242"/>
      <c r="TA5" s="242"/>
      <c r="TB5" s="242"/>
      <c r="TC5" s="242"/>
      <c r="TD5" s="242"/>
      <c r="TE5" s="242"/>
      <c r="TF5" s="242"/>
      <c r="TG5" s="242"/>
      <c r="TH5" s="242"/>
      <c r="TI5" s="242"/>
      <c r="TJ5" s="242"/>
      <c r="TK5" s="242"/>
      <c r="TL5" s="242"/>
      <c r="TM5" s="242"/>
      <c r="TN5" s="242"/>
      <c r="TO5" s="242"/>
      <c r="TP5" s="242"/>
      <c r="TQ5" s="242"/>
      <c r="TR5" s="242"/>
      <c r="TS5" s="242"/>
      <c r="TT5" s="242"/>
      <c r="TU5" s="242"/>
      <c r="TV5" s="242"/>
      <c r="TW5" s="242"/>
      <c r="TX5" s="242"/>
      <c r="TY5" s="242"/>
      <c r="TZ5" s="242"/>
      <c r="UA5" s="242"/>
      <c r="UB5" s="242"/>
      <c r="UC5" s="242"/>
      <c r="UD5" s="242"/>
      <c r="UE5" s="242"/>
      <c r="UF5" s="242"/>
      <c r="UG5" s="242"/>
      <c r="UH5" s="242"/>
      <c r="UI5" s="242"/>
      <c r="UJ5" s="242"/>
      <c r="UK5" s="242"/>
      <c r="UL5" s="242"/>
      <c r="UM5" s="242"/>
      <c r="UN5" s="242"/>
      <c r="UO5" s="242"/>
      <c r="UP5" s="242"/>
      <c r="UQ5" s="242"/>
      <c r="UR5" s="242"/>
      <c r="US5" s="242"/>
      <c r="UT5" s="242"/>
      <c r="UU5" s="242"/>
      <c r="UV5" s="242"/>
      <c r="UW5" s="242"/>
      <c r="UX5" s="242"/>
      <c r="UY5" s="242"/>
      <c r="UZ5" s="242"/>
      <c r="VA5" s="242"/>
      <c r="VB5" s="242"/>
      <c r="VC5" s="242"/>
      <c r="VD5" s="242"/>
      <c r="VE5" s="242"/>
      <c r="VF5" s="242"/>
      <c r="VG5" s="242"/>
      <c r="VH5" s="242"/>
      <c r="VI5" s="242"/>
      <c r="VJ5" s="242"/>
      <c r="VK5" s="242"/>
      <c r="VL5" s="242"/>
      <c r="VM5" s="242"/>
      <c r="VN5" s="242"/>
      <c r="VO5" s="242"/>
      <c r="VP5" s="242"/>
      <c r="VQ5" s="242"/>
      <c r="VR5" s="242"/>
      <c r="VS5" s="242"/>
      <c r="VT5" s="242"/>
      <c r="VU5" s="242"/>
      <c r="VV5" s="242"/>
      <c r="VW5" s="242"/>
      <c r="VX5" s="242"/>
      <c r="VY5" s="242"/>
      <c r="VZ5" s="242"/>
      <c r="WA5" s="242"/>
      <c r="WB5" s="242"/>
      <c r="WC5" s="242"/>
      <c r="WD5" s="242"/>
      <c r="WE5" s="242"/>
      <c r="WF5" s="242"/>
      <c r="WG5" s="242"/>
      <c r="WH5" s="242"/>
      <c r="WI5" s="242"/>
      <c r="WJ5" s="242"/>
      <c r="WK5" s="242"/>
      <c r="WL5" s="242"/>
      <c r="WM5" s="242"/>
      <c r="WN5" s="242"/>
      <c r="WO5" s="242"/>
      <c r="WP5" s="242"/>
      <c r="WQ5" s="242"/>
      <c r="WR5" s="242"/>
      <c r="WS5" s="242"/>
      <c r="WT5" s="242"/>
      <c r="WU5" s="242"/>
      <c r="WV5" s="242"/>
      <c r="WW5" s="242"/>
      <c r="WX5" s="242"/>
      <c r="WY5" s="242"/>
      <c r="WZ5" s="242"/>
      <c r="XA5" s="242"/>
      <c r="XB5" s="242"/>
      <c r="XC5" s="242"/>
      <c r="XD5" s="242"/>
      <c r="XE5" s="242"/>
      <c r="XF5" s="242"/>
      <c r="XG5" s="242"/>
      <c r="XH5" s="242"/>
      <c r="XI5" s="242"/>
      <c r="XJ5" s="242"/>
      <c r="XK5" s="242"/>
      <c r="XL5" s="242"/>
      <c r="XM5" s="242"/>
      <c r="XN5" s="242"/>
      <c r="XO5" s="242"/>
      <c r="XP5" s="242"/>
      <c r="XQ5" s="242"/>
      <c r="XR5" s="242"/>
      <c r="XS5" s="242"/>
      <c r="XT5" s="242"/>
      <c r="XU5" s="242"/>
      <c r="XV5" s="242"/>
      <c r="XW5" s="242"/>
      <c r="XX5" s="242"/>
      <c r="XY5" s="242"/>
      <c r="XZ5" s="242"/>
      <c r="YA5" s="242"/>
      <c r="YB5" s="242"/>
      <c r="YC5" s="242"/>
      <c r="YD5" s="242"/>
      <c r="YE5" s="242"/>
      <c r="YF5" s="242"/>
      <c r="YG5" s="242"/>
      <c r="YH5" s="242"/>
      <c r="YI5" s="242"/>
      <c r="YJ5" s="242"/>
      <c r="YK5" s="242"/>
      <c r="YL5" s="242"/>
      <c r="YM5" s="242"/>
      <c r="YN5" s="242"/>
      <c r="YO5" s="242"/>
      <c r="YP5" s="242"/>
      <c r="YQ5" s="242"/>
      <c r="YR5" s="242"/>
      <c r="YS5" s="242"/>
      <c r="YT5" s="242"/>
      <c r="YU5" s="242"/>
      <c r="YV5" s="242"/>
      <c r="YW5" s="242"/>
      <c r="YX5" s="242"/>
      <c r="YY5" s="242"/>
      <c r="YZ5" s="242"/>
      <c r="ZA5" s="242"/>
      <c r="ZB5" s="242"/>
      <c r="ZC5" s="242"/>
      <c r="ZD5" s="242"/>
      <c r="ZE5" s="242"/>
      <c r="ZF5" s="242"/>
      <c r="ZG5" s="242"/>
      <c r="ZH5" s="242"/>
      <c r="ZI5" s="242"/>
      <c r="ZJ5" s="242"/>
      <c r="ZK5" s="242"/>
      <c r="ZL5" s="242"/>
      <c r="ZM5" s="242"/>
      <c r="ZN5" s="242"/>
      <c r="ZO5" s="242"/>
      <c r="ZP5" s="239" t="s">
        <v>283</v>
      </c>
      <c r="ABR5" s="52"/>
    </row>
    <row r="6" spans="1:746" ht="99" customHeight="1" thickBot="1" x14ac:dyDescent="0.3">
      <c r="A6">
        <f>MAX(A7:A106)</f>
        <v>0</v>
      </c>
      <c r="B6" s="86" t="s">
        <v>340</v>
      </c>
      <c r="C6" s="253"/>
      <c r="D6" s="240"/>
      <c r="E6" s="240"/>
      <c r="F6" s="240"/>
      <c r="G6" s="240"/>
      <c r="H6" s="240"/>
      <c r="I6" s="183"/>
      <c r="J6" s="86"/>
      <c r="K6" s="240"/>
      <c r="L6" s="171" t="str">
        <f t="array" ref="L6:CH6">TRANSPOSE(IF(Service!$C$6:$C$80="","",Service!$C$6:$C$80))</f>
        <v/>
      </c>
      <c r="M6" s="172" t="str">
        <v/>
      </c>
      <c r="N6" s="172" t="str">
        <v/>
      </c>
      <c r="O6" s="172" t="str">
        <v/>
      </c>
      <c r="P6" s="173" t="str">
        <v/>
      </c>
      <c r="Q6" s="171" t="str">
        <v/>
      </c>
      <c r="R6" s="172" t="str">
        <v/>
      </c>
      <c r="S6" s="172" t="str">
        <v/>
      </c>
      <c r="T6" s="172" t="str">
        <v/>
      </c>
      <c r="U6" s="173" t="str">
        <v/>
      </c>
      <c r="V6" s="171" t="str">
        <v/>
      </c>
      <c r="W6" s="172" t="str">
        <v/>
      </c>
      <c r="X6" s="172" t="str">
        <v/>
      </c>
      <c r="Y6" s="172" t="str">
        <v/>
      </c>
      <c r="Z6" s="173" t="str">
        <v/>
      </c>
      <c r="AA6" s="171" t="str">
        <v/>
      </c>
      <c r="AB6" s="172" t="str">
        <v/>
      </c>
      <c r="AC6" s="172" t="str">
        <v/>
      </c>
      <c r="AD6" s="172" t="str">
        <v/>
      </c>
      <c r="AE6" s="173" t="str">
        <v/>
      </c>
      <c r="AF6" s="171" t="str">
        <v/>
      </c>
      <c r="AG6" s="172" t="str">
        <v/>
      </c>
      <c r="AH6" s="172" t="str">
        <v/>
      </c>
      <c r="AI6" s="172" t="str">
        <v/>
      </c>
      <c r="AJ6" s="173" t="str">
        <v/>
      </c>
      <c r="AK6" s="171" t="str">
        <v/>
      </c>
      <c r="AL6" s="172" t="str">
        <v/>
      </c>
      <c r="AM6" s="172" t="str">
        <v/>
      </c>
      <c r="AN6" s="172" t="str">
        <v/>
      </c>
      <c r="AO6" s="173" t="str">
        <v/>
      </c>
      <c r="AP6" s="171" t="str">
        <v/>
      </c>
      <c r="AQ6" s="172" t="str">
        <v/>
      </c>
      <c r="AR6" s="172" t="str">
        <v/>
      </c>
      <c r="AS6" s="172" t="str">
        <v/>
      </c>
      <c r="AT6" s="173" t="str">
        <v/>
      </c>
      <c r="AU6" s="171" t="str">
        <v/>
      </c>
      <c r="AV6" s="172" t="str">
        <v/>
      </c>
      <c r="AW6" s="172" t="str">
        <v/>
      </c>
      <c r="AX6" s="172" t="str">
        <v/>
      </c>
      <c r="AY6" s="173" t="str">
        <v/>
      </c>
      <c r="AZ6" s="171" t="str">
        <v/>
      </c>
      <c r="BA6" s="172" t="str">
        <v/>
      </c>
      <c r="BB6" s="172" t="str">
        <v/>
      </c>
      <c r="BC6" s="172" t="str">
        <v/>
      </c>
      <c r="BD6" s="173" t="str">
        <v/>
      </c>
      <c r="BE6" s="171" t="str">
        <v/>
      </c>
      <c r="BF6" s="172" t="str">
        <v/>
      </c>
      <c r="BG6" s="172" t="str">
        <v/>
      </c>
      <c r="BH6" s="172" t="str">
        <v/>
      </c>
      <c r="BI6" s="173" t="str">
        <v/>
      </c>
      <c r="BJ6" s="171" t="str">
        <v/>
      </c>
      <c r="BK6" s="172" t="str">
        <v/>
      </c>
      <c r="BL6" s="172" t="str">
        <v/>
      </c>
      <c r="BM6" s="172" t="str">
        <v/>
      </c>
      <c r="BN6" s="173" t="str">
        <v/>
      </c>
      <c r="BO6" s="171" t="str">
        <v/>
      </c>
      <c r="BP6" s="172" t="str">
        <v/>
      </c>
      <c r="BQ6" s="172" t="str">
        <v/>
      </c>
      <c r="BR6" s="172" t="str">
        <v/>
      </c>
      <c r="BS6" s="173" t="str">
        <v/>
      </c>
      <c r="BT6" s="171" t="str">
        <v/>
      </c>
      <c r="BU6" s="172" t="str">
        <v/>
      </c>
      <c r="BV6" s="172" t="str">
        <v/>
      </c>
      <c r="BW6" s="172" t="str">
        <v/>
      </c>
      <c r="BX6" s="173" t="str">
        <v/>
      </c>
      <c r="BY6" s="171" t="str">
        <v/>
      </c>
      <c r="BZ6" s="172" t="str">
        <v/>
      </c>
      <c r="CA6" s="172" t="str">
        <v/>
      </c>
      <c r="CB6" s="172" t="str">
        <v/>
      </c>
      <c r="CC6" s="173" t="str">
        <v/>
      </c>
      <c r="CD6" s="171" t="str">
        <v/>
      </c>
      <c r="CE6" s="172" t="str">
        <v/>
      </c>
      <c r="CF6" s="172" t="str">
        <v/>
      </c>
      <c r="CG6" s="172" t="str">
        <v/>
      </c>
      <c r="CH6" s="173" t="str">
        <v/>
      </c>
      <c r="CJ6" s="240" t="s">
        <v>279</v>
      </c>
      <c r="CK6" s="243"/>
      <c r="CL6" s="243"/>
      <c r="CM6" s="243"/>
      <c r="CN6" s="243"/>
      <c r="CO6" s="243"/>
      <c r="CP6" s="243"/>
      <c r="CQ6" s="243"/>
      <c r="CR6" s="243"/>
      <c r="CS6" s="243"/>
      <c r="CT6" s="243"/>
      <c r="CU6" s="243"/>
      <c r="CV6" s="243"/>
      <c r="CW6" s="243"/>
      <c r="CX6" s="243"/>
      <c r="CY6" s="243"/>
      <c r="CZ6" s="243"/>
      <c r="DA6" s="243"/>
      <c r="DB6" s="243"/>
      <c r="DC6" s="243"/>
      <c r="DD6" s="243"/>
      <c r="DE6" s="243"/>
      <c r="DF6" s="243"/>
      <c r="DG6" s="243"/>
      <c r="DH6" s="243"/>
      <c r="DI6" s="243"/>
      <c r="DJ6" s="243"/>
      <c r="DK6" s="243"/>
      <c r="DL6" s="243"/>
      <c r="DM6" s="243"/>
      <c r="DN6" s="243"/>
      <c r="DO6" s="243"/>
      <c r="DP6" s="243"/>
      <c r="DQ6" s="243"/>
      <c r="DR6" s="243"/>
      <c r="DS6" s="243"/>
      <c r="DT6" s="243"/>
      <c r="DU6" s="243"/>
      <c r="DV6" s="243"/>
      <c r="DW6" s="243"/>
      <c r="DX6" s="243"/>
      <c r="DY6" s="243"/>
      <c r="DZ6" s="243"/>
      <c r="EA6" s="243"/>
      <c r="EB6" s="243"/>
      <c r="EC6" s="243"/>
      <c r="ED6" s="243"/>
      <c r="EE6" s="243"/>
      <c r="EF6" s="243"/>
      <c r="EG6" s="243"/>
      <c r="EH6" s="243"/>
      <c r="EI6" s="243"/>
      <c r="EJ6" s="243"/>
      <c r="EK6" s="243"/>
      <c r="EL6" s="243"/>
      <c r="EM6" s="243"/>
      <c r="EN6" s="243"/>
      <c r="EO6" s="243"/>
      <c r="EP6" s="243"/>
      <c r="EQ6" s="243"/>
      <c r="ER6" s="243"/>
      <c r="ES6" s="243"/>
      <c r="ET6" s="243"/>
      <c r="EU6" s="243"/>
      <c r="EV6" s="243"/>
      <c r="EW6" s="243"/>
      <c r="EX6" s="243"/>
      <c r="EY6" s="243"/>
      <c r="EZ6" s="243"/>
      <c r="FA6" s="243"/>
      <c r="FB6" s="243"/>
      <c r="FC6" s="243"/>
      <c r="FD6" s="243"/>
      <c r="FE6" s="243"/>
      <c r="FF6" s="243"/>
      <c r="FG6" s="243"/>
      <c r="FH6" s="243"/>
      <c r="FI6" s="243"/>
      <c r="FJ6" s="243"/>
      <c r="FK6" s="243"/>
      <c r="FL6" s="243"/>
      <c r="FM6" s="243"/>
      <c r="FN6" s="243"/>
      <c r="FO6" s="243"/>
      <c r="FP6" s="243"/>
      <c r="FQ6" s="243"/>
      <c r="FR6" s="243"/>
      <c r="FS6" s="243"/>
      <c r="FT6" s="243"/>
      <c r="FU6" s="243"/>
      <c r="FV6" s="243"/>
      <c r="FW6" s="243"/>
      <c r="FX6" s="243"/>
      <c r="FY6" s="243"/>
      <c r="FZ6" s="243"/>
      <c r="GA6" s="243"/>
      <c r="GB6" s="243"/>
      <c r="GC6" s="243"/>
      <c r="GD6" s="243"/>
      <c r="GE6" s="243"/>
      <c r="GF6" s="243"/>
      <c r="GG6" s="179"/>
      <c r="GH6" s="246">
        <f>'Capacity Backing (Hide)2'!CX1</f>
        <v>0</v>
      </c>
      <c r="GI6" s="243">
        <f>'Capacity Backing (Hide)2'!CY1</f>
        <v>0</v>
      </c>
      <c r="GJ6" s="243">
        <f>'Capacity Backing (Hide)2'!CZ1</f>
        <v>0</v>
      </c>
      <c r="GK6" s="243">
        <f>'Capacity Backing (Hide)2'!DA1</f>
        <v>0</v>
      </c>
      <c r="GL6" s="243">
        <f>'Capacity Backing (Hide)2'!DB1</f>
        <v>0</v>
      </c>
      <c r="GM6" s="243">
        <f>'Capacity Backing (Hide)2'!DC1</f>
        <v>0</v>
      </c>
      <c r="GN6" s="243">
        <f>'Capacity Backing (Hide)2'!DD1</f>
        <v>0</v>
      </c>
      <c r="GO6" s="243">
        <f>'Capacity Backing (Hide)2'!DE1</f>
        <v>0</v>
      </c>
      <c r="GP6" s="243">
        <f>'Capacity Backing (Hide)2'!DF1</f>
        <v>0</v>
      </c>
      <c r="GQ6" s="243">
        <f>'Capacity Backing (Hide)2'!DG1</f>
        <v>0</v>
      </c>
      <c r="GR6" s="243">
        <f>'Capacity Backing (Hide)2'!DH1</f>
        <v>0</v>
      </c>
      <c r="GS6" s="243">
        <f>'Capacity Backing (Hide)2'!DI1</f>
        <v>0</v>
      </c>
      <c r="GT6" s="243">
        <f>'Capacity Backing (Hide)2'!DJ1</f>
        <v>0</v>
      </c>
      <c r="GU6" s="243">
        <f>'Capacity Backing (Hide)2'!DK1</f>
        <v>0</v>
      </c>
      <c r="GV6" s="243">
        <f>'Capacity Backing (Hide)2'!DL1</f>
        <v>0</v>
      </c>
      <c r="GW6" s="243">
        <f>'Capacity Backing (Hide)2'!DM1</f>
        <v>0</v>
      </c>
      <c r="GX6" s="243">
        <f>'Capacity Backing (Hide)2'!DN1</f>
        <v>0</v>
      </c>
      <c r="GY6" s="243">
        <f>'Capacity Backing (Hide)2'!DO1</f>
        <v>0</v>
      </c>
      <c r="GZ6" s="243">
        <f>'Capacity Backing (Hide)2'!DP1</f>
        <v>0</v>
      </c>
      <c r="HA6" s="243">
        <f>'Capacity Backing (Hide)2'!DQ1</f>
        <v>0</v>
      </c>
      <c r="HB6" s="243">
        <f>'Capacity Backing (Hide)2'!DR1</f>
        <v>0</v>
      </c>
      <c r="HC6" s="243">
        <f>'Capacity Backing (Hide)2'!DS1</f>
        <v>0</v>
      </c>
      <c r="HD6" s="243">
        <f>'Capacity Backing (Hide)2'!DT1</f>
        <v>0</v>
      </c>
      <c r="HE6" s="243">
        <f>'Capacity Backing (Hide)2'!DU1</f>
        <v>0</v>
      </c>
      <c r="HF6" s="243">
        <f>'Capacity Backing (Hide)2'!DV1</f>
        <v>0</v>
      </c>
      <c r="HG6" s="243">
        <f>'Capacity Backing (Hide)2'!DW1</f>
        <v>0</v>
      </c>
      <c r="HH6" s="243">
        <f>'Capacity Backing (Hide)2'!DX1</f>
        <v>0</v>
      </c>
      <c r="HI6" s="243">
        <f>'Capacity Backing (Hide)2'!DY1</f>
        <v>0</v>
      </c>
      <c r="HJ6" s="243">
        <f>'Capacity Backing (Hide)2'!DZ1</f>
        <v>0</v>
      </c>
      <c r="HK6" s="243">
        <f>'Capacity Backing (Hide)2'!EA1</f>
        <v>0</v>
      </c>
      <c r="HL6" s="243">
        <f>'Capacity Backing (Hide)2'!EB1</f>
        <v>0</v>
      </c>
      <c r="HM6" s="243">
        <f>'Capacity Backing (Hide)2'!EC1</f>
        <v>0</v>
      </c>
      <c r="HN6" s="243">
        <f>'Capacity Backing (Hide)2'!ED1</f>
        <v>0</v>
      </c>
      <c r="HO6" s="243">
        <f>'Capacity Backing (Hide)2'!EE1</f>
        <v>0</v>
      </c>
      <c r="HP6" s="243">
        <f>'Capacity Backing (Hide)2'!EF1</f>
        <v>0</v>
      </c>
      <c r="HQ6" s="243">
        <f>'Capacity Backing (Hide)2'!EG1</f>
        <v>0</v>
      </c>
      <c r="HR6" s="243">
        <f>'Capacity Backing (Hide)2'!EH1</f>
        <v>0</v>
      </c>
      <c r="HS6" s="243">
        <f>'Capacity Backing (Hide)2'!EI1</f>
        <v>0</v>
      </c>
      <c r="HT6" s="243">
        <f>'Capacity Backing (Hide)2'!EJ1</f>
        <v>0</v>
      </c>
      <c r="HU6" s="243">
        <f>'Capacity Backing (Hide)2'!EK1</f>
        <v>0</v>
      </c>
      <c r="HV6" s="243">
        <f>'Capacity Backing (Hide)2'!EL1</f>
        <v>0</v>
      </c>
      <c r="HW6" s="243">
        <f>'Capacity Backing (Hide)2'!EM1</f>
        <v>0</v>
      </c>
      <c r="HX6" s="243">
        <f>'Capacity Backing (Hide)2'!EN1</f>
        <v>0</v>
      </c>
      <c r="HY6" s="243">
        <f>'Capacity Backing (Hide)2'!EO1</f>
        <v>0</v>
      </c>
      <c r="HZ6" s="243">
        <f>'Capacity Backing (Hide)2'!EP1</f>
        <v>0</v>
      </c>
      <c r="IA6" s="243">
        <f>'Capacity Backing (Hide)2'!EQ1</f>
        <v>0</v>
      </c>
      <c r="IB6" s="243">
        <f>'Capacity Backing (Hide)2'!ER1</f>
        <v>0</v>
      </c>
      <c r="IC6" s="243">
        <f>'Capacity Backing (Hide)2'!ES1</f>
        <v>0</v>
      </c>
      <c r="ID6" s="243">
        <f>'Capacity Backing (Hide)2'!ET1</f>
        <v>0</v>
      </c>
      <c r="IE6" s="243">
        <f>'Capacity Backing (Hide)2'!EU1</f>
        <v>0</v>
      </c>
      <c r="IF6" s="243">
        <f>'Capacity Backing (Hide)2'!EV1</f>
        <v>0</v>
      </c>
      <c r="IG6" s="243">
        <f>'Capacity Backing (Hide)2'!EW1</f>
        <v>0</v>
      </c>
      <c r="IH6" s="243">
        <f>'Capacity Backing (Hide)2'!EX1</f>
        <v>0</v>
      </c>
      <c r="II6" s="243">
        <f>'Capacity Backing (Hide)2'!EY1</f>
        <v>0</v>
      </c>
      <c r="IJ6" s="243">
        <f>'Capacity Backing (Hide)2'!EZ1</f>
        <v>0</v>
      </c>
      <c r="IK6" s="243">
        <f>'Capacity Backing (Hide)2'!FA1</f>
        <v>0</v>
      </c>
      <c r="IL6" s="243">
        <f>'Capacity Backing (Hide)2'!FB1</f>
        <v>0</v>
      </c>
      <c r="IM6" s="243">
        <f>'Capacity Backing (Hide)2'!FC1</f>
        <v>0</v>
      </c>
      <c r="IN6" s="243">
        <f>'Capacity Backing (Hide)2'!FD1</f>
        <v>0</v>
      </c>
      <c r="IO6" s="243">
        <f>'Capacity Backing (Hide)2'!FE1</f>
        <v>0</v>
      </c>
      <c r="IP6" s="243">
        <f>'Capacity Backing (Hide)2'!FF1</f>
        <v>0</v>
      </c>
      <c r="IQ6" s="243">
        <f>'Capacity Backing (Hide)2'!FG1</f>
        <v>0</v>
      </c>
      <c r="IR6" s="243">
        <f>'Capacity Backing (Hide)2'!FH1</f>
        <v>0</v>
      </c>
      <c r="IS6" s="243">
        <f>'Capacity Backing (Hide)2'!FI1</f>
        <v>0</v>
      </c>
      <c r="IT6" s="243">
        <f>'Capacity Backing (Hide)2'!FJ1</f>
        <v>0</v>
      </c>
      <c r="IU6" s="243">
        <f>'Capacity Backing (Hide)2'!FK1</f>
        <v>0</v>
      </c>
      <c r="IV6" s="243">
        <f>'Capacity Backing (Hide)2'!FL1</f>
        <v>0</v>
      </c>
      <c r="IW6" s="243">
        <f>'Capacity Backing (Hide)2'!FM1</f>
        <v>0</v>
      </c>
      <c r="IX6" s="243">
        <f>'Capacity Backing (Hide)2'!FN1</f>
        <v>0</v>
      </c>
      <c r="IY6" s="243">
        <f>'Capacity Backing (Hide)2'!FO1</f>
        <v>0</v>
      </c>
      <c r="IZ6" s="243">
        <f>'Capacity Backing (Hide)2'!FP1</f>
        <v>0</v>
      </c>
      <c r="JA6" s="243">
        <f>'Capacity Backing (Hide)2'!FQ1</f>
        <v>0</v>
      </c>
      <c r="JB6" s="243">
        <f>'Capacity Backing (Hide)2'!FR1</f>
        <v>0</v>
      </c>
      <c r="JC6" s="243">
        <f>'Capacity Backing (Hide)2'!FS1</f>
        <v>0</v>
      </c>
      <c r="JD6" s="243">
        <f>'Capacity Backing (Hide)2'!FT1</f>
        <v>0</v>
      </c>
      <c r="JE6" s="243">
        <f>'Capacity Backing (Hide)2'!FU1</f>
        <v>0</v>
      </c>
      <c r="JF6" s="243">
        <f>'Capacity Backing (Hide)2'!FV1</f>
        <v>0</v>
      </c>
      <c r="JG6" s="243">
        <f>'Capacity Backing (Hide)2'!FW1</f>
        <v>0</v>
      </c>
      <c r="JH6" s="243">
        <f>'Capacity Backing (Hide)2'!FX1</f>
        <v>0</v>
      </c>
      <c r="JI6" s="243">
        <f>'Capacity Backing (Hide)2'!FY1</f>
        <v>0</v>
      </c>
      <c r="JJ6" s="243">
        <f>'Capacity Backing (Hide)2'!FZ1</f>
        <v>0</v>
      </c>
      <c r="JK6" s="243">
        <f>'Capacity Backing (Hide)2'!GA1</f>
        <v>0</v>
      </c>
      <c r="JL6" s="243">
        <f>'Capacity Backing (Hide)2'!GB1</f>
        <v>0</v>
      </c>
      <c r="JM6" s="243">
        <f>'Capacity Backing (Hide)2'!GC1</f>
        <v>0</v>
      </c>
      <c r="JN6" s="243">
        <f>'Capacity Backing (Hide)2'!GD1</f>
        <v>0</v>
      </c>
      <c r="JO6" s="243">
        <f>'Capacity Backing (Hide)2'!GE1</f>
        <v>0</v>
      </c>
      <c r="JP6" s="243">
        <f>'Capacity Backing (Hide)2'!GF1</f>
        <v>0</v>
      </c>
      <c r="JQ6" s="243">
        <f>'Capacity Backing (Hide)2'!GG1</f>
        <v>0</v>
      </c>
      <c r="JR6" s="243">
        <f>'Capacity Backing (Hide)2'!GH1</f>
        <v>0</v>
      </c>
      <c r="JS6" s="243">
        <f>'Capacity Backing (Hide)2'!GI1</f>
        <v>0</v>
      </c>
      <c r="JT6" s="243">
        <f>'Capacity Backing (Hide)2'!GJ1</f>
        <v>0</v>
      </c>
      <c r="JU6" s="243">
        <f>'Capacity Backing (Hide)2'!GK1</f>
        <v>0</v>
      </c>
      <c r="JV6" s="243">
        <f>'Capacity Backing (Hide)2'!GL1</f>
        <v>0</v>
      </c>
      <c r="JW6" s="243">
        <f>'Capacity Backing (Hide)2'!GM1</f>
        <v>0</v>
      </c>
      <c r="JX6" s="243">
        <f>'Capacity Backing (Hide)2'!GN1</f>
        <v>0</v>
      </c>
      <c r="JY6" s="243">
        <f>'Capacity Backing (Hide)2'!GO1</f>
        <v>0</v>
      </c>
      <c r="JZ6" s="243">
        <f>'Capacity Backing (Hide)2'!GP1</f>
        <v>0</v>
      </c>
      <c r="KA6" s="243">
        <f>'Capacity Backing (Hide)2'!GQ1</f>
        <v>0</v>
      </c>
      <c r="KB6" s="243">
        <f>'Capacity Backing (Hide)2'!GR1</f>
        <v>0</v>
      </c>
      <c r="KC6" s="243">
        <f>'Capacity Backing (Hide)2'!GS1</f>
        <v>0</v>
      </c>
      <c r="KD6" s="243">
        <f>'Capacity Backing (Hide)2'!GT1</f>
        <v>0</v>
      </c>
      <c r="KE6" s="243">
        <f>'Capacity Backing (Hide)2'!GU1</f>
        <v>0</v>
      </c>
      <c r="KF6" s="243">
        <f>'Capacity Backing (Hide)2'!GV1</f>
        <v>0</v>
      </c>
      <c r="KG6" s="243">
        <f>'Capacity Backing (Hide)2'!GW1</f>
        <v>0</v>
      </c>
      <c r="KH6" s="243">
        <f>'Capacity Backing (Hide)2'!GX1</f>
        <v>0</v>
      </c>
      <c r="KI6" s="243">
        <f>'Capacity Backing (Hide)2'!GY1</f>
        <v>0</v>
      </c>
      <c r="KJ6" s="243">
        <f>'Capacity Backing (Hide)2'!GZ1</f>
        <v>0</v>
      </c>
      <c r="KK6" s="243">
        <f>'Capacity Backing (Hide)2'!HA1</f>
        <v>0</v>
      </c>
      <c r="KL6" s="243">
        <f>'Capacity Backing (Hide)2'!HB1</f>
        <v>0</v>
      </c>
      <c r="KM6" s="243">
        <f>'Capacity Backing (Hide)2'!HC1</f>
        <v>0</v>
      </c>
      <c r="KN6" s="243">
        <f>'Capacity Backing (Hide)2'!HD1</f>
        <v>0</v>
      </c>
      <c r="KO6" s="243">
        <f>'Capacity Backing (Hide)2'!HE1</f>
        <v>0</v>
      </c>
      <c r="KP6" s="243">
        <f>'Capacity Backing (Hide)2'!HF1</f>
        <v>0</v>
      </c>
      <c r="KQ6" s="243">
        <f>'Capacity Backing (Hide)2'!HG1</f>
        <v>0</v>
      </c>
      <c r="KR6" s="243">
        <f>'Capacity Backing (Hide)2'!HH1</f>
        <v>0</v>
      </c>
      <c r="KS6" s="243">
        <f>'Capacity Backing (Hide)2'!HI1</f>
        <v>0</v>
      </c>
      <c r="KT6" s="243">
        <f>'Capacity Backing (Hide)2'!HJ1</f>
        <v>0</v>
      </c>
      <c r="KU6" s="243">
        <f>'Capacity Backing (Hide)2'!HK1</f>
        <v>0</v>
      </c>
      <c r="KV6" s="243">
        <f>'Capacity Backing (Hide)2'!HL1</f>
        <v>0</v>
      </c>
      <c r="KW6" s="243">
        <f>'Capacity Backing (Hide)2'!HM1</f>
        <v>0</v>
      </c>
      <c r="KX6" s="243">
        <f>'Capacity Backing (Hide)2'!HN1</f>
        <v>0</v>
      </c>
      <c r="KY6" s="243">
        <f>'Capacity Backing (Hide)2'!HO1</f>
        <v>0</v>
      </c>
      <c r="KZ6" s="243">
        <f>'Capacity Backing (Hide)2'!HP1</f>
        <v>0</v>
      </c>
      <c r="LA6" s="243">
        <f>'Capacity Backing (Hide)2'!HQ1</f>
        <v>0</v>
      </c>
      <c r="LB6" s="243">
        <f>'Capacity Backing (Hide)2'!HR1</f>
        <v>0</v>
      </c>
      <c r="LC6" s="243">
        <f>'Capacity Backing (Hide)2'!HS1</f>
        <v>0</v>
      </c>
      <c r="LD6" s="243">
        <f>'Capacity Backing (Hide)2'!HT1</f>
        <v>0</v>
      </c>
      <c r="LE6" s="243">
        <f>'Capacity Backing (Hide)2'!HU1</f>
        <v>0</v>
      </c>
      <c r="LF6" s="243">
        <f>'Capacity Backing (Hide)2'!HV1</f>
        <v>0</v>
      </c>
      <c r="LG6" s="243">
        <f>'Capacity Backing (Hide)2'!HW1</f>
        <v>0</v>
      </c>
      <c r="LH6" s="243">
        <f>'Capacity Backing (Hide)2'!HX1</f>
        <v>0</v>
      </c>
      <c r="LI6" s="243">
        <f>'Capacity Backing (Hide)2'!HY1</f>
        <v>0</v>
      </c>
      <c r="LJ6" s="243">
        <f>'Capacity Backing (Hide)2'!HZ1</f>
        <v>0</v>
      </c>
      <c r="LK6" s="243">
        <f>'Capacity Backing (Hide)2'!IA1</f>
        <v>0</v>
      </c>
      <c r="LL6" s="243">
        <f>'Capacity Backing (Hide)2'!IB1</f>
        <v>0</v>
      </c>
      <c r="LM6" s="243">
        <f>'Capacity Backing (Hide)2'!IC1</f>
        <v>0</v>
      </c>
      <c r="LN6" s="243">
        <f>'Capacity Backing (Hide)2'!ID1</f>
        <v>0</v>
      </c>
      <c r="LO6" s="243">
        <f>'Capacity Backing (Hide)2'!IE1</f>
        <v>0</v>
      </c>
      <c r="LP6" s="243">
        <f>'Capacity Backing (Hide)2'!IF1</f>
        <v>0</v>
      </c>
      <c r="LQ6" s="243">
        <f>'Capacity Backing (Hide)2'!IG1</f>
        <v>0</v>
      </c>
      <c r="LR6" s="243">
        <f>'Capacity Backing (Hide)2'!IH1</f>
        <v>0</v>
      </c>
      <c r="LS6" s="243">
        <f>'Capacity Backing (Hide)2'!II1</f>
        <v>0</v>
      </c>
      <c r="LT6" s="243">
        <f>'Capacity Backing (Hide)2'!IJ1</f>
        <v>0</v>
      </c>
      <c r="LU6" s="243">
        <f>'Capacity Backing (Hide)2'!IK1</f>
        <v>0</v>
      </c>
      <c r="LV6" s="243">
        <f>'Capacity Backing (Hide)2'!IL1</f>
        <v>0</v>
      </c>
      <c r="LW6" s="243">
        <f>'Capacity Backing (Hide)2'!IM1</f>
        <v>0</v>
      </c>
      <c r="LX6" s="243">
        <f>'Capacity Backing (Hide)2'!IN1</f>
        <v>0</v>
      </c>
      <c r="LY6" s="243">
        <f>'Capacity Backing (Hide)2'!IO1</f>
        <v>0</v>
      </c>
      <c r="LZ6" s="243">
        <f>'Capacity Backing (Hide)2'!IP1</f>
        <v>0</v>
      </c>
      <c r="MA6" s="243">
        <f>'Capacity Backing (Hide)2'!IQ1</f>
        <v>0</v>
      </c>
      <c r="MB6" s="243">
        <f>'Capacity Backing (Hide)2'!IR1</f>
        <v>0</v>
      </c>
      <c r="MC6" s="243">
        <f>'Capacity Backing (Hide)2'!IS1</f>
        <v>0</v>
      </c>
      <c r="MD6" s="243">
        <f>'Capacity Backing (Hide)2'!IT1</f>
        <v>0</v>
      </c>
      <c r="ME6" s="243">
        <f>'Capacity Backing (Hide)2'!IU1</f>
        <v>0</v>
      </c>
      <c r="MF6" s="243">
        <f>'Capacity Backing (Hide)2'!IV1</f>
        <v>0</v>
      </c>
      <c r="MG6" s="243">
        <f>'Capacity Backing (Hide)2'!IW1</f>
        <v>0</v>
      </c>
      <c r="MH6" s="243">
        <f>'Capacity Backing (Hide)2'!IX1</f>
        <v>0</v>
      </c>
      <c r="MI6" s="243">
        <f>'Capacity Backing (Hide)2'!IY1</f>
        <v>0</v>
      </c>
      <c r="MJ6" s="243">
        <f>'Capacity Backing (Hide)2'!IZ1</f>
        <v>0</v>
      </c>
      <c r="MK6" s="243">
        <f>'Capacity Backing (Hide)2'!JA1</f>
        <v>0</v>
      </c>
      <c r="ML6" s="243">
        <f>'Capacity Backing (Hide)2'!JB1</f>
        <v>0</v>
      </c>
      <c r="MM6" s="243">
        <f>'Capacity Backing (Hide)2'!JC1</f>
        <v>0</v>
      </c>
      <c r="MN6" s="243">
        <f>'Capacity Backing (Hide)2'!JD1</f>
        <v>0</v>
      </c>
      <c r="MO6" s="243">
        <f>'Capacity Backing (Hide)2'!JE1</f>
        <v>0</v>
      </c>
      <c r="MP6" s="243">
        <f>'Capacity Backing (Hide)2'!JF1</f>
        <v>0</v>
      </c>
      <c r="MQ6" s="243">
        <f>'Capacity Backing (Hide)2'!JG1</f>
        <v>0</v>
      </c>
      <c r="MR6" s="243">
        <f>'Capacity Backing (Hide)2'!JH1</f>
        <v>0</v>
      </c>
      <c r="MS6" s="243">
        <f>'Capacity Backing (Hide)2'!JI1</f>
        <v>0</v>
      </c>
      <c r="MT6" s="243">
        <f>'Capacity Backing (Hide)2'!JJ1</f>
        <v>0</v>
      </c>
      <c r="MU6" s="243">
        <f>'Capacity Backing (Hide)2'!JK1</f>
        <v>0</v>
      </c>
      <c r="MV6" s="243">
        <f>'Capacity Backing (Hide)2'!JL1</f>
        <v>0</v>
      </c>
      <c r="MW6" s="243">
        <f>'Capacity Backing (Hide)2'!JM1</f>
        <v>0</v>
      </c>
      <c r="MX6" s="243">
        <f>'Capacity Backing (Hide)2'!JN1</f>
        <v>0</v>
      </c>
      <c r="MY6" s="243">
        <f>'Capacity Backing (Hide)2'!JO1</f>
        <v>0</v>
      </c>
      <c r="MZ6" s="243">
        <f>'Capacity Backing (Hide)2'!JP1</f>
        <v>0</v>
      </c>
      <c r="NA6" s="243">
        <f>'Capacity Backing (Hide)2'!JQ1</f>
        <v>0</v>
      </c>
      <c r="NB6" s="243">
        <f>'Capacity Backing (Hide)2'!JR1</f>
        <v>0</v>
      </c>
      <c r="NC6" s="243">
        <f>'Capacity Backing (Hide)2'!JS1</f>
        <v>0</v>
      </c>
      <c r="ND6" s="243">
        <f>'Capacity Backing (Hide)2'!JT1</f>
        <v>0</v>
      </c>
      <c r="NE6" s="243">
        <f>'Capacity Backing (Hide)2'!JU1</f>
        <v>0</v>
      </c>
      <c r="NF6" s="243">
        <f>'Capacity Backing (Hide)2'!JV1</f>
        <v>0</v>
      </c>
      <c r="NG6" s="243">
        <f>'Capacity Backing (Hide)2'!JW1</f>
        <v>0</v>
      </c>
      <c r="NH6" s="243">
        <f>'Capacity Backing (Hide)2'!JX1</f>
        <v>0</v>
      </c>
      <c r="NI6" s="243">
        <f>'Capacity Backing (Hide)2'!JY1</f>
        <v>0</v>
      </c>
      <c r="NJ6" s="243">
        <f>'Capacity Backing (Hide)2'!JZ1</f>
        <v>0</v>
      </c>
      <c r="NK6" s="243">
        <f>'Capacity Backing (Hide)2'!KA1</f>
        <v>0</v>
      </c>
      <c r="NL6" s="243">
        <f>'Capacity Backing (Hide)2'!KB1</f>
        <v>0</v>
      </c>
      <c r="NM6" s="243">
        <f>'Capacity Backing (Hide)2'!KC1</f>
        <v>0</v>
      </c>
      <c r="NN6" s="243">
        <f>'Capacity Backing (Hide)2'!KD1</f>
        <v>0</v>
      </c>
      <c r="NO6" s="243">
        <f>'Capacity Backing (Hide)2'!KE1</f>
        <v>0</v>
      </c>
      <c r="NP6" s="243">
        <f>'Capacity Backing (Hide)2'!KF1</f>
        <v>0</v>
      </c>
      <c r="NQ6" s="243">
        <f>'Capacity Backing (Hide)2'!KG1</f>
        <v>0</v>
      </c>
      <c r="NR6" s="243">
        <f>'Capacity Backing (Hide)2'!KH1</f>
        <v>0</v>
      </c>
      <c r="NS6" s="243">
        <f>'Capacity Backing (Hide)2'!KI1</f>
        <v>0</v>
      </c>
      <c r="NT6" s="243">
        <f>'Capacity Backing (Hide)2'!KJ1</f>
        <v>0</v>
      </c>
      <c r="NU6" s="243">
        <f>'Capacity Backing (Hide)2'!KK1</f>
        <v>0</v>
      </c>
      <c r="NV6" s="243">
        <f>'Capacity Backing (Hide)2'!KL1</f>
        <v>0</v>
      </c>
      <c r="NW6" s="243">
        <f>'Capacity Backing (Hide)2'!KM1</f>
        <v>0</v>
      </c>
      <c r="NX6" s="243">
        <f>'Capacity Backing (Hide)2'!KN1</f>
        <v>0</v>
      </c>
      <c r="NY6" s="249">
        <f>'Capacity Backing (Hide)2'!KO1</f>
        <v>0</v>
      </c>
      <c r="NZ6" s="240" t="s">
        <v>280</v>
      </c>
      <c r="OA6" s="243"/>
      <c r="OB6" s="243"/>
      <c r="OC6" s="243"/>
      <c r="OD6" s="243"/>
      <c r="OE6" s="243"/>
      <c r="OF6" s="243"/>
      <c r="OG6" s="243"/>
      <c r="OH6" s="243"/>
      <c r="OI6" s="243"/>
      <c r="OJ6" s="243"/>
      <c r="OK6" s="243"/>
      <c r="OL6" s="243"/>
      <c r="OM6" s="243"/>
      <c r="ON6" s="243"/>
      <c r="OO6" s="243"/>
      <c r="OP6" s="243"/>
      <c r="OQ6" s="243"/>
      <c r="OR6" s="243"/>
      <c r="OS6" s="243"/>
      <c r="OT6" s="243"/>
      <c r="OU6" s="243"/>
      <c r="OV6" s="243"/>
      <c r="OW6" s="243"/>
      <c r="OX6" s="243"/>
      <c r="OY6" s="243"/>
      <c r="OZ6" s="243"/>
      <c r="PA6" s="243"/>
      <c r="PB6" s="243"/>
      <c r="PC6" s="243"/>
      <c r="PD6" s="243"/>
      <c r="PE6" s="243"/>
      <c r="PF6" s="243"/>
      <c r="PG6" s="243"/>
      <c r="PH6" s="243"/>
      <c r="PI6" s="243"/>
      <c r="PJ6" s="243"/>
      <c r="PK6" s="243"/>
      <c r="PL6" s="243"/>
      <c r="PM6" s="243"/>
      <c r="PN6" s="243"/>
      <c r="PO6" s="243"/>
      <c r="PP6" s="243"/>
      <c r="PQ6" s="243"/>
      <c r="PR6" s="243"/>
      <c r="PS6" s="243"/>
      <c r="PT6" s="243"/>
      <c r="PU6" s="243"/>
      <c r="PV6" s="243"/>
      <c r="PW6" s="243"/>
      <c r="PX6" s="243"/>
      <c r="PY6" s="243"/>
      <c r="PZ6" s="243"/>
      <c r="QA6" s="243"/>
      <c r="QB6" s="243"/>
      <c r="QC6" s="243"/>
      <c r="QD6" s="243"/>
      <c r="QE6" s="243"/>
      <c r="QF6" s="243"/>
      <c r="QG6" s="243"/>
      <c r="QH6" s="243"/>
      <c r="QI6" s="243"/>
      <c r="QJ6" s="243"/>
      <c r="QK6" s="243"/>
      <c r="QL6" s="243"/>
      <c r="QM6" s="243"/>
      <c r="QN6" s="243"/>
      <c r="QO6" s="243"/>
      <c r="QP6" s="243"/>
      <c r="QQ6" s="243"/>
      <c r="QR6" s="243"/>
      <c r="QS6" s="243"/>
      <c r="QT6" s="243"/>
      <c r="QU6" s="243"/>
      <c r="QV6" s="243"/>
      <c r="QW6" s="243"/>
      <c r="QX6" s="243"/>
      <c r="QY6" s="243"/>
      <c r="QZ6" s="243"/>
      <c r="RA6" s="243"/>
      <c r="RB6" s="243"/>
      <c r="RC6" s="243"/>
      <c r="RD6" s="243"/>
      <c r="RE6" s="243"/>
      <c r="RF6" s="243"/>
      <c r="RG6" s="243"/>
      <c r="RH6" s="243"/>
      <c r="RI6" s="243"/>
      <c r="RJ6" s="243"/>
      <c r="RK6" s="243"/>
      <c r="RL6" s="243"/>
      <c r="RM6" s="243"/>
      <c r="RN6" s="243"/>
      <c r="RO6" s="243"/>
      <c r="RP6" s="243"/>
      <c r="RQ6" s="243"/>
      <c r="RR6" s="243"/>
      <c r="RS6" s="243"/>
      <c r="RT6" s="243"/>
      <c r="RU6" s="243"/>
      <c r="RV6" s="243"/>
      <c r="RW6" s="179"/>
      <c r="RX6" s="246">
        <f>'Capacity Backing (Hide)2'!ON1</f>
        <v>0</v>
      </c>
      <c r="RY6" s="243">
        <f>'Capacity Backing (Hide)2'!OO1</f>
        <v>0</v>
      </c>
      <c r="RZ6" s="243">
        <f>'Capacity Backing (Hide)2'!OP1</f>
        <v>0</v>
      </c>
      <c r="SA6" s="243">
        <f>'Capacity Backing (Hide)2'!OQ1</f>
        <v>0</v>
      </c>
      <c r="SB6" s="243">
        <f>'Capacity Backing (Hide)2'!OR1</f>
        <v>0</v>
      </c>
      <c r="SC6" s="243">
        <f>'Capacity Backing (Hide)2'!OS1</f>
        <v>0</v>
      </c>
      <c r="SD6" s="243">
        <f>'Capacity Backing (Hide)2'!OT1</f>
        <v>0</v>
      </c>
      <c r="SE6" s="243">
        <f>'Capacity Backing (Hide)2'!OU1</f>
        <v>0</v>
      </c>
      <c r="SF6" s="243">
        <f>'Capacity Backing (Hide)2'!OV1</f>
        <v>0</v>
      </c>
      <c r="SG6" s="243">
        <f>'Capacity Backing (Hide)2'!OW1</f>
        <v>0</v>
      </c>
      <c r="SH6" s="243">
        <f>'Capacity Backing (Hide)2'!OX1</f>
        <v>0</v>
      </c>
      <c r="SI6" s="243">
        <f>'Capacity Backing (Hide)2'!OY1</f>
        <v>0</v>
      </c>
      <c r="SJ6" s="243">
        <f>'Capacity Backing (Hide)2'!OZ1</f>
        <v>0</v>
      </c>
      <c r="SK6" s="243">
        <f>'Capacity Backing (Hide)2'!PA1</f>
        <v>0</v>
      </c>
      <c r="SL6" s="243">
        <f>'Capacity Backing (Hide)2'!PB1</f>
        <v>0</v>
      </c>
      <c r="SM6" s="243">
        <f>'Capacity Backing (Hide)2'!PC1</f>
        <v>0</v>
      </c>
      <c r="SN6" s="243">
        <f>'Capacity Backing (Hide)2'!PD1</f>
        <v>0</v>
      </c>
      <c r="SO6" s="243">
        <f>'Capacity Backing (Hide)2'!PE1</f>
        <v>0</v>
      </c>
      <c r="SP6" s="243">
        <f>'Capacity Backing (Hide)2'!PF1</f>
        <v>0</v>
      </c>
      <c r="SQ6" s="243">
        <f>'Capacity Backing (Hide)2'!PG1</f>
        <v>0</v>
      </c>
      <c r="SR6" s="243">
        <f>'Capacity Backing (Hide)2'!PH1</f>
        <v>0</v>
      </c>
      <c r="SS6" s="243">
        <f>'Capacity Backing (Hide)2'!PI1</f>
        <v>0</v>
      </c>
      <c r="ST6" s="243">
        <f>'Capacity Backing (Hide)2'!PJ1</f>
        <v>0</v>
      </c>
      <c r="SU6" s="243">
        <f>'Capacity Backing (Hide)2'!PK1</f>
        <v>0</v>
      </c>
      <c r="SV6" s="243">
        <f>'Capacity Backing (Hide)2'!PL1</f>
        <v>0</v>
      </c>
      <c r="SW6" s="243">
        <f>'Capacity Backing (Hide)2'!PM1</f>
        <v>0</v>
      </c>
      <c r="SX6" s="243">
        <f>'Capacity Backing (Hide)2'!PN1</f>
        <v>0</v>
      </c>
      <c r="SY6" s="243">
        <f>'Capacity Backing (Hide)2'!PO1</f>
        <v>0</v>
      </c>
      <c r="SZ6" s="243">
        <f>'Capacity Backing (Hide)2'!PP1</f>
        <v>0</v>
      </c>
      <c r="TA6" s="243">
        <f>'Capacity Backing (Hide)2'!PQ1</f>
        <v>0</v>
      </c>
      <c r="TB6" s="243">
        <f>'Capacity Backing (Hide)2'!PR1</f>
        <v>0</v>
      </c>
      <c r="TC6" s="243">
        <f>'Capacity Backing (Hide)2'!PS1</f>
        <v>0</v>
      </c>
      <c r="TD6" s="243">
        <f>'Capacity Backing (Hide)2'!PT1</f>
        <v>0</v>
      </c>
      <c r="TE6" s="243">
        <f>'Capacity Backing (Hide)2'!PU1</f>
        <v>0</v>
      </c>
      <c r="TF6" s="243">
        <f>'Capacity Backing (Hide)2'!PV1</f>
        <v>0</v>
      </c>
      <c r="TG6" s="243">
        <f>'Capacity Backing (Hide)2'!PW1</f>
        <v>0</v>
      </c>
      <c r="TH6" s="243">
        <f>'Capacity Backing (Hide)2'!PX1</f>
        <v>0</v>
      </c>
      <c r="TI6" s="243">
        <f>'Capacity Backing (Hide)2'!PY1</f>
        <v>0</v>
      </c>
      <c r="TJ6" s="243">
        <f>'Capacity Backing (Hide)2'!PZ1</f>
        <v>0</v>
      </c>
      <c r="TK6" s="243">
        <f>'Capacity Backing (Hide)2'!QA1</f>
        <v>0</v>
      </c>
      <c r="TL6" s="243">
        <f>'Capacity Backing (Hide)2'!QB1</f>
        <v>0</v>
      </c>
      <c r="TM6" s="243">
        <f>'Capacity Backing (Hide)2'!QC1</f>
        <v>0</v>
      </c>
      <c r="TN6" s="243">
        <f>'Capacity Backing (Hide)2'!QD1</f>
        <v>0</v>
      </c>
      <c r="TO6" s="243">
        <f>'Capacity Backing (Hide)2'!QE1</f>
        <v>0</v>
      </c>
      <c r="TP6" s="243">
        <f>'Capacity Backing (Hide)2'!QF1</f>
        <v>0</v>
      </c>
      <c r="TQ6" s="243">
        <f>'Capacity Backing (Hide)2'!QG1</f>
        <v>0</v>
      </c>
      <c r="TR6" s="243">
        <f>'Capacity Backing (Hide)2'!QH1</f>
        <v>0</v>
      </c>
      <c r="TS6" s="243">
        <f>'Capacity Backing (Hide)2'!QI1</f>
        <v>0</v>
      </c>
      <c r="TT6" s="243">
        <f>'Capacity Backing (Hide)2'!QJ1</f>
        <v>0</v>
      </c>
      <c r="TU6" s="243">
        <f>'Capacity Backing (Hide)2'!QK1</f>
        <v>0</v>
      </c>
      <c r="TV6" s="243">
        <f>'Capacity Backing (Hide)2'!QL1</f>
        <v>0</v>
      </c>
      <c r="TW6" s="243">
        <f>'Capacity Backing (Hide)2'!QM1</f>
        <v>0</v>
      </c>
      <c r="TX6" s="243">
        <f>'Capacity Backing (Hide)2'!QN1</f>
        <v>0</v>
      </c>
      <c r="TY6" s="243">
        <f>'Capacity Backing (Hide)2'!QO1</f>
        <v>0</v>
      </c>
      <c r="TZ6" s="243">
        <f>'Capacity Backing (Hide)2'!QP1</f>
        <v>0</v>
      </c>
      <c r="UA6" s="243">
        <f>'Capacity Backing (Hide)2'!QQ1</f>
        <v>0</v>
      </c>
      <c r="UB6" s="243">
        <f>'Capacity Backing (Hide)2'!QR1</f>
        <v>0</v>
      </c>
      <c r="UC6" s="243">
        <f>'Capacity Backing (Hide)2'!QS1</f>
        <v>0</v>
      </c>
      <c r="UD6" s="243">
        <f>'Capacity Backing (Hide)2'!QT1</f>
        <v>0</v>
      </c>
      <c r="UE6" s="243">
        <f>'Capacity Backing (Hide)2'!QU1</f>
        <v>0</v>
      </c>
      <c r="UF6" s="243">
        <f>'Capacity Backing (Hide)2'!QV1</f>
        <v>0</v>
      </c>
      <c r="UG6" s="243">
        <f>'Capacity Backing (Hide)2'!QW1</f>
        <v>0</v>
      </c>
      <c r="UH6" s="243">
        <f>'Capacity Backing (Hide)2'!QX1</f>
        <v>0</v>
      </c>
      <c r="UI6" s="243">
        <f>'Capacity Backing (Hide)2'!QY1</f>
        <v>0</v>
      </c>
      <c r="UJ6" s="243">
        <f>'Capacity Backing (Hide)2'!QZ1</f>
        <v>0</v>
      </c>
      <c r="UK6" s="243">
        <f>'Capacity Backing (Hide)2'!RA1</f>
        <v>0</v>
      </c>
      <c r="UL6" s="243">
        <f>'Capacity Backing (Hide)2'!RB1</f>
        <v>0</v>
      </c>
      <c r="UM6" s="243">
        <f>'Capacity Backing (Hide)2'!RC1</f>
        <v>0</v>
      </c>
      <c r="UN6" s="243">
        <f>'Capacity Backing (Hide)2'!RD1</f>
        <v>0</v>
      </c>
      <c r="UO6" s="243">
        <f>'Capacity Backing (Hide)2'!RE1</f>
        <v>0</v>
      </c>
      <c r="UP6" s="243">
        <f>'Capacity Backing (Hide)2'!RF1</f>
        <v>0</v>
      </c>
      <c r="UQ6" s="243">
        <f>'Capacity Backing (Hide)2'!RG1</f>
        <v>0</v>
      </c>
      <c r="UR6" s="243">
        <f>'Capacity Backing (Hide)2'!RH1</f>
        <v>0</v>
      </c>
      <c r="US6" s="243">
        <f>'Capacity Backing (Hide)2'!RI1</f>
        <v>0</v>
      </c>
      <c r="UT6" s="243">
        <f>'Capacity Backing (Hide)2'!RJ1</f>
        <v>0</v>
      </c>
      <c r="UU6" s="243">
        <f>'Capacity Backing (Hide)2'!RK1</f>
        <v>0</v>
      </c>
      <c r="UV6" s="243">
        <f>'Capacity Backing (Hide)2'!RL1</f>
        <v>0</v>
      </c>
      <c r="UW6" s="243">
        <f>'Capacity Backing (Hide)2'!RM1</f>
        <v>0</v>
      </c>
      <c r="UX6" s="243">
        <f>'Capacity Backing (Hide)2'!RN1</f>
        <v>0</v>
      </c>
      <c r="UY6" s="243">
        <f>'Capacity Backing (Hide)2'!RO1</f>
        <v>0</v>
      </c>
      <c r="UZ6" s="243">
        <f>'Capacity Backing (Hide)2'!RP1</f>
        <v>0</v>
      </c>
      <c r="VA6" s="243">
        <f>'Capacity Backing (Hide)2'!RQ1</f>
        <v>0</v>
      </c>
      <c r="VB6" s="243">
        <f>'Capacity Backing (Hide)2'!RR1</f>
        <v>0</v>
      </c>
      <c r="VC6" s="243">
        <f>'Capacity Backing (Hide)2'!RS1</f>
        <v>0</v>
      </c>
      <c r="VD6" s="243">
        <f>'Capacity Backing (Hide)2'!RT1</f>
        <v>0</v>
      </c>
      <c r="VE6" s="243">
        <f>'Capacity Backing (Hide)2'!RU1</f>
        <v>0</v>
      </c>
      <c r="VF6" s="243">
        <f>'Capacity Backing (Hide)2'!RV1</f>
        <v>0</v>
      </c>
      <c r="VG6" s="243">
        <f>'Capacity Backing (Hide)2'!RW1</f>
        <v>0</v>
      </c>
      <c r="VH6" s="243">
        <f>'Capacity Backing (Hide)2'!RX1</f>
        <v>0</v>
      </c>
      <c r="VI6" s="243">
        <f>'Capacity Backing (Hide)2'!RY1</f>
        <v>0</v>
      </c>
      <c r="VJ6" s="243">
        <f>'Capacity Backing (Hide)2'!RZ1</f>
        <v>0</v>
      </c>
      <c r="VK6" s="243">
        <f>'Capacity Backing (Hide)2'!SA1</f>
        <v>0</v>
      </c>
      <c r="VL6" s="243">
        <f>'Capacity Backing (Hide)2'!SB1</f>
        <v>0</v>
      </c>
      <c r="VM6" s="243">
        <f>'Capacity Backing (Hide)2'!SC1</f>
        <v>0</v>
      </c>
      <c r="VN6" s="243">
        <f>'Capacity Backing (Hide)2'!SD1</f>
        <v>0</v>
      </c>
      <c r="VO6" s="243">
        <f>'Capacity Backing (Hide)2'!SE1</f>
        <v>0</v>
      </c>
      <c r="VP6" s="243">
        <f>'Capacity Backing (Hide)2'!SF1</f>
        <v>0</v>
      </c>
      <c r="VQ6" s="243">
        <f>'Capacity Backing (Hide)2'!SG1</f>
        <v>0</v>
      </c>
      <c r="VR6" s="243">
        <f>'Capacity Backing (Hide)2'!SH1</f>
        <v>0</v>
      </c>
      <c r="VS6" s="243">
        <f>'Capacity Backing (Hide)2'!SI1</f>
        <v>0</v>
      </c>
      <c r="VT6" s="243">
        <f>'Capacity Backing (Hide)2'!SJ1</f>
        <v>0</v>
      </c>
      <c r="VU6" s="243">
        <f>'Capacity Backing (Hide)2'!SK1</f>
        <v>0</v>
      </c>
      <c r="VV6" s="243">
        <f>'Capacity Backing (Hide)2'!SL1</f>
        <v>0</v>
      </c>
      <c r="VW6" s="243">
        <f>'Capacity Backing (Hide)2'!SM1</f>
        <v>0</v>
      </c>
      <c r="VX6" s="243">
        <f>'Capacity Backing (Hide)2'!SN1</f>
        <v>0</v>
      </c>
      <c r="VY6" s="243">
        <f>'Capacity Backing (Hide)2'!SO1</f>
        <v>0</v>
      </c>
      <c r="VZ6" s="243">
        <f>'Capacity Backing (Hide)2'!SP1</f>
        <v>0</v>
      </c>
      <c r="WA6" s="243">
        <f>'Capacity Backing (Hide)2'!SQ1</f>
        <v>0</v>
      </c>
      <c r="WB6" s="243">
        <f>'Capacity Backing (Hide)2'!SR1</f>
        <v>0</v>
      </c>
      <c r="WC6" s="243">
        <f>'Capacity Backing (Hide)2'!SS1</f>
        <v>0</v>
      </c>
      <c r="WD6" s="243">
        <f>'Capacity Backing (Hide)2'!ST1</f>
        <v>0</v>
      </c>
      <c r="WE6" s="243">
        <f>'Capacity Backing (Hide)2'!SU1</f>
        <v>0</v>
      </c>
      <c r="WF6" s="243">
        <f>'Capacity Backing (Hide)2'!SV1</f>
        <v>0</v>
      </c>
      <c r="WG6" s="243">
        <f>'Capacity Backing (Hide)2'!SW1</f>
        <v>0</v>
      </c>
      <c r="WH6" s="243">
        <f>'Capacity Backing (Hide)2'!SX1</f>
        <v>0</v>
      </c>
      <c r="WI6" s="243">
        <f>'Capacity Backing (Hide)2'!SY1</f>
        <v>0</v>
      </c>
      <c r="WJ6" s="243">
        <f>'Capacity Backing (Hide)2'!SZ1</f>
        <v>0</v>
      </c>
      <c r="WK6" s="243">
        <f>'Capacity Backing (Hide)2'!TA1</f>
        <v>0</v>
      </c>
      <c r="WL6" s="243">
        <f>'Capacity Backing (Hide)2'!TB1</f>
        <v>0</v>
      </c>
      <c r="WM6" s="243">
        <f>'Capacity Backing (Hide)2'!TC1</f>
        <v>0</v>
      </c>
      <c r="WN6" s="243">
        <f>'Capacity Backing (Hide)2'!TD1</f>
        <v>0</v>
      </c>
      <c r="WO6" s="243">
        <f>'Capacity Backing (Hide)2'!TE1</f>
        <v>0</v>
      </c>
      <c r="WP6" s="243">
        <f>'Capacity Backing (Hide)2'!TF1</f>
        <v>0</v>
      </c>
      <c r="WQ6" s="243">
        <f>'Capacity Backing (Hide)2'!TG1</f>
        <v>0</v>
      </c>
      <c r="WR6" s="243">
        <f>'Capacity Backing (Hide)2'!TH1</f>
        <v>0</v>
      </c>
      <c r="WS6" s="243">
        <f>'Capacity Backing (Hide)2'!TI1</f>
        <v>0</v>
      </c>
      <c r="WT6" s="243">
        <f>'Capacity Backing (Hide)2'!TJ1</f>
        <v>0</v>
      </c>
      <c r="WU6" s="243">
        <f>'Capacity Backing (Hide)2'!TK1</f>
        <v>0</v>
      </c>
      <c r="WV6" s="243">
        <f>'Capacity Backing (Hide)2'!TL1</f>
        <v>0</v>
      </c>
      <c r="WW6" s="243">
        <f>'Capacity Backing (Hide)2'!TM1</f>
        <v>0</v>
      </c>
      <c r="WX6" s="243">
        <f>'Capacity Backing (Hide)2'!TN1</f>
        <v>0</v>
      </c>
      <c r="WY6" s="243">
        <f>'Capacity Backing (Hide)2'!TO1</f>
        <v>0</v>
      </c>
      <c r="WZ6" s="243">
        <f>'Capacity Backing (Hide)2'!TP1</f>
        <v>0</v>
      </c>
      <c r="XA6" s="243">
        <f>'Capacity Backing (Hide)2'!TQ1</f>
        <v>0</v>
      </c>
      <c r="XB6" s="243">
        <f>'Capacity Backing (Hide)2'!TR1</f>
        <v>0</v>
      </c>
      <c r="XC6" s="243">
        <f>'Capacity Backing (Hide)2'!TS1</f>
        <v>0</v>
      </c>
      <c r="XD6" s="243">
        <f>'Capacity Backing (Hide)2'!TT1</f>
        <v>0</v>
      </c>
      <c r="XE6" s="243">
        <f>'Capacity Backing (Hide)2'!TU1</f>
        <v>0</v>
      </c>
      <c r="XF6" s="243">
        <f>'Capacity Backing (Hide)2'!TV1</f>
        <v>0</v>
      </c>
      <c r="XG6" s="243">
        <f>'Capacity Backing (Hide)2'!TW1</f>
        <v>0</v>
      </c>
      <c r="XH6" s="243">
        <f>'Capacity Backing (Hide)2'!TX1</f>
        <v>0</v>
      </c>
      <c r="XI6" s="243">
        <f>'Capacity Backing (Hide)2'!TY1</f>
        <v>0</v>
      </c>
      <c r="XJ6" s="243">
        <f>'Capacity Backing (Hide)2'!TZ1</f>
        <v>0</v>
      </c>
      <c r="XK6" s="243">
        <f>'Capacity Backing (Hide)2'!UA1</f>
        <v>0</v>
      </c>
      <c r="XL6" s="243">
        <f>'Capacity Backing (Hide)2'!UB1</f>
        <v>0</v>
      </c>
      <c r="XM6" s="243">
        <f>'Capacity Backing (Hide)2'!UC1</f>
        <v>0</v>
      </c>
      <c r="XN6" s="243">
        <f>'Capacity Backing (Hide)2'!UD1</f>
        <v>0</v>
      </c>
      <c r="XO6" s="243">
        <f>'Capacity Backing (Hide)2'!UE1</f>
        <v>0</v>
      </c>
      <c r="XP6" s="243">
        <f>'Capacity Backing (Hide)2'!UF1</f>
        <v>0</v>
      </c>
      <c r="XQ6" s="243">
        <f>'Capacity Backing (Hide)2'!UG1</f>
        <v>0</v>
      </c>
      <c r="XR6" s="243">
        <f>'Capacity Backing (Hide)2'!UH1</f>
        <v>0</v>
      </c>
      <c r="XS6" s="243">
        <f>'Capacity Backing (Hide)2'!UI1</f>
        <v>0</v>
      </c>
      <c r="XT6" s="243">
        <f>'Capacity Backing (Hide)2'!UJ1</f>
        <v>0</v>
      </c>
      <c r="XU6" s="243">
        <f>'Capacity Backing (Hide)2'!UK1</f>
        <v>0</v>
      </c>
      <c r="XV6" s="243">
        <f>'Capacity Backing (Hide)2'!UL1</f>
        <v>0</v>
      </c>
      <c r="XW6" s="243">
        <f>'Capacity Backing (Hide)2'!UM1</f>
        <v>0</v>
      </c>
      <c r="XX6" s="243">
        <f>'Capacity Backing (Hide)2'!UN1</f>
        <v>0</v>
      </c>
      <c r="XY6" s="243">
        <f>'Capacity Backing (Hide)2'!UO1</f>
        <v>0</v>
      </c>
      <c r="XZ6" s="243">
        <f>'Capacity Backing (Hide)2'!UP1</f>
        <v>0</v>
      </c>
      <c r="YA6" s="243">
        <f>'Capacity Backing (Hide)2'!UQ1</f>
        <v>0</v>
      </c>
      <c r="YB6" s="243">
        <f>'Capacity Backing (Hide)2'!UR1</f>
        <v>0</v>
      </c>
      <c r="YC6" s="243">
        <f>'Capacity Backing (Hide)2'!US1</f>
        <v>0</v>
      </c>
      <c r="YD6" s="243">
        <f>'Capacity Backing (Hide)2'!UT1</f>
        <v>0</v>
      </c>
      <c r="YE6" s="243">
        <f>'Capacity Backing (Hide)2'!UU1</f>
        <v>0</v>
      </c>
      <c r="YF6" s="243">
        <f>'Capacity Backing (Hide)2'!UV1</f>
        <v>0</v>
      </c>
      <c r="YG6" s="243">
        <f>'Capacity Backing (Hide)2'!UW1</f>
        <v>0</v>
      </c>
      <c r="YH6" s="243">
        <f>'Capacity Backing (Hide)2'!UX1</f>
        <v>0</v>
      </c>
      <c r="YI6" s="243">
        <f>'Capacity Backing (Hide)2'!UY1</f>
        <v>0</v>
      </c>
      <c r="YJ6" s="243">
        <f>'Capacity Backing (Hide)2'!UZ1</f>
        <v>0</v>
      </c>
      <c r="YK6" s="243">
        <f>'Capacity Backing (Hide)2'!VA1</f>
        <v>0</v>
      </c>
      <c r="YL6" s="243">
        <f>'Capacity Backing (Hide)2'!VB1</f>
        <v>0</v>
      </c>
      <c r="YM6" s="243">
        <f>'Capacity Backing (Hide)2'!VC1</f>
        <v>0</v>
      </c>
      <c r="YN6" s="243">
        <f>'Capacity Backing (Hide)2'!VD1</f>
        <v>0</v>
      </c>
      <c r="YO6" s="243">
        <f>'Capacity Backing (Hide)2'!VE1</f>
        <v>0</v>
      </c>
      <c r="YP6" s="243">
        <f>'Capacity Backing (Hide)2'!VF1</f>
        <v>0</v>
      </c>
      <c r="YQ6" s="243">
        <f>'Capacity Backing (Hide)2'!VG1</f>
        <v>0</v>
      </c>
      <c r="YR6" s="243">
        <f>'Capacity Backing (Hide)2'!VH1</f>
        <v>0</v>
      </c>
      <c r="YS6" s="243">
        <f>'Capacity Backing (Hide)2'!VI1</f>
        <v>0</v>
      </c>
      <c r="YT6" s="243">
        <f>'Capacity Backing (Hide)2'!VJ1</f>
        <v>0</v>
      </c>
      <c r="YU6" s="243">
        <f>'Capacity Backing (Hide)2'!VK1</f>
        <v>0</v>
      </c>
      <c r="YV6" s="243">
        <f>'Capacity Backing (Hide)2'!VL1</f>
        <v>0</v>
      </c>
      <c r="YW6" s="243">
        <f>'Capacity Backing (Hide)2'!VM1</f>
        <v>0</v>
      </c>
      <c r="YX6" s="243">
        <f>'Capacity Backing (Hide)2'!VN1</f>
        <v>0</v>
      </c>
      <c r="YY6" s="243">
        <f>'Capacity Backing (Hide)2'!VO1</f>
        <v>0</v>
      </c>
      <c r="YZ6" s="243">
        <f>'Capacity Backing (Hide)2'!VP1</f>
        <v>0</v>
      </c>
      <c r="ZA6" s="243">
        <f>'Capacity Backing (Hide)2'!VQ1</f>
        <v>0</v>
      </c>
      <c r="ZB6" s="243">
        <f>'Capacity Backing (Hide)2'!VR1</f>
        <v>0</v>
      </c>
      <c r="ZC6" s="243">
        <f>'Capacity Backing (Hide)2'!VS1</f>
        <v>0</v>
      </c>
      <c r="ZD6" s="243">
        <f>'Capacity Backing (Hide)2'!VT1</f>
        <v>0</v>
      </c>
      <c r="ZE6" s="243">
        <f>'Capacity Backing (Hide)2'!VU1</f>
        <v>0</v>
      </c>
      <c r="ZF6" s="243">
        <f>'Capacity Backing (Hide)2'!VV1</f>
        <v>0</v>
      </c>
      <c r="ZG6" s="243">
        <f>'Capacity Backing (Hide)2'!VW1</f>
        <v>0</v>
      </c>
      <c r="ZH6" s="243">
        <f>'Capacity Backing (Hide)2'!VX1</f>
        <v>0</v>
      </c>
      <c r="ZI6" s="243">
        <f>'Capacity Backing (Hide)2'!VY1</f>
        <v>0</v>
      </c>
      <c r="ZJ6" s="243">
        <f>'Capacity Backing (Hide)2'!VZ1</f>
        <v>0</v>
      </c>
      <c r="ZK6" s="243">
        <f>'Capacity Backing (Hide)2'!WA1</f>
        <v>0</v>
      </c>
      <c r="ZL6" s="243">
        <f>'Capacity Backing (Hide)2'!WB1</f>
        <v>0</v>
      </c>
      <c r="ZM6" s="243">
        <f>'Capacity Backing (Hide)2'!WC1</f>
        <v>0</v>
      </c>
      <c r="ZN6" s="243">
        <f>'Capacity Backing (Hide)2'!WD1</f>
        <v>0</v>
      </c>
      <c r="ZO6" s="243">
        <f>'Capacity Backing (Hide)2'!WE1</f>
        <v>0</v>
      </c>
      <c r="ZP6" s="240" t="s">
        <v>281</v>
      </c>
      <c r="ZQ6" s="178">
        <f ca="1">'Capacity Summary'!H35</f>
        <v>44503</v>
      </c>
      <c r="ZR6" s="178">
        <f ca="1">'Capacity Summary'!I35</f>
        <v>44510</v>
      </c>
      <c r="ZS6" s="178">
        <f ca="1">'Capacity Summary'!J35</f>
        <v>44517</v>
      </c>
      <c r="ZT6" s="178">
        <f ca="1">'Capacity Summary'!K35</f>
        <v>44524</v>
      </c>
      <c r="ZU6" s="178">
        <f ca="1">'Capacity Summary'!L35</f>
        <v>44531</v>
      </c>
      <c r="ZV6" s="178">
        <f ca="1">'Capacity Summary'!M35</f>
        <v>44538</v>
      </c>
      <c r="ZW6" s="178">
        <f ca="1">'Capacity Summary'!N35</f>
        <v>44545</v>
      </c>
      <c r="ZX6" s="178">
        <f ca="1">'Capacity Summary'!O35</f>
        <v>44552</v>
      </c>
      <c r="ZY6" s="178">
        <f ca="1">'Capacity Summary'!P35</f>
        <v>44559</v>
      </c>
      <c r="ZZ6" s="178">
        <f ca="1">'Capacity Summary'!Q35</f>
        <v>44566</v>
      </c>
      <c r="AAA6" s="178">
        <f ca="1">'Capacity Summary'!R35</f>
        <v>44573</v>
      </c>
      <c r="AAB6" s="178">
        <f ca="1">'Capacity Summary'!S35</f>
        <v>44580</v>
      </c>
      <c r="AAC6" s="178">
        <f ca="1">'Capacity Summary'!T35</f>
        <v>44587</v>
      </c>
      <c r="AAD6" s="178">
        <f ca="1">'Capacity Summary'!U35</f>
        <v>44594</v>
      </c>
      <c r="AAE6" s="178">
        <f ca="1">'Capacity Summary'!V35</f>
        <v>44601</v>
      </c>
      <c r="AAF6" s="178">
        <f ca="1">'Capacity Summary'!W35</f>
        <v>44608</v>
      </c>
      <c r="AAG6" s="178">
        <f ca="1">'Capacity Summary'!X35</f>
        <v>44615</v>
      </c>
      <c r="AAH6" s="178">
        <f ca="1">'Capacity Summary'!Y35</f>
        <v>44622</v>
      </c>
      <c r="AAI6" s="178">
        <f ca="1">'Capacity Summary'!Z35</f>
        <v>44629</v>
      </c>
      <c r="AAJ6" s="178">
        <f ca="1">'Capacity Summary'!AA35</f>
        <v>44636</v>
      </c>
      <c r="AAK6" s="178">
        <f ca="1">'Capacity Summary'!AB35</f>
        <v>44643</v>
      </c>
      <c r="AAL6" s="178">
        <f ca="1">'Capacity Summary'!AC35</f>
        <v>44650</v>
      </c>
      <c r="AAM6" s="178">
        <f ca="1">'Capacity Summary'!AD35</f>
        <v>44657</v>
      </c>
      <c r="AAN6" s="178">
        <f ca="1">'Capacity Summary'!AE35</f>
        <v>44664</v>
      </c>
      <c r="AAO6" s="178">
        <f ca="1">'Capacity Summary'!AF35</f>
        <v>44671</v>
      </c>
      <c r="AAP6" s="178">
        <f ca="1">'Capacity Summary'!AG35</f>
        <v>44678</v>
      </c>
      <c r="AAQ6" s="178">
        <f ca="1">'Capacity Summary'!AH35</f>
        <v>44685</v>
      </c>
      <c r="AAR6" s="178">
        <f ca="1">'Capacity Summary'!AI35</f>
        <v>44692</v>
      </c>
      <c r="AAS6" s="178">
        <f ca="1">'Capacity Summary'!AJ35</f>
        <v>44699</v>
      </c>
      <c r="AAT6" s="178">
        <f ca="1">'Capacity Summary'!AK35</f>
        <v>44706</v>
      </c>
      <c r="AAU6" s="178">
        <f ca="1">'Capacity Summary'!AL35</f>
        <v>44713</v>
      </c>
      <c r="AAV6" s="178">
        <f ca="1">'Capacity Summary'!AM35</f>
        <v>44720</v>
      </c>
      <c r="AAW6" s="178">
        <f ca="1">'Capacity Summary'!AN35</f>
        <v>44727</v>
      </c>
      <c r="AAX6" s="178">
        <f ca="1">'Capacity Summary'!AO35</f>
        <v>44734</v>
      </c>
      <c r="AAY6" s="178">
        <f ca="1">'Capacity Summary'!AP35</f>
        <v>44741</v>
      </c>
      <c r="AAZ6" s="178">
        <f ca="1">'Capacity Summary'!AQ35</f>
        <v>44748</v>
      </c>
      <c r="ABA6" s="178">
        <f ca="1">'Capacity Summary'!AR35</f>
        <v>44755</v>
      </c>
      <c r="ABB6" s="178">
        <f ca="1">'Capacity Summary'!AS35</f>
        <v>44762</v>
      </c>
      <c r="ABC6" s="178">
        <f ca="1">'Capacity Summary'!AT35</f>
        <v>44769</v>
      </c>
      <c r="ABD6" s="178">
        <f ca="1">'Capacity Summary'!AU35</f>
        <v>44776</v>
      </c>
      <c r="ABE6" s="178">
        <f ca="1">'Capacity Summary'!AV35</f>
        <v>44783</v>
      </c>
      <c r="ABF6" s="178">
        <f ca="1">'Capacity Summary'!AW35</f>
        <v>44790</v>
      </c>
      <c r="ABG6" s="178">
        <f ca="1">'Capacity Summary'!AX35</f>
        <v>44797</v>
      </c>
      <c r="ABH6" s="178">
        <f ca="1">'Capacity Summary'!AY35</f>
        <v>44804</v>
      </c>
      <c r="ABI6" s="178">
        <f ca="1">'Capacity Summary'!AZ35</f>
        <v>44811</v>
      </c>
      <c r="ABJ6" s="178">
        <f ca="1">'Capacity Summary'!BA35</f>
        <v>44818</v>
      </c>
      <c r="ABK6" s="178">
        <f ca="1">'Capacity Summary'!BB35</f>
        <v>44825</v>
      </c>
      <c r="ABL6" s="178">
        <f ca="1">'Capacity Summary'!BC35</f>
        <v>44832</v>
      </c>
      <c r="ABM6" s="178">
        <f ca="1">'Capacity Summary'!BD35</f>
        <v>44839</v>
      </c>
      <c r="ABN6" s="178">
        <f ca="1">'Capacity Summary'!BE35</f>
        <v>44846</v>
      </c>
      <c r="ABO6" s="178">
        <f ca="1">'Capacity Summary'!BF35</f>
        <v>44853</v>
      </c>
      <c r="ABP6" s="178">
        <f ca="1">'Capacity Summary'!BG35</f>
        <v>44860</v>
      </c>
    </row>
    <row r="7" spans="1:746" x14ac:dyDescent="0.25">
      <c r="A7">
        <f>IF(B7&lt;&gt;"",ROW(A1),0)</f>
        <v>0</v>
      </c>
      <c r="B7" s="140"/>
      <c r="C7" s="140"/>
      <c r="D7" s="140"/>
      <c r="E7" s="140"/>
      <c r="F7" s="203"/>
      <c r="GG7" s="141"/>
      <c r="GH7" s="141"/>
      <c r="GI7" s="141"/>
      <c r="GJ7" s="141"/>
      <c r="GK7" s="141"/>
      <c r="GL7" s="141"/>
      <c r="GM7" s="141"/>
      <c r="GN7" s="141"/>
      <c r="GO7" s="141"/>
      <c r="GP7" s="141"/>
      <c r="GQ7" s="141"/>
      <c r="GR7" s="141"/>
      <c r="GS7" s="141"/>
      <c r="GT7" s="141"/>
      <c r="GU7" s="141"/>
      <c r="GV7" s="141"/>
      <c r="GW7" s="141"/>
      <c r="GX7" s="141"/>
      <c r="GY7" s="141"/>
      <c r="GZ7" s="141"/>
      <c r="HA7" s="141"/>
      <c r="HB7" s="141"/>
      <c r="HC7" s="141"/>
      <c r="HD7" s="141"/>
      <c r="HE7" s="141"/>
      <c r="HF7" s="141"/>
      <c r="HG7" s="141"/>
      <c r="HH7" s="141"/>
      <c r="HI7" s="141"/>
      <c r="HJ7" s="141"/>
      <c r="HK7" s="141"/>
      <c r="HL7" s="141"/>
      <c r="HM7" s="141"/>
      <c r="HN7" s="141"/>
      <c r="HO7" s="141"/>
      <c r="HP7" s="141"/>
      <c r="HQ7" s="141"/>
      <c r="HR7" s="141"/>
      <c r="HS7" s="141"/>
      <c r="HT7" s="141"/>
      <c r="HU7" s="141"/>
      <c r="HV7" s="141"/>
      <c r="HW7" s="141"/>
      <c r="HX7" s="141"/>
      <c r="HY7" s="141"/>
      <c r="HZ7" s="141"/>
      <c r="IA7" s="141"/>
      <c r="IB7" s="141"/>
      <c r="IC7" s="141"/>
      <c r="ID7" s="141"/>
      <c r="IE7" s="141"/>
      <c r="IF7" s="141"/>
      <c r="IG7" s="141"/>
      <c r="IH7" s="141"/>
      <c r="II7" s="141"/>
      <c r="IJ7" s="141"/>
      <c r="IK7" s="141"/>
      <c r="IL7" s="141"/>
      <c r="IM7" s="141"/>
      <c r="IN7" s="141"/>
      <c r="IO7" s="141"/>
      <c r="IP7" s="141"/>
      <c r="IQ7" s="141"/>
      <c r="IR7" s="141"/>
      <c r="IS7" s="141"/>
      <c r="IT7" s="141"/>
      <c r="IU7" s="141"/>
      <c r="IV7" s="141"/>
      <c r="IW7" s="141"/>
      <c r="IX7" s="141"/>
      <c r="IY7" s="141"/>
      <c r="IZ7" s="141"/>
      <c r="JA7" s="141"/>
      <c r="JB7" s="141"/>
      <c r="JC7" s="141"/>
      <c r="JD7" s="141"/>
      <c r="JE7" s="141"/>
      <c r="JF7" s="141"/>
      <c r="JG7" s="141"/>
      <c r="JH7" s="141"/>
      <c r="JI7" s="141"/>
      <c r="JJ7" s="141"/>
      <c r="JK7" s="141"/>
      <c r="JL7" s="141"/>
      <c r="JM7" s="141"/>
      <c r="JN7" s="141"/>
      <c r="JO7" s="141"/>
      <c r="JP7" s="141"/>
      <c r="JQ7" s="141"/>
      <c r="JR7" s="141"/>
      <c r="JS7" s="141"/>
      <c r="JT7" s="141"/>
      <c r="JU7" s="141"/>
      <c r="JV7" s="141"/>
      <c r="JW7" s="141"/>
      <c r="JX7" s="141"/>
      <c r="JY7" s="141"/>
      <c r="JZ7" s="141"/>
      <c r="KA7" s="141"/>
      <c r="KB7" s="141"/>
      <c r="KC7" s="141"/>
      <c r="KD7" s="141"/>
      <c r="KE7" s="141"/>
      <c r="KF7" s="141"/>
      <c r="KG7" s="141"/>
      <c r="KH7" s="141"/>
      <c r="KI7" s="141"/>
      <c r="KJ7" s="141"/>
      <c r="KK7" s="141"/>
      <c r="KL7" s="141"/>
      <c r="KM7" s="141"/>
      <c r="KN7" s="141"/>
      <c r="KO7" s="141"/>
      <c r="KP7" s="141"/>
      <c r="KQ7" s="141"/>
      <c r="KR7" s="141"/>
      <c r="KS7" s="141"/>
      <c r="KT7" s="141"/>
      <c r="KU7" s="141"/>
      <c r="KV7" s="141"/>
      <c r="KW7" s="141"/>
      <c r="KX7" s="141"/>
      <c r="KY7" s="141"/>
      <c r="KZ7" s="141"/>
      <c r="LA7" s="141"/>
      <c r="LB7" s="141"/>
      <c r="LC7" s="141"/>
      <c r="LD7" s="141"/>
      <c r="LE7" s="141"/>
      <c r="LF7" s="141"/>
      <c r="LG7" s="141"/>
      <c r="LH7" s="141"/>
      <c r="LI7" s="141"/>
      <c r="LJ7" s="141"/>
      <c r="LK7" s="141"/>
      <c r="LL7" s="141"/>
      <c r="LM7" s="141"/>
      <c r="LN7" s="141"/>
      <c r="LO7" s="141"/>
      <c r="LP7" s="141"/>
      <c r="LQ7" s="141"/>
      <c r="LR7" s="141"/>
      <c r="LS7" s="141"/>
      <c r="LT7" s="141"/>
      <c r="LU7" s="141"/>
      <c r="LV7" s="141"/>
      <c r="LW7" s="141"/>
      <c r="LX7" s="141"/>
      <c r="LY7" s="141"/>
      <c r="LZ7" s="141"/>
      <c r="MA7" s="141"/>
      <c r="MB7" s="141"/>
      <c r="MC7" s="141"/>
      <c r="MD7" s="141"/>
      <c r="ME7" s="141"/>
      <c r="MF7" s="141"/>
      <c r="MG7" s="141"/>
      <c r="MH7" s="141"/>
      <c r="MI7" s="141"/>
      <c r="MJ7" s="141"/>
      <c r="MK7" s="141"/>
      <c r="ML7" s="141"/>
      <c r="MM7" s="141"/>
      <c r="MN7" s="141"/>
      <c r="MO7" s="141"/>
      <c r="MP7" s="141"/>
      <c r="MQ7" s="141"/>
      <c r="MR7" s="141"/>
      <c r="MS7" s="141"/>
      <c r="MT7" s="141"/>
      <c r="MU7" s="141"/>
      <c r="MV7" s="141"/>
      <c r="MW7" s="141"/>
      <c r="MX7" s="141"/>
      <c r="MY7" s="141"/>
      <c r="MZ7" s="141"/>
      <c r="NA7" s="141"/>
      <c r="NB7" s="141"/>
      <c r="NC7" s="141"/>
      <c r="ND7" s="141"/>
      <c r="NE7" s="141"/>
      <c r="NF7" s="141"/>
      <c r="NG7" s="141"/>
      <c r="NH7" s="141"/>
      <c r="NI7" s="141"/>
      <c r="NJ7" s="141"/>
      <c r="NK7" s="141"/>
      <c r="NL7" s="141"/>
      <c r="NM7" s="141"/>
      <c r="NN7" s="141"/>
      <c r="NO7" s="141"/>
      <c r="NP7" s="141"/>
      <c r="NQ7" s="141"/>
      <c r="NR7" s="141"/>
      <c r="NS7" s="141"/>
      <c r="NT7" s="141"/>
      <c r="NU7" s="141"/>
      <c r="NV7" s="141"/>
      <c r="NW7" s="141"/>
      <c r="NX7" s="141"/>
      <c r="NY7" s="141"/>
      <c r="NZ7" s="141"/>
      <c r="ZQ7" s="140"/>
      <c r="ZR7" s="140"/>
      <c r="ZS7" s="140"/>
      <c r="ZT7" s="140"/>
      <c r="ZU7" s="140"/>
      <c r="ZV7" s="140"/>
      <c r="ZW7" s="140"/>
      <c r="ZX7" s="140"/>
      <c r="ZY7" s="140"/>
      <c r="ZZ7" s="140"/>
      <c r="AAA7" s="140"/>
      <c r="AAB7" s="140"/>
      <c r="AAC7" s="140"/>
      <c r="AAD7" s="140"/>
      <c r="AAE7" s="140"/>
      <c r="AAF7" s="140"/>
      <c r="AAG7" s="140"/>
      <c r="AAH7" s="140"/>
      <c r="AAI7" s="140"/>
      <c r="AAJ7" s="140"/>
      <c r="AAK7" s="140"/>
      <c r="AAL7" s="140"/>
      <c r="AAM7" s="140"/>
      <c r="AAN7" s="140"/>
      <c r="AAO7" s="140"/>
      <c r="AAP7" s="140"/>
      <c r="AAQ7" s="140"/>
      <c r="AAR7" s="140"/>
      <c r="AAS7" s="140"/>
      <c r="AAT7" s="140"/>
      <c r="AAU7" s="140"/>
      <c r="AAV7" s="140"/>
      <c r="AAW7" s="140"/>
      <c r="AAX7" s="140"/>
      <c r="AAY7" s="140"/>
      <c r="AAZ7" s="140"/>
      <c r="ABA7" s="140"/>
      <c r="ABB7" s="140"/>
      <c r="ABC7" s="140"/>
      <c r="ABD7" s="140"/>
      <c r="ABE7" s="140"/>
      <c r="ABF7" s="140"/>
      <c r="ABG7" s="140"/>
      <c r="ABH7" s="140"/>
      <c r="ABI7" s="140"/>
      <c r="ABJ7" s="140"/>
      <c r="ABK7" s="140"/>
      <c r="ABL7" s="140"/>
      <c r="ABM7" s="140"/>
      <c r="ABN7" s="140"/>
      <c r="ABO7" s="140"/>
      <c r="ABP7" s="140"/>
    </row>
    <row r="8" spans="1:746" x14ac:dyDescent="0.25">
      <c r="A8">
        <f t="shared" ref="A8:A71" si="2">IF(B8&lt;&gt;"",ROW(A2),0)</f>
        <v>0</v>
      </c>
      <c r="B8" s="140"/>
      <c r="C8" s="140"/>
      <c r="D8" s="140"/>
      <c r="E8" s="140"/>
      <c r="F8" s="203"/>
      <c r="GG8" s="141"/>
      <c r="GH8" s="141"/>
      <c r="GI8" s="141"/>
      <c r="GJ8" s="141"/>
      <c r="GK8" s="141"/>
      <c r="GL8" s="141"/>
      <c r="GM8" s="141"/>
      <c r="GN8" s="141"/>
      <c r="GO8" s="141"/>
      <c r="GP8" s="141"/>
      <c r="GQ8" s="141"/>
      <c r="GR8" s="141"/>
      <c r="GS8" s="141"/>
      <c r="GT8" s="141"/>
      <c r="GU8" s="141"/>
      <c r="GV8" s="141"/>
      <c r="GW8" s="141"/>
      <c r="GX8" s="141"/>
      <c r="GY8" s="141"/>
      <c r="GZ8" s="141"/>
      <c r="HA8" s="141"/>
      <c r="HB8" s="141"/>
      <c r="HC8" s="141"/>
      <c r="HD8" s="141"/>
      <c r="HE8" s="141"/>
      <c r="HF8" s="141"/>
      <c r="HG8" s="141"/>
      <c r="HH8" s="141"/>
      <c r="HI8" s="141"/>
      <c r="HJ8" s="141"/>
      <c r="HK8" s="141"/>
      <c r="HL8" s="141"/>
      <c r="HM8" s="141"/>
      <c r="HN8" s="141"/>
      <c r="HO8" s="141"/>
      <c r="HP8" s="141"/>
      <c r="HQ8" s="141"/>
      <c r="HR8" s="141"/>
      <c r="HS8" s="141"/>
      <c r="HT8" s="141"/>
      <c r="HU8" s="141"/>
      <c r="HV8" s="141"/>
      <c r="HW8" s="141"/>
      <c r="HX8" s="141"/>
      <c r="HY8" s="141"/>
      <c r="HZ8" s="141"/>
      <c r="IA8" s="141"/>
      <c r="IB8" s="141"/>
      <c r="IC8" s="141"/>
      <c r="ID8" s="141"/>
      <c r="IE8" s="141"/>
      <c r="IF8" s="141"/>
      <c r="IG8" s="141"/>
      <c r="IH8" s="141"/>
      <c r="II8" s="141"/>
      <c r="IJ8" s="141"/>
      <c r="IK8" s="141"/>
      <c r="IL8" s="141"/>
      <c r="IM8" s="141"/>
      <c r="IN8" s="141"/>
      <c r="IO8" s="141"/>
      <c r="IP8" s="141"/>
      <c r="IQ8" s="141"/>
      <c r="IR8" s="141"/>
      <c r="IS8" s="141"/>
      <c r="IT8" s="141"/>
      <c r="IU8" s="141"/>
      <c r="IV8" s="141"/>
      <c r="IW8" s="141"/>
      <c r="IX8" s="141"/>
      <c r="IY8" s="141"/>
      <c r="IZ8" s="141"/>
      <c r="JA8" s="141"/>
      <c r="JB8" s="141"/>
      <c r="JC8" s="141"/>
      <c r="JD8" s="141"/>
      <c r="JE8" s="141"/>
      <c r="JF8" s="141"/>
      <c r="JG8" s="141"/>
      <c r="JH8" s="141"/>
      <c r="JI8" s="141"/>
      <c r="JJ8" s="141"/>
      <c r="JK8" s="141"/>
      <c r="JL8" s="141"/>
      <c r="JM8" s="141"/>
      <c r="JN8" s="141"/>
      <c r="JO8" s="141"/>
      <c r="JP8" s="141"/>
      <c r="JQ8" s="141"/>
      <c r="JR8" s="141"/>
      <c r="JS8" s="141"/>
      <c r="JT8" s="141"/>
      <c r="JU8" s="141"/>
      <c r="JV8" s="141"/>
      <c r="JW8" s="141"/>
      <c r="JX8" s="141"/>
      <c r="JY8" s="141"/>
      <c r="JZ8" s="141"/>
      <c r="KA8" s="141"/>
      <c r="KB8" s="141"/>
      <c r="KC8" s="141"/>
      <c r="KD8" s="141"/>
      <c r="KE8" s="141"/>
      <c r="KF8" s="141"/>
      <c r="KG8" s="141"/>
      <c r="KH8" s="141"/>
      <c r="KI8" s="141"/>
      <c r="KJ8" s="141"/>
      <c r="KK8" s="141"/>
      <c r="KL8" s="141"/>
      <c r="KM8" s="141"/>
      <c r="KN8" s="141"/>
      <c r="KO8" s="141"/>
      <c r="KP8" s="141"/>
      <c r="KQ8" s="141"/>
      <c r="KR8" s="141"/>
      <c r="KS8" s="141"/>
      <c r="KT8" s="141"/>
      <c r="KU8" s="141"/>
      <c r="KV8" s="141"/>
      <c r="KW8" s="141"/>
      <c r="KX8" s="141"/>
      <c r="KY8" s="141"/>
      <c r="KZ8" s="141"/>
      <c r="LA8" s="141"/>
      <c r="LB8" s="141"/>
      <c r="LC8" s="141"/>
      <c r="LD8" s="141"/>
      <c r="LE8" s="141"/>
      <c r="LF8" s="141"/>
      <c r="LG8" s="141"/>
      <c r="LH8" s="141"/>
      <c r="LI8" s="141"/>
      <c r="LJ8" s="141"/>
      <c r="LK8" s="141"/>
      <c r="LL8" s="141"/>
      <c r="LM8" s="141"/>
      <c r="LN8" s="141"/>
      <c r="LO8" s="141"/>
      <c r="LP8" s="141"/>
      <c r="LQ8" s="141"/>
      <c r="LR8" s="141"/>
      <c r="LS8" s="141"/>
      <c r="LT8" s="141"/>
      <c r="LU8" s="141"/>
      <c r="LV8" s="141"/>
      <c r="LW8" s="141"/>
      <c r="LX8" s="141"/>
      <c r="LY8" s="141"/>
      <c r="LZ8" s="141"/>
      <c r="MA8" s="141"/>
      <c r="MB8" s="141"/>
      <c r="MC8" s="141"/>
      <c r="MD8" s="141"/>
      <c r="ME8" s="141"/>
      <c r="MF8" s="141"/>
      <c r="MG8" s="141"/>
      <c r="MH8" s="141"/>
      <c r="MI8" s="141"/>
      <c r="MJ8" s="141"/>
      <c r="MK8" s="141"/>
      <c r="ML8" s="141"/>
      <c r="MM8" s="141"/>
      <c r="MN8" s="141"/>
      <c r="MO8" s="141"/>
      <c r="MP8" s="141"/>
      <c r="MQ8" s="141"/>
      <c r="MR8" s="141"/>
      <c r="MS8" s="141"/>
      <c r="MT8" s="141"/>
      <c r="MU8" s="141"/>
      <c r="MV8" s="141"/>
      <c r="MW8" s="141"/>
      <c r="MX8" s="141"/>
      <c r="MY8" s="141"/>
      <c r="MZ8" s="141"/>
      <c r="NA8" s="141"/>
      <c r="NB8" s="141"/>
      <c r="NC8" s="141"/>
      <c r="ND8" s="141"/>
      <c r="NE8" s="141"/>
      <c r="NF8" s="141"/>
      <c r="NG8" s="141"/>
      <c r="NH8" s="141"/>
      <c r="NI8" s="141"/>
      <c r="NJ8" s="141"/>
      <c r="NK8" s="141"/>
      <c r="NL8" s="141"/>
      <c r="NM8" s="141"/>
      <c r="NN8" s="141"/>
      <c r="NO8" s="141"/>
      <c r="NP8" s="141"/>
      <c r="NQ8" s="141"/>
      <c r="NR8" s="141"/>
      <c r="NS8" s="141"/>
      <c r="NT8" s="141"/>
      <c r="NU8" s="141"/>
      <c r="NV8" s="141"/>
      <c r="NW8" s="141"/>
      <c r="NX8" s="141"/>
      <c r="NY8" s="141"/>
      <c r="NZ8" s="141"/>
      <c r="ZQ8" s="140"/>
      <c r="ZR8" s="140"/>
      <c r="ZS8" s="140"/>
      <c r="ZT8" s="140"/>
      <c r="ZU8" s="140"/>
      <c r="ZV8" s="140"/>
      <c r="ZW8" s="140"/>
      <c r="ZX8" s="140"/>
      <c r="ZY8" s="140"/>
      <c r="ZZ8" s="140"/>
      <c r="AAA8" s="140"/>
      <c r="AAB8" s="140"/>
      <c r="AAC8" s="140"/>
      <c r="AAD8" s="140"/>
      <c r="AAE8" s="140"/>
      <c r="AAF8" s="140"/>
      <c r="AAG8" s="140"/>
      <c r="AAH8" s="140"/>
      <c r="AAI8" s="140"/>
      <c r="AAJ8" s="140"/>
      <c r="AAK8" s="140"/>
      <c r="AAL8" s="140"/>
      <c r="AAM8" s="140"/>
      <c r="AAN8" s="140"/>
      <c r="AAO8" s="140"/>
      <c r="AAP8" s="140"/>
      <c r="AAQ8" s="140"/>
      <c r="AAR8" s="140"/>
      <c r="AAS8" s="140"/>
      <c r="AAT8" s="140"/>
      <c r="AAU8" s="140"/>
      <c r="AAV8" s="140"/>
      <c r="AAW8" s="140"/>
      <c r="AAX8" s="140"/>
      <c r="AAY8" s="140"/>
      <c r="AAZ8" s="140"/>
      <c r="ABA8" s="140"/>
      <c r="ABB8" s="140"/>
      <c r="ABC8" s="140"/>
      <c r="ABD8" s="140"/>
      <c r="ABE8" s="140"/>
      <c r="ABF8" s="140"/>
      <c r="ABG8" s="140"/>
      <c r="ABH8" s="140"/>
      <c r="ABI8" s="140"/>
      <c r="ABJ8" s="140"/>
      <c r="ABK8" s="140"/>
      <c r="ABL8" s="140"/>
      <c r="ABM8" s="140"/>
      <c r="ABN8" s="140"/>
      <c r="ABO8" s="140"/>
      <c r="ABP8" s="140"/>
    </row>
    <row r="9" spans="1:746" x14ac:dyDescent="0.25">
      <c r="A9">
        <f t="shared" si="2"/>
        <v>0</v>
      </c>
      <c r="B9" s="140"/>
      <c r="C9" s="140"/>
      <c r="D9" s="140"/>
      <c r="E9" s="140"/>
      <c r="F9" s="203" t="str">
        <f t="shared" ref="F9:F71" si="3">IFERROR(D9/IF(E9="",D9,E9),"")</f>
        <v/>
      </c>
      <c r="GG9" s="141"/>
      <c r="GH9" s="141"/>
      <c r="GI9" s="141"/>
      <c r="GJ9" s="141"/>
      <c r="GK9" s="141"/>
      <c r="GL9" s="141"/>
      <c r="GM9" s="141"/>
      <c r="GN9" s="141"/>
      <c r="GO9" s="141"/>
      <c r="GP9" s="141"/>
      <c r="GQ9" s="141"/>
      <c r="GR9" s="141"/>
      <c r="GS9" s="141"/>
      <c r="GT9" s="141"/>
      <c r="GU9" s="141"/>
      <c r="GV9" s="141"/>
      <c r="GW9" s="141"/>
      <c r="GX9" s="141"/>
      <c r="GY9" s="141"/>
      <c r="GZ9" s="141"/>
      <c r="HA9" s="141"/>
      <c r="HB9" s="141"/>
      <c r="HC9" s="141"/>
      <c r="HD9" s="141"/>
      <c r="HE9" s="141"/>
      <c r="HF9" s="141"/>
      <c r="HG9" s="141"/>
      <c r="HH9" s="141"/>
      <c r="HI9" s="141"/>
      <c r="HJ9" s="141"/>
      <c r="HK9" s="141"/>
      <c r="HL9" s="141"/>
      <c r="HM9" s="141"/>
      <c r="HN9" s="141"/>
      <c r="HO9" s="141"/>
      <c r="HP9" s="141"/>
      <c r="HQ9" s="141"/>
      <c r="HR9" s="141"/>
      <c r="HS9" s="141"/>
      <c r="HT9" s="141"/>
      <c r="HU9" s="141"/>
      <c r="HV9" s="141"/>
      <c r="HW9" s="141"/>
      <c r="HX9" s="141"/>
      <c r="HY9" s="141"/>
      <c r="HZ9" s="141"/>
      <c r="IA9" s="141"/>
      <c r="IB9" s="141"/>
      <c r="IC9" s="141"/>
      <c r="ID9" s="141"/>
      <c r="IE9" s="141"/>
      <c r="IF9" s="141"/>
      <c r="IG9" s="141"/>
      <c r="IH9" s="141"/>
      <c r="II9" s="141"/>
      <c r="IJ9" s="141"/>
      <c r="IK9" s="141"/>
      <c r="IL9" s="141"/>
      <c r="IM9" s="141"/>
      <c r="IN9" s="141"/>
      <c r="IO9" s="141"/>
      <c r="IP9" s="141"/>
      <c r="IQ9" s="141"/>
      <c r="IR9" s="141"/>
      <c r="IS9" s="141"/>
      <c r="IT9" s="141"/>
      <c r="IU9" s="141"/>
      <c r="IV9" s="141"/>
      <c r="IW9" s="141"/>
      <c r="IX9" s="141"/>
      <c r="IY9" s="141"/>
      <c r="IZ9" s="141"/>
      <c r="JA9" s="141"/>
      <c r="JB9" s="141"/>
      <c r="JC9" s="141"/>
      <c r="JD9" s="141"/>
      <c r="JE9" s="141"/>
      <c r="JF9" s="141"/>
      <c r="JG9" s="141"/>
      <c r="JH9" s="141"/>
      <c r="JI9" s="141"/>
      <c r="JJ9" s="141"/>
      <c r="JK9" s="141"/>
      <c r="JL9" s="141"/>
      <c r="JM9" s="141"/>
      <c r="JN9" s="141"/>
      <c r="JO9" s="141"/>
      <c r="JP9" s="141"/>
      <c r="JQ9" s="141"/>
      <c r="JR9" s="141"/>
      <c r="JS9" s="141"/>
      <c r="JT9" s="141"/>
      <c r="JU9" s="141"/>
      <c r="JV9" s="141"/>
      <c r="JW9" s="141"/>
      <c r="JX9" s="141"/>
      <c r="JY9" s="141"/>
      <c r="JZ9" s="141"/>
      <c r="KA9" s="141"/>
      <c r="KB9" s="141"/>
      <c r="KC9" s="141"/>
      <c r="KD9" s="141"/>
      <c r="KE9" s="141"/>
      <c r="KF9" s="141"/>
      <c r="KG9" s="141"/>
      <c r="KH9" s="141"/>
      <c r="KI9" s="141"/>
      <c r="KJ9" s="141"/>
      <c r="KK9" s="141"/>
      <c r="KL9" s="141"/>
      <c r="KM9" s="141"/>
      <c r="KN9" s="141"/>
      <c r="KO9" s="141"/>
      <c r="KP9" s="141"/>
      <c r="KQ9" s="141"/>
      <c r="KR9" s="141"/>
      <c r="KS9" s="141"/>
      <c r="KT9" s="141"/>
      <c r="KU9" s="141"/>
      <c r="KV9" s="141"/>
      <c r="KW9" s="141"/>
      <c r="KX9" s="141"/>
      <c r="KY9" s="141"/>
      <c r="KZ9" s="141"/>
      <c r="LA9" s="141"/>
      <c r="LB9" s="141"/>
      <c r="LC9" s="141"/>
      <c r="LD9" s="141"/>
      <c r="LE9" s="141"/>
      <c r="LF9" s="141"/>
      <c r="LG9" s="141"/>
      <c r="LH9" s="141"/>
      <c r="LI9" s="141"/>
      <c r="LJ9" s="141"/>
      <c r="LK9" s="141"/>
      <c r="LL9" s="141"/>
      <c r="LM9" s="141"/>
      <c r="LN9" s="141"/>
      <c r="LO9" s="141"/>
      <c r="LP9" s="141"/>
      <c r="LQ9" s="141"/>
      <c r="LR9" s="141"/>
      <c r="LS9" s="141"/>
      <c r="LT9" s="141"/>
      <c r="LU9" s="141"/>
      <c r="LV9" s="141"/>
      <c r="LW9" s="141"/>
      <c r="LX9" s="141"/>
      <c r="LY9" s="141"/>
      <c r="LZ9" s="141"/>
      <c r="MA9" s="141"/>
      <c r="MB9" s="141"/>
      <c r="MC9" s="141"/>
      <c r="MD9" s="141"/>
      <c r="ME9" s="141"/>
      <c r="MF9" s="141"/>
      <c r="MG9" s="141"/>
      <c r="MH9" s="141"/>
      <c r="MI9" s="141"/>
      <c r="MJ9" s="141"/>
      <c r="MK9" s="141"/>
      <c r="ML9" s="141"/>
      <c r="MM9" s="141"/>
      <c r="MN9" s="141"/>
      <c r="MO9" s="141"/>
      <c r="MP9" s="141"/>
      <c r="MQ9" s="141"/>
      <c r="MR9" s="141"/>
      <c r="MS9" s="141"/>
      <c r="MT9" s="141"/>
      <c r="MU9" s="141"/>
      <c r="MV9" s="141"/>
      <c r="MW9" s="141"/>
      <c r="MX9" s="141"/>
      <c r="MY9" s="141"/>
      <c r="MZ9" s="141"/>
      <c r="NA9" s="141"/>
      <c r="NB9" s="141"/>
      <c r="NC9" s="141"/>
      <c r="ND9" s="141"/>
      <c r="NE9" s="141"/>
      <c r="NF9" s="141"/>
      <c r="NG9" s="141"/>
      <c r="NH9" s="141"/>
      <c r="NI9" s="141"/>
      <c r="NJ9" s="141"/>
      <c r="NK9" s="141"/>
      <c r="NL9" s="141"/>
      <c r="NM9" s="141"/>
      <c r="NN9" s="141"/>
      <c r="NO9" s="141"/>
      <c r="NP9" s="141"/>
      <c r="NQ9" s="141"/>
      <c r="NR9" s="141"/>
      <c r="NS9" s="141"/>
      <c r="NT9" s="141"/>
      <c r="NU9" s="141"/>
      <c r="NV9" s="141"/>
      <c r="NW9" s="141"/>
      <c r="NX9" s="141"/>
      <c r="NY9" s="141"/>
      <c r="NZ9" s="141"/>
      <c r="ZQ9" s="140"/>
      <c r="ZR9" s="140"/>
      <c r="ZS9" s="140"/>
      <c r="ZT9" s="140"/>
      <c r="ZU9" s="140"/>
      <c r="ZV9" s="140"/>
      <c r="ZW9" s="140"/>
      <c r="ZX9" s="140"/>
      <c r="ZY9" s="140"/>
      <c r="ZZ9" s="140"/>
      <c r="AAA9" s="140"/>
      <c r="AAB9" s="140"/>
      <c r="AAC9" s="140"/>
      <c r="AAD9" s="140"/>
      <c r="AAE9" s="140"/>
      <c r="AAF9" s="140"/>
      <c r="AAG9" s="140"/>
      <c r="AAH9" s="140"/>
      <c r="AAI9" s="140"/>
      <c r="AAJ9" s="140"/>
      <c r="AAK9" s="140"/>
      <c r="AAL9" s="140"/>
      <c r="AAM9" s="140"/>
      <c r="AAN9" s="140"/>
      <c r="AAO9" s="140"/>
      <c r="AAP9" s="140"/>
      <c r="AAQ9" s="140"/>
      <c r="AAR9" s="140"/>
      <c r="AAS9" s="140"/>
      <c r="AAT9" s="140"/>
      <c r="AAU9" s="140"/>
      <c r="AAV9" s="140"/>
      <c r="AAW9" s="140"/>
      <c r="AAX9" s="140"/>
      <c r="AAY9" s="140"/>
      <c r="AAZ9" s="140"/>
      <c r="ABA9" s="140"/>
      <c r="ABB9" s="140"/>
      <c r="ABC9" s="140"/>
      <c r="ABD9" s="140"/>
      <c r="ABE9" s="140"/>
      <c r="ABF9" s="140"/>
      <c r="ABG9" s="140"/>
      <c r="ABH9" s="140"/>
      <c r="ABI9" s="140"/>
      <c r="ABJ9" s="140"/>
      <c r="ABK9" s="140"/>
      <c r="ABL9" s="140"/>
      <c r="ABM9" s="140"/>
      <c r="ABN9" s="140"/>
      <c r="ABO9" s="140"/>
      <c r="ABP9" s="140"/>
    </row>
    <row r="10" spans="1:746" x14ac:dyDescent="0.25">
      <c r="A10">
        <f t="shared" si="2"/>
        <v>0</v>
      </c>
      <c r="B10" s="140"/>
      <c r="C10" s="140"/>
      <c r="D10" s="140"/>
      <c r="E10" s="140"/>
      <c r="F10" s="203" t="str">
        <f t="shared" si="3"/>
        <v/>
      </c>
      <c r="GG10" s="141"/>
      <c r="GH10" s="141"/>
      <c r="GI10" s="141"/>
      <c r="GJ10" s="141"/>
      <c r="GK10" s="141"/>
      <c r="GL10" s="141"/>
      <c r="GM10" s="141"/>
      <c r="GN10" s="141"/>
      <c r="GO10" s="141"/>
      <c r="GP10" s="141"/>
      <c r="GQ10" s="141"/>
      <c r="GR10" s="141"/>
      <c r="GS10" s="141"/>
      <c r="GT10" s="141"/>
      <c r="GU10" s="141"/>
      <c r="GV10" s="141"/>
      <c r="GW10" s="141"/>
      <c r="GX10" s="141"/>
      <c r="GY10" s="141"/>
      <c r="GZ10" s="141"/>
      <c r="HA10" s="141"/>
      <c r="HB10" s="141"/>
      <c r="HC10" s="141"/>
      <c r="HD10" s="141"/>
      <c r="HE10" s="141"/>
      <c r="HF10" s="141"/>
      <c r="HG10" s="141"/>
      <c r="HH10" s="141"/>
      <c r="HI10" s="141"/>
      <c r="HJ10" s="141"/>
      <c r="HK10" s="141"/>
      <c r="HL10" s="141"/>
      <c r="HM10" s="141"/>
      <c r="HN10" s="141"/>
      <c r="HO10" s="141"/>
      <c r="HP10" s="141"/>
      <c r="HQ10" s="141"/>
      <c r="HR10" s="141"/>
      <c r="HS10" s="141"/>
      <c r="HT10" s="141"/>
      <c r="HU10" s="141"/>
      <c r="HV10" s="141"/>
      <c r="HW10" s="141"/>
      <c r="HX10" s="141"/>
      <c r="HY10" s="141"/>
      <c r="HZ10" s="141"/>
      <c r="IA10" s="141"/>
      <c r="IB10" s="141"/>
      <c r="IC10" s="141"/>
      <c r="ID10" s="141"/>
      <c r="IE10" s="141"/>
      <c r="IF10" s="141"/>
      <c r="IG10" s="141"/>
      <c r="IH10" s="141"/>
      <c r="II10" s="141"/>
      <c r="IJ10" s="141"/>
      <c r="IK10" s="141"/>
      <c r="IL10" s="141"/>
      <c r="IM10" s="141"/>
      <c r="IN10" s="141"/>
      <c r="IO10" s="141"/>
      <c r="IP10" s="141"/>
      <c r="IQ10" s="141"/>
      <c r="IR10" s="141"/>
      <c r="IS10" s="141"/>
      <c r="IT10" s="141"/>
      <c r="IU10" s="141"/>
      <c r="IV10" s="141"/>
      <c r="IW10" s="141"/>
      <c r="IX10" s="141"/>
      <c r="IY10" s="141"/>
      <c r="IZ10" s="141"/>
      <c r="JA10" s="141"/>
      <c r="JB10" s="141"/>
      <c r="JC10" s="141"/>
      <c r="JD10" s="141"/>
      <c r="JE10" s="141"/>
      <c r="JF10" s="141"/>
      <c r="JG10" s="141"/>
      <c r="JH10" s="141"/>
      <c r="JI10" s="141"/>
      <c r="JJ10" s="141"/>
      <c r="JK10" s="141"/>
      <c r="JL10" s="141"/>
      <c r="JM10" s="141"/>
      <c r="JN10" s="141"/>
      <c r="JO10" s="141"/>
      <c r="JP10" s="141"/>
      <c r="JQ10" s="141"/>
      <c r="JR10" s="141"/>
      <c r="JS10" s="141"/>
      <c r="JT10" s="141"/>
      <c r="JU10" s="141"/>
      <c r="JV10" s="141"/>
      <c r="JW10" s="141"/>
      <c r="JX10" s="141"/>
      <c r="JY10" s="141"/>
      <c r="JZ10" s="141"/>
      <c r="KA10" s="141"/>
      <c r="KB10" s="141"/>
      <c r="KC10" s="141"/>
      <c r="KD10" s="141"/>
      <c r="KE10" s="141"/>
      <c r="KF10" s="141"/>
      <c r="KG10" s="141"/>
      <c r="KH10" s="141"/>
      <c r="KI10" s="141"/>
      <c r="KJ10" s="141"/>
      <c r="KK10" s="141"/>
      <c r="KL10" s="141"/>
      <c r="KM10" s="141"/>
      <c r="KN10" s="141"/>
      <c r="KO10" s="141"/>
      <c r="KP10" s="141"/>
      <c r="KQ10" s="141"/>
      <c r="KR10" s="141"/>
      <c r="KS10" s="141"/>
      <c r="KT10" s="141"/>
      <c r="KU10" s="141"/>
      <c r="KV10" s="141"/>
      <c r="KW10" s="141"/>
      <c r="KX10" s="141"/>
      <c r="KY10" s="141"/>
      <c r="KZ10" s="141"/>
      <c r="LA10" s="141"/>
      <c r="LB10" s="141"/>
      <c r="LC10" s="141"/>
      <c r="LD10" s="141"/>
      <c r="LE10" s="141"/>
      <c r="LF10" s="141"/>
      <c r="LG10" s="141"/>
      <c r="LH10" s="141"/>
      <c r="LI10" s="141"/>
      <c r="LJ10" s="141"/>
      <c r="LK10" s="141"/>
      <c r="LL10" s="141"/>
      <c r="LM10" s="141"/>
      <c r="LN10" s="141"/>
      <c r="LO10" s="141"/>
      <c r="LP10" s="141"/>
      <c r="LQ10" s="141"/>
      <c r="LR10" s="141"/>
      <c r="LS10" s="141"/>
      <c r="LT10" s="141"/>
      <c r="LU10" s="141"/>
      <c r="LV10" s="141"/>
      <c r="LW10" s="141"/>
      <c r="LX10" s="141"/>
      <c r="LY10" s="141"/>
      <c r="LZ10" s="141"/>
      <c r="MA10" s="141"/>
      <c r="MB10" s="141"/>
      <c r="MC10" s="141"/>
      <c r="MD10" s="141"/>
      <c r="ME10" s="141"/>
      <c r="MF10" s="141"/>
      <c r="MG10" s="141"/>
      <c r="MH10" s="141"/>
      <c r="MI10" s="141"/>
      <c r="MJ10" s="141"/>
      <c r="MK10" s="141"/>
      <c r="ML10" s="141"/>
      <c r="MM10" s="141"/>
      <c r="MN10" s="141"/>
      <c r="MO10" s="141"/>
      <c r="MP10" s="141"/>
      <c r="MQ10" s="141"/>
      <c r="MR10" s="141"/>
      <c r="MS10" s="141"/>
      <c r="MT10" s="141"/>
      <c r="MU10" s="141"/>
      <c r="MV10" s="141"/>
      <c r="MW10" s="141"/>
      <c r="MX10" s="141"/>
      <c r="MY10" s="141"/>
      <c r="MZ10" s="141"/>
      <c r="NA10" s="141"/>
      <c r="NB10" s="141"/>
      <c r="NC10" s="141"/>
      <c r="ND10" s="141"/>
      <c r="NE10" s="141"/>
      <c r="NF10" s="141"/>
      <c r="NG10" s="141"/>
      <c r="NH10" s="141"/>
      <c r="NI10" s="141"/>
      <c r="NJ10" s="141"/>
      <c r="NK10" s="141"/>
      <c r="NL10" s="141"/>
      <c r="NM10" s="141"/>
      <c r="NN10" s="141"/>
      <c r="NO10" s="141"/>
      <c r="NP10" s="141"/>
      <c r="NQ10" s="141"/>
      <c r="NR10" s="141"/>
      <c r="NS10" s="141"/>
      <c r="NT10" s="141"/>
      <c r="NU10" s="141"/>
      <c r="NV10" s="141"/>
      <c r="NW10" s="141"/>
      <c r="NX10" s="141"/>
      <c r="NY10" s="141"/>
      <c r="NZ10" s="141"/>
      <c r="ZQ10" s="140"/>
      <c r="ZR10" s="140"/>
      <c r="ZS10" s="140"/>
      <c r="ZT10" s="140"/>
      <c r="ZU10" s="140"/>
      <c r="ZV10" s="140"/>
      <c r="ZW10" s="140"/>
      <c r="ZX10" s="140"/>
      <c r="ZY10" s="140"/>
      <c r="ZZ10" s="140"/>
      <c r="AAA10" s="140"/>
      <c r="AAB10" s="140"/>
      <c r="AAC10" s="140"/>
      <c r="AAD10" s="140"/>
      <c r="AAE10" s="140"/>
      <c r="AAF10" s="140"/>
      <c r="AAG10" s="140"/>
      <c r="AAH10" s="140"/>
      <c r="AAI10" s="140"/>
      <c r="AAJ10" s="140"/>
      <c r="AAK10" s="140"/>
      <c r="AAL10" s="140"/>
      <c r="AAM10" s="140"/>
      <c r="AAN10" s="140"/>
      <c r="AAO10" s="140"/>
      <c r="AAP10" s="140"/>
      <c r="AAQ10" s="140"/>
      <c r="AAR10" s="140"/>
      <c r="AAS10" s="140"/>
      <c r="AAT10" s="140"/>
      <c r="AAU10" s="140"/>
      <c r="AAV10" s="140"/>
      <c r="AAW10" s="140"/>
      <c r="AAX10" s="140"/>
      <c r="AAY10" s="140"/>
      <c r="AAZ10" s="140"/>
      <c r="ABA10" s="140"/>
      <c r="ABB10" s="140"/>
      <c r="ABC10" s="140"/>
      <c r="ABD10" s="140"/>
      <c r="ABE10" s="140"/>
      <c r="ABF10" s="140"/>
      <c r="ABG10" s="140"/>
      <c r="ABH10" s="140"/>
      <c r="ABI10" s="140"/>
      <c r="ABJ10" s="140"/>
      <c r="ABK10" s="140"/>
      <c r="ABL10" s="140"/>
      <c r="ABM10" s="140"/>
      <c r="ABN10" s="140"/>
      <c r="ABO10" s="140"/>
      <c r="ABP10" s="140"/>
    </row>
    <row r="11" spans="1:746" x14ac:dyDescent="0.25">
      <c r="A11">
        <f t="shared" si="2"/>
        <v>0</v>
      </c>
      <c r="B11" s="140"/>
      <c r="C11" s="140"/>
      <c r="D11" s="140"/>
      <c r="E11" s="140"/>
      <c r="F11" s="203" t="str">
        <f t="shared" si="3"/>
        <v/>
      </c>
      <c r="GG11" s="141"/>
      <c r="GH11" s="141"/>
      <c r="GI11" s="141"/>
      <c r="GJ11" s="141"/>
      <c r="GK11" s="141"/>
      <c r="GL11" s="141"/>
      <c r="GM11" s="141"/>
      <c r="GN11" s="141"/>
      <c r="GO11" s="141"/>
      <c r="GP11" s="141"/>
      <c r="GQ11" s="141"/>
      <c r="GR11" s="141"/>
      <c r="GS11" s="141"/>
      <c r="GT11" s="141"/>
      <c r="GU11" s="141"/>
      <c r="GV11" s="141"/>
      <c r="GW11" s="141"/>
      <c r="GX11" s="141"/>
      <c r="GY11" s="141"/>
      <c r="GZ11" s="141"/>
      <c r="HA11" s="141"/>
      <c r="HB11" s="141"/>
      <c r="HC11" s="141"/>
      <c r="HD11" s="141"/>
      <c r="HE11" s="141"/>
      <c r="HF11" s="141"/>
      <c r="HG11" s="141"/>
      <c r="HH11" s="141"/>
      <c r="HI11" s="141"/>
      <c r="HJ11" s="141"/>
      <c r="HK11" s="141"/>
      <c r="HL11" s="141"/>
      <c r="HM11" s="141"/>
      <c r="HN11" s="141"/>
      <c r="HO11" s="141"/>
      <c r="HP11" s="141"/>
      <c r="HQ11" s="141"/>
      <c r="HR11" s="141"/>
      <c r="HS11" s="141"/>
      <c r="HT11" s="141"/>
      <c r="HU11" s="141"/>
      <c r="HV11" s="141"/>
      <c r="HW11" s="141"/>
      <c r="HX11" s="141"/>
      <c r="HY11" s="141"/>
      <c r="HZ11" s="141"/>
      <c r="IA11" s="141"/>
      <c r="IB11" s="141"/>
      <c r="IC11" s="141"/>
      <c r="ID11" s="141"/>
      <c r="IE11" s="141"/>
      <c r="IF11" s="141"/>
      <c r="IG11" s="141"/>
      <c r="IH11" s="141"/>
      <c r="II11" s="141"/>
      <c r="IJ11" s="141"/>
      <c r="IK11" s="141"/>
      <c r="IL11" s="141"/>
      <c r="IM11" s="141"/>
      <c r="IN11" s="141"/>
      <c r="IO11" s="141"/>
      <c r="IP11" s="141"/>
      <c r="IQ11" s="141"/>
      <c r="IR11" s="141"/>
      <c r="IS11" s="141"/>
      <c r="IT11" s="141"/>
      <c r="IU11" s="141"/>
      <c r="IV11" s="141"/>
      <c r="IW11" s="141"/>
      <c r="IX11" s="141"/>
      <c r="IY11" s="141"/>
      <c r="IZ11" s="141"/>
      <c r="JA11" s="141"/>
      <c r="JB11" s="141"/>
      <c r="JC11" s="141"/>
      <c r="JD11" s="141"/>
      <c r="JE11" s="141"/>
      <c r="JF11" s="141"/>
      <c r="JG11" s="141"/>
      <c r="JH11" s="141"/>
      <c r="JI11" s="141"/>
      <c r="JJ11" s="141"/>
      <c r="JK11" s="141"/>
      <c r="JL11" s="141"/>
      <c r="JM11" s="141"/>
      <c r="JN11" s="141"/>
      <c r="JO11" s="141"/>
      <c r="JP11" s="141"/>
      <c r="JQ11" s="141"/>
      <c r="JR11" s="141"/>
      <c r="JS11" s="141"/>
      <c r="JT11" s="141"/>
      <c r="JU11" s="141"/>
      <c r="JV11" s="141"/>
      <c r="JW11" s="141"/>
      <c r="JX11" s="141"/>
      <c r="JY11" s="141"/>
      <c r="JZ11" s="141"/>
      <c r="KA11" s="141"/>
      <c r="KB11" s="141"/>
      <c r="KC11" s="141"/>
      <c r="KD11" s="141"/>
      <c r="KE11" s="141"/>
      <c r="KF11" s="141"/>
      <c r="KG11" s="141"/>
      <c r="KH11" s="141"/>
      <c r="KI11" s="141"/>
      <c r="KJ11" s="141"/>
      <c r="KK11" s="141"/>
      <c r="KL11" s="141"/>
      <c r="KM11" s="141"/>
      <c r="KN11" s="141"/>
      <c r="KO11" s="141"/>
      <c r="KP11" s="141"/>
      <c r="KQ11" s="141"/>
      <c r="KR11" s="141"/>
      <c r="KS11" s="141"/>
      <c r="KT11" s="141"/>
      <c r="KU11" s="141"/>
      <c r="KV11" s="141"/>
      <c r="KW11" s="141"/>
      <c r="KX11" s="141"/>
      <c r="KY11" s="141"/>
      <c r="KZ11" s="141"/>
      <c r="LA11" s="141"/>
      <c r="LB11" s="141"/>
      <c r="LC11" s="141"/>
      <c r="LD11" s="141"/>
      <c r="LE11" s="141"/>
      <c r="LF11" s="141"/>
      <c r="LG11" s="141"/>
      <c r="LH11" s="141"/>
      <c r="LI11" s="141"/>
      <c r="LJ11" s="141"/>
      <c r="LK11" s="141"/>
      <c r="LL11" s="141"/>
      <c r="LM11" s="141"/>
      <c r="LN11" s="141"/>
      <c r="LO11" s="141"/>
      <c r="LP11" s="141"/>
      <c r="LQ11" s="141"/>
      <c r="LR11" s="141"/>
      <c r="LS11" s="141"/>
      <c r="LT11" s="141"/>
      <c r="LU11" s="141"/>
      <c r="LV11" s="141"/>
      <c r="LW11" s="141"/>
      <c r="LX11" s="141"/>
      <c r="LY11" s="141"/>
      <c r="LZ11" s="141"/>
      <c r="MA11" s="141"/>
      <c r="MB11" s="141"/>
      <c r="MC11" s="141"/>
      <c r="MD11" s="141"/>
      <c r="ME11" s="141"/>
      <c r="MF11" s="141"/>
      <c r="MG11" s="141"/>
      <c r="MH11" s="141"/>
      <c r="MI11" s="141"/>
      <c r="MJ11" s="141"/>
      <c r="MK11" s="141"/>
      <c r="ML11" s="141"/>
      <c r="MM11" s="141"/>
      <c r="MN11" s="141"/>
      <c r="MO11" s="141"/>
      <c r="MP11" s="141"/>
      <c r="MQ11" s="141"/>
      <c r="MR11" s="141"/>
      <c r="MS11" s="141"/>
      <c r="MT11" s="141"/>
      <c r="MU11" s="141"/>
      <c r="MV11" s="141"/>
      <c r="MW11" s="141"/>
      <c r="MX11" s="141"/>
      <c r="MY11" s="141"/>
      <c r="MZ11" s="141"/>
      <c r="NA11" s="141"/>
      <c r="NB11" s="141"/>
      <c r="NC11" s="141"/>
      <c r="ND11" s="141"/>
      <c r="NE11" s="141"/>
      <c r="NF11" s="141"/>
      <c r="NG11" s="141"/>
      <c r="NH11" s="141"/>
      <c r="NI11" s="141"/>
      <c r="NJ11" s="141"/>
      <c r="NK11" s="141"/>
      <c r="NL11" s="141"/>
      <c r="NM11" s="141"/>
      <c r="NN11" s="141"/>
      <c r="NO11" s="141"/>
      <c r="NP11" s="141"/>
      <c r="NQ11" s="141"/>
      <c r="NR11" s="141"/>
      <c r="NS11" s="141"/>
      <c r="NT11" s="141"/>
      <c r="NU11" s="141"/>
      <c r="NV11" s="141"/>
      <c r="NW11" s="141"/>
      <c r="NX11" s="141"/>
      <c r="NY11" s="141"/>
      <c r="NZ11" s="141"/>
      <c r="ZQ11" s="140"/>
      <c r="ZR11" s="140"/>
      <c r="ZS11" s="140"/>
      <c r="ZT11" s="140"/>
      <c r="ZU11" s="140"/>
      <c r="ZV11" s="140"/>
      <c r="ZW11" s="140"/>
      <c r="ZX11" s="140"/>
      <c r="ZY11" s="140"/>
      <c r="ZZ11" s="140"/>
      <c r="AAA11" s="140"/>
      <c r="AAB11" s="140"/>
      <c r="AAC11" s="140"/>
      <c r="AAD11" s="140"/>
      <c r="AAE11" s="140"/>
      <c r="AAF11" s="140"/>
      <c r="AAG11" s="140"/>
      <c r="AAH11" s="140"/>
      <c r="AAI11" s="140"/>
      <c r="AAJ11" s="140"/>
      <c r="AAK11" s="140"/>
      <c r="AAL11" s="140"/>
      <c r="AAM11" s="140"/>
      <c r="AAN11" s="140"/>
      <c r="AAO11" s="140"/>
      <c r="AAP11" s="140"/>
      <c r="AAQ11" s="140"/>
      <c r="AAR11" s="140"/>
      <c r="AAS11" s="140"/>
      <c r="AAT11" s="140"/>
      <c r="AAU11" s="140"/>
      <c r="AAV11" s="140"/>
      <c r="AAW11" s="140"/>
      <c r="AAX11" s="140"/>
      <c r="AAY11" s="140"/>
      <c r="AAZ11" s="140"/>
      <c r="ABA11" s="140"/>
      <c r="ABB11" s="140"/>
      <c r="ABC11" s="140"/>
      <c r="ABD11" s="140"/>
      <c r="ABE11" s="140"/>
      <c r="ABF11" s="140"/>
      <c r="ABG11" s="140"/>
      <c r="ABH11" s="140"/>
      <c r="ABI11" s="140"/>
      <c r="ABJ11" s="140"/>
      <c r="ABK11" s="140"/>
      <c r="ABL11" s="140"/>
      <c r="ABM11" s="140"/>
      <c r="ABN11" s="140"/>
      <c r="ABO11" s="140"/>
      <c r="ABP11" s="140"/>
    </row>
    <row r="12" spans="1:746" x14ac:dyDescent="0.25">
      <c r="A12">
        <f t="shared" si="2"/>
        <v>0</v>
      </c>
      <c r="B12" s="140"/>
      <c r="C12" s="140"/>
      <c r="D12" s="140"/>
      <c r="E12" s="140"/>
      <c r="F12" s="203" t="str">
        <f t="shared" si="3"/>
        <v/>
      </c>
      <c r="GG12" s="141"/>
      <c r="GH12" s="141"/>
      <c r="GI12" s="141"/>
      <c r="GJ12" s="141"/>
      <c r="GK12" s="141"/>
      <c r="GL12" s="141"/>
      <c r="GM12" s="141"/>
      <c r="GN12" s="141"/>
      <c r="GO12" s="141"/>
      <c r="GP12" s="141"/>
      <c r="GQ12" s="141"/>
      <c r="GR12" s="141"/>
      <c r="GS12" s="141"/>
      <c r="GT12" s="141"/>
      <c r="GU12" s="141"/>
      <c r="GV12" s="141"/>
      <c r="GW12" s="141"/>
      <c r="GX12" s="141"/>
      <c r="GY12" s="141"/>
      <c r="GZ12" s="141"/>
      <c r="HA12" s="141"/>
      <c r="HB12" s="141"/>
      <c r="HC12" s="141"/>
      <c r="HD12" s="141"/>
      <c r="HE12" s="141"/>
      <c r="HF12" s="141"/>
      <c r="HG12" s="141"/>
      <c r="HH12" s="141"/>
      <c r="HI12" s="141"/>
      <c r="HJ12" s="141"/>
      <c r="HK12" s="141"/>
      <c r="HL12" s="141"/>
      <c r="HM12" s="141"/>
      <c r="HN12" s="141"/>
      <c r="HO12" s="141"/>
      <c r="HP12" s="141"/>
      <c r="HQ12" s="141"/>
      <c r="HR12" s="141"/>
      <c r="HS12" s="141"/>
      <c r="HT12" s="141"/>
      <c r="HU12" s="141"/>
      <c r="HV12" s="141"/>
      <c r="HW12" s="141"/>
      <c r="HX12" s="141"/>
      <c r="HY12" s="141"/>
      <c r="HZ12" s="141"/>
      <c r="IA12" s="141"/>
      <c r="IB12" s="141"/>
      <c r="IC12" s="141"/>
      <c r="ID12" s="141"/>
      <c r="IE12" s="141"/>
      <c r="IF12" s="141"/>
      <c r="IG12" s="141"/>
      <c r="IH12" s="141"/>
      <c r="II12" s="141"/>
      <c r="IJ12" s="141"/>
      <c r="IK12" s="141"/>
      <c r="IL12" s="141"/>
      <c r="IM12" s="141"/>
      <c r="IN12" s="141"/>
      <c r="IO12" s="141"/>
      <c r="IP12" s="141"/>
      <c r="IQ12" s="141"/>
      <c r="IR12" s="141"/>
      <c r="IS12" s="141"/>
      <c r="IT12" s="141"/>
      <c r="IU12" s="141"/>
      <c r="IV12" s="141"/>
      <c r="IW12" s="141"/>
      <c r="IX12" s="141"/>
      <c r="IY12" s="141"/>
      <c r="IZ12" s="141"/>
      <c r="JA12" s="141"/>
      <c r="JB12" s="141"/>
      <c r="JC12" s="141"/>
      <c r="JD12" s="141"/>
      <c r="JE12" s="141"/>
      <c r="JF12" s="141"/>
      <c r="JG12" s="141"/>
      <c r="JH12" s="141"/>
      <c r="JI12" s="141"/>
      <c r="JJ12" s="141"/>
      <c r="JK12" s="141"/>
      <c r="JL12" s="141"/>
      <c r="JM12" s="141"/>
      <c r="JN12" s="141"/>
      <c r="JO12" s="141"/>
      <c r="JP12" s="141"/>
      <c r="JQ12" s="141"/>
      <c r="JR12" s="141"/>
      <c r="JS12" s="141"/>
      <c r="JT12" s="141"/>
      <c r="JU12" s="141"/>
      <c r="JV12" s="141"/>
      <c r="JW12" s="141"/>
      <c r="JX12" s="141"/>
      <c r="JY12" s="141"/>
      <c r="JZ12" s="141"/>
      <c r="KA12" s="141"/>
      <c r="KB12" s="141"/>
      <c r="KC12" s="141"/>
      <c r="KD12" s="141"/>
      <c r="KE12" s="141"/>
      <c r="KF12" s="141"/>
      <c r="KG12" s="141"/>
      <c r="KH12" s="141"/>
      <c r="KI12" s="141"/>
      <c r="KJ12" s="141"/>
      <c r="KK12" s="141"/>
      <c r="KL12" s="141"/>
      <c r="KM12" s="141"/>
      <c r="KN12" s="141"/>
      <c r="KO12" s="141"/>
      <c r="KP12" s="141"/>
      <c r="KQ12" s="141"/>
      <c r="KR12" s="141"/>
      <c r="KS12" s="141"/>
      <c r="KT12" s="141"/>
      <c r="KU12" s="141"/>
      <c r="KV12" s="141"/>
      <c r="KW12" s="141"/>
      <c r="KX12" s="141"/>
      <c r="KY12" s="141"/>
      <c r="KZ12" s="141"/>
      <c r="LA12" s="141"/>
      <c r="LB12" s="141"/>
      <c r="LC12" s="141"/>
      <c r="LD12" s="141"/>
      <c r="LE12" s="141"/>
      <c r="LF12" s="141"/>
      <c r="LG12" s="141"/>
      <c r="LH12" s="141"/>
      <c r="LI12" s="141"/>
      <c r="LJ12" s="141"/>
      <c r="LK12" s="141"/>
      <c r="LL12" s="141"/>
      <c r="LM12" s="141"/>
      <c r="LN12" s="141"/>
      <c r="LO12" s="141"/>
      <c r="LP12" s="141"/>
      <c r="LQ12" s="141"/>
      <c r="LR12" s="141"/>
      <c r="LS12" s="141"/>
      <c r="LT12" s="141"/>
      <c r="LU12" s="141"/>
      <c r="LV12" s="141"/>
      <c r="LW12" s="141"/>
      <c r="LX12" s="141"/>
      <c r="LY12" s="141"/>
      <c r="LZ12" s="141"/>
      <c r="MA12" s="141"/>
      <c r="MB12" s="141"/>
      <c r="MC12" s="141"/>
      <c r="MD12" s="141"/>
      <c r="ME12" s="141"/>
      <c r="MF12" s="141"/>
      <c r="MG12" s="141"/>
      <c r="MH12" s="141"/>
      <c r="MI12" s="141"/>
      <c r="MJ12" s="141"/>
      <c r="MK12" s="141"/>
      <c r="ML12" s="141"/>
      <c r="MM12" s="141"/>
      <c r="MN12" s="141"/>
      <c r="MO12" s="141"/>
      <c r="MP12" s="141"/>
      <c r="MQ12" s="141"/>
      <c r="MR12" s="141"/>
      <c r="MS12" s="141"/>
      <c r="MT12" s="141"/>
      <c r="MU12" s="141"/>
      <c r="MV12" s="141"/>
      <c r="MW12" s="141"/>
      <c r="MX12" s="141"/>
      <c r="MY12" s="141"/>
      <c r="MZ12" s="141"/>
      <c r="NA12" s="141"/>
      <c r="NB12" s="141"/>
      <c r="NC12" s="141"/>
      <c r="ND12" s="141"/>
      <c r="NE12" s="141"/>
      <c r="NF12" s="141"/>
      <c r="NG12" s="141"/>
      <c r="NH12" s="141"/>
      <c r="NI12" s="141"/>
      <c r="NJ12" s="141"/>
      <c r="NK12" s="141"/>
      <c r="NL12" s="141"/>
      <c r="NM12" s="141"/>
      <c r="NN12" s="141"/>
      <c r="NO12" s="141"/>
      <c r="NP12" s="141"/>
      <c r="NQ12" s="141"/>
      <c r="NR12" s="141"/>
      <c r="NS12" s="141"/>
      <c r="NT12" s="141"/>
      <c r="NU12" s="141"/>
      <c r="NV12" s="141"/>
      <c r="NW12" s="141"/>
      <c r="NX12" s="141"/>
      <c r="NY12" s="141"/>
      <c r="NZ12" s="141"/>
      <c r="ZQ12" s="140"/>
      <c r="ZR12" s="140"/>
      <c r="ZS12" s="140"/>
      <c r="ZT12" s="140"/>
      <c r="ZU12" s="140"/>
      <c r="ZV12" s="140"/>
      <c r="ZW12" s="140"/>
      <c r="ZX12" s="140"/>
      <c r="ZY12" s="140"/>
      <c r="ZZ12" s="140"/>
      <c r="AAA12" s="140"/>
      <c r="AAB12" s="140"/>
      <c r="AAC12" s="140"/>
      <c r="AAD12" s="140"/>
      <c r="AAE12" s="140"/>
      <c r="AAF12" s="140"/>
      <c r="AAG12" s="140"/>
      <c r="AAH12" s="140"/>
      <c r="AAI12" s="140"/>
      <c r="AAJ12" s="140"/>
      <c r="AAK12" s="140"/>
      <c r="AAL12" s="140"/>
      <c r="AAM12" s="140"/>
      <c r="AAN12" s="140"/>
      <c r="AAO12" s="140"/>
      <c r="AAP12" s="140"/>
      <c r="AAQ12" s="140"/>
      <c r="AAR12" s="140"/>
      <c r="AAS12" s="140"/>
      <c r="AAT12" s="140"/>
      <c r="AAU12" s="140"/>
      <c r="AAV12" s="140"/>
      <c r="AAW12" s="140"/>
      <c r="AAX12" s="140"/>
      <c r="AAY12" s="140"/>
      <c r="AAZ12" s="140"/>
      <c r="ABA12" s="140"/>
      <c r="ABB12" s="140"/>
      <c r="ABC12" s="140"/>
      <c r="ABD12" s="140"/>
      <c r="ABE12" s="140"/>
      <c r="ABF12" s="140"/>
      <c r="ABG12" s="140"/>
      <c r="ABH12" s="140"/>
      <c r="ABI12" s="140"/>
      <c r="ABJ12" s="140"/>
      <c r="ABK12" s="140"/>
      <c r="ABL12" s="140"/>
      <c r="ABM12" s="140"/>
      <c r="ABN12" s="140"/>
      <c r="ABO12" s="140"/>
      <c r="ABP12" s="140"/>
    </row>
    <row r="13" spans="1:746" x14ac:dyDescent="0.25">
      <c r="A13">
        <f t="shared" si="2"/>
        <v>0</v>
      </c>
      <c r="B13" s="140"/>
      <c r="C13" s="140"/>
      <c r="D13" s="140"/>
      <c r="E13" s="140"/>
      <c r="F13" s="203" t="str">
        <f t="shared" si="3"/>
        <v/>
      </c>
      <c r="GG13" s="141"/>
      <c r="GH13" s="141"/>
      <c r="GI13" s="141"/>
      <c r="GJ13" s="141"/>
      <c r="GK13" s="141"/>
      <c r="GL13" s="141"/>
      <c r="GM13" s="141"/>
      <c r="GN13" s="141"/>
      <c r="GO13" s="141"/>
      <c r="GP13" s="141"/>
      <c r="GQ13" s="141"/>
      <c r="GR13" s="141"/>
      <c r="GS13" s="141"/>
      <c r="GT13" s="141"/>
      <c r="GU13" s="141"/>
      <c r="GV13" s="141"/>
      <c r="GW13" s="141"/>
      <c r="GX13" s="141"/>
      <c r="GY13" s="141"/>
      <c r="GZ13" s="141"/>
      <c r="HA13" s="141"/>
      <c r="HB13" s="141"/>
      <c r="HC13" s="141"/>
      <c r="HD13" s="141"/>
      <c r="HE13" s="141"/>
      <c r="HF13" s="141"/>
      <c r="HG13" s="141"/>
      <c r="HH13" s="141"/>
      <c r="HI13" s="141"/>
      <c r="HJ13" s="141"/>
      <c r="HK13" s="141"/>
      <c r="HL13" s="141"/>
      <c r="HM13" s="141"/>
      <c r="HN13" s="141"/>
      <c r="HO13" s="141"/>
      <c r="HP13" s="141"/>
      <c r="HQ13" s="141"/>
      <c r="HR13" s="141"/>
      <c r="HS13" s="141"/>
      <c r="HT13" s="141"/>
      <c r="HU13" s="141"/>
      <c r="HV13" s="141"/>
      <c r="HW13" s="141"/>
      <c r="HX13" s="141"/>
      <c r="HY13" s="141"/>
      <c r="HZ13" s="141"/>
      <c r="IA13" s="141"/>
      <c r="IB13" s="141"/>
      <c r="IC13" s="141"/>
      <c r="ID13" s="141"/>
      <c r="IE13" s="141"/>
      <c r="IF13" s="141"/>
      <c r="IG13" s="141"/>
      <c r="IH13" s="141"/>
      <c r="II13" s="141"/>
      <c r="IJ13" s="141"/>
      <c r="IK13" s="141"/>
      <c r="IL13" s="141"/>
      <c r="IM13" s="141"/>
      <c r="IN13" s="141"/>
      <c r="IO13" s="141"/>
      <c r="IP13" s="141"/>
      <c r="IQ13" s="141"/>
      <c r="IR13" s="141"/>
      <c r="IS13" s="141"/>
      <c r="IT13" s="141"/>
      <c r="IU13" s="141"/>
      <c r="IV13" s="141"/>
      <c r="IW13" s="141"/>
      <c r="IX13" s="141"/>
      <c r="IY13" s="141"/>
      <c r="IZ13" s="141"/>
      <c r="JA13" s="141"/>
      <c r="JB13" s="141"/>
      <c r="JC13" s="141"/>
      <c r="JD13" s="141"/>
      <c r="JE13" s="141"/>
      <c r="JF13" s="141"/>
      <c r="JG13" s="141"/>
      <c r="JH13" s="141"/>
      <c r="JI13" s="141"/>
      <c r="JJ13" s="141"/>
      <c r="JK13" s="141"/>
      <c r="JL13" s="141"/>
      <c r="JM13" s="141"/>
      <c r="JN13" s="141"/>
      <c r="JO13" s="141"/>
      <c r="JP13" s="141"/>
      <c r="JQ13" s="141"/>
      <c r="JR13" s="141"/>
      <c r="JS13" s="141"/>
      <c r="JT13" s="141"/>
      <c r="JU13" s="141"/>
      <c r="JV13" s="141"/>
      <c r="JW13" s="141"/>
      <c r="JX13" s="141"/>
      <c r="JY13" s="141"/>
      <c r="JZ13" s="141"/>
      <c r="KA13" s="141"/>
      <c r="KB13" s="141"/>
      <c r="KC13" s="141"/>
      <c r="KD13" s="141"/>
      <c r="KE13" s="141"/>
      <c r="KF13" s="141"/>
      <c r="KG13" s="141"/>
      <c r="KH13" s="141"/>
      <c r="KI13" s="141"/>
      <c r="KJ13" s="141"/>
      <c r="KK13" s="141"/>
      <c r="KL13" s="141"/>
      <c r="KM13" s="141"/>
      <c r="KN13" s="141"/>
      <c r="KO13" s="141"/>
      <c r="KP13" s="141"/>
      <c r="KQ13" s="141"/>
      <c r="KR13" s="141"/>
      <c r="KS13" s="141"/>
      <c r="KT13" s="141"/>
      <c r="KU13" s="141"/>
      <c r="KV13" s="141"/>
      <c r="KW13" s="141"/>
      <c r="KX13" s="141"/>
      <c r="KY13" s="141"/>
      <c r="KZ13" s="141"/>
      <c r="LA13" s="141"/>
      <c r="LB13" s="141"/>
      <c r="LC13" s="141"/>
      <c r="LD13" s="141"/>
      <c r="LE13" s="141"/>
      <c r="LF13" s="141"/>
      <c r="LG13" s="141"/>
      <c r="LH13" s="141"/>
      <c r="LI13" s="141"/>
      <c r="LJ13" s="141"/>
      <c r="LK13" s="141"/>
      <c r="LL13" s="141"/>
      <c r="LM13" s="141"/>
      <c r="LN13" s="141"/>
      <c r="LO13" s="141"/>
      <c r="LP13" s="141"/>
      <c r="LQ13" s="141"/>
      <c r="LR13" s="141"/>
      <c r="LS13" s="141"/>
      <c r="LT13" s="141"/>
      <c r="LU13" s="141"/>
      <c r="LV13" s="141"/>
      <c r="LW13" s="141"/>
      <c r="LX13" s="141"/>
      <c r="LY13" s="141"/>
      <c r="LZ13" s="141"/>
      <c r="MA13" s="141"/>
      <c r="MB13" s="141"/>
      <c r="MC13" s="141"/>
      <c r="MD13" s="141"/>
      <c r="ME13" s="141"/>
      <c r="MF13" s="141"/>
      <c r="MG13" s="141"/>
      <c r="MH13" s="141"/>
      <c r="MI13" s="141"/>
      <c r="MJ13" s="141"/>
      <c r="MK13" s="141"/>
      <c r="ML13" s="141"/>
      <c r="MM13" s="141"/>
      <c r="MN13" s="141"/>
      <c r="MO13" s="141"/>
      <c r="MP13" s="141"/>
      <c r="MQ13" s="141"/>
      <c r="MR13" s="141"/>
      <c r="MS13" s="141"/>
      <c r="MT13" s="141"/>
      <c r="MU13" s="141"/>
      <c r="MV13" s="141"/>
      <c r="MW13" s="141"/>
      <c r="MX13" s="141"/>
      <c r="MY13" s="141"/>
      <c r="MZ13" s="141"/>
      <c r="NA13" s="141"/>
      <c r="NB13" s="141"/>
      <c r="NC13" s="141"/>
      <c r="ND13" s="141"/>
      <c r="NE13" s="141"/>
      <c r="NF13" s="141"/>
      <c r="NG13" s="141"/>
      <c r="NH13" s="141"/>
      <c r="NI13" s="141"/>
      <c r="NJ13" s="141"/>
      <c r="NK13" s="141"/>
      <c r="NL13" s="141"/>
      <c r="NM13" s="141"/>
      <c r="NN13" s="141"/>
      <c r="NO13" s="141"/>
      <c r="NP13" s="141"/>
      <c r="NQ13" s="141"/>
      <c r="NR13" s="141"/>
      <c r="NS13" s="141"/>
      <c r="NT13" s="141"/>
      <c r="NU13" s="141"/>
      <c r="NV13" s="141"/>
      <c r="NW13" s="141"/>
      <c r="NX13" s="141"/>
      <c r="NY13" s="141"/>
      <c r="NZ13" s="141"/>
      <c r="ZQ13" s="140"/>
      <c r="ZR13" s="140"/>
      <c r="ZS13" s="140"/>
      <c r="ZT13" s="140"/>
      <c r="ZU13" s="140"/>
      <c r="ZV13" s="140"/>
      <c r="ZW13" s="140"/>
      <c r="ZX13" s="140"/>
      <c r="ZY13" s="140"/>
      <c r="ZZ13" s="140"/>
      <c r="AAA13" s="140"/>
      <c r="AAB13" s="140"/>
      <c r="AAC13" s="140"/>
      <c r="AAD13" s="140"/>
      <c r="AAE13" s="140"/>
      <c r="AAF13" s="140"/>
      <c r="AAG13" s="140"/>
      <c r="AAH13" s="140"/>
      <c r="AAI13" s="140"/>
      <c r="AAJ13" s="140"/>
      <c r="AAK13" s="140"/>
      <c r="AAL13" s="140"/>
      <c r="AAM13" s="140"/>
      <c r="AAN13" s="140"/>
      <c r="AAO13" s="140"/>
      <c r="AAP13" s="140"/>
      <c r="AAQ13" s="140"/>
      <c r="AAR13" s="140"/>
      <c r="AAS13" s="140"/>
      <c r="AAT13" s="140"/>
      <c r="AAU13" s="140"/>
      <c r="AAV13" s="140"/>
      <c r="AAW13" s="140"/>
      <c r="AAX13" s="140"/>
      <c r="AAY13" s="140"/>
      <c r="AAZ13" s="140"/>
      <c r="ABA13" s="140"/>
      <c r="ABB13" s="140"/>
      <c r="ABC13" s="140"/>
      <c r="ABD13" s="140"/>
      <c r="ABE13" s="140"/>
      <c r="ABF13" s="140"/>
      <c r="ABG13" s="140"/>
      <c r="ABH13" s="140"/>
      <c r="ABI13" s="140"/>
      <c r="ABJ13" s="140"/>
      <c r="ABK13" s="140"/>
      <c r="ABL13" s="140"/>
      <c r="ABM13" s="140"/>
      <c r="ABN13" s="140"/>
      <c r="ABO13" s="140"/>
      <c r="ABP13" s="140"/>
    </row>
    <row r="14" spans="1:746" x14ac:dyDescent="0.25">
      <c r="A14">
        <f t="shared" si="2"/>
        <v>0</v>
      </c>
      <c r="B14" s="140"/>
      <c r="C14" s="140"/>
      <c r="D14" s="140"/>
      <c r="E14" s="140"/>
      <c r="F14" s="203" t="str">
        <f t="shared" si="3"/>
        <v/>
      </c>
      <c r="GG14" s="141"/>
      <c r="GH14" s="141"/>
      <c r="GI14" s="141"/>
      <c r="GJ14" s="141"/>
      <c r="GK14" s="141"/>
      <c r="GL14" s="141"/>
      <c r="GM14" s="141"/>
      <c r="GN14" s="141"/>
      <c r="GO14" s="141"/>
      <c r="GP14" s="141"/>
      <c r="GQ14" s="141"/>
      <c r="GR14" s="141"/>
      <c r="GS14" s="141"/>
      <c r="GT14" s="141"/>
      <c r="GU14" s="141"/>
      <c r="GV14" s="141"/>
      <c r="GW14" s="141"/>
      <c r="GX14" s="141"/>
      <c r="GY14" s="141"/>
      <c r="GZ14" s="141"/>
      <c r="HA14" s="141"/>
      <c r="HB14" s="141"/>
      <c r="HC14" s="141"/>
      <c r="HD14" s="141"/>
      <c r="HE14" s="141"/>
      <c r="HF14" s="141"/>
      <c r="HG14" s="141"/>
      <c r="HH14" s="141"/>
      <c r="HI14" s="141"/>
      <c r="HJ14" s="141"/>
      <c r="HK14" s="141"/>
      <c r="HL14" s="141"/>
      <c r="HM14" s="141"/>
      <c r="HN14" s="141"/>
      <c r="HO14" s="141"/>
      <c r="HP14" s="141"/>
      <c r="HQ14" s="141"/>
      <c r="HR14" s="141"/>
      <c r="HS14" s="141"/>
      <c r="HT14" s="141"/>
      <c r="HU14" s="141"/>
      <c r="HV14" s="141"/>
      <c r="HW14" s="141"/>
      <c r="HX14" s="141"/>
      <c r="HY14" s="141"/>
      <c r="HZ14" s="141"/>
      <c r="IA14" s="141"/>
      <c r="IB14" s="141"/>
      <c r="IC14" s="141"/>
      <c r="ID14" s="141"/>
      <c r="IE14" s="141"/>
      <c r="IF14" s="141"/>
      <c r="IG14" s="141"/>
      <c r="IH14" s="141"/>
      <c r="II14" s="141"/>
      <c r="IJ14" s="141"/>
      <c r="IK14" s="141"/>
      <c r="IL14" s="141"/>
      <c r="IM14" s="141"/>
      <c r="IN14" s="141"/>
      <c r="IO14" s="141"/>
      <c r="IP14" s="141"/>
      <c r="IQ14" s="141"/>
      <c r="IR14" s="141"/>
      <c r="IS14" s="141"/>
      <c r="IT14" s="141"/>
      <c r="IU14" s="141"/>
      <c r="IV14" s="141"/>
      <c r="IW14" s="141"/>
      <c r="IX14" s="141"/>
      <c r="IY14" s="141"/>
      <c r="IZ14" s="141"/>
      <c r="JA14" s="141"/>
      <c r="JB14" s="141"/>
      <c r="JC14" s="141"/>
      <c r="JD14" s="141"/>
      <c r="JE14" s="141"/>
      <c r="JF14" s="141"/>
      <c r="JG14" s="141"/>
      <c r="JH14" s="141"/>
      <c r="JI14" s="141"/>
      <c r="JJ14" s="141"/>
      <c r="JK14" s="141"/>
      <c r="JL14" s="141"/>
      <c r="JM14" s="141"/>
      <c r="JN14" s="141"/>
      <c r="JO14" s="141"/>
      <c r="JP14" s="141"/>
      <c r="JQ14" s="141"/>
      <c r="JR14" s="141"/>
      <c r="JS14" s="141"/>
      <c r="JT14" s="141"/>
      <c r="JU14" s="141"/>
      <c r="JV14" s="141"/>
      <c r="JW14" s="141"/>
      <c r="JX14" s="141"/>
      <c r="JY14" s="141"/>
      <c r="JZ14" s="141"/>
      <c r="KA14" s="141"/>
      <c r="KB14" s="141"/>
      <c r="KC14" s="141"/>
      <c r="KD14" s="141"/>
      <c r="KE14" s="141"/>
      <c r="KF14" s="141"/>
      <c r="KG14" s="141"/>
      <c r="KH14" s="141"/>
      <c r="KI14" s="141"/>
      <c r="KJ14" s="141"/>
      <c r="KK14" s="141"/>
      <c r="KL14" s="141"/>
      <c r="KM14" s="141"/>
      <c r="KN14" s="141"/>
      <c r="KO14" s="141"/>
      <c r="KP14" s="141"/>
      <c r="KQ14" s="141"/>
      <c r="KR14" s="141"/>
      <c r="KS14" s="141"/>
      <c r="KT14" s="141"/>
      <c r="KU14" s="141"/>
      <c r="KV14" s="141"/>
      <c r="KW14" s="141"/>
      <c r="KX14" s="141"/>
      <c r="KY14" s="141"/>
      <c r="KZ14" s="141"/>
      <c r="LA14" s="141"/>
      <c r="LB14" s="141"/>
      <c r="LC14" s="141"/>
      <c r="LD14" s="141"/>
      <c r="LE14" s="141"/>
      <c r="LF14" s="141"/>
      <c r="LG14" s="141"/>
      <c r="LH14" s="141"/>
      <c r="LI14" s="141"/>
      <c r="LJ14" s="141"/>
      <c r="LK14" s="141"/>
      <c r="LL14" s="141"/>
      <c r="LM14" s="141"/>
      <c r="LN14" s="141"/>
      <c r="LO14" s="141"/>
      <c r="LP14" s="141"/>
      <c r="LQ14" s="141"/>
      <c r="LR14" s="141"/>
      <c r="LS14" s="141"/>
      <c r="LT14" s="141"/>
      <c r="LU14" s="141"/>
      <c r="LV14" s="141"/>
      <c r="LW14" s="141"/>
      <c r="LX14" s="141"/>
      <c r="LY14" s="141"/>
      <c r="LZ14" s="141"/>
      <c r="MA14" s="141"/>
      <c r="MB14" s="141"/>
      <c r="MC14" s="141"/>
      <c r="MD14" s="141"/>
      <c r="ME14" s="141"/>
      <c r="MF14" s="141"/>
      <c r="MG14" s="141"/>
      <c r="MH14" s="141"/>
      <c r="MI14" s="141"/>
      <c r="MJ14" s="141"/>
      <c r="MK14" s="141"/>
      <c r="ML14" s="141"/>
      <c r="MM14" s="141"/>
      <c r="MN14" s="141"/>
      <c r="MO14" s="141"/>
      <c r="MP14" s="141"/>
      <c r="MQ14" s="141"/>
      <c r="MR14" s="141"/>
      <c r="MS14" s="141"/>
      <c r="MT14" s="141"/>
      <c r="MU14" s="141"/>
      <c r="MV14" s="141"/>
      <c r="MW14" s="141"/>
      <c r="MX14" s="141"/>
      <c r="MY14" s="141"/>
      <c r="MZ14" s="141"/>
      <c r="NA14" s="141"/>
      <c r="NB14" s="141"/>
      <c r="NC14" s="141"/>
      <c r="ND14" s="141"/>
      <c r="NE14" s="141"/>
      <c r="NF14" s="141"/>
      <c r="NG14" s="141"/>
      <c r="NH14" s="141"/>
      <c r="NI14" s="141"/>
      <c r="NJ14" s="141"/>
      <c r="NK14" s="141"/>
      <c r="NL14" s="141"/>
      <c r="NM14" s="141"/>
      <c r="NN14" s="141"/>
      <c r="NO14" s="141"/>
      <c r="NP14" s="141"/>
      <c r="NQ14" s="141"/>
      <c r="NR14" s="141"/>
      <c r="NS14" s="141"/>
      <c r="NT14" s="141"/>
      <c r="NU14" s="141"/>
      <c r="NV14" s="141"/>
      <c r="NW14" s="141"/>
      <c r="NX14" s="141"/>
      <c r="NY14" s="141"/>
      <c r="NZ14" s="141"/>
      <c r="ZQ14" s="140"/>
      <c r="ZR14" s="140"/>
      <c r="ZS14" s="140"/>
      <c r="ZT14" s="140"/>
      <c r="ZU14" s="140"/>
      <c r="ZV14" s="140"/>
      <c r="ZW14" s="140"/>
      <c r="ZX14" s="140"/>
      <c r="ZY14" s="140"/>
      <c r="ZZ14" s="140"/>
      <c r="AAA14" s="140"/>
      <c r="AAB14" s="140"/>
      <c r="AAC14" s="140"/>
      <c r="AAD14" s="140"/>
      <c r="AAE14" s="140"/>
      <c r="AAF14" s="140"/>
      <c r="AAG14" s="140"/>
      <c r="AAH14" s="140"/>
      <c r="AAI14" s="140"/>
      <c r="AAJ14" s="140"/>
      <c r="AAK14" s="140"/>
      <c r="AAL14" s="140"/>
      <c r="AAM14" s="140"/>
      <c r="AAN14" s="140"/>
      <c r="AAO14" s="140"/>
      <c r="AAP14" s="140"/>
      <c r="AAQ14" s="140"/>
      <c r="AAR14" s="140"/>
      <c r="AAS14" s="140"/>
      <c r="AAT14" s="140"/>
      <c r="AAU14" s="140"/>
      <c r="AAV14" s="140"/>
      <c r="AAW14" s="140"/>
      <c r="AAX14" s="140"/>
      <c r="AAY14" s="140"/>
      <c r="AAZ14" s="140"/>
      <c r="ABA14" s="140"/>
      <c r="ABB14" s="140"/>
      <c r="ABC14" s="140"/>
      <c r="ABD14" s="140"/>
      <c r="ABE14" s="140"/>
      <c r="ABF14" s="140"/>
      <c r="ABG14" s="140"/>
      <c r="ABH14" s="140"/>
      <c r="ABI14" s="140"/>
      <c r="ABJ14" s="140"/>
      <c r="ABK14" s="140"/>
      <c r="ABL14" s="140"/>
      <c r="ABM14" s="140"/>
      <c r="ABN14" s="140"/>
      <c r="ABO14" s="140"/>
      <c r="ABP14" s="140"/>
    </row>
    <row r="15" spans="1:746" x14ac:dyDescent="0.25">
      <c r="A15">
        <f t="shared" si="2"/>
        <v>0</v>
      </c>
      <c r="B15" s="140"/>
      <c r="C15" s="140"/>
      <c r="D15" s="140"/>
      <c r="E15" s="140"/>
      <c r="F15" s="203" t="str">
        <f t="shared" si="3"/>
        <v/>
      </c>
      <c r="CC15" s="140" t="s">
        <v>359</v>
      </c>
      <c r="GG15" s="141"/>
      <c r="GH15" s="141"/>
      <c r="GI15" s="141"/>
      <c r="GJ15" s="141"/>
      <c r="GK15" s="141"/>
      <c r="GL15" s="141"/>
      <c r="GM15" s="141"/>
      <c r="GN15" s="141"/>
      <c r="GO15" s="141"/>
      <c r="GP15" s="141"/>
      <c r="GQ15" s="141"/>
      <c r="GR15" s="141"/>
      <c r="GS15" s="141"/>
      <c r="GT15" s="141"/>
      <c r="GU15" s="141"/>
      <c r="GV15" s="141"/>
      <c r="GW15" s="141"/>
      <c r="GX15" s="141"/>
      <c r="GY15" s="141"/>
      <c r="GZ15" s="141"/>
      <c r="HA15" s="141"/>
      <c r="HB15" s="141"/>
      <c r="HC15" s="141"/>
      <c r="HD15" s="141"/>
      <c r="HE15" s="141"/>
      <c r="HF15" s="141"/>
      <c r="HG15" s="141"/>
      <c r="HH15" s="141"/>
      <c r="HI15" s="141"/>
      <c r="HJ15" s="141"/>
      <c r="HK15" s="141"/>
      <c r="HL15" s="141"/>
      <c r="HM15" s="141"/>
      <c r="HN15" s="141"/>
      <c r="HO15" s="141"/>
      <c r="HP15" s="141"/>
      <c r="HQ15" s="141"/>
      <c r="HR15" s="141"/>
      <c r="HS15" s="141"/>
      <c r="HT15" s="141"/>
      <c r="HU15" s="141"/>
      <c r="HV15" s="141"/>
      <c r="HW15" s="141"/>
      <c r="HX15" s="141"/>
      <c r="HY15" s="141"/>
      <c r="HZ15" s="141"/>
      <c r="IA15" s="141"/>
      <c r="IB15" s="141"/>
      <c r="IC15" s="141"/>
      <c r="ID15" s="141"/>
      <c r="IE15" s="141"/>
      <c r="IF15" s="141"/>
      <c r="IG15" s="141"/>
      <c r="IH15" s="141"/>
      <c r="II15" s="141"/>
      <c r="IJ15" s="141"/>
      <c r="IK15" s="141"/>
      <c r="IL15" s="141"/>
      <c r="IM15" s="141"/>
      <c r="IN15" s="141"/>
      <c r="IO15" s="141"/>
      <c r="IP15" s="141"/>
      <c r="IQ15" s="141"/>
      <c r="IR15" s="141"/>
      <c r="IS15" s="141"/>
      <c r="IT15" s="141"/>
      <c r="IU15" s="141"/>
      <c r="IV15" s="141"/>
      <c r="IW15" s="141"/>
      <c r="IX15" s="141"/>
      <c r="IY15" s="141"/>
      <c r="IZ15" s="141"/>
      <c r="JA15" s="141"/>
      <c r="JB15" s="141"/>
      <c r="JC15" s="141"/>
      <c r="JD15" s="141"/>
      <c r="JE15" s="141"/>
      <c r="JF15" s="141"/>
      <c r="JG15" s="141"/>
      <c r="JH15" s="141"/>
      <c r="JI15" s="141"/>
      <c r="JJ15" s="141"/>
      <c r="JK15" s="141"/>
      <c r="JL15" s="141"/>
      <c r="JM15" s="141"/>
      <c r="JN15" s="141"/>
      <c r="JO15" s="141"/>
      <c r="JP15" s="141"/>
      <c r="JQ15" s="141"/>
      <c r="JR15" s="141"/>
      <c r="JS15" s="141"/>
      <c r="JT15" s="141"/>
      <c r="JU15" s="141"/>
      <c r="JV15" s="141"/>
      <c r="JW15" s="141"/>
      <c r="JX15" s="141"/>
      <c r="JY15" s="141"/>
      <c r="JZ15" s="141"/>
      <c r="KA15" s="141"/>
      <c r="KB15" s="141"/>
      <c r="KC15" s="141"/>
      <c r="KD15" s="141"/>
      <c r="KE15" s="141"/>
      <c r="KF15" s="141"/>
      <c r="KG15" s="141"/>
      <c r="KH15" s="141"/>
      <c r="KI15" s="141"/>
      <c r="KJ15" s="141"/>
      <c r="KK15" s="141"/>
      <c r="KL15" s="141"/>
      <c r="KM15" s="141"/>
      <c r="KN15" s="141"/>
      <c r="KO15" s="141"/>
      <c r="KP15" s="141"/>
      <c r="KQ15" s="141"/>
      <c r="KR15" s="141"/>
      <c r="KS15" s="141"/>
      <c r="KT15" s="141"/>
      <c r="KU15" s="141"/>
      <c r="KV15" s="141"/>
      <c r="KW15" s="141"/>
      <c r="KX15" s="141"/>
      <c r="KY15" s="141"/>
      <c r="KZ15" s="141"/>
      <c r="LA15" s="141"/>
      <c r="LB15" s="141"/>
      <c r="LC15" s="141"/>
      <c r="LD15" s="141"/>
      <c r="LE15" s="141"/>
      <c r="LF15" s="141"/>
      <c r="LG15" s="141"/>
      <c r="LH15" s="141"/>
      <c r="LI15" s="141"/>
      <c r="LJ15" s="141"/>
      <c r="LK15" s="141"/>
      <c r="LL15" s="141"/>
      <c r="LM15" s="141"/>
      <c r="LN15" s="141"/>
      <c r="LO15" s="141"/>
      <c r="LP15" s="141"/>
      <c r="LQ15" s="141"/>
      <c r="LR15" s="141"/>
      <c r="LS15" s="141"/>
      <c r="LT15" s="141"/>
      <c r="LU15" s="141"/>
      <c r="LV15" s="141"/>
      <c r="LW15" s="141"/>
      <c r="LX15" s="141"/>
      <c r="LY15" s="141"/>
      <c r="LZ15" s="141"/>
      <c r="MA15" s="141"/>
      <c r="MB15" s="141"/>
      <c r="MC15" s="141"/>
      <c r="MD15" s="141"/>
      <c r="ME15" s="141"/>
      <c r="MF15" s="141"/>
      <c r="MG15" s="141"/>
      <c r="MH15" s="141"/>
      <c r="MI15" s="141"/>
      <c r="MJ15" s="141"/>
      <c r="MK15" s="141"/>
      <c r="ML15" s="141"/>
      <c r="MM15" s="141"/>
      <c r="MN15" s="141"/>
      <c r="MO15" s="141"/>
      <c r="MP15" s="141"/>
      <c r="MQ15" s="141"/>
      <c r="MR15" s="141"/>
      <c r="MS15" s="141"/>
      <c r="MT15" s="141"/>
      <c r="MU15" s="141"/>
      <c r="MV15" s="141"/>
      <c r="MW15" s="141"/>
      <c r="MX15" s="141"/>
      <c r="MY15" s="141"/>
      <c r="MZ15" s="141"/>
      <c r="NA15" s="141"/>
      <c r="NB15" s="141"/>
      <c r="NC15" s="141"/>
      <c r="ND15" s="141"/>
      <c r="NE15" s="141"/>
      <c r="NF15" s="141"/>
      <c r="NG15" s="141"/>
      <c r="NH15" s="141"/>
      <c r="NI15" s="141"/>
      <c r="NJ15" s="141"/>
      <c r="NK15" s="141"/>
      <c r="NL15" s="141"/>
      <c r="NM15" s="141"/>
      <c r="NN15" s="141"/>
      <c r="NO15" s="141"/>
      <c r="NP15" s="141"/>
      <c r="NQ15" s="141"/>
      <c r="NR15" s="141"/>
      <c r="NS15" s="141"/>
      <c r="NT15" s="141"/>
      <c r="NU15" s="141"/>
      <c r="NV15" s="141"/>
      <c r="NW15" s="141"/>
      <c r="NX15" s="141"/>
      <c r="NY15" s="141"/>
      <c r="NZ15" s="141"/>
      <c r="ZQ15" s="140"/>
      <c r="ZR15" s="140"/>
      <c r="ZS15" s="140"/>
      <c r="ZT15" s="140"/>
      <c r="ZU15" s="140"/>
      <c r="ZV15" s="140"/>
      <c r="ZW15" s="140"/>
      <c r="ZX15" s="140"/>
      <c r="ZY15" s="140"/>
      <c r="ZZ15" s="140"/>
      <c r="AAA15" s="140"/>
      <c r="AAB15" s="140"/>
      <c r="AAC15" s="140"/>
      <c r="AAD15" s="140"/>
      <c r="AAE15" s="140"/>
      <c r="AAF15" s="140"/>
      <c r="AAG15" s="140"/>
      <c r="AAH15" s="140"/>
      <c r="AAI15" s="140"/>
      <c r="AAJ15" s="140"/>
      <c r="AAK15" s="140"/>
      <c r="AAL15" s="140"/>
      <c r="AAM15" s="140"/>
      <c r="AAN15" s="140"/>
      <c r="AAO15" s="140"/>
      <c r="AAP15" s="140"/>
      <c r="AAQ15" s="140"/>
      <c r="AAR15" s="140"/>
      <c r="AAS15" s="140"/>
      <c r="AAT15" s="140"/>
      <c r="AAU15" s="140"/>
      <c r="AAV15" s="140"/>
      <c r="AAW15" s="140"/>
      <c r="AAX15" s="140"/>
      <c r="AAY15" s="140"/>
      <c r="AAZ15" s="140"/>
      <c r="ABA15" s="140"/>
      <c r="ABB15" s="140"/>
      <c r="ABC15" s="140"/>
      <c r="ABD15" s="140"/>
      <c r="ABE15" s="140"/>
      <c r="ABF15" s="140"/>
      <c r="ABG15" s="140"/>
      <c r="ABH15" s="140"/>
      <c r="ABI15" s="140"/>
      <c r="ABJ15" s="140"/>
      <c r="ABK15" s="140"/>
      <c r="ABL15" s="140"/>
      <c r="ABM15" s="140"/>
      <c r="ABN15" s="140"/>
      <c r="ABO15" s="140"/>
      <c r="ABP15" s="140"/>
    </row>
    <row r="16" spans="1:746" x14ac:dyDescent="0.25">
      <c r="A16">
        <f t="shared" si="2"/>
        <v>0</v>
      </c>
      <c r="B16" s="140"/>
      <c r="C16" s="140"/>
      <c r="D16" s="140"/>
      <c r="E16" s="140"/>
      <c r="F16" s="203" t="str">
        <f t="shared" si="3"/>
        <v/>
      </c>
      <c r="GG16" s="141"/>
      <c r="GH16" s="141"/>
      <c r="GI16" s="141"/>
      <c r="GJ16" s="141"/>
      <c r="GK16" s="141"/>
      <c r="GL16" s="141"/>
      <c r="GM16" s="141"/>
      <c r="GN16" s="141"/>
      <c r="GO16" s="141"/>
      <c r="GP16" s="141"/>
      <c r="GQ16" s="141"/>
      <c r="GR16" s="141"/>
      <c r="GS16" s="141"/>
      <c r="GT16" s="141"/>
      <c r="GU16" s="141"/>
      <c r="GV16" s="141"/>
      <c r="GW16" s="141"/>
      <c r="GX16" s="141"/>
      <c r="GY16" s="141"/>
      <c r="GZ16" s="141"/>
      <c r="HA16" s="141"/>
      <c r="HB16" s="141"/>
      <c r="HC16" s="141"/>
      <c r="HD16" s="141"/>
      <c r="HE16" s="141"/>
      <c r="HF16" s="141"/>
      <c r="HG16" s="141"/>
      <c r="HH16" s="141"/>
      <c r="HI16" s="141"/>
      <c r="HJ16" s="141"/>
      <c r="HK16" s="141"/>
      <c r="HL16" s="141"/>
      <c r="HM16" s="141"/>
      <c r="HN16" s="141"/>
      <c r="HO16" s="141"/>
      <c r="HP16" s="141"/>
      <c r="HQ16" s="141"/>
      <c r="HR16" s="141"/>
      <c r="HS16" s="141"/>
      <c r="HT16" s="141"/>
      <c r="HU16" s="141"/>
      <c r="HV16" s="141"/>
      <c r="HW16" s="141"/>
      <c r="HX16" s="141"/>
      <c r="HY16" s="141"/>
      <c r="HZ16" s="141"/>
      <c r="IA16" s="141"/>
      <c r="IB16" s="141"/>
      <c r="IC16" s="141"/>
      <c r="ID16" s="141"/>
      <c r="IE16" s="141"/>
      <c r="IF16" s="141"/>
      <c r="IG16" s="141"/>
      <c r="IH16" s="141"/>
      <c r="II16" s="141"/>
      <c r="IJ16" s="141"/>
      <c r="IK16" s="141"/>
      <c r="IL16" s="141"/>
      <c r="IM16" s="141"/>
      <c r="IN16" s="141"/>
      <c r="IO16" s="141"/>
      <c r="IP16" s="141"/>
      <c r="IQ16" s="141"/>
      <c r="IR16" s="141"/>
      <c r="IS16" s="141"/>
      <c r="IT16" s="141"/>
      <c r="IU16" s="141"/>
      <c r="IV16" s="141"/>
      <c r="IW16" s="141"/>
      <c r="IX16" s="141"/>
      <c r="IY16" s="141"/>
      <c r="IZ16" s="141"/>
      <c r="JA16" s="141"/>
      <c r="JB16" s="141"/>
      <c r="JC16" s="141"/>
      <c r="JD16" s="141"/>
      <c r="JE16" s="141"/>
      <c r="JF16" s="141"/>
      <c r="JG16" s="141"/>
      <c r="JH16" s="141"/>
      <c r="JI16" s="141"/>
      <c r="JJ16" s="141"/>
      <c r="JK16" s="141"/>
      <c r="JL16" s="141"/>
      <c r="JM16" s="141"/>
      <c r="JN16" s="141"/>
      <c r="JO16" s="141"/>
      <c r="JP16" s="141"/>
      <c r="JQ16" s="141"/>
      <c r="JR16" s="141"/>
      <c r="JS16" s="141"/>
      <c r="JT16" s="141"/>
      <c r="JU16" s="141"/>
      <c r="JV16" s="141"/>
      <c r="JW16" s="141"/>
      <c r="JX16" s="141"/>
      <c r="JY16" s="141"/>
      <c r="JZ16" s="141"/>
      <c r="KA16" s="141"/>
      <c r="KB16" s="141"/>
      <c r="KC16" s="141"/>
      <c r="KD16" s="141"/>
      <c r="KE16" s="141"/>
      <c r="KF16" s="141"/>
      <c r="KG16" s="141"/>
      <c r="KH16" s="141"/>
      <c r="KI16" s="141"/>
      <c r="KJ16" s="141"/>
      <c r="KK16" s="141"/>
      <c r="KL16" s="141"/>
      <c r="KM16" s="141"/>
      <c r="KN16" s="141"/>
      <c r="KO16" s="141"/>
      <c r="KP16" s="141"/>
      <c r="KQ16" s="141"/>
      <c r="KR16" s="141"/>
      <c r="KS16" s="141"/>
      <c r="KT16" s="141"/>
      <c r="KU16" s="141"/>
      <c r="KV16" s="141"/>
      <c r="KW16" s="141"/>
      <c r="KX16" s="141"/>
      <c r="KY16" s="141"/>
      <c r="KZ16" s="141"/>
      <c r="LA16" s="141"/>
      <c r="LB16" s="141"/>
      <c r="LC16" s="141"/>
      <c r="LD16" s="141"/>
      <c r="LE16" s="141"/>
      <c r="LF16" s="141"/>
      <c r="LG16" s="141"/>
      <c r="LH16" s="141"/>
      <c r="LI16" s="141"/>
      <c r="LJ16" s="141"/>
      <c r="LK16" s="141"/>
      <c r="LL16" s="141"/>
      <c r="LM16" s="141"/>
      <c r="LN16" s="141"/>
      <c r="LO16" s="141"/>
      <c r="LP16" s="141"/>
      <c r="LQ16" s="141"/>
      <c r="LR16" s="141"/>
      <c r="LS16" s="141"/>
      <c r="LT16" s="141"/>
      <c r="LU16" s="141"/>
      <c r="LV16" s="141"/>
      <c r="LW16" s="141"/>
      <c r="LX16" s="141"/>
      <c r="LY16" s="141"/>
      <c r="LZ16" s="141"/>
      <c r="MA16" s="141"/>
      <c r="MB16" s="141"/>
      <c r="MC16" s="141"/>
      <c r="MD16" s="141"/>
      <c r="ME16" s="141"/>
      <c r="MF16" s="141"/>
      <c r="MG16" s="141"/>
      <c r="MH16" s="141"/>
      <c r="MI16" s="141"/>
      <c r="MJ16" s="141"/>
      <c r="MK16" s="141"/>
      <c r="ML16" s="141"/>
      <c r="MM16" s="141"/>
      <c r="MN16" s="141"/>
      <c r="MO16" s="141"/>
      <c r="MP16" s="141"/>
      <c r="MQ16" s="141"/>
      <c r="MR16" s="141"/>
      <c r="MS16" s="141"/>
      <c r="MT16" s="141"/>
      <c r="MU16" s="141"/>
      <c r="MV16" s="141"/>
      <c r="MW16" s="141"/>
      <c r="MX16" s="141"/>
      <c r="MY16" s="141"/>
      <c r="MZ16" s="141"/>
      <c r="NA16" s="141"/>
      <c r="NB16" s="141"/>
      <c r="NC16" s="141"/>
      <c r="ND16" s="141"/>
      <c r="NE16" s="141"/>
      <c r="NF16" s="141"/>
      <c r="NG16" s="141"/>
      <c r="NH16" s="141"/>
      <c r="NI16" s="141"/>
      <c r="NJ16" s="141"/>
      <c r="NK16" s="141"/>
      <c r="NL16" s="141"/>
      <c r="NM16" s="141"/>
      <c r="NN16" s="141"/>
      <c r="NO16" s="141"/>
      <c r="NP16" s="141"/>
      <c r="NQ16" s="141"/>
      <c r="NR16" s="141"/>
      <c r="NS16" s="141"/>
      <c r="NT16" s="141"/>
      <c r="NU16" s="141"/>
      <c r="NV16" s="141"/>
      <c r="NW16" s="141"/>
      <c r="NX16" s="141"/>
      <c r="NY16" s="141"/>
      <c r="NZ16" s="141"/>
      <c r="ZQ16" s="140"/>
      <c r="ZR16" s="140"/>
      <c r="ZS16" s="140"/>
      <c r="ZT16" s="140"/>
      <c r="ZU16" s="140"/>
      <c r="ZV16" s="140"/>
      <c r="ZW16" s="140"/>
      <c r="ZX16" s="140"/>
      <c r="ZY16" s="140"/>
      <c r="ZZ16" s="140"/>
      <c r="AAA16" s="140"/>
      <c r="AAB16" s="140"/>
      <c r="AAC16" s="140"/>
      <c r="AAD16" s="140"/>
      <c r="AAE16" s="140"/>
      <c r="AAF16" s="140"/>
      <c r="AAG16" s="140"/>
      <c r="AAH16" s="140"/>
      <c r="AAI16" s="140"/>
      <c r="AAJ16" s="140"/>
      <c r="AAK16" s="140"/>
      <c r="AAL16" s="140"/>
      <c r="AAM16" s="140"/>
      <c r="AAN16" s="140"/>
      <c r="AAO16" s="140"/>
      <c r="AAP16" s="140"/>
      <c r="AAQ16" s="140"/>
      <c r="AAR16" s="140"/>
      <c r="AAS16" s="140"/>
      <c r="AAT16" s="140"/>
      <c r="AAU16" s="140"/>
      <c r="AAV16" s="140"/>
      <c r="AAW16" s="140"/>
      <c r="AAX16" s="140"/>
      <c r="AAY16" s="140"/>
      <c r="AAZ16" s="140"/>
      <c r="ABA16" s="140"/>
      <c r="ABB16" s="140"/>
      <c r="ABC16" s="140"/>
      <c r="ABD16" s="140"/>
      <c r="ABE16" s="140"/>
      <c r="ABF16" s="140"/>
      <c r="ABG16" s="140"/>
      <c r="ABH16" s="140"/>
      <c r="ABI16" s="140"/>
      <c r="ABJ16" s="140"/>
      <c r="ABK16" s="140"/>
      <c r="ABL16" s="140"/>
      <c r="ABM16" s="140"/>
      <c r="ABN16" s="140"/>
      <c r="ABO16" s="140"/>
      <c r="ABP16" s="140"/>
    </row>
    <row r="17" spans="1:744" x14ac:dyDescent="0.25">
      <c r="A17">
        <f t="shared" si="2"/>
        <v>0</v>
      </c>
      <c r="B17" s="140"/>
      <c r="C17" s="140"/>
      <c r="D17" s="140"/>
      <c r="E17" s="140"/>
      <c r="F17" s="203" t="str">
        <f t="shared" si="3"/>
        <v/>
      </c>
      <c r="GG17" s="141"/>
      <c r="GH17" s="141"/>
      <c r="GI17" s="141"/>
      <c r="GJ17" s="141"/>
      <c r="GK17" s="141"/>
      <c r="GL17" s="141"/>
      <c r="GM17" s="141"/>
      <c r="GN17" s="141"/>
      <c r="GO17" s="141"/>
      <c r="GP17" s="141"/>
      <c r="GQ17" s="141"/>
      <c r="GR17" s="141"/>
      <c r="GS17" s="141"/>
      <c r="GT17" s="141"/>
      <c r="GU17" s="141"/>
      <c r="GV17" s="141"/>
      <c r="GW17" s="141"/>
      <c r="GX17" s="141"/>
      <c r="GY17" s="141"/>
      <c r="GZ17" s="141"/>
      <c r="HA17" s="141"/>
      <c r="HB17" s="141"/>
      <c r="HC17" s="141"/>
      <c r="HD17" s="141"/>
      <c r="HE17" s="141"/>
      <c r="HF17" s="141"/>
      <c r="HG17" s="141"/>
      <c r="HH17" s="141"/>
      <c r="HI17" s="141"/>
      <c r="HJ17" s="141"/>
      <c r="HK17" s="141"/>
      <c r="HL17" s="141"/>
      <c r="HM17" s="141"/>
      <c r="HN17" s="141"/>
      <c r="HO17" s="141"/>
      <c r="HP17" s="141"/>
      <c r="HQ17" s="141"/>
      <c r="HR17" s="141"/>
      <c r="HS17" s="141"/>
      <c r="HT17" s="141"/>
      <c r="HU17" s="141"/>
      <c r="HV17" s="141"/>
      <c r="HW17" s="141"/>
      <c r="HX17" s="141"/>
      <c r="HY17" s="141"/>
      <c r="HZ17" s="141"/>
      <c r="IA17" s="141"/>
      <c r="IB17" s="141"/>
      <c r="IC17" s="141"/>
      <c r="ID17" s="141"/>
      <c r="IE17" s="141"/>
      <c r="IF17" s="141"/>
      <c r="IG17" s="141"/>
      <c r="IH17" s="141"/>
      <c r="II17" s="141"/>
      <c r="IJ17" s="141"/>
      <c r="IK17" s="141"/>
      <c r="IL17" s="141"/>
      <c r="IM17" s="141"/>
      <c r="IN17" s="141"/>
      <c r="IO17" s="141"/>
      <c r="IP17" s="141"/>
      <c r="IQ17" s="141"/>
      <c r="IR17" s="141"/>
      <c r="IS17" s="141"/>
      <c r="IT17" s="141"/>
      <c r="IU17" s="141"/>
      <c r="IV17" s="141"/>
      <c r="IW17" s="141"/>
      <c r="IX17" s="141"/>
      <c r="IY17" s="141"/>
      <c r="IZ17" s="141"/>
      <c r="JA17" s="141"/>
      <c r="JB17" s="141"/>
      <c r="JC17" s="141"/>
      <c r="JD17" s="141"/>
      <c r="JE17" s="141"/>
      <c r="JF17" s="141"/>
      <c r="JG17" s="141"/>
      <c r="JH17" s="141"/>
      <c r="JI17" s="141"/>
      <c r="JJ17" s="141"/>
      <c r="JK17" s="141"/>
      <c r="JL17" s="141"/>
      <c r="JM17" s="141"/>
      <c r="JN17" s="141"/>
      <c r="JO17" s="141"/>
      <c r="JP17" s="141"/>
      <c r="JQ17" s="141"/>
      <c r="JR17" s="141"/>
      <c r="JS17" s="141"/>
      <c r="JT17" s="141"/>
      <c r="JU17" s="141"/>
      <c r="JV17" s="141"/>
      <c r="JW17" s="141"/>
      <c r="JX17" s="141"/>
      <c r="JY17" s="141"/>
      <c r="JZ17" s="141"/>
      <c r="KA17" s="141"/>
      <c r="KB17" s="141"/>
      <c r="KC17" s="141"/>
      <c r="KD17" s="141"/>
      <c r="KE17" s="141"/>
      <c r="KF17" s="141"/>
      <c r="KG17" s="141"/>
      <c r="KH17" s="141"/>
      <c r="KI17" s="141"/>
      <c r="KJ17" s="141"/>
      <c r="KK17" s="141"/>
      <c r="KL17" s="141"/>
      <c r="KM17" s="141"/>
      <c r="KN17" s="141"/>
      <c r="KO17" s="141"/>
      <c r="KP17" s="141"/>
      <c r="KQ17" s="141"/>
      <c r="KR17" s="141"/>
      <c r="KS17" s="141"/>
      <c r="KT17" s="141"/>
      <c r="KU17" s="141"/>
      <c r="KV17" s="141"/>
      <c r="KW17" s="141"/>
      <c r="KX17" s="141"/>
      <c r="KY17" s="141"/>
      <c r="KZ17" s="141"/>
      <c r="LA17" s="141"/>
      <c r="LB17" s="141"/>
      <c r="LC17" s="141"/>
      <c r="LD17" s="141"/>
      <c r="LE17" s="141"/>
      <c r="LF17" s="141"/>
      <c r="LG17" s="141"/>
      <c r="LH17" s="141"/>
      <c r="LI17" s="141"/>
      <c r="LJ17" s="141"/>
      <c r="LK17" s="141"/>
      <c r="LL17" s="141"/>
      <c r="LM17" s="141"/>
      <c r="LN17" s="141"/>
      <c r="LO17" s="141"/>
      <c r="LP17" s="141"/>
      <c r="LQ17" s="141"/>
      <c r="LR17" s="141"/>
      <c r="LS17" s="141"/>
      <c r="LT17" s="141"/>
      <c r="LU17" s="141"/>
      <c r="LV17" s="141"/>
      <c r="LW17" s="141"/>
      <c r="LX17" s="141"/>
      <c r="LY17" s="141"/>
      <c r="LZ17" s="141"/>
      <c r="MA17" s="141"/>
      <c r="MB17" s="141"/>
      <c r="MC17" s="141"/>
      <c r="MD17" s="141"/>
      <c r="ME17" s="141"/>
      <c r="MF17" s="141"/>
      <c r="MG17" s="141"/>
      <c r="MH17" s="141"/>
      <c r="MI17" s="141"/>
      <c r="MJ17" s="141"/>
      <c r="MK17" s="141"/>
      <c r="ML17" s="141"/>
      <c r="MM17" s="141"/>
      <c r="MN17" s="141"/>
      <c r="MO17" s="141"/>
      <c r="MP17" s="141"/>
      <c r="MQ17" s="141"/>
      <c r="MR17" s="141"/>
      <c r="MS17" s="141"/>
      <c r="MT17" s="141"/>
      <c r="MU17" s="141"/>
      <c r="MV17" s="141"/>
      <c r="MW17" s="141"/>
      <c r="MX17" s="141"/>
      <c r="MY17" s="141"/>
      <c r="MZ17" s="141"/>
      <c r="NA17" s="141"/>
      <c r="NB17" s="141"/>
      <c r="NC17" s="141"/>
      <c r="ND17" s="141"/>
      <c r="NE17" s="141"/>
      <c r="NF17" s="141"/>
      <c r="NG17" s="141"/>
      <c r="NH17" s="141"/>
      <c r="NI17" s="141"/>
      <c r="NJ17" s="141"/>
      <c r="NK17" s="141"/>
      <c r="NL17" s="141"/>
      <c r="NM17" s="141"/>
      <c r="NN17" s="141"/>
      <c r="NO17" s="141"/>
      <c r="NP17" s="141"/>
      <c r="NQ17" s="141"/>
      <c r="NR17" s="141"/>
      <c r="NS17" s="141"/>
      <c r="NT17" s="141"/>
      <c r="NU17" s="141"/>
      <c r="NV17" s="141"/>
      <c r="NW17" s="141"/>
      <c r="NX17" s="141"/>
      <c r="NY17" s="141"/>
      <c r="NZ17" s="141"/>
      <c r="ZQ17" s="140"/>
      <c r="ZR17" s="140"/>
      <c r="ZS17" s="140"/>
      <c r="ZT17" s="140"/>
      <c r="ZU17" s="140"/>
      <c r="ZV17" s="140"/>
      <c r="ZW17" s="140"/>
      <c r="ZX17" s="140"/>
      <c r="ZY17" s="140"/>
      <c r="ZZ17" s="140"/>
      <c r="AAA17" s="140"/>
      <c r="AAB17" s="140"/>
      <c r="AAC17" s="140"/>
      <c r="AAD17" s="140"/>
      <c r="AAE17" s="140"/>
      <c r="AAF17" s="140"/>
      <c r="AAG17" s="140"/>
      <c r="AAH17" s="140"/>
      <c r="AAI17" s="140"/>
      <c r="AAJ17" s="140"/>
      <c r="AAK17" s="140"/>
      <c r="AAL17" s="140"/>
      <c r="AAM17" s="140"/>
      <c r="AAN17" s="140"/>
      <c r="AAO17" s="140"/>
      <c r="AAP17" s="140"/>
      <c r="AAQ17" s="140"/>
      <c r="AAR17" s="140"/>
      <c r="AAS17" s="140"/>
      <c r="AAT17" s="140"/>
      <c r="AAU17" s="140"/>
      <c r="AAV17" s="140"/>
      <c r="AAW17" s="140"/>
      <c r="AAX17" s="140"/>
      <c r="AAY17" s="140"/>
      <c r="AAZ17" s="140"/>
      <c r="ABA17" s="140"/>
      <c r="ABB17" s="140"/>
      <c r="ABC17" s="140"/>
      <c r="ABD17" s="140"/>
      <c r="ABE17" s="140"/>
      <c r="ABF17" s="140"/>
      <c r="ABG17" s="140"/>
      <c r="ABH17" s="140"/>
      <c r="ABI17" s="140"/>
      <c r="ABJ17" s="140"/>
      <c r="ABK17" s="140"/>
      <c r="ABL17" s="140"/>
      <c r="ABM17" s="140"/>
      <c r="ABN17" s="140"/>
      <c r="ABO17" s="140"/>
      <c r="ABP17" s="140"/>
    </row>
    <row r="18" spans="1:744" x14ac:dyDescent="0.25">
      <c r="A18">
        <f t="shared" si="2"/>
        <v>0</v>
      </c>
      <c r="B18" s="140"/>
      <c r="C18" s="140"/>
      <c r="D18" s="140"/>
      <c r="E18" s="140"/>
      <c r="F18" s="203" t="str">
        <f t="shared" si="3"/>
        <v/>
      </c>
      <c r="GG18" s="141"/>
      <c r="GH18" s="141"/>
      <c r="GI18" s="141"/>
      <c r="GJ18" s="141"/>
      <c r="GK18" s="141"/>
      <c r="GL18" s="141"/>
      <c r="GM18" s="141"/>
      <c r="GN18" s="141"/>
      <c r="GO18" s="141"/>
      <c r="GP18" s="141"/>
      <c r="GQ18" s="141"/>
      <c r="GR18" s="141"/>
      <c r="GS18" s="141"/>
      <c r="GT18" s="141"/>
      <c r="GU18" s="141"/>
      <c r="GV18" s="141"/>
      <c r="GW18" s="141"/>
      <c r="GX18" s="141"/>
      <c r="GY18" s="141"/>
      <c r="GZ18" s="141"/>
      <c r="HA18" s="141"/>
      <c r="HB18" s="141"/>
      <c r="HC18" s="141"/>
      <c r="HD18" s="141"/>
      <c r="HE18" s="141"/>
      <c r="HF18" s="141"/>
      <c r="HG18" s="141"/>
      <c r="HH18" s="141"/>
      <c r="HI18" s="141"/>
      <c r="HJ18" s="141"/>
      <c r="HK18" s="141"/>
      <c r="HL18" s="141"/>
      <c r="HM18" s="141"/>
      <c r="HN18" s="141"/>
      <c r="HO18" s="141"/>
      <c r="HP18" s="141"/>
      <c r="HQ18" s="141"/>
      <c r="HR18" s="141"/>
      <c r="HS18" s="141"/>
      <c r="HT18" s="141"/>
      <c r="HU18" s="141"/>
      <c r="HV18" s="141"/>
      <c r="HW18" s="141"/>
      <c r="HX18" s="141"/>
      <c r="HY18" s="141"/>
      <c r="HZ18" s="141"/>
      <c r="IA18" s="141"/>
      <c r="IB18" s="141"/>
      <c r="IC18" s="141"/>
      <c r="ID18" s="141"/>
      <c r="IE18" s="141"/>
      <c r="IF18" s="141"/>
      <c r="IG18" s="141"/>
      <c r="IH18" s="141"/>
      <c r="II18" s="141"/>
      <c r="IJ18" s="141"/>
      <c r="IK18" s="141"/>
      <c r="IL18" s="141"/>
      <c r="IM18" s="141"/>
      <c r="IN18" s="141"/>
      <c r="IO18" s="141"/>
      <c r="IP18" s="141"/>
      <c r="IQ18" s="141"/>
      <c r="IR18" s="141"/>
      <c r="IS18" s="141"/>
      <c r="IT18" s="141"/>
      <c r="IU18" s="141"/>
      <c r="IV18" s="141"/>
      <c r="IW18" s="141"/>
      <c r="IX18" s="141"/>
      <c r="IY18" s="141"/>
      <c r="IZ18" s="141"/>
      <c r="JA18" s="141"/>
      <c r="JB18" s="141"/>
      <c r="JC18" s="141"/>
      <c r="JD18" s="141"/>
      <c r="JE18" s="141"/>
      <c r="JF18" s="141"/>
      <c r="JG18" s="141"/>
      <c r="JH18" s="141"/>
      <c r="JI18" s="141"/>
      <c r="JJ18" s="141"/>
      <c r="JK18" s="141"/>
      <c r="JL18" s="141"/>
      <c r="JM18" s="141"/>
      <c r="JN18" s="141"/>
      <c r="JO18" s="141"/>
      <c r="JP18" s="141"/>
      <c r="JQ18" s="141"/>
      <c r="JR18" s="141"/>
      <c r="JS18" s="141"/>
      <c r="JT18" s="141"/>
      <c r="JU18" s="141"/>
      <c r="JV18" s="141"/>
      <c r="JW18" s="141"/>
      <c r="JX18" s="141"/>
      <c r="JY18" s="141"/>
      <c r="JZ18" s="141"/>
      <c r="KA18" s="141"/>
      <c r="KB18" s="141"/>
      <c r="KC18" s="141"/>
      <c r="KD18" s="141"/>
      <c r="KE18" s="141"/>
      <c r="KF18" s="141"/>
      <c r="KG18" s="141"/>
      <c r="KH18" s="141"/>
      <c r="KI18" s="141"/>
      <c r="KJ18" s="141"/>
      <c r="KK18" s="141"/>
      <c r="KL18" s="141"/>
      <c r="KM18" s="141"/>
      <c r="KN18" s="141"/>
      <c r="KO18" s="141"/>
      <c r="KP18" s="141"/>
      <c r="KQ18" s="141"/>
      <c r="KR18" s="141"/>
      <c r="KS18" s="141"/>
      <c r="KT18" s="141"/>
      <c r="KU18" s="141"/>
      <c r="KV18" s="141"/>
      <c r="KW18" s="141"/>
      <c r="KX18" s="141"/>
      <c r="KY18" s="141"/>
      <c r="KZ18" s="141"/>
      <c r="LA18" s="141"/>
      <c r="LB18" s="141"/>
      <c r="LC18" s="141"/>
      <c r="LD18" s="141"/>
      <c r="LE18" s="141"/>
      <c r="LF18" s="141"/>
      <c r="LG18" s="141"/>
      <c r="LH18" s="141"/>
      <c r="LI18" s="141"/>
      <c r="LJ18" s="141"/>
      <c r="LK18" s="141"/>
      <c r="LL18" s="141"/>
      <c r="LM18" s="141"/>
      <c r="LN18" s="141"/>
      <c r="LO18" s="141"/>
      <c r="LP18" s="141"/>
      <c r="LQ18" s="141"/>
      <c r="LR18" s="141"/>
      <c r="LS18" s="141"/>
      <c r="LT18" s="141"/>
      <c r="LU18" s="141"/>
      <c r="LV18" s="141"/>
      <c r="LW18" s="141"/>
      <c r="LX18" s="141"/>
      <c r="LY18" s="141"/>
      <c r="LZ18" s="141"/>
      <c r="MA18" s="141"/>
      <c r="MB18" s="141"/>
      <c r="MC18" s="141"/>
      <c r="MD18" s="141"/>
      <c r="ME18" s="141"/>
      <c r="MF18" s="141"/>
      <c r="MG18" s="141"/>
      <c r="MH18" s="141"/>
      <c r="MI18" s="141"/>
      <c r="MJ18" s="141"/>
      <c r="MK18" s="141"/>
      <c r="ML18" s="141"/>
      <c r="MM18" s="141"/>
      <c r="MN18" s="141"/>
      <c r="MO18" s="141"/>
      <c r="MP18" s="141"/>
      <c r="MQ18" s="141"/>
      <c r="MR18" s="141"/>
      <c r="MS18" s="141"/>
      <c r="MT18" s="141"/>
      <c r="MU18" s="141"/>
      <c r="MV18" s="141"/>
      <c r="MW18" s="141"/>
      <c r="MX18" s="141"/>
      <c r="MY18" s="141"/>
      <c r="MZ18" s="141"/>
      <c r="NA18" s="141"/>
      <c r="NB18" s="141"/>
      <c r="NC18" s="141"/>
      <c r="ND18" s="141"/>
      <c r="NE18" s="141"/>
      <c r="NF18" s="141"/>
      <c r="NG18" s="141"/>
      <c r="NH18" s="141"/>
      <c r="NI18" s="141"/>
      <c r="NJ18" s="141"/>
      <c r="NK18" s="141"/>
      <c r="NL18" s="141"/>
      <c r="NM18" s="141"/>
      <c r="NN18" s="141"/>
      <c r="NO18" s="141"/>
      <c r="NP18" s="141"/>
      <c r="NQ18" s="141"/>
      <c r="NR18" s="141"/>
      <c r="NS18" s="141"/>
      <c r="NT18" s="141"/>
      <c r="NU18" s="141"/>
      <c r="NV18" s="141"/>
      <c r="NW18" s="141"/>
      <c r="NX18" s="141"/>
      <c r="NY18" s="141"/>
      <c r="NZ18" s="141"/>
      <c r="ZQ18" s="140"/>
      <c r="ZR18" s="140"/>
      <c r="ZS18" s="140"/>
      <c r="ZT18" s="140"/>
      <c r="ZU18" s="140"/>
      <c r="ZV18" s="140"/>
      <c r="ZW18" s="140"/>
      <c r="ZX18" s="140"/>
      <c r="ZY18" s="140"/>
      <c r="ZZ18" s="140"/>
      <c r="AAA18" s="140"/>
      <c r="AAB18" s="140"/>
      <c r="AAC18" s="140"/>
      <c r="AAD18" s="140"/>
      <c r="AAE18" s="140"/>
      <c r="AAF18" s="140"/>
      <c r="AAG18" s="140"/>
      <c r="AAH18" s="140"/>
      <c r="AAI18" s="140"/>
      <c r="AAJ18" s="140"/>
      <c r="AAK18" s="140"/>
      <c r="AAL18" s="140"/>
      <c r="AAM18" s="140"/>
      <c r="AAN18" s="140"/>
      <c r="AAO18" s="140"/>
      <c r="AAP18" s="140"/>
      <c r="AAQ18" s="140"/>
      <c r="AAR18" s="140"/>
      <c r="AAS18" s="140"/>
      <c r="AAT18" s="140"/>
      <c r="AAU18" s="140"/>
      <c r="AAV18" s="140"/>
      <c r="AAW18" s="140"/>
      <c r="AAX18" s="140"/>
      <c r="AAY18" s="140"/>
      <c r="AAZ18" s="140"/>
      <c r="ABA18" s="140"/>
      <c r="ABB18" s="140"/>
      <c r="ABC18" s="140"/>
      <c r="ABD18" s="140"/>
      <c r="ABE18" s="140"/>
      <c r="ABF18" s="140"/>
      <c r="ABG18" s="140"/>
      <c r="ABH18" s="140"/>
      <c r="ABI18" s="140"/>
      <c r="ABJ18" s="140"/>
      <c r="ABK18" s="140"/>
      <c r="ABL18" s="140"/>
      <c r="ABM18" s="140"/>
      <c r="ABN18" s="140"/>
      <c r="ABO18" s="140"/>
      <c r="ABP18" s="140"/>
    </row>
    <row r="19" spans="1:744" x14ac:dyDescent="0.25">
      <c r="A19">
        <f t="shared" si="2"/>
        <v>0</v>
      </c>
      <c r="B19" s="140"/>
      <c r="C19" s="140"/>
      <c r="D19" s="140"/>
      <c r="E19" s="140"/>
      <c r="F19" s="203" t="str">
        <f t="shared" si="3"/>
        <v/>
      </c>
      <c r="GG19" s="141"/>
      <c r="GH19" s="141"/>
      <c r="GI19" s="141"/>
      <c r="GJ19" s="141"/>
      <c r="GK19" s="141"/>
      <c r="GL19" s="141"/>
      <c r="GM19" s="141"/>
      <c r="GN19" s="141"/>
      <c r="GO19" s="141"/>
      <c r="GP19" s="141"/>
      <c r="GQ19" s="141"/>
      <c r="GR19" s="141"/>
      <c r="GS19" s="141"/>
      <c r="GT19" s="141"/>
      <c r="GU19" s="141"/>
      <c r="GV19" s="141"/>
      <c r="GW19" s="141"/>
      <c r="GX19" s="141"/>
      <c r="GY19" s="141"/>
      <c r="GZ19" s="141"/>
      <c r="HA19" s="141"/>
      <c r="HB19" s="141"/>
      <c r="HC19" s="141"/>
      <c r="HD19" s="141"/>
      <c r="HE19" s="141"/>
      <c r="HF19" s="141"/>
      <c r="HG19" s="141"/>
      <c r="HH19" s="141"/>
      <c r="HI19" s="141"/>
      <c r="HJ19" s="141"/>
      <c r="HK19" s="141"/>
      <c r="HL19" s="141"/>
      <c r="HM19" s="141"/>
      <c r="HN19" s="141"/>
      <c r="HO19" s="141"/>
      <c r="HP19" s="141"/>
      <c r="HQ19" s="141"/>
      <c r="HR19" s="141"/>
      <c r="HS19" s="141"/>
      <c r="HT19" s="141"/>
      <c r="HU19" s="141"/>
      <c r="HV19" s="141"/>
      <c r="HW19" s="141"/>
      <c r="HX19" s="141"/>
      <c r="HY19" s="141"/>
      <c r="HZ19" s="141"/>
      <c r="IA19" s="141"/>
      <c r="IB19" s="141"/>
      <c r="IC19" s="141"/>
      <c r="ID19" s="141"/>
      <c r="IE19" s="141"/>
      <c r="IF19" s="141"/>
      <c r="IG19" s="141"/>
      <c r="IH19" s="141"/>
      <c r="II19" s="141"/>
      <c r="IJ19" s="141"/>
      <c r="IK19" s="141"/>
      <c r="IL19" s="141"/>
      <c r="IM19" s="141"/>
      <c r="IN19" s="141"/>
      <c r="IO19" s="141"/>
      <c r="IP19" s="141"/>
      <c r="IQ19" s="141"/>
      <c r="IR19" s="141"/>
      <c r="IS19" s="141"/>
      <c r="IT19" s="141"/>
      <c r="IU19" s="141"/>
      <c r="IV19" s="141"/>
      <c r="IW19" s="141"/>
      <c r="IX19" s="141"/>
      <c r="IY19" s="141"/>
      <c r="IZ19" s="141"/>
      <c r="JA19" s="141"/>
      <c r="JB19" s="141"/>
      <c r="JC19" s="141"/>
      <c r="JD19" s="141"/>
      <c r="JE19" s="141"/>
      <c r="JF19" s="141"/>
      <c r="JG19" s="141"/>
      <c r="JH19" s="141"/>
      <c r="JI19" s="141"/>
      <c r="JJ19" s="141"/>
      <c r="JK19" s="141"/>
      <c r="JL19" s="141"/>
      <c r="JM19" s="141"/>
      <c r="JN19" s="141"/>
      <c r="JO19" s="141"/>
      <c r="JP19" s="141"/>
      <c r="JQ19" s="141"/>
      <c r="JR19" s="141"/>
      <c r="JS19" s="141"/>
      <c r="JT19" s="141"/>
      <c r="JU19" s="141"/>
      <c r="JV19" s="141"/>
      <c r="JW19" s="141"/>
      <c r="JX19" s="141"/>
      <c r="JY19" s="141"/>
      <c r="JZ19" s="141"/>
      <c r="KA19" s="141"/>
      <c r="KB19" s="141"/>
      <c r="KC19" s="141"/>
      <c r="KD19" s="141"/>
      <c r="KE19" s="141"/>
      <c r="KF19" s="141"/>
      <c r="KG19" s="141"/>
      <c r="KH19" s="141"/>
      <c r="KI19" s="141"/>
      <c r="KJ19" s="141"/>
      <c r="KK19" s="141"/>
      <c r="KL19" s="141"/>
      <c r="KM19" s="141"/>
      <c r="KN19" s="141"/>
      <c r="KO19" s="141"/>
      <c r="KP19" s="141"/>
      <c r="KQ19" s="141"/>
      <c r="KR19" s="141"/>
      <c r="KS19" s="141"/>
      <c r="KT19" s="141"/>
      <c r="KU19" s="141"/>
      <c r="KV19" s="141"/>
      <c r="KW19" s="141"/>
      <c r="KX19" s="141"/>
      <c r="KY19" s="141"/>
      <c r="KZ19" s="141"/>
      <c r="LA19" s="141"/>
      <c r="LB19" s="141"/>
      <c r="LC19" s="141"/>
      <c r="LD19" s="141"/>
      <c r="LE19" s="141"/>
      <c r="LF19" s="141"/>
      <c r="LG19" s="141"/>
      <c r="LH19" s="141"/>
      <c r="LI19" s="141"/>
      <c r="LJ19" s="141"/>
      <c r="LK19" s="141"/>
      <c r="LL19" s="141"/>
      <c r="LM19" s="141"/>
      <c r="LN19" s="141"/>
      <c r="LO19" s="141"/>
      <c r="LP19" s="141"/>
      <c r="LQ19" s="141"/>
      <c r="LR19" s="141"/>
      <c r="LS19" s="141"/>
      <c r="LT19" s="141"/>
      <c r="LU19" s="141"/>
      <c r="LV19" s="141"/>
      <c r="LW19" s="141"/>
      <c r="LX19" s="141"/>
      <c r="LY19" s="141"/>
      <c r="LZ19" s="141"/>
      <c r="MA19" s="141"/>
      <c r="MB19" s="141"/>
      <c r="MC19" s="141"/>
      <c r="MD19" s="141"/>
      <c r="ME19" s="141"/>
      <c r="MF19" s="141"/>
      <c r="MG19" s="141"/>
      <c r="MH19" s="141"/>
      <c r="MI19" s="141"/>
      <c r="MJ19" s="141"/>
      <c r="MK19" s="141"/>
      <c r="ML19" s="141"/>
      <c r="MM19" s="141"/>
      <c r="MN19" s="141"/>
      <c r="MO19" s="141"/>
      <c r="MP19" s="141"/>
      <c r="MQ19" s="141"/>
      <c r="MR19" s="141"/>
      <c r="MS19" s="141"/>
      <c r="MT19" s="141"/>
      <c r="MU19" s="141"/>
      <c r="MV19" s="141"/>
      <c r="MW19" s="141"/>
      <c r="MX19" s="141"/>
      <c r="MY19" s="141"/>
      <c r="MZ19" s="141"/>
      <c r="NA19" s="141"/>
      <c r="NB19" s="141"/>
      <c r="NC19" s="141"/>
      <c r="ND19" s="141"/>
      <c r="NE19" s="141"/>
      <c r="NF19" s="141"/>
      <c r="NG19" s="141"/>
      <c r="NH19" s="141"/>
      <c r="NI19" s="141"/>
      <c r="NJ19" s="141"/>
      <c r="NK19" s="141"/>
      <c r="NL19" s="141"/>
      <c r="NM19" s="141"/>
      <c r="NN19" s="141"/>
      <c r="NO19" s="141"/>
      <c r="NP19" s="141"/>
      <c r="NQ19" s="141"/>
      <c r="NR19" s="141"/>
      <c r="NS19" s="141"/>
      <c r="NT19" s="141"/>
      <c r="NU19" s="141"/>
      <c r="NV19" s="141"/>
      <c r="NW19" s="141"/>
      <c r="NX19" s="141"/>
      <c r="NY19" s="141"/>
      <c r="NZ19" s="141"/>
      <c r="ZQ19" s="140"/>
      <c r="ZR19" s="140"/>
      <c r="ZS19" s="140"/>
      <c r="ZT19" s="140"/>
      <c r="ZU19" s="140"/>
      <c r="ZV19" s="140"/>
      <c r="ZW19" s="140"/>
      <c r="ZX19" s="140"/>
      <c r="ZY19" s="140"/>
      <c r="ZZ19" s="140"/>
      <c r="AAA19" s="140"/>
      <c r="AAB19" s="140"/>
      <c r="AAC19" s="140"/>
      <c r="AAD19" s="140"/>
      <c r="AAE19" s="140"/>
      <c r="AAF19" s="140"/>
      <c r="AAG19" s="140"/>
      <c r="AAH19" s="140"/>
      <c r="AAI19" s="140"/>
      <c r="AAJ19" s="140"/>
      <c r="AAK19" s="140"/>
      <c r="AAL19" s="140"/>
      <c r="AAM19" s="140"/>
      <c r="AAN19" s="140"/>
      <c r="AAO19" s="140"/>
      <c r="AAP19" s="140"/>
      <c r="AAQ19" s="140"/>
      <c r="AAR19" s="140"/>
      <c r="AAS19" s="140"/>
      <c r="AAT19" s="140"/>
      <c r="AAU19" s="140"/>
      <c r="AAV19" s="140"/>
      <c r="AAW19" s="140"/>
      <c r="AAX19" s="140"/>
      <c r="AAY19" s="140"/>
      <c r="AAZ19" s="140"/>
      <c r="ABA19" s="140"/>
      <c r="ABB19" s="140"/>
      <c r="ABC19" s="140"/>
      <c r="ABD19" s="140"/>
      <c r="ABE19" s="140"/>
      <c r="ABF19" s="140"/>
      <c r="ABG19" s="140"/>
      <c r="ABH19" s="140"/>
      <c r="ABI19" s="140"/>
      <c r="ABJ19" s="140"/>
      <c r="ABK19" s="140"/>
      <c r="ABL19" s="140"/>
      <c r="ABM19" s="140"/>
      <c r="ABN19" s="140"/>
      <c r="ABO19" s="140"/>
      <c r="ABP19" s="140"/>
    </row>
    <row r="20" spans="1:744" x14ac:dyDescent="0.25">
      <c r="A20">
        <f t="shared" si="2"/>
        <v>0</v>
      </c>
      <c r="B20" s="140"/>
      <c r="C20" s="140"/>
      <c r="D20" s="140"/>
      <c r="E20" s="140"/>
      <c r="F20" s="203" t="str">
        <f t="shared" si="3"/>
        <v/>
      </c>
      <c r="GG20" s="141"/>
      <c r="GH20" s="141"/>
      <c r="GI20" s="141"/>
      <c r="GJ20" s="141"/>
      <c r="GK20" s="141"/>
      <c r="GL20" s="141"/>
      <c r="GM20" s="141"/>
      <c r="GN20" s="141"/>
      <c r="GO20" s="141"/>
      <c r="GP20" s="141"/>
      <c r="GQ20" s="141"/>
      <c r="GR20" s="141"/>
      <c r="GS20" s="141"/>
      <c r="GT20" s="141"/>
      <c r="GU20" s="141"/>
      <c r="GV20" s="141"/>
      <c r="GW20" s="141"/>
      <c r="GX20" s="141"/>
      <c r="GY20" s="141"/>
      <c r="GZ20" s="141"/>
      <c r="HA20" s="141"/>
      <c r="HB20" s="141"/>
      <c r="HC20" s="141"/>
      <c r="HD20" s="141"/>
      <c r="HE20" s="141"/>
      <c r="HF20" s="141"/>
      <c r="HG20" s="141"/>
      <c r="HH20" s="141"/>
      <c r="HI20" s="141"/>
      <c r="HJ20" s="141"/>
      <c r="HK20" s="141"/>
      <c r="HL20" s="141"/>
      <c r="HM20" s="141"/>
      <c r="HN20" s="141"/>
      <c r="HO20" s="141"/>
      <c r="HP20" s="141"/>
      <c r="HQ20" s="141"/>
      <c r="HR20" s="141"/>
      <c r="HS20" s="141"/>
      <c r="HT20" s="141"/>
      <c r="HU20" s="141"/>
      <c r="HV20" s="141"/>
      <c r="HW20" s="141"/>
      <c r="HX20" s="141"/>
      <c r="HY20" s="141"/>
      <c r="HZ20" s="141"/>
      <c r="IA20" s="141"/>
      <c r="IB20" s="141"/>
      <c r="IC20" s="141"/>
      <c r="ID20" s="141"/>
      <c r="IE20" s="141"/>
      <c r="IF20" s="141"/>
      <c r="IG20" s="141"/>
      <c r="IH20" s="141"/>
      <c r="II20" s="141"/>
      <c r="IJ20" s="141"/>
      <c r="IK20" s="141"/>
      <c r="IL20" s="141"/>
      <c r="IM20" s="141"/>
      <c r="IN20" s="141"/>
      <c r="IO20" s="141"/>
      <c r="IP20" s="141"/>
      <c r="IQ20" s="141"/>
      <c r="IR20" s="141"/>
      <c r="IS20" s="141"/>
      <c r="IT20" s="141"/>
      <c r="IU20" s="141"/>
      <c r="IV20" s="141"/>
      <c r="IW20" s="141"/>
      <c r="IX20" s="141"/>
      <c r="IY20" s="141"/>
      <c r="IZ20" s="141"/>
      <c r="JA20" s="141"/>
      <c r="JB20" s="141"/>
      <c r="JC20" s="141"/>
      <c r="JD20" s="141"/>
      <c r="JE20" s="141"/>
      <c r="JF20" s="141"/>
      <c r="JG20" s="141"/>
      <c r="JH20" s="141"/>
      <c r="JI20" s="141"/>
      <c r="JJ20" s="141"/>
      <c r="JK20" s="141"/>
      <c r="JL20" s="141"/>
      <c r="JM20" s="141"/>
      <c r="JN20" s="141"/>
      <c r="JO20" s="141"/>
      <c r="JP20" s="141"/>
      <c r="JQ20" s="141"/>
      <c r="JR20" s="141"/>
      <c r="JS20" s="141"/>
      <c r="JT20" s="141"/>
      <c r="JU20" s="141"/>
      <c r="JV20" s="141"/>
      <c r="JW20" s="141"/>
      <c r="JX20" s="141"/>
      <c r="JY20" s="141"/>
      <c r="JZ20" s="141"/>
      <c r="KA20" s="141"/>
      <c r="KB20" s="141"/>
      <c r="KC20" s="141"/>
      <c r="KD20" s="141"/>
      <c r="KE20" s="141"/>
      <c r="KF20" s="141"/>
      <c r="KG20" s="141"/>
      <c r="KH20" s="141"/>
      <c r="KI20" s="141"/>
      <c r="KJ20" s="141"/>
      <c r="KK20" s="141"/>
      <c r="KL20" s="141"/>
      <c r="KM20" s="141"/>
      <c r="KN20" s="141"/>
      <c r="KO20" s="141"/>
      <c r="KP20" s="141"/>
      <c r="KQ20" s="141"/>
      <c r="KR20" s="141"/>
      <c r="KS20" s="141"/>
      <c r="KT20" s="141"/>
      <c r="KU20" s="141"/>
      <c r="KV20" s="141"/>
      <c r="KW20" s="141"/>
      <c r="KX20" s="141"/>
      <c r="KY20" s="141"/>
      <c r="KZ20" s="141"/>
      <c r="LA20" s="141"/>
      <c r="LB20" s="141"/>
      <c r="LC20" s="141"/>
      <c r="LD20" s="141"/>
      <c r="LE20" s="141"/>
      <c r="LF20" s="141"/>
      <c r="LG20" s="141"/>
      <c r="LH20" s="141"/>
      <c r="LI20" s="141"/>
      <c r="LJ20" s="141"/>
      <c r="LK20" s="141"/>
      <c r="LL20" s="141"/>
      <c r="LM20" s="141"/>
      <c r="LN20" s="141"/>
      <c r="LO20" s="141"/>
      <c r="LP20" s="141"/>
      <c r="LQ20" s="141"/>
      <c r="LR20" s="141"/>
      <c r="LS20" s="141"/>
      <c r="LT20" s="141"/>
      <c r="LU20" s="141"/>
      <c r="LV20" s="141"/>
      <c r="LW20" s="141"/>
      <c r="LX20" s="141"/>
      <c r="LY20" s="141"/>
      <c r="LZ20" s="141"/>
      <c r="MA20" s="141"/>
      <c r="MB20" s="141"/>
      <c r="MC20" s="141"/>
      <c r="MD20" s="141"/>
      <c r="ME20" s="141"/>
      <c r="MF20" s="141"/>
      <c r="MG20" s="141"/>
      <c r="MH20" s="141"/>
      <c r="MI20" s="141"/>
      <c r="MJ20" s="141"/>
      <c r="MK20" s="141"/>
      <c r="ML20" s="141"/>
      <c r="MM20" s="141"/>
      <c r="MN20" s="141"/>
      <c r="MO20" s="141"/>
      <c r="MP20" s="141"/>
      <c r="MQ20" s="141"/>
      <c r="MR20" s="141"/>
      <c r="MS20" s="141"/>
      <c r="MT20" s="141"/>
      <c r="MU20" s="141"/>
      <c r="MV20" s="141"/>
      <c r="MW20" s="141"/>
      <c r="MX20" s="141"/>
      <c r="MY20" s="141"/>
      <c r="MZ20" s="141"/>
      <c r="NA20" s="141"/>
      <c r="NB20" s="141"/>
      <c r="NC20" s="141"/>
      <c r="ND20" s="141"/>
      <c r="NE20" s="141"/>
      <c r="NF20" s="141"/>
      <c r="NG20" s="141"/>
      <c r="NH20" s="141"/>
      <c r="NI20" s="141"/>
      <c r="NJ20" s="141"/>
      <c r="NK20" s="141"/>
      <c r="NL20" s="141"/>
      <c r="NM20" s="141"/>
      <c r="NN20" s="141"/>
      <c r="NO20" s="141"/>
      <c r="NP20" s="141"/>
      <c r="NQ20" s="141"/>
      <c r="NR20" s="141"/>
      <c r="NS20" s="141"/>
      <c r="NT20" s="141"/>
      <c r="NU20" s="141"/>
      <c r="NV20" s="141"/>
      <c r="NW20" s="141"/>
      <c r="NX20" s="141"/>
      <c r="NY20" s="141"/>
      <c r="NZ20" s="141"/>
      <c r="ZQ20" s="140"/>
      <c r="ZR20" s="140"/>
      <c r="ZS20" s="140"/>
      <c r="ZT20" s="140"/>
      <c r="ZU20" s="140"/>
      <c r="ZV20" s="140"/>
      <c r="ZW20" s="140"/>
      <c r="ZX20" s="140"/>
      <c r="ZY20" s="140"/>
      <c r="ZZ20" s="140"/>
      <c r="AAA20" s="140"/>
      <c r="AAB20" s="140"/>
      <c r="AAC20" s="140"/>
      <c r="AAD20" s="140"/>
      <c r="AAE20" s="140"/>
      <c r="AAF20" s="140"/>
      <c r="AAG20" s="140"/>
      <c r="AAH20" s="140"/>
      <c r="AAI20" s="140"/>
      <c r="AAJ20" s="140"/>
      <c r="AAK20" s="140"/>
      <c r="AAL20" s="140"/>
      <c r="AAM20" s="140"/>
      <c r="AAN20" s="140"/>
      <c r="AAO20" s="140"/>
      <c r="AAP20" s="140"/>
      <c r="AAQ20" s="140"/>
      <c r="AAR20" s="140"/>
      <c r="AAS20" s="140"/>
      <c r="AAT20" s="140"/>
      <c r="AAU20" s="140"/>
      <c r="AAV20" s="140"/>
      <c r="AAW20" s="140"/>
      <c r="AAX20" s="140"/>
      <c r="AAY20" s="140"/>
      <c r="AAZ20" s="140"/>
      <c r="ABA20" s="140"/>
      <c r="ABB20" s="140"/>
      <c r="ABC20" s="140"/>
      <c r="ABD20" s="140"/>
      <c r="ABE20" s="140"/>
      <c r="ABF20" s="140"/>
      <c r="ABG20" s="140"/>
      <c r="ABH20" s="140"/>
      <c r="ABI20" s="140"/>
      <c r="ABJ20" s="140"/>
      <c r="ABK20" s="140"/>
      <c r="ABL20" s="140"/>
      <c r="ABM20" s="140"/>
      <c r="ABN20" s="140"/>
      <c r="ABO20" s="140"/>
      <c r="ABP20" s="140"/>
    </row>
    <row r="21" spans="1:744" x14ac:dyDescent="0.25">
      <c r="A21">
        <f t="shared" si="2"/>
        <v>0</v>
      </c>
      <c r="B21" s="140"/>
      <c r="C21" s="140"/>
      <c r="D21" s="140"/>
      <c r="E21" s="140"/>
      <c r="F21" s="203" t="str">
        <f t="shared" si="3"/>
        <v/>
      </c>
      <c r="GG21" s="141"/>
      <c r="GH21" s="141"/>
      <c r="GI21" s="141"/>
      <c r="GJ21" s="141"/>
      <c r="GK21" s="141"/>
      <c r="GL21" s="141"/>
      <c r="GM21" s="141"/>
      <c r="GN21" s="141"/>
      <c r="GO21" s="141"/>
      <c r="GP21" s="141"/>
      <c r="GQ21" s="141"/>
      <c r="GR21" s="141"/>
      <c r="GS21" s="141"/>
      <c r="GT21" s="141"/>
      <c r="GU21" s="141"/>
      <c r="GV21" s="141"/>
      <c r="GW21" s="141"/>
      <c r="GX21" s="141"/>
      <c r="GY21" s="141"/>
      <c r="GZ21" s="141"/>
      <c r="HA21" s="141"/>
      <c r="HB21" s="141"/>
      <c r="HC21" s="141"/>
      <c r="HD21" s="141"/>
      <c r="HE21" s="141"/>
      <c r="HF21" s="141"/>
      <c r="HG21" s="141"/>
      <c r="HH21" s="141"/>
      <c r="HI21" s="141"/>
      <c r="HJ21" s="141"/>
      <c r="HK21" s="141"/>
      <c r="HL21" s="141"/>
      <c r="HM21" s="141"/>
      <c r="HN21" s="141"/>
      <c r="HO21" s="141"/>
      <c r="HP21" s="141"/>
      <c r="HQ21" s="141"/>
      <c r="HR21" s="141"/>
      <c r="HS21" s="141"/>
      <c r="HT21" s="141"/>
      <c r="HU21" s="141"/>
      <c r="HV21" s="141"/>
      <c r="HW21" s="141"/>
      <c r="HX21" s="141"/>
      <c r="HY21" s="141"/>
      <c r="HZ21" s="141"/>
      <c r="IA21" s="141"/>
      <c r="IB21" s="141"/>
      <c r="IC21" s="141"/>
      <c r="ID21" s="141"/>
      <c r="IE21" s="141"/>
      <c r="IF21" s="141"/>
      <c r="IG21" s="141"/>
      <c r="IH21" s="141"/>
      <c r="II21" s="141"/>
      <c r="IJ21" s="141"/>
      <c r="IK21" s="141"/>
      <c r="IL21" s="141"/>
      <c r="IM21" s="141"/>
      <c r="IN21" s="141"/>
      <c r="IO21" s="141"/>
      <c r="IP21" s="141"/>
      <c r="IQ21" s="141"/>
      <c r="IR21" s="141"/>
      <c r="IS21" s="141"/>
      <c r="IT21" s="141"/>
      <c r="IU21" s="141"/>
      <c r="IV21" s="141"/>
      <c r="IW21" s="141"/>
      <c r="IX21" s="141"/>
      <c r="IY21" s="141"/>
      <c r="IZ21" s="141"/>
      <c r="JA21" s="141"/>
      <c r="JB21" s="141"/>
      <c r="JC21" s="141"/>
      <c r="JD21" s="141"/>
      <c r="JE21" s="141"/>
      <c r="JF21" s="141"/>
      <c r="JG21" s="141"/>
      <c r="JH21" s="141"/>
      <c r="JI21" s="141"/>
      <c r="JJ21" s="141"/>
      <c r="JK21" s="141"/>
      <c r="JL21" s="141"/>
      <c r="JM21" s="141"/>
      <c r="JN21" s="141"/>
      <c r="JO21" s="141"/>
      <c r="JP21" s="141"/>
      <c r="JQ21" s="141"/>
      <c r="JR21" s="141"/>
      <c r="JS21" s="141"/>
      <c r="JT21" s="141"/>
      <c r="JU21" s="141"/>
      <c r="JV21" s="141"/>
      <c r="JW21" s="141"/>
      <c r="JX21" s="141"/>
      <c r="JY21" s="141"/>
      <c r="JZ21" s="141"/>
      <c r="KA21" s="141"/>
      <c r="KB21" s="141"/>
      <c r="KC21" s="141"/>
      <c r="KD21" s="141"/>
      <c r="KE21" s="141"/>
      <c r="KF21" s="141"/>
      <c r="KG21" s="141"/>
      <c r="KH21" s="141"/>
      <c r="KI21" s="141"/>
      <c r="KJ21" s="141"/>
      <c r="KK21" s="141"/>
      <c r="KL21" s="141"/>
      <c r="KM21" s="141"/>
      <c r="KN21" s="141"/>
      <c r="KO21" s="141"/>
      <c r="KP21" s="141"/>
      <c r="KQ21" s="141"/>
      <c r="KR21" s="141"/>
      <c r="KS21" s="141"/>
      <c r="KT21" s="141"/>
      <c r="KU21" s="141"/>
      <c r="KV21" s="141"/>
      <c r="KW21" s="141"/>
      <c r="KX21" s="141"/>
      <c r="KY21" s="141"/>
      <c r="KZ21" s="141"/>
      <c r="LA21" s="141"/>
      <c r="LB21" s="141"/>
      <c r="LC21" s="141"/>
      <c r="LD21" s="141"/>
      <c r="LE21" s="141"/>
      <c r="LF21" s="141"/>
      <c r="LG21" s="141"/>
      <c r="LH21" s="141"/>
      <c r="LI21" s="141"/>
      <c r="LJ21" s="141"/>
      <c r="LK21" s="141"/>
      <c r="LL21" s="141"/>
      <c r="LM21" s="141"/>
      <c r="LN21" s="141"/>
      <c r="LO21" s="141"/>
      <c r="LP21" s="141"/>
      <c r="LQ21" s="141"/>
      <c r="LR21" s="141"/>
      <c r="LS21" s="141"/>
      <c r="LT21" s="141"/>
      <c r="LU21" s="141"/>
      <c r="LV21" s="141"/>
      <c r="LW21" s="141"/>
      <c r="LX21" s="141"/>
      <c r="LY21" s="141"/>
      <c r="LZ21" s="141"/>
      <c r="MA21" s="141"/>
      <c r="MB21" s="141"/>
      <c r="MC21" s="141"/>
      <c r="MD21" s="141"/>
      <c r="ME21" s="141"/>
      <c r="MF21" s="141"/>
      <c r="MG21" s="141"/>
      <c r="MH21" s="141"/>
      <c r="MI21" s="141"/>
      <c r="MJ21" s="141"/>
      <c r="MK21" s="141"/>
      <c r="ML21" s="141"/>
      <c r="MM21" s="141"/>
      <c r="MN21" s="141"/>
      <c r="MO21" s="141"/>
      <c r="MP21" s="141"/>
      <c r="MQ21" s="141"/>
      <c r="MR21" s="141"/>
      <c r="MS21" s="141"/>
      <c r="MT21" s="141"/>
      <c r="MU21" s="141"/>
      <c r="MV21" s="141"/>
      <c r="MW21" s="141"/>
      <c r="MX21" s="141"/>
      <c r="MY21" s="141"/>
      <c r="MZ21" s="141"/>
      <c r="NA21" s="141"/>
      <c r="NB21" s="141"/>
      <c r="NC21" s="141"/>
      <c r="ND21" s="141"/>
      <c r="NE21" s="141"/>
      <c r="NF21" s="141"/>
      <c r="NG21" s="141"/>
      <c r="NH21" s="141"/>
      <c r="NI21" s="141"/>
      <c r="NJ21" s="141"/>
      <c r="NK21" s="141"/>
      <c r="NL21" s="141"/>
      <c r="NM21" s="141"/>
      <c r="NN21" s="141"/>
      <c r="NO21" s="141"/>
      <c r="NP21" s="141"/>
      <c r="NQ21" s="141"/>
      <c r="NR21" s="141"/>
      <c r="NS21" s="141"/>
      <c r="NT21" s="141"/>
      <c r="NU21" s="141"/>
      <c r="NV21" s="141"/>
      <c r="NW21" s="141"/>
      <c r="NX21" s="141"/>
      <c r="NY21" s="141"/>
      <c r="NZ21" s="141"/>
      <c r="ZQ21" s="140"/>
      <c r="ZR21" s="140"/>
      <c r="ZS21" s="140"/>
      <c r="ZT21" s="140"/>
      <c r="ZU21" s="140"/>
      <c r="ZV21" s="140"/>
      <c r="ZW21" s="140"/>
      <c r="ZX21" s="140"/>
      <c r="ZY21" s="140"/>
      <c r="ZZ21" s="140"/>
      <c r="AAA21" s="140"/>
      <c r="AAB21" s="140"/>
      <c r="AAC21" s="140"/>
      <c r="AAD21" s="140"/>
      <c r="AAE21" s="140"/>
      <c r="AAF21" s="140"/>
      <c r="AAG21" s="140"/>
      <c r="AAH21" s="140"/>
      <c r="AAI21" s="140"/>
      <c r="AAJ21" s="140"/>
      <c r="AAK21" s="140"/>
      <c r="AAL21" s="140"/>
      <c r="AAM21" s="140"/>
      <c r="AAN21" s="140"/>
      <c r="AAO21" s="140"/>
      <c r="AAP21" s="140"/>
      <c r="AAQ21" s="140"/>
      <c r="AAR21" s="140"/>
      <c r="AAS21" s="140"/>
      <c r="AAT21" s="140"/>
      <c r="AAU21" s="140"/>
      <c r="AAV21" s="140"/>
      <c r="AAW21" s="140"/>
      <c r="AAX21" s="140"/>
      <c r="AAY21" s="140"/>
      <c r="AAZ21" s="140"/>
      <c r="ABA21" s="140"/>
      <c r="ABB21" s="140"/>
      <c r="ABC21" s="140"/>
      <c r="ABD21" s="140"/>
      <c r="ABE21" s="140"/>
      <c r="ABF21" s="140"/>
      <c r="ABG21" s="140"/>
      <c r="ABH21" s="140"/>
      <c r="ABI21" s="140"/>
      <c r="ABJ21" s="140"/>
      <c r="ABK21" s="140"/>
      <c r="ABL21" s="140"/>
      <c r="ABM21" s="140"/>
      <c r="ABN21" s="140"/>
      <c r="ABO21" s="140"/>
      <c r="ABP21" s="140"/>
    </row>
    <row r="22" spans="1:744" x14ac:dyDescent="0.25">
      <c r="A22">
        <f t="shared" si="2"/>
        <v>0</v>
      </c>
      <c r="B22" s="140"/>
      <c r="C22" s="140"/>
      <c r="D22" s="140"/>
      <c r="E22" s="140"/>
      <c r="F22" s="203" t="str">
        <f t="shared" si="3"/>
        <v/>
      </c>
      <c r="GG22" s="141"/>
      <c r="GH22" s="141"/>
      <c r="GI22" s="141"/>
      <c r="GJ22" s="141"/>
      <c r="GK22" s="141"/>
      <c r="GL22" s="141"/>
      <c r="GM22" s="141"/>
      <c r="GN22" s="141"/>
      <c r="GO22" s="141"/>
      <c r="GP22" s="141"/>
      <c r="GQ22" s="141"/>
      <c r="GR22" s="141"/>
      <c r="GS22" s="141"/>
      <c r="GT22" s="141"/>
      <c r="GU22" s="141"/>
      <c r="GV22" s="141"/>
      <c r="GW22" s="141"/>
      <c r="GX22" s="141"/>
      <c r="GY22" s="141"/>
      <c r="GZ22" s="141"/>
      <c r="HA22" s="141"/>
      <c r="HB22" s="141"/>
      <c r="HC22" s="141"/>
      <c r="HD22" s="141"/>
      <c r="HE22" s="141"/>
      <c r="HF22" s="141"/>
      <c r="HG22" s="141"/>
      <c r="HH22" s="141"/>
      <c r="HI22" s="141"/>
      <c r="HJ22" s="141"/>
      <c r="HK22" s="141"/>
      <c r="HL22" s="141"/>
      <c r="HM22" s="141"/>
      <c r="HN22" s="141"/>
      <c r="HO22" s="141"/>
      <c r="HP22" s="141"/>
      <c r="HQ22" s="141"/>
      <c r="HR22" s="141"/>
      <c r="HS22" s="141"/>
      <c r="HT22" s="141"/>
      <c r="HU22" s="141"/>
      <c r="HV22" s="141"/>
      <c r="HW22" s="141"/>
      <c r="HX22" s="141"/>
      <c r="HY22" s="141"/>
      <c r="HZ22" s="141"/>
      <c r="IA22" s="141"/>
      <c r="IB22" s="141"/>
      <c r="IC22" s="141"/>
      <c r="ID22" s="141"/>
      <c r="IE22" s="141"/>
      <c r="IF22" s="141"/>
      <c r="IG22" s="141"/>
      <c r="IH22" s="141"/>
      <c r="II22" s="141"/>
      <c r="IJ22" s="141"/>
      <c r="IK22" s="141"/>
      <c r="IL22" s="141"/>
      <c r="IM22" s="141"/>
      <c r="IN22" s="141"/>
      <c r="IO22" s="141"/>
      <c r="IP22" s="141"/>
      <c r="IQ22" s="141"/>
      <c r="IR22" s="141"/>
      <c r="IS22" s="141"/>
      <c r="IT22" s="141"/>
      <c r="IU22" s="141"/>
      <c r="IV22" s="141"/>
      <c r="IW22" s="141"/>
      <c r="IX22" s="141"/>
      <c r="IY22" s="141"/>
      <c r="IZ22" s="141"/>
      <c r="JA22" s="141"/>
      <c r="JB22" s="141"/>
      <c r="JC22" s="141"/>
      <c r="JD22" s="141"/>
      <c r="JE22" s="141"/>
      <c r="JF22" s="141"/>
      <c r="JG22" s="141"/>
      <c r="JH22" s="141"/>
      <c r="JI22" s="141"/>
      <c r="JJ22" s="141"/>
      <c r="JK22" s="141"/>
      <c r="JL22" s="141"/>
      <c r="JM22" s="141"/>
      <c r="JN22" s="141"/>
      <c r="JO22" s="141"/>
      <c r="JP22" s="141"/>
      <c r="JQ22" s="141"/>
      <c r="JR22" s="141"/>
      <c r="JS22" s="141"/>
      <c r="JT22" s="141"/>
      <c r="JU22" s="141"/>
      <c r="JV22" s="141"/>
      <c r="JW22" s="141"/>
      <c r="JX22" s="141"/>
      <c r="JY22" s="141"/>
      <c r="JZ22" s="141"/>
      <c r="KA22" s="141"/>
      <c r="KB22" s="141"/>
      <c r="KC22" s="141"/>
      <c r="KD22" s="141"/>
      <c r="KE22" s="141"/>
      <c r="KF22" s="141"/>
      <c r="KG22" s="141"/>
      <c r="KH22" s="141"/>
      <c r="KI22" s="141"/>
      <c r="KJ22" s="141"/>
      <c r="KK22" s="141"/>
      <c r="KL22" s="141"/>
      <c r="KM22" s="141"/>
      <c r="KN22" s="141"/>
      <c r="KO22" s="141"/>
      <c r="KP22" s="141"/>
      <c r="KQ22" s="141"/>
      <c r="KR22" s="141"/>
      <c r="KS22" s="141"/>
      <c r="KT22" s="141"/>
      <c r="KU22" s="141"/>
      <c r="KV22" s="141"/>
      <c r="KW22" s="141"/>
      <c r="KX22" s="141"/>
      <c r="KY22" s="141"/>
      <c r="KZ22" s="141"/>
      <c r="LA22" s="141"/>
      <c r="LB22" s="141"/>
      <c r="LC22" s="141"/>
      <c r="LD22" s="141"/>
      <c r="LE22" s="141"/>
      <c r="LF22" s="141"/>
      <c r="LG22" s="141"/>
      <c r="LH22" s="141"/>
      <c r="LI22" s="141"/>
      <c r="LJ22" s="141"/>
      <c r="LK22" s="141"/>
      <c r="LL22" s="141"/>
      <c r="LM22" s="141"/>
      <c r="LN22" s="141"/>
      <c r="LO22" s="141"/>
      <c r="LP22" s="141"/>
      <c r="LQ22" s="141"/>
      <c r="LR22" s="141"/>
      <c r="LS22" s="141"/>
      <c r="LT22" s="141"/>
      <c r="LU22" s="141"/>
      <c r="LV22" s="141"/>
      <c r="LW22" s="141"/>
      <c r="LX22" s="141"/>
      <c r="LY22" s="141"/>
      <c r="LZ22" s="141"/>
      <c r="MA22" s="141"/>
      <c r="MB22" s="141"/>
      <c r="MC22" s="141"/>
      <c r="MD22" s="141"/>
      <c r="ME22" s="141"/>
      <c r="MF22" s="141"/>
      <c r="MG22" s="141"/>
      <c r="MH22" s="141"/>
      <c r="MI22" s="141"/>
      <c r="MJ22" s="141"/>
      <c r="MK22" s="141"/>
      <c r="ML22" s="141"/>
      <c r="MM22" s="141"/>
      <c r="MN22" s="141"/>
      <c r="MO22" s="141"/>
      <c r="MP22" s="141"/>
      <c r="MQ22" s="141"/>
      <c r="MR22" s="141"/>
      <c r="MS22" s="141"/>
      <c r="MT22" s="141"/>
      <c r="MU22" s="141"/>
      <c r="MV22" s="141"/>
      <c r="MW22" s="141"/>
      <c r="MX22" s="141"/>
      <c r="MY22" s="141"/>
      <c r="MZ22" s="141"/>
      <c r="NA22" s="141"/>
      <c r="NB22" s="141"/>
      <c r="NC22" s="141"/>
      <c r="ND22" s="141"/>
      <c r="NE22" s="141"/>
      <c r="NF22" s="141"/>
      <c r="NG22" s="141"/>
      <c r="NH22" s="141"/>
      <c r="NI22" s="141"/>
      <c r="NJ22" s="141"/>
      <c r="NK22" s="141"/>
      <c r="NL22" s="141"/>
      <c r="NM22" s="141"/>
      <c r="NN22" s="141"/>
      <c r="NO22" s="141"/>
      <c r="NP22" s="141"/>
      <c r="NQ22" s="141"/>
      <c r="NR22" s="141"/>
      <c r="NS22" s="141"/>
      <c r="NT22" s="141"/>
      <c r="NU22" s="141"/>
      <c r="NV22" s="141"/>
      <c r="NW22" s="141"/>
      <c r="NX22" s="141"/>
      <c r="NY22" s="141"/>
      <c r="NZ22" s="141"/>
      <c r="ZQ22" s="140"/>
      <c r="ZR22" s="140"/>
      <c r="ZS22" s="140"/>
      <c r="ZT22" s="140"/>
      <c r="ZU22" s="140"/>
      <c r="ZV22" s="140"/>
      <c r="ZW22" s="140"/>
      <c r="ZX22" s="140"/>
      <c r="ZY22" s="140"/>
      <c r="ZZ22" s="140"/>
      <c r="AAA22" s="140"/>
      <c r="AAB22" s="140"/>
      <c r="AAC22" s="140"/>
      <c r="AAD22" s="140"/>
      <c r="AAE22" s="140"/>
      <c r="AAF22" s="140"/>
      <c r="AAG22" s="140"/>
      <c r="AAH22" s="140"/>
      <c r="AAI22" s="140"/>
      <c r="AAJ22" s="140"/>
      <c r="AAK22" s="140"/>
      <c r="AAL22" s="140"/>
      <c r="AAM22" s="140"/>
      <c r="AAN22" s="140"/>
      <c r="AAO22" s="140"/>
      <c r="AAP22" s="140"/>
      <c r="AAQ22" s="140"/>
      <c r="AAR22" s="140"/>
      <c r="AAS22" s="140"/>
      <c r="AAT22" s="140"/>
      <c r="AAU22" s="140"/>
      <c r="AAV22" s="140"/>
      <c r="AAW22" s="140"/>
      <c r="AAX22" s="140"/>
      <c r="AAY22" s="140"/>
      <c r="AAZ22" s="140"/>
      <c r="ABA22" s="140"/>
      <c r="ABB22" s="140"/>
      <c r="ABC22" s="140"/>
      <c r="ABD22" s="140"/>
      <c r="ABE22" s="140"/>
      <c r="ABF22" s="140"/>
      <c r="ABG22" s="140"/>
      <c r="ABH22" s="140"/>
      <c r="ABI22" s="140"/>
      <c r="ABJ22" s="140"/>
      <c r="ABK22" s="140"/>
      <c r="ABL22" s="140"/>
      <c r="ABM22" s="140"/>
      <c r="ABN22" s="140"/>
      <c r="ABO22" s="140"/>
      <c r="ABP22" s="140"/>
    </row>
    <row r="23" spans="1:744" x14ac:dyDescent="0.25">
      <c r="A23">
        <f t="shared" si="2"/>
        <v>0</v>
      </c>
      <c r="B23" s="140"/>
      <c r="C23" s="140"/>
      <c r="D23" s="140"/>
      <c r="E23" s="140"/>
      <c r="F23" s="203" t="str">
        <f t="shared" si="3"/>
        <v/>
      </c>
      <c r="GG23" s="141"/>
      <c r="GH23" s="141"/>
      <c r="GI23" s="141"/>
      <c r="GJ23" s="141"/>
      <c r="GK23" s="141"/>
      <c r="GL23" s="141"/>
      <c r="GM23" s="141"/>
      <c r="GN23" s="141"/>
      <c r="GO23" s="141"/>
      <c r="GP23" s="141"/>
      <c r="GQ23" s="141"/>
      <c r="GR23" s="141"/>
      <c r="GS23" s="141"/>
      <c r="GT23" s="141"/>
      <c r="GU23" s="141"/>
      <c r="GV23" s="141"/>
      <c r="GW23" s="141"/>
      <c r="GX23" s="141"/>
      <c r="GY23" s="141"/>
      <c r="GZ23" s="141"/>
      <c r="HA23" s="141"/>
      <c r="HB23" s="141"/>
      <c r="HC23" s="141"/>
      <c r="HD23" s="141"/>
      <c r="HE23" s="141"/>
      <c r="HF23" s="141"/>
      <c r="HG23" s="141"/>
      <c r="HH23" s="141"/>
      <c r="HI23" s="141"/>
      <c r="HJ23" s="141"/>
      <c r="HK23" s="141"/>
      <c r="HL23" s="141"/>
      <c r="HM23" s="141"/>
      <c r="HN23" s="141"/>
      <c r="HO23" s="141"/>
      <c r="HP23" s="141"/>
      <c r="HQ23" s="141"/>
      <c r="HR23" s="141"/>
      <c r="HS23" s="141"/>
      <c r="HT23" s="141"/>
      <c r="HU23" s="141"/>
      <c r="HV23" s="141"/>
      <c r="HW23" s="141"/>
      <c r="HX23" s="141"/>
      <c r="HY23" s="141"/>
      <c r="HZ23" s="141"/>
      <c r="IA23" s="141"/>
      <c r="IB23" s="141"/>
      <c r="IC23" s="141"/>
      <c r="ID23" s="141"/>
      <c r="IE23" s="141"/>
      <c r="IF23" s="141"/>
      <c r="IG23" s="141"/>
      <c r="IH23" s="141"/>
      <c r="II23" s="141"/>
      <c r="IJ23" s="141"/>
      <c r="IK23" s="141"/>
      <c r="IL23" s="141"/>
      <c r="IM23" s="141"/>
      <c r="IN23" s="141"/>
      <c r="IO23" s="141"/>
      <c r="IP23" s="141"/>
      <c r="IQ23" s="141"/>
      <c r="IR23" s="141"/>
      <c r="IS23" s="141"/>
      <c r="IT23" s="141"/>
      <c r="IU23" s="141"/>
      <c r="IV23" s="141"/>
      <c r="IW23" s="141"/>
      <c r="IX23" s="141"/>
      <c r="IY23" s="141"/>
      <c r="IZ23" s="141"/>
      <c r="JA23" s="141"/>
      <c r="JB23" s="141"/>
      <c r="JC23" s="141"/>
      <c r="JD23" s="141"/>
      <c r="JE23" s="141"/>
      <c r="JF23" s="141"/>
      <c r="JG23" s="141"/>
      <c r="JH23" s="141"/>
      <c r="JI23" s="141"/>
      <c r="JJ23" s="141"/>
      <c r="JK23" s="141"/>
      <c r="JL23" s="141"/>
      <c r="JM23" s="141"/>
      <c r="JN23" s="141"/>
      <c r="JO23" s="141"/>
      <c r="JP23" s="141"/>
      <c r="JQ23" s="141"/>
      <c r="JR23" s="141"/>
      <c r="JS23" s="141"/>
      <c r="JT23" s="141"/>
      <c r="JU23" s="141"/>
      <c r="JV23" s="141"/>
      <c r="JW23" s="141"/>
      <c r="JX23" s="141"/>
      <c r="JY23" s="141"/>
      <c r="JZ23" s="141"/>
      <c r="KA23" s="141"/>
      <c r="KB23" s="141"/>
      <c r="KC23" s="141"/>
      <c r="KD23" s="141"/>
      <c r="KE23" s="141"/>
      <c r="KF23" s="141"/>
      <c r="KG23" s="141"/>
      <c r="KH23" s="141"/>
      <c r="KI23" s="141"/>
      <c r="KJ23" s="141"/>
      <c r="KK23" s="141"/>
      <c r="KL23" s="141"/>
      <c r="KM23" s="141"/>
      <c r="KN23" s="141"/>
      <c r="KO23" s="141"/>
      <c r="KP23" s="141"/>
      <c r="KQ23" s="141"/>
      <c r="KR23" s="141"/>
      <c r="KS23" s="141"/>
      <c r="KT23" s="141"/>
      <c r="KU23" s="141"/>
      <c r="KV23" s="141"/>
      <c r="KW23" s="141"/>
      <c r="KX23" s="141"/>
      <c r="KY23" s="141"/>
      <c r="KZ23" s="141"/>
      <c r="LA23" s="141"/>
      <c r="LB23" s="141"/>
      <c r="LC23" s="141"/>
      <c r="LD23" s="141"/>
      <c r="LE23" s="141"/>
      <c r="LF23" s="141"/>
      <c r="LG23" s="141"/>
      <c r="LH23" s="141"/>
      <c r="LI23" s="141"/>
      <c r="LJ23" s="141"/>
      <c r="LK23" s="141"/>
      <c r="LL23" s="141"/>
      <c r="LM23" s="141"/>
      <c r="LN23" s="141"/>
      <c r="LO23" s="141"/>
      <c r="LP23" s="141"/>
      <c r="LQ23" s="141"/>
      <c r="LR23" s="141"/>
      <c r="LS23" s="141"/>
      <c r="LT23" s="141"/>
      <c r="LU23" s="141"/>
      <c r="LV23" s="141"/>
      <c r="LW23" s="141"/>
      <c r="LX23" s="141"/>
      <c r="LY23" s="141"/>
      <c r="LZ23" s="141"/>
      <c r="MA23" s="141"/>
      <c r="MB23" s="141"/>
      <c r="MC23" s="141"/>
      <c r="MD23" s="141"/>
      <c r="ME23" s="141"/>
      <c r="MF23" s="141"/>
      <c r="MG23" s="141"/>
      <c r="MH23" s="141"/>
      <c r="MI23" s="141"/>
      <c r="MJ23" s="141"/>
      <c r="MK23" s="141"/>
      <c r="ML23" s="141"/>
      <c r="MM23" s="141"/>
      <c r="MN23" s="141"/>
      <c r="MO23" s="141"/>
      <c r="MP23" s="141"/>
      <c r="MQ23" s="141"/>
      <c r="MR23" s="141"/>
      <c r="MS23" s="141"/>
      <c r="MT23" s="141"/>
      <c r="MU23" s="141"/>
      <c r="MV23" s="141"/>
      <c r="MW23" s="141"/>
      <c r="MX23" s="141"/>
      <c r="MY23" s="141"/>
      <c r="MZ23" s="141"/>
      <c r="NA23" s="141"/>
      <c r="NB23" s="141"/>
      <c r="NC23" s="141"/>
      <c r="ND23" s="141"/>
      <c r="NE23" s="141"/>
      <c r="NF23" s="141"/>
      <c r="NG23" s="141"/>
      <c r="NH23" s="141"/>
      <c r="NI23" s="141"/>
      <c r="NJ23" s="141"/>
      <c r="NK23" s="141"/>
      <c r="NL23" s="141"/>
      <c r="NM23" s="141"/>
      <c r="NN23" s="141"/>
      <c r="NO23" s="141"/>
      <c r="NP23" s="141"/>
      <c r="NQ23" s="141"/>
      <c r="NR23" s="141"/>
      <c r="NS23" s="141"/>
      <c r="NT23" s="141"/>
      <c r="NU23" s="141"/>
      <c r="NV23" s="141"/>
      <c r="NW23" s="141"/>
      <c r="NX23" s="141"/>
      <c r="NY23" s="141"/>
      <c r="NZ23" s="141"/>
      <c r="ZQ23" s="140"/>
      <c r="ZR23" s="140"/>
      <c r="ZS23" s="140"/>
      <c r="ZT23" s="140"/>
      <c r="ZU23" s="140"/>
      <c r="ZV23" s="140"/>
      <c r="ZW23" s="140"/>
      <c r="ZX23" s="140"/>
      <c r="ZY23" s="140"/>
      <c r="ZZ23" s="140"/>
      <c r="AAA23" s="140"/>
      <c r="AAB23" s="140"/>
      <c r="AAC23" s="140"/>
      <c r="AAD23" s="140"/>
      <c r="AAE23" s="140"/>
      <c r="AAF23" s="140"/>
      <c r="AAG23" s="140"/>
      <c r="AAH23" s="140"/>
      <c r="AAI23" s="140"/>
      <c r="AAJ23" s="140"/>
      <c r="AAK23" s="140"/>
      <c r="AAL23" s="140"/>
      <c r="AAM23" s="140"/>
      <c r="AAN23" s="140"/>
      <c r="AAO23" s="140"/>
      <c r="AAP23" s="140"/>
      <c r="AAQ23" s="140"/>
      <c r="AAR23" s="140"/>
      <c r="AAS23" s="140"/>
      <c r="AAT23" s="140"/>
      <c r="AAU23" s="140"/>
      <c r="AAV23" s="140"/>
      <c r="AAW23" s="140"/>
      <c r="AAX23" s="140"/>
      <c r="AAY23" s="140"/>
      <c r="AAZ23" s="140"/>
      <c r="ABA23" s="140"/>
      <c r="ABB23" s="140"/>
      <c r="ABC23" s="140"/>
      <c r="ABD23" s="140"/>
      <c r="ABE23" s="140"/>
      <c r="ABF23" s="140"/>
      <c r="ABG23" s="140"/>
      <c r="ABH23" s="140"/>
      <c r="ABI23" s="140"/>
      <c r="ABJ23" s="140"/>
      <c r="ABK23" s="140"/>
      <c r="ABL23" s="140"/>
      <c r="ABM23" s="140"/>
      <c r="ABN23" s="140"/>
      <c r="ABO23" s="140"/>
      <c r="ABP23" s="140"/>
    </row>
    <row r="24" spans="1:744" x14ac:dyDescent="0.25">
      <c r="A24">
        <f t="shared" si="2"/>
        <v>0</v>
      </c>
      <c r="B24" s="140"/>
      <c r="C24" s="140"/>
      <c r="D24" s="140"/>
      <c r="E24" s="140"/>
      <c r="F24" s="203" t="str">
        <f t="shared" si="3"/>
        <v/>
      </c>
      <c r="GG24" s="141"/>
      <c r="GH24" s="141"/>
      <c r="GI24" s="141"/>
      <c r="GJ24" s="141"/>
      <c r="GK24" s="141"/>
      <c r="GL24" s="141"/>
      <c r="GM24" s="141"/>
      <c r="GN24" s="141"/>
      <c r="GO24" s="141"/>
      <c r="GP24" s="141"/>
      <c r="GQ24" s="141"/>
      <c r="GR24" s="141"/>
      <c r="GS24" s="141"/>
      <c r="GT24" s="141"/>
      <c r="GU24" s="141"/>
      <c r="GV24" s="141"/>
      <c r="GW24" s="141"/>
      <c r="GX24" s="141"/>
      <c r="GY24" s="141"/>
      <c r="GZ24" s="141"/>
      <c r="HA24" s="141"/>
      <c r="HB24" s="141"/>
      <c r="HC24" s="141"/>
      <c r="HD24" s="141"/>
      <c r="HE24" s="141"/>
      <c r="HF24" s="141"/>
      <c r="HG24" s="141"/>
      <c r="HH24" s="141"/>
      <c r="HI24" s="141"/>
      <c r="HJ24" s="141"/>
      <c r="HK24" s="141"/>
      <c r="HL24" s="141"/>
      <c r="HM24" s="141"/>
      <c r="HN24" s="141"/>
      <c r="HO24" s="141"/>
      <c r="HP24" s="141"/>
      <c r="HQ24" s="141"/>
      <c r="HR24" s="141"/>
      <c r="HS24" s="141"/>
      <c r="HT24" s="141"/>
      <c r="HU24" s="141"/>
      <c r="HV24" s="141"/>
      <c r="HW24" s="141"/>
      <c r="HX24" s="141"/>
      <c r="HY24" s="141"/>
      <c r="HZ24" s="141"/>
      <c r="IA24" s="141"/>
      <c r="IB24" s="141"/>
      <c r="IC24" s="141"/>
      <c r="ID24" s="141"/>
      <c r="IE24" s="141"/>
      <c r="IF24" s="141"/>
      <c r="IG24" s="141"/>
      <c r="IH24" s="141"/>
      <c r="II24" s="141"/>
      <c r="IJ24" s="141"/>
      <c r="IK24" s="141"/>
      <c r="IL24" s="141"/>
      <c r="IM24" s="141"/>
      <c r="IN24" s="141"/>
      <c r="IO24" s="141"/>
      <c r="IP24" s="141"/>
      <c r="IQ24" s="141"/>
      <c r="IR24" s="141"/>
      <c r="IS24" s="141"/>
      <c r="IT24" s="141"/>
      <c r="IU24" s="141"/>
      <c r="IV24" s="141"/>
      <c r="IW24" s="141"/>
      <c r="IX24" s="141"/>
      <c r="IY24" s="141"/>
      <c r="IZ24" s="141"/>
      <c r="JA24" s="141"/>
      <c r="JB24" s="141"/>
      <c r="JC24" s="141"/>
      <c r="JD24" s="141"/>
      <c r="JE24" s="141"/>
      <c r="JF24" s="141"/>
      <c r="JG24" s="141"/>
      <c r="JH24" s="141"/>
      <c r="JI24" s="141"/>
      <c r="JJ24" s="141"/>
      <c r="JK24" s="141"/>
      <c r="JL24" s="141"/>
      <c r="JM24" s="141"/>
      <c r="JN24" s="141"/>
      <c r="JO24" s="141"/>
      <c r="JP24" s="141"/>
      <c r="JQ24" s="141"/>
      <c r="JR24" s="141"/>
      <c r="JS24" s="141"/>
      <c r="JT24" s="141"/>
      <c r="JU24" s="141"/>
      <c r="JV24" s="141"/>
      <c r="JW24" s="141"/>
      <c r="JX24" s="141"/>
      <c r="JY24" s="141"/>
      <c r="JZ24" s="141"/>
      <c r="KA24" s="141"/>
      <c r="KB24" s="141"/>
      <c r="KC24" s="141"/>
      <c r="KD24" s="141"/>
      <c r="KE24" s="141"/>
      <c r="KF24" s="141"/>
      <c r="KG24" s="141"/>
      <c r="KH24" s="141"/>
      <c r="KI24" s="141"/>
      <c r="KJ24" s="141"/>
      <c r="KK24" s="141"/>
      <c r="KL24" s="141"/>
      <c r="KM24" s="141"/>
      <c r="KN24" s="141"/>
      <c r="KO24" s="141"/>
      <c r="KP24" s="141"/>
      <c r="KQ24" s="141"/>
      <c r="KR24" s="141"/>
      <c r="KS24" s="141"/>
      <c r="KT24" s="141"/>
      <c r="KU24" s="141"/>
      <c r="KV24" s="141"/>
      <c r="KW24" s="141"/>
      <c r="KX24" s="141"/>
      <c r="KY24" s="141"/>
      <c r="KZ24" s="141"/>
      <c r="LA24" s="141"/>
      <c r="LB24" s="141"/>
      <c r="LC24" s="141"/>
      <c r="LD24" s="141"/>
      <c r="LE24" s="141"/>
      <c r="LF24" s="141"/>
      <c r="LG24" s="141"/>
      <c r="LH24" s="141"/>
      <c r="LI24" s="141"/>
      <c r="LJ24" s="141"/>
      <c r="LK24" s="141"/>
      <c r="LL24" s="141"/>
      <c r="LM24" s="141"/>
      <c r="LN24" s="141"/>
      <c r="LO24" s="141"/>
      <c r="LP24" s="141"/>
      <c r="LQ24" s="141"/>
      <c r="LR24" s="141"/>
      <c r="LS24" s="141"/>
      <c r="LT24" s="141"/>
      <c r="LU24" s="141"/>
      <c r="LV24" s="141"/>
      <c r="LW24" s="141"/>
      <c r="LX24" s="141"/>
      <c r="LY24" s="141"/>
      <c r="LZ24" s="141"/>
      <c r="MA24" s="141"/>
      <c r="MB24" s="141"/>
      <c r="MC24" s="141"/>
      <c r="MD24" s="141"/>
      <c r="ME24" s="141"/>
      <c r="MF24" s="141"/>
      <c r="MG24" s="141"/>
      <c r="MH24" s="141"/>
      <c r="MI24" s="141"/>
      <c r="MJ24" s="141"/>
      <c r="MK24" s="141"/>
      <c r="ML24" s="141"/>
      <c r="MM24" s="141"/>
      <c r="MN24" s="141"/>
      <c r="MO24" s="141"/>
      <c r="MP24" s="141"/>
      <c r="MQ24" s="141"/>
      <c r="MR24" s="141"/>
      <c r="MS24" s="141"/>
      <c r="MT24" s="141"/>
      <c r="MU24" s="141"/>
      <c r="MV24" s="141"/>
      <c r="MW24" s="141"/>
      <c r="MX24" s="141"/>
      <c r="MY24" s="141"/>
      <c r="MZ24" s="141"/>
      <c r="NA24" s="141"/>
      <c r="NB24" s="141"/>
      <c r="NC24" s="141"/>
      <c r="ND24" s="141"/>
      <c r="NE24" s="141"/>
      <c r="NF24" s="141"/>
      <c r="NG24" s="141"/>
      <c r="NH24" s="141"/>
      <c r="NI24" s="141"/>
      <c r="NJ24" s="141"/>
      <c r="NK24" s="141"/>
      <c r="NL24" s="141"/>
      <c r="NM24" s="141"/>
      <c r="NN24" s="141"/>
      <c r="NO24" s="141"/>
      <c r="NP24" s="141"/>
      <c r="NQ24" s="141"/>
      <c r="NR24" s="141"/>
      <c r="NS24" s="141"/>
      <c r="NT24" s="141"/>
      <c r="NU24" s="141"/>
      <c r="NV24" s="141"/>
      <c r="NW24" s="141"/>
      <c r="NX24" s="141"/>
      <c r="NY24" s="141"/>
      <c r="NZ24" s="141"/>
      <c r="ZQ24" s="140"/>
      <c r="ZR24" s="140"/>
      <c r="ZS24" s="140"/>
      <c r="ZT24" s="140"/>
      <c r="ZU24" s="140"/>
      <c r="ZV24" s="140"/>
      <c r="ZW24" s="140"/>
      <c r="ZX24" s="140"/>
      <c r="ZY24" s="140"/>
      <c r="ZZ24" s="140"/>
      <c r="AAA24" s="140"/>
      <c r="AAB24" s="140"/>
      <c r="AAC24" s="140"/>
      <c r="AAD24" s="140"/>
      <c r="AAE24" s="140"/>
      <c r="AAF24" s="140"/>
      <c r="AAG24" s="140"/>
      <c r="AAH24" s="140"/>
      <c r="AAI24" s="140"/>
      <c r="AAJ24" s="140"/>
      <c r="AAK24" s="140"/>
      <c r="AAL24" s="140"/>
      <c r="AAM24" s="140"/>
      <c r="AAN24" s="140"/>
      <c r="AAO24" s="140"/>
      <c r="AAP24" s="140"/>
      <c r="AAQ24" s="140"/>
      <c r="AAR24" s="140"/>
      <c r="AAS24" s="140"/>
      <c r="AAT24" s="140"/>
      <c r="AAU24" s="140"/>
      <c r="AAV24" s="140"/>
      <c r="AAW24" s="140"/>
      <c r="AAX24" s="140"/>
      <c r="AAY24" s="140"/>
      <c r="AAZ24" s="140"/>
      <c r="ABA24" s="140"/>
      <c r="ABB24" s="140"/>
      <c r="ABC24" s="140"/>
      <c r="ABD24" s="140"/>
      <c r="ABE24" s="140"/>
      <c r="ABF24" s="140"/>
      <c r="ABG24" s="140"/>
      <c r="ABH24" s="140"/>
      <c r="ABI24" s="140"/>
      <c r="ABJ24" s="140"/>
      <c r="ABK24" s="140"/>
      <c r="ABL24" s="140"/>
      <c r="ABM24" s="140"/>
      <c r="ABN24" s="140"/>
      <c r="ABO24" s="140"/>
      <c r="ABP24" s="140"/>
    </row>
    <row r="25" spans="1:744" x14ac:dyDescent="0.25">
      <c r="A25">
        <f t="shared" si="2"/>
        <v>0</v>
      </c>
      <c r="B25" s="140"/>
      <c r="C25" s="140"/>
      <c r="D25" s="140"/>
      <c r="E25" s="140"/>
      <c r="F25" s="203" t="str">
        <f t="shared" si="3"/>
        <v/>
      </c>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c r="HU25" s="141"/>
      <c r="HV25" s="141"/>
      <c r="HW25" s="141"/>
      <c r="HX25" s="141"/>
      <c r="HY25" s="141"/>
      <c r="HZ25" s="141"/>
      <c r="IA25" s="141"/>
      <c r="IB25" s="141"/>
      <c r="IC25" s="141"/>
      <c r="ID25" s="141"/>
      <c r="IE25" s="141"/>
      <c r="IF25" s="141"/>
      <c r="IG25" s="141"/>
      <c r="IH25" s="141"/>
      <c r="II25" s="141"/>
      <c r="IJ25" s="141"/>
      <c r="IK25" s="141"/>
      <c r="IL25" s="141"/>
      <c r="IM25" s="141"/>
      <c r="IN25" s="141"/>
      <c r="IO25" s="141"/>
      <c r="IP25" s="141"/>
      <c r="IQ25" s="141"/>
      <c r="IR25" s="141"/>
      <c r="IS25" s="141"/>
      <c r="IT25" s="141"/>
      <c r="IU25" s="141"/>
      <c r="IV25" s="141"/>
      <c r="IW25" s="141"/>
      <c r="IX25" s="141"/>
      <c r="IY25" s="141"/>
      <c r="IZ25" s="141"/>
      <c r="JA25" s="141"/>
      <c r="JB25" s="141"/>
      <c r="JC25" s="141"/>
      <c r="JD25" s="141"/>
      <c r="JE25" s="141"/>
      <c r="JF25" s="141"/>
      <c r="JG25" s="141"/>
      <c r="JH25" s="141"/>
      <c r="JI25" s="141"/>
      <c r="JJ25" s="141"/>
      <c r="JK25" s="141"/>
      <c r="JL25" s="141"/>
      <c r="JM25" s="141"/>
      <c r="JN25" s="141"/>
      <c r="JO25" s="141"/>
      <c r="JP25" s="141"/>
      <c r="JQ25" s="141"/>
      <c r="JR25" s="141"/>
      <c r="JS25" s="141"/>
      <c r="JT25" s="141"/>
      <c r="JU25" s="141"/>
      <c r="JV25" s="141"/>
      <c r="JW25" s="141"/>
      <c r="JX25" s="141"/>
      <c r="JY25" s="141"/>
      <c r="JZ25" s="141"/>
      <c r="KA25" s="141"/>
      <c r="KB25" s="141"/>
      <c r="KC25" s="141"/>
      <c r="KD25" s="141"/>
      <c r="KE25" s="141"/>
      <c r="KF25" s="141"/>
      <c r="KG25" s="141"/>
      <c r="KH25" s="141"/>
      <c r="KI25" s="141"/>
      <c r="KJ25" s="141"/>
      <c r="KK25" s="141"/>
      <c r="KL25" s="141"/>
      <c r="KM25" s="141"/>
      <c r="KN25" s="141"/>
      <c r="KO25" s="141"/>
      <c r="KP25" s="141"/>
      <c r="KQ25" s="141"/>
      <c r="KR25" s="141"/>
      <c r="KS25" s="141"/>
      <c r="KT25" s="141"/>
      <c r="KU25" s="141"/>
      <c r="KV25" s="141"/>
      <c r="KW25" s="141"/>
      <c r="KX25" s="141"/>
      <c r="KY25" s="141"/>
      <c r="KZ25" s="141"/>
      <c r="LA25" s="141"/>
      <c r="LB25" s="141"/>
      <c r="LC25" s="141"/>
      <c r="LD25" s="141"/>
      <c r="LE25" s="141"/>
      <c r="LF25" s="141"/>
      <c r="LG25" s="141"/>
      <c r="LH25" s="141"/>
      <c r="LI25" s="141"/>
      <c r="LJ25" s="141"/>
      <c r="LK25" s="141"/>
      <c r="LL25" s="141"/>
      <c r="LM25" s="141"/>
      <c r="LN25" s="141"/>
      <c r="LO25" s="141"/>
      <c r="LP25" s="141"/>
      <c r="LQ25" s="141"/>
      <c r="LR25" s="141"/>
      <c r="LS25" s="141"/>
      <c r="LT25" s="141"/>
      <c r="LU25" s="141"/>
      <c r="LV25" s="141"/>
      <c r="LW25" s="141"/>
      <c r="LX25" s="141"/>
      <c r="LY25" s="141"/>
      <c r="LZ25" s="141"/>
      <c r="MA25" s="141"/>
      <c r="MB25" s="141"/>
      <c r="MC25" s="141"/>
      <c r="MD25" s="141"/>
      <c r="ME25" s="141"/>
      <c r="MF25" s="141"/>
      <c r="MG25" s="141"/>
      <c r="MH25" s="141"/>
      <c r="MI25" s="141"/>
      <c r="MJ25" s="141"/>
      <c r="MK25" s="141"/>
      <c r="ML25" s="141"/>
      <c r="MM25" s="141"/>
      <c r="MN25" s="141"/>
      <c r="MO25" s="141"/>
      <c r="MP25" s="141"/>
      <c r="MQ25" s="141"/>
      <c r="MR25" s="141"/>
      <c r="MS25" s="141"/>
      <c r="MT25" s="141"/>
      <c r="MU25" s="141"/>
      <c r="MV25" s="141"/>
      <c r="MW25" s="141"/>
      <c r="MX25" s="141"/>
      <c r="MY25" s="141"/>
      <c r="MZ25" s="141"/>
      <c r="NA25" s="141"/>
      <c r="NB25" s="141"/>
      <c r="NC25" s="141"/>
      <c r="ND25" s="141"/>
      <c r="NE25" s="141"/>
      <c r="NF25" s="141"/>
      <c r="NG25" s="141"/>
      <c r="NH25" s="141"/>
      <c r="NI25" s="141"/>
      <c r="NJ25" s="141"/>
      <c r="NK25" s="141"/>
      <c r="NL25" s="141"/>
      <c r="NM25" s="141"/>
      <c r="NN25" s="141"/>
      <c r="NO25" s="141"/>
      <c r="NP25" s="141"/>
      <c r="NQ25" s="141"/>
      <c r="NR25" s="141"/>
      <c r="NS25" s="141"/>
      <c r="NT25" s="141"/>
      <c r="NU25" s="141"/>
      <c r="NV25" s="141"/>
      <c r="NW25" s="141"/>
      <c r="NX25" s="141"/>
      <c r="NY25" s="141"/>
      <c r="NZ25" s="141"/>
      <c r="ZQ25" s="140"/>
      <c r="ZR25" s="140"/>
      <c r="ZS25" s="140"/>
      <c r="ZT25" s="140"/>
      <c r="ZU25" s="140"/>
      <c r="ZV25" s="140"/>
      <c r="ZW25" s="140"/>
      <c r="ZX25" s="140"/>
      <c r="ZY25" s="140"/>
      <c r="ZZ25" s="140"/>
      <c r="AAA25" s="140"/>
      <c r="AAB25" s="140"/>
      <c r="AAC25" s="140"/>
      <c r="AAD25" s="140"/>
      <c r="AAE25" s="140"/>
      <c r="AAF25" s="140"/>
      <c r="AAG25" s="140"/>
      <c r="AAH25" s="140"/>
      <c r="AAI25" s="140"/>
      <c r="AAJ25" s="140"/>
      <c r="AAK25" s="140"/>
      <c r="AAL25" s="140"/>
      <c r="AAM25" s="140"/>
      <c r="AAN25" s="140"/>
      <c r="AAO25" s="140"/>
      <c r="AAP25" s="140"/>
      <c r="AAQ25" s="140"/>
      <c r="AAR25" s="140"/>
      <c r="AAS25" s="140"/>
      <c r="AAT25" s="140"/>
      <c r="AAU25" s="140"/>
      <c r="AAV25" s="140"/>
      <c r="AAW25" s="140"/>
      <c r="AAX25" s="140"/>
      <c r="AAY25" s="140"/>
      <c r="AAZ25" s="140"/>
      <c r="ABA25" s="140"/>
      <c r="ABB25" s="140"/>
      <c r="ABC25" s="140"/>
      <c r="ABD25" s="140"/>
      <c r="ABE25" s="140"/>
      <c r="ABF25" s="140"/>
      <c r="ABG25" s="140"/>
      <c r="ABH25" s="140"/>
      <c r="ABI25" s="140"/>
      <c r="ABJ25" s="140"/>
      <c r="ABK25" s="140"/>
      <c r="ABL25" s="140"/>
      <c r="ABM25" s="140"/>
      <c r="ABN25" s="140"/>
      <c r="ABO25" s="140"/>
      <c r="ABP25" s="140"/>
    </row>
    <row r="26" spans="1:744" x14ac:dyDescent="0.25">
      <c r="A26">
        <f t="shared" si="2"/>
        <v>0</v>
      </c>
      <c r="B26" s="140"/>
      <c r="C26" s="140"/>
      <c r="D26" s="140"/>
      <c r="E26" s="140"/>
      <c r="F26" s="203" t="str">
        <f t="shared" si="3"/>
        <v/>
      </c>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c r="HU26" s="141"/>
      <c r="HV26" s="141"/>
      <c r="HW26" s="141"/>
      <c r="HX26" s="141"/>
      <c r="HY26" s="141"/>
      <c r="HZ26" s="141"/>
      <c r="IA26" s="141"/>
      <c r="IB26" s="141"/>
      <c r="IC26" s="141"/>
      <c r="ID26" s="141"/>
      <c r="IE26" s="141"/>
      <c r="IF26" s="141"/>
      <c r="IG26" s="141"/>
      <c r="IH26" s="141"/>
      <c r="II26" s="141"/>
      <c r="IJ26" s="141"/>
      <c r="IK26" s="141"/>
      <c r="IL26" s="141"/>
      <c r="IM26" s="141"/>
      <c r="IN26" s="141"/>
      <c r="IO26" s="141"/>
      <c r="IP26" s="141"/>
      <c r="IQ26" s="141"/>
      <c r="IR26" s="141"/>
      <c r="IS26" s="141"/>
      <c r="IT26" s="141"/>
      <c r="IU26" s="141"/>
      <c r="IV26" s="141"/>
      <c r="IW26" s="141"/>
      <c r="IX26" s="141"/>
      <c r="IY26" s="141"/>
      <c r="IZ26" s="141"/>
      <c r="JA26" s="141"/>
      <c r="JB26" s="141"/>
      <c r="JC26" s="141"/>
      <c r="JD26" s="141"/>
      <c r="JE26" s="141"/>
      <c r="JF26" s="141"/>
      <c r="JG26" s="141"/>
      <c r="JH26" s="141"/>
      <c r="JI26" s="141"/>
      <c r="JJ26" s="141"/>
      <c r="JK26" s="141"/>
      <c r="JL26" s="141"/>
      <c r="JM26" s="141"/>
      <c r="JN26" s="141"/>
      <c r="JO26" s="141"/>
      <c r="JP26" s="141"/>
      <c r="JQ26" s="141"/>
      <c r="JR26" s="141"/>
      <c r="JS26" s="141"/>
      <c r="JT26" s="141"/>
      <c r="JU26" s="141"/>
      <c r="JV26" s="141"/>
      <c r="JW26" s="141"/>
      <c r="JX26" s="141"/>
      <c r="JY26" s="141"/>
      <c r="JZ26" s="141"/>
      <c r="KA26" s="141"/>
      <c r="KB26" s="141"/>
      <c r="KC26" s="141"/>
      <c r="KD26" s="141"/>
      <c r="KE26" s="141"/>
      <c r="KF26" s="141"/>
      <c r="KG26" s="141"/>
      <c r="KH26" s="141"/>
      <c r="KI26" s="141"/>
      <c r="KJ26" s="141"/>
      <c r="KK26" s="141"/>
      <c r="KL26" s="141"/>
      <c r="KM26" s="141"/>
      <c r="KN26" s="141"/>
      <c r="KO26" s="141"/>
      <c r="KP26" s="141"/>
      <c r="KQ26" s="141"/>
      <c r="KR26" s="141"/>
      <c r="KS26" s="141"/>
      <c r="KT26" s="141"/>
      <c r="KU26" s="141"/>
      <c r="KV26" s="141"/>
      <c r="KW26" s="141"/>
      <c r="KX26" s="141"/>
      <c r="KY26" s="141"/>
      <c r="KZ26" s="141"/>
      <c r="LA26" s="141"/>
      <c r="LB26" s="141"/>
      <c r="LC26" s="141"/>
      <c r="LD26" s="141"/>
      <c r="LE26" s="141"/>
      <c r="LF26" s="141"/>
      <c r="LG26" s="141"/>
      <c r="LH26" s="141"/>
      <c r="LI26" s="141"/>
      <c r="LJ26" s="141"/>
      <c r="LK26" s="141"/>
      <c r="LL26" s="141"/>
      <c r="LM26" s="141"/>
      <c r="LN26" s="141"/>
      <c r="LO26" s="141"/>
      <c r="LP26" s="141"/>
      <c r="LQ26" s="141"/>
      <c r="LR26" s="141"/>
      <c r="LS26" s="141"/>
      <c r="LT26" s="141"/>
      <c r="LU26" s="141"/>
      <c r="LV26" s="141"/>
      <c r="LW26" s="141"/>
      <c r="LX26" s="141"/>
      <c r="LY26" s="141"/>
      <c r="LZ26" s="141"/>
      <c r="MA26" s="141"/>
      <c r="MB26" s="141"/>
      <c r="MC26" s="141"/>
      <c r="MD26" s="141"/>
      <c r="ME26" s="141"/>
      <c r="MF26" s="141"/>
      <c r="MG26" s="141"/>
      <c r="MH26" s="141"/>
      <c r="MI26" s="141"/>
      <c r="MJ26" s="141"/>
      <c r="MK26" s="141"/>
      <c r="ML26" s="141"/>
      <c r="MM26" s="141"/>
      <c r="MN26" s="141"/>
      <c r="MO26" s="141"/>
      <c r="MP26" s="141"/>
      <c r="MQ26" s="141"/>
      <c r="MR26" s="141"/>
      <c r="MS26" s="141"/>
      <c r="MT26" s="141"/>
      <c r="MU26" s="141"/>
      <c r="MV26" s="141"/>
      <c r="MW26" s="141"/>
      <c r="MX26" s="141"/>
      <c r="MY26" s="141"/>
      <c r="MZ26" s="141"/>
      <c r="NA26" s="141"/>
      <c r="NB26" s="141"/>
      <c r="NC26" s="141"/>
      <c r="ND26" s="141"/>
      <c r="NE26" s="141"/>
      <c r="NF26" s="141"/>
      <c r="NG26" s="141"/>
      <c r="NH26" s="141"/>
      <c r="NI26" s="141"/>
      <c r="NJ26" s="141"/>
      <c r="NK26" s="141"/>
      <c r="NL26" s="141"/>
      <c r="NM26" s="141"/>
      <c r="NN26" s="141"/>
      <c r="NO26" s="141"/>
      <c r="NP26" s="141"/>
      <c r="NQ26" s="141"/>
      <c r="NR26" s="141"/>
      <c r="NS26" s="141"/>
      <c r="NT26" s="141"/>
      <c r="NU26" s="141"/>
      <c r="NV26" s="141"/>
      <c r="NW26" s="141"/>
      <c r="NX26" s="141"/>
      <c r="NY26" s="141"/>
      <c r="NZ26" s="141"/>
      <c r="ZQ26" s="140"/>
      <c r="ZR26" s="140"/>
      <c r="ZS26" s="140"/>
      <c r="ZT26" s="140"/>
      <c r="ZU26" s="140"/>
      <c r="ZV26" s="140"/>
      <c r="ZW26" s="140"/>
      <c r="ZX26" s="140"/>
      <c r="ZY26" s="140"/>
      <c r="ZZ26" s="140"/>
      <c r="AAA26" s="140"/>
      <c r="AAB26" s="140"/>
      <c r="AAC26" s="140"/>
      <c r="AAD26" s="140"/>
      <c r="AAE26" s="140"/>
      <c r="AAF26" s="140"/>
      <c r="AAG26" s="140"/>
      <c r="AAH26" s="140"/>
      <c r="AAI26" s="140"/>
      <c r="AAJ26" s="140"/>
      <c r="AAK26" s="140"/>
      <c r="AAL26" s="140"/>
      <c r="AAM26" s="140"/>
      <c r="AAN26" s="140"/>
      <c r="AAO26" s="140"/>
      <c r="AAP26" s="140"/>
      <c r="AAQ26" s="140"/>
      <c r="AAR26" s="140"/>
      <c r="AAS26" s="140"/>
      <c r="AAT26" s="140"/>
      <c r="AAU26" s="140"/>
      <c r="AAV26" s="140"/>
      <c r="AAW26" s="140"/>
      <c r="AAX26" s="140"/>
      <c r="AAY26" s="140"/>
      <c r="AAZ26" s="140"/>
      <c r="ABA26" s="140"/>
      <c r="ABB26" s="140"/>
      <c r="ABC26" s="140"/>
      <c r="ABD26" s="140"/>
      <c r="ABE26" s="140"/>
      <c r="ABF26" s="140"/>
      <c r="ABG26" s="140"/>
      <c r="ABH26" s="140"/>
      <c r="ABI26" s="140"/>
      <c r="ABJ26" s="140"/>
      <c r="ABK26" s="140"/>
      <c r="ABL26" s="140"/>
      <c r="ABM26" s="140"/>
      <c r="ABN26" s="140"/>
      <c r="ABO26" s="140"/>
      <c r="ABP26" s="140"/>
    </row>
    <row r="27" spans="1:744" x14ac:dyDescent="0.25">
      <c r="A27">
        <f t="shared" si="2"/>
        <v>0</v>
      </c>
      <c r="B27" s="140"/>
      <c r="C27" s="140"/>
      <c r="D27" s="140"/>
      <c r="E27" s="140"/>
      <c r="F27" s="203" t="str">
        <f t="shared" si="3"/>
        <v/>
      </c>
      <c r="GG27" s="141"/>
      <c r="GH27" s="141"/>
      <c r="GI27" s="141"/>
      <c r="GJ27" s="141"/>
      <c r="GK27" s="141"/>
      <c r="GL27" s="141"/>
      <c r="GM27" s="141"/>
      <c r="GN27" s="141"/>
      <c r="GO27" s="141"/>
      <c r="GP27" s="141"/>
      <c r="GQ27" s="141"/>
      <c r="GR27" s="141"/>
      <c r="GS27" s="141"/>
      <c r="GT27" s="141"/>
      <c r="GU27" s="141"/>
      <c r="GV27" s="141"/>
      <c r="GW27" s="141"/>
      <c r="GX27" s="141"/>
      <c r="GY27" s="141"/>
      <c r="GZ27" s="141"/>
      <c r="HA27" s="141"/>
      <c r="HB27" s="141"/>
      <c r="HC27" s="141"/>
      <c r="HD27" s="141"/>
      <c r="HE27" s="141"/>
      <c r="HF27" s="141"/>
      <c r="HG27" s="141"/>
      <c r="HH27" s="141"/>
      <c r="HI27" s="141"/>
      <c r="HJ27" s="141"/>
      <c r="HK27" s="141"/>
      <c r="HL27" s="141"/>
      <c r="HM27" s="141"/>
      <c r="HN27" s="141"/>
      <c r="HO27" s="141"/>
      <c r="HP27" s="141"/>
      <c r="HQ27" s="141"/>
      <c r="HR27" s="141"/>
      <c r="HS27" s="141"/>
      <c r="HT27" s="141"/>
      <c r="HU27" s="141"/>
      <c r="HV27" s="141"/>
      <c r="HW27" s="141"/>
      <c r="HX27" s="141"/>
      <c r="HY27" s="141"/>
      <c r="HZ27" s="141"/>
      <c r="IA27" s="141"/>
      <c r="IB27" s="141"/>
      <c r="IC27" s="141"/>
      <c r="ID27" s="141"/>
      <c r="IE27" s="141"/>
      <c r="IF27" s="141"/>
      <c r="IG27" s="141"/>
      <c r="IH27" s="141"/>
      <c r="II27" s="141"/>
      <c r="IJ27" s="141"/>
      <c r="IK27" s="141"/>
      <c r="IL27" s="141"/>
      <c r="IM27" s="141"/>
      <c r="IN27" s="141"/>
      <c r="IO27" s="141"/>
      <c r="IP27" s="141"/>
      <c r="IQ27" s="141"/>
      <c r="IR27" s="141"/>
      <c r="IS27" s="141"/>
      <c r="IT27" s="141"/>
      <c r="IU27" s="141"/>
      <c r="IV27" s="141"/>
      <c r="IW27" s="141"/>
      <c r="IX27" s="141"/>
      <c r="IY27" s="141"/>
      <c r="IZ27" s="141"/>
      <c r="JA27" s="141"/>
      <c r="JB27" s="141"/>
      <c r="JC27" s="141"/>
      <c r="JD27" s="141"/>
      <c r="JE27" s="141"/>
      <c r="JF27" s="141"/>
      <c r="JG27" s="141"/>
      <c r="JH27" s="141"/>
      <c r="JI27" s="141"/>
      <c r="JJ27" s="141"/>
      <c r="JK27" s="141"/>
      <c r="JL27" s="141"/>
      <c r="JM27" s="141"/>
      <c r="JN27" s="141"/>
      <c r="JO27" s="141"/>
      <c r="JP27" s="141"/>
      <c r="JQ27" s="141"/>
      <c r="JR27" s="141"/>
      <c r="JS27" s="141"/>
      <c r="JT27" s="141"/>
      <c r="JU27" s="141"/>
      <c r="JV27" s="141"/>
      <c r="JW27" s="141"/>
      <c r="JX27" s="141"/>
      <c r="JY27" s="141"/>
      <c r="JZ27" s="141"/>
      <c r="KA27" s="141"/>
      <c r="KB27" s="141"/>
      <c r="KC27" s="141"/>
      <c r="KD27" s="141"/>
      <c r="KE27" s="141"/>
      <c r="KF27" s="141"/>
      <c r="KG27" s="141"/>
      <c r="KH27" s="141"/>
      <c r="KI27" s="141"/>
      <c r="KJ27" s="141"/>
      <c r="KK27" s="141"/>
      <c r="KL27" s="141"/>
      <c r="KM27" s="141"/>
      <c r="KN27" s="141"/>
      <c r="KO27" s="141"/>
      <c r="KP27" s="141"/>
      <c r="KQ27" s="141"/>
      <c r="KR27" s="141"/>
      <c r="KS27" s="141"/>
      <c r="KT27" s="141"/>
      <c r="KU27" s="141"/>
      <c r="KV27" s="141"/>
      <c r="KW27" s="141"/>
      <c r="KX27" s="141"/>
      <c r="KY27" s="141"/>
      <c r="KZ27" s="141"/>
      <c r="LA27" s="141"/>
      <c r="LB27" s="141"/>
      <c r="LC27" s="141"/>
      <c r="LD27" s="141"/>
      <c r="LE27" s="141"/>
      <c r="LF27" s="141"/>
      <c r="LG27" s="141"/>
      <c r="LH27" s="141"/>
      <c r="LI27" s="141"/>
      <c r="LJ27" s="141"/>
      <c r="LK27" s="141"/>
      <c r="LL27" s="141"/>
      <c r="LM27" s="141"/>
      <c r="LN27" s="141"/>
      <c r="LO27" s="141"/>
      <c r="LP27" s="141"/>
      <c r="LQ27" s="141"/>
      <c r="LR27" s="141"/>
      <c r="LS27" s="141"/>
      <c r="LT27" s="141"/>
      <c r="LU27" s="141"/>
      <c r="LV27" s="141"/>
      <c r="LW27" s="141"/>
      <c r="LX27" s="141"/>
      <c r="LY27" s="141"/>
      <c r="LZ27" s="141"/>
      <c r="MA27" s="141"/>
      <c r="MB27" s="141"/>
      <c r="MC27" s="141"/>
      <c r="MD27" s="141"/>
      <c r="ME27" s="141"/>
      <c r="MF27" s="141"/>
      <c r="MG27" s="141"/>
      <c r="MH27" s="141"/>
      <c r="MI27" s="141"/>
      <c r="MJ27" s="141"/>
      <c r="MK27" s="141"/>
      <c r="ML27" s="141"/>
      <c r="MM27" s="141"/>
      <c r="MN27" s="141"/>
      <c r="MO27" s="141"/>
      <c r="MP27" s="141"/>
      <c r="MQ27" s="141"/>
      <c r="MR27" s="141"/>
      <c r="MS27" s="141"/>
      <c r="MT27" s="141"/>
      <c r="MU27" s="141"/>
      <c r="MV27" s="141"/>
      <c r="MW27" s="141"/>
      <c r="MX27" s="141"/>
      <c r="MY27" s="141"/>
      <c r="MZ27" s="141"/>
      <c r="NA27" s="141"/>
      <c r="NB27" s="141"/>
      <c r="NC27" s="141"/>
      <c r="ND27" s="141"/>
      <c r="NE27" s="141"/>
      <c r="NF27" s="141"/>
      <c r="NG27" s="141"/>
      <c r="NH27" s="141"/>
      <c r="NI27" s="141"/>
      <c r="NJ27" s="141"/>
      <c r="NK27" s="141"/>
      <c r="NL27" s="141"/>
      <c r="NM27" s="141"/>
      <c r="NN27" s="141"/>
      <c r="NO27" s="141"/>
      <c r="NP27" s="141"/>
      <c r="NQ27" s="141"/>
      <c r="NR27" s="141"/>
      <c r="NS27" s="141"/>
      <c r="NT27" s="141"/>
      <c r="NU27" s="141"/>
      <c r="NV27" s="141"/>
      <c r="NW27" s="141"/>
      <c r="NX27" s="141"/>
      <c r="NY27" s="141"/>
      <c r="NZ27" s="141"/>
      <c r="ZQ27" s="140"/>
      <c r="ZR27" s="140"/>
      <c r="ZS27" s="140"/>
      <c r="ZT27" s="140"/>
      <c r="ZU27" s="140"/>
      <c r="ZV27" s="140"/>
      <c r="ZW27" s="140"/>
      <c r="ZX27" s="140"/>
      <c r="ZY27" s="140"/>
      <c r="ZZ27" s="140"/>
      <c r="AAA27" s="140"/>
      <c r="AAB27" s="140"/>
      <c r="AAC27" s="140"/>
      <c r="AAD27" s="140"/>
      <c r="AAE27" s="140"/>
      <c r="AAF27" s="140"/>
      <c r="AAG27" s="140"/>
      <c r="AAH27" s="140"/>
      <c r="AAI27" s="140"/>
      <c r="AAJ27" s="140"/>
      <c r="AAK27" s="140"/>
      <c r="AAL27" s="140"/>
      <c r="AAM27" s="140"/>
      <c r="AAN27" s="140"/>
      <c r="AAO27" s="140"/>
      <c r="AAP27" s="140"/>
      <c r="AAQ27" s="140"/>
      <c r="AAR27" s="140"/>
      <c r="AAS27" s="140"/>
      <c r="AAT27" s="140"/>
      <c r="AAU27" s="140"/>
      <c r="AAV27" s="140"/>
      <c r="AAW27" s="140"/>
      <c r="AAX27" s="140"/>
      <c r="AAY27" s="140"/>
      <c r="AAZ27" s="140"/>
      <c r="ABA27" s="140"/>
      <c r="ABB27" s="140"/>
      <c r="ABC27" s="140"/>
      <c r="ABD27" s="140"/>
      <c r="ABE27" s="140"/>
      <c r="ABF27" s="140"/>
      <c r="ABG27" s="140"/>
      <c r="ABH27" s="140"/>
      <c r="ABI27" s="140"/>
      <c r="ABJ27" s="140"/>
      <c r="ABK27" s="140"/>
      <c r="ABL27" s="140"/>
      <c r="ABM27" s="140"/>
      <c r="ABN27" s="140"/>
      <c r="ABO27" s="140"/>
      <c r="ABP27" s="140"/>
    </row>
    <row r="28" spans="1:744" x14ac:dyDescent="0.25">
      <c r="A28">
        <f t="shared" si="2"/>
        <v>0</v>
      </c>
      <c r="B28" s="140"/>
      <c r="C28" s="140"/>
      <c r="D28" s="140"/>
      <c r="E28" s="140"/>
      <c r="F28" s="203" t="str">
        <f t="shared" si="3"/>
        <v/>
      </c>
      <c r="GG28" s="141"/>
      <c r="GH28" s="141"/>
      <c r="GI28" s="141"/>
      <c r="GJ28" s="141"/>
      <c r="GK28" s="141"/>
      <c r="GL28" s="141"/>
      <c r="GM28" s="141"/>
      <c r="GN28" s="141"/>
      <c r="GO28" s="141"/>
      <c r="GP28" s="141"/>
      <c r="GQ28" s="141"/>
      <c r="GR28" s="141"/>
      <c r="GS28" s="141"/>
      <c r="GT28" s="141"/>
      <c r="GU28" s="141"/>
      <c r="GV28" s="141"/>
      <c r="GW28" s="141"/>
      <c r="GX28" s="141"/>
      <c r="GY28" s="141"/>
      <c r="GZ28" s="141"/>
      <c r="HA28" s="141"/>
      <c r="HB28" s="141"/>
      <c r="HC28" s="141"/>
      <c r="HD28" s="141"/>
      <c r="HE28" s="141"/>
      <c r="HF28" s="141"/>
      <c r="HG28" s="141"/>
      <c r="HH28" s="141"/>
      <c r="HI28" s="141"/>
      <c r="HJ28" s="141"/>
      <c r="HK28" s="141"/>
      <c r="HL28" s="141"/>
      <c r="HM28" s="141"/>
      <c r="HN28" s="141"/>
      <c r="HO28" s="141"/>
      <c r="HP28" s="141"/>
      <c r="HQ28" s="141"/>
      <c r="HR28" s="141"/>
      <c r="HS28" s="141"/>
      <c r="HT28" s="141"/>
      <c r="HU28" s="141"/>
      <c r="HV28" s="141"/>
      <c r="HW28" s="141"/>
      <c r="HX28" s="141"/>
      <c r="HY28" s="141"/>
      <c r="HZ28" s="141"/>
      <c r="IA28" s="141"/>
      <c r="IB28" s="141"/>
      <c r="IC28" s="141"/>
      <c r="ID28" s="141"/>
      <c r="IE28" s="141"/>
      <c r="IF28" s="141"/>
      <c r="IG28" s="141"/>
      <c r="IH28" s="141"/>
      <c r="II28" s="141"/>
      <c r="IJ28" s="141"/>
      <c r="IK28" s="141"/>
      <c r="IL28" s="141"/>
      <c r="IM28" s="141"/>
      <c r="IN28" s="141"/>
      <c r="IO28" s="141"/>
      <c r="IP28" s="141"/>
      <c r="IQ28" s="141"/>
      <c r="IR28" s="141"/>
      <c r="IS28" s="141"/>
      <c r="IT28" s="141"/>
      <c r="IU28" s="141"/>
      <c r="IV28" s="141"/>
      <c r="IW28" s="141"/>
      <c r="IX28" s="141"/>
      <c r="IY28" s="141"/>
      <c r="IZ28" s="141"/>
      <c r="JA28" s="141"/>
      <c r="JB28" s="141"/>
      <c r="JC28" s="141"/>
      <c r="JD28" s="141"/>
      <c r="JE28" s="141"/>
      <c r="JF28" s="141"/>
      <c r="JG28" s="141"/>
      <c r="JH28" s="141"/>
      <c r="JI28" s="141"/>
      <c r="JJ28" s="141"/>
      <c r="JK28" s="141"/>
      <c r="JL28" s="141"/>
      <c r="JM28" s="141"/>
      <c r="JN28" s="141"/>
      <c r="JO28" s="141"/>
      <c r="JP28" s="141"/>
      <c r="JQ28" s="141"/>
      <c r="JR28" s="141"/>
      <c r="JS28" s="141"/>
      <c r="JT28" s="141"/>
      <c r="JU28" s="141"/>
      <c r="JV28" s="141"/>
      <c r="JW28" s="141"/>
      <c r="JX28" s="141"/>
      <c r="JY28" s="141"/>
      <c r="JZ28" s="141"/>
      <c r="KA28" s="141"/>
      <c r="KB28" s="141"/>
      <c r="KC28" s="141"/>
      <c r="KD28" s="141"/>
      <c r="KE28" s="141"/>
      <c r="KF28" s="141"/>
      <c r="KG28" s="141"/>
      <c r="KH28" s="141"/>
      <c r="KI28" s="141"/>
      <c r="KJ28" s="141"/>
      <c r="KK28" s="141"/>
      <c r="KL28" s="141"/>
      <c r="KM28" s="141"/>
      <c r="KN28" s="141"/>
      <c r="KO28" s="141"/>
      <c r="KP28" s="141"/>
      <c r="KQ28" s="141"/>
      <c r="KR28" s="141"/>
      <c r="KS28" s="141"/>
      <c r="KT28" s="141"/>
      <c r="KU28" s="141"/>
      <c r="KV28" s="141"/>
      <c r="KW28" s="141"/>
      <c r="KX28" s="141"/>
      <c r="KY28" s="141"/>
      <c r="KZ28" s="141"/>
      <c r="LA28" s="141"/>
      <c r="LB28" s="141"/>
      <c r="LC28" s="141"/>
      <c r="LD28" s="141"/>
      <c r="LE28" s="141"/>
      <c r="LF28" s="141"/>
      <c r="LG28" s="141"/>
      <c r="LH28" s="141"/>
      <c r="LI28" s="141"/>
      <c r="LJ28" s="141"/>
      <c r="LK28" s="141"/>
      <c r="LL28" s="141"/>
      <c r="LM28" s="141"/>
      <c r="LN28" s="141"/>
      <c r="LO28" s="141"/>
      <c r="LP28" s="141"/>
      <c r="LQ28" s="141"/>
      <c r="LR28" s="141"/>
      <c r="LS28" s="141"/>
      <c r="LT28" s="141"/>
      <c r="LU28" s="141"/>
      <c r="LV28" s="141"/>
      <c r="LW28" s="141"/>
      <c r="LX28" s="141"/>
      <c r="LY28" s="141"/>
      <c r="LZ28" s="141"/>
      <c r="MA28" s="141"/>
      <c r="MB28" s="141"/>
      <c r="MC28" s="141"/>
      <c r="MD28" s="141"/>
      <c r="ME28" s="141"/>
      <c r="MF28" s="141"/>
      <c r="MG28" s="141"/>
      <c r="MH28" s="141"/>
      <c r="MI28" s="141"/>
      <c r="MJ28" s="141"/>
      <c r="MK28" s="141"/>
      <c r="ML28" s="141"/>
      <c r="MM28" s="141"/>
      <c r="MN28" s="141"/>
      <c r="MO28" s="141"/>
      <c r="MP28" s="141"/>
      <c r="MQ28" s="141"/>
      <c r="MR28" s="141"/>
      <c r="MS28" s="141"/>
      <c r="MT28" s="141"/>
      <c r="MU28" s="141"/>
      <c r="MV28" s="141"/>
      <c r="MW28" s="141"/>
      <c r="MX28" s="141"/>
      <c r="MY28" s="141"/>
      <c r="MZ28" s="141"/>
      <c r="NA28" s="141"/>
      <c r="NB28" s="141"/>
      <c r="NC28" s="141"/>
      <c r="ND28" s="141"/>
      <c r="NE28" s="141"/>
      <c r="NF28" s="141"/>
      <c r="NG28" s="141"/>
      <c r="NH28" s="141"/>
      <c r="NI28" s="141"/>
      <c r="NJ28" s="141"/>
      <c r="NK28" s="141"/>
      <c r="NL28" s="141"/>
      <c r="NM28" s="141"/>
      <c r="NN28" s="141"/>
      <c r="NO28" s="141"/>
      <c r="NP28" s="141"/>
      <c r="NQ28" s="141"/>
      <c r="NR28" s="141"/>
      <c r="NS28" s="141"/>
      <c r="NT28" s="141"/>
      <c r="NU28" s="141"/>
      <c r="NV28" s="141"/>
      <c r="NW28" s="141"/>
      <c r="NX28" s="141"/>
      <c r="NY28" s="141"/>
      <c r="NZ28" s="141"/>
      <c r="ZQ28" s="140"/>
      <c r="ZR28" s="140"/>
      <c r="ZS28" s="140"/>
      <c r="ZT28" s="140"/>
      <c r="ZU28" s="140"/>
      <c r="ZV28" s="140"/>
      <c r="ZW28" s="140"/>
      <c r="ZX28" s="140"/>
      <c r="ZY28" s="140"/>
      <c r="ZZ28" s="140"/>
      <c r="AAA28" s="140"/>
      <c r="AAB28" s="140"/>
      <c r="AAC28" s="140"/>
      <c r="AAD28" s="140"/>
      <c r="AAE28" s="140"/>
      <c r="AAF28" s="140"/>
      <c r="AAG28" s="140"/>
      <c r="AAH28" s="140"/>
      <c r="AAI28" s="140"/>
      <c r="AAJ28" s="140"/>
      <c r="AAK28" s="140"/>
      <c r="AAL28" s="140"/>
      <c r="AAM28" s="140"/>
      <c r="AAN28" s="140"/>
      <c r="AAO28" s="140"/>
      <c r="AAP28" s="140"/>
      <c r="AAQ28" s="140"/>
      <c r="AAR28" s="140"/>
      <c r="AAS28" s="140"/>
      <c r="AAT28" s="140"/>
      <c r="AAU28" s="140"/>
      <c r="AAV28" s="140"/>
      <c r="AAW28" s="140"/>
      <c r="AAX28" s="140"/>
      <c r="AAY28" s="140"/>
      <c r="AAZ28" s="140"/>
      <c r="ABA28" s="140"/>
      <c r="ABB28" s="140"/>
      <c r="ABC28" s="140"/>
      <c r="ABD28" s="140"/>
      <c r="ABE28" s="140"/>
      <c r="ABF28" s="140"/>
      <c r="ABG28" s="140"/>
      <c r="ABH28" s="140"/>
      <c r="ABI28" s="140"/>
      <c r="ABJ28" s="140"/>
      <c r="ABK28" s="140"/>
      <c r="ABL28" s="140"/>
      <c r="ABM28" s="140"/>
      <c r="ABN28" s="140"/>
      <c r="ABO28" s="140"/>
      <c r="ABP28" s="140"/>
    </row>
    <row r="29" spans="1:744" x14ac:dyDescent="0.25">
      <c r="A29">
        <f t="shared" si="2"/>
        <v>0</v>
      </c>
      <c r="B29" s="140"/>
      <c r="C29" s="140"/>
      <c r="D29" s="140"/>
      <c r="E29" s="140"/>
      <c r="F29" s="203" t="str">
        <f t="shared" si="3"/>
        <v/>
      </c>
      <c r="GG29" s="141"/>
      <c r="GH29" s="141"/>
      <c r="GI29" s="141"/>
      <c r="GJ29" s="141"/>
      <c r="GK29" s="141"/>
      <c r="GL29" s="141"/>
      <c r="GM29" s="141"/>
      <c r="GN29" s="141"/>
      <c r="GO29" s="141"/>
      <c r="GP29" s="141"/>
      <c r="GQ29" s="141"/>
      <c r="GR29" s="141"/>
      <c r="GS29" s="141"/>
      <c r="GT29" s="141"/>
      <c r="GU29" s="141"/>
      <c r="GV29" s="141"/>
      <c r="GW29" s="141"/>
      <c r="GX29" s="141"/>
      <c r="GY29" s="141"/>
      <c r="GZ29" s="141"/>
      <c r="HA29" s="141"/>
      <c r="HB29" s="141"/>
      <c r="HC29" s="141"/>
      <c r="HD29" s="141"/>
      <c r="HE29" s="141"/>
      <c r="HF29" s="141"/>
      <c r="HG29" s="141"/>
      <c r="HH29" s="141"/>
      <c r="HI29" s="141"/>
      <c r="HJ29" s="141"/>
      <c r="HK29" s="141"/>
      <c r="HL29" s="141"/>
      <c r="HM29" s="141"/>
      <c r="HN29" s="141"/>
      <c r="HO29" s="141"/>
      <c r="HP29" s="141"/>
      <c r="HQ29" s="141"/>
      <c r="HR29" s="141"/>
      <c r="HS29" s="141"/>
      <c r="HT29" s="141"/>
      <c r="HU29" s="141"/>
      <c r="HV29" s="141"/>
      <c r="HW29" s="141"/>
      <c r="HX29" s="141"/>
      <c r="HY29" s="141"/>
      <c r="HZ29" s="141"/>
      <c r="IA29" s="141"/>
      <c r="IB29" s="141"/>
      <c r="IC29" s="141"/>
      <c r="ID29" s="141"/>
      <c r="IE29" s="141"/>
      <c r="IF29" s="141"/>
      <c r="IG29" s="141"/>
      <c r="IH29" s="141"/>
      <c r="II29" s="141"/>
      <c r="IJ29" s="141"/>
      <c r="IK29" s="141"/>
      <c r="IL29" s="141"/>
      <c r="IM29" s="141"/>
      <c r="IN29" s="141"/>
      <c r="IO29" s="141"/>
      <c r="IP29" s="141"/>
      <c r="IQ29" s="141"/>
      <c r="IR29" s="141"/>
      <c r="IS29" s="141"/>
      <c r="IT29" s="141"/>
      <c r="IU29" s="141"/>
      <c r="IV29" s="141"/>
      <c r="IW29" s="141"/>
      <c r="IX29" s="141"/>
      <c r="IY29" s="141"/>
      <c r="IZ29" s="141"/>
      <c r="JA29" s="141"/>
      <c r="JB29" s="141"/>
      <c r="JC29" s="141"/>
      <c r="JD29" s="141"/>
      <c r="JE29" s="141"/>
      <c r="JF29" s="141"/>
      <c r="JG29" s="141"/>
      <c r="JH29" s="141"/>
      <c r="JI29" s="141"/>
      <c r="JJ29" s="141"/>
      <c r="JK29" s="141"/>
      <c r="JL29" s="141"/>
      <c r="JM29" s="141"/>
      <c r="JN29" s="141"/>
      <c r="JO29" s="141"/>
      <c r="JP29" s="141"/>
      <c r="JQ29" s="141"/>
      <c r="JR29" s="141"/>
      <c r="JS29" s="141"/>
      <c r="JT29" s="141"/>
      <c r="JU29" s="141"/>
      <c r="JV29" s="141"/>
      <c r="JW29" s="141"/>
      <c r="JX29" s="141"/>
      <c r="JY29" s="141"/>
      <c r="JZ29" s="141"/>
      <c r="KA29" s="141"/>
      <c r="KB29" s="141"/>
      <c r="KC29" s="141"/>
      <c r="KD29" s="141"/>
      <c r="KE29" s="141"/>
      <c r="KF29" s="141"/>
      <c r="KG29" s="141"/>
      <c r="KH29" s="141"/>
      <c r="KI29" s="141"/>
      <c r="KJ29" s="141"/>
      <c r="KK29" s="141"/>
      <c r="KL29" s="141"/>
      <c r="KM29" s="141"/>
      <c r="KN29" s="141"/>
      <c r="KO29" s="141"/>
      <c r="KP29" s="141"/>
      <c r="KQ29" s="141"/>
      <c r="KR29" s="141"/>
      <c r="KS29" s="141"/>
      <c r="KT29" s="141"/>
      <c r="KU29" s="141"/>
      <c r="KV29" s="141"/>
      <c r="KW29" s="141"/>
      <c r="KX29" s="141"/>
      <c r="KY29" s="141"/>
      <c r="KZ29" s="141"/>
      <c r="LA29" s="141"/>
      <c r="LB29" s="141"/>
      <c r="LC29" s="141"/>
      <c r="LD29" s="141"/>
      <c r="LE29" s="141"/>
      <c r="LF29" s="141"/>
      <c r="LG29" s="141"/>
      <c r="LH29" s="141"/>
      <c r="LI29" s="141"/>
      <c r="LJ29" s="141"/>
      <c r="LK29" s="141"/>
      <c r="LL29" s="141"/>
      <c r="LM29" s="141"/>
      <c r="LN29" s="141"/>
      <c r="LO29" s="141"/>
      <c r="LP29" s="141"/>
      <c r="LQ29" s="141"/>
      <c r="LR29" s="141"/>
      <c r="LS29" s="141"/>
      <c r="LT29" s="141"/>
      <c r="LU29" s="141"/>
      <c r="LV29" s="141"/>
      <c r="LW29" s="141"/>
      <c r="LX29" s="141"/>
      <c r="LY29" s="141"/>
      <c r="LZ29" s="141"/>
      <c r="MA29" s="141"/>
      <c r="MB29" s="141"/>
      <c r="MC29" s="141"/>
      <c r="MD29" s="141"/>
      <c r="ME29" s="141"/>
      <c r="MF29" s="141"/>
      <c r="MG29" s="141"/>
      <c r="MH29" s="141"/>
      <c r="MI29" s="141"/>
      <c r="MJ29" s="141"/>
      <c r="MK29" s="141"/>
      <c r="ML29" s="141"/>
      <c r="MM29" s="141"/>
      <c r="MN29" s="141"/>
      <c r="MO29" s="141"/>
      <c r="MP29" s="141"/>
      <c r="MQ29" s="141"/>
      <c r="MR29" s="141"/>
      <c r="MS29" s="141"/>
      <c r="MT29" s="141"/>
      <c r="MU29" s="141"/>
      <c r="MV29" s="141"/>
      <c r="MW29" s="141"/>
      <c r="MX29" s="141"/>
      <c r="MY29" s="141"/>
      <c r="MZ29" s="141"/>
      <c r="NA29" s="141"/>
      <c r="NB29" s="141"/>
      <c r="NC29" s="141"/>
      <c r="ND29" s="141"/>
      <c r="NE29" s="141"/>
      <c r="NF29" s="141"/>
      <c r="NG29" s="141"/>
      <c r="NH29" s="141"/>
      <c r="NI29" s="141"/>
      <c r="NJ29" s="141"/>
      <c r="NK29" s="141"/>
      <c r="NL29" s="141"/>
      <c r="NM29" s="141"/>
      <c r="NN29" s="141"/>
      <c r="NO29" s="141"/>
      <c r="NP29" s="141"/>
      <c r="NQ29" s="141"/>
      <c r="NR29" s="141"/>
      <c r="NS29" s="141"/>
      <c r="NT29" s="141"/>
      <c r="NU29" s="141"/>
      <c r="NV29" s="141"/>
      <c r="NW29" s="141"/>
      <c r="NX29" s="141"/>
      <c r="NY29" s="141"/>
      <c r="NZ29" s="141"/>
      <c r="ZQ29" s="140"/>
      <c r="ZR29" s="140"/>
      <c r="ZS29" s="140"/>
      <c r="ZT29" s="140"/>
      <c r="ZU29" s="140"/>
      <c r="ZV29" s="140"/>
      <c r="ZW29" s="140"/>
      <c r="ZX29" s="140"/>
      <c r="ZY29" s="140"/>
      <c r="ZZ29" s="140"/>
      <c r="AAA29" s="140"/>
      <c r="AAB29" s="140"/>
      <c r="AAC29" s="140"/>
      <c r="AAD29" s="140"/>
      <c r="AAE29" s="140"/>
      <c r="AAF29" s="140"/>
      <c r="AAG29" s="140"/>
      <c r="AAH29" s="140"/>
      <c r="AAI29" s="140"/>
      <c r="AAJ29" s="140"/>
      <c r="AAK29" s="140"/>
      <c r="AAL29" s="140"/>
      <c r="AAM29" s="140"/>
      <c r="AAN29" s="140"/>
      <c r="AAO29" s="140"/>
      <c r="AAP29" s="140"/>
      <c r="AAQ29" s="140"/>
      <c r="AAR29" s="140"/>
      <c r="AAS29" s="140"/>
      <c r="AAT29" s="140"/>
      <c r="AAU29" s="140"/>
      <c r="AAV29" s="140"/>
      <c r="AAW29" s="140"/>
      <c r="AAX29" s="140"/>
      <c r="AAY29" s="140"/>
      <c r="AAZ29" s="140"/>
      <c r="ABA29" s="140"/>
      <c r="ABB29" s="140"/>
      <c r="ABC29" s="140"/>
      <c r="ABD29" s="140"/>
      <c r="ABE29" s="140"/>
      <c r="ABF29" s="140"/>
      <c r="ABG29" s="140"/>
      <c r="ABH29" s="140"/>
      <c r="ABI29" s="140"/>
      <c r="ABJ29" s="140"/>
      <c r="ABK29" s="140"/>
      <c r="ABL29" s="140"/>
      <c r="ABM29" s="140"/>
      <c r="ABN29" s="140"/>
      <c r="ABO29" s="140"/>
      <c r="ABP29" s="140"/>
    </row>
    <row r="30" spans="1:744" x14ac:dyDescent="0.25">
      <c r="A30">
        <f t="shared" si="2"/>
        <v>0</v>
      </c>
      <c r="B30" s="140"/>
      <c r="C30" s="140"/>
      <c r="D30" s="140"/>
      <c r="E30" s="140"/>
      <c r="F30" s="203" t="str">
        <f t="shared" si="3"/>
        <v/>
      </c>
      <c r="GG30" s="141"/>
      <c r="GH30" s="141"/>
      <c r="GI30" s="141"/>
      <c r="GJ30" s="141"/>
      <c r="GK30" s="141"/>
      <c r="GL30" s="141"/>
      <c r="GM30" s="141"/>
      <c r="GN30" s="141"/>
      <c r="GO30" s="141"/>
      <c r="GP30" s="141"/>
      <c r="GQ30" s="141"/>
      <c r="GR30" s="141"/>
      <c r="GS30" s="141"/>
      <c r="GT30" s="141"/>
      <c r="GU30" s="141"/>
      <c r="GV30" s="141"/>
      <c r="GW30" s="141"/>
      <c r="GX30" s="141"/>
      <c r="GY30" s="141"/>
      <c r="GZ30" s="141"/>
      <c r="HA30" s="141"/>
      <c r="HB30" s="141"/>
      <c r="HC30" s="141"/>
      <c r="HD30" s="141"/>
      <c r="HE30" s="141"/>
      <c r="HF30" s="141"/>
      <c r="HG30" s="141"/>
      <c r="HH30" s="141"/>
      <c r="HI30" s="141"/>
      <c r="HJ30" s="141"/>
      <c r="HK30" s="141"/>
      <c r="HL30" s="141"/>
      <c r="HM30" s="141"/>
      <c r="HN30" s="141"/>
      <c r="HO30" s="141"/>
      <c r="HP30" s="141"/>
      <c r="HQ30" s="141"/>
      <c r="HR30" s="141"/>
      <c r="HS30" s="141"/>
      <c r="HT30" s="141"/>
      <c r="HU30" s="141"/>
      <c r="HV30" s="141"/>
      <c r="HW30" s="141"/>
      <c r="HX30" s="141"/>
      <c r="HY30" s="141"/>
      <c r="HZ30" s="141"/>
      <c r="IA30" s="141"/>
      <c r="IB30" s="141"/>
      <c r="IC30" s="141"/>
      <c r="ID30" s="141"/>
      <c r="IE30" s="141"/>
      <c r="IF30" s="141"/>
      <c r="IG30" s="141"/>
      <c r="IH30" s="141"/>
      <c r="II30" s="141"/>
      <c r="IJ30" s="141"/>
      <c r="IK30" s="141"/>
      <c r="IL30" s="141"/>
      <c r="IM30" s="141"/>
      <c r="IN30" s="141"/>
      <c r="IO30" s="141"/>
      <c r="IP30" s="141"/>
      <c r="IQ30" s="141"/>
      <c r="IR30" s="141"/>
      <c r="IS30" s="141"/>
      <c r="IT30" s="141"/>
      <c r="IU30" s="141"/>
      <c r="IV30" s="141"/>
      <c r="IW30" s="141"/>
      <c r="IX30" s="141"/>
      <c r="IY30" s="141"/>
      <c r="IZ30" s="141"/>
      <c r="JA30" s="141"/>
      <c r="JB30" s="141"/>
      <c r="JC30" s="141"/>
      <c r="JD30" s="141"/>
      <c r="JE30" s="141"/>
      <c r="JF30" s="141"/>
      <c r="JG30" s="141"/>
      <c r="JH30" s="141"/>
      <c r="JI30" s="141"/>
      <c r="JJ30" s="141"/>
      <c r="JK30" s="141"/>
      <c r="JL30" s="141"/>
      <c r="JM30" s="141"/>
      <c r="JN30" s="141"/>
      <c r="JO30" s="141"/>
      <c r="JP30" s="141"/>
      <c r="JQ30" s="141"/>
      <c r="JR30" s="141"/>
      <c r="JS30" s="141"/>
      <c r="JT30" s="141"/>
      <c r="JU30" s="141"/>
      <c r="JV30" s="141"/>
      <c r="JW30" s="141"/>
      <c r="JX30" s="141"/>
      <c r="JY30" s="141"/>
      <c r="JZ30" s="141"/>
      <c r="KA30" s="141"/>
      <c r="KB30" s="141"/>
      <c r="KC30" s="141"/>
      <c r="KD30" s="141"/>
      <c r="KE30" s="141"/>
      <c r="KF30" s="141"/>
      <c r="KG30" s="141"/>
      <c r="KH30" s="141"/>
      <c r="KI30" s="141"/>
      <c r="KJ30" s="141"/>
      <c r="KK30" s="141"/>
      <c r="KL30" s="141"/>
      <c r="KM30" s="141"/>
      <c r="KN30" s="141"/>
      <c r="KO30" s="141"/>
      <c r="KP30" s="141"/>
      <c r="KQ30" s="141"/>
      <c r="KR30" s="141"/>
      <c r="KS30" s="141"/>
      <c r="KT30" s="141"/>
      <c r="KU30" s="141"/>
      <c r="KV30" s="141"/>
      <c r="KW30" s="141"/>
      <c r="KX30" s="141"/>
      <c r="KY30" s="141"/>
      <c r="KZ30" s="141"/>
      <c r="LA30" s="141"/>
      <c r="LB30" s="141"/>
      <c r="LC30" s="141"/>
      <c r="LD30" s="141"/>
      <c r="LE30" s="141"/>
      <c r="LF30" s="141"/>
      <c r="LG30" s="141"/>
      <c r="LH30" s="141"/>
      <c r="LI30" s="141"/>
      <c r="LJ30" s="141"/>
      <c r="LK30" s="141"/>
      <c r="LL30" s="141"/>
      <c r="LM30" s="141"/>
      <c r="LN30" s="141"/>
      <c r="LO30" s="141"/>
      <c r="LP30" s="141"/>
      <c r="LQ30" s="141"/>
      <c r="LR30" s="141"/>
      <c r="LS30" s="141"/>
      <c r="LT30" s="141"/>
      <c r="LU30" s="141"/>
      <c r="LV30" s="141"/>
      <c r="LW30" s="141"/>
      <c r="LX30" s="141"/>
      <c r="LY30" s="141"/>
      <c r="LZ30" s="141"/>
      <c r="MA30" s="141"/>
      <c r="MB30" s="141"/>
      <c r="MC30" s="141"/>
      <c r="MD30" s="141"/>
      <c r="ME30" s="141"/>
      <c r="MF30" s="141"/>
      <c r="MG30" s="141"/>
      <c r="MH30" s="141"/>
      <c r="MI30" s="141"/>
      <c r="MJ30" s="141"/>
      <c r="MK30" s="141"/>
      <c r="ML30" s="141"/>
      <c r="MM30" s="141"/>
      <c r="MN30" s="141"/>
      <c r="MO30" s="141"/>
      <c r="MP30" s="141"/>
      <c r="MQ30" s="141"/>
      <c r="MR30" s="141"/>
      <c r="MS30" s="141"/>
      <c r="MT30" s="141"/>
      <c r="MU30" s="141"/>
      <c r="MV30" s="141"/>
      <c r="MW30" s="141"/>
      <c r="MX30" s="141"/>
      <c r="MY30" s="141"/>
      <c r="MZ30" s="141"/>
      <c r="NA30" s="141"/>
      <c r="NB30" s="141"/>
      <c r="NC30" s="141"/>
      <c r="ND30" s="141"/>
      <c r="NE30" s="141"/>
      <c r="NF30" s="141"/>
      <c r="NG30" s="141"/>
      <c r="NH30" s="141"/>
      <c r="NI30" s="141"/>
      <c r="NJ30" s="141"/>
      <c r="NK30" s="141"/>
      <c r="NL30" s="141"/>
      <c r="NM30" s="141"/>
      <c r="NN30" s="141"/>
      <c r="NO30" s="141"/>
      <c r="NP30" s="141"/>
      <c r="NQ30" s="141"/>
      <c r="NR30" s="141"/>
      <c r="NS30" s="141"/>
      <c r="NT30" s="141"/>
      <c r="NU30" s="141"/>
      <c r="NV30" s="141"/>
      <c r="NW30" s="141"/>
      <c r="NX30" s="141"/>
      <c r="NY30" s="141"/>
      <c r="NZ30" s="141"/>
      <c r="ZQ30" s="140"/>
      <c r="ZR30" s="140"/>
      <c r="ZS30" s="140"/>
      <c r="ZT30" s="140"/>
      <c r="ZU30" s="140"/>
      <c r="ZV30" s="140"/>
      <c r="ZW30" s="140"/>
      <c r="ZX30" s="140"/>
      <c r="ZY30" s="140"/>
      <c r="ZZ30" s="140"/>
      <c r="AAA30" s="140"/>
      <c r="AAB30" s="140"/>
      <c r="AAC30" s="140"/>
      <c r="AAD30" s="140"/>
      <c r="AAE30" s="140"/>
      <c r="AAF30" s="140"/>
      <c r="AAG30" s="140"/>
      <c r="AAH30" s="140"/>
      <c r="AAI30" s="140"/>
      <c r="AAJ30" s="140"/>
      <c r="AAK30" s="140"/>
      <c r="AAL30" s="140"/>
      <c r="AAM30" s="140"/>
      <c r="AAN30" s="140"/>
      <c r="AAO30" s="140"/>
      <c r="AAP30" s="140"/>
      <c r="AAQ30" s="140"/>
      <c r="AAR30" s="140"/>
      <c r="AAS30" s="140"/>
      <c r="AAT30" s="140"/>
      <c r="AAU30" s="140"/>
      <c r="AAV30" s="140"/>
      <c r="AAW30" s="140"/>
      <c r="AAX30" s="140"/>
      <c r="AAY30" s="140"/>
      <c r="AAZ30" s="140"/>
      <c r="ABA30" s="140"/>
      <c r="ABB30" s="140"/>
      <c r="ABC30" s="140"/>
      <c r="ABD30" s="140"/>
      <c r="ABE30" s="140"/>
      <c r="ABF30" s="140"/>
      <c r="ABG30" s="140"/>
      <c r="ABH30" s="140"/>
      <c r="ABI30" s="140"/>
      <c r="ABJ30" s="140"/>
      <c r="ABK30" s="140"/>
      <c r="ABL30" s="140"/>
      <c r="ABM30" s="140"/>
      <c r="ABN30" s="140"/>
      <c r="ABO30" s="140"/>
      <c r="ABP30" s="140"/>
    </row>
    <row r="31" spans="1:744" x14ac:dyDescent="0.25">
      <c r="A31">
        <f t="shared" si="2"/>
        <v>0</v>
      </c>
      <c r="B31" s="140"/>
      <c r="C31" s="140"/>
      <c r="D31" s="140"/>
      <c r="E31" s="140"/>
      <c r="F31" s="203" t="str">
        <f t="shared" si="3"/>
        <v/>
      </c>
      <c r="GG31" s="141"/>
      <c r="GH31" s="141"/>
      <c r="GI31" s="141"/>
      <c r="GJ31" s="141"/>
      <c r="GK31" s="141"/>
      <c r="GL31" s="141"/>
      <c r="GM31" s="141"/>
      <c r="GN31" s="141"/>
      <c r="GO31" s="141"/>
      <c r="GP31" s="141"/>
      <c r="GQ31" s="141"/>
      <c r="GR31" s="141"/>
      <c r="GS31" s="141"/>
      <c r="GT31" s="141"/>
      <c r="GU31" s="141"/>
      <c r="GV31" s="141"/>
      <c r="GW31" s="141"/>
      <c r="GX31" s="141"/>
      <c r="GY31" s="141"/>
      <c r="GZ31" s="141"/>
      <c r="HA31" s="141"/>
      <c r="HB31" s="141"/>
      <c r="HC31" s="141"/>
      <c r="HD31" s="141"/>
      <c r="HE31" s="141"/>
      <c r="HF31" s="141"/>
      <c r="HG31" s="141"/>
      <c r="HH31" s="141"/>
      <c r="HI31" s="141"/>
      <c r="HJ31" s="141"/>
      <c r="HK31" s="141"/>
      <c r="HL31" s="141"/>
      <c r="HM31" s="141"/>
      <c r="HN31" s="141"/>
      <c r="HO31" s="141"/>
      <c r="HP31" s="141"/>
      <c r="HQ31" s="141"/>
      <c r="HR31" s="141"/>
      <c r="HS31" s="141"/>
      <c r="HT31" s="141"/>
      <c r="HU31" s="141"/>
      <c r="HV31" s="141"/>
      <c r="HW31" s="141"/>
      <c r="HX31" s="141"/>
      <c r="HY31" s="141"/>
      <c r="HZ31" s="141"/>
      <c r="IA31" s="141"/>
      <c r="IB31" s="141"/>
      <c r="IC31" s="141"/>
      <c r="ID31" s="141"/>
      <c r="IE31" s="141"/>
      <c r="IF31" s="141"/>
      <c r="IG31" s="141"/>
      <c r="IH31" s="141"/>
      <c r="II31" s="141"/>
      <c r="IJ31" s="141"/>
      <c r="IK31" s="141"/>
      <c r="IL31" s="141"/>
      <c r="IM31" s="141"/>
      <c r="IN31" s="141"/>
      <c r="IO31" s="141"/>
      <c r="IP31" s="141"/>
      <c r="IQ31" s="141"/>
      <c r="IR31" s="141"/>
      <c r="IS31" s="141"/>
      <c r="IT31" s="141"/>
      <c r="IU31" s="141"/>
      <c r="IV31" s="141"/>
      <c r="IW31" s="141"/>
      <c r="IX31" s="141"/>
      <c r="IY31" s="141"/>
      <c r="IZ31" s="141"/>
      <c r="JA31" s="141"/>
      <c r="JB31" s="141"/>
      <c r="JC31" s="141"/>
      <c r="JD31" s="141"/>
      <c r="JE31" s="141"/>
      <c r="JF31" s="141"/>
      <c r="JG31" s="141"/>
      <c r="JH31" s="141"/>
      <c r="JI31" s="141"/>
      <c r="JJ31" s="141"/>
      <c r="JK31" s="141"/>
      <c r="JL31" s="141"/>
      <c r="JM31" s="141"/>
      <c r="JN31" s="141"/>
      <c r="JO31" s="141"/>
      <c r="JP31" s="141"/>
      <c r="JQ31" s="141"/>
      <c r="JR31" s="141"/>
      <c r="JS31" s="141"/>
      <c r="JT31" s="141"/>
      <c r="JU31" s="141"/>
      <c r="JV31" s="141"/>
      <c r="JW31" s="141"/>
      <c r="JX31" s="141"/>
      <c r="JY31" s="141"/>
      <c r="JZ31" s="141"/>
      <c r="KA31" s="141"/>
      <c r="KB31" s="141"/>
      <c r="KC31" s="141"/>
      <c r="KD31" s="141"/>
      <c r="KE31" s="141"/>
      <c r="KF31" s="141"/>
      <c r="KG31" s="141"/>
      <c r="KH31" s="141"/>
      <c r="KI31" s="141"/>
      <c r="KJ31" s="141"/>
      <c r="KK31" s="141"/>
      <c r="KL31" s="141"/>
      <c r="KM31" s="141"/>
      <c r="KN31" s="141"/>
      <c r="KO31" s="141"/>
      <c r="KP31" s="141"/>
      <c r="KQ31" s="141"/>
      <c r="KR31" s="141"/>
      <c r="KS31" s="141"/>
      <c r="KT31" s="141"/>
      <c r="KU31" s="141"/>
      <c r="KV31" s="141"/>
      <c r="KW31" s="141"/>
      <c r="KX31" s="141"/>
      <c r="KY31" s="141"/>
      <c r="KZ31" s="141"/>
      <c r="LA31" s="141"/>
      <c r="LB31" s="141"/>
      <c r="LC31" s="141"/>
      <c r="LD31" s="141"/>
      <c r="LE31" s="141"/>
      <c r="LF31" s="141"/>
      <c r="LG31" s="141"/>
      <c r="LH31" s="141"/>
      <c r="LI31" s="141"/>
      <c r="LJ31" s="141"/>
      <c r="LK31" s="141"/>
      <c r="LL31" s="141"/>
      <c r="LM31" s="141"/>
      <c r="LN31" s="141"/>
      <c r="LO31" s="141"/>
      <c r="LP31" s="141"/>
      <c r="LQ31" s="141"/>
      <c r="LR31" s="141"/>
      <c r="LS31" s="141"/>
      <c r="LT31" s="141"/>
      <c r="LU31" s="141"/>
      <c r="LV31" s="141"/>
      <c r="LW31" s="141"/>
      <c r="LX31" s="141"/>
      <c r="LY31" s="141"/>
      <c r="LZ31" s="141"/>
      <c r="MA31" s="141"/>
      <c r="MB31" s="141"/>
      <c r="MC31" s="141"/>
      <c r="MD31" s="141"/>
      <c r="ME31" s="141"/>
      <c r="MF31" s="141"/>
      <c r="MG31" s="141"/>
      <c r="MH31" s="141"/>
      <c r="MI31" s="141"/>
      <c r="MJ31" s="141"/>
      <c r="MK31" s="141"/>
      <c r="ML31" s="141"/>
      <c r="MM31" s="141"/>
      <c r="MN31" s="141"/>
      <c r="MO31" s="141"/>
      <c r="MP31" s="141"/>
      <c r="MQ31" s="141"/>
      <c r="MR31" s="141"/>
      <c r="MS31" s="141"/>
      <c r="MT31" s="141"/>
      <c r="MU31" s="141"/>
      <c r="MV31" s="141"/>
      <c r="MW31" s="141"/>
      <c r="MX31" s="141"/>
      <c r="MY31" s="141"/>
      <c r="MZ31" s="141"/>
      <c r="NA31" s="141"/>
      <c r="NB31" s="141"/>
      <c r="NC31" s="141"/>
      <c r="ND31" s="141"/>
      <c r="NE31" s="141"/>
      <c r="NF31" s="141"/>
      <c r="NG31" s="141"/>
      <c r="NH31" s="141"/>
      <c r="NI31" s="141"/>
      <c r="NJ31" s="141"/>
      <c r="NK31" s="141"/>
      <c r="NL31" s="141"/>
      <c r="NM31" s="141"/>
      <c r="NN31" s="141"/>
      <c r="NO31" s="141"/>
      <c r="NP31" s="141"/>
      <c r="NQ31" s="141"/>
      <c r="NR31" s="141"/>
      <c r="NS31" s="141"/>
      <c r="NT31" s="141"/>
      <c r="NU31" s="141"/>
      <c r="NV31" s="141"/>
      <c r="NW31" s="141"/>
      <c r="NX31" s="141"/>
      <c r="NY31" s="141"/>
      <c r="NZ31" s="141"/>
      <c r="ZQ31" s="140"/>
      <c r="ZR31" s="140"/>
      <c r="ZS31" s="140"/>
      <c r="ZT31" s="140"/>
      <c r="ZU31" s="140"/>
      <c r="ZV31" s="140"/>
      <c r="ZW31" s="140"/>
      <c r="ZX31" s="140"/>
      <c r="ZY31" s="140"/>
      <c r="ZZ31" s="140"/>
      <c r="AAA31" s="140"/>
      <c r="AAB31" s="140"/>
      <c r="AAC31" s="140"/>
      <c r="AAD31" s="140"/>
      <c r="AAE31" s="140"/>
      <c r="AAF31" s="140"/>
      <c r="AAG31" s="140"/>
      <c r="AAH31" s="140"/>
      <c r="AAI31" s="140"/>
      <c r="AAJ31" s="140"/>
      <c r="AAK31" s="140"/>
      <c r="AAL31" s="140"/>
      <c r="AAM31" s="140"/>
      <c r="AAN31" s="140"/>
      <c r="AAO31" s="140"/>
      <c r="AAP31" s="140"/>
      <c r="AAQ31" s="140"/>
      <c r="AAR31" s="140"/>
      <c r="AAS31" s="140"/>
      <c r="AAT31" s="140"/>
      <c r="AAU31" s="140"/>
      <c r="AAV31" s="140"/>
      <c r="AAW31" s="140"/>
      <c r="AAX31" s="140"/>
      <c r="AAY31" s="140"/>
      <c r="AAZ31" s="140"/>
      <c r="ABA31" s="140"/>
      <c r="ABB31" s="140"/>
      <c r="ABC31" s="140"/>
      <c r="ABD31" s="140"/>
      <c r="ABE31" s="140"/>
      <c r="ABF31" s="140"/>
      <c r="ABG31" s="140"/>
      <c r="ABH31" s="140"/>
      <c r="ABI31" s="140"/>
      <c r="ABJ31" s="140"/>
      <c r="ABK31" s="140"/>
      <c r="ABL31" s="140"/>
      <c r="ABM31" s="140"/>
      <c r="ABN31" s="140"/>
      <c r="ABO31" s="140"/>
      <c r="ABP31" s="140"/>
    </row>
    <row r="32" spans="1:744" x14ac:dyDescent="0.25">
      <c r="A32">
        <f t="shared" si="2"/>
        <v>0</v>
      </c>
      <c r="B32" s="140"/>
      <c r="C32" s="140"/>
      <c r="D32" s="140"/>
      <c r="E32" s="140"/>
      <c r="F32" s="203" t="str">
        <f t="shared" si="3"/>
        <v/>
      </c>
      <c r="GG32" s="141"/>
      <c r="GH32" s="141"/>
      <c r="GI32" s="141"/>
      <c r="GJ32" s="141"/>
      <c r="GK32" s="141"/>
      <c r="GL32" s="141"/>
      <c r="GM32" s="141"/>
      <c r="GN32" s="141"/>
      <c r="GO32" s="141"/>
      <c r="GP32" s="141"/>
      <c r="GQ32" s="141"/>
      <c r="GR32" s="141"/>
      <c r="GS32" s="141"/>
      <c r="GT32" s="141"/>
      <c r="GU32" s="141"/>
      <c r="GV32" s="141"/>
      <c r="GW32" s="141"/>
      <c r="GX32" s="141"/>
      <c r="GY32" s="141"/>
      <c r="GZ32" s="141"/>
      <c r="HA32" s="141"/>
      <c r="HB32" s="141"/>
      <c r="HC32" s="141"/>
      <c r="HD32" s="141"/>
      <c r="HE32" s="141"/>
      <c r="HF32" s="141"/>
      <c r="HG32" s="141"/>
      <c r="HH32" s="141"/>
      <c r="HI32" s="141"/>
      <c r="HJ32" s="141"/>
      <c r="HK32" s="141"/>
      <c r="HL32" s="141"/>
      <c r="HM32" s="141"/>
      <c r="HN32" s="141"/>
      <c r="HO32" s="141"/>
      <c r="HP32" s="141"/>
      <c r="HQ32" s="141"/>
      <c r="HR32" s="141"/>
      <c r="HS32" s="141"/>
      <c r="HT32" s="141"/>
      <c r="HU32" s="141"/>
      <c r="HV32" s="141"/>
      <c r="HW32" s="141"/>
      <c r="HX32" s="141"/>
      <c r="HY32" s="141"/>
      <c r="HZ32" s="141"/>
      <c r="IA32" s="141"/>
      <c r="IB32" s="141"/>
      <c r="IC32" s="141"/>
      <c r="ID32" s="141"/>
      <c r="IE32" s="141"/>
      <c r="IF32" s="141"/>
      <c r="IG32" s="141"/>
      <c r="IH32" s="141"/>
      <c r="II32" s="141"/>
      <c r="IJ32" s="141"/>
      <c r="IK32" s="141"/>
      <c r="IL32" s="141"/>
      <c r="IM32" s="141"/>
      <c r="IN32" s="141"/>
      <c r="IO32" s="141"/>
      <c r="IP32" s="141"/>
      <c r="IQ32" s="141"/>
      <c r="IR32" s="141"/>
      <c r="IS32" s="141"/>
      <c r="IT32" s="141"/>
      <c r="IU32" s="141"/>
      <c r="IV32" s="141"/>
      <c r="IW32" s="141"/>
      <c r="IX32" s="141"/>
      <c r="IY32" s="141"/>
      <c r="IZ32" s="141"/>
      <c r="JA32" s="141"/>
      <c r="JB32" s="141"/>
      <c r="JC32" s="141"/>
      <c r="JD32" s="141"/>
      <c r="JE32" s="141"/>
      <c r="JF32" s="141"/>
      <c r="JG32" s="141"/>
      <c r="JH32" s="141"/>
      <c r="JI32" s="141"/>
      <c r="JJ32" s="141"/>
      <c r="JK32" s="141"/>
      <c r="JL32" s="141"/>
      <c r="JM32" s="141"/>
      <c r="JN32" s="141"/>
      <c r="JO32" s="141"/>
      <c r="JP32" s="141"/>
      <c r="JQ32" s="141"/>
      <c r="JR32" s="141"/>
      <c r="JS32" s="141"/>
      <c r="JT32" s="141"/>
      <c r="JU32" s="141"/>
      <c r="JV32" s="141"/>
      <c r="JW32" s="141"/>
      <c r="JX32" s="141"/>
      <c r="JY32" s="141"/>
      <c r="JZ32" s="141"/>
      <c r="KA32" s="141"/>
      <c r="KB32" s="141"/>
      <c r="KC32" s="141"/>
      <c r="KD32" s="141"/>
      <c r="KE32" s="141"/>
      <c r="KF32" s="141"/>
      <c r="KG32" s="141"/>
      <c r="KH32" s="141"/>
      <c r="KI32" s="141"/>
      <c r="KJ32" s="141"/>
      <c r="KK32" s="141"/>
      <c r="KL32" s="141"/>
      <c r="KM32" s="141"/>
      <c r="KN32" s="141"/>
      <c r="KO32" s="141"/>
      <c r="KP32" s="141"/>
      <c r="KQ32" s="141"/>
      <c r="KR32" s="141"/>
      <c r="KS32" s="141"/>
      <c r="KT32" s="141"/>
      <c r="KU32" s="141"/>
      <c r="KV32" s="141"/>
      <c r="KW32" s="141"/>
      <c r="KX32" s="141"/>
      <c r="KY32" s="141"/>
      <c r="KZ32" s="141"/>
      <c r="LA32" s="141"/>
      <c r="LB32" s="141"/>
      <c r="LC32" s="141"/>
      <c r="LD32" s="141"/>
      <c r="LE32" s="141"/>
      <c r="LF32" s="141"/>
      <c r="LG32" s="141"/>
      <c r="LH32" s="141"/>
      <c r="LI32" s="141"/>
      <c r="LJ32" s="141"/>
      <c r="LK32" s="141"/>
      <c r="LL32" s="141"/>
      <c r="LM32" s="141"/>
      <c r="LN32" s="141"/>
      <c r="LO32" s="141"/>
      <c r="LP32" s="141"/>
      <c r="LQ32" s="141"/>
      <c r="LR32" s="141"/>
      <c r="LS32" s="141"/>
      <c r="LT32" s="141"/>
      <c r="LU32" s="141"/>
      <c r="LV32" s="141"/>
      <c r="LW32" s="141"/>
      <c r="LX32" s="141"/>
      <c r="LY32" s="141"/>
      <c r="LZ32" s="141"/>
      <c r="MA32" s="141"/>
      <c r="MB32" s="141"/>
      <c r="MC32" s="141"/>
      <c r="MD32" s="141"/>
      <c r="ME32" s="141"/>
      <c r="MF32" s="141"/>
      <c r="MG32" s="141"/>
      <c r="MH32" s="141"/>
      <c r="MI32" s="141"/>
      <c r="MJ32" s="141"/>
      <c r="MK32" s="141"/>
      <c r="ML32" s="141"/>
      <c r="MM32" s="141"/>
      <c r="MN32" s="141"/>
      <c r="MO32" s="141"/>
      <c r="MP32" s="141"/>
      <c r="MQ32" s="141"/>
      <c r="MR32" s="141"/>
      <c r="MS32" s="141"/>
      <c r="MT32" s="141"/>
      <c r="MU32" s="141"/>
      <c r="MV32" s="141"/>
      <c r="MW32" s="141"/>
      <c r="MX32" s="141"/>
      <c r="MY32" s="141"/>
      <c r="MZ32" s="141"/>
      <c r="NA32" s="141"/>
      <c r="NB32" s="141"/>
      <c r="NC32" s="141"/>
      <c r="ND32" s="141"/>
      <c r="NE32" s="141"/>
      <c r="NF32" s="141"/>
      <c r="NG32" s="141"/>
      <c r="NH32" s="141"/>
      <c r="NI32" s="141"/>
      <c r="NJ32" s="141"/>
      <c r="NK32" s="141"/>
      <c r="NL32" s="141"/>
      <c r="NM32" s="141"/>
      <c r="NN32" s="141"/>
      <c r="NO32" s="141"/>
      <c r="NP32" s="141"/>
      <c r="NQ32" s="141"/>
      <c r="NR32" s="141"/>
      <c r="NS32" s="141"/>
      <c r="NT32" s="141"/>
      <c r="NU32" s="141"/>
      <c r="NV32" s="141"/>
      <c r="NW32" s="141"/>
      <c r="NX32" s="141"/>
      <c r="NY32" s="141"/>
      <c r="NZ32" s="141"/>
      <c r="ZQ32" s="140"/>
      <c r="ZR32" s="140"/>
      <c r="ZS32" s="140"/>
      <c r="ZT32" s="140"/>
      <c r="ZU32" s="140"/>
      <c r="ZV32" s="140"/>
      <c r="ZW32" s="140"/>
      <c r="ZX32" s="140"/>
      <c r="ZY32" s="140"/>
      <c r="ZZ32" s="140"/>
      <c r="AAA32" s="140"/>
      <c r="AAB32" s="140"/>
      <c r="AAC32" s="140"/>
      <c r="AAD32" s="140"/>
      <c r="AAE32" s="140"/>
      <c r="AAF32" s="140"/>
      <c r="AAG32" s="140"/>
      <c r="AAH32" s="140"/>
      <c r="AAI32" s="140"/>
      <c r="AAJ32" s="140"/>
      <c r="AAK32" s="140"/>
      <c r="AAL32" s="140"/>
      <c r="AAM32" s="140"/>
      <c r="AAN32" s="140"/>
      <c r="AAO32" s="140"/>
      <c r="AAP32" s="140"/>
      <c r="AAQ32" s="140"/>
      <c r="AAR32" s="140"/>
      <c r="AAS32" s="140"/>
      <c r="AAT32" s="140"/>
      <c r="AAU32" s="140"/>
      <c r="AAV32" s="140"/>
      <c r="AAW32" s="140"/>
      <c r="AAX32" s="140"/>
      <c r="AAY32" s="140"/>
      <c r="AAZ32" s="140"/>
      <c r="ABA32" s="140"/>
      <c r="ABB32" s="140"/>
      <c r="ABC32" s="140"/>
      <c r="ABD32" s="140"/>
      <c r="ABE32" s="140"/>
      <c r="ABF32" s="140"/>
      <c r="ABG32" s="140"/>
      <c r="ABH32" s="140"/>
      <c r="ABI32" s="140"/>
      <c r="ABJ32" s="140"/>
      <c r="ABK32" s="140"/>
      <c r="ABL32" s="140"/>
      <c r="ABM32" s="140"/>
      <c r="ABN32" s="140"/>
      <c r="ABO32" s="140"/>
      <c r="ABP32" s="140"/>
    </row>
    <row r="33" spans="1:744" x14ac:dyDescent="0.25">
      <c r="A33">
        <f t="shared" si="2"/>
        <v>0</v>
      </c>
      <c r="B33" s="140"/>
      <c r="C33" s="140"/>
      <c r="D33" s="140"/>
      <c r="E33" s="140"/>
      <c r="F33" s="203" t="str">
        <f t="shared" si="3"/>
        <v/>
      </c>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c r="KD33" s="141"/>
      <c r="KE33" s="141"/>
      <c r="KF33" s="141"/>
      <c r="KG33" s="141"/>
      <c r="KH33" s="141"/>
      <c r="KI33" s="141"/>
      <c r="KJ33" s="141"/>
      <c r="KK33" s="141"/>
      <c r="KL33" s="141"/>
      <c r="KM33" s="141"/>
      <c r="KN33" s="141"/>
      <c r="KO33" s="141"/>
      <c r="KP33" s="141"/>
      <c r="KQ33" s="141"/>
      <c r="KR33" s="141"/>
      <c r="KS33" s="141"/>
      <c r="KT33" s="141"/>
      <c r="KU33" s="141"/>
      <c r="KV33" s="141"/>
      <c r="KW33" s="141"/>
      <c r="KX33" s="141"/>
      <c r="KY33" s="141"/>
      <c r="KZ33" s="141"/>
      <c r="LA33" s="141"/>
      <c r="LB33" s="141"/>
      <c r="LC33" s="141"/>
      <c r="LD33" s="141"/>
      <c r="LE33" s="141"/>
      <c r="LF33" s="141"/>
      <c r="LG33" s="141"/>
      <c r="LH33" s="141"/>
      <c r="LI33" s="141"/>
      <c r="LJ33" s="141"/>
      <c r="LK33" s="141"/>
      <c r="LL33" s="141"/>
      <c r="LM33" s="141"/>
      <c r="LN33" s="141"/>
      <c r="LO33" s="141"/>
      <c r="LP33" s="141"/>
      <c r="LQ33" s="141"/>
      <c r="LR33" s="141"/>
      <c r="LS33" s="141"/>
      <c r="LT33" s="141"/>
      <c r="LU33" s="141"/>
      <c r="LV33" s="141"/>
      <c r="LW33" s="141"/>
      <c r="LX33" s="141"/>
      <c r="LY33" s="141"/>
      <c r="LZ33" s="141"/>
      <c r="MA33" s="141"/>
      <c r="MB33" s="141"/>
      <c r="MC33" s="141"/>
      <c r="MD33" s="141"/>
      <c r="ME33" s="141"/>
      <c r="MF33" s="141"/>
      <c r="MG33" s="141"/>
      <c r="MH33" s="141"/>
      <c r="MI33" s="141"/>
      <c r="MJ33" s="141"/>
      <c r="MK33" s="141"/>
      <c r="ML33" s="141"/>
      <c r="MM33" s="141"/>
      <c r="MN33" s="141"/>
      <c r="MO33" s="141"/>
      <c r="MP33" s="141"/>
      <c r="MQ33" s="141"/>
      <c r="MR33" s="141"/>
      <c r="MS33" s="141"/>
      <c r="MT33" s="141"/>
      <c r="MU33" s="141"/>
      <c r="MV33" s="141"/>
      <c r="MW33" s="141"/>
      <c r="MX33" s="141"/>
      <c r="MY33" s="141"/>
      <c r="MZ33" s="141"/>
      <c r="NA33" s="141"/>
      <c r="NB33" s="141"/>
      <c r="NC33" s="141"/>
      <c r="ND33" s="141"/>
      <c r="NE33" s="141"/>
      <c r="NF33" s="141"/>
      <c r="NG33" s="141"/>
      <c r="NH33" s="141"/>
      <c r="NI33" s="141"/>
      <c r="NJ33" s="141"/>
      <c r="NK33" s="141"/>
      <c r="NL33" s="141"/>
      <c r="NM33" s="141"/>
      <c r="NN33" s="141"/>
      <c r="NO33" s="141"/>
      <c r="NP33" s="141"/>
      <c r="NQ33" s="141"/>
      <c r="NR33" s="141"/>
      <c r="NS33" s="141"/>
      <c r="NT33" s="141"/>
      <c r="NU33" s="141"/>
      <c r="NV33" s="141"/>
      <c r="NW33" s="141"/>
      <c r="NX33" s="141"/>
      <c r="NY33" s="141"/>
      <c r="NZ33" s="141"/>
      <c r="ZQ33" s="140"/>
      <c r="ZR33" s="140"/>
      <c r="ZS33" s="140"/>
      <c r="ZT33" s="140"/>
      <c r="ZU33" s="140"/>
      <c r="ZV33" s="140"/>
      <c r="ZW33" s="140"/>
      <c r="ZX33" s="140"/>
      <c r="ZY33" s="140"/>
      <c r="ZZ33" s="140"/>
      <c r="AAA33" s="140"/>
      <c r="AAB33" s="140"/>
      <c r="AAC33" s="140"/>
      <c r="AAD33" s="140"/>
      <c r="AAE33" s="140"/>
      <c r="AAF33" s="140"/>
      <c r="AAG33" s="140"/>
      <c r="AAH33" s="140"/>
      <c r="AAI33" s="140"/>
      <c r="AAJ33" s="140"/>
      <c r="AAK33" s="140"/>
      <c r="AAL33" s="140"/>
      <c r="AAM33" s="140"/>
      <c r="AAN33" s="140"/>
      <c r="AAO33" s="140"/>
      <c r="AAP33" s="140"/>
      <c r="AAQ33" s="140"/>
      <c r="AAR33" s="140"/>
      <c r="AAS33" s="140"/>
      <c r="AAT33" s="140"/>
      <c r="AAU33" s="140"/>
      <c r="AAV33" s="140"/>
      <c r="AAW33" s="140"/>
      <c r="AAX33" s="140"/>
      <c r="AAY33" s="140"/>
      <c r="AAZ33" s="140"/>
      <c r="ABA33" s="140"/>
      <c r="ABB33" s="140"/>
      <c r="ABC33" s="140"/>
      <c r="ABD33" s="140"/>
      <c r="ABE33" s="140"/>
      <c r="ABF33" s="140"/>
      <c r="ABG33" s="140"/>
      <c r="ABH33" s="140"/>
      <c r="ABI33" s="140"/>
      <c r="ABJ33" s="140"/>
      <c r="ABK33" s="140"/>
      <c r="ABL33" s="140"/>
      <c r="ABM33" s="140"/>
      <c r="ABN33" s="140"/>
      <c r="ABO33" s="140"/>
      <c r="ABP33" s="140"/>
    </row>
    <row r="34" spans="1:744" x14ac:dyDescent="0.25">
      <c r="A34">
        <f t="shared" si="2"/>
        <v>0</v>
      </c>
      <c r="B34" s="140"/>
      <c r="C34" s="140"/>
      <c r="D34" s="140"/>
      <c r="E34" s="140"/>
      <c r="F34" s="203" t="str">
        <f t="shared" si="3"/>
        <v/>
      </c>
      <c r="GG34" s="141"/>
      <c r="GH34" s="141"/>
      <c r="GI34" s="141"/>
      <c r="GJ34" s="141"/>
      <c r="GK34" s="141"/>
      <c r="GL34" s="141"/>
      <c r="GM34" s="141"/>
      <c r="GN34" s="141"/>
      <c r="GO34" s="141"/>
      <c r="GP34" s="141"/>
      <c r="GQ34" s="141"/>
      <c r="GR34" s="141"/>
      <c r="GS34" s="141"/>
      <c r="GT34" s="141"/>
      <c r="GU34" s="141"/>
      <c r="GV34" s="141"/>
      <c r="GW34" s="141"/>
      <c r="GX34" s="141"/>
      <c r="GY34" s="141"/>
      <c r="GZ34" s="141"/>
      <c r="HA34" s="141"/>
      <c r="HB34" s="141"/>
      <c r="HC34" s="141"/>
      <c r="HD34" s="141"/>
      <c r="HE34" s="141"/>
      <c r="HF34" s="141"/>
      <c r="HG34" s="141"/>
      <c r="HH34" s="141"/>
      <c r="HI34" s="141"/>
      <c r="HJ34" s="141"/>
      <c r="HK34" s="141"/>
      <c r="HL34" s="141"/>
      <c r="HM34" s="141"/>
      <c r="HN34" s="141"/>
      <c r="HO34" s="141"/>
      <c r="HP34" s="141"/>
      <c r="HQ34" s="141"/>
      <c r="HR34" s="141"/>
      <c r="HS34" s="141"/>
      <c r="HT34" s="141"/>
      <c r="HU34" s="141"/>
      <c r="HV34" s="141"/>
      <c r="HW34" s="141"/>
      <c r="HX34" s="141"/>
      <c r="HY34" s="141"/>
      <c r="HZ34" s="141"/>
      <c r="IA34" s="141"/>
      <c r="IB34" s="141"/>
      <c r="IC34" s="141"/>
      <c r="ID34" s="141"/>
      <c r="IE34" s="141"/>
      <c r="IF34" s="141"/>
      <c r="IG34" s="141"/>
      <c r="IH34" s="141"/>
      <c r="II34" s="141"/>
      <c r="IJ34" s="141"/>
      <c r="IK34" s="141"/>
      <c r="IL34" s="141"/>
      <c r="IM34" s="141"/>
      <c r="IN34" s="141"/>
      <c r="IO34" s="141"/>
      <c r="IP34" s="141"/>
      <c r="IQ34" s="141"/>
      <c r="IR34" s="141"/>
      <c r="IS34" s="141"/>
      <c r="IT34" s="141"/>
      <c r="IU34" s="141"/>
      <c r="IV34" s="141"/>
      <c r="IW34" s="141"/>
      <c r="IX34" s="141"/>
      <c r="IY34" s="141"/>
      <c r="IZ34" s="141"/>
      <c r="JA34" s="141"/>
      <c r="JB34" s="141"/>
      <c r="JC34" s="141"/>
      <c r="JD34" s="141"/>
      <c r="JE34" s="141"/>
      <c r="JF34" s="141"/>
      <c r="JG34" s="141"/>
      <c r="JH34" s="141"/>
      <c r="JI34" s="141"/>
      <c r="JJ34" s="141"/>
      <c r="JK34" s="141"/>
      <c r="JL34" s="141"/>
      <c r="JM34" s="141"/>
      <c r="JN34" s="141"/>
      <c r="JO34" s="141"/>
      <c r="JP34" s="141"/>
      <c r="JQ34" s="141"/>
      <c r="JR34" s="141"/>
      <c r="JS34" s="141"/>
      <c r="JT34" s="141"/>
      <c r="JU34" s="141"/>
      <c r="JV34" s="141"/>
      <c r="JW34" s="141"/>
      <c r="JX34" s="141"/>
      <c r="JY34" s="141"/>
      <c r="JZ34" s="141"/>
      <c r="KA34" s="141"/>
      <c r="KB34" s="141"/>
      <c r="KC34" s="141"/>
      <c r="KD34" s="141"/>
      <c r="KE34" s="141"/>
      <c r="KF34" s="141"/>
      <c r="KG34" s="141"/>
      <c r="KH34" s="141"/>
      <c r="KI34" s="141"/>
      <c r="KJ34" s="141"/>
      <c r="KK34" s="141"/>
      <c r="KL34" s="141"/>
      <c r="KM34" s="141"/>
      <c r="KN34" s="141"/>
      <c r="KO34" s="141"/>
      <c r="KP34" s="141"/>
      <c r="KQ34" s="141"/>
      <c r="KR34" s="141"/>
      <c r="KS34" s="141"/>
      <c r="KT34" s="141"/>
      <c r="KU34" s="141"/>
      <c r="KV34" s="141"/>
      <c r="KW34" s="141"/>
      <c r="KX34" s="141"/>
      <c r="KY34" s="141"/>
      <c r="KZ34" s="141"/>
      <c r="LA34" s="141"/>
      <c r="LB34" s="141"/>
      <c r="LC34" s="141"/>
      <c r="LD34" s="141"/>
      <c r="LE34" s="141"/>
      <c r="LF34" s="141"/>
      <c r="LG34" s="141"/>
      <c r="LH34" s="141"/>
      <c r="LI34" s="141"/>
      <c r="LJ34" s="141"/>
      <c r="LK34" s="141"/>
      <c r="LL34" s="141"/>
      <c r="LM34" s="141"/>
      <c r="LN34" s="141"/>
      <c r="LO34" s="141"/>
      <c r="LP34" s="141"/>
      <c r="LQ34" s="141"/>
      <c r="LR34" s="141"/>
      <c r="LS34" s="141"/>
      <c r="LT34" s="141"/>
      <c r="LU34" s="141"/>
      <c r="LV34" s="141"/>
      <c r="LW34" s="141"/>
      <c r="LX34" s="141"/>
      <c r="LY34" s="141"/>
      <c r="LZ34" s="141"/>
      <c r="MA34" s="141"/>
      <c r="MB34" s="141"/>
      <c r="MC34" s="141"/>
      <c r="MD34" s="141"/>
      <c r="ME34" s="141"/>
      <c r="MF34" s="141"/>
      <c r="MG34" s="141"/>
      <c r="MH34" s="141"/>
      <c r="MI34" s="141"/>
      <c r="MJ34" s="141"/>
      <c r="MK34" s="141"/>
      <c r="ML34" s="141"/>
      <c r="MM34" s="141"/>
      <c r="MN34" s="141"/>
      <c r="MO34" s="141"/>
      <c r="MP34" s="141"/>
      <c r="MQ34" s="141"/>
      <c r="MR34" s="141"/>
      <c r="MS34" s="141"/>
      <c r="MT34" s="141"/>
      <c r="MU34" s="141"/>
      <c r="MV34" s="141"/>
      <c r="MW34" s="141"/>
      <c r="MX34" s="141"/>
      <c r="MY34" s="141"/>
      <c r="MZ34" s="141"/>
      <c r="NA34" s="141"/>
      <c r="NB34" s="141"/>
      <c r="NC34" s="141"/>
      <c r="ND34" s="141"/>
      <c r="NE34" s="141"/>
      <c r="NF34" s="141"/>
      <c r="NG34" s="141"/>
      <c r="NH34" s="141"/>
      <c r="NI34" s="141"/>
      <c r="NJ34" s="141"/>
      <c r="NK34" s="141"/>
      <c r="NL34" s="141"/>
      <c r="NM34" s="141"/>
      <c r="NN34" s="141"/>
      <c r="NO34" s="141"/>
      <c r="NP34" s="141"/>
      <c r="NQ34" s="141"/>
      <c r="NR34" s="141"/>
      <c r="NS34" s="141"/>
      <c r="NT34" s="141"/>
      <c r="NU34" s="141"/>
      <c r="NV34" s="141"/>
      <c r="NW34" s="141"/>
      <c r="NX34" s="141"/>
      <c r="NY34" s="141"/>
      <c r="NZ34" s="141"/>
      <c r="ZQ34" s="140"/>
      <c r="ZR34" s="140"/>
      <c r="ZS34" s="140"/>
      <c r="ZT34" s="140"/>
      <c r="ZU34" s="140"/>
      <c r="ZV34" s="140"/>
      <c r="ZW34" s="140"/>
      <c r="ZX34" s="140"/>
      <c r="ZY34" s="140"/>
      <c r="ZZ34" s="140"/>
      <c r="AAA34" s="140"/>
      <c r="AAB34" s="140"/>
      <c r="AAC34" s="140"/>
      <c r="AAD34" s="140"/>
      <c r="AAE34" s="140"/>
      <c r="AAF34" s="140"/>
      <c r="AAG34" s="140"/>
      <c r="AAH34" s="140"/>
      <c r="AAI34" s="140"/>
      <c r="AAJ34" s="140"/>
      <c r="AAK34" s="140"/>
      <c r="AAL34" s="140"/>
      <c r="AAM34" s="140"/>
      <c r="AAN34" s="140"/>
      <c r="AAO34" s="140"/>
      <c r="AAP34" s="140"/>
      <c r="AAQ34" s="140"/>
      <c r="AAR34" s="140"/>
      <c r="AAS34" s="140"/>
      <c r="AAT34" s="140"/>
      <c r="AAU34" s="140"/>
      <c r="AAV34" s="140"/>
      <c r="AAW34" s="140"/>
      <c r="AAX34" s="140"/>
      <c r="AAY34" s="140"/>
      <c r="AAZ34" s="140"/>
      <c r="ABA34" s="140"/>
      <c r="ABB34" s="140"/>
      <c r="ABC34" s="140"/>
      <c r="ABD34" s="140"/>
      <c r="ABE34" s="140"/>
      <c r="ABF34" s="140"/>
      <c r="ABG34" s="140"/>
      <c r="ABH34" s="140"/>
      <c r="ABI34" s="140"/>
      <c r="ABJ34" s="140"/>
      <c r="ABK34" s="140"/>
      <c r="ABL34" s="140"/>
      <c r="ABM34" s="140"/>
      <c r="ABN34" s="140"/>
      <c r="ABO34" s="140"/>
      <c r="ABP34" s="140"/>
    </row>
    <row r="35" spans="1:744" x14ac:dyDescent="0.25">
      <c r="A35">
        <f t="shared" si="2"/>
        <v>0</v>
      </c>
      <c r="B35" s="140"/>
      <c r="C35" s="140"/>
      <c r="D35" s="140"/>
      <c r="E35" s="140"/>
      <c r="F35" s="203" t="str">
        <f t="shared" si="3"/>
        <v/>
      </c>
      <c r="GG35" s="141"/>
      <c r="GH35" s="141"/>
      <c r="GI35" s="141"/>
      <c r="GJ35" s="141"/>
      <c r="GK35" s="141"/>
      <c r="GL35" s="141"/>
      <c r="GM35" s="141"/>
      <c r="GN35" s="141"/>
      <c r="GO35" s="141"/>
      <c r="GP35" s="141"/>
      <c r="GQ35" s="141"/>
      <c r="GR35" s="141"/>
      <c r="GS35" s="141"/>
      <c r="GT35" s="141"/>
      <c r="GU35" s="141"/>
      <c r="GV35" s="141"/>
      <c r="GW35" s="141"/>
      <c r="GX35" s="141"/>
      <c r="GY35" s="141"/>
      <c r="GZ35" s="141"/>
      <c r="HA35" s="141"/>
      <c r="HB35" s="141"/>
      <c r="HC35" s="141"/>
      <c r="HD35" s="141"/>
      <c r="HE35" s="141"/>
      <c r="HF35" s="141"/>
      <c r="HG35" s="141"/>
      <c r="HH35" s="141"/>
      <c r="HI35" s="141"/>
      <c r="HJ35" s="141"/>
      <c r="HK35" s="141"/>
      <c r="HL35" s="141"/>
      <c r="HM35" s="141"/>
      <c r="HN35" s="141"/>
      <c r="HO35" s="141"/>
      <c r="HP35" s="141"/>
      <c r="HQ35" s="141"/>
      <c r="HR35" s="141"/>
      <c r="HS35" s="141"/>
      <c r="HT35" s="141"/>
      <c r="HU35" s="141"/>
      <c r="HV35" s="141"/>
      <c r="HW35" s="141"/>
      <c r="HX35" s="141"/>
      <c r="HY35" s="141"/>
      <c r="HZ35" s="141"/>
      <c r="IA35" s="141"/>
      <c r="IB35" s="141"/>
      <c r="IC35" s="141"/>
      <c r="ID35" s="141"/>
      <c r="IE35" s="141"/>
      <c r="IF35" s="141"/>
      <c r="IG35" s="141"/>
      <c r="IH35" s="141"/>
      <c r="II35" s="141"/>
      <c r="IJ35" s="141"/>
      <c r="IK35" s="141"/>
      <c r="IL35" s="141"/>
      <c r="IM35" s="141"/>
      <c r="IN35" s="141"/>
      <c r="IO35" s="141"/>
      <c r="IP35" s="141"/>
      <c r="IQ35" s="141"/>
      <c r="IR35" s="141"/>
      <c r="IS35" s="141"/>
      <c r="IT35" s="141"/>
      <c r="IU35" s="141"/>
      <c r="IV35" s="141"/>
      <c r="IW35" s="141"/>
      <c r="IX35" s="141"/>
      <c r="IY35" s="141"/>
      <c r="IZ35" s="141"/>
      <c r="JA35" s="141"/>
      <c r="JB35" s="141"/>
      <c r="JC35" s="141"/>
      <c r="JD35" s="141"/>
      <c r="JE35" s="141"/>
      <c r="JF35" s="141"/>
      <c r="JG35" s="141"/>
      <c r="JH35" s="141"/>
      <c r="JI35" s="141"/>
      <c r="JJ35" s="141"/>
      <c r="JK35" s="141"/>
      <c r="JL35" s="141"/>
      <c r="JM35" s="141"/>
      <c r="JN35" s="141"/>
      <c r="JO35" s="141"/>
      <c r="JP35" s="141"/>
      <c r="JQ35" s="141"/>
      <c r="JR35" s="141"/>
      <c r="JS35" s="141"/>
      <c r="JT35" s="141"/>
      <c r="JU35" s="141"/>
      <c r="JV35" s="141"/>
      <c r="JW35" s="141"/>
      <c r="JX35" s="141"/>
      <c r="JY35" s="141"/>
      <c r="JZ35" s="141"/>
      <c r="KA35" s="141"/>
      <c r="KB35" s="141"/>
      <c r="KC35" s="141"/>
      <c r="KD35" s="141"/>
      <c r="KE35" s="141"/>
      <c r="KF35" s="141"/>
      <c r="KG35" s="141"/>
      <c r="KH35" s="141"/>
      <c r="KI35" s="141"/>
      <c r="KJ35" s="141"/>
      <c r="KK35" s="141"/>
      <c r="KL35" s="141"/>
      <c r="KM35" s="141"/>
      <c r="KN35" s="141"/>
      <c r="KO35" s="141"/>
      <c r="KP35" s="141"/>
      <c r="KQ35" s="141"/>
      <c r="KR35" s="141"/>
      <c r="KS35" s="141"/>
      <c r="KT35" s="141"/>
      <c r="KU35" s="141"/>
      <c r="KV35" s="141"/>
      <c r="KW35" s="141"/>
      <c r="KX35" s="141"/>
      <c r="KY35" s="141"/>
      <c r="KZ35" s="141"/>
      <c r="LA35" s="141"/>
      <c r="LB35" s="141"/>
      <c r="LC35" s="141"/>
      <c r="LD35" s="141"/>
      <c r="LE35" s="141"/>
      <c r="LF35" s="141"/>
      <c r="LG35" s="141"/>
      <c r="LH35" s="141"/>
      <c r="LI35" s="141"/>
      <c r="LJ35" s="141"/>
      <c r="LK35" s="141"/>
      <c r="LL35" s="141"/>
      <c r="LM35" s="141"/>
      <c r="LN35" s="141"/>
      <c r="LO35" s="141"/>
      <c r="LP35" s="141"/>
      <c r="LQ35" s="141"/>
      <c r="LR35" s="141"/>
      <c r="LS35" s="141"/>
      <c r="LT35" s="141"/>
      <c r="LU35" s="141"/>
      <c r="LV35" s="141"/>
      <c r="LW35" s="141"/>
      <c r="LX35" s="141"/>
      <c r="LY35" s="141"/>
      <c r="LZ35" s="141"/>
      <c r="MA35" s="141"/>
      <c r="MB35" s="141"/>
      <c r="MC35" s="141"/>
      <c r="MD35" s="141"/>
      <c r="ME35" s="141"/>
      <c r="MF35" s="141"/>
      <c r="MG35" s="141"/>
      <c r="MH35" s="141"/>
      <c r="MI35" s="141"/>
      <c r="MJ35" s="141"/>
      <c r="MK35" s="141"/>
      <c r="ML35" s="141"/>
      <c r="MM35" s="141"/>
      <c r="MN35" s="141"/>
      <c r="MO35" s="141"/>
      <c r="MP35" s="141"/>
      <c r="MQ35" s="141"/>
      <c r="MR35" s="141"/>
      <c r="MS35" s="141"/>
      <c r="MT35" s="141"/>
      <c r="MU35" s="141"/>
      <c r="MV35" s="141"/>
      <c r="MW35" s="141"/>
      <c r="MX35" s="141"/>
      <c r="MY35" s="141"/>
      <c r="MZ35" s="141"/>
      <c r="NA35" s="141"/>
      <c r="NB35" s="141"/>
      <c r="NC35" s="141"/>
      <c r="ND35" s="141"/>
      <c r="NE35" s="141"/>
      <c r="NF35" s="141"/>
      <c r="NG35" s="141"/>
      <c r="NH35" s="141"/>
      <c r="NI35" s="141"/>
      <c r="NJ35" s="141"/>
      <c r="NK35" s="141"/>
      <c r="NL35" s="141"/>
      <c r="NM35" s="141"/>
      <c r="NN35" s="141"/>
      <c r="NO35" s="141"/>
      <c r="NP35" s="141"/>
      <c r="NQ35" s="141"/>
      <c r="NR35" s="141"/>
      <c r="NS35" s="141"/>
      <c r="NT35" s="141"/>
      <c r="NU35" s="141"/>
      <c r="NV35" s="141"/>
      <c r="NW35" s="141"/>
      <c r="NX35" s="141"/>
      <c r="NY35" s="141"/>
      <c r="NZ35" s="141"/>
      <c r="ZQ35" s="140"/>
      <c r="ZR35" s="140"/>
      <c r="ZS35" s="140"/>
      <c r="ZT35" s="140"/>
      <c r="ZU35" s="140"/>
      <c r="ZV35" s="140"/>
      <c r="ZW35" s="140"/>
      <c r="ZX35" s="140"/>
      <c r="ZY35" s="140"/>
      <c r="ZZ35" s="140"/>
      <c r="AAA35" s="140"/>
      <c r="AAB35" s="140"/>
      <c r="AAC35" s="140"/>
      <c r="AAD35" s="140"/>
      <c r="AAE35" s="140"/>
      <c r="AAF35" s="140"/>
      <c r="AAG35" s="140"/>
      <c r="AAH35" s="140"/>
      <c r="AAI35" s="140"/>
      <c r="AAJ35" s="140"/>
      <c r="AAK35" s="140"/>
      <c r="AAL35" s="140"/>
      <c r="AAM35" s="140"/>
      <c r="AAN35" s="140"/>
      <c r="AAO35" s="140"/>
      <c r="AAP35" s="140"/>
      <c r="AAQ35" s="140"/>
      <c r="AAR35" s="140"/>
      <c r="AAS35" s="140"/>
      <c r="AAT35" s="140"/>
      <c r="AAU35" s="140"/>
      <c r="AAV35" s="140"/>
      <c r="AAW35" s="140"/>
      <c r="AAX35" s="140"/>
      <c r="AAY35" s="140"/>
      <c r="AAZ35" s="140"/>
      <c r="ABA35" s="140"/>
      <c r="ABB35" s="140"/>
      <c r="ABC35" s="140"/>
      <c r="ABD35" s="140"/>
      <c r="ABE35" s="140"/>
      <c r="ABF35" s="140"/>
      <c r="ABG35" s="140"/>
      <c r="ABH35" s="140"/>
      <c r="ABI35" s="140"/>
      <c r="ABJ35" s="140"/>
      <c r="ABK35" s="140"/>
      <c r="ABL35" s="140"/>
      <c r="ABM35" s="140"/>
      <c r="ABN35" s="140"/>
      <c r="ABO35" s="140"/>
      <c r="ABP35" s="140"/>
    </row>
    <row r="36" spans="1:744" x14ac:dyDescent="0.25">
      <c r="A36">
        <f t="shared" si="2"/>
        <v>0</v>
      </c>
      <c r="B36" s="140"/>
      <c r="C36" s="140"/>
      <c r="D36" s="140"/>
      <c r="E36" s="140"/>
      <c r="F36" s="203" t="str">
        <f t="shared" si="3"/>
        <v/>
      </c>
      <c r="GG36" s="141"/>
      <c r="GH36" s="141"/>
      <c r="GI36" s="141"/>
      <c r="GJ36" s="141"/>
      <c r="GK36" s="141"/>
      <c r="GL36" s="141"/>
      <c r="GM36" s="141"/>
      <c r="GN36" s="141"/>
      <c r="GO36" s="141"/>
      <c r="GP36" s="141"/>
      <c r="GQ36" s="141"/>
      <c r="GR36" s="141"/>
      <c r="GS36" s="141"/>
      <c r="GT36" s="141"/>
      <c r="GU36" s="141"/>
      <c r="GV36" s="141"/>
      <c r="GW36" s="141"/>
      <c r="GX36" s="141"/>
      <c r="GY36" s="141"/>
      <c r="GZ36" s="141"/>
      <c r="HA36" s="141"/>
      <c r="HB36" s="141"/>
      <c r="HC36" s="141"/>
      <c r="HD36" s="141"/>
      <c r="HE36" s="141"/>
      <c r="HF36" s="141"/>
      <c r="HG36" s="141"/>
      <c r="HH36" s="141"/>
      <c r="HI36" s="141"/>
      <c r="HJ36" s="141"/>
      <c r="HK36" s="141"/>
      <c r="HL36" s="141"/>
      <c r="HM36" s="141"/>
      <c r="HN36" s="141"/>
      <c r="HO36" s="141"/>
      <c r="HP36" s="141"/>
      <c r="HQ36" s="141"/>
      <c r="HR36" s="141"/>
      <c r="HS36" s="141"/>
      <c r="HT36" s="141"/>
      <c r="HU36" s="141"/>
      <c r="HV36" s="141"/>
      <c r="HW36" s="141"/>
      <c r="HX36" s="141"/>
      <c r="HY36" s="141"/>
      <c r="HZ36" s="141"/>
      <c r="IA36" s="141"/>
      <c r="IB36" s="141"/>
      <c r="IC36" s="141"/>
      <c r="ID36" s="141"/>
      <c r="IE36" s="141"/>
      <c r="IF36" s="141"/>
      <c r="IG36" s="141"/>
      <c r="IH36" s="141"/>
      <c r="II36" s="141"/>
      <c r="IJ36" s="141"/>
      <c r="IK36" s="141"/>
      <c r="IL36" s="141"/>
      <c r="IM36" s="141"/>
      <c r="IN36" s="141"/>
      <c r="IO36" s="141"/>
      <c r="IP36" s="141"/>
      <c r="IQ36" s="141"/>
      <c r="IR36" s="141"/>
      <c r="IS36" s="141"/>
      <c r="IT36" s="141"/>
      <c r="IU36" s="141"/>
      <c r="IV36" s="141"/>
      <c r="IW36" s="141"/>
      <c r="IX36" s="141"/>
      <c r="IY36" s="141"/>
      <c r="IZ36" s="141"/>
      <c r="JA36" s="141"/>
      <c r="JB36" s="141"/>
      <c r="JC36" s="141"/>
      <c r="JD36" s="141"/>
      <c r="JE36" s="141"/>
      <c r="JF36" s="141"/>
      <c r="JG36" s="141"/>
      <c r="JH36" s="141"/>
      <c r="JI36" s="141"/>
      <c r="JJ36" s="141"/>
      <c r="JK36" s="141"/>
      <c r="JL36" s="141"/>
      <c r="JM36" s="141"/>
      <c r="JN36" s="141"/>
      <c r="JO36" s="141"/>
      <c r="JP36" s="141"/>
      <c r="JQ36" s="141"/>
      <c r="JR36" s="141"/>
      <c r="JS36" s="141"/>
      <c r="JT36" s="141"/>
      <c r="JU36" s="141"/>
      <c r="JV36" s="141"/>
      <c r="JW36" s="141"/>
      <c r="JX36" s="141"/>
      <c r="JY36" s="141"/>
      <c r="JZ36" s="141"/>
      <c r="KA36" s="141"/>
      <c r="KB36" s="141"/>
      <c r="KC36" s="141"/>
      <c r="KD36" s="141"/>
      <c r="KE36" s="141"/>
      <c r="KF36" s="141"/>
      <c r="KG36" s="141"/>
      <c r="KH36" s="141"/>
      <c r="KI36" s="141"/>
      <c r="KJ36" s="141"/>
      <c r="KK36" s="141"/>
      <c r="KL36" s="141"/>
      <c r="KM36" s="141"/>
      <c r="KN36" s="141"/>
      <c r="KO36" s="141"/>
      <c r="KP36" s="141"/>
      <c r="KQ36" s="141"/>
      <c r="KR36" s="141"/>
      <c r="KS36" s="141"/>
      <c r="KT36" s="141"/>
      <c r="KU36" s="141"/>
      <c r="KV36" s="141"/>
      <c r="KW36" s="141"/>
      <c r="KX36" s="141"/>
      <c r="KY36" s="141"/>
      <c r="KZ36" s="141"/>
      <c r="LA36" s="141"/>
      <c r="LB36" s="141"/>
      <c r="LC36" s="141"/>
      <c r="LD36" s="141"/>
      <c r="LE36" s="141"/>
      <c r="LF36" s="141"/>
      <c r="LG36" s="141"/>
      <c r="LH36" s="141"/>
      <c r="LI36" s="141"/>
      <c r="LJ36" s="141"/>
      <c r="LK36" s="141"/>
      <c r="LL36" s="141"/>
      <c r="LM36" s="141"/>
      <c r="LN36" s="141"/>
      <c r="LO36" s="141"/>
      <c r="LP36" s="141"/>
      <c r="LQ36" s="141"/>
      <c r="LR36" s="141"/>
      <c r="LS36" s="141"/>
      <c r="LT36" s="141"/>
      <c r="LU36" s="141"/>
      <c r="LV36" s="141"/>
      <c r="LW36" s="141"/>
      <c r="LX36" s="141"/>
      <c r="LY36" s="141"/>
      <c r="LZ36" s="141"/>
      <c r="MA36" s="141"/>
      <c r="MB36" s="141"/>
      <c r="MC36" s="141"/>
      <c r="MD36" s="141"/>
      <c r="ME36" s="141"/>
      <c r="MF36" s="141"/>
      <c r="MG36" s="141"/>
      <c r="MH36" s="141"/>
      <c r="MI36" s="141"/>
      <c r="MJ36" s="141"/>
      <c r="MK36" s="141"/>
      <c r="ML36" s="141"/>
      <c r="MM36" s="141"/>
      <c r="MN36" s="141"/>
      <c r="MO36" s="141"/>
      <c r="MP36" s="141"/>
      <c r="MQ36" s="141"/>
      <c r="MR36" s="141"/>
      <c r="MS36" s="141"/>
      <c r="MT36" s="141"/>
      <c r="MU36" s="141"/>
      <c r="MV36" s="141"/>
      <c r="MW36" s="141"/>
      <c r="MX36" s="141"/>
      <c r="MY36" s="141"/>
      <c r="MZ36" s="141"/>
      <c r="NA36" s="141"/>
      <c r="NB36" s="141"/>
      <c r="NC36" s="141"/>
      <c r="ND36" s="141"/>
      <c r="NE36" s="141"/>
      <c r="NF36" s="141"/>
      <c r="NG36" s="141"/>
      <c r="NH36" s="141"/>
      <c r="NI36" s="141"/>
      <c r="NJ36" s="141"/>
      <c r="NK36" s="141"/>
      <c r="NL36" s="141"/>
      <c r="NM36" s="141"/>
      <c r="NN36" s="141"/>
      <c r="NO36" s="141"/>
      <c r="NP36" s="141"/>
      <c r="NQ36" s="141"/>
      <c r="NR36" s="141"/>
      <c r="NS36" s="141"/>
      <c r="NT36" s="141"/>
      <c r="NU36" s="141"/>
      <c r="NV36" s="141"/>
      <c r="NW36" s="141"/>
      <c r="NX36" s="141"/>
      <c r="NY36" s="141"/>
      <c r="NZ36" s="141"/>
      <c r="ZQ36" s="140"/>
      <c r="ZR36" s="140"/>
      <c r="ZS36" s="140"/>
      <c r="ZT36" s="140"/>
      <c r="ZU36" s="140"/>
      <c r="ZV36" s="140"/>
      <c r="ZW36" s="140"/>
      <c r="ZX36" s="140"/>
      <c r="ZY36" s="140"/>
      <c r="ZZ36" s="140"/>
      <c r="AAA36" s="140"/>
      <c r="AAB36" s="140"/>
      <c r="AAC36" s="140"/>
      <c r="AAD36" s="140"/>
      <c r="AAE36" s="140"/>
      <c r="AAF36" s="140"/>
      <c r="AAG36" s="140"/>
      <c r="AAH36" s="140"/>
      <c r="AAI36" s="140"/>
      <c r="AAJ36" s="140"/>
      <c r="AAK36" s="140"/>
      <c r="AAL36" s="140"/>
      <c r="AAM36" s="140"/>
      <c r="AAN36" s="140"/>
      <c r="AAO36" s="140"/>
      <c r="AAP36" s="140"/>
      <c r="AAQ36" s="140"/>
      <c r="AAR36" s="140"/>
      <c r="AAS36" s="140"/>
      <c r="AAT36" s="140"/>
      <c r="AAU36" s="140"/>
      <c r="AAV36" s="140"/>
      <c r="AAW36" s="140"/>
      <c r="AAX36" s="140"/>
      <c r="AAY36" s="140"/>
      <c r="AAZ36" s="140"/>
      <c r="ABA36" s="140"/>
      <c r="ABB36" s="140"/>
      <c r="ABC36" s="140"/>
      <c r="ABD36" s="140"/>
      <c r="ABE36" s="140"/>
      <c r="ABF36" s="140"/>
      <c r="ABG36" s="140"/>
      <c r="ABH36" s="140"/>
      <c r="ABI36" s="140"/>
      <c r="ABJ36" s="140"/>
      <c r="ABK36" s="140"/>
      <c r="ABL36" s="140"/>
      <c r="ABM36" s="140"/>
      <c r="ABN36" s="140"/>
      <c r="ABO36" s="140"/>
      <c r="ABP36" s="140"/>
    </row>
    <row r="37" spans="1:744" x14ac:dyDescent="0.25">
      <c r="A37">
        <f t="shared" si="2"/>
        <v>0</v>
      </c>
      <c r="B37" s="140"/>
      <c r="C37" s="140"/>
      <c r="D37" s="140"/>
      <c r="E37" s="140"/>
      <c r="F37" s="203" t="str">
        <f t="shared" si="3"/>
        <v/>
      </c>
      <c r="GG37" s="141"/>
      <c r="GH37" s="141"/>
      <c r="GI37" s="141"/>
      <c r="GJ37" s="141"/>
      <c r="GK37" s="141"/>
      <c r="GL37" s="141"/>
      <c r="GM37" s="141"/>
      <c r="GN37" s="141"/>
      <c r="GO37" s="141"/>
      <c r="GP37" s="141"/>
      <c r="GQ37" s="141"/>
      <c r="GR37" s="141"/>
      <c r="GS37" s="141"/>
      <c r="GT37" s="141"/>
      <c r="GU37" s="141"/>
      <c r="GV37" s="141"/>
      <c r="GW37" s="141"/>
      <c r="GX37" s="141"/>
      <c r="GY37" s="141"/>
      <c r="GZ37" s="141"/>
      <c r="HA37" s="141"/>
      <c r="HB37" s="141"/>
      <c r="HC37" s="141"/>
      <c r="HD37" s="141"/>
      <c r="HE37" s="141"/>
      <c r="HF37" s="141"/>
      <c r="HG37" s="141"/>
      <c r="HH37" s="141"/>
      <c r="HI37" s="141"/>
      <c r="HJ37" s="141"/>
      <c r="HK37" s="141"/>
      <c r="HL37" s="141"/>
      <c r="HM37" s="141"/>
      <c r="HN37" s="141"/>
      <c r="HO37" s="141"/>
      <c r="HP37" s="141"/>
      <c r="HQ37" s="141"/>
      <c r="HR37" s="141"/>
      <c r="HS37" s="141"/>
      <c r="HT37" s="141"/>
      <c r="HU37" s="141"/>
      <c r="HV37" s="141"/>
      <c r="HW37" s="141"/>
      <c r="HX37" s="141"/>
      <c r="HY37" s="141"/>
      <c r="HZ37" s="141"/>
      <c r="IA37" s="141"/>
      <c r="IB37" s="141"/>
      <c r="IC37" s="141"/>
      <c r="ID37" s="141"/>
      <c r="IE37" s="141"/>
      <c r="IF37" s="141"/>
      <c r="IG37" s="141"/>
      <c r="IH37" s="141"/>
      <c r="II37" s="141"/>
      <c r="IJ37" s="141"/>
      <c r="IK37" s="141"/>
      <c r="IL37" s="141"/>
      <c r="IM37" s="141"/>
      <c r="IN37" s="141"/>
      <c r="IO37" s="141"/>
      <c r="IP37" s="141"/>
      <c r="IQ37" s="141"/>
      <c r="IR37" s="141"/>
      <c r="IS37" s="141"/>
      <c r="IT37" s="141"/>
      <c r="IU37" s="141"/>
      <c r="IV37" s="141"/>
      <c r="IW37" s="141"/>
      <c r="IX37" s="141"/>
      <c r="IY37" s="141"/>
      <c r="IZ37" s="141"/>
      <c r="JA37" s="141"/>
      <c r="JB37" s="141"/>
      <c r="JC37" s="141"/>
      <c r="JD37" s="141"/>
      <c r="JE37" s="141"/>
      <c r="JF37" s="141"/>
      <c r="JG37" s="141"/>
      <c r="JH37" s="141"/>
      <c r="JI37" s="141"/>
      <c r="JJ37" s="141"/>
      <c r="JK37" s="141"/>
      <c r="JL37" s="141"/>
      <c r="JM37" s="141"/>
      <c r="JN37" s="141"/>
      <c r="JO37" s="141"/>
      <c r="JP37" s="141"/>
      <c r="JQ37" s="141"/>
      <c r="JR37" s="141"/>
      <c r="JS37" s="141"/>
      <c r="JT37" s="141"/>
      <c r="JU37" s="141"/>
      <c r="JV37" s="141"/>
      <c r="JW37" s="141"/>
      <c r="JX37" s="141"/>
      <c r="JY37" s="141"/>
      <c r="JZ37" s="141"/>
      <c r="KA37" s="141"/>
      <c r="KB37" s="141"/>
      <c r="KC37" s="141"/>
      <c r="KD37" s="141"/>
      <c r="KE37" s="141"/>
      <c r="KF37" s="141"/>
      <c r="KG37" s="141"/>
      <c r="KH37" s="141"/>
      <c r="KI37" s="141"/>
      <c r="KJ37" s="141"/>
      <c r="KK37" s="141"/>
      <c r="KL37" s="141"/>
      <c r="KM37" s="141"/>
      <c r="KN37" s="141"/>
      <c r="KO37" s="141"/>
      <c r="KP37" s="141"/>
      <c r="KQ37" s="141"/>
      <c r="KR37" s="141"/>
      <c r="KS37" s="141"/>
      <c r="KT37" s="141"/>
      <c r="KU37" s="141"/>
      <c r="KV37" s="141"/>
      <c r="KW37" s="141"/>
      <c r="KX37" s="141"/>
      <c r="KY37" s="141"/>
      <c r="KZ37" s="141"/>
      <c r="LA37" s="141"/>
      <c r="LB37" s="141"/>
      <c r="LC37" s="141"/>
      <c r="LD37" s="141"/>
      <c r="LE37" s="141"/>
      <c r="LF37" s="141"/>
      <c r="LG37" s="141"/>
      <c r="LH37" s="141"/>
      <c r="LI37" s="141"/>
      <c r="LJ37" s="141"/>
      <c r="LK37" s="141"/>
      <c r="LL37" s="141"/>
      <c r="LM37" s="141"/>
      <c r="LN37" s="141"/>
      <c r="LO37" s="141"/>
      <c r="LP37" s="141"/>
      <c r="LQ37" s="141"/>
      <c r="LR37" s="141"/>
      <c r="LS37" s="141"/>
      <c r="LT37" s="141"/>
      <c r="LU37" s="141"/>
      <c r="LV37" s="141"/>
      <c r="LW37" s="141"/>
      <c r="LX37" s="141"/>
      <c r="LY37" s="141"/>
      <c r="LZ37" s="141"/>
      <c r="MA37" s="141"/>
      <c r="MB37" s="141"/>
      <c r="MC37" s="141"/>
      <c r="MD37" s="141"/>
      <c r="ME37" s="141"/>
      <c r="MF37" s="141"/>
      <c r="MG37" s="141"/>
      <c r="MH37" s="141"/>
      <c r="MI37" s="141"/>
      <c r="MJ37" s="141"/>
      <c r="MK37" s="141"/>
      <c r="ML37" s="141"/>
      <c r="MM37" s="141"/>
      <c r="MN37" s="141"/>
      <c r="MO37" s="141"/>
      <c r="MP37" s="141"/>
      <c r="MQ37" s="141"/>
      <c r="MR37" s="141"/>
      <c r="MS37" s="141"/>
      <c r="MT37" s="141"/>
      <c r="MU37" s="141"/>
      <c r="MV37" s="141"/>
      <c r="MW37" s="141"/>
      <c r="MX37" s="141"/>
      <c r="MY37" s="141"/>
      <c r="MZ37" s="141"/>
      <c r="NA37" s="141"/>
      <c r="NB37" s="141"/>
      <c r="NC37" s="141"/>
      <c r="ND37" s="141"/>
      <c r="NE37" s="141"/>
      <c r="NF37" s="141"/>
      <c r="NG37" s="141"/>
      <c r="NH37" s="141"/>
      <c r="NI37" s="141"/>
      <c r="NJ37" s="141"/>
      <c r="NK37" s="141"/>
      <c r="NL37" s="141"/>
      <c r="NM37" s="141"/>
      <c r="NN37" s="141"/>
      <c r="NO37" s="141"/>
      <c r="NP37" s="141"/>
      <c r="NQ37" s="141"/>
      <c r="NR37" s="141"/>
      <c r="NS37" s="141"/>
      <c r="NT37" s="141"/>
      <c r="NU37" s="141"/>
      <c r="NV37" s="141"/>
      <c r="NW37" s="141"/>
      <c r="NX37" s="141"/>
      <c r="NY37" s="141"/>
      <c r="NZ37" s="141"/>
      <c r="ZQ37" s="140"/>
      <c r="ZR37" s="140"/>
      <c r="ZS37" s="140"/>
      <c r="ZT37" s="140"/>
      <c r="ZU37" s="140"/>
      <c r="ZV37" s="140"/>
      <c r="ZW37" s="140"/>
      <c r="ZX37" s="140"/>
      <c r="ZY37" s="140"/>
      <c r="ZZ37" s="140"/>
      <c r="AAA37" s="140"/>
      <c r="AAB37" s="140"/>
      <c r="AAC37" s="140"/>
      <c r="AAD37" s="140"/>
      <c r="AAE37" s="140"/>
      <c r="AAF37" s="140"/>
      <c r="AAG37" s="140"/>
      <c r="AAH37" s="140"/>
      <c r="AAI37" s="140"/>
      <c r="AAJ37" s="140"/>
      <c r="AAK37" s="140"/>
      <c r="AAL37" s="140"/>
      <c r="AAM37" s="140"/>
      <c r="AAN37" s="140"/>
      <c r="AAO37" s="140"/>
      <c r="AAP37" s="140"/>
      <c r="AAQ37" s="140"/>
      <c r="AAR37" s="140"/>
      <c r="AAS37" s="140"/>
      <c r="AAT37" s="140"/>
      <c r="AAU37" s="140"/>
      <c r="AAV37" s="140"/>
      <c r="AAW37" s="140"/>
      <c r="AAX37" s="140"/>
      <c r="AAY37" s="140"/>
      <c r="AAZ37" s="140"/>
      <c r="ABA37" s="140"/>
      <c r="ABB37" s="140"/>
      <c r="ABC37" s="140"/>
      <c r="ABD37" s="140"/>
      <c r="ABE37" s="140"/>
      <c r="ABF37" s="140"/>
      <c r="ABG37" s="140"/>
      <c r="ABH37" s="140"/>
      <c r="ABI37" s="140"/>
      <c r="ABJ37" s="140"/>
      <c r="ABK37" s="140"/>
      <c r="ABL37" s="140"/>
      <c r="ABM37" s="140"/>
      <c r="ABN37" s="140"/>
      <c r="ABO37" s="140"/>
      <c r="ABP37" s="140"/>
    </row>
    <row r="38" spans="1:744" x14ac:dyDescent="0.25">
      <c r="A38">
        <f t="shared" si="2"/>
        <v>0</v>
      </c>
      <c r="B38" s="140"/>
      <c r="C38" s="140"/>
      <c r="D38" s="140"/>
      <c r="E38" s="140"/>
      <c r="F38" s="203" t="str">
        <f t="shared" si="3"/>
        <v/>
      </c>
      <c r="GG38" s="141"/>
      <c r="GH38" s="141"/>
      <c r="GI38" s="141"/>
      <c r="GJ38" s="141"/>
      <c r="GK38" s="141"/>
      <c r="GL38" s="141"/>
      <c r="GM38" s="141"/>
      <c r="GN38" s="141"/>
      <c r="GO38" s="141"/>
      <c r="GP38" s="141"/>
      <c r="GQ38" s="141"/>
      <c r="GR38" s="141"/>
      <c r="GS38" s="141"/>
      <c r="GT38" s="141"/>
      <c r="GU38" s="141"/>
      <c r="GV38" s="141"/>
      <c r="GW38" s="141"/>
      <c r="GX38" s="141"/>
      <c r="GY38" s="141"/>
      <c r="GZ38" s="141"/>
      <c r="HA38" s="141"/>
      <c r="HB38" s="141"/>
      <c r="HC38" s="141"/>
      <c r="HD38" s="141"/>
      <c r="HE38" s="141"/>
      <c r="HF38" s="141"/>
      <c r="HG38" s="141"/>
      <c r="HH38" s="141"/>
      <c r="HI38" s="141"/>
      <c r="HJ38" s="141"/>
      <c r="HK38" s="141"/>
      <c r="HL38" s="141"/>
      <c r="HM38" s="141"/>
      <c r="HN38" s="141"/>
      <c r="HO38" s="141"/>
      <c r="HP38" s="141"/>
      <c r="HQ38" s="141"/>
      <c r="HR38" s="141"/>
      <c r="HS38" s="141"/>
      <c r="HT38" s="141"/>
      <c r="HU38" s="141"/>
      <c r="HV38" s="141"/>
      <c r="HW38" s="141"/>
      <c r="HX38" s="141"/>
      <c r="HY38" s="141"/>
      <c r="HZ38" s="141"/>
      <c r="IA38" s="141"/>
      <c r="IB38" s="141"/>
      <c r="IC38" s="141"/>
      <c r="ID38" s="141"/>
      <c r="IE38" s="141"/>
      <c r="IF38" s="141"/>
      <c r="IG38" s="141"/>
      <c r="IH38" s="141"/>
      <c r="II38" s="141"/>
      <c r="IJ38" s="141"/>
      <c r="IK38" s="141"/>
      <c r="IL38" s="141"/>
      <c r="IM38" s="141"/>
      <c r="IN38" s="141"/>
      <c r="IO38" s="141"/>
      <c r="IP38" s="141"/>
      <c r="IQ38" s="141"/>
      <c r="IR38" s="141"/>
      <c r="IS38" s="141"/>
      <c r="IT38" s="141"/>
      <c r="IU38" s="141"/>
      <c r="IV38" s="141"/>
      <c r="IW38" s="141"/>
      <c r="IX38" s="141"/>
      <c r="IY38" s="141"/>
      <c r="IZ38" s="141"/>
      <c r="JA38" s="141"/>
      <c r="JB38" s="141"/>
      <c r="JC38" s="141"/>
      <c r="JD38" s="141"/>
      <c r="JE38" s="141"/>
      <c r="JF38" s="141"/>
      <c r="JG38" s="141"/>
      <c r="JH38" s="141"/>
      <c r="JI38" s="141"/>
      <c r="JJ38" s="141"/>
      <c r="JK38" s="141"/>
      <c r="JL38" s="141"/>
      <c r="JM38" s="141"/>
      <c r="JN38" s="141"/>
      <c r="JO38" s="141"/>
      <c r="JP38" s="141"/>
      <c r="JQ38" s="141"/>
      <c r="JR38" s="141"/>
      <c r="JS38" s="141"/>
      <c r="JT38" s="141"/>
      <c r="JU38" s="141"/>
      <c r="JV38" s="141"/>
      <c r="JW38" s="141"/>
      <c r="JX38" s="141"/>
      <c r="JY38" s="141"/>
      <c r="JZ38" s="141"/>
      <c r="KA38" s="141"/>
      <c r="KB38" s="141"/>
      <c r="KC38" s="141"/>
      <c r="KD38" s="141"/>
      <c r="KE38" s="141"/>
      <c r="KF38" s="141"/>
      <c r="KG38" s="141"/>
      <c r="KH38" s="141"/>
      <c r="KI38" s="141"/>
      <c r="KJ38" s="141"/>
      <c r="KK38" s="141"/>
      <c r="KL38" s="141"/>
      <c r="KM38" s="141"/>
      <c r="KN38" s="141"/>
      <c r="KO38" s="141"/>
      <c r="KP38" s="141"/>
      <c r="KQ38" s="141"/>
      <c r="KR38" s="141"/>
      <c r="KS38" s="141"/>
      <c r="KT38" s="141"/>
      <c r="KU38" s="141"/>
      <c r="KV38" s="141"/>
      <c r="KW38" s="141"/>
      <c r="KX38" s="141"/>
      <c r="KY38" s="141"/>
      <c r="KZ38" s="141"/>
      <c r="LA38" s="141"/>
      <c r="LB38" s="141"/>
      <c r="LC38" s="141"/>
      <c r="LD38" s="141"/>
      <c r="LE38" s="141"/>
      <c r="LF38" s="141"/>
      <c r="LG38" s="141"/>
      <c r="LH38" s="141"/>
      <c r="LI38" s="141"/>
      <c r="LJ38" s="141"/>
      <c r="LK38" s="141"/>
      <c r="LL38" s="141"/>
      <c r="LM38" s="141"/>
      <c r="LN38" s="141"/>
      <c r="LO38" s="141"/>
      <c r="LP38" s="141"/>
      <c r="LQ38" s="141"/>
      <c r="LR38" s="141"/>
      <c r="LS38" s="141"/>
      <c r="LT38" s="141"/>
      <c r="LU38" s="141"/>
      <c r="LV38" s="141"/>
      <c r="LW38" s="141"/>
      <c r="LX38" s="141"/>
      <c r="LY38" s="141"/>
      <c r="LZ38" s="141"/>
      <c r="MA38" s="141"/>
      <c r="MB38" s="141"/>
      <c r="MC38" s="141"/>
      <c r="MD38" s="141"/>
      <c r="ME38" s="141"/>
      <c r="MF38" s="141"/>
      <c r="MG38" s="141"/>
      <c r="MH38" s="141"/>
      <c r="MI38" s="141"/>
      <c r="MJ38" s="141"/>
      <c r="MK38" s="141"/>
      <c r="ML38" s="141"/>
      <c r="MM38" s="141"/>
      <c r="MN38" s="141"/>
      <c r="MO38" s="141"/>
      <c r="MP38" s="141"/>
      <c r="MQ38" s="141"/>
      <c r="MR38" s="141"/>
      <c r="MS38" s="141"/>
      <c r="MT38" s="141"/>
      <c r="MU38" s="141"/>
      <c r="MV38" s="141"/>
      <c r="MW38" s="141"/>
      <c r="MX38" s="141"/>
      <c r="MY38" s="141"/>
      <c r="MZ38" s="141"/>
      <c r="NA38" s="141"/>
      <c r="NB38" s="141"/>
      <c r="NC38" s="141"/>
      <c r="ND38" s="141"/>
      <c r="NE38" s="141"/>
      <c r="NF38" s="141"/>
      <c r="NG38" s="141"/>
      <c r="NH38" s="141"/>
      <c r="NI38" s="141"/>
      <c r="NJ38" s="141"/>
      <c r="NK38" s="141"/>
      <c r="NL38" s="141"/>
      <c r="NM38" s="141"/>
      <c r="NN38" s="141"/>
      <c r="NO38" s="141"/>
      <c r="NP38" s="141"/>
      <c r="NQ38" s="141"/>
      <c r="NR38" s="141"/>
      <c r="NS38" s="141"/>
      <c r="NT38" s="141"/>
      <c r="NU38" s="141"/>
      <c r="NV38" s="141"/>
      <c r="NW38" s="141"/>
      <c r="NX38" s="141"/>
      <c r="NY38" s="141"/>
      <c r="NZ38" s="141"/>
      <c r="ZQ38" s="140"/>
      <c r="ZR38" s="140"/>
      <c r="ZS38" s="140"/>
      <c r="ZT38" s="140"/>
      <c r="ZU38" s="140"/>
      <c r="ZV38" s="140"/>
      <c r="ZW38" s="140"/>
      <c r="ZX38" s="140"/>
      <c r="ZY38" s="140"/>
      <c r="ZZ38" s="140"/>
      <c r="AAA38" s="140"/>
      <c r="AAB38" s="140"/>
      <c r="AAC38" s="140"/>
      <c r="AAD38" s="140"/>
      <c r="AAE38" s="140"/>
      <c r="AAF38" s="140"/>
      <c r="AAG38" s="140"/>
      <c r="AAH38" s="140"/>
      <c r="AAI38" s="140"/>
      <c r="AAJ38" s="140"/>
      <c r="AAK38" s="140"/>
      <c r="AAL38" s="140"/>
      <c r="AAM38" s="140"/>
      <c r="AAN38" s="140"/>
      <c r="AAO38" s="140"/>
      <c r="AAP38" s="140"/>
      <c r="AAQ38" s="140"/>
      <c r="AAR38" s="140"/>
      <c r="AAS38" s="140"/>
      <c r="AAT38" s="140"/>
      <c r="AAU38" s="140"/>
      <c r="AAV38" s="140"/>
      <c r="AAW38" s="140"/>
      <c r="AAX38" s="140"/>
      <c r="AAY38" s="140"/>
      <c r="AAZ38" s="140"/>
      <c r="ABA38" s="140"/>
      <c r="ABB38" s="140"/>
      <c r="ABC38" s="140"/>
      <c r="ABD38" s="140"/>
      <c r="ABE38" s="140"/>
      <c r="ABF38" s="140"/>
      <c r="ABG38" s="140"/>
      <c r="ABH38" s="140"/>
      <c r="ABI38" s="140"/>
      <c r="ABJ38" s="140"/>
      <c r="ABK38" s="140"/>
      <c r="ABL38" s="140"/>
      <c r="ABM38" s="140"/>
      <c r="ABN38" s="140"/>
      <c r="ABO38" s="140"/>
      <c r="ABP38" s="140"/>
    </row>
    <row r="39" spans="1:744" x14ac:dyDescent="0.25">
      <c r="A39">
        <f t="shared" si="2"/>
        <v>0</v>
      </c>
      <c r="B39" s="140"/>
      <c r="C39" s="140"/>
      <c r="D39" s="140"/>
      <c r="E39" s="140"/>
      <c r="F39" s="203" t="str">
        <f t="shared" si="3"/>
        <v/>
      </c>
      <c r="GG39" s="141"/>
      <c r="GH39" s="141"/>
      <c r="GI39" s="141"/>
      <c r="GJ39" s="141"/>
      <c r="GK39" s="141"/>
      <c r="GL39" s="141"/>
      <c r="GM39" s="141"/>
      <c r="GN39" s="141"/>
      <c r="GO39" s="141"/>
      <c r="GP39" s="141"/>
      <c r="GQ39" s="141"/>
      <c r="GR39" s="141"/>
      <c r="GS39" s="141"/>
      <c r="GT39" s="141"/>
      <c r="GU39" s="141"/>
      <c r="GV39" s="141"/>
      <c r="GW39" s="141"/>
      <c r="GX39" s="141"/>
      <c r="GY39" s="141"/>
      <c r="GZ39" s="141"/>
      <c r="HA39" s="141"/>
      <c r="HB39" s="141"/>
      <c r="HC39" s="141"/>
      <c r="HD39" s="141"/>
      <c r="HE39" s="141"/>
      <c r="HF39" s="141"/>
      <c r="HG39" s="141"/>
      <c r="HH39" s="141"/>
      <c r="HI39" s="141"/>
      <c r="HJ39" s="141"/>
      <c r="HK39" s="141"/>
      <c r="HL39" s="141"/>
      <c r="HM39" s="141"/>
      <c r="HN39" s="141"/>
      <c r="HO39" s="141"/>
      <c r="HP39" s="141"/>
      <c r="HQ39" s="141"/>
      <c r="HR39" s="141"/>
      <c r="HS39" s="141"/>
      <c r="HT39" s="141"/>
      <c r="HU39" s="141"/>
      <c r="HV39" s="141"/>
      <c r="HW39" s="141"/>
      <c r="HX39" s="141"/>
      <c r="HY39" s="141"/>
      <c r="HZ39" s="141"/>
      <c r="IA39" s="141"/>
      <c r="IB39" s="141"/>
      <c r="IC39" s="141"/>
      <c r="ID39" s="141"/>
      <c r="IE39" s="141"/>
      <c r="IF39" s="141"/>
      <c r="IG39" s="141"/>
      <c r="IH39" s="141"/>
      <c r="II39" s="141"/>
      <c r="IJ39" s="141"/>
      <c r="IK39" s="141"/>
      <c r="IL39" s="141"/>
      <c r="IM39" s="141"/>
      <c r="IN39" s="141"/>
      <c r="IO39" s="141"/>
      <c r="IP39" s="141"/>
      <c r="IQ39" s="141"/>
      <c r="IR39" s="141"/>
      <c r="IS39" s="141"/>
      <c r="IT39" s="141"/>
      <c r="IU39" s="141"/>
      <c r="IV39" s="141"/>
      <c r="IW39" s="141"/>
      <c r="IX39" s="141"/>
      <c r="IY39" s="141"/>
      <c r="IZ39" s="141"/>
      <c r="JA39" s="141"/>
      <c r="JB39" s="141"/>
      <c r="JC39" s="141"/>
      <c r="JD39" s="141"/>
      <c r="JE39" s="141"/>
      <c r="JF39" s="141"/>
      <c r="JG39" s="141"/>
      <c r="JH39" s="141"/>
      <c r="JI39" s="141"/>
      <c r="JJ39" s="141"/>
      <c r="JK39" s="141"/>
      <c r="JL39" s="141"/>
      <c r="JM39" s="141"/>
      <c r="JN39" s="141"/>
      <c r="JO39" s="141"/>
      <c r="JP39" s="141"/>
      <c r="JQ39" s="141"/>
      <c r="JR39" s="141"/>
      <c r="JS39" s="141"/>
      <c r="JT39" s="141"/>
      <c r="JU39" s="141"/>
      <c r="JV39" s="141"/>
      <c r="JW39" s="141"/>
      <c r="JX39" s="141"/>
      <c r="JY39" s="141"/>
      <c r="JZ39" s="141"/>
      <c r="KA39" s="141"/>
      <c r="KB39" s="141"/>
      <c r="KC39" s="141"/>
      <c r="KD39" s="141"/>
      <c r="KE39" s="141"/>
      <c r="KF39" s="141"/>
      <c r="KG39" s="141"/>
      <c r="KH39" s="141"/>
      <c r="KI39" s="141"/>
      <c r="KJ39" s="141"/>
      <c r="KK39" s="141"/>
      <c r="KL39" s="141"/>
      <c r="KM39" s="141"/>
      <c r="KN39" s="141"/>
      <c r="KO39" s="141"/>
      <c r="KP39" s="141"/>
      <c r="KQ39" s="141"/>
      <c r="KR39" s="141"/>
      <c r="KS39" s="141"/>
      <c r="KT39" s="141"/>
      <c r="KU39" s="141"/>
      <c r="KV39" s="141"/>
      <c r="KW39" s="141"/>
      <c r="KX39" s="141"/>
      <c r="KY39" s="141"/>
      <c r="KZ39" s="141"/>
      <c r="LA39" s="141"/>
      <c r="LB39" s="141"/>
      <c r="LC39" s="141"/>
      <c r="LD39" s="141"/>
      <c r="LE39" s="141"/>
      <c r="LF39" s="141"/>
      <c r="LG39" s="141"/>
      <c r="LH39" s="141"/>
      <c r="LI39" s="141"/>
      <c r="LJ39" s="141"/>
      <c r="LK39" s="141"/>
      <c r="LL39" s="141"/>
      <c r="LM39" s="141"/>
      <c r="LN39" s="141"/>
      <c r="LO39" s="141"/>
      <c r="LP39" s="141"/>
      <c r="LQ39" s="141"/>
      <c r="LR39" s="141"/>
      <c r="LS39" s="141"/>
      <c r="LT39" s="141"/>
      <c r="LU39" s="141"/>
      <c r="LV39" s="141"/>
      <c r="LW39" s="141"/>
      <c r="LX39" s="141"/>
      <c r="LY39" s="141"/>
      <c r="LZ39" s="141"/>
      <c r="MA39" s="141"/>
      <c r="MB39" s="141"/>
      <c r="MC39" s="141"/>
      <c r="MD39" s="141"/>
      <c r="ME39" s="141"/>
      <c r="MF39" s="141"/>
      <c r="MG39" s="141"/>
      <c r="MH39" s="141"/>
      <c r="MI39" s="141"/>
      <c r="MJ39" s="141"/>
      <c r="MK39" s="141"/>
      <c r="ML39" s="141"/>
      <c r="MM39" s="141"/>
      <c r="MN39" s="141"/>
      <c r="MO39" s="141"/>
      <c r="MP39" s="141"/>
      <c r="MQ39" s="141"/>
      <c r="MR39" s="141"/>
      <c r="MS39" s="141"/>
      <c r="MT39" s="141"/>
      <c r="MU39" s="141"/>
      <c r="MV39" s="141"/>
      <c r="MW39" s="141"/>
      <c r="MX39" s="141"/>
      <c r="MY39" s="141"/>
      <c r="MZ39" s="141"/>
      <c r="NA39" s="141"/>
      <c r="NB39" s="141"/>
      <c r="NC39" s="141"/>
      <c r="ND39" s="141"/>
      <c r="NE39" s="141"/>
      <c r="NF39" s="141"/>
      <c r="NG39" s="141"/>
      <c r="NH39" s="141"/>
      <c r="NI39" s="141"/>
      <c r="NJ39" s="141"/>
      <c r="NK39" s="141"/>
      <c r="NL39" s="141"/>
      <c r="NM39" s="141"/>
      <c r="NN39" s="141"/>
      <c r="NO39" s="141"/>
      <c r="NP39" s="141"/>
      <c r="NQ39" s="141"/>
      <c r="NR39" s="141"/>
      <c r="NS39" s="141"/>
      <c r="NT39" s="141"/>
      <c r="NU39" s="141"/>
      <c r="NV39" s="141"/>
      <c r="NW39" s="141"/>
      <c r="NX39" s="141"/>
      <c r="NY39" s="141"/>
      <c r="NZ39" s="141"/>
      <c r="ZQ39" s="140"/>
      <c r="ZR39" s="140"/>
      <c r="ZS39" s="140"/>
      <c r="ZT39" s="140"/>
      <c r="ZU39" s="140"/>
      <c r="ZV39" s="140"/>
      <c r="ZW39" s="140"/>
      <c r="ZX39" s="140"/>
      <c r="ZY39" s="140"/>
      <c r="ZZ39" s="140"/>
      <c r="AAA39" s="140"/>
      <c r="AAB39" s="140"/>
      <c r="AAC39" s="140"/>
      <c r="AAD39" s="140"/>
      <c r="AAE39" s="140"/>
      <c r="AAF39" s="140"/>
      <c r="AAG39" s="140"/>
      <c r="AAH39" s="140"/>
      <c r="AAI39" s="140"/>
      <c r="AAJ39" s="140"/>
      <c r="AAK39" s="140"/>
      <c r="AAL39" s="140"/>
      <c r="AAM39" s="140"/>
      <c r="AAN39" s="140"/>
      <c r="AAO39" s="140"/>
      <c r="AAP39" s="140"/>
      <c r="AAQ39" s="140"/>
      <c r="AAR39" s="140"/>
      <c r="AAS39" s="140"/>
      <c r="AAT39" s="140"/>
      <c r="AAU39" s="140"/>
      <c r="AAV39" s="140"/>
      <c r="AAW39" s="140"/>
      <c r="AAX39" s="140"/>
      <c r="AAY39" s="140"/>
      <c r="AAZ39" s="140"/>
      <c r="ABA39" s="140"/>
      <c r="ABB39" s="140"/>
      <c r="ABC39" s="140"/>
      <c r="ABD39" s="140"/>
      <c r="ABE39" s="140"/>
      <c r="ABF39" s="140"/>
      <c r="ABG39" s="140"/>
      <c r="ABH39" s="140"/>
      <c r="ABI39" s="140"/>
      <c r="ABJ39" s="140"/>
      <c r="ABK39" s="140"/>
      <c r="ABL39" s="140"/>
      <c r="ABM39" s="140"/>
      <c r="ABN39" s="140"/>
      <c r="ABO39" s="140"/>
      <c r="ABP39" s="140"/>
    </row>
    <row r="40" spans="1:744" x14ac:dyDescent="0.25">
      <c r="A40">
        <f t="shared" si="2"/>
        <v>0</v>
      </c>
      <c r="B40" s="140"/>
      <c r="C40" s="140"/>
      <c r="D40" s="140"/>
      <c r="E40" s="140"/>
      <c r="F40" s="203" t="str">
        <f t="shared" si="3"/>
        <v/>
      </c>
      <c r="GG40" s="141"/>
      <c r="GH40" s="141"/>
      <c r="GI40" s="141"/>
      <c r="GJ40" s="141"/>
      <c r="GK40" s="141"/>
      <c r="GL40" s="141"/>
      <c r="GM40" s="141"/>
      <c r="GN40" s="141"/>
      <c r="GO40" s="141"/>
      <c r="GP40" s="141"/>
      <c r="GQ40" s="141"/>
      <c r="GR40" s="141"/>
      <c r="GS40" s="141"/>
      <c r="GT40" s="141"/>
      <c r="GU40" s="141"/>
      <c r="GV40" s="141"/>
      <c r="GW40" s="141"/>
      <c r="GX40" s="141"/>
      <c r="GY40" s="141"/>
      <c r="GZ40" s="141"/>
      <c r="HA40" s="141"/>
      <c r="HB40" s="141"/>
      <c r="HC40" s="141"/>
      <c r="HD40" s="141"/>
      <c r="HE40" s="141"/>
      <c r="HF40" s="141"/>
      <c r="HG40" s="141"/>
      <c r="HH40" s="141"/>
      <c r="HI40" s="141"/>
      <c r="HJ40" s="141"/>
      <c r="HK40" s="141"/>
      <c r="HL40" s="141"/>
      <c r="HM40" s="141"/>
      <c r="HN40" s="141"/>
      <c r="HO40" s="141"/>
      <c r="HP40" s="141"/>
      <c r="HQ40" s="141"/>
      <c r="HR40" s="141"/>
      <c r="HS40" s="141"/>
      <c r="HT40" s="141"/>
      <c r="HU40" s="141"/>
      <c r="HV40" s="141"/>
      <c r="HW40" s="141"/>
      <c r="HX40" s="141"/>
      <c r="HY40" s="141"/>
      <c r="HZ40" s="141"/>
      <c r="IA40" s="141"/>
      <c r="IB40" s="141"/>
      <c r="IC40" s="141"/>
      <c r="ID40" s="141"/>
      <c r="IE40" s="141"/>
      <c r="IF40" s="141"/>
      <c r="IG40" s="141"/>
      <c r="IH40" s="141"/>
      <c r="II40" s="141"/>
      <c r="IJ40" s="141"/>
      <c r="IK40" s="141"/>
      <c r="IL40" s="141"/>
      <c r="IM40" s="141"/>
      <c r="IN40" s="141"/>
      <c r="IO40" s="141"/>
      <c r="IP40" s="141"/>
      <c r="IQ40" s="141"/>
      <c r="IR40" s="141"/>
      <c r="IS40" s="141"/>
      <c r="IT40" s="141"/>
      <c r="IU40" s="141"/>
      <c r="IV40" s="141"/>
      <c r="IW40" s="141"/>
      <c r="IX40" s="141"/>
      <c r="IY40" s="141"/>
      <c r="IZ40" s="141"/>
      <c r="JA40" s="141"/>
      <c r="JB40" s="141"/>
      <c r="JC40" s="141"/>
      <c r="JD40" s="141"/>
      <c r="JE40" s="141"/>
      <c r="JF40" s="141"/>
      <c r="JG40" s="141"/>
      <c r="JH40" s="141"/>
      <c r="JI40" s="141"/>
      <c r="JJ40" s="141"/>
      <c r="JK40" s="141"/>
      <c r="JL40" s="141"/>
      <c r="JM40" s="141"/>
      <c r="JN40" s="141"/>
      <c r="JO40" s="141"/>
      <c r="JP40" s="141"/>
      <c r="JQ40" s="141"/>
      <c r="JR40" s="141"/>
      <c r="JS40" s="141"/>
      <c r="JT40" s="141"/>
      <c r="JU40" s="141"/>
      <c r="JV40" s="141"/>
      <c r="JW40" s="141"/>
      <c r="JX40" s="141"/>
      <c r="JY40" s="141"/>
      <c r="JZ40" s="141"/>
      <c r="KA40" s="141"/>
      <c r="KB40" s="141"/>
      <c r="KC40" s="141"/>
      <c r="KD40" s="141"/>
      <c r="KE40" s="141"/>
      <c r="KF40" s="141"/>
      <c r="KG40" s="141"/>
      <c r="KH40" s="141"/>
      <c r="KI40" s="141"/>
      <c r="KJ40" s="141"/>
      <c r="KK40" s="141"/>
      <c r="KL40" s="141"/>
      <c r="KM40" s="141"/>
      <c r="KN40" s="141"/>
      <c r="KO40" s="141"/>
      <c r="KP40" s="141"/>
      <c r="KQ40" s="141"/>
      <c r="KR40" s="141"/>
      <c r="KS40" s="141"/>
      <c r="KT40" s="141"/>
      <c r="KU40" s="141"/>
      <c r="KV40" s="141"/>
      <c r="KW40" s="141"/>
      <c r="KX40" s="141"/>
      <c r="KY40" s="141"/>
      <c r="KZ40" s="141"/>
      <c r="LA40" s="141"/>
      <c r="LB40" s="141"/>
      <c r="LC40" s="141"/>
      <c r="LD40" s="141"/>
      <c r="LE40" s="141"/>
      <c r="LF40" s="141"/>
      <c r="LG40" s="141"/>
      <c r="LH40" s="141"/>
      <c r="LI40" s="141"/>
      <c r="LJ40" s="141"/>
      <c r="LK40" s="141"/>
      <c r="LL40" s="141"/>
      <c r="LM40" s="141"/>
      <c r="LN40" s="141"/>
      <c r="LO40" s="141"/>
      <c r="LP40" s="141"/>
      <c r="LQ40" s="141"/>
      <c r="LR40" s="141"/>
      <c r="LS40" s="141"/>
      <c r="LT40" s="141"/>
      <c r="LU40" s="141"/>
      <c r="LV40" s="141"/>
      <c r="LW40" s="141"/>
      <c r="LX40" s="141"/>
      <c r="LY40" s="141"/>
      <c r="LZ40" s="141"/>
      <c r="MA40" s="141"/>
      <c r="MB40" s="141"/>
      <c r="MC40" s="141"/>
      <c r="MD40" s="141"/>
      <c r="ME40" s="141"/>
      <c r="MF40" s="141"/>
      <c r="MG40" s="141"/>
      <c r="MH40" s="141"/>
      <c r="MI40" s="141"/>
      <c r="MJ40" s="141"/>
      <c r="MK40" s="141"/>
      <c r="ML40" s="141"/>
      <c r="MM40" s="141"/>
      <c r="MN40" s="141"/>
      <c r="MO40" s="141"/>
      <c r="MP40" s="141"/>
      <c r="MQ40" s="141"/>
      <c r="MR40" s="141"/>
      <c r="MS40" s="141"/>
      <c r="MT40" s="141"/>
      <c r="MU40" s="141"/>
      <c r="MV40" s="141"/>
      <c r="MW40" s="141"/>
      <c r="MX40" s="141"/>
      <c r="MY40" s="141"/>
      <c r="MZ40" s="141"/>
      <c r="NA40" s="141"/>
      <c r="NB40" s="141"/>
      <c r="NC40" s="141"/>
      <c r="ND40" s="141"/>
      <c r="NE40" s="141"/>
      <c r="NF40" s="141"/>
      <c r="NG40" s="141"/>
      <c r="NH40" s="141"/>
      <c r="NI40" s="141"/>
      <c r="NJ40" s="141"/>
      <c r="NK40" s="141"/>
      <c r="NL40" s="141"/>
      <c r="NM40" s="141"/>
      <c r="NN40" s="141"/>
      <c r="NO40" s="141"/>
      <c r="NP40" s="141"/>
      <c r="NQ40" s="141"/>
      <c r="NR40" s="141"/>
      <c r="NS40" s="141"/>
      <c r="NT40" s="141"/>
      <c r="NU40" s="141"/>
      <c r="NV40" s="141"/>
      <c r="NW40" s="141"/>
      <c r="NX40" s="141"/>
      <c r="NY40" s="141"/>
      <c r="NZ40" s="141"/>
      <c r="ZQ40" s="140"/>
      <c r="ZR40" s="140"/>
      <c r="ZS40" s="140"/>
      <c r="ZT40" s="140"/>
      <c r="ZU40" s="140"/>
      <c r="ZV40" s="140"/>
      <c r="ZW40" s="140"/>
      <c r="ZX40" s="140"/>
      <c r="ZY40" s="140"/>
      <c r="ZZ40" s="140"/>
      <c r="AAA40" s="140"/>
      <c r="AAB40" s="140"/>
      <c r="AAC40" s="140"/>
      <c r="AAD40" s="140"/>
      <c r="AAE40" s="140"/>
      <c r="AAF40" s="140"/>
      <c r="AAG40" s="140"/>
      <c r="AAH40" s="140"/>
      <c r="AAI40" s="140"/>
      <c r="AAJ40" s="140"/>
      <c r="AAK40" s="140"/>
      <c r="AAL40" s="140"/>
      <c r="AAM40" s="140"/>
      <c r="AAN40" s="140"/>
      <c r="AAO40" s="140"/>
      <c r="AAP40" s="140"/>
      <c r="AAQ40" s="140"/>
      <c r="AAR40" s="140"/>
      <c r="AAS40" s="140"/>
      <c r="AAT40" s="140"/>
      <c r="AAU40" s="140"/>
      <c r="AAV40" s="140"/>
      <c r="AAW40" s="140"/>
      <c r="AAX40" s="140"/>
      <c r="AAY40" s="140"/>
      <c r="AAZ40" s="140"/>
      <c r="ABA40" s="140"/>
      <c r="ABB40" s="140"/>
      <c r="ABC40" s="140"/>
      <c r="ABD40" s="140"/>
      <c r="ABE40" s="140"/>
      <c r="ABF40" s="140"/>
      <c r="ABG40" s="140"/>
      <c r="ABH40" s="140"/>
      <c r="ABI40" s="140"/>
      <c r="ABJ40" s="140"/>
      <c r="ABK40" s="140"/>
      <c r="ABL40" s="140"/>
      <c r="ABM40" s="140"/>
      <c r="ABN40" s="140"/>
      <c r="ABO40" s="140"/>
      <c r="ABP40" s="140"/>
    </row>
    <row r="41" spans="1:744" x14ac:dyDescent="0.25">
      <c r="A41">
        <f t="shared" si="2"/>
        <v>0</v>
      </c>
      <c r="B41" s="140"/>
      <c r="C41" s="140"/>
      <c r="D41" s="140"/>
      <c r="E41" s="140"/>
      <c r="F41" s="203" t="str">
        <f t="shared" si="3"/>
        <v/>
      </c>
      <c r="GG41" s="141"/>
      <c r="GH41" s="141"/>
      <c r="GI41" s="141"/>
      <c r="GJ41" s="141"/>
      <c r="GK41" s="141"/>
      <c r="GL41" s="141"/>
      <c r="GM41" s="141"/>
      <c r="GN41" s="141"/>
      <c r="GO41" s="141"/>
      <c r="GP41" s="141"/>
      <c r="GQ41" s="141"/>
      <c r="GR41" s="141"/>
      <c r="GS41" s="141"/>
      <c r="GT41" s="141"/>
      <c r="GU41" s="141"/>
      <c r="GV41" s="141"/>
      <c r="GW41" s="141"/>
      <c r="GX41" s="141"/>
      <c r="GY41" s="141"/>
      <c r="GZ41" s="141"/>
      <c r="HA41" s="141"/>
      <c r="HB41" s="141"/>
      <c r="HC41" s="141"/>
      <c r="HD41" s="141"/>
      <c r="HE41" s="141"/>
      <c r="HF41" s="141"/>
      <c r="HG41" s="141"/>
      <c r="HH41" s="141"/>
      <c r="HI41" s="141"/>
      <c r="HJ41" s="141"/>
      <c r="HK41" s="141"/>
      <c r="HL41" s="141"/>
      <c r="HM41" s="141"/>
      <c r="HN41" s="141"/>
      <c r="HO41" s="141"/>
      <c r="HP41" s="141"/>
      <c r="HQ41" s="141"/>
      <c r="HR41" s="141"/>
      <c r="HS41" s="141"/>
      <c r="HT41" s="141"/>
      <c r="HU41" s="141"/>
      <c r="HV41" s="141"/>
      <c r="HW41" s="141"/>
      <c r="HX41" s="141"/>
      <c r="HY41" s="141"/>
      <c r="HZ41" s="141"/>
      <c r="IA41" s="141"/>
      <c r="IB41" s="141"/>
      <c r="IC41" s="141"/>
      <c r="ID41" s="141"/>
      <c r="IE41" s="141"/>
      <c r="IF41" s="141"/>
      <c r="IG41" s="141"/>
      <c r="IH41" s="141"/>
      <c r="II41" s="141"/>
      <c r="IJ41" s="141"/>
      <c r="IK41" s="141"/>
      <c r="IL41" s="141"/>
      <c r="IM41" s="141"/>
      <c r="IN41" s="141"/>
      <c r="IO41" s="141"/>
      <c r="IP41" s="141"/>
      <c r="IQ41" s="141"/>
      <c r="IR41" s="141"/>
      <c r="IS41" s="141"/>
      <c r="IT41" s="141"/>
      <c r="IU41" s="141"/>
      <c r="IV41" s="141"/>
      <c r="IW41" s="141"/>
      <c r="IX41" s="141"/>
      <c r="IY41" s="141"/>
      <c r="IZ41" s="141"/>
      <c r="JA41" s="141"/>
      <c r="JB41" s="141"/>
      <c r="JC41" s="141"/>
      <c r="JD41" s="141"/>
      <c r="JE41" s="141"/>
      <c r="JF41" s="141"/>
      <c r="JG41" s="141"/>
      <c r="JH41" s="141"/>
      <c r="JI41" s="141"/>
      <c r="JJ41" s="141"/>
      <c r="JK41" s="141"/>
      <c r="JL41" s="141"/>
      <c r="JM41" s="141"/>
      <c r="JN41" s="141"/>
      <c r="JO41" s="141"/>
      <c r="JP41" s="141"/>
      <c r="JQ41" s="141"/>
      <c r="JR41" s="141"/>
      <c r="JS41" s="141"/>
      <c r="JT41" s="141"/>
      <c r="JU41" s="141"/>
      <c r="JV41" s="141"/>
      <c r="JW41" s="141"/>
      <c r="JX41" s="141"/>
      <c r="JY41" s="141"/>
      <c r="JZ41" s="141"/>
      <c r="KA41" s="141"/>
      <c r="KB41" s="141"/>
      <c r="KC41" s="141"/>
      <c r="KD41" s="141"/>
      <c r="KE41" s="141"/>
      <c r="KF41" s="141"/>
      <c r="KG41" s="141"/>
      <c r="KH41" s="141"/>
      <c r="KI41" s="141"/>
      <c r="KJ41" s="141"/>
      <c r="KK41" s="141"/>
      <c r="KL41" s="141"/>
      <c r="KM41" s="141"/>
      <c r="KN41" s="141"/>
      <c r="KO41" s="141"/>
      <c r="KP41" s="141"/>
      <c r="KQ41" s="141"/>
      <c r="KR41" s="141"/>
      <c r="KS41" s="141"/>
      <c r="KT41" s="141"/>
      <c r="KU41" s="141"/>
      <c r="KV41" s="141"/>
      <c r="KW41" s="141"/>
      <c r="KX41" s="141"/>
      <c r="KY41" s="141"/>
      <c r="KZ41" s="141"/>
      <c r="LA41" s="141"/>
      <c r="LB41" s="141"/>
      <c r="LC41" s="141"/>
      <c r="LD41" s="141"/>
      <c r="LE41" s="141"/>
      <c r="LF41" s="141"/>
      <c r="LG41" s="141"/>
      <c r="LH41" s="141"/>
      <c r="LI41" s="141"/>
      <c r="LJ41" s="141"/>
      <c r="LK41" s="141"/>
      <c r="LL41" s="141"/>
      <c r="LM41" s="141"/>
      <c r="LN41" s="141"/>
      <c r="LO41" s="141"/>
      <c r="LP41" s="141"/>
      <c r="LQ41" s="141"/>
      <c r="LR41" s="141"/>
      <c r="LS41" s="141"/>
      <c r="LT41" s="141"/>
      <c r="LU41" s="141"/>
      <c r="LV41" s="141"/>
      <c r="LW41" s="141"/>
      <c r="LX41" s="141"/>
      <c r="LY41" s="141"/>
      <c r="LZ41" s="141"/>
      <c r="MA41" s="141"/>
      <c r="MB41" s="141"/>
      <c r="MC41" s="141"/>
      <c r="MD41" s="141"/>
      <c r="ME41" s="141"/>
      <c r="MF41" s="141"/>
      <c r="MG41" s="141"/>
      <c r="MH41" s="141"/>
      <c r="MI41" s="141"/>
      <c r="MJ41" s="141"/>
      <c r="MK41" s="141"/>
      <c r="ML41" s="141"/>
      <c r="MM41" s="141"/>
      <c r="MN41" s="141"/>
      <c r="MO41" s="141"/>
      <c r="MP41" s="141"/>
      <c r="MQ41" s="141"/>
      <c r="MR41" s="141"/>
      <c r="MS41" s="141"/>
      <c r="MT41" s="141"/>
      <c r="MU41" s="141"/>
      <c r="MV41" s="141"/>
      <c r="MW41" s="141"/>
      <c r="MX41" s="141"/>
      <c r="MY41" s="141"/>
      <c r="MZ41" s="141"/>
      <c r="NA41" s="141"/>
      <c r="NB41" s="141"/>
      <c r="NC41" s="141"/>
      <c r="ND41" s="141"/>
      <c r="NE41" s="141"/>
      <c r="NF41" s="141"/>
      <c r="NG41" s="141"/>
      <c r="NH41" s="141"/>
      <c r="NI41" s="141"/>
      <c r="NJ41" s="141"/>
      <c r="NK41" s="141"/>
      <c r="NL41" s="141"/>
      <c r="NM41" s="141"/>
      <c r="NN41" s="141"/>
      <c r="NO41" s="141"/>
      <c r="NP41" s="141"/>
      <c r="NQ41" s="141"/>
      <c r="NR41" s="141"/>
      <c r="NS41" s="141"/>
      <c r="NT41" s="141"/>
      <c r="NU41" s="141"/>
      <c r="NV41" s="141"/>
      <c r="NW41" s="141"/>
      <c r="NX41" s="141"/>
      <c r="NY41" s="141"/>
      <c r="NZ41" s="141"/>
      <c r="ZQ41" s="140"/>
      <c r="ZR41" s="140"/>
      <c r="ZS41" s="140"/>
      <c r="ZT41" s="140"/>
      <c r="ZU41" s="140"/>
      <c r="ZV41" s="140"/>
      <c r="ZW41" s="140"/>
      <c r="ZX41" s="140"/>
      <c r="ZY41" s="140"/>
      <c r="ZZ41" s="140"/>
      <c r="AAA41" s="140"/>
      <c r="AAB41" s="140"/>
      <c r="AAC41" s="140"/>
      <c r="AAD41" s="140"/>
      <c r="AAE41" s="140"/>
      <c r="AAF41" s="140"/>
      <c r="AAG41" s="140"/>
      <c r="AAH41" s="140"/>
      <c r="AAI41" s="140"/>
      <c r="AAJ41" s="140"/>
      <c r="AAK41" s="140"/>
      <c r="AAL41" s="140"/>
      <c r="AAM41" s="140"/>
      <c r="AAN41" s="140"/>
      <c r="AAO41" s="140"/>
      <c r="AAP41" s="140"/>
      <c r="AAQ41" s="140"/>
      <c r="AAR41" s="140"/>
      <c r="AAS41" s="140"/>
      <c r="AAT41" s="140"/>
      <c r="AAU41" s="140"/>
      <c r="AAV41" s="140"/>
      <c r="AAW41" s="140"/>
      <c r="AAX41" s="140"/>
      <c r="AAY41" s="140"/>
      <c r="AAZ41" s="140"/>
      <c r="ABA41" s="140"/>
      <c r="ABB41" s="140"/>
      <c r="ABC41" s="140"/>
      <c r="ABD41" s="140"/>
      <c r="ABE41" s="140"/>
      <c r="ABF41" s="140"/>
      <c r="ABG41" s="140"/>
      <c r="ABH41" s="140"/>
      <c r="ABI41" s="140"/>
      <c r="ABJ41" s="140"/>
      <c r="ABK41" s="140"/>
      <c r="ABL41" s="140"/>
      <c r="ABM41" s="140"/>
      <c r="ABN41" s="140"/>
      <c r="ABO41" s="140"/>
      <c r="ABP41" s="140"/>
    </row>
    <row r="42" spans="1:744" x14ac:dyDescent="0.25">
      <c r="A42">
        <f t="shared" si="2"/>
        <v>0</v>
      </c>
      <c r="B42" s="140"/>
      <c r="C42" s="140"/>
      <c r="D42" s="140"/>
      <c r="E42" s="140"/>
      <c r="F42" s="203" t="str">
        <f t="shared" si="3"/>
        <v/>
      </c>
      <c r="GG42" s="141"/>
      <c r="GH42" s="141"/>
      <c r="GI42" s="141"/>
      <c r="GJ42" s="141"/>
      <c r="GK42" s="141"/>
      <c r="GL42" s="141"/>
      <c r="GM42" s="141"/>
      <c r="GN42" s="141"/>
      <c r="GO42" s="141"/>
      <c r="GP42" s="141"/>
      <c r="GQ42" s="141"/>
      <c r="GR42" s="141"/>
      <c r="GS42" s="141"/>
      <c r="GT42" s="141"/>
      <c r="GU42" s="141"/>
      <c r="GV42" s="141"/>
      <c r="GW42" s="141"/>
      <c r="GX42" s="141"/>
      <c r="GY42" s="141"/>
      <c r="GZ42" s="141"/>
      <c r="HA42" s="141"/>
      <c r="HB42" s="141"/>
      <c r="HC42" s="141"/>
      <c r="HD42" s="141"/>
      <c r="HE42" s="141"/>
      <c r="HF42" s="141"/>
      <c r="HG42" s="141"/>
      <c r="HH42" s="141"/>
      <c r="HI42" s="141"/>
      <c r="HJ42" s="141"/>
      <c r="HK42" s="141"/>
      <c r="HL42" s="141"/>
      <c r="HM42" s="141"/>
      <c r="HN42" s="141"/>
      <c r="HO42" s="141"/>
      <c r="HP42" s="141"/>
      <c r="HQ42" s="141"/>
      <c r="HR42" s="141"/>
      <c r="HS42" s="141"/>
      <c r="HT42" s="141"/>
      <c r="HU42" s="141"/>
      <c r="HV42" s="141"/>
      <c r="HW42" s="141"/>
      <c r="HX42" s="141"/>
      <c r="HY42" s="141"/>
      <c r="HZ42" s="141"/>
      <c r="IA42" s="141"/>
      <c r="IB42" s="141"/>
      <c r="IC42" s="141"/>
      <c r="ID42" s="141"/>
      <c r="IE42" s="141"/>
      <c r="IF42" s="141"/>
      <c r="IG42" s="141"/>
      <c r="IH42" s="141"/>
      <c r="II42" s="141"/>
      <c r="IJ42" s="141"/>
      <c r="IK42" s="141"/>
      <c r="IL42" s="141"/>
      <c r="IM42" s="141"/>
      <c r="IN42" s="141"/>
      <c r="IO42" s="141"/>
      <c r="IP42" s="141"/>
      <c r="IQ42" s="141"/>
      <c r="IR42" s="141"/>
      <c r="IS42" s="141"/>
      <c r="IT42" s="141"/>
      <c r="IU42" s="141"/>
      <c r="IV42" s="141"/>
      <c r="IW42" s="141"/>
      <c r="IX42" s="141"/>
      <c r="IY42" s="141"/>
      <c r="IZ42" s="141"/>
      <c r="JA42" s="141"/>
      <c r="JB42" s="141"/>
      <c r="JC42" s="141"/>
      <c r="JD42" s="141"/>
      <c r="JE42" s="141"/>
      <c r="JF42" s="141"/>
      <c r="JG42" s="141"/>
      <c r="JH42" s="141"/>
      <c r="JI42" s="141"/>
      <c r="JJ42" s="141"/>
      <c r="JK42" s="141"/>
      <c r="JL42" s="141"/>
      <c r="JM42" s="141"/>
      <c r="JN42" s="141"/>
      <c r="JO42" s="141"/>
      <c r="JP42" s="141"/>
      <c r="JQ42" s="141"/>
      <c r="JR42" s="141"/>
      <c r="JS42" s="141"/>
      <c r="JT42" s="141"/>
      <c r="JU42" s="141"/>
      <c r="JV42" s="141"/>
      <c r="JW42" s="141"/>
      <c r="JX42" s="141"/>
      <c r="JY42" s="141"/>
      <c r="JZ42" s="141"/>
      <c r="KA42" s="141"/>
      <c r="KB42" s="141"/>
      <c r="KC42" s="141"/>
      <c r="KD42" s="141"/>
      <c r="KE42" s="141"/>
      <c r="KF42" s="141"/>
      <c r="KG42" s="141"/>
      <c r="KH42" s="141"/>
      <c r="KI42" s="141"/>
      <c r="KJ42" s="141"/>
      <c r="KK42" s="141"/>
      <c r="KL42" s="141"/>
      <c r="KM42" s="141"/>
      <c r="KN42" s="141"/>
      <c r="KO42" s="141"/>
      <c r="KP42" s="141"/>
      <c r="KQ42" s="141"/>
      <c r="KR42" s="141"/>
      <c r="KS42" s="141"/>
      <c r="KT42" s="141"/>
      <c r="KU42" s="141"/>
      <c r="KV42" s="141"/>
      <c r="KW42" s="141"/>
      <c r="KX42" s="141"/>
      <c r="KY42" s="141"/>
      <c r="KZ42" s="141"/>
      <c r="LA42" s="141"/>
      <c r="LB42" s="141"/>
      <c r="LC42" s="141"/>
      <c r="LD42" s="141"/>
      <c r="LE42" s="141"/>
      <c r="LF42" s="141"/>
      <c r="LG42" s="141"/>
      <c r="LH42" s="141"/>
      <c r="LI42" s="141"/>
      <c r="LJ42" s="141"/>
      <c r="LK42" s="141"/>
      <c r="LL42" s="141"/>
      <c r="LM42" s="141"/>
      <c r="LN42" s="141"/>
      <c r="LO42" s="141"/>
      <c r="LP42" s="141"/>
      <c r="LQ42" s="141"/>
      <c r="LR42" s="141"/>
      <c r="LS42" s="141"/>
      <c r="LT42" s="141"/>
      <c r="LU42" s="141"/>
      <c r="LV42" s="141"/>
      <c r="LW42" s="141"/>
      <c r="LX42" s="141"/>
      <c r="LY42" s="141"/>
      <c r="LZ42" s="141"/>
      <c r="MA42" s="141"/>
      <c r="MB42" s="141"/>
      <c r="MC42" s="141"/>
      <c r="MD42" s="141"/>
      <c r="ME42" s="141"/>
      <c r="MF42" s="141"/>
      <c r="MG42" s="141"/>
      <c r="MH42" s="141"/>
      <c r="MI42" s="141"/>
      <c r="MJ42" s="141"/>
      <c r="MK42" s="141"/>
      <c r="ML42" s="141"/>
      <c r="MM42" s="141"/>
      <c r="MN42" s="141"/>
      <c r="MO42" s="141"/>
      <c r="MP42" s="141"/>
      <c r="MQ42" s="141"/>
      <c r="MR42" s="141"/>
      <c r="MS42" s="141"/>
      <c r="MT42" s="141"/>
      <c r="MU42" s="141"/>
      <c r="MV42" s="141"/>
      <c r="MW42" s="141"/>
      <c r="MX42" s="141"/>
      <c r="MY42" s="141"/>
      <c r="MZ42" s="141"/>
      <c r="NA42" s="141"/>
      <c r="NB42" s="141"/>
      <c r="NC42" s="141"/>
      <c r="ND42" s="141"/>
      <c r="NE42" s="141"/>
      <c r="NF42" s="141"/>
      <c r="NG42" s="141"/>
      <c r="NH42" s="141"/>
      <c r="NI42" s="141"/>
      <c r="NJ42" s="141"/>
      <c r="NK42" s="141"/>
      <c r="NL42" s="141"/>
      <c r="NM42" s="141"/>
      <c r="NN42" s="141"/>
      <c r="NO42" s="141"/>
      <c r="NP42" s="141"/>
      <c r="NQ42" s="141"/>
      <c r="NR42" s="141"/>
      <c r="NS42" s="141"/>
      <c r="NT42" s="141"/>
      <c r="NU42" s="141"/>
      <c r="NV42" s="141"/>
      <c r="NW42" s="141"/>
      <c r="NX42" s="141"/>
      <c r="NY42" s="141"/>
      <c r="NZ42" s="141"/>
      <c r="ZQ42" s="140"/>
      <c r="ZR42" s="140"/>
      <c r="ZS42" s="140"/>
      <c r="ZT42" s="140"/>
      <c r="ZU42" s="140"/>
      <c r="ZV42" s="140"/>
      <c r="ZW42" s="140"/>
      <c r="ZX42" s="140"/>
      <c r="ZY42" s="140"/>
      <c r="ZZ42" s="140"/>
      <c r="AAA42" s="140"/>
      <c r="AAB42" s="140"/>
      <c r="AAC42" s="140"/>
      <c r="AAD42" s="140"/>
      <c r="AAE42" s="140"/>
      <c r="AAF42" s="140"/>
      <c r="AAG42" s="140"/>
      <c r="AAH42" s="140"/>
      <c r="AAI42" s="140"/>
      <c r="AAJ42" s="140"/>
      <c r="AAK42" s="140"/>
      <c r="AAL42" s="140"/>
      <c r="AAM42" s="140"/>
      <c r="AAN42" s="140"/>
      <c r="AAO42" s="140"/>
      <c r="AAP42" s="140"/>
      <c r="AAQ42" s="140"/>
      <c r="AAR42" s="140"/>
      <c r="AAS42" s="140"/>
      <c r="AAT42" s="140"/>
      <c r="AAU42" s="140"/>
      <c r="AAV42" s="140"/>
      <c r="AAW42" s="140"/>
      <c r="AAX42" s="140"/>
      <c r="AAY42" s="140"/>
      <c r="AAZ42" s="140"/>
      <c r="ABA42" s="140"/>
      <c r="ABB42" s="140"/>
      <c r="ABC42" s="140"/>
      <c r="ABD42" s="140"/>
      <c r="ABE42" s="140"/>
      <c r="ABF42" s="140"/>
      <c r="ABG42" s="140"/>
      <c r="ABH42" s="140"/>
      <c r="ABI42" s="140"/>
      <c r="ABJ42" s="140"/>
      <c r="ABK42" s="140"/>
      <c r="ABL42" s="140"/>
      <c r="ABM42" s="140"/>
      <c r="ABN42" s="140"/>
      <c r="ABO42" s="140"/>
      <c r="ABP42" s="140"/>
    </row>
    <row r="43" spans="1:744" x14ac:dyDescent="0.25">
      <c r="A43">
        <f t="shared" si="2"/>
        <v>0</v>
      </c>
      <c r="B43" s="140"/>
      <c r="C43" s="140"/>
      <c r="D43" s="140"/>
      <c r="E43" s="140"/>
      <c r="F43" s="203" t="str">
        <f t="shared" si="3"/>
        <v/>
      </c>
      <c r="GG43" s="141"/>
      <c r="GH43" s="141"/>
      <c r="GI43" s="141"/>
      <c r="GJ43" s="141"/>
      <c r="GK43" s="141"/>
      <c r="GL43" s="141"/>
      <c r="GM43" s="141"/>
      <c r="GN43" s="141"/>
      <c r="GO43" s="141"/>
      <c r="GP43" s="141"/>
      <c r="GQ43" s="141"/>
      <c r="GR43" s="141"/>
      <c r="GS43" s="141"/>
      <c r="GT43" s="141"/>
      <c r="GU43" s="141"/>
      <c r="GV43" s="141"/>
      <c r="GW43" s="141"/>
      <c r="GX43" s="141"/>
      <c r="GY43" s="141"/>
      <c r="GZ43" s="141"/>
      <c r="HA43" s="141"/>
      <c r="HB43" s="141"/>
      <c r="HC43" s="141"/>
      <c r="HD43" s="141"/>
      <c r="HE43" s="141"/>
      <c r="HF43" s="141"/>
      <c r="HG43" s="141"/>
      <c r="HH43" s="141"/>
      <c r="HI43" s="141"/>
      <c r="HJ43" s="141"/>
      <c r="HK43" s="141"/>
      <c r="HL43" s="141"/>
      <c r="HM43" s="141"/>
      <c r="HN43" s="141"/>
      <c r="HO43" s="141"/>
      <c r="HP43" s="141"/>
      <c r="HQ43" s="141"/>
      <c r="HR43" s="141"/>
      <c r="HS43" s="141"/>
      <c r="HT43" s="141"/>
      <c r="HU43" s="141"/>
      <c r="HV43" s="141"/>
      <c r="HW43" s="141"/>
      <c r="HX43" s="141"/>
      <c r="HY43" s="141"/>
      <c r="HZ43" s="141"/>
      <c r="IA43" s="141"/>
      <c r="IB43" s="141"/>
      <c r="IC43" s="141"/>
      <c r="ID43" s="141"/>
      <c r="IE43" s="141"/>
      <c r="IF43" s="141"/>
      <c r="IG43" s="141"/>
      <c r="IH43" s="141"/>
      <c r="II43" s="141"/>
      <c r="IJ43" s="141"/>
      <c r="IK43" s="141"/>
      <c r="IL43" s="141"/>
      <c r="IM43" s="141"/>
      <c r="IN43" s="141"/>
      <c r="IO43" s="141"/>
      <c r="IP43" s="141"/>
      <c r="IQ43" s="141"/>
      <c r="IR43" s="141"/>
      <c r="IS43" s="141"/>
      <c r="IT43" s="141"/>
      <c r="IU43" s="141"/>
      <c r="IV43" s="141"/>
      <c r="IW43" s="141"/>
      <c r="IX43" s="141"/>
      <c r="IY43" s="141"/>
      <c r="IZ43" s="141"/>
      <c r="JA43" s="141"/>
      <c r="JB43" s="141"/>
      <c r="JC43" s="141"/>
      <c r="JD43" s="141"/>
      <c r="JE43" s="141"/>
      <c r="JF43" s="141"/>
      <c r="JG43" s="141"/>
      <c r="JH43" s="141"/>
      <c r="JI43" s="141"/>
      <c r="JJ43" s="141"/>
      <c r="JK43" s="141"/>
      <c r="JL43" s="141"/>
      <c r="JM43" s="141"/>
      <c r="JN43" s="141"/>
      <c r="JO43" s="141"/>
      <c r="JP43" s="141"/>
      <c r="JQ43" s="141"/>
      <c r="JR43" s="141"/>
      <c r="JS43" s="141"/>
      <c r="JT43" s="141"/>
      <c r="JU43" s="141"/>
      <c r="JV43" s="141"/>
      <c r="JW43" s="141"/>
      <c r="JX43" s="141"/>
      <c r="JY43" s="141"/>
      <c r="JZ43" s="141"/>
      <c r="KA43" s="141"/>
      <c r="KB43" s="141"/>
      <c r="KC43" s="141"/>
      <c r="KD43" s="141"/>
      <c r="KE43" s="141"/>
      <c r="KF43" s="141"/>
      <c r="KG43" s="141"/>
      <c r="KH43" s="141"/>
      <c r="KI43" s="141"/>
      <c r="KJ43" s="141"/>
      <c r="KK43" s="141"/>
      <c r="KL43" s="141"/>
      <c r="KM43" s="141"/>
      <c r="KN43" s="141"/>
      <c r="KO43" s="141"/>
      <c r="KP43" s="141"/>
      <c r="KQ43" s="141"/>
      <c r="KR43" s="141"/>
      <c r="KS43" s="141"/>
      <c r="KT43" s="141"/>
      <c r="KU43" s="141"/>
      <c r="KV43" s="141"/>
      <c r="KW43" s="141"/>
      <c r="KX43" s="141"/>
      <c r="KY43" s="141"/>
      <c r="KZ43" s="141"/>
      <c r="LA43" s="141"/>
      <c r="LB43" s="141"/>
      <c r="LC43" s="141"/>
      <c r="LD43" s="141"/>
      <c r="LE43" s="141"/>
      <c r="LF43" s="141"/>
      <c r="LG43" s="141"/>
      <c r="LH43" s="141"/>
      <c r="LI43" s="141"/>
      <c r="LJ43" s="141"/>
      <c r="LK43" s="141"/>
      <c r="LL43" s="141"/>
      <c r="LM43" s="141"/>
      <c r="LN43" s="141"/>
      <c r="LO43" s="141"/>
      <c r="LP43" s="141"/>
      <c r="LQ43" s="141"/>
      <c r="LR43" s="141"/>
      <c r="LS43" s="141"/>
      <c r="LT43" s="141"/>
      <c r="LU43" s="141"/>
      <c r="LV43" s="141"/>
      <c r="LW43" s="141"/>
      <c r="LX43" s="141"/>
      <c r="LY43" s="141"/>
      <c r="LZ43" s="141"/>
      <c r="MA43" s="141"/>
      <c r="MB43" s="141"/>
      <c r="MC43" s="141"/>
      <c r="MD43" s="141"/>
      <c r="ME43" s="141"/>
      <c r="MF43" s="141"/>
      <c r="MG43" s="141"/>
      <c r="MH43" s="141"/>
      <c r="MI43" s="141"/>
      <c r="MJ43" s="141"/>
      <c r="MK43" s="141"/>
      <c r="ML43" s="141"/>
      <c r="MM43" s="141"/>
      <c r="MN43" s="141"/>
      <c r="MO43" s="141"/>
      <c r="MP43" s="141"/>
      <c r="MQ43" s="141"/>
      <c r="MR43" s="141"/>
      <c r="MS43" s="141"/>
      <c r="MT43" s="141"/>
      <c r="MU43" s="141"/>
      <c r="MV43" s="141"/>
      <c r="MW43" s="141"/>
      <c r="MX43" s="141"/>
      <c r="MY43" s="141"/>
      <c r="MZ43" s="141"/>
      <c r="NA43" s="141"/>
      <c r="NB43" s="141"/>
      <c r="NC43" s="141"/>
      <c r="ND43" s="141"/>
      <c r="NE43" s="141"/>
      <c r="NF43" s="141"/>
      <c r="NG43" s="141"/>
      <c r="NH43" s="141"/>
      <c r="NI43" s="141"/>
      <c r="NJ43" s="141"/>
      <c r="NK43" s="141"/>
      <c r="NL43" s="141"/>
      <c r="NM43" s="141"/>
      <c r="NN43" s="141"/>
      <c r="NO43" s="141"/>
      <c r="NP43" s="141"/>
      <c r="NQ43" s="141"/>
      <c r="NR43" s="141"/>
      <c r="NS43" s="141"/>
      <c r="NT43" s="141"/>
      <c r="NU43" s="141"/>
      <c r="NV43" s="141"/>
      <c r="NW43" s="141"/>
      <c r="NX43" s="141"/>
      <c r="NY43" s="141"/>
      <c r="NZ43" s="141"/>
      <c r="ZQ43" s="140"/>
      <c r="ZR43" s="140"/>
      <c r="ZS43" s="140"/>
      <c r="ZT43" s="140"/>
      <c r="ZU43" s="140"/>
      <c r="ZV43" s="140"/>
      <c r="ZW43" s="140"/>
      <c r="ZX43" s="140"/>
      <c r="ZY43" s="140"/>
      <c r="ZZ43" s="140"/>
      <c r="AAA43" s="140"/>
      <c r="AAB43" s="140"/>
      <c r="AAC43" s="140"/>
      <c r="AAD43" s="140"/>
      <c r="AAE43" s="140"/>
      <c r="AAF43" s="140"/>
      <c r="AAG43" s="140"/>
      <c r="AAH43" s="140"/>
      <c r="AAI43" s="140"/>
      <c r="AAJ43" s="140"/>
      <c r="AAK43" s="140"/>
      <c r="AAL43" s="140"/>
      <c r="AAM43" s="140"/>
      <c r="AAN43" s="140"/>
      <c r="AAO43" s="140"/>
      <c r="AAP43" s="140"/>
      <c r="AAQ43" s="140"/>
      <c r="AAR43" s="140"/>
      <c r="AAS43" s="140"/>
      <c r="AAT43" s="140"/>
      <c r="AAU43" s="140"/>
      <c r="AAV43" s="140"/>
      <c r="AAW43" s="140"/>
      <c r="AAX43" s="140"/>
      <c r="AAY43" s="140"/>
      <c r="AAZ43" s="140"/>
      <c r="ABA43" s="140"/>
      <c r="ABB43" s="140"/>
      <c r="ABC43" s="140"/>
      <c r="ABD43" s="140"/>
      <c r="ABE43" s="140"/>
      <c r="ABF43" s="140"/>
      <c r="ABG43" s="140"/>
      <c r="ABH43" s="140"/>
      <c r="ABI43" s="140"/>
      <c r="ABJ43" s="140"/>
      <c r="ABK43" s="140"/>
      <c r="ABL43" s="140"/>
      <c r="ABM43" s="140"/>
      <c r="ABN43" s="140"/>
      <c r="ABO43" s="140"/>
      <c r="ABP43" s="140"/>
    </row>
    <row r="44" spans="1:744" x14ac:dyDescent="0.25">
      <c r="A44">
        <f t="shared" si="2"/>
        <v>0</v>
      </c>
      <c r="B44" s="140"/>
      <c r="C44" s="140"/>
      <c r="D44" s="140"/>
      <c r="E44" s="140"/>
      <c r="F44" s="203" t="str">
        <f t="shared" si="3"/>
        <v/>
      </c>
      <c r="GG44" s="141"/>
      <c r="GH44" s="141"/>
      <c r="GI44" s="141"/>
      <c r="GJ44" s="141"/>
      <c r="GK44" s="141"/>
      <c r="GL44" s="141"/>
      <c r="GM44" s="141"/>
      <c r="GN44" s="141"/>
      <c r="GO44" s="141"/>
      <c r="GP44" s="141"/>
      <c r="GQ44" s="141"/>
      <c r="GR44" s="141"/>
      <c r="GS44" s="141"/>
      <c r="GT44" s="141"/>
      <c r="GU44" s="141"/>
      <c r="GV44" s="141"/>
      <c r="GW44" s="141"/>
      <c r="GX44" s="141"/>
      <c r="GY44" s="141"/>
      <c r="GZ44" s="141"/>
      <c r="HA44" s="141"/>
      <c r="HB44" s="141"/>
      <c r="HC44" s="141"/>
      <c r="HD44" s="141"/>
      <c r="HE44" s="141"/>
      <c r="HF44" s="141"/>
      <c r="HG44" s="141"/>
      <c r="HH44" s="141"/>
      <c r="HI44" s="141"/>
      <c r="HJ44" s="141"/>
      <c r="HK44" s="141"/>
      <c r="HL44" s="141"/>
      <c r="HM44" s="141"/>
      <c r="HN44" s="141"/>
      <c r="HO44" s="141"/>
      <c r="HP44" s="141"/>
      <c r="HQ44" s="141"/>
      <c r="HR44" s="141"/>
      <c r="HS44" s="141"/>
      <c r="HT44" s="141"/>
      <c r="HU44" s="141"/>
      <c r="HV44" s="141"/>
      <c r="HW44" s="141"/>
      <c r="HX44" s="141"/>
      <c r="HY44" s="141"/>
      <c r="HZ44" s="141"/>
      <c r="IA44" s="141"/>
      <c r="IB44" s="141"/>
      <c r="IC44" s="141"/>
      <c r="ID44" s="141"/>
      <c r="IE44" s="141"/>
      <c r="IF44" s="141"/>
      <c r="IG44" s="141"/>
      <c r="IH44" s="141"/>
      <c r="II44" s="141"/>
      <c r="IJ44" s="141"/>
      <c r="IK44" s="141"/>
      <c r="IL44" s="141"/>
      <c r="IM44" s="141"/>
      <c r="IN44" s="141"/>
      <c r="IO44" s="141"/>
      <c r="IP44" s="141"/>
      <c r="IQ44" s="141"/>
      <c r="IR44" s="141"/>
      <c r="IS44" s="141"/>
      <c r="IT44" s="141"/>
      <c r="IU44" s="141"/>
      <c r="IV44" s="141"/>
      <c r="IW44" s="141"/>
      <c r="IX44" s="141"/>
      <c r="IY44" s="141"/>
      <c r="IZ44" s="141"/>
      <c r="JA44" s="141"/>
      <c r="JB44" s="141"/>
      <c r="JC44" s="141"/>
      <c r="JD44" s="141"/>
      <c r="JE44" s="141"/>
      <c r="JF44" s="141"/>
      <c r="JG44" s="141"/>
      <c r="JH44" s="141"/>
      <c r="JI44" s="141"/>
      <c r="JJ44" s="141"/>
      <c r="JK44" s="141"/>
      <c r="JL44" s="141"/>
      <c r="JM44" s="141"/>
      <c r="JN44" s="141"/>
      <c r="JO44" s="141"/>
      <c r="JP44" s="141"/>
      <c r="JQ44" s="141"/>
      <c r="JR44" s="141"/>
      <c r="JS44" s="141"/>
      <c r="JT44" s="141"/>
      <c r="JU44" s="141"/>
      <c r="JV44" s="141"/>
      <c r="JW44" s="141"/>
      <c r="JX44" s="141"/>
      <c r="JY44" s="141"/>
      <c r="JZ44" s="141"/>
      <c r="KA44" s="141"/>
      <c r="KB44" s="141"/>
      <c r="KC44" s="141"/>
      <c r="KD44" s="141"/>
      <c r="KE44" s="141"/>
      <c r="KF44" s="141"/>
      <c r="KG44" s="141"/>
      <c r="KH44" s="141"/>
      <c r="KI44" s="141"/>
      <c r="KJ44" s="141"/>
      <c r="KK44" s="141"/>
      <c r="KL44" s="141"/>
      <c r="KM44" s="141"/>
      <c r="KN44" s="141"/>
      <c r="KO44" s="141"/>
      <c r="KP44" s="141"/>
      <c r="KQ44" s="141"/>
      <c r="KR44" s="141"/>
      <c r="KS44" s="141"/>
      <c r="KT44" s="141"/>
      <c r="KU44" s="141"/>
      <c r="KV44" s="141"/>
      <c r="KW44" s="141"/>
      <c r="KX44" s="141"/>
      <c r="KY44" s="141"/>
      <c r="KZ44" s="141"/>
      <c r="LA44" s="141"/>
      <c r="LB44" s="141"/>
      <c r="LC44" s="141"/>
      <c r="LD44" s="141"/>
      <c r="LE44" s="141"/>
      <c r="LF44" s="141"/>
      <c r="LG44" s="141"/>
      <c r="LH44" s="141"/>
      <c r="LI44" s="141"/>
      <c r="LJ44" s="141"/>
      <c r="LK44" s="141"/>
      <c r="LL44" s="141"/>
      <c r="LM44" s="141"/>
      <c r="LN44" s="141"/>
      <c r="LO44" s="141"/>
      <c r="LP44" s="141"/>
      <c r="LQ44" s="141"/>
      <c r="LR44" s="141"/>
      <c r="LS44" s="141"/>
      <c r="LT44" s="141"/>
      <c r="LU44" s="141"/>
      <c r="LV44" s="141"/>
      <c r="LW44" s="141"/>
      <c r="LX44" s="141"/>
      <c r="LY44" s="141"/>
      <c r="LZ44" s="141"/>
      <c r="MA44" s="141"/>
      <c r="MB44" s="141"/>
      <c r="MC44" s="141"/>
      <c r="MD44" s="141"/>
      <c r="ME44" s="141"/>
      <c r="MF44" s="141"/>
      <c r="MG44" s="141"/>
      <c r="MH44" s="141"/>
      <c r="MI44" s="141"/>
      <c r="MJ44" s="141"/>
      <c r="MK44" s="141"/>
      <c r="ML44" s="141"/>
      <c r="MM44" s="141"/>
      <c r="MN44" s="141"/>
      <c r="MO44" s="141"/>
      <c r="MP44" s="141"/>
      <c r="MQ44" s="141"/>
      <c r="MR44" s="141"/>
      <c r="MS44" s="141"/>
      <c r="MT44" s="141"/>
      <c r="MU44" s="141"/>
      <c r="MV44" s="141"/>
      <c r="MW44" s="141"/>
      <c r="MX44" s="141"/>
      <c r="MY44" s="141"/>
      <c r="MZ44" s="141"/>
      <c r="NA44" s="141"/>
      <c r="NB44" s="141"/>
      <c r="NC44" s="141"/>
      <c r="ND44" s="141"/>
      <c r="NE44" s="141"/>
      <c r="NF44" s="141"/>
      <c r="NG44" s="141"/>
      <c r="NH44" s="141"/>
      <c r="NI44" s="141"/>
      <c r="NJ44" s="141"/>
      <c r="NK44" s="141"/>
      <c r="NL44" s="141"/>
      <c r="NM44" s="141"/>
      <c r="NN44" s="141"/>
      <c r="NO44" s="141"/>
      <c r="NP44" s="141"/>
      <c r="NQ44" s="141"/>
      <c r="NR44" s="141"/>
      <c r="NS44" s="141"/>
      <c r="NT44" s="141"/>
      <c r="NU44" s="141"/>
      <c r="NV44" s="141"/>
      <c r="NW44" s="141"/>
      <c r="NX44" s="141"/>
      <c r="NY44" s="141"/>
      <c r="NZ44" s="141"/>
      <c r="ZQ44" s="140"/>
      <c r="ZR44" s="140"/>
      <c r="ZS44" s="140"/>
      <c r="ZT44" s="140"/>
      <c r="ZU44" s="140"/>
      <c r="ZV44" s="140"/>
      <c r="ZW44" s="140"/>
      <c r="ZX44" s="140"/>
      <c r="ZY44" s="140"/>
      <c r="ZZ44" s="140"/>
      <c r="AAA44" s="140"/>
      <c r="AAB44" s="140"/>
      <c r="AAC44" s="140"/>
      <c r="AAD44" s="140"/>
      <c r="AAE44" s="140"/>
      <c r="AAF44" s="140"/>
      <c r="AAG44" s="140"/>
      <c r="AAH44" s="140"/>
      <c r="AAI44" s="140"/>
      <c r="AAJ44" s="140"/>
      <c r="AAK44" s="140"/>
      <c r="AAL44" s="140"/>
      <c r="AAM44" s="140"/>
      <c r="AAN44" s="140"/>
      <c r="AAO44" s="140"/>
      <c r="AAP44" s="140"/>
      <c r="AAQ44" s="140"/>
      <c r="AAR44" s="140"/>
      <c r="AAS44" s="140"/>
      <c r="AAT44" s="140"/>
      <c r="AAU44" s="140"/>
      <c r="AAV44" s="140"/>
      <c r="AAW44" s="140"/>
      <c r="AAX44" s="140"/>
      <c r="AAY44" s="140"/>
      <c r="AAZ44" s="140"/>
      <c r="ABA44" s="140"/>
      <c r="ABB44" s="140"/>
      <c r="ABC44" s="140"/>
      <c r="ABD44" s="140"/>
      <c r="ABE44" s="140"/>
      <c r="ABF44" s="140"/>
      <c r="ABG44" s="140"/>
      <c r="ABH44" s="140"/>
      <c r="ABI44" s="140"/>
      <c r="ABJ44" s="140"/>
      <c r="ABK44" s="140"/>
      <c r="ABL44" s="140"/>
      <c r="ABM44" s="140"/>
      <c r="ABN44" s="140"/>
      <c r="ABO44" s="140"/>
      <c r="ABP44" s="140"/>
    </row>
    <row r="45" spans="1:744" x14ac:dyDescent="0.25">
      <c r="A45">
        <f t="shared" si="2"/>
        <v>0</v>
      </c>
      <c r="B45" s="140"/>
      <c r="C45" s="140"/>
      <c r="D45" s="140"/>
      <c r="E45" s="140"/>
      <c r="F45" s="203" t="str">
        <f t="shared" si="3"/>
        <v/>
      </c>
      <c r="GG45" s="141"/>
      <c r="GH45" s="141"/>
      <c r="GI45" s="141"/>
      <c r="GJ45" s="141"/>
      <c r="GK45" s="141"/>
      <c r="GL45" s="141"/>
      <c r="GM45" s="141"/>
      <c r="GN45" s="141"/>
      <c r="GO45" s="141"/>
      <c r="GP45" s="141"/>
      <c r="GQ45" s="141"/>
      <c r="GR45" s="141"/>
      <c r="GS45" s="141"/>
      <c r="GT45" s="141"/>
      <c r="GU45" s="141"/>
      <c r="GV45" s="141"/>
      <c r="GW45" s="141"/>
      <c r="GX45" s="141"/>
      <c r="GY45" s="141"/>
      <c r="GZ45" s="141"/>
      <c r="HA45" s="141"/>
      <c r="HB45" s="141"/>
      <c r="HC45" s="141"/>
      <c r="HD45" s="141"/>
      <c r="HE45" s="141"/>
      <c r="HF45" s="141"/>
      <c r="HG45" s="141"/>
      <c r="HH45" s="141"/>
      <c r="HI45" s="141"/>
      <c r="HJ45" s="141"/>
      <c r="HK45" s="141"/>
      <c r="HL45" s="141"/>
      <c r="HM45" s="141"/>
      <c r="HN45" s="141"/>
      <c r="HO45" s="141"/>
      <c r="HP45" s="141"/>
      <c r="HQ45" s="141"/>
      <c r="HR45" s="141"/>
      <c r="HS45" s="141"/>
      <c r="HT45" s="141"/>
      <c r="HU45" s="141"/>
      <c r="HV45" s="141"/>
      <c r="HW45" s="141"/>
      <c r="HX45" s="141"/>
      <c r="HY45" s="141"/>
      <c r="HZ45" s="141"/>
      <c r="IA45" s="141"/>
      <c r="IB45" s="141"/>
      <c r="IC45" s="141"/>
      <c r="ID45" s="141"/>
      <c r="IE45" s="141"/>
      <c r="IF45" s="141"/>
      <c r="IG45" s="141"/>
      <c r="IH45" s="141"/>
      <c r="II45" s="141"/>
      <c r="IJ45" s="141"/>
      <c r="IK45" s="141"/>
      <c r="IL45" s="141"/>
      <c r="IM45" s="141"/>
      <c r="IN45" s="141"/>
      <c r="IO45" s="141"/>
      <c r="IP45" s="141"/>
      <c r="IQ45" s="141"/>
      <c r="IR45" s="141"/>
      <c r="IS45" s="141"/>
      <c r="IT45" s="141"/>
      <c r="IU45" s="141"/>
      <c r="IV45" s="141"/>
      <c r="IW45" s="141"/>
      <c r="IX45" s="141"/>
      <c r="IY45" s="141"/>
      <c r="IZ45" s="141"/>
      <c r="JA45" s="141"/>
      <c r="JB45" s="141"/>
      <c r="JC45" s="141"/>
      <c r="JD45" s="141"/>
      <c r="JE45" s="141"/>
      <c r="JF45" s="141"/>
      <c r="JG45" s="141"/>
      <c r="JH45" s="141"/>
      <c r="JI45" s="141"/>
      <c r="JJ45" s="141"/>
      <c r="JK45" s="141"/>
      <c r="JL45" s="141"/>
      <c r="JM45" s="141"/>
      <c r="JN45" s="141"/>
      <c r="JO45" s="141"/>
      <c r="JP45" s="141"/>
      <c r="JQ45" s="141"/>
      <c r="JR45" s="141"/>
      <c r="JS45" s="141"/>
      <c r="JT45" s="141"/>
      <c r="JU45" s="141"/>
      <c r="JV45" s="141"/>
      <c r="JW45" s="141"/>
      <c r="JX45" s="141"/>
      <c r="JY45" s="141"/>
      <c r="JZ45" s="141"/>
      <c r="KA45" s="141"/>
      <c r="KB45" s="141"/>
      <c r="KC45" s="141"/>
      <c r="KD45" s="141"/>
      <c r="KE45" s="141"/>
      <c r="KF45" s="141"/>
      <c r="KG45" s="141"/>
      <c r="KH45" s="141"/>
      <c r="KI45" s="141"/>
      <c r="KJ45" s="141"/>
      <c r="KK45" s="141"/>
      <c r="KL45" s="141"/>
      <c r="KM45" s="141"/>
      <c r="KN45" s="141"/>
      <c r="KO45" s="141"/>
      <c r="KP45" s="141"/>
      <c r="KQ45" s="141"/>
      <c r="KR45" s="141"/>
      <c r="KS45" s="141"/>
      <c r="KT45" s="141"/>
      <c r="KU45" s="141"/>
      <c r="KV45" s="141"/>
      <c r="KW45" s="141"/>
      <c r="KX45" s="141"/>
      <c r="KY45" s="141"/>
      <c r="KZ45" s="141"/>
      <c r="LA45" s="141"/>
      <c r="LB45" s="141"/>
      <c r="LC45" s="141"/>
      <c r="LD45" s="141"/>
      <c r="LE45" s="141"/>
      <c r="LF45" s="141"/>
      <c r="LG45" s="141"/>
      <c r="LH45" s="141"/>
      <c r="LI45" s="141"/>
      <c r="LJ45" s="141"/>
      <c r="LK45" s="141"/>
      <c r="LL45" s="141"/>
      <c r="LM45" s="141"/>
      <c r="LN45" s="141"/>
      <c r="LO45" s="141"/>
      <c r="LP45" s="141"/>
      <c r="LQ45" s="141"/>
      <c r="LR45" s="141"/>
      <c r="LS45" s="141"/>
      <c r="LT45" s="141"/>
      <c r="LU45" s="141"/>
      <c r="LV45" s="141"/>
      <c r="LW45" s="141"/>
      <c r="LX45" s="141"/>
      <c r="LY45" s="141"/>
      <c r="LZ45" s="141"/>
      <c r="MA45" s="141"/>
      <c r="MB45" s="141"/>
      <c r="MC45" s="141"/>
      <c r="MD45" s="141"/>
      <c r="ME45" s="141"/>
      <c r="MF45" s="141"/>
      <c r="MG45" s="141"/>
      <c r="MH45" s="141"/>
      <c r="MI45" s="141"/>
      <c r="MJ45" s="141"/>
      <c r="MK45" s="141"/>
      <c r="ML45" s="141"/>
      <c r="MM45" s="141"/>
      <c r="MN45" s="141"/>
      <c r="MO45" s="141"/>
      <c r="MP45" s="141"/>
      <c r="MQ45" s="141"/>
      <c r="MR45" s="141"/>
      <c r="MS45" s="141"/>
      <c r="MT45" s="141"/>
      <c r="MU45" s="141"/>
      <c r="MV45" s="141"/>
      <c r="MW45" s="141"/>
      <c r="MX45" s="141"/>
      <c r="MY45" s="141"/>
      <c r="MZ45" s="141"/>
      <c r="NA45" s="141"/>
      <c r="NB45" s="141"/>
      <c r="NC45" s="141"/>
      <c r="ND45" s="141"/>
      <c r="NE45" s="141"/>
      <c r="NF45" s="141"/>
      <c r="NG45" s="141"/>
      <c r="NH45" s="141"/>
      <c r="NI45" s="141"/>
      <c r="NJ45" s="141"/>
      <c r="NK45" s="141"/>
      <c r="NL45" s="141"/>
      <c r="NM45" s="141"/>
      <c r="NN45" s="141"/>
      <c r="NO45" s="141"/>
      <c r="NP45" s="141"/>
      <c r="NQ45" s="141"/>
      <c r="NR45" s="141"/>
      <c r="NS45" s="141"/>
      <c r="NT45" s="141"/>
      <c r="NU45" s="141"/>
      <c r="NV45" s="141"/>
      <c r="NW45" s="141"/>
      <c r="NX45" s="141"/>
      <c r="NY45" s="141"/>
      <c r="NZ45" s="141"/>
      <c r="ZQ45" s="140"/>
      <c r="ZR45" s="140"/>
      <c r="ZS45" s="140"/>
      <c r="ZT45" s="140"/>
      <c r="ZU45" s="140"/>
      <c r="ZV45" s="140"/>
      <c r="ZW45" s="140"/>
      <c r="ZX45" s="140"/>
      <c r="ZY45" s="140"/>
      <c r="ZZ45" s="140"/>
      <c r="AAA45" s="140"/>
      <c r="AAB45" s="140"/>
      <c r="AAC45" s="140"/>
      <c r="AAD45" s="140"/>
      <c r="AAE45" s="140"/>
      <c r="AAF45" s="140"/>
      <c r="AAG45" s="140"/>
      <c r="AAH45" s="140"/>
      <c r="AAI45" s="140"/>
      <c r="AAJ45" s="140"/>
      <c r="AAK45" s="140"/>
      <c r="AAL45" s="140"/>
      <c r="AAM45" s="140"/>
      <c r="AAN45" s="140"/>
      <c r="AAO45" s="140"/>
      <c r="AAP45" s="140"/>
      <c r="AAQ45" s="140"/>
      <c r="AAR45" s="140"/>
      <c r="AAS45" s="140"/>
      <c r="AAT45" s="140"/>
      <c r="AAU45" s="140"/>
      <c r="AAV45" s="140"/>
      <c r="AAW45" s="140"/>
      <c r="AAX45" s="140"/>
      <c r="AAY45" s="140"/>
      <c r="AAZ45" s="140"/>
      <c r="ABA45" s="140"/>
      <c r="ABB45" s="140"/>
      <c r="ABC45" s="140"/>
      <c r="ABD45" s="140"/>
      <c r="ABE45" s="140"/>
      <c r="ABF45" s="140"/>
      <c r="ABG45" s="140"/>
      <c r="ABH45" s="140"/>
      <c r="ABI45" s="140"/>
      <c r="ABJ45" s="140"/>
      <c r="ABK45" s="140"/>
      <c r="ABL45" s="140"/>
      <c r="ABM45" s="140"/>
      <c r="ABN45" s="140"/>
      <c r="ABO45" s="140"/>
      <c r="ABP45" s="140"/>
    </row>
    <row r="46" spans="1:744" x14ac:dyDescent="0.25">
      <c r="A46">
        <f t="shared" si="2"/>
        <v>0</v>
      </c>
      <c r="B46" s="140"/>
      <c r="C46" s="140"/>
      <c r="D46" s="140"/>
      <c r="E46" s="140"/>
      <c r="F46" s="203" t="str">
        <f t="shared" si="3"/>
        <v/>
      </c>
      <c r="GG46" s="141"/>
      <c r="GH46" s="141"/>
      <c r="GI46" s="141"/>
      <c r="GJ46" s="141"/>
      <c r="GK46" s="141"/>
      <c r="GL46" s="141"/>
      <c r="GM46" s="141"/>
      <c r="GN46" s="141"/>
      <c r="GO46" s="141"/>
      <c r="GP46" s="141"/>
      <c r="GQ46" s="141"/>
      <c r="GR46" s="141"/>
      <c r="GS46" s="141"/>
      <c r="GT46" s="141"/>
      <c r="GU46" s="141"/>
      <c r="GV46" s="141"/>
      <c r="GW46" s="141"/>
      <c r="GX46" s="141"/>
      <c r="GY46" s="141"/>
      <c r="GZ46" s="141"/>
      <c r="HA46" s="141"/>
      <c r="HB46" s="141"/>
      <c r="HC46" s="141"/>
      <c r="HD46" s="141"/>
      <c r="HE46" s="141"/>
      <c r="HF46" s="141"/>
      <c r="HG46" s="141"/>
      <c r="HH46" s="141"/>
      <c r="HI46" s="141"/>
      <c r="HJ46" s="141"/>
      <c r="HK46" s="141"/>
      <c r="HL46" s="141"/>
      <c r="HM46" s="141"/>
      <c r="HN46" s="141"/>
      <c r="HO46" s="141"/>
      <c r="HP46" s="141"/>
      <c r="HQ46" s="141"/>
      <c r="HR46" s="141"/>
      <c r="HS46" s="141"/>
      <c r="HT46" s="141"/>
      <c r="HU46" s="141"/>
      <c r="HV46" s="141"/>
      <c r="HW46" s="141"/>
      <c r="HX46" s="141"/>
      <c r="HY46" s="141"/>
      <c r="HZ46" s="141"/>
      <c r="IA46" s="141"/>
      <c r="IB46" s="141"/>
      <c r="IC46" s="141"/>
      <c r="ID46" s="141"/>
      <c r="IE46" s="141"/>
      <c r="IF46" s="141"/>
      <c r="IG46" s="141"/>
      <c r="IH46" s="141"/>
      <c r="II46" s="141"/>
      <c r="IJ46" s="141"/>
      <c r="IK46" s="141"/>
      <c r="IL46" s="141"/>
      <c r="IM46" s="141"/>
      <c r="IN46" s="141"/>
      <c r="IO46" s="141"/>
      <c r="IP46" s="141"/>
      <c r="IQ46" s="141"/>
      <c r="IR46" s="141"/>
      <c r="IS46" s="141"/>
      <c r="IT46" s="141"/>
      <c r="IU46" s="141"/>
      <c r="IV46" s="141"/>
      <c r="IW46" s="141"/>
      <c r="IX46" s="141"/>
      <c r="IY46" s="141"/>
      <c r="IZ46" s="141"/>
      <c r="JA46" s="141"/>
      <c r="JB46" s="141"/>
      <c r="JC46" s="141"/>
      <c r="JD46" s="141"/>
      <c r="JE46" s="141"/>
      <c r="JF46" s="141"/>
      <c r="JG46" s="141"/>
      <c r="JH46" s="141"/>
      <c r="JI46" s="141"/>
      <c r="JJ46" s="141"/>
      <c r="JK46" s="141"/>
      <c r="JL46" s="141"/>
      <c r="JM46" s="141"/>
      <c r="JN46" s="141"/>
      <c r="JO46" s="141"/>
      <c r="JP46" s="141"/>
      <c r="JQ46" s="141"/>
      <c r="JR46" s="141"/>
      <c r="JS46" s="141"/>
      <c r="JT46" s="141"/>
      <c r="JU46" s="141"/>
      <c r="JV46" s="141"/>
      <c r="JW46" s="141"/>
      <c r="JX46" s="141"/>
      <c r="JY46" s="141"/>
      <c r="JZ46" s="141"/>
      <c r="KA46" s="141"/>
      <c r="KB46" s="141"/>
      <c r="KC46" s="141"/>
      <c r="KD46" s="141"/>
      <c r="KE46" s="141"/>
      <c r="KF46" s="141"/>
      <c r="KG46" s="141"/>
      <c r="KH46" s="141"/>
      <c r="KI46" s="141"/>
      <c r="KJ46" s="141"/>
      <c r="KK46" s="141"/>
      <c r="KL46" s="141"/>
      <c r="KM46" s="141"/>
      <c r="KN46" s="141"/>
      <c r="KO46" s="141"/>
      <c r="KP46" s="141"/>
      <c r="KQ46" s="141"/>
      <c r="KR46" s="141"/>
      <c r="KS46" s="141"/>
      <c r="KT46" s="141"/>
      <c r="KU46" s="141"/>
      <c r="KV46" s="141"/>
      <c r="KW46" s="141"/>
      <c r="KX46" s="141"/>
      <c r="KY46" s="141"/>
      <c r="KZ46" s="141"/>
      <c r="LA46" s="141"/>
      <c r="LB46" s="141"/>
      <c r="LC46" s="141"/>
      <c r="LD46" s="141"/>
      <c r="LE46" s="141"/>
      <c r="LF46" s="141"/>
      <c r="LG46" s="141"/>
      <c r="LH46" s="141"/>
      <c r="LI46" s="141"/>
      <c r="LJ46" s="141"/>
      <c r="LK46" s="141"/>
      <c r="LL46" s="141"/>
      <c r="LM46" s="141"/>
      <c r="LN46" s="141"/>
      <c r="LO46" s="141"/>
      <c r="LP46" s="141"/>
      <c r="LQ46" s="141"/>
      <c r="LR46" s="141"/>
      <c r="LS46" s="141"/>
      <c r="LT46" s="141"/>
      <c r="LU46" s="141"/>
      <c r="LV46" s="141"/>
      <c r="LW46" s="141"/>
      <c r="LX46" s="141"/>
      <c r="LY46" s="141"/>
      <c r="LZ46" s="141"/>
      <c r="MA46" s="141"/>
      <c r="MB46" s="141"/>
      <c r="MC46" s="141"/>
      <c r="MD46" s="141"/>
      <c r="ME46" s="141"/>
      <c r="MF46" s="141"/>
      <c r="MG46" s="141"/>
      <c r="MH46" s="141"/>
      <c r="MI46" s="141"/>
      <c r="MJ46" s="141"/>
      <c r="MK46" s="141"/>
      <c r="ML46" s="141"/>
      <c r="MM46" s="141"/>
      <c r="MN46" s="141"/>
      <c r="MO46" s="141"/>
      <c r="MP46" s="141"/>
      <c r="MQ46" s="141"/>
      <c r="MR46" s="141"/>
      <c r="MS46" s="141"/>
      <c r="MT46" s="141"/>
      <c r="MU46" s="141"/>
      <c r="MV46" s="141"/>
      <c r="MW46" s="141"/>
      <c r="MX46" s="141"/>
      <c r="MY46" s="141"/>
      <c r="MZ46" s="141"/>
      <c r="NA46" s="141"/>
      <c r="NB46" s="141"/>
      <c r="NC46" s="141"/>
      <c r="ND46" s="141"/>
      <c r="NE46" s="141"/>
      <c r="NF46" s="141"/>
      <c r="NG46" s="141"/>
      <c r="NH46" s="141"/>
      <c r="NI46" s="141"/>
      <c r="NJ46" s="141"/>
      <c r="NK46" s="141"/>
      <c r="NL46" s="141"/>
      <c r="NM46" s="141"/>
      <c r="NN46" s="141"/>
      <c r="NO46" s="141"/>
      <c r="NP46" s="141"/>
      <c r="NQ46" s="141"/>
      <c r="NR46" s="141"/>
      <c r="NS46" s="141"/>
      <c r="NT46" s="141"/>
      <c r="NU46" s="141"/>
      <c r="NV46" s="141"/>
      <c r="NW46" s="141"/>
      <c r="NX46" s="141"/>
      <c r="NY46" s="141"/>
      <c r="NZ46" s="141"/>
      <c r="ZQ46" s="140"/>
      <c r="ZR46" s="140"/>
      <c r="ZS46" s="140"/>
      <c r="ZT46" s="140"/>
      <c r="ZU46" s="140"/>
      <c r="ZV46" s="140"/>
      <c r="ZW46" s="140"/>
      <c r="ZX46" s="140"/>
      <c r="ZY46" s="140"/>
      <c r="ZZ46" s="140"/>
      <c r="AAA46" s="140"/>
      <c r="AAB46" s="140"/>
      <c r="AAC46" s="140"/>
      <c r="AAD46" s="140"/>
      <c r="AAE46" s="140"/>
      <c r="AAF46" s="140"/>
      <c r="AAG46" s="140"/>
      <c r="AAH46" s="140"/>
      <c r="AAI46" s="140"/>
      <c r="AAJ46" s="140"/>
      <c r="AAK46" s="140"/>
      <c r="AAL46" s="140"/>
      <c r="AAM46" s="140"/>
      <c r="AAN46" s="140"/>
      <c r="AAO46" s="140"/>
      <c r="AAP46" s="140"/>
      <c r="AAQ46" s="140"/>
      <c r="AAR46" s="140"/>
      <c r="AAS46" s="140"/>
      <c r="AAT46" s="140"/>
      <c r="AAU46" s="140"/>
      <c r="AAV46" s="140"/>
      <c r="AAW46" s="140"/>
      <c r="AAX46" s="140"/>
      <c r="AAY46" s="140"/>
      <c r="AAZ46" s="140"/>
      <c r="ABA46" s="140"/>
      <c r="ABB46" s="140"/>
      <c r="ABC46" s="140"/>
      <c r="ABD46" s="140"/>
      <c r="ABE46" s="140"/>
      <c r="ABF46" s="140"/>
      <c r="ABG46" s="140"/>
      <c r="ABH46" s="140"/>
      <c r="ABI46" s="140"/>
      <c r="ABJ46" s="140"/>
      <c r="ABK46" s="140"/>
      <c r="ABL46" s="140"/>
      <c r="ABM46" s="140"/>
      <c r="ABN46" s="140"/>
      <c r="ABO46" s="140"/>
      <c r="ABP46" s="140"/>
    </row>
    <row r="47" spans="1:744" x14ac:dyDescent="0.25">
      <c r="A47">
        <f t="shared" si="2"/>
        <v>0</v>
      </c>
      <c r="B47" s="140"/>
      <c r="C47" s="140"/>
      <c r="D47" s="140"/>
      <c r="E47" s="140"/>
      <c r="F47" s="203" t="str">
        <f t="shared" si="3"/>
        <v/>
      </c>
      <c r="GG47" s="141"/>
      <c r="GH47" s="141"/>
      <c r="GI47" s="141"/>
      <c r="GJ47" s="141"/>
      <c r="GK47" s="141"/>
      <c r="GL47" s="141"/>
      <c r="GM47" s="141"/>
      <c r="GN47" s="141"/>
      <c r="GO47" s="141"/>
      <c r="GP47" s="141"/>
      <c r="GQ47" s="141"/>
      <c r="GR47" s="141"/>
      <c r="GS47" s="141"/>
      <c r="GT47" s="141"/>
      <c r="GU47" s="141"/>
      <c r="GV47" s="141"/>
      <c r="GW47" s="141"/>
      <c r="GX47" s="141"/>
      <c r="GY47" s="141"/>
      <c r="GZ47" s="141"/>
      <c r="HA47" s="141"/>
      <c r="HB47" s="141"/>
      <c r="HC47" s="141"/>
      <c r="HD47" s="141"/>
      <c r="HE47" s="141"/>
      <c r="HF47" s="141"/>
      <c r="HG47" s="141"/>
      <c r="HH47" s="141"/>
      <c r="HI47" s="141"/>
      <c r="HJ47" s="141"/>
      <c r="HK47" s="141"/>
      <c r="HL47" s="141"/>
      <c r="HM47" s="141"/>
      <c r="HN47" s="141"/>
      <c r="HO47" s="141"/>
      <c r="HP47" s="141"/>
      <c r="HQ47" s="141"/>
      <c r="HR47" s="141"/>
      <c r="HS47" s="141"/>
      <c r="HT47" s="141"/>
      <c r="HU47" s="141"/>
      <c r="HV47" s="141"/>
      <c r="HW47" s="141"/>
      <c r="HX47" s="141"/>
      <c r="HY47" s="141"/>
      <c r="HZ47" s="141"/>
      <c r="IA47" s="141"/>
      <c r="IB47" s="141"/>
      <c r="IC47" s="141"/>
      <c r="ID47" s="141"/>
      <c r="IE47" s="141"/>
      <c r="IF47" s="141"/>
      <c r="IG47" s="141"/>
      <c r="IH47" s="141"/>
      <c r="II47" s="141"/>
      <c r="IJ47" s="141"/>
      <c r="IK47" s="141"/>
      <c r="IL47" s="141"/>
      <c r="IM47" s="141"/>
      <c r="IN47" s="141"/>
      <c r="IO47" s="141"/>
      <c r="IP47" s="141"/>
      <c r="IQ47" s="141"/>
      <c r="IR47" s="141"/>
      <c r="IS47" s="141"/>
      <c r="IT47" s="141"/>
      <c r="IU47" s="141"/>
      <c r="IV47" s="141"/>
      <c r="IW47" s="141"/>
      <c r="IX47" s="141"/>
      <c r="IY47" s="141"/>
      <c r="IZ47" s="141"/>
      <c r="JA47" s="141"/>
      <c r="JB47" s="141"/>
      <c r="JC47" s="141"/>
      <c r="JD47" s="141"/>
      <c r="JE47" s="141"/>
      <c r="JF47" s="141"/>
      <c r="JG47" s="141"/>
      <c r="JH47" s="141"/>
      <c r="JI47" s="141"/>
      <c r="JJ47" s="141"/>
      <c r="JK47" s="141"/>
      <c r="JL47" s="141"/>
      <c r="JM47" s="141"/>
      <c r="JN47" s="141"/>
      <c r="JO47" s="141"/>
      <c r="JP47" s="141"/>
      <c r="JQ47" s="141"/>
      <c r="JR47" s="141"/>
      <c r="JS47" s="141"/>
      <c r="JT47" s="141"/>
      <c r="JU47" s="141"/>
      <c r="JV47" s="141"/>
      <c r="JW47" s="141"/>
      <c r="JX47" s="141"/>
      <c r="JY47" s="141"/>
      <c r="JZ47" s="141"/>
      <c r="KA47" s="141"/>
      <c r="KB47" s="141"/>
      <c r="KC47" s="141"/>
      <c r="KD47" s="141"/>
      <c r="KE47" s="141"/>
      <c r="KF47" s="141"/>
      <c r="KG47" s="141"/>
      <c r="KH47" s="141"/>
      <c r="KI47" s="141"/>
      <c r="KJ47" s="141"/>
      <c r="KK47" s="141"/>
      <c r="KL47" s="141"/>
      <c r="KM47" s="141"/>
      <c r="KN47" s="141"/>
      <c r="KO47" s="141"/>
      <c r="KP47" s="141"/>
      <c r="KQ47" s="141"/>
      <c r="KR47" s="141"/>
      <c r="KS47" s="141"/>
      <c r="KT47" s="141"/>
      <c r="KU47" s="141"/>
      <c r="KV47" s="141"/>
      <c r="KW47" s="141"/>
      <c r="KX47" s="141"/>
      <c r="KY47" s="141"/>
      <c r="KZ47" s="141"/>
      <c r="LA47" s="141"/>
      <c r="LB47" s="141"/>
      <c r="LC47" s="141"/>
      <c r="LD47" s="141"/>
      <c r="LE47" s="141"/>
      <c r="LF47" s="141"/>
      <c r="LG47" s="141"/>
      <c r="LH47" s="141"/>
      <c r="LI47" s="141"/>
      <c r="LJ47" s="141"/>
      <c r="LK47" s="141"/>
      <c r="LL47" s="141"/>
      <c r="LM47" s="141"/>
      <c r="LN47" s="141"/>
      <c r="LO47" s="141"/>
      <c r="LP47" s="141"/>
      <c r="LQ47" s="141"/>
      <c r="LR47" s="141"/>
      <c r="LS47" s="141"/>
      <c r="LT47" s="141"/>
      <c r="LU47" s="141"/>
      <c r="LV47" s="141"/>
      <c r="LW47" s="141"/>
      <c r="LX47" s="141"/>
      <c r="LY47" s="141"/>
      <c r="LZ47" s="141"/>
      <c r="MA47" s="141"/>
      <c r="MB47" s="141"/>
      <c r="MC47" s="141"/>
      <c r="MD47" s="141"/>
      <c r="ME47" s="141"/>
      <c r="MF47" s="141"/>
      <c r="MG47" s="141"/>
      <c r="MH47" s="141"/>
      <c r="MI47" s="141"/>
      <c r="MJ47" s="141"/>
      <c r="MK47" s="141"/>
      <c r="ML47" s="141"/>
      <c r="MM47" s="141"/>
      <c r="MN47" s="141"/>
      <c r="MO47" s="141"/>
      <c r="MP47" s="141"/>
      <c r="MQ47" s="141"/>
      <c r="MR47" s="141"/>
      <c r="MS47" s="141"/>
      <c r="MT47" s="141"/>
      <c r="MU47" s="141"/>
      <c r="MV47" s="141"/>
      <c r="MW47" s="141"/>
      <c r="MX47" s="141"/>
      <c r="MY47" s="141"/>
      <c r="MZ47" s="141"/>
      <c r="NA47" s="141"/>
      <c r="NB47" s="141"/>
      <c r="NC47" s="141"/>
      <c r="ND47" s="141"/>
      <c r="NE47" s="141"/>
      <c r="NF47" s="141"/>
      <c r="NG47" s="141"/>
      <c r="NH47" s="141"/>
      <c r="NI47" s="141"/>
      <c r="NJ47" s="141"/>
      <c r="NK47" s="141"/>
      <c r="NL47" s="141"/>
      <c r="NM47" s="141"/>
      <c r="NN47" s="141"/>
      <c r="NO47" s="141"/>
      <c r="NP47" s="141"/>
      <c r="NQ47" s="141"/>
      <c r="NR47" s="141"/>
      <c r="NS47" s="141"/>
      <c r="NT47" s="141"/>
      <c r="NU47" s="141"/>
      <c r="NV47" s="141"/>
      <c r="NW47" s="141"/>
      <c r="NX47" s="141"/>
      <c r="NY47" s="141"/>
      <c r="NZ47" s="141"/>
      <c r="ZQ47" s="140"/>
      <c r="ZR47" s="140"/>
      <c r="ZS47" s="140"/>
      <c r="ZT47" s="140"/>
      <c r="ZU47" s="140"/>
      <c r="ZV47" s="140"/>
      <c r="ZW47" s="140"/>
      <c r="ZX47" s="140"/>
      <c r="ZY47" s="140"/>
      <c r="ZZ47" s="140"/>
      <c r="AAA47" s="140"/>
      <c r="AAB47" s="140"/>
      <c r="AAC47" s="140"/>
      <c r="AAD47" s="140"/>
      <c r="AAE47" s="140"/>
      <c r="AAF47" s="140"/>
      <c r="AAG47" s="140"/>
      <c r="AAH47" s="140"/>
      <c r="AAI47" s="140"/>
      <c r="AAJ47" s="140"/>
      <c r="AAK47" s="140"/>
      <c r="AAL47" s="140"/>
      <c r="AAM47" s="140"/>
      <c r="AAN47" s="140"/>
      <c r="AAO47" s="140"/>
      <c r="AAP47" s="140"/>
      <c r="AAQ47" s="140"/>
      <c r="AAR47" s="140"/>
      <c r="AAS47" s="140"/>
      <c r="AAT47" s="140"/>
      <c r="AAU47" s="140"/>
      <c r="AAV47" s="140"/>
      <c r="AAW47" s="140"/>
      <c r="AAX47" s="140"/>
      <c r="AAY47" s="140"/>
      <c r="AAZ47" s="140"/>
      <c r="ABA47" s="140"/>
      <c r="ABB47" s="140"/>
      <c r="ABC47" s="140"/>
      <c r="ABD47" s="140"/>
      <c r="ABE47" s="140"/>
      <c r="ABF47" s="140"/>
      <c r="ABG47" s="140"/>
      <c r="ABH47" s="140"/>
      <c r="ABI47" s="140"/>
      <c r="ABJ47" s="140"/>
      <c r="ABK47" s="140"/>
      <c r="ABL47" s="140"/>
      <c r="ABM47" s="140"/>
      <c r="ABN47" s="140"/>
      <c r="ABO47" s="140"/>
      <c r="ABP47" s="140"/>
    </row>
    <row r="48" spans="1:744" x14ac:dyDescent="0.25">
      <c r="A48">
        <f t="shared" si="2"/>
        <v>0</v>
      </c>
      <c r="B48" s="140"/>
      <c r="C48" s="140"/>
      <c r="D48" s="140"/>
      <c r="E48" s="140"/>
      <c r="F48" s="203" t="str">
        <f t="shared" si="3"/>
        <v/>
      </c>
      <c r="GG48" s="141"/>
      <c r="GH48" s="141"/>
      <c r="GI48" s="141"/>
      <c r="GJ48" s="141"/>
      <c r="GK48" s="141"/>
      <c r="GL48" s="141"/>
      <c r="GM48" s="141"/>
      <c r="GN48" s="141"/>
      <c r="GO48" s="141"/>
      <c r="GP48" s="141"/>
      <c r="GQ48" s="141"/>
      <c r="GR48" s="141"/>
      <c r="GS48" s="141"/>
      <c r="GT48" s="141"/>
      <c r="GU48" s="141"/>
      <c r="GV48" s="141"/>
      <c r="GW48" s="141"/>
      <c r="GX48" s="141"/>
      <c r="GY48" s="141"/>
      <c r="GZ48" s="141"/>
      <c r="HA48" s="141"/>
      <c r="HB48" s="141"/>
      <c r="HC48" s="141"/>
      <c r="HD48" s="141"/>
      <c r="HE48" s="141"/>
      <c r="HF48" s="141"/>
      <c r="HG48" s="141"/>
      <c r="HH48" s="141"/>
      <c r="HI48" s="141"/>
      <c r="HJ48" s="141"/>
      <c r="HK48" s="141"/>
      <c r="HL48" s="141"/>
      <c r="HM48" s="141"/>
      <c r="HN48" s="141"/>
      <c r="HO48" s="141"/>
      <c r="HP48" s="141"/>
      <c r="HQ48" s="141"/>
      <c r="HR48" s="141"/>
      <c r="HS48" s="141"/>
      <c r="HT48" s="141"/>
      <c r="HU48" s="141"/>
      <c r="HV48" s="141"/>
      <c r="HW48" s="141"/>
      <c r="HX48" s="141"/>
      <c r="HY48" s="141"/>
      <c r="HZ48" s="141"/>
      <c r="IA48" s="141"/>
      <c r="IB48" s="141"/>
      <c r="IC48" s="141"/>
      <c r="ID48" s="141"/>
      <c r="IE48" s="141"/>
      <c r="IF48" s="141"/>
      <c r="IG48" s="141"/>
      <c r="IH48" s="141"/>
      <c r="II48" s="141"/>
      <c r="IJ48" s="141"/>
      <c r="IK48" s="141"/>
      <c r="IL48" s="141"/>
      <c r="IM48" s="141"/>
      <c r="IN48" s="141"/>
      <c r="IO48" s="141"/>
      <c r="IP48" s="141"/>
      <c r="IQ48" s="141"/>
      <c r="IR48" s="141"/>
      <c r="IS48" s="141"/>
      <c r="IT48" s="141"/>
      <c r="IU48" s="141"/>
      <c r="IV48" s="141"/>
      <c r="IW48" s="141"/>
      <c r="IX48" s="141"/>
      <c r="IY48" s="141"/>
      <c r="IZ48" s="141"/>
      <c r="JA48" s="141"/>
      <c r="JB48" s="141"/>
      <c r="JC48" s="141"/>
      <c r="JD48" s="141"/>
      <c r="JE48" s="141"/>
      <c r="JF48" s="141"/>
      <c r="JG48" s="141"/>
      <c r="JH48" s="141"/>
      <c r="JI48" s="141"/>
      <c r="JJ48" s="141"/>
      <c r="JK48" s="141"/>
      <c r="JL48" s="141"/>
      <c r="JM48" s="141"/>
      <c r="JN48" s="141"/>
      <c r="JO48" s="141"/>
      <c r="JP48" s="141"/>
      <c r="JQ48" s="141"/>
      <c r="JR48" s="141"/>
      <c r="JS48" s="141"/>
      <c r="JT48" s="141"/>
      <c r="JU48" s="141"/>
      <c r="JV48" s="141"/>
      <c r="JW48" s="141"/>
      <c r="JX48" s="141"/>
      <c r="JY48" s="141"/>
      <c r="JZ48" s="141"/>
      <c r="KA48" s="141"/>
      <c r="KB48" s="141"/>
      <c r="KC48" s="141"/>
      <c r="KD48" s="141"/>
      <c r="KE48" s="141"/>
      <c r="KF48" s="141"/>
      <c r="KG48" s="141"/>
      <c r="KH48" s="141"/>
      <c r="KI48" s="141"/>
      <c r="KJ48" s="141"/>
      <c r="KK48" s="141"/>
      <c r="KL48" s="141"/>
      <c r="KM48" s="141"/>
      <c r="KN48" s="141"/>
      <c r="KO48" s="141"/>
      <c r="KP48" s="141"/>
      <c r="KQ48" s="141"/>
      <c r="KR48" s="141"/>
      <c r="KS48" s="141"/>
      <c r="KT48" s="141"/>
      <c r="KU48" s="141"/>
      <c r="KV48" s="141"/>
      <c r="KW48" s="141"/>
      <c r="KX48" s="141"/>
      <c r="KY48" s="141"/>
      <c r="KZ48" s="141"/>
      <c r="LA48" s="141"/>
      <c r="LB48" s="141"/>
      <c r="LC48" s="141"/>
      <c r="LD48" s="141"/>
      <c r="LE48" s="141"/>
      <c r="LF48" s="141"/>
      <c r="LG48" s="141"/>
      <c r="LH48" s="141"/>
      <c r="LI48" s="141"/>
      <c r="LJ48" s="141"/>
      <c r="LK48" s="141"/>
      <c r="LL48" s="141"/>
      <c r="LM48" s="141"/>
      <c r="LN48" s="141"/>
      <c r="LO48" s="141"/>
      <c r="LP48" s="141"/>
      <c r="LQ48" s="141"/>
      <c r="LR48" s="141"/>
      <c r="LS48" s="141"/>
      <c r="LT48" s="141"/>
      <c r="LU48" s="141"/>
      <c r="LV48" s="141"/>
      <c r="LW48" s="141"/>
      <c r="LX48" s="141"/>
      <c r="LY48" s="141"/>
      <c r="LZ48" s="141"/>
      <c r="MA48" s="141"/>
      <c r="MB48" s="141"/>
      <c r="MC48" s="141"/>
      <c r="MD48" s="141"/>
      <c r="ME48" s="141"/>
      <c r="MF48" s="141"/>
      <c r="MG48" s="141"/>
      <c r="MH48" s="141"/>
      <c r="MI48" s="141"/>
      <c r="MJ48" s="141"/>
      <c r="MK48" s="141"/>
      <c r="ML48" s="141"/>
      <c r="MM48" s="141"/>
      <c r="MN48" s="141"/>
      <c r="MO48" s="141"/>
      <c r="MP48" s="141"/>
      <c r="MQ48" s="141"/>
      <c r="MR48" s="141"/>
      <c r="MS48" s="141"/>
      <c r="MT48" s="141"/>
      <c r="MU48" s="141"/>
      <c r="MV48" s="141"/>
      <c r="MW48" s="141"/>
      <c r="MX48" s="141"/>
      <c r="MY48" s="141"/>
      <c r="MZ48" s="141"/>
      <c r="NA48" s="141"/>
      <c r="NB48" s="141"/>
      <c r="NC48" s="141"/>
      <c r="ND48" s="141"/>
      <c r="NE48" s="141"/>
      <c r="NF48" s="141"/>
      <c r="NG48" s="141"/>
      <c r="NH48" s="141"/>
      <c r="NI48" s="141"/>
      <c r="NJ48" s="141"/>
      <c r="NK48" s="141"/>
      <c r="NL48" s="141"/>
      <c r="NM48" s="141"/>
      <c r="NN48" s="141"/>
      <c r="NO48" s="141"/>
      <c r="NP48" s="141"/>
      <c r="NQ48" s="141"/>
      <c r="NR48" s="141"/>
      <c r="NS48" s="141"/>
      <c r="NT48" s="141"/>
      <c r="NU48" s="141"/>
      <c r="NV48" s="141"/>
      <c r="NW48" s="141"/>
      <c r="NX48" s="141"/>
      <c r="NY48" s="141"/>
      <c r="NZ48" s="141"/>
      <c r="ZQ48" s="140"/>
      <c r="ZR48" s="140"/>
      <c r="ZS48" s="140"/>
      <c r="ZT48" s="140"/>
      <c r="ZU48" s="140"/>
      <c r="ZV48" s="140"/>
      <c r="ZW48" s="140"/>
      <c r="ZX48" s="140"/>
      <c r="ZY48" s="140"/>
      <c r="ZZ48" s="140"/>
      <c r="AAA48" s="140"/>
      <c r="AAB48" s="140"/>
      <c r="AAC48" s="140"/>
      <c r="AAD48" s="140"/>
      <c r="AAE48" s="140"/>
      <c r="AAF48" s="140"/>
      <c r="AAG48" s="140"/>
      <c r="AAH48" s="140"/>
      <c r="AAI48" s="140"/>
      <c r="AAJ48" s="140"/>
      <c r="AAK48" s="140"/>
      <c r="AAL48" s="140"/>
      <c r="AAM48" s="140"/>
      <c r="AAN48" s="140"/>
      <c r="AAO48" s="140"/>
      <c r="AAP48" s="140"/>
      <c r="AAQ48" s="140"/>
      <c r="AAR48" s="140"/>
      <c r="AAS48" s="140"/>
      <c r="AAT48" s="140"/>
      <c r="AAU48" s="140"/>
      <c r="AAV48" s="140"/>
      <c r="AAW48" s="140"/>
      <c r="AAX48" s="140"/>
      <c r="AAY48" s="140"/>
      <c r="AAZ48" s="140"/>
      <c r="ABA48" s="140"/>
      <c r="ABB48" s="140"/>
      <c r="ABC48" s="140"/>
      <c r="ABD48" s="140"/>
      <c r="ABE48" s="140"/>
      <c r="ABF48" s="140"/>
      <c r="ABG48" s="140"/>
      <c r="ABH48" s="140"/>
      <c r="ABI48" s="140"/>
      <c r="ABJ48" s="140"/>
      <c r="ABK48" s="140"/>
      <c r="ABL48" s="140"/>
      <c r="ABM48" s="140"/>
      <c r="ABN48" s="140"/>
      <c r="ABO48" s="140"/>
      <c r="ABP48" s="140"/>
    </row>
    <row r="49" spans="1:744" x14ac:dyDescent="0.25">
      <c r="A49">
        <f t="shared" si="2"/>
        <v>0</v>
      </c>
      <c r="B49" s="140"/>
      <c r="C49" s="140"/>
      <c r="D49" s="140"/>
      <c r="E49" s="140"/>
      <c r="F49" s="203" t="str">
        <f t="shared" si="3"/>
        <v/>
      </c>
      <c r="GG49" s="141"/>
      <c r="GH49" s="141"/>
      <c r="GI49" s="141"/>
      <c r="GJ49" s="141"/>
      <c r="GK49" s="141"/>
      <c r="GL49" s="141"/>
      <c r="GM49" s="141"/>
      <c r="GN49" s="141"/>
      <c r="GO49" s="141"/>
      <c r="GP49" s="141"/>
      <c r="GQ49" s="141"/>
      <c r="GR49" s="141"/>
      <c r="GS49" s="141"/>
      <c r="GT49" s="141"/>
      <c r="GU49" s="141"/>
      <c r="GV49" s="141"/>
      <c r="GW49" s="141"/>
      <c r="GX49" s="141"/>
      <c r="GY49" s="141"/>
      <c r="GZ49" s="141"/>
      <c r="HA49" s="141"/>
      <c r="HB49" s="141"/>
      <c r="HC49" s="141"/>
      <c r="HD49" s="141"/>
      <c r="HE49" s="141"/>
      <c r="HF49" s="141"/>
      <c r="HG49" s="141"/>
      <c r="HH49" s="141"/>
      <c r="HI49" s="141"/>
      <c r="HJ49" s="141"/>
      <c r="HK49" s="141"/>
      <c r="HL49" s="141"/>
      <c r="HM49" s="141"/>
      <c r="HN49" s="141"/>
      <c r="HO49" s="141"/>
      <c r="HP49" s="141"/>
      <c r="HQ49" s="141"/>
      <c r="HR49" s="141"/>
      <c r="HS49" s="141"/>
      <c r="HT49" s="141"/>
      <c r="HU49" s="141"/>
      <c r="HV49" s="141"/>
      <c r="HW49" s="141"/>
      <c r="HX49" s="141"/>
      <c r="HY49" s="141"/>
      <c r="HZ49" s="141"/>
      <c r="IA49" s="141"/>
      <c r="IB49" s="141"/>
      <c r="IC49" s="141"/>
      <c r="ID49" s="141"/>
      <c r="IE49" s="141"/>
      <c r="IF49" s="141"/>
      <c r="IG49" s="141"/>
      <c r="IH49" s="141"/>
      <c r="II49" s="141"/>
      <c r="IJ49" s="141"/>
      <c r="IK49" s="141"/>
      <c r="IL49" s="141"/>
      <c r="IM49" s="141"/>
      <c r="IN49" s="141"/>
      <c r="IO49" s="141"/>
      <c r="IP49" s="141"/>
      <c r="IQ49" s="141"/>
      <c r="IR49" s="141"/>
      <c r="IS49" s="141"/>
      <c r="IT49" s="141"/>
      <c r="IU49" s="141"/>
      <c r="IV49" s="141"/>
      <c r="IW49" s="141"/>
      <c r="IX49" s="141"/>
      <c r="IY49" s="141"/>
      <c r="IZ49" s="141"/>
      <c r="JA49" s="141"/>
      <c r="JB49" s="141"/>
      <c r="JC49" s="141"/>
      <c r="JD49" s="141"/>
      <c r="JE49" s="141"/>
      <c r="JF49" s="141"/>
      <c r="JG49" s="141"/>
      <c r="JH49" s="141"/>
      <c r="JI49" s="141"/>
      <c r="JJ49" s="141"/>
      <c r="JK49" s="141"/>
      <c r="JL49" s="141"/>
      <c r="JM49" s="141"/>
      <c r="JN49" s="141"/>
      <c r="JO49" s="141"/>
      <c r="JP49" s="141"/>
      <c r="JQ49" s="141"/>
      <c r="JR49" s="141"/>
      <c r="JS49" s="141"/>
      <c r="JT49" s="141"/>
      <c r="JU49" s="141"/>
      <c r="JV49" s="141"/>
      <c r="JW49" s="141"/>
      <c r="JX49" s="141"/>
      <c r="JY49" s="141"/>
      <c r="JZ49" s="141"/>
      <c r="KA49" s="141"/>
      <c r="KB49" s="141"/>
      <c r="KC49" s="141"/>
      <c r="KD49" s="141"/>
      <c r="KE49" s="141"/>
      <c r="KF49" s="141"/>
      <c r="KG49" s="141"/>
      <c r="KH49" s="141"/>
      <c r="KI49" s="141"/>
      <c r="KJ49" s="141"/>
      <c r="KK49" s="141"/>
      <c r="KL49" s="141"/>
      <c r="KM49" s="141"/>
      <c r="KN49" s="141"/>
      <c r="KO49" s="141"/>
      <c r="KP49" s="141"/>
      <c r="KQ49" s="141"/>
      <c r="KR49" s="141"/>
      <c r="KS49" s="141"/>
      <c r="KT49" s="141"/>
      <c r="KU49" s="141"/>
      <c r="KV49" s="141"/>
      <c r="KW49" s="141"/>
      <c r="KX49" s="141"/>
      <c r="KY49" s="141"/>
      <c r="KZ49" s="141"/>
      <c r="LA49" s="141"/>
      <c r="LB49" s="141"/>
      <c r="LC49" s="141"/>
      <c r="LD49" s="141"/>
      <c r="LE49" s="141"/>
      <c r="LF49" s="141"/>
      <c r="LG49" s="141"/>
      <c r="LH49" s="141"/>
      <c r="LI49" s="141"/>
      <c r="LJ49" s="141"/>
      <c r="LK49" s="141"/>
      <c r="LL49" s="141"/>
      <c r="LM49" s="141"/>
      <c r="LN49" s="141"/>
      <c r="LO49" s="141"/>
      <c r="LP49" s="141"/>
      <c r="LQ49" s="141"/>
      <c r="LR49" s="141"/>
      <c r="LS49" s="141"/>
      <c r="LT49" s="141"/>
      <c r="LU49" s="141"/>
      <c r="LV49" s="141"/>
      <c r="LW49" s="141"/>
      <c r="LX49" s="141"/>
      <c r="LY49" s="141"/>
      <c r="LZ49" s="141"/>
      <c r="MA49" s="141"/>
      <c r="MB49" s="141"/>
      <c r="MC49" s="141"/>
      <c r="MD49" s="141"/>
      <c r="ME49" s="141"/>
      <c r="MF49" s="141"/>
      <c r="MG49" s="141"/>
      <c r="MH49" s="141"/>
      <c r="MI49" s="141"/>
      <c r="MJ49" s="141"/>
      <c r="MK49" s="141"/>
      <c r="ML49" s="141"/>
      <c r="MM49" s="141"/>
      <c r="MN49" s="141"/>
      <c r="MO49" s="141"/>
      <c r="MP49" s="141"/>
      <c r="MQ49" s="141"/>
      <c r="MR49" s="141"/>
      <c r="MS49" s="141"/>
      <c r="MT49" s="141"/>
      <c r="MU49" s="141"/>
      <c r="MV49" s="141"/>
      <c r="MW49" s="141"/>
      <c r="MX49" s="141"/>
      <c r="MY49" s="141"/>
      <c r="MZ49" s="141"/>
      <c r="NA49" s="141"/>
      <c r="NB49" s="141"/>
      <c r="NC49" s="141"/>
      <c r="ND49" s="141"/>
      <c r="NE49" s="141"/>
      <c r="NF49" s="141"/>
      <c r="NG49" s="141"/>
      <c r="NH49" s="141"/>
      <c r="NI49" s="141"/>
      <c r="NJ49" s="141"/>
      <c r="NK49" s="141"/>
      <c r="NL49" s="141"/>
      <c r="NM49" s="141"/>
      <c r="NN49" s="141"/>
      <c r="NO49" s="141"/>
      <c r="NP49" s="141"/>
      <c r="NQ49" s="141"/>
      <c r="NR49" s="141"/>
      <c r="NS49" s="141"/>
      <c r="NT49" s="141"/>
      <c r="NU49" s="141"/>
      <c r="NV49" s="141"/>
      <c r="NW49" s="141"/>
      <c r="NX49" s="141"/>
      <c r="NY49" s="141"/>
      <c r="NZ49" s="141"/>
      <c r="ZQ49" s="140"/>
      <c r="ZR49" s="140"/>
      <c r="ZS49" s="140"/>
      <c r="ZT49" s="140"/>
      <c r="ZU49" s="140"/>
      <c r="ZV49" s="140"/>
      <c r="ZW49" s="140"/>
      <c r="ZX49" s="140"/>
      <c r="ZY49" s="140"/>
      <c r="ZZ49" s="140"/>
      <c r="AAA49" s="140"/>
      <c r="AAB49" s="140"/>
      <c r="AAC49" s="140"/>
      <c r="AAD49" s="140"/>
      <c r="AAE49" s="140"/>
      <c r="AAF49" s="140"/>
      <c r="AAG49" s="140"/>
      <c r="AAH49" s="140"/>
      <c r="AAI49" s="140"/>
      <c r="AAJ49" s="140"/>
      <c r="AAK49" s="140"/>
      <c r="AAL49" s="140"/>
      <c r="AAM49" s="140"/>
      <c r="AAN49" s="140"/>
      <c r="AAO49" s="140"/>
      <c r="AAP49" s="140"/>
      <c r="AAQ49" s="140"/>
      <c r="AAR49" s="140"/>
      <c r="AAS49" s="140"/>
      <c r="AAT49" s="140"/>
      <c r="AAU49" s="140"/>
      <c r="AAV49" s="140"/>
      <c r="AAW49" s="140"/>
      <c r="AAX49" s="140"/>
      <c r="AAY49" s="140"/>
      <c r="AAZ49" s="140"/>
      <c r="ABA49" s="140"/>
      <c r="ABB49" s="140"/>
      <c r="ABC49" s="140"/>
      <c r="ABD49" s="140"/>
      <c r="ABE49" s="140"/>
      <c r="ABF49" s="140"/>
      <c r="ABG49" s="140"/>
      <c r="ABH49" s="140"/>
      <c r="ABI49" s="140"/>
      <c r="ABJ49" s="140"/>
      <c r="ABK49" s="140"/>
      <c r="ABL49" s="140"/>
      <c r="ABM49" s="140"/>
      <c r="ABN49" s="140"/>
      <c r="ABO49" s="140"/>
      <c r="ABP49" s="140"/>
    </row>
    <row r="50" spans="1:744" x14ac:dyDescent="0.25">
      <c r="A50">
        <f t="shared" si="2"/>
        <v>0</v>
      </c>
      <c r="B50" s="140"/>
      <c r="C50" s="140"/>
      <c r="D50" s="140"/>
      <c r="E50" s="140"/>
      <c r="F50" s="203" t="str">
        <f t="shared" si="3"/>
        <v/>
      </c>
      <c r="GG50" s="141"/>
      <c r="GH50" s="141"/>
      <c r="GI50" s="141"/>
      <c r="GJ50" s="141"/>
      <c r="GK50" s="141"/>
      <c r="GL50" s="141"/>
      <c r="GM50" s="141"/>
      <c r="GN50" s="141"/>
      <c r="GO50" s="141"/>
      <c r="GP50" s="141"/>
      <c r="GQ50" s="141"/>
      <c r="GR50" s="141"/>
      <c r="GS50" s="141"/>
      <c r="GT50" s="141"/>
      <c r="GU50" s="141"/>
      <c r="GV50" s="141"/>
      <c r="GW50" s="141"/>
      <c r="GX50" s="141"/>
      <c r="GY50" s="141"/>
      <c r="GZ50" s="141"/>
      <c r="HA50" s="141"/>
      <c r="HB50" s="141"/>
      <c r="HC50" s="141"/>
      <c r="HD50" s="141"/>
      <c r="HE50" s="141"/>
      <c r="HF50" s="141"/>
      <c r="HG50" s="141"/>
      <c r="HH50" s="141"/>
      <c r="HI50" s="141"/>
      <c r="HJ50" s="141"/>
      <c r="HK50" s="141"/>
      <c r="HL50" s="141"/>
      <c r="HM50" s="141"/>
      <c r="HN50" s="141"/>
      <c r="HO50" s="141"/>
      <c r="HP50" s="141"/>
      <c r="HQ50" s="141"/>
      <c r="HR50" s="141"/>
      <c r="HS50" s="141"/>
      <c r="HT50" s="141"/>
      <c r="HU50" s="141"/>
      <c r="HV50" s="141"/>
      <c r="HW50" s="141"/>
      <c r="HX50" s="141"/>
      <c r="HY50" s="141"/>
      <c r="HZ50" s="141"/>
      <c r="IA50" s="141"/>
      <c r="IB50" s="141"/>
      <c r="IC50" s="141"/>
      <c r="ID50" s="141"/>
      <c r="IE50" s="141"/>
      <c r="IF50" s="141"/>
      <c r="IG50" s="141"/>
      <c r="IH50" s="141"/>
      <c r="II50" s="141"/>
      <c r="IJ50" s="141"/>
      <c r="IK50" s="141"/>
      <c r="IL50" s="141"/>
      <c r="IM50" s="141"/>
      <c r="IN50" s="141"/>
      <c r="IO50" s="141"/>
      <c r="IP50" s="141"/>
      <c r="IQ50" s="141"/>
      <c r="IR50" s="141"/>
      <c r="IS50" s="141"/>
      <c r="IT50" s="141"/>
      <c r="IU50" s="141"/>
      <c r="IV50" s="141"/>
      <c r="IW50" s="141"/>
      <c r="IX50" s="141"/>
      <c r="IY50" s="141"/>
      <c r="IZ50" s="141"/>
      <c r="JA50" s="141"/>
      <c r="JB50" s="141"/>
      <c r="JC50" s="141"/>
      <c r="JD50" s="141"/>
      <c r="JE50" s="141"/>
      <c r="JF50" s="141"/>
      <c r="JG50" s="141"/>
      <c r="JH50" s="141"/>
      <c r="JI50" s="141"/>
      <c r="JJ50" s="141"/>
      <c r="JK50" s="141"/>
      <c r="JL50" s="141"/>
      <c r="JM50" s="141"/>
      <c r="JN50" s="141"/>
      <c r="JO50" s="141"/>
      <c r="JP50" s="141"/>
      <c r="JQ50" s="141"/>
      <c r="JR50" s="141"/>
      <c r="JS50" s="141"/>
      <c r="JT50" s="141"/>
      <c r="JU50" s="141"/>
      <c r="JV50" s="141"/>
      <c r="JW50" s="141"/>
      <c r="JX50" s="141"/>
      <c r="JY50" s="141"/>
      <c r="JZ50" s="141"/>
      <c r="KA50" s="141"/>
      <c r="KB50" s="141"/>
      <c r="KC50" s="141"/>
      <c r="KD50" s="141"/>
      <c r="KE50" s="141"/>
      <c r="KF50" s="141"/>
      <c r="KG50" s="141"/>
      <c r="KH50" s="141"/>
      <c r="KI50" s="141"/>
      <c r="KJ50" s="141"/>
      <c r="KK50" s="141"/>
      <c r="KL50" s="141"/>
      <c r="KM50" s="141"/>
      <c r="KN50" s="141"/>
      <c r="KO50" s="141"/>
      <c r="KP50" s="141"/>
      <c r="KQ50" s="141"/>
      <c r="KR50" s="141"/>
      <c r="KS50" s="141"/>
      <c r="KT50" s="141"/>
      <c r="KU50" s="141"/>
      <c r="KV50" s="141"/>
      <c r="KW50" s="141"/>
      <c r="KX50" s="141"/>
      <c r="KY50" s="141"/>
      <c r="KZ50" s="141"/>
      <c r="LA50" s="141"/>
      <c r="LB50" s="141"/>
      <c r="LC50" s="141"/>
      <c r="LD50" s="141"/>
      <c r="LE50" s="141"/>
      <c r="LF50" s="141"/>
      <c r="LG50" s="141"/>
      <c r="LH50" s="141"/>
      <c r="LI50" s="141"/>
      <c r="LJ50" s="141"/>
      <c r="LK50" s="141"/>
      <c r="LL50" s="141"/>
      <c r="LM50" s="141"/>
      <c r="LN50" s="141"/>
      <c r="LO50" s="141"/>
      <c r="LP50" s="141"/>
      <c r="LQ50" s="141"/>
      <c r="LR50" s="141"/>
      <c r="LS50" s="141"/>
      <c r="LT50" s="141"/>
      <c r="LU50" s="141"/>
      <c r="LV50" s="141"/>
      <c r="LW50" s="141"/>
      <c r="LX50" s="141"/>
      <c r="LY50" s="141"/>
      <c r="LZ50" s="141"/>
      <c r="MA50" s="141"/>
      <c r="MB50" s="141"/>
      <c r="MC50" s="141"/>
      <c r="MD50" s="141"/>
      <c r="ME50" s="141"/>
      <c r="MF50" s="141"/>
      <c r="MG50" s="141"/>
      <c r="MH50" s="141"/>
      <c r="MI50" s="141"/>
      <c r="MJ50" s="141"/>
      <c r="MK50" s="141"/>
      <c r="ML50" s="141"/>
      <c r="MM50" s="141"/>
      <c r="MN50" s="141"/>
      <c r="MO50" s="141"/>
      <c r="MP50" s="141"/>
      <c r="MQ50" s="141"/>
      <c r="MR50" s="141"/>
      <c r="MS50" s="141"/>
      <c r="MT50" s="141"/>
      <c r="MU50" s="141"/>
      <c r="MV50" s="141"/>
      <c r="MW50" s="141"/>
      <c r="MX50" s="141"/>
      <c r="MY50" s="141"/>
      <c r="MZ50" s="141"/>
      <c r="NA50" s="141"/>
      <c r="NB50" s="141"/>
      <c r="NC50" s="141"/>
      <c r="ND50" s="141"/>
      <c r="NE50" s="141"/>
      <c r="NF50" s="141"/>
      <c r="NG50" s="141"/>
      <c r="NH50" s="141"/>
      <c r="NI50" s="141"/>
      <c r="NJ50" s="141"/>
      <c r="NK50" s="141"/>
      <c r="NL50" s="141"/>
      <c r="NM50" s="141"/>
      <c r="NN50" s="141"/>
      <c r="NO50" s="141"/>
      <c r="NP50" s="141"/>
      <c r="NQ50" s="141"/>
      <c r="NR50" s="141"/>
      <c r="NS50" s="141"/>
      <c r="NT50" s="141"/>
      <c r="NU50" s="141"/>
      <c r="NV50" s="141"/>
      <c r="NW50" s="141"/>
      <c r="NX50" s="141"/>
      <c r="NY50" s="141"/>
      <c r="NZ50" s="141"/>
      <c r="ZQ50" s="140"/>
      <c r="ZR50" s="140"/>
      <c r="ZS50" s="140"/>
      <c r="ZT50" s="140"/>
      <c r="ZU50" s="140"/>
      <c r="ZV50" s="140"/>
      <c r="ZW50" s="140"/>
      <c r="ZX50" s="140"/>
      <c r="ZY50" s="140"/>
      <c r="ZZ50" s="140"/>
      <c r="AAA50" s="140"/>
      <c r="AAB50" s="140"/>
      <c r="AAC50" s="140"/>
      <c r="AAD50" s="140"/>
      <c r="AAE50" s="140"/>
      <c r="AAF50" s="140"/>
      <c r="AAG50" s="140"/>
      <c r="AAH50" s="140"/>
      <c r="AAI50" s="140"/>
      <c r="AAJ50" s="140"/>
      <c r="AAK50" s="140"/>
      <c r="AAL50" s="140"/>
      <c r="AAM50" s="140"/>
      <c r="AAN50" s="140"/>
      <c r="AAO50" s="140"/>
      <c r="AAP50" s="140"/>
      <c r="AAQ50" s="140"/>
      <c r="AAR50" s="140"/>
      <c r="AAS50" s="140"/>
      <c r="AAT50" s="140"/>
      <c r="AAU50" s="140"/>
      <c r="AAV50" s="140"/>
      <c r="AAW50" s="140"/>
      <c r="AAX50" s="140"/>
      <c r="AAY50" s="140"/>
      <c r="AAZ50" s="140"/>
      <c r="ABA50" s="140"/>
      <c r="ABB50" s="140"/>
      <c r="ABC50" s="140"/>
      <c r="ABD50" s="140"/>
      <c r="ABE50" s="140"/>
      <c r="ABF50" s="140"/>
      <c r="ABG50" s="140"/>
      <c r="ABH50" s="140"/>
      <c r="ABI50" s="140"/>
      <c r="ABJ50" s="140"/>
      <c r="ABK50" s="140"/>
      <c r="ABL50" s="140"/>
      <c r="ABM50" s="140"/>
      <c r="ABN50" s="140"/>
      <c r="ABO50" s="140"/>
      <c r="ABP50" s="140"/>
    </row>
    <row r="51" spans="1:744" x14ac:dyDescent="0.25">
      <c r="A51">
        <f t="shared" si="2"/>
        <v>0</v>
      </c>
      <c r="B51" s="140"/>
      <c r="C51" s="140"/>
      <c r="D51" s="140"/>
      <c r="E51" s="140"/>
      <c r="F51" s="203" t="str">
        <f t="shared" si="3"/>
        <v/>
      </c>
      <c r="GG51" s="141"/>
      <c r="GH51" s="141"/>
      <c r="GI51" s="141"/>
      <c r="GJ51" s="141"/>
      <c r="GK51" s="141"/>
      <c r="GL51" s="141"/>
      <c r="GM51" s="141"/>
      <c r="GN51" s="141"/>
      <c r="GO51" s="141"/>
      <c r="GP51" s="141"/>
      <c r="GQ51" s="141"/>
      <c r="GR51" s="141"/>
      <c r="GS51" s="141"/>
      <c r="GT51" s="141"/>
      <c r="GU51" s="141"/>
      <c r="GV51" s="141"/>
      <c r="GW51" s="141"/>
      <c r="GX51" s="141"/>
      <c r="GY51" s="141"/>
      <c r="GZ51" s="141"/>
      <c r="HA51" s="141"/>
      <c r="HB51" s="141"/>
      <c r="HC51" s="141"/>
      <c r="HD51" s="141"/>
      <c r="HE51" s="141"/>
      <c r="HF51" s="141"/>
      <c r="HG51" s="141"/>
      <c r="HH51" s="141"/>
      <c r="HI51" s="141"/>
      <c r="HJ51" s="141"/>
      <c r="HK51" s="141"/>
      <c r="HL51" s="141"/>
      <c r="HM51" s="141"/>
      <c r="HN51" s="141"/>
      <c r="HO51" s="141"/>
      <c r="HP51" s="141"/>
      <c r="HQ51" s="141"/>
      <c r="HR51" s="141"/>
      <c r="HS51" s="141"/>
      <c r="HT51" s="141"/>
      <c r="HU51" s="141"/>
      <c r="HV51" s="141"/>
      <c r="HW51" s="141"/>
      <c r="HX51" s="141"/>
      <c r="HY51" s="141"/>
      <c r="HZ51" s="141"/>
      <c r="IA51" s="141"/>
      <c r="IB51" s="141"/>
      <c r="IC51" s="141"/>
      <c r="ID51" s="141"/>
      <c r="IE51" s="141"/>
      <c r="IF51" s="141"/>
      <c r="IG51" s="141"/>
      <c r="IH51" s="141"/>
      <c r="II51" s="141"/>
      <c r="IJ51" s="141"/>
      <c r="IK51" s="141"/>
      <c r="IL51" s="141"/>
      <c r="IM51" s="141"/>
      <c r="IN51" s="141"/>
      <c r="IO51" s="141"/>
      <c r="IP51" s="141"/>
      <c r="IQ51" s="141"/>
      <c r="IR51" s="141"/>
      <c r="IS51" s="141"/>
      <c r="IT51" s="141"/>
      <c r="IU51" s="141"/>
      <c r="IV51" s="141"/>
      <c r="IW51" s="141"/>
      <c r="IX51" s="141"/>
      <c r="IY51" s="141"/>
      <c r="IZ51" s="141"/>
      <c r="JA51" s="141"/>
      <c r="JB51" s="141"/>
      <c r="JC51" s="141"/>
      <c r="JD51" s="141"/>
      <c r="JE51" s="141"/>
      <c r="JF51" s="141"/>
      <c r="JG51" s="141"/>
      <c r="JH51" s="141"/>
      <c r="JI51" s="141"/>
      <c r="JJ51" s="141"/>
      <c r="JK51" s="141"/>
      <c r="JL51" s="141"/>
      <c r="JM51" s="141"/>
      <c r="JN51" s="141"/>
      <c r="JO51" s="141"/>
      <c r="JP51" s="141"/>
      <c r="JQ51" s="141"/>
      <c r="JR51" s="141"/>
      <c r="JS51" s="141"/>
      <c r="JT51" s="141"/>
      <c r="JU51" s="141"/>
      <c r="JV51" s="141"/>
      <c r="JW51" s="141"/>
      <c r="JX51" s="141"/>
      <c r="JY51" s="141"/>
      <c r="JZ51" s="141"/>
      <c r="KA51" s="141"/>
      <c r="KB51" s="141"/>
      <c r="KC51" s="141"/>
      <c r="KD51" s="141"/>
      <c r="KE51" s="141"/>
      <c r="KF51" s="141"/>
      <c r="KG51" s="141"/>
      <c r="KH51" s="141"/>
      <c r="KI51" s="141"/>
      <c r="KJ51" s="141"/>
      <c r="KK51" s="141"/>
      <c r="KL51" s="141"/>
      <c r="KM51" s="141"/>
      <c r="KN51" s="141"/>
      <c r="KO51" s="141"/>
      <c r="KP51" s="141"/>
      <c r="KQ51" s="141"/>
      <c r="KR51" s="141"/>
      <c r="KS51" s="141"/>
      <c r="KT51" s="141"/>
      <c r="KU51" s="141"/>
      <c r="KV51" s="141"/>
      <c r="KW51" s="141"/>
      <c r="KX51" s="141"/>
      <c r="KY51" s="141"/>
      <c r="KZ51" s="141"/>
      <c r="LA51" s="141"/>
      <c r="LB51" s="141"/>
      <c r="LC51" s="141"/>
      <c r="LD51" s="141"/>
      <c r="LE51" s="141"/>
      <c r="LF51" s="141"/>
      <c r="LG51" s="141"/>
      <c r="LH51" s="141"/>
      <c r="LI51" s="141"/>
      <c r="LJ51" s="141"/>
      <c r="LK51" s="141"/>
      <c r="LL51" s="141"/>
      <c r="LM51" s="141"/>
      <c r="LN51" s="141"/>
      <c r="LO51" s="141"/>
      <c r="LP51" s="141"/>
      <c r="LQ51" s="141"/>
      <c r="LR51" s="141"/>
      <c r="LS51" s="141"/>
      <c r="LT51" s="141"/>
      <c r="LU51" s="141"/>
      <c r="LV51" s="141"/>
      <c r="LW51" s="141"/>
      <c r="LX51" s="141"/>
      <c r="LY51" s="141"/>
      <c r="LZ51" s="141"/>
      <c r="MA51" s="141"/>
      <c r="MB51" s="141"/>
      <c r="MC51" s="141"/>
      <c r="MD51" s="141"/>
      <c r="ME51" s="141"/>
      <c r="MF51" s="141"/>
      <c r="MG51" s="141"/>
      <c r="MH51" s="141"/>
      <c r="MI51" s="141"/>
      <c r="MJ51" s="141"/>
      <c r="MK51" s="141"/>
      <c r="ML51" s="141"/>
      <c r="MM51" s="141"/>
      <c r="MN51" s="141"/>
      <c r="MO51" s="141"/>
      <c r="MP51" s="141"/>
      <c r="MQ51" s="141"/>
      <c r="MR51" s="141"/>
      <c r="MS51" s="141"/>
      <c r="MT51" s="141"/>
      <c r="MU51" s="141"/>
      <c r="MV51" s="141"/>
      <c r="MW51" s="141"/>
      <c r="MX51" s="141"/>
      <c r="MY51" s="141"/>
      <c r="MZ51" s="141"/>
      <c r="NA51" s="141"/>
      <c r="NB51" s="141"/>
      <c r="NC51" s="141"/>
      <c r="ND51" s="141"/>
      <c r="NE51" s="141"/>
      <c r="NF51" s="141"/>
      <c r="NG51" s="141"/>
      <c r="NH51" s="141"/>
      <c r="NI51" s="141"/>
      <c r="NJ51" s="141"/>
      <c r="NK51" s="141"/>
      <c r="NL51" s="141"/>
      <c r="NM51" s="141"/>
      <c r="NN51" s="141"/>
      <c r="NO51" s="141"/>
      <c r="NP51" s="141"/>
      <c r="NQ51" s="141"/>
      <c r="NR51" s="141"/>
      <c r="NS51" s="141"/>
      <c r="NT51" s="141"/>
      <c r="NU51" s="141"/>
      <c r="NV51" s="141"/>
      <c r="NW51" s="141"/>
      <c r="NX51" s="141"/>
      <c r="NY51" s="141"/>
      <c r="NZ51" s="141"/>
      <c r="ZQ51" s="140"/>
      <c r="ZR51" s="140"/>
      <c r="ZS51" s="140"/>
      <c r="ZT51" s="140"/>
      <c r="ZU51" s="140"/>
      <c r="ZV51" s="140"/>
      <c r="ZW51" s="140"/>
      <c r="ZX51" s="140"/>
      <c r="ZY51" s="140"/>
      <c r="ZZ51" s="140"/>
      <c r="AAA51" s="140"/>
      <c r="AAB51" s="140"/>
      <c r="AAC51" s="140"/>
      <c r="AAD51" s="140"/>
      <c r="AAE51" s="140"/>
      <c r="AAF51" s="140"/>
      <c r="AAG51" s="140"/>
      <c r="AAH51" s="140"/>
      <c r="AAI51" s="140"/>
      <c r="AAJ51" s="140"/>
      <c r="AAK51" s="140"/>
      <c r="AAL51" s="140"/>
      <c r="AAM51" s="140"/>
      <c r="AAN51" s="140"/>
      <c r="AAO51" s="140"/>
      <c r="AAP51" s="140"/>
      <c r="AAQ51" s="140"/>
      <c r="AAR51" s="140"/>
      <c r="AAS51" s="140"/>
      <c r="AAT51" s="140"/>
      <c r="AAU51" s="140"/>
      <c r="AAV51" s="140"/>
      <c r="AAW51" s="140"/>
      <c r="AAX51" s="140"/>
      <c r="AAY51" s="140"/>
      <c r="AAZ51" s="140"/>
      <c r="ABA51" s="140"/>
      <c r="ABB51" s="140"/>
      <c r="ABC51" s="140"/>
      <c r="ABD51" s="140"/>
      <c r="ABE51" s="140"/>
      <c r="ABF51" s="140"/>
      <c r="ABG51" s="140"/>
      <c r="ABH51" s="140"/>
      <c r="ABI51" s="140"/>
      <c r="ABJ51" s="140"/>
      <c r="ABK51" s="140"/>
      <c r="ABL51" s="140"/>
      <c r="ABM51" s="140"/>
      <c r="ABN51" s="140"/>
      <c r="ABO51" s="140"/>
      <c r="ABP51" s="140"/>
    </row>
    <row r="52" spans="1:744" x14ac:dyDescent="0.25">
      <c r="A52">
        <f t="shared" si="2"/>
        <v>0</v>
      </c>
      <c r="B52" s="140"/>
      <c r="C52" s="140"/>
      <c r="D52" s="140"/>
      <c r="E52" s="140"/>
      <c r="F52" s="203" t="str">
        <f t="shared" si="3"/>
        <v/>
      </c>
      <c r="GG52" s="141"/>
      <c r="GH52" s="141"/>
      <c r="GI52" s="141"/>
      <c r="GJ52" s="141"/>
      <c r="GK52" s="141"/>
      <c r="GL52" s="141"/>
      <c r="GM52" s="141"/>
      <c r="GN52" s="141"/>
      <c r="GO52" s="141"/>
      <c r="GP52" s="141"/>
      <c r="GQ52" s="141"/>
      <c r="GR52" s="141"/>
      <c r="GS52" s="141"/>
      <c r="GT52" s="141"/>
      <c r="GU52" s="141"/>
      <c r="GV52" s="141"/>
      <c r="GW52" s="141"/>
      <c r="GX52" s="141"/>
      <c r="GY52" s="141"/>
      <c r="GZ52" s="141"/>
      <c r="HA52" s="141"/>
      <c r="HB52" s="141"/>
      <c r="HC52" s="141"/>
      <c r="HD52" s="141"/>
      <c r="HE52" s="141"/>
      <c r="HF52" s="141"/>
      <c r="HG52" s="141"/>
      <c r="HH52" s="141"/>
      <c r="HI52" s="141"/>
      <c r="HJ52" s="141"/>
      <c r="HK52" s="141"/>
      <c r="HL52" s="141"/>
      <c r="HM52" s="141"/>
      <c r="HN52" s="141"/>
      <c r="HO52" s="141"/>
      <c r="HP52" s="141"/>
      <c r="HQ52" s="141"/>
      <c r="HR52" s="141"/>
      <c r="HS52" s="141"/>
      <c r="HT52" s="141"/>
      <c r="HU52" s="141"/>
      <c r="HV52" s="141"/>
      <c r="HW52" s="141"/>
      <c r="HX52" s="141"/>
      <c r="HY52" s="141"/>
      <c r="HZ52" s="141"/>
      <c r="IA52" s="141"/>
      <c r="IB52" s="141"/>
      <c r="IC52" s="141"/>
      <c r="ID52" s="141"/>
      <c r="IE52" s="141"/>
      <c r="IF52" s="141"/>
      <c r="IG52" s="141"/>
      <c r="IH52" s="141"/>
      <c r="II52" s="141"/>
      <c r="IJ52" s="141"/>
      <c r="IK52" s="141"/>
      <c r="IL52" s="141"/>
      <c r="IM52" s="141"/>
      <c r="IN52" s="141"/>
      <c r="IO52" s="141"/>
      <c r="IP52" s="141"/>
      <c r="IQ52" s="141"/>
      <c r="IR52" s="141"/>
      <c r="IS52" s="141"/>
      <c r="IT52" s="141"/>
      <c r="IU52" s="141"/>
      <c r="IV52" s="141"/>
      <c r="IW52" s="141"/>
      <c r="IX52" s="141"/>
      <c r="IY52" s="141"/>
      <c r="IZ52" s="141"/>
      <c r="JA52" s="141"/>
      <c r="JB52" s="141"/>
      <c r="JC52" s="141"/>
      <c r="JD52" s="141"/>
      <c r="JE52" s="141"/>
      <c r="JF52" s="141"/>
      <c r="JG52" s="141"/>
      <c r="JH52" s="141"/>
      <c r="JI52" s="141"/>
      <c r="JJ52" s="141"/>
      <c r="JK52" s="141"/>
      <c r="JL52" s="141"/>
      <c r="JM52" s="141"/>
      <c r="JN52" s="141"/>
      <c r="JO52" s="141"/>
      <c r="JP52" s="141"/>
      <c r="JQ52" s="141"/>
      <c r="JR52" s="141"/>
      <c r="JS52" s="141"/>
      <c r="JT52" s="141"/>
      <c r="JU52" s="141"/>
      <c r="JV52" s="141"/>
      <c r="JW52" s="141"/>
      <c r="JX52" s="141"/>
      <c r="JY52" s="141"/>
      <c r="JZ52" s="141"/>
      <c r="KA52" s="141"/>
      <c r="KB52" s="141"/>
      <c r="KC52" s="141"/>
      <c r="KD52" s="141"/>
      <c r="KE52" s="141"/>
      <c r="KF52" s="141"/>
      <c r="KG52" s="141"/>
      <c r="KH52" s="141"/>
      <c r="KI52" s="141"/>
      <c r="KJ52" s="141"/>
      <c r="KK52" s="141"/>
      <c r="KL52" s="141"/>
      <c r="KM52" s="141"/>
      <c r="KN52" s="141"/>
      <c r="KO52" s="141"/>
      <c r="KP52" s="141"/>
      <c r="KQ52" s="141"/>
      <c r="KR52" s="141"/>
      <c r="KS52" s="141"/>
      <c r="KT52" s="141"/>
      <c r="KU52" s="141"/>
      <c r="KV52" s="141"/>
      <c r="KW52" s="141"/>
      <c r="KX52" s="141"/>
      <c r="KY52" s="141"/>
      <c r="KZ52" s="141"/>
      <c r="LA52" s="141"/>
      <c r="LB52" s="141"/>
      <c r="LC52" s="141"/>
      <c r="LD52" s="141"/>
      <c r="LE52" s="141"/>
      <c r="LF52" s="141"/>
      <c r="LG52" s="141"/>
      <c r="LH52" s="141"/>
      <c r="LI52" s="141"/>
      <c r="LJ52" s="141"/>
      <c r="LK52" s="141"/>
      <c r="LL52" s="141"/>
      <c r="LM52" s="141"/>
      <c r="LN52" s="141"/>
      <c r="LO52" s="141"/>
      <c r="LP52" s="141"/>
      <c r="LQ52" s="141"/>
      <c r="LR52" s="141"/>
      <c r="LS52" s="141"/>
      <c r="LT52" s="141"/>
      <c r="LU52" s="141"/>
      <c r="LV52" s="141"/>
      <c r="LW52" s="141"/>
      <c r="LX52" s="141"/>
      <c r="LY52" s="141"/>
      <c r="LZ52" s="141"/>
      <c r="MA52" s="141"/>
      <c r="MB52" s="141"/>
      <c r="MC52" s="141"/>
      <c r="MD52" s="141"/>
      <c r="ME52" s="141"/>
      <c r="MF52" s="141"/>
      <c r="MG52" s="141"/>
      <c r="MH52" s="141"/>
      <c r="MI52" s="141"/>
      <c r="MJ52" s="141"/>
      <c r="MK52" s="141"/>
      <c r="ML52" s="141"/>
      <c r="MM52" s="141"/>
      <c r="MN52" s="141"/>
      <c r="MO52" s="141"/>
      <c r="MP52" s="141"/>
      <c r="MQ52" s="141"/>
      <c r="MR52" s="141"/>
      <c r="MS52" s="141"/>
      <c r="MT52" s="141"/>
      <c r="MU52" s="141"/>
      <c r="MV52" s="141"/>
      <c r="MW52" s="141"/>
      <c r="MX52" s="141"/>
      <c r="MY52" s="141"/>
      <c r="MZ52" s="141"/>
      <c r="NA52" s="141"/>
      <c r="NB52" s="141"/>
      <c r="NC52" s="141"/>
      <c r="ND52" s="141"/>
      <c r="NE52" s="141"/>
      <c r="NF52" s="141"/>
      <c r="NG52" s="141"/>
      <c r="NH52" s="141"/>
      <c r="NI52" s="141"/>
      <c r="NJ52" s="141"/>
      <c r="NK52" s="141"/>
      <c r="NL52" s="141"/>
      <c r="NM52" s="141"/>
      <c r="NN52" s="141"/>
      <c r="NO52" s="141"/>
      <c r="NP52" s="141"/>
      <c r="NQ52" s="141"/>
      <c r="NR52" s="141"/>
      <c r="NS52" s="141"/>
      <c r="NT52" s="141"/>
      <c r="NU52" s="141"/>
      <c r="NV52" s="141"/>
      <c r="NW52" s="141"/>
      <c r="NX52" s="141"/>
      <c r="NY52" s="141"/>
      <c r="NZ52" s="141"/>
      <c r="ZQ52" s="140"/>
      <c r="ZR52" s="140"/>
      <c r="ZS52" s="140"/>
      <c r="ZT52" s="140"/>
      <c r="ZU52" s="140"/>
      <c r="ZV52" s="140"/>
      <c r="ZW52" s="140"/>
      <c r="ZX52" s="140"/>
      <c r="ZY52" s="140"/>
      <c r="ZZ52" s="140"/>
      <c r="AAA52" s="140"/>
      <c r="AAB52" s="140"/>
      <c r="AAC52" s="140"/>
      <c r="AAD52" s="140"/>
      <c r="AAE52" s="140"/>
      <c r="AAF52" s="140"/>
      <c r="AAG52" s="140"/>
      <c r="AAH52" s="140"/>
      <c r="AAI52" s="140"/>
      <c r="AAJ52" s="140"/>
      <c r="AAK52" s="140"/>
      <c r="AAL52" s="140"/>
      <c r="AAM52" s="140"/>
      <c r="AAN52" s="140"/>
      <c r="AAO52" s="140"/>
      <c r="AAP52" s="140"/>
      <c r="AAQ52" s="140"/>
      <c r="AAR52" s="140"/>
      <c r="AAS52" s="140"/>
      <c r="AAT52" s="140"/>
      <c r="AAU52" s="140"/>
      <c r="AAV52" s="140"/>
      <c r="AAW52" s="140"/>
      <c r="AAX52" s="140"/>
      <c r="AAY52" s="140"/>
      <c r="AAZ52" s="140"/>
      <c r="ABA52" s="140"/>
      <c r="ABB52" s="140"/>
      <c r="ABC52" s="140"/>
      <c r="ABD52" s="140"/>
      <c r="ABE52" s="140"/>
      <c r="ABF52" s="140"/>
      <c r="ABG52" s="140"/>
      <c r="ABH52" s="140"/>
      <c r="ABI52" s="140"/>
      <c r="ABJ52" s="140"/>
      <c r="ABK52" s="140"/>
      <c r="ABL52" s="140"/>
      <c r="ABM52" s="140"/>
      <c r="ABN52" s="140"/>
      <c r="ABO52" s="140"/>
      <c r="ABP52" s="140"/>
    </row>
    <row r="53" spans="1:744" x14ac:dyDescent="0.25">
      <c r="A53">
        <f t="shared" si="2"/>
        <v>0</v>
      </c>
      <c r="B53" s="140"/>
      <c r="C53" s="140"/>
      <c r="D53" s="140"/>
      <c r="E53" s="140"/>
      <c r="F53" s="203" t="str">
        <f t="shared" si="3"/>
        <v/>
      </c>
      <c r="GG53" s="141"/>
      <c r="GH53" s="141"/>
      <c r="GI53" s="141"/>
      <c r="GJ53" s="141"/>
      <c r="GK53" s="141"/>
      <c r="GL53" s="141"/>
      <c r="GM53" s="141"/>
      <c r="GN53" s="141"/>
      <c r="GO53" s="141"/>
      <c r="GP53" s="141"/>
      <c r="GQ53" s="141"/>
      <c r="GR53" s="141"/>
      <c r="GS53" s="141"/>
      <c r="GT53" s="141"/>
      <c r="GU53" s="141"/>
      <c r="GV53" s="141"/>
      <c r="GW53" s="141"/>
      <c r="GX53" s="141"/>
      <c r="GY53" s="141"/>
      <c r="GZ53" s="141"/>
      <c r="HA53" s="141"/>
      <c r="HB53" s="141"/>
      <c r="HC53" s="141"/>
      <c r="HD53" s="141"/>
      <c r="HE53" s="141"/>
      <c r="HF53" s="141"/>
      <c r="HG53" s="141"/>
      <c r="HH53" s="141"/>
      <c r="HI53" s="141"/>
      <c r="HJ53" s="141"/>
      <c r="HK53" s="141"/>
      <c r="HL53" s="141"/>
      <c r="HM53" s="141"/>
      <c r="HN53" s="141"/>
      <c r="HO53" s="141"/>
      <c r="HP53" s="141"/>
      <c r="HQ53" s="141"/>
      <c r="HR53" s="141"/>
      <c r="HS53" s="141"/>
      <c r="HT53" s="141"/>
      <c r="HU53" s="141"/>
      <c r="HV53" s="141"/>
      <c r="HW53" s="141"/>
      <c r="HX53" s="141"/>
      <c r="HY53" s="141"/>
      <c r="HZ53" s="141"/>
      <c r="IA53" s="141"/>
      <c r="IB53" s="141"/>
      <c r="IC53" s="141"/>
      <c r="ID53" s="141"/>
      <c r="IE53" s="141"/>
      <c r="IF53" s="141"/>
      <c r="IG53" s="141"/>
      <c r="IH53" s="141"/>
      <c r="II53" s="141"/>
      <c r="IJ53" s="141"/>
      <c r="IK53" s="141"/>
      <c r="IL53" s="141"/>
      <c r="IM53" s="141"/>
      <c r="IN53" s="141"/>
      <c r="IO53" s="141"/>
      <c r="IP53" s="141"/>
      <c r="IQ53" s="141"/>
      <c r="IR53" s="141"/>
      <c r="IS53" s="141"/>
      <c r="IT53" s="141"/>
      <c r="IU53" s="141"/>
      <c r="IV53" s="141"/>
      <c r="IW53" s="141"/>
      <c r="IX53" s="141"/>
      <c r="IY53" s="141"/>
      <c r="IZ53" s="141"/>
      <c r="JA53" s="141"/>
      <c r="JB53" s="141"/>
      <c r="JC53" s="141"/>
      <c r="JD53" s="141"/>
      <c r="JE53" s="141"/>
      <c r="JF53" s="141"/>
      <c r="JG53" s="141"/>
      <c r="JH53" s="141"/>
      <c r="JI53" s="141"/>
      <c r="JJ53" s="141"/>
      <c r="JK53" s="141"/>
      <c r="JL53" s="141"/>
      <c r="JM53" s="141"/>
      <c r="JN53" s="141"/>
      <c r="JO53" s="141"/>
      <c r="JP53" s="141"/>
      <c r="JQ53" s="141"/>
      <c r="JR53" s="141"/>
      <c r="JS53" s="141"/>
      <c r="JT53" s="141"/>
      <c r="JU53" s="141"/>
      <c r="JV53" s="141"/>
      <c r="JW53" s="141"/>
      <c r="JX53" s="141"/>
      <c r="JY53" s="141"/>
      <c r="JZ53" s="141"/>
      <c r="KA53" s="141"/>
      <c r="KB53" s="141"/>
      <c r="KC53" s="141"/>
      <c r="KD53" s="141"/>
      <c r="KE53" s="141"/>
      <c r="KF53" s="141"/>
      <c r="KG53" s="141"/>
      <c r="KH53" s="141"/>
      <c r="KI53" s="141"/>
      <c r="KJ53" s="141"/>
      <c r="KK53" s="141"/>
      <c r="KL53" s="141"/>
      <c r="KM53" s="141"/>
      <c r="KN53" s="141"/>
      <c r="KO53" s="141"/>
      <c r="KP53" s="141"/>
      <c r="KQ53" s="141"/>
      <c r="KR53" s="141"/>
      <c r="KS53" s="141"/>
      <c r="KT53" s="141"/>
      <c r="KU53" s="141"/>
      <c r="KV53" s="141"/>
      <c r="KW53" s="141"/>
      <c r="KX53" s="141"/>
      <c r="KY53" s="141"/>
      <c r="KZ53" s="141"/>
      <c r="LA53" s="141"/>
      <c r="LB53" s="141"/>
      <c r="LC53" s="141"/>
      <c r="LD53" s="141"/>
      <c r="LE53" s="141"/>
      <c r="LF53" s="141"/>
      <c r="LG53" s="141"/>
      <c r="LH53" s="141"/>
      <c r="LI53" s="141"/>
      <c r="LJ53" s="141"/>
      <c r="LK53" s="141"/>
      <c r="LL53" s="141"/>
      <c r="LM53" s="141"/>
      <c r="LN53" s="141"/>
      <c r="LO53" s="141"/>
      <c r="LP53" s="141"/>
      <c r="LQ53" s="141"/>
      <c r="LR53" s="141"/>
      <c r="LS53" s="141"/>
      <c r="LT53" s="141"/>
      <c r="LU53" s="141"/>
      <c r="LV53" s="141"/>
      <c r="LW53" s="141"/>
      <c r="LX53" s="141"/>
      <c r="LY53" s="141"/>
      <c r="LZ53" s="141"/>
      <c r="MA53" s="141"/>
      <c r="MB53" s="141"/>
      <c r="MC53" s="141"/>
      <c r="MD53" s="141"/>
      <c r="ME53" s="141"/>
      <c r="MF53" s="141"/>
      <c r="MG53" s="141"/>
      <c r="MH53" s="141"/>
      <c r="MI53" s="141"/>
      <c r="MJ53" s="141"/>
      <c r="MK53" s="141"/>
      <c r="ML53" s="141"/>
      <c r="MM53" s="141"/>
      <c r="MN53" s="141"/>
      <c r="MO53" s="141"/>
      <c r="MP53" s="141"/>
      <c r="MQ53" s="141"/>
      <c r="MR53" s="141"/>
      <c r="MS53" s="141"/>
      <c r="MT53" s="141"/>
      <c r="MU53" s="141"/>
      <c r="MV53" s="141"/>
      <c r="MW53" s="141"/>
      <c r="MX53" s="141"/>
      <c r="MY53" s="141"/>
      <c r="MZ53" s="141"/>
      <c r="NA53" s="141"/>
      <c r="NB53" s="141"/>
      <c r="NC53" s="141"/>
      <c r="ND53" s="141"/>
      <c r="NE53" s="141"/>
      <c r="NF53" s="141"/>
      <c r="NG53" s="141"/>
      <c r="NH53" s="141"/>
      <c r="NI53" s="141"/>
      <c r="NJ53" s="141"/>
      <c r="NK53" s="141"/>
      <c r="NL53" s="141"/>
      <c r="NM53" s="141"/>
      <c r="NN53" s="141"/>
      <c r="NO53" s="141"/>
      <c r="NP53" s="141"/>
      <c r="NQ53" s="141"/>
      <c r="NR53" s="141"/>
      <c r="NS53" s="141"/>
      <c r="NT53" s="141"/>
      <c r="NU53" s="141"/>
      <c r="NV53" s="141"/>
      <c r="NW53" s="141"/>
      <c r="NX53" s="141"/>
      <c r="NY53" s="141"/>
      <c r="NZ53" s="141"/>
      <c r="ZQ53" s="140"/>
      <c r="ZR53" s="140"/>
      <c r="ZS53" s="140"/>
      <c r="ZT53" s="140"/>
      <c r="ZU53" s="140"/>
      <c r="ZV53" s="140"/>
      <c r="ZW53" s="140"/>
      <c r="ZX53" s="140"/>
      <c r="ZY53" s="140"/>
      <c r="ZZ53" s="140"/>
      <c r="AAA53" s="140"/>
      <c r="AAB53" s="140"/>
      <c r="AAC53" s="140"/>
      <c r="AAD53" s="140"/>
      <c r="AAE53" s="140"/>
      <c r="AAF53" s="140"/>
      <c r="AAG53" s="140"/>
      <c r="AAH53" s="140"/>
      <c r="AAI53" s="140"/>
      <c r="AAJ53" s="140"/>
      <c r="AAK53" s="140"/>
      <c r="AAL53" s="140"/>
      <c r="AAM53" s="140"/>
      <c r="AAN53" s="140"/>
      <c r="AAO53" s="140"/>
      <c r="AAP53" s="140"/>
      <c r="AAQ53" s="140"/>
      <c r="AAR53" s="140"/>
      <c r="AAS53" s="140"/>
      <c r="AAT53" s="140"/>
      <c r="AAU53" s="140"/>
      <c r="AAV53" s="140"/>
      <c r="AAW53" s="140"/>
      <c r="AAX53" s="140"/>
      <c r="AAY53" s="140"/>
      <c r="AAZ53" s="140"/>
      <c r="ABA53" s="140"/>
      <c r="ABB53" s="140"/>
      <c r="ABC53" s="140"/>
      <c r="ABD53" s="140"/>
      <c r="ABE53" s="140"/>
      <c r="ABF53" s="140"/>
      <c r="ABG53" s="140"/>
      <c r="ABH53" s="140"/>
      <c r="ABI53" s="140"/>
      <c r="ABJ53" s="140"/>
      <c r="ABK53" s="140"/>
      <c r="ABL53" s="140"/>
      <c r="ABM53" s="140"/>
      <c r="ABN53" s="140"/>
      <c r="ABO53" s="140"/>
      <c r="ABP53" s="140"/>
    </row>
    <row r="54" spans="1:744" x14ac:dyDescent="0.25">
      <c r="A54">
        <f t="shared" si="2"/>
        <v>0</v>
      </c>
      <c r="B54" s="140"/>
      <c r="C54" s="140"/>
      <c r="D54" s="140"/>
      <c r="E54" s="140"/>
      <c r="F54" s="203" t="str">
        <f t="shared" si="3"/>
        <v/>
      </c>
      <c r="GG54" s="141"/>
      <c r="GH54" s="141"/>
      <c r="GI54" s="141"/>
      <c r="GJ54" s="141"/>
      <c r="GK54" s="141"/>
      <c r="GL54" s="141"/>
      <c r="GM54" s="141"/>
      <c r="GN54" s="141"/>
      <c r="GO54" s="141"/>
      <c r="GP54" s="141"/>
      <c r="GQ54" s="141"/>
      <c r="GR54" s="141"/>
      <c r="GS54" s="141"/>
      <c r="GT54" s="141"/>
      <c r="GU54" s="141"/>
      <c r="GV54" s="141"/>
      <c r="GW54" s="141"/>
      <c r="GX54" s="141"/>
      <c r="GY54" s="141"/>
      <c r="GZ54" s="141"/>
      <c r="HA54" s="141"/>
      <c r="HB54" s="141"/>
      <c r="HC54" s="141"/>
      <c r="HD54" s="141"/>
      <c r="HE54" s="141"/>
      <c r="HF54" s="141"/>
      <c r="HG54" s="141"/>
      <c r="HH54" s="141"/>
      <c r="HI54" s="141"/>
      <c r="HJ54" s="141"/>
      <c r="HK54" s="141"/>
      <c r="HL54" s="141"/>
      <c r="HM54" s="141"/>
      <c r="HN54" s="141"/>
      <c r="HO54" s="141"/>
      <c r="HP54" s="141"/>
      <c r="HQ54" s="141"/>
      <c r="HR54" s="141"/>
      <c r="HS54" s="141"/>
      <c r="HT54" s="141"/>
      <c r="HU54" s="141"/>
      <c r="HV54" s="141"/>
      <c r="HW54" s="141"/>
      <c r="HX54" s="141"/>
      <c r="HY54" s="141"/>
      <c r="HZ54" s="141"/>
      <c r="IA54" s="141"/>
      <c r="IB54" s="141"/>
      <c r="IC54" s="141"/>
      <c r="ID54" s="141"/>
      <c r="IE54" s="141"/>
      <c r="IF54" s="141"/>
      <c r="IG54" s="141"/>
      <c r="IH54" s="141"/>
      <c r="II54" s="141"/>
      <c r="IJ54" s="141"/>
      <c r="IK54" s="141"/>
      <c r="IL54" s="141"/>
      <c r="IM54" s="141"/>
      <c r="IN54" s="141"/>
      <c r="IO54" s="141"/>
      <c r="IP54" s="141"/>
      <c r="IQ54" s="141"/>
      <c r="IR54" s="141"/>
      <c r="IS54" s="141"/>
      <c r="IT54" s="141"/>
      <c r="IU54" s="141"/>
      <c r="IV54" s="141"/>
      <c r="IW54" s="141"/>
      <c r="IX54" s="141"/>
      <c r="IY54" s="141"/>
      <c r="IZ54" s="141"/>
      <c r="JA54" s="141"/>
      <c r="JB54" s="141"/>
      <c r="JC54" s="141"/>
      <c r="JD54" s="141"/>
      <c r="JE54" s="141"/>
      <c r="JF54" s="141"/>
      <c r="JG54" s="141"/>
      <c r="JH54" s="141"/>
      <c r="JI54" s="141"/>
      <c r="JJ54" s="141"/>
      <c r="JK54" s="141"/>
      <c r="JL54" s="141"/>
      <c r="JM54" s="141"/>
      <c r="JN54" s="141"/>
      <c r="JO54" s="141"/>
      <c r="JP54" s="141"/>
      <c r="JQ54" s="141"/>
      <c r="JR54" s="141"/>
      <c r="JS54" s="141"/>
      <c r="JT54" s="141"/>
      <c r="JU54" s="141"/>
      <c r="JV54" s="141"/>
      <c r="JW54" s="141"/>
      <c r="JX54" s="141"/>
      <c r="JY54" s="141"/>
      <c r="JZ54" s="141"/>
      <c r="KA54" s="141"/>
      <c r="KB54" s="141"/>
      <c r="KC54" s="141"/>
      <c r="KD54" s="141"/>
      <c r="KE54" s="141"/>
      <c r="KF54" s="141"/>
      <c r="KG54" s="141"/>
      <c r="KH54" s="141"/>
      <c r="KI54" s="141"/>
      <c r="KJ54" s="141"/>
      <c r="KK54" s="141"/>
      <c r="KL54" s="141"/>
      <c r="KM54" s="141"/>
      <c r="KN54" s="141"/>
      <c r="KO54" s="141"/>
      <c r="KP54" s="141"/>
      <c r="KQ54" s="141"/>
      <c r="KR54" s="141"/>
      <c r="KS54" s="141"/>
      <c r="KT54" s="141"/>
      <c r="KU54" s="141"/>
      <c r="KV54" s="141"/>
      <c r="KW54" s="141"/>
      <c r="KX54" s="141"/>
      <c r="KY54" s="141"/>
      <c r="KZ54" s="141"/>
      <c r="LA54" s="141"/>
      <c r="LB54" s="141"/>
      <c r="LC54" s="141"/>
      <c r="LD54" s="141"/>
      <c r="LE54" s="141"/>
      <c r="LF54" s="141"/>
      <c r="LG54" s="141"/>
      <c r="LH54" s="141"/>
      <c r="LI54" s="141"/>
      <c r="LJ54" s="141"/>
      <c r="LK54" s="141"/>
      <c r="LL54" s="141"/>
      <c r="LM54" s="141"/>
      <c r="LN54" s="141"/>
      <c r="LO54" s="141"/>
      <c r="LP54" s="141"/>
      <c r="LQ54" s="141"/>
      <c r="LR54" s="141"/>
      <c r="LS54" s="141"/>
      <c r="LT54" s="141"/>
      <c r="LU54" s="141"/>
      <c r="LV54" s="141"/>
      <c r="LW54" s="141"/>
      <c r="LX54" s="141"/>
      <c r="LY54" s="141"/>
      <c r="LZ54" s="141"/>
      <c r="MA54" s="141"/>
      <c r="MB54" s="141"/>
      <c r="MC54" s="141"/>
      <c r="MD54" s="141"/>
      <c r="ME54" s="141"/>
      <c r="MF54" s="141"/>
      <c r="MG54" s="141"/>
      <c r="MH54" s="141"/>
      <c r="MI54" s="141"/>
      <c r="MJ54" s="141"/>
      <c r="MK54" s="141"/>
      <c r="ML54" s="141"/>
      <c r="MM54" s="141"/>
      <c r="MN54" s="141"/>
      <c r="MO54" s="141"/>
      <c r="MP54" s="141"/>
      <c r="MQ54" s="141"/>
      <c r="MR54" s="141"/>
      <c r="MS54" s="141"/>
      <c r="MT54" s="141"/>
      <c r="MU54" s="141"/>
      <c r="MV54" s="141"/>
      <c r="MW54" s="141"/>
      <c r="MX54" s="141"/>
      <c r="MY54" s="141"/>
      <c r="MZ54" s="141"/>
      <c r="NA54" s="141"/>
      <c r="NB54" s="141"/>
      <c r="NC54" s="141"/>
      <c r="ND54" s="141"/>
      <c r="NE54" s="141"/>
      <c r="NF54" s="141"/>
      <c r="NG54" s="141"/>
      <c r="NH54" s="141"/>
      <c r="NI54" s="141"/>
      <c r="NJ54" s="141"/>
      <c r="NK54" s="141"/>
      <c r="NL54" s="141"/>
      <c r="NM54" s="141"/>
      <c r="NN54" s="141"/>
      <c r="NO54" s="141"/>
      <c r="NP54" s="141"/>
      <c r="NQ54" s="141"/>
      <c r="NR54" s="141"/>
      <c r="NS54" s="141"/>
      <c r="NT54" s="141"/>
      <c r="NU54" s="141"/>
      <c r="NV54" s="141"/>
      <c r="NW54" s="141"/>
      <c r="NX54" s="141"/>
      <c r="NY54" s="141"/>
      <c r="NZ54" s="141"/>
      <c r="ZQ54" s="140"/>
      <c r="ZR54" s="140"/>
      <c r="ZS54" s="140"/>
      <c r="ZT54" s="140"/>
      <c r="ZU54" s="140"/>
      <c r="ZV54" s="140"/>
      <c r="ZW54" s="140"/>
      <c r="ZX54" s="140"/>
      <c r="ZY54" s="140"/>
      <c r="ZZ54" s="140"/>
      <c r="AAA54" s="140"/>
      <c r="AAB54" s="140"/>
      <c r="AAC54" s="140"/>
      <c r="AAD54" s="140"/>
      <c r="AAE54" s="140"/>
      <c r="AAF54" s="140"/>
      <c r="AAG54" s="140"/>
      <c r="AAH54" s="140"/>
      <c r="AAI54" s="140"/>
      <c r="AAJ54" s="140"/>
      <c r="AAK54" s="140"/>
      <c r="AAL54" s="140"/>
      <c r="AAM54" s="140"/>
      <c r="AAN54" s="140"/>
      <c r="AAO54" s="140"/>
      <c r="AAP54" s="140"/>
      <c r="AAQ54" s="140"/>
      <c r="AAR54" s="140"/>
      <c r="AAS54" s="140"/>
      <c r="AAT54" s="140"/>
      <c r="AAU54" s="140"/>
      <c r="AAV54" s="140"/>
      <c r="AAW54" s="140"/>
      <c r="AAX54" s="140"/>
      <c r="AAY54" s="140"/>
      <c r="AAZ54" s="140"/>
      <c r="ABA54" s="140"/>
      <c r="ABB54" s="140"/>
      <c r="ABC54" s="140"/>
      <c r="ABD54" s="140"/>
      <c r="ABE54" s="140"/>
      <c r="ABF54" s="140"/>
      <c r="ABG54" s="140"/>
      <c r="ABH54" s="140"/>
      <c r="ABI54" s="140"/>
      <c r="ABJ54" s="140"/>
      <c r="ABK54" s="140"/>
      <c r="ABL54" s="140"/>
      <c r="ABM54" s="140"/>
      <c r="ABN54" s="140"/>
      <c r="ABO54" s="140"/>
      <c r="ABP54" s="140"/>
    </row>
    <row r="55" spans="1:744" x14ac:dyDescent="0.25">
      <c r="A55">
        <f t="shared" si="2"/>
        <v>0</v>
      </c>
      <c r="B55" s="140"/>
      <c r="C55" s="140"/>
      <c r="D55" s="140"/>
      <c r="E55" s="140"/>
      <c r="F55" s="203" t="str">
        <f t="shared" si="3"/>
        <v/>
      </c>
      <c r="GG55" s="141"/>
      <c r="GH55" s="141"/>
      <c r="GI55" s="141"/>
      <c r="GJ55" s="141"/>
      <c r="GK55" s="141"/>
      <c r="GL55" s="141"/>
      <c r="GM55" s="141"/>
      <c r="GN55" s="141"/>
      <c r="GO55" s="141"/>
      <c r="GP55" s="141"/>
      <c r="GQ55" s="141"/>
      <c r="GR55" s="141"/>
      <c r="GS55" s="141"/>
      <c r="GT55" s="141"/>
      <c r="GU55" s="141"/>
      <c r="GV55" s="141"/>
      <c r="GW55" s="141"/>
      <c r="GX55" s="141"/>
      <c r="GY55" s="141"/>
      <c r="GZ55" s="141"/>
      <c r="HA55" s="141"/>
      <c r="HB55" s="141"/>
      <c r="HC55" s="141"/>
      <c r="HD55" s="141"/>
      <c r="HE55" s="141"/>
      <c r="HF55" s="141"/>
      <c r="HG55" s="141"/>
      <c r="HH55" s="141"/>
      <c r="HI55" s="141"/>
      <c r="HJ55" s="141"/>
      <c r="HK55" s="141"/>
      <c r="HL55" s="141"/>
      <c r="HM55" s="141"/>
      <c r="HN55" s="141"/>
      <c r="HO55" s="141"/>
      <c r="HP55" s="141"/>
      <c r="HQ55" s="141"/>
      <c r="HR55" s="141"/>
      <c r="HS55" s="141"/>
      <c r="HT55" s="141"/>
      <c r="HU55" s="141"/>
      <c r="HV55" s="141"/>
      <c r="HW55" s="141"/>
      <c r="HX55" s="141"/>
      <c r="HY55" s="141"/>
      <c r="HZ55" s="141"/>
      <c r="IA55" s="141"/>
      <c r="IB55" s="141"/>
      <c r="IC55" s="141"/>
      <c r="ID55" s="141"/>
      <c r="IE55" s="141"/>
      <c r="IF55" s="141"/>
      <c r="IG55" s="141"/>
      <c r="IH55" s="141"/>
      <c r="II55" s="141"/>
      <c r="IJ55" s="141"/>
      <c r="IK55" s="141"/>
      <c r="IL55" s="141"/>
      <c r="IM55" s="141"/>
      <c r="IN55" s="141"/>
      <c r="IO55" s="141"/>
      <c r="IP55" s="141"/>
      <c r="IQ55" s="141"/>
      <c r="IR55" s="141"/>
      <c r="IS55" s="141"/>
      <c r="IT55" s="141"/>
      <c r="IU55" s="141"/>
      <c r="IV55" s="141"/>
      <c r="IW55" s="141"/>
      <c r="IX55" s="141"/>
      <c r="IY55" s="141"/>
      <c r="IZ55" s="141"/>
      <c r="JA55" s="141"/>
      <c r="JB55" s="141"/>
      <c r="JC55" s="141"/>
      <c r="JD55" s="141"/>
      <c r="JE55" s="141"/>
      <c r="JF55" s="141"/>
      <c r="JG55" s="141"/>
      <c r="JH55" s="141"/>
      <c r="JI55" s="141"/>
      <c r="JJ55" s="141"/>
      <c r="JK55" s="141"/>
      <c r="JL55" s="141"/>
      <c r="JM55" s="141"/>
      <c r="JN55" s="141"/>
      <c r="JO55" s="141"/>
      <c r="JP55" s="141"/>
      <c r="JQ55" s="141"/>
      <c r="JR55" s="141"/>
      <c r="JS55" s="141"/>
      <c r="JT55" s="141"/>
      <c r="JU55" s="141"/>
      <c r="JV55" s="141"/>
      <c r="JW55" s="141"/>
      <c r="JX55" s="141"/>
      <c r="JY55" s="141"/>
      <c r="JZ55" s="141"/>
      <c r="KA55" s="141"/>
      <c r="KB55" s="141"/>
      <c r="KC55" s="141"/>
      <c r="KD55" s="141"/>
      <c r="KE55" s="141"/>
      <c r="KF55" s="141"/>
      <c r="KG55" s="141"/>
      <c r="KH55" s="141"/>
      <c r="KI55" s="141"/>
      <c r="KJ55" s="141"/>
      <c r="KK55" s="141"/>
      <c r="KL55" s="141"/>
      <c r="KM55" s="141"/>
      <c r="KN55" s="141"/>
      <c r="KO55" s="141"/>
      <c r="KP55" s="141"/>
      <c r="KQ55" s="141"/>
      <c r="KR55" s="141"/>
      <c r="KS55" s="141"/>
      <c r="KT55" s="141"/>
      <c r="KU55" s="141"/>
      <c r="KV55" s="141"/>
      <c r="KW55" s="141"/>
      <c r="KX55" s="141"/>
      <c r="KY55" s="141"/>
      <c r="KZ55" s="141"/>
      <c r="LA55" s="141"/>
      <c r="LB55" s="141"/>
      <c r="LC55" s="141"/>
      <c r="LD55" s="141"/>
      <c r="LE55" s="141"/>
      <c r="LF55" s="141"/>
      <c r="LG55" s="141"/>
      <c r="LH55" s="141"/>
      <c r="LI55" s="141"/>
      <c r="LJ55" s="141"/>
      <c r="LK55" s="141"/>
      <c r="LL55" s="141"/>
      <c r="LM55" s="141"/>
      <c r="LN55" s="141"/>
      <c r="LO55" s="141"/>
      <c r="LP55" s="141"/>
      <c r="LQ55" s="141"/>
      <c r="LR55" s="141"/>
      <c r="LS55" s="141"/>
      <c r="LT55" s="141"/>
      <c r="LU55" s="141"/>
      <c r="LV55" s="141"/>
      <c r="LW55" s="141"/>
      <c r="LX55" s="141"/>
      <c r="LY55" s="141"/>
      <c r="LZ55" s="141"/>
      <c r="MA55" s="141"/>
      <c r="MB55" s="141"/>
      <c r="MC55" s="141"/>
      <c r="MD55" s="141"/>
      <c r="ME55" s="141"/>
      <c r="MF55" s="141"/>
      <c r="MG55" s="141"/>
      <c r="MH55" s="141"/>
      <c r="MI55" s="141"/>
      <c r="MJ55" s="141"/>
      <c r="MK55" s="141"/>
      <c r="ML55" s="141"/>
      <c r="MM55" s="141"/>
      <c r="MN55" s="141"/>
      <c r="MO55" s="141"/>
      <c r="MP55" s="141"/>
      <c r="MQ55" s="141"/>
      <c r="MR55" s="141"/>
      <c r="MS55" s="141"/>
      <c r="MT55" s="141"/>
      <c r="MU55" s="141"/>
      <c r="MV55" s="141"/>
      <c r="MW55" s="141"/>
      <c r="MX55" s="141"/>
      <c r="MY55" s="141"/>
      <c r="MZ55" s="141"/>
      <c r="NA55" s="141"/>
      <c r="NB55" s="141"/>
      <c r="NC55" s="141"/>
      <c r="ND55" s="141"/>
      <c r="NE55" s="141"/>
      <c r="NF55" s="141"/>
      <c r="NG55" s="141"/>
      <c r="NH55" s="141"/>
      <c r="NI55" s="141"/>
      <c r="NJ55" s="141"/>
      <c r="NK55" s="141"/>
      <c r="NL55" s="141"/>
      <c r="NM55" s="141"/>
      <c r="NN55" s="141"/>
      <c r="NO55" s="141"/>
      <c r="NP55" s="141"/>
      <c r="NQ55" s="141"/>
      <c r="NR55" s="141"/>
      <c r="NS55" s="141"/>
      <c r="NT55" s="141"/>
      <c r="NU55" s="141"/>
      <c r="NV55" s="141"/>
      <c r="NW55" s="141"/>
      <c r="NX55" s="141"/>
      <c r="NY55" s="141"/>
      <c r="NZ55" s="141"/>
      <c r="ZQ55" s="140"/>
      <c r="ZR55" s="140"/>
      <c r="ZS55" s="140"/>
      <c r="ZT55" s="140"/>
      <c r="ZU55" s="140"/>
      <c r="ZV55" s="140"/>
      <c r="ZW55" s="140"/>
      <c r="ZX55" s="140"/>
      <c r="ZY55" s="140"/>
      <c r="ZZ55" s="140"/>
      <c r="AAA55" s="140"/>
      <c r="AAB55" s="140"/>
      <c r="AAC55" s="140"/>
      <c r="AAD55" s="140"/>
      <c r="AAE55" s="140"/>
      <c r="AAF55" s="140"/>
      <c r="AAG55" s="140"/>
      <c r="AAH55" s="140"/>
      <c r="AAI55" s="140"/>
      <c r="AAJ55" s="140"/>
      <c r="AAK55" s="140"/>
      <c r="AAL55" s="140"/>
      <c r="AAM55" s="140"/>
      <c r="AAN55" s="140"/>
      <c r="AAO55" s="140"/>
      <c r="AAP55" s="140"/>
      <c r="AAQ55" s="140"/>
      <c r="AAR55" s="140"/>
      <c r="AAS55" s="140"/>
      <c r="AAT55" s="140"/>
      <c r="AAU55" s="140"/>
      <c r="AAV55" s="140"/>
      <c r="AAW55" s="140"/>
      <c r="AAX55" s="140"/>
      <c r="AAY55" s="140"/>
      <c r="AAZ55" s="140"/>
      <c r="ABA55" s="140"/>
      <c r="ABB55" s="140"/>
      <c r="ABC55" s="140"/>
      <c r="ABD55" s="140"/>
      <c r="ABE55" s="140"/>
      <c r="ABF55" s="140"/>
      <c r="ABG55" s="140"/>
      <c r="ABH55" s="140"/>
      <c r="ABI55" s="140"/>
      <c r="ABJ55" s="140"/>
      <c r="ABK55" s="140"/>
      <c r="ABL55" s="140"/>
      <c r="ABM55" s="140"/>
      <c r="ABN55" s="140"/>
      <c r="ABO55" s="140"/>
      <c r="ABP55" s="140"/>
    </row>
    <row r="56" spans="1:744" x14ac:dyDescent="0.25">
      <c r="A56">
        <f t="shared" si="2"/>
        <v>0</v>
      </c>
      <c r="B56" s="140"/>
      <c r="C56" s="140"/>
      <c r="D56" s="140"/>
      <c r="E56" s="140"/>
      <c r="F56" s="203" t="str">
        <f t="shared" si="3"/>
        <v/>
      </c>
      <c r="GG56" s="141"/>
      <c r="GH56" s="141"/>
      <c r="GI56" s="141"/>
      <c r="GJ56" s="141"/>
      <c r="GK56" s="141"/>
      <c r="GL56" s="141"/>
      <c r="GM56" s="141"/>
      <c r="GN56" s="141"/>
      <c r="GO56" s="141"/>
      <c r="GP56" s="141"/>
      <c r="GQ56" s="141"/>
      <c r="GR56" s="141"/>
      <c r="GS56" s="141"/>
      <c r="GT56" s="141"/>
      <c r="GU56" s="141"/>
      <c r="GV56" s="141"/>
      <c r="GW56" s="141"/>
      <c r="GX56" s="141"/>
      <c r="GY56" s="141"/>
      <c r="GZ56" s="141"/>
      <c r="HA56" s="141"/>
      <c r="HB56" s="141"/>
      <c r="HC56" s="141"/>
      <c r="HD56" s="141"/>
      <c r="HE56" s="141"/>
      <c r="HF56" s="141"/>
      <c r="HG56" s="141"/>
      <c r="HH56" s="141"/>
      <c r="HI56" s="141"/>
      <c r="HJ56" s="141"/>
      <c r="HK56" s="141"/>
      <c r="HL56" s="141"/>
      <c r="HM56" s="141"/>
      <c r="HN56" s="141"/>
      <c r="HO56" s="141"/>
      <c r="HP56" s="141"/>
      <c r="HQ56" s="141"/>
      <c r="HR56" s="141"/>
      <c r="HS56" s="141"/>
      <c r="HT56" s="141"/>
      <c r="HU56" s="141"/>
      <c r="HV56" s="141"/>
      <c r="HW56" s="141"/>
      <c r="HX56" s="141"/>
      <c r="HY56" s="141"/>
      <c r="HZ56" s="141"/>
      <c r="IA56" s="141"/>
      <c r="IB56" s="141"/>
      <c r="IC56" s="141"/>
      <c r="ID56" s="141"/>
      <c r="IE56" s="141"/>
      <c r="IF56" s="141"/>
      <c r="IG56" s="141"/>
      <c r="IH56" s="141"/>
      <c r="II56" s="141"/>
      <c r="IJ56" s="141"/>
      <c r="IK56" s="141"/>
      <c r="IL56" s="141"/>
      <c r="IM56" s="141"/>
      <c r="IN56" s="141"/>
      <c r="IO56" s="141"/>
      <c r="IP56" s="141"/>
      <c r="IQ56" s="141"/>
      <c r="IR56" s="141"/>
      <c r="IS56" s="141"/>
      <c r="IT56" s="141"/>
      <c r="IU56" s="141"/>
      <c r="IV56" s="141"/>
      <c r="IW56" s="141"/>
      <c r="IX56" s="141"/>
      <c r="IY56" s="141"/>
      <c r="IZ56" s="141"/>
      <c r="JA56" s="141"/>
      <c r="JB56" s="141"/>
      <c r="JC56" s="141"/>
      <c r="JD56" s="141"/>
      <c r="JE56" s="141"/>
      <c r="JF56" s="141"/>
      <c r="JG56" s="141"/>
      <c r="JH56" s="141"/>
      <c r="JI56" s="141"/>
      <c r="JJ56" s="141"/>
      <c r="JK56" s="141"/>
      <c r="JL56" s="141"/>
      <c r="JM56" s="141"/>
      <c r="JN56" s="141"/>
      <c r="JO56" s="141"/>
      <c r="JP56" s="141"/>
      <c r="JQ56" s="141"/>
      <c r="JR56" s="141"/>
      <c r="JS56" s="141"/>
      <c r="JT56" s="141"/>
      <c r="JU56" s="141"/>
      <c r="JV56" s="141"/>
      <c r="JW56" s="141"/>
      <c r="JX56" s="141"/>
      <c r="JY56" s="141"/>
      <c r="JZ56" s="141"/>
      <c r="KA56" s="141"/>
      <c r="KB56" s="141"/>
      <c r="KC56" s="141"/>
      <c r="KD56" s="141"/>
      <c r="KE56" s="141"/>
      <c r="KF56" s="141"/>
      <c r="KG56" s="141"/>
      <c r="KH56" s="141"/>
      <c r="KI56" s="141"/>
      <c r="KJ56" s="141"/>
      <c r="KK56" s="141"/>
      <c r="KL56" s="141"/>
      <c r="KM56" s="141"/>
      <c r="KN56" s="141"/>
      <c r="KO56" s="141"/>
      <c r="KP56" s="141"/>
      <c r="KQ56" s="141"/>
      <c r="KR56" s="141"/>
      <c r="KS56" s="141"/>
      <c r="KT56" s="141"/>
      <c r="KU56" s="141"/>
      <c r="KV56" s="141"/>
      <c r="KW56" s="141"/>
      <c r="KX56" s="141"/>
      <c r="KY56" s="141"/>
      <c r="KZ56" s="141"/>
      <c r="LA56" s="141"/>
      <c r="LB56" s="141"/>
      <c r="LC56" s="141"/>
      <c r="LD56" s="141"/>
      <c r="LE56" s="141"/>
      <c r="LF56" s="141"/>
      <c r="LG56" s="141"/>
      <c r="LH56" s="141"/>
      <c r="LI56" s="141"/>
      <c r="LJ56" s="141"/>
      <c r="LK56" s="141"/>
      <c r="LL56" s="141"/>
      <c r="LM56" s="141"/>
      <c r="LN56" s="141"/>
      <c r="LO56" s="141"/>
      <c r="LP56" s="141"/>
      <c r="LQ56" s="141"/>
      <c r="LR56" s="141"/>
      <c r="LS56" s="141"/>
      <c r="LT56" s="141"/>
      <c r="LU56" s="141"/>
      <c r="LV56" s="141"/>
      <c r="LW56" s="141"/>
      <c r="LX56" s="141"/>
      <c r="LY56" s="141"/>
      <c r="LZ56" s="141"/>
      <c r="MA56" s="141"/>
      <c r="MB56" s="141"/>
      <c r="MC56" s="141"/>
      <c r="MD56" s="141"/>
      <c r="ME56" s="141"/>
      <c r="MF56" s="141"/>
      <c r="MG56" s="141"/>
      <c r="MH56" s="141"/>
      <c r="MI56" s="141"/>
      <c r="MJ56" s="141"/>
      <c r="MK56" s="141"/>
      <c r="ML56" s="141"/>
      <c r="MM56" s="141"/>
      <c r="MN56" s="141"/>
      <c r="MO56" s="141"/>
      <c r="MP56" s="141"/>
      <c r="MQ56" s="141"/>
      <c r="MR56" s="141"/>
      <c r="MS56" s="141"/>
      <c r="MT56" s="141"/>
      <c r="MU56" s="141"/>
      <c r="MV56" s="141"/>
      <c r="MW56" s="141"/>
      <c r="MX56" s="141"/>
      <c r="MY56" s="141"/>
      <c r="MZ56" s="141"/>
      <c r="NA56" s="141"/>
      <c r="NB56" s="141"/>
      <c r="NC56" s="141"/>
      <c r="ND56" s="141"/>
      <c r="NE56" s="141"/>
      <c r="NF56" s="141"/>
      <c r="NG56" s="141"/>
      <c r="NH56" s="141"/>
      <c r="NI56" s="141"/>
      <c r="NJ56" s="141"/>
      <c r="NK56" s="141"/>
      <c r="NL56" s="141"/>
      <c r="NM56" s="141"/>
      <c r="NN56" s="141"/>
      <c r="NO56" s="141"/>
      <c r="NP56" s="141"/>
      <c r="NQ56" s="141"/>
      <c r="NR56" s="141"/>
      <c r="NS56" s="141"/>
      <c r="NT56" s="141"/>
      <c r="NU56" s="141"/>
      <c r="NV56" s="141"/>
      <c r="NW56" s="141"/>
      <c r="NX56" s="141"/>
      <c r="NY56" s="141"/>
      <c r="NZ56" s="141"/>
      <c r="ZQ56" s="140"/>
      <c r="ZR56" s="140"/>
      <c r="ZS56" s="140"/>
      <c r="ZT56" s="140"/>
      <c r="ZU56" s="140"/>
      <c r="ZV56" s="140"/>
      <c r="ZW56" s="140"/>
      <c r="ZX56" s="140"/>
      <c r="ZY56" s="140"/>
      <c r="ZZ56" s="140"/>
      <c r="AAA56" s="140"/>
      <c r="AAB56" s="140"/>
      <c r="AAC56" s="140"/>
      <c r="AAD56" s="140"/>
      <c r="AAE56" s="140"/>
      <c r="AAF56" s="140"/>
      <c r="AAG56" s="140"/>
      <c r="AAH56" s="140"/>
      <c r="AAI56" s="140"/>
      <c r="AAJ56" s="140"/>
      <c r="AAK56" s="140"/>
      <c r="AAL56" s="140"/>
      <c r="AAM56" s="140"/>
      <c r="AAN56" s="140"/>
      <c r="AAO56" s="140"/>
      <c r="AAP56" s="140"/>
      <c r="AAQ56" s="140"/>
      <c r="AAR56" s="140"/>
      <c r="AAS56" s="140"/>
      <c r="AAT56" s="140"/>
      <c r="AAU56" s="140"/>
      <c r="AAV56" s="140"/>
      <c r="AAW56" s="140"/>
      <c r="AAX56" s="140"/>
      <c r="AAY56" s="140"/>
      <c r="AAZ56" s="140"/>
      <c r="ABA56" s="140"/>
      <c r="ABB56" s="140"/>
      <c r="ABC56" s="140"/>
      <c r="ABD56" s="140"/>
      <c r="ABE56" s="140"/>
      <c r="ABF56" s="140"/>
      <c r="ABG56" s="140"/>
      <c r="ABH56" s="140"/>
      <c r="ABI56" s="140"/>
      <c r="ABJ56" s="140"/>
      <c r="ABK56" s="140"/>
      <c r="ABL56" s="140"/>
      <c r="ABM56" s="140"/>
      <c r="ABN56" s="140"/>
      <c r="ABO56" s="140"/>
      <c r="ABP56" s="140"/>
    </row>
    <row r="57" spans="1:744" x14ac:dyDescent="0.25">
      <c r="A57">
        <f t="shared" si="2"/>
        <v>0</v>
      </c>
      <c r="B57" s="140"/>
      <c r="C57" s="140"/>
      <c r="D57" s="140"/>
      <c r="E57" s="140"/>
      <c r="F57" s="203" t="str">
        <f t="shared" si="3"/>
        <v/>
      </c>
      <c r="GG57" s="141"/>
      <c r="GH57" s="141"/>
      <c r="GI57" s="141"/>
      <c r="GJ57" s="141"/>
      <c r="GK57" s="141"/>
      <c r="GL57" s="141"/>
      <c r="GM57" s="141"/>
      <c r="GN57" s="141"/>
      <c r="GO57" s="141"/>
      <c r="GP57" s="141"/>
      <c r="GQ57" s="141"/>
      <c r="GR57" s="141"/>
      <c r="GS57" s="141"/>
      <c r="GT57" s="141"/>
      <c r="GU57" s="141"/>
      <c r="GV57" s="141"/>
      <c r="GW57" s="141"/>
      <c r="GX57" s="141"/>
      <c r="GY57" s="141"/>
      <c r="GZ57" s="141"/>
      <c r="HA57" s="141"/>
      <c r="HB57" s="141"/>
      <c r="HC57" s="141"/>
      <c r="HD57" s="141"/>
      <c r="HE57" s="141"/>
      <c r="HF57" s="141"/>
      <c r="HG57" s="141"/>
      <c r="HH57" s="141"/>
      <c r="HI57" s="141"/>
      <c r="HJ57" s="141"/>
      <c r="HK57" s="141"/>
      <c r="HL57" s="141"/>
      <c r="HM57" s="141"/>
      <c r="HN57" s="141"/>
      <c r="HO57" s="141"/>
      <c r="HP57" s="141"/>
      <c r="HQ57" s="141"/>
      <c r="HR57" s="141"/>
      <c r="HS57" s="141"/>
      <c r="HT57" s="141"/>
      <c r="HU57" s="141"/>
      <c r="HV57" s="141"/>
      <c r="HW57" s="141"/>
      <c r="HX57" s="141"/>
      <c r="HY57" s="141"/>
      <c r="HZ57" s="141"/>
      <c r="IA57" s="141"/>
      <c r="IB57" s="141"/>
      <c r="IC57" s="141"/>
      <c r="ID57" s="141"/>
      <c r="IE57" s="141"/>
      <c r="IF57" s="141"/>
      <c r="IG57" s="141"/>
      <c r="IH57" s="141"/>
      <c r="II57" s="141"/>
      <c r="IJ57" s="141"/>
      <c r="IK57" s="141"/>
      <c r="IL57" s="141"/>
      <c r="IM57" s="141"/>
      <c r="IN57" s="141"/>
      <c r="IO57" s="141"/>
      <c r="IP57" s="141"/>
      <c r="IQ57" s="141"/>
      <c r="IR57" s="141"/>
      <c r="IS57" s="141"/>
      <c r="IT57" s="141"/>
      <c r="IU57" s="141"/>
      <c r="IV57" s="141"/>
      <c r="IW57" s="141"/>
      <c r="IX57" s="141"/>
      <c r="IY57" s="141"/>
      <c r="IZ57" s="141"/>
      <c r="JA57" s="141"/>
      <c r="JB57" s="141"/>
      <c r="JC57" s="141"/>
      <c r="JD57" s="141"/>
      <c r="JE57" s="141"/>
      <c r="JF57" s="141"/>
      <c r="JG57" s="141"/>
      <c r="JH57" s="141"/>
      <c r="JI57" s="141"/>
      <c r="JJ57" s="141"/>
      <c r="JK57" s="141"/>
      <c r="JL57" s="141"/>
      <c r="JM57" s="141"/>
      <c r="JN57" s="141"/>
      <c r="JO57" s="141"/>
      <c r="JP57" s="141"/>
      <c r="JQ57" s="141"/>
      <c r="JR57" s="141"/>
      <c r="JS57" s="141"/>
      <c r="JT57" s="141"/>
      <c r="JU57" s="141"/>
      <c r="JV57" s="141"/>
      <c r="JW57" s="141"/>
      <c r="JX57" s="141"/>
      <c r="JY57" s="141"/>
      <c r="JZ57" s="141"/>
      <c r="KA57" s="141"/>
      <c r="KB57" s="141"/>
      <c r="KC57" s="141"/>
      <c r="KD57" s="141"/>
      <c r="KE57" s="141"/>
      <c r="KF57" s="141"/>
      <c r="KG57" s="141"/>
      <c r="KH57" s="141"/>
      <c r="KI57" s="141"/>
      <c r="KJ57" s="141"/>
      <c r="KK57" s="141"/>
      <c r="KL57" s="141"/>
      <c r="KM57" s="141"/>
      <c r="KN57" s="141"/>
      <c r="KO57" s="141"/>
      <c r="KP57" s="141"/>
      <c r="KQ57" s="141"/>
      <c r="KR57" s="141"/>
      <c r="KS57" s="141"/>
      <c r="KT57" s="141"/>
      <c r="KU57" s="141"/>
      <c r="KV57" s="141"/>
      <c r="KW57" s="141"/>
      <c r="KX57" s="141"/>
      <c r="KY57" s="141"/>
      <c r="KZ57" s="141"/>
      <c r="LA57" s="141"/>
      <c r="LB57" s="141"/>
      <c r="LC57" s="141"/>
      <c r="LD57" s="141"/>
      <c r="LE57" s="141"/>
      <c r="LF57" s="141"/>
      <c r="LG57" s="141"/>
      <c r="LH57" s="141"/>
      <c r="LI57" s="141"/>
      <c r="LJ57" s="141"/>
      <c r="LK57" s="141"/>
      <c r="LL57" s="141"/>
      <c r="LM57" s="141"/>
      <c r="LN57" s="141"/>
      <c r="LO57" s="141"/>
      <c r="LP57" s="141"/>
      <c r="LQ57" s="141"/>
      <c r="LR57" s="141"/>
      <c r="LS57" s="141"/>
      <c r="LT57" s="141"/>
      <c r="LU57" s="141"/>
      <c r="LV57" s="141"/>
      <c r="LW57" s="141"/>
      <c r="LX57" s="141"/>
      <c r="LY57" s="141"/>
      <c r="LZ57" s="141"/>
      <c r="MA57" s="141"/>
      <c r="MB57" s="141"/>
      <c r="MC57" s="141"/>
      <c r="MD57" s="141"/>
      <c r="ME57" s="141"/>
      <c r="MF57" s="141"/>
      <c r="MG57" s="141"/>
      <c r="MH57" s="141"/>
      <c r="MI57" s="141"/>
      <c r="MJ57" s="141"/>
      <c r="MK57" s="141"/>
      <c r="ML57" s="141"/>
      <c r="MM57" s="141"/>
      <c r="MN57" s="141"/>
      <c r="MO57" s="141"/>
      <c r="MP57" s="141"/>
      <c r="MQ57" s="141"/>
      <c r="MR57" s="141"/>
      <c r="MS57" s="141"/>
      <c r="MT57" s="141"/>
      <c r="MU57" s="141"/>
      <c r="MV57" s="141"/>
      <c r="MW57" s="141"/>
      <c r="MX57" s="141"/>
      <c r="MY57" s="141"/>
      <c r="MZ57" s="141"/>
      <c r="NA57" s="141"/>
      <c r="NB57" s="141"/>
      <c r="NC57" s="141"/>
      <c r="ND57" s="141"/>
      <c r="NE57" s="141"/>
      <c r="NF57" s="141"/>
      <c r="NG57" s="141"/>
      <c r="NH57" s="141"/>
      <c r="NI57" s="141"/>
      <c r="NJ57" s="141"/>
      <c r="NK57" s="141"/>
      <c r="NL57" s="141"/>
      <c r="NM57" s="141"/>
      <c r="NN57" s="141"/>
      <c r="NO57" s="141"/>
      <c r="NP57" s="141"/>
      <c r="NQ57" s="141"/>
      <c r="NR57" s="141"/>
      <c r="NS57" s="141"/>
      <c r="NT57" s="141"/>
      <c r="NU57" s="141"/>
      <c r="NV57" s="141"/>
      <c r="NW57" s="141"/>
      <c r="NX57" s="141"/>
      <c r="NY57" s="141"/>
      <c r="NZ57" s="141"/>
      <c r="ZQ57" s="140"/>
      <c r="ZR57" s="140"/>
      <c r="ZS57" s="140"/>
      <c r="ZT57" s="140"/>
      <c r="ZU57" s="140"/>
      <c r="ZV57" s="140"/>
      <c r="ZW57" s="140"/>
      <c r="ZX57" s="140"/>
      <c r="ZY57" s="140"/>
      <c r="ZZ57" s="140"/>
      <c r="AAA57" s="140"/>
      <c r="AAB57" s="140"/>
      <c r="AAC57" s="140"/>
      <c r="AAD57" s="140"/>
      <c r="AAE57" s="140"/>
      <c r="AAF57" s="140"/>
      <c r="AAG57" s="140"/>
      <c r="AAH57" s="140"/>
      <c r="AAI57" s="140"/>
      <c r="AAJ57" s="140"/>
      <c r="AAK57" s="140"/>
      <c r="AAL57" s="140"/>
      <c r="AAM57" s="140"/>
      <c r="AAN57" s="140"/>
      <c r="AAO57" s="140"/>
      <c r="AAP57" s="140"/>
      <c r="AAQ57" s="140"/>
      <c r="AAR57" s="140"/>
      <c r="AAS57" s="140"/>
      <c r="AAT57" s="140"/>
      <c r="AAU57" s="140"/>
      <c r="AAV57" s="140"/>
      <c r="AAW57" s="140"/>
      <c r="AAX57" s="140"/>
      <c r="AAY57" s="140"/>
      <c r="AAZ57" s="140"/>
      <c r="ABA57" s="140"/>
      <c r="ABB57" s="140"/>
      <c r="ABC57" s="140"/>
      <c r="ABD57" s="140"/>
      <c r="ABE57" s="140"/>
      <c r="ABF57" s="140"/>
      <c r="ABG57" s="140"/>
      <c r="ABH57" s="140"/>
      <c r="ABI57" s="140"/>
      <c r="ABJ57" s="140"/>
      <c r="ABK57" s="140"/>
      <c r="ABL57" s="140"/>
      <c r="ABM57" s="140"/>
      <c r="ABN57" s="140"/>
      <c r="ABO57" s="140"/>
      <c r="ABP57" s="140"/>
    </row>
    <row r="58" spans="1:744" x14ac:dyDescent="0.25">
      <c r="A58">
        <f t="shared" si="2"/>
        <v>0</v>
      </c>
      <c r="B58" s="140"/>
      <c r="C58" s="140"/>
      <c r="D58" s="140"/>
      <c r="E58" s="140"/>
      <c r="F58" s="203" t="str">
        <f t="shared" si="3"/>
        <v/>
      </c>
      <c r="GG58" s="141"/>
      <c r="GH58" s="141"/>
      <c r="GI58" s="141"/>
      <c r="GJ58" s="141"/>
      <c r="GK58" s="141"/>
      <c r="GL58" s="141"/>
      <c r="GM58" s="141"/>
      <c r="GN58" s="141"/>
      <c r="GO58" s="141"/>
      <c r="GP58" s="141"/>
      <c r="GQ58" s="141"/>
      <c r="GR58" s="141"/>
      <c r="GS58" s="141"/>
      <c r="GT58" s="141"/>
      <c r="GU58" s="141"/>
      <c r="GV58" s="141"/>
      <c r="GW58" s="141"/>
      <c r="GX58" s="141"/>
      <c r="GY58" s="141"/>
      <c r="GZ58" s="141"/>
      <c r="HA58" s="141"/>
      <c r="HB58" s="141"/>
      <c r="HC58" s="141"/>
      <c r="HD58" s="141"/>
      <c r="HE58" s="141"/>
      <c r="HF58" s="141"/>
      <c r="HG58" s="141"/>
      <c r="HH58" s="141"/>
      <c r="HI58" s="141"/>
      <c r="HJ58" s="141"/>
      <c r="HK58" s="141"/>
      <c r="HL58" s="141"/>
      <c r="HM58" s="141"/>
      <c r="HN58" s="141"/>
      <c r="HO58" s="141"/>
      <c r="HP58" s="141"/>
      <c r="HQ58" s="141"/>
      <c r="HR58" s="141"/>
      <c r="HS58" s="141"/>
      <c r="HT58" s="141"/>
      <c r="HU58" s="141"/>
      <c r="HV58" s="141"/>
      <c r="HW58" s="141"/>
      <c r="HX58" s="141"/>
      <c r="HY58" s="141"/>
      <c r="HZ58" s="141"/>
      <c r="IA58" s="141"/>
      <c r="IB58" s="141"/>
      <c r="IC58" s="141"/>
      <c r="ID58" s="141"/>
      <c r="IE58" s="141"/>
      <c r="IF58" s="141"/>
      <c r="IG58" s="141"/>
      <c r="IH58" s="141"/>
      <c r="II58" s="141"/>
      <c r="IJ58" s="141"/>
      <c r="IK58" s="141"/>
      <c r="IL58" s="141"/>
      <c r="IM58" s="141"/>
      <c r="IN58" s="141"/>
      <c r="IO58" s="141"/>
      <c r="IP58" s="141"/>
      <c r="IQ58" s="141"/>
      <c r="IR58" s="141"/>
      <c r="IS58" s="141"/>
      <c r="IT58" s="141"/>
      <c r="IU58" s="141"/>
      <c r="IV58" s="141"/>
      <c r="IW58" s="141"/>
      <c r="IX58" s="141"/>
      <c r="IY58" s="141"/>
      <c r="IZ58" s="141"/>
      <c r="JA58" s="141"/>
      <c r="JB58" s="141"/>
      <c r="JC58" s="141"/>
      <c r="JD58" s="141"/>
      <c r="JE58" s="141"/>
      <c r="JF58" s="141"/>
      <c r="JG58" s="141"/>
      <c r="JH58" s="141"/>
      <c r="JI58" s="141"/>
      <c r="JJ58" s="141"/>
      <c r="JK58" s="141"/>
      <c r="JL58" s="141"/>
      <c r="JM58" s="141"/>
      <c r="JN58" s="141"/>
      <c r="JO58" s="141"/>
      <c r="JP58" s="141"/>
      <c r="JQ58" s="141"/>
      <c r="JR58" s="141"/>
      <c r="JS58" s="141"/>
      <c r="JT58" s="141"/>
      <c r="JU58" s="141"/>
      <c r="JV58" s="141"/>
      <c r="JW58" s="141"/>
      <c r="JX58" s="141"/>
      <c r="JY58" s="141"/>
      <c r="JZ58" s="141"/>
      <c r="KA58" s="141"/>
      <c r="KB58" s="141"/>
      <c r="KC58" s="141"/>
      <c r="KD58" s="141"/>
      <c r="KE58" s="141"/>
      <c r="KF58" s="141"/>
      <c r="KG58" s="141"/>
      <c r="KH58" s="141"/>
      <c r="KI58" s="141"/>
      <c r="KJ58" s="141"/>
      <c r="KK58" s="141"/>
      <c r="KL58" s="141"/>
      <c r="KM58" s="141"/>
      <c r="KN58" s="141"/>
      <c r="KO58" s="141"/>
      <c r="KP58" s="141"/>
      <c r="KQ58" s="141"/>
      <c r="KR58" s="141"/>
      <c r="KS58" s="141"/>
      <c r="KT58" s="141"/>
      <c r="KU58" s="141"/>
      <c r="KV58" s="141"/>
      <c r="KW58" s="141"/>
      <c r="KX58" s="141"/>
      <c r="KY58" s="141"/>
      <c r="KZ58" s="141"/>
      <c r="LA58" s="141"/>
      <c r="LB58" s="141"/>
      <c r="LC58" s="141"/>
      <c r="LD58" s="141"/>
      <c r="LE58" s="141"/>
      <c r="LF58" s="141"/>
      <c r="LG58" s="141"/>
      <c r="LH58" s="141"/>
      <c r="LI58" s="141"/>
      <c r="LJ58" s="141"/>
      <c r="LK58" s="141"/>
      <c r="LL58" s="141"/>
      <c r="LM58" s="141"/>
      <c r="LN58" s="141"/>
      <c r="LO58" s="141"/>
      <c r="LP58" s="141"/>
      <c r="LQ58" s="141"/>
      <c r="LR58" s="141"/>
      <c r="LS58" s="141"/>
      <c r="LT58" s="141"/>
      <c r="LU58" s="141"/>
      <c r="LV58" s="141"/>
      <c r="LW58" s="141"/>
      <c r="LX58" s="141"/>
      <c r="LY58" s="141"/>
      <c r="LZ58" s="141"/>
      <c r="MA58" s="141"/>
      <c r="MB58" s="141"/>
      <c r="MC58" s="141"/>
      <c r="MD58" s="141"/>
      <c r="ME58" s="141"/>
      <c r="MF58" s="141"/>
      <c r="MG58" s="141"/>
      <c r="MH58" s="141"/>
      <c r="MI58" s="141"/>
      <c r="MJ58" s="141"/>
      <c r="MK58" s="141"/>
      <c r="ML58" s="141"/>
      <c r="MM58" s="141"/>
      <c r="MN58" s="141"/>
      <c r="MO58" s="141"/>
      <c r="MP58" s="141"/>
      <c r="MQ58" s="141"/>
      <c r="MR58" s="141"/>
      <c r="MS58" s="141"/>
      <c r="MT58" s="141"/>
      <c r="MU58" s="141"/>
      <c r="MV58" s="141"/>
      <c r="MW58" s="141"/>
      <c r="MX58" s="141"/>
      <c r="MY58" s="141"/>
      <c r="MZ58" s="141"/>
      <c r="NA58" s="141"/>
      <c r="NB58" s="141"/>
      <c r="NC58" s="141"/>
      <c r="ND58" s="141"/>
      <c r="NE58" s="141"/>
      <c r="NF58" s="141"/>
      <c r="NG58" s="141"/>
      <c r="NH58" s="141"/>
      <c r="NI58" s="141"/>
      <c r="NJ58" s="141"/>
      <c r="NK58" s="141"/>
      <c r="NL58" s="141"/>
      <c r="NM58" s="141"/>
      <c r="NN58" s="141"/>
      <c r="NO58" s="141"/>
      <c r="NP58" s="141"/>
      <c r="NQ58" s="141"/>
      <c r="NR58" s="141"/>
      <c r="NS58" s="141"/>
      <c r="NT58" s="141"/>
      <c r="NU58" s="141"/>
      <c r="NV58" s="141"/>
      <c r="NW58" s="141"/>
      <c r="NX58" s="141"/>
      <c r="NY58" s="141"/>
      <c r="NZ58" s="141"/>
      <c r="ZQ58" s="140"/>
      <c r="ZR58" s="140"/>
      <c r="ZS58" s="140"/>
      <c r="ZT58" s="140"/>
      <c r="ZU58" s="140"/>
      <c r="ZV58" s="140"/>
      <c r="ZW58" s="140"/>
      <c r="ZX58" s="140"/>
      <c r="ZY58" s="140"/>
      <c r="ZZ58" s="140"/>
      <c r="AAA58" s="140"/>
      <c r="AAB58" s="140"/>
      <c r="AAC58" s="140"/>
      <c r="AAD58" s="140"/>
      <c r="AAE58" s="140"/>
      <c r="AAF58" s="140"/>
      <c r="AAG58" s="140"/>
      <c r="AAH58" s="140"/>
      <c r="AAI58" s="140"/>
      <c r="AAJ58" s="140"/>
      <c r="AAK58" s="140"/>
      <c r="AAL58" s="140"/>
      <c r="AAM58" s="140"/>
      <c r="AAN58" s="140"/>
      <c r="AAO58" s="140"/>
      <c r="AAP58" s="140"/>
      <c r="AAQ58" s="140"/>
      <c r="AAR58" s="140"/>
      <c r="AAS58" s="140"/>
      <c r="AAT58" s="140"/>
      <c r="AAU58" s="140"/>
      <c r="AAV58" s="140"/>
      <c r="AAW58" s="140"/>
      <c r="AAX58" s="140"/>
      <c r="AAY58" s="140"/>
      <c r="AAZ58" s="140"/>
      <c r="ABA58" s="140"/>
      <c r="ABB58" s="140"/>
      <c r="ABC58" s="140"/>
      <c r="ABD58" s="140"/>
      <c r="ABE58" s="140"/>
      <c r="ABF58" s="140"/>
      <c r="ABG58" s="140"/>
      <c r="ABH58" s="140"/>
      <c r="ABI58" s="140"/>
      <c r="ABJ58" s="140"/>
      <c r="ABK58" s="140"/>
      <c r="ABL58" s="140"/>
      <c r="ABM58" s="140"/>
      <c r="ABN58" s="140"/>
      <c r="ABO58" s="140"/>
      <c r="ABP58" s="140"/>
    </row>
    <row r="59" spans="1:744" x14ac:dyDescent="0.25">
      <c r="A59">
        <f t="shared" si="2"/>
        <v>0</v>
      </c>
      <c r="B59" s="140"/>
      <c r="C59" s="140"/>
      <c r="D59" s="140"/>
      <c r="E59" s="140"/>
      <c r="F59" s="203" t="str">
        <f t="shared" si="3"/>
        <v/>
      </c>
      <c r="GG59" s="141"/>
      <c r="GH59" s="141"/>
      <c r="GI59" s="141"/>
      <c r="GJ59" s="141"/>
      <c r="GK59" s="141"/>
      <c r="GL59" s="141"/>
      <c r="GM59" s="141"/>
      <c r="GN59" s="141"/>
      <c r="GO59" s="141"/>
      <c r="GP59" s="141"/>
      <c r="GQ59" s="141"/>
      <c r="GR59" s="141"/>
      <c r="GS59" s="141"/>
      <c r="GT59" s="141"/>
      <c r="GU59" s="141"/>
      <c r="GV59" s="141"/>
      <c r="GW59" s="141"/>
      <c r="GX59" s="141"/>
      <c r="GY59" s="141"/>
      <c r="GZ59" s="141"/>
      <c r="HA59" s="141"/>
      <c r="HB59" s="141"/>
      <c r="HC59" s="141"/>
      <c r="HD59" s="141"/>
      <c r="HE59" s="141"/>
      <c r="HF59" s="141"/>
      <c r="HG59" s="141"/>
      <c r="HH59" s="141"/>
      <c r="HI59" s="141"/>
      <c r="HJ59" s="141"/>
      <c r="HK59" s="141"/>
      <c r="HL59" s="141"/>
      <c r="HM59" s="141"/>
      <c r="HN59" s="141"/>
      <c r="HO59" s="141"/>
      <c r="HP59" s="141"/>
      <c r="HQ59" s="141"/>
      <c r="HR59" s="141"/>
      <c r="HS59" s="141"/>
      <c r="HT59" s="141"/>
      <c r="HU59" s="141"/>
      <c r="HV59" s="141"/>
      <c r="HW59" s="141"/>
      <c r="HX59" s="141"/>
      <c r="HY59" s="141"/>
      <c r="HZ59" s="141"/>
      <c r="IA59" s="141"/>
      <c r="IB59" s="141"/>
      <c r="IC59" s="141"/>
      <c r="ID59" s="141"/>
      <c r="IE59" s="141"/>
      <c r="IF59" s="141"/>
      <c r="IG59" s="141"/>
      <c r="IH59" s="141"/>
      <c r="II59" s="141"/>
      <c r="IJ59" s="141"/>
      <c r="IK59" s="141"/>
      <c r="IL59" s="141"/>
      <c r="IM59" s="141"/>
      <c r="IN59" s="141"/>
      <c r="IO59" s="141"/>
      <c r="IP59" s="141"/>
      <c r="IQ59" s="141"/>
      <c r="IR59" s="141"/>
      <c r="IS59" s="141"/>
      <c r="IT59" s="141"/>
      <c r="IU59" s="141"/>
      <c r="IV59" s="141"/>
      <c r="IW59" s="141"/>
      <c r="IX59" s="141"/>
      <c r="IY59" s="141"/>
      <c r="IZ59" s="141"/>
      <c r="JA59" s="141"/>
      <c r="JB59" s="141"/>
      <c r="JC59" s="141"/>
      <c r="JD59" s="141"/>
      <c r="JE59" s="141"/>
      <c r="JF59" s="141"/>
      <c r="JG59" s="141"/>
      <c r="JH59" s="141"/>
      <c r="JI59" s="141"/>
      <c r="JJ59" s="141"/>
      <c r="JK59" s="141"/>
      <c r="JL59" s="141"/>
      <c r="JM59" s="141"/>
      <c r="JN59" s="141"/>
      <c r="JO59" s="141"/>
      <c r="JP59" s="141"/>
      <c r="JQ59" s="141"/>
      <c r="JR59" s="141"/>
      <c r="JS59" s="141"/>
      <c r="JT59" s="141"/>
      <c r="JU59" s="141"/>
      <c r="JV59" s="141"/>
      <c r="JW59" s="141"/>
      <c r="JX59" s="141"/>
      <c r="JY59" s="141"/>
      <c r="JZ59" s="141"/>
      <c r="KA59" s="141"/>
      <c r="KB59" s="141"/>
      <c r="KC59" s="141"/>
      <c r="KD59" s="141"/>
      <c r="KE59" s="141"/>
      <c r="KF59" s="141"/>
      <c r="KG59" s="141"/>
      <c r="KH59" s="141"/>
      <c r="KI59" s="141"/>
      <c r="KJ59" s="141"/>
      <c r="KK59" s="141"/>
      <c r="KL59" s="141"/>
      <c r="KM59" s="141"/>
      <c r="KN59" s="141"/>
      <c r="KO59" s="141"/>
      <c r="KP59" s="141"/>
      <c r="KQ59" s="141"/>
      <c r="KR59" s="141"/>
      <c r="KS59" s="141"/>
      <c r="KT59" s="141"/>
      <c r="KU59" s="141"/>
      <c r="KV59" s="141"/>
      <c r="KW59" s="141"/>
      <c r="KX59" s="141"/>
      <c r="KY59" s="141"/>
      <c r="KZ59" s="141"/>
      <c r="LA59" s="141"/>
      <c r="LB59" s="141"/>
      <c r="LC59" s="141"/>
      <c r="LD59" s="141"/>
      <c r="LE59" s="141"/>
      <c r="LF59" s="141"/>
      <c r="LG59" s="141"/>
      <c r="LH59" s="141"/>
      <c r="LI59" s="141"/>
      <c r="LJ59" s="141"/>
      <c r="LK59" s="141"/>
      <c r="LL59" s="141"/>
      <c r="LM59" s="141"/>
      <c r="LN59" s="141"/>
      <c r="LO59" s="141"/>
      <c r="LP59" s="141"/>
      <c r="LQ59" s="141"/>
      <c r="LR59" s="141"/>
      <c r="LS59" s="141"/>
      <c r="LT59" s="141"/>
      <c r="LU59" s="141"/>
      <c r="LV59" s="141"/>
      <c r="LW59" s="141"/>
      <c r="LX59" s="141"/>
      <c r="LY59" s="141"/>
      <c r="LZ59" s="141"/>
      <c r="MA59" s="141"/>
      <c r="MB59" s="141"/>
      <c r="MC59" s="141"/>
      <c r="MD59" s="141"/>
      <c r="ME59" s="141"/>
      <c r="MF59" s="141"/>
      <c r="MG59" s="141"/>
      <c r="MH59" s="141"/>
      <c r="MI59" s="141"/>
      <c r="MJ59" s="141"/>
      <c r="MK59" s="141"/>
      <c r="ML59" s="141"/>
      <c r="MM59" s="141"/>
      <c r="MN59" s="141"/>
      <c r="MO59" s="141"/>
      <c r="MP59" s="141"/>
      <c r="MQ59" s="141"/>
      <c r="MR59" s="141"/>
      <c r="MS59" s="141"/>
      <c r="MT59" s="141"/>
      <c r="MU59" s="141"/>
      <c r="MV59" s="141"/>
      <c r="MW59" s="141"/>
      <c r="MX59" s="141"/>
      <c r="MY59" s="141"/>
      <c r="MZ59" s="141"/>
      <c r="NA59" s="141"/>
      <c r="NB59" s="141"/>
      <c r="NC59" s="141"/>
      <c r="ND59" s="141"/>
      <c r="NE59" s="141"/>
      <c r="NF59" s="141"/>
      <c r="NG59" s="141"/>
      <c r="NH59" s="141"/>
      <c r="NI59" s="141"/>
      <c r="NJ59" s="141"/>
      <c r="NK59" s="141"/>
      <c r="NL59" s="141"/>
      <c r="NM59" s="141"/>
      <c r="NN59" s="141"/>
      <c r="NO59" s="141"/>
      <c r="NP59" s="141"/>
      <c r="NQ59" s="141"/>
      <c r="NR59" s="141"/>
      <c r="NS59" s="141"/>
      <c r="NT59" s="141"/>
      <c r="NU59" s="141"/>
      <c r="NV59" s="141"/>
      <c r="NW59" s="141"/>
      <c r="NX59" s="141"/>
      <c r="NY59" s="141"/>
      <c r="NZ59" s="141"/>
      <c r="ZQ59" s="140"/>
      <c r="ZR59" s="140"/>
      <c r="ZS59" s="140"/>
      <c r="ZT59" s="140"/>
      <c r="ZU59" s="140"/>
      <c r="ZV59" s="140"/>
      <c r="ZW59" s="140"/>
      <c r="ZX59" s="140"/>
      <c r="ZY59" s="140"/>
      <c r="ZZ59" s="140"/>
      <c r="AAA59" s="140"/>
      <c r="AAB59" s="140"/>
      <c r="AAC59" s="140"/>
      <c r="AAD59" s="140"/>
      <c r="AAE59" s="140"/>
      <c r="AAF59" s="140"/>
      <c r="AAG59" s="140"/>
      <c r="AAH59" s="140"/>
      <c r="AAI59" s="140"/>
      <c r="AAJ59" s="140"/>
      <c r="AAK59" s="140"/>
      <c r="AAL59" s="140"/>
      <c r="AAM59" s="140"/>
      <c r="AAN59" s="140"/>
      <c r="AAO59" s="140"/>
      <c r="AAP59" s="140"/>
      <c r="AAQ59" s="140"/>
      <c r="AAR59" s="140"/>
      <c r="AAS59" s="140"/>
      <c r="AAT59" s="140"/>
      <c r="AAU59" s="140"/>
      <c r="AAV59" s="140"/>
      <c r="AAW59" s="140"/>
      <c r="AAX59" s="140"/>
      <c r="AAY59" s="140"/>
      <c r="AAZ59" s="140"/>
      <c r="ABA59" s="140"/>
      <c r="ABB59" s="140"/>
      <c r="ABC59" s="140"/>
      <c r="ABD59" s="140"/>
      <c r="ABE59" s="140"/>
      <c r="ABF59" s="140"/>
      <c r="ABG59" s="140"/>
      <c r="ABH59" s="140"/>
      <c r="ABI59" s="140"/>
      <c r="ABJ59" s="140"/>
      <c r="ABK59" s="140"/>
      <c r="ABL59" s="140"/>
      <c r="ABM59" s="140"/>
      <c r="ABN59" s="140"/>
      <c r="ABO59" s="140"/>
      <c r="ABP59" s="140"/>
    </row>
    <row r="60" spans="1:744" x14ac:dyDescent="0.25">
      <c r="A60">
        <f t="shared" si="2"/>
        <v>0</v>
      </c>
      <c r="B60" s="140"/>
      <c r="C60" s="140"/>
      <c r="D60" s="140"/>
      <c r="E60" s="140"/>
      <c r="F60" s="203" t="str">
        <f t="shared" si="3"/>
        <v/>
      </c>
      <c r="GG60" s="141"/>
      <c r="GH60" s="141"/>
      <c r="GI60" s="141"/>
      <c r="GJ60" s="141"/>
      <c r="GK60" s="141"/>
      <c r="GL60" s="141"/>
      <c r="GM60" s="141"/>
      <c r="GN60" s="141"/>
      <c r="GO60" s="141"/>
      <c r="GP60" s="141"/>
      <c r="GQ60" s="141"/>
      <c r="GR60" s="141"/>
      <c r="GS60" s="141"/>
      <c r="GT60" s="141"/>
      <c r="GU60" s="141"/>
      <c r="GV60" s="141"/>
      <c r="GW60" s="141"/>
      <c r="GX60" s="141"/>
      <c r="GY60" s="141"/>
      <c r="GZ60" s="141"/>
      <c r="HA60" s="141"/>
      <c r="HB60" s="141"/>
      <c r="HC60" s="141"/>
      <c r="HD60" s="141"/>
      <c r="HE60" s="141"/>
      <c r="HF60" s="141"/>
      <c r="HG60" s="141"/>
      <c r="HH60" s="141"/>
      <c r="HI60" s="141"/>
      <c r="HJ60" s="141"/>
      <c r="HK60" s="141"/>
      <c r="HL60" s="141"/>
      <c r="HM60" s="141"/>
      <c r="HN60" s="141"/>
      <c r="HO60" s="141"/>
      <c r="HP60" s="141"/>
      <c r="HQ60" s="141"/>
      <c r="HR60" s="141"/>
      <c r="HS60" s="141"/>
      <c r="HT60" s="141"/>
      <c r="HU60" s="141"/>
      <c r="HV60" s="141"/>
      <c r="HW60" s="141"/>
      <c r="HX60" s="141"/>
      <c r="HY60" s="141"/>
      <c r="HZ60" s="141"/>
      <c r="IA60" s="141"/>
      <c r="IB60" s="141"/>
      <c r="IC60" s="141"/>
      <c r="ID60" s="141"/>
      <c r="IE60" s="141"/>
      <c r="IF60" s="141"/>
      <c r="IG60" s="141"/>
      <c r="IH60" s="141"/>
      <c r="II60" s="141"/>
      <c r="IJ60" s="141"/>
      <c r="IK60" s="141"/>
      <c r="IL60" s="141"/>
      <c r="IM60" s="141"/>
      <c r="IN60" s="141"/>
      <c r="IO60" s="141"/>
      <c r="IP60" s="141"/>
      <c r="IQ60" s="141"/>
      <c r="IR60" s="141"/>
      <c r="IS60" s="141"/>
      <c r="IT60" s="141"/>
      <c r="IU60" s="141"/>
      <c r="IV60" s="141"/>
      <c r="IW60" s="141"/>
      <c r="IX60" s="141"/>
      <c r="IY60" s="141"/>
      <c r="IZ60" s="141"/>
      <c r="JA60" s="141"/>
      <c r="JB60" s="141"/>
      <c r="JC60" s="141"/>
      <c r="JD60" s="141"/>
      <c r="JE60" s="141"/>
      <c r="JF60" s="141"/>
      <c r="JG60" s="141"/>
      <c r="JH60" s="141"/>
      <c r="JI60" s="141"/>
      <c r="JJ60" s="141"/>
      <c r="JK60" s="141"/>
      <c r="JL60" s="141"/>
      <c r="JM60" s="141"/>
      <c r="JN60" s="141"/>
      <c r="JO60" s="141"/>
      <c r="JP60" s="141"/>
      <c r="JQ60" s="141"/>
      <c r="JR60" s="141"/>
      <c r="JS60" s="141"/>
      <c r="JT60" s="141"/>
      <c r="JU60" s="141"/>
      <c r="JV60" s="141"/>
      <c r="JW60" s="141"/>
      <c r="JX60" s="141"/>
      <c r="JY60" s="141"/>
      <c r="JZ60" s="141"/>
      <c r="KA60" s="141"/>
      <c r="KB60" s="141"/>
      <c r="KC60" s="141"/>
      <c r="KD60" s="141"/>
      <c r="KE60" s="141"/>
      <c r="KF60" s="141"/>
      <c r="KG60" s="141"/>
      <c r="KH60" s="141"/>
      <c r="KI60" s="141"/>
      <c r="KJ60" s="141"/>
      <c r="KK60" s="141"/>
      <c r="KL60" s="141"/>
      <c r="KM60" s="141"/>
      <c r="KN60" s="141"/>
      <c r="KO60" s="141"/>
      <c r="KP60" s="141"/>
      <c r="KQ60" s="141"/>
      <c r="KR60" s="141"/>
      <c r="KS60" s="141"/>
      <c r="KT60" s="141"/>
      <c r="KU60" s="141"/>
      <c r="KV60" s="141"/>
      <c r="KW60" s="141"/>
      <c r="KX60" s="141"/>
      <c r="KY60" s="141"/>
      <c r="KZ60" s="141"/>
      <c r="LA60" s="141"/>
      <c r="LB60" s="141"/>
      <c r="LC60" s="141"/>
      <c r="LD60" s="141"/>
      <c r="LE60" s="141"/>
      <c r="LF60" s="141"/>
      <c r="LG60" s="141"/>
      <c r="LH60" s="141"/>
      <c r="LI60" s="141"/>
      <c r="LJ60" s="141"/>
      <c r="LK60" s="141"/>
      <c r="LL60" s="141"/>
      <c r="LM60" s="141"/>
      <c r="LN60" s="141"/>
      <c r="LO60" s="141"/>
      <c r="LP60" s="141"/>
      <c r="LQ60" s="141"/>
      <c r="LR60" s="141"/>
      <c r="LS60" s="141"/>
      <c r="LT60" s="141"/>
      <c r="LU60" s="141"/>
      <c r="LV60" s="141"/>
      <c r="LW60" s="141"/>
      <c r="LX60" s="141"/>
      <c r="LY60" s="141"/>
      <c r="LZ60" s="141"/>
      <c r="MA60" s="141"/>
      <c r="MB60" s="141"/>
      <c r="MC60" s="141"/>
      <c r="MD60" s="141"/>
      <c r="ME60" s="141"/>
      <c r="MF60" s="141"/>
      <c r="MG60" s="141"/>
      <c r="MH60" s="141"/>
      <c r="MI60" s="141"/>
      <c r="MJ60" s="141"/>
      <c r="MK60" s="141"/>
      <c r="ML60" s="141"/>
      <c r="MM60" s="141"/>
      <c r="MN60" s="141"/>
      <c r="MO60" s="141"/>
      <c r="MP60" s="141"/>
      <c r="MQ60" s="141"/>
      <c r="MR60" s="141"/>
      <c r="MS60" s="141"/>
      <c r="MT60" s="141"/>
      <c r="MU60" s="141"/>
      <c r="MV60" s="141"/>
      <c r="MW60" s="141"/>
      <c r="MX60" s="141"/>
      <c r="MY60" s="141"/>
      <c r="MZ60" s="141"/>
      <c r="NA60" s="141"/>
      <c r="NB60" s="141"/>
      <c r="NC60" s="141"/>
      <c r="ND60" s="141"/>
      <c r="NE60" s="141"/>
      <c r="NF60" s="141"/>
      <c r="NG60" s="141"/>
      <c r="NH60" s="141"/>
      <c r="NI60" s="141"/>
      <c r="NJ60" s="141"/>
      <c r="NK60" s="141"/>
      <c r="NL60" s="141"/>
      <c r="NM60" s="141"/>
      <c r="NN60" s="141"/>
      <c r="NO60" s="141"/>
      <c r="NP60" s="141"/>
      <c r="NQ60" s="141"/>
      <c r="NR60" s="141"/>
      <c r="NS60" s="141"/>
      <c r="NT60" s="141"/>
      <c r="NU60" s="141"/>
      <c r="NV60" s="141"/>
      <c r="NW60" s="141"/>
      <c r="NX60" s="141"/>
      <c r="NY60" s="141"/>
      <c r="NZ60" s="141"/>
      <c r="ZQ60" s="140"/>
      <c r="ZR60" s="140"/>
      <c r="ZS60" s="140"/>
      <c r="ZT60" s="140"/>
      <c r="ZU60" s="140"/>
      <c r="ZV60" s="140"/>
      <c r="ZW60" s="140"/>
      <c r="ZX60" s="140"/>
      <c r="ZY60" s="140"/>
      <c r="ZZ60" s="140"/>
      <c r="AAA60" s="140"/>
      <c r="AAB60" s="140"/>
      <c r="AAC60" s="140"/>
      <c r="AAD60" s="140"/>
      <c r="AAE60" s="140"/>
      <c r="AAF60" s="140"/>
      <c r="AAG60" s="140"/>
      <c r="AAH60" s="140"/>
      <c r="AAI60" s="140"/>
      <c r="AAJ60" s="140"/>
      <c r="AAK60" s="140"/>
      <c r="AAL60" s="140"/>
      <c r="AAM60" s="140"/>
      <c r="AAN60" s="140"/>
      <c r="AAO60" s="140"/>
      <c r="AAP60" s="140"/>
      <c r="AAQ60" s="140"/>
      <c r="AAR60" s="140"/>
      <c r="AAS60" s="140"/>
      <c r="AAT60" s="140"/>
      <c r="AAU60" s="140"/>
      <c r="AAV60" s="140"/>
      <c r="AAW60" s="140"/>
      <c r="AAX60" s="140"/>
      <c r="AAY60" s="140"/>
      <c r="AAZ60" s="140"/>
      <c r="ABA60" s="140"/>
      <c r="ABB60" s="140"/>
      <c r="ABC60" s="140"/>
      <c r="ABD60" s="140"/>
      <c r="ABE60" s="140"/>
      <c r="ABF60" s="140"/>
      <c r="ABG60" s="140"/>
      <c r="ABH60" s="140"/>
      <c r="ABI60" s="140"/>
      <c r="ABJ60" s="140"/>
      <c r="ABK60" s="140"/>
      <c r="ABL60" s="140"/>
      <c r="ABM60" s="140"/>
      <c r="ABN60" s="140"/>
      <c r="ABO60" s="140"/>
      <c r="ABP60" s="140"/>
    </row>
    <row r="61" spans="1:744" x14ac:dyDescent="0.25">
      <c r="A61">
        <f t="shared" si="2"/>
        <v>0</v>
      </c>
      <c r="B61" s="140"/>
      <c r="C61" s="140"/>
      <c r="D61" s="140"/>
      <c r="E61" s="140"/>
      <c r="F61" s="203" t="str">
        <f t="shared" si="3"/>
        <v/>
      </c>
      <c r="GG61" s="141"/>
      <c r="GH61" s="141"/>
      <c r="GI61" s="141"/>
      <c r="GJ61" s="141"/>
      <c r="GK61" s="141"/>
      <c r="GL61" s="141"/>
      <c r="GM61" s="141"/>
      <c r="GN61" s="141"/>
      <c r="GO61" s="141"/>
      <c r="GP61" s="141"/>
      <c r="GQ61" s="141"/>
      <c r="GR61" s="141"/>
      <c r="GS61" s="141"/>
      <c r="GT61" s="141"/>
      <c r="GU61" s="141"/>
      <c r="GV61" s="141"/>
      <c r="GW61" s="141"/>
      <c r="GX61" s="141"/>
      <c r="GY61" s="141"/>
      <c r="GZ61" s="141"/>
      <c r="HA61" s="141"/>
      <c r="HB61" s="141"/>
      <c r="HC61" s="141"/>
      <c r="HD61" s="141"/>
      <c r="HE61" s="141"/>
      <c r="HF61" s="141"/>
      <c r="HG61" s="141"/>
      <c r="HH61" s="141"/>
      <c r="HI61" s="141"/>
      <c r="HJ61" s="141"/>
      <c r="HK61" s="141"/>
      <c r="HL61" s="141"/>
      <c r="HM61" s="141"/>
      <c r="HN61" s="141"/>
      <c r="HO61" s="141"/>
      <c r="HP61" s="141"/>
      <c r="HQ61" s="141"/>
      <c r="HR61" s="141"/>
      <c r="HS61" s="141"/>
      <c r="HT61" s="141"/>
      <c r="HU61" s="141"/>
      <c r="HV61" s="141"/>
      <c r="HW61" s="141"/>
      <c r="HX61" s="141"/>
      <c r="HY61" s="141"/>
      <c r="HZ61" s="141"/>
      <c r="IA61" s="141"/>
      <c r="IB61" s="141"/>
      <c r="IC61" s="141"/>
      <c r="ID61" s="141"/>
      <c r="IE61" s="141"/>
      <c r="IF61" s="141"/>
      <c r="IG61" s="141"/>
      <c r="IH61" s="141"/>
      <c r="II61" s="141"/>
      <c r="IJ61" s="141"/>
      <c r="IK61" s="141"/>
      <c r="IL61" s="141"/>
      <c r="IM61" s="141"/>
      <c r="IN61" s="141"/>
      <c r="IO61" s="141"/>
      <c r="IP61" s="141"/>
      <c r="IQ61" s="141"/>
      <c r="IR61" s="141"/>
      <c r="IS61" s="141"/>
      <c r="IT61" s="141"/>
      <c r="IU61" s="141"/>
      <c r="IV61" s="141"/>
      <c r="IW61" s="141"/>
      <c r="IX61" s="141"/>
      <c r="IY61" s="141"/>
      <c r="IZ61" s="141"/>
      <c r="JA61" s="141"/>
      <c r="JB61" s="141"/>
      <c r="JC61" s="141"/>
      <c r="JD61" s="141"/>
      <c r="JE61" s="141"/>
      <c r="JF61" s="141"/>
      <c r="JG61" s="141"/>
      <c r="JH61" s="141"/>
      <c r="JI61" s="141"/>
      <c r="JJ61" s="141"/>
      <c r="JK61" s="141"/>
      <c r="JL61" s="141"/>
      <c r="JM61" s="141"/>
      <c r="JN61" s="141"/>
      <c r="JO61" s="141"/>
      <c r="JP61" s="141"/>
      <c r="JQ61" s="141"/>
      <c r="JR61" s="141"/>
      <c r="JS61" s="141"/>
      <c r="JT61" s="141"/>
      <c r="JU61" s="141"/>
      <c r="JV61" s="141"/>
      <c r="JW61" s="141"/>
      <c r="JX61" s="141"/>
      <c r="JY61" s="141"/>
      <c r="JZ61" s="141"/>
      <c r="KA61" s="141"/>
      <c r="KB61" s="141"/>
      <c r="KC61" s="141"/>
      <c r="KD61" s="141"/>
      <c r="KE61" s="141"/>
      <c r="KF61" s="141"/>
      <c r="KG61" s="141"/>
      <c r="KH61" s="141"/>
      <c r="KI61" s="141"/>
      <c r="KJ61" s="141"/>
      <c r="KK61" s="141"/>
      <c r="KL61" s="141"/>
      <c r="KM61" s="141"/>
      <c r="KN61" s="141"/>
      <c r="KO61" s="141"/>
      <c r="KP61" s="141"/>
      <c r="KQ61" s="141"/>
      <c r="KR61" s="141"/>
      <c r="KS61" s="141"/>
      <c r="KT61" s="141"/>
      <c r="KU61" s="141"/>
      <c r="KV61" s="141"/>
      <c r="KW61" s="141"/>
      <c r="KX61" s="141"/>
      <c r="KY61" s="141"/>
      <c r="KZ61" s="141"/>
      <c r="LA61" s="141"/>
      <c r="LB61" s="141"/>
      <c r="LC61" s="141"/>
      <c r="LD61" s="141"/>
      <c r="LE61" s="141"/>
      <c r="LF61" s="141"/>
      <c r="LG61" s="141"/>
      <c r="LH61" s="141"/>
      <c r="LI61" s="141"/>
      <c r="LJ61" s="141"/>
      <c r="LK61" s="141"/>
      <c r="LL61" s="141"/>
      <c r="LM61" s="141"/>
      <c r="LN61" s="141"/>
      <c r="LO61" s="141"/>
      <c r="LP61" s="141"/>
      <c r="LQ61" s="141"/>
      <c r="LR61" s="141"/>
      <c r="LS61" s="141"/>
      <c r="LT61" s="141"/>
      <c r="LU61" s="141"/>
      <c r="LV61" s="141"/>
      <c r="LW61" s="141"/>
      <c r="LX61" s="141"/>
      <c r="LY61" s="141"/>
      <c r="LZ61" s="141"/>
      <c r="MA61" s="141"/>
      <c r="MB61" s="141"/>
      <c r="MC61" s="141"/>
      <c r="MD61" s="141"/>
      <c r="ME61" s="141"/>
      <c r="MF61" s="141"/>
      <c r="MG61" s="141"/>
      <c r="MH61" s="141"/>
      <c r="MI61" s="141"/>
      <c r="MJ61" s="141"/>
      <c r="MK61" s="141"/>
      <c r="ML61" s="141"/>
      <c r="MM61" s="141"/>
      <c r="MN61" s="141"/>
      <c r="MO61" s="141"/>
      <c r="MP61" s="141"/>
      <c r="MQ61" s="141"/>
      <c r="MR61" s="141"/>
      <c r="MS61" s="141"/>
      <c r="MT61" s="141"/>
      <c r="MU61" s="141"/>
      <c r="MV61" s="141"/>
      <c r="MW61" s="141"/>
      <c r="MX61" s="141"/>
      <c r="MY61" s="141"/>
      <c r="MZ61" s="141"/>
      <c r="NA61" s="141"/>
      <c r="NB61" s="141"/>
      <c r="NC61" s="141"/>
      <c r="ND61" s="141"/>
      <c r="NE61" s="141"/>
      <c r="NF61" s="141"/>
      <c r="NG61" s="141"/>
      <c r="NH61" s="141"/>
      <c r="NI61" s="141"/>
      <c r="NJ61" s="141"/>
      <c r="NK61" s="141"/>
      <c r="NL61" s="141"/>
      <c r="NM61" s="141"/>
      <c r="NN61" s="141"/>
      <c r="NO61" s="141"/>
      <c r="NP61" s="141"/>
      <c r="NQ61" s="141"/>
      <c r="NR61" s="141"/>
      <c r="NS61" s="141"/>
      <c r="NT61" s="141"/>
      <c r="NU61" s="141"/>
      <c r="NV61" s="141"/>
      <c r="NW61" s="141"/>
      <c r="NX61" s="141"/>
      <c r="NY61" s="141"/>
      <c r="NZ61" s="141"/>
      <c r="ZQ61" s="140"/>
      <c r="ZR61" s="140"/>
      <c r="ZS61" s="140"/>
      <c r="ZT61" s="140"/>
      <c r="ZU61" s="140"/>
      <c r="ZV61" s="140"/>
      <c r="ZW61" s="140"/>
      <c r="ZX61" s="140"/>
      <c r="ZY61" s="140"/>
      <c r="ZZ61" s="140"/>
      <c r="AAA61" s="140"/>
      <c r="AAB61" s="140"/>
      <c r="AAC61" s="140"/>
      <c r="AAD61" s="140"/>
      <c r="AAE61" s="140"/>
      <c r="AAF61" s="140"/>
      <c r="AAG61" s="140"/>
      <c r="AAH61" s="140"/>
      <c r="AAI61" s="140"/>
      <c r="AAJ61" s="140"/>
      <c r="AAK61" s="140"/>
      <c r="AAL61" s="140"/>
      <c r="AAM61" s="140"/>
      <c r="AAN61" s="140"/>
      <c r="AAO61" s="140"/>
      <c r="AAP61" s="140"/>
      <c r="AAQ61" s="140"/>
      <c r="AAR61" s="140"/>
      <c r="AAS61" s="140"/>
      <c r="AAT61" s="140"/>
      <c r="AAU61" s="140"/>
      <c r="AAV61" s="140"/>
      <c r="AAW61" s="140"/>
      <c r="AAX61" s="140"/>
      <c r="AAY61" s="140"/>
      <c r="AAZ61" s="140"/>
      <c r="ABA61" s="140"/>
      <c r="ABB61" s="140"/>
      <c r="ABC61" s="140"/>
      <c r="ABD61" s="140"/>
      <c r="ABE61" s="140"/>
      <c r="ABF61" s="140"/>
      <c r="ABG61" s="140"/>
      <c r="ABH61" s="140"/>
      <c r="ABI61" s="140"/>
      <c r="ABJ61" s="140"/>
      <c r="ABK61" s="140"/>
      <c r="ABL61" s="140"/>
      <c r="ABM61" s="140"/>
      <c r="ABN61" s="140"/>
      <c r="ABO61" s="140"/>
      <c r="ABP61" s="140"/>
    </row>
    <row r="62" spans="1:744" x14ac:dyDescent="0.25">
      <c r="A62">
        <f t="shared" si="2"/>
        <v>0</v>
      </c>
      <c r="B62" s="140"/>
      <c r="C62" s="140"/>
      <c r="D62" s="140"/>
      <c r="E62" s="140"/>
      <c r="F62" s="203" t="str">
        <f t="shared" si="3"/>
        <v/>
      </c>
      <c r="GG62" s="141"/>
      <c r="GH62" s="141"/>
      <c r="GI62" s="141"/>
      <c r="GJ62" s="141"/>
      <c r="GK62" s="141"/>
      <c r="GL62" s="141"/>
      <c r="GM62" s="141"/>
      <c r="GN62" s="141"/>
      <c r="GO62" s="141"/>
      <c r="GP62" s="141"/>
      <c r="GQ62" s="141"/>
      <c r="GR62" s="141"/>
      <c r="GS62" s="141"/>
      <c r="GT62" s="141"/>
      <c r="GU62" s="141"/>
      <c r="GV62" s="141"/>
      <c r="GW62" s="141"/>
      <c r="GX62" s="141"/>
      <c r="GY62" s="141"/>
      <c r="GZ62" s="141"/>
      <c r="HA62" s="141"/>
      <c r="HB62" s="141"/>
      <c r="HC62" s="141"/>
      <c r="HD62" s="141"/>
      <c r="HE62" s="141"/>
      <c r="HF62" s="141"/>
      <c r="HG62" s="141"/>
      <c r="HH62" s="141"/>
      <c r="HI62" s="141"/>
      <c r="HJ62" s="141"/>
      <c r="HK62" s="141"/>
      <c r="HL62" s="141"/>
      <c r="HM62" s="141"/>
      <c r="HN62" s="141"/>
      <c r="HO62" s="141"/>
      <c r="HP62" s="141"/>
      <c r="HQ62" s="141"/>
      <c r="HR62" s="141"/>
      <c r="HS62" s="141"/>
      <c r="HT62" s="141"/>
      <c r="HU62" s="141"/>
      <c r="HV62" s="141"/>
      <c r="HW62" s="141"/>
      <c r="HX62" s="141"/>
      <c r="HY62" s="141"/>
      <c r="HZ62" s="141"/>
      <c r="IA62" s="141"/>
      <c r="IB62" s="141"/>
      <c r="IC62" s="141"/>
      <c r="ID62" s="141"/>
      <c r="IE62" s="141"/>
      <c r="IF62" s="141"/>
      <c r="IG62" s="141"/>
      <c r="IH62" s="141"/>
      <c r="II62" s="141"/>
      <c r="IJ62" s="141"/>
      <c r="IK62" s="141"/>
      <c r="IL62" s="141"/>
      <c r="IM62" s="141"/>
      <c r="IN62" s="141"/>
      <c r="IO62" s="141"/>
      <c r="IP62" s="141"/>
      <c r="IQ62" s="141"/>
      <c r="IR62" s="141"/>
      <c r="IS62" s="141"/>
      <c r="IT62" s="141"/>
      <c r="IU62" s="141"/>
      <c r="IV62" s="141"/>
      <c r="IW62" s="141"/>
      <c r="IX62" s="141"/>
      <c r="IY62" s="141"/>
      <c r="IZ62" s="141"/>
      <c r="JA62" s="141"/>
      <c r="JB62" s="141"/>
      <c r="JC62" s="141"/>
      <c r="JD62" s="141"/>
      <c r="JE62" s="141"/>
      <c r="JF62" s="141"/>
      <c r="JG62" s="141"/>
      <c r="JH62" s="141"/>
      <c r="JI62" s="141"/>
      <c r="JJ62" s="141"/>
      <c r="JK62" s="141"/>
      <c r="JL62" s="141"/>
      <c r="JM62" s="141"/>
      <c r="JN62" s="141"/>
      <c r="JO62" s="141"/>
      <c r="JP62" s="141"/>
      <c r="JQ62" s="141"/>
      <c r="JR62" s="141"/>
      <c r="JS62" s="141"/>
      <c r="JT62" s="141"/>
      <c r="JU62" s="141"/>
      <c r="JV62" s="141"/>
      <c r="JW62" s="141"/>
      <c r="JX62" s="141"/>
      <c r="JY62" s="141"/>
      <c r="JZ62" s="141"/>
      <c r="KA62" s="141"/>
      <c r="KB62" s="141"/>
      <c r="KC62" s="141"/>
      <c r="KD62" s="141"/>
      <c r="KE62" s="141"/>
      <c r="KF62" s="141"/>
      <c r="KG62" s="141"/>
      <c r="KH62" s="141"/>
      <c r="KI62" s="141"/>
      <c r="KJ62" s="141"/>
      <c r="KK62" s="141"/>
      <c r="KL62" s="141"/>
      <c r="KM62" s="141"/>
      <c r="KN62" s="141"/>
      <c r="KO62" s="141"/>
      <c r="KP62" s="141"/>
      <c r="KQ62" s="141"/>
      <c r="KR62" s="141"/>
      <c r="KS62" s="141"/>
      <c r="KT62" s="141"/>
      <c r="KU62" s="141"/>
      <c r="KV62" s="141"/>
      <c r="KW62" s="141"/>
      <c r="KX62" s="141"/>
      <c r="KY62" s="141"/>
      <c r="KZ62" s="141"/>
      <c r="LA62" s="141"/>
      <c r="LB62" s="141"/>
      <c r="LC62" s="141"/>
      <c r="LD62" s="141"/>
      <c r="LE62" s="141"/>
      <c r="LF62" s="141"/>
      <c r="LG62" s="141"/>
      <c r="LH62" s="141"/>
      <c r="LI62" s="141"/>
      <c r="LJ62" s="141"/>
      <c r="LK62" s="141"/>
      <c r="LL62" s="141"/>
      <c r="LM62" s="141"/>
      <c r="LN62" s="141"/>
      <c r="LO62" s="141"/>
      <c r="LP62" s="141"/>
      <c r="LQ62" s="141"/>
      <c r="LR62" s="141"/>
      <c r="LS62" s="141"/>
      <c r="LT62" s="141"/>
      <c r="LU62" s="141"/>
      <c r="LV62" s="141"/>
      <c r="LW62" s="141"/>
      <c r="LX62" s="141"/>
      <c r="LY62" s="141"/>
      <c r="LZ62" s="141"/>
      <c r="MA62" s="141"/>
      <c r="MB62" s="141"/>
      <c r="MC62" s="141"/>
      <c r="MD62" s="141"/>
      <c r="ME62" s="141"/>
      <c r="MF62" s="141"/>
      <c r="MG62" s="141"/>
      <c r="MH62" s="141"/>
      <c r="MI62" s="141"/>
      <c r="MJ62" s="141"/>
      <c r="MK62" s="141"/>
      <c r="ML62" s="141"/>
      <c r="MM62" s="141"/>
      <c r="MN62" s="141"/>
      <c r="MO62" s="141"/>
      <c r="MP62" s="141"/>
      <c r="MQ62" s="141"/>
      <c r="MR62" s="141"/>
      <c r="MS62" s="141"/>
      <c r="MT62" s="141"/>
      <c r="MU62" s="141"/>
      <c r="MV62" s="141"/>
      <c r="MW62" s="141"/>
      <c r="MX62" s="141"/>
      <c r="MY62" s="141"/>
      <c r="MZ62" s="141"/>
      <c r="NA62" s="141"/>
      <c r="NB62" s="141"/>
      <c r="NC62" s="141"/>
      <c r="ND62" s="141"/>
      <c r="NE62" s="141"/>
      <c r="NF62" s="141"/>
      <c r="NG62" s="141"/>
      <c r="NH62" s="141"/>
      <c r="NI62" s="141"/>
      <c r="NJ62" s="141"/>
      <c r="NK62" s="141"/>
      <c r="NL62" s="141"/>
      <c r="NM62" s="141"/>
      <c r="NN62" s="141"/>
      <c r="NO62" s="141"/>
      <c r="NP62" s="141"/>
      <c r="NQ62" s="141"/>
      <c r="NR62" s="141"/>
      <c r="NS62" s="141"/>
      <c r="NT62" s="141"/>
      <c r="NU62" s="141"/>
      <c r="NV62" s="141"/>
      <c r="NW62" s="141"/>
      <c r="NX62" s="141"/>
      <c r="NY62" s="141"/>
      <c r="NZ62" s="141"/>
      <c r="ZQ62" s="140"/>
      <c r="ZR62" s="140"/>
      <c r="ZS62" s="140"/>
      <c r="ZT62" s="140"/>
      <c r="ZU62" s="140"/>
      <c r="ZV62" s="140"/>
      <c r="ZW62" s="140"/>
      <c r="ZX62" s="140"/>
      <c r="ZY62" s="140"/>
      <c r="ZZ62" s="140"/>
      <c r="AAA62" s="140"/>
      <c r="AAB62" s="140"/>
      <c r="AAC62" s="140"/>
      <c r="AAD62" s="140"/>
      <c r="AAE62" s="140"/>
      <c r="AAF62" s="140"/>
      <c r="AAG62" s="140"/>
      <c r="AAH62" s="140"/>
      <c r="AAI62" s="140"/>
      <c r="AAJ62" s="140"/>
      <c r="AAK62" s="140"/>
      <c r="AAL62" s="140"/>
      <c r="AAM62" s="140"/>
      <c r="AAN62" s="140"/>
      <c r="AAO62" s="140"/>
      <c r="AAP62" s="140"/>
      <c r="AAQ62" s="140"/>
      <c r="AAR62" s="140"/>
      <c r="AAS62" s="140"/>
      <c r="AAT62" s="140"/>
      <c r="AAU62" s="140"/>
      <c r="AAV62" s="140"/>
      <c r="AAW62" s="140"/>
      <c r="AAX62" s="140"/>
      <c r="AAY62" s="140"/>
      <c r="AAZ62" s="140"/>
      <c r="ABA62" s="140"/>
      <c r="ABB62" s="140"/>
      <c r="ABC62" s="140"/>
      <c r="ABD62" s="140"/>
      <c r="ABE62" s="140"/>
      <c r="ABF62" s="140"/>
      <c r="ABG62" s="140"/>
      <c r="ABH62" s="140"/>
      <c r="ABI62" s="140"/>
      <c r="ABJ62" s="140"/>
      <c r="ABK62" s="140"/>
      <c r="ABL62" s="140"/>
      <c r="ABM62" s="140"/>
      <c r="ABN62" s="140"/>
      <c r="ABO62" s="140"/>
      <c r="ABP62" s="140"/>
    </row>
    <row r="63" spans="1:744" x14ac:dyDescent="0.25">
      <c r="A63">
        <f t="shared" si="2"/>
        <v>0</v>
      </c>
      <c r="B63" s="140"/>
      <c r="C63" s="140"/>
      <c r="D63" s="140"/>
      <c r="E63" s="140"/>
      <c r="F63" s="203" t="str">
        <f t="shared" si="3"/>
        <v/>
      </c>
      <c r="GG63" s="141"/>
      <c r="GH63" s="141"/>
      <c r="GI63" s="141"/>
      <c r="GJ63" s="141"/>
      <c r="GK63" s="141"/>
      <c r="GL63" s="141"/>
      <c r="GM63" s="141"/>
      <c r="GN63" s="141"/>
      <c r="GO63" s="141"/>
      <c r="GP63" s="141"/>
      <c r="GQ63" s="141"/>
      <c r="GR63" s="141"/>
      <c r="GS63" s="141"/>
      <c r="GT63" s="141"/>
      <c r="GU63" s="141"/>
      <c r="GV63" s="141"/>
      <c r="GW63" s="141"/>
      <c r="GX63" s="141"/>
      <c r="GY63" s="141"/>
      <c r="GZ63" s="141"/>
      <c r="HA63" s="141"/>
      <c r="HB63" s="141"/>
      <c r="HC63" s="141"/>
      <c r="HD63" s="141"/>
      <c r="HE63" s="141"/>
      <c r="HF63" s="141"/>
      <c r="HG63" s="141"/>
      <c r="HH63" s="141"/>
      <c r="HI63" s="141"/>
      <c r="HJ63" s="141"/>
      <c r="HK63" s="141"/>
      <c r="HL63" s="141"/>
      <c r="HM63" s="141"/>
      <c r="HN63" s="141"/>
      <c r="HO63" s="141"/>
      <c r="HP63" s="141"/>
      <c r="HQ63" s="141"/>
      <c r="HR63" s="141"/>
      <c r="HS63" s="141"/>
      <c r="HT63" s="141"/>
      <c r="HU63" s="141"/>
      <c r="HV63" s="141"/>
      <c r="HW63" s="141"/>
      <c r="HX63" s="141"/>
      <c r="HY63" s="141"/>
      <c r="HZ63" s="141"/>
      <c r="IA63" s="141"/>
      <c r="IB63" s="141"/>
      <c r="IC63" s="141"/>
      <c r="ID63" s="141"/>
      <c r="IE63" s="141"/>
      <c r="IF63" s="141"/>
      <c r="IG63" s="141"/>
      <c r="IH63" s="141"/>
      <c r="II63" s="141"/>
      <c r="IJ63" s="141"/>
      <c r="IK63" s="141"/>
      <c r="IL63" s="141"/>
      <c r="IM63" s="141"/>
      <c r="IN63" s="141"/>
      <c r="IO63" s="141"/>
      <c r="IP63" s="141"/>
      <c r="IQ63" s="141"/>
      <c r="IR63" s="141"/>
      <c r="IS63" s="141"/>
      <c r="IT63" s="141"/>
      <c r="IU63" s="141"/>
      <c r="IV63" s="141"/>
      <c r="IW63" s="141"/>
      <c r="IX63" s="141"/>
      <c r="IY63" s="141"/>
      <c r="IZ63" s="141"/>
      <c r="JA63" s="141"/>
      <c r="JB63" s="141"/>
      <c r="JC63" s="141"/>
      <c r="JD63" s="141"/>
      <c r="JE63" s="141"/>
      <c r="JF63" s="141"/>
      <c r="JG63" s="141"/>
      <c r="JH63" s="141"/>
      <c r="JI63" s="141"/>
      <c r="JJ63" s="141"/>
      <c r="JK63" s="141"/>
      <c r="JL63" s="141"/>
      <c r="JM63" s="141"/>
      <c r="JN63" s="141"/>
      <c r="JO63" s="141"/>
      <c r="JP63" s="141"/>
      <c r="JQ63" s="141"/>
      <c r="JR63" s="141"/>
      <c r="JS63" s="141"/>
      <c r="JT63" s="141"/>
      <c r="JU63" s="141"/>
      <c r="JV63" s="141"/>
      <c r="JW63" s="141"/>
      <c r="JX63" s="141"/>
      <c r="JY63" s="141"/>
      <c r="JZ63" s="141"/>
      <c r="KA63" s="141"/>
      <c r="KB63" s="141"/>
      <c r="KC63" s="141"/>
      <c r="KD63" s="141"/>
      <c r="KE63" s="141"/>
      <c r="KF63" s="141"/>
      <c r="KG63" s="141"/>
      <c r="KH63" s="141"/>
      <c r="KI63" s="141"/>
      <c r="KJ63" s="141"/>
      <c r="KK63" s="141"/>
      <c r="KL63" s="141"/>
      <c r="KM63" s="141"/>
      <c r="KN63" s="141"/>
      <c r="KO63" s="141"/>
      <c r="KP63" s="141"/>
      <c r="KQ63" s="141"/>
      <c r="KR63" s="141"/>
      <c r="KS63" s="141"/>
      <c r="KT63" s="141"/>
      <c r="KU63" s="141"/>
      <c r="KV63" s="141"/>
      <c r="KW63" s="141"/>
      <c r="KX63" s="141"/>
      <c r="KY63" s="141"/>
      <c r="KZ63" s="141"/>
      <c r="LA63" s="141"/>
      <c r="LB63" s="141"/>
      <c r="LC63" s="141"/>
      <c r="LD63" s="141"/>
      <c r="LE63" s="141"/>
      <c r="LF63" s="141"/>
      <c r="LG63" s="141"/>
      <c r="LH63" s="141"/>
      <c r="LI63" s="141"/>
      <c r="LJ63" s="141"/>
      <c r="LK63" s="141"/>
      <c r="LL63" s="141"/>
      <c r="LM63" s="141"/>
      <c r="LN63" s="141"/>
      <c r="LO63" s="141"/>
      <c r="LP63" s="141"/>
      <c r="LQ63" s="141"/>
      <c r="LR63" s="141"/>
      <c r="LS63" s="141"/>
      <c r="LT63" s="141"/>
      <c r="LU63" s="141"/>
      <c r="LV63" s="141"/>
      <c r="LW63" s="141"/>
      <c r="LX63" s="141"/>
      <c r="LY63" s="141"/>
      <c r="LZ63" s="141"/>
      <c r="MA63" s="141"/>
      <c r="MB63" s="141"/>
      <c r="MC63" s="141"/>
      <c r="MD63" s="141"/>
      <c r="ME63" s="141"/>
      <c r="MF63" s="141"/>
      <c r="MG63" s="141"/>
      <c r="MH63" s="141"/>
      <c r="MI63" s="141"/>
      <c r="MJ63" s="141"/>
      <c r="MK63" s="141"/>
      <c r="ML63" s="141"/>
      <c r="MM63" s="141"/>
      <c r="MN63" s="141"/>
      <c r="MO63" s="141"/>
      <c r="MP63" s="141"/>
      <c r="MQ63" s="141"/>
      <c r="MR63" s="141"/>
      <c r="MS63" s="141"/>
      <c r="MT63" s="141"/>
      <c r="MU63" s="141"/>
      <c r="MV63" s="141"/>
      <c r="MW63" s="141"/>
      <c r="MX63" s="141"/>
      <c r="MY63" s="141"/>
      <c r="MZ63" s="141"/>
      <c r="NA63" s="141"/>
      <c r="NB63" s="141"/>
      <c r="NC63" s="141"/>
      <c r="ND63" s="141"/>
      <c r="NE63" s="141"/>
      <c r="NF63" s="141"/>
      <c r="NG63" s="141"/>
      <c r="NH63" s="141"/>
      <c r="NI63" s="141"/>
      <c r="NJ63" s="141"/>
      <c r="NK63" s="141"/>
      <c r="NL63" s="141"/>
      <c r="NM63" s="141"/>
      <c r="NN63" s="141"/>
      <c r="NO63" s="141"/>
      <c r="NP63" s="141"/>
      <c r="NQ63" s="141"/>
      <c r="NR63" s="141"/>
      <c r="NS63" s="141"/>
      <c r="NT63" s="141"/>
      <c r="NU63" s="141"/>
      <c r="NV63" s="141"/>
      <c r="NW63" s="141"/>
      <c r="NX63" s="141"/>
      <c r="NY63" s="141"/>
      <c r="NZ63" s="141"/>
      <c r="ZQ63" s="140"/>
      <c r="ZR63" s="140"/>
      <c r="ZS63" s="140"/>
      <c r="ZT63" s="140"/>
      <c r="ZU63" s="140"/>
      <c r="ZV63" s="140"/>
      <c r="ZW63" s="140"/>
      <c r="ZX63" s="140"/>
      <c r="ZY63" s="140"/>
      <c r="ZZ63" s="140"/>
      <c r="AAA63" s="140"/>
      <c r="AAB63" s="140"/>
      <c r="AAC63" s="140"/>
      <c r="AAD63" s="140"/>
      <c r="AAE63" s="140"/>
      <c r="AAF63" s="140"/>
      <c r="AAG63" s="140"/>
      <c r="AAH63" s="140"/>
      <c r="AAI63" s="140"/>
      <c r="AAJ63" s="140"/>
      <c r="AAK63" s="140"/>
      <c r="AAL63" s="140"/>
      <c r="AAM63" s="140"/>
      <c r="AAN63" s="140"/>
      <c r="AAO63" s="140"/>
      <c r="AAP63" s="140"/>
      <c r="AAQ63" s="140"/>
      <c r="AAR63" s="140"/>
      <c r="AAS63" s="140"/>
      <c r="AAT63" s="140"/>
      <c r="AAU63" s="140"/>
      <c r="AAV63" s="140"/>
      <c r="AAW63" s="140"/>
      <c r="AAX63" s="140"/>
      <c r="AAY63" s="140"/>
      <c r="AAZ63" s="140"/>
      <c r="ABA63" s="140"/>
      <c r="ABB63" s="140"/>
      <c r="ABC63" s="140"/>
      <c r="ABD63" s="140"/>
      <c r="ABE63" s="140"/>
      <c r="ABF63" s="140"/>
      <c r="ABG63" s="140"/>
      <c r="ABH63" s="140"/>
      <c r="ABI63" s="140"/>
      <c r="ABJ63" s="140"/>
      <c r="ABK63" s="140"/>
      <c r="ABL63" s="140"/>
      <c r="ABM63" s="140"/>
      <c r="ABN63" s="140"/>
      <c r="ABO63" s="140"/>
      <c r="ABP63" s="140"/>
    </row>
    <row r="64" spans="1:744" x14ac:dyDescent="0.25">
      <c r="A64">
        <f t="shared" si="2"/>
        <v>0</v>
      </c>
      <c r="B64" s="140"/>
      <c r="C64" s="140"/>
      <c r="D64" s="140"/>
      <c r="E64" s="140"/>
      <c r="F64" s="203" t="str">
        <f t="shared" si="3"/>
        <v/>
      </c>
      <c r="GG64" s="141"/>
      <c r="GH64" s="141"/>
      <c r="GI64" s="141"/>
      <c r="GJ64" s="141"/>
      <c r="GK64" s="141"/>
      <c r="GL64" s="141"/>
      <c r="GM64" s="141"/>
      <c r="GN64" s="141"/>
      <c r="GO64" s="141"/>
      <c r="GP64" s="141"/>
      <c r="GQ64" s="141"/>
      <c r="GR64" s="141"/>
      <c r="GS64" s="141"/>
      <c r="GT64" s="141"/>
      <c r="GU64" s="141"/>
      <c r="GV64" s="141"/>
      <c r="GW64" s="141"/>
      <c r="GX64" s="141"/>
      <c r="GY64" s="141"/>
      <c r="GZ64" s="141"/>
      <c r="HA64" s="141"/>
      <c r="HB64" s="141"/>
      <c r="HC64" s="141"/>
      <c r="HD64" s="141"/>
      <c r="HE64" s="141"/>
      <c r="HF64" s="141"/>
      <c r="HG64" s="141"/>
      <c r="HH64" s="141"/>
      <c r="HI64" s="141"/>
      <c r="HJ64" s="141"/>
      <c r="HK64" s="141"/>
      <c r="HL64" s="141"/>
      <c r="HM64" s="141"/>
      <c r="HN64" s="141"/>
      <c r="HO64" s="141"/>
      <c r="HP64" s="141"/>
      <c r="HQ64" s="141"/>
      <c r="HR64" s="141"/>
      <c r="HS64" s="141"/>
      <c r="HT64" s="141"/>
      <c r="HU64" s="141"/>
      <c r="HV64" s="141"/>
      <c r="HW64" s="141"/>
      <c r="HX64" s="141"/>
      <c r="HY64" s="141"/>
      <c r="HZ64" s="141"/>
      <c r="IA64" s="141"/>
      <c r="IB64" s="141"/>
      <c r="IC64" s="141"/>
      <c r="ID64" s="141"/>
      <c r="IE64" s="141"/>
      <c r="IF64" s="141"/>
      <c r="IG64" s="141"/>
      <c r="IH64" s="141"/>
      <c r="II64" s="141"/>
      <c r="IJ64" s="141"/>
      <c r="IK64" s="141"/>
      <c r="IL64" s="141"/>
      <c r="IM64" s="141"/>
      <c r="IN64" s="141"/>
      <c r="IO64" s="141"/>
      <c r="IP64" s="141"/>
      <c r="IQ64" s="141"/>
      <c r="IR64" s="141"/>
      <c r="IS64" s="141"/>
      <c r="IT64" s="141"/>
      <c r="IU64" s="141"/>
      <c r="IV64" s="141"/>
      <c r="IW64" s="141"/>
      <c r="IX64" s="141"/>
      <c r="IY64" s="141"/>
      <c r="IZ64" s="141"/>
      <c r="JA64" s="141"/>
      <c r="JB64" s="141"/>
      <c r="JC64" s="141"/>
      <c r="JD64" s="141"/>
      <c r="JE64" s="141"/>
      <c r="JF64" s="141"/>
      <c r="JG64" s="141"/>
      <c r="JH64" s="141"/>
      <c r="JI64" s="141"/>
      <c r="JJ64" s="141"/>
      <c r="JK64" s="141"/>
      <c r="JL64" s="141"/>
      <c r="JM64" s="141"/>
      <c r="JN64" s="141"/>
      <c r="JO64" s="141"/>
      <c r="JP64" s="141"/>
      <c r="JQ64" s="141"/>
      <c r="JR64" s="141"/>
      <c r="JS64" s="141"/>
      <c r="JT64" s="141"/>
      <c r="JU64" s="141"/>
      <c r="JV64" s="141"/>
      <c r="JW64" s="141"/>
      <c r="JX64" s="141"/>
      <c r="JY64" s="141"/>
      <c r="JZ64" s="141"/>
      <c r="KA64" s="141"/>
      <c r="KB64" s="141"/>
      <c r="KC64" s="141"/>
      <c r="KD64" s="141"/>
      <c r="KE64" s="141"/>
      <c r="KF64" s="141"/>
      <c r="KG64" s="141"/>
      <c r="KH64" s="141"/>
      <c r="KI64" s="141"/>
      <c r="KJ64" s="141"/>
      <c r="KK64" s="141"/>
      <c r="KL64" s="141"/>
      <c r="KM64" s="141"/>
      <c r="KN64" s="141"/>
      <c r="KO64" s="141"/>
      <c r="KP64" s="141"/>
      <c r="KQ64" s="141"/>
      <c r="KR64" s="141"/>
      <c r="KS64" s="141"/>
      <c r="KT64" s="141"/>
      <c r="KU64" s="141"/>
      <c r="KV64" s="141"/>
      <c r="KW64" s="141"/>
      <c r="KX64" s="141"/>
      <c r="KY64" s="141"/>
      <c r="KZ64" s="141"/>
      <c r="LA64" s="141"/>
      <c r="LB64" s="141"/>
      <c r="LC64" s="141"/>
      <c r="LD64" s="141"/>
      <c r="LE64" s="141"/>
      <c r="LF64" s="141"/>
      <c r="LG64" s="141"/>
      <c r="LH64" s="141"/>
      <c r="LI64" s="141"/>
      <c r="LJ64" s="141"/>
      <c r="LK64" s="141"/>
      <c r="LL64" s="141"/>
      <c r="LM64" s="141"/>
      <c r="LN64" s="141"/>
      <c r="LO64" s="141"/>
      <c r="LP64" s="141"/>
      <c r="LQ64" s="141"/>
      <c r="LR64" s="141"/>
      <c r="LS64" s="141"/>
      <c r="LT64" s="141"/>
      <c r="LU64" s="141"/>
      <c r="LV64" s="141"/>
      <c r="LW64" s="141"/>
      <c r="LX64" s="141"/>
      <c r="LY64" s="141"/>
      <c r="LZ64" s="141"/>
      <c r="MA64" s="141"/>
      <c r="MB64" s="141"/>
      <c r="MC64" s="141"/>
      <c r="MD64" s="141"/>
      <c r="ME64" s="141"/>
      <c r="MF64" s="141"/>
      <c r="MG64" s="141"/>
      <c r="MH64" s="141"/>
      <c r="MI64" s="141"/>
      <c r="MJ64" s="141"/>
      <c r="MK64" s="141"/>
      <c r="ML64" s="141"/>
      <c r="MM64" s="141"/>
      <c r="MN64" s="141"/>
      <c r="MO64" s="141"/>
      <c r="MP64" s="141"/>
      <c r="MQ64" s="141"/>
      <c r="MR64" s="141"/>
      <c r="MS64" s="141"/>
      <c r="MT64" s="141"/>
      <c r="MU64" s="141"/>
      <c r="MV64" s="141"/>
      <c r="MW64" s="141"/>
      <c r="MX64" s="141"/>
      <c r="MY64" s="141"/>
      <c r="MZ64" s="141"/>
      <c r="NA64" s="141"/>
      <c r="NB64" s="141"/>
      <c r="NC64" s="141"/>
      <c r="ND64" s="141"/>
      <c r="NE64" s="141"/>
      <c r="NF64" s="141"/>
      <c r="NG64" s="141"/>
      <c r="NH64" s="141"/>
      <c r="NI64" s="141"/>
      <c r="NJ64" s="141"/>
      <c r="NK64" s="141"/>
      <c r="NL64" s="141"/>
      <c r="NM64" s="141"/>
      <c r="NN64" s="141"/>
      <c r="NO64" s="141"/>
      <c r="NP64" s="141"/>
      <c r="NQ64" s="141"/>
      <c r="NR64" s="141"/>
      <c r="NS64" s="141"/>
      <c r="NT64" s="141"/>
      <c r="NU64" s="141"/>
      <c r="NV64" s="141"/>
      <c r="NW64" s="141"/>
      <c r="NX64" s="141"/>
      <c r="NY64" s="141"/>
      <c r="NZ64" s="141"/>
      <c r="ZQ64" s="140"/>
      <c r="ZR64" s="140"/>
      <c r="ZS64" s="140"/>
      <c r="ZT64" s="140"/>
      <c r="ZU64" s="140"/>
      <c r="ZV64" s="140"/>
      <c r="ZW64" s="140"/>
      <c r="ZX64" s="140"/>
      <c r="ZY64" s="140"/>
      <c r="ZZ64" s="140"/>
      <c r="AAA64" s="140"/>
      <c r="AAB64" s="140"/>
      <c r="AAC64" s="140"/>
      <c r="AAD64" s="140"/>
      <c r="AAE64" s="140"/>
      <c r="AAF64" s="140"/>
      <c r="AAG64" s="140"/>
      <c r="AAH64" s="140"/>
      <c r="AAI64" s="140"/>
      <c r="AAJ64" s="140"/>
      <c r="AAK64" s="140"/>
      <c r="AAL64" s="140"/>
      <c r="AAM64" s="140"/>
      <c r="AAN64" s="140"/>
      <c r="AAO64" s="140"/>
      <c r="AAP64" s="140"/>
      <c r="AAQ64" s="140"/>
      <c r="AAR64" s="140"/>
      <c r="AAS64" s="140"/>
      <c r="AAT64" s="140"/>
      <c r="AAU64" s="140"/>
      <c r="AAV64" s="140"/>
      <c r="AAW64" s="140"/>
      <c r="AAX64" s="140"/>
      <c r="AAY64" s="140"/>
      <c r="AAZ64" s="140"/>
      <c r="ABA64" s="140"/>
      <c r="ABB64" s="140"/>
      <c r="ABC64" s="140"/>
      <c r="ABD64" s="140"/>
      <c r="ABE64" s="140"/>
      <c r="ABF64" s="140"/>
      <c r="ABG64" s="140"/>
      <c r="ABH64" s="140"/>
      <c r="ABI64" s="140"/>
      <c r="ABJ64" s="140"/>
      <c r="ABK64" s="140"/>
      <c r="ABL64" s="140"/>
      <c r="ABM64" s="140"/>
      <c r="ABN64" s="140"/>
      <c r="ABO64" s="140"/>
      <c r="ABP64" s="140"/>
    </row>
    <row r="65" spans="1:744" x14ac:dyDescent="0.25">
      <c r="A65">
        <f t="shared" si="2"/>
        <v>0</v>
      </c>
      <c r="B65" s="140"/>
      <c r="C65" s="140"/>
      <c r="D65" s="140"/>
      <c r="E65" s="140"/>
      <c r="F65" s="203" t="str">
        <f t="shared" si="3"/>
        <v/>
      </c>
      <c r="GG65" s="141"/>
      <c r="GH65" s="141"/>
      <c r="GI65" s="141"/>
      <c r="GJ65" s="141"/>
      <c r="GK65" s="141"/>
      <c r="GL65" s="141"/>
      <c r="GM65" s="141"/>
      <c r="GN65" s="141"/>
      <c r="GO65" s="141"/>
      <c r="GP65" s="141"/>
      <c r="GQ65" s="141"/>
      <c r="GR65" s="141"/>
      <c r="GS65" s="141"/>
      <c r="GT65" s="141"/>
      <c r="GU65" s="141"/>
      <c r="GV65" s="141"/>
      <c r="GW65" s="141"/>
      <c r="GX65" s="141"/>
      <c r="GY65" s="141"/>
      <c r="GZ65" s="141"/>
      <c r="HA65" s="141"/>
      <c r="HB65" s="141"/>
      <c r="HC65" s="141"/>
      <c r="HD65" s="141"/>
      <c r="HE65" s="141"/>
      <c r="HF65" s="141"/>
      <c r="HG65" s="141"/>
      <c r="HH65" s="141"/>
      <c r="HI65" s="141"/>
      <c r="HJ65" s="141"/>
      <c r="HK65" s="141"/>
      <c r="HL65" s="141"/>
      <c r="HM65" s="141"/>
      <c r="HN65" s="141"/>
      <c r="HO65" s="141"/>
      <c r="HP65" s="141"/>
      <c r="HQ65" s="141"/>
      <c r="HR65" s="141"/>
      <c r="HS65" s="141"/>
      <c r="HT65" s="141"/>
      <c r="HU65" s="141"/>
      <c r="HV65" s="141"/>
      <c r="HW65" s="141"/>
      <c r="HX65" s="141"/>
      <c r="HY65" s="141"/>
      <c r="HZ65" s="141"/>
      <c r="IA65" s="141"/>
      <c r="IB65" s="141"/>
      <c r="IC65" s="141"/>
      <c r="ID65" s="141"/>
      <c r="IE65" s="141"/>
      <c r="IF65" s="141"/>
      <c r="IG65" s="141"/>
      <c r="IH65" s="141"/>
      <c r="II65" s="141"/>
      <c r="IJ65" s="141"/>
      <c r="IK65" s="141"/>
      <c r="IL65" s="141"/>
      <c r="IM65" s="141"/>
      <c r="IN65" s="141"/>
      <c r="IO65" s="141"/>
      <c r="IP65" s="141"/>
      <c r="IQ65" s="141"/>
      <c r="IR65" s="141"/>
      <c r="IS65" s="141"/>
      <c r="IT65" s="141"/>
      <c r="IU65" s="141"/>
      <c r="IV65" s="141"/>
      <c r="IW65" s="141"/>
      <c r="IX65" s="141"/>
      <c r="IY65" s="141"/>
      <c r="IZ65" s="141"/>
      <c r="JA65" s="141"/>
      <c r="JB65" s="141"/>
      <c r="JC65" s="141"/>
      <c r="JD65" s="141"/>
      <c r="JE65" s="141"/>
      <c r="JF65" s="141"/>
      <c r="JG65" s="141"/>
      <c r="JH65" s="141"/>
      <c r="JI65" s="141"/>
      <c r="JJ65" s="141"/>
      <c r="JK65" s="141"/>
      <c r="JL65" s="141"/>
      <c r="JM65" s="141"/>
      <c r="JN65" s="141"/>
      <c r="JO65" s="141"/>
      <c r="JP65" s="141"/>
      <c r="JQ65" s="141"/>
      <c r="JR65" s="141"/>
      <c r="JS65" s="141"/>
      <c r="JT65" s="141"/>
      <c r="JU65" s="141"/>
      <c r="JV65" s="141"/>
      <c r="JW65" s="141"/>
      <c r="JX65" s="141"/>
      <c r="JY65" s="141"/>
      <c r="JZ65" s="141"/>
      <c r="KA65" s="141"/>
      <c r="KB65" s="141"/>
      <c r="KC65" s="141"/>
      <c r="KD65" s="141"/>
      <c r="KE65" s="141"/>
      <c r="KF65" s="141"/>
      <c r="KG65" s="141"/>
      <c r="KH65" s="141"/>
      <c r="KI65" s="141"/>
      <c r="KJ65" s="141"/>
      <c r="KK65" s="141"/>
      <c r="KL65" s="141"/>
      <c r="KM65" s="141"/>
      <c r="KN65" s="141"/>
      <c r="KO65" s="141"/>
      <c r="KP65" s="141"/>
      <c r="KQ65" s="141"/>
      <c r="KR65" s="141"/>
      <c r="KS65" s="141"/>
      <c r="KT65" s="141"/>
      <c r="KU65" s="141"/>
      <c r="KV65" s="141"/>
      <c r="KW65" s="141"/>
      <c r="KX65" s="141"/>
      <c r="KY65" s="141"/>
      <c r="KZ65" s="141"/>
      <c r="LA65" s="141"/>
      <c r="LB65" s="141"/>
      <c r="LC65" s="141"/>
      <c r="LD65" s="141"/>
      <c r="LE65" s="141"/>
      <c r="LF65" s="141"/>
      <c r="LG65" s="141"/>
      <c r="LH65" s="141"/>
      <c r="LI65" s="141"/>
      <c r="LJ65" s="141"/>
      <c r="LK65" s="141"/>
      <c r="LL65" s="141"/>
      <c r="LM65" s="141"/>
      <c r="LN65" s="141"/>
      <c r="LO65" s="141"/>
      <c r="LP65" s="141"/>
      <c r="LQ65" s="141"/>
      <c r="LR65" s="141"/>
      <c r="LS65" s="141"/>
      <c r="LT65" s="141"/>
      <c r="LU65" s="141"/>
      <c r="LV65" s="141"/>
      <c r="LW65" s="141"/>
      <c r="LX65" s="141"/>
      <c r="LY65" s="141"/>
      <c r="LZ65" s="141"/>
      <c r="MA65" s="141"/>
      <c r="MB65" s="141"/>
      <c r="MC65" s="141"/>
      <c r="MD65" s="141"/>
      <c r="ME65" s="141"/>
      <c r="MF65" s="141"/>
      <c r="MG65" s="141"/>
      <c r="MH65" s="141"/>
      <c r="MI65" s="141"/>
      <c r="MJ65" s="141"/>
      <c r="MK65" s="141"/>
      <c r="ML65" s="141"/>
      <c r="MM65" s="141"/>
      <c r="MN65" s="141"/>
      <c r="MO65" s="141"/>
      <c r="MP65" s="141"/>
      <c r="MQ65" s="141"/>
      <c r="MR65" s="141"/>
      <c r="MS65" s="141"/>
      <c r="MT65" s="141"/>
      <c r="MU65" s="141"/>
      <c r="MV65" s="141"/>
      <c r="MW65" s="141"/>
      <c r="MX65" s="141"/>
      <c r="MY65" s="141"/>
      <c r="MZ65" s="141"/>
      <c r="NA65" s="141"/>
      <c r="NB65" s="141"/>
      <c r="NC65" s="141"/>
      <c r="ND65" s="141"/>
      <c r="NE65" s="141"/>
      <c r="NF65" s="141"/>
      <c r="NG65" s="141"/>
      <c r="NH65" s="141"/>
      <c r="NI65" s="141"/>
      <c r="NJ65" s="141"/>
      <c r="NK65" s="141"/>
      <c r="NL65" s="141"/>
      <c r="NM65" s="141"/>
      <c r="NN65" s="141"/>
      <c r="NO65" s="141"/>
      <c r="NP65" s="141"/>
      <c r="NQ65" s="141"/>
      <c r="NR65" s="141"/>
      <c r="NS65" s="141"/>
      <c r="NT65" s="141"/>
      <c r="NU65" s="141"/>
      <c r="NV65" s="141"/>
      <c r="NW65" s="141"/>
      <c r="NX65" s="141"/>
      <c r="NY65" s="141"/>
      <c r="NZ65" s="141"/>
      <c r="ZQ65" s="140"/>
      <c r="ZR65" s="140"/>
      <c r="ZS65" s="140"/>
      <c r="ZT65" s="140"/>
      <c r="ZU65" s="140"/>
      <c r="ZV65" s="140"/>
      <c r="ZW65" s="140"/>
      <c r="ZX65" s="140"/>
      <c r="ZY65" s="140"/>
      <c r="ZZ65" s="140"/>
      <c r="AAA65" s="140"/>
      <c r="AAB65" s="140"/>
      <c r="AAC65" s="140"/>
      <c r="AAD65" s="140"/>
      <c r="AAE65" s="140"/>
      <c r="AAF65" s="140"/>
      <c r="AAG65" s="140"/>
      <c r="AAH65" s="140"/>
      <c r="AAI65" s="140"/>
      <c r="AAJ65" s="140"/>
      <c r="AAK65" s="140"/>
      <c r="AAL65" s="140"/>
      <c r="AAM65" s="140"/>
      <c r="AAN65" s="140"/>
      <c r="AAO65" s="140"/>
      <c r="AAP65" s="140"/>
      <c r="AAQ65" s="140"/>
      <c r="AAR65" s="140"/>
      <c r="AAS65" s="140"/>
      <c r="AAT65" s="140"/>
      <c r="AAU65" s="140"/>
      <c r="AAV65" s="140"/>
      <c r="AAW65" s="140"/>
      <c r="AAX65" s="140"/>
      <c r="AAY65" s="140"/>
      <c r="AAZ65" s="140"/>
      <c r="ABA65" s="140"/>
      <c r="ABB65" s="140"/>
      <c r="ABC65" s="140"/>
      <c r="ABD65" s="140"/>
      <c r="ABE65" s="140"/>
      <c r="ABF65" s="140"/>
      <c r="ABG65" s="140"/>
      <c r="ABH65" s="140"/>
      <c r="ABI65" s="140"/>
      <c r="ABJ65" s="140"/>
      <c r="ABK65" s="140"/>
      <c r="ABL65" s="140"/>
      <c r="ABM65" s="140"/>
      <c r="ABN65" s="140"/>
      <c r="ABO65" s="140"/>
      <c r="ABP65" s="140"/>
    </row>
    <row r="66" spans="1:744" x14ac:dyDescent="0.25">
      <c r="A66">
        <f t="shared" si="2"/>
        <v>0</v>
      </c>
      <c r="B66" s="140"/>
      <c r="C66" s="140"/>
      <c r="D66" s="140"/>
      <c r="E66" s="140"/>
      <c r="F66" s="203" t="str">
        <f t="shared" si="3"/>
        <v/>
      </c>
      <c r="GG66" s="141"/>
      <c r="GH66" s="141"/>
      <c r="GI66" s="141"/>
      <c r="GJ66" s="141"/>
      <c r="GK66" s="141"/>
      <c r="GL66" s="141"/>
      <c r="GM66" s="141"/>
      <c r="GN66" s="141"/>
      <c r="GO66" s="141"/>
      <c r="GP66" s="141"/>
      <c r="GQ66" s="141"/>
      <c r="GR66" s="141"/>
      <c r="GS66" s="141"/>
      <c r="GT66" s="141"/>
      <c r="GU66" s="141"/>
      <c r="GV66" s="141"/>
      <c r="GW66" s="141"/>
      <c r="GX66" s="141"/>
      <c r="GY66" s="141"/>
      <c r="GZ66" s="141"/>
      <c r="HA66" s="141"/>
      <c r="HB66" s="141"/>
      <c r="HC66" s="141"/>
      <c r="HD66" s="141"/>
      <c r="HE66" s="141"/>
      <c r="HF66" s="141"/>
      <c r="HG66" s="141"/>
      <c r="HH66" s="141"/>
      <c r="HI66" s="141"/>
      <c r="HJ66" s="141"/>
      <c r="HK66" s="141"/>
      <c r="HL66" s="141"/>
      <c r="HM66" s="141"/>
      <c r="HN66" s="141"/>
      <c r="HO66" s="141"/>
      <c r="HP66" s="141"/>
      <c r="HQ66" s="141"/>
      <c r="HR66" s="141"/>
      <c r="HS66" s="141"/>
      <c r="HT66" s="141"/>
      <c r="HU66" s="141"/>
      <c r="HV66" s="141"/>
      <c r="HW66" s="141"/>
      <c r="HX66" s="141"/>
      <c r="HY66" s="141"/>
      <c r="HZ66" s="141"/>
      <c r="IA66" s="141"/>
      <c r="IB66" s="141"/>
      <c r="IC66" s="141"/>
      <c r="ID66" s="141"/>
      <c r="IE66" s="141"/>
      <c r="IF66" s="141"/>
      <c r="IG66" s="141"/>
      <c r="IH66" s="141"/>
      <c r="II66" s="141"/>
      <c r="IJ66" s="141"/>
      <c r="IK66" s="141"/>
      <c r="IL66" s="141"/>
      <c r="IM66" s="141"/>
      <c r="IN66" s="141"/>
      <c r="IO66" s="141"/>
      <c r="IP66" s="141"/>
      <c r="IQ66" s="141"/>
      <c r="IR66" s="141"/>
      <c r="IS66" s="141"/>
      <c r="IT66" s="141"/>
      <c r="IU66" s="141"/>
      <c r="IV66" s="141"/>
      <c r="IW66" s="141"/>
      <c r="IX66" s="141"/>
      <c r="IY66" s="141"/>
      <c r="IZ66" s="141"/>
      <c r="JA66" s="141"/>
      <c r="JB66" s="141"/>
      <c r="JC66" s="141"/>
      <c r="JD66" s="141"/>
      <c r="JE66" s="141"/>
      <c r="JF66" s="141"/>
      <c r="JG66" s="141"/>
      <c r="JH66" s="141"/>
      <c r="JI66" s="141"/>
      <c r="JJ66" s="141"/>
      <c r="JK66" s="141"/>
      <c r="JL66" s="141"/>
      <c r="JM66" s="141"/>
      <c r="JN66" s="141"/>
      <c r="JO66" s="141"/>
      <c r="JP66" s="141"/>
      <c r="JQ66" s="141"/>
      <c r="JR66" s="141"/>
      <c r="JS66" s="141"/>
      <c r="JT66" s="141"/>
      <c r="JU66" s="141"/>
      <c r="JV66" s="141"/>
      <c r="JW66" s="141"/>
      <c r="JX66" s="141"/>
      <c r="JY66" s="141"/>
      <c r="JZ66" s="141"/>
      <c r="KA66" s="141"/>
      <c r="KB66" s="141"/>
      <c r="KC66" s="141"/>
      <c r="KD66" s="141"/>
      <c r="KE66" s="141"/>
      <c r="KF66" s="141"/>
      <c r="KG66" s="141"/>
      <c r="KH66" s="141"/>
      <c r="KI66" s="141"/>
      <c r="KJ66" s="141"/>
      <c r="KK66" s="141"/>
      <c r="KL66" s="141"/>
      <c r="KM66" s="141"/>
      <c r="KN66" s="141"/>
      <c r="KO66" s="141"/>
      <c r="KP66" s="141"/>
      <c r="KQ66" s="141"/>
      <c r="KR66" s="141"/>
      <c r="KS66" s="141"/>
      <c r="KT66" s="141"/>
      <c r="KU66" s="141"/>
      <c r="KV66" s="141"/>
      <c r="KW66" s="141"/>
      <c r="KX66" s="141"/>
      <c r="KY66" s="141"/>
      <c r="KZ66" s="141"/>
      <c r="LA66" s="141"/>
      <c r="LB66" s="141"/>
      <c r="LC66" s="141"/>
      <c r="LD66" s="141"/>
      <c r="LE66" s="141"/>
      <c r="LF66" s="141"/>
      <c r="LG66" s="141"/>
      <c r="LH66" s="141"/>
      <c r="LI66" s="141"/>
      <c r="LJ66" s="141"/>
      <c r="LK66" s="141"/>
      <c r="LL66" s="141"/>
      <c r="LM66" s="141"/>
      <c r="LN66" s="141"/>
      <c r="LO66" s="141"/>
      <c r="LP66" s="141"/>
      <c r="LQ66" s="141"/>
      <c r="LR66" s="141"/>
      <c r="LS66" s="141"/>
      <c r="LT66" s="141"/>
      <c r="LU66" s="141"/>
      <c r="LV66" s="141"/>
      <c r="LW66" s="141"/>
      <c r="LX66" s="141"/>
      <c r="LY66" s="141"/>
      <c r="LZ66" s="141"/>
      <c r="MA66" s="141"/>
      <c r="MB66" s="141"/>
      <c r="MC66" s="141"/>
      <c r="MD66" s="141"/>
      <c r="ME66" s="141"/>
      <c r="MF66" s="141"/>
      <c r="MG66" s="141"/>
      <c r="MH66" s="141"/>
      <c r="MI66" s="141"/>
      <c r="MJ66" s="141"/>
      <c r="MK66" s="141"/>
      <c r="ML66" s="141"/>
      <c r="MM66" s="141"/>
      <c r="MN66" s="141"/>
      <c r="MO66" s="141"/>
      <c r="MP66" s="141"/>
      <c r="MQ66" s="141"/>
      <c r="MR66" s="141"/>
      <c r="MS66" s="141"/>
      <c r="MT66" s="141"/>
      <c r="MU66" s="141"/>
      <c r="MV66" s="141"/>
      <c r="MW66" s="141"/>
      <c r="MX66" s="141"/>
      <c r="MY66" s="141"/>
      <c r="MZ66" s="141"/>
      <c r="NA66" s="141"/>
      <c r="NB66" s="141"/>
      <c r="NC66" s="141"/>
      <c r="ND66" s="141"/>
      <c r="NE66" s="141"/>
      <c r="NF66" s="141"/>
      <c r="NG66" s="141"/>
      <c r="NH66" s="141"/>
      <c r="NI66" s="141"/>
      <c r="NJ66" s="141"/>
      <c r="NK66" s="141"/>
      <c r="NL66" s="141"/>
      <c r="NM66" s="141"/>
      <c r="NN66" s="141"/>
      <c r="NO66" s="141"/>
      <c r="NP66" s="141"/>
      <c r="NQ66" s="141"/>
      <c r="NR66" s="141"/>
      <c r="NS66" s="141"/>
      <c r="NT66" s="141"/>
      <c r="NU66" s="141"/>
      <c r="NV66" s="141"/>
      <c r="NW66" s="141"/>
      <c r="NX66" s="141"/>
      <c r="NY66" s="141"/>
      <c r="NZ66" s="141"/>
      <c r="ZQ66" s="140"/>
      <c r="ZR66" s="140"/>
      <c r="ZS66" s="140"/>
      <c r="ZT66" s="140"/>
      <c r="ZU66" s="140"/>
      <c r="ZV66" s="140"/>
      <c r="ZW66" s="140"/>
      <c r="ZX66" s="140"/>
      <c r="ZY66" s="140"/>
      <c r="ZZ66" s="140"/>
      <c r="AAA66" s="140"/>
      <c r="AAB66" s="140"/>
      <c r="AAC66" s="140"/>
      <c r="AAD66" s="140"/>
      <c r="AAE66" s="140"/>
      <c r="AAF66" s="140"/>
      <c r="AAG66" s="140"/>
      <c r="AAH66" s="140"/>
      <c r="AAI66" s="140"/>
      <c r="AAJ66" s="140"/>
      <c r="AAK66" s="140"/>
      <c r="AAL66" s="140"/>
      <c r="AAM66" s="140"/>
      <c r="AAN66" s="140"/>
      <c r="AAO66" s="140"/>
      <c r="AAP66" s="140"/>
      <c r="AAQ66" s="140"/>
      <c r="AAR66" s="140"/>
      <c r="AAS66" s="140"/>
      <c r="AAT66" s="140"/>
      <c r="AAU66" s="140"/>
      <c r="AAV66" s="140"/>
      <c r="AAW66" s="140"/>
      <c r="AAX66" s="140"/>
      <c r="AAY66" s="140"/>
      <c r="AAZ66" s="140"/>
      <c r="ABA66" s="140"/>
      <c r="ABB66" s="140"/>
      <c r="ABC66" s="140"/>
      <c r="ABD66" s="140"/>
      <c r="ABE66" s="140"/>
      <c r="ABF66" s="140"/>
      <c r="ABG66" s="140"/>
      <c r="ABH66" s="140"/>
      <c r="ABI66" s="140"/>
      <c r="ABJ66" s="140"/>
      <c r="ABK66" s="140"/>
      <c r="ABL66" s="140"/>
      <c r="ABM66" s="140"/>
      <c r="ABN66" s="140"/>
      <c r="ABO66" s="140"/>
      <c r="ABP66" s="140"/>
    </row>
    <row r="67" spans="1:744" x14ac:dyDescent="0.25">
      <c r="A67">
        <f t="shared" si="2"/>
        <v>0</v>
      </c>
      <c r="B67" s="140"/>
      <c r="C67" s="140"/>
      <c r="D67" s="140"/>
      <c r="E67" s="140"/>
      <c r="F67" s="203" t="str">
        <f t="shared" si="3"/>
        <v/>
      </c>
      <c r="GG67" s="141"/>
      <c r="GH67" s="141"/>
      <c r="GI67" s="141"/>
      <c r="GJ67" s="141"/>
      <c r="GK67" s="141"/>
      <c r="GL67" s="141"/>
      <c r="GM67" s="141"/>
      <c r="GN67" s="141"/>
      <c r="GO67" s="141"/>
      <c r="GP67" s="141"/>
      <c r="GQ67" s="141"/>
      <c r="GR67" s="141"/>
      <c r="GS67" s="141"/>
      <c r="GT67" s="141"/>
      <c r="GU67" s="141"/>
      <c r="GV67" s="141"/>
      <c r="GW67" s="141"/>
      <c r="GX67" s="141"/>
      <c r="GY67" s="141"/>
      <c r="GZ67" s="141"/>
      <c r="HA67" s="141"/>
      <c r="HB67" s="141"/>
      <c r="HC67" s="141"/>
      <c r="HD67" s="141"/>
      <c r="HE67" s="141"/>
      <c r="HF67" s="141"/>
      <c r="HG67" s="141"/>
      <c r="HH67" s="141"/>
      <c r="HI67" s="141"/>
      <c r="HJ67" s="141"/>
      <c r="HK67" s="141"/>
      <c r="HL67" s="141"/>
      <c r="HM67" s="141"/>
      <c r="HN67" s="141"/>
      <c r="HO67" s="141"/>
      <c r="HP67" s="141"/>
      <c r="HQ67" s="141"/>
      <c r="HR67" s="141"/>
      <c r="HS67" s="141"/>
      <c r="HT67" s="141"/>
      <c r="HU67" s="141"/>
      <c r="HV67" s="141"/>
      <c r="HW67" s="141"/>
      <c r="HX67" s="141"/>
      <c r="HY67" s="141"/>
      <c r="HZ67" s="141"/>
      <c r="IA67" s="141"/>
      <c r="IB67" s="141"/>
      <c r="IC67" s="141"/>
      <c r="ID67" s="141"/>
      <c r="IE67" s="141"/>
      <c r="IF67" s="141"/>
      <c r="IG67" s="141"/>
      <c r="IH67" s="141"/>
      <c r="II67" s="141"/>
      <c r="IJ67" s="141"/>
      <c r="IK67" s="141"/>
      <c r="IL67" s="141"/>
      <c r="IM67" s="141"/>
      <c r="IN67" s="141"/>
      <c r="IO67" s="141"/>
      <c r="IP67" s="141"/>
      <c r="IQ67" s="141"/>
      <c r="IR67" s="141"/>
      <c r="IS67" s="141"/>
      <c r="IT67" s="141"/>
      <c r="IU67" s="141"/>
      <c r="IV67" s="141"/>
      <c r="IW67" s="141"/>
      <c r="IX67" s="141"/>
      <c r="IY67" s="141"/>
      <c r="IZ67" s="141"/>
      <c r="JA67" s="141"/>
      <c r="JB67" s="141"/>
      <c r="JC67" s="141"/>
      <c r="JD67" s="141"/>
      <c r="JE67" s="141"/>
      <c r="JF67" s="141"/>
      <c r="JG67" s="141"/>
      <c r="JH67" s="141"/>
      <c r="JI67" s="141"/>
      <c r="JJ67" s="141"/>
      <c r="JK67" s="141"/>
      <c r="JL67" s="141"/>
      <c r="JM67" s="141"/>
      <c r="JN67" s="141"/>
      <c r="JO67" s="141"/>
      <c r="JP67" s="141"/>
      <c r="JQ67" s="141"/>
      <c r="JR67" s="141"/>
      <c r="JS67" s="141"/>
      <c r="JT67" s="141"/>
      <c r="JU67" s="141"/>
      <c r="JV67" s="141"/>
      <c r="JW67" s="141"/>
      <c r="JX67" s="141"/>
      <c r="JY67" s="141"/>
      <c r="JZ67" s="141"/>
      <c r="KA67" s="141"/>
      <c r="KB67" s="141"/>
      <c r="KC67" s="141"/>
      <c r="KD67" s="141"/>
      <c r="KE67" s="141"/>
      <c r="KF67" s="141"/>
      <c r="KG67" s="141"/>
      <c r="KH67" s="141"/>
      <c r="KI67" s="141"/>
      <c r="KJ67" s="141"/>
      <c r="KK67" s="141"/>
      <c r="KL67" s="141"/>
      <c r="KM67" s="141"/>
      <c r="KN67" s="141"/>
      <c r="KO67" s="141"/>
      <c r="KP67" s="141"/>
      <c r="KQ67" s="141"/>
      <c r="KR67" s="141"/>
      <c r="KS67" s="141"/>
      <c r="KT67" s="141"/>
      <c r="KU67" s="141"/>
      <c r="KV67" s="141"/>
      <c r="KW67" s="141"/>
      <c r="KX67" s="141"/>
      <c r="KY67" s="141"/>
      <c r="KZ67" s="141"/>
      <c r="LA67" s="141"/>
      <c r="LB67" s="141"/>
      <c r="LC67" s="141"/>
      <c r="LD67" s="141"/>
      <c r="LE67" s="141"/>
      <c r="LF67" s="141"/>
      <c r="LG67" s="141"/>
      <c r="LH67" s="141"/>
      <c r="LI67" s="141"/>
      <c r="LJ67" s="141"/>
      <c r="LK67" s="141"/>
      <c r="LL67" s="141"/>
      <c r="LM67" s="141"/>
      <c r="LN67" s="141"/>
      <c r="LO67" s="141"/>
      <c r="LP67" s="141"/>
      <c r="LQ67" s="141"/>
      <c r="LR67" s="141"/>
      <c r="LS67" s="141"/>
      <c r="LT67" s="141"/>
      <c r="LU67" s="141"/>
      <c r="LV67" s="141"/>
      <c r="LW67" s="141"/>
      <c r="LX67" s="141"/>
      <c r="LY67" s="141"/>
      <c r="LZ67" s="141"/>
      <c r="MA67" s="141"/>
      <c r="MB67" s="141"/>
      <c r="MC67" s="141"/>
      <c r="MD67" s="141"/>
      <c r="ME67" s="141"/>
      <c r="MF67" s="141"/>
      <c r="MG67" s="141"/>
      <c r="MH67" s="141"/>
      <c r="MI67" s="141"/>
      <c r="MJ67" s="141"/>
      <c r="MK67" s="141"/>
      <c r="ML67" s="141"/>
      <c r="MM67" s="141"/>
      <c r="MN67" s="141"/>
      <c r="MO67" s="141"/>
      <c r="MP67" s="141"/>
      <c r="MQ67" s="141"/>
      <c r="MR67" s="141"/>
      <c r="MS67" s="141"/>
      <c r="MT67" s="141"/>
      <c r="MU67" s="141"/>
      <c r="MV67" s="141"/>
      <c r="MW67" s="141"/>
      <c r="MX67" s="141"/>
      <c r="MY67" s="141"/>
      <c r="MZ67" s="141"/>
      <c r="NA67" s="141"/>
      <c r="NB67" s="141"/>
      <c r="NC67" s="141"/>
      <c r="ND67" s="141"/>
      <c r="NE67" s="141"/>
      <c r="NF67" s="141"/>
      <c r="NG67" s="141"/>
      <c r="NH67" s="141"/>
      <c r="NI67" s="141"/>
      <c r="NJ67" s="141"/>
      <c r="NK67" s="141"/>
      <c r="NL67" s="141"/>
      <c r="NM67" s="141"/>
      <c r="NN67" s="141"/>
      <c r="NO67" s="141"/>
      <c r="NP67" s="141"/>
      <c r="NQ67" s="141"/>
      <c r="NR67" s="141"/>
      <c r="NS67" s="141"/>
      <c r="NT67" s="141"/>
      <c r="NU67" s="141"/>
      <c r="NV67" s="141"/>
      <c r="NW67" s="141"/>
      <c r="NX67" s="141"/>
      <c r="NY67" s="141"/>
      <c r="NZ67" s="141"/>
      <c r="ZQ67" s="140"/>
      <c r="ZR67" s="140"/>
      <c r="ZS67" s="140"/>
      <c r="ZT67" s="140"/>
      <c r="ZU67" s="140"/>
      <c r="ZV67" s="140"/>
      <c r="ZW67" s="140"/>
      <c r="ZX67" s="140"/>
      <c r="ZY67" s="140"/>
      <c r="ZZ67" s="140"/>
      <c r="AAA67" s="140"/>
      <c r="AAB67" s="140"/>
      <c r="AAC67" s="140"/>
      <c r="AAD67" s="140"/>
      <c r="AAE67" s="140"/>
      <c r="AAF67" s="140"/>
      <c r="AAG67" s="140"/>
      <c r="AAH67" s="140"/>
      <c r="AAI67" s="140"/>
      <c r="AAJ67" s="140"/>
      <c r="AAK67" s="140"/>
      <c r="AAL67" s="140"/>
      <c r="AAM67" s="140"/>
      <c r="AAN67" s="140"/>
      <c r="AAO67" s="140"/>
      <c r="AAP67" s="140"/>
      <c r="AAQ67" s="140"/>
      <c r="AAR67" s="140"/>
      <c r="AAS67" s="140"/>
      <c r="AAT67" s="140"/>
      <c r="AAU67" s="140"/>
      <c r="AAV67" s="140"/>
      <c r="AAW67" s="140"/>
      <c r="AAX67" s="140"/>
      <c r="AAY67" s="140"/>
      <c r="AAZ67" s="140"/>
      <c r="ABA67" s="140"/>
      <c r="ABB67" s="140"/>
      <c r="ABC67" s="140"/>
      <c r="ABD67" s="140"/>
      <c r="ABE67" s="140"/>
      <c r="ABF67" s="140"/>
      <c r="ABG67" s="140"/>
      <c r="ABH67" s="140"/>
      <c r="ABI67" s="140"/>
      <c r="ABJ67" s="140"/>
      <c r="ABK67" s="140"/>
      <c r="ABL67" s="140"/>
      <c r="ABM67" s="140"/>
      <c r="ABN67" s="140"/>
      <c r="ABO67" s="140"/>
      <c r="ABP67" s="140"/>
    </row>
    <row r="68" spans="1:744" x14ac:dyDescent="0.25">
      <c r="A68">
        <f t="shared" si="2"/>
        <v>0</v>
      </c>
      <c r="B68" s="140"/>
      <c r="C68" s="140"/>
      <c r="D68" s="140"/>
      <c r="E68" s="140"/>
      <c r="F68" s="203" t="str">
        <f t="shared" si="3"/>
        <v/>
      </c>
      <c r="GG68" s="141"/>
      <c r="GH68" s="141"/>
      <c r="GI68" s="141"/>
      <c r="GJ68" s="141"/>
      <c r="GK68" s="141"/>
      <c r="GL68" s="141"/>
      <c r="GM68" s="141"/>
      <c r="GN68" s="141"/>
      <c r="GO68" s="141"/>
      <c r="GP68" s="141"/>
      <c r="GQ68" s="141"/>
      <c r="GR68" s="141"/>
      <c r="GS68" s="141"/>
      <c r="GT68" s="141"/>
      <c r="GU68" s="141"/>
      <c r="GV68" s="141"/>
      <c r="GW68" s="141"/>
      <c r="GX68" s="141"/>
      <c r="GY68" s="141"/>
      <c r="GZ68" s="141"/>
      <c r="HA68" s="141"/>
      <c r="HB68" s="141"/>
      <c r="HC68" s="141"/>
      <c r="HD68" s="141"/>
      <c r="HE68" s="141"/>
      <c r="HF68" s="141"/>
      <c r="HG68" s="141"/>
      <c r="HH68" s="141"/>
      <c r="HI68" s="141"/>
      <c r="HJ68" s="141"/>
      <c r="HK68" s="141"/>
      <c r="HL68" s="141"/>
      <c r="HM68" s="141"/>
      <c r="HN68" s="141"/>
      <c r="HO68" s="141"/>
      <c r="HP68" s="141"/>
      <c r="HQ68" s="141"/>
      <c r="HR68" s="141"/>
      <c r="HS68" s="141"/>
      <c r="HT68" s="141"/>
      <c r="HU68" s="141"/>
      <c r="HV68" s="141"/>
      <c r="HW68" s="141"/>
      <c r="HX68" s="141"/>
      <c r="HY68" s="141"/>
      <c r="HZ68" s="141"/>
      <c r="IA68" s="141"/>
      <c r="IB68" s="141"/>
      <c r="IC68" s="141"/>
      <c r="ID68" s="141"/>
      <c r="IE68" s="141"/>
      <c r="IF68" s="141"/>
      <c r="IG68" s="141"/>
      <c r="IH68" s="141"/>
      <c r="II68" s="141"/>
      <c r="IJ68" s="141"/>
      <c r="IK68" s="141"/>
      <c r="IL68" s="141"/>
      <c r="IM68" s="141"/>
      <c r="IN68" s="141"/>
      <c r="IO68" s="141"/>
      <c r="IP68" s="141"/>
      <c r="IQ68" s="141"/>
      <c r="IR68" s="141"/>
      <c r="IS68" s="141"/>
      <c r="IT68" s="141"/>
      <c r="IU68" s="141"/>
      <c r="IV68" s="141"/>
      <c r="IW68" s="141"/>
      <c r="IX68" s="141"/>
      <c r="IY68" s="141"/>
      <c r="IZ68" s="141"/>
      <c r="JA68" s="141"/>
      <c r="JB68" s="141"/>
      <c r="JC68" s="141"/>
      <c r="JD68" s="141"/>
      <c r="JE68" s="141"/>
      <c r="JF68" s="141"/>
      <c r="JG68" s="141"/>
      <c r="JH68" s="141"/>
      <c r="JI68" s="141"/>
      <c r="JJ68" s="141"/>
      <c r="JK68" s="141"/>
      <c r="JL68" s="141"/>
      <c r="JM68" s="141"/>
      <c r="JN68" s="141"/>
      <c r="JO68" s="141"/>
      <c r="JP68" s="141"/>
      <c r="JQ68" s="141"/>
      <c r="JR68" s="141"/>
      <c r="JS68" s="141"/>
      <c r="JT68" s="141"/>
      <c r="JU68" s="141"/>
      <c r="JV68" s="141"/>
      <c r="JW68" s="141"/>
      <c r="JX68" s="141"/>
      <c r="JY68" s="141"/>
      <c r="JZ68" s="141"/>
      <c r="KA68" s="141"/>
      <c r="KB68" s="141"/>
      <c r="KC68" s="141"/>
      <c r="KD68" s="141"/>
      <c r="KE68" s="141"/>
      <c r="KF68" s="141"/>
      <c r="KG68" s="141"/>
      <c r="KH68" s="141"/>
      <c r="KI68" s="141"/>
      <c r="KJ68" s="141"/>
      <c r="KK68" s="141"/>
      <c r="KL68" s="141"/>
      <c r="KM68" s="141"/>
      <c r="KN68" s="141"/>
      <c r="KO68" s="141"/>
      <c r="KP68" s="141"/>
      <c r="KQ68" s="141"/>
      <c r="KR68" s="141"/>
      <c r="KS68" s="141"/>
      <c r="KT68" s="141"/>
      <c r="KU68" s="141"/>
      <c r="KV68" s="141"/>
      <c r="KW68" s="141"/>
      <c r="KX68" s="141"/>
      <c r="KY68" s="141"/>
      <c r="KZ68" s="141"/>
      <c r="LA68" s="141"/>
      <c r="LB68" s="141"/>
      <c r="LC68" s="141"/>
      <c r="LD68" s="141"/>
      <c r="LE68" s="141"/>
      <c r="LF68" s="141"/>
      <c r="LG68" s="141"/>
      <c r="LH68" s="141"/>
      <c r="LI68" s="141"/>
      <c r="LJ68" s="141"/>
      <c r="LK68" s="141"/>
      <c r="LL68" s="141"/>
      <c r="LM68" s="141"/>
      <c r="LN68" s="141"/>
      <c r="LO68" s="141"/>
      <c r="LP68" s="141"/>
      <c r="LQ68" s="141"/>
      <c r="LR68" s="141"/>
      <c r="LS68" s="141"/>
      <c r="LT68" s="141"/>
      <c r="LU68" s="141"/>
      <c r="LV68" s="141"/>
      <c r="LW68" s="141"/>
      <c r="LX68" s="141"/>
      <c r="LY68" s="141"/>
      <c r="LZ68" s="141"/>
      <c r="MA68" s="141"/>
      <c r="MB68" s="141"/>
      <c r="MC68" s="141"/>
      <c r="MD68" s="141"/>
      <c r="ME68" s="141"/>
      <c r="MF68" s="141"/>
      <c r="MG68" s="141"/>
      <c r="MH68" s="141"/>
      <c r="MI68" s="141"/>
      <c r="MJ68" s="141"/>
      <c r="MK68" s="141"/>
      <c r="ML68" s="141"/>
      <c r="MM68" s="141"/>
      <c r="MN68" s="141"/>
      <c r="MO68" s="141"/>
      <c r="MP68" s="141"/>
      <c r="MQ68" s="141"/>
      <c r="MR68" s="141"/>
      <c r="MS68" s="141"/>
      <c r="MT68" s="141"/>
      <c r="MU68" s="141"/>
      <c r="MV68" s="141"/>
      <c r="MW68" s="141"/>
      <c r="MX68" s="141"/>
      <c r="MY68" s="141"/>
      <c r="MZ68" s="141"/>
      <c r="NA68" s="141"/>
      <c r="NB68" s="141"/>
      <c r="NC68" s="141"/>
      <c r="ND68" s="141"/>
      <c r="NE68" s="141"/>
      <c r="NF68" s="141"/>
      <c r="NG68" s="141"/>
      <c r="NH68" s="141"/>
      <c r="NI68" s="141"/>
      <c r="NJ68" s="141"/>
      <c r="NK68" s="141"/>
      <c r="NL68" s="141"/>
      <c r="NM68" s="141"/>
      <c r="NN68" s="141"/>
      <c r="NO68" s="141"/>
      <c r="NP68" s="141"/>
      <c r="NQ68" s="141"/>
      <c r="NR68" s="141"/>
      <c r="NS68" s="141"/>
      <c r="NT68" s="141"/>
      <c r="NU68" s="141"/>
      <c r="NV68" s="141"/>
      <c r="NW68" s="141"/>
      <c r="NX68" s="141"/>
      <c r="NY68" s="141"/>
      <c r="NZ68" s="141"/>
      <c r="ZQ68" s="140"/>
      <c r="ZR68" s="140"/>
      <c r="ZS68" s="140"/>
      <c r="ZT68" s="140"/>
      <c r="ZU68" s="140"/>
      <c r="ZV68" s="140"/>
      <c r="ZW68" s="140"/>
      <c r="ZX68" s="140"/>
      <c r="ZY68" s="140"/>
      <c r="ZZ68" s="140"/>
      <c r="AAA68" s="140"/>
      <c r="AAB68" s="140"/>
      <c r="AAC68" s="140"/>
      <c r="AAD68" s="140"/>
      <c r="AAE68" s="140"/>
      <c r="AAF68" s="140"/>
      <c r="AAG68" s="140"/>
      <c r="AAH68" s="140"/>
      <c r="AAI68" s="140"/>
      <c r="AAJ68" s="140"/>
      <c r="AAK68" s="140"/>
      <c r="AAL68" s="140"/>
      <c r="AAM68" s="140"/>
      <c r="AAN68" s="140"/>
      <c r="AAO68" s="140"/>
      <c r="AAP68" s="140"/>
      <c r="AAQ68" s="140"/>
      <c r="AAR68" s="140"/>
      <c r="AAS68" s="140"/>
      <c r="AAT68" s="140"/>
      <c r="AAU68" s="140"/>
      <c r="AAV68" s="140"/>
      <c r="AAW68" s="140"/>
      <c r="AAX68" s="140"/>
      <c r="AAY68" s="140"/>
      <c r="AAZ68" s="140"/>
      <c r="ABA68" s="140"/>
      <c r="ABB68" s="140"/>
      <c r="ABC68" s="140"/>
      <c r="ABD68" s="140"/>
      <c r="ABE68" s="140"/>
      <c r="ABF68" s="140"/>
      <c r="ABG68" s="140"/>
      <c r="ABH68" s="140"/>
      <c r="ABI68" s="140"/>
      <c r="ABJ68" s="140"/>
      <c r="ABK68" s="140"/>
      <c r="ABL68" s="140"/>
      <c r="ABM68" s="140"/>
      <c r="ABN68" s="140"/>
      <c r="ABO68" s="140"/>
      <c r="ABP68" s="140"/>
    </row>
    <row r="69" spans="1:744" x14ac:dyDescent="0.25">
      <c r="A69">
        <f t="shared" si="2"/>
        <v>0</v>
      </c>
      <c r="B69" s="140"/>
      <c r="C69" s="140"/>
      <c r="D69" s="140"/>
      <c r="E69" s="140"/>
      <c r="F69" s="203" t="str">
        <f t="shared" si="3"/>
        <v/>
      </c>
      <c r="GG69" s="141"/>
      <c r="GH69" s="141"/>
      <c r="GI69" s="141"/>
      <c r="GJ69" s="141"/>
      <c r="GK69" s="141"/>
      <c r="GL69" s="141"/>
      <c r="GM69" s="141"/>
      <c r="GN69" s="141"/>
      <c r="GO69" s="141"/>
      <c r="GP69" s="141"/>
      <c r="GQ69" s="141"/>
      <c r="GR69" s="141"/>
      <c r="GS69" s="141"/>
      <c r="GT69" s="141"/>
      <c r="GU69" s="141"/>
      <c r="GV69" s="141"/>
      <c r="GW69" s="141"/>
      <c r="GX69" s="141"/>
      <c r="GY69" s="141"/>
      <c r="GZ69" s="141"/>
      <c r="HA69" s="141"/>
      <c r="HB69" s="141"/>
      <c r="HC69" s="141"/>
      <c r="HD69" s="141"/>
      <c r="HE69" s="141"/>
      <c r="HF69" s="141"/>
      <c r="HG69" s="141"/>
      <c r="HH69" s="141"/>
      <c r="HI69" s="141"/>
      <c r="HJ69" s="141"/>
      <c r="HK69" s="141"/>
      <c r="HL69" s="141"/>
      <c r="HM69" s="141"/>
      <c r="HN69" s="141"/>
      <c r="HO69" s="141"/>
      <c r="HP69" s="141"/>
      <c r="HQ69" s="141"/>
      <c r="HR69" s="141"/>
      <c r="HS69" s="141"/>
      <c r="HT69" s="141"/>
      <c r="HU69" s="141"/>
      <c r="HV69" s="141"/>
      <c r="HW69" s="141"/>
      <c r="HX69" s="141"/>
      <c r="HY69" s="141"/>
      <c r="HZ69" s="141"/>
      <c r="IA69" s="141"/>
      <c r="IB69" s="141"/>
      <c r="IC69" s="141"/>
      <c r="ID69" s="141"/>
      <c r="IE69" s="141"/>
      <c r="IF69" s="141"/>
      <c r="IG69" s="141"/>
      <c r="IH69" s="141"/>
      <c r="II69" s="141"/>
      <c r="IJ69" s="141"/>
      <c r="IK69" s="141"/>
      <c r="IL69" s="141"/>
      <c r="IM69" s="141"/>
      <c r="IN69" s="141"/>
      <c r="IO69" s="141"/>
      <c r="IP69" s="141"/>
      <c r="IQ69" s="141"/>
      <c r="IR69" s="141"/>
      <c r="IS69" s="141"/>
      <c r="IT69" s="141"/>
      <c r="IU69" s="141"/>
      <c r="IV69" s="141"/>
      <c r="IW69" s="141"/>
      <c r="IX69" s="141"/>
      <c r="IY69" s="141"/>
      <c r="IZ69" s="141"/>
      <c r="JA69" s="141"/>
      <c r="JB69" s="141"/>
      <c r="JC69" s="141"/>
      <c r="JD69" s="141"/>
      <c r="JE69" s="141"/>
      <c r="JF69" s="141"/>
      <c r="JG69" s="141"/>
      <c r="JH69" s="141"/>
      <c r="JI69" s="141"/>
      <c r="JJ69" s="141"/>
      <c r="JK69" s="141"/>
      <c r="JL69" s="141"/>
      <c r="JM69" s="141"/>
      <c r="JN69" s="141"/>
      <c r="JO69" s="141"/>
      <c r="JP69" s="141"/>
      <c r="JQ69" s="141"/>
      <c r="JR69" s="141"/>
      <c r="JS69" s="141"/>
      <c r="JT69" s="141"/>
      <c r="JU69" s="141"/>
      <c r="JV69" s="141"/>
      <c r="JW69" s="141"/>
      <c r="JX69" s="141"/>
      <c r="JY69" s="141"/>
      <c r="JZ69" s="141"/>
      <c r="KA69" s="141"/>
      <c r="KB69" s="141"/>
      <c r="KC69" s="141"/>
      <c r="KD69" s="141"/>
      <c r="KE69" s="141"/>
      <c r="KF69" s="141"/>
      <c r="KG69" s="141"/>
      <c r="KH69" s="141"/>
      <c r="KI69" s="141"/>
      <c r="KJ69" s="141"/>
      <c r="KK69" s="141"/>
      <c r="KL69" s="141"/>
      <c r="KM69" s="141"/>
      <c r="KN69" s="141"/>
      <c r="KO69" s="141"/>
      <c r="KP69" s="141"/>
      <c r="KQ69" s="141"/>
      <c r="KR69" s="141"/>
      <c r="KS69" s="141"/>
      <c r="KT69" s="141"/>
      <c r="KU69" s="141"/>
      <c r="KV69" s="141"/>
      <c r="KW69" s="141"/>
      <c r="KX69" s="141"/>
      <c r="KY69" s="141"/>
      <c r="KZ69" s="141"/>
      <c r="LA69" s="141"/>
      <c r="LB69" s="141"/>
      <c r="LC69" s="141"/>
      <c r="LD69" s="141"/>
      <c r="LE69" s="141"/>
      <c r="LF69" s="141"/>
      <c r="LG69" s="141"/>
      <c r="LH69" s="141"/>
      <c r="LI69" s="141"/>
      <c r="LJ69" s="141"/>
      <c r="LK69" s="141"/>
      <c r="LL69" s="141"/>
      <c r="LM69" s="141"/>
      <c r="LN69" s="141"/>
      <c r="LO69" s="141"/>
      <c r="LP69" s="141"/>
      <c r="LQ69" s="141"/>
      <c r="LR69" s="141"/>
      <c r="LS69" s="141"/>
      <c r="LT69" s="141"/>
      <c r="LU69" s="141"/>
      <c r="LV69" s="141"/>
      <c r="LW69" s="141"/>
      <c r="LX69" s="141"/>
      <c r="LY69" s="141"/>
      <c r="LZ69" s="141"/>
      <c r="MA69" s="141"/>
      <c r="MB69" s="141"/>
      <c r="MC69" s="141"/>
      <c r="MD69" s="141"/>
      <c r="ME69" s="141"/>
      <c r="MF69" s="141"/>
      <c r="MG69" s="141"/>
      <c r="MH69" s="141"/>
      <c r="MI69" s="141"/>
      <c r="MJ69" s="141"/>
      <c r="MK69" s="141"/>
      <c r="ML69" s="141"/>
      <c r="MM69" s="141"/>
      <c r="MN69" s="141"/>
      <c r="MO69" s="141"/>
      <c r="MP69" s="141"/>
      <c r="MQ69" s="141"/>
      <c r="MR69" s="141"/>
      <c r="MS69" s="141"/>
      <c r="MT69" s="141"/>
      <c r="MU69" s="141"/>
      <c r="MV69" s="141"/>
      <c r="MW69" s="141"/>
      <c r="MX69" s="141"/>
      <c r="MY69" s="141"/>
      <c r="MZ69" s="141"/>
      <c r="NA69" s="141"/>
      <c r="NB69" s="141"/>
      <c r="NC69" s="141"/>
      <c r="ND69" s="141"/>
      <c r="NE69" s="141"/>
      <c r="NF69" s="141"/>
      <c r="NG69" s="141"/>
      <c r="NH69" s="141"/>
      <c r="NI69" s="141"/>
      <c r="NJ69" s="141"/>
      <c r="NK69" s="141"/>
      <c r="NL69" s="141"/>
      <c r="NM69" s="141"/>
      <c r="NN69" s="141"/>
      <c r="NO69" s="141"/>
      <c r="NP69" s="141"/>
      <c r="NQ69" s="141"/>
      <c r="NR69" s="141"/>
      <c r="NS69" s="141"/>
      <c r="NT69" s="141"/>
      <c r="NU69" s="141"/>
      <c r="NV69" s="141"/>
      <c r="NW69" s="141"/>
      <c r="NX69" s="141"/>
      <c r="NY69" s="141"/>
      <c r="NZ69" s="141"/>
      <c r="ZQ69" s="140"/>
      <c r="ZR69" s="140"/>
      <c r="ZS69" s="140"/>
      <c r="ZT69" s="140"/>
      <c r="ZU69" s="140"/>
      <c r="ZV69" s="140"/>
      <c r="ZW69" s="140"/>
      <c r="ZX69" s="140"/>
      <c r="ZY69" s="140"/>
      <c r="ZZ69" s="140"/>
      <c r="AAA69" s="140"/>
      <c r="AAB69" s="140"/>
      <c r="AAC69" s="140"/>
      <c r="AAD69" s="140"/>
      <c r="AAE69" s="140"/>
      <c r="AAF69" s="140"/>
      <c r="AAG69" s="140"/>
      <c r="AAH69" s="140"/>
      <c r="AAI69" s="140"/>
      <c r="AAJ69" s="140"/>
      <c r="AAK69" s="140"/>
      <c r="AAL69" s="140"/>
      <c r="AAM69" s="140"/>
      <c r="AAN69" s="140"/>
      <c r="AAO69" s="140"/>
      <c r="AAP69" s="140"/>
      <c r="AAQ69" s="140"/>
      <c r="AAR69" s="140"/>
      <c r="AAS69" s="140"/>
      <c r="AAT69" s="140"/>
      <c r="AAU69" s="140"/>
      <c r="AAV69" s="140"/>
      <c r="AAW69" s="140"/>
      <c r="AAX69" s="140"/>
      <c r="AAY69" s="140"/>
      <c r="AAZ69" s="140"/>
      <c r="ABA69" s="140"/>
      <c r="ABB69" s="140"/>
      <c r="ABC69" s="140"/>
      <c r="ABD69" s="140"/>
      <c r="ABE69" s="140"/>
      <c r="ABF69" s="140"/>
      <c r="ABG69" s="140"/>
      <c r="ABH69" s="140"/>
      <c r="ABI69" s="140"/>
      <c r="ABJ69" s="140"/>
      <c r="ABK69" s="140"/>
      <c r="ABL69" s="140"/>
      <c r="ABM69" s="140"/>
      <c r="ABN69" s="140"/>
      <c r="ABO69" s="140"/>
      <c r="ABP69" s="140"/>
    </row>
    <row r="70" spans="1:744" x14ac:dyDescent="0.25">
      <c r="A70">
        <f t="shared" si="2"/>
        <v>0</v>
      </c>
      <c r="B70" s="140"/>
      <c r="C70" s="140"/>
      <c r="D70" s="140"/>
      <c r="E70" s="140"/>
      <c r="F70" s="203" t="str">
        <f t="shared" si="3"/>
        <v/>
      </c>
      <c r="GG70" s="141"/>
      <c r="GH70" s="141"/>
      <c r="GI70" s="141"/>
      <c r="GJ70" s="141"/>
      <c r="GK70" s="141"/>
      <c r="GL70" s="141"/>
      <c r="GM70" s="141"/>
      <c r="GN70" s="141"/>
      <c r="GO70" s="141"/>
      <c r="GP70" s="141"/>
      <c r="GQ70" s="141"/>
      <c r="GR70" s="141"/>
      <c r="GS70" s="141"/>
      <c r="GT70" s="141"/>
      <c r="GU70" s="141"/>
      <c r="GV70" s="141"/>
      <c r="GW70" s="141"/>
      <c r="GX70" s="141"/>
      <c r="GY70" s="141"/>
      <c r="GZ70" s="141"/>
      <c r="HA70" s="141"/>
      <c r="HB70" s="141"/>
      <c r="HC70" s="141"/>
      <c r="HD70" s="141"/>
      <c r="HE70" s="141"/>
      <c r="HF70" s="141"/>
      <c r="HG70" s="141"/>
      <c r="HH70" s="141"/>
      <c r="HI70" s="141"/>
      <c r="HJ70" s="141"/>
      <c r="HK70" s="141"/>
      <c r="HL70" s="141"/>
      <c r="HM70" s="141"/>
      <c r="HN70" s="141"/>
      <c r="HO70" s="141"/>
      <c r="HP70" s="141"/>
      <c r="HQ70" s="141"/>
      <c r="HR70" s="141"/>
      <c r="HS70" s="141"/>
      <c r="HT70" s="141"/>
      <c r="HU70" s="141"/>
      <c r="HV70" s="141"/>
      <c r="HW70" s="141"/>
      <c r="HX70" s="141"/>
      <c r="HY70" s="141"/>
      <c r="HZ70" s="141"/>
      <c r="IA70" s="141"/>
      <c r="IB70" s="141"/>
      <c r="IC70" s="141"/>
      <c r="ID70" s="141"/>
      <c r="IE70" s="141"/>
      <c r="IF70" s="141"/>
      <c r="IG70" s="141"/>
      <c r="IH70" s="141"/>
      <c r="II70" s="141"/>
      <c r="IJ70" s="141"/>
      <c r="IK70" s="141"/>
      <c r="IL70" s="141"/>
      <c r="IM70" s="141"/>
      <c r="IN70" s="141"/>
      <c r="IO70" s="141"/>
      <c r="IP70" s="141"/>
      <c r="IQ70" s="141"/>
      <c r="IR70" s="141"/>
      <c r="IS70" s="141"/>
      <c r="IT70" s="141"/>
      <c r="IU70" s="141"/>
      <c r="IV70" s="141"/>
      <c r="IW70" s="141"/>
      <c r="IX70" s="141"/>
      <c r="IY70" s="141"/>
      <c r="IZ70" s="141"/>
      <c r="JA70" s="141"/>
      <c r="JB70" s="141"/>
      <c r="JC70" s="141"/>
      <c r="JD70" s="141"/>
      <c r="JE70" s="141"/>
      <c r="JF70" s="141"/>
      <c r="JG70" s="141"/>
      <c r="JH70" s="141"/>
      <c r="JI70" s="141"/>
      <c r="JJ70" s="141"/>
      <c r="JK70" s="141"/>
      <c r="JL70" s="141"/>
      <c r="JM70" s="141"/>
      <c r="JN70" s="141"/>
      <c r="JO70" s="141"/>
      <c r="JP70" s="141"/>
      <c r="JQ70" s="141"/>
      <c r="JR70" s="141"/>
      <c r="JS70" s="141"/>
      <c r="JT70" s="141"/>
      <c r="JU70" s="141"/>
      <c r="JV70" s="141"/>
      <c r="JW70" s="141"/>
      <c r="JX70" s="141"/>
      <c r="JY70" s="141"/>
      <c r="JZ70" s="141"/>
      <c r="KA70" s="141"/>
      <c r="KB70" s="141"/>
      <c r="KC70" s="141"/>
      <c r="KD70" s="141"/>
      <c r="KE70" s="141"/>
      <c r="KF70" s="141"/>
      <c r="KG70" s="141"/>
      <c r="KH70" s="141"/>
      <c r="KI70" s="141"/>
      <c r="KJ70" s="141"/>
      <c r="KK70" s="141"/>
      <c r="KL70" s="141"/>
      <c r="KM70" s="141"/>
      <c r="KN70" s="141"/>
      <c r="KO70" s="141"/>
      <c r="KP70" s="141"/>
      <c r="KQ70" s="141"/>
      <c r="KR70" s="141"/>
      <c r="KS70" s="141"/>
      <c r="KT70" s="141"/>
      <c r="KU70" s="141"/>
      <c r="KV70" s="141"/>
      <c r="KW70" s="141"/>
      <c r="KX70" s="141"/>
      <c r="KY70" s="141"/>
      <c r="KZ70" s="141"/>
      <c r="LA70" s="141"/>
      <c r="LB70" s="141"/>
      <c r="LC70" s="141"/>
      <c r="LD70" s="141"/>
      <c r="LE70" s="141"/>
      <c r="LF70" s="141"/>
      <c r="LG70" s="141"/>
      <c r="LH70" s="141"/>
      <c r="LI70" s="141"/>
      <c r="LJ70" s="141"/>
      <c r="LK70" s="141"/>
      <c r="LL70" s="141"/>
      <c r="LM70" s="141"/>
      <c r="LN70" s="141"/>
      <c r="LO70" s="141"/>
      <c r="LP70" s="141"/>
      <c r="LQ70" s="141"/>
      <c r="LR70" s="141"/>
      <c r="LS70" s="141"/>
      <c r="LT70" s="141"/>
      <c r="LU70" s="141"/>
      <c r="LV70" s="141"/>
      <c r="LW70" s="141"/>
      <c r="LX70" s="141"/>
      <c r="LY70" s="141"/>
      <c r="LZ70" s="141"/>
      <c r="MA70" s="141"/>
      <c r="MB70" s="141"/>
      <c r="MC70" s="141"/>
      <c r="MD70" s="141"/>
      <c r="ME70" s="141"/>
      <c r="MF70" s="141"/>
      <c r="MG70" s="141"/>
      <c r="MH70" s="141"/>
      <c r="MI70" s="141"/>
      <c r="MJ70" s="141"/>
      <c r="MK70" s="141"/>
      <c r="ML70" s="141"/>
      <c r="MM70" s="141"/>
      <c r="MN70" s="141"/>
      <c r="MO70" s="141"/>
      <c r="MP70" s="141"/>
      <c r="MQ70" s="141"/>
      <c r="MR70" s="141"/>
      <c r="MS70" s="141"/>
      <c r="MT70" s="141"/>
      <c r="MU70" s="141"/>
      <c r="MV70" s="141"/>
      <c r="MW70" s="141"/>
      <c r="MX70" s="141"/>
      <c r="MY70" s="141"/>
      <c r="MZ70" s="141"/>
      <c r="NA70" s="141"/>
      <c r="NB70" s="141"/>
      <c r="NC70" s="141"/>
      <c r="ND70" s="141"/>
      <c r="NE70" s="141"/>
      <c r="NF70" s="141"/>
      <c r="NG70" s="141"/>
      <c r="NH70" s="141"/>
      <c r="NI70" s="141"/>
      <c r="NJ70" s="141"/>
      <c r="NK70" s="141"/>
      <c r="NL70" s="141"/>
      <c r="NM70" s="141"/>
      <c r="NN70" s="141"/>
      <c r="NO70" s="141"/>
      <c r="NP70" s="141"/>
      <c r="NQ70" s="141"/>
      <c r="NR70" s="141"/>
      <c r="NS70" s="141"/>
      <c r="NT70" s="141"/>
      <c r="NU70" s="141"/>
      <c r="NV70" s="141"/>
      <c r="NW70" s="141"/>
      <c r="NX70" s="141"/>
      <c r="NY70" s="141"/>
      <c r="NZ70" s="141"/>
      <c r="ZQ70" s="140"/>
      <c r="ZR70" s="140"/>
      <c r="ZS70" s="140"/>
      <c r="ZT70" s="140"/>
      <c r="ZU70" s="140"/>
      <c r="ZV70" s="140"/>
      <c r="ZW70" s="140"/>
      <c r="ZX70" s="140"/>
      <c r="ZY70" s="140"/>
      <c r="ZZ70" s="140"/>
      <c r="AAA70" s="140"/>
      <c r="AAB70" s="140"/>
      <c r="AAC70" s="140"/>
      <c r="AAD70" s="140"/>
      <c r="AAE70" s="140"/>
      <c r="AAF70" s="140"/>
      <c r="AAG70" s="140"/>
      <c r="AAH70" s="140"/>
      <c r="AAI70" s="140"/>
      <c r="AAJ70" s="140"/>
      <c r="AAK70" s="140"/>
      <c r="AAL70" s="140"/>
      <c r="AAM70" s="140"/>
      <c r="AAN70" s="140"/>
      <c r="AAO70" s="140"/>
      <c r="AAP70" s="140"/>
      <c r="AAQ70" s="140"/>
      <c r="AAR70" s="140"/>
      <c r="AAS70" s="140"/>
      <c r="AAT70" s="140"/>
      <c r="AAU70" s="140"/>
      <c r="AAV70" s="140"/>
      <c r="AAW70" s="140"/>
      <c r="AAX70" s="140"/>
      <c r="AAY70" s="140"/>
      <c r="AAZ70" s="140"/>
      <c r="ABA70" s="140"/>
      <c r="ABB70" s="140"/>
      <c r="ABC70" s="140"/>
      <c r="ABD70" s="140"/>
      <c r="ABE70" s="140"/>
      <c r="ABF70" s="140"/>
      <c r="ABG70" s="140"/>
      <c r="ABH70" s="140"/>
      <c r="ABI70" s="140"/>
      <c r="ABJ70" s="140"/>
      <c r="ABK70" s="140"/>
      <c r="ABL70" s="140"/>
      <c r="ABM70" s="140"/>
      <c r="ABN70" s="140"/>
      <c r="ABO70" s="140"/>
      <c r="ABP70" s="140"/>
    </row>
    <row r="71" spans="1:744" x14ac:dyDescent="0.25">
      <c r="A71">
        <f t="shared" si="2"/>
        <v>0</v>
      </c>
      <c r="B71" s="140"/>
      <c r="C71" s="140"/>
      <c r="D71" s="140"/>
      <c r="E71" s="140"/>
      <c r="F71" s="203" t="str">
        <f t="shared" si="3"/>
        <v/>
      </c>
      <c r="GG71" s="141"/>
      <c r="GH71" s="141"/>
      <c r="GI71" s="141"/>
      <c r="GJ71" s="141"/>
      <c r="GK71" s="141"/>
      <c r="GL71" s="141"/>
      <c r="GM71" s="141"/>
      <c r="GN71" s="141"/>
      <c r="GO71" s="141"/>
      <c r="GP71" s="141"/>
      <c r="GQ71" s="141"/>
      <c r="GR71" s="141"/>
      <c r="GS71" s="141"/>
      <c r="GT71" s="141"/>
      <c r="GU71" s="141"/>
      <c r="GV71" s="141"/>
      <c r="GW71" s="141"/>
      <c r="GX71" s="141"/>
      <c r="GY71" s="141"/>
      <c r="GZ71" s="141"/>
      <c r="HA71" s="141"/>
      <c r="HB71" s="141"/>
      <c r="HC71" s="141"/>
      <c r="HD71" s="141"/>
      <c r="HE71" s="141"/>
      <c r="HF71" s="141"/>
      <c r="HG71" s="141"/>
      <c r="HH71" s="141"/>
      <c r="HI71" s="141"/>
      <c r="HJ71" s="141"/>
      <c r="HK71" s="141"/>
      <c r="HL71" s="141"/>
      <c r="HM71" s="141"/>
      <c r="HN71" s="141"/>
      <c r="HO71" s="141"/>
      <c r="HP71" s="141"/>
      <c r="HQ71" s="141"/>
      <c r="HR71" s="141"/>
      <c r="HS71" s="141"/>
      <c r="HT71" s="141"/>
      <c r="HU71" s="141"/>
      <c r="HV71" s="141"/>
      <c r="HW71" s="141"/>
      <c r="HX71" s="141"/>
      <c r="HY71" s="141"/>
      <c r="HZ71" s="141"/>
      <c r="IA71" s="141"/>
      <c r="IB71" s="141"/>
      <c r="IC71" s="141"/>
      <c r="ID71" s="141"/>
      <c r="IE71" s="141"/>
      <c r="IF71" s="141"/>
      <c r="IG71" s="141"/>
      <c r="IH71" s="141"/>
      <c r="II71" s="141"/>
      <c r="IJ71" s="141"/>
      <c r="IK71" s="141"/>
      <c r="IL71" s="141"/>
      <c r="IM71" s="141"/>
      <c r="IN71" s="141"/>
      <c r="IO71" s="141"/>
      <c r="IP71" s="141"/>
      <c r="IQ71" s="141"/>
      <c r="IR71" s="141"/>
      <c r="IS71" s="141"/>
      <c r="IT71" s="141"/>
      <c r="IU71" s="141"/>
      <c r="IV71" s="141"/>
      <c r="IW71" s="141"/>
      <c r="IX71" s="141"/>
      <c r="IY71" s="141"/>
      <c r="IZ71" s="141"/>
      <c r="JA71" s="141"/>
      <c r="JB71" s="141"/>
      <c r="JC71" s="141"/>
      <c r="JD71" s="141"/>
      <c r="JE71" s="141"/>
      <c r="JF71" s="141"/>
      <c r="JG71" s="141"/>
      <c r="JH71" s="141"/>
      <c r="JI71" s="141"/>
      <c r="JJ71" s="141"/>
      <c r="JK71" s="141"/>
      <c r="JL71" s="141"/>
      <c r="JM71" s="141"/>
      <c r="JN71" s="141"/>
      <c r="JO71" s="141"/>
      <c r="JP71" s="141"/>
      <c r="JQ71" s="141"/>
      <c r="JR71" s="141"/>
      <c r="JS71" s="141"/>
      <c r="JT71" s="141"/>
      <c r="JU71" s="141"/>
      <c r="JV71" s="141"/>
      <c r="JW71" s="141"/>
      <c r="JX71" s="141"/>
      <c r="JY71" s="141"/>
      <c r="JZ71" s="141"/>
      <c r="KA71" s="141"/>
      <c r="KB71" s="141"/>
      <c r="KC71" s="141"/>
      <c r="KD71" s="141"/>
      <c r="KE71" s="141"/>
      <c r="KF71" s="141"/>
      <c r="KG71" s="141"/>
      <c r="KH71" s="141"/>
      <c r="KI71" s="141"/>
      <c r="KJ71" s="141"/>
      <c r="KK71" s="141"/>
      <c r="KL71" s="141"/>
      <c r="KM71" s="141"/>
      <c r="KN71" s="141"/>
      <c r="KO71" s="141"/>
      <c r="KP71" s="141"/>
      <c r="KQ71" s="141"/>
      <c r="KR71" s="141"/>
      <c r="KS71" s="141"/>
      <c r="KT71" s="141"/>
      <c r="KU71" s="141"/>
      <c r="KV71" s="141"/>
      <c r="KW71" s="141"/>
      <c r="KX71" s="141"/>
      <c r="KY71" s="141"/>
      <c r="KZ71" s="141"/>
      <c r="LA71" s="141"/>
      <c r="LB71" s="141"/>
      <c r="LC71" s="141"/>
      <c r="LD71" s="141"/>
      <c r="LE71" s="141"/>
      <c r="LF71" s="141"/>
      <c r="LG71" s="141"/>
      <c r="LH71" s="141"/>
      <c r="LI71" s="141"/>
      <c r="LJ71" s="141"/>
      <c r="LK71" s="141"/>
      <c r="LL71" s="141"/>
      <c r="LM71" s="141"/>
      <c r="LN71" s="141"/>
      <c r="LO71" s="141"/>
      <c r="LP71" s="141"/>
      <c r="LQ71" s="141"/>
      <c r="LR71" s="141"/>
      <c r="LS71" s="141"/>
      <c r="LT71" s="141"/>
      <c r="LU71" s="141"/>
      <c r="LV71" s="141"/>
      <c r="LW71" s="141"/>
      <c r="LX71" s="141"/>
      <c r="LY71" s="141"/>
      <c r="LZ71" s="141"/>
      <c r="MA71" s="141"/>
      <c r="MB71" s="141"/>
      <c r="MC71" s="141"/>
      <c r="MD71" s="141"/>
      <c r="ME71" s="141"/>
      <c r="MF71" s="141"/>
      <c r="MG71" s="141"/>
      <c r="MH71" s="141"/>
      <c r="MI71" s="141"/>
      <c r="MJ71" s="141"/>
      <c r="MK71" s="141"/>
      <c r="ML71" s="141"/>
      <c r="MM71" s="141"/>
      <c r="MN71" s="141"/>
      <c r="MO71" s="141"/>
      <c r="MP71" s="141"/>
      <c r="MQ71" s="141"/>
      <c r="MR71" s="141"/>
      <c r="MS71" s="141"/>
      <c r="MT71" s="141"/>
      <c r="MU71" s="141"/>
      <c r="MV71" s="141"/>
      <c r="MW71" s="141"/>
      <c r="MX71" s="141"/>
      <c r="MY71" s="141"/>
      <c r="MZ71" s="141"/>
      <c r="NA71" s="141"/>
      <c r="NB71" s="141"/>
      <c r="NC71" s="141"/>
      <c r="ND71" s="141"/>
      <c r="NE71" s="141"/>
      <c r="NF71" s="141"/>
      <c r="NG71" s="141"/>
      <c r="NH71" s="141"/>
      <c r="NI71" s="141"/>
      <c r="NJ71" s="141"/>
      <c r="NK71" s="141"/>
      <c r="NL71" s="141"/>
      <c r="NM71" s="141"/>
      <c r="NN71" s="141"/>
      <c r="NO71" s="141"/>
      <c r="NP71" s="141"/>
      <c r="NQ71" s="141"/>
      <c r="NR71" s="141"/>
      <c r="NS71" s="141"/>
      <c r="NT71" s="141"/>
      <c r="NU71" s="141"/>
      <c r="NV71" s="141"/>
      <c r="NW71" s="141"/>
      <c r="NX71" s="141"/>
      <c r="NY71" s="141"/>
      <c r="NZ71" s="141"/>
      <c r="ZQ71" s="140"/>
      <c r="ZR71" s="140"/>
      <c r="ZS71" s="140"/>
      <c r="ZT71" s="140"/>
      <c r="ZU71" s="140"/>
      <c r="ZV71" s="140"/>
      <c r="ZW71" s="140"/>
      <c r="ZX71" s="140"/>
      <c r="ZY71" s="140"/>
      <c r="ZZ71" s="140"/>
      <c r="AAA71" s="140"/>
      <c r="AAB71" s="140"/>
      <c r="AAC71" s="140"/>
      <c r="AAD71" s="140"/>
      <c r="AAE71" s="140"/>
      <c r="AAF71" s="140"/>
      <c r="AAG71" s="140"/>
      <c r="AAH71" s="140"/>
      <c r="AAI71" s="140"/>
      <c r="AAJ71" s="140"/>
      <c r="AAK71" s="140"/>
      <c r="AAL71" s="140"/>
      <c r="AAM71" s="140"/>
      <c r="AAN71" s="140"/>
      <c r="AAO71" s="140"/>
      <c r="AAP71" s="140"/>
      <c r="AAQ71" s="140"/>
      <c r="AAR71" s="140"/>
      <c r="AAS71" s="140"/>
      <c r="AAT71" s="140"/>
      <c r="AAU71" s="140"/>
      <c r="AAV71" s="140"/>
      <c r="AAW71" s="140"/>
      <c r="AAX71" s="140"/>
      <c r="AAY71" s="140"/>
      <c r="AAZ71" s="140"/>
      <c r="ABA71" s="140"/>
      <c r="ABB71" s="140"/>
      <c r="ABC71" s="140"/>
      <c r="ABD71" s="140"/>
      <c r="ABE71" s="140"/>
      <c r="ABF71" s="140"/>
      <c r="ABG71" s="140"/>
      <c r="ABH71" s="140"/>
      <c r="ABI71" s="140"/>
      <c r="ABJ71" s="140"/>
      <c r="ABK71" s="140"/>
      <c r="ABL71" s="140"/>
      <c r="ABM71" s="140"/>
      <c r="ABN71" s="140"/>
      <c r="ABO71" s="140"/>
      <c r="ABP71" s="140"/>
    </row>
    <row r="72" spans="1:744" x14ac:dyDescent="0.25">
      <c r="A72">
        <f t="shared" ref="A72:A106" si="4">IF(B72&lt;&gt;"",ROW(A66),0)</f>
        <v>0</v>
      </c>
      <c r="B72" s="140"/>
      <c r="C72" s="140"/>
      <c r="D72" s="140"/>
      <c r="E72" s="140"/>
      <c r="F72" s="203" t="str">
        <f t="shared" ref="F72:F106" si="5">IFERROR(D72/IF(E72="",D72,E72),"")</f>
        <v/>
      </c>
      <c r="GG72" s="141"/>
      <c r="GH72" s="141"/>
      <c r="GI72" s="141"/>
      <c r="GJ72" s="141"/>
      <c r="GK72" s="141"/>
      <c r="GL72" s="141"/>
      <c r="GM72" s="141"/>
      <c r="GN72" s="141"/>
      <c r="GO72" s="141"/>
      <c r="GP72" s="141"/>
      <c r="GQ72" s="141"/>
      <c r="GR72" s="141"/>
      <c r="GS72" s="141"/>
      <c r="GT72" s="141"/>
      <c r="GU72" s="141"/>
      <c r="GV72" s="141"/>
      <c r="GW72" s="141"/>
      <c r="GX72" s="141"/>
      <c r="GY72" s="141"/>
      <c r="GZ72" s="141"/>
      <c r="HA72" s="141"/>
      <c r="HB72" s="141"/>
      <c r="HC72" s="141"/>
      <c r="HD72" s="141"/>
      <c r="HE72" s="141"/>
      <c r="HF72" s="141"/>
      <c r="HG72" s="141"/>
      <c r="HH72" s="141"/>
      <c r="HI72" s="141"/>
      <c r="HJ72" s="141"/>
      <c r="HK72" s="141"/>
      <c r="HL72" s="141"/>
      <c r="HM72" s="141"/>
      <c r="HN72" s="141"/>
      <c r="HO72" s="141"/>
      <c r="HP72" s="141"/>
      <c r="HQ72" s="141"/>
      <c r="HR72" s="141"/>
      <c r="HS72" s="141"/>
      <c r="HT72" s="141"/>
      <c r="HU72" s="141"/>
      <c r="HV72" s="141"/>
      <c r="HW72" s="141"/>
      <c r="HX72" s="141"/>
      <c r="HY72" s="141"/>
      <c r="HZ72" s="141"/>
      <c r="IA72" s="141"/>
      <c r="IB72" s="141"/>
      <c r="IC72" s="141"/>
      <c r="ID72" s="141"/>
      <c r="IE72" s="141"/>
      <c r="IF72" s="141"/>
      <c r="IG72" s="141"/>
      <c r="IH72" s="141"/>
      <c r="II72" s="141"/>
      <c r="IJ72" s="141"/>
      <c r="IK72" s="141"/>
      <c r="IL72" s="141"/>
      <c r="IM72" s="141"/>
      <c r="IN72" s="141"/>
      <c r="IO72" s="141"/>
      <c r="IP72" s="141"/>
      <c r="IQ72" s="141"/>
      <c r="IR72" s="141"/>
      <c r="IS72" s="141"/>
      <c r="IT72" s="141"/>
      <c r="IU72" s="141"/>
      <c r="IV72" s="141"/>
      <c r="IW72" s="141"/>
      <c r="IX72" s="141"/>
      <c r="IY72" s="141"/>
      <c r="IZ72" s="141"/>
      <c r="JA72" s="141"/>
      <c r="JB72" s="141"/>
      <c r="JC72" s="141"/>
      <c r="JD72" s="141"/>
      <c r="JE72" s="141"/>
      <c r="JF72" s="141"/>
      <c r="JG72" s="141"/>
      <c r="JH72" s="141"/>
      <c r="JI72" s="141"/>
      <c r="JJ72" s="141"/>
      <c r="JK72" s="141"/>
      <c r="JL72" s="141"/>
      <c r="JM72" s="141"/>
      <c r="JN72" s="141"/>
      <c r="JO72" s="141"/>
      <c r="JP72" s="141"/>
      <c r="JQ72" s="141"/>
      <c r="JR72" s="141"/>
      <c r="JS72" s="141"/>
      <c r="JT72" s="141"/>
      <c r="JU72" s="141"/>
      <c r="JV72" s="141"/>
      <c r="JW72" s="141"/>
      <c r="JX72" s="141"/>
      <c r="JY72" s="141"/>
      <c r="JZ72" s="141"/>
      <c r="KA72" s="141"/>
      <c r="KB72" s="141"/>
      <c r="KC72" s="141"/>
      <c r="KD72" s="141"/>
      <c r="KE72" s="141"/>
      <c r="KF72" s="141"/>
      <c r="KG72" s="141"/>
      <c r="KH72" s="141"/>
      <c r="KI72" s="141"/>
      <c r="KJ72" s="141"/>
      <c r="KK72" s="141"/>
      <c r="KL72" s="141"/>
      <c r="KM72" s="141"/>
      <c r="KN72" s="141"/>
      <c r="KO72" s="141"/>
      <c r="KP72" s="141"/>
      <c r="KQ72" s="141"/>
      <c r="KR72" s="141"/>
      <c r="KS72" s="141"/>
      <c r="KT72" s="141"/>
      <c r="KU72" s="141"/>
      <c r="KV72" s="141"/>
      <c r="KW72" s="141"/>
      <c r="KX72" s="141"/>
      <c r="KY72" s="141"/>
      <c r="KZ72" s="141"/>
      <c r="LA72" s="141"/>
      <c r="LB72" s="141"/>
      <c r="LC72" s="141"/>
      <c r="LD72" s="141"/>
      <c r="LE72" s="141"/>
      <c r="LF72" s="141"/>
      <c r="LG72" s="141"/>
      <c r="LH72" s="141"/>
      <c r="LI72" s="141"/>
      <c r="LJ72" s="141"/>
      <c r="LK72" s="141"/>
      <c r="LL72" s="141"/>
      <c r="LM72" s="141"/>
      <c r="LN72" s="141"/>
      <c r="LO72" s="141"/>
      <c r="LP72" s="141"/>
      <c r="LQ72" s="141"/>
      <c r="LR72" s="141"/>
      <c r="LS72" s="141"/>
      <c r="LT72" s="141"/>
      <c r="LU72" s="141"/>
      <c r="LV72" s="141"/>
      <c r="LW72" s="141"/>
      <c r="LX72" s="141"/>
      <c r="LY72" s="141"/>
      <c r="LZ72" s="141"/>
      <c r="MA72" s="141"/>
      <c r="MB72" s="141"/>
      <c r="MC72" s="141"/>
      <c r="MD72" s="141"/>
      <c r="ME72" s="141"/>
      <c r="MF72" s="141"/>
      <c r="MG72" s="141"/>
      <c r="MH72" s="141"/>
      <c r="MI72" s="141"/>
      <c r="MJ72" s="141"/>
      <c r="MK72" s="141"/>
      <c r="ML72" s="141"/>
      <c r="MM72" s="141"/>
      <c r="MN72" s="141"/>
      <c r="MO72" s="141"/>
      <c r="MP72" s="141"/>
      <c r="MQ72" s="141"/>
      <c r="MR72" s="141"/>
      <c r="MS72" s="141"/>
      <c r="MT72" s="141"/>
      <c r="MU72" s="141"/>
      <c r="MV72" s="141"/>
      <c r="MW72" s="141"/>
      <c r="MX72" s="141"/>
      <c r="MY72" s="141"/>
      <c r="MZ72" s="141"/>
      <c r="NA72" s="141"/>
      <c r="NB72" s="141"/>
      <c r="NC72" s="141"/>
      <c r="ND72" s="141"/>
      <c r="NE72" s="141"/>
      <c r="NF72" s="141"/>
      <c r="NG72" s="141"/>
      <c r="NH72" s="141"/>
      <c r="NI72" s="141"/>
      <c r="NJ72" s="141"/>
      <c r="NK72" s="141"/>
      <c r="NL72" s="141"/>
      <c r="NM72" s="141"/>
      <c r="NN72" s="141"/>
      <c r="NO72" s="141"/>
      <c r="NP72" s="141"/>
      <c r="NQ72" s="141"/>
      <c r="NR72" s="141"/>
      <c r="NS72" s="141"/>
      <c r="NT72" s="141"/>
      <c r="NU72" s="141"/>
      <c r="NV72" s="141"/>
      <c r="NW72" s="141"/>
      <c r="NX72" s="141"/>
      <c r="NY72" s="141"/>
      <c r="NZ72" s="141"/>
      <c r="ZQ72" s="140"/>
      <c r="ZR72" s="140"/>
      <c r="ZS72" s="140"/>
      <c r="ZT72" s="140"/>
      <c r="ZU72" s="140"/>
      <c r="ZV72" s="140"/>
      <c r="ZW72" s="140"/>
      <c r="ZX72" s="140"/>
      <c r="ZY72" s="140"/>
      <c r="ZZ72" s="140"/>
      <c r="AAA72" s="140"/>
      <c r="AAB72" s="140"/>
      <c r="AAC72" s="140"/>
      <c r="AAD72" s="140"/>
      <c r="AAE72" s="140"/>
      <c r="AAF72" s="140"/>
      <c r="AAG72" s="140"/>
      <c r="AAH72" s="140"/>
      <c r="AAI72" s="140"/>
      <c r="AAJ72" s="140"/>
      <c r="AAK72" s="140"/>
      <c r="AAL72" s="140"/>
      <c r="AAM72" s="140"/>
      <c r="AAN72" s="140"/>
      <c r="AAO72" s="140"/>
      <c r="AAP72" s="140"/>
      <c r="AAQ72" s="140"/>
      <c r="AAR72" s="140"/>
      <c r="AAS72" s="140"/>
      <c r="AAT72" s="140"/>
      <c r="AAU72" s="140"/>
      <c r="AAV72" s="140"/>
      <c r="AAW72" s="140"/>
      <c r="AAX72" s="140"/>
      <c r="AAY72" s="140"/>
      <c r="AAZ72" s="140"/>
      <c r="ABA72" s="140"/>
      <c r="ABB72" s="140"/>
      <c r="ABC72" s="140"/>
      <c r="ABD72" s="140"/>
      <c r="ABE72" s="140"/>
      <c r="ABF72" s="140"/>
      <c r="ABG72" s="140"/>
      <c r="ABH72" s="140"/>
      <c r="ABI72" s="140"/>
      <c r="ABJ72" s="140"/>
      <c r="ABK72" s="140"/>
      <c r="ABL72" s="140"/>
      <c r="ABM72" s="140"/>
      <c r="ABN72" s="140"/>
      <c r="ABO72" s="140"/>
      <c r="ABP72" s="140"/>
    </row>
    <row r="73" spans="1:744" x14ac:dyDescent="0.25">
      <c r="A73">
        <f t="shared" si="4"/>
        <v>0</v>
      </c>
      <c r="B73" s="140"/>
      <c r="C73" s="140"/>
      <c r="D73" s="140"/>
      <c r="E73" s="140"/>
      <c r="F73" s="203" t="str">
        <f t="shared" si="5"/>
        <v/>
      </c>
      <c r="GG73" s="141"/>
      <c r="GH73" s="141"/>
      <c r="GI73" s="141"/>
      <c r="GJ73" s="141"/>
      <c r="GK73" s="141"/>
      <c r="GL73" s="141"/>
      <c r="GM73" s="141"/>
      <c r="GN73" s="141"/>
      <c r="GO73" s="141"/>
      <c r="GP73" s="141"/>
      <c r="GQ73" s="141"/>
      <c r="GR73" s="141"/>
      <c r="GS73" s="141"/>
      <c r="GT73" s="141"/>
      <c r="GU73" s="141"/>
      <c r="GV73" s="141"/>
      <c r="GW73" s="141"/>
      <c r="GX73" s="141"/>
      <c r="GY73" s="141"/>
      <c r="GZ73" s="141"/>
      <c r="HA73" s="141"/>
      <c r="HB73" s="141"/>
      <c r="HC73" s="141"/>
      <c r="HD73" s="141"/>
      <c r="HE73" s="141"/>
      <c r="HF73" s="141"/>
      <c r="HG73" s="141"/>
      <c r="HH73" s="141"/>
      <c r="HI73" s="141"/>
      <c r="HJ73" s="141"/>
      <c r="HK73" s="141"/>
      <c r="HL73" s="141"/>
      <c r="HM73" s="141"/>
      <c r="HN73" s="141"/>
      <c r="HO73" s="141"/>
      <c r="HP73" s="141"/>
      <c r="HQ73" s="141"/>
      <c r="HR73" s="141"/>
      <c r="HS73" s="141"/>
      <c r="HT73" s="141"/>
      <c r="HU73" s="141"/>
      <c r="HV73" s="141"/>
      <c r="HW73" s="141"/>
      <c r="HX73" s="141"/>
      <c r="HY73" s="141"/>
      <c r="HZ73" s="141"/>
      <c r="IA73" s="141"/>
      <c r="IB73" s="141"/>
      <c r="IC73" s="141"/>
      <c r="ID73" s="141"/>
      <c r="IE73" s="141"/>
      <c r="IF73" s="141"/>
      <c r="IG73" s="141"/>
      <c r="IH73" s="141"/>
      <c r="II73" s="141"/>
      <c r="IJ73" s="141"/>
      <c r="IK73" s="141"/>
      <c r="IL73" s="141"/>
      <c r="IM73" s="141"/>
      <c r="IN73" s="141"/>
      <c r="IO73" s="141"/>
      <c r="IP73" s="141"/>
      <c r="IQ73" s="141"/>
      <c r="IR73" s="141"/>
      <c r="IS73" s="141"/>
      <c r="IT73" s="141"/>
      <c r="IU73" s="141"/>
      <c r="IV73" s="141"/>
      <c r="IW73" s="141"/>
      <c r="IX73" s="141"/>
      <c r="IY73" s="141"/>
      <c r="IZ73" s="141"/>
      <c r="JA73" s="141"/>
      <c r="JB73" s="141"/>
      <c r="JC73" s="141"/>
      <c r="JD73" s="141"/>
      <c r="JE73" s="141"/>
      <c r="JF73" s="141"/>
      <c r="JG73" s="141"/>
      <c r="JH73" s="141"/>
      <c r="JI73" s="141"/>
      <c r="JJ73" s="141"/>
      <c r="JK73" s="141"/>
      <c r="JL73" s="141"/>
      <c r="JM73" s="141"/>
      <c r="JN73" s="141"/>
      <c r="JO73" s="141"/>
      <c r="JP73" s="141"/>
      <c r="JQ73" s="141"/>
      <c r="JR73" s="141"/>
      <c r="JS73" s="141"/>
      <c r="JT73" s="141"/>
      <c r="JU73" s="141"/>
      <c r="JV73" s="141"/>
      <c r="JW73" s="141"/>
      <c r="JX73" s="141"/>
      <c r="JY73" s="141"/>
      <c r="JZ73" s="141"/>
      <c r="KA73" s="141"/>
      <c r="KB73" s="141"/>
      <c r="KC73" s="141"/>
      <c r="KD73" s="141"/>
      <c r="KE73" s="141"/>
      <c r="KF73" s="141"/>
      <c r="KG73" s="141"/>
      <c r="KH73" s="141"/>
      <c r="KI73" s="141"/>
      <c r="KJ73" s="141"/>
      <c r="KK73" s="141"/>
      <c r="KL73" s="141"/>
      <c r="KM73" s="141"/>
      <c r="KN73" s="141"/>
      <c r="KO73" s="141"/>
      <c r="KP73" s="141"/>
      <c r="KQ73" s="141"/>
      <c r="KR73" s="141"/>
      <c r="KS73" s="141"/>
      <c r="KT73" s="141"/>
      <c r="KU73" s="141"/>
      <c r="KV73" s="141"/>
      <c r="KW73" s="141"/>
      <c r="KX73" s="141"/>
      <c r="KY73" s="141"/>
      <c r="KZ73" s="141"/>
      <c r="LA73" s="141"/>
      <c r="LB73" s="141"/>
      <c r="LC73" s="141"/>
      <c r="LD73" s="141"/>
      <c r="LE73" s="141"/>
      <c r="LF73" s="141"/>
      <c r="LG73" s="141"/>
      <c r="LH73" s="141"/>
      <c r="LI73" s="141"/>
      <c r="LJ73" s="141"/>
      <c r="LK73" s="141"/>
      <c r="LL73" s="141"/>
      <c r="LM73" s="141"/>
      <c r="LN73" s="141"/>
      <c r="LO73" s="141"/>
      <c r="LP73" s="141"/>
      <c r="LQ73" s="141"/>
      <c r="LR73" s="141"/>
      <c r="LS73" s="141"/>
      <c r="LT73" s="141"/>
      <c r="LU73" s="141"/>
      <c r="LV73" s="141"/>
      <c r="LW73" s="141"/>
      <c r="LX73" s="141"/>
      <c r="LY73" s="141"/>
      <c r="LZ73" s="141"/>
      <c r="MA73" s="141"/>
      <c r="MB73" s="141"/>
      <c r="MC73" s="141"/>
      <c r="MD73" s="141"/>
      <c r="ME73" s="141"/>
      <c r="MF73" s="141"/>
      <c r="MG73" s="141"/>
      <c r="MH73" s="141"/>
      <c r="MI73" s="141"/>
      <c r="MJ73" s="141"/>
      <c r="MK73" s="141"/>
      <c r="ML73" s="141"/>
      <c r="MM73" s="141"/>
      <c r="MN73" s="141"/>
      <c r="MO73" s="141"/>
      <c r="MP73" s="141"/>
      <c r="MQ73" s="141"/>
      <c r="MR73" s="141"/>
      <c r="MS73" s="141"/>
      <c r="MT73" s="141"/>
      <c r="MU73" s="141"/>
      <c r="MV73" s="141"/>
      <c r="MW73" s="141"/>
      <c r="MX73" s="141"/>
      <c r="MY73" s="141"/>
      <c r="MZ73" s="141"/>
      <c r="NA73" s="141"/>
      <c r="NB73" s="141"/>
      <c r="NC73" s="141"/>
      <c r="ND73" s="141"/>
      <c r="NE73" s="141"/>
      <c r="NF73" s="141"/>
      <c r="NG73" s="141"/>
      <c r="NH73" s="141"/>
      <c r="NI73" s="141"/>
      <c r="NJ73" s="141"/>
      <c r="NK73" s="141"/>
      <c r="NL73" s="141"/>
      <c r="NM73" s="141"/>
      <c r="NN73" s="141"/>
      <c r="NO73" s="141"/>
      <c r="NP73" s="141"/>
      <c r="NQ73" s="141"/>
      <c r="NR73" s="141"/>
      <c r="NS73" s="141"/>
      <c r="NT73" s="141"/>
      <c r="NU73" s="141"/>
      <c r="NV73" s="141"/>
      <c r="NW73" s="141"/>
      <c r="NX73" s="141"/>
      <c r="NY73" s="141"/>
      <c r="NZ73" s="141"/>
      <c r="ZQ73" s="140"/>
      <c r="ZR73" s="140"/>
      <c r="ZS73" s="140"/>
      <c r="ZT73" s="140"/>
      <c r="ZU73" s="140"/>
      <c r="ZV73" s="140"/>
      <c r="ZW73" s="140"/>
      <c r="ZX73" s="140"/>
      <c r="ZY73" s="140"/>
      <c r="ZZ73" s="140"/>
      <c r="AAA73" s="140"/>
      <c r="AAB73" s="140"/>
      <c r="AAC73" s="140"/>
      <c r="AAD73" s="140"/>
      <c r="AAE73" s="140"/>
      <c r="AAF73" s="140"/>
      <c r="AAG73" s="140"/>
      <c r="AAH73" s="140"/>
      <c r="AAI73" s="140"/>
      <c r="AAJ73" s="140"/>
      <c r="AAK73" s="140"/>
      <c r="AAL73" s="140"/>
      <c r="AAM73" s="140"/>
      <c r="AAN73" s="140"/>
      <c r="AAO73" s="140"/>
      <c r="AAP73" s="140"/>
      <c r="AAQ73" s="140"/>
      <c r="AAR73" s="140"/>
      <c r="AAS73" s="140"/>
      <c r="AAT73" s="140"/>
      <c r="AAU73" s="140"/>
      <c r="AAV73" s="140"/>
      <c r="AAW73" s="140"/>
      <c r="AAX73" s="140"/>
      <c r="AAY73" s="140"/>
      <c r="AAZ73" s="140"/>
      <c r="ABA73" s="140"/>
      <c r="ABB73" s="140"/>
      <c r="ABC73" s="140"/>
      <c r="ABD73" s="140"/>
      <c r="ABE73" s="140"/>
      <c r="ABF73" s="140"/>
      <c r="ABG73" s="140"/>
      <c r="ABH73" s="140"/>
      <c r="ABI73" s="140"/>
      <c r="ABJ73" s="140"/>
      <c r="ABK73" s="140"/>
      <c r="ABL73" s="140"/>
      <c r="ABM73" s="140"/>
      <c r="ABN73" s="140"/>
      <c r="ABO73" s="140"/>
      <c r="ABP73" s="140"/>
    </row>
    <row r="74" spans="1:744" x14ac:dyDescent="0.25">
      <c r="A74">
        <f t="shared" si="4"/>
        <v>0</v>
      </c>
      <c r="B74" s="140"/>
      <c r="C74" s="140"/>
      <c r="D74" s="140"/>
      <c r="E74" s="140"/>
      <c r="F74" s="203" t="str">
        <f t="shared" si="5"/>
        <v/>
      </c>
      <c r="GG74" s="141"/>
      <c r="GH74" s="141"/>
      <c r="GI74" s="141"/>
      <c r="GJ74" s="141"/>
      <c r="GK74" s="141"/>
      <c r="GL74" s="141"/>
      <c r="GM74" s="141"/>
      <c r="GN74" s="141"/>
      <c r="GO74" s="141"/>
      <c r="GP74" s="141"/>
      <c r="GQ74" s="141"/>
      <c r="GR74" s="141"/>
      <c r="GS74" s="141"/>
      <c r="GT74" s="141"/>
      <c r="GU74" s="141"/>
      <c r="GV74" s="141"/>
      <c r="GW74" s="141"/>
      <c r="GX74" s="141"/>
      <c r="GY74" s="141"/>
      <c r="GZ74" s="141"/>
      <c r="HA74" s="141"/>
      <c r="HB74" s="141"/>
      <c r="HC74" s="141"/>
      <c r="HD74" s="141"/>
      <c r="HE74" s="141"/>
      <c r="HF74" s="141"/>
      <c r="HG74" s="141"/>
      <c r="HH74" s="141"/>
      <c r="HI74" s="141"/>
      <c r="HJ74" s="141"/>
      <c r="HK74" s="141"/>
      <c r="HL74" s="141"/>
      <c r="HM74" s="141"/>
      <c r="HN74" s="141"/>
      <c r="HO74" s="141"/>
      <c r="HP74" s="141"/>
      <c r="HQ74" s="141"/>
      <c r="HR74" s="141"/>
      <c r="HS74" s="141"/>
      <c r="HT74" s="141"/>
      <c r="HU74" s="141"/>
      <c r="HV74" s="141"/>
      <c r="HW74" s="141"/>
      <c r="HX74" s="141"/>
      <c r="HY74" s="141"/>
      <c r="HZ74" s="141"/>
      <c r="IA74" s="141"/>
      <c r="IB74" s="141"/>
      <c r="IC74" s="141"/>
      <c r="ID74" s="141"/>
      <c r="IE74" s="141"/>
      <c r="IF74" s="141"/>
      <c r="IG74" s="141"/>
      <c r="IH74" s="141"/>
      <c r="II74" s="141"/>
      <c r="IJ74" s="141"/>
      <c r="IK74" s="141"/>
      <c r="IL74" s="141"/>
      <c r="IM74" s="141"/>
      <c r="IN74" s="141"/>
      <c r="IO74" s="141"/>
      <c r="IP74" s="141"/>
      <c r="IQ74" s="141"/>
      <c r="IR74" s="141"/>
      <c r="IS74" s="141"/>
      <c r="IT74" s="141"/>
      <c r="IU74" s="141"/>
      <c r="IV74" s="141"/>
      <c r="IW74" s="141"/>
      <c r="IX74" s="141"/>
      <c r="IY74" s="141"/>
      <c r="IZ74" s="141"/>
      <c r="JA74" s="141"/>
      <c r="JB74" s="141"/>
      <c r="JC74" s="141"/>
      <c r="JD74" s="141"/>
      <c r="JE74" s="141"/>
      <c r="JF74" s="141"/>
      <c r="JG74" s="141"/>
      <c r="JH74" s="141"/>
      <c r="JI74" s="141"/>
      <c r="JJ74" s="141"/>
      <c r="JK74" s="141"/>
      <c r="JL74" s="141"/>
      <c r="JM74" s="141"/>
      <c r="JN74" s="141"/>
      <c r="JO74" s="141"/>
      <c r="JP74" s="141"/>
      <c r="JQ74" s="141"/>
      <c r="JR74" s="141"/>
      <c r="JS74" s="141"/>
      <c r="JT74" s="141"/>
      <c r="JU74" s="141"/>
      <c r="JV74" s="141"/>
      <c r="JW74" s="141"/>
      <c r="JX74" s="141"/>
      <c r="JY74" s="141"/>
      <c r="JZ74" s="141"/>
      <c r="KA74" s="141"/>
      <c r="KB74" s="141"/>
      <c r="KC74" s="141"/>
      <c r="KD74" s="141"/>
      <c r="KE74" s="141"/>
      <c r="KF74" s="141"/>
      <c r="KG74" s="141"/>
      <c r="KH74" s="141"/>
      <c r="KI74" s="141"/>
      <c r="KJ74" s="141"/>
      <c r="KK74" s="141"/>
      <c r="KL74" s="141"/>
      <c r="KM74" s="141"/>
      <c r="KN74" s="141"/>
      <c r="KO74" s="141"/>
      <c r="KP74" s="141"/>
      <c r="KQ74" s="141"/>
      <c r="KR74" s="141"/>
      <c r="KS74" s="141"/>
      <c r="KT74" s="141"/>
      <c r="KU74" s="141"/>
      <c r="KV74" s="141"/>
      <c r="KW74" s="141"/>
      <c r="KX74" s="141"/>
      <c r="KY74" s="141"/>
      <c r="KZ74" s="141"/>
      <c r="LA74" s="141"/>
      <c r="LB74" s="141"/>
      <c r="LC74" s="141"/>
      <c r="LD74" s="141"/>
      <c r="LE74" s="141"/>
      <c r="LF74" s="141"/>
      <c r="LG74" s="141"/>
      <c r="LH74" s="141"/>
      <c r="LI74" s="141"/>
      <c r="LJ74" s="141"/>
      <c r="LK74" s="141"/>
      <c r="LL74" s="141"/>
      <c r="LM74" s="141"/>
      <c r="LN74" s="141"/>
      <c r="LO74" s="141"/>
      <c r="LP74" s="141"/>
      <c r="LQ74" s="141"/>
      <c r="LR74" s="141"/>
      <c r="LS74" s="141"/>
      <c r="LT74" s="141"/>
      <c r="LU74" s="141"/>
      <c r="LV74" s="141"/>
      <c r="LW74" s="141"/>
      <c r="LX74" s="141"/>
      <c r="LY74" s="141"/>
      <c r="LZ74" s="141"/>
      <c r="MA74" s="141"/>
      <c r="MB74" s="141"/>
      <c r="MC74" s="141"/>
      <c r="MD74" s="141"/>
      <c r="ME74" s="141"/>
      <c r="MF74" s="141"/>
      <c r="MG74" s="141"/>
      <c r="MH74" s="141"/>
      <c r="MI74" s="141"/>
      <c r="MJ74" s="141"/>
      <c r="MK74" s="141"/>
      <c r="ML74" s="141"/>
      <c r="MM74" s="141"/>
      <c r="MN74" s="141"/>
      <c r="MO74" s="141"/>
      <c r="MP74" s="141"/>
      <c r="MQ74" s="141"/>
      <c r="MR74" s="141"/>
      <c r="MS74" s="141"/>
      <c r="MT74" s="141"/>
      <c r="MU74" s="141"/>
      <c r="MV74" s="141"/>
      <c r="MW74" s="141"/>
      <c r="MX74" s="141"/>
      <c r="MY74" s="141"/>
      <c r="MZ74" s="141"/>
      <c r="NA74" s="141"/>
      <c r="NB74" s="141"/>
      <c r="NC74" s="141"/>
      <c r="ND74" s="141"/>
      <c r="NE74" s="141"/>
      <c r="NF74" s="141"/>
      <c r="NG74" s="141"/>
      <c r="NH74" s="141"/>
      <c r="NI74" s="141"/>
      <c r="NJ74" s="141"/>
      <c r="NK74" s="141"/>
      <c r="NL74" s="141"/>
      <c r="NM74" s="141"/>
      <c r="NN74" s="141"/>
      <c r="NO74" s="141"/>
      <c r="NP74" s="141"/>
      <c r="NQ74" s="141"/>
      <c r="NR74" s="141"/>
      <c r="NS74" s="141"/>
      <c r="NT74" s="141"/>
      <c r="NU74" s="141"/>
      <c r="NV74" s="141"/>
      <c r="NW74" s="141"/>
      <c r="NX74" s="141"/>
      <c r="NY74" s="141"/>
      <c r="NZ74" s="141"/>
      <c r="ZQ74" s="140"/>
      <c r="ZR74" s="140"/>
      <c r="ZS74" s="140"/>
      <c r="ZT74" s="140"/>
      <c r="ZU74" s="140"/>
      <c r="ZV74" s="140"/>
      <c r="ZW74" s="140"/>
      <c r="ZX74" s="140"/>
      <c r="ZY74" s="140"/>
      <c r="ZZ74" s="140"/>
      <c r="AAA74" s="140"/>
      <c r="AAB74" s="140"/>
      <c r="AAC74" s="140"/>
      <c r="AAD74" s="140"/>
      <c r="AAE74" s="140"/>
      <c r="AAF74" s="140"/>
      <c r="AAG74" s="140"/>
      <c r="AAH74" s="140"/>
      <c r="AAI74" s="140"/>
      <c r="AAJ74" s="140"/>
      <c r="AAK74" s="140"/>
      <c r="AAL74" s="140"/>
      <c r="AAM74" s="140"/>
      <c r="AAN74" s="140"/>
      <c r="AAO74" s="140"/>
      <c r="AAP74" s="140"/>
      <c r="AAQ74" s="140"/>
      <c r="AAR74" s="140"/>
      <c r="AAS74" s="140"/>
      <c r="AAT74" s="140"/>
      <c r="AAU74" s="140"/>
      <c r="AAV74" s="140"/>
      <c r="AAW74" s="140"/>
      <c r="AAX74" s="140"/>
      <c r="AAY74" s="140"/>
      <c r="AAZ74" s="140"/>
      <c r="ABA74" s="140"/>
      <c r="ABB74" s="140"/>
      <c r="ABC74" s="140"/>
      <c r="ABD74" s="140"/>
      <c r="ABE74" s="140"/>
      <c r="ABF74" s="140"/>
      <c r="ABG74" s="140"/>
      <c r="ABH74" s="140"/>
      <c r="ABI74" s="140"/>
      <c r="ABJ74" s="140"/>
      <c r="ABK74" s="140"/>
      <c r="ABL74" s="140"/>
      <c r="ABM74" s="140"/>
      <c r="ABN74" s="140"/>
      <c r="ABO74" s="140"/>
      <c r="ABP74" s="140"/>
    </row>
    <row r="75" spans="1:744" x14ac:dyDescent="0.25">
      <c r="A75">
        <f t="shared" si="4"/>
        <v>0</v>
      </c>
      <c r="B75" s="140"/>
      <c r="C75" s="140"/>
      <c r="D75" s="140"/>
      <c r="E75" s="140"/>
      <c r="F75" s="203" t="str">
        <f t="shared" si="5"/>
        <v/>
      </c>
      <c r="GG75" s="141"/>
      <c r="GH75" s="141"/>
      <c r="GI75" s="141"/>
      <c r="GJ75" s="141"/>
      <c r="GK75" s="141"/>
      <c r="GL75" s="141"/>
      <c r="GM75" s="141"/>
      <c r="GN75" s="141"/>
      <c r="GO75" s="141"/>
      <c r="GP75" s="141"/>
      <c r="GQ75" s="141"/>
      <c r="GR75" s="141"/>
      <c r="GS75" s="141"/>
      <c r="GT75" s="141"/>
      <c r="GU75" s="141"/>
      <c r="GV75" s="141"/>
      <c r="GW75" s="141"/>
      <c r="GX75" s="141"/>
      <c r="GY75" s="141"/>
      <c r="GZ75" s="141"/>
      <c r="HA75" s="141"/>
      <c r="HB75" s="141"/>
      <c r="HC75" s="141"/>
      <c r="HD75" s="141"/>
      <c r="HE75" s="141"/>
      <c r="HF75" s="141"/>
      <c r="HG75" s="141"/>
      <c r="HH75" s="141"/>
      <c r="HI75" s="141"/>
      <c r="HJ75" s="141"/>
      <c r="HK75" s="141"/>
      <c r="HL75" s="141"/>
      <c r="HM75" s="141"/>
      <c r="HN75" s="141"/>
      <c r="HO75" s="141"/>
      <c r="HP75" s="141"/>
      <c r="HQ75" s="141"/>
      <c r="HR75" s="141"/>
      <c r="HS75" s="141"/>
      <c r="HT75" s="141"/>
      <c r="HU75" s="141"/>
      <c r="HV75" s="141"/>
      <c r="HW75" s="141"/>
      <c r="HX75" s="141"/>
      <c r="HY75" s="141"/>
      <c r="HZ75" s="141"/>
      <c r="IA75" s="141"/>
      <c r="IB75" s="141"/>
      <c r="IC75" s="141"/>
      <c r="ID75" s="141"/>
      <c r="IE75" s="141"/>
      <c r="IF75" s="141"/>
      <c r="IG75" s="141"/>
      <c r="IH75" s="141"/>
      <c r="II75" s="141"/>
      <c r="IJ75" s="141"/>
      <c r="IK75" s="141"/>
      <c r="IL75" s="141"/>
      <c r="IM75" s="141"/>
      <c r="IN75" s="141"/>
      <c r="IO75" s="141"/>
      <c r="IP75" s="141"/>
      <c r="IQ75" s="141"/>
      <c r="IR75" s="141"/>
      <c r="IS75" s="141"/>
      <c r="IT75" s="141"/>
      <c r="IU75" s="141"/>
      <c r="IV75" s="141"/>
      <c r="IW75" s="141"/>
      <c r="IX75" s="141"/>
      <c r="IY75" s="141"/>
      <c r="IZ75" s="141"/>
      <c r="JA75" s="141"/>
      <c r="JB75" s="141"/>
      <c r="JC75" s="141"/>
      <c r="JD75" s="141"/>
      <c r="JE75" s="141"/>
      <c r="JF75" s="141"/>
      <c r="JG75" s="141"/>
      <c r="JH75" s="141"/>
      <c r="JI75" s="141"/>
      <c r="JJ75" s="141"/>
      <c r="JK75" s="141"/>
      <c r="JL75" s="141"/>
      <c r="JM75" s="141"/>
      <c r="JN75" s="141"/>
      <c r="JO75" s="141"/>
      <c r="JP75" s="141"/>
      <c r="JQ75" s="141"/>
      <c r="JR75" s="141"/>
      <c r="JS75" s="141"/>
      <c r="JT75" s="141"/>
      <c r="JU75" s="141"/>
      <c r="JV75" s="141"/>
      <c r="JW75" s="141"/>
      <c r="JX75" s="141"/>
      <c r="JY75" s="141"/>
      <c r="JZ75" s="141"/>
      <c r="KA75" s="141"/>
      <c r="KB75" s="141"/>
      <c r="KC75" s="141"/>
      <c r="KD75" s="141"/>
      <c r="KE75" s="141"/>
      <c r="KF75" s="141"/>
      <c r="KG75" s="141"/>
      <c r="KH75" s="141"/>
      <c r="KI75" s="141"/>
      <c r="KJ75" s="141"/>
      <c r="KK75" s="141"/>
      <c r="KL75" s="141"/>
      <c r="KM75" s="141"/>
      <c r="KN75" s="141"/>
      <c r="KO75" s="141"/>
      <c r="KP75" s="141"/>
      <c r="KQ75" s="141"/>
      <c r="KR75" s="141"/>
      <c r="KS75" s="141"/>
      <c r="KT75" s="141"/>
      <c r="KU75" s="141"/>
      <c r="KV75" s="141"/>
      <c r="KW75" s="141"/>
      <c r="KX75" s="141"/>
      <c r="KY75" s="141"/>
      <c r="KZ75" s="141"/>
      <c r="LA75" s="141"/>
      <c r="LB75" s="141"/>
      <c r="LC75" s="141"/>
      <c r="LD75" s="141"/>
      <c r="LE75" s="141"/>
      <c r="LF75" s="141"/>
      <c r="LG75" s="141"/>
      <c r="LH75" s="141"/>
      <c r="LI75" s="141"/>
      <c r="LJ75" s="141"/>
      <c r="LK75" s="141"/>
      <c r="LL75" s="141"/>
      <c r="LM75" s="141"/>
      <c r="LN75" s="141"/>
      <c r="LO75" s="141"/>
      <c r="LP75" s="141"/>
      <c r="LQ75" s="141"/>
      <c r="LR75" s="141"/>
      <c r="LS75" s="141"/>
      <c r="LT75" s="141"/>
      <c r="LU75" s="141"/>
      <c r="LV75" s="141"/>
      <c r="LW75" s="141"/>
      <c r="LX75" s="141"/>
      <c r="LY75" s="141"/>
      <c r="LZ75" s="141"/>
      <c r="MA75" s="141"/>
      <c r="MB75" s="141"/>
      <c r="MC75" s="141"/>
      <c r="MD75" s="141"/>
      <c r="ME75" s="141"/>
      <c r="MF75" s="141"/>
      <c r="MG75" s="141"/>
      <c r="MH75" s="141"/>
      <c r="MI75" s="141"/>
      <c r="MJ75" s="141"/>
      <c r="MK75" s="141"/>
      <c r="ML75" s="141"/>
      <c r="MM75" s="141"/>
      <c r="MN75" s="141"/>
      <c r="MO75" s="141"/>
      <c r="MP75" s="141"/>
      <c r="MQ75" s="141"/>
      <c r="MR75" s="141"/>
      <c r="MS75" s="141"/>
      <c r="MT75" s="141"/>
      <c r="MU75" s="141"/>
      <c r="MV75" s="141"/>
      <c r="MW75" s="141"/>
      <c r="MX75" s="141"/>
      <c r="MY75" s="141"/>
      <c r="MZ75" s="141"/>
      <c r="NA75" s="141"/>
      <c r="NB75" s="141"/>
      <c r="NC75" s="141"/>
      <c r="ND75" s="141"/>
      <c r="NE75" s="141"/>
      <c r="NF75" s="141"/>
      <c r="NG75" s="141"/>
      <c r="NH75" s="141"/>
      <c r="NI75" s="141"/>
      <c r="NJ75" s="141"/>
      <c r="NK75" s="141"/>
      <c r="NL75" s="141"/>
      <c r="NM75" s="141"/>
      <c r="NN75" s="141"/>
      <c r="NO75" s="141"/>
      <c r="NP75" s="141"/>
      <c r="NQ75" s="141"/>
      <c r="NR75" s="141"/>
      <c r="NS75" s="141"/>
      <c r="NT75" s="141"/>
      <c r="NU75" s="141"/>
      <c r="NV75" s="141"/>
      <c r="NW75" s="141"/>
      <c r="NX75" s="141"/>
      <c r="NY75" s="141"/>
      <c r="NZ75" s="141"/>
      <c r="ZQ75" s="140"/>
      <c r="ZR75" s="140"/>
      <c r="ZS75" s="140"/>
      <c r="ZT75" s="140"/>
      <c r="ZU75" s="140"/>
      <c r="ZV75" s="140"/>
      <c r="ZW75" s="140"/>
      <c r="ZX75" s="140"/>
      <c r="ZY75" s="140"/>
      <c r="ZZ75" s="140"/>
      <c r="AAA75" s="140"/>
      <c r="AAB75" s="140"/>
      <c r="AAC75" s="140"/>
      <c r="AAD75" s="140"/>
      <c r="AAE75" s="140"/>
      <c r="AAF75" s="140"/>
      <c r="AAG75" s="140"/>
      <c r="AAH75" s="140"/>
      <c r="AAI75" s="140"/>
      <c r="AAJ75" s="140"/>
      <c r="AAK75" s="140"/>
      <c r="AAL75" s="140"/>
      <c r="AAM75" s="140"/>
      <c r="AAN75" s="140"/>
      <c r="AAO75" s="140"/>
      <c r="AAP75" s="140"/>
      <c r="AAQ75" s="140"/>
      <c r="AAR75" s="140"/>
      <c r="AAS75" s="140"/>
      <c r="AAT75" s="140"/>
      <c r="AAU75" s="140"/>
      <c r="AAV75" s="140"/>
      <c r="AAW75" s="140"/>
      <c r="AAX75" s="140"/>
      <c r="AAY75" s="140"/>
      <c r="AAZ75" s="140"/>
      <c r="ABA75" s="140"/>
      <c r="ABB75" s="140"/>
      <c r="ABC75" s="140"/>
      <c r="ABD75" s="140"/>
      <c r="ABE75" s="140"/>
      <c r="ABF75" s="140"/>
      <c r="ABG75" s="140"/>
      <c r="ABH75" s="140"/>
      <c r="ABI75" s="140"/>
      <c r="ABJ75" s="140"/>
      <c r="ABK75" s="140"/>
      <c r="ABL75" s="140"/>
      <c r="ABM75" s="140"/>
      <c r="ABN75" s="140"/>
      <c r="ABO75" s="140"/>
      <c r="ABP75" s="140"/>
    </row>
    <row r="76" spans="1:744" x14ac:dyDescent="0.25">
      <c r="A76">
        <f t="shared" si="4"/>
        <v>0</v>
      </c>
      <c r="B76" s="140"/>
      <c r="C76" s="140"/>
      <c r="D76" s="140"/>
      <c r="E76" s="140"/>
      <c r="F76" s="203" t="str">
        <f t="shared" si="5"/>
        <v/>
      </c>
      <c r="GG76" s="141"/>
      <c r="GH76" s="141"/>
      <c r="GI76" s="141"/>
      <c r="GJ76" s="141"/>
      <c r="GK76" s="141"/>
      <c r="GL76" s="141"/>
      <c r="GM76" s="141"/>
      <c r="GN76" s="141"/>
      <c r="GO76" s="141"/>
      <c r="GP76" s="141"/>
      <c r="GQ76" s="141"/>
      <c r="GR76" s="141"/>
      <c r="GS76" s="141"/>
      <c r="GT76" s="141"/>
      <c r="GU76" s="141"/>
      <c r="GV76" s="141"/>
      <c r="GW76" s="141"/>
      <c r="GX76" s="141"/>
      <c r="GY76" s="141"/>
      <c r="GZ76" s="141"/>
      <c r="HA76" s="141"/>
      <c r="HB76" s="141"/>
      <c r="HC76" s="141"/>
      <c r="HD76" s="141"/>
      <c r="HE76" s="141"/>
      <c r="HF76" s="141"/>
      <c r="HG76" s="141"/>
      <c r="HH76" s="141"/>
      <c r="HI76" s="141"/>
      <c r="HJ76" s="141"/>
      <c r="HK76" s="141"/>
      <c r="HL76" s="141"/>
      <c r="HM76" s="141"/>
      <c r="HN76" s="141"/>
      <c r="HO76" s="141"/>
      <c r="HP76" s="141"/>
      <c r="HQ76" s="141"/>
      <c r="HR76" s="141"/>
      <c r="HS76" s="141"/>
      <c r="HT76" s="141"/>
      <c r="HU76" s="141"/>
      <c r="HV76" s="141"/>
      <c r="HW76" s="141"/>
      <c r="HX76" s="141"/>
      <c r="HY76" s="141"/>
      <c r="HZ76" s="141"/>
      <c r="IA76" s="141"/>
      <c r="IB76" s="141"/>
      <c r="IC76" s="141"/>
      <c r="ID76" s="141"/>
      <c r="IE76" s="141"/>
      <c r="IF76" s="141"/>
      <c r="IG76" s="141"/>
      <c r="IH76" s="141"/>
      <c r="II76" s="141"/>
      <c r="IJ76" s="141"/>
      <c r="IK76" s="141"/>
      <c r="IL76" s="141"/>
      <c r="IM76" s="141"/>
      <c r="IN76" s="141"/>
      <c r="IO76" s="141"/>
      <c r="IP76" s="141"/>
      <c r="IQ76" s="141"/>
      <c r="IR76" s="141"/>
      <c r="IS76" s="141"/>
      <c r="IT76" s="141"/>
      <c r="IU76" s="141"/>
      <c r="IV76" s="141"/>
      <c r="IW76" s="141"/>
      <c r="IX76" s="141"/>
      <c r="IY76" s="141"/>
      <c r="IZ76" s="141"/>
      <c r="JA76" s="141"/>
      <c r="JB76" s="141"/>
      <c r="JC76" s="141"/>
      <c r="JD76" s="141"/>
      <c r="JE76" s="141"/>
      <c r="JF76" s="141"/>
      <c r="JG76" s="141"/>
      <c r="JH76" s="141"/>
      <c r="JI76" s="141"/>
      <c r="JJ76" s="141"/>
      <c r="JK76" s="141"/>
      <c r="JL76" s="141"/>
      <c r="JM76" s="141"/>
      <c r="JN76" s="141"/>
      <c r="JO76" s="141"/>
      <c r="JP76" s="141"/>
      <c r="JQ76" s="141"/>
      <c r="JR76" s="141"/>
      <c r="JS76" s="141"/>
      <c r="JT76" s="141"/>
      <c r="JU76" s="141"/>
      <c r="JV76" s="141"/>
      <c r="JW76" s="141"/>
      <c r="JX76" s="141"/>
      <c r="JY76" s="141"/>
      <c r="JZ76" s="141"/>
      <c r="KA76" s="141"/>
      <c r="KB76" s="141"/>
      <c r="KC76" s="141"/>
      <c r="KD76" s="141"/>
      <c r="KE76" s="141"/>
      <c r="KF76" s="141"/>
      <c r="KG76" s="141"/>
      <c r="KH76" s="141"/>
      <c r="KI76" s="141"/>
      <c r="KJ76" s="141"/>
      <c r="KK76" s="141"/>
      <c r="KL76" s="141"/>
      <c r="KM76" s="141"/>
      <c r="KN76" s="141"/>
      <c r="KO76" s="141"/>
      <c r="KP76" s="141"/>
      <c r="KQ76" s="141"/>
      <c r="KR76" s="141"/>
      <c r="KS76" s="141"/>
      <c r="KT76" s="141"/>
      <c r="KU76" s="141"/>
      <c r="KV76" s="141"/>
      <c r="KW76" s="141"/>
      <c r="KX76" s="141"/>
      <c r="KY76" s="141"/>
      <c r="KZ76" s="141"/>
      <c r="LA76" s="141"/>
      <c r="LB76" s="141"/>
      <c r="LC76" s="141"/>
      <c r="LD76" s="141"/>
      <c r="LE76" s="141"/>
      <c r="LF76" s="141"/>
      <c r="LG76" s="141"/>
      <c r="LH76" s="141"/>
      <c r="LI76" s="141"/>
      <c r="LJ76" s="141"/>
      <c r="LK76" s="141"/>
      <c r="LL76" s="141"/>
      <c r="LM76" s="141"/>
      <c r="LN76" s="141"/>
      <c r="LO76" s="141"/>
      <c r="LP76" s="141"/>
      <c r="LQ76" s="141"/>
      <c r="LR76" s="141"/>
      <c r="LS76" s="141"/>
      <c r="LT76" s="141"/>
      <c r="LU76" s="141"/>
      <c r="LV76" s="141"/>
      <c r="LW76" s="141"/>
      <c r="LX76" s="141"/>
      <c r="LY76" s="141"/>
      <c r="LZ76" s="141"/>
      <c r="MA76" s="141"/>
      <c r="MB76" s="141"/>
      <c r="MC76" s="141"/>
      <c r="MD76" s="141"/>
      <c r="ME76" s="141"/>
      <c r="MF76" s="141"/>
      <c r="MG76" s="141"/>
      <c r="MH76" s="141"/>
      <c r="MI76" s="141"/>
      <c r="MJ76" s="141"/>
      <c r="MK76" s="141"/>
      <c r="ML76" s="141"/>
      <c r="MM76" s="141"/>
      <c r="MN76" s="141"/>
      <c r="MO76" s="141"/>
      <c r="MP76" s="141"/>
      <c r="MQ76" s="141"/>
      <c r="MR76" s="141"/>
      <c r="MS76" s="141"/>
      <c r="MT76" s="141"/>
      <c r="MU76" s="141"/>
      <c r="MV76" s="141"/>
      <c r="MW76" s="141"/>
      <c r="MX76" s="141"/>
      <c r="MY76" s="141"/>
      <c r="MZ76" s="141"/>
      <c r="NA76" s="141"/>
      <c r="NB76" s="141"/>
      <c r="NC76" s="141"/>
      <c r="ND76" s="141"/>
      <c r="NE76" s="141"/>
      <c r="NF76" s="141"/>
      <c r="NG76" s="141"/>
      <c r="NH76" s="141"/>
      <c r="NI76" s="141"/>
      <c r="NJ76" s="141"/>
      <c r="NK76" s="141"/>
      <c r="NL76" s="141"/>
      <c r="NM76" s="141"/>
      <c r="NN76" s="141"/>
      <c r="NO76" s="141"/>
      <c r="NP76" s="141"/>
      <c r="NQ76" s="141"/>
      <c r="NR76" s="141"/>
      <c r="NS76" s="141"/>
      <c r="NT76" s="141"/>
      <c r="NU76" s="141"/>
      <c r="NV76" s="141"/>
      <c r="NW76" s="141"/>
      <c r="NX76" s="141"/>
      <c r="NY76" s="141"/>
      <c r="NZ76" s="141"/>
      <c r="ZQ76" s="140"/>
      <c r="ZR76" s="140"/>
      <c r="ZS76" s="140"/>
      <c r="ZT76" s="140"/>
      <c r="ZU76" s="140"/>
      <c r="ZV76" s="140"/>
      <c r="ZW76" s="140"/>
      <c r="ZX76" s="140"/>
      <c r="ZY76" s="140"/>
      <c r="ZZ76" s="140"/>
      <c r="AAA76" s="140"/>
      <c r="AAB76" s="140"/>
      <c r="AAC76" s="140"/>
      <c r="AAD76" s="140"/>
      <c r="AAE76" s="140"/>
      <c r="AAF76" s="140"/>
      <c r="AAG76" s="140"/>
      <c r="AAH76" s="140"/>
      <c r="AAI76" s="140"/>
      <c r="AAJ76" s="140"/>
      <c r="AAK76" s="140"/>
      <c r="AAL76" s="140"/>
      <c r="AAM76" s="140"/>
      <c r="AAN76" s="140"/>
      <c r="AAO76" s="140"/>
      <c r="AAP76" s="140"/>
      <c r="AAQ76" s="140"/>
      <c r="AAR76" s="140"/>
      <c r="AAS76" s="140"/>
      <c r="AAT76" s="140"/>
      <c r="AAU76" s="140"/>
      <c r="AAV76" s="140"/>
      <c r="AAW76" s="140"/>
      <c r="AAX76" s="140"/>
      <c r="AAY76" s="140"/>
      <c r="AAZ76" s="140"/>
      <c r="ABA76" s="140"/>
      <c r="ABB76" s="140"/>
      <c r="ABC76" s="140"/>
      <c r="ABD76" s="140"/>
      <c r="ABE76" s="140"/>
      <c r="ABF76" s="140"/>
      <c r="ABG76" s="140"/>
      <c r="ABH76" s="140"/>
      <c r="ABI76" s="140"/>
      <c r="ABJ76" s="140"/>
      <c r="ABK76" s="140"/>
      <c r="ABL76" s="140"/>
      <c r="ABM76" s="140"/>
      <c r="ABN76" s="140"/>
      <c r="ABO76" s="140"/>
      <c r="ABP76" s="140"/>
    </row>
    <row r="77" spans="1:744" x14ac:dyDescent="0.25">
      <c r="A77">
        <f t="shared" si="4"/>
        <v>0</v>
      </c>
      <c r="B77" s="140"/>
      <c r="C77" s="140"/>
      <c r="D77" s="140"/>
      <c r="E77" s="140"/>
      <c r="F77" s="203" t="str">
        <f t="shared" si="5"/>
        <v/>
      </c>
      <c r="GG77" s="141"/>
      <c r="GH77" s="141"/>
      <c r="GI77" s="141"/>
      <c r="GJ77" s="141"/>
      <c r="GK77" s="141"/>
      <c r="GL77" s="141"/>
      <c r="GM77" s="141"/>
      <c r="GN77" s="141"/>
      <c r="GO77" s="141"/>
      <c r="GP77" s="141"/>
      <c r="GQ77" s="141"/>
      <c r="GR77" s="141"/>
      <c r="GS77" s="141"/>
      <c r="GT77" s="141"/>
      <c r="GU77" s="141"/>
      <c r="GV77" s="141"/>
      <c r="GW77" s="141"/>
      <c r="GX77" s="141"/>
      <c r="GY77" s="141"/>
      <c r="GZ77" s="141"/>
      <c r="HA77" s="141"/>
      <c r="HB77" s="141"/>
      <c r="HC77" s="141"/>
      <c r="HD77" s="141"/>
      <c r="HE77" s="141"/>
      <c r="HF77" s="141"/>
      <c r="HG77" s="141"/>
      <c r="HH77" s="141"/>
      <c r="HI77" s="141"/>
      <c r="HJ77" s="141"/>
      <c r="HK77" s="141"/>
      <c r="HL77" s="141"/>
      <c r="HM77" s="141"/>
      <c r="HN77" s="141"/>
      <c r="HO77" s="141"/>
      <c r="HP77" s="141"/>
      <c r="HQ77" s="141"/>
      <c r="HR77" s="141"/>
      <c r="HS77" s="141"/>
      <c r="HT77" s="141"/>
      <c r="HU77" s="141"/>
      <c r="HV77" s="141"/>
      <c r="HW77" s="141"/>
      <c r="HX77" s="141"/>
      <c r="HY77" s="141"/>
      <c r="HZ77" s="141"/>
      <c r="IA77" s="141"/>
      <c r="IB77" s="141"/>
      <c r="IC77" s="141"/>
      <c r="ID77" s="141"/>
      <c r="IE77" s="141"/>
      <c r="IF77" s="141"/>
      <c r="IG77" s="141"/>
      <c r="IH77" s="141"/>
      <c r="II77" s="141"/>
      <c r="IJ77" s="141"/>
      <c r="IK77" s="141"/>
      <c r="IL77" s="141"/>
      <c r="IM77" s="141"/>
      <c r="IN77" s="141"/>
      <c r="IO77" s="141"/>
      <c r="IP77" s="141"/>
      <c r="IQ77" s="141"/>
      <c r="IR77" s="141"/>
      <c r="IS77" s="141"/>
      <c r="IT77" s="141"/>
      <c r="IU77" s="141"/>
      <c r="IV77" s="141"/>
      <c r="IW77" s="141"/>
      <c r="IX77" s="141"/>
      <c r="IY77" s="141"/>
      <c r="IZ77" s="141"/>
      <c r="JA77" s="141"/>
      <c r="JB77" s="141"/>
      <c r="JC77" s="141"/>
      <c r="JD77" s="141"/>
      <c r="JE77" s="141"/>
      <c r="JF77" s="141"/>
      <c r="JG77" s="141"/>
      <c r="JH77" s="141"/>
      <c r="JI77" s="141"/>
      <c r="JJ77" s="141"/>
      <c r="JK77" s="141"/>
      <c r="JL77" s="141"/>
      <c r="JM77" s="141"/>
      <c r="JN77" s="141"/>
      <c r="JO77" s="141"/>
      <c r="JP77" s="141"/>
      <c r="JQ77" s="141"/>
      <c r="JR77" s="141"/>
      <c r="JS77" s="141"/>
      <c r="JT77" s="141"/>
      <c r="JU77" s="141"/>
      <c r="JV77" s="141"/>
      <c r="JW77" s="141"/>
      <c r="JX77" s="141"/>
      <c r="JY77" s="141"/>
      <c r="JZ77" s="141"/>
      <c r="KA77" s="141"/>
      <c r="KB77" s="141"/>
      <c r="KC77" s="141"/>
      <c r="KD77" s="141"/>
      <c r="KE77" s="141"/>
      <c r="KF77" s="141"/>
      <c r="KG77" s="141"/>
      <c r="KH77" s="141"/>
      <c r="KI77" s="141"/>
      <c r="KJ77" s="141"/>
      <c r="KK77" s="141"/>
      <c r="KL77" s="141"/>
      <c r="KM77" s="141"/>
      <c r="KN77" s="141"/>
      <c r="KO77" s="141"/>
      <c r="KP77" s="141"/>
      <c r="KQ77" s="141"/>
      <c r="KR77" s="141"/>
      <c r="KS77" s="141"/>
      <c r="KT77" s="141"/>
      <c r="KU77" s="141"/>
      <c r="KV77" s="141"/>
      <c r="KW77" s="141"/>
      <c r="KX77" s="141"/>
      <c r="KY77" s="141"/>
      <c r="KZ77" s="141"/>
      <c r="LA77" s="141"/>
      <c r="LB77" s="141"/>
      <c r="LC77" s="141"/>
      <c r="LD77" s="141"/>
      <c r="LE77" s="141"/>
      <c r="LF77" s="141"/>
      <c r="LG77" s="141"/>
      <c r="LH77" s="141"/>
      <c r="LI77" s="141"/>
      <c r="LJ77" s="141"/>
      <c r="LK77" s="141"/>
      <c r="LL77" s="141"/>
      <c r="LM77" s="141"/>
      <c r="LN77" s="141"/>
      <c r="LO77" s="141"/>
      <c r="LP77" s="141"/>
      <c r="LQ77" s="141"/>
      <c r="LR77" s="141"/>
      <c r="LS77" s="141"/>
      <c r="LT77" s="141"/>
      <c r="LU77" s="141"/>
      <c r="LV77" s="141"/>
      <c r="LW77" s="141"/>
      <c r="LX77" s="141"/>
      <c r="LY77" s="141"/>
      <c r="LZ77" s="141"/>
      <c r="MA77" s="141"/>
      <c r="MB77" s="141"/>
      <c r="MC77" s="141"/>
      <c r="MD77" s="141"/>
      <c r="ME77" s="141"/>
      <c r="MF77" s="141"/>
      <c r="MG77" s="141"/>
      <c r="MH77" s="141"/>
      <c r="MI77" s="141"/>
      <c r="MJ77" s="141"/>
      <c r="MK77" s="141"/>
      <c r="ML77" s="141"/>
      <c r="MM77" s="141"/>
      <c r="MN77" s="141"/>
      <c r="MO77" s="141"/>
      <c r="MP77" s="141"/>
      <c r="MQ77" s="141"/>
      <c r="MR77" s="141"/>
      <c r="MS77" s="141"/>
      <c r="MT77" s="141"/>
      <c r="MU77" s="141"/>
      <c r="MV77" s="141"/>
      <c r="MW77" s="141"/>
      <c r="MX77" s="141"/>
      <c r="MY77" s="141"/>
      <c r="MZ77" s="141"/>
      <c r="NA77" s="141"/>
      <c r="NB77" s="141"/>
      <c r="NC77" s="141"/>
      <c r="ND77" s="141"/>
      <c r="NE77" s="141"/>
      <c r="NF77" s="141"/>
      <c r="NG77" s="141"/>
      <c r="NH77" s="141"/>
      <c r="NI77" s="141"/>
      <c r="NJ77" s="141"/>
      <c r="NK77" s="141"/>
      <c r="NL77" s="141"/>
      <c r="NM77" s="141"/>
      <c r="NN77" s="141"/>
      <c r="NO77" s="141"/>
      <c r="NP77" s="141"/>
      <c r="NQ77" s="141"/>
      <c r="NR77" s="141"/>
      <c r="NS77" s="141"/>
      <c r="NT77" s="141"/>
      <c r="NU77" s="141"/>
      <c r="NV77" s="141"/>
      <c r="NW77" s="141"/>
      <c r="NX77" s="141"/>
      <c r="NY77" s="141"/>
      <c r="NZ77" s="141"/>
      <c r="ZQ77" s="140"/>
      <c r="ZR77" s="140"/>
      <c r="ZS77" s="140"/>
      <c r="ZT77" s="140"/>
      <c r="ZU77" s="140"/>
      <c r="ZV77" s="140"/>
      <c r="ZW77" s="140"/>
      <c r="ZX77" s="140"/>
      <c r="ZY77" s="140"/>
      <c r="ZZ77" s="140"/>
      <c r="AAA77" s="140"/>
      <c r="AAB77" s="140"/>
      <c r="AAC77" s="140"/>
      <c r="AAD77" s="140"/>
      <c r="AAE77" s="140"/>
      <c r="AAF77" s="140"/>
      <c r="AAG77" s="140"/>
      <c r="AAH77" s="140"/>
      <c r="AAI77" s="140"/>
      <c r="AAJ77" s="140"/>
      <c r="AAK77" s="140"/>
      <c r="AAL77" s="140"/>
      <c r="AAM77" s="140"/>
      <c r="AAN77" s="140"/>
      <c r="AAO77" s="140"/>
      <c r="AAP77" s="140"/>
      <c r="AAQ77" s="140"/>
      <c r="AAR77" s="140"/>
      <c r="AAS77" s="140"/>
      <c r="AAT77" s="140"/>
      <c r="AAU77" s="140"/>
      <c r="AAV77" s="140"/>
      <c r="AAW77" s="140"/>
      <c r="AAX77" s="140"/>
      <c r="AAY77" s="140"/>
      <c r="AAZ77" s="140"/>
      <c r="ABA77" s="140"/>
      <c r="ABB77" s="140"/>
      <c r="ABC77" s="140"/>
      <c r="ABD77" s="140"/>
      <c r="ABE77" s="140"/>
      <c r="ABF77" s="140"/>
      <c r="ABG77" s="140"/>
      <c r="ABH77" s="140"/>
      <c r="ABI77" s="140"/>
      <c r="ABJ77" s="140"/>
      <c r="ABK77" s="140"/>
      <c r="ABL77" s="140"/>
      <c r="ABM77" s="140"/>
      <c r="ABN77" s="140"/>
      <c r="ABO77" s="140"/>
      <c r="ABP77" s="140"/>
    </row>
    <row r="78" spans="1:744" x14ac:dyDescent="0.25">
      <c r="A78">
        <f t="shared" si="4"/>
        <v>0</v>
      </c>
      <c r="B78" s="140"/>
      <c r="C78" s="140"/>
      <c r="D78" s="140"/>
      <c r="E78" s="140"/>
      <c r="F78" s="203" t="str">
        <f t="shared" si="5"/>
        <v/>
      </c>
      <c r="GG78" s="141"/>
      <c r="GH78" s="141"/>
      <c r="GI78" s="141"/>
      <c r="GJ78" s="141"/>
      <c r="GK78" s="141"/>
      <c r="GL78" s="141"/>
      <c r="GM78" s="141"/>
      <c r="GN78" s="141"/>
      <c r="GO78" s="141"/>
      <c r="GP78" s="141"/>
      <c r="GQ78" s="141"/>
      <c r="GR78" s="141"/>
      <c r="GS78" s="141"/>
      <c r="GT78" s="141"/>
      <c r="GU78" s="141"/>
      <c r="GV78" s="141"/>
      <c r="GW78" s="141"/>
      <c r="GX78" s="141"/>
      <c r="GY78" s="141"/>
      <c r="GZ78" s="141"/>
      <c r="HA78" s="141"/>
      <c r="HB78" s="141"/>
      <c r="HC78" s="141"/>
      <c r="HD78" s="141"/>
      <c r="HE78" s="141"/>
      <c r="HF78" s="141"/>
      <c r="HG78" s="141"/>
      <c r="HH78" s="141"/>
      <c r="HI78" s="141"/>
      <c r="HJ78" s="141"/>
      <c r="HK78" s="141"/>
      <c r="HL78" s="141"/>
      <c r="HM78" s="141"/>
      <c r="HN78" s="141"/>
      <c r="HO78" s="141"/>
      <c r="HP78" s="141"/>
      <c r="HQ78" s="141"/>
      <c r="HR78" s="141"/>
      <c r="HS78" s="141"/>
      <c r="HT78" s="141"/>
      <c r="HU78" s="141"/>
      <c r="HV78" s="141"/>
      <c r="HW78" s="141"/>
      <c r="HX78" s="141"/>
      <c r="HY78" s="141"/>
      <c r="HZ78" s="141"/>
      <c r="IA78" s="141"/>
      <c r="IB78" s="141"/>
      <c r="IC78" s="141"/>
      <c r="ID78" s="141"/>
      <c r="IE78" s="141"/>
      <c r="IF78" s="141"/>
      <c r="IG78" s="141"/>
      <c r="IH78" s="141"/>
      <c r="II78" s="141"/>
      <c r="IJ78" s="141"/>
      <c r="IK78" s="141"/>
      <c r="IL78" s="141"/>
      <c r="IM78" s="141"/>
      <c r="IN78" s="141"/>
      <c r="IO78" s="141"/>
      <c r="IP78" s="141"/>
      <c r="IQ78" s="141"/>
      <c r="IR78" s="141"/>
      <c r="IS78" s="141"/>
      <c r="IT78" s="141"/>
      <c r="IU78" s="141"/>
      <c r="IV78" s="141"/>
      <c r="IW78" s="141"/>
      <c r="IX78" s="141"/>
      <c r="IY78" s="141"/>
      <c r="IZ78" s="141"/>
      <c r="JA78" s="141"/>
      <c r="JB78" s="141"/>
      <c r="JC78" s="141"/>
      <c r="JD78" s="141"/>
      <c r="JE78" s="141"/>
      <c r="JF78" s="141"/>
      <c r="JG78" s="141"/>
      <c r="JH78" s="141"/>
      <c r="JI78" s="141"/>
      <c r="JJ78" s="141"/>
      <c r="JK78" s="141"/>
      <c r="JL78" s="141"/>
      <c r="JM78" s="141"/>
      <c r="JN78" s="141"/>
      <c r="JO78" s="141"/>
      <c r="JP78" s="141"/>
      <c r="JQ78" s="141"/>
      <c r="JR78" s="141"/>
      <c r="JS78" s="141"/>
      <c r="JT78" s="141"/>
      <c r="JU78" s="141"/>
      <c r="JV78" s="141"/>
      <c r="JW78" s="141"/>
      <c r="JX78" s="141"/>
      <c r="JY78" s="141"/>
      <c r="JZ78" s="141"/>
      <c r="KA78" s="141"/>
      <c r="KB78" s="141"/>
      <c r="KC78" s="141"/>
      <c r="KD78" s="141"/>
      <c r="KE78" s="141"/>
      <c r="KF78" s="141"/>
      <c r="KG78" s="141"/>
      <c r="KH78" s="141"/>
      <c r="KI78" s="141"/>
      <c r="KJ78" s="141"/>
      <c r="KK78" s="141"/>
      <c r="KL78" s="141"/>
      <c r="KM78" s="141"/>
      <c r="KN78" s="141"/>
      <c r="KO78" s="141"/>
      <c r="KP78" s="141"/>
      <c r="KQ78" s="141"/>
      <c r="KR78" s="141"/>
      <c r="KS78" s="141"/>
      <c r="KT78" s="141"/>
      <c r="KU78" s="141"/>
      <c r="KV78" s="141"/>
      <c r="KW78" s="141"/>
      <c r="KX78" s="141"/>
      <c r="KY78" s="141"/>
      <c r="KZ78" s="141"/>
      <c r="LA78" s="141"/>
      <c r="LB78" s="141"/>
      <c r="LC78" s="141"/>
      <c r="LD78" s="141"/>
      <c r="LE78" s="141"/>
      <c r="LF78" s="141"/>
      <c r="LG78" s="141"/>
      <c r="LH78" s="141"/>
      <c r="LI78" s="141"/>
      <c r="LJ78" s="141"/>
      <c r="LK78" s="141"/>
      <c r="LL78" s="141"/>
      <c r="LM78" s="141"/>
      <c r="LN78" s="141"/>
      <c r="LO78" s="141"/>
      <c r="LP78" s="141"/>
      <c r="LQ78" s="141"/>
      <c r="LR78" s="141"/>
      <c r="LS78" s="141"/>
      <c r="LT78" s="141"/>
      <c r="LU78" s="141"/>
      <c r="LV78" s="141"/>
      <c r="LW78" s="141"/>
      <c r="LX78" s="141"/>
      <c r="LY78" s="141"/>
      <c r="LZ78" s="141"/>
      <c r="MA78" s="141"/>
      <c r="MB78" s="141"/>
      <c r="MC78" s="141"/>
      <c r="MD78" s="141"/>
      <c r="ME78" s="141"/>
      <c r="MF78" s="141"/>
      <c r="MG78" s="141"/>
      <c r="MH78" s="141"/>
      <c r="MI78" s="141"/>
      <c r="MJ78" s="141"/>
      <c r="MK78" s="141"/>
      <c r="ML78" s="141"/>
      <c r="MM78" s="141"/>
      <c r="MN78" s="141"/>
      <c r="MO78" s="141"/>
      <c r="MP78" s="141"/>
      <c r="MQ78" s="141"/>
      <c r="MR78" s="141"/>
      <c r="MS78" s="141"/>
      <c r="MT78" s="141"/>
      <c r="MU78" s="141"/>
      <c r="MV78" s="141"/>
      <c r="MW78" s="141"/>
      <c r="MX78" s="141"/>
      <c r="MY78" s="141"/>
      <c r="MZ78" s="141"/>
      <c r="NA78" s="141"/>
      <c r="NB78" s="141"/>
      <c r="NC78" s="141"/>
      <c r="ND78" s="141"/>
      <c r="NE78" s="141"/>
      <c r="NF78" s="141"/>
      <c r="NG78" s="141"/>
      <c r="NH78" s="141"/>
      <c r="NI78" s="141"/>
      <c r="NJ78" s="141"/>
      <c r="NK78" s="141"/>
      <c r="NL78" s="141"/>
      <c r="NM78" s="141"/>
      <c r="NN78" s="141"/>
      <c r="NO78" s="141"/>
      <c r="NP78" s="141"/>
      <c r="NQ78" s="141"/>
      <c r="NR78" s="141"/>
      <c r="NS78" s="141"/>
      <c r="NT78" s="141"/>
      <c r="NU78" s="141"/>
      <c r="NV78" s="141"/>
      <c r="NW78" s="141"/>
      <c r="NX78" s="141"/>
      <c r="NY78" s="141"/>
      <c r="NZ78" s="141"/>
      <c r="ZQ78" s="140"/>
      <c r="ZR78" s="140"/>
      <c r="ZS78" s="140"/>
      <c r="ZT78" s="140"/>
      <c r="ZU78" s="140"/>
      <c r="ZV78" s="140"/>
      <c r="ZW78" s="140"/>
      <c r="ZX78" s="140"/>
      <c r="ZY78" s="140"/>
      <c r="ZZ78" s="140"/>
      <c r="AAA78" s="140"/>
      <c r="AAB78" s="140"/>
      <c r="AAC78" s="140"/>
      <c r="AAD78" s="140"/>
      <c r="AAE78" s="140"/>
      <c r="AAF78" s="140"/>
      <c r="AAG78" s="140"/>
      <c r="AAH78" s="140"/>
      <c r="AAI78" s="140"/>
      <c r="AAJ78" s="140"/>
      <c r="AAK78" s="140"/>
      <c r="AAL78" s="140"/>
      <c r="AAM78" s="140"/>
      <c r="AAN78" s="140"/>
      <c r="AAO78" s="140"/>
      <c r="AAP78" s="140"/>
      <c r="AAQ78" s="140"/>
      <c r="AAR78" s="140"/>
      <c r="AAS78" s="140"/>
      <c r="AAT78" s="140"/>
      <c r="AAU78" s="140"/>
      <c r="AAV78" s="140"/>
      <c r="AAW78" s="140"/>
      <c r="AAX78" s="140"/>
      <c r="AAY78" s="140"/>
      <c r="AAZ78" s="140"/>
      <c r="ABA78" s="140"/>
      <c r="ABB78" s="140"/>
      <c r="ABC78" s="140"/>
      <c r="ABD78" s="140"/>
      <c r="ABE78" s="140"/>
      <c r="ABF78" s="140"/>
      <c r="ABG78" s="140"/>
      <c r="ABH78" s="140"/>
      <c r="ABI78" s="140"/>
      <c r="ABJ78" s="140"/>
      <c r="ABK78" s="140"/>
      <c r="ABL78" s="140"/>
      <c r="ABM78" s="140"/>
      <c r="ABN78" s="140"/>
      <c r="ABO78" s="140"/>
      <c r="ABP78" s="140"/>
    </row>
    <row r="79" spans="1:744" x14ac:dyDescent="0.25">
      <c r="A79">
        <f t="shared" si="4"/>
        <v>0</v>
      </c>
      <c r="B79" s="140"/>
      <c r="C79" s="140"/>
      <c r="D79" s="140"/>
      <c r="E79" s="140"/>
      <c r="F79" s="203" t="str">
        <f t="shared" si="5"/>
        <v/>
      </c>
      <c r="GG79" s="141"/>
      <c r="GH79" s="141"/>
      <c r="GI79" s="141"/>
      <c r="GJ79" s="141"/>
      <c r="GK79" s="141"/>
      <c r="GL79" s="141"/>
      <c r="GM79" s="141"/>
      <c r="GN79" s="141"/>
      <c r="GO79" s="141"/>
      <c r="GP79" s="141"/>
      <c r="GQ79" s="141"/>
      <c r="GR79" s="141"/>
      <c r="GS79" s="141"/>
      <c r="GT79" s="141"/>
      <c r="GU79" s="141"/>
      <c r="GV79" s="141"/>
      <c r="GW79" s="141"/>
      <c r="GX79" s="141"/>
      <c r="GY79" s="141"/>
      <c r="GZ79" s="141"/>
      <c r="HA79" s="141"/>
      <c r="HB79" s="141"/>
      <c r="HC79" s="141"/>
      <c r="HD79" s="141"/>
      <c r="HE79" s="141"/>
      <c r="HF79" s="141"/>
      <c r="HG79" s="141"/>
      <c r="HH79" s="141"/>
      <c r="HI79" s="141"/>
      <c r="HJ79" s="141"/>
      <c r="HK79" s="141"/>
      <c r="HL79" s="141"/>
      <c r="HM79" s="141"/>
      <c r="HN79" s="141"/>
      <c r="HO79" s="141"/>
      <c r="HP79" s="141"/>
      <c r="HQ79" s="141"/>
      <c r="HR79" s="141"/>
      <c r="HS79" s="141"/>
      <c r="HT79" s="141"/>
      <c r="HU79" s="141"/>
      <c r="HV79" s="141"/>
      <c r="HW79" s="141"/>
      <c r="HX79" s="141"/>
      <c r="HY79" s="141"/>
      <c r="HZ79" s="141"/>
      <c r="IA79" s="141"/>
      <c r="IB79" s="141"/>
      <c r="IC79" s="141"/>
      <c r="ID79" s="141"/>
      <c r="IE79" s="141"/>
      <c r="IF79" s="141"/>
      <c r="IG79" s="141"/>
      <c r="IH79" s="141"/>
      <c r="II79" s="141"/>
      <c r="IJ79" s="141"/>
      <c r="IK79" s="141"/>
      <c r="IL79" s="141"/>
      <c r="IM79" s="141"/>
      <c r="IN79" s="141"/>
      <c r="IO79" s="141"/>
      <c r="IP79" s="141"/>
      <c r="IQ79" s="141"/>
      <c r="IR79" s="141"/>
      <c r="IS79" s="141"/>
      <c r="IT79" s="141"/>
      <c r="IU79" s="141"/>
      <c r="IV79" s="141"/>
      <c r="IW79" s="141"/>
      <c r="IX79" s="141"/>
      <c r="IY79" s="141"/>
      <c r="IZ79" s="141"/>
      <c r="JA79" s="141"/>
      <c r="JB79" s="141"/>
      <c r="JC79" s="141"/>
      <c r="JD79" s="141"/>
      <c r="JE79" s="141"/>
      <c r="JF79" s="141"/>
      <c r="JG79" s="141"/>
      <c r="JH79" s="141"/>
      <c r="JI79" s="141"/>
      <c r="JJ79" s="141"/>
      <c r="JK79" s="141"/>
      <c r="JL79" s="141"/>
      <c r="JM79" s="141"/>
      <c r="JN79" s="141"/>
      <c r="JO79" s="141"/>
      <c r="JP79" s="141"/>
      <c r="JQ79" s="141"/>
      <c r="JR79" s="141"/>
      <c r="JS79" s="141"/>
      <c r="JT79" s="141"/>
      <c r="JU79" s="141"/>
      <c r="JV79" s="141"/>
      <c r="JW79" s="141"/>
      <c r="JX79" s="141"/>
      <c r="JY79" s="141"/>
      <c r="JZ79" s="141"/>
      <c r="KA79" s="141"/>
      <c r="KB79" s="141"/>
      <c r="KC79" s="141"/>
      <c r="KD79" s="141"/>
      <c r="KE79" s="141"/>
      <c r="KF79" s="141"/>
      <c r="KG79" s="141"/>
      <c r="KH79" s="141"/>
      <c r="KI79" s="141"/>
      <c r="KJ79" s="141"/>
      <c r="KK79" s="141"/>
      <c r="KL79" s="141"/>
      <c r="KM79" s="141"/>
      <c r="KN79" s="141"/>
      <c r="KO79" s="141"/>
      <c r="KP79" s="141"/>
      <c r="KQ79" s="141"/>
      <c r="KR79" s="141"/>
      <c r="KS79" s="141"/>
      <c r="KT79" s="141"/>
      <c r="KU79" s="141"/>
      <c r="KV79" s="141"/>
      <c r="KW79" s="141"/>
      <c r="KX79" s="141"/>
      <c r="KY79" s="141"/>
      <c r="KZ79" s="141"/>
      <c r="LA79" s="141"/>
      <c r="LB79" s="141"/>
      <c r="LC79" s="141"/>
      <c r="LD79" s="141"/>
      <c r="LE79" s="141"/>
      <c r="LF79" s="141"/>
      <c r="LG79" s="141"/>
      <c r="LH79" s="141"/>
      <c r="LI79" s="141"/>
      <c r="LJ79" s="141"/>
      <c r="LK79" s="141"/>
      <c r="LL79" s="141"/>
      <c r="LM79" s="141"/>
      <c r="LN79" s="141"/>
      <c r="LO79" s="141"/>
      <c r="LP79" s="141"/>
      <c r="LQ79" s="141"/>
      <c r="LR79" s="141"/>
      <c r="LS79" s="141"/>
      <c r="LT79" s="141"/>
      <c r="LU79" s="141"/>
      <c r="LV79" s="141"/>
      <c r="LW79" s="141"/>
      <c r="LX79" s="141"/>
      <c r="LY79" s="141"/>
      <c r="LZ79" s="141"/>
      <c r="MA79" s="141"/>
      <c r="MB79" s="141"/>
      <c r="MC79" s="141"/>
      <c r="MD79" s="141"/>
      <c r="ME79" s="141"/>
      <c r="MF79" s="141"/>
      <c r="MG79" s="141"/>
      <c r="MH79" s="141"/>
      <c r="MI79" s="141"/>
      <c r="MJ79" s="141"/>
      <c r="MK79" s="141"/>
      <c r="ML79" s="141"/>
      <c r="MM79" s="141"/>
      <c r="MN79" s="141"/>
      <c r="MO79" s="141"/>
      <c r="MP79" s="141"/>
      <c r="MQ79" s="141"/>
      <c r="MR79" s="141"/>
      <c r="MS79" s="141"/>
      <c r="MT79" s="141"/>
      <c r="MU79" s="141"/>
      <c r="MV79" s="141"/>
      <c r="MW79" s="141"/>
      <c r="MX79" s="141"/>
      <c r="MY79" s="141"/>
      <c r="MZ79" s="141"/>
      <c r="NA79" s="141"/>
      <c r="NB79" s="141"/>
      <c r="NC79" s="141"/>
      <c r="ND79" s="141"/>
      <c r="NE79" s="141"/>
      <c r="NF79" s="141"/>
      <c r="NG79" s="141"/>
      <c r="NH79" s="141"/>
      <c r="NI79" s="141"/>
      <c r="NJ79" s="141"/>
      <c r="NK79" s="141"/>
      <c r="NL79" s="141"/>
      <c r="NM79" s="141"/>
      <c r="NN79" s="141"/>
      <c r="NO79" s="141"/>
      <c r="NP79" s="141"/>
      <c r="NQ79" s="141"/>
      <c r="NR79" s="141"/>
      <c r="NS79" s="141"/>
      <c r="NT79" s="141"/>
      <c r="NU79" s="141"/>
      <c r="NV79" s="141"/>
      <c r="NW79" s="141"/>
      <c r="NX79" s="141"/>
      <c r="NY79" s="141"/>
      <c r="NZ79" s="141"/>
      <c r="ZQ79" s="140"/>
      <c r="ZR79" s="140"/>
      <c r="ZS79" s="140"/>
      <c r="ZT79" s="140"/>
      <c r="ZU79" s="140"/>
      <c r="ZV79" s="140"/>
      <c r="ZW79" s="140"/>
      <c r="ZX79" s="140"/>
      <c r="ZY79" s="140"/>
      <c r="ZZ79" s="140"/>
      <c r="AAA79" s="140"/>
      <c r="AAB79" s="140"/>
      <c r="AAC79" s="140"/>
      <c r="AAD79" s="140"/>
      <c r="AAE79" s="140"/>
      <c r="AAF79" s="140"/>
      <c r="AAG79" s="140"/>
      <c r="AAH79" s="140"/>
      <c r="AAI79" s="140"/>
      <c r="AAJ79" s="140"/>
      <c r="AAK79" s="140"/>
      <c r="AAL79" s="140"/>
      <c r="AAM79" s="140"/>
      <c r="AAN79" s="140"/>
      <c r="AAO79" s="140"/>
      <c r="AAP79" s="140"/>
      <c r="AAQ79" s="140"/>
      <c r="AAR79" s="140"/>
      <c r="AAS79" s="140"/>
      <c r="AAT79" s="140"/>
      <c r="AAU79" s="140"/>
      <c r="AAV79" s="140"/>
      <c r="AAW79" s="140"/>
      <c r="AAX79" s="140"/>
      <c r="AAY79" s="140"/>
      <c r="AAZ79" s="140"/>
      <c r="ABA79" s="140"/>
      <c r="ABB79" s="140"/>
      <c r="ABC79" s="140"/>
      <c r="ABD79" s="140"/>
      <c r="ABE79" s="140"/>
      <c r="ABF79" s="140"/>
      <c r="ABG79" s="140"/>
      <c r="ABH79" s="140"/>
      <c r="ABI79" s="140"/>
      <c r="ABJ79" s="140"/>
      <c r="ABK79" s="140"/>
      <c r="ABL79" s="140"/>
      <c r="ABM79" s="140"/>
      <c r="ABN79" s="140"/>
      <c r="ABO79" s="140"/>
      <c r="ABP79" s="140"/>
    </row>
    <row r="80" spans="1:744" x14ac:dyDescent="0.25">
      <c r="A80">
        <f t="shared" si="4"/>
        <v>0</v>
      </c>
      <c r="B80" s="140"/>
      <c r="C80" s="140"/>
      <c r="D80" s="140"/>
      <c r="E80" s="140"/>
      <c r="F80" s="203" t="str">
        <f t="shared" si="5"/>
        <v/>
      </c>
      <c r="GG80" s="141"/>
      <c r="GH80" s="141"/>
      <c r="GI80" s="141"/>
      <c r="GJ80" s="141"/>
      <c r="GK80" s="141"/>
      <c r="GL80" s="141"/>
      <c r="GM80" s="141"/>
      <c r="GN80" s="141"/>
      <c r="GO80" s="141"/>
      <c r="GP80" s="141"/>
      <c r="GQ80" s="141"/>
      <c r="GR80" s="141"/>
      <c r="GS80" s="141"/>
      <c r="GT80" s="141"/>
      <c r="GU80" s="141"/>
      <c r="GV80" s="141"/>
      <c r="GW80" s="141"/>
      <c r="GX80" s="141"/>
      <c r="GY80" s="141"/>
      <c r="GZ80" s="141"/>
      <c r="HA80" s="141"/>
      <c r="HB80" s="141"/>
      <c r="HC80" s="141"/>
      <c r="HD80" s="141"/>
      <c r="HE80" s="141"/>
      <c r="HF80" s="141"/>
      <c r="HG80" s="141"/>
      <c r="HH80" s="141"/>
      <c r="HI80" s="141"/>
      <c r="HJ80" s="141"/>
      <c r="HK80" s="141"/>
      <c r="HL80" s="141"/>
      <c r="HM80" s="141"/>
      <c r="HN80" s="141"/>
      <c r="HO80" s="141"/>
      <c r="HP80" s="141"/>
      <c r="HQ80" s="141"/>
      <c r="HR80" s="141"/>
      <c r="HS80" s="141"/>
      <c r="HT80" s="141"/>
      <c r="HU80" s="141"/>
      <c r="HV80" s="141"/>
      <c r="HW80" s="141"/>
      <c r="HX80" s="141"/>
      <c r="HY80" s="141"/>
      <c r="HZ80" s="141"/>
      <c r="IA80" s="141"/>
      <c r="IB80" s="141"/>
      <c r="IC80" s="141"/>
      <c r="ID80" s="141"/>
      <c r="IE80" s="141"/>
      <c r="IF80" s="141"/>
      <c r="IG80" s="141"/>
      <c r="IH80" s="141"/>
      <c r="II80" s="141"/>
      <c r="IJ80" s="141"/>
      <c r="IK80" s="141"/>
      <c r="IL80" s="141"/>
      <c r="IM80" s="141"/>
      <c r="IN80" s="141"/>
      <c r="IO80" s="141"/>
      <c r="IP80" s="141"/>
      <c r="IQ80" s="141"/>
      <c r="IR80" s="141"/>
      <c r="IS80" s="141"/>
      <c r="IT80" s="141"/>
      <c r="IU80" s="141"/>
      <c r="IV80" s="141"/>
      <c r="IW80" s="141"/>
      <c r="IX80" s="141"/>
      <c r="IY80" s="141"/>
      <c r="IZ80" s="141"/>
      <c r="JA80" s="141"/>
      <c r="JB80" s="141"/>
      <c r="JC80" s="141"/>
      <c r="JD80" s="141"/>
      <c r="JE80" s="141"/>
      <c r="JF80" s="141"/>
      <c r="JG80" s="141"/>
      <c r="JH80" s="141"/>
      <c r="JI80" s="141"/>
      <c r="JJ80" s="141"/>
      <c r="JK80" s="141"/>
      <c r="JL80" s="141"/>
      <c r="JM80" s="141"/>
      <c r="JN80" s="141"/>
      <c r="JO80" s="141"/>
      <c r="JP80" s="141"/>
      <c r="JQ80" s="141"/>
      <c r="JR80" s="141"/>
      <c r="JS80" s="141"/>
      <c r="JT80" s="141"/>
      <c r="JU80" s="141"/>
      <c r="JV80" s="141"/>
      <c r="JW80" s="141"/>
      <c r="JX80" s="141"/>
      <c r="JY80" s="141"/>
      <c r="JZ80" s="141"/>
      <c r="KA80" s="141"/>
      <c r="KB80" s="141"/>
      <c r="KC80" s="141"/>
      <c r="KD80" s="141"/>
      <c r="KE80" s="141"/>
      <c r="KF80" s="141"/>
      <c r="KG80" s="141"/>
      <c r="KH80" s="141"/>
      <c r="KI80" s="141"/>
      <c r="KJ80" s="141"/>
      <c r="KK80" s="141"/>
      <c r="KL80" s="141"/>
      <c r="KM80" s="141"/>
      <c r="KN80" s="141"/>
      <c r="KO80" s="141"/>
      <c r="KP80" s="141"/>
      <c r="KQ80" s="141"/>
      <c r="KR80" s="141"/>
      <c r="KS80" s="141"/>
      <c r="KT80" s="141"/>
      <c r="KU80" s="141"/>
      <c r="KV80" s="141"/>
      <c r="KW80" s="141"/>
      <c r="KX80" s="141"/>
      <c r="KY80" s="141"/>
      <c r="KZ80" s="141"/>
      <c r="LA80" s="141"/>
      <c r="LB80" s="141"/>
      <c r="LC80" s="141"/>
      <c r="LD80" s="141"/>
      <c r="LE80" s="141"/>
      <c r="LF80" s="141"/>
      <c r="LG80" s="141"/>
      <c r="LH80" s="141"/>
      <c r="LI80" s="141"/>
      <c r="LJ80" s="141"/>
      <c r="LK80" s="141"/>
      <c r="LL80" s="141"/>
      <c r="LM80" s="141"/>
      <c r="LN80" s="141"/>
      <c r="LO80" s="141"/>
      <c r="LP80" s="141"/>
      <c r="LQ80" s="141"/>
      <c r="LR80" s="141"/>
      <c r="LS80" s="141"/>
      <c r="LT80" s="141"/>
      <c r="LU80" s="141"/>
      <c r="LV80" s="141"/>
      <c r="LW80" s="141"/>
      <c r="LX80" s="141"/>
      <c r="LY80" s="141"/>
      <c r="LZ80" s="141"/>
      <c r="MA80" s="141"/>
      <c r="MB80" s="141"/>
      <c r="MC80" s="141"/>
      <c r="MD80" s="141"/>
      <c r="ME80" s="141"/>
      <c r="MF80" s="141"/>
      <c r="MG80" s="141"/>
      <c r="MH80" s="141"/>
      <c r="MI80" s="141"/>
      <c r="MJ80" s="141"/>
      <c r="MK80" s="141"/>
      <c r="ML80" s="141"/>
      <c r="MM80" s="141"/>
      <c r="MN80" s="141"/>
      <c r="MO80" s="141"/>
      <c r="MP80" s="141"/>
      <c r="MQ80" s="141"/>
      <c r="MR80" s="141"/>
      <c r="MS80" s="141"/>
      <c r="MT80" s="141"/>
      <c r="MU80" s="141"/>
      <c r="MV80" s="141"/>
      <c r="MW80" s="141"/>
      <c r="MX80" s="141"/>
      <c r="MY80" s="141"/>
      <c r="MZ80" s="141"/>
      <c r="NA80" s="141"/>
      <c r="NB80" s="141"/>
      <c r="NC80" s="141"/>
      <c r="ND80" s="141"/>
      <c r="NE80" s="141"/>
      <c r="NF80" s="141"/>
      <c r="NG80" s="141"/>
      <c r="NH80" s="141"/>
      <c r="NI80" s="141"/>
      <c r="NJ80" s="141"/>
      <c r="NK80" s="141"/>
      <c r="NL80" s="141"/>
      <c r="NM80" s="141"/>
      <c r="NN80" s="141"/>
      <c r="NO80" s="141"/>
      <c r="NP80" s="141"/>
      <c r="NQ80" s="141"/>
      <c r="NR80" s="141"/>
      <c r="NS80" s="141"/>
      <c r="NT80" s="141"/>
      <c r="NU80" s="141"/>
      <c r="NV80" s="141"/>
      <c r="NW80" s="141"/>
      <c r="NX80" s="141"/>
      <c r="NY80" s="141"/>
      <c r="NZ80" s="141"/>
      <c r="ZQ80" s="140"/>
      <c r="ZR80" s="140"/>
      <c r="ZS80" s="140"/>
      <c r="ZT80" s="140"/>
      <c r="ZU80" s="140"/>
      <c r="ZV80" s="140"/>
      <c r="ZW80" s="140"/>
      <c r="ZX80" s="140"/>
      <c r="ZY80" s="140"/>
      <c r="ZZ80" s="140"/>
      <c r="AAA80" s="140"/>
      <c r="AAB80" s="140"/>
      <c r="AAC80" s="140"/>
      <c r="AAD80" s="140"/>
      <c r="AAE80" s="140"/>
      <c r="AAF80" s="140"/>
      <c r="AAG80" s="140"/>
      <c r="AAH80" s="140"/>
      <c r="AAI80" s="140"/>
      <c r="AAJ80" s="140"/>
      <c r="AAK80" s="140"/>
      <c r="AAL80" s="140"/>
      <c r="AAM80" s="140"/>
      <c r="AAN80" s="140"/>
      <c r="AAO80" s="140"/>
      <c r="AAP80" s="140"/>
      <c r="AAQ80" s="140"/>
      <c r="AAR80" s="140"/>
      <c r="AAS80" s="140"/>
      <c r="AAT80" s="140"/>
      <c r="AAU80" s="140"/>
      <c r="AAV80" s="140"/>
      <c r="AAW80" s="140"/>
      <c r="AAX80" s="140"/>
      <c r="AAY80" s="140"/>
      <c r="AAZ80" s="140"/>
      <c r="ABA80" s="140"/>
      <c r="ABB80" s="140"/>
      <c r="ABC80" s="140"/>
      <c r="ABD80" s="140"/>
      <c r="ABE80" s="140"/>
      <c r="ABF80" s="140"/>
      <c r="ABG80" s="140"/>
      <c r="ABH80" s="140"/>
      <c r="ABI80" s="140"/>
      <c r="ABJ80" s="140"/>
      <c r="ABK80" s="140"/>
      <c r="ABL80" s="140"/>
      <c r="ABM80" s="140"/>
      <c r="ABN80" s="140"/>
      <c r="ABO80" s="140"/>
      <c r="ABP80" s="140"/>
    </row>
    <row r="81" spans="1:744" x14ac:dyDescent="0.25">
      <c r="A81">
        <f t="shared" si="4"/>
        <v>0</v>
      </c>
      <c r="B81" s="140"/>
      <c r="C81" s="140"/>
      <c r="D81" s="140"/>
      <c r="E81" s="140"/>
      <c r="F81" s="203" t="str">
        <f t="shared" si="5"/>
        <v/>
      </c>
      <c r="GG81" s="141"/>
      <c r="GH81" s="141"/>
      <c r="GI81" s="141"/>
      <c r="GJ81" s="141"/>
      <c r="GK81" s="141"/>
      <c r="GL81" s="141"/>
      <c r="GM81" s="141"/>
      <c r="GN81" s="141"/>
      <c r="GO81" s="141"/>
      <c r="GP81" s="141"/>
      <c r="GQ81" s="141"/>
      <c r="GR81" s="141"/>
      <c r="GS81" s="141"/>
      <c r="GT81" s="141"/>
      <c r="GU81" s="141"/>
      <c r="GV81" s="141"/>
      <c r="GW81" s="141"/>
      <c r="GX81" s="141"/>
      <c r="GY81" s="141"/>
      <c r="GZ81" s="141"/>
      <c r="HA81" s="141"/>
      <c r="HB81" s="141"/>
      <c r="HC81" s="141"/>
      <c r="HD81" s="141"/>
      <c r="HE81" s="141"/>
      <c r="HF81" s="141"/>
      <c r="HG81" s="141"/>
      <c r="HH81" s="141"/>
      <c r="HI81" s="141"/>
      <c r="HJ81" s="141"/>
      <c r="HK81" s="141"/>
      <c r="HL81" s="141"/>
      <c r="HM81" s="141"/>
      <c r="HN81" s="141"/>
      <c r="HO81" s="141"/>
      <c r="HP81" s="141"/>
      <c r="HQ81" s="141"/>
      <c r="HR81" s="141"/>
      <c r="HS81" s="141"/>
      <c r="HT81" s="141"/>
      <c r="HU81" s="141"/>
      <c r="HV81" s="141"/>
      <c r="HW81" s="141"/>
      <c r="HX81" s="141"/>
      <c r="HY81" s="141"/>
      <c r="HZ81" s="141"/>
      <c r="IA81" s="141"/>
      <c r="IB81" s="141"/>
      <c r="IC81" s="141"/>
      <c r="ID81" s="141"/>
      <c r="IE81" s="141"/>
      <c r="IF81" s="141"/>
      <c r="IG81" s="141"/>
      <c r="IH81" s="141"/>
      <c r="II81" s="141"/>
      <c r="IJ81" s="141"/>
      <c r="IK81" s="141"/>
      <c r="IL81" s="141"/>
      <c r="IM81" s="141"/>
      <c r="IN81" s="141"/>
      <c r="IO81" s="141"/>
      <c r="IP81" s="141"/>
      <c r="IQ81" s="141"/>
      <c r="IR81" s="141"/>
      <c r="IS81" s="141"/>
      <c r="IT81" s="141"/>
      <c r="IU81" s="141"/>
      <c r="IV81" s="141"/>
      <c r="IW81" s="141"/>
      <c r="IX81" s="141"/>
      <c r="IY81" s="141"/>
      <c r="IZ81" s="141"/>
      <c r="JA81" s="141"/>
      <c r="JB81" s="141"/>
      <c r="JC81" s="141"/>
      <c r="JD81" s="141"/>
      <c r="JE81" s="141"/>
      <c r="JF81" s="141"/>
      <c r="JG81" s="141"/>
      <c r="JH81" s="141"/>
      <c r="JI81" s="141"/>
      <c r="JJ81" s="141"/>
      <c r="JK81" s="141"/>
      <c r="JL81" s="141"/>
      <c r="JM81" s="141"/>
      <c r="JN81" s="141"/>
      <c r="JO81" s="141"/>
      <c r="JP81" s="141"/>
      <c r="JQ81" s="141"/>
      <c r="JR81" s="141"/>
      <c r="JS81" s="141"/>
      <c r="JT81" s="141"/>
      <c r="JU81" s="141"/>
      <c r="JV81" s="141"/>
      <c r="JW81" s="141"/>
      <c r="JX81" s="141"/>
      <c r="JY81" s="141"/>
      <c r="JZ81" s="141"/>
      <c r="KA81" s="141"/>
      <c r="KB81" s="141"/>
      <c r="KC81" s="141"/>
      <c r="KD81" s="141"/>
      <c r="KE81" s="141"/>
      <c r="KF81" s="141"/>
      <c r="KG81" s="141"/>
      <c r="KH81" s="141"/>
      <c r="KI81" s="141"/>
      <c r="KJ81" s="141"/>
      <c r="KK81" s="141"/>
      <c r="KL81" s="141"/>
      <c r="KM81" s="141"/>
      <c r="KN81" s="141"/>
      <c r="KO81" s="141"/>
      <c r="KP81" s="141"/>
      <c r="KQ81" s="141"/>
      <c r="KR81" s="141"/>
      <c r="KS81" s="141"/>
      <c r="KT81" s="141"/>
      <c r="KU81" s="141"/>
      <c r="KV81" s="141"/>
      <c r="KW81" s="141"/>
      <c r="KX81" s="141"/>
      <c r="KY81" s="141"/>
      <c r="KZ81" s="141"/>
      <c r="LA81" s="141"/>
      <c r="LB81" s="141"/>
      <c r="LC81" s="141"/>
      <c r="LD81" s="141"/>
      <c r="LE81" s="141"/>
      <c r="LF81" s="141"/>
      <c r="LG81" s="141"/>
      <c r="LH81" s="141"/>
      <c r="LI81" s="141"/>
      <c r="LJ81" s="141"/>
      <c r="LK81" s="141"/>
      <c r="LL81" s="141"/>
      <c r="LM81" s="141"/>
      <c r="LN81" s="141"/>
      <c r="LO81" s="141"/>
      <c r="LP81" s="141"/>
      <c r="LQ81" s="141"/>
      <c r="LR81" s="141"/>
      <c r="LS81" s="141"/>
      <c r="LT81" s="141"/>
      <c r="LU81" s="141"/>
      <c r="LV81" s="141"/>
      <c r="LW81" s="141"/>
      <c r="LX81" s="141"/>
      <c r="LY81" s="141"/>
      <c r="LZ81" s="141"/>
      <c r="MA81" s="141"/>
      <c r="MB81" s="141"/>
      <c r="MC81" s="141"/>
      <c r="MD81" s="141"/>
      <c r="ME81" s="141"/>
      <c r="MF81" s="141"/>
      <c r="MG81" s="141"/>
      <c r="MH81" s="141"/>
      <c r="MI81" s="141"/>
      <c r="MJ81" s="141"/>
      <c r="MK81" s="141"/>
      <c r="ML81" s="141"/>
      <c r="MM81" s="141"/>
      <c r="MN81" s="141"/>
      <c r="MO81" s="141"/>
      <c r="MP81" s="141"/>
      <c r="MQ81" s="141"/>
      <c r="MR81" s="141"/>
      <c r="MS81" s="141"/>
      <c r="MT81" s="141"/>
      <c r="MU81" s="141"/>
      <c r="MV81" s="141"/>
      <c r="MW81" s="141"/>
      <c r="MX81" s="141"/>
      <c r="MY81" s="141"/>
      <c r="MZ81" s="141"/>
      <c r="NA81" s="141"/>
      <c r="NB81" s="141"/>
      <c r="NC81" s="141"/>
      <c r="ND81" s="141"/>
      <c r="NE81" s="141"/>
      <c r="NF81" s="141"/>
      <c r="NG81" s="141"/>
      <c r="NH81" s="141"/>
      <c r="NI81" s="141"/>
      <c r="NJ81" s="141"/>
      <c r="NK81" s="141"/>
      <c r="NL81" s="141"/>
      <c r="NM81" s="141"/>
      <c r="NN81" s="141"/>
      <c r="NO81" s="141"/>
      <c r="NP81" s="141"/>
      <c r="NQ81" s="141"/>
      <c r="NR81" s="141"/>
      <c r="NS81" s="141"/>
      <c r="NT81" s="141"/>
      <c r="NU81" s="141"/>
      <c r="NV81" s="141"/>
      <c r="NW81" s="141"/>
      <c r="NX81" s="141"/>
      <c r="NY81" s="141"/>
      <c r="NZ81" s="141"/>
      <c r="ZQ81" s="140"/>
      <c r="ZR81" s="140"/>
      <c r="ZS81" s="140"/>
      <c r="ZT81" s="140"/>
      <c r="ZU81" s="140"/>
      <c r="ZV81" s="140"/>
      <c r="ZW81" s="140"/>
      <c r="ZX81" s="140"/>
      <c r="ZY81" s="140"/>
      <c r="ZZ81" s="140"/>
      <c r="AAA81" s="140"/>
      <c r="AAB81" s="140"/>
      <c r="AAC81" s="140"/>
      <c r="AAD81" s="140"/>
      <c r="AAE81" s="140"/>
      <c r="AAF81" s="140"/>
      <c r="AAG81" s="140"/>
      <c r="AAH81" s="140"/>
      <c r="AAI81" s="140"/>
      <c r="AAJ81" s="140"/>
      <c r="AAK81" s="140"/>
      <c r="AAL81" s="140"/>
      <c r="AAM81" s="140"/>
      <c r="AAN81" s="140"/>
      <c r="AAO81" s="140"/>
      <c r="AAP81" s="140"/>
      <c r="AAQ81" s="140"/>
      <c r="AAR81" s="140"/>
      <c r="AAS81" s="140"/>
      <c r="AAT81" s="140"/>
      <c r="AAU81" s="140"/>
      <c r="AAV81" s="140"/>
      <c r="AAW81" s="140"/>
      <c r="AAX81" s="140"/>
      <c r="AAY81" s="140"/>
      <c r="AAZ81" s="140"/>
      <c r="ABA81" s="140"/>
      <c r="ABB81" s="140"/>
      <c r="ABC81" s="140"/>
      <c r="ABD81" s="140"/>
      <c r="ABE81" s="140"/>
      <c r="ABF81" s="140"/>
      <c r="ABG81" s="140"/>
      <c r="ABH81" s="140"/>
      <c r="ABI81" s="140"/>
      <c r="ABJ81" s="140"/>
      <c r="ABK81" s="140"/>
      <c r="ABL81" s="140"/>
      <c r="ABM81" s="140"/>
      <c r="ABN81" s="140"/>
      <c r="ABO81" s="140"/>
      <c r="ABP81" s="140"/>
    </row>
    <row r="82" spans="1:744" x14ac:dyDescent="0.25">
      <c r="A82">
        <f t="shared" si="4"/>
        <v>0</v>
      </c>
      <c r="B82" s="140"/>
      <c r="C82" s="140"/>
      <c r="D82" s="140"/>
      <c r="E82" s="140"/>
      <c r="F82" s="203" t="str">
        <f t="shared" si="5"/>
        <v/>
      </c>
      <c r="GG82" s="141"/>
      <c r="GH82" s="141"/>
      <c r="GI82" s="141"/>
      <c r="GJ82" s="141"/>
      <c r="GK82" s="141"/>
      <c r="GL82" s="141"/>
      <c r="GM82" s="141"/>
      <c r="GN82" s="141"/>
      <c r="GO82" s="141"/>
      <c r="GP82" s="141"/>
      <c r="GQ82" s="141"/>
      <c r="GR82" s="141"/>
      <c r="GS82" s="141"/>
      <c r="GT82" s="141"/>
      <c r="GU82" s="141"/>
      <c r="GV82" s="141"/>
      <c r="GW82" s="141"/>
      <c r="GX82" s="141"/>
      <c r="GY82" s="141"/>
      <c r="GZ82" s="141"/>
      <c r="HA82" s="141"/>
      <c r="HB82" s="141"/>
      <c r="HC82" s="141"/>
      <c r="HD82" s="141"/>
      <c r="HE82" s="141"/>
      <c r="HF82" s="141"/>
      <c r="HG82" s="141"/>
      <c r="HH82" s="141"/>
      <c r="HI82" s="141"/>
      <c r="HJ82" s="141"/>
      <c r="HK82" s="141"/>
      <c r="HL82" s="141"/>
      <c r="HM82" s="141"/>
      <c r="HN82" s="141"/>
      <c r="HO82" s="141"/>
      <c r="HP82" s="141"/>
      <c r="HQ82" s="141"/>
      <c r="HR82" s="141"/>
      <c r="HS82" s="141"/>
      <c r="HT82" s="141"/>
      <c r="HU82" s="141"/>
      <c r="HV82" s="141"/>
      <c r="HW82" s="141"/>
      <c r="HX82" s="141"/>
      <c r="HY82" s="141"/>
      <c r="HZ82" s="141"/>
      <c r="IA82" s="141"/>
      <c r="IB82" s="141"/>
      <c r="IC82" s="141"/>
      <c r="ID82" s="141"/>
      <c r="IE82" s="141"/>
      <c r="IF82" s="141"/>
      <c r="IG82" s="141"/>
      <c r="IH82" s="141"/>
      <c r="II82" s="141"/>
      <c r="IJ82" s="141"/>
      <c r="IK82" s="141"/>
      <c r="IL82" s="141"/>
      <c r="IM82" s="141"/>
      <c r="IN82" s="141"/>
      <c r="IO82" s="141"/>
      <c r="IP82" s="141"/>
      <c r="IQ82" s="141"/>
      <c r="IR82" s="141"/>
      <c r="IS82" s="141"/>
      <c r="IT82" s="141"/>
      <c r="IU82" s="141"/>
      <c r="IV82" s="141"/>
      <c r="IW82" s="141"/>
      <c r="IX82" s="141"/>
      <c r="IY82" s="141"/>
      <c r="IZ82" s="141"/>
      <c r="JA82" s="141"/>
      <c r="JB82" s="141"/>
      <c r="JC82" s="141"/>
      <c r="JD82" s="141"/>
      <c r="JE82" s="141"/>
      <c r="JF82" s="141"/>
      <c r="JG82" s="141"/>
      <c r="JH82" s="141"/>
      <c r="JI82" s="141"/>
      <c r="JJ82" s="141"/>
      <c r="JK82" s="141"/>
      <c r="JL82" s="141"/>
      <c r="JM82" s="141"/>
      <c r="JN82" s="141"/>
      <c r="JO82" s="141"/>
      <c r="JP82" s="141"/>
      <c r="JQ82" s="141"/>
      <c r="JR82" s="141"/>
      <c r="JS82" s="141"/>
      <c r="JT82" s="141"/>
      <c r="JU82" s="141"/>
      <c r="JV82" s="141"/>
      <c r="JW82" s="141"/>
      <c r="JX82" s="141"/>
      <c r="JY82" s="141"/>
      <c r="JZ82" s="141"/>
      <c r="KA82" s="141"/>
      <c r="KB82" s="141"/>
      <c r="KC82" s="141"/>
      <c r="KD82" s="141"/>
      <c r="KE82" s="141"/>
      <c r="KF82" s="141"/>
      <c r="KG82" s="141"/>
      <c r="KH82" s="141"/>
      <c r="KI82" s="141"/>
      <c r="KJ82" s="141"/>
      <c r="KK82" s="141"/>
      <c r="KL82" s="141"/>
      <c r="KM82" s="141"/>
      <c r="KN82" s="141"/>
      <c r="KO82" s="141"/>
      <c r="KP82" s="141"/>
      <c r="KQ82" s="141"/>
      <c r="KR82" s="141"/>
      <c r="KS82" s="141"/>
      <c r="KT82" s="141"/>
      <c r="KU82" s="141"/>
      <c r="KV82" s="141"/>
      <c r="KW82" s="141"/>
      <c r="KX82" s="141"/>
      <c r="KY82" s="141"/>
      <c r="KZ82" s="141"/>
      <c r="LA82" s="141"/>
      <c r="LB82" s="141"/>
      <c r="LC82" s="141"/>
      <c r="LD82" s="141"/>
      <c r="LE82" s="141"/>
      <c r="LF82" s="141"/>
      <c r="LG82" s="141"/>
      <c r="LH82" s="141"/>
      <c r="LI82" s="141"/>
      <c r="LJ82" s="141"/>
      <c r="LK82" s="141"/>
      <c r="LL82" s="141"/>
      <c r="LM82" s="141"/>
      <c r="LN82" s="141"/>
      <c r="LO82" s="141"/>
      <c r="LP82" s="141"/>
      <c r="LQ82" s="141"/>
      <c r="LR82" s="141"/>
      <c r="LS82" s="141"/>
      <c r="LT82" s="141"/>
      <c r="LU82" s="141"/>
      <c r="LV82" s="141"/>
      <c r="LW82" s="141"/>
      <c r="LX82" s="141"/>
      <c r="LY82" s="141"/>
      <c r="LZ82" s="141"/>
      <c r="MA82" s="141"/>
      <c r="MB82" s="141"/>
      <c r="MC82" s="141"/>
      <c r="MD82" s="141"/>
      <c r="ME82" s="141"/>
      <c r="MF82" s="141"/>
      <c r="MG82" s="141"/>
      <c r="MH82" s="141"/>
      <c r="MI82" s="141"/>
      <c r="MJ82" s="141"/>
      <c r="MK82" s="141"/>
      <c r="ML82" s="141"/>
      <c r="MM82" s="141"/>
      <c r="MN82" s="141"/>
      <c r="MO82" s="141"/>
      <c r="MP82" s="141"/>
      <c r="MQ82" s="141"/>
      <c r="MR82" s="141"/>
      <c r="MS82" s="141"/>
      <c r="MT82" s="141"/>
      <c r="MU82" s="141"/>
      <c r="MV82" s="141"/>
      <c r="MW82" s="141"/>
      <c r="MX82" s="141"/>
      <c r="MY82" s="141"/>
      <c r="MZ82" s="141"/>
      <c r="NA82" s="141"/>
      <c r="NB82" s="141"/>
      <c r="NC82" s="141"/>
      <c r="ND82" s="141"/>
      <c r="NE82" s="141"/>
      <c r="NF82" s="141"/>
      <c r="NG82" s="141"/>
      <c r="NH82" s="141"/>
      <c r="NI82" s="141"/>
      <c r="NJ82" s="141"/>
      <c r="NK82" s="141"/>
      <c r="NL82" s="141"/>
      <c r="NM82" s="141"/>
      <c r="NN82" s="141"/>
      <c r="NO82" s="141"/>
      <c r="NP82" s="141"/>
      <c r="NQ82" s="141"/>
      <c r="NR82" s="141"/>
      <c r="NS82" s="141"/>
      <c r="NT82" s="141"/>
      <c r="NU82" s="141"/>
      <c r="NV82" s="141"/>
      <c r="NW82" s="141"/>
      <c r="NX82" s="141"/>
      <c r="NY82" s="141"/>
      <c r="NZ82" s="141"/>
      <c r="ZQ82" s="140"/>
      <c r="ZR82" s="140"/>
      <c r="ZS82" s="140"/>
      <c r="ZT82" s="140"/>
      <c r="ZU82" s="140"/>
      <c r="ZV82" s="140"/>
      <c r="ZW82" s="140"/>
      <c r="ZX82" s="140"/>
      <c r="ZY82" s="140"/>
      <c r="ZZ82" s="140"/>
      <c r="AAA82" s="140"/>
      <c r="AAB82" s="140"/>
      <c r="AAC82" s="140"/>
      <c r="AAD82" s="140"/>
      <c r="AAE82" s="140"/>
      <c r="AAF82" s="140"/>
      <c r="AAG82" s="140"/>
      <c r="AAH82" s="140"/>
      <c r="AAI82" s="140"/>
      <c r="AAJ82" s="140"/>
      <c r="AAK82" s="140"/>
      <c r="AAL82" s="140"/>
      <c r="AAM82" s="140"/>
      <c r="AAN82" s="140"/>
      <c r="AAO82" s="140"/>
      <c r="AAP82" s="140"/>
      <c r="AAQ82" s="140"/>
      <c r="AAR82" s="140"/>
      <c r="AAS82" s="140"/>
      <c r="AAT82" s="140"/>
      <c r="AAU82" s="140"/>
      <c r="AAV82" s="140"/>
      <c r="AAW82" s="140"/>
      <c r="AAX82" s="140"/>
      <c r="AAY82" s="140"/>
      <c r="AAZ82" s="140"/>
      <c r="ABA82" s="140"/>
      <c r="ABB82" s="140"/>
      <c r="ABC82" s="140"/>
      <c r="ABD82" s="140"/>
      <c r="ABE82" s="140"/>
      <c r="ABF82" s="140"/>
      <c r="ABG82" s="140"/>
      <c r="ABH82" s="140"/>
      <c r="ABI82" s="140"/>
      <c r="ABJ82" s="140"/>
      <c r="ABK82" s="140"/>
      <c r="ABL82" s="140"/>
      <c r="ABM82" s="140"/>
      <c r="ABN82" s="140"/>
      <c r="ABO82" s="140"/>
      <c r="ABP82" s="140"/>
    </row>
    <row r="83" spans="1:744" x14ac:dyDescent="0.25">
      <c r="A83">
        <f t="shared" si="4"/>
        <v>0</v>
      </c>
      <c r="B83" s="140"/>
      <c r="C83" s="140"/>
      <c r="D83" s="140"/>
      <c r="E83" s="140"/>
      <c r="F83" s="203" t="str">
        <f t="shared" si="5"/>
        <v/>
      </c>
      <c r="GG83" s="141"/>
      <c r="GH83" s="141"/>
      <c r="GI83" s="141"/>
      <c r="GJ83" s="141"/>
      <c r="GK83" s="141"/>
      <c r="GL83" s="141"/>
      <c r="GM83" s="141"/>
      <c r="GN83" s="141"/>
      <c r="GO83" s="141"/>
      <c r="GP83" s="141"/>
      <c r="GQ83" s="141"/>
      <c r="GR83" s="141"/>
      <c r="GS83" s="141"/>
      <c r="GT83" s="141"/>
      <c r="GU83" s="141"/>
      <c r="GV83" s="141"/>
      <c r="GW83" s="141"/>
      <c r="GX83" s="141"/>
      <c r="GY83" s="141"/>
      <c r="GZ83" s="141"/>
      <c r="HA83" s="141"/>
      <c r="HB83" s="141"/>
      <c r="HC83" s="141"/>
      <c r="HD83" s="141"/>
      <c r="HE83" s="141"/>
      <c r="HF83" s="141"/>
      <c r="HG83" s="141"/>
      <c r="HH83" s="141"/>
      <c r="HI83" s="141"/>
      <c r="HJ83" s="141"/>
      <c r="HK83" s="141"/>
      <c r="HL83" s="141"/>
      <c r="HM83" s="141"/>
      <c r="HN83" s="141"/>
      <c r="HO83" s="141"/>
      <c r="HP83" s="141"/>
      <c r="HQ83" s="141"/>
      <c r="HR83" s="141"/>
      <c r="HS83" s="141"/>
      <c r="HT83" s="141"/>
      <c r="HU83" s="141"/>
      <c r="HV83" s="141"/>
      <c r="HW83" s="141"/>
      <c r="HX83" s="141"/>
      <c r="HY83" s="141"/>
      <c r="HZ83" s="141"/>
      <c r="IA83" s="141"/>
      <c r="IB83" s="141"/>
      <c r="IC83" s="141"/>
      <c r="ID83" s="141"/>
      <c r="IE83" s="141"/>
      <c r="IF83" s="141"/>
      <c r="IG83" s="141"/>
      <c r="IH83" s="141"/>
      <c r="II83" s="141"/>
      <c r="IJ83" s="141"/>
      <c r="IK83" s="141"/>
      <c r="IL83" s="141"/>
      <c r="IM83" s="141"/>
      <c r="IN83" s="141"/>
      <c r="IO83" s="141"/>
      <c r="IP83" s="141"/>
      <c r="IQ83" s="141"/>
      <c r="IR83" s="141"/>
      <c r="IS83" s="141"/>
      <c r="IT83" s="141"/>
      <c r="IU83" s="141"/>
      <c r="IV83" s="141"/>
      <c r="IW83" s="141"/>
      <c r="IX83" s="141"/>
      <c r="IY83" s="141"/>
      <c r="IZ83" s="141"/>
      <c r="JA83" s="141"/>
      <c r="JB83" s="141"/>
      <c r="JC83" s="141"/>
      <c r="JD83" s="141"/>
      <c r="JE83" s="141"/>
      <c r="JF83" s="141"/>
      <c r="JG83" s="141"/>
      <c r="JH83" s="141"/>
      <c r="JI83" s="141"/>
      <c r="JJ83" s="141"/>
      <c r="JK83" s="141"/>
      <c r="JL83" s="141"/>
      <c r="JM83" s="141"/>
      <c r="JN83" s="141"/>
      <c r="JO83" s="141"/>
      <c r="JP83" s="141"/>
      <c r="JQ83" s="141"/>
      <c r="JR83" s="141"/>
      <c r="JS83" s="141"/>
      <c r="JT83" s="141"/>
      <c r="JU83" s="141"/>
      <c r="JV83" s="141"/>
      <c r="JW83" s="141"/>
      <c r="JX83" s="141"/>
      <c r="JY83" s="141"/>
      <c r="JZ83" s="141"/>
      <c r="KA83" s="141"/>
      <c r="KB83" s="141"/>
      <c r="KC83" s="141"/>
      <c r="KD83" s="141"/>
      <c r="KE83" s="141"/>
      <c r="KF83" s="141"/>
      <c r="KG83" s="141"/>
      <c r="KH83" s="141"/>
      <c r="KI83" s="141"/>
      <c r="KJ83" s="141"/>
      <c r="KK83" s="141"/>
      <c r="KL83" s="141"/>
      <c r="KM83" s="141"/>
      <c r="KN83" s="141"/>
      <c r="KO83" s="141"/>
      <c r="KP83" s="141"/>
      <c r="KQ83" s="141"/>
      <c r="KR83" s="141"/>
      <c r="KS83" s="141"/>
      <c r="KT83" s="141"/>
      <c r="KU83" s="141"/>
      <c r="KV83" s="141"/>
      <c r="KW83" s="141"/>
      <c r="KX83" s="141"/>
      <c r="KY83" s="141"/>
      <c r="KZ83" s="141"/>
      <c r="LA83" s="141"/>
      <c r="LB83" s="141"/>
      <c r="LC83" s="141"/>
      <c r="LD83" s="141"/>
      <c r="LE83" s="141"/>
      <c r="LF83" s="141"/>
      <c r="LG83" s="141"/>
      <c r="LH83" s="141"/>
      <c r="LI83" s="141"/>
      <c r="LJ83" s="141"/>
      <c r="LK83" s="141"/>
      <c r="LL83" s="141"/>
      <c r="LM83" s="141"/>
      <c r="LN83" s="141"/>
      <c r="LO83" s="141"/>
      <c r="LP83" s="141"/>
      <c r="LQ83" s="141"/>
      <c r="LR83" s="141"/>
      <c r="LS83" s="141"/>
      <c r="LT83" s="141"/>
      <c r="LU83" s="141"/>
      <c r="LV83" s="141"/>
      <c r="LW83" s="141"/>
      <c r="LX83" s="141"/>
      <c r="LY83" s="141"/>
      <c r="LZ83" s="141"/>
      <c r="MA83" s="141"/>
      <c r="MB83" s="141"/>
      <c r="MC83" s="141"/>
      <c r="MD83" s="141"/>
      <c r="ME83" s="141"/>
      <c r="MF83" s="141"/>
      <c r="MG83" s="141"/>
      <c r="MH83" s="141"/>
      <c r="MI83" s="141"/>
      <c r="MJ83" s="141"/>
      <c r="MK83" s="141"/>
      <c r="ML83" s="141"/>
      <c r="MM83" s="141"/>
      <c r="MN83" s="141"/>
      <c r="MO83" s="141"/>
      <c r="MP83" s="141"/>
      <c r="MQ83" s="141"/>
      <c r="MR83" s="141"/>
      <c r="MS83" s="141"/>
      <c r="MT83" s="141"/>
      <c r="MU83" s="141"/>
      <c r="MV83" s="141"/>
      <c r="MW83" s="141"/>
      <c r="MX83" s="141"/>
      <c r="MY83" s="141"/>
      <c r="MZ83" s="141"/>
      <c r="NA83" s="141"/>
      <c r="NB83" s="141"/>
      <c r="NC83" s="141"/>
      <c r="ND83" s="141"/>
      <c r="NE83" s="141"/>
      <c r="NF83" s="141"/>
      <c r="NG83" s="141"/>
      <c r="NH83" s="141"/>
      <c r="NI83" s="141"/>
      <c r="NJ83" s="141"/>
      <c r="NK83" s="141"/>
      <c r="NL83" s="141"/>
      <c r="NM83" s="141"/>
      <c r="NN83" s="141"/>
      <c r="NO83" s="141"/>
      <c r="NP83" s="141"/>
      <c r="NQ83" s="141"/>
      <c r="NR83" s="141"/>
      <c r="NS83" s="141"/>
      <c r="NT83" s="141"/>
      <c r="NU83" s="141"/>
      <c r="NV83" s="141"/>
      <c r="NW83" s="141"/>
      <c r="NX83" s="141"/>
      <c r="NY83" s="141"/>
      <c r="NZ83" s="141"/>
      <c r="ZQ83" s="140"/>
      <c r="ZR83" s="140"/>
      <c r="ZS83" s="140"/>
      <c r="ZT83" s="140"/>
      <c r="ZU83" s="140"/>
      <c r="ZV83" s="140"/>
      <c r="ZW83" s="140"/>
      <c r="ZX83" s="140"/>
      <c r="ZY83" s="140"/>
      <c r="ZZ83" s="140"/>
      <c r="AAA83" s="140"/>
      <c r="AAB83" s="140"/>
      <c r="AAC83" s="140"/>
      <c r="AAD83" s="140"/>
      <c r="AAE83" s="140"/>
      <c r="AAF83" s="140"/>
      <c r="AAG83" s="140"/>
      <c r="AAH83" s="140"/>
      <c r="AAI83" s="140"/>
      <c r="AAJ83" s="140"/>
      <c r="AAK83" s="140"/>
      <c r="AAL83" s="140"/>
      <c r="AAM83" s="140"/>
      <c r="AAN83" s="140"/>
      <c r="AAO83" s="140"/>
      <c r="AAP83" s="140"/>
      <c r="AAQ83" s="140"/>
      <c r="AAR83" s="140"/>
      <c r="AAS83" s="140"/>
      <c r="AAT83" s="140"/>
      <c r="AAU83" s="140"/>
      <c r="AAV83" s="140"/>
      <c r="AAW83" s="140"/>
      <c r="AAX83" s="140"/>
      <c r="AAY83" s="140"/>
      <c r="AAZ83" s="140"/>
      <c r="ABA83" s="140"/>
      <c r="ABB83" s="140"/>
      <c r="ABC83" s="140"/>
      <c r="ABD83" s="140"/>
      <c r="ABE83" s="140"/>
      <c r="ABF83" s="140"/>
      <c r="ABG83" s="140"/>
      <c r="ABH83" s="140"/>
      <c r="ABI83" s="140"/>
      <c r="ABJ83" s="140"/>
      <c r="ABK83" s="140"/>
      <c r="ABL83" s="140"/>
      <c r="ABM83" s="140"/>
      <c r="ABN83" s="140"/>
      <c r="ABO83" s="140"/>
      <c r="ABP83" s="140"/>
    </row>
    <row r="84" spans="1:744" x14ac:dyDescent="0.25">
      <c r="A84">
        <f t="shared" si="4"/>
        <v>0</v>
      </c>
      <c r="B84" s="140"/>
      <c r="C84" s="140"/>
      <c r="D84" s="140"/>
      <c r="E84" s="140"/>
      <c r="F84" s="203" t="str">
        <f t="shared" si="5"/>
        <v/>
      </c>
      <c r="GG84" s="141"/>
      <c r="GH84" s="141"/>
      <c r="GI84" s="141"/>
      <c r="GJ84" s="141"/>
      <c r="GK84" s="141"/>
      <c r="GL84" s="141"/>
      <c r="GM84" s="141"/>
      <c r="GN84" s="141"/>
      <c r="GO84" s="141"/>
      <c r="GP84" s="141"/>
      <c r="GQ84" s="141"/>
      <c r="GR84" s="141"/>
      <c r="GS84" s="141"/>
      <c r="GT84" s="141"/>
      <c r="GU84" s="141"/>
      <c r="GV84" s="141"/>
      <c r="GW84" s="141"/>
      <c r="GX84" s="141"/>
      <c r="GY84" s="141"/>
      <c r="GZ84" s="141"/>
      <c r="HA84" s="141"/>
      <c r="HB84" s="141"/>
      <c r="HC84" s="141"/>
      <c r="HD84" s="141"/>
      <c r="HE84" s="141"/>
      <c r="HF84" s="141"/>
      <c r="HG84" s="141"/>
      <c r="HH84" s="141"/>
      <c r="HI84" s="141"/>
      <c r="HJ84" s="141"/>
      <c r="HK84" s="141"/>
      <c r="HL84" s="141"/>
      <c r="HM84" s="141"/>
      <c r="HN84" s="141"/>
      <c r="HO84" s="141"/>
      <c r="HP84" s="141"/>
      <c r="HQ84" s="141"/>
      <c r="HR84" s="141"/>
      <c r="HS84" s="141"/>
      <c r="HT84" s="141"/>
      <c r="HU84" s="141"/>
      <c r="HV84" s="141"/>
      <c r="HW84" s="141"/>
      <c r="HX84" s="141"/>
      <c r="HY84" s="141"/>
      <c r="HZ84" s="141"/>
      <c r="IA84" s="141"/>
      <c r="IB84" s="141"/>
      <c r="IC84" s="141"/>
      <c r="ID84" s="141"/>
      <c r="IE84" s="141"/>
      <c r="IF84" s="141"/>
      <c r="IG84" s="141"/>
      <c r="IH84" s="141"/>
      <c r="II84" s="141"/>
      <c r="IJ84" s="141"/>
      <c r="IK84" s="141"/>
      <c r="IL84" s="141"/>
      <c r="IM84" s="141"/>
      <c r="IN84" s="141"/>
      <c r="IO84" s="141"/>
      <c r="IP84" s="141"/>
      <c r="IQ84" s="141"/>
      <c r="IR84" s="141"/>
      <c r="IS84" s="141"/>
      <c r="IT84" s="141"/>
      <c r="IU84" s="141"/>
      <c r="IV84" s="141"/>
      <c r="IW84" s="141"/>
      <c r="IX84" s="141"/>
      <c r="IY84" s="141"/>
      <c r="IZ84" s="141"/>
      <c r="JA84" s="141"/>
      <c r="JB84" s="141"/>
      <c r="JC84" s="141"/>
      <c r="JD84" s="141"/>
      <c r="JE84" s="141"/>
      <c r="JF84" s="141"/>
      <c r="JG84" s="141"/>
      <c r="JH84" s="141"/>
      <c r="JI84" s="141"/>
      <c r="JJ84" s="141"/>
      <c r="JK84" s="141"/>
      <c r="JL84" s="141"/>
      <c r="JM84" s="141"/>
      <c r="JN84" s="141"/>
      <c r="JO84" s="141"/>
      <c r="JP84" s="141"/>
      <c r="JQ84" s="141"/>
      <c r="JR84" s="141"/>
      <c r="JS84" s="141"/>
      <c r="JT84" s="141"/>
      <c r="JU84" s="141"/>
      <c r="JV84" s="141"/>
      <c r="JW84" s="141"/>
      <c r="JX84" s="141"/>
      <c r="JY84" s="141"/>
      <c r="JZ84" s="141"/>
      <c r="KA84" s="141"/>
      <c r="KB84" s="141"/>
      <c r="KC84" s="141"/>
      <c r="KD84" s="141"/>
      <c r="KE84" s="141"/>
      <c r="KF84" s="141"/>
      <c r="KG84" s="141"/>
      <c r="KH84" s="141"/>
      <c r="KI84" s="141"/>
      <c r="KJ84" s="141"/>
      <c r="KK84" s="141"/>
      <c r="KL84" s="141"/>
      <c r="KM84" s="141"/>
      <c r="KN84" s="141"/>
      <c r="KO84" s="141"/>
      <c r="KP84" s="141"/>
      <c r="KQ84" s="141"/>
      <c r="KR84" s="141"/>
      <c r="KS84" s="141"/>
      <c r="KT84" s="141"/>
      <c r="KU84" s="141"/>
      <c r="KV84" s="141"/>
      <c r="KW84" s="141"/>
      <c r="KX84" s="141"/>
      <c r="KY84" s="141"/>
      <c r="KZ84" s="141"/>
      <c r="LA84" s="141"/>
      <c r="LB84" s="141"/>
      <c r="LC84" s="141"/>
      <c r="LD84" s="141"/>
      <c r="LE84" s="141"/>
      <c r="LF84" s="141"/>
      <c r="LG84" s="141"/>
      <c r="LH84" s="141"/>
      <c r="LI84" s="141"/>
      <c r="LJ84" s="141"/>
      <c r="LK84" s="141"/>
      <c r="LL84" s="141"/>
      <c r="LM84" s="141"/>
      <c r="LN84" s="141"/>
      <c r="LO84" s="141"/>
      <c r="LP84" s="141"/>
      <c r="LQ84" s="141"/>
      <c r="LR84" s="141"/>
      <c r="LS84" s="141"/>
      <c r="LT84" s="141"/>
      <c r="LU84" s="141"/>
      <c r="LV84" s="141"/>
      <c r="LW84" s="141"/>
      <c r="LX84" s="141"/>
      <c r="LY84" s="141"/>
      <c r="LZ84" s="141"/>
      <c r="MA84" s="141"/>
      <c r="MB84" s="141"/>
      <c r="MC84" s="141"/>
      <c r="MD84" s="141"/>
      <c r="ME84" s="141"/>
      <c r="MF84" s="141"/>
      <c r="MG84" s="141"/>
      <c r="MH84" s="141"/>
      <c r="MI84" s="141"/>
      <c r="MJ84" s="141"/>
      <c r="MK84" s="141"/>
      <c r="ML84" s="141"/>
      <c r="MM84" s="141"/>
      <c r="MN84" s="141"/>
      <c r="MO84" s="141"/>
      <c r="MP84" s="141"/>
      <c r="MQ84" s="141"/>
      <c r="MR84" s="141"/>
      <c r="MS84" s="141"/>
      <c r="MT84" s="141"/>
      <c r="MU84" s="141"/>
      <c r="MV84" s="141"/>
      <c r="MW84" s="141"/>
      <c r="MX84" s="141"/>
      <c r="MY84" s="141"/>
      <c r="MZ84" s="141"/>
      <c r="NA84" s="141"/>
      <c r="NB84" s="141"/>
      <c r="NC84" s="141"/>
      <c r="ND84" s="141"/>
      <c r="NE84" s="141"/>
      <c r="NF84" s="141"/>
      <c r="NG84" s="141"/>
      <c r="NH84" s="141"/>
      <c r="NI84" s="141"/>
      <c r="NJ84" s="141"/>
      <c r="NK84" s="141"/>
      <c r="NL84" s="141"/>
      <c r="NM84" s="141"/>
      <c r="NN84" s="141"/>
      <c r="NO84" s="141"/>
      <c r="NP84" s="141"/>
      <c r="NQ84" s="141"/>
      <c r="NR84" s="141"/>
      <c r="NS84" s="141"/>
      <c r="NT84" s="141"/>
      <c r="NU84" s="141"/>
      <c r="NV84" s="141"/>
      <c r="NW84" s="141"/>
      <c r="NX84" s="141"/>
      <c r="NY84" s="141"/>
      <c r="NZ84" s="141"/>
      <c r="ZQ84" s="140"/>
      <c r="ZR84" s="140"/>
      <c r="ZS84" s="140"/>
      <c r="ZT84" s="140"/>
      <c r="ZU84" s="140"/>
      <c r="ZV84" s="140"/>
      <c r="ZW84" s="140"/>
      <c r="ZX84" s="140"/>
      <c r="ZY84" s="140"/>
      <c r="ZZ84" s="140"/>
      <c r="AAA84" s="140"/>
      <c r="AAB84" s="140"/>
      <c r="AAC84" s="140"/>
      <c r="AAD84" s="140"/>
      <c r="AAE84" s="140"/>
      <c r="AAF84" s="140"/>
      <c r="AAG84" s="140"/>
      <c r="AAH84" s="140"/>
      <c r="AAI84" s="140"/>
      <c r="AAJ84" s="140"/>
      <c r="AAK84" s="140"/>
      <c r="AAL84" s="140"/>
      <c r="AAM84" s="140"/>
      <c r="AAN84" s="140"/>
      <c r="AAO84" s="140"/>
      <c r="AAP84" s="140"/>
      <c r="AAQ84" s="140"/>
      <c r="AAR84" s="140"/>
      <c r="AAS84" s="140"/>
      <c r="AAT84" s="140"/>
      <c r="AAU84" s="140"/>
      <c r="AAV84" s="140"/>
      <c r="AAW84" s="140"/>
      <c r="AAX84" s="140"/>
      <c r="AAY84" s="140"/>
      <c r="AAZ84" s="140"/>
      <c r="ABA84" s="140"/>
      <c r="ABB84" s="140"/>
      <c r="ABC84" s="140"/>
      <c r="ABD84" s="140"/>
      <c r="ABE84" s="140"/>
      <c r="ABF84" s="140"/>
      <c r="ABG84" s="140"/>
      <c r="ABH84" s="140"/>
      <c r="ABI84" s="140"/>
      <c r="ABJ84" s="140"/>
      <c r="ABK84" s="140"/>
      <c r="ABL84" s="140"/>
      <c r="ABM84" s="140"/>
      <c r="ABN84" s="140"/>
      <c r="ABO84" s="140"/>
      <c r="ABP84" s="140"/>
    </row>
    <row r="85" spans="1:744" x14ac:dyDescent="0.25">
      <c r="A85">
        <f t="shared" si="4"/>
        <v>0</v>
      </c>
      <c r="B85" s="140"/>
      <c r="C85" s="140"/>
      <c r="D85" s="140"/>
      <c r="E85" s="140"/>
      <c r="F85" s="203" t="str">
        <f t="shared" si="5"/>
        <v/>
      </c>
      <c r="GG85" s="141"/>
      <c r="GH85" s="141"/>
      <c r="GI85" s="141"/>
      <c r="GJ85" s="141"/>
      <c r="GK85" s="141"/>
      <c r="GL85" s="141"/>
      <c r="GM85" s="141"/>
      <c r="GN85" s="141"/>
      <c r="GO85" s="141"/>
      <c r="GP85" s="141"/>
      <c r="GQ85" s="141"/>
      <c r="GR85" s="141"/>
      <c r="GS85" s="141"/>
      <c r="GT85" s="141"/>
      <c r="GU85" s="141"/>
      <c r="GV85" s="141"/>
      <c r="GW85" s="141"/>
      <c r="GX85" s="141"/>
      <c r="GY85" s="141"/>
      <c r="GZ85" s="141"/>
      <c r="HA85" s="141"/>
      <c r="HB85" s="141"/>
      <c r="HC85" s="141"/>
      <c r="HD85" s="141"/>
      <c r="HE85" s="141"/>
      <c r="HF85" s="141"/>
      <c r="HG85" s="141"/>
      <c r="HH85" s="141"/>
      <c r="HI85" s="141"/>
      <c r="HJ85" s="141"/>
      <c r="HK85" s="141"/>
      <c r="HL85" s="141"/>
      <c r="HM85" s="141"/>
      <c r="HN85" s="141"/>
      <c r="HO85" s="141"/>
      <c r="HP85" s="141"/>
      <c r="HQ85" s="141"/>
      <c r="HR85" s="141"/>
      <c r="HS85" s="141"/>
      <c r="HT85" s="141"/>
      <c r="HU85" s="141"/>
      <c r="HV85" s="141"/>
      <c r="HW85" s="141"/>
      <c r="HX85" s="141"/>
      <c r="HY85" s="141"/>
      <c r="HZ85" s="141"/>
      <c r="IA85" s="141"/>
      <c r="IB85" s="141"/>
      <c r="IC85" s="141"/>
      <c r="ID85" s="141"/>
      <c r="IE85" s="141"/>
      <c r="IF85" s="141"/>
      <c r="IG85" s="141"/>
      <c r="IH85" s="141"/>
      <c r="II85" s="141"/>
      <c r="IJ85" s="141"/>
      <c r="IK85" s="141"/>
      <c r="IL85" s="141"/>
      <c r="IM85" s="141"/>
      <c r="IN85" s="141"/>
      <c r="IO85" s="141"/>
      <c r="IP85" s="141"/>
      <c r="IQ85" s="141"/>
      <c r="IR85" s="141"/>
      <c r="IS85" s="141"/>
      <c r="IT85" s="141"/>
      <c r="IU85" s="141"/>
      <c r="IV85" s="141"/>
      <c r="IW85" s="141"/>
      <c r="IX85" s="141"/>
      <c r="IY85" s="141"/>
      <c r="IZ85" s="141"/>
      <c r="JA85" s="141"/>
      <c r="JB85" s="141"/>
      <c r="JC85" s="141"/>
      <c r="JD85" s="141"/>
      <c r="JE85" s="141"/>
      <c r="JF85" s="141"/>
      <c r="JG85" s="141"/>
      <c r="JH85" s="141"/>
      <c r="JI85" s="141"/>
      <c r="JJ85" s="141"/>
      <c r="JK85" s="141"/>
      <c r="JL85" s="141"/>
      <c r="JM85" s="141"/>
      <c r="JN85" s="141"/>
      <c r="JO85" s="141"/>
      <c r="JP85" s="141"/>
      <c r="JQ85" s="141"/>
      <c r="JR85" s="141"/>
      <c r="JS85" s="141"/>
      <c r="JT85" s="141"/>
      <c r="JU85" s="141"/>
      <c r="JV85" s="141"/>
      <c r="JW85" s="141"/>
      <c r="JX85" s="141"/>
      <c r="JY85" s="141"/>
      <c r="JZ85" s="141"/>
      <c r="KA85" s="141"/>
      <c r="KB85" s="141"/>
      <c r="KC85" s="141"/>
      <c r="KD85" s="141"/>
      <c r="KE85" s="141"/>
      <c r="KF85" s="141"/>
      <c r="KG85" s="141"/>
      <c r="KH85" s="141"/>
      <c r="KI85" s="141"/>
      <c r="KJ85" s="141"/>
      <c r="KK85" s="141"/>
      <c r="KL85" s="141"/>
      <c r="KM85" s="141"/>
      <c r="KN85" s="141"/>
      <c r="KO85" s="141"/>
      <c r="KP85" s="141"/>
      <c r="KQ85" s="141"/>
      <c r="KR85" s="141"/>
      <c r="KS85" s="141"/>
      <c r="KT85" s="141"/>
      <c r="KU85" s="141"/>
      <c r="KV85" s="141"/>
      <c r="KW85" s="141"/>
      <c r="KX85" s="141"/>
      <c r="KY85" s="141"/>
      <c r="KZ85" s="141"/>
      <c r="LA85" s="141"/>
      <c r="LB85" s="141"/>
      <c r="LC85" s="141"/>
      <c r="LD85" s="141"/>
      <c r="LE85" s="141"/>
      <c r="LF85" s="141"/>
      <c r="LG85" s="141"/>
      <c r="LH85" s="141"/>
      <c r="LI85" s="141"/>
      <c r="LJ85" s="141"/>
      <c r="LK85" s="141"/>
      <c r="LL85" s="141"/>
      <c r="LM85" s="141"/>
      <c r="LN85" s="141"/>
      <c r="LO85" s="141"/>
      <c r="LP85" s="141"/>
      <c r="LQ85" s="141"/>
      <c r="LR85" s="141"/>
      <c r="LS85" s="141"/>
      <c r="LT85" s="141"/>
      <c r="LU85" s="141"/>
      <c r="LV85" s="141"/>
      <c r="LW85" s="141"/>
      <c r="LX85" s="141"/>
      <c r="LY85" s="141"/>
      <c r="LZ85" s="141"/>
      <c r="MA85" s="141"/>
      <c r="MB85" s="141"/>
      <c r="MC85" s="141"/>
      <c r="MD85" s="141"/>
      <c r="ME85" s="141"/>
      <c r="MF85" s="141"/>
      <c r="MG85" s="141"/>
      <c r="MH85" s="141"/>
      <c r="MI85" s="141"/>
      <c r="MJ85" s="141"/>
      <c r="MK85" s="141"/>
      <c r="ML85" s="141"/>
      <c r="MM85" s="141"/>
      <c r="MN85" s="141"/>
      <c r="MO85" s="141"/>
      <c r="MP85" s="141"/>
      <c r="MQ85" s="141"/>
      <c r="MR85" s="141"/>
      <c r="MS85" s="141"/>
      <c r="MT85" s="141"/>
      <c r="MU85" s="141"/>
      <c r="MV85" s="141"/>
      <c r="MW85" s="141"/>
      <c r="MX85" s="141"/>
      <c r="MY85" s="141"/>
      <c r="MZ85" s="141"/>
      <c r="NA85" s="141"/>
      <c r="NB85" s="141"/>
      <c r="NC85" s="141"/>
      <c r="ND85" s="141"/>
      <c r="NE85" s="141"/>
      <c r="NF85" s="141"/>
      <c r="NG85" s="141"/>
      <c r="NH85" s="141"/>
      <c r="NI85" s="141"/>
      <c r="NJ85" s="141"/>
      <c r="NK85" s="141"/>
      <c r="NL85" s="141"/>
      <c r="NM85" s="141"/>
      <c r="NN85" s="141"/>
      <c r="NO85" s="141"/>
      <c r="NP85" s="141"/>
      <c r="NQ85" s="141"/>
      <c r="NR85" s="141"/>
      <c r="NS85" s="141"/>
      <c r="NT85" s="141"/>
      <c r="NU85" s="141"/>
      <c r="NV85" s="141"/>
      <c r="NW85" s="141"/>
      <c r="NX85" s="141"/>
      <c r="NY85" s="141"/>
      <c r="NZ85" s="141"/>
      <c r="ZQ85" s="140"/>
      <c r="ZR85" s="140"/>
      <c r="ZS85" s="140"/>
      <c r="ZT85" s="140"/>
      <c r="ZU85" s="140"/>
      <c r="ZV85" s="140"/>
      <c r="ZW85" s="140"/>
      <c r="ZX85" s="140"/>
      <c r="ZY85" s="140"/>
      <c r="ZZ85" s="140"/>
      <c r="AAA85" s="140"/>
      <c r="AAB85" s="140"/>
      <c r="AAC85" s="140"/>
      <c r="AAD85" s="140"/>
      <c r="AAE85" s="140"/>
      <c r="AAF85" s="140"/>
      <c r="AAG85" s="140"/>
      <c r="AAH85" s="140"/>
      <c r="AAI85" s="140"/>
      <c r="AAJ85" s="140"/>
      <c r="AAK85" s="140"/>
      <c r="AAL85" s="140"/>
      <c r="AAM85" s="140"/>
      <c r="AAN85" s="140"/>
      <c r="AAO85" s="140"/>
      <c r="AAP85" s="140"/>
      <c r="AAQ85" s="140"/>
      <c r="AAR85" s="140"/>
      <c r="AAS85" s="140"/>
      <c r="AAT85" s="140"/>
      <c r="AAU85" s="140"/>
      <c r="AAV85" s="140"/>
      <c r="AAW85" s="140"/>
      <c r="AAX85" s="140"/>
      <c r="AAY85" s="140"/>
      <c r="AAZ85" s="140"/>
      <c r="ABA85" s="140"/>
      <c r="ABB85" s="140"/>
      <c r="ABC85" s="140"/>
      <c r="ABD85" s="140"/>
      <c r="ABE85" s="140"/>
      <c r="ABF85" s="140"/>
      <c r="ABG85" s="140"/>
      <c r="ABH85" s="140"/>
      <c r="ABI85" s="140"/>
      <c r="ABJ85" s="140"/>
      <c r="ABK85" s="140"/>
      <c r="ABL85" s="140"/>
      <c r="ABM85" s="140"/>
      <c r="ABN85" s="140"/>
      <c r="ABO85" s="140"/>
      <c r="ABP85" s="140"/>
    </row>
    <row r="86" spans="1:744" x14ac:dyDescent="0.25">
      <c r="A86">
        <f t="shared" si="4"/>
        <v>0</v>
      </c>
      <c r="B86" s="140"/>
      <c r="C86" s="140"/>
      <c r="D86" s="140"/>
      <c r="E86" s="140"/>
      <c r="F86" s="203" t="str">
        <f t="shared" si="5"/>
        <v/>
      </c>
      <c r="GG86" s="141"/>
      <c r="GH86" s="141"/>
      <c r="GI86" s="141"/>
      <c r="GJ86" s="141"/>
      <c r="GK86" s="141"/>
      <c r="GL86" s="141"/>
      <c r="GM86" s="141"/>
      <c r="GN86" s="141"/>
      <c r="GO86" s="141"/>
      <c r="GP86" s="141"/>
      <c r="GQ86" s="141"/>
      <c r="GR86" s="141"/>
      <c r="GS86" s="141"/>
      <c r="GT86" s="141"/>
      <c r="GU86" s="141"/>
      <c r="GV86" s="141"/>
      <c r="GW86" s="141"/>
      <c r="GX86" s="141"/>
      <c r="GY86" s="141"/>
      <c r="GZ86" s="141"/>
      <c r="HA86" s="141"/>
      <c r="HB86" s="141"/>
      <c r="HC86" s="141"/>
      <c r="HD86" s="141"/>
      <c r="HE86" s="141"/>
      <c r="HF86" s="141"/>
      <c r="HG86" s="141"/>
      <c r="HH86" s="141"/>
      <c r="HI86" s="141"/>
      <c r="HJ86" s="141"/>
      <c r="HK86" s="141"/>
      <c r="HL86" s="141"/>
      <c r="HM86" s="141"/>
      <c r="HN86" s="141"/>
      <c r="HO86" s="141"/>
      <c r="HP86" s="141"/>
      <c r="HQ86" s="141"/>
      <c r="HR86" s="141"/>
      <c r="HS86" s="141"/>
      <c r="HT86" s="141"/>
      <c r="HU86" s="141"/>
      <c r="HV86" s="141"/>
      <c r="HW86" s="141"/>
      <c r="HX86" s="141"/>
      <c r="HY86" s="141"/>
      <c r="HZ86" s="141"/>
      <c r="IA86" s="141"/>
      <c r="IB86" s="141"/>
      <c r="IC86" s="141"/>
      <c r="ID86" s="141"/>
      <c r="IE86" s="141"/>
      <c r="IF86" s="141"/>
      <c r="IG86" s="141"/>
      <c r="IH86" s="141"/>
      <c r="II86" s="141"/>
      <c r="IJ86" s="141"/>
      <c r="IK86" s="141"/>
      <c r="IL86" s="141"/>
      <c r="IM86" s="141"/>
      <c r="IN86" s="141"/>
      <c r="IO86" s="141"/>
      <c r="IP86" s="141"/>
      <c r="IQ86" s="141"/>
      <c r="IR86" s="141"/>
      <c r="IS86" s="141"/>
      <c r="IT86" s="141"/>
      <c r="IU86" s="141"/>
      <c r="IV86" s="141"/>
      <c r="IW86" s="141"/>
      <c r="IX86" s="141"/>
      <c r="IY86" s="141"/>
      <c r="IZ86" s="141"/>
      <c r="JA86" s="141"/>
      <c r="JB86" s="141"/>
      <c r="JC86" s="141"/>
      <c r="JD86" s="141"/>
      <c r="JE86" s="141"/>
      <c r="JF86" s="141"/>
      <c r="JG86" s="141"/>
      <c r="JH86" s="141"/>
      <c r="JI86" s="141"/>
      <c r="JJ86" s="141"/>
      <c r="JK86" s="141"/>
      <c r="JL86" s="141"/>
      <c r="JM86" s="141"/>
      <c r="JN86" s="141"/>
      <c r="JO86" s="141"/>
      <c r="JP86" s="141"/>
      <c r="JQ86" s="141"/>
      <c r="JR86" s="141"/>
      <c r="JS86" s="141"/>
      <c r="JT86" s="141"/>
      <c r="JU86" s="141"/>
      <c r="JV86" s="141"/>
      <c r="JW86" s="141"/>
      <c r="JX86" s="141"/>
      <c r="JY86" s="141"/>
      <c r="JZ86" s="141"/>
      <c r="KA86" s="141"/>
      <c r="KB86" s="141"/>
      <c r="KC86" s="141"/>
      <c r="KD86" s="141"/>
      <c r="KE86" s="141"/>
      <c r="KF86" s="141"/>
      <c r="KG86" s="141"/>
      <c r="KH86" s="141"/>
      <c r="KI86" s="141"/>
      <c r="KJ86" s="141"/>
      <c r="KK86" s="141"/>
      <c r="KL86" s="141"/>
      <c r="KM86" s="141"/>
      <c r="KN86" s="141"/>
      <c r="KO86" s="141"/>
      <c r="KP86" s="141"/>
      <c r="KQ86" s="141"/>
      <c r="KR86" s="141"/>
      <c r="KS86" s="141"/>
      <c r="KT86" s="141"/>
      <c r="KU86" s="141"/>
      <c r="KV86" s="141"/>
      <c r="KW86" s="141"/>
      <c r="KX86" s="141"/>
      <c r="KY86" s="141"/>
      <c r="KZ86" s="141"/>
      <c r="LA86" s="141"/>
      <c r="LB86" s="141"/>
      <c r="LC86" s="141"/>
      <c r="LD86" s="141"/>
      <c r="LE86" s="141"/>
      <c r="LF86" s="141"/>
      <c r="LG86" s="141"/>
      <c r="LH86" s="141"/>
      <c r="LI86" s="141"/>
      <c r="LJ86" s="141"/>
      <c r="LK86" s="141"/>
      <c r="LL86" s="141"/>
      <c r="LM86" s="141"/>
      <c r="LN86" s="141"/>
      <c r="LO86" s="141"/>
      <c r="LP86" s="141"/>
      <c r="LQ86" s="141"/>
      <c r="LR86" s="141"/>
      <c r="LS86" s="141"/>
      <c r="LT86" s="141"/>
      <c r="LU86" s="141"/>
      <c r="LV86" s="141"/>
      <c r="LW86" s="141"/>
      <c r="LX86" s="141"/>
      <c r="LY86" s="141"/>
      <c r="LZ86" s="141"/>
      <c r="MA86" s="141"/>
      <c r="MB86" s="141"/>
      <c r="MC86" s="141"/>
      <c r="MD86" s="141"/>
      <c r="ME86" s="141"/>
      <c r="MF86" s="141"/>
      <c r="MG86" s="141"/>
      <c r="MH86" s="141"/>
      <c r="MI86" s="141"/>
      <c r="MJ86" s="141"/>
      <c r="MK86" s="141"/>
      <c r="ML86" s="141"/>
      <c r="MM86" s="141"/>
      <c r="MN86" s="141"/>
      <c r="MO86" s="141"/>
      <c r="MP86" s="141"/>
      <c r="MQ86" s="141"/>
      <c r="MR86" s="141"/>
      <c r="MS86" s="141"/>
      <c r="MT86" s="141"/>
      <c r="MU86" s="141"/>
      <c r="MV86" s="141"/>
      <c r="MW86" s="141"/>
      <c r="MX86" s="141"/>
      <c r="MY86" s="141"/>
      <c r="MZ86" s="141"/>
      <c r="NA86" s="141"/>
      <c r="NB86" s="141"/>
      <c r="NC86" s="141"/>
      <c r="ND86" s="141"/>
      <c r="NE86" s="141"/>
      <c r="NF86" s="141"/>
      <c r="NG86" s="141"/>
      <c r="NH86" s="141"/>
      <c r="NI86" s="141"/>
      <c r="NJ86" s="141"/>
      <c r="NK86" s="141"/>
      <c r="NL86" s="141"/>
      <c r="NM86" s="141"/>
      <c r="NN86" s="141"/>
      <c r="NO86" s="141"/>
      <c r="NP86" s="141"/>
      <c r="NQ86" s="141"/>
      <c r="NR86" s="141"/>
      <c r="NS86" s="141"/>
      <c r="NT86" s="141"/>
      <c r="NU86" s="141"/>
      <c r="NV86" s="141"/>
      <c r="NW86" s="141"/>
      <c r="NX86" s="141"/>
      <c r="NY86" s="141"/>
      <c r="NZ86" s="141"/>
      <c r="ZQ86" s="140"/>
      <c r="ZR86" s="140"/>
      <c r="ZS86" s="140"/>
      <c r="ZT86" s="140"/>
      <c r="ZU86" s="140"/>
      <c r="ZV86" s="140"/>
      <c r="ZW86" s="140"/>
      <c r="ZX86" s="140"/>
      <c r="ZY86" s="140"/>
      <c r="ZZ86" s="140"/>
      <c r="AAA86" s="140"/>
      <c r="AAB86" s="140"/>
      <c r="AAC86" s="140"/>
      <c r="AAD86" s="140"/>
      <c r="AAE86" s="140"/>
      <c r="AAF86" s="140"/>
      <c r="AAG86" s="140"/>
      <c r="AAH86" s="140"/>
      <c r="AAI86" s="140"/>
      <c r="AAJ86" s="140"/>
      <c r="AAK86" s="140"/>
      <c r="AAL86" s="140"/>
      <c r="AAM86" s="140"/>
      <c r="AAN86" s="140"/>
      <c r="AAO86" s="140"/>
      <c r="AAP86" s="140"/>
      <c r="AAQ86" s="140"/>
      <c r="AAR86" s="140"/>
      <c r="AAS86" s="140"/>
      <c r="AAT86" s="140"/>
      <c r="AAU86" s="140"/>
      <c r="AAV86" s="140"/>
      <c r="AAW86" s="140"/>
      <c r="AAX86" s="140"/>
      <c r="AAY86" s="140"/>
      <c r="AAZ86" s="140"/>
      <c r="ABA86" s="140"/>
      <c r="ABB86" s="140"/>
      <c r="ABC86" s="140"/>
      <c r="ABD86" s="140"/>
      <c r="ABE86" s="140"/>
      <c r="ABF86" s="140"/>
      <c r="ABG86" s="140"/>
      <c r="ABH86" s="140"/>
      <c r="ABI86" s="140"/>
      <c r="ABJ86" s="140"/>
      <c r="ABK86" s="140"/>
      <c r="ABL86" s="140"/>
      <c r="ABM86" s="140"/>
      <c r="ABN86" s="140"/>
      <c r="ABO86" s="140"/>
      <c r="ABP86" s="140"/>
    </row>
    <row r="87" spans="1:744" x14ac:dyDescent="0.25">
      <c r="A87">
        <f t="shared" si="4"/>
        <v>0</v>
      </c>
      <c r="B87" s="140"/>
      <c r="C87" s="140"/>
      <c r="D87" s="140"/>
      <c r="E87" s="140"/>
      <c r="F87" s="203" t="str">
        <f t="shared" si="5"/>
        <v/>
      </c>
      <c r="GG87" s="141"/>
      <c r="GH87" s="141"/>
      <c r="GI87" s="141"/>
      <c r="GJ87" s="141"/>
      <c r="GK87" s="141"/>
      <c r="GL87" s="141"/>
      <c r="GM87" s="141"/>
      <c r="GN87" s="141"/>
      <c r="GO87" s="141"/>
      <c r="GP87" s="141"/>
      <c r="GQ87" s="141"/>
      <c r="GR87" s="141"/>
      <c r="GS87" s="141"/>
      <c r="GT87" s="141"/>
      <c r="GU87" s="141"/>
      <c r="GV87" s="141"/>
      <c r="GW87" s="141"/>
      <c r="GX87" s="141"/>
      <c r="GY87" s="141"/>
      <c r="GZ87" s="141"/>
      <c r="HA87" s="141"/>
      <c r="HB87" s="141"/>
      <c r="HC87" s="141"/>
      <c r="HD87" s="141"/>
      <c r="HE87" s="141"/>
      <c r="HF87" s="141"/>
      <c r="HG87" s="141"/>
      <c r="HH87" s="141"/>
      <c r="HI87" s="141"/>
      <c r="HJ87" s="141"/>
      <c r="HK87" s="141"/>
      <c r="HL87" s="141"/>
      <c r="HM87" s="141"/>
      <c r="HN87" s="141"/>
      <c r="HO87" s="141"/>
      <c r="HP87" s="141"/>
      <c r="HQ87" s="141"/>
      <c r="HR87" s="141"/>
      <c r="HS87" s="141"/>
      <c r="HT87" s="141"/>
      <c r="HU87" s="141"/>
      <c r="HV87" s="141"/>
      <c r="HW87" s="141"/>
      <c r="HX87" s="141"/>
      <c r="HY87" s="141"/>
      <c r="HZ87" s="141"/>
      <c r="IA87" s="141"/>
      <c r="IB87" s="141"/>
      <c r="IC87" s="141"/>
      <c r="ID87" s="141"/>
      <c r="IE87" s="141"/>
      <c r="IF87" s="141"/>
      <c r="IG87" s="141"/>
      <c r="IH87" s="141"/>
      <c r="II87" s="141"/>
      <c r="IJ87" s="141"/>
      <c r="IK87" s="141"/>
      <c r="IL87" s="141"/>
      <c r="IM87" s="141"/>
      <c r="IN87" s="141"/>
      <c r="IO87" s="141"/>
      <c r="IP87" s="141"/>
      <c r="IQ87" s="141"/>
      <c r="IR87" s="141"/>
      <c r="IS87" s="141"/>
      <c r="IT87" s="141"/>
      <c r="IU87" s="141"/>
      <c r="IV87" s="141"/>
      <c r="IW87" s="141"/>
      <c r="IX87" s="141"/>
      <c r="IY87" s="141"/>
      <c r="IZ87" s="141"/>
      <c r="JA87" s="141"/>
      <c r="JB87" s="141"/>
      <c r="JC87" s="141"/>
      <c r="JD87" s="141"/>
      <c r="JE87" s="141"/>
      <c r="JF87" s="141"/>
      <c r="JG87" s="141"/>
      <c r="JH87" s="141"/>
      <c r="JI87" s="141"/>
      <c r="JJ87" s="141"/>
      <c r="JK87" s="141"/>
      <c r="JL87" s="141"/>
      <c r="JM87" s="141"/>
      <c r="JN87" s="141"/>
      <c r="JO87" s="141"/>
      <c r="JP87" s="141"/>
      <c r="JQ87" s="141"/>
      <c r="JR87" s="141"/>
      <c r="JS87" s="141"/>
      <c r="JT87" s="141"/>
      <c r="JU87" s="141"/>
      <c r="JV87" s="141"/>
      <c r="JW87" s="141"/>
      <c r="JX87" s="141"/>
      <c r="JY87" s="141"/>
      <c r="JZ87" s="141"/>
      <c r="KA87" s="141"/>
      <c r="KB87" s="141"/>
      <c r="KC87" s="141"/>
      <c r="KD87" s="141"/>
      <c r="KE87" s="141"/>
      <c r="KF87" s="141"/>
      <c r="KG87" s="141"/>
      <c r="KH87" s="141"/>
      <c r="KI87" s="141"/>
      <c r="KJ87" s="141"/>
      <c r="KK87" s="141"/>
      <c r="KL87" s="141"/>
      <c r="KM87" s="141"/>
      <c r="KN87" s="141"/>
      <c r="KO87" s="141"/>
      <c r="KP87" s="141"/>
      <c r="KQ87" s="141"/>
      <c r="KR87" s="141"/>
      <c r="KS87" s="141"/>
      <c r="KT87" s="141"/>
      <c r="KU87" s="141"/>
      <c r="KV87" s="141"/>
      <c r="KW87" s="141"/>
      <c r="KX87" s="141"/>
      <c r="KY87" s="141"/>
      <c r="KZ87" s="141"/>
      <c r="LA87" s="141"/>
      <c r="LB87" s="141"/>
      <c r="LC87" s="141"/>
      <c r="LD87" s="141"/>
      <c r="LE87" s="141"/>
      <c r="LF87" s="141"/>
      <c r="LG87" s="141"/>
      <c r="LH87" s="141"/>
      <c r="LI87" s="141"/>
      <c r="LJ87" s="141"/>
      <c r="LK87" s="141"/>
      <c r="LL87" s="141"/>
      <c r="LM87" s="141"/>
      <c r="LN87" s="141"/>
      <c r="LO87" s="141"/>
      <c r="LP87" s="141"/>
      <c r="LQ87" s="141"/>
      <c r="LR87" s="141"/>
      <c r="LS87" s="141"/>
      <c r="LT87" s="141"/>
      <c r="LU87" s="141"/>
      <c r="LV87" s="141"/>
      <c r="LW87" s="141"/>
      <c r="LX87" s="141"/>
      <c r="LY87" s="141"/>
      <c r="LZ87" s="141"/>
      <c r="MA87" s="141"/>
      <c r="MB87" s="141"/>
      <c r="MC87" s="141"/>
      <c r="MD87" s="141"/>
      <c r="ME87" s="141"/>
      <c r="MF87" s="141"/>
      <c r="MG87" s="141"/>
      <c r="MH87" s="141"/>
      <c r="MI87" s="141"/>
      <c r="MJ87" s="141"/>
      <c r="MK87" s="141"/>
      <c r="ML87" s="141"/>
      <c r="MM87" s="141"/>
      <c r="MN87" s="141"/>
      <c r="MO87" s="141"/>
      <c r="MP87" s="141"/>
      <c r="MQ87" s="141"/>
      <c r="MR87" s="141"/>
      <c r="MS87" s="141"/>
      <c r="MT87" s="141"/>
      <c r="MU87" s="141"/>
      <c r="MV87" s="141"/>
      <c r="MW87" s="141"/>
      <c r="MX87" s="141"/>
      <c r="MY87" s="141"/>
      <c r="MZ87" s="141"/>
      <c r="NA87" s="141"/>
      <c r="NB87" s="141"/>
      <c r="NC87" s="141"/>
      <c r="ND87" s="141"/>
      <c r="NE87" s="141"/>
      <c r="NF87" s="141"/>
      <c r="NG87" s="141"/>
      <c r="NH87" s="141"/>
      <c r="NI87" s="141"/>
      <c r="NJ87" s="141"/>
      <c r="NK87" s="141"/>
      <c r="NL87" s="141"/>
      <c r="NM87" s="141"/>
      <c r="NN87" s="141"/>
      <c r="NO87" s="141"/>
      <c r="NP87" s="141"/>
      <c r="NQ87" s="141"/>
      <c r="NR87" s="141"/>
      <c r="NS87" s="141"/>
      <c r="NT87" s="141"/>
      <c r="NU87" s="141"/>
      <c r="NV87" s="141"/>
      <c r="NW87" s="141"/>
      <c r="NX87" s="141"/>
      <c r="NY87" s="141"/>
      <c r="NZ87" s="141"/>
      <c r="ZQ87" s="140"/>
      <c r="ZR87" s="140"/>
      <c r="ZS87" s="140"/>
      <c r="ZT87" s="140"/>
      <c r="ZU87" s="140"/>
      <c r="ZV87" s="140"/>
      <c r="ZW87" s="140"/>
      <c r="ZX87" s="140"/>
      <c r="ZY87" s="140"/>
      <c r="ZZ87" s="140"/>
      <c r="AAA87" s="140"/>
      <c r="AAB87" s="140"/>
      <c r="AAC87" s="140"/>
      <c r="AAD87" s="140"/>
      <c r="AAE87" s="140"/>
      <c r="AAF87" s="140"/>
      <c r="AAG87" s="140"/>
      <c r="AAH87" s="140"/>
      <c r="AAI87" s="140"/>
      <c r="AAJ87" s="140"/>
      <c r="AAK87" s="140"/>
      <c r="AAL87" s="140"/>
      <c r="AAM87" s="140"/>
      <c r="AAN87" s="140"/>
      <c r="AAO87" s="140"/>
      <c r="AAP87" s="140"/>
      <c r="AAQ87" s="140"/>
      <c r="AAR87" s="140"/>
      <c r="AAS87" s="140"/>
      <c r="AAT87" s="140"/>
      <c r="AAU87" s="140"/>
      <c r="AAV87" s="140"/>
      <c r="AAW87" s="140"/>
      <c r="AAX87" s="140"/>
      <c r="AAY87" s="140"/>
      <c r="AAZ87" s="140"/>
      <c r="ABA87" s="140"/>
      <c r="ABB87" s="140"/>
      <c r="ABC87" s="140"/>
      <c r="ABD87" s="140"/>
      <c r="ABE87" s="140"/>
      <c r="ABF87" s="140"/>
      <c r="ABG87" s="140"/>
      <c r="ABH87" s="140"/>
      <c r="ABI87" s="140"/>
      <c r="ABJ87" s="140"/>
      <c r="ABK87" s="140"/>
      <c r="ABL87" s="140"/>
      <c r="ABM87" s="140"/>
      <c r="ABN87" s="140"/>
      <c r="ABO87" s="140"/>
      <c r="ABP87" s="140"/>
    </row>
    <row r="88" spans="1:744" x14ac:dyDescent="0.25">
      <c r="A88">
        <f t="shared" si="4"/>
        <v>0</v>
      </c>
      <c r="B88" s="140"/>
      <c r="C88" s="140"/>
      <c r="D88" s="140"/>
      <c r="E88" s="140"/>
      <c r="F88" s="203" t="str">
        <f t="shared" si="5"/>
        <v/>
      </c>
      <c r="GG88" s="141"/>
      <c r="GH88" s="141"/>
      <c r="GI88" s="141"/>
      <c r="GJ88" s="141"/>
      <c r="GK88" s="141"/>
      <c r="GL88" s="141"/>
      <c r="GM88" s="141"/>
      <c r="GN88" s="141"/>
      <c r="GO88" s="141"/>
      <c r="GP88" s="141"/>
      <c r="GQ88" s="141"/>
      <c r="GR88" s="141"/>
      <c r="GS88" s="141"/>
      <c r="GT88" s="141"/>
      <c r="GU88" s="141"/>
      <c r="GV88" s="141"/>
      <c r="GW88" s="141"/>
      <c r="GX88" s="141"/>
      <c r="GY88" s="141"/>
      <c r="GZ88" s="141"/>
      <c r="HA88" s="141"/>
      <c r="HB88" s="141"/>
      <c r="HC88" s="141"/>
      <c r="HD88" s="141"/>
      <c r="HE88" s="141"/>
      <c r="HF88" s="141"/>
      <c r="HG88" s="141"/>
      <c r="HH88" s="141"/>
      <c r="HI88" s="141"/>
      <c r="HJ88" s="141"/>
      <c r="HK88" s="141"/>
      <c r="HL88" s="141"/>
      <c r="HM88" s="141"/>
      <c r="HN88" s="141"/>
      <c r="HO88" s="141"/>
      <c r="HP88" s="141"/>
      <c r="HQ88" s="141"/>
      <c r="HR88" s="141"/>
      <c r="HS88" s="141"/>
      <c r="HT88" s="141"/>
      <c r="HU88" s="141"/>
      <c r="HV88" s="141"/>
      <c r="HW88" s="141"/>
      <c r="HX88" s="141"/>
      <c r="HY88" s="141"/>
      <c r="HZ88" s="141"/>
      <c r="IA88" s="141"/>
      <c r="IB88" s="141"/>
      <c r="IC88" s="141"/>
      <c r="ID88" s="141"/>
      <c r="IE88" s="141"/>
      <c r="IF88" s="141"/>
      <c r="IG88" s="141"/>
      <c r="IH88" s="141"/>
      <c r="II88" s="141"/>
      <c r="IJ88" s="141"/>
      <c r="IK88" s="141"/>
      <c r="IL88" s="141"/>
      <c r="IM88" s="141"/>
      <c r="IN88" s="141"/>
      <c r="IO88" s="141"/>
      <c r="IP88" s="141"/>
      <c r="IQ88" s="141"/>
      <c r="IR88" s="141"/>
      <c r="IS88" s="141"/>
      <c r="IT88" s="141"/>
      <c r="IU88" s="141"/>
      <c r="IV88" s="141"/>
      <c r="IW88" s="141"/>
      <c r="IX88" s="141"/>
      <c r="IY88" s="141"/>
      <c r="IZ88" s="141"/>
      <c r="JA88" s="141"/>
      <c r="JB88" s="141"/>
      <c r="JC88" s="141"/>
      <c r="JD88" s="141"/>
      <c r="JE88" s="141"/>
      <c r="JF88" s="141"/>
      <c r="JG88" s="141"/>
      <c r="JH88" s="141"/>
      <c r="JI88" s="141"/>
      <c r="JJ88" s="141"/>
      <c r="JK88" s="141"/>
      <c r="JL88" s="141"/>
      <c r="JM88" s="141"/>
      <c r="JN88" s="141"/>
      <c r="JO88" s="141"/>
      <c r="JP88" s="141"/>
      <c r="JQ88" s="141"/>
      <c r="JR88" s="141"/>
      <c r="JS88" s="141"/>
      <c r="JT88" s="141"/>
      <c r="JU88" s="141"/>
      <c r="JV88" s="141"/>
      <c r="JW88" s="141"/>
      <c r="JX88" s="141"/>
      <c r="JY88" s="141"/>
      <c r="JZ88" s="141"/>
      <c r="KA88" s="141"/>
      <c r="KB88" s="141"/>
      <c r="KC88" s="141"/>
      <c r="KD88" s="141"/>
      <c r="KE88" s="141"/>
      <c r="KF88" s="141"/>
      <c r="KG88" s="141"/>
      <c r="KH88" s="141"/>
      <c r="KI88" s="141"/>
      <c r="KJ88" s="141"/>
      <c r="KK88" s="141"/>
      <c r="KL88" s="141"/>
      <c r="KM88" s="141"/>
      <c r="KN88" s="141"/>
      <c r="KO88" s="141"/>
      <c r="KP88" s="141"/>
      <c r="KQ88" s="141"/>
      <c r="KR88" s="141"/>
      <c r="KS88" s="141"/>
      <c r="KT88" s="141"/>
      <c r="KU88" s="141"/>
      <c r="KV88" s="141"/>
      <c r="KW88" s="141"/>
      <c r="KX88" s="141"/>
      <c r="KY88" s="141"/>
      <c r="KZ88" s="141"/>
      <c r="LA88" s="141"/>
      <c r="LB88" s="141"/>
      <c r="LC88" s="141"/>
      <c r="LD88" s="141"/>
      <c r="LE88" s="141"/>
      <c r="LF88" s="141"/>
      <c r="LG88" s="141"/>
      <c r="LH88" s="141"/>
      <c r="LI88" s="141"/>
      <c r="LJ88" s="141"/>
      <c r="LK88" s="141"/>
      <c r="LL88" s="141"/>
      <c r="LM88" s="141"/>
      <c r="LN88" s="141"/>
      <c r="LO88" s="141"/>
      <c r="LP88" s="141"/>
      <c r="LQ88" s="141"/>
      <c r="LR88" s="141"/>
      <c r="LS88" s="141"/>
      <c r="LT88" s="141"/>
      <c r="LU88" s="141"/>
      <c r="LV88" s="141"/>
      <c r="LW88" s="141"/>
      <c r="LX88" s="141"/>
      <c r="LY88" s="141"/>
      <c r="LZ88" s="141"/>
      <c r="MA88" s="141"/>
      <c r="MB88" s="141"/>
      <c r="MC88" s="141"/>
      <c r="MD88" s="141"/>
      <c r="ME88" s="141"/>
      <c r="MF88" s="141"/>
      <c r="MG88" s="141"/>
      <c r="MH88" s="141"/>
      <c r="MI88" s="141"/>
      <c r="MJ88" s="141"/>
      <c r="MK88" s="141"/>
      <c r="ML88" s="141"/>
      <c r="MM88" s="141"/>
      <c r="MN88" s="141"/>
      <c r="MO88" s="141"/>
      <c r="MP88" s="141"/>
      <c r="MQ88" s="141"/>
      <c r="MR88" s="141"/>
      <c r="MS88" s="141"/>
      <c r="MT88" s="141"/>
      <c r="MU88" s="141"/>
      <c r="MV88" s="141"/>
      <c r="MW88" s="141"/>
      <c r="MX88" s="141"/>
      <c r="MY88" s="141"/>
      <c r="MZ88" s="141"/>
      <c r="NA88" s="141"/>
      <c r="NB88" s="141"/>
      <c r="NC88" s="141"/>
      <c r="ND88" s="141"/>
      <c r="NE88" s="141"/>
      <c r="NF88" s="141"/>
      <c r="NG88" s="141"/>
      <c r="NH88" s="141"/>
      <c r="NI88" s="141"/>
      <c r="NJ88" s="141"/>
      <c r="NK88" s="141"/>
      <c r="NL88" s="141"/>
      <c r="NM88" s="141"/>
      <c r="NN88" s="141"/>
      <c r="NO88" s="141"/>
      <c r="NP88" s="141"/>
      <c r="NQ88" s="141"/>
      <c r="NR88" s="141"/>
      <c r="NS88" s="141"/>
      <c r="NT88" s="141"/>
      <c r="NU88" s="141"/>
      <c r="NV88" s="141"/>
      <c r="NW88" s="141"/>
      <c r="NX88" s="141"/>
      <c r="NY88" s="141"/>
      <c r="NZ88" s="141"/>
      <c r="ZQ88" s="140"/>
      <c r="ZR88" s="140"/>
      <c r="ZS88" s="140"/>
      <c r="ZT88" s="140"/>
      <c r="ZU88" s="140"/>
      <c r="ZV88" s="140"/>
      <c r="ZW88" s="140"/>
      <c r="ZX88" s="140"/>
      <c r="ZY88" s="140"/>
      <c r="ZZ88" s="140"/>
      <c r="AAA88" s="140"/>
      <c r="AAB88" s="140"/>
      <c r="AAC88" s="140"/>
      <c r="AAD88" s="140"/>
      <c r="AAE88" s="140"/>
      <c r="AAF88" s="140"/>
      <c r="AAG88" s="140"/>
      <c r="AAH88" s="140"/>
      <c r="AAI88" s="140"/>
      <c r="AAJ88" s="140"/>
      <c r="AAK88" s="140"/>
      <c r="AAL88" s="140"/>
      <c r="AAM88" s="140"/>
      <c r="AAN88" s="140"/>
      <c r="AAO88" s="140"/>
      <c r="AAP88" s="140"/>
      <c r="AAQ88" s="140"/>
      <c r="AAR88" s="140"/>
      <c r="AAS88" s="140"/>
      <c r="AAT88" s="140"/>
      <c r="AAU88" s="140"/>
      <c r="AAV88" s="140"/>
      <c r="AAW88" s="140"/>
      <c r="AAX88" s="140"/>
      <c r="AAY88" s="140"/>
      <c r="AAZ88" s="140"/>
      <c r="ABA88" s="140"/>
      <c r="ABB88" s="140"/>
      <c r="ABC88" s="140"/>
      <c r="ABD88" s="140"/>
      <c r="ABE88" s="140"/>
      <c r="ABF88" s="140"/>
      <c r="ABG88" s="140"/>
      <c r="ABH88" s="140"/>
      <c r="ABI88" s="140"/>
      <c r="ABJ88" s="140"/>
      <c r="ABK88" s="140"/>
      <c r="ABL88" s="140"/>
      <c r="ABM88" s="140"/>
      <c r="ABN88" s="140"/>
      <c r="ABO88" s="140"/>
      <c r="ABP88" s="140"/>
    </row>
    <row r="89" spans="1:744" x14ac:dyDescent="0.25">
      <c r="A89">
        <f t="shared" si="4"/>
        <v>0</v>
      </c>
      <c r="B89" s="140"/>
      <c r="C89" s="140"/>
      <c r="D89" s="140"/>
      <c r="E89" s="140"/>
      <c r="F89" s="203" t="str">
        <f t="shared" si="5"/>
        <v/>
      </c>
      <c r="GG89" s="141"/>
      <c r="GH89" s="141"/>
      <c r="GI89" s="141"/>
      <c r="GJ89" s="141"/>
      <c r="GK89" s="141"/>
      <c r="GL89" s="141"/>
      <c r="GM89" s="141"/>
      <c r="GN89" s="141"/>
      <c r="GO89" s="141"/>
      <c r="GP89" s="141"/>
      <c r="GQ89" s="141"/>
      <c r="GR89" s="141"/>
      <c r="GS89" s="141"/>
      <c r="GT89" s="141"/>
      <c r="GU89" s="141"/>
      <c r="GV89" s="141"/>
      <c r="GW89" s="141"/>
      <c r="GX89" s="141"/>
      <c r="GY89" s="141"/>
      <c r="GZ89" s="141"/>
      <c r="HA89" s="141"/>
      <c r="HB89" s="141"/>
      <c r="HC89" s="141"/>
      <c r="HD89" s="141"/>
      <c r="HE89" s="141"/>
      <c r="HF89" s="141"/>
      <c r="HG89" s="141"/>
      <c r="HH89" s="141"/>
      <c r="HI89" s="141"/>
      <c r="HJ89" s="141"/>
      <c r="HK89" s="141"/>
      <c r="HL89" s="141"/>
      <c r="HM89" s="141"/>
      <c r="HN89" s="141"/>
      <c r="HO89" s="141"/>
      <c r="HP89" s="141"/>
      <c r="HQ89" s="141"/>
      <c r="HR89" s="141"/>
      <c r="HS89" s="141"/>
      <c r="HT89" s="141"/>
      <c r="HU89" s="141"/>
      <c r="HV89" s="141"/>
      <c r="HW89" s="141"/>
      <c r="HX89" s="141"/>
      <c r="HY89" s="141"/>
      <c r="HZ89" s="141"/>
      <c r="IA89" s="141"/>
      <c r="IB89" s="141"/>
      <c r="IC89" s="141"/>
      <c r="ID89" s="141"/>
      <c r="IE89" s="141"/>
      <c r="IF89" s="141"/>
      <c r="IG89" s="141"/>
      <c r="IH89" s="141"/>
      <c r="II89" s="141"/>
      <c r="IJ89" s="141"/>
      <c r="IK89" s="141"/>
      <c r="IL89" s="141"/>
      <c r="IM89" s="141"/>
      <c r="IN89" s="141"/>
      <c r="IO89" s="141"/>
      <c r="IP89" s="141"/>
      <c r="IQ89" s="141"/>
      <c r="IR89" s="141"/>
      <c r="IS89" s="141"/>
      <c r="IT89" s="141"/>
      <c r="IU89" s="141"/>
      <c r="IV89" s="141"/>
      <c r="IW89" s="141"/>
      <c r="IX89" s="141"/>
      <c r="IY89" s="141"/>
      <c r="IZ89" s="141"/>
      <c r="JA89" s="141"/>
      <c r="JB89" s="141"/>
      <c r="JC89" s="141"/>
      <c r="JD89" s="141"/>
      <c r="JE89" s="141"/>
      <c r="JF89" s="141"/>
      <c r="JG89" s="141"/>
      <c r="JH89" s="141"/>
      <c r="JI89" s="141"/>
      <c r="JJ89" s="141"/>
      <c r="JK89" s="141"/>
      <c r="JL89" s="141"/>
      <c r="JM89" s="141"/>
      <c r="JN89" s="141"/>
      <c r="JO89" s="141"/>
      <c r="JP89" s="141"/>
      <c r="JQ89" s="141"/>
      <c r="JR89" s="141"/>
      <c r="JS89" s="141"/>
      <c r="JT89" s="141"/>
      <c r="JU89" s="141"/>
      <c r="JV89" s="141"/>
      <c r="JW89" s="141"/>
      <c r="JX89" s="141"/>
      <c r="JY89" s="141"/>
      <c r="JZ89" s="141"/>
      <c r="KA89" s="141"/>
      <c r="KB89" s="141"/>
      <c r="KC89" s="141"/>
      <c r="KD89" s="141"/>
      <c r="KE89" s="141"/>
      <c r="KF89" s="141"/>
      <c r="KG89" s="141"/>
      <c r="KH89" s="141"/>
      <c r="KI89" s="141"/>
      <c r="KJ89" s="141"/>
      <c r="KK89" s="141"/>
      <c r="KL89" s="141"/>
      <c r="KM89" s="141"/>
      <c r="KN89" s="141"/>
      <c r="KO89" s="141"/>
      <c r="KP89" s="141"/>
      <c r="KQ89" s="141"/>
      <c r="KR89" s="141"/>
      <c r="KS89" s="141"/>
      <c r="KT89" s="141"/>
      <c r="KU89" s="141"/>
      <c r="KV89" s="141"/>
      <c r="KW89" s="141"/>
      <c r="KX89" s="141"/>
      <c r="KY89" s="141"/>
      <c r="KZ89" s="141"/>
      <c r="LA89" s="141"/>
      <c r="LB89" s="141"/>
      <c r="LC89" s="141"/>
      <c r="LD89" s="141"/>
      <c r="LE89" s="141"/>
      <c r="LF89" s="141"/>
      <c r="LG89" s="141"/>
      <c r="LH89" s="141"/>
      <c r="LI89" s="141"/>
      <c r="LJ89" s="141"/>
      <c r="LK89" s="141"/>
      <c r="LL89" s="141"/>
      <c r="LM89" s="141"/>
      <c r="LN89" s="141"/>
      <c r="LO89" s="141"/>
      <c r="LP89" s="141"/>
      <c r="LQ89" s="141"/>
      <c r="LR89" s="141"/>
      <c r="LS89" s="141"/>
      <c r="LT89" s="141"/>
      <c r="LU89" s="141"/>
      <c r="LV89" s="141"/>
      <c r="LW89" s="141"/>
      <c r="LX89" s="141"/>
      <c r="LY89" s="141"/>
      <c r="LZ89" s="141"/>
      <c r="MA89" s="141"/>
      <c r="MB89" s="141"/>
      <c r="MC89" s="141"/>
      <c r="MD89" s="141"/>
      <c r="ME89" s="141"/>
      <c r="MF89" s="141"/>
      <c r="MG89" s="141"/>
      <c r="MH89" s="141"/>
      <c r="MI89" s="141"/>
      <c r="MJ89" s="141"/>
      <c r="MK89" s="141"/>
      <c r="ML89" s="141"/>
      <c r="MM89" s="141"/>
      <c r="MN89" s="141"/>
      <c r="MO89" s="141"/>
      <c r="MP89" s="141"/>
      <c r="MQ89" s="141"/>
      <c r="MR89" s="141"/>
      <c r="MS89" s="141"/>
      <c r="MT89" s="141"/>
      <c r="MU89" s="141"/>
      <c r="MV89" s="141"/>
      <c r="MW89" s="141"/>
      <c r="MX89" s="141"/>
      <c r="MY89" s="141"/>
      <c r="MZ89" s="141"/>
      <c r="NA89" s="141"/>
      <c r="NB89" s="141"/>
      <c r="NC89" s="141"/>
      <c r="ND89" s="141"/>
      <c r="NE89" s="141"/>
      <c r="NF89" s="141"/>
      <c r="NG89" s="141"/>
      <c r="NH89" s="141"/>
      <c r="NI89" s="141"/>
      <c r="NJ89" s="141"/>
      <c r="NK89" s="141"/>
      <c r="NL89" s="141"/>
      <c r="NM89" s="141"/>
      <c r="NN89" s="141"/>
      <c r="NO89" s="141"/>
      <c r="NP89" s="141"/>
      <c r="NQ89" s="141"/>
      <c r="NR89" s="141"/>
      <c r="NS89" s="141"/>
      <c r="NT89" s="141"/>
      <c r="NU89" s="141"/>
      <c r="NV89" s="141"/>
      <c r="NW89" s="141"/>
      <c r="NX89" s="141"/>
      <c r="NY89" s="141"/>
      <c r="NZ89" s="141"/>
      <c r="ZQ89" s="140"/>
      <c r="ZR89" s="140"/>
      <c r="ZS89" s="140"/>
      <c r="ZT89" s="140"/>
      <c r="ZU89" s="140"/>
      <c r="ZV89" s="140"/>
      <c r="ZW89" s="140"/>
      <c r="ZX89" s="140"/>
      <c r="ZY89" s="140"/>
      <c r="ZZ89" s="140"/>
      <c r="AAA89" s="140"/>
      <c r="AAB89" s="140"/>
      <c r="AAC89" s="140"/>
      <c r="AAD89" s="140"/>
      <c r="AAE89" s="140"/>
      <c r="AAF89" s="140"/>
      <c r="AAG89" s="140"/>
      <c r="AAH89" s="140"/>
      <c r="AAI89" s="140"/>
      <c r="AAJ89" s="140"/>
      <c r="AAK89" s="140"/>
      <c r="AAL89" s="140"/>
      <c r="AAM89" s="140"/>
      <c r="AAN89" s="140"/>
      <c r="AAO89" s="140"/>
      <c r="AAP89" s="140"/>
      <c r="AAQ89" s="140"/>
      <c r="AAR89" s="140"/>
      <c r="AAS89" s="140"/>
      <c r="AAT89" s="140"/>
      <c r="AAU89" s="140"/>
      <c r="AAV89" s="140"/>
      <c r="AAW89" s="140"/>
      <c r="AAX89" s="140"/>
      <c r="AAY89" s="140"/>
      <c r="AAZ89" s="140"/>
      <c r="ABA89" s="140"/>
      <c r="ABB89" s="140"/>
      <c r="ABC89" s="140"/>
      <c r="ABD89" s="140"/>
      <c r="ABE89" s="140"/>
      <c r="ABF89" s="140"/>
      <c r="ABG89" s="140"/>
      <c r="ABH89" s="140"/>
      <c r="ABI89" s="140"/>
      <c r="ABJ89" s="140"/>
      <c r="ABK89" s="140"/>
      <c r="ABL89" s="140"/>
      <c r="ABM89" s="140"/>
      <c r="ABN89" s="140"/>
      <c r="ABO89" s="140"/>
      <c r="ABP89" s="140"/>
    </row>
    <row r="90" spans="1:744" x14ac:dyDescent="0.25">
      <c r="A90">
        <f t="shared" si="4"/>
        <v>0</v>
      </c>
      <c r="B90" s="140"/>
      <c r="C90" s="140"/>
      <c r="D90" s="140"/>
      <c r="E90" s="140"/>
      <c r="F90" s="203" t="str">
        <f t="shared" si="5"/>
        <v/>
      </c>
      <c r="GG90" s="141"/>
      <c r="GH90" s="141"/>
      <c r="GI90" s="141"/>
      <c r="GJ90" s="141"/>
      <c r="GK90" s="141"/>
      <c r="GL90" s="141"/>
      <c r="GM90" s="141"/>
      <c r="GN90" s="141"/>
      <c r="GO90" s="141"/>
      <c r="GP90" s="141"/>
      <c r="GQ90" s="141"/>
      <c r="GR90" s="141"/>
      <c r="GS90" s="141"/>
      <c r="GT90" s="141"/>
      <c r="GU90" s="141"/>
      <c r="GV90" s="141"/>
      <c r="GW90" s="141"/>
      <c r="GX90" s="141"/>
      <c r="GY90" s="141"/>
      <c r="GZ90" s="141"/>
      <c r="HA90" s="141"/>
      <c r="HB90" s="141"/>
      <c r="HC90" s="141"/>
      <c r="HD90" s="141"/>
      <c r="HE90" s="141"/>
      <c r="HF90" s="141"/>
      <c r="HG90" s="141"/>
      <c r="HH90" s="141"/>
      <c r="HI90" s="141"/>
      <c r="HJ90" s="141"/>
      <c r="HK90" s="141"/>
      <c r="HL90" s="141"/>
      <c r="HM90" s="141"/>
      <c r="HN90" s="141"/>
      <c r="HO90" s="141"/>
      <c r="HP90" s="141"/>
      <c r="HQ90" s="141"/>
      <c r="HR90" s="141"/>
      <c r="HS90" s="141"/>
      <c r="HT90" s="141"/>
      <c r="HU90" s="141"/>
      <c r="HV90" s="141"/>
      <c r="HW90" s="141"/>
      <c r="HX90" s="141"/>
      <c r="HY90" s="141"/>
      <c r="HZ90" s="141"/>
      <c r="IA90" s="141"/>
      <c r="IB90" s="141"/>
      <c r="IC90" s="141"/>
      <c r="ID90" s="141"/>
      <c r="IE90" s="141"/>
      <c r="IF90" s="141"/>
      <c r="IG90" s="141"/>
      <c r="IH90" s="141"/>
      <c r="II90" s="141"/>
      <c r="IJ90" s="141"/>
      <c r="IK90" s="141"/>
      <c r="IL90" s="141"/>
      <c r="IM90" s="141"/>
      <c r="IN90" s="141"/>
      <c r="IO90" s="141"/>
      <c r="IP90" s="141"/>
      <c r="IQ90" s="141"/>
      <c r="IR90" s="141"/>
      <c r="IS90" s="141"/>
      <c r="IT90" s="141"/>
      <c r="IU90" s="141"/>
      <c r="IV90" s="141"/>
      <c r="IW90" s="141"/>
      <c r="IX90" s="141"/>
      <c r="IY90" s="141"/>
      <c r="IZ90" s="141"/>
      <c r="JA90" s="141"/>
      <c r="JB90" s="141"/>
      <c r="JC90" s="141"/>
      <c r="JD90" s="141"/>
      <c r="JE90" s="141"/>
      <c r="JF90" s="141"/>
      <c r="JG90" s="141"/>
      <c r="JH90" s="141"/>
      <c r="JI90" s="141"/>
      <c r="JJ90" s="141"/>
      <c r="JK90" s="141"/>
      <c r="JL90" s="141"/>
      <c r="JM90" s="141"/>
      <c r="JN90" s="141"/>
      <c r="JO90" s="141"/>
      <c r="JP90" s="141"/>
      <c r="JQ90" s="141"/>
      <c r="JR90" s="141"/>
      <c r="JS90" s="141"/>
      <c r="JT90" s="141"/>
      <c r="JU90" s="141"/>
      <c r="JV90" s="141"/>
      <c r="JW90" s="141"/>
      <c r="JX90" s="141"/>
      <c r="JY90" s="141"/>
      <c r="JZ90" s="141"/>
      <c r="KA90" s="141"/>
      <c r="KB90" s="141"/>
      <c r="KC90" s="141"/>
      <c r="KD90" s="141"/>
      <c r="KE90" s="141"/>
      <c r="KF90" s="141"/>
      <c r="KG90" s="141"/>
      <c r="KH90" s="141"/>
      <c r="KI90" s="141"/>
      <c r="KJ90" s="141"/>
      <c r="KK90" s="141"/>
      <c r="KL90" s="141"/>
      <c r="KM90" s="141"/>
      <c r="KN90" s="141"/>
      <c r="KO90" s="141"/>
      <c r="KP90" s="141"/>
      <c r="KQ90" s="141"/>
      <c r="KR90" s="141"/>
      <c r="KS90" s="141"/>
      <c r="KT90" s="141"/>
      <c r="KU90" s="141"/>
      <c r="KV90" s="141"/>
      <c r="KW90" s="141"/>
      <c r="KX90" s="141"/>
      <c r="KY90" s="141"/>
      <c r="KZ90" s="141"/>
      <c r="LA90" s="141"/>
      <c r="LB90" s="141"/>
      <c r="LC90" s="141"/>
      <c r="LD90" s="141"/>
      <c r="LE90" s="141"/>
      <c r="LF90" s="141"/>
      <c r="LG90" s="141"/>
      <c r="LH90" s="141"/>
      <c r="LI90" s="141"/>
      <c r="LJ90" s="141"/>
      <c r="LK90" s="141"/>
      <c r="LL90" s="141"/>
      <c r="LM90" s="141"/>
      <c r="LN90" s="141"/>
      <c r="LO90" s="141"/>
      <c r="LP90" s="141"/>
      <c r="LQ90" s="141"/>
      <c r="LR90" s="141"/>
      <c r="LS90" s="141"/>
      <c r="LT90" s="141"/>
      <c r="LU90" s="141"/>
      <c r="LV90" s="141"/>
      <c r="LW90" s="141"/>
      <c r="LX90" s="141"/>
      <c r="LY90" s="141"/>
      <c r="LZ90" s="141"/>
      <c r="MA90" s="141"/>
      <c r="MB90" s="141"/>
      <c r="MC90" s="141"/>
      <c r="MD90" s="141"/>
      <c r="ME90" s="141"/>
      <c r="MF90" s="141"/>
      <c r="MG90" s="141"/>
      <c r="MH90" s="141"/>
      <c r="MI90" s="141"/>
      <c r="MJ90" s="141"/>
      <c r="MK90" s="141"/>
      <c r="ML90" s="141"/>
      <c r="MM90" s="141"/>
      <c r="MN90" s="141"/>
      <c r="MO90" s="141"/>
      <c r="MP90" s="141"/>
      <c r="MQ90" s="141"/>
      <c r="MR90" s="141"/>
      <c r="MS90" s="141"/>
      <c r="MT90" s="141"/>
      <c r="MU90" s="141"/>
      <c r="MV90" s="141"/>
      <c r="MW90" s="141"/>
      <c r="MX90" s="141"/>
      <c r="MY90" s="141"/>
      <c r="MZ90" s="141"/>
      <c r="NA90" s="141"/>
      <c r="NB90" s="141"/>
      <c r="NC90" s="141"/>
      <c r="ND90" s="141"/>
      <c r="NE90" s="141"/>
      <c r="NF90" s="141"/>
      <c r="NG90" s="141"/>
      <c r="NH90" s="141"/>
      <c r="NI90" s="141"/>
      <c r="NJ90" s="141"/>
      <c r="NK90" s="141"/>
      <c r="NL90" s="141"/>
      <c r="NM90" s="141"/>
      <c r="NN90" s="141"/>
      <c r="NO90" s="141"/>
      <c r="NP90" s="141"/>
      <c r="NQ90" s="141"/>
      <c r="NR90" s="141"/>
      <c r="NS90" s="141"/>
      <c r="NT90" s="141"/>
      <c r="NU90" s="141"/>
      <c r="NV90" s="141"/>
      <c r="NW90" s="141"/>
      <c r="NX90" s="141"/>
      <c r="NY90" s="141"/>
      <c r="NZ90" s="141"/>
      <c r="ZQ90" s="140"/>
      <c r="ZR90" s="140"/>
      <c r="ZS90" s="140"/>
      <c r="ZT90" s="140"/>
      <c r="ZU90" s="140"/>
      <c r="ZV90" s="140"/>
      <c r="ZW90" s="140"/>
      <c r="ZX90" s="140"/>
      <c r="ZY90" s="140"/>
      <c r="ZZ90" s="140"/>
      <c r="AAA90" s="140"/>
      <c r="AAB90" s="140"/>
      <c r="AAC90" s="140"/>
      <c r="AAD90" s="140"/>
      <c r="AAE90" s="140"/>
      <c r="AAF90" s="140"/>
      <c r="AAG90" s="140"/>
      <c r="AAH90" s="140"/>
      <c r="AAI90" s="140"/>
      <c r="AAJ90" s="140"/>
      <c r="AAK90" s="140"/>
      <c r="AAL90" s="140"/>
      <c r="AAM90" s="140"/>
      <c r="AAN90" s="140"/>
      <c r="AAO90" s="140"/>
      <c r="AAP90" s="140"/>
      <c r="AAQ90" s="140"/>
      <c r="AAR90" s="140"/>
      <c r="AAS90" s="140"/>
      <c r="AAT90" s="140"/>
      <c r="AAU90" s="140"/>
      <c r="AAV90" s="140"/>
      <c r="AAW90" s="140"/>
      <c r="AAX90" s="140"/>
      <c r="AAY90" s="140"/>
      <c r="AAZ90" s="140"/>
      <c r="ABA90" s="140"/>
      <c r="ABB90" s="140"/>
      <c r="ABC90" s="140"/>
      <c r="ABD90" s="140"/>
      <c r="ABE90" s="140"/>
      <c r="ABF90" s="140"/>
      <c r="ABG90" s="140"/>
      <c r="ABH90" s="140"/>
      <c r="ABI90" s="140"/>
      <c r="ABJ90" s="140"/>
      <c r="ABK90" s="140"/>
      <c r="ABL90" s="140"/>
      <c r="ABM90" s="140"/>
      <c r="ABN90" s="140"/>
      <c r="ABO90" s="140"/>
      <c r="ABP90" s="140"/>
    </row>
    <row r="91" spans="1:744" x14ac:dyDescent="0.25">
      <c r="A91">
        <f t="shared" si="4"/>
        <v>0</v>
      </c>
      <c r="B91" s="140"/>
      <c r="C91" s="140"/>
      <c r="D91" s="140"/>
      <c r="E91" s="140"/>
      <c r="F91" s="203" t="str">
        <f t="shared" si="5"/>
        <v/>
      </c>
      <c r="GG91" s="141"/>
      <c r="GH91" s="141"/>
      <c r="GI91" s="141"/>
      <c r="GJ91" s="141"/>
      <c r="GK91" s="141"/>
      <c r="GL91" s="141"/>
      <c r="GM91" s="141"/>
      <c r="GN91" s="141"/>
      <c r="GO91" s="141"/>
      <c r="GP91" s="141"/>
      <c r="GQ91" s="141"/>
      <c r="GR91" s="141"/>
      <c r="GS91" s="141"/>
      <c r="GT91" s="141"/>
      <c r="GU91" s="141"/>
      <c r="GV91" s="141"/>
      <c r="GW91" s="141"/>
      <c r="GX91" s="141"/>
      <c r="GY91" s="141"/>
      <c r="GZ91" s="141"/>
      <c r="HA91" s="141"/>
      <c r="HB91" s="141"/>
      <c r="HC91" s="141"/>
      <c r="HD91" s="141"/>
      <c r="HE91" s="141"/>
      <c r="HF91" s="141"/>
      <c r="HG91" s="141"/>
      <c r="HH91" s="141"/>
      <c r="HI91" s="141"/>
      <c r="HJ91" s="141"/>
      <c r="HK91" s="141"/>
      <c r="HL91" s="141"/>
      <c r="HM91" s="141"/>
      <c r="HN91" s="141"/>
      <c r="HO91" s="141"/>
      <c r="HP91" s="141"/>
      <c r="HQ91" s="141"/>
      <c r="HR91" s="141"/>
      <c r="HS91" s="141"/>
      <c r="HT91" s="141"/>
      <c r="HU91" s="141"/>
      <c r="HV91" s="141"/>
      <c r="HW91" s="141"/>
      <c r="HX91" s="141"/>
      <c r="HY91" s="141"/>
      <c r="HZ91" s="141"/>
      <c r="IA91" s="141"/>
      <c r="IB91" s="141"/>
      <c r="IC91" s="141"/>
      <c r="ID91" s="141"/>
      <c r="IE91" s="141"/>
      <c r="IF91" s="141"/>
      <c r="IG91" s="141"/>
      <c r="IH91" s="141"/>
      <c r="II91" s="141"/>
      <c r="IJ91" s="141"/>
      <c r="IK91" s="141"/>
      <c r="IL91" s="141"/>
      <c r="IM91" s="141"/>
      <c r="IN91" s="141"/>
      <c r="IO91" s="141"/>
      <c r="IP91" s="141"/>
      <c r="IQ91" s="141"/>
      <c r="IR91" s="141"/>
      <c r="IS91" s="141"/>
      <c r="IT91" s="141"/>
      <c r="IU91" s="141"/>
      <c r="IV91" s="141"/>
      <c r="IW91" s="141"/>
      <c r="IX91" s="141"/>
      <c r="IY91" s="141"/>
      <c r="IZ91" s="141"/>
      <c r="JA91" s="141"/>
      <c r="JB91" s="141"/>
      <c r="JC91" s="141"/>
      <c r="JD91" s="141"/>
      <c r="JE91" s="141"/>
      <c r="JF91" s="141"/>
      <c r="JG91" s="141"/>
      <c r="JH91" s="141"/>
      <c r="JI91" s="141"/>
      <c r="JJ91" s="141"/>
      <c r="JK91" s="141"/>
      <c r="JL91" s="141"/>
      <c r="JM91" s="141"/>
      <c r="JN91" s="141"/>
      <c r="JO91" s="141"/>
      <c r="JP91" s="141"/>
      <c r="JQ91" s="141"/>
      <c r="JR91" s="141"/>
      <c r="JS91" s="141"/>
      <c r="JT91" s="141"/>
      <c r="JU91" s="141"/>
      <c r="JV91" s="141"/>
      <c r="JW91" s="141"/>
      <c r="JX91" s="141"/>
      <c r="JY91" s="141"/>
      <c r="JZ91" s="141"/>
      <c r="KA91" s="141"/>
      <c r="KB91" s="141"/>
      <c r="KC91" s="141"/>
      <c r="KD91" s="141"/>
      <c r="KE91" s="141"/>
      <c r="KF91" s="141"/>
      <c r="KG91" s="141"/>
      <c r="KH91" s="141"/>
      <c r="KI91" s="141"/>
      <c r="KJ91" s="141"/>
      <c r="KK91" s="141"/>
      <c r="KL91" s="141"/>
      <c r="KM91" s="141"/>
      <c r="KN91" s="141"/>
      <c r="KO91" s="141"/>
      <c r="KP91" s="141"/>
      <c r="KQ91" s="141"/>
      <c r="KR91" s="141"/>
      <c r="KS91" s="141"/>
      <c r="KT91" s="141"/>
      <c r="KU91" s="141"/>
      <c r="KV91" s="141"/>
      <c r="KW91" s="141"/>
      <c r="KX91" s="141"/>
      <c r="KY91" s="141"/>
      <c r="KZ91" s="141"/>
      <c r="LA91" s="141"/>
      <c r="LB91" s="141"/>
      <c r="LC91" s="141"/>
      <c r="LD91" s="141"/>
      <c r="LE91" s="141"/>
      <c r="LF91" s="141"/>
      <c r="LG91" s="141"/>
      <c r="LH91" s="141"/>
      <c r="LI91" s="141"/>
      <c r="LJ91" s="141"/>
      <c r="LK91" s="141"/>
      <c r="LL91" s="141"/>
      <c r="LM91" s="141"/>
      <c r="LN91" s="141"/>
      <c r="LO91" s="141"/>
      <c r="LP91" s="141"/>
      <c r="LQ91" s="141"/>
      <c r="LR91" s="141"/>
      <c r="LS91" s="141"/>
      <c r="LT91" s="141"/>
      <c r="LU91" s="141"/>
      <c r="LV91" s="141"/>
      <c r="LW91" s="141"/>
      <c r="LX91" s="141"/>
      <c r="LY91" s="141"/>
      <c r="LZ91" s="141"/>
      <c r="MA91" s="141"/>
      <c r="MB91" s="141"/>
      <c r="MC91" s="141"/>
      <c r="MD91" s="141"/>
      <c r="ME91" s="141"/>
      <c r="MF91" s="141"/>
      <c r="MG91" s="141"/>
      <c r="MH91" s="141"/>
      <c r="MI91" s="141"/>
      <c r="MJ91" s="141"/>
      <c r="MK91" s="141"/>
      <c r="ML91" s="141"/>
      <c r="MM91" s="141"/>
      <c r="MN91" s="141"/>
      <c r="MO91" s="141"/>
      <c r="MP91" s="141"/>
      <c r="MQ91" s="141"/>
      <c r="MR91" s="141"/>
      <c r="MS91" s="141"/>
      <c r="MT91" s="141"/>
      <c r="MU91" s="141"/>
      <c r="MV91" s="141"/>
      <c r="MW91" s="141"/>
      <c r="MX91" s="141"/>
      <c r="MY91" s="141"/>
      <c r="MZ91" s="141"/>
      <c r="NA91" s="141"/>
      <c r="NB91" s="141"/>
      <c r="NC91" s="141"/>
      <c r="ND91" s="141"/>
      <c r="NE91" s="141"/>
      <c r="NF91" s="141"/>
      <c r="NG91" s="141"/>
      <c r="NH91" s="141"/>
      <c r="NI91" s="141"/>
      <c r="NJ91" s="141"/>
      <c r="NK91" s="141"/>
      <c r="NL91" s="141"/>
      <c r="NM91" s="141"/>
      <c r="NN91" s="141"/>
      <c r="NO91" s="141"/>
      <c r="NP91" s="141"/>
      <c r="NQ91" s="141"/>
      <c r="NR91" s="141"/>
      <c r="NS91" s="141"/>
      <c r="NT91" s="141"/>
      <c r="NU91" s="141"/>
      <c r="NV91" s="141"/>
      <c r="NW91" s="141"/>
      <c r="NX91" s="141"/>
      <c r="NY91" s="141"/>
      <c r="NZ91" s="141"/>
      <c r="ZQ91" s="140"/>
      <c r="ZR91" s="140"/>
      <c r="ZS91" s="140"/>
      <c r="ZT91" s="140"/>
      <c r="ZU91" s="140"/>
      <c r="ZV91" s="140"/>
      <c r="ZW91" s="140"/>
      <c r="ZX91" s="140"/>
      <c r="ZY91" s="140"/>
      <c r="ZZ91" s="140"/>
      <c r="AAA91" s="140"/>
      <c r="AAB91" s="140"/>
      <c r="AAC91" s="140"/>
      <c r="AAD91" s="140"/>
      <c r="AAE91" s="140"/>
      <c r="AAF91" s="140"/>
      <c r="AAG91" s="140"/>
      <c r="AAH91" s="140"/>
      <c r="AAI91" s="140"/>
      <c r="AAJ91" s="140"/>
      <c r="AAK91" s="140"/>
      <c r="AAL91" s="140"/>
      <c r="AAM91" s="140"/>
      <c r="AAN91" s="140"/>
      <c r="AAO91" s="140"/>
      <c r="AAP91" s="140"/>
      <c r="AAQ91" s="140"/>
      <c r="AAR91" s="140"/>
      <c r="AAS91" s="140"/>
      <c r="AAT91" s="140"/>
      <c r="AAU91" s="140"/>
      <c r="AAV91" s="140"/>
      <c r="AAW91" s="140"/>
      <c r="AAX91" s="140"/>
      <c r="AAY91" s="140"/>
      <c r="AAZ91" s="140"/>
      <c r="ABA91" s="140"/>
      <c r="ABB91" s="140"/>
      <c r="ABC91" s="140"/>
      <c r="ABD91" s="140"/>
      <c r="ABE91" s="140"/>
      <c r="ABF91" s="140"/>
      <c r="ABG91" s="140"/>
      <c r="ABH91" s="140"/>
      <c r="ABI91" s="140"/>
      <c r="ABJ91" s="140"/>
      <c r="ABK91" s="140"/>
      <c r="ABL91" s="140"/>
      <c r="ABM91" s="140"/>
      <c r="ABN91" s="140"/>
      <c r="ABO91" s="140"/>
      <c r="ABP91" s="140"/>
    </row>
    <row r="92" spans="1:744" x14ac:dyDescent="0.25">
      <c r="A92">
        <f t="shared" si="4"/>
        <v>0</v>
      </c>
      <c r="B92" s="140"/>
      <c r="C92" s="140"/>
      <c r="D92" s="140"/>
      <c r="E92" s="140"/>
      <c r="F92" s="203" t="str">
        <f t="shared" si="5"/>
        <v/>
      </c>
      <c r="GG92" s="141"/>
      <c r="GH92" s="141"/>
      <c r="GI92" s="141"/>
      <c r="GJ92" s="141"/>
      <c r="GK92" s="141"/>
      <c r="GL92" s="141"/>
      <c r="GM92" s="141"/>
      <c r="GN92" s="141"/>
      <c r="GO92" s="141"/>
      <c r="GP92" s="141"/>
      <c r="GQ92" s="141"/>
      <c r="GR92" s="141"/>
      <c r="GS92" s="141"/>
      <c r="GT92" s="141"/>
      <c r="GU92" s="141"/>
      <c r="GV92" s="141"/>
      <c r="GW92" s="141"/>
      <c r="GX92" s="141"/>
      <c r="GY92" s="141"/>
      <c r="GZ92" s="141"/>
      <c r="HA92" s="141"/>
      <c r="HB92" s="141"/>
      <c r="HC92" s="141"/>
      <c r="HD92" s="141"/>
      <c r="HE92" s="141"/>
      <c r="HF92" s="141"/>
      <c r="HG92" s="141"/>
      <c r="HH92" s="141"/>
      <c r="HI92" s="141"/>
      <c r="HJ92" s="141"/>
      <c r="HK92" s="141"/>
      <c r="HL92" s="141"/>
      <c r="HM92" s="141"/>
      <c r="HN92" s="141"/>
      <c r="HO92" s="141"/>
      <c r="HP92" s="141"/>
      <c r="HQ92" s="141"/>
      <c r="HR92" s="141"/>
      <c r="HS92" s="141"/>
      <c r="HT92" s="141"/>
      <c r="HU92" s="141"/>
      <c r="HV92" s="141"/>
      <c r="HW92" s="141"/>
      <c r="HX92" s="141"/>
      <c r="HY92" s="141"/>
      <c r="HZ92" s="141"/>
      <c r="IA92" s="141"/>
      <c r="IB92" s="141"/>
      <c r="IC92" s="141"/>
      <c r="ID92" s="141"/>
      <c r="IE92" s="141"/>
      <c r="IF92" s="141"/>
      <c r="IG92" s="141"/>
      <c r="IH92" s="141"/>
      <c r="II92" s="141"/>
      <c r="IJ92" s="141"/>
      <c r="IK92" s="141"/>
      <c r="IL92" s="141"/>
      <c r="IM92" s="141"/>
      <c r="IN92" s="141"/>
      <c r="IO92" s="141"/>
      <c r="IP92" s="141"/>
      <c r="IQ92" s="141"/>
      <c r="IR92" s="141"/>
      <c r="IS92" s="141"/>
      <c r="IT92" s="141"/>
      <c r="IU92" s="141"/>
      <c r="IV92" s="141"/>
      <c r="IW92" s="141"/>
      <c r="IX92" s="141"/>
      <c r="IY92" s="141"/>
      <c r="IZ92" s="141"/>
      <c r="JA92" s="141"/>
      <c r="JB92" s="141"/>
      <c r="JC92" s="141"/>
      <c r="JD92" s="141"/>
      <c r="JE92" s="141"/>
      <c r="JF92" s="141"/>
      <c r="JG92" s="141"/>
      <c r="JH92" s="141"/>
      <c r="JI92" s="141"/>
      <c r="JJ92" s="141"/>
      <c r="JK92" s="141"/>
      <c r="JL92" s="141"/>
      <c r="JM92" s="141"/>
      <c r="JN92" s="141"/>
      <c r="JO92" s="141"/>
      <c r="JP92" s="141"/>
      <c r="JQ92" s="141"/>
      <c r="JR92" s="141"/>
      <c r="JS92" s="141"/>
      <c r="JT92" s="141"/>
      <c r="JU92" s="141"/>
      <c r="JV92" s="141"/>
      <c r="JW92" s="141"/>
      <c r="JX92" s="141"/>
      <c r="JY92" s="141"/>
      <c r="JZ92" s="141"/>
      <c r="KA92" s="141"/>
      <c r="KB92" s="141"/>
      <c r="KC92" s="141"/>
      <c r="KD92" s="141"/>
      <c r="KE92" s="141"/>
      <c r="KF92" s="141"/>
      <c r="KG92" s="141"/>
      <c r="KH92" s="141"/>
      <c r="KI92" s="141"/>
      <c r="KJ92" s="141"/>
      <c r="KK92" s="141"/>
      <c r="KL92" s="141"/>
      <c r="KM92" s="141"/>
      <c r="KN92" s="141"/>
      <c r="KO92" s="141"/>
      <c r="KP92" s="141"/>
      <c r="KQ92" s="141"/>
      <c r="KR92" s="141"/>
      <c r="KS92" s="141"/>
      <c r="KT92" s="141"/>
      <c r="KU92" s="141"/>
      <c r="KV92" s="141"/>
      <c r="KW92" s="141"/>
      <c r="KX92" s="141"/>
      <c r="KY92" s="141"/>
      <c r="KZ92" s="141"/>
      <c r="LA92" s="141"/>
      <c r="LB92" s="141"/>
      <c r="LC92" s="141"/>
      <c r="LD92" s="141"/>
      <c r="LE92" s="141"/>
      <c r="LF92" s="141"/>
      <c r="LG92" s="141"/>
      <c r="LH92" s="141"/>
      <c r="LI92" s="141"/>
      <c r="LJ92" s="141"/>
      <c r="LK92" s="141"/>
      <c r="LL92" s="141"/>
      <c r="LM92" s="141"/>
      <c r="LN92" s="141"/>
      <c r="LO92" s="141"/>
      <c r="LP92" s="141"/>
      <c r="LQ92" s="141"/>
      <c r="LR92" s="141"/>
      <c r="LS92" s="141"/>
      <c r="LT92" s="141"/>
      <c r="LU92" s="141"/>
      <c r="LV92" s="141"/>
      <c r="LW92" s="141"/>
      <c r="LX92" s="141"/>
      <c r="LY92" s="141"/>
      <c r="LZ92" s="141"/>
      <c r="MA92" s="141"/>
      <c r="MB92" s="141"/>
      <c r="MC92" s="141"/>
      <c r="MD92" s="141"/>
      <c r="ME92" s="141"/>
      <c r="MF92" s="141"/>
      <c r="MG92" s="141"/>
      <c r="MH92" s="141"/>
      <c r="MI92" s="141"/>
      <c r="MJ92" s="141"/>
      <c r="MK92" s="141"/>
      <c r="ML92" s="141"/>
      <c r="MM92" s="141"/>
      <c r="MN92" s="141"/>
      <c r="MO92" s="141"/>
      <c r="MP92" s="141"/>
      <c r="MQ92" s="141"/>
      <c r="MR92" s="141"/>
      <c r="MS92" s="141"/>
      <c r="MT92" s="141"/>
      <c r="MU92" s="141"/>
      <c r="MV92" s="141"/>
      <c r="MW92" s="141"/>
      <c r="MX92" s="141"/>
      <c r="MY92" s="141"/>
      <c r="MZ92" s="141"/>
      <c r="NA92" s="141"/>
      <c r="NB92" s="141"/>
      <c r="NC92" s="141"/>
      <c r="ND92" s="141"/>
      <c r="NE92" s="141"/>
      <c r="NF92" s="141"/>
      <c r="NG92" s="141"/>
      <c r="NH92" s="141"/>
      <c r="NI92" s="141"/>
      <c r="NJ92" s="141"/>
      <c r="NK92" s="141"/>
      <c r="NL92" s="141"/>
      <c r="NM92" s="141"/>
      <c r="NN92" s="141"/>
      <c r="NO92" s="141"/>
      <c r="NP92" s="141"/>
      <c r="NQ92" s="141"/>
      <c r="NR92" s="141"/>
      <c r="NS92" s="141"/>
      <c r="NT92" s="141"/>
      <c r="NU92" s="141"/>
      <c r="NV92" s="141"/>
      <c r="NW92" s="141"/>
      <c r="NX92" s="141"/>
      <c r="NY92" s="141"/>
      <c r="NZ92" s="141"/>
      <c r="ZQ92" s="140"/>
      <c r="ZR92" s="140"/>
      <c r="ZS92" s="140"/>
      <c r="ZT92" s="140"/>
      <c r="ZU92" s="140"/>
      <c r="ZV92" s="140"/>
      <c r="ZW92" s="140"/>
      <c r="ZX92" s="140"/>
      <c r="ZY92" s="140"/>
      <c r="ZZ92" s="140"/>
      <c r="AAA92" s="140"/>
      <c r="AAB92" s="140"/>
      <c r="AAC92" s="140"/>
      <c r="AAD92" s="140"/>
      <c r="AAE92" s="140"/>
      <c r="AAF92" s="140"/>
      <c r="AAG92" s="140"/>
      <c r="AAH92" s="140"/>
      <c r="AAI92" s="140"/>
      <c r="AAJ92" s="140"/>
      <c r="AAK92" s="140"/>
      <c r="AAL92" s="140"/>
      <c r="AAM92" s="140"/>
      <c r="AAN92" s="140"/>
      <c r="AAO92" s="140"/>
      <c r="AAP92" s="140"/>
      <c r="AAQ92" s="140"/>
      <c r="AAR92" s="140"/>
      <c r="AAS92" s="140"/>
      <c r="AAT92" s="140"/>
      <c r="AAU92" s="140"/>
      <c r="AAV92" s="140"/>
      <c r="AAW92" s="140"/>
      <c r="AAX92" s="140"/>
      <c r="AAY92" s="140"/>
      <c r="AAZ92" s="140"/>
      <c r="ABA92" s="140"/>
      <c r="ABB92" s="140"/>
      <c r="ABC92" s="140"/>
      <c r="ABD92" s="140"/>
      <c r="ABE92" s="140"/>
      <c r="ABF92" s="140"/>
      <c r="ABG92" s="140"/>
      <c r="ABH92" s="140"/>
      <c r="ABI92" s="140"/>
      <c r="ABJ92" s="140"/>
      <c r="ABK92" s="140"/>
      <c r="ABL92" s="140"/>
      <c r="ABM92" s="140"/>
      <c r="ABN92" s="140"/>
      <c r="ABO92" s="140"/>
      <c r="ABP92" s="140"/>
    </row>
    <row r="93" spans="1:744" x14ac:dyDescent="0.25">
      <c r="A93">
        <f t="shared" si="4"/>
        <v>0</v>
      </c>
      <c r="B93" s="140"/>
      <c r="C93" s="140"/>
      <c r="D93" s="140"/>
      <c r="E93" s="140"/>
      <c r="F93" s="203" t="str">
        <f t="shared" si="5"/>
        <v/>
      </c>
      <c r="GG93" s="141"/>
      <c r="GH93" s="141"/>
      <c r="GI93" s="141"/>
      <c r="GJ93" s="141"/>
      <c r="GK93" s="141"/>
      <c r="GL93" s="141"/>
      <c r="GM93" s="141"/>
      <c r="GN93" s="141"/>
      <c r="GO93" s="141"/>
      <c r="GP93" s="141"/>
      <c r="GQ93" s="141"/>
      <c r="GR93" s="141"/>
      <c r="GS93" s="141"/>
      <c r="GT93" s="141"/>
      <c r="GU93" s="141"/>
      <c r="GV93" s="141"/>
      <c r="GW93" s="141"/>
      <c r="GX93" s="141"/>
      <c r="GY93" s="141"/>
      <c r="GZ93" s="141"/>
      <c r="HA93" s="141"/>
      <c r="HB93" s="141"/>
      <c r="HC93" s="141"/>
      <c r="HD93" s="141"/>
      <c r="HE93" s="141"/>
      <c r="HF93" s="141"/>
      <c r="HG93" s="141"/>
      <c r="HH93" s="141"/>
      <c r="HI93" s="141"/>
      <c r="HJ93" s="141"/>
      <c r="HK93" s="141"/>
      <c r="HL93" s="141"/>
      <c r="HM93" s="141"/>
      <c r="HN93" s="141"/>
      <c r="HO93" s="141"/>
      <c r="HP93" s="141"/>
      <c r="HQ93" s="141"/>
      <c r="HR93" s="141"/>
      <c r="HS93" s="141"/>
      <c r="HT93" s="141"/>
      <c r="HU93" s="141"/>
      <c r="HV93" s="141"/>
      <c r="HW93" s="141"/>
      <c r="HX93" s="141"/>
      <c r="HY93" s="141"/>
      <c r="HZ93" s="141"/>
      <c r="IA93" s="141"/>
      <c r="IB93" s="141"/>
      <c r="IC93" s="141"/>
      <c r="ID93" s="141"/>
      <c r="IE93" s="141"/>
      <c r="IF93" s="141"/>
      <c r="IG93" s="141"/>
      <c r="IH93" s="141"/>
      <c r="II93" s="141"/>
      <c r="IJ93" s="141"/>
      <c r="IK93" s="141"/>
      <c r="IL93" s="141"/>
      <c r="IM93" s="141"/>
      <c r="IN93" s="141"/>
      <c r="IO93" s="141"/>
      <c r="IP93" s="141"/>
      <c r="IQ93" s="141"/>
      <c r="IR93" s="141"/>
      <c r="IS93" s="141"/>
      <c r="IT93" s="141"/>
      <c r="IU93" s="141"/>
      <c r="IV93" s="141"/>
      <c r="IW93" s="141"/>
      <c r="IX93" s="141"/>
      <c r="IY93" s="141"/>
      <c r="IZ93" s="141"/>
      <c r="JA93" s="141"/>
      <c r="JB93" s="141"/>
      <c r="JC93" s="141"/>
      <c r="JD93" s="141"/>
      <c r="JE93" s="141"/>
      <c r="JF93" s="141"/>
      <c r="JG93" s="141"/>
      <c r="JH93" s="141"/>
      <c r="JI93" s="141"/>
      <c r="JJ93" s="141"/>
      <c r="JK93" s="141"/>
      <c r="JL93" s="141"/>
      <c r="JM93" s="141"/>
      <c r="JN93" s="141"/>
      <c r="JO93" s="141"/>
      <c r="JP93" s="141"/>
      <c r="JQ93" s="141"/>
      <c r="JR93" s="141"/>
      <c r="JS93" s="141"/>
      <c r="JT93" s="141"/>
      <c r="JU93" s="141"/>
      <c r="JV93" s="141"/>
      <c r="JW93" s="141"/>
      <c r="JX93" s="141"/>
      <c r="JY93" s="141"/>
      <c r="JZ93" s="141"/>
      <c r="KA93" s="141"/>
      <c r="KB93" s="141"/>
      <c r="KC93" s="141"/>
      <c r="KD93" s="141"/>
      <c r="KE93" s="141"/>
      <c r="KF93" s="141"/>
      <c r="KG93" s="141"/>
      <c r="KH93" s="141"/>
      <c r="KI93" s="141"/>
      <c r="KJ93" s="141"/>
      <c r="KK93" s="141"/>
      <c r="KL93" s="141"/>
      <c r="KM93" s="141"/>
      <c r="KN93" s="141"/>
      <c r="KO93" s="141"/>
      <c r="KP93" s="141"/>
      <c r="KQ93" s="141"/>
      <c r="KR93" s="141"/>
      <c r="KS93" s="141"/>
      <c r="KT93" s="141"/>
      <c r="KU93" s="141"/>
      <c r="KV93" s="141"/>
      <c r="KW93" s="141"/>
      <c r="KX93" s="141"/>
      <c r="KY93" s="141"/>
      <c r="KZ93" s="141"/>
      <c r="LA93" s="141"/>
      <c r="LB93" s="141"/>
      <c r="LC93" s="141"/>
      <c r="LD93" s="141"/>
      <c r="LE93" s="141"/>
      <c r="LF93" s="141"/>
      <c r="LG93" s="141"/>
      <c r="LH93" s="141"/>
      <c r="LI93" s="141"/>
      <c r="LJ93" s="141"/>
      <c r="LK93" s="141"/>
      <c r="LL93" s="141"/>
      <c r="LM93" s="141"/>
      <c r="LN93" s="141"/>
      <c r="LO93" s="141"/>
      <c r="LP93" s="141"/>
      <c r="LQ93" s="141"/>
      <c r="LR93" s="141"/>
      <c r="LS93" s="141"/>
      <c r="LT93" s="141"/>
      <c r="LU93" s="141"/>
      <c r="LV93" s="141"/>
      <c r="LW93" s="141"/>
      <c r="LX93" s="141"/>
      <c r="LY93" s="141"/>
      <c r="LZ93" s="141"/>
      <c r="MA93" s="141"/>
      <c r="MB93" s="141"/>
      <c r="MC93" s="141"/>
      <c r="MD93" s="141"/>
      <c r="ME93" s="141"/>
      <c r="MF93" s="141"/>
      <c r="MG93" s="141"/>
      <c r="MH93" s="141"/>
      <c r="MI93" s="141"/>
      <c r="MJ93" s="141"/>
      <c r="MK93" s="141"/>
      <c r="ML93" s="141"/>
      <c r="MM93" s="141"/>
      <c r="MN93" s="141"/>
      <c r="MO93" s="141"/>
      <c r="MP93" s="141"/>
      <c r="MQ93" s="141"/>
      <c r="MR93" s="141"/>
      <c r="MS93" s="141"/>
      <c r="MT93" s="141"/>
      <c r="MU93" s="141"/>
      <c r="MV93" s="141"/>
      <c r="MW93" s="141"/>
      <c r="MX93" s="141"/>
      <c r="MY93" s="141"/>
      <c r="MZ93" s="141"/>
      <c r="NA93" s="141"/>
      <c r="NB93" s="141"/>
      <c r="NC93" s="141"/>
      <c r="ND93" s="141"/>
      <c r="NE93" s="141"/>
      <c r="NF93" s="141"/>
      <c r="NG93" s="141"/>
      <c r="NH93" s="141"/>
      <c r="NI93" s="141"/>
      <c r="NJ93" s="141"/>
      <c r="NK93" s="141"/>
      <c r="NL93" s="141"/>
      <c r="NM93" s="141"/>
      <c r="NN93" s="141"/>
      <c r="NO93" s="141"/>
      <c r="NP93" s="141"/>
      <c r="NQ93" s="141"/>
      <c r="NR93" s="141"/>
      <c r="NS93" s="141"/>
      <c r="NT93" s="141"/>
      <c r="NU93" s="141"/>
      <c r="NV93" s="141"/>
      <c r="NW93" s="141"/>
      <c r="NX93" s="141"/>
      <c r="NY93" s="141"/>
      <c r="NZ93" s="141"/>
      <c r="ZQ93" s="140"/>
      <c r="ZR93" s="140"/>
      <c r="ZS93" s="140"/>
      <c r="ZT93" s="140"/>
      <c r="ZU93" s="140"/>
      <c r="ZV93" s="140"/>
      <c r="ZW93" s="140"/>
      <c r="ZX93" s="140"/>
      <c r="ZY93" s="140"/>
      <c r="ZZ93" s="140"/>
      <c r="AAA93" s="140"/>
      <c r="AAB93" s="140"/>
      <c r="AAC93" s="140"/>
      <c r="AAD93" s="140"/>
      <c r="AAE93" s="140"/>
      <c r="AAF93" s="140"/>
      <c r="AAG93" s="140"/>
      <c r="AAH93" s="140"/>
      <c r="AAI93" s="140"/>
      <c r="AAJ93" s="140"/>
      <c r="AAK93" s="140"/>
      <c r="AAL93" s="140"/>
      <c r="AAM93" s="140"/>
      <c r="AAN93" s="140"/>
      <c r="AAO93" s="140"/>
      <c r="AAP93" s="140"/>
      <c r="AAQ93" s="140"/>
      <c r="AAR93" s="140"/>
      <c r="AAS93" s="140"/>
      <c r="AAT93" s="140"/>
      <c r="AAU93" s="140"/>
      <c r="AAV93" s="140"/>
      <c r="AAW93" s="140"/>
      <c r="AAX93" s="140"/>
      <c r="AAY93" s="140"/>
      <c r="AAZ93" s="140"/>
      <c r="ABA93" s="140"/>
      <c r="ABB93" s="140"/>
      <c r="ABC93" s="140"/>
      <c r="ABD93" s="140"/>
      <c r="ABE93" s="140"/>
      <c r="ABF93" s="140"/>
      <c r="ABG93" s="140"/>
      <c r="ABH93" s="140"/>
      <c r="ABI93" s="140"/>
      <c r="ABJ93" s="140"/>
      <c r="ABK93" s="140"/>
      <c r="ABL93" s="140"/>
      <c r="ABM93" s="140"/>
      <c r="ABN93" s="140"/>
      <c r="ABO93" s="140"/>
      <c r="ABP93" s="140"/>
    </row>
    <row r="94" spans="1:744" x14ac:dyDescent="0.25">
      <c r="A94">
        <f t="shared" si="4"/>
        <v>0</v>
      </c>
      <c r="B94" s="140"/>
      <c r="C94" s="140"/>
      <c r="D94" s="140"/>
      <c r="E94" s="140"/>
      <c r="F94" s="203" t="str">
        <f t="shared" si="5"/>
        <v/>
      </c>
      <c r="GG94" s="141"/>
      <c r="GH94" s="141"/>
      <c r="GI94" s="141"/>
      <c r="GJ94" s="141"/>
      <c r="GK94" s="141"/>
      <c r="GL94" s="141"/>
      <c r="GM94" s="141"/>
      <c r="GN94" s="141"/>
      <c r="GO94" s="141"/>
      <c r="GP94" s="141"/>
      <c r="GQ94" s="141"/>
      <c r="GR94" s="141"/>
      <c r="GS94" s="141"/>
      <c r="GT94" s="141"/>
      <c r="GU94" s="141"/>
      <c r="GV94" s="141"/>
      <c r="GW94" s="141"/>
      <c r="GX94" s="141"/>
      <c r="GY94" s="141"/>
      <c r="GZ94" s="141"/>
      <c r="HA94" s="141"/>
      <c r="HB94" s="141"/>
      <c r="HC94" s="141"/>
      <c r="HD94" s="141"/>
      <c r="HE94" s="141"/>
      <c r="HF94" s="141"/>
      <c r="HG94" s="141"/>
      <c r="HH94" s="141"/>
      <c r="HI94" s="141"/>
      <c r="HJ94" s="141"/>
      <c r="HK94" s="141"/>
      <c r="HL94" s="141"/>
      <c r="HM94" s="141"/>
      <c r="HN94" s="141"/>
      <c r="HO94" s="141"/>
      <c r="HP94" s="141"/>
      <c r="HQ94" s="141"/>
      <c r="HR94" s="141"/>
      <c r="HS94" s="141"/>
      <c r="HT94" s="141"/>
      <c r="HU94" s="141"/>
      <c r="HV94" s="141"/>
      <c r="HW94" s="141"/>
      <c r="HX94" s="141"/>
      <c r="HY94" s="141"/>
      <c r="HZ94" s="141"/>
      <c r="IA94" s="141"/>
      <c r="IB94" s="141"/>
      <c r="IC94" s="141"/>
      <c r="ID94" s="141"/>
      <c r="IE94" s="141"/>
      <c r="IF94" s="141"/>
      <c r="IG94" s="141"/>
      <c r="IH94" s="141"/>
      <c r="II94" s="141"/>
      <c r="IJ94" s="141"/>
      <c r="IK94" s="141"/>
      <c r="IL94" s="141"/>
      <c r="IM94" s="141"/>
      <c r="IN94" s="141"/>
      <c r="IO94" s="141"/>
      <c r="IP94" s="141"/>
      <c r="IQ94" s="141"/>
      <c r="IR94" s="141"/>
      <c r="IS94" s="141"/>
      <c r="IT94" s="141"/>
      <c r="IU94" s="141"/>
      <c r="IV94" s="141"/>
      <c r="IW94" s="141"/>
      <c r="IX94" s="141"/>
      <c r="IY94" s="141"/>
      <c r="IZ94" s="141"/>
      <c r="JA94" s="141"/>
      <c r="JB94" s="141"/>
      <c r="JC94" s="141"/>
      <c r="JD94" s="141"/>
      <c r="JE94" s="141"/>
      <c r="JF94" s="141"/>
      <c r="JG94" s="141"/>
      <c r="JH94" s="141"/>
      <c r="JI94" s="141"/>
      <c r="JJ94" s="141"/>
      <c r="JK94" s="141"/>
      <c r="JL94" s="141"/>
      <c r="JM94" s="141"/>
      <c r="JN94" s="141"/>
      <c r="JO94" s="141"/>
      <c r="JP94" s="141"/>
      <c r="JQ94" s="141"/>
      <c r="JR94" s="141"/>
      <c r="JS94" s="141"/>
      <c r="JT94" s="141"/>
      <c r="JU94" s="141"/>
      <c r="JV94" s="141"/>
      <c r="JW94" s="141"/>
      <c r="JX94" s="141"/>
      <c r="JY94" s="141"/>
      <c r="JZ94" s="141"/>
      <c r="KA94" s="141"/>
      <c r="KB94" s="141"/>
      <c r="KC94" s="141"/>
      <c r="KD94" s="141"/>
      <c r="KE94" s="141"/>
      <c r="KF94" s="141"/>
      <c r="KG94" s="141"/>
      <c r="KH94" s="141"/>
      <c r="KI94" s="141"/>
      <c r="KJ94" s="141"/>
      <c r="KK94" s="141"/>
      <c r="KL94" s="141"/>
      <c r="KM94" s="141"/>
      <c r="KN94" s="141"/>
      <c r="KO94" s="141"/>
      <c r="KP94" s="141"/>
      <c r="KQ94" s="141"/>
      <c r="KR94" s="141"/>
      <c r="KS94" s="141"/>
      <c r="KT94" s="141"/>
      <c r="KU94" s="141"/>
      <c r="KV94" s="141"/>
      <c r="KW94" s="141"/>
      <c r="KX94" s="141"/>
      <c r="KY94" s="141"/>
      <c r="KZ94" s="141"/>
      <c r="LA94" s="141"/>
      <c r="LB94" s="141"/>
      <c r="LC94" s="141"/>
      <c r="LD94" s="141"/>
      <c r="LE94" s="141"/>
      <c r="LF94" s="141"/>
      <c r="LG94" s="141"/>
      <c r="LH94" s="141"/>
      <c r="LI94" s="141"/>
      <c r="LJ94" s="141"/>
      <c r="LK94" s="141"/>
      <c r="LL94" s="141"/>
      <c r="LM94" s="141"/>
      <c r="LN94" s="141"/>
      <c r="LO94" s="141"/>
      <c r="LP94" s="141"/>
      <c r="LQ94" s="141"/>
      <c r="LR94" s="141"/>
      <c r="LS94" s="141"/>
      <c r="LT94" s="141"/>
      <c r="LU94" s="141"/>
      <c r="LV94" s="141"/>
      <c r="LW94" s="141"/>
      <c r="LX94" s="141"/>
      <c r="LY94" s="141"/>
      <c r="LZ94" s="141"/>
      <c r="MA94" s="141"/>
      <c r="MB94" s="141"/>
      <c r="MC94" s="141"/>
      <c r="MD94" s="141"/>
      <c r="ME94" s="141"/>
      <c r="MF94" s="141"/>
      <c r="MG94" s="141"/>
      <c r="MH94" s="141"/>
      <c r="MI94" s="141"/>
      <c r="MJ94" s="141"/>
      <c r="MK94" s="141"/>
      <c r="ML94" s="141"/>
      <c r="MM94" s="141"/>
      <c r="MN94" s="141"/>
      <c r="MO94" s="141"/>
      <c r="MP94" s="141"/>
      <c r="MQ94" s="141"/>
      <c r="MR94" s="141"/>
      <c r="MS94" s="141"/>
      <c r="MT94" s="141"/>
      <c r="MU94" s="141"/>
      <c r="MV94" s="141"/>
      <c r="MW94" s="141"/>
      <c r="MX94" s="141"/>
      <c r="MY94" s="141"/>
      <c r="MZ94" s="141"/>
      <c r="NA94" s="141"/>
      <c r="NB94" s="141"/>
      <c r="NC94" s="141"/>
      <c r="ND94" s="141"/>
      <c r="NE94" s="141"/>
      <c r="NF94" s="141"/>
      <c r="NG94" s="141"/>
      <c r="NH94" s="141"/>
      <c r="NI94" s="141"/>
      <c r="NJ94" s="141"/>
      <c r="NK94" s="141"/>
      <c r="NL94" s="141"/>
      <c r="NM94" s="141"/>
      <c r="NN94" s="141"/>
      <c r="NO94" s="141"/>
      <c r="NP94" s="141"/>
      <c r="NQ94" s="141"/>
      <c r="NR94" s="141"/>
      <c r="NS94" s="141"/>
      <c r="NT94" s="141"/>
      <c r="NU94" s="141"/>
      <c r="NV94" s="141"/>
      <c r="NW94" s="141"/>
      <c r="NX94" s="141"/>
      <c r="NY94" s="141"/>
      <c r="NZ94" s="141"/>
      <c r="ZQ94" s="140"/>
      <c r="ZR94" s="140"/>
      <c r="ZS94" s="140"/>
      <c r="ZT94" s="140"/>
      <c r="ZU94" s="140"/>
      <c r="ZV94" s="140"/>
      <c r="ZW94" s="140"/>
      <c r="ZX94" s="140"/>
      <c r="ZY94" s="140"/>
      <c r="ZZ94" s="140"/>
      <c r="AAA94" s="140"/>
      <c r="AAB94" s="140"/>
      <c r="AAC94" s="140"/>
      <c r="AAD94" s="140"/>
      <c r="AAE94" s="140"/>
      <c r="AAF94" s="140"/>
      <c r="AAG94" s="140"/>
      <c r="AAH94" s="140"/>
      <c r="AAI94" s="140"/>
      <c r="AAJ94" s="140"/>
      <c r="AAK94" s="140"/>
      <c r="AAL94" s="140"/>
      <c r="AAM94" s="140"/>
      <c r="AAN94" s="140"/>
      <c r="AAO94" s="140"/>
      <c r="AAP94" s="140"/>
      <c r="AAQ94" s="140"/>
      <c r="AAR94" s="140"/>
      <c r="AAS94" s="140"/>
      <c r="AAT94" s="140"/>
      <c r="AAU94" s="140"/>
      <c r="AAV94" s="140"/>
      <c r="AAW94" s="140"/>
      <c r="AAX94" s="140"/>
      <c r="AAY94" s="140"/>
      <c r="AAZ94" s="140"/>
      <c r="ABA94" s="140"/>
      <c r="ABB94" s="140"/>
      <c r="ABC94" s="140"/>
      <c r="ABD94" s="140"/>
      <c r="ABE94" s="140"/>
      <c r="ABF94" s="140"/>
      <c r="ABG94" s="140"/>
      <c r="ABH94" s="140"/>
      <c r="ABI94" s="140"/>
      <c r="ABJ94" s="140"/>
      <c r="ABK94" s="140"/>
      <c r="ABL94" s="140"/>
      <c r="ABM94" s="140"/>
      <c r="ABN94" s="140"/>
      <c r="ABO94" s="140"/>
      <c r="ABP94" s="140"/>
    </row>
    <row r="95" spans="1:744" x14ac:dyDescent="0.25">
      <c r="A95">
        <f t="shared" si="4"/>
        <v>0</v>
      </c>
      <c r="B95" s="140"/>
      <c r="C95" s="140"/>
      <c r="D95" s="140"/>
      <c r="E95" s="140"/>
      <c r="F95" s="203" t="str">
        <f t="shared" si="5"/>
        <v/>
      </c>
      <c r="GG95" s="141"/>
      <c r="GH95" s="141"/>
      <c r="GI95" s="141"/>
      <c r="GJ95" s="141"/>
      <c r="GK95" s="141"/>
      <c r="GL95" s="141"/>
      <c r="GM95" s="141"/>
      <c r="GN95" s="141"/>
      <c r="GO95" s="141"/>
      <c r="GP95" s="141"/>
      <c r="GQ95" s="141"/>
      <c r="GR95" s="141"/>
      <c r="GS95" s="141"/>
      <c r="GT95" s="141"/>
      <c r="GU95" s="141"/>
      <c r="GV95" s="141"/>
      <c r="GW95" s="141"/>
      <c r="GX95" s="141"/>
      <c r="GY95" s="141"/>
      <c r="GZ95" s="141"/>
      <c r="HA95" s="141"/>
      <c r="HB95" s="141"/>
      <c r="HC95" s="141"/>
      <c r="HD95" s="141"/>
      <c r="HE95" s="141"/>
      <c r="HF95" s="141"/>
      <c r="HG95" s="141"/>
      <c r="HH95" s="141"/>
      <c r="HI95" s="141"/>
      <c r="HJ95" s="141"/>
      <c r="HK95" s="141"/>
      <c r="HL95" s="141"/>
      <c r="HM95" s="141"/>
      <c r="HN95" s="141"/>
      <c r="HO95" s="141"/>
      <c r="HP95" s="141"/>
      <c r="HQ95" s="141"/>
      <c r="HR95" s="141"/>
      <c r="HS95" s="141"/>
      <c r="HT95" s="141"/>
      <c r="HU95" s="141"/>
      <c r="HV95" s="141"/>
      <c r="HW95" s="141"/>
      <c r="HX95" s="141"/>
      <c r="HY95" s="141"/>
      <c r="HZ95" s="141"/>
      <c r="IA95" s="141"/>
      <c r="IB95" s="141"/>
      <c r="IC95" s="141"/>
      <c r="ID95" s="141"/>
      <c r="IE95" s="141"/>
      <c r="IF95" s="141"/>
      <c r="IG95" s="141"/>
      <c r="IH95" s="141"/>
      <c r="II95" s="141"/>
      <c r="IJ95" s="141"/>
      <c r="IK95" s="141"/>
      <c r="IL95" s="141"/>
      <c r="IM95" s="141"/>
      <c r="IN95" s="141"/>
      <c r="IO95" s="141"/>
      <c r="IP95" s="141"/>
      <c r="IQ95" s="141"/>
      <c r="IR95" s="141"/>
      <c r="IS95" s="141"/>
      <c r="IT95" s="141"/>
      <c r="IU95" s="141"/>
      <c r="IV95" s="141"/>
      <c r="IW95" s="141"/>
      <c r="IX95" s="141"/>
      <c r="IY95" s="141"/>
      <c r="IZ95" s="141"/>
      <c r="JA95" s="141"/>
      <c r="JB95" s="141"/>
      <c r="JC95" s="141"/>
      <c r="JD95" s="141"/>
      <c r="JE95" s="141"/>
      <c r="JF95" s="141"/>
      <c r="JG95" s="141"/>
      <c r="JH95" s="141"/>
      <c r="JI95" s="141"/>
      <c r="JJ95" s="141"/>
      <c r="JK95" s="141"/>
      <c r="JL95" s="141"/>
      <c r="JM95" s="141"/>
      <c r="JN95" s="141"/>
      <c r="JO95" s="141"/>
      <c r="JP95" s="141"/>
      <c r="JQ95" s="141"/>
      <c r="JR95" s="141"/>
      <c r="JS95" s="141"/>
      <c r="JT95" s="141"/>
      <c r="JU95" s="141"/>
      <c r="JV95" s="141"/>
      <c r="JW95" s="141"/>
      <c r="JX95" s="141"/>
      <c r="JY95" s="141"/>
      <c r="JZ95" s="141"/>
      <c r="KA95" s="141"/>
      <c r="KB95" s="141"/>
      <c r="KC95" s="141"/>
      <c r="KD95" s="141"/>
      <c r="KE95" s="141"/>
      <c r="KF95" s="141"/>
      <c r="KG95" s="141"/>
      <c r="KH95" s="141"/>
      <c r="KI95" s="141"/>
      <c r="KJ95" s="141"/>
      <c r="KK95" s="141"/>
      <c r="KL95" s="141"/>
      <c r="KM95" s="141"/>
      <c r="KN95" s="141"/>
      <c r="KO95" s="141"/>
      <c r="KP95" s="141"/>
      <c r="KQ95" s="141"/>
      <c r="KR95" s="141"/>
      <c r="KS95" s="141"/>
      <c r="KT95" s="141"/>
      <c r="KU95" s="141"/>
      <c r="KV95" s="141"/>
      <c r="KW95" s="141"/>
      <c r="KX95" s="141"/>
      <c r="KY95" s="141"/>
      <c r="KZ95" s="141"/>
      <c r="LA95" s="141"/>
      <c r="LB95" s="141"/>
      <c r="LC95" s="141"/>
      <c r="LD95" s="141"/>
      <c r="LE95" s="141"/>
      <c r="LF95" s="141"/>
      <c r="LG95" s="141"/>
      <c r="LH95" s="141"/>
      <c r="LI95" s="141"/>
      <c r="LJ95" s="141"/>
      <c r="LK95" s="141"/>
      <c r="LL95" s="141"/>
      <c r="LM95" s="141"/>
      <c r="LN95" s="141"/>
      <c r="LO95" s="141"/>
      <c r="LP95" s="141"/>
      <c r="LQ95" s="141"/>
      <c r="LR95" s="141"/>
      <c r="LS95" s="141"/>
      <c r="LT95" s="141"/>
      <c r="LU95" s="141"/>
      <c r="LV95" s="141"/>
      <c r="LW95" s="141"/>
      <c r="LX95" s="141"/>
      <c r="LY95" s="141"/>
      <c r="LZ95" s="141"/>
      <c r="MA95" s="141"/>
      <c r="MB95" s="141"/>
      <c r="MC95" s="141"/>
      <c r="MD95" s="141"/>
      <c r="ME95" s="141"/>
      <c r="MF95" s="141"/>
      <c r="MG95" s="141"/>
      <c r="MH95" s="141"/>
      <c r="MI95" s="141"/>
      <c r="MJ95" s="141"/>
      <c r="MK95" s="141"/>
      <c r="ML95" s="141"/>
      <c r="MM95" s="141"/>
      <c r="MN95" s="141"/>
      <c r="MO95" s="141"/>
      <c r="MP95" s="141"/>
      <c r="MQ95" s="141"/>
      <c r="MR95" s="141"/>
      <c r="MS95" s="141"/>
      <c r="MT95" s="141"/>
      <c r="MU95" s="141"/>
      <c r="MV95" s="141"/>
      <c r="MW95" s="141"/>
      <c r="MX95" s="141"/>
      <c r="MY95" s="141"/>
      <c r="MZ95" s="141"/>
      <c r="NA95" s="141"/>
      <c r="NB95" s="141"/>
      <c r="NC95" s="141"/>
      <c r="ND95" s="141"/>
      <c r="NE95" s="141"/>
      <c r="NF95" s="141"/>
      <c r="NG95" s="141"/>
      <c r="NH95" s="141"/>
      <c r="NI95" s="141"/>
      <c r="NJ95" s="141"/>
      <c r="NK95" s="141"/>
      <c r="NL95" s="141"/>
      <c r="NM95" s="141"/>
      <c r="NN95" s="141"/>
      <c r="NO95" s="141"/>
      <c r="NP95" s="141"/>
      <c r="NQ95" s="141"/>
      <c r="NR95" s="141"/>
      <c r="NS95" s="141"/>
      <c r="NT95" s="141"/>
      <c r="NU95" s="141"/>
      <c r="NV95" s="141"/>
      <c r="NW95" s="141"/>
      <c r="NX95" s="141"/>
      <c r="NY95" s="141"/>
      <c r="NZ95" s="141"/>
      <c r="ZQ95" s="140"/>
      <c r="ZR95" s="140"/>
      <c r="ZS95" s="140"/>
      <c r="ZT95" s="140"/>
      <c r="ZU95" s="140"/>
      <c r="ZV95" s="140"/>
      <c r="ZW95" s="140"/>
      <c r="ZX95" s="140"/>
      <c r="ZY95" s="140"/>
      <c r="ZZ95" s="140"/>
      <c r="AAA95" s="140"/>
      <c r="AAB95" s="140"/>
      <c r="AAC95" s="140"/>
      <c r="AAD95" s="140"/>
      <c r="AAE95" s="140"/>
      <c r="AAF95" s="140"/>
      <c r="AAG95" s="140"/>
      <c r="AAH95" s="140"/>
      <c r="AAI95" s="140"/>
      <c r="AAJ95" s="140"/>
      <c r="AAK95" s="140"/>
      <c r="AAL95" s="140"/>
      <c r="AAM95" s="140"/>
      <c r="AAN95" s="140"/>
      <c r="AAO95" s="140"/>
      <c r="AAP95" s="140"/>
      <c r="AAQ95" s="140"/>
      <c r="AAR95" s="140"/>
      <c r="AAS95" s="140"/>
      <c r="AAT95" s="140"/>
      <c r="AAU95" s="140"/>
      <c r="AAV95" s="140"/>
      <c r="AAW95" s="140"/>
      <c r="AAX95" s="140"/>
      <c r="AAY95" s="140"/>
      <c r="AAZ95" s="140"/>
      <c r="ABA95" s="140"/>
      <c r="ABB95" s="140"/>
      <c r="ABC95" s="140"/>
      <c r="ABD95" s="140"/>
      <c r="ABE95" s="140"/>
      <c r="ABF95" s="140"/>
      <c r="ABG95" s="140"/>
      <c r="ABH95" s="140"/>
      <c r="ABI95" s="140"/>
      <c r="ABJ95" s="140"/>
      <c r="ABK95" s="140"/>
      <c r="ABL95" s="140"/>
      <c r="ABM95" s="140"/>
      <c r="ABN95" s="140"/>
      <c r="ABO95" s="140"/>
      <c r="ABP95" s="140"/>
    </row>
    <row r="96" spans="1:744" x14ac:dyDescent="0.25">
      <c r="A96">
        <f t="shared" si="4"/>
        <v>0</v>
      </c>
      <c r="B96" s="140"/>
      <c r="C96" s="140"/>
      <c r="D96" s="140"/>
      <c r="E96" s="140"/>
      <c r="F96" s="203" t="str">
        <f t="shared" si="5"/>
        <v/>
      </c>
      <c r="GG96" s="141"/>
      <c r="GH96" s="141"/>
      <c r="GI96" s="141"/>
      <c r="GJ96" s="141"/>
      <c r="GK96" s="141"/>
      <c r="GL96" s="141"/>
      <c r="GM96" s="141"/>
      <c r="GN96" s="141"/>
      <c r="GO96" s="141"/>
      <c r="GP96" s="141"/>
      <c r="GQ96" s="141"/>
      <c r="GR96" s="141"/>
      <c r="GS96" s="141"/>
      <c r="GT96" s="141"/>
      <c r="GU96" s="141"/>
      <c r="GV96" s="141"/>
      <c r="GW96" s="141"/>
      <c r="GX96" s="141"/>
      <c r="GY96" s="141"/>
      <c r="GZ96" s="141"/>
      <c r="HA96" s="141"/>
      <c r="HB96" s="141"/>
      <c r="HC96" s="141"/>
      <c r="HD96" s="141"/>
      <c r="HE96" s="141"/>
      <c r="HF96" s="141"/>
      <c r="HG96" s="141"/>
      <c r="HH96" s="141"/>
      <c r="HI96" s="141"/>
      <c r="HJ96" s="141"/>
      <c r="HK96" s="141"/>
      <c r="HL96" s="141"/>
      <c r="HM96" s="141"/>
      <c r="HN96" s="141"/>
      <c r="HO96" s="141"/>
      <c r="HP96" s="141"/>
      <c r="HQ96" s="141"/>
      <c r="HR96" s="141"/>
      <c r="HS96" s="141"/>
      <c r="HT96" s="141"/>
      <c r="HU96" s="141"/>
      <c r="HV96" s="141"/>
      <c r="HW96" s="141"/>
      <c r="HX96" s="141"/>
      <c r="HY96" s="141"/>
      <c r="HZ96" s="141"/>
      <c r="IA96" s="141"/>
      <c r="IB96" s="141"/>
      <c r="IC96" s="141"/>
      <c r="ID96" s="141"/>
      <c r="IE96" s="141"/>
      <c r="IF96" s="141"/>
      <c r="IG96" s="141"/>
      <c r="IH96" s="141"/>
      <c r="II96" s="141"/>
      <c r="IJ96" s="141"/>
      <c r="IK96" s="141"/>
      <c r="IL96" s="141"/>
      <c r="IM96" s="141"/>
      <c r="IN96" s="141"/>
      <c r="IO96" s="141"/>
      <c r="IP96" s="141"/>
      <c r="IQ96" s="141"/>
      <c r="IR96" s="141"/>
      <c r="IS96" s="141"/>
      <c r="IT96" s="141"/>
      <c r="IU96" s="141"/>
      <c r="IV96" s="141"/>
      <c r="IW96" s="141"/>
      <c r="IX96" s="141"/>
      <c r="IY96" s="141"/>
      <c r="IZ96" s="141"/>
      <c r="JA96" s="141"/>
      <c r="JB96" s="141"/>
      <c r="JC96" s="141"/>
      <c r="JD96" s="141"/>
      <c r="JE96" s="141"/>
      <c r="JF96" s="141"/>
      <c r="JG96" s="141"/>
      <c r="JH96" s="141"/>
      <c r="JI96" s="141"/>
      <c r="JJ96" s="141"/>
      <c r="JK96" s="141"/>
      <c r="JL96" s="141"/>
      <c r="JM96" s="141"/>
      <c r="JN96" s="141"/>
      <c r="JO96" s="141"/>
      <c r="JP96" s="141"/>
      <c r="JQ96" s="141"/>
      <c r="JR96" s="141"/>
      <c r="JS96" s="141"/>
      <c r="JT96" s="141"/>
      <c r="JU96" s="141"/>
      <c r="JV96" s="141"/>
      <c r="JW96" s="141"/>
      <c r="JX96" s="141"/>
      <c r="JY96" s="141"/>
      <c r="JZ96" s="141"/>
      <c r="KA96" s="141"/>
      <c r="KB96" s="141"/>
      <c r="KC96" s="141"/>
      <c r="KD96" s="141"/>
      <c r="KE96" s="141"/>
      <c r="KF96" s="141"/>
      <c r="KG96" s="141"/>
      <c r="KH96" s="141"/>
      <c r="KI96" s="141"/>
      <c r="KJ96" s="141"/>
      <c r="KK96" s="141"/>
      <c r="KL96" s="141"/>
      <c r="KM96" s="141"/>
      <c r="KN96" s="141"/>
      <c r="KO96" s="141"/>
      <c r="KP96" s="141"/>
      <c r="KQ96" s="141"/>
      <c r="KR96" s="141"/>
      <c r="KS96" s="141"/>
      <c r="KT96" s="141"/>
      <c r="KU96" s="141"/>
      <c r="KV96" s="141"/>
      <c r="KW96" s="141"/>
      <c r="KX96" s="141"/>
      <c r="KY96" s="141"/>
      <c r="KZ96" s="141"/>
      <c r="LA96" s="141"/>
      <c r="LB96" s="141"/>
      <c r="LC96" s="141"/>
      <c r="LD96" s="141"/>
      <c r="LE96" s="141"/>
      <c r="LF96" s="141"/>
      <c r="LG96" s="141"/>
      <c r="LH96" s="141"/>
      <c r="LI96" s="141"/>
      <c r="LJ96" s="141"/>
      <c r="LK96" s="141"/>
      <c r="LL96" s="141"/>
      <c r="LM96" s="141"/>
      <c r="LN96" s="141"/>
      <c r="LO96" s="141"/>
      <c r="LP96" s="141"/>
      <c r="LQ96" s="141"/>
      <c r="LR96" s="141"/>
      <c r="LS96" s="141"/>
      <c r="LT96" s="141"/>
      <c r="LU96" s="141"/>
      <c r="LV96" s="141"/>
      <c r="LW96" s="141"/>
      <c r="LX96" s="141"/>
      <c r="LY96" s="141"/>
      <c r="LZ96" s="141"/>
      <c r="MA96" s="141"/>
      <c r="MB96" s="141"/>
      <c r="MC96" s="141"/>
      <c r="MD96" s="141"/>
      <c r="ME96" s="141"/>
      <c r="MF96" s="141"/>
      <c r="MG96" s="141"/>
      <c r="MH96" s="141"/>
      <c r="MI96" s="141"/>
      <c r="MJ96" s="141"/>
      <c r="MK96" s="141"/>
      <c r="ML96" s="141"/>
      <c r="MM96" s="141"/>
      <c r="MN96" s="141"/>
      <c r="MO96" s="141"/>
      <c r="MP96" s="141"/>
      <c r="MQ96" s="141"/>
      <c r="MR96" s="141"/>
      <c r="MS96" s="141"/>
      <c r="MT96" s="141"/>
      <c r="MU96" s="141"/>
      <c r="MV96" s="141"/>
      <c r="MW96" s="141"/>
      <c r="MX96" s="141"/>
      <c r="MY96" s="141"/>
      <c r="MZ96" s="141"/>
      <c r="NA96" s="141"/>
      <c r="NB96" s="141"/>
      <c r="NC96" s="141"/>
      <c r="ND96" s="141"/>
      <c r="NE96" s="141"/>
      <c r="NF96" s="141"/>
      <c r="NG96" s="141"/>
      <c r="NH96" s="141"/>
      <c r="NI96" s="141"/>
      <c r="NJ96" s="141"/>
      <c r="NK96" s="141"/>
      <c r="NL96" s="141"/>
      <c r="NM96" s="141"/>
      <c r="NN96" s="141"/>
      <c r="NO96" s="141"/>
      <c r="NP96" s="141"/>
      <c r="NQ96" s="141"/>
      <c r="NR96" s="141"/>
      <c r="NS96" s="141"/>
      <c r="NT96" s="141"/>
      <c r="NU96" s="141"/>
      <c r="NV96" s="141"/>
      <c r="NW96" s="141"/>
      <c r="NX96" s="141"/>
      <c r="NY96" s="141"/>
      <c r="NZ96" s="141"/>
      <c r="ZQ96" s="140"/>
      <c r="ZR96" s="140"/>
      <c r="ZS96" s="140"/>
      <c r="ZT96" s="140"/>
      <c r="ZU96" s="140"/>
      <c r="ZV96" s="140"/>
      <c r="ZW96" s="140"/>
      <c r="ZX96" s="140"/>
      <c r="ZY96" s="140"/>
      <c r="ZZ96" s="140"/>
      <c r="AAA96" s="140"/>
      <c r="AAB96" s="140"/>
      <c r="AAC96" s="140"/>
      <c r="AAD96" s="140"/>
      <c r="AAE96" s="140"/>
      <c r="AAF96" s="140"/>
      <c r="AAG96" s="140"/>
      <c r="AAH96" s="140"/>
      <c r="AAI96" s="140"/>
      <c r="AAJ96" s="140"/>
      <c r="AAK96" s="140"/>
      <c r="AAL96" s="140"/>
      <c r="AAM96" s="140"/>
      <c r="AAN96" s="140"/>
      <c r="AAO96" s="140"/>
      <c r="AAP96" s="140"/>
      <c r="AAQ96" s="140"/>
      <c r="AAR96" s="140"/>
      <c r="AAS96" s="140"/>
      <c r="AAT96" s="140"/>
      <c r="AAU96" s="140"/>
      <c r="AAV96" s="140"/>
      <c r="AAW96" s="140"/>
      <c r="AAX96" s="140"/>
      <c r="AAY96" s="140"/>
      <c r="AAZ96" s="140"/>
      <c r="ABA96" s="140"/>
      <c r="ABB96" s="140"/>
      <c r="ABC96" s="140"/>
      <c r="ABD96" s="140"/>
      <c r="ABE96" s="140"/>
      <c r="ABF96" s="140"/>
      <c r="ABG96" s="140"/>
      <c r="ABH96" s="140"/>
      <c r="ABI96" s="140"/>
      <c r="ABJ96" s="140"/>
      <c r="ABK96" s="140"/>
      <c r="ABL96" s="140"/>
      <c r="ABM96" s="140"/>
      <c r="ABN96" s="140"/>
      <c r="ABO96" s="140"/>
      <c r="ABP96" s="140"/>
    </row>
    <row r="97" spans="1:744" x14ac:dyDescent="0.25">
      <c r="A97">
        <f t="shared" si="4"/>
        <v>0</v>
      </c>
      <c r="B97" s="140"/>
      <c r="C97" s="140"/>
      <c r="D97" s="140"/>
      <c r="E97" s="140"/>
      <c r="F97" s="203" t="str">
        <f t="shared" si="5"/>
        <v/>
      </c>
      <c r="GG97" s="141"/>
      <c r="GH97" s="141"/>
      <c r="GI97" s="141"/>
      <c r="GJ97" s="141"/>
      <c r="GK97" s="141"/>
      <c r="GL97" s="141"/>
      <c r="GM97" s="141"/>
      <c r="GN97" s="141"/>
      <c r="GO97" s="141"/>
      <c r="GP97" s="141"/>
      <c r="GQ97" s="141"/>
      <c r="GR97" s="141"/>
      <c r="GS97" s="141"/>
      <c r="GT97" s="141"/>
      <c r="GU97" s="141"/>
      <c r="GV97" s="141"/>
      <c r="GW97" s="141"/>
      <c r="GX97" s="141"/>
      <c r="GY97" s="141"/>
      <c r="GZ97" s="141"/>
      <c r="HA97" s="141"/>
      <c r="HB97" s="141"/>
      <c r="HC97" s="141"/>
      <c r="HD97" s="141"/>
      <c r="HE97" s="141"/>
      <c r="HF97" s="141"/>
      <c r="HG97" s="141"/>
      <c r="HH97" s="141"/>
      <c r="HI97" s="141"/>
      <c r="HJ97" s="141"/>
      <c r="HK97" s="141"/>
      <c r="HL97" s="141"/>
      <c r="HM97" s="141"/>
      <c r="HN97" s="141"/>
      <c r="HO97" s="141"/>
      <c r="HP97" s="141"/>
      <c r="HQ97" s="141"/>
      <c r="HR97" s="141"/>
      <c r="HS97" s="141"/>
      <c r="HT97" s="141"/>
      <c r="HU97" s="141"/>
      <c r="HV97" s="141"/>
      <c r="HW97" s="141"/>
      <c r="HX97" s="141"/>
      <c r="HY97" s="141"/>
      <c r="HZ97" s="141"/>
      <c r="IA97" s="141"/>
      <c r="IB97" s="141"/>
      <c r="IC97" s="141"/>
      <c r="ID97" s="141"/>
      <c r="IE97" s="141"/>
      <c r="IF97" s="141"/>
      <c r="IG97" s="141"/>
      <c r="IH97" s="141"/>
      <c r="II97" s="141"/>
      <c r="IJ97" s="141"/>
      <c r="IK97" s="141"/>
      <c r="IL97" s="141"/>
      <c r="IM97" s="141"/>
      <c r="IN97" s="141"/>
      <c r="IO97" s="141"/>
      <c r="IP97" s="141"/>
      <c r="IQ97" s="141"/>
      <c r="IR97" s="141"/>
      <c r="IS97" s="141"/>
      <c r="IT97" s="141"/>
      <c r="IU97" s="141"/>
      <c r="IV97" s="141"/>
      <c r="IW97" s="141"/>
      <c r="IX97" s="141"/>
      <c r="IY97" s="141"/>
      <c r="IZ97" s="141"/>
      <c r="JA97" s="141"/>
      <c r="JB97" s="141"/>
      <c r="JC97" s="141"/>
      <c r="JD97" s="141"/>
      <c r="JE97" s="141"/>
      <c r="JF97" s="141"/>
      <c r="JG97" s="141"/>
      <c r="JH97" s="141"/>
      <c r="JI97" s="141"/>
      <c r="JJ97" s="141"/>
      <c r="JK97" s="141"/>
      <c r="JL97" s="141"/>
      <c r="JM97" s="141"/>
      <c r="JN97" s="141"/>
      <c r="JO97" s="141"/>
      <c r="JP97" s="141"/>
      <c r="JQ97" s="141"/>
      <c r="JR97" s="141"/>
      <c r="JS97" s="141"/>
      <c r="JT97" s="141"/>
      <c r="JU97" s="141"/>
      <c r="JV97" s="141"/>
      <c r="JW97" s="141"/>
      <c r="JX97" s="141"/>
      <c r="JY97" s="141"/>
      <c r="JZ97" s="141"/>
      <c r="KA97" s="141"/>
      <c r="KB97" s="141"/>
      <c r="KC97" s="141"/>
      <c r="KD97" s="141"/>
      <c r="KE97" s="141"/>
      <c r="KF97" s="141"/>
      <c r="KG97" s="141"/>
      <c r="KH97" s="141"/>
      <c r="KI97" s="141"/>
      <c r="KJ97" s="141"/>
      <c r="KK97" s="141"/>
      <c r="KL97" s="141"/>
      <c r="KM97" s="141"/>
      <c r="KN97" s="141"/>
      <c r="KO97" s="141"/>
      <c r="KP97" s="141"/>
      <c r="KQ97" s="141"/>
      <c r="KR97" s="141"/>
      <c r="KS97" s="141"/>
      <c r="KT97" s="141"/>
      <c r="KU97" s="141"/>
      <c r="KV97" s="141"/>
      <c r="KW97" s="141"/>
      <c r="KX97" s="141"/>
      <c r="KY97" s="141"/>
      <c r="KZ97" s="141"/>
      <c r="LA97" s="141"/>
      <c r="LB97" s="141"/>
      <c r="LC97" s="141"/>
      <c r="LD97" s="141"/>
      <c r="LE97" s="141"/>
      <c r="LF97" s="141"/>
      <c r="LG97" s="141"/>
      <c r="LH97" s="141"/>
      <c r="LI97" s="141"/>
      <c r="LJ97" s="141"/>
      <c r="LK97" s="141"/>
      <c r="LL97" s="141"/>
      <c r="LM97" s="141"/>
      <c r="LN97" s="141"/>
      <c r="LO97" s="141"/>
      <c r="LP97" s="141"/>
      <c r="LQ97" s="141"/>
      <c r="LR97" s="141"/>
      <c r="LS97" s="141"/>
      <c r="LT97" s="141"/>
      <c r="LU97" s="141"/>
      <c r="LV97" s="141"/>
      <c r="LW97" s="141"/>
      <c r="LX97" s="141"/>
      <c r="LY97" s="141"/>
      <c r="LZ97" s="141"/>
      <c r="MA97" s="141"/>
      <c r="MB97" s="141"/>
      <c r="MC97" s="141"/>
      <c r="MD97" s="141"/>
      <c r="ME97" s="141"/>
      <c r="MF97" s="141"/>
      <c r="MG97" s="141"/>
      <c r="MH97" s="141"/>
      <c r="MI97" s="141"/>
      <c r="MJ97" s="141"/>
      <c r="MK97" s="141"/>
      <c r="ML97" s="141"/>
      <c r="MM97" s="141"/>
      <c r="MN97" s="141"/>
      <c r="MO97" s="141"/>
      <c r="MP97" s="141"/>
      <c r="MQ97" s="141"/>
      <c r="MR97" s="141"/>
      <c r="MS97" s="141"/>
      <c r="MT97" s="141"/>
      <c r="MU97" s="141"/>
      <c r="MV97" s="141"/>
      <c r="MW97" s="141"/>
      <c r="MX97" s="141"/>
      <c r="MY97" s="141"/>
      <c r="MZ97" s="141"/>
      <c r="NA97" s="141"/>
      <c r="NB97" s="141"/>
      <c r="NC97" s="141"/>
      <c r="ND97" s="141"/>
      <c r="NE97" s="141"/>
      <c r="NF97" s="141"/>
      <c r="NG97" s="141"/>
      <c r="NH97" s="141"/>
      <c r="NI97" s="141"/>
      <c r="NJ97" s="141"/>
      <c r="NK97" s="141"/>
      <c r="NL97" s="141"/>
      <c r="NM97" s="141"/>
      <c r="NN97" s="141"/>
      <c r="NO97" s="141"/>
      <c r="NP97" s="141"/>
      <c r="NQ97" s="141"/>
      <c r="NR97" s="141"/>
      <c r="NS97" s="141"/>
      <c r="NT97" s="141"/>
      <c r="NU97" s="141"/>
      <c r="NV97" s="141"/>
      <c r="NW97" s="141"/>
      <c r="NX97" s="141"/>
      <c r="NY97" s="141"/>
      <c r="NZ97" s="141"/>
      <c r="ZQ97" s="140"/>
      <c r="ZR97" s="140"/>
      <c r="ZS97" s="140"/>
      <c r="ZT97" s="140"/>
      <c r="ZU97" s="140"/>
      <c r="ZV97" s="140"/>
      <c r="ZW97" s="140"/>
      <c r="ZX97" s="140"/>
      <c r="ZY97" s="140"/>
      <c r="ZZ97" s="140"/>
      <c r="AAA97" s="140"/>
      <c r="AAB97" s="140"/>
      <c r="AAC97" s="140"/>
      <c r="AAD97" s="140"/>
      <c r="AAE97" s="140"/>
      <c r="AAF97" s="140"/>
      <c r="AAG97" s="140"/>
      <c r="AAH97" s="140"/>
      <c r="AAI97" s="140"/>
      <c r="AAJ97" s="140"/>
      <c r="AAK97" s="140"/>
      <c r="AAL97" s="140"/>
      <c r="AAM97" s="140"/>
      <c r="AAN97" s="140"/>
      <c r="AAO97" s="140"/>
      <c r="AAP97" s="140"/>
      <c r="AAQ97" s="140"/>
      <c r="AAR97" s="140"/>
      <c r="AAS97" s="140"/>
      <c r="AAT97" s="140"/>
      <c r="AAU97" s="140"/>
      <c r="AAV97" s="140"/>
      <c r="AAW97" s="140"/>
      <c r="AAX97" s="140"/>
      <c r="AAY97" s="140"/>
      <c r="AAZ97" s="140"/>
      <c r="ABA97" s="140"/>
      <c r="ABB97" s="140"/>
      <c r="ABC97" s="140"/>
      <c r="ABD97" s="140"/>
      <c r="ABE97" s="140"/>
      <c r="ABF97" s="140"/>
      <c r="ABG97" s="140"/>
      <c r="ABH97" s="140"/>
      <c r="ABI97" s="140"/>
      <c r="ABJ97" s="140"/>
      <c r="ABK97" s="140"/>
      <c r="ABL97" s="140"/>
      <c r="ABM97" s="140"/>
      <c r="ABN97" s="140"/>
      <c r="ABO97" s="140"/>
      <c r="ABP97" s="140"/>
    </row>
    <row r="98" spans="1:744" x14ac:dyDescent="0.25">
      <c r="A98">
        <f t="shared" si="4"/>
        <v>0</v>
      </c>
      <c r="B98" s="140"/>
      <c r="C98" s="140"/>
      <c r="D98" s="140"/>
      <c r="E98" s="140"/>
      <c r="F98" s="203" t="str">
        <f t="shared" si="5"/>
        <v/>
      </c>
      <c r="GG98" s="141"/>
      <c r="GH98" s="141"/>
      <c r="GI98" s="141"/>
      <c r="GJ98" s="141"/>
      <c r="GK98" s="141"/>
      <c r="GL98" s="141"/>
      <c r="GM98" s="141"/>
      <c r="GN98" s="141"/>
      <c r="GO98" s="141"/>
      <c r="GP98" s="141"/>
      <c r="GQ98" s="141"/>
      <c r="GR98" s="141"/>
      <c r="GS98" s="141"/>
      <c r="GT98" s="141"/>
      <c r="GU98" s="141"/>
      <c r="GV98" s="141"/>
      <c r="GW98" s="141"/>
      <c r="GX98" s="141"/>
      <c r="GY98" s="141"/>
      <c r="GZ98" s="141"/>
      <c r="HA98" s="141"/>
      <c r="HB98" s="141"/>
      <c r="HC98" s="141"/>
      <c r="HD98" s="141"/>
      <c r="HE98" s="141"/>
      <c r="HF98" s="141"/>
      <c r="HG98" s="141"/>
      <c r="HH98" s="141"/>
      <c r="HI98" s="141"/>
      <c r="HJ98" s="141"/>
      <c r="HK98" s="141"/>
      <c r="HL98" s="141"/>
      <c r="HM98" s="141"/>
      <c r="HN98" s="141"/>
      <c r="HO98" s="141"/>
      <c r="HP98" s="141"/>
      <c r="HQ98" s="141"/>
      <c r="HR98" s="141"/>
      <c r="HS98" s="141"/>
      <c r="HT98" s="141"/>
      <c r="HU98" s="141"/>
      <c r="HV98" s="141"/>
      <c r="HW98" s="141"/>
      <c r="HX98" s="141"/>
      <c r="HY98" s="141"/>
      <c r="HZ98" s="141"/>
      <c r="IA98" s="141"/>
      <c r="IB98" s="141"/>
      <c r="IC98" s="141"/>
      <c r="ID98" s="141"/>
      <c r="IE98" s="141"/>
      <c r="IF98" s="141"/>
      <c r="IG98" s="141"/>
      <c r="IH98" s="141"/>
      <c r="II98" s="141"/>
      <c r="IJ98" s="141"/>
      <c r="IK98" s="141"/>
      <c r="IL98" s="141"/>
      <c r="IM98" s="141"/>
      <c r="IN98" s="141"/>
      <c r="IO98" s="141"/>
      <c r="IP98" s="141"/>
      <c r="IQ98" s="141"/>
      <c r="IR98" s="141"/>
      <c r="IS98" s="141"/>
      <c r="IT98" s="141"/>
      <c r="IU98" s="141"/>
      <c r="IV98" s="141"/>
      <c r="IW98" s="141"/>
      <c r="IX98" s="141"/>
      <c r="IY98" s="141"/>
      <c r="IZ98" s="141"/>
      <c r="JA98" s="141"/>
      <c r="JB98" s="141"/>
      <c r="JC98" s="141"/>
      <c r="JD98" s="141"/>
      <c r="JE98" s="141"/>
      <c r="JF98" s="141"/>
      <c r="JG98" s="141"/>
      <c r="JH98" s="141"/>
      <c r="JI98" s="141"/>
      <c r="JJ98" s="141"/>
      <c r="JK98" s="141"/>
      <c r="JL98" s="141"/>
      <c r="JM98" s="141"/>
      <c r="JN98" s="141"/>
      <c r="JO98" s="141"/>
      <c r="JP98" s="141"/>
      <c r="JQ98" s="141"/>
      <c r="JR98" s="141"/>
      <c r="JS98" s="141"/>
      <c r="JT98" s="141"/>
      <c r="JU98" s="141"/>
      <c r="JV98" s="141"/>
      <c r="JW98" s="141"/>
      <c r="JX98" s="141"/>
      <c r="JY98" s="141"/>
      <c r="JZ98" s="141"/>
      <c r="KA98" s="141"/>
      <c r="KB98" s="141"/>
      <c r="KC98" s="141"/>
      <c r="KD98" s="141"/>
      <c r="KE98" s="141"/>
      <c r="KF98" s="141"/>
      <c r="KG98" s="141"/>
      <c r="KH98" s="141"/>
      <c r="KI98" s="141"/>
      <c r="KJ98" s="141"/>
      <c r="KK98" s="141"/>
      <c r="KL98" s="141"/>
      <c r="KM98" s="141"/>
      <c r="KN98" s="141"/>
      <c r="KO98" s="141"/>
      <c r="KP98" s="141"/>
      <c r="KQ98" s="141"/>
      <c r="KR98" s="141"/>
      <c r="KS98" s="141"/>
      <c r="KT98" s="141"/>
      <c r="KU98" s="141"/>
      <c r="KV98" s="141"/>
      <c r="KW98" s="141"/>
      <c r="KX98" s="141"/>
      <c r="KY98" s="141"/>
      <c r="KZ98" s="141"/>
      <c r="LA98" s="141"/>
      <c r="LB98" s="141"/>
      <c r="LC98" s="141"/>
      <c r="LD98" s="141"/>
      <c r="LE98" s="141"/>
      <c r="LF98" s="141"/>
      <c r="LG98" s="141"/>
      <c r="LH98" s="141"/>
      <c r="LI98" s="141"/>
      <c r="LJ98" s="141"/>
      <c r="LK98" s="141"/>
      <c r="LL98" s="141"/>
      <c r="LM98" s="141"/>
      <c r="LN98" s="141"/>
      <c r="LO98" s="141"/>
      <c r="LP98" s="141"/>
      <c r="LQ98" s="141"/>
      <c r="LR98" s="141"/>
      <c r="LS98" s="141"/>
      <c r="LT98" s="141"/>
      <c r="LU98" s="141"/>
      <c r="LV98" s="141"/>
      <c r="LW98" s="141"/>
      <c r="LX98" s="141"/>
      <c r="LY98" s="141"/>
      <c r="LZ98" s="141"/>
      <c r="MA98" s="141"/>
      <c r="MB98" s="141"/>
      <c r="MC98" s="141"/>
      <c r="MD98" s="141"/>
      <c r="ME98" s="141"/>
      <c r="MF98" s="141"/>
      <c r="MG98" s="141"/>
      <c r="MH98" s="141"/>
      <c r="MI98" s="141"/>
      <c r="MJ98" s="141"/>
      <c r="MK98" s="141"/>
      <c r="ML98" s="141"/>
      <c r="MM98" s="141"/>
      <c r="MN98" s="141"/>
      <c r="MO98" s="141"/>
      <c r="MP98" s="141"/>
      <c r="MQ98" s="141"/>
      <c r="MR98" s="141"/>
      <c r="MS98" s="141"/>
      <c r="MT98" s="141"/>
      <c r="MU98" s="141"/>
      <c r="MV98" s="141"/>
      <c r="MW98" s="141"/>
      <c r="MX98" s="141"/>
      <c r="MY98" s="141"/>
      <c r="MZ98" s="141"/>
      <c r="NA98" s="141"/>
      <c r="NB98" s="141"/>
      <c r="NC98" s="141"/>
      <c r="ND98" s="141"/>
      <c r="NE98" s="141"/>
      <c r="NF98" s="141"/>
      <c r="NG98" s="141"/>
      <c r="NH98" s="141"/>
      <c r="NI98" s="141"/>
      <c r="NJ98" s="141"/>
      <c r="NK98" s="141"/>
      <c r="NL98" s="141"/>
      <c r="NM98" s="141"/>
      <c r="NN98" s="141"/>
      <c r="NO98" s="141"/>
      <c r="NP98" s="141"/>
      <c r="NQ98" s="141"/>
      <c r="NR98" s="141"/>
      <c r="NS98" s="141"/>
      <c r="NT98" s="141"/>
      <c r="NU98" s="141"/>
      <c r="NV98" s="141"/>
      <c r="NW98" s="141"/>
      <c r="NX98" s="141"/>
      <c r="NY98" s="141"/>
      <c r="NZ98" s="141"/>
      <c r="ZQ98" s="140"/>
      <c r="ZR98" s="140"/>
      <c r="ZS98" s="140"/>
      <c r="ZT98" s="140"/>
      <c r="ZU98" s="140"/>
      <c r="ZV98" s="140"/>
      <c r="ZW98" s="140"/>
      <c r="ZX98" s="140"/>
      <c r="ZY98" s="140"/>
      <c r="ZZ98" s="140"/>
      <c r="AAA98" s="140"/>
      <c r="AAB98" s="140"/>
      <c r="AAC98" s="140"/>
      <c r="AAD98" s="140"/>
      <c r="AAE98" s="140"/>
      <c r="AAF98" s="140"/>
      <c r="AAG98" s="140"/>
      <c r="AAH98" s="140"/>
      <c r="AAI98" s="140"/>
      <c r="AAJ98" s="140"/>
      <c r="AAK98" s="140"/>
      <c r="AAL98" s="140"/>
      <c r="AAM98" s="140"/>
      <c r="AAN98" s="140"/>
      <c r="AAO98" s="140"/>
      <c r="AAP98" s="140"/>
      <c r="AAQ98" s="140"/>
      <c r="AAR98" s="140"/>
      <c r="AAS98" s="140"/>
      <c r="AAT98" s="140"/>
      <c r="AAU98" s="140"/>
      <c r="AAV98" s="140"/>
      <c r="AAW98" s="140"/>
      <c r="AAX98" s="140"/>
      <c r="AAY98" s="140"/>
      <c r="AAZ98" s="140"/>
      <c r="ABA98" s="140"/>
      <c r="ABB98" s="140"/>
      <c r="ABC98" s="140"/>
      <c r="ABD98" s="140"/>
      <c r="ABE98" s="140"/>
      <c r="ABF98" s="140"/>
      <c r="ABG98" s="140"/>
      <c r="ABH98" s="140"/>
      <c r="ABI98" s="140"/>
      <c r="ABJ98" s="140"/>
      <c r="ABK98" s="140"/>
      <c r="ABL98" s="140"/>
      <c r="ABM98" s="140"/>
      <c r="ABN98" s="140"/>
      <c r="ABO98" s="140"/>
      <c r="ABP98" s="140"/>
    </row>
    <row r="99" spans="1:744" x14ac:dyDescent="0.25">
      <c r="A99">
        <f t="shared" si="4"/>
        <v>0</v>
      </c>
      <c r="B99" s="140"/>
      <c r="C99" s="140"/>
      <c r="D99" s="140"/>
      <c r="E99" s="140"/>
      <c r="F99" s="203" t="str">
        <f t="shared" si="5"/>
        <v/>
      </c>
      <c r="GG99" s="141"/>
      <c r="GH99" s="141"/>
      <c r="GI99" s="141"/>
      <c r="GJ99" s="141"/>
      <c r="GK99" s="141"/>
      <c r="GL99" s="141"/>
      <c r="GM99" s="141"/>
      <c r="GN99" s="141"/>
      <c r="GO99" s="141"/>
      <c r="GP99" s="141"/>
      <c r="GQ99" s="141"/>
      <c r="GR99" s="141"/>
      <c r="GS99" s="141"/>
      <c r="GT99" s="141"/>
      <c r="GU99" s="141"/>
      <c r="GV99" s="141"/>
      <c r="GW99" s="141"/>
      <c r="GX99" s="141"/>
      <c r="GY99" s="141"/>
      <c r="GZ99" s="141"/>
      <c r="HA99" s="141"/>
      <c r="HB99" s="141"/>
      <c r="HC99" s="141"/>
      <c r="HD99" s="141"/>
      <c r="HE99" s="141"/>
      <c r="HF99" s="141"/>
      <c r="HG99" s="141"/>
      <c r="HH99" s="141"/>
      <c r="HI99" s="141"/>
      <c r="HJ99" s="141"/>
      <c r="HK99" s="141"/>
      <c r="HL99" s="141"/>
      <c r="HM99" s="141"/>
      <c r="HN99" s="141"/>
      <c r="HO99" s="141"/>
      <c r="HP99" s="141"/>
      <c r="HQ99" s="141"/>
      <c r="HR99" s="141"/>
      <c r="HS99" s="141"/>
      <c r="HT99" s="141"/>
      <c r="HU99" s="141"/>
      <c r="HV99" s="141"/>
      <c r="HW99" s="141"/>
      <c r="HX99" s="141"/>
      <c r="HY99" s="141"/>
      <c r="HZ99" s="141"/>
      <c r="IA99" s="141"/>
      <c r="IB99" s="141"/>
      <c r="IC99" s="141"/>
      <c r="ID99" s="141"/>
      <c r="IE99" s="141"/>
      <c r="IF99" s="141"/>
      <c r="IG99" s="141"/>
      <c r="IH99" s="141"/>
      <c r="II99" s="141"/>
      <c r="IJ99" s="141"/>
      <c r="IK99" s="141"/>
      <c r="IL99" s="141"/>
      <c r="IM99" s="141"/>
      <c r="IN99" s="141"/>
      <c r="IO99" s="141"/>
      <c r="IP99" s="141"/>
      <c r="IQ99" s="141"/>
      <c r="IR99" s="141"/>
      <c r="IS99" s="141"/>
      <c r="IT99" s="141"/>
      <c r="IU99" s="141"/>
      <c r="IV99" s="141"/>
      <c r="IW99" s="141"/>
      <c r="IX99" s="141"/>
      <c r="IY99" s="141"/>
      <c r="IZ99" s="141"/>
      <c r="JA99" s="141"/>
      <c r="JB99" s="141"/>
      <c r="JC99" s="141"/>
      <c r="JD99" s="141"/>
      <c r="JE99" s="141"/>
      <c r="JF99" s="141"/>
      <c r="JG99" s="141"/>
      <c r="JH99" s="141"/>
      <c r="JI99" s="141"/>
      <c r="JJ99" s="141"/>
      <c r="JK99" s="141"/>
      <c r="JL99" s="141"/>
      <c r="JM99" s="141"/>
      <c r="JN99" s="141"/>
      <c r="JO99" s="141"/>
      <c r="JP99" s="141"/>
      <c r="JQ99" s="141"/>
      <c r="JR99" s="141"/>
      <c r="JS99" s="141"/>
      <c r="JT99" s="141"/>
      <c r="JU99" s="141"/>
      <c r="JV99" s="141"/>
      <c r="JW99" s="141"/>
      <c r="JX99" s="141"/>
      <c r="JY99" s="141"/>
      <c r="JZ99" s="141"/>
      <c r="KA99" s="141"/>
      <c r="KB99" s="141"/>
      <c r="KC99" s="141"/>
      <c r="KD99" s="141"/>
      <c r="KE99" s="141"/>
      <c r="KF99" s="141"/>
      <c r="KG99" s="141"/>
      <c r="KH99" s="141"/>
      <c r="KI99" s="141"/>
      <c r="KJ99" s="141"/>
      <c r="KK99" s="141"/>
      <c r="KL99" s="141"/>
      <c r="KM99" s="141"/>
      <c r="KN99" s="141"/>
      <c r="KO99" s="141"/>
      <c r="KP99" s="141"/>
      <c r="KQ99" s="141"/>
      <c r="KR99" s="141"/>
      <c r="KS99" s="141"/>
      <c r="KT99" s="141"/>
      <c r="KU99" s="141"/>
      <c r="KV99" s="141"/>
      <c r="KW99" s="141"/>
      <c r="KX99" s="141"/>
      <c r="KY99" s="141"/>
      <c r="KZ99" s="141"/>
      <c r="LA99" s="141"/>
      <c r="LB99" s="141"/>
      <c r="LC99" s="141"/>
      <c r="LD99" s="141"/>
      <c r="LE99" s="141"/>
      <c r="LF99" s="141"/>
      <c r="LG99" s="141"/>
      <c r="LH99" s="141"/>
      <c r="LI99" s="141"/>
      <c r="LJ99" s="141"/>
      <c r="LK99" s="141"/>
      <c r="LL99" s="141"/>
      <c r="LM99" s="141"/>
      <c r="LN99" s="141"/>
      <c r="LO99" s="141"/>
      <c r="LP99" s="141"/>
      <c r="LQ99" s="141"/>
      <c r="LR99" s="141"/>
      <c r="LS99" s="141"/>
      <c r="LT99" s="141"/>
      <c r="LU99" s="141"/>
      <c r="LV99" s="141"/>
      <c r="LW99" s="141"/>
      <c r="LX99" s="141"/>
      <c r="LY99" s="141"/>
      <c r="LZ99" s="141"/>
      <c r="MA99" s="141"/>
      <c r="MB99" s="141"/>
      <c r="MC99" s="141"/>
      <c r="MD99" s="141"/>
      <c r="ME99" s="141"/>
      <c r="MF99" s="141"/>
      <c r="MG99" s="141"/>
      <c r="MH99" s="141"/>
      <c r="MI99" s="141"/>
      <c r="MJ99" s="141"/>
      <c r="MK99" s="141"/>
      <c r="ML99" s="141"/>
      <c r="MM99" s="141"/>
      <c r="MN99" s="141"/>
      <c r="MO99" s="141"/>
      <c r="MP99" s="141"/>
      <c r="MQ99" s="141"/>
      <c r="MR99" s="141"/>
      <c r="MS99" s="141"/>
      <c r="MT99" s="141"/>
      <c r="MU99" s="141"/>
      <c r="MV99" s="141"/>
      <c r="MW99" s="141"/>
      <c r="MX99" s="141"/>
      <c r="MY99" s="141"/>
      <c r="MZ99" s="141"/>
      <c r="NA99" s="141"/>
      <c r="NB99" s="141"/>
      <c r="NC99" s="141"/>
      <c r="ND99" s="141"/>
      <c r="NE99" s="141"/>
      <c r="NF99" s="141"/>
      <c r="NG99" s="141"/>
      <c r="NH99" s="141"/>
      <c r="NI99" s="141"/>
      <c r="NJ99" s="141"/>
      <c r="NK99" s="141"/>
      <c r="NL99" s="141"/>
      <c r="NM99" s="141"/>
      <c r="NN99" s="141"/>
      <c r="NO99" s="141"/>
      <c r="NP99" s="141"/>
      <c r="NQ99" s="141"/>
      <c r="NR99" s="141"/>
      <c r="NS99" s="141"/>
      <c r="NT99" s="141"/>
      <c r="NU99" s="141"/>
      <c r="NV99" s="141"/>
      <c r="NW99" s="141"/>
      <c r="NX99" s="141"/>
      <c r="NY99" s="141"/>
      <c r="NZ99" s="141"/>
      <c r="ZQ99" s="140"/>
      <c r="ZR99" s="140"/>
      <c r="ZS99" s="140"/>
      <c r="ZT99" s="140"/>
      <c r="ZU99" s="140"/>
      <c r="ZV99" s="140"/>
      <c r="ZW99" s="140"/>
      <c r="ZX99" s="140"/>
      <c r="ZY99" s="140"/>
      <c r="ZZ99" s="140"/>
      <c r="AAA99" s="140"/>
      <c r="AAB99" s="140"/>
      <c r="AAC99" s="140"/>
      <c r="AAD99" s="140"/>
      <c r="AAE99" s="140"/>
      <c r="AAF99" s="140"/>
      <c r="AAG99" s="140"/>
      <c r="AAH99" s="140"/>
      <c r="AAI99" s="140"/>
      <c r="AAJ99" s="140"/>
      <c r="AAK99" s="140"/>
      <c r="AAL99" s="140"/>
      <c r="AAM99" s="140"/>
      <c r="AAN99" s="140"/>
      <c r="AAO99" s="140"/>
      <c r="AAP99" s="140"/>
      <c r="AAQ99" s="140"/>
      <c r="AAR99" s="140"/>
      <c r="AAS99" s="140"/>
      <c r="AAT99" s="140"/>
      <c r="AAU99" s="140"/>
      <c r="AAV99" s="140"/>
      <c r="AAW99" s="140"/>
      <c r="AAX99" s="140"/>
      <c r="AAY99" s="140"/>
      <c r="AAZ99" s="140"/>
      <c r="ABA99" s="140"/>
      <c r="ABB99" s="140"/>
      <c r="ABC99" s="140"/>
      <c r="ABD99" s="140"/>
      <c r="ABE99" s="140"/>
      <c r="ABF99" s="140"/>
      <c r="ABG99" s="140"/>
      <c r="ABH99" s="140"/>
      <c r="ABI99" s="140"/>
      <c r="ABJ99" s="140"/>
      <c r="ABK99" s="140"/>
      <c r="ABL99" s="140"/>
      <c r="ABM99" s="140"/>
      <c r="ABN99" s="140"/>
      <c r="ABO99" s="140"/>
      <c r="ABP99" s="140"/>
    </row>
    <row r="100" spans="1:744" x14ac:dyDescent="0.25">
      <c r="A100">
        <f t="shared" si="4"/>
        <v>0</v>
      </c>
      <c r="B100" s="140"/>
      <c r="C100" s="140"/>
      <c r="D100" s="140"/>
      <c r="E100" s="140"/>
      <c r="F100" s="203" t="str">
        <f t="shared" si="5"/>
        <v/>
      </c>
      <c r="GG100" s="141"/>
      <c r="GH100" s="141"/>
      <c r="GI100" s="141"/>
      <c r="GJ100" s="141"/>
      <c r="GK100" s="141"/>
      <c r="GL100" s="141"/>
      <c r="GM100" s="141"/>
      <c r="GN100" s="141"/>
      <c r="GO100" s="141"/>
      <c r="GP100" s="141"/>
      <c r="GQ100" s="141"/>
      <c r="GR100" s="141"/>
      <c r="GS100" s="141"/>
      <c r="GT100" s="141"/>
      <c r="GU100" s="141"/>
      <c r="GV100" s="141"/>
      <c r="GW100" s="141"/>
      <c r="GX100" s="141"/>
      <c r="GY100" s="141"/>
      <c r="GZ100" s="141"/>
      <c r="HA100" s="141"/>
      <c r="HB100" s="141"/>
      <c r="HC100" s="141"/>
      <c r="HD100" s="141"/>
      <c r="HE100" s="141"/>
      <c r="HF100" s="141"/>
      <c r="HG100" s="141"/>
      <c r="HH100" s="141"/>
      <c r="HI100" s="141"/>
      <c r="HJ100" s="141"/>
      <c r="HK100" s="141"/>
      <c r="HL100" s="141"/>
      <c r="HM100" s="141"/>
      <c r="HN100" s="141"/>
      <c r="HO100" s="141"/>
      <c r="HP100" s="141"/>
      <c r="HQ100" s="141"/>
      <c r="HR100" s="141"/>
      <c r="HS100" s="141"/>
      <c r="HT100" s="141"/>
      <c r="HU100" s="141"/>
      <c r="HV100" s="141"/>
      <c r="HW100" s="141"/>
      <c r="HX100" s="141"/>
      <c r="HY100" s="141"/>
      <c r="HZ100" s="141"/>
      <c r="IA100" s="141"/>
      <c r="IB100" s="141"/>
      <c r="IC100" s="141"/>
      <c r="ID100" s="141"/>
      <c r="IE100" s="141"/>
      <c r="IF100" s="141"/>
      <c r="IG100" s="141"/>
      <c r="IH100" s="141"/>
      <c r="II100" s="141"/>
      <c r="IJ100" s="141"/>
      <c r="IK100" s="141"/>
      <c r="IL100" s="141"/>
      <c r="IM100" s="141"/>
      <c r="IN100" s="141"/>
      <c r="IO100" s="141"/>
      <c r="IP100" s="141"/>
      <c r="IQ100" s="141"/>
      <c r="IR100" s="141"/>
      <c r="IS100" s="141"/>
      <c r="IT100" s="141"/>
      <c r="IU100" s="141"/>
      <c r="IV100" s="141"/>
      <c r="IW100" s="141"/>
      <c r="IX100" s="141"/>
      <c r="IY100" s="141"/>
      <c r="IZ100" s="141"/>
      <c r="JA100" s="141"/>
      <c r="JB100" s="141"/>
      <c r="JC100" s="141"/>
      <c r="JD100" s="141"/>
      <c r="JE100" s="141"/>
      <c r="JF100" s="141"/>
      <c r="JG100" s="141"/>
      <c r="JH100" s="141"/>
      <c r="JI100" s="141"/>
      <c r="JJ100" s="141"/>
      <c r="JK100" s="141"/>
      <c r="JL100" s="141"/>
      <c r="JM100" s="141"/>
      <c r="JN100" s="141"/>
      <c r="JO100" s="141"/>
      <c r="JP100" s="141"/>
      <c r="JQ100" s="141"/>
      <c r="JR100" s="141"/>
      <c r="JS100" s="141"/>
      <c r="JT100" s="141"/>
      <c r="JU100" s="141"/>
      <c r="JV100" s="141"/>
      <c r="JW100" s="141"/>
      <c r="JX100" s="141"/>
      <c r="JY100" s="141"/>
      <c r="JZ100" s="141"/>
      <c r="KA100" s="141"/>
      <c r="KB100" s="141"/>
      <c r="KC100" s="141"/>
      <c r="KD100" s="141"/>
      <c r="KE100" s="141"/>
      <c r="KF100" s="141"/>
      <c r="KG100" s="141"/>
      <c r="KH100" s="141"/>
      <c r="KI100" s="141"/>
      <c r="KJ100" s="141"/>
      <c r="KK100" s="141"/>
      <c r="KL100" s="141"/>
      <c r="KM100" s="141"/>
      <c r="KN100" s="141"/>
      <c r="KO100" s="141"/>
      <c r="KP100" s="141"/>
      <c r="KQ100" s="141"/>
      <c r="KR100" s="141"/>
      <c r="KS100" s="141"/>
      <c r="KT100" s="141"/>
      <c r="KU100" s="141"/>
      <c r="KV100" s="141"/>
      <c r="KW100" s="141"/>
      <c r="KX100" s="141"/>
      <c r="KY100" s="141"/>
      <c r="KZ100" s="141"/>
      <c r="LA100" s="141"/>
      <c r="LB100" s="141"/>
      <c r="LC100" s="141"/>
      <c r="LD100" s="141"/>
      <c r="LE100" s="141"/>
      <c r="LF100" s="141"/>
      <c r="LG100" s="141"/>
      <c r="LH100" s="141"/>
      <c r="LI100" s="141"/>
      <c r="LJ100" s="141"/>
      <c r="LK100" s="141"/>
      <c r="LL100" s="141"/>
      <c r="LM100" s="141"/>
      <c r="LN100" s="141"/>
      <c r="LO100" s="141"/>
      <c r="LP100" s="141"/>
      <c r="LQ100" s="141"/>
      <c r="LR100" s="141"/>
      <c r="LS100" s="141"/>
      <c r="LT100" s="141"/>
      <c r="LU100" s="141"/>
      <c r="LV100" s="141"/>
      <c r="LW100" s="141"/>
      <c r="LX100" s="141"/>
      <c r="LY100" s="141"/>
      <c r="LZ100" s="141"/>
      <c r="MA100" s="141"/>
      <c r="MB100" s="141"/>
      <c r="MC100" s="141"/>
      <c r="MD100" s="141"/>
      <c r="ME100" s="141"/>
      <c r="MF100" s="141"/>
      <c r="MG100" s="141"/>
      <c r="MH100" s="141"/>
      <c r="MI100" s="141"/>
      <c r="MJ100" s="141"/>
      <c r="MK100" s="141"/>
      <c r="ML100" s="141"/>
      <c r="MM100" s="141"/>
      <c r="MN100" s="141"/>
      <c r="MO100" s="141"/>
      <c r="MP100" s="141"/>
      <c r="MQ100" s="141"/>
      <c r="MR100" s="141"/>
      <c r="MS100" s="141"/>
      <c r="MT100" s="141"/>
      <c r="MU100" s="141"/>
      <c r="MV100" s="141"/>
      <c r="MW100" s="141"/>
      <c r="MX100" s="141"/>
      <c r="MY100" s="141"/>
      <c r="MZ100" s="141"/>
      <c r="NA100" s="141"/>
      <c r="NB100" s="141"/>
      <c r="NC100" s="141"/>
      <c r="ND100" s="141"/>
      <c r="NE100" s="141"/>
      <c r="NF100" s="141"/>
      <c r="NG100" s="141"/>
      <c r="NH100" s="141"/>
      <c r="NI100" s="141"/>
      <c r="NJ100" s="141"/>
      <c r="NK100" s="141"/>
      <c r="NL100" s="141"/>
      <c r="NM100" s="141"/>
      <c r="NN100" s="141"/>
      <c r="NO100" s="141"/>
      <c r="NP100" s="141"/>
      <c r="NQ100" s="141"/>
      <c r="NR100" s="141"/>
      <c r="NS100" s="141"/>
      <c r="NT100" s="141"/>
      <c r="NU100" s="141"/>
      <c r="NV100" s="141"/>
      <c r="NW100" s="141"/>
      <c r="NX100" s="141"/>
      <c r="NY100" s="141"/>
      <c r="NZ100" s="141"/>
      <c r="ZQ100" s="140"/>
      <c r="ZR100" s="140"/>
      <c r="ZS100" s="140"/>
      <c r="ZT100" s="140"/>
      <c r="ZU100" s="140"/>
      <c r="ZV100" s="140"/>
      <c r="ZW100" s="140"/>
      <c r="ZX100" s="140"/>
      <c r="ZY100" s="140"/>
      <c r="ZZ100" s="140"/>
      <c r="AAA100" s="140"/>
      <c r="AAB100" s="140"/>
      <c r="AAC100" s="140"/>
      <c r="AAD100" s="140"/>
      <c r="AAE100" s="140"/>
      <c r="AAF100" s="140"/>
      <c r="AAG100" s="140"/>
      <c r="AAH100" s="140"/>
      <c r="AAI100" s="140"/>
      <c r="AAJ100" s="140"/>
      <c r="AAK100" s="140"/>
      <c r="AAL100" s="140"/>
      <c r="AAM100" s="140"/>
      <c r="AAN100" s="140"/>
      <c r="AAO100" s="140"/>
      <c r="AAP100" s="140"/>
      <c r="AAQ100" s="140"/>
      <c r="AAR100" s="140"/>
      <c r="AAS100" s="140"/>
      <c r="AAT100" s="140"/>
      <c r="AAU100" s="140"/>
      <c r="AAV100" s="140"/>
      <c r="AAW100" s="140"/>
      <c r="AAX100" s="140"/>
      <c r="AAY100" s="140"/>
      <c r="AAZ100" s="140"/>
      <c r="ABA100" s="140"/>
      <c r="ABB100" s="140"/>
      <c r="ABC100" s="140"/>
      <c r="ABD100" s="140"/>
      <c r="ABE100" s="140"/>
      <c r="ABF100" s="140"/>
      <c r="ABG100" s="140"/>
      <c r="ABH100" s="140"/>
      <c r="ABI100" s="140"/>
      <c r="ABJ100" s="140"/>
      <c r="ABK100" s="140"/>
      <c r="ABL100" s="140"/>
      <c r="ABM100" s="140"/>
      <c r="ABN100" s="140"/>
      <c r="ABO100" s="140"/>
      <c r="ABP100" s="140"/>
    </row>
    <row r="101" spans="1:744" x14ac:dyDescent="0.25">
      <c r="A101">
        <f t="shared" si="4"/>
        <v>0</v>
      </c>
      <c r="B101" s="140"/>
      <c r="C101" s="140"/>
      <c r="D101" s="140"/>
      <c r="E101" s="140"/>
      <c r="F101" s="203" t="str">
        <f t="shared" si="5"/>
        <v/>
      </c>
      <c r="GG101" s="141"/>
      <c r="GH101" s="141"/>
      <c r="GI101" s="141"/>
      <c r="GJ101" s="141"/>
      <c r="GK101" s="141"/>
      <c r="GL101" s="141"/>
      <c r="GM101" s="141"/>
      <c r="GN101" s="141"/>
      <c r="GO101" s="141"/>
      <c r="GP101" s="141"/>
      <c r="GQ101" s="141"/>
      <c r="GR101" s="141"/>
      <c r="GS101" s="141"/>
      <c r="GT101" s="141"/>
      <c r="GU101" s="141"/>
      <c r="GV101" s="141"/>
      <c r="GW101" s="141"/>
      <c r="GX101" s="141"/>
      <c r="GY101" s="141"/>
      <c r="GZ101" s="141"/>
      <c r="HA101" s="141"/>
      <c r="HB101" s="141"/>
      <c r="HC101" s="141"/>
      <c r="HD101" s="141"/>
      <c r="HE101" s="141"/>
      <c r="HF101" s="141"/>
      <c r="HG101" s="141"/>
      <c r="HH101" s="141"/>
      <c r="HI101" s="141"/>
      <c r="HJ101" s="141"/>
      <c r="HK101" s="141"/>
      <c r="HL101" s="141"/>
      <c r="HM101" s="141"/>
      <c r="HN101" s="141"/>
      <c r="HO101" s="141"/>
      <c r="HP101" s="141"/>
      <c r="HQ101" s="141"/>
      <c r="HR101" s="141"/>
      <c r="HS101" s="141"/>
      <c r="HT101" s="141"/>
      <c r="HU101" s="141"/>
      <c r="HV101" s="141"/>
      <c r="HW101" s="141"/>
      <c r="HX101" s="141"/>
      <c r="HY101" s="141"/>
      <c r="HZ101" s="141"/>
      <c r="IA101" s="141"/>
      <c r="IB101" s="141"/>
      <c r="IC101" s="141"/>
      <c r="ID101" s="141"/>
      <c r="IE101" s="141"/>
      <c r="IF101" s="141"/>
      <c r="IG101" s="141"/>
      <c r="IH101" s="141"/>
      <c r="II101" s="141"/>
      <c r="IJ101" s="141"/>
      <c r="IK101" s="141"/>
      <c r="IL101" s="141"/>
      <c r="IM101" s="141"/>
      <c r="IN101" s="141"/>
      <c r="IO101" s="141"/>
      <c r="IP101" s="141"/>
      <c r="IQ101" s="141"/>
      <c r="IR101" s="141"/>
      <c r="IS101" s="141"/>
      <c r="IT101" s="141"/>
      <c r="IU101" s="141"/>
      <c r="IV101" s="141"/>
      <c r="IW101" s="141"/>
      <c r="IX101" s="141"/>
      <c r="IY101" s="141"/>
      <c r="IZ101" s="141"/>
      <c r="JA101" s="141"/>
      <c r="JB101" s="141"/>
      <c r="JC101" s="141"/>
      <c r="JD101" s="141"/>
      <c r="JE101" s="141"/>
      <c r="JF101" s="141"/>
      <c r="JG101" s="141"/>
      <c r="JH101" s="141"/>
      <c r="JI101" s="141"/>
      <c r="JJ101" s="141"/>
      <c r="JK101" s="141"/>
      <c r="JL101" s="141"/>
      <c r="JM101" s="141"/>
      <c r="JN101" s="141"/>
      <c r="JO101" s="141"/>
      <c r="JP101" s="141"/>
      <c r="JQ101" s="141"/>
      <c r="JR101" s="141"/>
      <c r="JS101" s="141"/>
      <c r="JT101" s="141"/>
      <c r="JU101" s="141"/>
      <c r="JV101" s="141"/>
      <c r="JW101" s="141"/>
      <c r="JX101" s="141"/>
      <c r="JY101" s="141"/>
      <c r="JZ101" s="141"/>
      <c r="KA101" s="141"/>
      <c r="KB101" s="141"/>
      <c r="KC101" s="141"/>
      <c r="KD101" s="141"/>
      <c r="KE101" s="141"/>
      <c r="KF101" s="141"/>
      <c r="KG101" s="141"/>
      <c r="KH101" s="141"/>
      <c r="KI101" s="141"/>
      <c r="KJ101" s="141"/>
      <c r="KK101" s="141"/>
      <c r="KL101" s="141"/>
      <c r="KM101" s="141"/>
      <c r="KN101" s="141"/>
      <c r="KO101" s="141"/>
      <c r="KP101" s="141"/>
      <c r="KQ101" s="141"/>
      <c r="KR101" s="141"/>
      <c r="KS101" s="141"/>
      <c r="KT101" s="141"/>
      <c r="KU101" s="141"/>
      <c r="KV101" s="141"/>
      <c r="KW101" s="141"/>
      <c r="KX101" s="141"/>
      <c r="KY101" s="141"/>
      <c r="KZ101" s="141"/>
      <c r="LA101" s="141"/>
      <c r="LB101" s="141"/>
      <c r="LC101" s="141"/>
      <c r="LD101" s="141"/>
      <c r="LE101" s="141"/>
      <c r="LF101" s="141"/>
      <c r="LG101" s="141"/>
      <c r="LH101" s="141"/>
      <c r="LI101" s="141"/>
      <c r="LJ101" s="141"/>
      <c r="LK101" s="141"/>
      <c r="LL101" s="141"/>
      <c r="LM101" s="141"/>
      <c r="LN101" s="141"/>
      <c r="LO101" s="141"/>
      <c r="LP101" s="141"/>
      <c r="LQ101" s="141"/>
      <c r="LR101" s="141"/>
      <c r="LS101" s="141"/>
      <c r="LT101" s="141"/>
      <c r="LU101" s="141"/>
      <c r="LV101" s="141"/>
      <c r="LW101" s="141"/>
      <c r="LX101" s="141"/>
      <c r="LY101" s="141"/>
      <c r="LZ101" s="141"/>
      <c r="MA101" s="141"/>
      <c r="MB101" s="141"/>
      <c r="MC101" s="141"/>
      <c r="MD101" s="141"/>
      <c r="ME101" s="141"/>
      <c r="MF101" s="141"/>
      <c r="MG101" s="141"/>
      <c r="MH101" s="141"/>
      <c r="MI101" s="141"/>
      <c r="MJ101" s="141"/>
      <c r="MK101" s="141"/>
      <c r="ML101" s="141"/>
      <c r="MM101" s="141"/>
      <c r="MN101" s="141"/>
      <c r="MO101" s="141"/>
      <c r="MP101" s="141"/>
      <c r="MQ101" s="141"/>
      <c r="MR101" s="141"/>
      <c r="MS101" s="141"/>
      <c r="MT101" s="141"/>
      <c r="MU101" s="141"/>
      <c r="MV101" s="141"/>
      <c r="MW101" s="141"/>
      <c r="MX101" s="141"/>
      <c r="MY101" s="141"/>
      <c r="MZ101" s="141"/>
      <c r="NA101" s="141"/>
      <c r="NB101" s="141"/>
      <c r="NC101" s="141"/>
      <c r="ND101" s="141"/>
      <c r="NE101" s="141"/>
      <c r="NF101" s="141"/>
      <c r="NG101" s="141"/>
      <c r="NH101" s="141"/>
      <c r="NI101" s="141"/>
      <c r="NJ101" s="141"/>
      <c r="NK101" s="141"/>
      <c r="NL101" s="141"/>
      <c r="NM101" s="141"/>
      <c r="NN101" s="141"/>
      <c r="NO101" s="141"/>
      <c r="NP101" s="141"/>
      <c r="NQ101" s="141"/>
      <c r="NR101" s="141"/>
      <c r="NS101" s="141"/>
      <c r="NT101" s="141"/>
      <c r="NU101" s="141"/>
      <c r="NV101" s="141"/>
      <c r="NW101" s="141"/>
      <c r="NX101" s="141"/>
      <c r="NY101" s="141"/>
      <c r="NZ101" s="141"/>
      <c r="ZQ101" s="140"/>
      <c r="ZR101" s="140"/>
      <c r="ZS101" s="140"/>
      <c r="ZT101" s="140"/>
      <c r="ZU101" s="140"/>
      <c r="ZV101" s="140"/>
      <c r="ZW101" s="140"/>
      <c r="ZX101" s="140"/>
      <c r="ZY101" s="140"/>
      <c r="ZZ101" s="140"/>
      <c r="AAA101" s="140"/>
      <c r="AAB101" s="140"/>
      <c r="AAC101" s="140"/>
      <c r="AAD101" s="140"/>
      <c r="AAE101" s="140"/>
      <c r="AAF101" s="140"/>
      <c r="AAG101" s="140"/>
      <c r="AAH101" s="140"/>
      <c r="AAI101" s="140"/>
      <c r="AAJ101" s="140"/>
      <c r="AAK101" s="140"/>
      <c r="AAL101" s="140"/>
      <c r="AAM101" s="140"/>
      <c r="AAN101" s="140"/>
      <c r="AAO101" s="140"/>
      <c r="AAP101" s="140"/>
      <c r="AAQ101" s="140"/>
      <c r="AAR101" s="140"/>
      <c r="AAS101" s="140"/>
      <c r="AAT101" s="140"/>
      <c r="AAU101" s="140"/>
      <c r="AAV101" s="140"/>
      <c r="AAW101" s="140"/>
      <c r="AAX101" s="140"/>
      <c r="AAY101" s="140"/>
      <c r="AAZ101" s="140"/>
      <c r="ABA101" s="140"/>
      <c r="ABB101" s="140"/>
      <c r="ABC101" s="140"/>
      <c r="ABD101" s="140"/>
      <c r="ABE101" s="140"/>
      <c r="ABF101" s="140"/>
      <c r="ABG101" s="140"/>
      <c r="ABH101" s="140"/>
      <c r="ABI101" s="140"/>
      <c r="ABJ101" s="140"/>
      <c r="ABK101" s="140"/>
      <c r="ABL101" s="140"/>
      <c r="ABM101" s="140"/>
      <c r="ABN101" s="140"/>
      <c r="ABO101" s="140"/>
      <c r="ABP101" s="140"/>
    </row>
    <row r="102" spans="1:744" x14ac:dyDescent="0.25">
      <c r="A102">
        <f t="shared" si="4"/>
        <v>0</v>
      </c>
      <c r="B102" s="140"/>
      <c r="C102" s="140"/>
      <c r="D102" s="140"/>
      <c r="E102" s="140"/>
      <c r="F102" s="203" t="str">
        <f t="shared" si="5"/>
        <v/>
      </c>
      <c r="GG102" s="141"/>
      <c r="GH102" s="141"/>
      <c r="GI102" s="141"/>
      <c r="GJ102" s="141"/>
      <c r="GK102" s="141"/>
      <c r="GL102" s="141"/>
      <c r="GM102" s="141"/>
      <c r="GN102" s="141"/>
      <c r="GO102" s="141"/>
      <c r="GP102" s="141"/>
      <c r="GQ102" s="141"/>
      <c r="GR102" s="141"/>
      <c r="GS102" s="141"/>
      <c r="GT102" s="141"/>
      <c r="GU102" s="141"/>
      <c r="GV102" s="141"/>
      <c r="GW102" s="141"/>
      <c r="GX102" s="141"/>
      <c r="GY102" s="141"/>
      <c r="GZ102" s="141"/>
      <c r="HA102" s="141"/>
      <c r="HB102" s="141"/>
      <c r="HC102" s="141"/>
      <c r="HD102" s="141"/>
      <c r="HE102" s="141"/>
      <c r="HF102" s="141"/>
      <c r="HG102" s="141"/>
      <c r="HH102" s="141"/>
      <c r="HI102" s="141"/>
      <c r="HJ102" s="141"/>
      <c r="HK102" s="141"/>
      <c r="HL102" s="141"/>
      <c r="HM102" s="141"/>
      <c r="HN102" s="141"/>
      <c r="HO102" s="141"/>
      <c r="HP102" s="141"/>
      <c r="HQ102" s="141"/>
      <c r="HR102" s="141"/>
      <c r="HS102" s="141"/>
      <c r="HT102" s="141"/>
      <c r="HU102" s="141"/>
      <c r="HV102" s="141"/>
      <c r="HW102" s="141"/>
      <c r="HX102" s="141"/>
      <c r="HY102" s="141"/>
      <c r="HZ102" s="141"/>
      <c r="IA102" s="141"/>
      <c r="IB102" s="141"/>
      <c r="IC102" s="141"/>
      <c r="ID102" s="141"/>
      <c r="IE102" s="141"/>
      <c r="IF102" s="141"/>
      <c r="IG102" s="141"/>
      <c r="IH102" s="141"/>
      <c r="II102" s="141"/>
      <c r="IJ102" s="141"/>
      <c r="IK102" s="141"/>
      <c r="IL102" s="141"/>
      <c r="IM102" s="141"/>
      <c r="IN102" s="141"/>
      <c r="IO102" s="141"/>
      <c r="IP102" s="141"/>
      <c r="IQ102" s="141"/>
      <c r="IR102" s="141"/>
      <c r="IS102" s="141"/>
      <c r="IT102" s="141"/>
      <c r="IU102" s="141"/>
      <c r="IV102" s="141"/>
      <c r="IW102" s="141"/>
      <c r="IX102" s="141"/>
      <c r="IY102" s="141"/>
      <c r="IZ102" s="141"/>
      <c r="JA102" s="141"/>
      <c r="JB102" s="141"/>
      <c r="JC102" s="141"/>
      <c r="JD102" s="141"/>
      <c r="JE102" s="141"/>
      <c r="JF102" s="141"/>
      <c r="JG102" s="141"/>
      <c r="JH102" s="141"/>
      <c r="JI102" s="141"/>
      <c r="JJ102" s="141"/>
      <c r="JK102" s="141"/>
      <c r="JL102" s="141"/>
      <c r="JM102" s="141"/>
      <c r="JN102" s="141"/>
      <c r="JO102" s="141"/>
      <c r="JP102" s="141"/>
      <c r="JQ102" s="141"/>
      <c r="JR102" s="141"/>
      <c r="JS102" s="141"/>
      <c r="JT102" s="141"/>
      <c r="JU102" s="141"/>
      <c r="JV102" s="141"/>
      <c r="JW102" s="141"/>
      <c r="JX102" s="141"/>
      <c r="JY102" s="141"/>
      <c r="JZ102" s="141"/>
      <c r="KA102" s="141"/>
      <c r="KB102" s="141"/>
      <c r="KC102" s="141"/>
      <c r="KD102" s="141"/>
      <c r="KE102" s="141"/>
      <c r="KF102" s="141"/>
      <c r="KG102" s="141"/>
      <c r="KH102" s="141"/>
      <c r="KI102" s="141"/>
      <c r="KJ102" s="141"/>
      <c r="KK102" s="141"/>
      <c r="KL102" s="141"/>
      <c r="KM102" s="141"/>
      <c r="KN102" s="141"/>
      <c r="KO102" s="141"/>
      <c r="KP102" s="141"/>
      <c r="KQ102" s="141"/>
      <c r="KR102" s="141"/>
      <c r="KS102" s="141"/>
      <c r="KT102" s="141"/>
      <c r="KU102" s="141"/>
      <c r="KV102" s="141"/>
      <c r="KW102" s="141"/>
      <c r="KX102" s="141"/>
      <c r="KY102" s="141"/>
      <c r="KZ102" s="141"/>
      <c r="LA102" s="141"/>
      <c r="LB102" s="141"/>
      <c r="LC102" s="141"/>
      <c r="LD102" s="141"/>
      <c r="LE102" s="141"/>
      <c r="LF102" s="141"/>
      <c r="LG102" s="141"/>
      <c r="LH102" s="141"/>
      <c r="LI102" s="141"/>
      <c r="LJ102" s="141"/>
      <c r="LK102" s="141"/>
      <c r="LL102" s="141"/>
      <c r="LM102" s="141"/>
      <c r="LN102" s="141"/>
      <c r="LO102" s="141"/>
      <c r="LP102" s="141"/>
      <c r="LQ102" s="141"/>
      <c r="LR102" s="141"/>
      <c r="LS102" s="141"/>
      <c r="LT102" s="141"/>
      <c r="LU102" s="141"/>
      <c r="LV102" s="141"/>
      <c r="LW102" s="141"/>
      <c r="LX102" s="141"/>
      <c r="LY102" s="141"/>
      <c r="LZ102" s="141"/>
      <c r="MA102" s="141"/>
      <c r="MB102" s="141"/>
      <c r="MC102" s="141"/>
      <c r="MD102" s="141"/>
      <c r="ME102" s="141"/>
      <c r="MF102" s="141"/>
      <c r="MG102" s="141"/>
      <c r="MH102" s="141"/>
      <c r="MI102" s="141"/>
      <c r="MJ102" s="141"/>
      <c r="MK102" s="141"/>
      <c r="ML102" s="141"/>
      <c r="MM102" s="141"/>
      <c r="MN102" s="141"/>
      <c r="MO102" s="141"/>
      <c r="MP102" s="141"/>
      <c r="MQ102" s="141"/>
      <c r="MR102" s="141"/>
      <c r="MS102" s="141"/>
      <c r="MT102" s="141"/>
      <c r="MU102" s="141"/>
      <c r="MV102" s="141"/>
      <c r="MW102" s="141"/>
      <c r="MX102" s="141"/>
      <c r="MY102" s="141"/>
      <c r="MZ102" s="141"/>
      <c r="NA102" s="141"/>
      <c r="NB102" s="141"/>
      <c r="NC102" s="141"/>
      <c r="ND102" s="141"/>
      <c r="NE102" s="141"/>
      <c r="NF102" s="141"/>
      <c r="NG102" s="141"/>
      <c r="NH102" s="141"/>
      <c r="NI102" s="141"/>
      <c r="NJ102" s="141"/>
      <c r="NK102" s="141"/>
      <c r="NL102" s="141"/>
      <c r="NM102" s="141"/>
      <c r="NN102" s="141"/>
      <c r="NO102" s="141"/>
      <c r="NP102" s="141"/>
      <c r="NQ102" s="141"/>
      <c r="NR102" s="141"/>
      <c r="NS102" s="141"/>
      <c r="NT102" s="141"/>
      <c r="NU102" s="141"/>
      <c r="NV102" s="141"/>
      <c r="NW102" s="141"/>
      <c r="NX102" s="141"/>
      <c r="NY102" s="141"/>
      <c r="NZ102" s="141"/>
      <c r="ZQ102" s="140"/>
      <c r="ZR102" s="140"/>
      <c r="ZS102" s="140"/>
      <c r="ZT102" s="140"/>
      <c r="ZU102" s="140"/>
      <c r="ZV102" s="140"/>
      <c r="ZW102" s="140"/>
      <c r="ZX102" s="140"/>
      <c r="ZY102" s="140"/>
      <c r="ZZ102" s="140"/>
      <c r="AAA102" s="140"/>
      <c r="AAB102" s="140"/>
      <c r="AAC102" s="140"/>
      <c r="AAD102" s="140"/>
      <c r="AAE102" s="140"/>
      <c r="AAF102" s="140"/>
      <c r="AAG102" s="140"/>
      <c r="AAH102" s="140"/>
      <c r="AAI102" s="140"/>
      <c r="AAJ102" s="140"/>
      <c r="AAK102" s="140"/>
      <c r="AAL102" s="140"/>
      <c r="AAM102" s="140"/>
      <c r="AAN102" s="140"/>
      <c r="AAO102" s="140"/>
      <c r="AAP102" s="140"/>
      <c r="AAQ102" s="140"/>
      <c r="AAR102" s="140"/>
      <c r="AAS102" s="140"/>
      <c r="AAT102" s="140"/>
      <c r="AAU102" s="140"/>
      <c r="AAV102" s="140"/>
      <c r="AAW102" s="140"/>
      <c r="AAX102" s="140"/>
      <c r="AAY102" s="140"/>
      <c r="AAZ102" s="140"/>
      <c r="ABA102" s="140"/>
      <c r="ABB102" s="140"/>
      <c r="ABC102" s="140"/>
      <c r="ABD102" s="140"/>
      <c r="ABE102" s="140"/>
      <c r="ABF102" s="140"/>
      <c r="ABG102" s="140"/>
      <c r="ABH102" s="140"/>
      <c r="ABI102" s="140"/>
      <c r="ABJ102" s="140"/>
      <c r="ABK102" s="140"/>
      <c r="ABL102" s="140"/>
      <c r="ABM102" s="140"/>
      <c r="ABN102" s="140"/>
      <c r="ABO102" s="140"/>
      <c r="ABP102" s="140"/>
    </row>
    <row r="103" spans="1:744" x14ac:dyDescent="0.25">
      <c r="A103">
        <f t="shared" si="4"/>
        <v>0</v>
      </c>
      <c r="B103" s="140"/>
      <c r="C103" s="140"/>
      <c r="D103" s="140"/>
      <c r="E103" s="140"/>
      <c r="F103" s="203" t="str">
        <f t="shared" si="5"/>
        <v/>
      </c>
      <c r="GG103" s="141"/>
      <c r="GH103" s="141"/>
      <c r="GI103" s="141"/>
      <c r="GJ103" s="141"/>
      <c r="GK103" s="141"/>
      <c r="GL103" s="141"/>
      <c r="GM103" s="141"/>
      <c r="GN103" s="141"/>
      <c r="GO103" s="141"/>
      <c r="GP103" s="141"/>
      <c r="GQ103" s="141"/>
      <c r="GR103" s="141"/>
      <c r="GS103" s="141"/>
      <c r="GT103" s="141"/>
      <c r="GU103" s="141"/>
      <c r="GV103" s="141"/>
      <c r="GW103" s="141"/>
      <c r="GX103" s="141"/>
      <c r="GY103" s="141"/>
      <c r="GZ103" s="141"/>
      <c r="HA103" s="141"/>
      <c r="HB103" s="141"/>
      <c r="HC103" s="141"/>
      <c r="HD103" s="141"/>
      <c r="HE103" s="141"/>
      <c r="HF103" s="141"/>
      <c r="HG103" s="141"/>
      <c r="HH103" s="141"/>
      <c r="HI103" s="141"/>
      <c r="HJ103" s="141"/>
      <c r="HK103" s="141"/>
      <c r="HL103" s="141"/>
      <c r="HM103" s="141"/>
      <c r="HN103" s="141"/>
      <c r="HO103" s="141"/>
      <c r="HP103" s="141"/>
      <c r="HQ103" s="141"/>
      <c r="HR103" s="141"/>
      <c r="HS103" s="141"/>
      <c r="HT103" s="141"/>
      <c r="HU103" s="141"/>
      <c r="HV103" s="141"/>
      <c r="HW103" s="141"/>
      <c r="HX103" s="141"/>
      <c r="HY103" s="141"/>
      <c r="HZ103" s="141"/>
      <c r="IA103" s="141"/>
      <c r="IB103" s="141"/>
      <c r="IC103" s="141"/>
      <c r="ID103" s="141"/>
      <c r="IE103" s="141"/>
      <c r="IF103" s="141"/>
      <c r="IG103" s="141"/>
      <c r="IH103" s="141"/>
      <c r="II103" s="141"/>
      <c r="IJ103" s="141"/>
      <c r="IK103" s="141"/>
      <c r="IL103" s="141"/>
      <c r="IM103" s="141"/>
      <c r="IN103" s="141"/>
      <c r="IO103" s="141"/>
      <c r="IP103" s="141"/>
      <c r="IQ103" s="141"/>
      <c r="IR103" s="141"/>
      <c r="IS103" s="141"/>
      <c r="IT103" s="141"/>
      <c r="IU103" s="141"/>
      <c r="IV103" s="141"/>
      <c r="IW103" s="141"/>
      <c r="IX103" s="141"/>
      <c r="IY103" s="141"/>
      <c r="IZ103" s="141"/>
      <c r="JA103" s="141"/>
      <c r="JB103" s="141"/>
      <c r="JC103" s="141"/>
      <c r="JD103" s="141"/>
      <c r="JE103" s="141"/>
      <c r="JF103" s="141"/>
      <c r="JG103" s="141"/>
      <c r="JH103" s="141"/>
      <c r="JI103" s="141"/>
      <c r="JJ103" s="141"/>
      <c r="JK103" s="141"/>
      <c r="JL103" s="141"/>
      <c r="JM103" s="141"/>
      <c r="JN103" s="141"/>
      <c r="JO103" s="141"/>
      <c r="JP103" s="141"/>
      <c r="JQ103" s="141"/>
      <c r="JR103" s="141"/>
      <c r="JS103" s="141"/>
      <c r="JT103" s="141"/>
      <c r="JU103" s="141"/>
      <c r="JV103" s="141"/>
      <c r="JW103" s="141"/>
      <c r="JX103" s="141"/>
      <c r="JY103" s="141"/>
      <c r="JZ103" s="141"/>
      <c r="KA103" s="141"/>
      <c r="KB103" s="141"/>
      <c r="KC103" s="141"/>
      <c r="KD103" s="141"/>
      <c r="KE103" s="141"/>
      <c r="KF103" s="141"/>
      <c r="KG103" s="141"/>
      <c r="KH103" s="141"/>
      <c r="KI103" s="141"/>
      <c r="KJ103" s="141"/>
      <c r="KK103" s="141"/>
      <c r="KL103" s="141"/>
      <c r="KM103" s="141"/>
      <c r="KN103" s="141"/>
      <c r="KO103" s="141"/>
      <c r="KP103" s="141"/>
      <c r="KQ103" s="141"/>
      <c r="KR103" s="141"/>
      <c r="KS103" s="141"/>
      <c r="KT103" s="141"/>
      <c r="KU103" s="141"/>
      <c r="KV103" s="141"/>
      <c r="KW103" s="141"/>
      <c r="KX103" s="141"/>
      <c r="KY103" s="141"/>
      <c r="KZ103" s="141"/>
      <c r="LA103" s="141"/>
      <c r="LB103" s="141"/>
      <c r="LC103" s="141"/>
      <c r="LD103" s="141"/>
      <c r="LE103" s="141"/>
      <c r="LF103" s="141"/>
      <c r="LG103" s="141"/>
      <c r="LH103" s="141"/>
      <c r="LI103" s="141"/>
      <c r="LJ103" s="141"/>
      <c r="LK103" s="141"/>
      <c r="LL103" s="141"/>
      <c r="LM103" s="141"/>
      <c r="LN103" s="141"/>
      <c r="LO103" s="141"/>
      <c r="LP103" s="141"/>
      <c r="LQ103" s="141"/>
      <c r="LR103" s="141"/>
      <c r="LS103" s="141"/>
      <c r="LT103" s="141"/>
      <c r="LU103" s="141"/>
      <c r="LV103" s="141"/>
      <c r="LW103" s="141"/>
      <c r="LX103" s="141"/>
      <c r="LY103" s="141"/>
      <c r="LZ103" s="141"/>
      <c r="MA103" s="141"/>
      <c r="MB103" s="141"/>
      <c r="MC103" s="141"/>
      <c r="MD103" s="141"/>
      <c r="ME103" s="141"/>
      <c r="MF103" s="141"/>
      <c r="MG103" s="141"/>
      <c r="MH103" s="141"/>
      <c r="MI103" s="141"/>
      <c r="MJ103" s="141"/>
      <c r="MK103" s="141"/>
      <c r="ML103" s="141"/>
      <c r="MM103" s="141"/>
      <c r="MN103" s="141"/>
      <c r="MO103" s="141"/>
      <c r="MP103" s="141"/>
      <c r="MQ103" s="141"/>
      <c r="MR103" s="141"/>
      <c r="MS103" s="141"/>
      <c r="MT103" s="141"/>
      <c r="MU103" s="141"/>
      <c r="MV103" s="141"/>
      <c r="MW103" s="141"/>
      <c r="MX103" s="141"/>
      <c r="MY103" s="141"/>
      <c r="MZ103" s="141"/>
      <c r="NA103" s="141"/>
      <c r="NB103" s="141"/>
      <c r="NC103" s="141"/>
      <c r="ND103" s="141"/>
      <c r="NE103" s="141"/>
      <c r="NF103" s="141"/>
      <c r="NG103" s="141"/>
      <c r="NH103" s="141"/>
      <c r="NI103" s="141"/>
      <c r="NJ103" s="141"/>
      <c r="NK103" s="141"/>
      <c r="NL103" s="141"/>
      <c r="NM103" s="141"/>
      <c r="NN103" s="141"/>
      <c r="NO103" s="141"/>
      <c r="NP103" s="141"/>
      <c r="NQ103" s="141"/>
      <c r="NR103" s="141"/>
      <c r="NS103" s="141"/>
      <c r="NT103" s="141"/>
      <c r="NU103" s="141"/>
      <c r="NV103" s="141"/>
      <c r="NW103" s="141"/>
      <c r="NX103" s="141"/>
      <c r="NY103" s="141"/>
      <c r="NZ103" s="141"/>
      <c r="ZQ103" s="140"/>
      <c r="ZR103" s="140"/>
      <c r="ZS103" s="140"/>
      <c r="ZT103" s="140"/>
      <c r="ZU103" s="140"/>
      <c r="ZV103" s="140"/>
      <c r="ZW103" s="140"/>
      <c r="ZX103" s="140"/>
      <c r="ZY103" s="140"/>
      <c r="ZZ103" s="140"/>
      <c r="AAA103" s="140"/>
      <c r="AAB103" s="140"/>
      <c r="AAC103" s="140"/>
      <c r="AAD103" s="140"/>
      <c r="AAE103" s="140"/>
      <c r="AAF103" s="140"/>
      <c r="AAG103" s="140"/>
      <c r="AAH103" s="140"/>
      <c r="AAI103" s="140"/>
      <c r="AAJ103" s="140"/>
      <c r="AAK103" s="140"/>
      <c r="AAL103" s="140"/>
      <c r="AAM103" s="140"/>
      <c r="AAN103" s="140"/>
      <c r="AAO103" s="140"/>
      <c r="AAP103" s="140"/>
      <c r="AAQ103" s="140"/>
      <c r="AAR103" s="140"/>
      <c r="AAS103" s="140"/>
      <c r="AAT103" s="140"/>
      <c r="AAU103" s="140"/>
      <c r="AAV103" s="140"/>
      <c r="AAW103" s="140"/>
      <c r="AAX103" s="140"/>
      <c r="AAY103" s="140"/>
      <c r="AAZ103" s="140"/>
      <c r="ABA103" s="140"/>
      <c r="ABB103" s="140"/>
      <c r="ABC103" s="140"/>
      <c r="ABD103" s="140"/>
      <c r="ABE103" s="140"/>
      <c r="ABF103" s="140"/>
      <c r="ABG103" s="140"/>
      <c r="ABH103" s="140"/>
      <c r="ABI103" s="140"/>
      <c r="ABJ103" s="140"/>
      <c r="ABK103" s="140"/>
      <c r="ABL103" s="140"/>
      <c r="ABM103" s="140"/>
      <c r="ABN103" s="140"/>
      <c r="ABO103" s="140"/>
      <c r="ABP103" s="140"/>
    </row>
    <row r="104" spans="1:744" x14ac:dyDescent="0.25">
      <c r="A104">
        <f t="shared" si="4"/>
        <v>0</v>
      </c>
      <c r="B104" s="140"/>
      <c r="C104" s="140"/>
      <c r="D104" s="140"/>
      <c r="E104" s="140"/>
      <c r="F104" s="203" t="str">
        <f t="shared" si="5"/>
        <v/>
      </c>
      <c r="GG104" s="141"/>
      <c r="GH104" s="141"/>
      <c r="GI104" s="141"/>
      <c r="GJ104" s="141"/>
      <c r="GK104" s="141"/>
      <c r="GL104" s="141"/>
      <c r="GM104" s="141"/>
      <c r="GN104" s="141"/>
      <c r="GO104" s="141"/>
      <c r="GP104" s="141"/>
      <c r="GQ104" s="141"/>
      <c r="GR104" s="141"/>
      <c r="GS104" s="141"/>
      <c r="GT104" s="141"/>
      <c r="GU104" s="141"/>
      <c r="GV104" s="141"/>
      <c r="GW104" s="141"/>
      <c r="GX104" s="141"/>
      <c r="GY104" s="141"/>
      <c r="GZ104" s="141"/>
      <c r="HA104" s="141"/>
      <c r="HB104" s="141"/>
      <c r="HC104" s="141"/>
      <c r="HD104" s="141"/>
      <c r="HE104" s="141"/>
      <c r="HF104" s="141"/>
      <c r="HG104" s="141"/>
      <c r="HH104" s="141"/>
      <c r="HI104" s="141"/>
      <c r="HJ104" s="141"/>
      <c r="HK104" s="141"/>
      <c r="HL104" s="141"/>
      <c r="HM104" s="141"/>
      <c r="HN104" s="141"/>
      <c r="HO104" s="141"/>
      <c r="HP104" s="141"/>
      <c r="HQ104" s="141"/>
      <c r="HR104" s="141"/>
      <c r="HS104" s="141"/>
      <c r="HT104" s="141"/>
      <c r="HU104" s="141"/>
      <c r="HV104" s="141"/>
      <c r="HW104" s="141"/>
      <c r="HX104" s="141"/>
      <c r="HY104" s="141"/>
      <c r="HZ104" s="141"/>
      <c r="IA104" s="141"/>
      <c r="IB104" s="141"/>
      <c r="IC104" s="141"/>
      <c r="ID104" s="141"/>
      <c r="IE104" s="141"/>
      <c r="IF104" s="141"/>
      <c r="IG104" s="141"/>
      <c r="IH104" s="141"/>
      <c r="II104" s="141"/>
      <c r="IJ104" s="141"/>
      <c r="IK104" s="141"/>
      <c r="IL104" s="141"/>
      <c r="IM104" s="141"/>
      <c r="IN104" s="141"/>
      <c r="IO104" s="141"/>
      <c r="IP104" s="141"/>
      <c r="IQ104" s="141"/>
      <c r="IR104" s="141"/>
      <c r="IS104" s="141"/>
      <c r="IT104" s="141"/>
      <c r="IU104" s="141"/>
      <c r="IV104" s="141"/>
      <c r="IW104" s="141"/>
      <c r="IX104" s="141"/>
      <c r="IY104" s="141"/>
      <c r="IZ104" s="141"/>
      <c r="JA104" s="141"/>
      <c r="JB104" s="141"/>
      <c r="JC104" s="141"/>
      <c r="JD104" s="141"/>
      <c r="JE104" s="141"/>
      <c r="JF104" s="141"/>
      <c r="JG104" s="141"/>
      <c r="JH104" s="141"/>
      <c r="JI104" s="141"/>
      <c r="JJ104" s="141"/>
      <c r="JK104" s="141"/>
      <c r="JL104" s="141"/>
      <c r="JM104" s="141"/>
      <c r="JN104" s="141"/>
      <c r="JO104" s="141"/>
      <c r="JP104" s="141"/>
      <c r="JQ104" s="141"/>
      <c r="JR104" s="141"/>
      <c r="JS104" s="141"/>
      <c r="JT104" s="141"/>
      <c r="JU104" s="141"/>
      <c r="JV104" s="141"/>
      <c r="JW104" s="141"/>
      <c r="JX104" s="141"/>
      <c r="JY104" s="141"/>
      <c r="JZ104" s="141"/>
      <c r="KA104" s="141"/>
      <c r="KB104" s="141"/>
      <c r="KC104" s="141"/>
      <c r="KD104" s="141"/>
      <c r="KE104" s="141"/>
      <c r="KF104" s="141"/>
      <c r="KG104" s="141"/>
      <c r="KH104" s="141"/>
      <c r="KI104" s="141"/>
      <c r="KJ104" s="141"/>
      <c r="KK104" s="141"/>
      <c r="KL104" s="141"/>
      <c r="KM104" s="141"/>
      <c r="KN104" s="141"/>
      <c r="KO104" s="141"/>
      <c r="KP104" s="141"/>
      <c r="KQ104" s="141"/>
      <c r="KR104" s="141"/>
      <c r="KS104" s="141"/>
      <c r="KT104" s="141"/>
      <c r="KU104" s="141"/>
      <c r="KV104" s="141"/>
      <c r="KW104" s="141"/>
      <c r="KX104" s="141"/>
      <c r="KY104" s="141"/>
      <c r="KZ104" s="141"/>
      <c r="LA104" s="141"/>
      <c r="LB104" s="141"/>
      <c r="LC104" s="141"/>
      <c r="LD104" s="141"/>
      <c r="LE104" s="141"/>
      <c r="LF104" s="141"/>
      <c r="LG104" s="141"/>
      <c r="LH104" s="141"/>
      <c r="LI104" s="141"/>
      <c r="LJ104" s="141"/>
      <c r="LK104" s="141"/>
      <c r="LL104" s="141"/>
      <c r="LM104" s="141"/>
      <c r="LN104" s="141"/>
      <c r="LO104" s="141"/>
      <c r="LP104" s="141"/>
      <c r="LQ104" s="141"/>
      <c r="LR104" s="141"/>
      <c r="LS104" s="141"/>
      <c r="LT104" s="141"/>
      <c r="LU104" s="141"/>
      <c r="LV104" s="141"/>
      <c r="LW104" s="141"/>
      <c r="LX104" s="141"/>
      <c r="LY104" s="141"/>
      <c r="LZ104" s="141"/>
      <c r="MA104" s="141"/>
      <c r="MB104" s="141"/>
      <c r="MC104" s="141"/>
      <c r="MD104" s="141"/>
      <c r="ME104" s="141"/>
      <c r="MF104" s="141"/>
      <c r="MG104" s="141"/>
      <c r="MH104" s="141"/>
      <c r="MI104" s="141"/>
      <c r="MJ104" s="141"/>
      <c r="MK104" s="141"/>
      <c r="ML104" s="141"/>
      <c r="MM104" s="141"/>
      <c r="MN104" s="141"/>
      <c r="MO104" s="141"/>
      <c r="MP104" s="141"/>
      <c r="MQ104" s="141"/>
      <c r="MR104" s="141"/>
      <c r="MS104" s="141"/>
      <c r="MT104" s="141"/>
      <c r="MU104" s="141"/>
      <c r="MV104" s="141"/>
      <c r="MW104" s="141"/>
      <c r="MX104" s="141"/>
      <c r="MY104" s="141"/>
      <c r="MZ104" s="141"/>
      <c r="NA104" s="141"/>
      <c r="NB104" s="141"/>
      <c r="NC104" s="141"/>
      <c r="ND104" s="141"/>
      <c r="NE104" s="141"/>
      <c r="NF104" s="141"/>
      <c r="NG104" s="141"/>
      <c r="NH104" s="141"/>
      <c r="NI104" s="141"/>
      <c r="NJ104" s="141"/>
      <c r="NK104" s="141"/>
      <c r="NL104" s="141"/>
      <c r="NM104" s="141"/>
      <c r="NN104" s="141"/>
      <c r="NO104" s="141"/>
      <c r="NP104" s="141"/>
      <c r="NQ104" s="141"/>
      <c r="NR104" s="141"/>
      <c r="NS104" s="141"/>
      <c r="NT104" s="141"/>
      <c r="NU104" s="141"/>
      <c r="NV104" s="141"/>
      <c r="NW104" s="141"/>
      <c r="NX104" s="141"/>
      <c r="NY104" s="141"/>
      <c r="NZ104" s="141"/>
      <c r="ZQ104" s="140"/>
      <c r="ZR104" s="140"/>
      <c r="ZS104" s="140"/>
      <c r="ZT104" s="140"/>
      <c r="ZU104" s="140"/>
      <c r="ZV104" s="140"/>
      <c r="ZW104" s="140"/>
      <c r="ZX104" s="140"/>
      <c r="ZY104" s="140"/>
      <c r="ZZ104" s="140"/>
      <c r="AAA104" s="140"/>
      <c r="AAB104" s="140"/>
      <c r="AAC104" s="140"/>
      <c r="AAD104" s="140"/>
      <c r="AAE104" s="140"/>
      <c r="AAF104" s="140"/>
      <c r="AAG104" s="140"/>
      <c r="AAH104" s="140"/>
      <c r="AAI104" s="140"/>
      <c r="AAJ104" s="140"/>
      <c r="AAK104" s="140"/>
      <c r="AAL104" s="140"/>
      <c r="AAM104" s="140"/>
      <c r="AAN104" s="140"/>
      <c r="AAO104" s="140"/>
      <c r="AAP104" s="140"/>
      <c r="AAQ104" s="140"/>
      <c r="AAR104" s="140"/>
      <c r="AAS104" s="140"/>
      <c r="AAT104" s="140"/>
      <c r="AAU104" s="140"/>
      <c r="AAV104" s="140"/>
      <c r="AAW104" s="140"/>
      <c r="AAX104" s="140"/>
      <c r="AAY104" s="140"/>
      <c r="AAZ104" s="140"/>
      <c r="ABA104" s="140"/>
      <c r="ABB104" s="140"/>
      <c r="ABC104" s="140"/>
      <c r="ABD104" s="140"/>
      <c r="ABE104" s="140"/>
      <c r="ABF104" s="140"/>
      <c r="ABG104" s="140"/>
      <c r="ABH104" s="140"/>
      <c r="ABI104" s="140"/>
      <c r="ABJ104" s="140"/>
      <c r="ABK104" s="140"/>
      <c r="ABL104" s="140"/>
      <c r="ABM104" s="140"/>
      <c r="ABN104" s="140"/>
      <c r="ABO104" s="140"/>
      <c r="ABP104" s="140"/>
    </row>
    <row r="105" spans="1:744" x14ac:dyDescent="0.25">
      <c r="A105">
        <f t="shared" si="4"/>
        <v>0</v>
      </c>
      <c r="B105" s="140"/>
      <c r="C105" s="140"/>
      <c r="D105" s="140"/>
      <c r="E105" s="140"/>
      <c r="F105" s="203" t="str">
        <f t="shared" si="5"/>
        <v/>
      </c>
      <c r="GG105" s="141"/>
      <c r="GH105" s="141"/>
      <c r="GI105" s="141"/>
      <c r="GJ105" s="141"/>
      <c r="GK105" s="141"/>
      <c r="GL105" s="141"/>
      <c r="GM105" s="141"/>
      <c r="GN105" s="141"/>
      <c r="GO105" s="141"/>
      <c r="GP105" s="141"/>
      <c r="GQ105" s="141"/>
      <c r="GR105" s="141"/>
      <c r="GS105" s="141"/>
      <c r="GT105" s="141"/>
      <c r="GU105" s="141"/>
      <c r="GV105" s="141"/>
      <c r="GW105" s="141"/>
      <c r="GX105" s="141"/>
      <c r="GY105" s="141"/>
      <c r="GZ105" s="141"/>
      <c r="HA105" s="141"/>
      <c r="HB105" s="141"/>
      <c r="HC105" s="141"/>
      <c r="HD105" s="141"/>
      <c r="HE105" s="141"/>
      <c r="HF105" s="141"/>
      <c r="HG105" s="141"/>
      <c r="HH105" s="141"/>
      <c r="HI105" s="141"/>
      <c r="HJ105" s="141"/>
      <c r="HK105" s="141"/>
      <c r="HL105" s="141"/>
      <c r="HM105" s="141"/>
      <c r="HN105" s="141"/>
      <c r="HO105" s="141"/>
      <c r="HP105" s="141"/>
      <c r="HQ105" s="141"/>
      <c r="HR105" s="141"/>
      <c r="HS105" s="141"/>
      <c r="HT105" s="141"/>
      <c r="HU105" s="141"/>
      <c r="HV105" s="141"/>
      <c r="HW105" s="141"/>
      <c r="HX105" s="141"/>
      <c r="HY105" s="141"/>
      <c r="HZ105" s="141"/>
      <c r="IA105" s="141"/>
      <c r="IB105" s="141"/>
      <c r="IC105" s="141"/>
      <c r="ID105" s="141"/>
      <c r="IE105" s="141"/>
      <c r="IF105" s="141"/>
      <c r="IG105" s="141"/>
      <c r="IH105" s="141"/>
      <c r="II105" s="141"/>
      <c r="IJ105" s="141"/>
      <c r="IK105" s="141"/>
      <c r="IL105" s="141"/>
      <c r="IM105" s="141"/>
      <c r="IN105" s="141"/>
      <c r="IO105" s="141"/>
      <c r="IP105" s="141"/>
      <c r="IQ105" s="141"/>
      <c r="IR105" s="141"/>
      <c r="IS105" s="141"/>
      <c r="IT105" s="141"/>
      <c r="IU105" s="141"/>
      <c r="IV105" s="141"/>
      <c r="IW105" s="141"/>
      <c r="IX105" s="141"/>
      <c r="IY105" s="141"/>
      <c r="IZ105" s="141"/>
      <c r="JA105" s="141"/>
      <c r="JB105" s="141"/>
      <c r="JC105" s="141"/>
      <c r="JD105" s="141"/>
      <c r="JE105" s="141"/>
      <c r="JF105" s="141"/>
      <c r="JG105" s="141"/>
      <c r="JH105" s="141"/>
      <c r="JI105" s="141"/>
      <c r="JJ105" s="141"/>
      <c r="JK105" s="141"/>
      <c r="JL105" s="141"/>
      <c r="JM105" s="141"/>
      <c r="JN105" s="141"/>
      <c r="JO105" s="141"/>
      <c r="JP105" s="141"/>
      <c r="JQ105" s="141"/>
      <c r="JR105" s="141"/>
      <c r="JS105" s="141"/>
      <c r="JT105" s="141"/>
      <c r="JU105" s="141"/>
      <c r="JV105" s="141"/>
      <c r="JW105" s="141"/>
      <c r="JX105" s="141"/>
      <c r="JY105" s="141"/>
      <c r="JZ105" s="141"/>
      <c r="KA105" s="141"/>
      <c r="KB105" s="141"/>
      <c r="KC105" s="141"/>
      <c r="KD105" s="141"/>
      <c r="KE105" s="141"/>
      <c r="KF105" s="141"/>
      <c r="KG105" s="141"/>
      <c r="KH105" s="141"/>
      <c r="KI105" s="141"/>
      <c r="KJ105" s="141"/>
      <c r="KK105" s="141"/>
      <c r="KL105" s="141"/>
      <c r="KM105" s="141"/>
      <c r="KN105" s="141"/>
      <c r="KO105" s="141"/>
      <c r="KP105" s="141"/>
      <c r="KQ105" s="141"/>
      <c r="KR105" s="141"/>
      <c r="KS105" s="141"/>
      <c r="KT105" s="141"/>
      <c r="KU105" s="141"/>
      <c r="KV105" s="141"/>
      <c r="KW105" s="141"/>
      <c r="KX105" s="141"/>
      <c r="KY105" s="141"/>
      <c r="KZ105" s="141"/>
      <c r="LA105" s="141"/>
      <c r="LB105" s="141"/>
      <c r="LC105" s="141"/>
      <c r="LD105" s="141"/>
      <c r="LE105" s="141"/>
      <c r="LF105" s="141"/>
      <c r="LG105" s="141"/>
      <c r="LH105" s="141"/>
      <c r="LI105" s="141"/>
      <c r="LJ105" s="141"/>
      <c r="LK105" s="141"/>
      <c r="LL105" s="141"/>
      <c r="LM105" s="141"/>
      <c r="LN105" s="141"/>
      <c r="LO105" s="141"/>
      <c r="LP105" s="141"/>
      <c r="LQ105" s="141"/>
      <c r="LR105" s="141"/>
      <c r="LS105" s="141"/>
      <c r="LT105" s="141"/>
      <c r="LU105" s="141"/>
      <c r="LV105" s="141"/>
      <c r="LW105" s="141"/>
      <c r="LX105" s="141"/>
      <c r="LY105" s="141"/>
      <c r="LZ105" s="141"/>
      <c r="MA105" s="141"/>
      <c r="MB105" s="141"/>
      <c r="MC105" s="141"/>
      <c r="MD105" s="141"/>
      <c r="ME105" s="141"/>
      <c r="MF105" s="141"/>
      <c r="MG105" s="141"/>
      <c r="MH105" s="141"/>
      <c r="MI105" s="141"/>
      <c r="MJ105" s="141"/>
      <c r="MK105" s="141"/>
      <c r="ML105" s="141"/>
      <c r="MM105" s="141"/>
      <c r="MN105" s="141"/>
      <c r="MO105" s="141"/>
      <c r="MP105" s="141"/>
      <c r="MQ105" s="141"/>
      <c r="MR105" s="141"/>
      <c r="MS105" s="141"/>
      <c r="MT105" s="141"/>
      <c r="MU105" s="141"/>
      <c r="MV105" s="141"/>
      <c r="MW105" s="141"/>
      <c r="MX105" s="141"/>
      <c r="MY105" s="141"/>
      <c r="MZ105" s="141"/>
      <c r="NA105" s="141"/>
      <c r="NB105" s="141"/>
      <c r="NC105" s="141"/>
      <c r="ND105" s="141"/>
      <c r="NE105" s="141"/>
      <c r="NF105" s="141"/>
      <c r="NG105" s="141"/>
      <c r="NH105" s="141"/>
      <c r="NI105" s="141"/>
      <c r="NJ105" s="141"/>
      <c r="NK105" s="141"/>
      <c r="NL105" s="141"/>
      <c r="NM105" s="141"/>
      <c r="NN105" s="141"/>
      <c r="NO105" s="141"/>
      <c r="NP105" s="141"/>
      <c r="NQ105" s="141"/>
      <c r="NR105" s="141"/>
      <c r="NS105" s="141"/>
      <c r="NT105" s="141"/>
      <c r="NU105" s="141"/>
      <c r="NV105" s="141"/>
      <c r="NW105" s="141"/>
      <c r="NX105" s="141"/>
      <c r="NY105" s="141"/>
      <c r="NZ105" s="141"/>
      <c r="ZQ105" s="140"/>
      <c r="ZR105" s="140"/>
      <c r="ZS105" s="140"/>
      <c r="ZT105" s="140"/>
      <c r="ZU105" s="140"/>
      <c r="ZV105" s="140"/>
      <c r="ZW105" s="140"/>
      <c r="ZX105" s="140"/>
      <c r="ZY105" s="140"/>
      <c r="ZZ105" s="140"/>
      <c r="AAA105" s="140"/>
      <c r="AAB105" s="140"/>
      <c r="AAC105" s="140"/>
      <c r="AAD105" s="140"/>
      <c r="AAE105" s="140"/>
      <c r="AAF105" s="140"/>
      <c r="AAG105" s="140"/>
      <c r="AAH105" s="140"/>
      <c r="AAI105" s="140"/>
      <c r="AAJ105" s="140"/>
      <c r="AAK105" s="140"/>
      <c r="AAL105" s="140"/>
      <c r="AAM105" s="140"/>
      <c r="AAN105" s="140"/>
      <c r="AAO105" s="140"/>
      <c r="AAP105" s="140"/>
      <c r="AAQ105" s="140"/>
      <c r="AAR105" s="140"/>
      <c r="AAS105" s="140"/>
      <c r="AAT105" s="140"/>
      <c r="AAU105" s="140"/>
      <c r="AAV105" s="140"/>
      <c r="AAW105" s="140"/>
      <c r="AAX105" s="140"/>
      <c r="AAY105" s="140"/>
      <c r="AAZ105" s="140"/>
      <c r="ABA105" s="140"/>
      <c r="ABB105" s="140"/>
      <c r="ABC105" s="140"/>
      <c r="ABD105" s="140"/>
      <c r="ABE105" s="140"/>
      <c r="ABF105" s="140"/>
      <c r="ABG105" s="140"/>
      <c r="ABH105" s="140"/>
      <c r="ABI105" s="140"/>
      <c r="ABJ105" s="140"/>
      <c r="ABK105" s="140"/>
      <c r="ABL105" s="140"/>
      <c r="ABM105" s="140"/>
      <c r="ABN105" s="140"/>
      <c r="ABO105" s="140"/>
      <c r="ABP105" s="140"/>
    </row>
    <row r="106" spans="1:744" x14ac:dyDescent="0.25">
      <c r="A106">
        <f t="shared" si="4"/>
        <v>0</v>
      </c>
      <c r="B106" s="140"/>
      <c r="C106" s="140"/>
      <c r="D106" s="140"/>
      <c r="E106" s="140"/>
      <c r="F106" s="203" t="str">
        <f t="shared" si="5"/>
        <v/>
      </c>
      <c r="GG106" s="141"/>
      <c r="GH106" s="141"/>
      <c r="GI106" s="141"/>
      <c r="GJ106" s="141"/>
      <c r="GK106" s="141"/>
      <c r="GL106" s="141"/>
      <c r="GM106" s="141"/>
      <c r="GN106" s="141"/>
      <c r="GO106" s="141"/>
      <c r="GP106" s="141"/>
      <c r="GQ106" s="141"/>
      <c r="GR106" s="141"/>
      <c r="GS106" s="141"/>
      <c r="GT106" s="141"/>
      <c r="GU106" s="141"/>
      <c r="GV106" s="141"/>
      <c r="GW106" s="141"/>
      <c r="GX106" s="141"/>
      <c r="GY106" s="141"/>
      <c r="GZ106" s="141"/>
      <c r="HA106" s="141"/>
      <c r="HB106" s="141"/>
      <c r="HC106" s="141"/>
      <c r="HD106" s="141"/>
      <c r="HE106" s="141"/>
      <c r="HF106" s="141"/>
      <c r="HG106" s="141"/>
      <c r="HH106" s="141"/>
      <c r="HI106" s="141"/>
      <c r="HJ106" s="141"/>
      <c r="HK106" s="141"/>
      <c r="HL106" s="141"/>
      <c r="HM106" s="141"/>
      <c r="HN106" s="141"/>
      <c r="HO106" s="141"/>
      <c r="HP106" s="141"/>
      <c r="HQ106" s="141"/>
      <c r="HR106" s="141"/>
      <c r="HS106" s="141"/>
      <c r="HT106" s="141"/>
      <c r="HU106" s="141"/>
      <c r="HV106" s="141"/>
      <c r="HW106" s="141"/>
      <c r="HX106" s="141"/>
      <c r="HY106" s="141"/>
      <c r="HZ106" s="141"/>
      <c r="IA106" s="141"/>
      <c r="IB106" s="141"/>
      <c r="IC106" s="141"/>
      <c r="ID106" s="141"/>
      <c r="IE106" s="141"/>
      <c r="IF106" s="141"/>
      <c r="IG106" s="141"/>
      <c r="IH106" s="141"/>
      <c r="II106" s="141"/>
      <c r="IJ106" s="141"/>
      <c r="IK106" s="141"/>
      <c r="IL106" s="141"/>
      <c r="IM106" s="141"/>
      <c r="IN106" s="141"/>
      <c r="IO106" s="141"/>
      <c r="IP106" s="141"/>
      <c r="IQ106" s="141"/>
      <c r="IR106" s="141"/>
      <c r="IS106" s="141"/>
      <c r="IT106" s="141"/>
      <c r="IU106" s="141"/>
      <c r="IV106" s="141"/>
      <c r="IW106" s="141"/>
      <c r="IX106" s="141"/>
      <c r="IY106" s="141"/>
      <c r="IZ106" s="141"/>
      <c r="JA106" s="141"/>
      <c r="JB106" s="141"/>
      <c r="JC106" s="141"/>
      <c r="JD106" s="141"/>
      <c r="JE106" s="141"/>
      <c r="JF106" s="141"/>
      <c r="JG106" s="141"/>
      <c r="JH106" s="141"/>
      <c r="JI106" s="141"/>
      <c r="JJ106" s="141"/>
      <c r="JK106" s="141"/>
      <c r="JL106" s="141"/>
      <c r="JM106" s="141"/>
      <c r="JN106" s="141"/>
      <c r="JO106" s="141"/>
      <c r="JP106" s="141"/>
      <c r="JQ106" s="141"/>
      <c r="JR106" s="141"/>
      <c r="JS106" s="141"/>
      <c r="JT106" s="141"/>
      <c r="JU106" s="141"/>
      <c r="JV106" s="141"/>
      <c r="JW106" s="141"/>
      <c r="JX106" s="141"/>
      <c r="JY106" s="141"/>
      <c r="JZ106" s="141"/>
      <c r="KA106" s="141"/>
      <c r="KB106" s="141"/>
      <c r="KC106" s="141"/>
      <c r="KD106" s="141"/>
      <c r="KE106" s="141"/>
      <c r="KF106" s="141"/>
      <c r="KG106" s="141"/>
      <c r="KH106" s="141"/>
      <c r="KI106" s="141"/>
      <c r="KJ106" s="141"/>
      <c r="KK106" s="141"/>
      <c r="KL106" s="141"/>
      <c r="KM106" s="141"/>
      <c r="KN106" s="141"/>
      <c r="KO106" s="141"/>
      <c r="KP106" s="141"/>
      <c r="KQ106" s="141"/>
      <c r="KR106" s="141"/>
      <c r="KS106" s="141"/>
      <c r="KT106" s="141"/>
      <c r="KU106" s="141"/>
      <c r="KV106" s="141"/>
      <c r="KW106" s="141"/>
      <c r="KX106" s="141"/>
      <c r="KY106" s="141"/>
      <c r="KZ106" s="141"/>
      <c r="LA106" s="141"/>
      <c r="LB106" s="141"/>
      <c r="LC106" s="141"/>
      <c r="LD106" s="141"/>
      <c r="LE106" s="141"/>
      <c r="LF106" s="141"/>
      <c r="LG106" s="141"/>
      <c r="LH106" s="141"/>
      <c r="LI106" s="141"/>
      <c r="LJ106" s="141"/>
      <c r="LK106" s="141"/>
      <c r="LL106" s="141"/>
      <c r="LM106" s="141"/>
      <c r="LN106" s="141"/>
      <c r="LO106" s="141"/>
      <c r="LP106" s="141"/>
      <c r="LQ106" s="141"/>
      <c r="LR106" s="141"/>
      <c r="LS106" s="141"/>
      <c r="LT106" s="141"/>
      <c r="LU106" s="141"/>
      <c r="LV106" s="141"/>
      <c r="LW106" s="141"/>
      <c r="LX106" s="141"/>
      <c r="LY106" s="141"/>
      <c r="LZ106" s="141"/>
      <c r="MA106" s="141"/>
      <c r="MB106" s="141"/>
      <c r="MC106" s="141"/>
      <c r="MD106" s="141"/>
      <c r="ME106" s="141"/>
      <c r="MF106" s="141"/>
      <c r="MG106" s="141"/>
      <c r="MH106" s="141"/>
      <c r="MI106" s="141"/>
      <c r="MJ106" s="141"/>
      <c r="MK106" s="141"/>
      <c r="ML106" s="141"/>
      <c r="MM106" s="141"/>
      <c r="MN106" s="141"/>
      <c r="MO106" s="141"/>
      <c r="MP106" s="141"/>
      <c r="MQ106" s="141"/>
      <c r="MR106" s="141"/>
      <c r="MS106" s="141"/>
      <c r="MT106" s="141"/>
      <c r="MU106" s="141"/>
      <c r="MV106" s="141"/>
      <c r="MW106" s="141"/>
      <c r="MX106" s="141"/>
      <c r="MY106" s="141"/>
      <c r="MZ106" s="141"/>
      <c r="NA106" s="141"/>
      <c r="NB106" s="141"/>
      <c r="NC106" s="141"/>
      <c r="ND106" s="141"/>
      <c r="NE106" s="141"/>
      <c r="NF106" s="141"/>
      <c r="NG106" s="141"/>
      <c r="NH106" s="141"/>
      <c r="NI106" s="141"/>
      <c r="NJ106" s="141"/>
      <c r="NK106" s="141"/>
      <c r="NL106" s="141"/>
      <c r="NM106" s="141"/>
      <c r="NN106" s="141"/>
      <c r="NO106" s="141"/>
      <c r="NP106" s="141"/>
      <c r="NQ106" s="141"/>
      <c r="NR106" s="141"/>
      <c r="NS106" s="141"/>
      <c r="NT106" s="141"/>
      <c r="NU106" s="141"/>
      <c r="NV106" s="141"/>
      <c r="NW106" s="141"/>
      <c r="NX106" s="141"/>
      <c r="NY106" s="141"/>
      <c r="NZ106" s="141"/>
      <c r="ZQ106" s="140"/>
      <c r="ZR106" s="140"/>
      <c r="ZS106" s="140"/>
      <c r="ZT106" s="140"/>
      <c r="ZU106" s="140"/>
      <c r="ZV106" s="140"/>
      <c r="ZW106" s="140"/>
      <c r="ZX106" s="140"/>
      <c r="ZY106" s="140"/>
      <c r="ZZ106" s="140"/>
      <c r="AAA106" s="140"/>
      <c r="AAB106" s="140"/>
      <c r="AAC106" s="140"/>
      <c r="AAD106" s="140"/>
      <c r="AAE106" s="140"/>
      <c r="AAF106" s="140"/>
      <c r="AAG106" s="140"/>
      <c r="AAH106" s="140"/>
      <c r="AAI106" s="140"/>
      <c r="AAJ106" s="140"/>
      <c r="AAK106" s="140"/>
      <c r="AAL106" s="140"/>
      <c r="AAM106" s="140"/>
      <c r="AAN106" s="140"/>
      <c r="AAO106" s="140"/>
      <c r="AAP106" s="140"/>
      <c r="AAQ106" s="140"/>
      <c r="AAR106" s="140"/>
      <c r="AAS106" s="140"/>
      <c r="AAT106" s="140"/>
      <c r="AAU106" s="140"/>
      <c r="AAV106" s="140"/>
      <c r="AAW106" s="140"/>
      <c r="AAX106" s="140"/>
      <c r="AAY106" s="140"/>
      <c r="AAZ106" s="140"/>
      <c r="ABA106" s="140"/>
      <c r="ABB106" s="140"/>
      <c r="ABC106" s="140"/>
      <c r="ABD106" s="140"/>
      <c r="ABE106" s="140"/>
      <c r="ABF106" s="140"/>
      <c r="ABG106" s="140"/>
      <c r="ABH106" s="140"/>
      <c r="ABI106" s="140"/>
      <c r="ABJ106" s="140"/>
      <c r="ABK106" s="140"/>
      <c r="ABL106" s="140"/>
      <c r="ABM106" s="140"/>
      <c r="ABN106" s="140"/>
      <c r="ABO106" s="140"/>
      <c r="ABP106" s="140"/>
    </row>
  </sheetData>
  <sheetProtection algorithmName="SHA-512" hashValue="V6BeeWxqYBihSvAl/g9dVtGXUVf8haQd9uvinoF5ivQdQDP+n4XElY0XD89UtS0YRfbIixhyKKl4/LAyQXBuvQ==" saltValue="CykQEVYhyfBJ/Bj7tg3fEg==" spinCount="100000" sheet="1" objects="1" scenarios="1"/>
  <mergeCells count="625">
    <mergeCell ref="C5:C6"/>
    <mergeCell ref="E5:E6"/>
    <mergeCell ref="F5:F6"/>
    <mergeCell ref="G5:G6"/>
    <mergeCell ref="H5:H6"/>
    <mergeCell ref="AK5:AO5"/>
    <mergeCell ref="L5:P5"/>
    <mergeCell ref="Q5:U5"/>
    <mergeCell ref="V5:Z5"/>
    <mergeCell ref="AA5:AE5"/>
    <mergeCell ref="AF5:AJ5"/>
    <mergeCell ref="D5:D6"/>
    <mergeCell ref="K5:K6"/>
    <mergeCell ref="BT5:BX5"/>
    <mergeCell ref="BY5:CC5"/>
    <mergeCell ref="CD5:CH5"/>
    <mergeCell ref="AP5:AT5"/>
    <mergeCell ref="AU5:AY5"/>
    <mergeCell ref="AZ5:BD5"/>
    <mergeCell ref="BE5:BI5"/>
    <mergeCell ref="BJ5:BN5"/>
    <mergeCell ref="BO5:BS5"/>
    <mergeCell ref="CP2:CP6"/>
    <mergeCell ref="CQ2:CQ6"/>
    <mergeCell ref="CR2:CR6"/>
    <mergeCell ref="CS2:CS6"/>
    <mergeCell ref="CT2:CT6"/>
    <mergeCell ref="CK2:CK6"/>
    <mergeCell ref="CL2:CL6"/>
    <mergeCell ref="CM2:CM6"/>
    <mergeCell ref="CN2:CN6"/>
    <mergeCell ref="CO2:CO6"/>
    <mergeCell ref="CZ2:CZ6"/>
    <mergeCell ref="DA2:DA6"/>
    <mergeCell ref="DB2:DB6"/>
    <mergeCell ref="DC2:DC6"/>
    <mergeCell ref="DD2:DD6"/>
    <mergeCell ref="CU2:CU6"/>
    <mergeCell ref="CV2:CV6"/>
    <mergeCell ref="CW2:CW6"/>
    <mergeCell ref="CX2:CX6"/>
    <mergeCell ref="CY2:CY6"/>
    <mergeCell ref="DJ2:DJ6"/>
    <mergeCell ref="DK2:DK6"/>
    <mergeCell ref="DL2:DL6"/>
    <mergeCell ref="DM2:DM6"/>
    <mergeCell ref="DN2:DN6"/>
    <mergeCell ref="DE2:DE6"/>
    <mergeCell ref="DF2:DF6"/>
    <mergeCell ref="DG2:DG6"/>
    <mergeCell ref="DH2:DH6"/>
    <mergeCell ref="DI2:DI6"/>
    <mergeCell ref="DT2:DT6"/>
    <mergeCell ref="DU2:DU6"/>
    <mergeCell ref="DV2:DV6"/>
    <mergeCell ref="DW2:DW6"/>
    <mergeCell ref="DX2:DX6"/>
    <mergeCell ref="DO2:DO6"/>
    <mergeCell ref="DP2:DP6"/>
    <mergeCell ref="DQ2:DQ6"/>
    <mergeCell ref="DR2:DR6"/>
    <mergeCell ref="DS2:DS6"/>
    <mergeCell ref="ED2:ED6"/>
    <mergeCell ref="EE2:EE6"/>
    <mergeCell ref="EF2:EF6"/>
    <mergeCell ref="EG2:EG6"/>
    <mergeCell ref="EH2:EH6"/>
    <mergeCell ref="DY2:DY6"/>
    <mergeCell ref="DZ2:DZ6"/>
    <mergeCell ref="EA2:EA6"/>
    <mergeCell ref="EB2:EB6"/>
    <mergeCell ref="EC2:EC6"/>
    <mergeCell ref="EN2:EN6"/>
    <mergeCell ref="EO2:EO6"/>
    <mergeCell ref="EP2:EP6"/>
    <mergeCell ref="EQ2:EQ6"/>
    <mergeCell ref="ER2:ER6"/>
    <mergeCell ref="EI2:EI6"/>
    <mergeCell ref="EJ2:EJ6"/>
    <mergeCell ref="EK2:EK6"/>
    <mergeCell ref="EL2:EL6"/>
    <mergeCell ref="EM2:EM6"/>
    <mergeCell ref="EX2:EX6"/>
    <mergeCell ref="EY2:EY6"/>
    <mergeCell ref="EZ2:EZ6"/>
    <mergeCell ref="FA2:FA6"/>
    <mergeCell ref="FB2:FB6"/>
    <mergeCell ref="ES2:ES6"/>
    <mergeCell ref="ET2:ET6"/>
    <mergeCell ref="EU2:EU6"/>
    <mergeCell ref="EV2:EV6"/>
    <mergeCell ref="EW2:EW6"/>
    <mergeCell ref="FH2:FH6"/>
    <mergeCell ref="FI2:FI6"/>
    <mergeCell ref="FJ2:FJ6"/>
    <mergeCell ref="FK2:FK6"/>
    <mergeCell ref="FL2:FL6"/>
    <mergeCell ref="FC2:FC6"/>
    <mergeCell ref="FD2:FD6"/>
    <mergeCell ref="FE2:FE6"/>
    <mergeCell ref="FF2:FF6"/>
    <mergeCell ref="FG2:FG6"/>
    <mergeCell ref="FR2:FR6"/>
    <mergeCell ref="FS2:FS6"/>
    <mergeCell ref="FT2:FT6"/>
    <mergeCell ref="FU2:FU6"/>
    <mergeCell ref="FV2:FV6"/>
    <mergeCell ref="FM2:FM6"/>
    <mergeCell ref="FN2:FN6"/>
    <mergeCell ref="FO2:FO6"/>
    <mergeCell ref="FP2:FP6"/>
    <mergeCell ref="FQ2:FQ6"/>
    <mergeCell ref="GB2:GB6"/>
    <mergeCell ref="GC2:GC6"/>
    <mergeCell ref="GD2:GD6"/>
    <mergeCell ref="GE2:GE6"/>
    <mergeCell ref="GF2:GF6"/>
    <mergeCell ref="FW2:FW6"/>
    <mergeCell ref="FX2:FX6"/>
    <mergeCell ref="FY2:FY6"/>
    <mergeCell ref="FZ2:FZ6"/>
    <mergeCell ref="GA2:GA6"/>
    <mergeCell ref="GM2:GM6"/>
    <mergeCell ref="GN2:GN6"/>
    <mergeCell ref="GO2:GO6"/>
    <mergeCell ref="GP2:GP6"/>
    <mergeCell ref="GQ2:GQ6"/>
    <mergeCell ref="GH2:GH6"/>
    <mergeCell ref="GI2:GI6"/>
    <mergeCell ref="GJ2:GJ6"/>
    <mergeCell ref="GK2:GK6"/>
    <mergeCell ref="GL2:GL6"/>
    <mergeCell ref="GW2:GW6"/>
    <mergeCell ref="GX2:GX6"/>
    <mergeCell ref="GY2:GY6"/>
    <mergeCell ref="GZ2:GZ6"/>
    <mergeCell ref="HA2:HA6"/>
    <mergeCell ref="GR2:GR6"/>
    <mergeCell ref="GS2:GS6"/>
    <mergeCell ref="GT2:GT6"/>
    <mergeCell ref="GU2:GU6"/>
    <mergeCell ref="GV2:GV6"/>
    <mergeCell ref="HG2:HG6"/>
    <mergeCell ref="HH2:HH6"/>
    <mergeCell ref="HI2:HI6"/>
    <mergeCell ref="HJ2:HJ6"/>
    <mergeCell ref="HK2:HK6"/>
    <mergeCell ref="HB2:HB6"/>
    <mergeCell ref="HC2:HC6"/>
    <mergeCell ref="HD2:HD6"/>
    <mergeCell ref="HE2:HE6"/>
    <mergeCell ref="HF2:HF6"/>
    <mergeCell ref="HQ2:HQ6"/>
    <mergeCell ref="HR2:HR6"/>
    <mergeCell ref="HS2:HS6"/>
    <mergeCell ref="HT2:HT6"/>
    <mergeCell ref="HU2:HU6"/>
    <mergeCell ref="HL2:HL6"/>
    <mergeCell ref="HM2:HM6"/>
    <mergeCell ref="HN2:HN6"/>
    <mergeCell ref="HO2:HO6"/>
    <mergeCell ref="HP2:HP6"/>
    <mergeCell ref="IA2:IA6"/>
    <mergeCell ref="IB2:IB6"/>
    <mergeCell ref="IC2:IC6"/>
    <mergeCell ref="ID2:ID6"/>
    <mergeCell ref="IE2:IE6"/>
    <mergeCell ref="HV2:HV6"/>
    <mergeCell ref="HW2:HW6"/>
    <mergeCell ref="HX2:HX6"/>
    <mergeCell ref="HY2:HY6"/>
    <mergeCell ref="HZ2:HZ6"/>
    <mergeCell ref="IK2:IK6"/>
    <mergeCell ref="IL2:IL6"/>
    <mergeCell ref="IM2:IM6"/>
    <mergeCell ref="IN2:IN6"/>
    <mergeCell ref="IO2:IO6"/>
    <mergeCell ref="IF2:IF6"/>
    <mergeCell ref="IG2:IG6"/>
    <mergeCell ref="IH2:IH6"/>
    <mergeCell ref="II2:II6"/>
    <mergeCell ref="IJ2:IJ6"/>
    <mergeCell ref="IU2:IU6"/>
    <mergeCell ref="IV2:IV6"/>
    <mergeCell ref="IW2:IW6"/>
    <mergeCell ref="IX2:IX6"/>
    <mergeCell ref="IY2:IY6"/>
    <mergeCell ref="IP2:IP6"/>
    <mergeCell ref="IQ2:IQ6"/>
    <mergeCell ref="IR2:IR6"/>
    <mergeCell ref="IS2:IS6"/>
    <mergeCell ref="IT2:IT6"/>
    <mergeCell ref="JE2:JE6"/>
    <mergeCell ref="JF2:JF6"/>
    <mergeCell ref="JG2:JG6"/>
    <mergeCell ref="JH2:JH6"/>
    <mergeCell ref="JI2:JI6"/>
    <mergeCell ref="IZ2:IZ6"/>
    <mergeCell ref="JA2:JA6"/>
    <mergeCell ref="JB2:JB6"/>
    <mergeCell ref="JC2:JC6"/>
    <mergeCell ref="JD2:JD6"/>
    <mergeCell ref="JO2:JO6"/>
    <mergeCell ref="JP2:JP6"/>
    <mergeCell ref="JQ2:JQ6"/>
    <mergeCell ref="JR2:JR6"/>
    <mergeCell ref="JS2:JS6"/>
    <mergeCell ref="JJ2:JJ6"/>
    <mergeCell ref="JK2:JK6"/>
    <mergeCell ref="JL2:JL6"/>
    <mergeCell ref="JM2:JM6"/>
    <mergeCell ref="JN2:JN6"/>
    <mergeCell ref="JY2:JY6"/>
    <mergeCell ref="JZ2:JZ6"/>
    <mergeCell ref="KA2:KA6"/>
    <mergeCell ref="KB2:KB6"/>
    <mergeCell ref="KC2:KC6"/>
    <mergeCell ref="JT2:JT6"/>
    <mergeCell ref="JU2:JU6"/>
    <mergeCell ref="JV2:JV6"/>
    <mergeCell ref="JW2:JW6"/>
    <mergeCell ref="JX2:JX6"/>
    <mergeCell ref="KI2:KI6"/>
    <mergeCell ref="KJ2:KJ6"/>
    <mergeCell ref="KK2:KK6"/>
    <mergeCell ref="KL2:KL6"/>
    <mergeCell ref="KM2:KM6"/>
    <mergeCell ref="KD2:KD6"/>
    <mergeCell ref="KE2:KE6"/>
    <mergeCell ref="KF2:KF6"/>
    <mergeCell ref="KG2:KG6"/>
    <mergeCell ref="KH2:KH6"/>
    <mergeCell ref="KS2:KS6"/>
    <mergeCell ref="KT2:KT6"/>
    <mergeCell ref="KU2:KU6"/>
    <mergeCell ref="KV2:KV6"/>
    <mergeCell ref="KW2:KW6"/>
    <mergeCell ref="KN2:KN6"/>
    <mergeCell ref="KO2:KO6"/>
    <mergeCell ref="KP2:KP6"/>
    <mergeCell ref="KQ2:KQ6"/>
    <mergeCell ref="KR2:KR6"/>
    <mergeCell ref="LC2:LC6"/>
    <mergeCell ref="LD2:LD6"/>
    <mergeCell ref="LE2:LE6"/>
    <mergeCell ref="LF2:LF6"/>
    <mergeCell ref="LG2:LG6"/>
    <mergeCell ref="KX2:KX6"/>
    <mergeCell ref="KY2:KY6"/>
    <mergeCell ref="KZ2:KZ6"/>
    <mergeCell ref="LA2:LA6"/>
    <mergeCell ref="LB2:LB6"/>
    <mergeCell ref="LM2:LM6"/>
    <mergeCell ref="LN2:LN6"/>
    <mergeCell ref="LO2:LO6"/>
    <mergeCell ref="LP2:LP6"/>
    <mergeCell ref="LQ2:LQ6"/>
    <mergeCell ref="LH2:LH6"/>
    <mergeCell ref="LI2:LI6"/>
    <mergeCell ref="LJ2:LJ6"/>
    <mergeCell ref="LK2:LK6"/>
    <mergeCell ref="LL2:LL6"/>
    <mergeCell ref="LW2:LW6"/>
    <mergeCell ref="LX2:LX6"/>
    <mergeCell ref="LY2:LY6"/>
    <mergeCell ref="LZ2:LZ6"/>
    <mergeCell ref="MA2:MA6"/>
    <mergeCell ref="LR2:LR6"/>
    <mergeCell ref="LS2:LS6"/>
    <mergeCell ref="LT2:LT6"/>
    <mergeCell ref="LU2:LU6"/>
    <mergeCell ref="LV2:LV6"/>
    <mergeCell ref="MG2:MG6"/>
    <mergeCell ref="MH2:MH6"/>
    <mergeCell ref="MI2:MI6"/>
    <mergeCell ref="MJ2:MJ6"/>
    <mergeCell ref="MK2:MK6"/>
    <mergeCell ref="MB2:MB6"/>
    <mergeCell ref="MC2:MC6"/>
    <mergeCell ref="MD2:MD6"/>
    <mergeCell ref="ME2:ME6"/>
    <mergeCell ref="MF2:MF6"/>
    <mergeCell ref="MQ2:MQ6"/>
    <mergeCell ref="MR2:MR6"/>
    <mergeCell ref="MS2:MS6"/>
    <mergeCell ref="MT2:MT6"/>
    <mergeCell ref="MU2:MU6"/>
    <mergeCell ref="ML2:ML6"/>
    <mergeCell ref="MM2:MM6"/>
    <mergeCell ref="MN2:MN6"/>
    <mergeCell ref="MO2:MO6"/>
    <mergeCell ref="MP2:MP6"/>
    <mergeCell ref="NA2:NA6"/>
    <mergeCell ref="NB2:NB6"/>
    <mergeCell ref="NC2:NC6"/>
    <mergeCell ref="ND2:ND6"/>
    <mergeCell ref="NE2:NE6"/>
    <mergeCell ref="MV2:MV6"/>
    <mergeCell ref="MW2:MW6"/>
    <mergeCell ref="MX2:MX6"/>
    <mergeCell ref="MY2:MY6"/>
    <mergeCell ref="MZ2:MZ6"/>
    <mergeCell ref="NK2:NK6"/>
    <mergeCell ref="NL2:NL6"/>
    <mergeCell ref="NM2:NM6"/>
    <mergeCell ref="NN2:NN6"/>
    <mergeCell ref="NO2:NO6"/>
    <mergeCell ref="NF2:NF6"/>
    <mergeCell ref="NG2:NG6"/>
    <mergeCell ref="NH2:NH6"/>
    <mergeCell ref="NI2:NI6"/>
    <mergeCell ref="NJ2:NJ6"/>
    <mergeCell ref="NU2:NU6"/>
    <mergeCell ref="NV2:NV6"/>
    <mergeCell ref="NW2:NW6"/>
    <mergeCell ref="NX2:NX6"/>
    <mergeCell ref="NY2:NY6"/>
    <mergeCell ref="NP2:NP6"/>
    <mergeCell ref="NQ2:NQ6"/>
    <mergeCell ref="NR2:NR6"/>
    <mergeCell ref="NS2:NS6"/>
    <mergeCell ref="NT2:NT6"/>
    <mergeCell ref="OF2:OF6"/>
    <mergeCell ref="OG2:OG6"/>
    <mergeCell ref="OH2:OH6"/>
    <mergeCell ref="OI2:OI6"/>
    <mergeCell ref="OJ2:OJ6"/>
    <mergeCell ref="OA2:OA6"/>
    <mergeCell ref="OB2:OB6"/>
    <mergeCell ref="OC2:OC6"/>
    <mergeCell ref="OD2:OD6"/>
    <mergeCell ref="OE2:OE6"/>
    <mergeCell ref="OP2:OP6"/>
    <mergeCell ref="OQ2:OQ6"/>
    <mergeCell ref="OR2:OR6"/>
    <mergeCell ref="OS2:OS6"/>
    <mergeCell ref="OT2:OT6"/>
    <mergeCell ref="OK2:OK6"/>
    <mergeCell ref="OL2:OL6"/>
    <mergeCell ref="OM2:OM6"/>
    <mergeCell ref="ON2:ON6"/>
    <mergeCell ref="OO2:OO6"/>
    <mergeCell ref="OZ2:OZ6"/>
    <mergeCell ref="PA2:PA6"/>
    <mergeCell ref="PB2:PB6"/>
    <mergeCell ref="PC2:PC6"/>
    <mergeCell ref="PD2:PD6"/>
    <mergeCell ref="OU2:OU6"/>
    <mergeCell ref="OV2:OV6"/>
    <mergeCell ref="OW2:OW6"/>
    <mergeCell ref="OX2:OX6"/>
    <mergeCell ref="OY2:OY6"/>
    <mergeCell ref="PJ2:PJ6"/>
    <mergeCell ref="PK2:PK6"/>
    <mergeCell ref="PL2:PL6"/>
    <mergeCell ref="PM2:PM6"/>
    <mergeCell ref="PN2:PN6"/>
    <mergeCell ref="PE2:PE6"/>
    <mergeCell ref="PF2:PF6"/>
    <mergeCell ref="PG2:PG6"/>
    <mergeCell ref="PH2:PH6"/>
    <mergeCell ref="PI2:PI6"/>
    <mergeCell ref="PT2:PT6"/>
    <mergeCell ref="PU2:PU6"/>
    <mergeCell ref="PV2:PV6"/>
    <mergeCell ref="PW2:PW6"/>
    <mergeCell ref="PX2:PX6"/>
    <mergeCell ref="PO2:PO6"/>
    <mergeCell ref="PP2:PP6"/>
    <mergeCell ref="PQ2:PQ6"/>
    <mergeCell ref="PR2:PR6"/>
    <mergeCell ref="PS2:PS6"/>
    <mergeCell ref="QD2:QD6"/>
    <mergeCell ref="QE2:QE6"/>
    <mergeCell ref="QF2:QF6"/>
    <mergeCell ref="QG2:QG6"/>
    <mergeCell ref="QH2:QH6"/>
    <mergeCell ref="PY2:PY6"/>
    <mergeCell ref="PZ2:PZ6"/>
    <mergeCell ref="QA2:QA6"/>
    <mergeCell ref="QB2:QB6"/>
    <mergeCell ref="QC2:QC6"/>
    <mergeCell ref="QN2:QN6"/>
    <mergeCell ref="QO2:QO6"/>
    <mergeCell ref="QP2:QP6"/>
    <mergeCell ref="QQ2:QQ6"/>
    <mergeCell ref="QR2:QR6"/>
    <mergeCell ref="QI2:QI6"/>
    <mergeCell ref="QJ2:QJ6"/>
    <mergeCell ref="QK2:QK6"/>
    <mergeCell ref="QL2:QL6"/>
    <mergeCell ref="QM2:QM6"/>
    <mergeCell ref="QX2:QX6"/>
    <mergeCell ref="QY2:QY6"/>
    <mergeCell ref="QZ2:QZ6"/>
    <mergeCell ref="RA2:RA6"/>
    <mergeCell ref="RB2:RB6"/>
    <mergeCell ref="QS2:QS6"/>
    <mergeCell ref="QT2:QT6"/>
    <mergeCell ref="QU2:QU6"/>
    <mergeCell ref="QV2:QV6"/>
    <mergeCell ref="QW2:QW6"/>
    <mergeCell ref="RH2:RH6"/>
    <mergeCell ref="RI2:RI6"/>
    <mergeCell ref="RJ2:RJ6"/>
    <mergeCell ref="RK2:RK6"/>
    <mergeCell ref="RL2:RL6"/>
    <mergeCell ref="RC2:RC6"/>
    <mergeCell ref="RD2:RD6"/>
    <mergeCell ref="RE2:RE6"/>
    <mergeCell ref="RF2:RF6"/>
    <mergeCell ref="RG2:RG6"/>
    <mergeCell ref="RR2:RR6"/>
    <mergeCell ref="RS2:RS6"/>
    <mergeCell ref="RT2:RT6"/>
    <mergeCell ref="RU2:RU6"/>
    <mergeCell ref="RV2:RV6"/>
    <mergeCell ref="RM2:RM6"/>
    <mergeCell ref="RN2:RN6"/>
    <mergeCell ref="RO2:RO6"/>
    <mergeCell ref="RP2:RP6"/>
    <mergeCell ref="RQ2:RQ6"/>
    <mergeCell ref="SC2:SC6"/>
    <mergeCell ref="SD2:SD6"/>
    <mergeCell ref="SE2:SE6"/>
    <mergeCell ref="SF2:SF6"/>
    <mergeCell ref="SG2:SG6"/>
    <mergeCell ref="RX2:RX6"/>
    <mergeCell ref="RY2:RY6"/>
    <mergeCell ref="RZ2:RZ6"/>
    <mergeCell ref="SA2:SA6"/>
    <mergeCell ref="SB2:SB6"/>
    <mergeCell ref="SM2:SM6"/>
    <mergeCell ref="SN2:SN6"/>
    <mergeCell ref="SO2:SO6"/>
    <mergeCell ref="SP2:SP6"/>
    <mergeCell ref="SQ2:SQ6"/>
    <mergeCell ref="SH2:SH6"/>
    <mergeCell ref="SI2:SI6"/>
    <mergeCell ref="SJ2:SJ6"/>
    <mergeCell ref="SK2:SK6"/>
    <mergeCell ref="SL2:SL6"/>
    <mergeCell ref="SW2:SW6"/>
    <mergeCell ref="SX2:SX6"/>
    <mergeCell ref="SY2:SY6"/>
    <mergeCell ref="SZ2:SZ6"/>
    <mergeCell ref="TA2:TA6"/>
    <mergeCell ref="SR2:SR6"/>
    <mergeCell ref="SS2:SS6"/>
    <mergeCell ref="ST2:ST6"/>
    <mergeCell ref="SU2:SU6"/>
    <mergeCell ref="SV2:SV6"/>
    <mergeCell ref="TG2:TG6"/>
    <mergeCell ref="TH2:TH6"/>
    <mergeCell ref="TI2:TI6"/>
    <mergeCell ref="TJ2:TJ6"/>
    <mergeCell ref="TK2:TK6"/>
    <mergeCell ref="TB2:TB6"/>
    <mergeCell ref="TC2:TC6"/>
    <mergeCell ref="TD2:TD6"/>
    <mergeCell ref="TE2:TE6"/>
    <mergeCell ref="TF2:TF6"/>
    <mergeCell ref="TQ2:TQ6"/>
    <mergeCell ref="TR2:TR6"/>
    <mergeCell ref="TS2:TS6"/>
    <mergeCell ref="TT2:TT6"/>
    <mergeCell ref="TU2:TU6"/>
    <mergeCell ref="TL2:TL6"/>
    <mergeCell ref="TM2:TM6"/>
    <mergeCell ref="TN2:TN6"/>
    <mergeCell ref="TO2:TO6"/>
    <mergeCell ref="TP2:TP6"/>
    <mergeCell ref="UA2:UA6"/>
    <mergeCell ref="UB2:UB6"/>
    <mergeCell ref="UC2:UC6"/>
    <mergeCell ref="UD2:UD6"/>
    <mergeCell ref="UE2:UE6"/>
    <mergeCell ref="TV2:TV6"/>
    <mergeCell ref="TW2:TW6"/>
    <mergeCell ref="TX2:TX6"/>
    <mergeCell ref="TY2:TY6"/>
    <mergeCell ref="TZ2:TZ6"/>
    <mergeCell ref="UK2:UK6"/>
    <mergeCell ref="UL2:UL6"/>
    <mergeCell ref="UM2:UM6"/>
    <mergeCell ref="UN2:UN6"/>
    <mergeCell ref="UO2:UO6"/>
    <mergeCell ref="UF2:UF6"/>
    <mergeCell ref="UG2:UG6"/>
    <mergeCell ref="UH2:UH6"/>
    <mergeCell ref="UI2:UI6"/>
    <mergeCell ref="UJ2:UJ6"/>
    <mergeCell ref="UU2:UU6"/>
    <mergeCell ref="UV2:UV6"/>
    <mergeCell ref="UW2:UW6"/>
    <mergeCell ref="UX2:UX6"/>
    <mergeCell ref="UY2:UY6"/>
    <mergeCell ref="UP2:UP6"/>
    <mergeCell ref="UQ2:UQ6"/>
    <mergeCell ref="UR2:UR6"/>
    <mergeCell ref="US2:US6"/>
    <mergeCell ref="UT2:UT6"/>
    <mergeCell ref="VE2:VE6"/>
    <mergeCell ref="VF2:VF6"/>
    <mergeCell ref="VG2:VG6"/>
    <mergeCell ref="VH2:VH6"/>
    <mergeCell ref="VI2:VI6"/>
    <mergeCell ref="UZ2:UZ6"/>
    <mergeCell ref="VA2:VA6"/>
    <mergeCell ref="VB2:VB6"/>
    <mergeCell ref="VC2:VC6"/>
    <mergeCell ref="VD2:VD6"/>
    <mergeCell ref="VO2:VO6"/>
    <mergeCell ref="VP2:VP6"/>
    <mergeCell ref="VQ2:VQ6"/>
    <mergeCell ref="VR2:VR6"/>
    <mergeCell ref="VS2:VS6"/>
    <mergeCell ref="VJ2:VJ6"/>
    <mergeCell ref="VK2:VK6"/>
    <mergeCell ref="VL2:VL6"/>
    <mergeCell ref="VM2:VM6"/>
    <mergeCell ref="VN2:VN6"/>
    <mergeCell ref="VY2:VY6"/>
    <mergeCell ref="VZ2:VZ6"/>
    <mergeCell ref="WA2:WA6"/>
    <mergeCell ref="WB2:WB6"/>
    <mergeCell ref="WC2:WC6"/>
    <mergeCell ref="VT2:VT6"/>
    <mergeCell ref="VU2:VU6"/>
    <mergeCell ref="VV2:VV6"/>
    <mergeCell ref="VW2:VW6"/>
    <mergeCell ref="VX2:VX6"/>
    <mergeCell ref="WI2:WI6"/>
    <mergeCell ref="WJ2:WJ6"/>
    <mergeCell ref="WK2:WK6"/>
    <mergeCell ref="WL2:WL6"/>
    <mergeCell ref="WM2:WM6"/>
    <mergeCell ref="WD2:WD6"/>
    <mergeCell ref="WE2:WE6"/>
    <mergeCell ref="WF2:WF6"/>
    <mergeCell ref="WG2:WG6"/>
    <mergeCell ref="WH2:WH6"/>
    <mergeCell ref="WS2:WS6"/>
    <mergeCell ref="WT2:WT6"/>
    <mergeCell ref="WU2:WU6"/>
    <mergeCell ref="WV2:WV6"/>
    <mergeCell ref="WW2:WW6"/>
    <mergeCell ref="WN2:WN6"/>
    <mergeCell ref="WO2:WO6"/>
    <mergeCell ref="WP2:WP6"/>
    <mergeCell ref="WQ2:WQ6"/>
    <mergeCell ref="WR2:WR6"/>
    <mergeCell ref="XC2:XC6"/>
    <mergeCell ref="XD2:XD6"/>
    <mergeCell ref="XE2:XE6"/>
    <mergeCell ref="XF2:XF6"/>
    <mergeCell ref="XG2:XG6"/>
    <mergeCell ref="WX2:WX6"/>
    <mergeCell ref="WY2:WY6"/>
    <mergeCell ref="WZ2:WZ6"/>
    <mergeCell ref="XA2:XA6"/>
    <mergeCell ref="XB2:XB6"/>
    <mergeCell ref="XM2:XM6"/>
    <mergeCell ref="XN2:XN6"/>
    <mergeCell ref="XO2:XO6"/>
    <mergeCell ref="XP2:XP6"/>
    <mergeCell ref="XQ2:XQ6"/>
    <mergeCell ref="XH2:XH6"/>
    <mergeCell ref="XI2:XI6"/>
    <mergeCell ref="XJ2:XJ6"/>
    <mergeCell ref="XK2:XK6"/>
    <mergeCell ref="XL2:XL6"/>
    <mergeCell ref="XW2:XW6"/>
    <mergeCell ref="XX2:XX6"/>
    <mergeCell ref="XY2:XY6"/>
    <mergeCell ref="XZ2:XZ6"/>
    <mergeCell ref="YA2:YA6"/>
    <mergeCell ref="XR2:XR6"/>
    <mergeCell ref="XS2:XS6"/>
    <mergeCell ref="XT2:XT6"/>
    <mergeCell ref="XU2:XU6"/>
    <mergeCell ref="XV2:XV6"/>
    <mergeCell ref="YG2:YG6"/>
    <mergeCell ref="YH2:YH6"/>
    <mergeCell ref="YI2:YI6"/>
    <mergeCell ref="YJ2:YJ6"/>
    <mergeCell ref="YK2:YK6"/>
    <mergeCell ref="YB2:YB6"/>
    <mergeCell ref="YC2:YC6"/>
    <mergeCell ref="YD2:YD6"/>
    <mergeCell ref="YE2:YE6"/>
    <mergeCell ref="YF2:YF6"/>
    <mergeCell ref="YR2:YR6"/>
    <mergeCell ref="YS2:YS6"/>
    <mergeCell ref="YT2:YT6"/>
    <mergeCell ref="YU2:YU6"/>
    <mergeCell ref="YL2:YL6"/>
    <mergeCell ref="YM2:YM6"/>
    <mergeCell ref="YN2:YN6"/>
    <mergeCell ref="YO2:YO6"/>
    <mergeCell ref="YP2:YP6"/>
    <mergeCell ref="CJ5:CJ6"/>
    <mergeCell ref="NZ5:NZ6"/>
    <mergeCell ref="ZP5:ZP6"/>
    <mergeCell ref="ZK2:ZK6"/>
    <mergeCell ref="ZL2:ZL6"/>
    <mergeCell ref="ZM2:ZM6"/>
    <mergeCell ref="ZN2:ZN6"/>
    <mergeCell ref="ZO2:ZO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s>
  <conditionalFormatting sqref="CK2 L6:CH6">
    <cfRule type="expression" dxfId="31" priority="14">
      <formula>IF(L2=0,TRUE,FALSE)</formula>
    </cfRule>
  </conditionalFormatting>
  <conditionalFormatting sqref="GG2:NY2">
    <cfRule type="expression" dxfId="30" priority="12">
      <formula>IF(GG2=0,TRUE,FALSE)</formula>
    </cfRule>
  </conditionalFormatting>
  <conditionalFormatting sqref="OA2">
    <cfRule type="expression" dxfId="29" priority="11">
      <formula>IF(OA2=0,TRUE,FALSE)</formula>
    </cfRule>
  </conditionalFormatting>
  <conditionalFormatting sqref="RW2">
    <cfRule type="expression" dxfId="28" priority="10">
      <formula>IF(RW2=0,TRUE,FALSE)</formula>
    </cfRule>
  </conditionalFormatting>
  <conditionalFormatting sqref="RX2:ZO2">
    <cfRule type="expression" dxfId="27" priority="9">
      <formula>IF(RX2=0,TRUE,FALSE)</formula>
    </cfRule>
  </conditionalFormatting>
  <conditionalFormatting sqref="CL2:GE2">
    <cfRule type="expression" dxfId="26" priority="8">
      <formula>IF(CL2=0,TRUE,FALSE)</formula>
    </cfRule>
  </conditionalFormatting>
  <conditionalFormatting sqref="OB2:RV2">
    <cfRule type="expression" dxfId="25" priority="7">
      <formula>IF(OB2=0,TRUE,FALSE)</formula>
    </cfRule>
  </conditionalFormatting>
  <conditionalFormatting sqref="L7:CH106">
    <cfRule type="expression" dxfId="24" priority="5">
      <formula>IF(L$6="",1,0)</formula>
    </cfRule>
  </conditionalFormatting>
  <conditionalFormatting sqref="L6:CH106">
    <cfRule type="expression" dxfId="23" priority="4">
      <formula>IF(AND($A6&gt;0,L$6=""),1,0)</formula>
    </cfRule>
  </conditionalFormatting>
  <conditionalFormatting sqref="GF2">
    <cfRule type="expression" dxfId="22" priority="3">
      <formula>IF(GF2=0,TRUE,FALSE)</formula>
    </cfRule>
  </conditionalFormatting>
  <dataValidations count="2">
    <dataValidation type="list" allowBlank="1" showInputMessage="1" showErrorMessage="1" sqref="K3 CJ3 NZ3 ZP3 C3" xr:uid="{013890EC-A89C-4D70-9FE4-9B909951A4B5}">
      <formula1>"Show, Hide"</formula1>
    </dataValidation>
    <dataValidation type="list" allowBlank="1" showInputMessage="1" showErrorMessage="1" sqref="B4:C4" xr:uid="{CE0B9CEB-45A5-492D-B51A-2365D159DD56}">
      <formula1>"Hours, Minutes"</formula1>
    </dataValidation>
  </dataValidation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1039C167-816C-4A14-8EC4-5B3BB2764B0D}">
            <xm:f>IF(AND('CR Backing (Hide)'!AS4=0,$B7&lt;&gt;""),1,0)</xm:f>
            <x14:dxf>
              <font>
                <color theme="0" tint="-0.24994659260841701"/>
              </font>
              <fill>
                <patternFill>
                  <bgColor theme="0" tint="-0.24994659260841701"/>
                </patternFill>
              </fill>
            </x14:dxf>
          </x14:cfRule>
          <xm:sqref>CK7:GF106</xm:sqref>
        </x14:conditionalFormatting>
        <x14:conditionalFormatting xmlns:xm="http://schemas.microsoft.com/office/excel/2006/main">
          <x14:cfRule type="expression" priority="1" id="{AE48CC3C-0982-4138-98C4-4D5F93539726}">
            <xm:f>IF(AND('CR Backing (Hide)'!EQ4=0,$B7&lt;&gt;""),1,0)</xm:f>
            <x14:dxf>
              <font>
                <color theme="0" tint="-0.24994659260841701"/>
              </font>
              <fill>
                <patternFill>
                  <bgColor theme="0" tint="-0.24994659260841701"/>
                </patternFill>
              </fill>
            </x14:dxf>
          </x14:cfRule>
          <xm:sqref>OA7:RV106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44"/>
  <sheetViews>
    <sheetView showGridLines="0" tabSelected="1" topLeftCell="A19" zoomScaleNormal="100" workbookViewId="0">
      <selection activeCell="H139" sqref="H139"/>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120</v>
      </c>
    </row>
    <row r="2" spans="1:8" ht="15.75" thickBot="1" x14ac:dyDescent="0.3"/>
    <row r="3" spans="1:8" ht="15.75" thickBot="1" x14ac:dyDescent="0.3">
      <c r="A3" s="53" t="s">
        <v>49</v>
      </c>
      <c r="B3" s="118" t="s">
        <v>399</v>
      </c>
      <c r="C3" s="5"/>
      <c r="D3" s="5"/>
      <c r="E3" s="5"/>
      <c r="F3" s="5"/>
      <c r="G3" s="5"/>
      <c r="H3" t="str">
        <f>"Capacity summary ("&amp;LOWER(B5)&amp;") for "&amp;LOWER(B3)&amp;", "&amp;IF(B4="Total","all types of session", LOWER(B4)&amp;" sessions")</f>
        <v>Capacity summary (minutes) for all caseloads, non-group sessions</v>
      </c>
    </row>
    <row r="4" spans="1:8" ht="15.75" thickBot="1" x14ac:dyDescent="0.3">
      <c r="A4" s="53" t="s">
        <v>50</v>
      </c>
      <c r="B4" s="118" t="s">
        <v>46</v>
      </c>
      <c r="C4" s="5"/>
      <c r="D4" s="5"/>
      <c r="E4" s="5"/>
      <c r="F4" s="5"/>
      <c r="G4" s="5"/>
      <c r="H4" t="str">
        <f>B5&amp;" per week"</f>
        <v>Minutes per week</v>
      </c>
    </row>
    <row r="5" spans="1:8" ht="15.75" thickBot="1" x14ac:dyDescent="0.3">
      <c r="A5" s="53" t="s">
        <v>248</v>
      </c>
      <c r="B5" s="118" t="s">
        <v>75</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2" t="s">
        <v>106</v>
      </c>
      <c r="B32" s="138" t="s">
        <v>185</v>
      </c>
    </row>
    <row r="33" spans="1:70" ht="15.75" thickBot="1" x14ac:dyDescent="0.3"/>
    <row r="34" spans="1:70" ht="15.75" hidden="1" thickBot="1" x14ac:dyDescent="0.3">
      <c r="C34" s="254" t="s">
        <v>180</v>
      </c>
      <c r="D34" s="255"/>
      <c r="E34" s="254" t="s">
        <v>181</v>
      </c>
      <c r="F34" s="255"/>
      <c r="H34" s="52"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hidden="1" customHeight="1" thickBot="1" x14ac:dyDescent="0.3">
      <c r="A35" s="110" t="s">
        <v>184</v>
      </c>
      <c r="B35" s="82" t="s">
        <v>178</v>
      </c>
      <c r="C35" s="83" t="s">
        <v>179</v>
      </c>
      <c r="D35" s="83" t="s">
        <v>249</v>
      </c>
      <c r="E35" s="160" t="s">
        <v>179</v>
      </c>
      <c r="F35" s="83" t="s">
        <v>250</v>
      </c>
      <c r="H35" s="174" cm="1">
        <f t="array" aca="1" ref="H35" ca="1">IFERROR(INDEX('Capacity Backing (Hide)2'!$A$13:$A$64,COLUMN(A1),1),"")</f>
        <v>44503</v>
      </c>
      <c r="I35" s="175" cm="1">
        <f t="array" aca="1" ref="I35" ca="1">IFERROR(INDEX('Capacity Backing (Hide)2'!$A$13:$A$64,COLUMN(B1),1),"")</f>
        <v>44510</v>
      </c>
      <c r="J35" s="175" cm="1">
        <f t="array" aca="1" ref="J35" ca="1">IFERROR(INDEX('Capacity Backing (Hide)2'!$A$13:$A$64,COLUMN(C1),1),"")</f>
        <v>44517</v>
      </c>
      <c r="K35" s="175" cm="1">
        <f t="array" aca="1" ref="K35" ca="1">IFERROR(INDEX('Capacity Backing (Hide)2'!$A$13:$A$64,COLUMN(D1),1),"")</f>
        <v>44524</v>
      </c>
      <c r="L35" s="175" cm="1">
        <f t="array" aca="1" ref="L35" ca="1">IFERROR(INDEX('Capacity Backing (Hide)2'!$A$13:$A$64,COLUMN(E1),1),"")</f>
        <v>44531</v>
      </c>
      <c r="M35" s="175" cm="1">
        <f t="array" aca="1" ref="M35" ca="1">IFERROR(INDEX('Capacity Backing (Hide)2'!$A$13:$A$64,COLUMN(F1),1),"")</f>
        <v>44538</v>
      </c>
      <c r="N35" s="175" cm="1">
        <f t="array" aca="1" ref="N35" ca="1">IFERROR(INDEX('Capacity Backing (Hide)2'!$A$13:$A$64,COLUMN(G1),1),"")</f>
        <v>44545</v>
      </c>
      <c r="O35" s="175" cm="1">
        <f t="array" aca="1" ref="O35" ca="1">IFERROR(INDEX('Capacity Backing (Hide)2'!$A$13:$A$64,COLUMN(H1),1),"")</f>
        <v>44552</v>
      </c>
      <c r="P35" s="175" cm="1">
        <f t="array" aca="1" ref="P35" ca="1">IFERROR(INDEX('Capacity Backing (Hide)2'!$A$13:$A$64,COLUMN(I1),1),"")</f>
        <v>44559</v>
      </c>
      <c r="Q35" s="175" cm="1">
        <f t="array" aca="1" ref="Q35" ca="1">IFERROR(INDEX('Capacity Backing (Hide)2'!$A$13:$A$64,COLUMN(J1),1),"")</f>
        <v>44566</v>
      </c>
      <c r="R35" s="175" cm="1">
        <f t="array" aca="1" ref="R35" ca="1">IFERROR(INDEX('Capacity Backing (Hide)2'!$A$13:$A$64,COLUMN(K1),1),"")</f>
        <v>44573</v>
      </c>
      <c r="S35" s="175" cm="1">
        <f t="array" aca="1" ref="S35" ca="1">IFERROR(INDEX('Capacity Backing (Hide)2'!$A$13:$A$64,COLUMN(L1),1),"")</f>
        <v>44580</v>
      </c>
      <c r="T35" s="175" cm="1">
        <f t="array" aca="1" ref="T35" ca="1">IFERROR(INDEX('Capacity Backing (Hide)2'!$A$13:$A$64,COLUMN(M1),1),"")</f>
        <v>44587</v>
      </c>
      <c r="U35" s="175" cm="1">
        <f t="array" aca="1" ref="U35" ca="1">IFERROR(INDEX('Capacity Backing (Hide)2'!$A$13:$A$64,COLUMN(N1),1),"")</f>
        <v>44594</v>
      </c>
      <c r="V35" s="175" cm="1">
        <f t="array" aca="1" ref="V35" ca="1">IFERROR(INDEX('Capacity Backing (Hide)2'!$A$13:$A$64,COLUMN(O1),1),"")</f>
        <v>44601</v>
      </c>
      <c r="W35" s="175" cm="1">
        <f t="array" aca="1" ref="W35" ca="1">IFERROR(INDEX('Capacity Backing (Hide)2'!$A$13:$A$64,COLUMN(P1),1),"")</f>
        <v>44608</v>
      </c>
      <c r="X35" s="175" cm="1">
        <f t="array" aca="1" ref="X35" ca="1">IFERROR(INDEX('Capacity Backing (Hide)2'!$A$13:$A$64,COLUMN(Q1),1),"")</f>
        <v>44615</v>
      </c>
      <c r="Y35" s="175" cm="1">
        <f t="array" aca="1" ref="Y35" ca="1">IFERROR(INDEX('Capacity Backing (Hide)2'!$A$13:$A$64,COLUMN(R1),1),"")</f>
        <v>44622</v>
      </c>
      <c r="Z35" s="175" cm="1">
        <f t="array" aca="1" ref="Z35" ca="1">IFERROR(INDEX('Capacity Backing (Hide)2'!$A$13:$A$64,COLUMN(S1),1),"")</f>
        <v>44629</v>
      </c>
      <c r="AA35" s="175" cm="1">
        <f t="array" aca="1" ref="AA35" ca="1">IFERROR(INDEX('Capacity Backing (Hide)2'!$A$13:$A$64,COLUMN(T1),1),"")</f>
        <v>44636</v>
      </c>
      <c r="AB35" s="175" cm="1">
        <f t="array" aca="1" ref="AB35" ca="1">IFERROR(INDEX('Capacity Backing (Hide)2'!$A$13:$A$64,COLUMN(U1),1),"")</f>
        <v>44643</v>
      </c>
      <c r="AC35" s="175" cm="1">
        <f t="array" aca="1" ref="AC35" ca="1">IFERROR(INDEX('Capacity Backing (Hide)2'!$A$13:$A$64,COLUMN(V1),1),"")</f>
        <v>44650</v>
      </c>
      <c r="AD35" s="175" cm="1">
        <f t="array" aca="1" ref="AD35" ca="1">IFERROR(INDEX('Capacity Backing (Hide)2'!$A$13:$A$64,COLUMN(W1),1),"")</f>
        <v>44657</v>
      </c>
      <c r="AE35" s="175" cm="1">
        <f t="array" aca="1" ref="AE35" ca="1">IFERROR(INDEX('Capacity Backing (Hide)2'!$A$13:$A$64,COLUMN(X1),1),"")</f>
        <v>44664</v>
      </c>
      <c r="AF35" s="175" cm="1">
        <f t="array" aca="1" ref="AF35" ca="1">IFERROR(INDEX('Capacity Backing (Hide)2'!$A$13:$A$64,COLUMN(Y1),1),"")</f>
        <v>44671</v>
      </c>
      <c r="AG35" s="175" cm="1">
        <f t="array" aca="1" ref="AG35" ca="1">IFERROR(INDEX('Capacity Backing (Hide)2'!$A$13:$A$64,COLUMN(Z1),1),"")</f>
        <v>44678</v>
      </c>
      <c r="AH35" s="175" cm="1">
        <f t="array" aca="1" ref="AH35" ca="1">IFERROR(INDEX('Capacity Backing (Hide)2'!$A$13:$A$64,COLUMN(AA1),1),"")</f>
        <v>44685</v>
      </c>
      <c r="AI35" s="175" cm="1">
        <f t="array" aca="1" ref="AI35" ca="1">IFERROR(INDEX('Capacity Backing (Hide)2'!$A$13:$A$64,COLUMN(AB1),1),"")</f>
        <v>44692</v>
      </c>
      <c r="AJ35" s="175" cm="1">
        <f t="array" aca="1" ref="AJ35" ca="1">IFERROR(INDEX('Capacity Backing (Hide)2'!$A$13:$A$64,COLUMN(AC1),1),"")</f>
        <v>44699</v>
      </c>
      <c r="AK35" s="175" cm="1">
        <f t="array" aca="1" ref="AK35" ca="1">IFERROR(INDEX('Capacity Backing (Hide)2'!$A$13:$A$64,COLUMN(AD1),1),"")</f>
        <v>44706</v>
      </c>
      <c r="AL35" s="175" cm="1">
        <f t="array" aca="1" ref="AL35" ca="1">IFERROR(INDEX('Capacity Backing (Hide)2'!$A$13:$A$64,COLUMN(AE1),1),"")</f>
        <v>44713</v>
      </c>
      <c r="AM35" s="175" cm="1">
        <f t="array" aca="1" ref="AM35" ca="1">IFERROR(INDEX('Capacity Backing (Hide)2'!$A$13:$A$64,COLUMN(AF1),1),"")</f>
        <v>44720</v>
      </c>
      <c r="AN35" s="175" cm="1">
        <f t="array" aca="1" ref="AN35" ca="1">IFERROR(INDEX('Capacity Backing (Hide)2'!$A$13:$A$64,COLUMN(AG1),1),"")</f>
        <v>44727</v>
      </c>
      <c r="AO35" s="175" cm="1">
        <f t="array" aca="1" ref="AO35" ca="1">IFERROR(INDEX('Capacity Backing (Hide)2'!$A$13:$A$64,COLUMN(AH1),1),"")</f>
        <v>44734</v>
      </c>
      <c r="AP35" s="175" cm="1">
        <f t="array" aca="1" ref="AP35" ca="1">IFERROR(INDEX('Capacity Backing (Hide)2'!$A$13:$A$64,COLUMN(AI1),1),"")</f>
        <v>44741</v>
      </c>
      <c r="AQ35" s="175" cm="1">
        <f t="array" aca="1" ref="AQ35" ca="1">IFERROR(INDEX('Capacity Backing (Hide)2'!$A$13:$A$64,COLUMN(AJ1),1),"")</f>
        <v>44748</v>
      </c>
      <c r="AR35" s="175" cm="1">
        <f t="array" aca="1" ref="AR35" ca="1">IFERROR(INDEX('Capacity Backing (Hide)2'!$A$13:$A$64,COLUMN(AK1),1),"")</f>
        <v>44755</v>
      </c>
      <c r="AS35" s="175" cm="1">
        <f t="array" aca="1" ref="AS35" ca="1">IFERROR(INDEX('Capacity Backing (Hide)2'!$A$13:$A$64,COLUMN(AL1),1),"")</f>
        <v>44762</v>
      </c>
      <c r="AT35" s="175" cm="1">
        <f t="array" aca="1" ref="AT35" ca="1">IFERROR(INDEX('Capacity Backing (Hide)2'!$A$13:$A$64,COLUMN(AM1),1),"")</f>
        <v>44769</v>
      </c>
      <c r="AU35" s="175" cm="1">
        <f t="array" aca="1" ref="AU35" ca="1">IFERROR(INDEX('Capacity Backing (Hide)2'!$A$13:$A$64,COLUMN(AN1),1),"")</f>
        <v>44776</v>
      </c>
      <c r="AV35" s="175" cm="1">
        <f t="array" aca="1" ref="AV35" ca="1">IFERROR(INDEX('Capacity Backing (Hide)2'!$A$13:$A$64,COLUMN(AO1),1),"")</f>
        <v>44783</v>
      </c>
      <c r="AW35" s="175" cm="1">
        <f t="array" aca="1" ref="AW35" ca="1">IFERROR(INDEX('Capacity Backing (Hide)2'!$A$13:$A$64,COLUMN(AP1),1),"")</f>
        <v>44790</v>
      </c>
      <c r="AX35" s="175" cm="1">
        <f t="array" aca="1" ref="AX35" ca="1">IFERROR(INDEX('Capacity Backing (Hide)2'!$A$13:$A$64,COLUMN(AQ1),1),"")</f>
        <v>44797</v>
      </c>
      <c r="AY35" s="175" cm="1">
        <f t="array" aca="1" ref="AY35" ca="1">IFERROR(INDEX('Capacity Backing (Hide)2'!$A$13:$A$64,COLUMN(AR1),1),"")</f>
        <v>44804</v>
      </c>
      <c r="AZ35" s="175" cm="1">
        <f t="array" aca="1" ref="AZ35" ca="1">IFERROR(INDEX('Capacity Backing (Hide)2'!$A$13:$A$64,COLUMN(AS1),1),"")</f>
        <v>44811</v>
      </c>
      <c r="BA35" s="175" cm="1">
        <f t="array" aca="1" ref="BA35" ca="1">IFERROR(INDEX('Capacity Backing (Hide)2'!$A$13:$A$64,COLUMN(AT1),1),"")</f>
        <v>44818</v>
      </c>
      <c r="BB35" s="175" cm="1">
        <f t="array" aca="1" ref="BB35" ca="1">IFERROR(INDEX('Capacity Backing (Hide)2'!$A$13:$A$64,COLUMN(AU1),1),"")</f>
        <v>44825</v>
      </c>
      <c r="BC35" s="175" cm="1">
        <f t="array" aca="1" ref="BC35" ca="1">IFERROR(INDEX('Capacity Backing (Hide)2'!$A$13:$A$64,COLUMN(AV1),1),"")</f>
        <v>44832</v>
      </c>
      <c r="BD35" s="175" cm="1">
        <f t="array" aca="1" ref="BD35" ca="1">IFERROR(INDEX('Capacity Backing (Hide)2'!$A$13:$A$64,COLUMN(AW1),1),"")</f>
        <v>44839</v>
      </c>
      <c r="BE35" s="175" cm="1">
        <f t="array" aca="1" ref="BE35" ca="1">IFERROR(INDEX('Capacity Backing (Hide)2'!$A$13:$A$64,COLUMN(AX1),1),"")</f>
        <v>44846</v>
      </c>
      <c r="BF35" s="175" cm="1">
        <f t="array" aca="1" ref="BF35" ca="1">IFERROR(INDEX('Capacity Backing (Hide)2'!$A$13:$A$64,COLUMN(AY1),1),"")</f>
        <v>44853</v>
      </c>
      <c r="BG35" s="176" cm="1">
        <f t="array" aca="1" ref="BG35" ca="1">IFERROR(INDEX('Capacity Backing (Hide)2'!$A$13:$A$64,COLUMN(AZ1),1),"")</f>
        <v>44860</v>
      </c>
      <c r="BH35" s="101"/>
      <c r="BI35" s="101"/>
      <c r="BJ35" s="101"/>
      <c r="BK35" s="101"/>
      <c r="BL35" s="101"/>
      <c r="BM35" s="101"/>
      <c r="BN35" s="101"/>
      <c r="BO35" s="101"/>
      <c r="BP35" s="101"/>
      <c r="BQ35" s="101"/>
      <c r="BR35" s="101"/>
    </row>
    <row r="36" spans="1:70" hidden="1" x14ac:dyDescent="0.25">
      <c r="B36" s="24" t="str">
        <f>IF(Capacity!B10="","",'Capacity Backing (Hide)2'!D442)</f>
        <v/>
      </c>
      <c r="C36" s="217" t="str">
        <f>IF(Capacity!S10="","",Capacity!S10)</f>
        <v/>
      </c>
      <c r="D36" s="218" t="str">
        <f>IF(C36="","",Capacity!T10/IF($B$5="minutes",1,60))</f>
        <v/>
      </c>
      <c r="E36" s="217" t="str">
        <f>IF(B36="","",IF(COUNTBLANK($H36:$BG36)=52,52,COUNTA($H$36:$BG$36)))</f>
        <v/>
      </c>
      <c r="F36" s="218" cm="1">
        <f t="array" ref="F36">IFERROR(INDEX('Capacity Backing (Hide)2'!$B$8:$CW$8,1,ROW(A1))/IF($B$5="Minutes",1,60),"")</f>
        <v>0</v>
      </c>
      <c r="H36" s="139"/>
      <c r="I36" s="139"/>
      <c r="J36" s="139"/>
      <c r="K36" s="139"/>
      <c r="L36" s="139"/>
      <c r="M36" s="139"/>
      <c r="N36" s="139"/>
      <c r="O36" s="139"/>
      <c r="P36" s="139"/>
      <c r="Q36" s="139"/>
      <c r="R36" s="139"/>
      <c r="S36" s="139"/>
      <c r="T36" s="139"/>
      <c r="U36" s="139"/>
      <c r="V36" s="139"/>
      <c r="W36" s="139"/>
      <c r="X36" s="139"/>
      <c r="Y36" s="139"/>
      <c r="Z36" s="139"/>
      <c r="AA36" s="139"/>
      <c r="AB36" s="139"/>
      <c r="AC36" s="139"/>
      <c r="AD36" s="139"/>
      <c r="AE36" s="139"/>
      <c r="AF36" s="139"/>
      <c r="AG36" s="139"/>
      <c r="AH36" s="139"/>
      <c r="AI36" s="139"/>
      <c r="AJ36" s="139"/>
      <c r="AK36" s="139"/>
      <c r="AL36" s="139"/>
      <c r="AM36" s="139"/>
      <c r="AN36" s="139"/>
      <c r="AO36" s="139"/>
      <c r="AP36" s="139"/>
      <c r="AQ36" s="139"/>
      <c r="AR36" s="139"/>
      <c r="AS36" s="139"/>
      <c r="AT36" s="139"/>
      <c r="AU36" s="139"/>
      <c r="AV36" s="139"/>
      <c r="AW36" s="139"/>
      <c r="AX36" s="139"/>
      <c r="AY36" s="139"/>
      <c r="AZ36" s="139"/>
      <c r="BA36" s="139"/>
      <c r="BB36" s="139"/>
      <c r="BC36" s="139"/>
      <c r="BD36" s="139"/>
      <c r="BE36" s="139"/>
      <c r="BF36" s="139"/>
      <c r="BG36" s="139"/>
    </row>
    <row r="37" spans="1:70" hidden="1" x14ac:dyDescent="0.25">
      <c r="B37" s="24" t="str">
        <f>IF(Capacity!B11="","",'Capacity Backing (Hide)2'!D443)</f>
        <v/>
      </c>
      <c r="C37" s="217" t="str">
        <f>IF(Capacity!S11="","",Capacity!S11)</f>
        <v/>
      </c>
      <c r="D37" s="218" t="str">
        <f>IF(C37="","",Capacity!T11/IF($B$5="minutes",1,60))</f>
        <v/>
      </c>
      <c r="E37" s="217" t="str">
        <f t="shared" ref="E37:E68" si="0">IF(B37="","",IF(COUNTBLANK($H37:$BG37)=52,52,COUNTA(H37:BG37)))</f>
        <v/>
      </c>
      <c r="F37" s="218" cm="1">
        <f t="array" ref="F37">IFERROR(INDEX('Capacity Backing (Hide)2'!$B$8:$CW$8,1,ROW(A2))/IF($B$5="Minutes",1,60),"")</f>
        <v>0</v>
      </c>
      <c r="H37" s="139"/>
      <c r="I37" s="139"/>
      <c r="J37" s="139"/>
      <c r="K37" s="139"/>
      <c r="L37" s="139"/>
      <c r="M37" s="139"/>
      <c r="N37" s="139"/>
      <c r="O37" s="139"/>
      <c r="P37" s="139"/>
      <c r="Q37" s="139"/>
      <c r="R37" s="139"/>
      <c r="S37" s="139"/>
      <c r="T37" s="139"/>
      <c r="U37" s="139"/>
      <c r="V37" s="139"/>
      <c r="W37" s="139"/>
      <c r="X37" s="139"/>
      <c r="Y37" s="139"/>
      <c r="Z37" s="139"/>
      <c r="AA37" s="139"/>
      <c r="AB37" s="139"/>
      <c r="AC37" s="139"/>
      <c r="AD37" s="139"/>
      <c r="AE37" s="139"/>
      <c r="AF37" s="139"/>
      <c r="AG37" s="139"/>
      <c r="AH37" s="139"/>
      <c r="AI37" s="139"/>
      <c r="AJ37" s="139"/>
      <c r="AK37" s="139"/>
      <c r="AL37" s="139"/>
      <c r="AM37" s="139"/>
      <c r="AN37" s="139"/>
      <c r="AO37" s="139"/>
      <c r="AP37" s="139"/>
      <c r="AQ37" s="139"/>
      <c r="AR37" s="139"/>
      <c r="AS37" s="139"/>
      <c r="AT37" s="139"/>
      <c r="AU37" s="139"/>
      <c r="AV37" s="139"/>
      <c r="AW37" s="139"/>
      <c r="AX37" s="139"/>
      <c r="AY37" s="139"/>
      <c r="AZ37" s="139"/>
      <c r="BA37" s="139"/>
      <c r="BB37" s="139"/>
      <c r="BC37" s="139"/>
      <c r="BD37" s="139"/>
      <c r="BE37" s="139"/>
      <c r="BF37" s="139"/>
      <c r="BG37" s="139"/>
    </row>
    <row r="38" spans="1:70" hidden="1" x14ac:dyDescent="0.25">
      <c r="B38" s="24" t="str">
        <f>IF(Capacity!B12="","",'Capacity Backing (Hide)2'!D444)</f>
        <v/>
      </c>
      <c r="C38" s="217" t="str">
        <f>IF(Capacity!S12="","",Capacity!S12)</f>
        <v/>
      </c>
      <c r="D38" s="218" t="str">
        <f>IF(C38="","",Capacity!T12/IF($B$5="minutes",1,60))</f>
        <v/>
      </c>
      <c r="E38" s="217" t="str">
        <f t="shared" si="0"/>
        <v/>
      </c>
      <c r="F38" s="218" cm="1">
        <f t="array" ref="F38">IFERROR(INDEX('Capacity Backing (Hide)2'!$B$8:$CW$8,1,ROW(A3))/IF($B$5="Minutes",1,60),"")</f>
        <v>0</v>
      </c>
      <c r="H38" s="139"/>
      <c r="I38" s="139"/>
      <c r="J38" s="139"/>
      <c r="K38" s="139"/>
      <c r="L38" s="139"/>
      <c r="M38" s="139"/>
      <c r="N38" s="139"/>
      <c r="O38" s="139"/>
      <c r="P38" s="139"/>
      <c r="Q38" s="139"/>
      <c r="R38" s="139"/>
      <c r="S38" s="139"/>
      <c r="T38" s="139"/>
      <c r="U38" s="139"/>
      <c r="V38" s="139"/>
      <c r="W38" s="139"/>
      <c r="X38" s="139"/>
      <c r="Y38" s="139"/>
      <c r="Z38" s="139"/>
      <c r="AA38" s="139"/>
      <c r="AB38" s="139"/>
      <c r="AC38" s="139"/>
      <c r="AD38" s="139"/>
      <c r="AE38" s="139"/>
      <c r="AF38" s="139"/>
      <c r="AG38" s="139"/>
      <c r="AH38" s="139"/>
      <c r="AI38" s="139"/>
      <c r="AJ38" s="139"/>
      <c r="AK38" s="139"/>
      <c r="AL38" s="139"/>
      <c r="AM38" s="139"/>
      <c r="AN38" s="139"/>
      <c r="AO38" s="139"/>
      <c r="AP38" s="139"/>
      <c r="AQ38" s="139"/>
      <c r="AR38" s="139"/>
      <c r="AS38" s="139"/>
      <c r="AT38" s="139"/>
      <c r="AU38" s="139"/>
      <c r="AV38" s="139"/>
      <c r="AW38" s="139"/>
      <c r="AX38" s="139"/>
      <c r="AY38" s="139"/>
      <c r="AZ38" s="139"/>
      <c r="BA38" s="139"/>
      <c r="BB38" s="139"/>
      <c r="BC38" s="139"/>
      <c r="BD38" s="139"/>
      <c r="BE38" s="139"/>
      <c r="BF38" s="139"/>
      <c r="BG38" s="139"/>
    </row>
    <row r="39" spans="1:70" hidden="1" x14ac:dyDescent="0.25">
      <c r="B39" s="24" t="str">
        <f>IF(Capacity!B13="","",'Capacity Backing (Hide)2'!D445)</f>
        <v/>
      </c>
      <c r="C39" s="217" t="str">
        <f>IF(Capacity!S13="","",Capacity!S13)</f>
        <v/>
      </c>
      <c r="D39" s="218" t="str">
        <f>IF(C39="","",Capacity!T13/IF($B$5="minutes",1,60))</f>
        <v/>
      </c>
      <c r="E39" s="217" t="str">
        <f t="shared" si="0"/>
        <v/>
      </c>
      <c r="F39" s="218" cm="1">
        <f t="array" ref="F39">IFERROR(INDEX('Capacity Backing (Hide)2'!$B$8:$CW$8,1,ROW(A4))/IF($B$5="Minutes",1,60),"")</f>
        <v>0</v>
      </c>
      <c r="H39" s="139"/>
      <c r="I39" s="139"/>
      <c r="J39" s="139"/>
      <c r="K39" s="139"/>
      <c r="L39" s="139"/>
      <c r="M39" s="139"/>
      <c r="N39" s="139"/>
      <c r="O39" s="139"/>
      <c r="P39" s="139"/>
      <c r="Q39" s="139"/>
      <c r="R39" s="139"/>
      <c r="S39" s="139"/>
      <c r="T39" s="139"/>
      <c r="U39" s="139"/>
      <c r="V39" s="139"/>
      <c r="W39" s="139"/>
      <c r="X39" s="139"/>
      <c r="Y39" s="139"/>
      <c r="Z39" s="139"/>
      <c r="AA39" s="139"/>
      <c r="AB39" s="139"/>
      <c r="AC39" s="139"/>
      <c r="AD39" s="139"/>
      <c r="AE39" s="139"/>
      <c r="AF39" s="139"/>
      <c r="AG39" s="139"/>
      <c r="AH39" s="139"/>
      <c r="AI39" s="139"/>
      <c r="AJ39" s="139"/>
      <c r="AK39" s="139"/>
      <c r="AL39" s="139"/>
      <c r="AM39" s="139"/>
      <c r="AN39" s="139"/>
      <c r="AO39" s="139"/>
      <c r="AP39" s="139"/>
      <c r="AQ39" s="139"/>
      <c r="AR39" s="139"/>
      <c r="AS39" s="139"/>
      <c r="AT39" s="139"/>
      <c r="AU39" s="139"/>
      <c r="AV39" s="139"/>
      <c r="AW39" s="139"/>
      <c r="AX39" s="139"/>
      <c r="AY39" s="139"/>
      <c r="AZ39" s="139"/>
      <c r="BA39" s="139"/>
      <c r="BB39" s="139"/>
      <c r="BC39" s="139"/>
      <c r="BD39" s="139"/>
      <c r="BE39" s="139"/>
      <c r="BF39" s="139"/>
      <c r="BG39" s="139"/>
    </row>
    <row r="40" spans="1:70" hidden="1" x14ac:dyDescent="0.25">
      <c r="B40" s="24" t="str">
        <f>IF(Capacity!B14="","",'Capacity Backing (Hide)2'!D446)</f>
        <v/>
      </c>
      <c r="C40" s="217" t="str">
        <f>IF(Capacity!S14="","",Capacity!S14)</f>
        <v/>
      </c>
      <c r="D40" s="218" t="str">
        <f>IF(C40="","",Capacity!T14/IF($B$5="minutes",1,60))</f>
        <v/>
      </c>
      <c r="E40" s="217" t="str">
        <f t="shared" si="0"/>
        <v/>
      </c>
      <c r="F40" s="218" cm="1">
        <f t="array" ref="F40">IFERROR(INDEX('Capacity Backing (Hide)2'!$B$8:$CW$8,1,ROW(A5))/IF($B$5="Minutes",1,60),"")</f>
        <v>0</v>
      </c>
      <c r="H40" s="139"/>
      <c r="I40" s="139"/>
      <c r="J40" s="139"/>
      <c r="K40" s="139"/>
      <c r="L40" s="139"/>
      <c r="M40" s="139"/>
      <c r="N40" s="139"/>
      <c r="O40" s="139"/>
      <c r="P40" s="139"/>
      <c r="Q40" s="139"/>
      <c r="R40" s="139"/>
      <c r="S40" s="139"/>
      <c r="T40" s="139"/>
      <c r="U40" s="139"/>
      <c r="V40" s="139"/>
      <c r="W40" s="139"/>
      <c r="X40" s="139"/>
      <c r="Y40" s="139"/>
      <c r="Z40" s="139"/>
      <c r="AA40" s="139"/>
      <c r="AB40" s="139"/>
      <c r="AC40" s="139"/>
      <c r="AD40" s="139"/>
      <c r="AE40" s="139"/>
      <c r="AF40" s="139"/>
      <c r="AG40" s="139"/>
      <c r="AH40" s="139"/>
      <c r="AI40" s="139"/>
      <c r="AJ40" s="139"/>
      <c r="AK40" s="139"/>
      <c r="AL40" s="139"/>
      <c r="AM40" s="139"/>
      <c r="AN40" s="139"/>
      <c r="AO40" s="139"/>
      <c r="AP40" s="139"/>
      <c r="AQ40" s="139"/>
      <c r="AR40" s="139"/>
      <c r="AS40" s="139"/>
      <c r="AT40" s="139"/>
      <c r="AU40" s="139"/>
      <c r="AV40" s="139"/>
      <c r="AW40" s="139"/>
      <c r="AX40" s="139"/>
      <c r="AY40" s="139"/>
      <c r="AZ40" s="139"/>
      <c r="BA40" s="139"/>
      <c r="BB40" s="139"/>
      <c r="BC40" s="139"/>
      <c r="BD40" s="139"/>
      <c r="BE40" s="139"/>
      <c r="BF40" s="139"/>
      <c r="BG40" s="139"/>
    </row>
    <row r="41" spans="1:70" hidden="1" x14ac:dyDescent="0.25">
      <c r="B41" s="24" t="str">
        <f>IF(Capacity!B15="","",'Capacity Backing (Hide)2'!D447)</f>
        <v/>
      </c>
      <c r="C41" s="217" t="str">
        <f>IF(Capacity!S15="","",Capacity!S15)</f>
        <v/>
      </c>
      <c r="D41" s="218" t="str">
        <f>IF(C41="","",Capacity!T15/IF($B$5="minutes",1,60))</f>
        <v/>
      </c>
      <c r="E41" s="217" t="str">
        <f t="shared" si="0"/>
        <v/>
      </c>
      <c r="F41" s="218" cm="1">
        <f t="array" ref="F41">IFERROR(INDEX('Capacity Backing (Hide)2'!$B$8:$CW$8,1,ROW(A6))/IF($B$5="Minutes",1,60),"")</f>
        <v>0</v>
      </c>
      <c r="H41" s="139"/>
      <c r="I41" s="139"/>
      <c r="J41" s="139"/>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39"/>
      <c r="AJ41" s="139"/>
      <c r="AK41" s="139"/>
      <c r="AL41" s="139"/>
      <c r="AM41" s="139"/>
      <c r="AN41" s="139"/>
      <c r="AO41" s="139"/>
      <c r="AP41" s="139"/>
      <c r="AQ41" s="139"/>
      <c r="AR41" s="139"/>
      <c r="AS41" s="139"/>
      <c r="AT41" s="139"/>
      <c r="AU41" s="139"/>
      <c r="AV41" s="139"/>
      <c r="AW41" s="139"/>
      <c r="AX41" s="139"/>
      <c r="AY41" s="139"/>
      <c r="AZ41" s="139"/>
      <c r="BA41" s="139"/>
      <c r="BB41" s="139"/>
      <c r="BC41" s="139"/>
      <c r="BD41" s="139"/>
      <c r="BE41" s="139"/>
      <c r="BF41" s="139"/>
      <c r="BG41" s="139"/>
    </row>
    <row r="42" spans="1:70" hidden="1" x14ac:dyDescent="0.25">
      <c r="B42" s="24" t="str">
        <f>IF(Capacity!B16="","",'Capacity Backing (Hide)2'!D448)</f>
        <v/>
      </c>
      <c r="C42" s="217" t="str">
        <f>IF(Capacity!S16="","",Capacity!S16)</f>
        <v/>
      </c>
      <c r="D42" s="218" t="str">
        <f>IF(C42="","",Capacity!T16/IF($B$5="minutes",1,60))</f>
        <v/>
      </c>
      <c r="E42" s="217" t="str">
        <f t="shared" si="0"/>
        <v/>
      </c>
      <c r="F42" s="218" cm="1">
        <f t="array" ref="F42">IFERROR(INDEX('Capacity Backing (Hide)2'!$B$8:$CW$8,1,ROW(A7))/IF($B$5="Minutes",1,60),"")</f>
        <v>0</v>
      </c>
      <c r="H42" s="139"/>
      <c r="I42" s="139"/>
      <c r="J42" s="139"/>
      <c r="K42" s="139"/>
      <c r="L42" s="139"/>
      <c r="M42" s="139"/>
      <c r="N42" s="139"/>
      <c r="O42" s="139"/>
      <c r="P42" s="139"/>
      <c r="Q42" s="139"/>
      <c r="R42" s="139"/>
      <c r="S42" s="139"/>
      <c r="T42" s="139"/>
      <c r="U42" s="139"/>
      <c r="V42" s="139"/>
      <c r="W42" s="139"/>
      <c r="X42" s="139"/>
      <c r="Y42" s="139"/>
      <c r="Z42" s="139"/>
      <c r="AA42" s="139"/>
      <c r="AB42" s="139"/>
      <c r="AC42" s="139"/>
      <c r="AD42" s="139"/>
      <c r="AE42" s="139"/>
      <c r="AF42" s="139"/>
      <c r="AG42" s="139"/>
      <c r="AH42" s="139"/>
      <c r="AI42" s="139"/>
      <c r="AJ42" s="139"/>
      <c r="AK42" s="139"/>
      <c r="AL42" s="139"/>
      <c r="AM42" s="139"/>
      <c r="AN42" s="139"/>
      <c r="AO42" s="139"/>
      <c r="AP42" s="139"/>
      <c r="AQ42" s="139"/>
      <c r="AR42" s="139"/>
      <c r="AS42" s="139"/>
      <c r="AT42" s="139"/>
      <c r="AU42" s="139"/>
      <c r="AV42" s="139"/>
      <c r="AW42" s="139"/>
      <c r="AX42" s="139"/>
      <c r="AY42" s="139"/>
      <c r="AZ42" s="139"/>
      <c r="BA42" s="139"/>
      <c r="BB42" s="139"/>
      <c r="BC42" s="139"/>
      <c r="BD42" s="139"/>
      <c r="BE42" s="139"/>
      <c r="BF42" s="139"/>
      <c r="BG42" s="139"/>
    </row>
    <row r="43" spans="1:70" hidden="1" x14ac:dyDescent="0.25">
      <c r="B43" s="24" t="str">
        <f>IF(Capacity!B17="","",'Capacity Backing (Hide)2'!D449)</f>
        <v/>
      </c>
      <c r="C43" s="217" t="str">
        <f>IF(Capacity!S17="","",Capacity!S17)</f>
        <v/>
      </c>
      <c r="D43" s="218" t="str">
        <f>IF(C43="","",Capacity!T17/IF($B$5="minutes",1,60))</f>
        <v/>
      </c>
      <c r="E43" s="217" t="str">
        <f t="shared" si="0"/>
        <v/>
      </c>
      <c r="F43" s="218" cm="1">
        <f t="array" ref="F43">IFERROR(INDEX('Capacity Backing (Hide)2'!$B$8:$CW$8,1,ROW(A8))/IF($B$5="Minutes",1,60),"")</f>
        <v>0</v>
      </c>
      <c r="H43" s="139"/>
      <c r="I43" s="139"/>
      <c r="J43" s="139"/>
      <c r="K43" s="139"/>
      <c r="L43" s="139"/>
      <c r="M43" s="139"/>
      <c r="N43" s="139"/>
      <c r="O43" s="139"/>
      <c r="P43" s="139"/>
      <c r="Q43" s="139"/>
      <c r="R43" s="139"/>
      <c r="S43" s="139"/>
      <c r="T43" s="139"/>
      <c r="U43" s="139"/>
      <c r="V43" s="139"/>
      <c r="W43" s="139"/>
      <c r="X43" s="139"/>
      <c r="Y43" s="139"/>
      <c r="Z43" s="139"/>
      <c r="AA43" s="139"/>
      <c r="AB43" s="139"/>
      <c r="AC43" s="139"/>
      <c r="AD43" s="139"/>
      <c r="AE43" s="139"/>
      <c r="AF43" s="139"/>
      <c r="AG43" s="139"/>
      <c r="AH43" s="139"/>
      <c r="AI43" s="139"/>
      <c r="AJ43" s="139"/>
      <c r="AK43" s="139"/>
      <c r="AL43" s="139"/>
      <c r="AM43" s="139"/>
      <c r="AN43" s="139"/>
      <c r="AO43" s="139"/>
      <c r="AP43" s="139"/>
      <c r="AQ43" s="139"/>
      <c r="AR43" s="139"/>
      <c r="AS43" s="139"/>
      <c r="AT43" s="139"/>
      <c r="AU43" s="139"/>
      <c r="AV43" s="139"/>
      <c r="AW43" s="139"/>
      <c r="AX43" s="139"/>
      <c r="AY43" s="139"/>
      <c r="AZ43" s="139"/>
      <c r="BA43" s="139"/>
      <c r="BB43" s="139"/>
      <c r="BC43" s="139"/>
      <c r="BD43" s="139"/>
      <c r="BE43" s="139"/>
      <c r="BF43" s="139"/>
      <c r="BG43" s="139"/>
    </row>
    <row r="44" spans="1:70" hidden="1" x14ac:dyDescent="0.25">
      <c r="B44" s="24" t="str">
        <f>IF(Capacity!B18="","",'Capacity Backing (Hide)2'!D450)</f>
        <v/>
      </c>
      <c r="C44" s="217" t="str">
        <f>IF(Capacity!S18="","",Capacity!S18)</f>
        <v/>
      </c>
      <c r="D44" s="218" t="str">
        <f>IF(C44="","",Capacity!T18/IF($B$5="minutes",1,60))</f>
        <v/>
      </c>
      <c r="E44" s="217" t="str">
        <f t="shared" si="0"/>
        <v/>
      </c>
      <c r="F44" s="218" cm="1">
        <f t="array" ref="F44">IFERROR(INDEX('Capacity Backing (Hide)2'!$B$8:$CW$8,1,ROW(A9))/IF($B$5="Minutes",1,60),"")</f>
        <v>0</v>
      </c>
      <c r="H44" s="139"/>
      <c r="I44" s="139"/>
      <c r="J44" s="139"/>
      <c r="K44" s="139"/>
      <c r="L44" s="139"/>
      <c r="M44" s="139"/>
      <c r="N44" s="139"/>
      <c r="O44" s="139"/>
      <c r="P44" s="139"/>
      <c r="Q44" s="139"/>
      <c r="R44" s="139"/>
      <c r="S44" s="139"/>
      <c r="T44" s="139"/>
      <c r="U44" s="139"/>
      <c r="V44" s="139"/>
      <c r="W44" s="139"/>
      <c r="X44" s="139"/>
      <c r="Y44" s="139"/>
      <c r="Z44" s="139"/>
      <c r="AA44" s="139"/>
      <c r="AB44" s="139"/>
      <c r="AC44" s="139"/>
      <c r="AD44" s="139"/>
      <c r="AE44" s="139"/>
      <c r="AF44" s="139"/>
      <c r="AG44" s="139"/>
      <c r="AH44" s="139"/>
      <c r="AI44" s="139"/>
      <c r="AJ44" s="139"/>
      <c r="AK44" s="139"/>
      <c r="AL44" s="139"/>
      <c r="AM44" s="139"/>
      <c r="AN44" s="139"/>
      <c r="AO44" s="139"/>
      <c r="AP44" s="139"/>
      <c r="AQ44" s="139"/>
      <c r="AR44" s="139"/>
      <c r="AS44" s="139"/>
      <c r="AT44" s="139"/>
      <c r="AU44" s="139"/>
      <c r="AV44" s="139"/>
      <c r="AW44" s="139"/>
      <c r="AX44" s="139"/>
      <c r="AY44" s="139"/>
      <c r="AZ44" s="139"/>
      <c r="BA44" s="139"/>
      <c r="BB44" s="139"/>
      <c r="BC44" s="139"/>
      <c r="BD44" s="139"/>
      <c r="BE44" s="139"/>
      <c r="BF44" s="139"/>
      <c r="BG44" s="139"/>
    </row>
    <row r="45" spans="1:70" hidden="1" x14ac:dyDescent="0.25">
      <c r="B45" s="24" t="str">
        <f>IF(Capacity!B19="","",'Capacity Backing (Hide)2'!D451)</f>
        <v/>
      </c>
      <c r="C45" s="217" t="str">
        <f>IF(Capacity!S19="","",Capacity!S19)</f>
        <v/>
      </c>
      <c r="D45" s="218" t="str">
        <f>IF(C45="","",Capacity!T19/IF($B$5="minutes",1,60))</f>
        <v/>
      </c>
      <c r="E45" s="217" t="str">
        <f t="shared" si="0"/>
        <v/>
      </c>
      <c r="F45" s="218" cm="1">
        <f t="array" ref="F45">IFERROR(INDEX('Capacity Backing (Hide)2'!$B$8:$CW$8,1,ROW(A10))/IF($B$5="Minutes",1,60),"")</f>
        <v>0</v>
      </c>
      <c r="H45" s="139"/>
      <c r="I45" s="139"/>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139"/>
      <c r="AL45" s="139"/>
      <c r="AM45" s="139"/>
      <c r="AN45" s="139"/>
      <c r="AO45" s="139"/>
      <c r="AP45" s="139"/>
      <c r="AQ45" s="139"/>
      <c r="AR45" s="139"/>
      <c r="AS45" s="139"/>
      <c r="AT45" s="139"/>
      <c r="AU45" s="139"/>
      <c r="AV45" s="139"/>
      <c r="AW45" s="139"/>
      <c r="AX45" s="139"/>
      <c r="AY45" s="139"/>
      <c r="AZ45" s="139"/>
      <c r="BA45" s="139"/>
      <c r="BB45" s="139"/>
      <c r="BC45" s="139"/>
      <c r="BD45" s="139"/>
      <c r="BE45" s="139"/>
      <c r="BF45" s="139"/>
      <c r="BG45" s="139"/>
    </row>
    <row r="46" spans="1:70" hidden="1" x14ac:dyDescent="0.25">
      <c r="B46" s="24" t="str">
        <f>IF(Capacity!B20="","",'Capacity Backing (Hide)2'!D452)</f>
        <v/>
      </c>
      <c r="C46" s="217" t="str">
        <f>IF(Capacity!S20="","",Capacity!S20)</f>
        <v/>
      </c>
      <c r="D46" s="218" t="str">
        <f>IF(C46="","",Capacity!T20/IF($B$5="minutes",1,60))</f>
        <v/>
      </c>
      <c r="E46" s="217" t="str">
        <f t="shared" si="0"/>
        <v/>
      </c>
      <c r="F46" s="218" cm="1">
        <f t="array" ref="F46">IFERROR(INDEX('Capacity Backing (Hide)2'!$B$8:$CW$8,1,ROW(A11))/IF($B$5="Minutes",1,60),"")</f>
        <v>0</v>
      </c>
      <c r="H46" s="139"/>
      <c r="I46" s="139"/>
      <c r="J46" s="139"/>
      <c r="K46" s="139"/>
      <c r="L46" s="139"/>
      <c r="M46" s="139"/>
      <c r="N46" s="139"/>
      <c r="O46" s="139"/>
      <c r="P46" s="139"/>
      <c r="Q46" s="139"/>
      <c r="R46" s="139"/>
      <c r="S46" s="139"/>
      <c r="T46" s="139"/>
      <c r="U46" s="139"/>
      <c r="V46" s="139"/>
      <c r="W46" s="139"/>
      <c r="X46" s="139"/>
      <c r="Y46" s="139"/>
      <c r="Z46" s="139"/>
      <c r="AA46" s="139"/>
      <c r="AB46" s="139"/>
      <c r="AC46" s="139"/>
      <c r="AD46" s="139"/>
      <c r="AE46" s="139"/>
      <c r="AF46" s="139"/>
      <c r="AG46" s="139"/>
      <c r="AH46" s="139"/>
      <c r="AI46" s="139"/>
      <c r="AJ46" s="139"/>
      <c r="AK46" s="139"/>
      <c r="AL46" s="139"/>
      <c r="AM46" s="139"/>
      <c r="AN46" s="139"/>
      <c r="AO46" s="139"/>
      <c r="AP46" s="139"/>
      <c r="AQ46" s="139"/>
      <c r="AR46" s="139"/>
      <c r="AS46" s="139"/>
      <c r="AT46" s="139"/>
      <c r="AU46" s="139"/>
      <c r="AV46" s="139"/>
      <c r="AW46" s="139"/>
      <c r="AX46" s="139"/>
      <c r="AY46" s="139"/>
      <c r="AZ46" s="139"/>
      <c r="BA46" s="139"/>
      <c r="BB46" s="139"/>
      <c r="BC46" s="139"/>
      <c r="BD46" s="139"/>
      <c r="BE46" s="139"/>
      <c r="BF46" s="139"/>
      <c r="BG46" s="139"/>
    </row>
    <row r="47" spans="1:70" hidden="1" x14ac:dyDescent="0.25">
      <c r="B47" s="24" t="str">
        <f>IF(Capacity!B21="","",'Capacity Backing (Hide)2'!D453)</f>
        <v/>
      </c>
      <c r="C47" s="217" t="str">
        <f>IF(Capacity!S21="","",Capacity!S21)</f>
        <v/>
      </c>
      <c r="D47" s="218" t="str">
        <f>IF(C47="","",Capacity!T21/IF($B$5="minutes",1,60))</f>
        <v/>
      </c>
      <c r="E47" s="217" t="str">
        <f t="shared" si="0"/>
        <v/>
      </c>
      <c r="F47" s="218" cm="1">
        <f t="array" ref="F47">IFERROR(INDEX('Capacity Backing (Hide)2'!$B$8:$CW$8,1,ROW(A12))/IF($B$5="Minutes",1,60),"")</f>
        <v>0</v>
      </c>
      <c r="H47" s="139"/>
      <c r="I47" s="139"/>
      <c r="J47" s="139"/>
      <c r="K47" s="139"/>
      <c r="L47" s="139"/>
      <c r="M47" s="139"/>
      <c r="N47" s="139"/>
      <c r="O47" s="139"/>
      <c r="P47" s="139"/>
      <c r="Q47" s="139"/>
      <c r="R47" s="139"/>
      <c r="S47" s="139"/>
      <c r="T47" s="139"/>
      <c r="U47" s="139"/>
      <c r="V47" s="139"/>
      <c r="W47" s="139"/>
      <c r="X47" s="139"/>
      <c r="Y47" s="139"/>
      <c r="Z47" s="139"/>
      <c r="AA47" s="139"/>
      <c r="AB47" s="139"/>
      <c r="AC47" s="139"/>
      <c r="AD47" s="139"/>
      <c r="AE47" s="139"/>
      <c r="AF47" s="139"/>
      <c r="AG47" s="139"/>
      <c r="AH47" s="139"/>
      <c r="AI47" s="139"/>
      <c r="AJ47" s="139"/>
      <c r="AK47" s="139"/>
      <c r="AL47" s="139"/>
      <c r="AM47" s="139"/>
      <c r="AN47" s="139"/>
      <c r="AO47" s="139"/>
      <c r="AP47" s="139"/>
      <c r="AQ47" s="139"/>
      <c r="AR47" s="139"/>
      <c r="AS47" s="139"/>
      <c r="AT47" s="139"/>
      <c r="AU47" s="139"/>
      <c r="AV47" s="139"/>
      <c r="AW47" s="139"/>
      <c r="AX47" s="139"/>
      <c r="AY47" s="139"/>
      <c r="AZ47" s="139"/>
      <c r="BA47" s="139"/>
      <c r="BB47" s="139"/>
      <c r="BC47" s="139"/>
      <c r="BD47" s="139"/>
      <c r="BE47" s="139"/>
      <c r="BF47" s="139"/>
      <c r="BG47" s="139"/>
    </row>
    <row r="48" spans="1:70" hidden="1" x14ac:dyDescent="0.25">
      <c r="B48" s="24" t="str">
        <f>IF(Capacity!B22="","",'Capacity Backing (Hide)2'!D454)</f>
        <v/>
      </c>
      <c r="C48" s="217" t="str">
        <f>IF(Capacity!S22="","",Capacity!S22)</f>
        <v/>
      </c>
      <c r="D48" s="218" t="str">
        <f>IF(C48="","",Capacity!T22/IF($B$5="minutes",1,60))</f>
        <v/>
      </c>
      <c r="E48" s="217" t="str">
        <f t="shared" si="0"/>
        <v/>
      </c>
      <c r="F48" s="218" cm="1">
        <f t="array" ref="F48">IFERROR(INDEX('Capacity Backing (Hide)2'!$B$8:$CW$8,1,ROW(A13))/IF($B$5="Minutes",1,60),"")</f>
        <v>0</v>
      </c>
      <c r="H48" s="139"/>
      <c r="I48" s="139"/>
      <c r="J48" s="139"/>
      <c r="K48" s="139"/>
      <c r="L48" s="139"/>
      <c r="M48" s="139"/>
      <c r="N48" s="139"/>
      <c r="O48" s="139"/>
      <c r="P48" s="139"/>
      <c r="Q48" s="139"/>
      <c r="R48" s="139"/>
      <c r="S48" s="139"/>
      <c r="T48" s="139"/>
      <c r="U48" s="139"/>
      <c r="V48" s="139"/>
      <c r="W48" s="139"/>
      <c r="X48" s="139"/>
      <c r="Y48" s="139"/>
      <c r="Z48" s="139"/>
      <c r="AA48" s="139"/>
      <c r="AB48" s="139"/>
      <c r="AC48" s="139"/>
      <c r="AD48" s="139"/>
      <c r="AE48" s="139"/>
      <c r="AF48" s="139"/>
      <c r="AG48" s="139"/>
      <c r="AH48" s="139"/>
      <c r="AI48" s="139"/>
      <c r="AJ48" s="139"/>
      <c r="AK48" s="139"/>
      <c r="AL48" s="139"/>
      <c r="AM48" s="139"/>
      <c r="AN48" s="139"/>
      <c r="AO48" s="139"/>
      <c r="AP48" s="139"/>
      <c r="AQ48" s="139"/>
      <c r="AR48" s="139"/>
      <c r="AS48" s="139"/>
      <c r="AT48" s="139"/>
      <c r="AU48" s="139"/>
      <c r="AV48" s="139"/>
      <c r="AW48" s="139"/>
      <c r="AX48" s="139"/>
      <c r="AY48" s="139"/>
      <c r="AZ48" s="139"/>
      <c r="BA48" s="139"/>
      <c r="BB48" s="139"/>
      <c r="BC48" s="139"/>
      <c r="BD48" s="139"/>
      <c r="BE48" s="139"/>
      <c r="BF48" s="139"/>
      <c r="BG48" s="139"/>
    </row>
    <row r="49" spans="2:59" hidden="1" x14ac:dyDescent="0.25">
      <c r="B49" s="24" t="str">
        <f>IF(Capacity!B23="","",'Capacity Backing (Hide)2'!D455)</f>
        <v/>
      </c>
      <c r="C49" s="217" t="str">
        <f>IF(Capacity!S23="","",Capacity!S23)</f>
        <v/>
      </c>
      <c r="D49" s="218" t="str">
        <f>IF(C49="","",Capacity!T23/IF($B$5="minutes",1,60))</f>
        <v/>
      </c>
      <c r="E49" s="217" t="str">
        <f t="shared" si="0"/>
        <v/>
      </c>
      <c r="F49" s="218" cm="1">
        <f t="array" ref="F49">IFERROR(INDEX('Capacity Backing (Hide)2'!$B$8:$CW$8,1,ROW(A14))/IF($B$5="Minutes",1,60),"")</f>
        <v>0</v>
      </c>
      <c r="H49" s="139"/>
      <c r="I49" s="139"/>
      <c r="J49" s="139"/>
      <c r="K49" s="139"/>
      <c r="L49" s="139"/>
      <c r="M49" s="139"/>
      <c r="N49" s="139"/>
      <c r="O49" s="139"/>
      <c r="P49" s="139"/>
      <c r="Q49" s="139"/>
      <c r="R49" s="139"/>
      <c r="S49" s="139"/>
      <c r="T49" s="139"/>
      <c r="U49" s="139"/>
      <c r="V49" s="139"/>
      <c r="W49" s="139"/>
      <c r="X49" s="139"/>
      <c r="Y49" s="139"/>
      <c r="Z49" s="139"/>
      <c r="AA49" s="139"/>
      <c r="AB49" s="139"/>
      <c r="AC49" s="139"/>
      <c r="AD49" s="139"/>
      <c r="AE49" s="139"/>
      <c r="AF49" s="139"/>
      <c r="AG49" s="139"/>
      <c r="AH49" s="139"/>
      <c r="AI49" s="139"/>
      <c r="AJ49" s="139"/>
      <c r="AK49" s="139"/>
      <c r="AL49" s="139"/>
      <c r="AM49" s="139"/>
      <c r="AN49" s="139"/>
      <c r="AO49" s="139"/>
      <c r="AP49" s="139"/>
      <c r="AQ49" s="139"/>
      <c r="AR49" s="139"/>
      <c r="AS49" s="139"/>
      <c r="AT49" s="139"/>
      <c r="AU49" s="139"/>
      <c r="AV49" s="139"/>
      <c r="AW49" s="139"/>
      <c r="AX49" s="139"/>
      <c r="AY49" s="139"/>
      <c r="AZ49" s="139"/>
      <c r="BA49" s="139"/>
      <c r="BB49" s="139"/>
      <c r="BC49" s="139"/>
      <c r="BD49" s="139"/>
      <c r="BE49" s="139"/>
      <c r="BF49" s="139"/>
      <c r="BG49" s="139"/>
    </row>
    <row r="50" spans="2:59" hidden="1" x14ac:dyDescent="0.25">
      <c r="B50" s="24" t="str">
        <f>IF(Capacity!B24="","",'Capacity Backing (Hide)2'!D456)</f>
        <v/>
      </c>
      <c r="C50" s="217" t="str">
        <f>IF(Capacity!S24="","",Capacity!S24)</f>
        <v/>
      </c>
      <c r="D50" s="218" t="str">
        <f>IF(C50="","",Capacity!T24/IF($B$5="minutes",1,60))</f>
        <v/>
      </c>
      <c r="E50" s="217" t="str">
        <f t="shared" si="0"/>
        <v/>
      </c>
      <c r="F50" s="218" cm="1">
        <f t="array" ref="F50">IFERROR(INDEX('Capacity Backing (Hide)2'!$B$8:$CW$8,1,ROW(A15))/IF($B$5="Minutes",1,60),"")</f>
        <v>0</v>
      </c>
      <c r="H50" s="139"/>
      <c r="I50" s="139"/>
      <c r="J50" s="139"/>
      <c r="K50" s="139"/>
      <c r="L50" s="139"/>
      <c r="M50" s="139"/>
      <c r="N50" s="139"/>
      <c r="O50" s="139"/>
      <c r="P50" s="139"/>
      <c r="Q50" s="139"/>
      <c r="R50" s="139"/>
      <c r="S50" s="139"/>
      <c r="T50" s="139"/>
      <c r="U50" s="139"/>
      <c r="V50" s="139"/>
      <c r="W50" s="139"/>
      <c r="X50" s="139"/>
      <c r="Y50" s="139"/>
      <c r="Z50" s="139"/>
      <c r="AA50" s="139"/>
      <c r="AB50" s="139"/>
      <c r="AC50" s="139"/>
      <c r="AD50" s="139"/>
      <c r="AE50" s="139"/>
      <c r="AF50" s="139"/>
      <c r="AG50" s="139"/>
      <c r="AH50" s="139"/>
      <c r="AI50" s="139"/>
      <c r="AJ50" s="139"/>
      <c r="AK50" s="139"/>
      <c r="AL50" s="139"/>
      <c r="AM50" s="139"/>
      <c r="AN50" s="139"/>
      <c r="AO50" s="139"/>
      <c r="AP50" s="139"/>
      <c r="AQ50" s="139"/>
      <c r="AR50" s="139"/>
      <c r="AS50" s="139"/>
      <c r="AT50" s="139"/>
      <c r="AU50" s="139"/>
      <c r="AV50" s="139"/>
      <c r="AW50" s="139"/>
      <c r="AX50" s="139"/>
      <c r="AY50" s="139"/>
      <c r="AZ50" s="139"/>
      <c r="BA50" s="139"/>
      <c r="BB50" s="139"/>
      <c r="BC50" s="139"/>
      <c r="BD50" s="139"/>
      <c r="BE50" s="139"/>
      <c r="BF50" s="139"/>
      <c r="BG50" s="139"/>
    </row>
    <row r="51" spans="2:59" hidden="1" x14ac:dyDescent="0.25">
      <c r="B51" s="24" t="str">
        <f>IF(Capacity!B25="","",'Capacity Backing (Hide)2'!D457)</f>
        <v/>
      </c>
      <c r="C51" s="217" t="str">
        <f>IF(Capacity!S25="","",Capacity!S25)</f>
        <v/>
      </c>
      <c r="D51" s="218" t="str">
        <f>IF(C51="","",Capacity!T25/IF($B$5="minutes",1,60))</f>
        <v/>
      </c>
      <c r="E51" s="217" t="str">
        <f t="shared" si="0"/>
        <v/>
      </c>
      <c r="F51" s="218" cm="1">
        <f t="array" ref="F51">IFERROR(INDEX('Capacity Backing (Hide)2'!$B$8:$CW$8,1,ROW(A16))/IF($B$5="Minutes",1,60),"")</f>
        <v>0</v>
      </c>
      <c r="H51" s="139"/>
      <c r="I51" s="139"/>
      <c r="J51" s="139"/>
      <c r="K51" s="139"/>
      <c r="L51" s="139"/>
      <c r="M51" s="139"/>
      <c r="N51" s="139"/>
      <c r="O51" s="139"/>
      <c r="P51" s="139"/>
      <c r="Q51" s="139"/>
      <c r="R51" s="139"/>
      <c r="S51" s="139"/>
      <c r="T51" s="139"/>
      <c r="U51" s="139"/>
      <c r="V51" s="139"/>
      <c r="W51" s="139"/>
      <c r="X51" s="139"/>
      <c r="Y51" s="139"/>
      <c r="Z51" s="139"/>
      <c r="AA51" s="139"/>
      <c r="AB51" s="139"/>
      <c r="AC51" s="139"/>
      <c r="AD51" s="139"/>
      <c r="AE51" s="139"/>
      <c r="AF51" s="139"/>
      <c r="AG51" s="139"/>
      <c r="AH51" s="139"/>
      <c r="AI51" s="139"/>
      <c r="AJ51" s="139"/>
      <c r="AK51" s="139"/>
      <c r="AL51" s="139"/>
      <c r="AM51" s="139"/>
      <c r="AN51" s="139"/>
      <c r="AO51" s="139"/>
      <c r="AP51" s="139"/>
      <c r="AQ51" s="139"/>
      <c r="AR51" s="139"/>
      <c r="AS51" s="139"/>
      <c r="AT51" s="139"/>
      <c r="AU51" s="139"/>
      <c r="AV51" s="139"/>
      <c r="AW51" s="139"/>
      <c r="AX51" s="139"/>
      <c r="AY51" s="139"/>
      <c r="AZ51" s="139"/>
      <c r="BA51" s="139"/>
      <c r="BB51" s="139"/>
      <c r="BC51" s="139"/>
      <c r="BD51" s="139"/>
      <c r="BE51" s="139"/>
      <c r="BF51" s="139"/>
      <c r="BG51" s="139"/>
    </row>
    <row r="52" spans="2:59" hidden="1" x14ac:dyDescent="0.25">
      <c r="B52" s="24" t="str">
        <f>IF(Capacity!B26="","",'Capacity Backing (Hide)2'!D458)</f>
        <v/>
      </c>
      <c r="C52" s="217" t="str">
        <f>IF(Capacity!S26="","",Capacity!S26)</f>
        <v/>
      </c>
      <c r="D52" s="218" t="str">
        <f>IF(C52="","",Capacity!T26/IF($B$5="minutes",1,60))</f>
        <v/>
      </c>
      <c r="E52" s="217" t="str">
        <f t="shared" si="0"/>
        <v/>
      </c>
      <c r="F52" s="218" cm="1">
        <f t="array" ref="F52">IFERROR(INDEX('Capacity Backing (Hide)2'!$B$8:$CW$8,1,ROW(A17))/IF($B$5="Minutes",1,60),"")</f>
        <v>0</v>
      </c>
      <c r="H52" s="139"/>
      <c r="I52" s="139"/>
      <c r="J52" s="139"/>
      <c r="K52" s="139"/>
      <c r="L52" s="139"/>
      <c r="M52" s="139"/>
      <c r="N52" s="139"/>
      <c r="O52" s="139"/>
      <c r="P52" s="139"/>
      <c r="Q52" s="139"/>
      <c r="R52" s="139"/>
      <c r="S52" s="139"/>
      <c r="T52" s="139"/>
      <c r="U52" s="139"/>
      <c r="V52" s="139"/>
      <c r="W52" s="139"/>
      <c r="X52" s="139"/>
      <c r="Y52" s="139"/>
      <c r="Z52" s="139"/>
      <c r="AA52" s="139"/>
      <c r="AB52" s="139"/>
      <c r="AC52" s="139"/>
      <c r="AD52" s="139"/>
      <c r="AE52" s="139"/>
      <c r="AF52" s="139"/>
      <c r="AG52" s="139"/>
      <c r="AH52" s="139"/>
      <c r="AI52" s="139"/>
      <c r="AJ52" s="139"/>
      <c r="AK52" s="139"/>
      <c r="AL52" s="139"/>
      <c r="AM52" s="139"/>
      <c r="AN52" s="139"/>
      <c r="AO52" s="139"/>
      <c r="AP52" s="139"/>
      <c r="AQ52" s="139"/>
      <c r="AR52" s="139"/>
      <c r="AS52" s="139"/>
      <c r="AT52" s="139"/>
      <c r="AU52" s="139"/>
      <c r="AV52" s="139"/>
      <c r="AW52" s="139"/>
      <c r="AX52" s="139"/>
      <c r="AY52" s="139"/>
      <c r="AZ52" s="139"/>
      <c r="BA52" s="139"/>
      <c r="BB52" s="139"/>
      <c r="BC52" s="139"/>
      <c r="BD52" s="139"/>
      <c r="BE52" s="139"/>
      <c r="BF52" s="139"/>
      <c r="BG52" s="139"/>
    </row>
    <row r="53" spans="2:59" hidden="1" x14ac:dyDescent="0.25">
      <c r="B53" s="24" t="str">
        <f>IF(Capacity!B27="","",'Capacity Backing (Hide)2'!D459)</f>
        <v/>
      </c>
      <c r="C53" s="217" t="str">
        <f>IF(Capacity!S27="","",Capacity!S27)</f>
        <v/>
      </c>
      <c r="D53" s="218" t="str">
        <f>IF(C53="","",Capacity!T27/IF($B$5="minutes",1,60))</f>
        <v/>
      </c>
      <c r="E53" s="217" t="str">
        <f t="shared" si="0"/>
        <v/>
      </c>
      <c r="F53" s="218" cm="1">
        <f t="array" ref="F53">IFERROR(INDEX('Capacity Backing (Hide)2'!$B$8:$CW$8,1,ROW(A18))/IF($B$5="Minutes",1,60),"")</f>
        <v>0</v>
      </c>
      <c r="H53" s="139"/>
      <c r="I53" s="139"/>
      <c r="J53" s="139"/>
      <c r="K53" s="139"/>
      <c r="L53" s="139"/>
      <c r="M53" s="139"/>
      <c r="N53" s="139"/>
      <c r="O53" s="139"/>
      <c r="P53" s="139"/>
      <c r="Q53" s="139"/>
      <c r="R53" s="139"/>
      <c r="S53" s="139"/>
      <c r="T53" s="139"/>
      <c r="U53" s="139"/>
      <c r="V53" s="139"/>
      <c r="W53" s="139"/>
      <c r="X53" s="139"/>
      <c r="Y53" s="139"/>
      <c r="Z53" s="139"/>
      <c r="AA53" s="139"/>
      <c r="AB53" s="139"/>
      <c r="AC53" s="139"/>
      <c r="AD53" s="139"/>
      <c r="AE53" s="139"/>
      <c r="AF53" s="139"/>
      <c r="AG53" s="139"/>
      <c r="AH53" s="139"/>
      <c r="AI53" s="139"/>
      <c r="AJ53" s="139"/>
      <c r="AK53" s="139"/>
      <c r="AL53" s="139"/>
      <c r="AM53" s="139"/>
      <c r="AN53" s="139"/>
      <c r="AO53" s="139"/>
      <c r="AP53" s="139"/>
      <c r="AQ53" s="139"/>
      <c r="AR53" s="139"/>
      <c r="AS53" s="139"/>
      <c r="AT53" s="139"/>
      <c r="AU53" s="139"/>
      <c r="AV53" s="139"/>
      <c r="AW53" s="139"/>
      <c r="AX53" s="139"/>
      <c r="AY53" s="139"/>
      <c r="AZ53" s="139"/>
      <c r="BA53" s="139"/>
      <c r="BB53" s="139"/>
      <c r="BC53" s="139"/>
      <c r="BD53" s="139"/>
      <c r="BE53" s="139"/>
      <c r="BF53" s="139"/>
      <c r="BG53" s="139"/>
    </row>
    <row r="54" spans="2:59" hidden="1" x14ac:dyDescent="0.25">
      <c r="B54" s="24" t="str">
        <f>IF(Capacity!B28="","",'Capacity Backing (Hide)2'!D460)</f>
        <v/>
      </c>
      <c r="C54" s="217" t="str">
        <f>IF(Capacity!S28="","",Capacity!S28)</f>
        <v/>
      </c>
      <c r="D54" s="218" t="str">
        <f>IF(C54="","",Capacity!T28/IF($B$5="minutes",1,60))</f>
        <v/>
      </c>
      <c r="E54" s="217" t="str">
        <f t="shared" si="0"/>
        <v/>
      </c>
      <c r="F54" s="218" cm="1">
        <f t="array" ref="F54">IFERROR(INDEX('Capacity Backing (Hide)2'!$B$8:$CW$8,1,ROW(A19))/IF($B$5="Minutes",1,60),"")</f>
        <v>0</v>
      </c>
      <c r="H54" s="139"/>
      <c r="I54" s="139"/>
      <c r="J54" s="139"/>
      <c r="K54" s="139"/>
      <c r="L54" s="139"/>
      <c r="M54" s="139"/>
      <c r="N54" s="139"/>
      <c r="O54" s="139"/>
      <c r="P54" s="139"/>
      <c r="Q54" s="139"/>
      <c r="R54" s="139"/>
      <c r="S54" s="139"/>
      <c r="T54" s="139"/>
      <c r="U54" s="139"/>
      <c r="V54" s="139"/>
      <c r="W54" s="139"/>
      <c r="X54" s="139"/>
      <c r="Y54" s="139"/>
      <c r="Z54" s="139"/>
      <c r="AA54" s="139"/>
      <c r="AB54" s="139"/>
      <c r="AC54" s="139"/>
      <c r="AD54" s="139"/>
      <c r="AE54" s="139"/>
      <c r="AF54" s="139"/>
      <c r="AG54" s="139"/>
      <c r="AH54" s="139"/>
      <c r="AI54" s="139"/>
      <c r="AJ54" s="139"/>
      <c r="AK54" s="139"/>
      <c r="AL54" s="139"/>
      <c r="AM54" s="139"/>
      <c r="AN54" s="139"/>
      <c r="AO54" s="139"/>
      <c r="AP54" s="139"/>
      <c r="AQ54" s="139"/>
      <c r="AR54" s="139"/>
      <c r="AS54" s="139"/>
      <c r="AT54" s="139"/>
      <c r="AU54" s="139"/>
      <c r="AV54" s="139"/>
      <c r="AW54" s="139"/>
      <c r="AX54" s="139"/>
      <c r="AY54" s="139"/>
      <c r="AZ54" s="139"/>
      <c r="BA54" s="139"/>
      <c r="BB54" s="139"/>
      <c r="BC54" s="139"/>
      <c r="BD54" s="139"/>
      <c r="BE54" s="139"/>
      <c r="BF54" s="139"/>
      <c r="BG54" s="139"/>
    </row>
    <row r="55" spans="2:59" hidden="1" x14ac:dyDescent="0.25">
      <c r="B55" s="24" t="str">
        <f>IF(Capacity!B29="","",'Capacity Backing (Hide)2'!D461)</f>
        <v/>
      </c>
      <c r="C55" s="217" t="str">
        <f>IF(Capacity!S29="","",Capacity!S29)</f>
        <v/>
      </c>
      <c r="D55" s="218" t="str">
        <f>IF(C55="","",Capacity!T29/IF($B$5="minutes",1,60))</f>
        <v/>
      </c>
      <c r="E55" s="217" t="str">
        <f t="shared" si="0"/>
        <v/>
      </c>
      <c r="F55" s="218" cm="1">
        <f t="array" ref="F55">IFERROR(INDEX('Capacity Backing (Hide)2'!$B$8:$CW$8,1,ROW(A20))/IF($B$5="Minutes",1,60),"")</f>
        <v>0</v>
      </c>
      <c r="H55" s="139"/>
      <c r="I55" s="139"/>
      <c r="J55" s="139"/>
      <c r="K55" s="139"/>
      <c r="L55" s="139"/>
      <c r="M55" s="139"/>
      <c r="N55" s="139"/>
      <c r="O55" s="139"/>
      <c r="P55" s="139"/>
      <c r="Q55" s="139"/>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9"/>
      <c r="BE55" s="139"/>
      <c r="BF55" s="139"/>
      <c r="BG55" s="139"/>
    </row>
    <row r="56" spans="2:59" hidden="1" x14ac:dyDescent="0.25">
      <c r="B56" s="24" t="str">
        <f>IF(Capacity!B30="","",'Capacity Backing (Hide)2'!D462)</f>
        <v/>
      </c>
      <c r="C56" s="217" t="str">
        <f>IF(Capacity!S30="","",Capacity!S30)</f>
        <v/>
      </c>
      <c r="D56" s="218" t="str">
        <f>IF(C56="","",Capacity!T30/IF($B$5="minutes",1,60))</f>
        <v/>
      </c>
      <c r="E56" s="217" t="str">
        <f t="shared" si="0"/>
        <v/>
      </c>
      <c r="F56" s="218" cm="1">
        <f t="array" ref="F56">IFERROR(INDEX('Capacity Backing (Hide)2'!$B$8:$CW$8,1,ROW(A21))/IF($B$5="Minutes",1,60),"")</f>
        <v>0</v>
      </c>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c r="BA56" s="139"/>
      <c r="BB56" s="139"/>
      <c r="BC56" s="139"/>
      <c r="BD56" s="139"/>
      <c r="BE56" s="139"/>
      <c r="BF56" s="139"/>
      <c r="BG56" s="139"/>
    </row>
    <row r="57" spans="2:59" hidden="1" x14ac:dyDescent="0.25">
      <c r="B57" s="24" t="str">
        <f>IF(Capacity!B31="","",'Capacity Backing (Hide)2'!D463)</f>
        <v/>
      </c>
      <c r="C57" s="217" t="str">
        <f>IF(Capacity!S31="","",Capacity!S31)</f>
        <v/>
      </c>
      <c r="D57" s="218" t="str">
        <f>IF(C57="","",Capacity!T31/IF($B$5="minutes",1,60))</f>
        <v/>
      </c>
      <c r="E57" s="217" t="str">
        <f t="shared" si="0"/>
        <v/>
      </c>
      <c r="F57" s="218" cm="1">
        <f t="array" ref="F57">IFERROR(INDEX('Capacity Backing (Hide)2'!$B$8:$CW$8,1,ROW(A22))/IF($B$5="Minutes",1,60),"")</f>
        <v>0</v>
      </c>
      <c r="H57" s="139"/>
      <c r="I57" s="139"/>
      <c r="J57" s="139"/>
      <c r="K57" s="139"/>
      <c r="L57" s="139"/>
      <c r="M57" s="139"/>
      <c r="N57" s="139"/>
      <c r="O57" s="139"/>
      <c r="P57" s="139"/>
      <c r="Q57" s="139"/>
      <c r="R57" s="139"/>
      <c r="S57" s="139"/>
      <c r="T57" s="139"/>
      <c r="U57" s="139"/>
      <c r="V57" s="139"/>
      <c r="W57" s="139"/>
      <c r="X57" s="139"/>
      <c r="Y57" s="139"/>
      <c r="Z57" s="139"/>
      <c r="AA57" s="139"/>
      <c r="AB57" s="139"/>
      <c r="AC57" s="139"/>
      <c r="AD57" s="139"/>
      <c r="AE57" s="139"/>
      <c r="AF57" s="139"/>
      <c r="AG57" s="139"/>
      <c r="AH57" s="139"/>
      <c r="AI57" s="139"/>
      <c r="AJ57" s="139"/>
      <c r="AK57" s="139"/>
      <c r="AL57" s="139"/>
      <c r="AM57" s="139"/>
      <c r="AN57" s="139"/>
      <c r="AO57" s="139"/>
      <c r="AP57" s="139"/>
      <c r="AQ57" s="139"/>
      <c r="AR57" s="139"/>
      <c r="AS57" s="139"/>
      <c r="AT57" s="139"/>
      <c r="AU57" s="139"/>
      <c r="AV57" s="139"/>
      <c r="AW57" s="139"/>
      <c r="AX57" s="139"/>
      <c r="AY57" s="139"/>
      <c r="AZ57" s="139"/>
      <c r="BA57" s="139"/>
      <c r="BB57" s="139"/>
      <c r="BC57" s="139"/>
      <c r="BD57" s="139"/>
      <c r="BE57" s="139"/>
      <c r="BF57" s="139"/>
      <c r="BG57" s="139"/>
    </row>
    <row r="58" spans="2:59" hidden="1" x14ac:dyDescent="0.25">
      <c r="B58" s="24" t="str">
        <f>IF(Capacity!B32="","",'Capacity Backing (Hide)2'!D464)</f>
        <v/>
      </c>
      <c r="C58" s="217" t="str">
        <f>IF(Capacity!S32="","",Capacity!S32)</f>
        <v/>
      </c>
      <c r="D58" s="218" t="str">
        <f>IF(C58="","",Capacity!T32/IF($B$5="minutes",1,60))</f>
        <v/>
      </c>
      <c r="E58" s="217" t="str">
        <f t="shared" si="0"/>
        <v/>
      </c>
      <c r="F58" s="218" cm="1">
        <f t="array" ref="F58">IFERROR(INDEX('Capacity Backing (Hide)2'!$B$8:$CW$8,1,ROW(A23))/IF($B$5="Minutes",1,60),"")</f>
        <v>0</v>
      </c>
      <c r="H58" s="139"/>
      <c r="I58" s="139"/>
      <c r="J58" s="139"/>
      <c r="K58" s="139"/>
      <c r="L58" s="139"/>
      <c r="M58" s="139"/>
      <c r="N58" s="139"/>
      <c r="O58" s="139"/>
      <c r="P58" s="139"/>
      <c r="Q58" s="139"/>
      <c r="R58" s="139"/>
      <c r="S58" s="139"/>
      <c r="T58" s="139"/>
      <c r="U58" s="139"/>
      <c r="V58" s="139"/>
      <c r="W58" s="139"/>
      <c r="X58" s="139"/>
      <c r="Y58" s="139"/>
      <c r="Z58" s="139"/>
      <c r="AA58" s="139"/>
      <c r="AB58" s="139"/>
      <c r="AC58" s="139"/>
      <c r="AD58" s="139"/>
      <c r="AE58" s="139"/>
      <c r="AF58" s="139"/>
      <c r="AG58" s="139"/>
      <c r="AH58" s="139"/>
      <c r="AI58" s="139"/>
      <c r="AJ58" s="139"/>
      <c r="AK58" s="139"/>
      <c r="AL58" s="139"/>
      <c r="AM58" s="139"/>
      <c r="AN58" s="139"/>
      <c r="AO58" s="139"/>
      <c r="AP58" s="139"/>
      <c r="AQ58" s="139"/>
      <c r="AR58" s="139"/>
      <c r="AS58" s="139"/>
      <c r="AT58" s="139"/>
      <c r="AU58" s="139"/>
      <c r="AV58" s="139"/>
      <c r="AW58" s="139"/>
      <c r="AX58" s="139"/>
      <c r="AY58" s="139"/>
      <c r="AZ58" s="139"/>
      <c r="BA58" s="139"/>
      <c r="BB58" s="139"/>
      <c r="BC58" s="139"/>
      <c r="BD58" s="139"/>
      <c r="BE58" s="139"/>
      <c r="BF58" s="139"/>
      <c r="BG58" s="139"/>
    </row>
    <row r="59" spans="2:59" hidden="1" x14ac:dyDescent="0.25">
      <c r="B59" s="24" t="str">
        <f>IF(Capacity!B33="","",'Capacity Backing (Hide)2'!D465)</f>
        <v/>
      </c>
      <c r="C59" s="217" t="str">
        <f>IF(Capacity!S33="","",Capacity!S33)</f>
        <v/>
      </c>
      <c r="D59" s="218" t="str">
        <f>IF(C59="","",Capacity!T33/IF($B$5="minutes",1,60))</f>
        <v/>
      </c>
      <c r="E59" s="217" t="str">
        <f t="shared" si="0"/>
        <v/>
      </c>
      <c r="F59" s="218" cm="1">
        <f t="array" ref="F59">IFERROR(INDEX('Capacity Backing (Hide)2'!$B$8:$CW$8,1,ROW(A24))/IF($B$5="Minutes",1,60),"")</f>
        <v>0</v>
      </c>
      <c r="H59" s="139"/>
      <c r="I59" s="139"/>
      <c r="J59" s="139"/>
      <c r="K59" s="139"/>
      <c r="L59" s="139"/>
      <c r="M59" s="139"/>
      <c r="N59" s="139"/>
      <c r="O59" s="139"/>
      <c r="P59" s="139"/>
      <c r="Q59" s="139"/>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9"/>
      <c r="BE59" s="139"/>
      <c r="BF59" s="139"/>
      <c r="BG59" s="139"/>
    </row>
    <row r="60" spans="2:59" hidden="1" x14ac:dyDescent="0.25">
      <c r="B60" s="24" t="str">
        <f>IF(Capacity!B34="","",'Capacity Backing (Hide)2'!D466)</f>
        <v/>
      </c>
      <c r="C60" s="217" t="str">
        <f>IF(Capacity!S34="","",Capacity!S34)</f>
        <v/>
      </c>
      <c r="D60" s="218" t="str">
        <f>IF(C60="","",Capacity!T34/IF($B$5="minutes",1,60))</f>
        <v/>
      </c>
      <c r="E60" s="217" t="str">
        <f t="shared" si="0"/>
        <v/>
      </c>
      <c r="F60" s="218" cm="1">
        <f t="array" ref="F60">IFERROR(INDEX('Capacity Backing (Hide)2'!$B$8:$CW$8,1,ROW(A25))/IF($B$5="Minutes",1,60),"")</f>
        <v>0</v>
      </c>
      <c r="H60" s="139"/>
      <c r="I60" s="139"/>
      <c r="J60" s="139"/>
      <c r="K60" s="139"/>
      <c r="L60" s="139"/>
      <c r="M60" s="139"/>
      <c r="N60" s="139"/>
      <c r="O60" s="139"/>
      <c r="P60" s="139"/>
      <c r="Q60" s="139"/>
      <c r="R60" s="139"/>
      <c r="S60" s="139"/>
      <c r="T60" s="139"/>
      <c r="U60" s="139"/>
      <c r="V60" s="139"/>
      <c r="W60" s="139"/>
      <c r="X60" s="139"/>
      <c r="Y60" s="139"/>
      <c r="Z60" s="139"/>
      <c r="AA60" s="139"/>
      <c r="AB60" s="139"/>
      <c r="AC60" s="139"/>
      <c r="AD60" s="139"/>
      <c r="AE60" s="139"/>
      <c r="AF60" s="139"/>
      <c r="AG60" s="139"/>
      <c r="AH60" s="139"/>
      <c r="AI60" s="139"/>
      <c r="AJ60" s="139"/>
      <c r="AK60" s="139"/>
      <c r="AL60" s="139"/>
      <c r="AM60" s="139"/>
      <c r="AN60" s="139"/>
      <c r="AO60" s="139"/>
      <c r="AP60" s="139"/>
      <c r="AQ60" s="139"/>
      <c r="AR60" s="139"/>
      <c r="AS60" s="139"/>
      <c r="AT60" s="139"/>
      <c r="AU60" s="139"/>
      <c r="AV60" s="139"/>
      <c r="AW60" s="139"/>
      <c r="AX60" s="139"/>
      <c r="AY60" s="139"/>
      <c r="AZ60" s="139"/>
      <c r="BA60" s="139"/>
      <c r="BB60" s="139"/>
      <c r="BC60" s="139"/>
      <c r="BD60" s="139"/>
      <c r="BE60" s="139"/>
      <c r="BF60" s="139"/>
      <c r="BG60" s="139"/>
    </row>
    <row r="61" spans="2:59" hidden="1" x14ac:dyDescent="0.25">
      <c r="B61" s="24" t="str">
        <f>IF(Capacity!B35="","",'Capacity Backing (Hide)2'!D467)</f>
        <v/>
      </c>
      <c r="C61" s="217" t="str">
        <f>IF(Capacity!S35="","",Capacity!S35)</f>
        <v/>
      </c>
      <c r="D61" s="218" t="str">
        <f>IF(C61="","",Capacity!T35/IF($B$5="minutes",1,60))</f>
        <v/>
      </c>
      <c r="E61" s="217" t="str">
        <f t="shared" si="0"/>
        <v/>
      </c>
      <c r="F61" s="218" cm="1">
        <f t="array" ref="F61">IFERROR(INDEX('Capacity Backing (Hide)2'!$B$8:$CW$8,1,ROW(A26))/IF($B$5="Minutes",1,60),"")</f>
        <v>0</v>
      </c>
      <c r="H61" s="139"/>
      <c r="I61" s="139"/>
      <c r="J61" s="139"/>
      <c r="K61" s="139"/>
      <c r="L61" s="139"/>
      <c r="M61" s="139"/>
      <c r="N61" s="139"/>
      <c r="O61" s="139"/>
      <c r="P61" s="139"/>
      <c r="Q61" s="139"/>
      <c r="R61" s="139"/>
      <c r="S61" s="139"/>
      <c r="T61" s="139"/>
      <c r="U61" s="139"/>
      <c r="V61" s="139"/>
      <c r="W61" s="139"/>
      <c r="X61" s="139"/>
      <c r="Y61" s="139"/>
      <c r="Z61" s="139"/>
      <c r="AA61" s="139"/>
      <c r="AB61" s="139"/>
      <c r="AC61" s="139"/>
      <c r="AD61" s="139"/>
      <c r="AE61" s="139"/>
      <c r="AF61" s="139"/>
      <c r="AG61" s="139"/>
      <c r="AH61" s="139"/>
      <c r="AI61" s="139"/>
      <c r="AJ61" s="139"/>
      <c r="AK61" s="139"/>
      <c r="AL61" s="139"/>
      <c r="AM61" s="139"/>
      <c r="AN61" s="139"/>
      <c r="AO61" s="139"/>
      <c r="AP61" s="139"/>
      <c r="AQ61" s="139"/>
      <c r="AR61" s="139"/>
      <c r="AS61" s="139"/>
      <c r="AT61" s="139"/>
      <c r="AU61" s="139"/>
      <c r="AV61" s="139"/>
      <c r="AW61" s="139"/>
      <c r="AX61" s="139"/>
      <c r="AY61" s="139"/>
      <c r="AZ61" s="139"/>
      <c r="BA61" s="139"/>
      <c r="BB61" s="139"/>
      <c r="BC61" s="139"/>
      <c r="BD61" s="139"/>
      <c r="BE61" s="139"/>
      <c r="BF61" s="139"/>
      <c r="BG61" s="139"/>
    </row>
    <row r="62" spans="2:59" hidden="1" x14ac:dyDescent="0.25">
      <c r="B62" s="24" t="str">
        <f>IF(Capacity!B36="","",'Capacity Backing (Hide)2'!D468)</f>
        <v/>
      </c>
      <c r="C62" s="217" t="str">
        <f>IF(Capacity!S36="","",Capacity!S36)</f>
        <v/>
      </c>
      <c r="D62" s="218" t="str">
        <f>IF(C62="","",Capacity!T36/IF($B$5="minutes",1,60))</f>
        <v/>
      </c>
      <c r="E62" s="217" t="str">
        <f t="shared" si="0"/>
        <v/>
      </c>
      <c r="F62" s="218" cm="1">
        <f t="array" ref="F62">IFERROR(INDEX('Capacity Backing (Hide)2'!$B$8:$CW$8,1,ROW(A27))/IF($B$5="Minutes",1,60),"")</f>
        <v>0</v>
      </c>
      <c r="H62" s="139"/>
      <c r="I62" s="139"/>
      <c r="J62" s="139"/>
      <c r="K62" s="139"/>
      <c r="L62" s="139"/>
      <c r="M62" s="139"/>
      <c r="N62" s="139"/>
      <c r="O62" s="139"/>
      <c r="P62" s="139"/>
      <c r="Q62" s="139"/>
      <c r="R62" s="139"/>
      <c r="S62" s="139"/>
      <c r="T62" s="139"/>
      <c r="U62" s="139"/>
      <c r="V62" s="139"/>
      <c r="W62" s="139"/>
      <c r="X62" s="139"/>
      <c r="Y62" s="139"/>
      <c r="Z62" s="139"/>
      <c r="AA62" s="139"/>
      <c r="AB62" s="139"/>
      <c r="AC62" s="139"/>
      <c r="AD62" s="139"/>
      <c r="AE62" s="139"/>
      <c r="AF62" s="139"/>
      <c r="AG62" s="139"/>
      <c r="AH62" s="139"/>
      <c r="AI62" s="139"/>
      <c r="AJ62" s="139"/>
      <c r="AK62" s="139"/>
      <c r="AL62" s="139"/>
      <c r="AM62" s="139"/>
      <c r="AN62" s="139"/>
      <c r="AO62" s="139"/>
      <c r="AP62" s="139"/>
      <c r="AQ62" s="139"/>
      <c r="AR62" s="139"/>
      <c r="AS62" s="139"/>
      <c r="AT62" s="139"/>
      <c r="AU62" s="139"/>
      <c r="AV62" s="139"/>
      <c r="AW62" s="139"/>
      <c r="AX62" s="139"/>
      <c r="AY62" s="139"/>
      <c r="AZ62" s="139"/>
      <c r="BA62" s="139"/>
      <c r="BB62" s="139"/>
      <c r="BC62" s="139"/>
      <c r="BD62" s="139"/>
      <c r="BE62" s="139"/>
      <c r="BF62" s="139"/>
      <c r="BG62" s="139"/>
    </row>
    <row r="63" spans="2:59" hidden="1" x14ac:dyDescent="0.25">
      <c r="B63" s="24" t="str">
        <f>IF(Capacity!B37="","",'Capacity Backing (Hide)2'!D469)</f>
        <v/>
      </c>
      <c r="C63" s="217" t="str">
        <f>IF(Capacity!S37="","",Capacity!S37)</f>
        <v/>
      </c>
      <c r="D63" s="218" t="str">
        <f>IF(C63="","",Capacity!T37/IF($B$5="minutes",1,60))</f>
        <v/>
      </c>
      <c r="E63" s="217" t="str">
        <f t="shared" si="0"/>
        <v/>
      </c>
      <c r="F63" s="218" cm="1">
        <f t="array" ref="F63">IFERROR(INDEX('Capacity Backing (Hide)2'!$B$8:$CW$8,1,ROW(A28))/IF($B$5="Minutes",1,60),"")</f>
        <v>0</v>
      </c>
      <c r="H63" s="139"/>
      <c r="I63" s="139"/>
      <c r="J63" s="139"/>
      <c r="K63" s="139"/>
      <c r="L63" s="139"/>
      <c r="M63" s="139"/>
      <c r="N63" s="139"/>
      <c r="O63" s="139"/>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9"/>
      <c r="AP63" s="139"/>
      <c r="AQ63" s="139"/>
      <c r="AR63" s="139"/>
      <c r="AS63" s="139"/>
      <c r="AT63" s="139"/>
      <c r="AU63" s="139"/>
      <c r="AV63" s="139"/>
      <c r="AW63" s="139"/>
      <c r="AX63" s="139"/>
      <c r="AY63" s="139"/>
      <c r="AZ63" s="139"/>
      <c r="BA63" s="139"/>
      <c r="BB63" s="139"/>
      <c r="BC63" s="139"/>
      <c r="BD63" s="139"/>
      <c r="BE63" s="139"/>
      <c r="BF63" s="139"/>
      <c r="BG63" s="139"/>
    </row>
    <row r="64" spans="2:59" hidden="1" x14ac:dyDescent="0.25">
      <c r="B64" s="24" t="str">
        <f>IF(Capacity!B38="","",'Capacity Backing (Hide)2'!D470)</f>
        <v/>
      </c>
      <c r="C64" s="217" t="str">
        <f>IF(Capacity!S38="","",Capacity!S38)</f>
        <v/>
      </c>
      <c r="D64" s="218" t="str">
        <f>IF(C64="","",Capacity!T38/IF($B$5="minutes",1,60))</f>
        <v/>
      </c>
      <c r="E64" s="217" t="str">
        <f t="shared" si="0"/>
        <v/>
      </c>
      <c r="F64" s="218" cm="1">
        <f t="array" ref="F64">IFERROR(INDEX('Capacity Backing (Hide)2'!$B$8:$CW$8,1,ROW(A29))/IF($B$5="Minutes",1,60),"")</f>
        <v>0</v>
      </c>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39"/>
      <c r="AH64" s="139"/>
      <c r="AI64" s="139"/>
      <c r="AJ64" s="139"/>
      <c r="AK64" s="139"/>
      <c r="AL64" s="139"/>
      <c r="AM64" s="139"/>
      <c r="AN64" s="139"/>
      <c r="AO64" s="139"/>
      <c r="AP64" s="139"/>
      <c r="AQ64" s="139"/>
      <c r="AR64" s="139"/>
      <c r="AS64" s="139"/>
      <c r="AT64" s="139"/>
      <c r="AU64" s="139"/>
      <c r="AV64" s="139"/>
      <c r="AW64" s="139"/>
      <c r="AX64" s="139"/>
      <c r="AY64" s="139"/>
      <c r="AZ64" s="139"/>
      <c r="BA64" s="139"/>
      <c r="BB64" s="139"/>
      <c r="BC64" s="139"/>
      <c r="BD64" s="139"/>
      <c r="BE64" s="139"/>
      <c r="BF64" s="139"/>
      <c r="BG64" s="139"/>
    </row>
    <row r="65" spans="2:59" hidden="1" x14ac:dyDescent="0.25">
      <c r="B65" s="24" t="str">
        <f>IF(Capacity!B39="","",'Capacity Backing (Hide)2'!D471)</f>
        <v/>
      </c>
      <c r="C65" s="217" t="str">
        <f>IF(Capacity!S39="","",Capacity!S39)</f>
        <v/>
      </c>
      <c r="D65" s="218" t="str">
        <f>IF(C65="","",Capacity!T39/IF($B$5="minutes",1,60))</f>
        <v/>
      </c>
      <c r="E65" s="217" t="str">
        <f t="shared" si="0"/>
        <v/>
      </c>
      <c r="F65" s="218" cm="1">
        <f t="array" ref="F65">IFERROR(INDEX('Capacity Backing (Hide)2'!$B$8:$CW$8,1,ROW(A30))/IF($B$5="Minutes",1,60),"")</f>
        <v>0</v>
      </c>
      <c r="H65" s="139"/>
      <c r="I65" s="139"/>
      <c r="J65" s="139"/>
      <c r="K65" s="139"/>
      <c r="L65" s="139"/>
      <c r="M65" s="139"/>
      <c r="N65" s="139"/>
      <c r="O65" s="139"/>
      <c r="P65" s="139"/>
      <c r="Q65" s="139"/>
      <c r="R65" s="139"/>
      <c r="S65" s="139"/>
      <c r="T65" s="139"/>
      <c r="U65" s="139"/>
      <c r="V65" s="139"/>
      <c r="W65" s="139"/>
      <c r="X65" s="139"/>
      <c r="Y65" s="139"/>
      <c r="Z65" s="139"/>
      <c r="AA65" s="139"/>
      <c r="AB65" s="139"/>
      <c r="AC65" s="139"/>
      <c r="AD65" s="139"/>
      <c r="AE65" s="139"/>
      <c r="AF65" s="139"/>
      <c r="AG65" s="139"/>
      <c r="AH65" s="139"/>
      <c r="AI65" s="139"/>
      <c r="AJ65" s="139"/>
      <c r="AK65" s="139"/>
      <c r="AL65" s="139"/>
      <c r="AM65" s="139"/>
      <c r="AN65" s="139"/>
      <c r="AO65" s="139"/>
      <c r="AP65" s="139"/>
      <c r="AQ65" s="139"/>
      <c r="AR65" s="139"/>
      <c r="AS65" s="139"/>
      <c r="AT65" s="139"/>
      <c r="AU65" s="139"/>
      <c r="AV65" s="139"/>
      <c r="AW65" s="139"/>
      <c r="AX65" s="139"/>
      <c r="AY65" s="139"/>
      <c r="AZ65" s="139"/>
      <c r="BA65" s="139"/>
      <c r="BB65" s="139"/>
      <c r="BC65" s="139"/>
      <c r="BD65" s="139"/>
      <c r="BE65" s="139"/>
      <c r="BF65" s="139"/>
      <c r="BG65" s="139"/>
    </row>
    <row r="66" spans="2:59" hidden="1" x14ac:dyDescent="0.25">
      <c r="B66" s="24" t="str">
        <f>IF(Capacity!B40="","",'Capacity Backing (Hide)2'!D472)</f>
        <v/>
      </c>
      <c r="C66" s="217" t="str">
        <f>IF(Capacity!S40="","",Capacity!S40)</f>
        <v/>
      </c>
      <c r="D66" s="218" t="str">
        <f>IF(C66="","",Capacity!T40/IF($B$5="minutes",1,60))</f>
        <v/>
      </c>
      <c r="E66" s="217" t="str">
        <f t="shared" si="0"/>
        <v/>
      </c>
      <c r="F66" s="218" cm="1">
        <f t="array" ref="F66">IFERROR(INDEX('Capacity Backing (Hide)2'!$B$8:$CW$8,1,ROW(A31))/IF($B$5="Minutes",1,60),"")</f>
        <v>0</v>
      </c>
      <c r="H66" s="139"/>
      <c r="I66" s="139"/>
      <c r="J66" s="139"/>
      <c r="K66" s="139"/>
      <c r="L66" s="139"/>
      <c r="M66" s="139"/>
      <c r="N66" s="139"/>
      <c r="O66" s="139"/>
      <c r="P66" s="139"/>
      <c r="Q66" s="139"/>
      <c r="R66" s="139"/>
      <c r="S66" s="139"/>
      <c r="T66" s="139"/>
      <c r="U66" s="139"/>
      <c r="V66" s="139"/>
      <c r="W66" s="139"/>
      <c r="X66" s="139"/>
      <c r="Y66" s="139"/>
      <c r="Z66" s="139"/>
      <c r="AA66" s="139"/>
      <c r="AB66" s="139"/>
      <c r="AC66" s="139"/>
      <c r="AD66" s="139"/>
      <c r="AE66" s="139"/>
      <c r="AF66" s="139"/>
      <c r="AG66" s="139"/>
      <c r="AH66" s="139"/>
      <c r="AI66" s="139"/>
      <c r="AJ66" s="139"/>
      <c r="AK66" s="139"/>
      <c r="AL66" s="139"/>
      <c r="AM66" s="139"/>
      <c r="AN66" s="139"/>
      <c r="AO66" s="139"/>
      <c r="AP66" s="139"/>
      <c r="AQ66" s="139"/>
      <c r="AR66" s="139"/>
      <c r="AS66" s="139"/>
      <c r="AT66" s="139"/>
      <c r="AU66" s="139"/>
      <c r="AV66" s="139"/>
      <c r="AW66" s="139"/>
      <c r="AX66" s="139"/>
      <c r="AY66" s="139"/>
      <c r="AZ66" s="139"/>
      <c r="BA66" s="139"/>
      <c r="BB66" s="139"/>
      <c r="BC66" s="139"/>
      <c r="BD66" s="139"/>
      <c r="BE66" s="139"/>
      <c r="BF66" s="139"/>
      <c r="BG66" s="139"/>
    </row>
    <row r="67" spans="2:59" hidden="1" x14ac:dyDescent="0.25">
      <c r="B67" s="24" t="str">
        <f>IF(Capacity!B41="","",'Capacity Backing (Hide)2'!D473)</f>
        <v/>
      </c>
      <c r="C67" s="217" t="str">
        <f>IF(Capacity!S41="","",Capacity!S41)</f>
        <v/>
      </c>
      <c r="D67" s="218" t="str">
        <f>IF(C67="","",Capacity!T41/IF($B$5="minutes",1,60))</f>
        <v/>
      </c>
      <c r="E67" s="217" t="str">
        <f t="shared" si="0"/>
        <v/>
      </c>
      <c r="F67" s="218" cm="1">
        <f t="array" ref="F67">IFERROR(INDEX('Capacity Backing (Hide)2'!$B$8:$CW$8,1,ROW(A32))/IF($B$5="Minutes",1,60),"")</f>
        <v>0</v>
      </c>
      <c r="H67" s="139"/>
      <c r="I67" s="139"/>
      <c r="J67" s="139"/>
      <c r="K67" s="139"/>
      <c r="L67" s="139"/>
      <c r="M67" s="139"/>
      <c r="N67" s="139"/>
      <c r="O67" s="139"/>
      <c r="P67" s="139"/>
      <c r="Q67" s="139"/>
      <c r="R67" s="139"/>
      <c r="S67" s="139"/>
      <c r="T67" s="139"/>
      <c r="U67" s="139"/>
      <c r="V67" s="139"/>
      <c r="W67" s="139"/>
      <c r="X67" s="139"/>
      <c r="Y67" s="139"/>
      <c r="Z67" s="139"/>
      <c r="AA67" s="139"/>
      <c r="AB67" s="139"/>
      <c r="AC67" s="139"/>
      <c r="AD67" s="139"/>
      <c r="AE67" s="139"/>
      <c r="AF67" s="139"/>
      <c r="AG67" s="139"/>
      <c r="AH67" s="139"/>
      <c r="AI67" s="139"/>
      <c r="AJ67" s="139"/>
      <c r="AK67" s="139"/>
      <c r="AL67" s="139"/>
      <c r="AM67" s="139"/>
      <c r="AN67" s="139"/>
      <c r="AO67" s="139"/>
      <c r="AP67" s="139"/>
      <c r="AQ67" s="139"/>
      <c r="AR67" s="139"/>
      <c r="AS67" s="139"/>
      <c r="AT67" s="139"/>
      <c r="AU67" s="139"/>
      <c r="AV67" s="139"/>
      <c r="AW67" s="139"/>
      <c r="AX67" s="139"/>
      <c r="AY67" s="139"/>
      <c r="AZ67" s="139"/>
      <c r="BA67" s="139"/>
      <c r="BB67" s="139"/>
      <c r="BC67" s="139"/>
      <c r="BD67" s="139"/>
      <c r="BE67" s="139"/>
      <c r="BF67" s="139"/>
      <c r="BG67" s="139"/>
    </row>
    <row r="68" spans="2:59" hidden="1" x14ac:dyDescent="0.25">
      <c r="B68" s="24" t="str">
        <f>IF(Capacity!B42="","",'Capacity Backing (Hide)2'!D474)</f>
        <v/>
      </c>
      <c r="C68" s="217" t="str">
        <f>IF(Capacity!S42="","",Capacity!S42)</f>
        <v/>
      </c>
      <c r="D68" s="218" t="str">
        <f>IF(C68="","",Capacity!T42/IF($B$5="minutes",1,60))</f>
        <v/>
      </c>
      <c r="E68" s="217" t="str">
        <f t="shared" si="0"/>
        <v/>
      </c>
      <c r="F68" s="218" cm="1">
        <f t="array" ref="F68">IFERROR(INDEX('Capacity Backing (Hide)2'!$B$8:$CW$8,1,ROW(A33))/IF($B$5="Minutes",1,60),"")</f>
        <v>0</v>
      </c>
      <c r="H68" s="139"/>
      <c r="I68" s="139"/>
      <c r="J68" s="139"/>
      <c r="K68" s="139"/>
      <c r="L68" s="139"/>
      <c r="M68" s="139"/>
      <c r="N68" s="139"/>
      <c r="O68" s="139"/>
      <c r="P68" s="139"/>
      <c r="Q68" s="139"/>
      <c r="R68" s="139"/>
      <c r="S68" s="139"/>
      <c r="T68" s="139"/>
      <c r="U68" s="139"/>
      <c r="V68" s="139"/>
      <c r="W68" s="139"/>
      <c r="X68" s="139"/>
      <c r="Y68" s="139"/>
      <c r="Z68" s="139"/>
      <c r="AA68" s="139"/>
      <c r="AB68" s="139"/>
      <c r="AC68" s="139"/>
      <c r="AD68" s="139"/>
      <c r="AE68" s="139"/>
      <c r="AF68" s="139"/>
      <c r="AG68" s="139"/>
      <c r="AH68" s="139"/>
      <c r="AI68" s="139"/>
      <c r="AJ68" s="139"/>
      <c r="AK68" s="139"/>
      <c r="AL68" s="139"/>
      <c r="AM68" s="139"/>
      <c r="AN68" s="139"/>
      <c r="AO68" s="139"/>
      <c r="AP68" s="139"/>
      <c r="AQ68" s="139"/>
      <c r="AR68" s="139"/>
      <c r="AS68" s="139"/>
      <c r="AT68" s="139"/>
      <c r="AU68" s="139"/>
      <c r="AV68" s="139"/>
      <c r="AW68" s="139"/>
      <c r="AX68" s="139"/>
      <c r="AY68" s="139"/>
      <c r="AZ68" s="139"/>
      <c r="BA68" s="139"/>
      <c r="BB68" s="139"/>
      <c r="BC68" s="139"/>
      <c r="BD68" s="139"/>
      <c r="BE68" s="139"/>
      <c r="BF68" s="139"/>
      <c r="BG68" s="139"/>
    </row>
    <row r="69" spans="2:59" hidden="1" x14ac:dyDescent="0.25">
      <c r="B69" s="24" t="str">
        <f>IF(Capacity!B43="","",'Capacity Backing (Hide)2'!D475)</f>
        <v/>
      </c>
      <c r="C69" s="217" t="str">
        <f>IF(Capacity!S43="","",Capacity!S43)</f>
        <v/>
      </c>
      <c r="D69" s="218" t="str">
        <f>IF(C69="","",Capacity!T43/IF($B$5="minutes",1,60))</f>
        <v/>
      </c>
      <c r="E69" s="217" t="str">
        <f t="shared" ref="E69:E100" si="1">IF(B69="","",IF(COUNTBLANK($H69:$BG69)=52,52,COUNTA(H69:BG69)))</f>
        <v/>
      </c>
      <c r="F69" s="218" cm="1">
        <f t="array" ref="F69">IFERROR(INDEX('Capacity Backing (Hide)2'!$B$8:$CW$8,1,ROW(A34))/IF($B$5="Minutes",1,60),"")</f>
        <v>0</v>
      </c>
      <c r="H69" s="139"/>
      <c r="I69" s="139"/>
      <c r="J69" s="139"/>
      <c r="K69" s="139"/>
      <c r="L69" s="139"/>
      <c r="M69" s="139"/>
      <c r="N69" s="139"/>
      <c r="O69" s="139"/>
      <c r="P69" s="139"/>
      <c r="Q69" s="139"/>
      <c r="R69" s="139"/>
      <c r="S69" s="139"/>
      <c r="T69" s="139"/>
      <c r="U69" s="139"/>
      <c r="V69" s="139"/>
      <c r="W69" s="139"/>
      <c r="X69" s="139"/>
      <c r="Y69" s="139"/>
      <c r="Z69" s="139"/>
      <c r="AA69" s="139"/>
      <c r="AB69" s="139"/>
      <c r="AC69" s="139"/>
      <c r="AD69" s="139"/>
      <c r="AE69" s="139"/>
      <c r="AF69" s="139"/>
      <c r="AG69" s="139"/>
      <c r="AH69" s="139"/>
      <c r="AI69" s="139"/>
      <c r="AJ69" s="139"/>
      <c r="AK69" s="139"/>
      <c r="AL69" s="139"/>
      <c r="AM69" s="139"/>
      <c r="AN69" s="139"/>
      <c r="AO69" s="139"/>
      <c r="AP69" s="139"/>
      <c r="AQ69" s="139"/>
      <c r="AR69" s="139"/>
      <c r="AS69" s="139"/>
      <c r="AT69" s="139"/>
      <c r="AU69" s="139"/>
      <c r="AV69" s="139"/>
      <c r="AW69" s="139"/>
      <c r="AX69" s="139"/>
      <c r="AY69" s="139"/>
      <c r="AZ69" s="139"/>
      <c r="BA69" s="139"/>
      <c r="BB69" s="139"/>
      <c r="BC69" s="139"/>
      <c r="BD69" s="139"/>
      <c r="BE69" s="139"/>
      <c r="BF69" s="139"/>
      <c r="BG69" s="139"/>
    </row>
    <row r="70" spans="2:59" hidden="1" x14ac:dyDescent="0.25">
      <c r="B70" s="24" t="str">
        <f>IF(Capacity!B44="","",'Capacity Backing (Hide)2'!D476)</f>
        <v/>
      </c>
      <c r="C70" s="217" t="str">
        <f>IF(Capacity!S44="","",Capacity!S44)</f>
        <v/>
      </c>
      <c r="D70" s="218" t="str">
        <f>IF(C70="","",Capacity!T44/IF($B$5="minutes",1,60))</f>
        <v/>
      </c>
      <c r="E70" s="217" t="str">
        <f t="shared" si="1"/>
        <v/>
      </c>
      <c r="F70" s="218" cm="1">
        <f t="array" ref="F70">IFERROR(INDEX('Capacity Backing (Hide)2'!$B$8:$CW$8,1,ROW(A35))/IF($B$5="Minutes",1,60),"")</f>
        <v>0</v>
      </c>
      <c r="H70" s="139"/>
      <c r="I70" s="139"/>
      <c r="J70" s="139"/>
      <c r="K70" s="139"/>
      <c r="L70" s="139"/>
      <c r="M70" s="139"/>
      <c r="N70" s="139"/>
      <c r="O70" s="139"/>
      <c r="P70" s="139"/>
      <c r="Q70" s="139"/>
      <c r="R70" s="139"/>
      <c r="S70" s="139"/>
      <c r="T70" s="139"/>
      <c r="U70" s="139"/>
      <c r="V70" s="139"/>
      <c r="W70" s="139"/>
      <c r="X70" s="139"/>
      <c r="Y70" s="139"/>
      <c r="Z70" s="139"/>
      <c r="AA70" s="139"/>
      <c r="AB70" s="139"/>
      <c r="AC70" s="139"/>
      <c r="AD70" s="139"/>
      <c r="AE70" s="139"/>
      <c r="AF70" s="139"/>
      <c r="AG70" s="139"/>
      <c r="AH70" s="139"/>
      <c r="AI70" s="139"/>
      <c r="AJ70" s="139"/>
      <c r="AK70" s="139"/>
      <c r="AL70" s="139"/>
      <c r="AM70" s="139"/>
      <c r="AN70" s="139"/>
      <c r="AO70" s="139"/>
      <c r="AP70" s="139"/>
      <c r="AQ70" s="139"/>
      <c r="AR70" s="139"/>
      <c r="AS70" s="139"/>
      <c r="AT70" s="139"/>
      <c r="AU70" s="139"/>
      <c r="AV70" s="139"/>
      <c r="AW70" s="139"/>
      <c r="AX70" s="139"/>
      <c r="AY70" s="139"/>
      <c r="AZ70" s="139"/>
      <c r="BA70" s="139"/>
      <c r="BB70" s="139"/>
      <c r="BC70" s="139"/>
      <c r="BD70" s="139"/>
      <c r="BE70" s="139"/>
      <c r="BF70" s="139"/>
      <c r="BG70" s="139"/>
    </row>
    <row r="71" spans="2:59" hidden="1" x14ac:dyDescent="0.25">
      <c r="B71" s="24" t="str">
        <f>IF(Capacity!B45="","",'Capacity Backing (Hide)2'!D477)</f>
        <v/>
      </c>
      <c r="C71" s="217" t="str">
        <f>IF(Capacity!S45="","",Capacity!S45)</f>
        <v/>
      </c>
      <c r="D71" s="218" t="str">
        <f>IF(C71="","",Capacity!T45/IF($B$5="minutes",1,60))</f>
        <v/>
      </c>
      <c r="E71" s="217" t="str">
        <f t="shared" si="1"/>
        <v/>
      </c>
      <c r="F71" s="218" cm="1">
        <f t="array" ref="F71">IFERROR(INDEX('Capacity Backing (Hide)2'!$B$8:$CW$8,1,ROW(A36))/IF($B$5="Minutes",1,60),"")</f>
        <v>0</v>
      </c>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39"/>
      <c r="AH71" s="139"/>
      <c r="AI71" s="139"/>
      <c r="AJ71" s="139"/>
      <c r="AK71" s="139"/>
      <c r="AL71" s="139"/>
      <c r="AM71" s="139"/>
      <c r="AN71" s="139"/>
      <c r="AO71" s="139"/>
      <c r="AP71" s="139"/>
      <c r="AQ71" s="139"/>
      <c r="AR71" s="139"/>
      <c r="AS71" s="139"/>
      <c r="AT71" s="139"/>
      <c r="AU71" s="139"/>
      <c r="AV71" s="139"/>
      <c r="AW71" s="139"/>
      <c r="AX71" s="139"/>
      <c r="AY71" s="139"/>
      <c r="AZ71" s="139"/>
      <c r="BA71" s="139"/>
      <c r="BB71" s="139"/>
      <c r="BC71" s="139"/>
      <c r="BD71" s="139"/>
      <c r="BE71" s="139"/>
      <c r="BF71" s="139"/>
      <c r="BG71" s="139"/>
    </row>
    <row r="72" spans="2:59" hidden="1" x14ac:dyDescent="0.25">
      <c r="B72" s="24" t="str">
        <f>IF(Capacity!B46="","",'Capacity Backing (Hide)2'!D478)</f>
        <v/>
      </c>
      <c r="C72" s="217" t="str">
        <f>IF(Capacity!S46="","",Capacity!S46)</f>
        <v/>
      </c>
      <c r="D72" s="218" t="str">
        <f>IF(C72="","",Capacity!T46/IF($B$5="minutes",1,60))</f>
        <v/>
      </c>
      <c r="E72" s="217" t="str">
        <f t="shared" si="1"/>
        <v/>
      </c>
      <c r="F72" s="218" cm="1">
        <f t="array" ref="F72">IFERROR(INDEX('Capacity Backing (Hide)2'!$B$8:$CW$8,1,ROW(A37))/IF($B$5="Minutes",1,60),"")</f>
        <v>0</v>
      </c>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39"/>
      <c r="AH72" s="139"/>
      <c r="AI72" s="139"/>
      <c r="AJ72" s="139"/>
      <c r="AK72" s="139"/>
      <c r="AL72" s="139"/>
      <c r="AM72" s="139"/>
      <c r="AN72" s="139"/>
      <c r="AO72" s="139"/>
      <c r="AP72" s="139"/>
      <c r="AQ72" s="139"/>
      <c r="AR72" s="139"/>
      <c r="AS72" s="139"/>
      <c r="AT72" s="139"/>
      <c r="AU72" s="139"/>
      <c r="AV72" s="139"/>
      <c r="AW72" s="139"/>
      <c r="AX72" s="139"/>
      <c r="AY72" s="139"/>
      <c r="AZ72" s="139"/>
      <c r="BA72" s="139"/>
      <c r="BB72" s="139"/>
      <c r="BC72" s="139"/>
      <c r="BD72" s="139"/>
      <c r="BE72" s="139"/>
      <c r="BF72" s="139"/>
      <c r="BG72" s="139"/>
    </row>
    <row r="73" spans="2:59" hidden="1" x14ac:dyDescent="0.25">
      <c r="B73" s="24" t="str">
        <f>IF(Capacity!B47="","",'Capacity Backing (Hide)2'!D479)</f>
        <v/>
      </c>
      <c r="C73" s="217" t="str">
        <f>IF(Capacity!S47="","",Capacity!S47)</f>
        <v/>
      </c>
      <c r="D73" s="218" t="str">
        <f>IF(C73="","",Capacity!T47/IF($B$5="minutes",1,60))</f>
        <v/>
      </c>
      <c r="E73" s="217" t="str">
        <f t="shared" si="1"/>
        <v/>
      </c>
      <c r="F73" s="218" cm="1">
        <f t="array" ref="F73">IFERROR(INDEX('Capacity Backing (Hide)2'!$B$8:$CW$8,1,ROW(A38))/IF($B$5="Minutes",1,60),"")</f>
        <v>0</v>
      </c>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39"/>
      <c r="AU73" s="139"/>
      <c r="AV73" s="139"/>
      <c r="AW73" s="139"/>
      <c r="AX73" s="139"/>
      <c r="AY73" s="139"/>
      <c r="AZ73" s="139"/>
      <c r="BA73" s="139"/>
      <c r="BB73" s="139"/>
      <c r="BC73" s="139"/>
      <c r="BD73" s="139"/>
      <c r="BE73" s="139"/>
      <c r="BF73" s="139"/>
      <c r="BG73" s="139"/>
    </row>
    <row r="74" spans="2:59" hidden="1" x14ac:dyDescent="0.25">
      <c r="B74" s="24" t="str">
        <f>IF(Capacity!B48="","",'Capacity Backing (Hide)2'!D480)</f>
        <v/>
      </c>
      <c r="C74" s="217" t="str">
        <f>IF(Capacity!S48="","",Capacity!S48)</f>
        <v/>
      </c>
      <c r="D74" s="218" t="str">
        <f>IF(C74="","",Capacity!T48/IF($B$5="minutes",1,60))</f>
        <v/>
      </c>
      <c r="E74" s="217" t="str">
        <f t="shared" si="1"/>
        <v/>
      </c>
      <c r="F74" s="218" cm="1">
        <f t="array" ref="F74">IFERROR(INDEX('Capacity Backing (Hide)2'!$B$8:$CW$8,1,ROW(A39))/IF($B$5="Minutes",1,60),"")</f>
        <v>0</v>
      </c>
      <c r="H74" s="139"/>
      <c r="I74" s="139"/>
      <c r="J74" s="139"/>
      <c r="K74" s="139"/>
      <c r="L74" s="139"/>
      <c r="M74" s="139"/>
      <c r="N74" s="139"/>
      <c r="O74" s="139"/>
      <c r="P74" s="139"/>
      <c r="Q74" s="139"/>
      <c r="R74" s="139"/>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39"/>
      <c r="AU74" s="139"/>
      <c r="AV74" s="139"/>
      <c r="AW74" s="139"/>
      <c r="AX74" s="139"/>
      <c r="AY74" s="139"/>
      <c r="AZ74" s="139"/>
      <c r="BA74" s="139"/>
      <c r="BB74" s="139"/>
      <c r="BC74" s="139"/>
      <c r="BD74" s="139"/>
      <c r="BE74" s="139"/>
      <c r="BF74" s="139"/>
      <c r="BG74" s="139"/>
    </row>
    <row r="75" spans="2:59" hidden="1" x14ac:dyDescent="0.25">
      <c r="B75" s="24" t="str">
        <f>IF(Capacity!B49="","",'Capacity Backing (Hide)2'!D481)</f>
        <v/>
      </c>
      <c r="C75" s="217" t="str">
        <f>IF(Capacity!S49="","",Capacity!S49)</f>
        <v/>
      </c>
      <c r="D75" s="218" t="str">
        <f>IF(C75="","",Capacity!T49/IF($B$5="minutes",1,60))</f>
        <v/>
      </c>
      <c r="E75" s="217" t="str">
        <f t="shared" si="1"/>
        <v/>
      </c>
      <c r="F75" s="218" cm="1">
        <f t="array" ref="F75">IFERROR(INDEX('Capacity Backing (Hide)2'!$B$8:$CW$8,1,ROW(A40))/IF($B$5="Minutes",1,60),"")</f>
        <v>0</v>
      </c>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39"/>
      <c r="AT75" s="139"/>
      <c r="AU75" s="139"/>
      <c r="AV75" s="139"/>
      <c r="AW75" s="139"/>
      <c r="AX75" s="139"/>
      <c r="AY75" s="139"/>
      <c r="AZ75" s="139"/>
      <c r="BA75" s="139"/>
      <c r="BB75" s="139"/>
      <c r="BC75" s="139"/>
      <c r="BD75" s="139"/>
      <c r="BE75" s="139"/>
      <c r="BF75" s="139"/>
      <c r="BG75" s="139"/>
    </row>
    <row r="76" spans="2:59" hidden="1" x14ac:dyDescent="0.25">
      <c r="B76" s="24" t="str">
        <f>IF(Capacity!B50="","",'Capacity Backing (Hide)2'!D482)</f>
        <v/>
      </c>
      <c r="C76" s="217" t="str">
        <f>IF(Capacity!S50="","",Capacity!S50)</f>
        <v/>
      </c>
      <c r="D76" s="218" t="str">
        <f>IF(C76="","",Capacity!T50/IF($B$5="minutes",1,60))</f>
        <v/>
      </c>
      <c r="E76" s="217" t="str">
        <f t="shared" si="1"/>
        <v/>
      </c>
      <c r="F76" s="218" cm="1">
        <f t="array" ref="F76">IFERROR(INDEX('Capacity Backing (Hide)2'!$B$8:$CW$8,1,ROW(A41))/IF($B$5="Minutes",1,60),"")</f>
        <v>0</v>
      </c>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39"/>
      <c r="AH76" s="139"/>
      <c r="AI76" s="139"/>
      <c r="AJ76" s="139"/>
      <c r="AK76" s="139"/>
      <c r="AL76" s="139"/>
      <c r="AM76" s="139"/>
      <c r="AN76" s="139"/>
      <c r="AO76" s="139"/>
      <c r="AP76" s="139"/>
      <c r="AQ76" s="139"/>
      <c r="AR76" s="139"/>
      <c r="AS76" s="139"/>
      <c r="AT76" s="139"/>
      <c r="AU76" s="139"/>
      <c r="AV76" s="139"/>
      <c r="AW76" s="139"/>
      <c r="AX76" s="139"/>
      <c r="AY76" s="139"/>
      <c r="AZ76" s="139"/>
      <c r="BA76" s="139"/>
      <c r="BB76" s="139"/>
      <c r="BC76" s="139"/>
      <c r="BD76" s="139"/>
      <c r="BE76" s="139"/>
      <c r="BF76" s="139"/>
      <c r="BG76" s="139"/>
    </row>
    <row r="77" spans="2:59" hidden="1" x14ac:dyDescent="0.25">
      <c r="B77" s="24" t="str">
        <f>IF(Capacity!B51="","",'Capacity Backing (Hide)2'!D483)</f>
        <v/>
      </c>
      <c r="C77" s="217" t="str">
        <f>IF(Capacity!S51="","",Capacity!S51)</f>
        <v/>
      </c>
      <c r="D77" s="218" t="str">
        <f>IF(C77="","",Capacity!T51/IF($B$5="minutes",1,60))</f>
        <v/>
      </c>
      <c r="E77" s="217" t="str">
        <f t="shared" si="1"/>
        <v/>
      </c>
      <c r="F77" s="218" cm="1">
        <f t="array" ref="F77">IFERROR(INDEX('Capacity Backing (Hide)2'!$B$8:$CW$8,1,ROW(A42))/IF($B$5="Minutes",1,60),"")</f>
        <v>0</v>
      </c>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9"/>
      <c r="AR77" s="139"/>
      <c r="AS77" s="139"/>
      <c r="AT77" s="139"/>
      <c r="AU77" s="139"/>
      <c r="AV77" s="139"/>
      <c r="AW77" s="139"/>
      <c r="AX77" s="139"/>
      <c r="AY77" s="139"/>
      <c r="AZ77" s="139"/>
      <c r="BA77" s="139"/>
      <c r="BB77" s="139"/>
      <c r="BC77" s="139"/>
      <c r="BD77" s="139"/>
      <c r="BE77" s="139"/>
      <c r="BF77" s="139"/>
      <c r="BG77" s="139"/>
    </row>
    <row r="78" spans="2:59" hidden="1" x14ac:dyDescent="0.25">
      <c r="B78" s="24" t="str">
        <f>IF(Capacity!B52="","",'Capacity Backing (Hide)2'!D484)</f>
        <v/>
      </c>
      <c r="C78" s="217" t="str">
        <f>IF(Capacity!S52="","",Capacity!S52)</f>
        <v/>
      </c>
      <c r="D78" s="218" t="str">
        <f>IF(C78="","",Capacity!T52/IF($B$5="minutes",1,60))</f>
        <v/>
      </c>
      <c r="E78" s="217" t="str">
        <f t="shared" si="1"/>
        <v/>
      </c>
      <c r="F78" s="218" cm="1">
        <f t="array" ref="F78">IFERROR(INDEX('Capacity Backing (Hide)2'!$B$8:$CW$8,1,ROW(A43))/IF($B$5="Minutes",1,60),"")</f>
        <v>0</v>
      </c>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9"/>
      <c r="AR78" s="139"/>
      <c r="AS78" s="139"/>
      <c r="AT78" s="139"/>
      <c r="AU78" s="139"/>
      <c r="AV78" s="139"/>
      <c r="AW78" s="139"/>
      <c r="AX78" s="139"/>
      <c r="AY78" s="139"/>
      <c r="AZ78" s="139"/>
      <c r="BA78" s="139"/>
      <c r="BB78" s="139"/>
      <c r="BC78" s="139"/>
      <c r="BD78" s="139"/>
      <c r="BE78" s="139"/>
      <c r="BF78" s="139"/>
      <c r="BG78" s="139"/>
    </row>
    <row r="79" spans="2:59" hidden="1" x14ac:dyDescent="0.25">
      <c r="B79" s="24" t="str">
        <f>IF(Capacity!B53="","",'Capacity Backing (Hide)2'!D485)</f>
        <v/>
      </c>
      <c r="C79" s="217" t="str">
        <f>IF(Capacity!S53="","",Capacity!S53)</f>
        <v/>
      </c>
      <c r="D79" s="218" t="str">
        <f>IF(C79="","",Capacity!T53/IF($B$5="minutes",1,60))</f>
        <v/>
      </c>
      <c r="E79" s="217" t="str">
        <f t="shared" si="1"/>
        <v/>
      </c>
      <c r="F79" s="218" cm="1">
        <f t="array" ref="F79">IFERROR(INDEX('Capacity Backing (Hide)2'!$B$8:$CW$8,1,ROW(A44))/IF($B$5="Minutes",1,60),"")</f>
        <v>0</v>
      </c>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9"/>
      <c r="AR79" s="139"/>
      <c r="AS79" s="139"/>
      <c r="AT79" s="139"/>
      <c r="AU79" s="139"/>
      <c r="AV79" s="139"/>
      <c r="AW79" s="139"/>
      <c r="AX79" s="139"/>
      <c r="AY79" s="139"/>
      <c r="AZ79" s="139"/>
      <c r="BA79" s="139"/>
      <c r="BB79" s="139"/>
      <c r="BC79" s="139"/>
      <c r="BD79" s="139"/>
      <c r="BE79" s="139"/>
      <c r="BF79" s="139"/>
      <c r="BG79" s="139"/>
    </row>
    <row r="80" spans="2:59" hidden="1" x14ac:dyDescent="0.25">
      <c r="B80" s="24" t="str">
        <f>IF(Capacity!B54="","",'Capacity Backing (Hide)2'!D486)</f>
        <v/>
      </c>
      <c r="C80" s="217" t="str">
        <f>IF(Capacity!S54="","",Capacity!S54)</f>
        <v/>
      </c>
      <c r="D80" s="218" t="str">
        <f>IF(C80="","",Capacity!T54/IF($B$5="minutes",1,60))</f>
        <v/>
      </c>
      <c r="E80" s="217" t="str">
        <f t="shared" si="1"/>
        <v/>
      </c>
      <c r="F80" s="218" cm="1">
        <f t="array" ref="F80">IFERROR(INDEX('Capacity Backing (Hide)2'!$B$8:$CW$8,1,ROW(A45))/IF($B$5="Minutes",1,60),"")</f>
        <v>0</v>
      </c>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9"/>
      <c r="AR80" s="139"/>
      <c r="AS80" s="139"/>
      <c r="AT80" s="139"/>
      <c r="AU80" s="139"/>
      <c r="AV80" s="139"/>
      <c r="AW80" s="139"/>
      <c r="AX80" s="139"/>
      <c r="AY80" s="139"/>
      <c r="AZ80" s="139"/>
      <c r="BA80" s="139"/>
      <c r="BB80" s="139"/>
      <c r="BC80" s="139"/>
      <c r="BD80" s="139"/>
      <c r="BE80" s="139"/>
      <c r="BF80" s="139"/>
      <c r="BG80" s="139"/>
    </row>
    <row r="81" spans="2:59" hidden="1" x14ac:dyDescent="0.25">
      <c r="B81" s="24" t="str">
        <f>IF(Capacity!B55="","",'Capacity Backing (Hide)2'!D487)</f>
        <v/>
      </c>
      <c r="C81" s="217" t="str">
        <f>IF(Capacity!S55="","",Capacity!S55)</f>
        <v/>
      </c>
      <c r="D81" s="218" t="str">
        <f>IF(C81="","",Capacity!T55/IF($B$5="minutes",1,60))</f>
        <v/>
      </c>
      <c r="E81" s="217" t="str">
        <f t="shared" si="1"/>
        <v/>
      </c>
      <c r="F81" s="218" cm="1">
        <f t="array" ref="F81">IFERROR(INDEX('Capacity Backing (Hide)2'!$B$8:$CW$8,1,ROW(A46))/IF($B$5="Minutes",1,60),"")</f>
        <v>0</v>
      </c>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c r="BA81" s="139"/>
      <c r="BB81" s="139"/>
      <c r="BC81" s="139"/>
      <c r="BD81" s="139"/>
      <c r="BE81" s="139"/>
      <c r="BF81" s="139"/>
      <c r="BG81" s="139"/>
    </row>
    <row r="82" spans="2:59" hidden="1" x14ac:dyDescent="0.25">
      <c r="B82" s="24" t="str">
        <f>IF(Capacity!B56="","",'Capacity Backing (Hide)2'!D488)</f>
        <v/>
      </c>
      <c r="C82" s="217" t="str">
        <f>IF(Capacity!S56="","",Capacity!S56)</f>
        <v/>
      </c>
      <c r="D82" s="218" t="str">
        <f>IF(C82="","",Capacity!T56/IF($B$5="minutes",1,60))</f>
        <v/>
      </c>
      <c r="E82" s="217" t="str">
        <f t="shared" si="1"/>
        <v/>
      </c>
      <c r="F82" s="218" cm="1">
        <f t="array" ref="F82">IFERROR(INDEX('Capacity Backing (Hide)2'!$B$8:$CW$8,1,ROW(A47))/IF($B$5="Minutes",1,60),"")</f>
        <v>0</v>
      </c>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9"/>
      <c r="AR82" s="139"/>
      <c r="AS82" s="139"/>
      <c r="AT82" s="139"/>
      <c r="AU82" s="139"/>
      <c r="AV82" s="139"/>
      <c r="AW82" s="139"/>
      <c r="AX82" s="139"/>
      <c r="AY82" s="139"/>
      <c r="AZ82" s="139"/>
      <c r="BA82" s="139"/>
      <c r="BB82" s="139"/>
      <c r="BC82" s="139"/>
      <c r="BD82" s="139"/>
      <c r="BE82" s="139"/>
      <c r="BF82" s="139"/>
      <c r="BG82" s="139"/>
    </row>
    <row r="83" spans="2:59" hidden="1" x14ac:dyDescent="0.25">
      <c r="B83" s="24" t="str">
        <f>IF(Capacity!B57="","",'Capacity Backing (Hide)2'!D489)</f>
        <v/>
      </c>
      <c r="C83" s="217" t="str">
        <f>IF(Capacity!S57="","",Capacity!S57)</f>
        <v/>
      </c>
      <c r="D83" s="218" t="str">
        <f>IF(C83="","",Capacity!T57/IF($B$5="minutes",1,60))</f>
        <v/>
      </c>
      <c r="E83" s="217" t="str">
        <f t="shared" si="1"/>
        <v/>
      </c>
      <c r="F83" s="218" cm="1">
        <f t="array" ref="F83">IFERROR(INDEX('Capacity Backing (Hide)2'!$B$8:$CW$8,1,ROW(A48))/IF($B$5="Minutes",1,60),"")</f>
        <v>0</v>
      </c>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c r="BA83" s="139"/>
      <c r="BB83" s="139"/>
      <c r="BC83" s="139"/>
      <c r="BD83" s="139"/>
      <c r="BE83" s="139"/>
      <c r="BF83" s="139"/>
      <c r="BG83" s="139"/>
    </row>
    <row r="84" spans="2:59" hidden="1" x14ac:dyDescent="0.25">
      <c r="B84" s="24" t="str">
        <f>IF(Capacity!B58="","",'Capacity Backing (Hide)2'!D490)</f>
        <v/>
      </c>
      <c r="C84" s="217" t="str">
        <f>IF(Capacity!S58="","",Capacity!S58)</f>
        <v/>
      </c>
      <c r="D84" s="218" t="str">
        <f>IF(C84="","",Capacity!T58/IF($B$5="minutes",1,60))</f>
        <v/>
      </c>
      <c r="E84" s="217" t="str">
        <f t="shared" si="1"/>
        <v/>
      </c>
      <c r="F84" s="218" cm="1">
        <f t="array" ref="F84">IFERROR(INDEX('Capacity Backing (Hide)2'!$B$8:$CW$8,1,ROW(A49))/IF($B$5="Minutes",1,60),"")</f>
        <v>0</v>
      </c>
      <c r="H84" s="139"/>
      <c r="I84" s="139"/>
      <c r="J84" s="139"/>
      <c r="K84" s="139"/>
      <c r="L84" s="139"/>
      <c r="M84" s="139"/>
      <c r="N84" s="139"/>
      <c r="O84" s="139"/>
      <c r="P84" s="139"/>
      <c r="Q84" s="139"/>
      <c r="R84" s="139"/>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9"/>
      <c r="AR84" s="139"/>
      <c r="AS84" s="139"/>
      <c r="AT84" s="139"/>
      <c r="AU84" s="139"/>
      <c r="AV84" s="139"/>
      <c r="AW84" s="139"/>
      <c r="AX84" s="139"/>
      <c r="AY84" s="139"/>
      <c r="AZ84" s="139"/>
      <c r="BA84" s="139"/>
      <c r="BB84" s="139"/>
      <c r="BC84" s="139"/>
      <c r="BD84" s="139"/>
      <c r="BE84" s="139"/>
      <c r="BF84" s="139"/>
      <c r="BG84" s="139"/>
    </row>
    <row r="85" spans="2:59" hidden="1" x14ac:dyDescent="0.25">
      <c r="B85" s="24" t="str">
        <f>IF(Capacity!B59="","",'Capacity Backing (Hide)2'!D491)</f>
        <v/>
      </c>
      <c r="C85" s="217" t="str">
        <f>IF(Capacity!S59="","",Capacity!S59)</f>
        <v/>
      </c>
      <c r="D85" s="218" t="str">
        <f>IF(C85="","",Capacity!T59/IF($B$5="minutes",1,60))</f>
        <v/>
      </c>
      <c r="E85" s="217" t="str">
        <f t="shared" si="1"/>
        <v/>
      </c>
      <c r="F85" s="218" cm="1">
        <f t="array" ref="F85">IFERROR(INDEX('Capacity Backing (Hide)2'!$B$8:$CW$8,1,ROW(A50))/IF($B$5="Minutes",1,60),"")</f>
        <v>0</v>
      </c>
      <c r="H85" s="139"/>
      <c r="I85" s="139"/>
      <c r="J85" s="139"/>
      <c r="K85" s="139"/>
      <c r="L85" s="139"/>
      <c r="M85" s="139"/>
      <c r="N85" s="139"/>
      <c r="O85" s="139"/>
      <c r="P85" s="139"/>
      <c r="Q85" s="139"/>
      <c r="R85" s="139"/>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9"/>
      <c r="AV85" s="139"/>
      <c r="AW85" s="139"/>
      <c r="AX85" s="139"/>
      <c r="AY85" s="139"/>
      <c r="AZ85" s="139"/>
      <c r="BA85" s="139"/>
      <c r="BB85" s="139"/>
      <c r="BC85" s="139"/>
      <c r="BD85" s="139"/>
      <c r="BE85" s="139"/>
      <c r="BF85" s="139"/>
      <c r="BG85" s="139"/>
    </row>
    <row r="86" spans="2:59" hidden="1" x14ac:dyDescent="0.25">
      <c r="B86" s="24" t="str">
        <f>IF(Capacity!B60="","",'Capacity Backing (Hide)2'!D492)</f>
        <v/>
      </c>
      <c r="C86" s="217" t="str">
        <f>IF(Capacity!S60="","",Capacity!S60)</f>
        <v/>
      </c>
      <c r="D86" s="218" t="str">
        <f>IF(C86="","",Capacity!T60/IF($B$5="minutes",1,60))</f>
        <v/>
      </c>
      <c r="E86" s="217" t="str">
        <f t="shared" si="1"/>
        <v/>
      </c>
      <c r="F86" s="218" cm="1">
        <f t="array" ref="F86">IFERROR(INDEX('Capacity Backing (Hide)2'!$B$8:$CW$8,1,ROW(A51))/IF($B$5="Minutes",1,60),"")</f>
        <v>0</v>
      </c>
      <c r="H86" s="139"/>
      <c r="I86" s="139"/>
      <c r="J86" s="139"/>
      <c r="K86" s="139"/>
      <c r="L86" s="139"/>
      <c r="M86" s="139"/>
      <c r="N86" s="139"/>
      <c r="O86" s="139"/>
      <c r="P86" s="139"/>
      <c r="Q86" s="139"/>
      <c r="R86" s="139"/>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9"/>
      <c r="AR86" s="139"/>
      <c r="AS86" s="139"/>
      <c r="AT86" s="139"/>
      <c r="AU86" s="139"/>
      <c r="AV86" s="139"/>
      <c r="AW86" s="139"/>
      <c r="AX86" s="139"/>
      <c r="AY86" s="139"/>
      <c r="AZ86" s="139"/>
      <c r="BA86" s="139"/>
      <c r="BB86" s="139"/>
      <c r="BC86" s="139"/>
      <c r="BD86" s="139"/>
      <c r="BE86" s="139"/>
      <c r="BF86" s="139"/>
      <c r="BG86" s="139"/>
    </row>
    <row r="87" spans="2:59" hidden="1" x14ac:dyDescent="0.25">
      <c r="B87" s="24" t="str">
        <f>IF(Capacity!B61="","",'Capacity Backing (Hide)2'!D493)</f>
        <v/>
      </c>
      <c r="C87" s="217" t="str">
        <f>IF(Capacity!S61="","",Capacity!S61)</f>
        <v/>
      </c>
      <c r="D87" s="218" t="str">
        <f>IF(C87="","",Capacity!T61/IF($B$5="minutes",1,60))</f>
        <v/>
      </c>
      <c r="E87" s="217" t="str">
        <f t="shared" si="1"/>
        <v/>
      </c>
      <c r="F87" s="218" cm="1">
        <f t="array" ref="F87">IFERROR(INDEX('Capacity Backing (Hide)2'!$B$8:$CW$8,1,ROW(A52))/IF($B$5="Minutes",1,60),"")</f>
        <v>0</v>
      </c>
      <c r="H87" s="139"/>
      <c r="I87" s="139"/>
      <c r="J87" s="139"/>
      <c r="K87" s="139"/>
      <c r="L87" s="139"/>
      <c r="M87" s="139"/>
      <c r="N87" s="139"/>
      <c r="O87" s="139"/>
      <c r="P87" s="139"/>
      <c r="Q87" s="139"/>
      <c r="R87" s="139"/>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9"/>
      <c r="AR87" s="139"/>
      <c r="AS87" s="139"/>
      <c r="AT87" s="139"/>
      <c r="AU87" s="139"/>
      <c r="AV87" s="139"/>
      <c r="AW87" s="139"/>
      <c r="AX87" s="139"/>
      <c r="AY87" s="139"/>
      <c r="AZ87" s="139"/>
      <c r="BA87" s="139"/>
      <c r="BB87" s="139"/>
      <c r="BC87" s="139"/>
      <c r="BD87" s="139"/>
      <c r="BE87" s="139"/>
      <c r="BF87" s="139"/>
      <c r="BG87" s="139"/>
    </row>
    <row r="88" spans="2:59" hidden="1" x14ac:dyDescent="0.25">
      <c r="B88" s="24" t="str">
        <f>IF(Capacity!B62="","",'Capacity Backing (Hide)2'!D494)</f>
        <v/>
      </c>
      <c r="C88" s="217" t="str">
        <f>IF(Capacity!S62="","",Capacity!S62)</f>
        <v/>
      </c>
      <c r="D88" s="218" t="str">
        <f>IF(C88="","",Capacity!T62/IF($B$5="minutes",1,60))</f>
        <v/>
      </c>
      <c r="E88" s="217" t="str">
        <f t="shared" si="1"/>
        <v/>
      </c>
      <c r="F88" s="218" cm="1">
        <f t="array" ref="F88">IFERROR(INDEX('Capacity Backing (Hide)2'!$B$8:$CW$8,1,ROW(A53))/IF($B$5="Minutes",1,60),"")</f>
        <v>0</v>
      </c>
      <c r="H88" s="139"/>
      <c r="I88" s="139"/>
      <c r="J88" s="139"/>
      <c r="K88" s="139"/>
      <c r="L88" s="139"/>
      <c r="M88" s="139"/>
      <c r="N88" s="139"/>
      <c r="O88" s="139"/>
      <c r="P88" s="139"/>
      <c r="Q88" s="139"/>
      <c r="R88" s="139"/>
      <c r="S88" s="139"/>
      <c r="T88" s="139"/>
      <c r="U88" s="139"/>
      <c r="V88" s="139"/>
      <c r="W88" s="139"/>
      <c r="X88" s="139"/>
      <c r="Y88" s="139"/>
      <c r="Z88" s="139"/>
      <c r="AA88" s="139"/>
      <c r="AB88" s="139"/>
      <c r="AC88" s="139"/>
      <c r="AD88" s="139"/>
      <c r="AE88" s="139"/>
      <c r="AF88" s="139"/>
      <c r="AG88" s="139"/>
      <c r="AH88" s="139"/>
      <c r="AI88" s="139"/>
      <c r="AJ88" s="139"/>
      <c r="AK88" s="139"/>
      <c r="AL88" s="139"/>
      <c r="AM88" s="139"/>
      <c r="AN88" s="139"/>
      <c r="AO88" s="139"/>
      <c r="AP88" s="139"/>
      <c r="AQ88" s="139"/>
      <c r="AR88" s="139"/>
      <c r="AS88" s="139"/>
      <c r="AT88" s="139"/>
      <c r="AU88" s="139"/>
      <c r="AV88" s="139"/>
      <c r="AW88" s="139"/>
      <c r="AX88" s="139"/>
      <c r="AY88" s="139"/>
      <c r="AZ88" s="139"/>
      <c r="BA88" s="139"/>
      <c r="BB88" s="139"/>
      <c r="BC88" s="139"/>
      <c r="BD88" s="139"/>
      <c r="BE88" s="139"/>
      <c r="BF88" s="139"/>
      <c r="BG88" s="139"/>
    </row>
    <row r="89" spans="2:59" hidden="1" x14ac:dyDescent="0.25">
      <c r="B89" s="24" t="str">
        <f>IF(Capacity!B63="","",'Capacity Backing (Hide)2'!D495)</f>
        <v/>
      </c>
      <c r="C89" s="217" t="str">
        <f>IF(Capacity!S63="","",Capacity!S63)</f>
        <v/>
      </c>
      <c r="D89" s="218" t="str">
        <f>IF(C89="","",Capacity!T63/IF($B$5="minutes",1,60))</f>
        <v/>
      </c>
      <c r="E89" s="217" t="str">
        <f t="shared" si="1"/>
        <v/>
      </c>
      <c r="F89" s="218" cm="1">
        <f t="array" ref="F89">IFERROR(INDEX('Capacity Backing (Hide)2'!$B$8:$CW$8,1,ROW(A54))/IF($B$5="Minutes",1,60),"")</f>
        <v>0</v>
      </c>
      <c r="H89" s="139"/>
      <c r="I89" s="139"/>
      <c r="J89" s="139"/>
      <c r="K89" s="139"/>
      <c r="L89" s="139"/>
      <c r="M89" s="139"/>
      <c r="N89" s="139"/>
      <c r="O89" s="139"/>
      <c r="P89" s="139"/>
      <c r="Q89" s="139"/>
      <c r="R89" s="139"/>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9"/>
      <c r="AR89" s="139"/>
      <c r="AS89" s="139"/>
      <c r="AT89" s="139"/>
      <c r="AU89" s="139"/>
      <c r="AV89" s="139"/>
      <c r="AW89" s="139"/>
      <c r="AX89" s="139"/>
      <c r="AY89" s="139"/>
      <c r="AZ89" s="139"/>
      <c r="BA89" s="139"/>
      <c r="BB89" s="139"/>
      <c r="BC89" s="139"/>
      <c r="BD89" s="139"/>
      <c r="BE89" s="139"/>
      <c r="BF89" s="139"/>
      <c r="BG89" s="139"/>
    </row>
    <row r="90" spans="2:59" hidden="1" x14ac:dyDescent="0.25">
      <c r="B90" s="24" t="str">
        <f>IF(Capacity!B64="","",'Capacity Backing (Hide)2'!D496)</f>
        <v/>
      </c>
      <c r="C90" s="217" t="str">
        <f>IF(Capacity!S64="","",Capacity!S64)</f>
        <v/>
      </c>
      <c r="D90" s="218" t="str">
        <f>IF(C90="","",Capacity!T64/IF($B$5="minutes",1,60))</f>
        <v/>
      </c>
      <c r="E90" s="217" t="str">
        <f t="shared" si="1"/>
        <v/>
      </c>
      <c r="F90" s="218" cm="1">
        <f t="array" ref="F90">IFERROR(INDEX('Capacity Backing (Hide)2'!$B$8:$CW$8,1,ROW(A55))/IF($B$5="Minutes",1,60),"")</f>
        <v>0</v>
      </c>
      <c r="H90" s="139"/>
      <c r="I90" s="139"/>
      <c r="J90" s="139"/>
      <c r="K90" s="139"/>
      <c r="L90" s="139"/>
      <c r="M90" s="139"/>
      <c r="N90" s="139"/>
      <c r="O90" s="139"/>
      <c r="P90" s="139"/>
      <c r="Q90" s="139"/>
      <c r="R90" s="139"/>
      <c r="S90" s="139"/>
      <c r="T90" s="139"/>
      <c r="U90" s="139"/>
      <c r="V90" s="139"/>
      <c r="W90" s="139"/>
      <c r="X90" s="139"/>
      <c r="Y90" s="139"/>
      <c r="Z90" s="139"/>
      <c r="AA90" s="139"/>
      <c r="AB90" s="139"/>
      <c r="AC90" s="139"/>
      <c r="AD90" s="139"/>
      <c r="AE90" s="139"/>
      <c r="AF90" s="139"/>
      <c r="AG90" s="139"/>
      <c r="AH90" s="139"/>
      <c r="AI90" s="139"/>
      <c r="AJ90" s="139"/>
      <c r="AK90" s="139"/>
      <c r="AL90" s="139"/>
      <c r="AM90" s="139"/>
      <c r="AN90" s="139"/>
      <c r="AO90" s="139"/>
      <c r="AP90" s="139"/>
      <c r="AQ90" s="139"/>
      <c r="AR90" s="139"/>
      <c r="AS90" s="139"/>
      <c r="AT90" s="139"/>
      <c r="AU90" s="139"/>
      <c r="AV90" s="139"/>
      <c r="AW90" s="139"/>
      <c r="AX90" s="139"/>
      <c r="AY90" s="139"/>
      <c r="AZ90" s="139"/>
      <c r="BA90" s="139"/>
      <c r="BB90" s="139"/>
      <c r="BC90" s="139"/>
      <c r="BD90" s="139"/>
      <c r="BE90" s="139"/>
      <c r="BF90" s="139"/>
      <c r="BG90" s="139"/>
    </row>
    <row r="91" spans="2:59" hidden="1" x14ac:dyDescent="0.25">
      <c r="B91" s="24" t="str">
        <f>IF(Capacity!B65="","",'Capacity Backing (Hide)2'!D497)</f>
        <v/>
      </c>
      <c r="C91" s="217" t="str">
        <f>IF(Capacity!S65="","",Capacity!S65)</f>
        <v/>
      </c>
      <c r="D91" s="218" t="str">
        <f>IF(C91="","",Capacity!T65/IF($B$5="minutes",1,60))</f>
        <v/>
      </c>
      <c r="E91" s="217" t="str">
        <f t="shared" si="1"/>
        <v/>
      </c>
      <c r="F91" s="218" cm="1">
        <f t="array" ref="F91">IFERROR(INDEX('Capacity Backing (Hide)2'!$B$8:$CW$8,1,ROW(A56))/IF($B$5="Minutes",1,60),"")</f>
        <v>0</v>
      </c>
      <c r="H91" s="139"/>
      <c r="I91" s="139"/>
      <c r="J91" s="139"/>
      <c r="K91" s="139"/>
      <c r="L91" s="139"/>
      <c r="M91" s="139"/>
      <c r="N91" s="139"/>
      <c r="O91" s="139"/>
      <c r="P91" s="139"/>
      <c r="Q91" s="139"/>
      <c r="R91" s="139"/>
      <c r="S91" s="139"/>
      <c r="T91" s="139"/>
      <c r="U91" s="139"/>
      <c r="V91" s="139"/>
      <c r="W91" s="139"/>
      <c r="X91" s="139"/>
      <c r="Y91" s="139"/>
      <c r="Z91" s="139"/>
      <c r="AA91" s="139"/>
      <c r="AB91" s="139"/>
      <c r="AC91" s="139"/>
      <c r="AD91" s="139"/>
      <c r="AE91" s="139"/>
      <c r="AF91" s="139"/>
      <c r="AG91" s="139"/>
      <c r="AH91" s="139"/>
      <c r="AI91" s="139"/>
      <c r="AJ91" s="139"/>
      <c r="AK91" s="139"/>
      <c r="AL91" s="139"/>
      <c r="AM91" s="139"/>
      <c r="AN91" s="139"/>
      <c r="AO91" s="139"/>
      <c r="AP91" s="139"/>
      <c r="AQ91" s="139"/>
      <c r="AR91" s="139"/>
      <c r="AS91" s="139"/>
      <c r="AT91" s="139"/>
      <c r="AU91" s="139"/>
      <c r="AV91" s="139"/>
      <c r="AW91" s="139"/>
      <c r="AX91" s="139"/>
      <c r="AY91" s="139"/>
      <c r="AZ91" s="139"/>
      <c r="BA91" s="139"/>
      <c r="BB91" s="139"/>
      <c r="BC91" s="139"/>
      <c r="BD91" s="139"/>
      <c r="BE91" s="139"/>
      <c r="BF91" s="139"/>
      <c r="BG91" s="139"/>
    </row>
    <row r="92" spans="2:59" hidden="1" x14ac:dyDescent="0.25">
      <c r="B92" s="24" t="str">
        <f>IF(Capacity!B66="","",'Capacity Backing (Hide)2'!D498)</f>
        <v/>
      </c>
      <c r="C92" s="217" t="str">
        <f>IF(Capacity!S66="","",Capacity!S66)</f>
        <v/>
      </c>
      <c r="D92" s="218" t="str">
        <f>IF(C92="","",Capacity!T66/IF($B$5="minutes",1,60))</f>
        <v/>
      </c>
      <c r="E92" s="217" t="str">
        <f t="shared" si="1"/>
        <v/>
      </c>
      <c r="F92" s="218" cm="1">
        <f t="array" ref="F92">IFERROR(INDEX('Capacity Backing (Hide)2'!$B$8:$CW$8,1,ROW(A57))/IF($B$5="Minutes",1,60),"")</f>
        <v>0</v>
      </c>
      <c r="H92" s="139"/>
      <c r="I92" s="139"/>
      <c r="J92" s="139"/>
      <c r="K92" s="139"/>
      <c r="L92" s="139"/>
      <c r="M92" s="139"/>
      <c r="N92" s="139"/>
      <c r="O92" s="139"/>
      <c r="P92" s="139"/>
      <c r="Q92" s="139"/>
      <c r="R92" s="139"/>
      <c r="S92" s="139"/>
      <c r="T92" s="139"/>
      <c r="U92" s="139"/>
      <c r="V92" s="139"/>
      <c r="W92" s="139"/>
      <c r="X92" s="139"/>
      <c r="Y92" s="139"/>
      <c r="Z92" s="139"/>
      <c r="AA92" s="139"/>
      <c r="AB92" s="139"/>
      <c r="AC92" s="139"/>
      <c r="AD92" s="139"/>
      <c r="AE92" s="139"/>
      <c r="AF92" s="139"/>
      <c r="AG92" s="139"/>
      <c r="AH92" s="139"/>
      <c r="AI92" s="139"/>
      <c r="AJ92" s="139"/>
      <c r="AK92" s="139"/>
      <c r="AL92" s="139"/>
      <c r="AM92" s="139"/>
      <c r="AN92" s="139"/>
      <c r="AO92" s="139"/>
      <c r="AP92" s="139"/>
      <c r="AQ92" s="139"/>
      <c r="AR92" s="139"/>
      <c r="AS92" s="139"/>
      <c r="AT92" s="139"/>
      <c r="AU92" s="139"/>
      <c r="AV92" s="139"/>
      <c r="AW92" s="139"/>
      <c r="AX92" s="139"/>
      <c r="AY92" s="139"/>
      <c r="AZ92" s="139"/>
      <c r="BA92" s="139"/>
      <c r="BB92" s="139"/>
      <c r="BC92" s="139"/>
      <c r="BD92" s="139"/>
      <c r="BE92" s="139"/>
      <c r="BF92" s="139"/>
      <c r="BG92" s="139"/>
    </row>
    <row r="93" spans="2:59" hidden="1" x14ac:dyDescent="0.25">
      <c r="B93" s="24" t="str">
        <f>IF(Capacity!B67="","",'Capacity Backing (Hide)2'!D499)</f>
        <v/>
      </c>
      <c r="C93" s="217" t="str">
        <f>IF(Capacity!S67="","",Capacity!S67)</f>
        <v/>
      </c>
      <c r="D93" s="218" t="str">
        <f>IF(C93="","",Capacity!T67/IF($B$5="minutes",1,60))</f>
        <v/>
      </c>
      <c r="E93" s="217" t="str">
        <f t="shared" si="1"/>
        <v/>
      </c>
      <c r="F93" s="218" cm="1">
        <f t="array" ref="F93">IFERROR(INDEX('Capacity Backing (Hide)2'!$B$8:$CW$8,1,ROW(A58))/IF($B$5="Minutes",1,60),"")</f>
        <v>0</v>
      </c>
      <c r="H93" s="139"/>
      <c r="I93" s="139"/>
      <c r="J93" s="139"/>
      <c r="K93" s="139"/>
      <c r="L93" s="139"/>
      <c r="M93" s="139"/>
      <c r="N93" s="139"/>
      <c r="O93" s="139"/>
      <c r="P93" s="139"/>
      <c r="Q93" s="139"/>
      <c r="R93" s="139"/>
      <c r="S93" s="139"/>
      <c r="T93" s="139"/>
      <c r="U93" s="139"/>
      <c r="V93" s="139"/>
      <c r="W93" s="139"/>
      <c r="X93" s="139"/>
      <c r="Y93" s="139"/>
      <c r="Z93" s="139"/>
      <c r="AA93" s="139"/>
      <c r="AB93" s="139"/>
      <c r="AC93" s="139"/>
      <c r="AD93" s="139"/>
      <c r="AE93" s="139"/>
      <c r="AF93" s="139"/>
      <c r="AG93" s="139"/>
      <c r="AH93" s="139"/>
      <c r="AI93" s="139"/>
      <c r="AJ93" s="139"/>
      <c r="AK93" s="139"/>
      <c r="AL93" s="139"/>
      <c r="AM93" s="139"/>
      <c r="AN93" s="139"/>
      <c r="AO93" s="139"/>
      <c r="AP93" s="139"/>
      <c r="AQ93" s="139"/>
      <c r="AR93" s="139"/>
      <c r="AS93" s="139"/>
      <c r="AT93" s="139"/>
      <c r="AU93" s="139"/>
      <c r="AV93" s="139"/>
      <c r="AW93" s="139"/>
      <c r="AX93" s="139"/>
      <c r="AY93" s="139"/>
      <c r="AZ93" s="139"/>
      <c r="BA93" s="139"/>
      <c r="BB93" s="139"/>
      <c r="BC93" s="139"/>
      <c r="BD93" s="139"/>
      <c r="BE93" s="139"/>
      <c r="BF93" s="139"/>
      <c r="BG93" s="139"/>
    </row>
    <row r="94" spans="2:59" hidden="1" x14ac:dyDescent="0.25">
      <c r="B94" s="24" t="str">
        <f>IF(Capacity!B68="","",'Capacity Backing (Hide)2'!D500)</f>
        <v/>
      </c>
      <c r="C94" s="217" t="str">
        <f>IF(Capacity!S68="","",Capacity!S68)</f>
        <v/>
      </c>
      <c r="D94" s="218" t="str">
        <f>IF(C94="","",Capacity!T68/IF($B$5="minutes",1,60))</f>
        <v/>
      </c>
      <c r="E94" s="217" t="str">
        <f t="shared" si="1"/>
        <v/>
      </c>
      <c r="F94" s="218" cm="1">
        <f t="array" ref="F94">IFERROR(INDEX('Capacity Backing (Hide)2'!$B$8:$CW$8,1,ROW(A59))/IF($B$5="Minutes",1,60),"")</f>
        <v>0</v>
      </c>
      <c r="H94" s="139"/>
      <c r="I94" s="139"/>
      <c r="J94" s="139"/>
      <c r="K94" s="139"/>
      <c r="L94" s="139"/>
      <c r="M94" s="139"/>
      <c r="N94" s="139"/>
      <c r="O94" s="139"/>
      <c r="P94" s="139"/>
      <c r="Q94" s="139"/>
      <c r="R94" s="139"/>
      <c r="S94" s="139"/>
      <c r="T94" s="139"/>
      <c r="U94" s="139"/>
      <c r="V94" s="139"/>
      <c r="W94" s="139"/>
      <c r="X94" s="139"/>
      <c r="Y94" s="139"/>
      <c r="Z94" s="139"/>
      <c r="AA94" s="139"/>
      <c r="AB94" s="139"/>
      <c r="AC94" s="139"/>
      <c r="AD94" s="139"/>
      <c r="AE94" s="139"/>
      <c r="AF94" s="139"/>
      <c r="AG94" s="139"/>
      <c r="AH94" s="139"/>
      <c r="AI94" s="139"/>
      <c r="AJ94" s="139"/>
      <c r="AK94" s="139"/>
      <c r="AL94" s="139"/>
      <c r="AM94" s="139"/>
      <c r="AN94" s="139"/>
      <c r="AO94" s="139"/>
      <c r="AP94" s="139"/>
      <c r="AQ94" s="139"/>
      <c r="AR94" s="139"/>
      <c r="AS94" s="139"/>
      <c r="AT94" s="139"/>
      <c r="AU94" s="139"/>
      <c r="AV94" s="139"/>
      <c r="AW94" s="139"/>
      <c r="AX94" s="139"/>
      <c r="AY94" s="139"/>
      <c r="AZ94" s="139"/>
      <c r="BA94" s="139"/>
      <c r="BB94" s="139"/>
      <c r="BC94" s="139"/>
      <c r="BD94" s="139"/>
      <c r="BE94" s="139"/>
      <c r="BF94" s="139"/>
      <c r="BG94" s="139"/>
    </row>
    <row r="95" spans="2:59" hidden="1" x14ac:dyDescent="0.25">
      <c r="B95" s="24" t="str">
        <f>IF(Capacity!B69="","",'Capacity Backing (Hide)2'!D501)</f>
        <v/>
      </c>
      <c r="C95" s="217" t="str">
        <f>IF(Capacity!S69="","",Capacity!S69)</f>
        <v/>
      </c>
      <c r="D95" s="218" t="str">
        <f>IF(C95="","",Capacity!T69/IF($B$5="minutes",1,60))</f>
        <v/>
      </c>
      <c r="E95" s="217" t="str">
        <f t="shared" si="1"/>
        <v/>
      </c>
      <c r="F95" s="218" cm="1">
        <f t="array" ref="F95">IFERROR(INDEX('Capacity Backing (Hide)2'!$B$8:$CW$8,1,ROW(A60))/IF($B$5="Minutes",1,60),"")</f>
        <v>0</v>
      </c>
      <c r="H95" s="139"/>
      <c r="I95" s="139"/>
      <c r="J95" s="139"/>
      <c r="K95" s="139"/>
      <c r="L95" s="139"/>
      <c r="M95" s="139"/>
      <c r="N95" s="139"/>
      <c r="O95" s="139"/>
      <c r="P95" s="139"/>
      <c r="Q95" s="139"/>
      <c r="R95" s="139"/>
      <c r="S95" s="139"/>
      <c r="T95" s="139"/>
      <c r="U95" s="139"/>
      <c r="V95" s="139"/>
      <c r="W95" s="139"/>
      <c r="X95" s="139"/>
      <c r="Y95" s="139"/>
      <c r="Z95" s="139"/>
      <c r="AA95" s="139"/>
      <c r="AB95" s="139"/>
      <c r="AC95" s="139"/>
      <c r="AD95" s="139"/>
      <c r="AE95" s="139"/>
      <c r="AF95" s="139"/>
      <c r="AG95" s="139"/>
      <c r="AH95" s="139"/>
      <c r="AI95" s="139"/>
      <c r="AJ95" s="139"/>
      <c r="AK95" s="139"/>
      <c r="AL95" s="139"/>
      <c r="AM95" s="139"/>
      <c r="AN95" s="139"/>
      <c r="AO95" s="139"/>
      <c r="AP95" s="139"/>
      <c r="AQ95" s="139"/>
      <c r="AR95" s="139"/>
      <c r="AS95" s="139"/>
      <c r="AT95" s="139"/>
      <c r="AU95" s="139"/>
      <c r="AV95" s="139"/>
      <c r="AW95" s="139"/>
      <c r="AX95" s="139"/>
      <c r="AY95" s="139"/>
      <c r="AZ95" s="139"/>
      <c r="BA95" s="139"/>
      <c r="BB95" s="139"/>
      <c r="BC95" s="139"/>
      <c r="BD95" s="139"/>
      <c r="BE95" s="139"/>
      <c r="BF95" s="139"/>
      <c r="BG95" s="139"/>
    </row>
    <row r="96" spans="2:59" hidden="1" x14ac:dyDescent="0.25">
      <c r="B96" s="24" t="str">
        <f>IF(Capacity!B70="","",'Capacity Backing (Hide)2'!D502)</f>
        <v/>
      </c>
      <c r="C96" s="217" t="str">
        <f>IF(Capacity!S70="","",Capacity!S70)</f>
        <v/>
      </c>
      <c r="D96" s="218" t="str">
        <f>IF(C96="","",Capacity!T70/IF($B$5="minutes",1,60))</f>
        <v/>
      </c>
      <c r="E96" s="217" t="str">
        <f t="shared" si="1"/>
        <v/>
      </c>
      <c r="F96" s="218" cm="1">
        <f t="array" ref="F96">IFERROR(INDEX('Capacity Backing (Hide)2'!$B$8:$CW$8,1,ROW(A61))/IF($B$5="Minutes",1,60),"")</f>
        <v>0</v>
      </c>
      <c r="H96" s="139"/>
      <c r="I96" s="139"/>
      <c r="J96" s="139"/>
      <c r="K96" s="139"/>
      <c r="L96" s="139"/>
      <c r="M96" s="139"/>
      <c r="N96" s="139"/>
      <c r="O96" s="139"/>
      <c r="P96" s="139"/>
      <c r="Q96" s="139"/>
      <c r="R96" s="139"/>
      <c r="S96" s="139"/>
      <c r="T96" s="139"/>
      <c r="U96" s="139"/>
      <c r="V96" s="139"/>
      <c r="W96" s="139"/>
      <c r="X96" s="139"/>
      <c r="Y96" s="139"/>
      <c r="Z96" s="139"/>
      <c r="AA96" s="139"/>
      <c r="AB96" s="139"/>
      <c r="AC96" s="139"/>
      <c r="AD96" s="139"/>
      <c r="AE96" s="139"/>
      <c r="AF96" s="139"/>
      <c r="AG96" s="139"/>
      <c r="AH96" s="139"/>
      <c r="AI96" s="139"/>
      <c r="AJ96" s="139"/>
      <c r="AK96" s="139"/>
      <c r="AL96" s="139"/>
      <c r="AM96" s="139"/>
      <c r="AN96" s="139"/>
      <c r="AO96" s="139"/>
      <c r="AP96" s="139"/>
      <c r="AQ96" s="139"/>
      <c r="AR96" s="139"/>
      <c r="AS96" s="139"/>
      <c r="AT96" s="139"/>
      <c r="AU96" s="139"/>
      <c r="AV96" s="139"/>
      <c r="AW96" s="139"/>
      <c r="AX96" s="139"/>
      <c r="AY96" s="139"/>
      <c r="AZ96" s="139"/>
      <c r="BA96" s="139"/>
      <c r="BB96" s="139"/>
      <c r="BC96" s="139"/>
      <c r="BD96" s="139"/>
      <c r="BE96" s="139"/>
      <c r="BF96" s="139"/>
      <c r="BG96" s="139"/>
    </row>
    <row r="97" spans="2:59" hidden="1" x14ac:dyDescent="0.25">
      <c r="B97" s="24" t="str">
        <f>IF(Capacity!B71="","",'Capacity Backing (Hide)2'!D503)</f>
        <v/>
      </c>
      <c r="C97" s="217" t="str">
        <f>IF(Capacity!S71="","",Capacity!S71)</f>
        <v/>
      </c>
      <c r="D97" s="218" t="str">
        <f>IF(C97="","",Capacity!T71/IF($B$5="minutes",1,60))</f>
        <v/>
      </c>
      <c r="E97" s="217" t="str">
        <f t="shared" si="1"/>
        <v/>
      </c>
      <c r="F97" s="218" cm="1">
        <f t="array" ref="F97">IFERROR(INDEX('Capacity Backing (Hide)2'!$B$8:$CW$8,1,ROW(A62))/IF($B$5="Minutes",1,60),"")</f>
        <v>0</v>
      </c>
      <c r="H97" s="139"/>
      <c r="I97" s="139"/>
      <c r="J97" s="139"/>
      <c r="K97" s="139"/>
      <c r="L97" s="139"/>
      <c r="M97" s="139"/>
      <c r="N97" s="139"/>
      <c r="O97" s="139"/>
      <c r="P97" s="139"/>
      <c r="Q97" s="139"/>
      <c r="R97" s="139"/>
      <c r="S97" s="139"/>
      <c r="T97" s="139"/>
      <c r="U97" s="139"/>
      <c r="V97" s="139"/>
      <c r="W97" s="139"/>
      <c r="X97" s="139"/>
      <c r="Y97" s="139"/>
      <c r="Z97" s="139"/>
      <c r="AA97" s="139"/>
      <c r="AB97" s="139"/>
      <c r="AC97" s="139"/>
      <c r="AD97" s="139"/>
      <c r="AE97" s="139"/>
      <c r="AF97" s="139"/>
      <c r="AG97" s="139"/>
      <c r="AH97" s="139"/>
      <c r="AI97" s="139"/>
      <c r="AJ97" s="139"/>
      <c r="AK97" s="139"/>
      <c r="AL97" s="139"/>
      <c r="AM97" s="139"/>
      <c r="AN97" s="139"/>
      <c r="AO97" s="139"/>
      <c r="AP97" s="139"/>
      <c r="AQ97" s="139"/>
      <c r="AR97" s="139"/>
      <c r="AS97" s="139"/>
      <c r="AT97" s="139"/>
      <c r="AU97" s="139"/>
      <c r="AV97" s="139"/>
      <c r="AW97" s="139"/>
      <c r="AX97" s="139"/>
      <c r="AY97" s="139"/>
      <c r="AZ97" s="139"/>
      <c r="BA97" s="139"/>
      <c r="BB97" s="139"/>
      <c r="BC97" s="139"/>
      <c r="BD97" s="139"/>
      <c r="BE97" s="139"/>
      <c r="BF97" s="139"/>
      <c r="BG97" s="139"/>
    </row>
    <row r="98" spans="2:59" hidden="1" x14ac:dyDescent="0.25">
      <c r="B98" s="24" t="str">
        <f>IF(Capacity!B72="","",'Capacity Backing (Hide)2'!D504)</f>
        <v/>
      </c>
      <c r="C98" s="217" t="str">
        <f>IF(Capacity!S72="","",Capacity!S72)</f>
        <v/>
      </c>
      <c r="D98" s="218" t="str">
        <f>IF(C98="","",Capacity!T72/IF($B$5="minutes",1,60))</f>
        <v/>
      </c>
      <c r="E98" s="217" t="str">
        <f t="shared" si="1"/>
        <v/>
      </c>
      <c r="F98" s="218" cm="1">
        <f t="array" ref="F98">IFERROR(INDEX('Capacity Backing (Hide)2'!$B$8:$CW$8,1,ROW(A63))/IF($B$5="Minutes",1,60),"")</f>
        <v>0</v>
      </c>
      <c r="H98" s="139"/>
      <c r="I98" s="139"/>
      <c r="J98" s="139"/>
      <c r="K98" s="139"/>
      <c r="L98" s="139"/>
      <c r="M98" s="139"/>
      <c r="N98" s="139"/>
      <c r="O98" s="139"/>
      <c r="P98" s="139"/>
      <c r="Q98" s="139"/>
      <c r="R98" s="139"/>
      <c r="S98" s="139"/>
      <c r="T98" s="139"/>
      <c r="U98" s="139"/>
      <c r="V98" s="139"/>
      <c r="W98" s="139"/>
      <c r="X98" s="139"/>
      <c r="Y98" s="139"/>
      <c r="Z98" s="139"/>
      <c r="AA98" s="139"/>
      <c r="AB98" s="139"/>
      <c r="AC98" s="139"/>
      <c r="AD98" s="139"/>
      <c r="AE98" s="139"/>
      <c r="AF98" s="139"/>
      <c r="AG98" s="139"/>
      <c r="AH98" s="139"/>
      <c r="AI98" s="139"/>
      <c r="AJ98" s="139"/>
      <c r="AK98" s="139"/>
      <c r="AL98" s="139"/>
      <c r="AM98" s="139"/>
      <c r="AN98" s="139"/>
      <c r="AO98" s="139"/>
      <c r="AP98" s="139"/>
      <c r="AQ98" s="139"/>
      <c r="AR98" s="139"/>
      <c r="AS98" s="139"/>
      <c r="AT98" s="139"/>
      <c r="AU98" s="139"/>
      <c r="AV98" s="139"/>
      <c r="AW98" s="139"/>
      <c r="AX98" s="139"/>
      <c r="AY98" s="139"/>
      <c r="AZ98" s="139"/>
      <c r="BA98" s="139"/>
      <c r="BB98" s="139"/>
      <c r="BC98" s="139"/>
      <c r="BD98" s="139"/>
      <c r="BE98" s="139"/>
      <c r="BF98" s="139"/>
      <c r="BG98" s="139"/>
    </row>
    <row r="99" spans="2:59" hidden="1" x14ac:dyDescent="0.25">
      <c r="B99" s="24" t="str">
        <f>IF(Capacity!B73="","",'Capacity Backing (Hide)2'!D505)</f>
        <v/>
      </c>
      <c r="C99" s="217" t="str">
        <f>IF(Capacity!S73="","",Capacity!S73)</f>
        <v/>
      </c>
      <c r="D99" s="218" t="str">
        <f>IF(C99="","",Capacity!T73/IF($B$5="minutes",1,60))</f>
        <v/>
      </c>
      <c r="E99" s="217" t="str">
        <f t="shared" si="1"/>
        <v/>
      </c>
      <c r="F99" s="218" cm="1">
        <f t="array" ref="F99">IFERROR(INDEX('Capacity Backing (Hide)2'!$B$8:$CW$8,1,ROW(A64))/IF($B$5="Minutes",1,60),"")</f>
        <v>0</v>
      </c>
      <c r="H99" s="139"/>
      <c r="I99" s="139"/>
      <c r="J99" s="139"/>
      <c r="K99" s="139"/>
      <c r="L99" s="139"/>
      <c r="M99" s="139"/>
      <c r="N99" s="139"/>
      <c r="O99" s="139"/>
      <c r="P99" s="139"/>
      <c r="Q99" s="139"/>
      <c r="R99" s="139"/>
      <c r="S99" s="139"/>
      <c r="T99" s="139"/>
      <c r="U99" s="139"/>
      <c r="V99" s="139"/>
      <c r="W99" s="139"/>
      <c r="X99" s="139"/>
      <c r="Y99" s="139"/>
      <c r="Z99" s="139"/>
      <c r="AA99" s="139"/>
      <c r="AB99" s="139"/>
      <c r="AC99" s="139"/>
      <c r="AD99" s="139"/>
      <c r="AE99" s="139"/>
      <c r="AF99" s="139"/>
      <c r="AG99" s="139"/>
      <c r="AH99" s="139"/>
      <c r="AI99" s="139"/>
      <c r="AJ99" s="139"/>
      <c r="AK99" s="139"/>
      <c r="AL99" s="139"/>
      <c r="AM99" s="139"/>
      <c r="AN99" s="139"/>
      <c r="AO99" s="139"/>
      <c r="AP99" s="139"/>
      <c r="AQ99" s="139"/>
      <c r="AR99" s="139"/>
      <c r="AS99" s="139"/>
      <c r="AT99" s="139"/>
      <c r="AU99" s="139"/>
      <c r="AV99" s="139"/>
      <c r="AW99" s="139"/>
      <c r="AX99" s="139"/>
      <c r="AY99" s="139"/>
      <c r="AZ99" s="139"/>
      <c r="BA99" s="139"/>
      <c r="BB99" s="139"/>
      <c r="BC99" s="139"/>
      <c r="BD99" s="139"/>
      <c r="BE99" s="139"/>
      <c r="BF99" s="139"/>
      <c r="BG99" s="139"/>
    </row>
    <row r="100" spans="2:59" hidden="1" x14ac:dyDescent="0.25">
      <c r="B100" s="24" t="str">
        <f>IF(Capacity!B74="","",'Capacity Backing (Hide)2'!D506)</f>
        <v/>
      </c>
      <c r="C100" s="217" t="str">
        <f>IF(Capacity!S74="","",Capacity!S74)</f>
        <v/>
      </c>
      <c r="D100" s="218" t="str">
        <f>IF(C100="","",Capacity!T74/IF($B$5="minutes",1,60))</f>
        <v/>
      </c>
      <c r="E100" s="217" t="str">
        <f t="shared" si="1"/>
        <v/>
      </c>
      <c r="F100" s="218" cm="1">
        <f t="array" ref="F100">IFERROR(INDEX('Capacity Backing (Hide)2'!$B$8:$CW$8,1,ROW(A65))/IF($B$5="Minutes",1,60),"")</f>
        <v>0</v>
      </c>
      <c r="H100" s="139"/>
      <c r="I100" s="139"/>
      <c r="J100" s="139"/>
      <c r="K100" s="139"/>
      <c r="L100" s="139"/>
      <c r="M100" s="139"/>
      <c r="N100" s="139"/>
      <c r="O100" s="139"/>
      <c r="P100" s="139"/>
      <c r="Q100" s="139"/>
      <c r="R100" s="139"/>
      <c r="S100" s="139"/>
      <c r="T100" s="139"/>
      <c r="U100" s="139"/>
      <c r="V100" s="139"/>
      <c r="W100" s="139"/>
      <c r="X100" s="139"/>
      <c r="Y100" s="139"/>
      <c r="Z100" s="139"/>
      <c r="AA100" s="139"/>
      <c r="AB100" s="139"/>
      <c r="AC100" s="139"/>
      <c r="AD100" s="139"/>
      <c r="AE100" s="139"/>
      <c r="AF100" s="139"/>
      <c r="AG100" s="139"/>
      <c r="AH100" s="139"/>
      <c r="AI100" s="139"/>
      <c r="AJ100" s="139"/>
      <c r="AK100" s="139"/>
      <c r="AL100" s="139"/>
      <c r="AM100" s="139"/>
      <c r="AN100" s="139"/>
      <c r="AO100" s="139"/>
      <c r="AP100" s="139"/>
      <c r="AQ100" s="139"/>
      <c r="AR100" s="139"/>
      <c r="AS100" s="139"/>
      <c r="AT100" s="139"/>
      <c r="AU100" s="139"/>
      <c r="AV100" s="139"/>
      <c r="AW100" s="139"/>
      <c r="AX100" s="139"/>
      <c r="AY100" s="139"/>
      <c r="AZ100" s="139"/>
      <c r="BA100" s="139"/>
      <c r="BB100" s="139"/>
      <c r="BC100" s="139"/>
      <c r="BD100" s="139"/>
      <c r="BE100" s="139"/>
      <c r="BF100" s="139"/>
      <c r="BG100" s="139"/>
    </row>
    <row r="101" spans="2:59" hidden="1" x14ac:dyDescent="0.25">
      <c r="B101" s="24" t="str">
        <f>IF(Capacity!B75="","",'Capacity Backing (Hide)2'!D507)</f>
        <v/>
      </c>
      <c r="C101" s="217" t="str">
        <f>IF(Capacity!S75="","",Capacity!S75)</f>
        <v/>
      </c>
      <c r="D101" s="218" t="str">
        <f>IF(C101="","",Capacity!T75/IF($B$5="minutes",1,60))</f>
        <v/>
      </c>
      <c r="E101" s="217" t="str">
        <f t="shared" ref="E101:E135" si="2">IF(B101="","",IF(COUNTBLANK($H101:$BG101)=52,52,COUNTA(H101:BG101)))</f>
        <v/>
      </c>
      <c r="F101" s="218" cm="1">
        <f t="array" ref="F101">IFERROR(INDEX('Capacity Backing (Hide)2'!$B$8:$CW$8,1,ROW(A66))/IF($B$5="Minutes",1,60),"")</f>
        <v>0</v>
      </c>
      <c r="H101" s="139"/>
      <c r="I101" s="139"/>
      <c r="J101" s="139"/>
      <c r="K101" s="139"/>
      <c r="L101" s="139"/>
      <c r="M101" s="139"/>
      <c r="N101" s="139"/>
      <c r="O101" s="139"/>
      <c r="P101" s="139"/>
      <c r="Q101" s="139"/>
      <c r="R101" s="139"/>
      <c r="S101" s="139"/>
      <c r="T101" s="139"/>
      <c r="U101" s="139"/>
      <c r="V101" s="139"/>
      <c r="W101" s="139"/>
      <c r="X101" s="139"/>
      <c r="Y101" s="139"/>
      <c r="Z101" s="139"/>
      <c r="AA101" s="139"/>
      <c r="AB101" s="139"/>
      <c r="AC101" s="139"/>
      <c r="AD101" s="139"/>
      <c r="AE101" s="139"/>
      <c r="AF101" s="139"/>
      <c r="AG101" s="139"/>
      <c r="AH101" s="139"/>
      <c r="AI101" s="139"/>
      <c r="AJ101" s="139"/>
      <c r="AK101" s="139"/>
      <c r="AL101" s="139"/>
      <c r="AM101" s="139"/>
      <c r="AN101" s="139"/>
      <c r="AO101" s="139"/>
      <c r="AP101" s="139"/>
      <c r="AQ101" s="139"/>
      <c r="AR101" s="139"/>
      <c r="AS101" s="139"/>
      <c r="AT101" s="139"/>
      <c r="AU101" s="139"/>
      <c r="AV101" s="139"/>
      <c r="AW101" s="139"/>
      <c r="AX101" s="139"/>
      <c r="AY101" s="139"/>
      <c r="AZ101" s="139"/>
      <c r="BA101" s="139"/>
      <c r="BB101" s="139"/>
      <c r="BC101" s="139"/>
      <c r="BD101" s="139"/>
      <c r="BE101" s="139"/>
      <c r="BF101" s="139"/>
      <c r="BG101" s="139"/>
    </row>
    <row r="102" spans="2:59" hidden="1" x14ac:dyDescent="0.25">
      <c r="B102" s="24" t="str">
        <f>IF(Capacity!B76="","",'Capacity Backing (Hide)2'!D508)</f>
        <v/>
      </c>
      <c r="C102" s="217" t="str">
        <f>IF(Capacity!S76="","",Capacity!S76)</f>
        <v/>
      </c>
      <c r="D102" s="218" t="str">
        <f>IF(C102="","",Capacity!T76/IF($B$5="minutes",1,60))</f>
        <v/>
      </c>
      <c r="E102" s="217" t="str">
        <f t="shared" si="2"/>
        <v/>
      </c>
      <c r="F102" s="218" cm="1">
        <f t="array" ref="F102">IFERROR(INDEX('Capacity Backing (Hide)2'!$B$8:$CW$8,1,ROW(A67))/IF($B$5="Minutes",1,60),"")</f>
        <v>0</v>
      </c>
      <c r="H102" s="139"/>
      <c r="I102" s="139"/>
      <c r="J102" s="139"/>
      <c r="K102" s="139"/>
      <c r="L102" s="139"/>
      <c r="M102" s="139"/>
      <c r="N102" s="139"/>
      <c r="O102" s="139"/>
      <c r="P102" s="139"/>
      <c r="Q102" s="139"/>
      <c r="R102" s="139"/>
      <c r="S102" s="139"/>
      <c r="T102" s="139"/>
      <c r="U102" s="139"/>
      <c r="V102" s="139"/>
      <c r="W102" s="139"/>
      <c r="X102" s="139"/>
      <c r="Y102" s="139"/>
      <c r="Z102" s="139"/>
      <c r="AA102" s="139"/>
      <c r="AB102" s="139"/>
      <c r="AC102" s="139"/>
      <c r="AD102" s="139"/>
      <c r="AE102" s="139"/>
      <c r="AF102" s="139"/>
      <c r="AG102" s="139"/>
      <c r="AH102" s="139"/>
      <c r="AI102" s="139"/>
      <c r="AJ102" s="139"/>
      <c r="AK102" s="139"/>
      <c r="AL102" s="139"/>
      <c r="AM102" s="139"/>
      <c r="AN102" s="139"/>
      <c r="AO102" s="139"/>
      <c r="AP102" s="139"/>
      <c r="AQ102" s="139"/>
      <c r="AR102" s="139"/>
      <c r="AS102" s="139"/>
      <c r="AT102" s="139"/>
      <c r="AU102" s="139"/>
      <c r="AV102" s="139"/>
      <c r="AW102" s="139"/>
      <c r="AX102" s="139"/>
      <c r="AY102" s="139"/>
      <c r="AZ102" s="139"/>
      <c r="BA102" s="139"/>
      <c r="BB102" s="139"/>
      <c r="BC102" s="139"/>
      <c r="BD102" s="139"/>
      <c r="BE102" s="139"/>
      <c r="BF102" s="139"/>
      <c r="BG102" s="139"/>
    </row>
    <row r="103" spans="2:59" hidden="1" x14ac:dyDescent="0.25">
      <c r="B103" s="24" t="str">
        <f>IF(Capacity!B77="","",'Capacity Backing (Hide)2'!D509)</f>
        <v/>
      </c>
      <c r="C103" s="217" t="str">
        <f>IF(Capacity!S77="","",Capacity!S77)</f>
        <v/>
      </c>
      <c r="D103" s="218" t="str">
        <f>IF(C103="","",Capacity!T77/IF($B$5="minutes",1,60))</f>
        <v/>
      </c>
      <c r="E103" s="217" t="str">
        <f t="shared" si="2"/>
        <v/>
      </c>
      <c r="F103" s="218" cm="1">
        <f t="array" ref="F103">IFERROR(INDEX('Capacity Backing (Hide)2'!$B$8:$CW$8,1,ROW(A68))/IF($B$5="Minutes",1,60),"")</f>
        <v>0</v>
      </c>
      <c r="H103" s="139"/>
      <c r="I103" s="139"/>
      <c r="J103" s="139"/>
      <c r="K103" s="139"/>
      <c r="L103" s="139"/>
      <c r="M103" s="139"/>
      <c r="N103" s="139"/>
      <c r="O103" s="139"/>
      <c r="P103" s="139"/>
      <c r="Q103" s="139"/>
      <c r="R103" s="139"/>
      <c r="S103" s="139"/>
      <c r="T103" s="139"/>
      <c r="U103" s="139"/>
      <c r="V103" s="139"/>
      <c r="W103" s="139"/>
      <c r="X103" s="139"/>
      <c r="Y103" s="139"/>
      <c r="Z103" s="139"/>
      <c r="AA103" s="139"/>
      <c r="AB103" s="139"/>
      <c r="AC103" s="139"/>
      <c r="AD103" s="139"/>
      <c r="AE103" s="139"/>
      <c r="AF103" s="139"/>
      <c r="AG103" s="139"/>
      <c r="AH103" s="139"/>
      <c r="AI103" s="139"/>
      <c r="AJ103" s="139"/>
      <c r="AK103" s="139"/>
      <c r="AL103" s="139"/>
      <c r="AM103" s="139"/>
      <c r="AN103" s="139"/>
      <c r="AO103" s="139"/>
      <c r="AP103" s="139"/>
      <c r="AQ103" s="139"/>
      <c r="AR103" s="139"/>
      <c r="AS103" s="139"/>
      <c r="AT103" s="139"/>
      <c r="AU103" s="139"/>
      <c r="AV103" s="139"/>
      <c r="AW103" s="139"/>
      <c r="AX103" s="139"/>
      <c r="AY103" s="139"/>
      <c r="AZ103" s="139"/>
      <c r="BA103" s="139"/>
      <c r="BB103" s="139"/>
      <c r="BC103" s="139"/>
      <c r="BD103" s="139"/>
      <c r="BE103" s="139"/>
      <c r="BF103" s="139"/>
      <c r="BG103" s="139"/>
    </row>
    <row r="104" spans="2:59" hidden="1" x14ac:dyDescent="0.25">
      <c r="B104" s="24" t="str">
        <f>IF(Capacity!B78="","",'Capacity Backing (Hide)2'!D510)</f>
        <v/>
      </c>
      <c r="C104" s="217" t="str">
        <f>IF(Capacity!S78="","",Capacity!S78)</f>
        <v/>
      </c>
      <c r="D104" s="218" t="str">
        <f>IF(C104="","",Capacity!T78/IF($B$5="minutes",1,60))</f>
        <v/>
      </c>
      <c r="E104" s="217" t="str">
        <f t="shared" si="2"/>
        <v/>
      </c>
      <c r="F104" s="218" cm="1">
        <f t="array" ref="F104">IFERROR(INDEX('Capacity Backing (Hide)2'!$B$8:$CW$8,1,ROW(A69))/IF($B$5="Minutes",1,60),"")</f>
        <v>0</v>
      </c>
      <c r="H104" s="139"/>
      <c r="I104" s="139"/>
      <c r="J104" s="139"/>
      <c r="K104" s="139"/>
      <c r="L104" s="139"/>
      <c r="M104" s="139"/>
      <c r="N104" s="139"/>
      <c r="O104" s="139"/>
      <c r="P104" s="139"/>
      <c r="Q104" s="139"/>
      <c r="R104" s="139"/>
      <c r="S104" s="139"/>
      <c r="T104" s="139"/>
      <c r="U104" s="139"/>
      <c r="V104" s="139"/>
      <c r="W104" s="139"/>
      <c r="X104" s="139"/>
      <c r="Y104" s="139"/>
      <c r="Z104" s="139"/>
      <c r="AA104" s="139"/>
      <c r="AB104" s="139"/>
      <c r="AC104" s="139"/>
      <c r="AD104" s="139"/>
      <c r="AE104" s="139"/>
      <c r="AF104" s="139"/>
      <c r="AG104" s="139"/>
      <c r="AH104" s="139"/>
      <c r="AI104" s="139"/>
      <c r="AJ104" s="139"/>
      <c r="AK104" s="139"/>
      <c r="AL104" s="139"/>
      <c r="AM104" s="139"/>
      <c r="AN104" s="139"/>
      <c r="AO104" s="139"/>
      <c r="AP104" s="139"/>
      <c r="AQ104" s="139"/>
      <c r="AR104" s="139"/>
      <c r="AS104" s="139"/>
      <c r="AT104" s="139"/>
      <c r="AU104" s="139"/>
      <c r="AV104" s="139"/>
      <c r="AW104" s="139"/>
      <c r="AX104" s="139"/>
      <c r="AY104" s="139"/>
      <c r="AZ104" s="139"/>
      <c r="BA104" s="139"/>
      <c r="BB104" s="139"/>
      <c r="BC104" s="139"/>
      <c r="BD104" s="139"/>
      <c r="BE104" s="139"/>
      <c r="BF104" s="139"/>
      <c r="BG104" s="139"/>
    </row>
    <row r="105" spans="2:59" hidden="1" x14ac:dyDescent="0.25">
      <c r="B105" s="24" t="str">
        <f>IF(Capacity!B79="","",'Capacity Backing (Hide)2'!D511)</f>
        <v/>
      </c>
      <c r="C105" s="217" t="str">
        <f>IF(Capacity!S79="","",Capacity!S79)</f>
        <v/>
      </c>
      <c r="D105" s="218" t="str">
        <f>IF(C105="","",Capacity!T79/IF($B$5="minutes",1,60))</f>
        <v/>
      </c>
      <c r="E105" s="217" t="str">
        <f t="shared" si="2"/>
        <v/>
      </c>
      <c r="F105" s="218" cm="1">
        <f t="array" ref="F105">IFERROR(INDEX('Capacity Backing (Hide)2'!$B$8:$CW$8,1,ROW(A70))/IF($B$5="Minutes",1,60),"")</f>
        <v>0</v>
      </c>
      <c r="H105" s="139"/>
      <c r="I105" s="139"/>
      <c r="J105" s="139"/>
      <c r="K105" s="139"/>
      <c r="L105" s="139"/>
      <c r="M105" s="139"/>
      <c r="N105" s="139"/>
      <c r="O105" s="139"/>
      <c r="P105" s="139"/>
      <c r="Q105" s="139"/>
      <c r="R105" s="139"/>
      <c r="S105" s="139"/>
      <c r="T105" s="139"/>
      <c r="U105" s="139"/>
      <c r="V105" s="139"/>
      <c r="W105" s="139"/>
      <c r="X105" s="139"/>
      <c r="Y105" s="139"/>
      <c r="Z105" s="139"/>
      <c r="AA105" s="139"/>
      <c r="AB105" s="139"/>
      <c r="AC105" s="139"/>
      <c r="AD105" s="139"/>
      <c r="AE105" s="139"/>
      <c r="AF105" s="139"/>
      <c r="AG105" s="139"/>
      <c r="AH105" s="139"/>
      <c r="AI105" s="139"/>
      <c r="AJ105" s="139"/>
      <c r="AK105" s="139"/>
      <c r="AL105" s="139"/>
      <c r="AM105" s="139"/>
      <c r="AN105" s="139"/>
      <c r="AO105" s="139"/>
      <c r="AP105" s="139"/>
      <c r="AQ105" s="139"/>
      <c r="AR105" s="139"/>
      <c r="AS105" s="139"/>
      <c r="AT105" s="139"/>
      <c r="AU105" s="139"/>
      <c r="AV105" s="139"/>
      <c r="AW105" s="139"/>
      <c r="AX105" s="139"/>
      <c r="AY105" s="139"/>
      <c r="AZ105" s="139"/>
      <c r="BA105" s="139"/>
      <c r="BB105" s="139"/>
      <c r="BC105" s="139"/>
      <c r="BD105" s="139"/>
      <c r="BE105" s="139"/>
      <c r="BF105" s="139"/>
      <c r="BG105" s="139"/>
    </row>
    <row r="106" spans="2:59" hidden="1" x14ac:dyDescent="0.25">
      <c r="B106" s="24" t="str">
        <f>IF(Capacity!B80="","",'Capacity Backing (Hide)2'!D512)</f>
        <v/>
      </c>
      <c r="C106" s="217" t="str">
        <f>IF(Capacity!S80="","",Capacity!S80)</f>
        <v/>
      </c>
      <c r="D106" s="218" t="str">
        <f>IF(C106="","",Capacity!T80/IF($B$5="minutes",1,60))</f>
        <v/>
      </c>
      <c r="E106" s="217" t="str">
        <f t="shared" si="2"/>
        <v/>
      </c>
      <c r="F106" s="218" cm="1">
        <f t="array" ref="F106">IFERROR(INDEX('Capacity Backing (Hide)2'!$B$8:$CW$8,1,ROW(A71))/IF($B$5="Minutes",1,60),"")</f>
        <v>0</v>
      </c>
      <c r="H106" s="139"/>
      <c r="I106" s="139"/>
      <c r="J106" s="139"/>
      <c r="K106" s="139"/>
      <c r="L106" s="139"/>
      <c r="M106" s="139"/>
      <c r="N106" s="139"/>
      <c r="O106" s="139"/>
      <c r="P106" s="139"/>
      <c r="Q106" s="139"/>
      <c r="R106" s="139"/>
      <c r="S106" s="139"/>
      <c r="T106" s="139"/>
      <c r="U106" s="139"/>
      <c r="V106" s="139"/>
      <c r="W106" s="139"/>
      <c r="X106" s="139"/>
      <c r="Y106" s="139"/>
      <c r="Z106" s="139"/>
      <c r="AA106" s="139"/>
      <c r="AB106" s="139"/>
      <c r="AC106" s="139"/>
      <c r="AD106" s="139"/>
      <c r="AE106" s="139"/>
      <c r="AF106" s="139"/>
      <c r="AG106" s="139"/>
      <c r="AH106" s="139"/>
      <c r="AI106" s="139"/>
      <c r="AJ106" s="139"/>
      <c r="AK106" s="139"/>
      <c r="AL106" s="139"/>
      <c r="AM106" s="139"/>
      <c r="AN106" s="139"/>
      <c r="AO106" s="139"/>
      <c r="AP106" s="139"/>
      <c r="AQ106" s="139"/>
      <c r="AR106" s="139"/>
      <c r="AS106" s="139"/>
      <c r="AT106" s="139"/>
      <c r="AU106" s="139"/>
      <c r="AV106" s="139"/>
      <c r="AW106" s="139"/>
      <c r="AX106" s="139"/>
      <c r="AY106" s="139"/>
      <c r="AZ106" s="139"/>
      <c r="BA106" s="139"/>
      <c r="BB106" s="139"/>
      <c r="BC106" s="139"/>
      <c r="BD106" s="139"/>
      <c r="BE106" s="139"/>
      <c r="BF106" s="139"/>
      <c r="BG106" s="139"/>
    </row>
    <row r="107" spans="2:59" hidden="1" x14ac:dyDescent="0.25">
      <c r="B107" s="24" t="str">
        <f>IF(Capacity!B81="","",'Capacity Backing (Hide)2'!D513)</f>
        <v/>
      </c>
      <c r="C107" s="217" t="str">
        <f>IF(Capacity!S81="","",Capacity!S81)</f>
        <v/>
      </c>
      <c r="D107" s="218" t="str">
        <f>IF(C107="","",Capacity!T81/IF($B$5="minutes",1,60))</f>
        <v/>
      </c>
      <c r="E107" s="217" t="str">
        <f t="shared" si="2"/>
        <v/>
      </c>
      <c r="F107" s="218" cm="1">
        <f t="array" ref="F107">IFERROR(INDEX('Capacity Backing (Hide)2'!$B$8:$CW$8,1,ROW(A72))/IF($B$5="Minutes",1,60),"")</f>
        <v>0</v>
      </c>
      <c r="H107" s="139"/>
      <c r="I107" s="139"/>
      <c r="J107" s="139"/>
      <c r="K107" s="139"/>
      <c r="L107" s="139"/>
      <c r="M107" s="139"/>
      <c r="N107" s="139"/>
      <c r="O107" s="139"/>
      <c r="P107" s="139"/>
      <c r="Q107" s="139"/>
      <c r="R107" s="139"/>
      <c r="S107" s="139"/>
      <c r="T107" s="139"/>
      <c r="U107" s="139"/>
      <c r="V107" s="139"/>
      <c r="W107" s="139"/>
      <c r="X107" s="139"/>
      <c r="Y107" s="139"/>
      <c r="Z107" s="139"/>
      <c r="AA107" s="139"/>
      <c r="AB107" s="139"/>
      <c r="AC107" s="139"/>
      <c r="AD107" s="139"/>
      <c r="AE107" s="139"/>
      <c r="AF107" s="139"/>
      <c r="AG107" s="139"/>
      <c r="AH107" s="139"/>
      <c r="AI107" s="139"/>
      <c r="AJ107" s="139"/>
      <c r="AK107" s="139"/>
      <c r="AL107" s="139"/>
      <c r="AM107" s="139"/>
      <c r="AN107" s="139"/>
      <c r="AO107" s="139"/>
      <c r="AP107" s="139"/>
      <c r="AQ107" s="139"/>
      <c r="AR107" s="139"/>
      <c r="AS107" s="139"/>
      <c r="AT107" s="139"/>
      <c r="AU107" s="139"/>
      <c r="AV107" s="139"/>
      <c r="AW107" s="139"/>
      <c r="AX107" s="139"/>
      <c r="AY107" s="139"/>
      <c r="AZ107" s="139"/>
      <c r="BA107" s="139"/>
      <c r="BB107" s="139"/>
      <c r="BC107" s="139"/>
      <c r="BD107" s="139"/>
      <c r="BE107" s="139"/>
      <c r="BF107" s="139"/>
      <c r="BG107" s="139"/>
    </row>
    <row r="108" spans="2:59" hidden="1" x14ac:dyDescent="0.25">
      <c r="B108" s="24" t="str">
        <f>IF(Capacity!B82="","",'Capacity Backing (Hide)2'!D514)</f>
        <v/>
      </c>
      <c r="C108" s="217" t="str">
        <f>IF(Capacity!S82="","",Capacity!S82)</f>
        <v/>
      </c>
      <c r="D108" s="218" t="str">
        <f>IF(C108="","",Capacity!T82/IF($B$5="minutes",1,60))</f>
        <v/>
      </c>
      <c r="E108" s="217" t="str">
        <f t="shared" si="2"/>
        <v/>
      </c>
      <c r="F108" s="218" cm="1">
        <f t="array" ref="F108">IFERROR(INDEX('Capacity Backing (Hide)2'!$B$8:$CW$8,1,ROW(A73))/IF($B$5="Minutes",1,60),"")</f>
        <v>0</v>
      </c>
      <c r="H108" s="139"/>
      <c r="I108" s="139"/>
      <c r="J108" s="139"/>
      <c r="K108" s="139"/>
      <c r="L108" s="139"/>
      <c r="M108" s="139"/>
      <c r="N108" s="139"/>
      <c r="O108" s="139"/>
      <c r="P108" s="139"/>
      <c r="Q108" s="139"/>
      <c r="R108" s="139"/>
      <c r="S108" s="139"/>
      <c r="T108" s="139"/>
      <c r="U108" s="139"/>
      <c r="V108" s="139"/>
      <c r="W108" s="139"/>
      <c r="X108" s="139"/>
      <c r="Y108" s="139"/>
      <c r="Z108" s="139"/>
      <c r="AA108" s="139"/>
      <c r="AB108" s="139"/>
      <c r="AC108" s="139"/>
      <c r="AD108" s="139"/>
      <c r="AE108" s="139"/>
      <c r="AF108" s="139"/>
      <c r="AG108" s="139"/>
      <c r="AH108" s="139"/>
      <c r="AI108" s="139"/>
      <c r="AJ108" s="139"/>
      <c r="AK108" s="139"/>
      <c r="AL108" s="139"/>
      <c r="AM108" s="139"/>
      <c r="AN108" s="139"/>
      <c r="AO108" s="139"/>
      <c r="AP108" s="139"/>
      <c r="AQ108" s="139"/>
      <c r="AR108" s="139"/>
      <c r="AS108" s="139"/>
      <c r="AT108" s="139"/>
      <c r="AU108" s="139"/>
      <c r="AV108" s="139"/>
      <c r="AW108" s="139"/>
      <c r="AX108" s="139"/>
      <c r="AY108" s="139"/>
      <c r="AZ108" s="139"/>
      <c r="BA108" s="139"/>
      <c r="BB108" s="139"/>
      <c r="BC108" s="139"/>
      <c r="BD108" s="139"/>
      <c r="BE108" s="139"/>
      <c r="BF108" s="139"/>
      <c r="BG108" s="139"/>
    </row>
    <row r="109" spans="2:59" hidden="1" x14ac:dyDescent="0.25">
      <c r="B109" s="24" t="str">
        <f>IF(Capacity!B83="","",'Capacity Backing (Hide)2'!D515)</f>
        <v/>
      </c>
      <c r="C109" s="217" t="str">
        <f>IF(Capacity!S83="","",Capacity!S83)</f>
        <v/>
      </c>
      <c r="D109" s="218" t="str">
        <f>IF(C109="","",Capacity!T83/IF($B$5="minutes",1,60))</f>
        <v/>
      </c>
      <c r="E109" s="217" t="str">
        <f t="shared" si="2"/>
        <v/>
      </c>
      <c r="F109" s="218" cm="1">
        <f t="array" ref="F109">IFERROR(INDEX('Capacity Backing (Hide)2'!$B$8:$CW$8,1,ROW(A74))/IF($B$5="Minutes",1,60),"")</f>
        <v>0</v>
      </c>
      <c r="H109" s="139"/>
      <c r="I109" s="139"/>
      <c r="J109" s="139"/>
      <c r="K109" s="139"/>
      <c r="L109" s="139"/>
      <c r="M109" s="139"/>
      <c r="N109" s="139"/>
      <c r="O109" s="139"/>
      <c r="P109" s="139"/>
      <c r="Q109" s="139"/>
      <c r="R109" s="139"/>
      <c r="S109" s="139"/>
      <c r="T109" s="139"/>
      <c r="U109" s="139"/>
      <c r="V109" s="139"/>
      <c r="W109" s="139"/>
      <c r="X109" s="139"/>
      <c r="Y109" s="139"/>
      <c r="Z109" s="139"/>
      <c r="AA109" s="139"/>
      <c r="AB109" s="139"/>
      <c r="AC109" s="139"/>
      <c r="AD109" s="139"/>
      <c r="AE109" s="139"/>
      <c r="AF109" s="139"/>
      <c r="AG109" s="139"/>
      <c r="AH109" s="139"/>
      <c r="AI109" s="139"/>
      <c r="AJ109" s="139"/>
      <c r="AK109" s="139"/>
      <c r="AL109" s="139"/>
      <c r="AM109" s="139"/>
      <c r="AN109" s="139"/>
      <c r="AO109" s="139"/>
      <c r="AP109" s="139"/>
      <c r="AQ109" s="139"/>
      <c r="AR109" s="139"/>
      <c r="AS109" s="139"/>
      <c r="AT109" s="139"/>
      <c r="AU109" s="139"/>
      <c r="AV109" s="139"/>
      <c r="AW109" s="139"/>
      <c r="AX109" s="139"/>
      <c r="AY109" s="139"/>
      <c r="AZ109" s="139"/>
      <c r="BA109" s="139"/>
      <c r="BB109" s="139"/>
      <c r="BC109" s="139"/>
      <c r="BD109" s="139"/>
      <c r="BE109" s="139"/>
      <c r="BF109" s="139"/>
      <c r="BG109" s="139"/>
    </row>
    <row r="110" spans="2:59" hidden="1" x14ac:dyDescent="0.25">
      <c r="B110" s="24" t="str">
        <f>IF(Capacity!B84="","",'Capacity Backing (Hide)2'!D516)</f>
        <v/>
      </c>
      <c r="C110" s="217" t="str">
        <f>IF(Capacity!S84="","",Capacity!S84)</f>
        <v/>
      </c>
      <c r="D110" s="218" t="str">
        <f>IF(C110="","",Capacity!T84/IF($B$5="minutes",1,60))</f>
        <v/>
      </c>
      <c r="E110" s="217" t="str">
        <f t="shared" si="2"/>
        <v/>
      </c>
      <c r="F110" s="218" cm="1">
        <f t="array" ref="F110">IFERROR(INDEX('Capacity Backing (Hide)2'!$B$8:$CW$8,1,ROW(A75))/IF($B$5="Minutes",1,60),"")</f>
        <v>0</v>
      </c>
      <c r="H110" s="139"/>
      <c r="I110" s="139"/>
      <c r="J110" s="139"/>
      <c r="K110" s="139"/>
      <c r="L110" s="139"/>
      <c r="M110" s="139"/>
      <c r="N110" s="139"/>
      <c r="O110" s="139"/>
      <c r="P110" s="139"/>
      <c r="Q110" s="139"/>
      <c r="R110" s="139"/>
      <c r="S110" s="139"/>
      <c r="T110" s="139"/>
      <c r="U110" s="139"/>
      <c r="V110" s="139"/>
      <c r="W110" s="139"/>
      <c r="X110" s="139"/>
      <c r="Y110" s="139"/>
      <c r="Z110" s="139"/>
      <c r="AA110" s="139"/>
      <c r="AB110" s="139"/>
      <c r="AC110" s="139"/>
      <c r="AD110" s="139"/>
      <c r="AE110" s="139"/>
      <c r="AF110" s="139"/>
      <c r="AG110" s="139"/>
      <c r="AH110" s="139"/>
      <c r="AI110" s="139"/>
      <c r="AJ110" s="139"/>
      <c r="AK110" s="139"/>
      <c r="AL110" s="139"/>
      <c r="AM110" s="139"/>
      <c r="AN110" s="139"/>
      <c r="AO110" s="139"/>
      <c r="AP110" s="139"/>
      <c r="AQ110" s="139"/>
      <c r="AR110" s="139"/>
      <c r="AS110" s="139"/>
      <c r="AT110" s="139"/>
      <c r="AU110" s="139"/>
      <c r="AV110" s="139"/>
      <c r="AW110" s="139"/>
      <c r="AX110" s="139"/>
      <c r="AY110" s="139"/>
      <c r="AZ110" s="139"/>
      <c r="BA110" s="139"/>
      <c r="BB110" s="139"/>
      <c r="BC110" s="139"/>
      <c r="BD110" s="139"/>
      <c r="BE110" s="139"/>
      <c r="BF110" s="139"/>
      <c r="BG110" s="139"/>
    </row>
    <row r="111" spans="2:59" hidden="1" x14ac:dyDescent="0.25">
      <c r="B111" s="24" t="str">
        <f>IF(Capacity!B85="","",'Capacity Backing (Hide)2'!D517)</f>
        <v/>
      </c>
      <c r="C111" s="217" t="str">
        <f>IF(Capacity!S85="","",Capacity!S85)</f>
        <v/>
      </c>
      <c r="D111" s="218" t="str">
        <f>IF(C111="","",Capacity!T85/IF($B$5="minutes",1,60))</f>
        <v/>
      </c>
      <c r="E111" s="217" t="str">
        <f t="shared" si="2"/>
        <v/>
      </c>
      <c r="F111" s="218" cm="1">
        <f t="array" ref="F111">IFERROR(INDEX('Capacity Backing (Hide)2'!$B$8:$CW$8,1,ROW(A76))/IF($B$5="Minutes",1,60),"")</f>
        <v>0</v>
      </c>
      <c r="H111" s="139"/>
      <c r="I111" s="139"/>
      <c r="J111" s="139"/>
      <c r="K111" s="139"/>
      <c r="L111" s="139"/>
      <c r="M111" s="139"/>
      <c r="N111" s="139"/>
      <c r="O111" s="139"/>
      <c r="P111" s="139"/>
      <c r="Q111" s="139"/>
      <c r="R111" s="139"/>
      <c r="S111" s="139"/>
      <c r="T111" s="139"/>
      <c r="U111" s="139"/>
      <c r="V111" s="139"/>
      <c r="W111" s="139"/>
      <c r="X111" s="139"/>
      <c r="Y111" s="139"/>
      <c r="Z111" s="139"/>
      <c r="AA111" s="139"/>
      <c r="AB111" s="139"/>
      <c r="AC111" s="139"/>
      <c r="AD111" s="139"/>
      <c r="AE111" s="139"/>
      <c r="AF111" s="139"/>
      <c r="AG111" s="139"/>
      <c r="AH111" s="139"/>
      <c r="AI111" s="139"/>
      <c r="AJ111" s="139"/>
      <c r="AK111" s="139"/>
      <c r="AL111" s="139"/>
      <c r="AM111" s="139"/>
      <c r="AN111" s="139"/>
      <c r="AO111" s="139"/>
      <c r="AP111" s="139"/>
      <c r="AQ111" s="139"/>
      <c r="AR111" s="139"/>
      <c r="AS111" s="139"/>
      <c r="AT111" s="139"/>
      <c r="AU111" s="139"/>
      <c r="AV111" s="139"/>
      <c r="AW111" s="139"/>
      <c r="AX111" s="139"/>
      <c r="AY111" s="139"/>
      <c r="AZ111" s="139"/>
      <c r="BA111" s="139"/>
      <c r="BB111" s="139"/>
      <c r="BC111" s="139"/>
      <c r="BD111" s="139"/>
      <c r="BE111" s="139"/>
      <c r="BF111" s="139"/>
      <c r="BG111" s="139"/>
    </row>
    <row r="112" spans="2:59" hidden="1" x14ac:dyDescent="0.25">
      <c r="B112" s="24" t="str">
        <f>IF(Capacity!B86="","",'Capacity Backing (Hide)2'!D518)</f>
        <v/>
      </c>
      <c r="C112" s="217" t="str">
        <f>IF(Capacity!S86="","",Capacity!S86)</f>
        <v/>
      </c>
      <c r="D112" s="218" t="str">
        <f>IF(C112="","",Capacity!T86/IF($B$5="minutes",1,60))</f>
        <v/>
      </c>
      <c r="E112" s="217" t="str">
        <f t="shared" si="2"/>
        <v/>
      </c>
      <c r="F112" s="218" cm="1">
        <f t="array" ref="F112">IFERROR(INDEX('Capacity Backing (Hide)2'!$B$8:$CW$8,1,ROW(A77))/IF($B$5="Minutes",1,60),"")</f>
        <v>0</v>
      </c>
      <c r="H112" s="139"/>
      <c r="I112" s="139"/>
      <c r="J112" s="139"/>
      <c r="K112" s="139"/>
      <c r="L112" s="139"/>
      <c r="M112" s="139"/>
      <c r="N112" s="139"/>
      <c r="O112" s="139"/>
      <c r="P112" s="139"/>
      <c r="Q112" s="139"/>
      <c r="R112" s="139"/>
      <c r="S112" s="139"/>
      <c r="T112" s="139"/>
      <c r="U112" s="139"/>
      <c r="V112" s="139"/>
      <c r="W112" s="139"/>
      <c r="X112" s="139"/>
      <c r="Y112" s="139"/>
      <c r="Z112" s="139"/>
      <c r="AA112" s="139"/>
      <c r="AB112" s="139"/>
      <c r="AC112" s="139"/>
      <c r="AD112" s="139"/>
      <c r="AE112" s="139"/>
      <c r="AF112" s="139"/>
      <c r="AG112" s="139"/>
      <c r="AH112" s="139"/>
      <c r="AI112" s="139"/>
      <c r="AJ112" s="139"/>
      <c r="AK112" s="139"/>
      <c r="AL112" s="139"/>
      <c r="AM112" s="139"/>
      <c r="AN112" s="139"/>
      <c r="AO112" s="139"/>
      <c r="AP112" s="139"/>
      <c r="AQ112" s="139"/>
      <c r="AR112" s="139"/>
      <c r="AS112" s="139"/>
      <c r="AT112" s="139"/>
      <c r="AU112" s="139"/>
      <c r="AV112" s="139"/>
      <c r="AW112" s="139"/>
      <c r="AX112" s="139"/>
      <c r="AY112" s="139"/>
      <c r="AZ112" s="139"/>
      <c r="BA112" s="139"/>
      <c r="BB112" s="139"/>
      <c r="BC112" s="139"/>
      <c r="BD112" s="139"/>
      <c r="BE112" s="139"/>
      <c r="BF112" s="139"/>
      <c r="BG112" s="139"/>
    </row>
    <row r="113" spans="2:59" hidden="1" x14ac:dyDescent="0.25">
      <c r="B113" s="24" t="str">
        <f>IF(Capacity!B87="","",'Capacity Backing (Hide)2'!D519)</f>
        <v/>
      </c>
      <c r="C113" s="217" t="str">
        <f>IF(Capacity!S87="","",Capacity!S87)</f>
        <v/>
      </c>
      <c r="D113" s="218" t="str">
        <f>IF(C113="","",Capacity!T87/IF($B$5="minutes",1,60))</f>
        <v/>
      </c>
      <c r="E113" s="217" t="str">
        <f t="shared" si="2"/>
        <v/>
      </c>
      <c r="F113" s="218" cm="1">
        <f t="array" ref="F113">IFERROR(INDEX('Capacity Backing (Hide)2'!$B$8:$CW$8,1,ROW(A78))/IF($B$5="Minutes",1,60),"")</f>
        <v>0</v>
      </c>
      <c r="H113" s="139"/>
      <c r="I113" s="139"/>
      <c r="J113" s="139"/>
      <c r="K113" s="139"/>
      <c r="L113" s="139"/>
      <c r="M113" s="139"/>
      <c r="N113" s="139"/>
      <c r="O113" s="139"/>
      <c r="P113" s="139"/>
      <c r="Q113" s="139"/>
      <c r="R113" s="139"/>
      <c r="S113" s="139"/>
      <c r="T113" s="139"/>
      <c r="U113" s="139"/>
      <c r="V113" s="139"/>
      <c r="W113" s="139"/>
      <c r="X113" s="139"/>
      <c r="Y113" s="139"/>
      <c r="Z113" s="139"/>
      <c r="AA113" s="139"/>
      <c r="AB113" s="139"/>
      <c r="AC113" s="139"/>
      <c r="AD113" s="139"/>
      <c r="AE113" s="139"/>
      <c r="AF113" s="139"/>
      <c r="AG113" s="139"/>
      <c r="AH113" s="139"/>
      <c r="AI113" s="139"/>
      <c r="AJ113" s="139"/>
      <c r="AK113" s="139"/>
      <c r="AL113" s="139"/>
      <c r="AM113" s="139"/>
      <c r="AN113" s="139"/>
      <c r="AO113" s="139"/>
      <c r="AP113" s="139"/>
      <c r="AQ113" s="139"/>
      <c r="AR113" s="139"/>
      <c r="AS113" s="139"/>
      <c r="AT113" s="139"/>
      <c r="AU113" s="139"/>
      <c r="AV113" s="139"/>
      <c r="AW113" s="139"/>
      <c r="AX113" s="139"/>
      <c r="AY113" s="139"/>
      <c r="AZ113" s="139"/>
      <c r="BA113" s="139"/>
      <c r="BB113" s="139"/>
      <c r="BC113" s="139"/>
      <c r="BD113" s="139"/>
      <c r="BE113" s="139"/>
      <c r="BF113" s="139"/>
      <c r="BG113" s="139"/>
    </row>
    <row r="114" spans="2:59" hidden="1" x14ac:dyDescent="0.25">
      <c r="B114" s="24" t="str">
        <f>IF(Capacity!B88="","",'Capacity Backing (Hide)2'!D520)</f>
        <v/>
      </c>
      <c r="C114" s="217" t="str">
        <f>IF(Capacity!S88="","",Capacity!S88)</f>
        <v/>
      </c>
      <c r="D114" s="218" t="str">
        <f>IF(C114="","",Capacity!T88/IF($B$5="minutes",1,60))</f>
        <v/>
      </c>
      <c r="E114" s="217" t="str">
        <f t="shared" si="2"/>
        <v/>
      </c>
      <c r="F114" s="218" cm="1">
        <f t="array" ref="F114">IFERROR(INDEX('Capacity Backing (Hide)2'!$B$8:$CW$8,1,ROW(A79))/IF($B$5="Minutes",1,60),"")</f>
        <v>0</v>
      </c>
      <c r="H114" s="139"/>
      <c r="I114" s="139"/>
      <c r="J114" s="139"/>
      <c r="K114" s="139"/>
      <c r="L114" s="139"/>
      <c r="M114" s="139"/>
      <c r="N114" s="139"/>
      <c r="O114" s="139"/>
      <c r="P114" s="139"/>
      <c r="Q114" s="139"/>
      <c r="R114" s="139"/>
      <c r="S114" s="139"/>
      <c r="T114" s="139"/>
      <c r="U114" s="139"/>
      <c r="V114" s="139"/>
      <c r="W114" s="139"/>
      <c r="X114" s="139"/>
      <c r="Y114" s="139"/>
      <c r="Z114" s="139"/>
      <c r="AA114" s="139"/>
      <c r="AB114" s="139"/>
      <c r="AC114" s="139"/>
      <c r="AD114" s="139"/>
      <c r="AE114" s="139"/>
      <c r="AF114" s="139"/>
      <c r="AG114" s="139"/>
      <c r="AH114" s="139"/>
      <c r="AI114" s="139"/>
      <c r="AJ114" s="139"/>
      <c r="AK114" s="139"/>
      <c r="AL114" s="139"/>
      <c r="AM114" s="139"/>
      <c r="AN114" s="139"/>
      <c r="AO114" s="139"/>
      <c r="AP114" s="139"/>
      <c r="AQ114" s="139"/>
      <c r="AR114" s="139"/>
      <c r="AS114" s="139"/>
      <c r="AT114" s="139"/>
      <c r="AU114" s="139"/>
      <c r="AV114" s="139"/>
      <c r="AW114" s="139"/>
      <c r="AX114" s="139"/>
      <c r="AY114" s="139"/>
      <c r="AZ114" s="139"/>
      <c r="BA114" s="139"/>
      <c r="BB114" s="139"/>
      <c r="BC114" s="139"/>
      <c r="BD114" s="139"/>
      <c r="BE114" s="139"/>
      <c r="BF114" s="139"/>
      <c r="BG114" s="139"/>
    </row>
    <row r="115" spans="2:59" hidden="1" x14ac:dyDescent="0.25">
      <c r="B115" s="24" t="str">
        <f>IF(Capacity!B89="","",'Capacity Backing (Hide)2'!D521)</f>
        <v/>
      </c>
      <c r="C115" s="217" t="str">
        <f>IF(Capacity!S89="","",Capacity!S89)</f>
        <v/>
      </c>
      <c r="D115" s="218" t="str">
        <f>IF(C115="","",Capacity!T89/IF($B$5="minutes",1,60))</f>
        <v/>
      </c>
      <c r="E115" s="217" t="str">
        <f t="shared" si="2"/>
        <v/>
      </c>
      <c r="F115" s="218" cm="1">
        <f t="array" ref="F115">IFERROR(INDEX('Capacity Backing (Hide)2'!$B$8:$CW$8,1,ROW(A80))/IF($B$5="Minutes",1,60),"")</f>
        <v>0</v>
      </c>
      <c r="H115" s="139"/>
      <c r="I115" s="139"/>
      <c r="J115" s="139"/>
      <c r="K115" s="139"/>
      <c r="L115" s="139"/>
      <c r="M115" s="139"/>
      <c r="N115" s="139"/>
      <c r="O115" s="139"/>
      <c r="P115" s="139"/>
      <c r="Q115" s="139"/>
      <c r="R115" s="139"/>
      <c r="S115" s="139"/>
      <c r="T115" s="139"/>
      <c r="U115" s="139"/>
      <c r="V115" s="139"/>
      <c r="W115" s="139"/>
      <c r="X115" s="139"/>
      <c r="Y115" s="139"/>
      <c r="Z115" s="139"/>
      <c r="AA115" s="139"/>
      <c r="AB115" s="139"/>
      <c r="AC115" s="139"/>
      <c r="AD115" s="139"/>
      <c r="AE115" s="139"/>
      <c r="AF115" s="139"/>
      <c r="AG115" s="139"/>
      <c r="AH115" s="139"/>
      <c r="AI115" s="139"/>
      <c r="AJ115" s="139"/>
      <c r="AK115" s="139"/>
      <c r="AL115" s="139"/>
      <c r="AM115" s="139"/>
      <c r="AN115" s="139"/>
      <c r="AO115" s="139"/>
      <c r="AP115" s="139"/>
      <c r="AQ115" s="139"/>
      <c r="AR115" s="139"/>
      <c r="AS115" s="139"/>
      <c r="AT115" s="139"/>
      <c r="AU115" s="139"/>
      <c r="AV115" s="139"/>
      <c r="AW115" s="139"/>
      <c r="AX115" s="139"/>
      <c r="AY115" s="139"/>
      <c r="AZ115" s="139"/>
      <c r="BA115" s="139"/>
      <c r="BB115" s="139"/>
      <c r="BC115" s="139"/>
      <c r="BD115" s="139"/>
      <c r="BE115" s="139"/>
      <c r="BF115" s="139"/>
      <c r="BG115" s="139"/>
    </row>
    <row r="116" spans="2:59" hidden="1" x14ac:dyDescent="0.25">
      <c r="B116" s="24" t="str">
        <f>IF(Capacity!B90="","",'Capacity Backing (Hide)2'!D522)</f>
        <v/>
      </c>
      <c r="C116" s="217" t="str">
        <f>IF(Capacity!S90="","",Capacity!S90)</f>
        <v/>
      </c>
      <c r="D116" s="218" t="str">
        <f>IF(C116="","",Capacity!T90/IF($B$5="minutes",1,60))</f>
        <v/>
      </c>
      <c r="E116" s="217" t="str">
        <f t="shared" si="2"/>
        <v/>
      </c>
      <c r="F116" s="218" cm="1">
        <f t="array" ref="F116">IFERROR(INDEX('Capacity Backing (Hide)2'!$B$8:$CW$8,1,ROW(A81))/IF($B$5="Minutes",1,60),"")</f>
        <v>0</v>
      </c>
      <c r="H116" s="139"/>
      <c r="I116" s="139"/>
      <c r="J116" s="139"/>
      <c r="K116" s="139"/>
      <c r="L116" s="139"/>
      <c r="M116" s="139"/>
      <c r="N116" s="139"/>
      <c r="O116" s="139"/>
      <c r="P116" s="139"/>
      <c r="Q116" s="139"/>
      <c r="R116" s="139"/>
      <c r="S116" s="139"/>
      <c r="T116" s="139"/>
      <c r="U116" s="139"/>
      <c r="V116" s="139"/>
      <c r="W116" s="139"/>
      <c r="X116" s="139"/>
      <c r="Y116" s="139"/>
      <c r="Z116" s="139"/>
      <c r="AA116" s="139"/>
      <c r="AB116" s="139"/>
      <c r="AC116" s="139"/>
      <c r="AD116" s="139"/>
      <c r="AE116" s="139"/>
      <c r="AF116" s="139"/>
      <c r="AG116" s="139"/>
      <c r="AH116" s="139"/>
      <c r="AI116" s="139"/>
      <c r="AJ116" s="139"/>
      <c r="AK116" s="139"/>
      <c r="AL116" s="139"/>
      <c r="AM116" s="139"/>
      <c r="AN116" s="139"/>
      <c r="AO116" s="139"/>
      <c r="AP116" s="139"/>
      <c r="AQ116" s="139"/>
      <c r="AR116" s="139"/>
      <c r="AS116" s="139"/>
      <c r="AT116" s="139"/>
      <c r="AU116" s="139"/>
      <c r="AV116" s="139"/>
      <c r="AW116" s="139"/>
      <c r="AX116" s="139"/>
      <c r="AY116" s="139"/>
      <c r="AZ116" s="139"/>
      <c r="BA116" s="139"/>
      <c r="BB116" s="139"/>
      <c r="BC116" s="139"/>
      <c r="BD116" s="139"/>
      <c r="BE116" s="139"/>
      <c r="BF116" s="139"/>
      <c r="BG116" s="139"/>
    </row>
    <row r="117" spans="2:59" hidden="1" x14ac:dyDescent="0.25">
      <c r="B117" s="24" t="str">
        <f>IF(Capacity!B91="","",'Capacity Backing (Hide)2'!D523)</f>
        <v/>
      </c>
      <c r="C117" s="217" t="str">
        <f>IF(Capacity!S91="","",Capacity!S91)</f>
        <v/>
      </c>
      <c r="D117" s="218" t="str">
        <f>IF(C117="","",Capacity!T91/IF($B$5="minutes",1,60))</f>
        <v/>
      </c>
      <c r="E117" s="217" t="str">
        <f t="shared" si="2"/>
        <v/>
      </c>
      <c r="F117" s="218" cm="1">
        <f t="array" ref="F117">IFERROR(INDEX('Capacity Backing (Hide)2'!$B$8:$CW$8,1,ROW(A82))/IF($B$5="Minutes",1,60),"")</f>
        <v>0</v>
      </c>
      <c r="H117" s="139"/>
      <c r="I117" s="139"/>
      <c r="J117" s="139"/>
      <c r="K117" s="139"/>
      <c r="L117" s="139"/>
      <c r="M117" s="139"/>
      <c r="N117" s="139"/>
      <c r="O117" s="139"/>
      <c r="P117" s="139"/>
      <c r="Q117" s="139"/>
      <c r="R117" s="139"/>
      <c r="S117" s="139"/>
      <c r="T117" s="139"/>
      <c r="U117" s="139"/>
      <c r="V117" s="139"/>
      <c r="W117" s="139"/>
      <c r="X117" s="139"/>
      <c r="Y117" s="139"/>
      <c r="Z117" s="139"/>
      <c r="AA117" s="139"/>
      <c r="AB117" s="139"/>
      <c r="AC117" s="139"/>
      <c r="AD117" s="139"/>
      <c r="AE117" s="139"/>
      <c r="AF117" s="139"/>
      <c r="AG117" s="139"/>
      <c r="AH117" s="139"/>
      <c r="AI117" s="139"/>
      <c r="AJ117" s="139"/>
      <c r="AK117" s="139"/>
      <c r="AL117" s="139"/>
      <c r="AM117" s="139"/>
      <c r="AN117" s="139"/>
      <c r="AO117" s="139"/>
      <c r="AP117" s="139"/>
      <c r="AQ117" s="139"/>
      <c r="AR117" s="139"/>
      <c r="AS117" s="139"/>
      <c r="AT117" s="139"/>
      <c r="AU117" s="139"/>
      <c r="AV117" s="139"/>
      <c r="AW117" s="139"/>
      <c r="AX117" s="139"/>
      <c r="AY117" s="139"/>
      <c r="AZ117" s="139"/>
      <c r="BA117" s="139"/>
      <c r="BB117" s="139"/>
      <c r="BC117" s="139"/>
      <c r="BD117" s="139"/>
      <c r="BE117" s="139"/>
      <c r="BF117" s="139"/>
      <c r="BG117" s="139"/>
    </row>
    <row r="118" spans="2:59" hidden="1" x14ac:dyDescent="0.25">
      <c r="B118" s="24" t="str">
        <f>IF(Capacity!B92="","",'Capacity Backing (Hide)2'!D524)</f>
        <v/>
      </c>
      <c r="C118" s="217" t="str">
        <f>IF(Capacity!S92="","",Capacity!S92)</f>
        <v/>
      </c>
      <c r="D118" s="218" t="str">
        <f>IF(C118="","",Capacity!T92/IF($B$5="minutes",1,60))</f>
        <v/>
      </c>
      <c r="E118" s="217" t="str">
        <f t="shared" si="2"/>
        <v/>
      </c>
      <c r="F118" s="218" cm="1">
        <f t="array" ref="F118">IFERROR(INDEX('Capacity Backing (Hide)2'!$B$8:$CW$8,1,ROW(A83))/IF($B$5="Minutes",1,60),"")</f>
        <v>0</v>
      </c>
      <c r="H118" s="139"/>
      <c r="I118" s="139"/>
      <c r="J118" s="139"/>
      <c r="K118" s="139"/>
      <c r="L118" s="139"/>
      <c r="M118" s="139"/>
      <c r="N118" s="139"/>
      <c r="O118" s="139"/>
      <c r="P118" s="139"/>
      <c r="Q118" s="139"/>
      <c r="R118" s="139"/>
      <c r="S118" s="139"/>
      <c r="T118" s="139"/>
      <c r="U118" s="139"/>
      <c r="V118" s="139"/>
      <c r="W118" s="139"/>
      <c r="X118" s="139"/>
      <c r="Y118" s="139"/>
      <c r="Z118" s="139"/>
      <c r="AA118" s="139"/>
      <c r="AB118" s="139"/>
      <c r="AC118" s="139"/>
      <c r="AD118" s="139"/>
      <c r="AE118" s="139"/>
      <c r="AF118" s="139"/>
      <c r="AG118" s="139"/>
      <c r="AH118" s="139"/>
      <c r="AI118" s="139"/>
      <c r="AJ118" s="139"/>
      <c r="AK118" s="139"/>
      <c r="AL118" s="139"/>
      <c r="AM118" s="139"/>
      <c r="AN118" s="139"/>
      <c r="AO118" s="139"/>
      <c r="AP118" s="139"/>
      <c r="AQ118" s="139"/>
      <c r="AR118" s="139"/>
      <c r="AS118" s="139"/>
      <c r="AT118" s="139"/>
      <c r="AU118" s="139"/>
      <c r="AV118" s="139"/>
      <c r="AW118" s="139"/>
      <c r="AX118" s="139"/>
      <c r="AY118" s="139"/>
      <c r="AZ118" s="139"/>
      <c r="BA118" s="139"/>
      <c r="BB118" s="139"/>
      <c r="BC118" s="139"/>
      <c r="BD118" s="139"/>
      <c r="BE118" s="139"/>
      <c r="BF118" s="139"/>
      <c r="BG118" s="139"/>
    </row>
    <row r="119" spans="2:59" hidden="1" x14ac:dyDescent="0.25">
      <c r="B119" s="24" t="str">
        <f>IF(Capacity!B93="","",'Capacity Backing (Hide)2'!D525)</f>
        <v/>
      </c>
      <c r="C119" s="217" t="str">
        <f>IF(Capacity!S93="","",Capacity!S93)</f>
        <v/>
      </c>
      <c r="D119" s="218" t="str">
        <f>IF(C119="","",Capacity!T93/IF($B$5="minutes",1,60))</f>
        <v/>
      </c>
      <c r="E119" s="217" t="str">
        <f t="shared" si="2"/>
        <v/>
      </c>
      <c r="F119" s="218" cm="1">
        <f t="array" ref="F119">IFERROR(INDEX('Capacity Backing (Hide)2'!$B$8:$CW$8,1,ROW(A84))/IF($B$5="Minutes",1,60),"")</f>
        <v>0</v>
      </c>
      <c r="H119" s="139"/>
      <c r="I119" s="139"/>
      <c r="J119" s="139"/>
      <c r="K119" s="139"/>
      <c r="L119" s="139"/>
      <c r="M119" s="139"/>
      <c r="N119" s="139"/>
      <c r="O119" s="139"/>
      <c r="P119" s="139"/>
      <c r="Q119" s="139"/>
      <c r="R119" s="139"/>
      <c r="S119" s="139"/>
      <c r="T119" s="139"/>
      <c r="U119" s="139"/>
      <c r="V119" s="139"/>
      <c r="W119" s="139"/>
      <c r="X119" s="139"/>
      <c r="Y119" s="139"/>
      <c r="Z119" s="139"/>
      <c r="AA119" s="139"/>
      <c r="AB119" s="139"/>
      <c r="AC119" s="139"/>
      <c r="AD119" s="139"/>
      <c r="AE119" s="139"/>
      <c r="AF119" s="139"/>
      <c r="AG119" s="139"/>
      <c r="AH119" s="139"/>
      <c r="AI119" s="139"/>
      <c r="AJ119" s="139"/>
      <c r="AK119" s="139"/>
      <c r="AL119" s="139"/>
      <c r="AM119" s="139"/>
      <c r="AN119" s="139"/>
      <c r="AO119" s="139"/>
      <c r="AP119" s="139"/>
      <c r="AQ119" s="139"/>
      <c r="AR119" s="139"/>
      <c r="AS119" s="139"/>
      <c r="AT119" s="139"/>
      <c r="AU119" s="139"/>
      <c r="AV119" s="139"/>
      <c r="AW119" s="139"/>
      <c r="AX119" s="139"/>
      <c r="AY119" s="139"/>
      <c r="AZ119" s="139"/>
      <c r="BA119" s="139"/>
      <c r="BB119" s="139"/>
      <c r="BC119" s="139"/>
      <c r="BD119" s="139"/>
      <c r="BE119" s="139"/>
      <c r="BF119" s="139"/>
      <c r="BG119" s="139"/>
    </row>
    <row r="120" spans="2:59" hidden="1" x14ac:dyDescent="0.25">
      <c r="B120" s="24" t="str">
        <f>IF(Capacity!B94="","",'Capacity Backing (Hide)2'!D526)</f>
        <v/>
      </c>
      <c r="C120" s="217" t="str">
        <f>IF(Capacity!S94="","",Capacity!S94)</f>
        <v/>
      </c>
      <c r="D120" s="218" t="str">
        <f>IF(C120="","",Capacity!T94/IF($B$5="minutes",1,60))</f>
        <v/>
      </c>
      <c r="E120" s="217" t="str">
        <f t="shared" si="2"/>
        <v/>
      </c>
      <c r="F120" s="218" cm="1">
        <f t="array" ref="F120">IFERROR(INDEX('Capacity Backing (Hide)2'!$B$8:$CW$8,1,ROW(A85))/IF($B$5="Minutes",1,60),"")</f>
        <v>0</v>
      </c>
      <c r="H120" s="139"/>
      <c r="I120" s="139"/>
      <c r="J120" s="139"/>
      <c r="K120" s="139"/>
      <c r="L120" s="139"/>
      <c r="M120" s="139"/>
      <c r="N120" s="139"/>
      <c r="O120" s="139"/>
      <c r="P120" s="139"/>
      <c r="Q120" s="139"/>
      <c r="R120" s="139"/>
      <c r="S120" s="139"/>
      <c r="T120" s="139"/>
      <c r="U120" s="139"/>
      <c r="V120" s="139"/>
      <c r="W120" s="139"/>
      <c r="X120" s="139"/>
      <c r="Y120" s="139"/>
      <c r="Z120" s="139"/>
      <c r="AA120" s="139"/>
      <c r="AB120" s="139"/>
      <c r="AC120" s="139"/>
      <c r="AD120" s="139"/>
      <c r="AE120" s="139"/>
      <c r="AF120" s="139"/>
      <c r="AG120" s="139"/>
      <c r="AH120" s="139"/>
      <c r="AI120" s="139"/>
      <c r="AJ120" s="139"/>
      <c r="AK120" s="139"/>
      <c r="AL120" s="139"/>
      <c r="AM120" s="139"/>
      <c r="AN120" s="139"/>
      <c r="AO120" s="139"/>
      <c r="AP120" s="139"/>
      <c r="AQ120" s="139"/>
      <c r="AR120" s="139"/>
      <c r="AS120" s="139"/>
      <c r="AT120" s="139"/>
      <c r="AU120" s="139"/>
      <c r="AV120" s="139"/>
      <c r="AW120" s="139"/>
      <c r="AX120" s="139"/>
      <c r="AY120" s="139"/>
      <c r="AZ120" s="139"/>
      <c r="BA120" s="139"/>
      <c r="BB120" s="139"/>
      <c r="BC120" s="139"/>
      <c r="BD120" s="139"/>
      <c r="BE120" s="139"/>
      <c r="BF120" s="139"/>
      <c r="BG120" s="139"/>
    </row>
    <row r="121" spans="2:59" hidden="1" x14ac:dyDescent="0.25">
      <c r="B121" s="24" t="str">
        <f>IF(Capacity!B95="","",'Capacity Backing (Hide)2'!D527)</f>
        <v/>
      </c>
      <c r="C121" s="217" t="str">
        <f>IF(Capacity!S95="","",Capacity!S95)</f>
        <v/>
      </c>
      <c r="D121" s="218" t="str">
        <f>IF(C121="","",Capacity!T95/IF($B$5="minutes",1,60))</f>
        <v/>
      </c>
      <c r="E121" s="217" t="str">
        <f t="shared" si="2"/>
        <v/>
      </c>
      <c r="F121" s="218" cm="1">
        <f t="array" ref="F121">IFERROR(INDEX('Capacity Backing (Hide)2'!$B$8:$CW$8,1,ROW(A86))/IF($B$5="Minutes",1,60),"")</f>
        <v>0</v>
      </c>
      <c r="H121" s="139"/>
      <c r="I121" s="139"/>
      <c r="J121" s="139"/>
      <c r="K121" s="139"/>
      <c r="L121" s="139"/>
      <c r="M121" s="139"/>
      <c r="N121" s="139"/>
      <c r="O121" s="139"/>
      <c r="P121" s="139"/>
      <c r="Q121" s="139"/>
      <c r="R121" s="139"/>
      <c r="S121" s="139"/>
      <c r="T121" s="139"/>
      <c r="U121" s="139"/>
      <c r="V121" s="139"/>
      <c r="W121" s="139"/>
      <c r="X121" s="139"/>
      <c r="Y121" s="139"/>
      <c r="Z121" s="139"/>
      <c r="AA121" s="139"/>
      <c r="AB121" s="139"/>
      <c r="AC121" s="139"/>
      <c r="AD121" s="139"/>
      <c r="AE121" s="139"/>
      <c r="AF121" s="139"/>
      <c r="AG121" s="139"/>
      <c r="AH121" s="139"/>
      <c r="AI121" s="139"/>
      <c r="AJ121" s="139"/>
      <c r="AK121" s="139"/>
      <c r="AL121" s="139"/>
      <c r="AM121" s="139"/>
      <c r="AN121" s="139"/>
      <c r="AO121" s="139"/>
      <c r="AP121" s="139"/>
      <c r="AQ121" s="139"/>
      <c r="AR121" s="139"/>
      <c r="AS121" s="139"/>
      <c r="AT121" s="139"/>
      <c r="AU121" s="139"/>
      <c r="AV121" s="139"/>
      <c r="AW121" s="139"/>
      <c r="AX121" s="139"/>
      <c r="AY121" s="139"/>
      <c r="AZ121" s="139"/>
      <c r="BA121" s="139"/>
      <c r="BB121" s="139"/>
      <c r="BC121" s="139"/>
      <c r="BD121" s="139"/>
      <c r="BE121" s="139"/>
      <c r="BF121" s="139"/>
      <c r="BG121" s="139"/>
    </row>
    <row r="122" spans="2:59" hidden="1" x14ac:dyDescent="0.25">
      <c r="B122" s="24" t="str">
        <f>IF(Capacity!B96="","",'Capacity Backing (Hide)2'!D528)</f>
        <v/>
      </c>
      <c r="C122" s="217" t="str">
        <f>IF(Capacity!S96="","",Capacity!S96)</f>
        <v/>
      </c>
      <c r="D122" s="218" t="str">
        <f>IF(C122="","",Capacity!T96/IF($B$5="minutes",1,60))</f>
        <v/>
      </c>
      <c r="E122" s="217" t="str">
        <f t="shared" si="2"/>
        <v/>
      </c>
      <c r="F122" s="218" cm="1">
        <f t="array" ref="F122">IFERROR(INDEX('Capacity Backing (Hide)2'!$B$8:$CW$8,1,ROW(A87))/IF($B$5="Minutes",1,60),"")</f>
        <v>0</v>
      </c>
      <c r="H122" s="139"/>
      <c r="I122" s="139"/>
      <c r="J122" s="139"/>
      <c r="K122" s="139"/>
      <c r="L122" s="139"/>
      <c r="M122" s="139"/>
      <c r="N122" s="139"/>
      <c r="O122" s="139"/>
      <c r="P122" s="139"/>
      <c r="Q122" s="139"/>
      <c r="R122" s="139"/>
      <c r="S122" s="139"/>
      <c r="T122" s="139"/>
      <c r="U122" s="139"/>
      <c r="V122" s="139"/>
      <c r="W122" s="139"/>
      <c r="X122" s="139"/>
      <c r="Y122" s="139"/>
      <c r="Z122" s="139"/>
      <c r="AA122" s="139"/>
      <c r="AB122" s="139"/>
      <c r="AC122" s="139"/>
      <c r="AD122" s="139"/>
      <c r="AE122" s="139"/>
      <c r="AF122" s="139"/>
      <c r="AG122" s="139"/>
      <c r="AH122" s="139"/>
      <c r="AI122" s="139"/>
      <c r="AJ122" s="139"/>
      <c r="AK122" s="139"/>
      <c r="AL122" s="139"/>
      <c r="AM122" s="139"/>
      <c r="AN122" s="139"/>
      <c r="AO122" s="139"/>
      <c r="AP122" s="139"/>
      <c r="AQ122" s="139"/>
      <c r="AR122" s="139"/>
      <c r="AS122" s="139"/>
      <c r="AT122" s="139"/>
      <c r="AU122" s="139"/>
      <c r="AV122" s="139"/>
      <c r="AW122" s="139"/>
      <c r="AX122" s="139"/>
      <c r="AY122" s="139"/>
      <c r="AZ122" s="139"/>
      <c r="BA122" s="139"/>
      <c r="BB122" s="139"/>
      <c r="BC122" s="139"/>
      <c r="BD122" s="139"/>
      <c r="BE122" s="139"/>
      <c r="BF122" s="139"/>
      <c r="BG122" s="139"/>
    </row>
    <row r="123" spans="2:59" hidden="1" x14ac:dyDescent="0.25">
      <c r="B123" s="24" t="str">
        <f>IF(Capacity!B97="","",'Capacity Backing (Hide)2'!D529)</f>
        <v/>
      </c>
      <c r="C123" s="217" t="str">
        <f>IF(Capacity!S97="","",Capacity!S97)</f>
        <v/>
      </c>
      <c r="D123" s="218" t="str">
        <f>IF(C123="","",Capacity!T97/IF($B$5="minutes",1,60))</f>
        <v/>
      </c>
      <c r="E123" s="217" t="str">
        <f t="shared" si="2"/>
        <v/>
      </c>
      <c r="F123" s="218" cm="1">
        <f t="array" ref="F123">IFERROR(INDEX('Capacity Backing (Hide)2'!$B$8:$CW$8,1,ROW(A88))/IF($B$5="Minutes",1,60),"")</f>
        <v>0</v>
      </c>
      <c r="H123" s="139"/>
      <c r="I123" s="139"/>
      <c r="J123" s="139"/>
      <c r="K123" s="139"/>
      <c r="L123" s="139"/>
      <c r="M123" s="139"/>
      <c r="N123" s="139"/>
      <c r="O123" s="139"/>
      <c r="P123" s="139"/>
      <c r="Q123" s="139"/>
      <c r="R123" s="139"/>
      <c r="S123" s="139"/>
      <c r="T123" s="139"/>
      <c r="U123" s="139"/>
      <c r="V123" s="139"/>
      <c r="W123" s="139"/>
      <c r="X123" s="139"/>
      <c r="Y123" s="139"/>
      <c r="Z123" s="139"/>
      <c r="AA123" s="139"/>
      <c r="AB123" s="139"/>
      <c r="AC123" s="139"/>
      <c r="AD123" s="139"/>
      <c r="AE123" s="139"/>
      <c r="AF123" s="139"/>
      <c r="AG123" s="139"/>
      <c r="AH123" s="139"/>
      <c r="AI123" s="139"/>
      <c r="AJ123" s="139"/>
      <c r="AK123" s="139"/>
      <c r="AL123" s="139"/>
      <c r="AM123" s="139"/>
      <c r="AN123" s="139"/>
      <c r="AO123" s="139"/>
      <c r="AP123" s="139"/>
      <c r="AQ123" s="139"/>
      <c r="AR123" s="139"/>
      <c r="AS123" s="139"/>
      <c r="AT123" s="139"/>
      <c r="AU123" s="139"/>
      <c r="AV123" s="139"/>
      <c r="AW123" s="139"/>
      <c r="AX123" s="139"/>
      <c r="AY123" s="139"/>
      <c r="AZ123" s="139"/>
      <c r="BA123" s="139"/>
      <c r="BB123" s="139"/>
      <c r="BC123" s="139"/>
      <c r="BD123" s="139"/>
      <c r="BE123" s="139"/>
      <c r="BF123" s="139"/>
      <c r="BG123" s="139"/>
    </row>
    <row r="124" spans="2:59" hidden="1" x14ac:dyDescent="0.25">
      <c r="B124" s="24" t="str">
        <f>IF(Capacity!B98="","",'Capacity Backing (Hide)2'!D530)</f>
        <v/>
      </c>
      <c r="C124" s="217" t="str">
        <f>IF(Capacity!S98="","",Capacity!S98)</f>
        <v/>
      </c>
      <c r="D124" s="218" t="str">
        <f>IF(C124="","",Capacity!T98/IF($B$5="minutes",1,60))</f>
        <v/>
      </c>
      <c r="E124" s="217" t="str">
        <f t="shared" si="2"/>
        <v/>
      </c>
      <c r="F124" s="218" cm="1">
        <f t="array" ref="F124">IFERROR(INDEX('Capacity Backing (Hide)2'!$B$8:$CW$8,1,ROW(A89))/IF($B$5="Minutes",1,60),"")</f>
        <v>0</v>
      </c>
      <c r="H124" s="139"/>
      <c r="I124" s="139"/>
      <c r="J124" s="139"/>
      <c r="K124" s="139"/>
      <c r="L124" s="139"/>
      <c r="M124" s="139"/>
      <c r="N124" s="139"/>
      <c r="O124" s="139"/>
      <c r="P124" s="139"/>
      <c r="Q124" s="139"/>
      <c r="R124" s="139"/>
      <c r="S124" s="139"/>
      <c r="T124" s="139"/>
      <c r="U124" s="139"/>
      <c r="V124" s="139"/>
      <c r="W124" s="139"/>
      <c r="X124" s="139"/>
      <c r="Y124" s="139"/>
      <c r="Z124" s="139"/>
      <c r="AA124" s="139"/>
      <c r="AB124" s="139"/>
      <c r="AC124" s="139"/>
      <c r="AD124" s="139"/>
      <c r="AE124" s="139"/>
      <c r="AF124" s="139"/>
      <c r="AG124" s="139"/>
      <c r="AH124" s="139"/>
      <c r="AI124" s="139"/>
      <c r="AJ124" s="139"/>
      <c r="AK124" s="139"/>
      <c r="AL124" s="139"/>
      <c r="AM124" s="139"/>
      <c r="AN124" s="139"/>
      <c r="AO124" s="139"/>
      <c r="AP124" s="139"/>
      <c r="AQ124" s="139"/>
      <c r="AR124" s="139"/>
      <c r="AS124" s="139"/>
      <c r="AT124" s="139"/>
      <c r="AU124" s="139"/>
      <c r="AV124" s="139"/>
      <c r="AW124" s="139"/>
      <c r="AX124" s="139"/>
      <c r="AY124" s="139"/>
      <c r="AZ124" s="139"/>
      <c r="BA124" s="139"/>
      <c r="BB124" s="139"/>
      <c r="BC124" s="139"/>
      <c r="BD124" s="139"/>
      <c r="BE124" s="139"/>
      <c r="BF124" s="139"/>
      <c r="BG124" s="139"/>
    </row>
    <row r="125" spans="2:59" hidden="1" x14ac:dyDescent="0.25">
      <c r="B125" s="24" t="str">
        <f>IF(Capacity!B99="","",'Capacity Backing (Hide)2'!D531)</f>
        <v/>
      </c>
      <c r="C125" s="217" t="str">
        <f>IF(Capacity!S99="","",Capacity!S99)</f>
        <v/>
      </c>
      <c r="D125" s="218" t="str">
        <f>IF(C125="","",Capacity!T99/IF($B$5="minutes",1,60))</f>
        <v/>
      </c>
      <c r="E125" s="217" t="str">
        <f t="shared" si="2"/>
        <v/>
      </c>
      <c r="F125" s="218" cm="1">
        <f t="array" ref="F125">IFERROR(INDEX('Capacity Backing (Hide)2'!$B$8:$CW$8,1,ROW(A90))/IF($B$5="Minutes",1,60),"")</f>
        <v>0</v>
      </c>
      <c r="H125" s="139"/>
      <c r="I125" s="139"/>
      <c r="J125" s="139"/>
      <c r="K125" s="139"/>
      <c r="L125" s="139"/>
      <c r="M125" s="139"/>
      <c r="N125" s="139"/>
      <c r="O125" s="139"/>
      <c r="P125" s="139"/>
      <c r="Q125" s="139"/>
      <c r="R125" s="139"/>
      <c r="S125" s="139"/>
      <c r="T125" s="139"/>
      <c r="U125" s="139"/>
      <c r="V125" s="139"/>
      <c r="W125" s="139"/>
      <c r="X125" s="139"/>
      <c r="Y125" s="139"/>
      <c r="Z125" s="139"/>
      <c r="AA125" s="139"/>
      <c r="AB125" s="139"/>
      <c r="AC125" s="139"/>
      <c r="AD125" s="139"/>
      <c r="AE125" s="139"/>
      <c r="AF125" s="139"/>
      <c r="AG125" s="139"/>
      <c r="AH125" s="139"/>
      <c r="AI125" s="139"/>
      <c r="AJ125" s="139"/>
      <c r="AK125" s="139"/>
      <c r="AL125" s="139"/>
      <c r="AM125" s="139"/>
      <c r="AN125" s="139"/>
      <c r="AO125" s="139"/>
      <c r="AP125" s="139"/>
      <c r="AQ125" s="139"/>
      <c r="AR125" s="139"/>
      <c r="AS125" s="139"/>
      <c r="AT125" s="139"/>
      <c r="AU125" s="139"/>
      <c r="AV125" s="139"/>
      <c r="AW125" s="139"/>
      <c r="AX125" s="139"/>
      <c r="AY125" s="139"/>
      <c r="AZ125" s="139"/>
      <c r="BA125" s="139"/>
      <c r="BB125" s="139"/>
      <c r="BC125" s="139"/>
      <c r="BD125" s="139"/>
      <c r="BE125" s="139"/>
      <c r="BF125" s="139"/>
      <c r="BG125" s="139"/>
    </row>
    <row r="126" spans="2:59" hidden="1" x14ac:dyDescent="0.25">
      <c r="B126" s="24" t="str">
        <f>IF(Capacity!B100="","",'Capacity Backing (Hide)2'!D532)</f>
        <v/>
      </c>
      <c r="C126" s="217" t="str">
        <f>IF(Capacity!S100="","",Capacity!S100)</f>
        <v/>
      </c>
      <c r="D126" s="218" t="str">
        <f>IF(C126="","",Capacity!T100/IF($B$5="minutes",1,60))</f>
        <v/>
      </c>
      <c r="E126" s="217" t="str">
        <f t="shared" si="2"/>
        <v/>
      </c>
      <c r="F126" s="218" cm="1">
        <f t="array" ref="F126">IFERROR(INDEX('Capacity Backing (Hide)2'!$B$8:$CW$8,1,ROW(A91))/IF($B$5="Minutes",1,60),"")</f>
        <v>0</v>
      </c>
      <c r="H126" s="139"/>
      <c r="I126" s="139"/>
      <c r="J126" s="139"/>
      <c r="K126" s="139"/>
      <c r="L126" s="139"/>
      <c r="M126" s="139"/>
      <c r="N126" s="139"/>
      <c r="O126" s="139"/>
      <c r="P126" s="139"/>
      <c r="Q126" s="139"/>
      <c r="R126" s="139"/>
      <c r="S126" s="139"/>
      <c r="T126" s="139"/>
      <c r="U126" s="139"/>
      <c r="V126" s="139"/>
      <c r="W126" s="139"/>
      <c r="X126" s="139"/>
      <c r="Y126" s="139"/>
      <c r="Z126" s="139"/>
      <c r="AA126" s="139"/>
      <c r="AB126" s="139"/>
      <c r="AC126" s="139"/>
      <c r="AD126" s="139"/>
      <c r="AE126" s="139"/>
      <c r="AF126" s="139"/>
      <c r="AG126" s="139"/>
      <c r="AH126" s="139"/>
      <c r="AI126" s="139"/>
      <c r="AJ126" s="139"/>
      <c r="AK126" s="139"/>
      <c r="AL126" s="139"/>
      <c r="AM126" s="139"/>
      <c r="AN126" s="139"/>
      <c r="AO126" s="139"/>
      <c r="AP126" s="139"/>
      <c r="AQ126" s="139"/>
      <c r="AR126" s="139"/>
      <c r="AS126" s="139"/>
      <c r="AT126" s="139"/>
      <c r="AU126" s="139"/>
      <c r="AV126" s="139"/>
      <c r="AW126" s="139"/>
      <c r="AX126" s="139"/>
      <c r="AY126" s="139"/>
      <c r="AZ126" s="139"/>
      <c r="BA126" s="139"/>
      <c r="BB126" s="139"/>
      <c r="BC126" s="139"/>
      <c r="BD126" s="139"/>
      <c r="BE126" s="139"/>
      <c r="BF126" s="139"/>
      <c r="BG126" s="139"/>
    </row>
    <row r="127" spans="2:59" hidden="1" x14ac:dyDescent="0.25">
      <c r="B127" s="24" t="str">
        <f>IF(Capacity!B101="","",'Capacity Backing (Hide)2'!D533)</f>
        <v/>
      </c>
      <c r="C127" s="217" t="str">
        <f>IF(Capacity!S101="","",Capacity!S101)</f>
        <v/>
      </c>
      <c r="D127" s="218" t="str">
        <f>IF(C127="","",Capacity!T101/IF($B$5="minutes",1,60))</f>
        <v/>
      </c>
      <c r="E127" s="217" t="str">
        <f t="shared" si="2"/>
        <v/>
      </c>
      <c r="F127" s="218" cm="1">
        <f t="array" ref="F127">IFERROR(INDEX('Capacity Backing (Hide)2'!$B$8:$CW$8,1,ROW(A92))/IF($B$5="Minutes",1,60),"")</f>
        <v>0</v>
      </c>
      <c r="H127" s="139"/>
      <c r="I127" s="139"/>
      <c r="J127" s="139"/>
      <c r="K127" s="139"/>
      <c r="L127" s="139"/>
      <c r="M127" s="139"/>
      <c r="N127" s="139"/>
      <c r="O127" s="139"/>
      <c r="P127" s="139"/>
      <c r="Q127" s="139"/>
      <c r="R127" s="139"/>
      <c r="S127" s="139"/>
      <c r="T127" s="139"/>
      <c r="U127" s="139"/>
      <c r="V127" s="139"/>
      <c r="W127" s="139"/>
      <c r="X127" s="139"/>
      <c r="Y127" s="139"/>
      <c r="Z127" s="139"/>
      <c r="AA127" s="139"/>
      <c r="AB127" s="139"/>
      <c r="AC127" s="139"/>
      <c r="AD127" s="139"/>
      <c r="AE127" s="139"/>
      <c r="AF127" s="139"/>
      <c r="AG127" s="139"/>
      <c r="AH127" s="139"/>
      <c r="AI127" s="139"/>
      <c r="AJ127" s="139"/>
      <c r="AK127" s="139"/>
      <c r="AL127" s="139"/>
      <c r="AM127" s="139"/>
      <c r="AN127" s="139"/>
      <c r="AO127" s="139"/>
      <c r="AP127" s="139"/>
      <c r="AQ127" s="139"/>
      <c r="AR127" s="139"/>
      <c r="AS127" s="139"/>
      <c r="AT127" s="139"/>
      <c r="AU127" s="139"/>
      <c r="AV127" s="139"/>
      <c r="AW127" s="139"/>
      <c r="AX127" s="139"/>
      <c r="AY127" s="139"/>
      <c r="AZ127" s="139"/>
      <c r="BA127" s="139"/>
      <c r="BB127" s="139"/>
      <c r="BC127" s="139"/>
      <c r="BD127" s="139"/>
      <c r="BE127" s="139"/>
      <c r="BF127" s="139"/>
      <c r="BG127" s="139"/>
    </row>
    <row r="128" spans="2:59" hidden="1" x14ac:dyDescent="0.25">
      <c r="B128" s="24" t="str">
        <f>IF(Capacity!B102="","",'Capacity Backing (Hide)2'!D534)</f>
        <v/>
      </c>
      <c r="C128" s="217" t="str">
        <f>IF(Capacity!S102="","",Capacity!S102)</f>
        <v/>
      </c>
      <c r="D128" s="218" t="str">
        <f>IF(C128="","",Capacity!T102/IF($B$5="minutes",1,60))</f>
        <v/>
      </c>
      <c r="E128" s="217" t="str">
        <f t="shared" si="2"/>
        <v/>
      </c>
      <c r="F128" s="218" cm="1">
        <f t="array" ref="F128">IFERROR(INDEX('Capacity Backing (Hide)2'!$B$8:$CW$8,1,ROW(A93))/IF($B$5="Minutes",1,60),"")</f>
        <v>0</v>
      </c>
      <c r="H128" s="139"/>
      <c r="I128" s="139"/>
      <c r="J128" s="139"/>
      <c r="K128" s="139"/>
      <c r="L128" s="139"/>
      <c r="M128" s="139"/>
      <c r="N128" s="139"/>
      <c r="O128" s="139"/>
      <c r="P128" s="139"/>
      <c r="Q128" s="139"/>
      <c r="R128" s="139"/>
      <c r="S128" s="139"/>
      <c r="T128" s="139"/>
      <c r="U128" s="139"/>
      <c r="V128" s="139"/>
      <c r="W128" s="139"/>
      <c r="X128" s="139"/>
      <c r="Y128" s="139"/>
      <c r="Z128" s="139"/>
      <c r="AA128" s="139"/>
      <c r="AB128" s="139"/>
      <c r="AC128" s="139"/>
      <c r="AD128" s="139"/>
      <c r="AE128" s="139"/>
      <c r="AF128" s="139"/>
      <c r="AG128" s="139"/>
      <c r="AH128" s="139"/>
      <c r="AI128" s="139"/>
      <c r="AJ128" s="139"/>
      <c r="AK128" s="139"/>
      <c r="AL128" s="139"/>
      <c r="AM128" s="139"/>
      <c r="AN128" s="139"/>
      <c r="AO128" s="139"/>
      <c r="AP128" s="139"/>
      <c r="AQ128" s="139"/>
      <c r="AR128" s="139"/>
      <c r="AS128" s="139"/>
      <c r="AT128" s="139"/>
      <c r="AU128" s="139"/>
      <c r="AV128" s="139"/>
      <c r="AW128" s="139"/>
      <c r="AX128" s="139"/>
      <c r="AY128" s="139"/>
      <c r="AZ128" s="139"/>
      <c r="BA128" s="139"/>
      <c r="BB128" s="139"/>
      <c r="BC128" s="139"/>
      <c r="BD128" s="139"/>
      <c r="BE128" s="139"/>
      <c r="BF128" s="139"/>
      <c r="BG128" s="139"/>
    </row>
    <row r="129" spans="1:59" hidden="1" x14ac:dyDescent="0.25">
      <c r="B129" s="24" t="str">
        <f>IF(Capacity!B103="","",'Capacity Backing (Hide)2'!D535)</f>
        <v/>
      </c>
      <c r="C129" s="217" t="str">
        <f>IF(Capacity!S103="","",Capacity!S103)</f>
        <v/>
      </c>
      <c r="D129" s="218" t="str">
        <f>IF(C129="","",Capacity!T103/IF($B$5="minutes",1,60))</f>
        <v/>
      </c>
      <c r="E129" s="217" t="str">
        <f t="shared" si="2"/>
        <v/>
      </c>
      <c r="F129" s="218" cm="1">
        <f t="array" ref="F129">IFERROR(INDEX('Capacity Backing (Hide)2'!$B$8:$CW$8,1,ROW(A94))/IF($B$5="Minutes",1,60),"")</f>
        <v>0</v>
      </c>
      <c r="H129" s="139"/>
      <c r="I129" s="139"/>
      <c r="J129" s="139"/>
      <c r="K129" s="139"/>
      <c r="L129" s="139"/>
      <c r="M129" s="139"/>
      <c r="N129" s="139"/>
      <c r="O129" s="139"/>
      <c r="P129" s="139"/>
      <c r="Q129" s="139"/>
      <c r="R129" s="139"/>
      <c r="S129" s="139"/>
      <c r="T129" s="139"/>
      <c r="U129" s="139"/>
      <c r="V129" s="139"/>
      <c r="W129" s="139"/>
      <c r="X129" s="139"/>
      <c r="Y129" s="139"/>
      <c r="Z129" s="139"/>
      <c r="AA129" s="139"/>
      <c r="AB129" s="139"/>
      <c r="AC129" s="139"/>
      <c r="AD129" s="139"/>
      <c r="AE129" s="139"/>
      <c r="AF129" s="139"/>
      <c r="AG129" s="139"/>
      <c r="AH129" s="139"/>
      <c r="AI129" s="139"/>
      <c r="AJ129" s="139"/>
      <c r="AK129" s="139"/>
      <c r="AL129" s="139"/>
      <c r="AM129" s="139"/>
      <c r="AN129" s="139"/>
      <c r="AO129" s="139"/>
      <c r="AP129" s="139"/>
      <c r="AQ129" s="139"/>
      <c r="AR129" s="139"/>
      <c r="AS129" s="139"/>
      <c r="AT129" s="139"/>
      <c r="AU129" s="139"/>
      <c r="AV129" s="139"/>
      <c r="AW129" s="139"/>
      <c r="AX129" s="139"/>
      <c r="AY129" s="139"/>
      <c r="AZ129" s="139"/>
      <c r="BA129" s="139"/>
      <c r="BB129" s="139"/>
      <c r="BC129" s="139"/>
      <c r="BD129" s="139"/>
      <c r="BE129" s="139"/>
      <c r="BF129" s="139"/>
      <c r="BG129" s="139"/>
    </row>
    <row r="130" spans="1:59" hidden="1" x14ac:dyDescent="0.25">
      <c r="B130" s="24" t="str">
        <f>IF(Capacity!B104="","",'Capacity Backing (Hide)2'!D536)</f>
        <v/>
      </c>
      <c r="C130" s="217" t="str">
        <f>IF(Capacity!S104="","",Capacity!S104)</f>
        <v/>
      </c>
      <c r="D130" s="218" t="str">
        <f>IF(C130="","",Capacity!T104/IF($B$5="minutes",1,60))</f>
        <v/>
      </c>
      <c r="E130" s="217" t="str">
        <f t="shared" si="2"/>
        <v/>
      </c>
      <c r="F130" s="218" cm="1">
        <f t="array" ref="F130">IFERROR(INDEX('Capacity Backing (Hide)2'!$B$8:$CW$8,1,ROW(A95))/IF($B$5="Minutes",1,60),"")</f>
        <v>0</v>
      </c>
      <c r="H130" s="139"/>
      <c r="I130" s="139"/>
      <c r="J130" s="139"/>
      <c r="K130" s="139"/>
      <c r="L130" s="139"/>
      <c r="M130" s="139"/>
      <c r="N130" s="139"/>
      <c r="O130" s="139"/>
      <c r="P130" s="139"/>
      <c r="Q130" s="139"/>
      <c r="R130" s="139"/>
      <c r="S130" s="139"/>
      <c r="T130" s="139"/>
      <c r="U130" s="139"/>
      <c r="V130" s="139"/>
      <c r="W130" s="139"/>
      <c r="X130" s="139"/>
      <c r="Y130" s="139"/>
      <c r="Z130" s="139"/>
      <c r="AA130" s="139"/>
      <c r="AB130" s="139"/>
      <c r="AC130" s="139"/>
      <c r="AD130" s="139"/>
      <c r="AE130" s="139"/>
      <c r="AF130" s="139"/>
      <c r="AG130" s="139"/>
      <c r="AH130" s="139"/>
      <c r="AI130" s="139"/>
      <c r="AJ130" s="139"/>
      <c r="AK130" s="139"/>
      <c r="AL130" s="139"/>
      <c r="AM130" s="139"/>
      <c r="AN130" s="139"/>
      <c r="AO130" s="139"/>
      <c r="AP130" s="139"/>
      <c r="AQ130" s="139"/>
      <c r="AR130" s="139"/>
      <c r="AS130" s="139"/>
      <c r="AT130" s="139"/>
      <c r="AU130" s="139"/>
      <c r="AV130" s="139"/>
      <c r="AW130" s="139"/>
      <c r="AX130" s="139"/>
      <c r="AY130" s="139"/>
      <c r="AZ130" s="139"/>
      <c r="BA130" s="139"/>
      <c r="BB130" s="139"/>
      <c r="BC130" s="139"/>
      <c r="BD130" s="139"/>
      <c r="BE130" s="139"/>
      <c r="BF130" s="139"/>
      <c r="BG130" s="139"/>
    </row>
    <row r="131" spans="1:59" hidden="1" x14ac:dyDescent="0.25">
      <c r="B131" s="24" t="str">
        <f>IF(Capacity!B105="","",'Capacity Backing (Hide)2'!D537)</f>
        <v/>
      </c>
      <c r="C131" s="217" t="str">
        <f>IF(Capacity!S105="","",Capacity!S105)</f>
        <v/>
      </c>
      <c r="D131" s="218" t="str">
        <f>IF(C131="","",Capacity!T105/IF($B$5="minutes",1,60))</f>
        <v/>
      </c>
      <c r="E131" s="217" t="str">
        <f t="shared" si="2"/>
        <v/>
      </c>
      <c r="F131" s="218" cm="1">
        <f t="array" ref="F131">IFERROR(INDEX('Capacity Backing (Hide)2'!$B$8:$CW$8,1,ROW(A96))/IF($B$5="Minutes",1,60),"")</f>
        <v>0</v>
      </c>
      <c r="H131" s="139"/>
      <c r="I131" s="139"/>
      <c r="J131" s="139"/>
      <c r="K131" s="139"/>
      <c r="L131" s="139"/>
      <c r="M131" s="139"/>
      <c r="N131" s="139"/>
      <c r="O131" s="139"/>
      <c r="P131" s="139"/>
      <c r="Q131" s="139"/>
      <c r="R131" s="139"/>
      <c r="S131" s="139"/>
      <c r="T131" s="139"/>
      <c r="U131" s="139"/>
      <c r="V131" s="139"/>
      <c r="W131" s="139"/>
      <c r="X131" s="139"/>
      <c r="Y131" s="139"/>
      <c r="Z131" s="139"/>
      <c r="AA131" s="139"/>
      <c r="AB131" s="139"/>
      <c r="AC131" s="139"/>
      <c r="AD131" s="139"/>
      <c r="AE131" s="139"/>
      <c r="AF131" s="139"/>
      <c r="AG131" s="139"/>
      <c r="AH131" s="139"/>
      <c r="AI131" s="139"/>
      <c r="AJ131" s="139"/>
      <c r="AK131" s="139"/>
      <c r="AL131" s="139"/>
      <c r="AM131" s="139"/>
      <c r="AN131" s="139"/>
      <c r="AO131" s="139"/>
      <c r="AP131" s="139"/>
      <c r="AQ131" s="139"/>
      <c r="AR131" s="139"/>
      <c r="AS131" s="139"/>
      <c r="AT131" s="139"/>
      <c r="AU131" s="139"/>
      <c r="AV131" s="139"/>
      <c r="AW131" s="139"/>
      <c r="AX131" s="139"/>
      <c r="AY131" s="139"/>
      <c r="AZ131" s="139"/>
      <c r="BA131" s="139"/>
      <c r="BB131" s="139"/>
      <c r="BC131" s="139"/>
      <c r="BD131" s="139"/>
      <c r="BE131" s="139"/>
      <c r="BF131" s="139"/>
      <c r="BG131" s="139"/>
    </row>
    <row r="132" spans="1:59" hidden="1" x14ac:dyDescent="0.25">
      <c r="B132" s="24" t="str">
        <f>IF(Capacity!B106="","",'Capacity Backing (Hide)2'!D538)</f>
        <v/>
      </c>
      <c r="C132" s="217" t="str">
        <f>IF(Capacity!S106="","",Capacity!S106)</f>
        <v/>
      </c>
      <c r="D132" s="218" t="str">
        <f>IF(C132="","",Capacity!T106/IF($B$5="minutes",1,60))</f>
        <v/>
      </c>
      <c r="E132" s="217" t="str">
        <f t="shared" si="2"/>
        <v/>
      </c>
      <c r="F132" s="218" cm="1">
        <f t="array" ref="F132">IFERROR(INDEX('Capacity Backing (Hide)2'!$B$8:$CW$8,1,ROW(A97))/IF($B$5="Minutes",1,60),"")</f>
        <v>0</v>
      </c>
      <c r="H132" s="139"/>
      <c r="I132" s="139"/>
      <c r="J132" s="139"/>
      <c r="K132" s="139"/>
      <c r="L132" s="139"/>
      <c r="M132" s="139"/>
      <c r="N132" s="139"/>
      <c r="O132" s="139"/>
      <c r="P132" s="139"/>
      <c r="Q132" s="139"/>
      <c r="R132" s="139"/>
      <c r="S132" s="139"/>
      <c r="T132" s="139"/>
      <c r="U132" s="139"/>
      <c r="V132" s="139"/>
      <c r="W132" s="139"/>
      <c r="X132" s="139"/>
      <c r="Y132" s="139"/>
      <c r="Z132" s="139"/>
      <c r="AA132" s="139"/>
      <c r="AB132" s="139"/>
      <c r="AC132" s="139"/>
      <c r="AD132" s="139"/>
      <c r="AE132" s="139"/>
      <c r="AF132" s="139"/>
      <c r="AG132" s="139"/>
      <c r="AH132" s="139"/>
      <c r="AI132" s="139"/>
      <c r="AJ132" s="139"/>
      <c r="AK132" s="139"/>
      <c r="AL132" s="139"/>
      <c r="AM132" s="139"/>
      <c r="AN132" s="139"/>
      <c r="AO132" s="139"/>
      <c r="AP132" s="139"/>
      <c r="AQ132" s="139"/>
      <c r="AR132" s="139"/>
      <c r="AS132" s="139"/>
      <c r="AT132" s="139"/>
      <c r="AU132" s="139"/>
      <c r="AV132" s="139"/>
      <c r="AW132" s="139"/>
      <c r="AX132" s="139"/>
      <c r="AY132" s="139"/>
      <c r="AZ132" s="139"/>
      <c r="BA132" s="139"/>
      <c r="BB132" s="139"/>
      <c r="BC132" s="139"/>
      <c r="BD132" s="139"/>
      <c r="BE132" s="139"/>
      <c r="BF132" s="139"/>
      <c r="BG132" s="139"/>
    </row>
    <row r="133" spans="1:59" hidden="1" x14ac:dyDescent="0.25">
      <c r="B133" s="24" t="str">
        <f>IF(Capacity!B107="","",'Capacity Backing (Hide)2'!D539)</f>
        <v/>
      </c>
      <c r="C133" s="217" t="str">
        <f>IF(Capacity!S107="","",Capacity!S107)</f>
        <v/>
      </c>
      <c r="D133" s="218" t="str">
        <f>IF(C133="","",Capacity!T107/IF($B$5="minutes",1,60))</f>
        <v/>
      </c>
      <c r="E133" s="217" t="str">
        <f t="shared" si="2"/>
        <v/>
      </c>
      <c r="F133" s="218" cm="1">
        <f t="array" ref="F133">IFERROR(INDEX('Capacity Backing (Hide)2'!$B$8:$CW$8,1,ROW(A98))/IF($B$5="Minutes",1,60),"")</f>
        <v>0</v>
      </c>
      <c r="H133" s="139"/>
      <c r="I133" s="139"/>
      <c r="J133" s="139"/>
      <c r="K133" s="139"/>
      <c r="L133" s="139"/>
      <c r="M133" s="139"/>
      <c r="N133" s="139"/>
      <c r="O133" s="139"/>
      <c r="P133" s="139"/>
      <c r="Q133" s="139"/>
      <c r="R133" s="139"/>
      <c r="S133" s="139"/>
      <c r="T133" s="139"/>
      <c r="U133" s="139"/>
      <c r="V133" s="139"/>
      <c r="W133" s="139"/>
      <c r="X133" s="139"/>
      <c r="Y133" s="139"/>
      <c r="Z133" s="139"/>
      <c r="AA133" s="139"/>
      <c r="AB133" s="139"/>
      <c r="AC133" s="139"/>
      <c r="AD133" s="139"/>
      <c r="AE133" s="139"/>
      <c r="AF133" s="139"/>
      <c r="AG133" s="139"/>
      <c r="AH133" s="139"/>
      <c r="AI133" s="139"/>
      <c r="AJ133" s="139"/>
      <c r="AK133" s="139"/>
      <c r="AL133" s="139"/>
      <c r="AM133" s="139"/>
      <c r="AN133" s="139"/>
      <c r="AO133" s="139"/>
      <c r="AP133" s="139"/>
      <c r="AQ133" s="139"/>
      <c r="AR133" s="139"/>
      <c r="AS133" s="139"/>
      <c r="AT133" s="139"/>
      <c r="AU133" s="139"/>
      <c r="AV133" s="139"/>
      <c r="AW133" s="139"/>
      <c r="AX133" s="139"/>
      <c r="AY133" s="139"/>
      <c r="AZ133" s="139"/>
      <c r="BA133" s="139"/>
      <c r="BB133" s="139"/>
      <c r="BC133" s="139"/>
      <c r="BD133" s="139"/>
      <c r="BE133" s="139"/>
      <c r="BF133" s="139"/>
      <c r="BG133" s="139"/>
    </row>
    <row r="134" spans="1:59" hidden="1" x14ac:dyDescent="0.25">
      <c r="B134" s="24" t="str">
        <f>IF(Capacity!B108="","",'Capacity Backing (Hide)2'!D540)</f>
        <v/>
      </c>
      <c r="C134" s="217" t="str">
        <f>IF(Capacity!S108="","",Capacity!S108)</f>
        <v/>
      </c>
      <c r="D134" s="218" t="str">
        <f>IF(C134="","",Capacity!T108/IF($B$5="minutes",1,60))</f>
        <v/>
      </c>
      <c r="E134" s="217" t="str">
        <f t="shared" si="2"/>
        <v/>
      </c>
      <c r="F134" s="218" cm="1">
        <f t="array" ref="F134">IFERROR(INDEX('Capacity Backing (Hide)2'!$B$8:$CW$8,1,ROW(A99))/IF($B$5="Minutes",1,60),"")</f>
        <v>0</v>
      </c>
      <c r="H134" s="139"/>
      <c r="I134" s="139"/>
      <c r="J134" s="139"/>
      <c r="K134" s="139"/>
      <c r="L134" s="139"/>
      <c r="M134" s="139"/>
      <c r="N134" s="139"/>
      <c r="O134" s="139"/>
      <c r="P134" s="139"/>
      <c r="Q134" s="139"/>
      <c r="R134" s="139"/>
      <c r="S134" s="139"/>
      <c r="T134" s="139"/>
      <c r="U134" s="139"/>
      <c r="V134" s="139"/>
      <c r="W134" s="139"/>
      <c r="X134" s="139"/>
      <c r="Y134" s="139"/>
      <c r="Z134" s="139"/>
      <c r="AA134" s="139"/>
      <c r="AB134" s="139"/>
      <c r="AC134" s="139"/>
      <c r="AD134" s="139"/>
      <c r="AE134" s="139"/>
      <c r="AF134" s="139"/>
      <c r="AG134" s="139"/>
      <c r="AH134" s="139"/>
      <c r="AI134" s="139"/>
      <c r="AJ134" s="139"/>
      <c r="AK134" s="139"/>
      <c r="AL134" s="139"/>
      <c r="AM134" s="139"/>
      <c r="AN134" s="139"/>
      <c r="AO134" s="139"/>
      <c r="AP134" s="139"/>
      <c r="AQ134" s="139"/>
      <c r="AR134" s="139"/>
      <c r="AS134" s="139"/>
      <c r="AT134" s="139"/>
      <c r="AU134" s="139"/>
      <c r="AV134" s="139"/>
      <c r="AW134" s="139"/>
      <c r="AX134" s="139"/>
      <c r="AY134" s="139"/>
      <c r="AZ134" s="139"/>
      <c r="BA134" s="139"/>
      <c r="BB134" s="139"/>
      <c r="BC134" s="139"/>
      <c r="BD134" s="139"/>
      <c r="BE134" s="139"/>
      <c r="BF134" s="139"/>
      <c r="BG134" s="139"/>
    </row>
    <row r="135" spans="1:59" hidden="1" x14ac:dyDescent="0.25">
      <c r="B135" s="24" t="str">
        <f>IF(Capacity!B109="","",'Capacity Backing (Hide)2'!D541)</f>
        <v/>
      </c>
      <c r="C135" s="217" t="str">
        <f>IF(Capacity!S109="","",Capacity!S109)</f>
        <v/>
      </c>
      <c r="D135" s="218" t="str">
        <f>IF(C135="","",Capacity!T109/IF($B$5="minutes",1,60))</f>
        <v/>
      </c>
      <c r="E135" s="217" t="str">
        <f t="shared" si="2"/>
        <v/>
      </c>
      <c r="F135" s="218" cm="1">
        <f t="array" ref="F135">IFERROR(INDEX('Capacity Backing (Hide)2'!$B$8:$CW$8,1,ROW(A100))/IF($B$5="Minutes",1,60),"")</f>
        <v>0</v>
      </c>
      <c r="H135" s="139"/>
      <c r="I135" s="139"/>
      <c r="J135" s="139"/>
      <c r="K135" s="139"/>
      <c r="L135" s="139"/>
      <c r="M135" s="139"/>
      <c r="N135" s="139"/>
      <c r="O135" s="139"/>
      <c r="P135" s="139"/>
      <c r="Q135" s="139"/>
      <c r="R135" s="139"/>
      <c r="S135" s="139"/>
      <c r="T135" s="139"/>
      <c r="U135" s="139"/>
      <c r="V135" s="139"/>
      <c r="W135" s="139"/>
      <c r="X135" s="139"/>
      <c r="Y135" s="139"/>
      <c r="Z135" s="139"/>
      <c r="AA135" s="139"/>
      <c r="AB135" s="139"/>
      <c r="AC135" s="139"/>
      <c r="AD135" s="139"/>
      <c r="AE135" s="139"/>
      <c r="AF135" s="139"/>
      <c r="AG135" s="139"/>
      <c r="AH135" s="139"/>
      <c r="AI135" s="139"/>
      <c r="AJ135" s="139"/>
      <c r="AK135" s="139"/>
      <c r="AL135" s="139"/>
      <c r="AM135" s="139"/>
      <c r="AN135" s="139"/>
      <c r="AO135" s="139"/>
      <c r="AP135" s="139"/>
      <c r="AQ135" s="139"/>
      <c r="AR135" s="139"/>
      <c r="AS135" s="139"/>
      <c r="AT135" s="139"/>
      <c r="AU135" s="139"/>
      <c r="AV135" s="139"/>
      <c r="AW135" s="139"/>
      <c r="AX135" s="139"/>
      <c r="AY135" s="139"/>
      <c r="AZ135" s="139"/>
      <c r="BA135" s="139"/>
      <c r="BB135" s="139"/>
      <c r="BC135" s="139"/>
      <c r="BD135" s="139"/>
      <c r="BE135" s="139"/>
      <c r="BF135" s="139"/>
      <c r="BG135" s="139"/>
    </row>
    <row r="136" spans="1:59" ht="15.75" hidden="1" thickBot="1" x14ac:dyDescent="0.3">
      <c r="H136" s="141"/>
      <c r="I136" s="141"/>
      <c r="J136" s="141"/>
      <c r="K136" s="141"/>
      <c r="L136" s="141"/>
      <c r="M136" s="141"/>
      <c r="N136" s="141"/>
      <c r="O136" s="141"/>
      <c r="P136" s="141"/>
      <c r="Q136" s="141"/>
      <c r="R136" s="141"/>
      <c r="S136" s="141"/>
      <c r="T136" s="141"/>
      <c r="U136" s="141"/>
      <c r="V136" s="141"/>
      <c r="W136" s="141"/>
      <c r="X136" s="141"/>
      <c r="Y136" s="141"/>
      <c r="Z136" s="141"/>
      <c r="AA136" s="141"/>
      <c r="AB136" s="141"/>
      <c r="AC136" s="141"/>
      <c r="AD136" s="141"/>
      <c r="AE136" s="141"/>
      <c r="AF136" s="141"/>
      <c r="AG136" s="141"/>
      <c r="AH136" s="141"/>
      <c r="AI136" s="141"/>
      <c r="AJ136" s="141"/>
      <c r="AK136" s="141"/>
      <c r="AL136" s="141"/>
      <c r="AM136" s="141"/>
      <c r="AN136" s="141"/>
      <c r="AO136" s="141"/>
      <c r="AP136" s="141"/>
      <c r="AQ136" s="141"/>
      <c r="AR136" s="141"/>
      <c r="AS136" s="141"/>
      <c r="AT136" s="141"/>
      <c r="AU136" s="141"/>
      <c r="AV136" s="141"/>
      <c r="AW136" s="141"/>
      <c r="AX136" s="141"/>
      <c r="AY136" s="141"/>
      <c r="AZ136" s="141"/>
      <c r="BA136" s="141"/>
      <c r="BB136" s="141"/>
      <c r="BC136" s="141"/>
      <c r="BD136" s="141"/>
      <c r="BE136" s="141"/>
      <c r="BF136" s="141"/>
      <c r="BG136" s="141"/>
    </row>
    <row r="137" spans="1:59" ht="15.75" thickBot="1" x14ac:dyDescent="0.3">
      <c r="C137" s="254" t="s">
        <v>192</v>
      </c>
      <c r="D137" s="255"/>
      <c r="E137" s="254" t="s">
        <v>181</v>
      </c>
      <c r="F137" s="255"/>
      <c r="H137" s="52"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customHeight="1" thickBot="1" x14ac:dyDescent="0.3">
      <c r="A138" s="111" t="s">
        <v>185</v>
      </c>
      <c r="B138" s="53" t="s">
        <v>178</v>
      </c>
      <c r="C138" s="71" t="s">
        <v>179</v>
      </c>
      <c r="D138" s="71" t="s">
        <v>182</v>
      </c>
      <c r="E138" s="160" t="s">
        <v>179</v>
      </c>
      <c r="F138" s="83" t="s">
        <v>195</v>
      </c>
      <c r="H138" s="103" cm="1">
        <f t="array" aca="1" ref="H138" ca="1">IFERROR(INDEX('Capacity Backing (Hide)2'!$A$13:$A$64,COLUMN(A1),1),"")</f>
        <v>44503</v>
      </c>
      <c r="I138" s="104" cm="1">
        <f t="array" aca="1" ref="I138" ca="1">IFERROR(INDEX('Capacity Backing (Hide)2'!$A$13:$A$64,COLUMN(B1),1),"")</f>
        <v>44510</v>
      </c>
      <c r="J138" s="104" cm="1">
        <f t="array" aca="1" ref="J138" ca="1">IFERROR(INDEX('Capacity Backing (Hide)2'!$A$13:$A$64,COLUMN(C1),1),"")</f>
        <v>44517</v>
      </c>
      <c r="K138" s="104" cm="1">
        <f t="array" aca="1" ref="K138" ca="1">IFERROR(INDEX('Capacity Backing (Hide)2'!$A$13:$A$64,COLUMN(D1),1),"")</f>
        <v>44524</v>
      </c>
      <c r="L138" s="104" cm="1">
        <f t="array" aca="1" ref="L138" ca="1">IFERROR(INDEX('Capacity Backing (Hide)2'!$A$13:$A$64,COLUMN(E1),1),"")</f>
        <v>44531</v>
      </c>
      <c r="M138" s="104" cm="1">
        <f t="array" aca="1" ref="M138" ca="1">IFERROR(INDEX('Capacity Backing (Hide)2'!$A$13:$A$64,COLUMN(F1),1),"")</f>
        <v>44538</v>
      </c>
      <c r="N138" s="104" cm="1">
        <f t="array" aca="1" ref="N138" ca="1">IFERROR(INDEX('Capacity Backing (Hide)2'!$A$13:$A$64,COLUMN(G1),1),"")</f>
        <v>44545</v>
      </c>
      <c r="O138" s="104" cm="1">
        <f t="array" aca="1" ref="O138" ca="1">IFERROR(INDEX('Capacity Backing (Hide)2'!$A$13:$A$64,COLUMN(H1),1),"")</f>
        <v>44552</v>
      </c>
      <c r="P138" s="104" cm="1">
        <f t="array" aca="1" ref="P138" ca="1">IFERROR(INDEX('Capacity Backing (Hide)2'!$A$13:$A$64,COLUMN(I1),1),"")</f>
        <v>44559</v>
      </c>
      <c r="Q138" s="104" cm="1">
        <f t="array" aca="1" ref="Q138" ca="1">IFERROR(INDEX('Capacity Backing (Hide)2'!$A$13:$A$64,COLUMN(J1),1),"")</f>
        <v>44566</v>
      </c>
      <c r="R138" s="104" cm="1">
        <f t="array" aca="1" ref="R138" ca="1">IFERROR(INDEX('Capacity Backing (Hide)2'!$A$13:$A$64,COLUMN(K1),1),"")</f>
        <v>44573</v>
      </c>
      <c r="S138" s="104" cm="1">
        <f t="array" aca="1" ref="S138" ca="1">IFERROR(INDEX('Capacity Backing (Hide)2'!$A$13:$A$64,COLUMN(L1),1),"")</f>
        <v>44580</v>
      </c>
      <c r="T138" s="104" cm="1">
        <f t="array" aca="1" ref="T138" ca="1">IFERROR(INDEX('Capacity Backing (Hide)2'!$A$13:$A$64,COLUMN(M1),1),"")</f>
        <v>44587</v>
      </c>
      <c r="U138" s="104" cm="1">
        <f t="array" aca="1" ref="U138" ca="1">IFERROR(INDEX('Capacity Backing (Hide)2'!$A$13:$A$64,COLUMN(N1),1),"")</f>
        <v>44594</v>
      </c>
      <c r="V138" s="104" cm="1">
        <f t="array" aca="1" ref="V138" ca="1">IFERROR(INDEX('Capacity Backing (Hide)2'!$A$13:$A$64,COLUMN(O1),1),"")</f>
        <v>44601</v>
      </c>
      <c r="W138" s="104" cm="1">
        <f t="array" aca="1" ref="W138" ca="1">IFERROR(INDEX('Capacity Backing (Hide)2'!$A$13:$A$64,COLUMN(P1),1),"")</f>
        <v>44608</v>
      </c>
      <c r="X138" s="104" cm="1">
        <f t="array" aca="1" ref="X138" ca="1">IFERROR(INDEX('Capacity Backing (Hide)2'!$A$13:$A$64,COLUMN(Q1),1),"")</f>
        <v>44615</v>
      </c>
      <c r="Y138" s="104" cm="1">
        <f t="array" aca="1" ref="Y138" ca="1">IFERROR(INDEX('Capacity Backing (Hide)2'!$A$13:$A$64,COLUMN(R1),1),"")</f>
        <v>44622</v>
      </c>
      <c r="Z138" s="104" cm="1">
        <f t="array" aca="1" ref="Z138" ca="1">IFERROR(INDEX('Capacity Backing (Hide)2'!$A$13:$A$64,COLUMN(S1),1),"")</f>
        <v>44629</v>
      </c>
      <c r="AA138" s="104" cm="1">
        <f t="array" aca="1" ref="AA138" ca="1">IFERROR(INDEX('Capacity Backing (Hide)2'!$A$13:$A$64,COLUMN(T1),1),"")</f>
        <v>44636</v>
      </c>
      <c r="AB138" s="104" cm="1">
        <f t="array" aca="1" ref="AB138" ca="1">IFERROR(INDEX('Capacity Backing (Hide)2'!$A$13:$A$64,COLUMN(U1),1),"")</f>
        <v>44643</v>
      </c>
      <c r="AC138" s="104" cm="1">
        <f t="array" aca="1" ref="AC138" ca="1">IFERROR(INDEX('Capacity Backing (Hide)2'!$A$13:$A$64,COLUMN(V1),1),"")</f>
        <v>44650</v>
      </c>
      <c r="AD138" s="104" cm="1">
        <f t="array" aca="1" ref="AD138" ca="1">IFERROR(INDEX('Capacity Backing (Hide)2'!$A$13:$A$64,COLUMN(W1),1),"")</f>
        <v>44657</v>
      </c>
      <c r="AE138" s="104" cm="1">
        <f t="array" aca="1" ref="AE138" ca="1">IFERROR(INDEX('Capacity Backing (Hide)2'!$A$13:$A$64,COLUMN(X1),1),"")</f>
        <v>44664</v>
      </c>
      <c r="AF138" s="104" cm="1">
        <f t="array" aca="1" ref="AF138" ca="1">IFERROR(INDEX('Capacity Backing (Hide)2'!$A$13:$A$64,COLUMN(Y1),1),"")</f>
        <v>44671</v>
      </c>
      <c r="AG138" s="104" cm="1">
        <f t="array" aca="1" ref="AG138" ca="1">IFERROR(INDEX('Capacity Backing (Hide)2'!$A$13:$A$64,COLUMN(Z1),1),"")</f>
        <v>44678</v>
      </c>
      <c r="AH138" s="104" cm="1">
        <f t="array" aca="1" ref="AH138" ca="1">IFERROR(INDEX('Capacity Backing (Hide)2'!$A$13:$A$64,COLUMN(AA1),1),"")</f>
        <v>44685</v>
      </c>
      <c r="AI138" s="104" cm="1">
        <f t="array" aca="1" ref="AI138" ca="1">IFERROR(INDEX('Capacity Backing (Hide)2'!$A$13:$A$64,COLUMN(AB1),1),"")</f>
        <v>44692</v>
      </c>
      <c r="AJ138" s="104" cm="1">
        <f t="array" aca="1" ref="AJ138" ca="1">IFERROR(INDEX('Capacity Backing (Hide)2'!$A$13:$A$64,COLUMN(AC1),1),"")</f>
        <v>44699</v>
      </c>
      <c r="AK138" s="104" cm="1">
        <f t="array" aca="1" ref="AK138" ca="1">IFERROR(INDEX('Capacity Backing (Hide)2'!$A$13:$A$64,COLUMN(AD1),1),"")</f>
        <v>44706</v>
      </c>
      <c r="AL138" s="104" cm="1">
        <f t="array" aca="1" ref="AL138" ca="1">IFERROR(INDEX('Capacity Backing (Hide)2'!$A$13:$A$64,COLUMN(AE1),1),"")</f>
        <v>44713</v>
      </c>
      <c r="AM138" s="104" cm="1">
        <f t="array" aca="1" ref="AM138" ca="1">IFERROR(INDEX('Capacity Backing (Hide)2'!$A$13:$A$64,COLUMN(AF1),1),"")</f>
        <v>44720</v>
      </c>
      <c r="AN138" s="104" cm="1">
        <f t="array" aca="1" ref="AN138" ca="1">IFERROR(INDEX('Capacity Backing (Hide)2'!$A$13:$A$64,COLUMN(AG1),1),"")</f>
        <v>44727</v>
      </c>
      <c r="AO138" s="104" cm="1">
        <f t="array" aca="1" ref="AO138" ca="1">IFERROR(INDEX('Capacity Backing (Hide)2'!$A$13:$A$64,COLUMN(AH1),1),"")</f>
        <v>44734</v>
      </c>
      <c r="AP138" s="104" cm="1">
        <f t="array" aca="1" ref="AP138" ca="1">IFERROR(INDEX('Capacity Backing (Hide)2'!$A$13:$A$64,COLUMN(AI1),1),"")</f>
        <v>44741</v>
      </c>
      <c r="AQ138" s="104" cm="1">
        <f t="array" aca="1" ref="AQ138" ca="1">IFERROR(INDEX('Capacity Backing (Hide)2'!$A$13:$A$64,COLUMN(AJ1),1),"")</f>
        <v>44748</v>
      </c>
      <c r="AR138" s="104" cm="1">
        <f t="array" aca="1" ref="AR138" ca="1">IFERROR(INDEX('Capacity Backing (Hide)2'!$A$13:$A$64,COLUMN(AK1),1),"")</f>
        <v>44755</v>
      </c>
      <c r="AS138" s="104" cm="1">
        <f t="array" aca="1" ref="AS138" ca="1">IFERROR(INDEX('Capacity Backing (Hide)2'!$A$13:$A$64,COLUMN(AL1),1),"")</f>
        <v>44762</v>
      </c>
      <c r="AT138" s="104" cm="1">
        <f t="array" aca="1" ref="AT138" ca="1">IFERROR(INDEX('Capacity Backing (Hide)2'!$A$13:$A$64,COLUMN(AM1),1),"")</f>
        <v>44769</v>
      </c>
      <c r="AU138" s="104" cm="1">
        <f t="array" aca="1" ref="AU138" ca="1">IFERROR(INDEX('Capacity Backing (Hide)2'!$A$13:$A$64,COLUMN(AN1),1),"")</f>
        <v>44776</v>
      </c>
      <c r="AV138" s="104" cm="1">
        <f t="array" aca="1" ref="AV138" ca="1">IFERROR(INDEX('Capacity Backing (Hide)2'!$A$13:$A$64,COLUMN(AO1),1),"")</f>
        <v>44783</v>
      </c>
      <c r="AW138" s="104" cm="1">
        <f t="array" aca="1" ref="AW138" ca="1">IFERROR(INDEX('Capacity Backing (Hide)2'!$A$13:$A$64,COLUMN(AP1),1),"")</f>
        <v>44790</v>
      </c>
      <c r="AX138" s="104" cm="1">
        <f t="array" aca="1" ref="AX138" ca="1">IFERROR(INDEX('Capacity Backing (Hide)2'!$A$13:$A$64,COLUMN(AQ1),1),"")</f>
        <v>44797</v>
      </c>
      <c r="AY138" s="104" cm="1">
        <f t="array" aca="1" ref="AY138" ca="1">IFERROR(INDEX('Capacity Backing (Hide)2'!$A$13:$A$64,COLUMN(AR1),1),"")</f>
        <v>44804</v>
      </c>
      <c r="AZ138" s="104" cm="1">
        <f t="array" aca="1" ref="AZ138" ca="1">IFERROR(INDEX('Capacity Backing (Hide)2'!$A$13:$A$64,COLUMN(AS1),1),"")</f>
        <v>44811</v>
      </c>
      <c r="BA138" s="104" cm="1">
        <f t="array" aca="1" ref="BA138" ca="1">IFERROR(INDEX('Capacity Backing (Hide)2'!$A$13:$A$64,COLUMN(AT1),1),"")</f>
        <v>44818</v>
      </c>
      <c r="BB138" s="104" cm="1">
        <f t="array" aca="1" ref="BB138" ca="1">IFERROR(INDEX('Capacity Backing (Hide)2'!$A$13:$A$64,COLUMN(AU1),1),"")</f>
        <v>44825</v>
      </c>
      <c r="BC138" s="104" cm="1">
        <f t="array" aca="1" ref="BC138" ca="1">IFERROR(INDEX('Capacity Backing (Hide)2'!$A$13:$A$64,COLUMN(AV1),1),"")</f>
        <v>44832</v>
      </c>
      <c r="BD138" s="104" cm="1">
        <f t="array" aca="1" ref="BD138" ca="1">IFERROR(INDEX('Capacity Backing (Hide)2'!$A$13:$A$64,COLUMN(AW1),1),"")</f>
        <v>44839</v>
      </c>
      <c r="BE138" s="104" cm="1">
        <f t="array" aca="1" ref="BE138" ca="1">IFERROR(INDEX('Capacity Backing (Hide)2'!$A$13:$A$64,COLUMN(AX1),1),"")</f>
        <v>44846</v>
      </c>
      <c r="BF138" s="104" cm="1">
        <f t="array" aca="1" ref="BF138" ca="1">IFERROR(INDEX('Capacity Backing (Hide)2'!$A$13:$A$64,COLUMN(AY1),1),"")</f>
        <v>44853</v>
      </c>
      <c r="BG138" s="105" cm="1">
        <f t="array" aca="1" ref="BG138" ca="1">IFERROR(INDEX('Capacity Backing (Hide)2'!$A$13:$A$64,COLUMN(AZ1),1),"")</f>
        <v>44860</v>
      </c>
    </row>
    <row r="139" spans="1:59" x14ac:dyDescent="0.25">
      <c r="B139" s="24" t="str">
        <f>IF(Capacity!Y10="","",Capacity!Y10)</f>
        <v/>
      </c>
      <c r="C139" s="217" t="str">
        <f>IF(Capacity!AP10="","",Capacity!AP10)</f>
        <v/>
      </c>
      <c r="D139" s="218" t="str">
        <f>IF(C139="","",Capacity!AQ10/IF(B5="Minutes",1,60))</f>
        <v/>
      </c>
      <c r="E139" s="217" t="str">
        <f t="shared" ref="E139:E170" si="3">IF(B139="","",IF(COUNTBLANK($H139:$BG139)=52,52,COUNTA(H139:BG139)))</f>
        <v/>
      </c>
      <c r="F139" s="218" cm="1">
        <f t="array" ref="F139">IFERROR(INDEX('Capacity Backing (Hide)2'!$B$144:$CW$144,1,ROW(A1))/IF($B$5="Minutes",1,60),"")</f>
        <v>0</v>
      </c>
      <c r="H139" s="139"/>
      <c r="I139" s="139"/>
      <c r="J139" s="139"/>
      <c r="K139" s="139"/>
      <c r="L139" s="139"/>
      <c r="M139" s="139"/>
      <c r="N139" s="139"/>
      <c r="O139" s="139"/>
      <c r="P139" s="139"/>
      <c r="Q139" s="139"/>
      <c r="R139" s="139"/>
      <c r="S139" s="139"/>
      <c r="T139" s="139"/>
      <c r="U139" s="139"/>
      <c r="V139" s="139"/>
      <c r="W139" s="139"/>
      <c r="X139" s="139"/>
      <c r="Y139" s="139"/>
      <c r="Z139" s="139"/>
      <c r="AA139" s="139"/>
      <c r="AB139" s="139"/>
      <c r="AC139" s="139"/>
      <c r="AD139" s="139"/>
      <c r="AE139" s="139"/>
      <c r="AF139" s="139"/>
      <c r="AG139" s="139"/>
      <c r="AH139" s="139"/>
      <c r="AI139" s="139"/>
      <c r="AJ139" s="139"/>
      <c r="AK139" s="139"/>
      <c r="AL139" s="139"/>
      <c r="AM139" s="139"/>
      <c r="AN139" s="139"/>
      <c r="AO139" s="139"/>
      <c r="AP139" s="139"/>
      <c r="AQ139" s="139"/>
      <c r="AR139" s="139"/>
      <c r="AS139" s="139"/>
      <c r="AT139" s="139"/>
      <c r="AU139" s="139"/>
      <c r="AV139" s="139"/>
      <c r="AW139" s="139"/>
      <c r="AX139" s="139"/>
      <c r="AY139" s="139"/>
      <c r="AZ139" s="139"/>
      <c r="BA139" s="139"/>
      <c r="BB139" s="139"/>
      <c r="BC139" s="139"/>
      <c r="BD139" s="139"/>
      <c r="BE139" s="139"/>
      <c r="BF139" s="139"/>
      <c r="BG139" s="139"/>
    </row>
    <row r="140" spans="1:59" x14ac:dyDescent="0.25">
      <c r="B140" s="24" t="str">
        <f>IF(Capacity!Y11="","",Capacity!Y11)</f>
        <v/>
      </c>
      <c r="C140" s="217" t="str">
        <f>IF(Capacity!AP11="","",Capacity!AP11)</f>
        <v/>
      </c>
      <c r="D140" s="218" t="str">
        <f>IF(C140="","",Capacity!AQ11/IF(B6="Minutes",1,60))</f>
        <v/>
      </c>
      <c r="E140" s="217" t="str">
        <f t="shared" si="3"/>
        <v/>
      </c>
      <c r="F140" s="218" cm="1">
        <f t="array" ref="F140">IFERROR(INDEX('Capacity Backing (Hide)2'!$B$144:$CW$144,1,ROW(A2))/IF($B$5="Minutes",1,60),"")</f>
        <v>0</v>
      </c>
      <c r="H140" s="139"/>
      <c r="I140" s="139"/>
      <c r="J140" s="139"/>
      <c r="K140" s="139"/>
      <c r="L140" s="139"/>
      <c r="M140" s="139"/>
      <c r="N140" s="139"/>
      <c r="O140" s="139"/>
      <c r="P140" s="139"/>
      <c r="Q140" s="139"/>
      <c r="R140" s="139"/>
      <c r="S140" s="139"/>
      <c r="T140" s="139"/>
      <c r="U140" s="139"/>
      <c r="V140" s="139"/>
      <c r="W140" s="139"/>
      <c r="X140" s="139"/>
      <c r="Y140" s="139"/>
      <c r="Z140" s="139"/>
      <c r="AA140" s="139"/>
      <c r="AB140" s="139"/>
      <c r="AC140" s="139"/>
      <c r="AD140" s="139"/>
      <c r="AE140" s="139"/>
      <c r="AF140" s="139"/>
      <c r="AG140" s="139"/>
      <c r="AH140" s="139"/>
      <c r="AI140" s="139"/>
      <c r="AJ140" s="139"/>
      <c r="AK140" s="139"/>
      <c r="AL140" s="139"/>
      <c r="AM140" s="139"/>
      <c r="AN140" s="139"/>
      <c r="AO140" s="139"/>
      <c r="AP140" s="139"/>
      <c r="AQ140" s="139"/>
      <c r="AR140" s="139"/>
      <c r="AS140" s="139"/>
      <c r="AT140" s="139"/>
      <c r="AU140" s="139"/>
      <c r="AV140" s="139"/>
      <c r="AW140" s="139"/>
      <c r="AX140" s="139"/>
      <c r="AY140" s="139"/>
      <c r="AZ140" s="139"/>
      <c r="BA140" s="139"/>
      <c r="BB140" s="139"/>
      <c r="BC140" s="139"/>
      <c r="BD140" s="139"/>
      <c r="BE140" s="139"/>
      <c r="BF140" s="139"/>
      <c r="BG140" s="139"/>
    </row>
    <row r="141" spans="1:59" x14ac:dyDescent="0.25">
      <c r="B141" s="24" t="str">
        <f>IF(Capacity!Y12="","",Capacity!Y12)</f>
        <v/>
      </c>
      <c r="C141" s="217" t="str">
        <f>IF(Capacity!AP12="","",Capacity!AP12)</f>
        <v/>
      </c>
      <c r="D141" s="218" t="str">
        <f>IF(C141="","",Capacity!AQ12/IF(B7="Minutes",1,60))</f>
        <v/>
      </c>
      <c r="E141" s="217" t="str">
        <f t="shared" si="3"/>
        <v/>
      </c>
      <c r="F141" s="218" cm="1">
        <f t="array" ref="F141">IFERROR(INDEX('Capacity Backing (Hide)2'!$B$144:$CW$144,1,ROW(A3))/IF($B$5="Minutes",1,60),"")</f>
        <v>0</v>
      </c>
      <c r="H141" s="140"/>
      <c r="I141" s="140"/>
      <c r="J141" s="140"/>
      <c r="K141" s="140"/>
      <c r="L141" s="140"/>
      <c r="M141" s="140"/>
      <c r="N141" s="140"/>
      <c r="O141" s="140"/>
      <c r="P141" s="140"/>
      <c r="Q141" s="140"/>
      <c r="R141" s="140"/>
      <c r="S141" s="140"/>
      <c r="T141" s="140"/>
      <c r="U141" s="140"/>
      <c r="V141" s="140"/>
      <c r="W141" s="140"/>
      <c r="X141" s="140"/>
      <c r="Y141" s="140"/>
      <c r="Z141" s="140"/>
      <c r="AA141" s="140"/>
      <c r="AB141" s="140"/>
      <c r="AC141" s="140"/>
      <c r="AD141" s="140"/>
      <c r="AE141" s="140"/>
      <c r="AF141" s="140"/>
      <c r="AG141" s="140"/>
      <c r="AH141" s="140"/>
      <c r="AI141" s="140"/>
      <c r="AJ141" s="140"/>
      <c r="AK141" s="140"/>
      <c r="AL141" s="140"/>
      <c r="AM141" s="140"/>
      <c r="AN141" s="140"/>
      <c r="AO141" s="140"/>
      <c r="AP141" s="140"/>
      <c r="AQ141" s="140"/>
      <c r="AR141" s="140"/>
      <c r="AS141" s="140"/>
      <c r="AT141" s="140"/>
      <c r="AU141" s="140"/>
      <c r="AV141" s="140"/>
      <c r="AW141" s="140"/>
      <c r="AX141" s="140"/>
      <c r="AY141" s="140"/>
      <c r="AZ141" s="140"/>
      <c r="BA141" s="140"/>
      <c r="BB141" s="140"/>
      <c r="BC141" s="140"/>
      <c r="BD141" s="140"/>
      <c r="BE141" s="140"/>
      <c r="BF141" s="140"/>
      <c r="BG141" s="140"/>
    </row>
    <row r="142" spans="1:59" x14ac:dyDescent="0.25">
      <c r="B142" s="24" t="str">
        <f>IF(Capacity!Y13="","",Capacity!Y13)</f>
        <v/>
      </c>
      <c r="C142" s="217" t="str">
        <f>IF(Capacity!AP13="","",Capacity!AP13)</f>
        <v/>
      </c>
      <c r="D142" s="218" t="str">
        <f>IF(C142="","",Capacity!AQ13/IF(B8="Minutes",1,60))</f>
        <v/>
      </c>
      <c r="E142" s="217" t="str">
        <f t="shared" si="3"/>
        <v/>
      </c>
      <c r="F142" s="218" cm="1">
        <f t="array" ref="F142">IFERROR(INDEX('Capacity Backing (Hide)2'!$B$144:$CW$144,1,ROW(A4))/IF($B$5="Minutes",1,60),"")</f>
        <v>0</v>
      </c>
      <c r="H142" s="140"/>
      <c r="I142" s="140"/>
      <c r="J142" s="140"/>
      <c r="K142" s="140"/>
      <c r="L142" s="140"/>
      <c r="M142" s="140"/>
      <c r="N142" s="140"/>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0"/>
      <c r="AV142" s="140"/>
      <c r="AW142" s="140"/>
      <c r="AX142" s="140"/>
      <c r="AY142" s="140"/>
      <c r="AZ142" s="140"/>
      <c r="BA142" s="140"/>
      <c r="BB142" s="140"/>
      <c r="BC142" s="140"/>
      <c r="BD142" s="140"/>
      <c r="BE142" s="140"/>
      <c r="BF142" s="140"/>
      <c r="BG142" s="140"/>
    </row>
    <row r="143" spans="1:59" x14ac:dyDescent="0.25">
      <c r="B143" s="24" t="str">
        <f>IF(Capacity!Y14="","",Capacity!Y14)</f>
        <v/>
      </c>
      <c r="C143" s="217" t="str">
        <f>IF(Capacity!AP14="","",Capacity!AP14)</f>
        <v/>
      </c>
      <c r="D143" s="218" t="str">
        <f>IF(C143="","",Capacity!AQ14/IF(B9="Minutes",1,60))</f>
        <v/>
      </c>
      <c r="E143" s="217" t="str">
        <f t="shared" si="3"/>
        <v/>
      </c>
      <c r="F143" s="218" cm="1">
        <f t="array" ref="F143">IFERROR(INDEX('Capacity Backing (Hide)2'!$B$144:$CW$144,1,ROW(A5))/IF($B$5="Minutes",1,60),"")</f>
        <v>0</v>
      </c>
      <c r="H143" s="140"/>
      <c r="I143" s="140"/>
      <c r="J143" s="140"/>
      <c r="K143" s="140"/>
      <c r="L143" s="140"/>
      <c r="M143" s="140"/>
      <c r="N143" s="140"/>
      <c r="O143" s="140"/>
      <c r="P143" s="140"/>
      <c r="Q143" s="140"/>
      <c r="R143" s="140"/>
      <c r="S143" s="140"/>
      <c r="T143" s="140"/>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row>
    <row r="144" spans="1:59" x14ac:dyDescent="0.25">
      <c r="B144" s="24" t="str">
        <f>IF(Capacity!Y15="","",Capacity!Y15)</f>
        <v/>
      </c>
      <c r="C144" s="217" t="str">
        <f>IF(Capacity!AP15="","",Capacity!AP15)</f>
        <v/>
      </c>
      <c r="D144" s="218" t="str">
        <f>IF(C144="","",Capacity!AQ15/IF(B10="Minutes",1,60))</f>
        <v/>
      </c>
      <c r="E144" s="217" t="str">
        <f t="shared" si="3"/>
        <v/>
      </c>
      <c r="F144" s="218" cm="1">
        <f t="array" ref="F144">IFERROR(INDEX('Capacity Backing (Hide)2'!$B$144:$CW$144,1,ROW(A6))/IF($B$5="Minutes",1,60),"")</f>
        <v>0</v>
      </c>
      <c r="H144" s="140"/>
      <c r="I144" s="140"/>
      <c r="J144" s="140"/>
      <c r="K144" s="140"/>
      <c r="L144" s="140"/>
      <c r="M144" s="140"/>
      <c r="N144" s="140"/>
      <c r="O144" s="140"/>
      <c r="P144" s="140"/>
      <c r="Q144" s="140"/>
      <c r="R144" s="140"/>
      <c r="S144" s="140"/>
      <c r="T144" s="140"/>
      <c r="U144" s="140"/>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row>
    <row r="145" spans="2:59" x14ac:dyDescent="0.25">
      <c r="B145" s="24" t="str">
        <f>IF(Capacity!Y16="","",Capacity!Y16)</f>
        <v/>
      </c>
      <c r="C145" s="217" t="str">
        <f>IF(Capacity!AP16="","",Capacity!AP16)</f>
        <v/>
      </c>
      <c r="D145" s="218" t="str">
        <f>IF(C145="","",Capacity!AQ16/IF(B11="Minutes",1,60))</f>
        <v/>
      </c>
      <c r="E145" s="217" t="str">
        <f t="shared" si="3"/>
        <v/>
      </c>
      <c r="F145" s="218" cm="1">
        <f t="array" ref="F145">IFERROR(INDEX('Capacity Backing (Hide)2'!$B$144:$CW$144,1,ROW(A7))/IF($B$5="Minutes",1,60),"")</f>
        <v>0</v>
      </c>
      <c r="H145" s="140"/>
      <c r="I145" s="140"/>
      <c r="J145" s="140"/>
      <c r="K145" s="140"/>
      <c r="L145" s="140"/>
      <c r="M145" s="140"/>
      <c r="N145" s="140"/>
      <c r="O145" s="140"/>
      <c r="P145" s="140"/>
      <c r="Q145" s="140"/>
      <c r="R145" s="140"/>
      <c r="S145" s="140"/>
      <c r="T145" s="140"/>
      <c r="U145" s="140"/>
      <c r="V145" s="140"/>
      <c r="W145" s="140"/>
      <c r="X145" s="140"/>
      <c r="Y145" s="140"/>
      <c r="Z145" s="140"/>
      <c r="AA145" s="140"/>
      <c r="AB145" s="140"/>
      <c r="AC145" s="140"/>
      <c r="AD145" s="140"/>
      <c r="AE145" s="140"/>
      <c r="AF145" s="140"/>
      <c r="AG145" s="140"/>
      <c r="AH145" s="140"/>
      <c r="AI145" s="140"/>
      <c r="AJ145" s="140"/>
      <c r="AK145" s="140"/>
      <c r="AL145" s="140"/>
      <c r="AM145" s="140"/>
      <c r="AN145" s="140"/>
      <c r="AO145" s="140"/>
      <c r="AP145" s="140"/>
      <c r="AQ145" s="140"/>
      <c r="AR145" s="140"/>
      <c r="AS145" s="140"/>
      <c r="AT145" s="140"/>
      <c r="AU145" s="140"/>
      <c r="AV145" s="140"/>
      <c r="AW145" s="140"/>
      <c r="AX145" s="140"/>
      <c r="AY145" s="140"/>
      <c r="AZ145" s="140"/>
      <c r="BA145" s="140"/>
      <c r="BB145" s="140"/>
      <c r="BC145" s="140"/>
      <c r="BD145" s="140"/>
      <c r="BE145" s="140"/>
      <c r="BF145" s="140"/>
      <c r="BG145" s="140"/>
    </row>
    <row r="146" spans="2:59" x14ac:dyDescent="0.25">
      <c r="B146" s="24" t="str">
        <f>IF(Capacity!Y17="","",Capacity!Y17)</f>
        <v/>
      </c>
      <c r="C146" s="217" t="str">
        <f>IF(Capacity!AP17="","",Capacity!AP17)</f>
        <v/>
      </c>
      <c r="D146" s="218" t="str">
        <f>IF(C146="","",Capacity!AQ17/IF(B12="Minutes",1,60))</f>
        <v/>
      </c>
      <c r="E146" s="217" t="str">
        <f t="shared" si="3"/>
        <v/>
      </c>
      <c r="F146" s="218" cm="1">
        <f t="array" ref="F146">IFERROR(INDEX('Capacity Backing (Hide)2'!$B$144:$CW$144,1,ROW(A8))/IF($B$5="Minutes",1,60),"")</f>
        <v>0</v>
      </c>
      <c r="H146" s="140"/>
      <c r="I146" s="140"/>
      <c r="J146" s="140"/>
      <c r="K146" s="140"/>
      <c r="L146" s="140"/>
      <c r="M146" s="140"/>
      <c r="N146" s="140"/>
      <c r="O146" s="140"/>
      <c r="P146" s="140"/>
      <c r="Q146" s="140"/>
      <c r="R146" s="140"/>
      <c r="S146" s="140"/>
      <c r="T146" s="140"/>
      <c r="U146" s="140"/>
      <c r="V146" s="140"/>
      <c r="W146" s="140"/>
      <c r="X146" s="140"/>
      <c r="Y146" s="140"/>
      <c r="Z146" s="140"/>
      <c r="AA146" s="140"/>
      <c r="AB146" s="140"/>
      <c r="AC146" s="140"/>
      <c r="AD146" s="140"/>
      <c r="AE146" s="140"/>
      <c r="AF146" s="140"/>
      <c r="AG146" s="140"/>
      <c r="AH146" s="140"/>
      <c r="AI146" s="140"/>
      <c r="AJ146" s="140"/>
      <c r="AK146" s="140"/>
      <c r="AL146" s="140"/>
      <c r="AM146" s="140"/>
      <c r="AN146" s="140"/>
      <c r="AO146" s="140"/>
      <c r="AP146" s="140"/>
      <c r="AQ146" s="140"/>
      <c r="AR146" s="140"/>
      <c r="AS146" s="140"/>
      <c r="AT146" s="140"/>
      <c r="AU146" s="140"/>
      <c r="AV146" s="140"/>
      <c r="AW146" s="140"/>
      <c r="AX146" s="140"/>
      <c r="AY146" s="140"/>
      <c r="AZ146" s="140"/>
      <c r="BA146" s="140"/>
      <c r="BB146" s="140"/>
      <c r="BC146" s="140"/>
      <c r="BD146" s="140"/>
      <c r="BE146" s="140"/>
      <c r="BF146" s="140"/>
      <c r="BG146" s="140"/>
    </row>
    <row r="147" spans="2:59" x14ac:dyDescent="0.25">
      <c r="B147" s="24" t="str">
        <f>IF(Capacity!Y18="","",Capacity!Y18)</f>
        <v/>
      </c>
      <c r="C147" s="217" t="str">
        <f>IF(Capacity!AP18="","",Capacity!AP18)</f>
        <v/>
      </c>
      <c r="D147" s="218" t="str">
        <f>IF(C147="","",Capacity!AQ18/IF(B13="Minutes",1,60))</f>
        <v/>
      </c>
      <c r="E147" s="217" t="str">
        <f t="shared" si="3"/>
        <v/>
      </c>
      <c r="F147" s="218" cm="1">
        <f t="array" ref="F147">IFERROR(INDEX('Capacity Backing (Hide)2'!$B$144:$CW$144,1,ROW(A9))/IF($B$5="Minutes",1,60),"")</f>
        <v>0</v>
      </c>
      <c r="H147" s="140"/>
      <c r="I147" s="140"/>
      <c r="J147" s="140"/>
      <c r="K147" s="140"/>
      <c r="L147" s="140"/>
      <c r="M147" s="140"/>
      <c r="N147" s="140"/>
      <c r="O147" s="140"/>
      <c r="P147" s="140"/>
      <c r="Q147" s="140"/>
      <c r="R147" s="140"/>
      <c r="S147" s="140"/>
      <c r="T147" s="140"/>
      <c r="U147" s="140"/>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c r="BC147" s="140"/>
      <c r="BD147" s="140"/>
      <c r="BE147" s="140"/>
      <c r="BF147" s="140"/>
      <c r="BG147" s="140"/>
    </row>
    <row r="148" spans="2:59" x14ac:dyDescent="0.25">
      <c r="B148" s="24" t="str">
        <f>IF(Capacity!Y19="","",Capacity!Y19)</f>
        <v/>
      </c>
      <c r="C148" s="217" t="str">
        <f>IF(Capacity!AP19="","",Capacity!AP19)</f>
        <v/>
      </c>
      <c r="D148" s="218" t="str">
        <f>IF(C148="","",Capacity!AQ19/IF(B14="Minutes",1,60))</f>
        <v/>
      </c>
      <c r="E148" s="217" t="str">
        <f t="shared" si="3"/>
        <v/>
      </c>
      <c r="F148" s="218" cm="1">
        <f t="array" ref="F148">IFERROR(INDEX('Capacity Backing (Hide)2'!$B$144:$CW$144,1,ROW(A10))/IF($B$5="Minutes",1,60),"")</f>
        <v>0</v>
      </c>
      <c r="H148" s="140"/>
      <c r="I148" s="140"/>
      <c r="J148" s="140"/>
      <c r="K148" s="140"/>
      <c r="L148" s="140"/>
      <c r="M148" s="140"/>
      <c r="N148" s="140"/>
      <c r="O148" s="140"/>
      <c r="P148" s="140"/>
      <c r="Q148" s="140"/>
      <c r="R148" s="140"/>
      <c r="S148" s="140"/>
      <c r="T148" s="140"/>
      <c r="U148" s="140"/>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c r="BC148" s="140"/>
      <c r="BD148" s="140"/>
      <c r="BE148" s="140"/>
      <c r="BF148" s="140"/>
      <c r="BG148" s="140"/>
    </row>
    <row r="149" spans="2:59" x14ac:dyDescent="0.25">
      <c r="B149" s="24" t="str">
        <f>IF(Capacity!Y20="","",Capacity!Y20)</f>
        <v/>
      </c>
      <c r="C149" s="217" t="str">
        <f>IF(Capacity!AP20="","",Capacity!AP20)</f>
        <v/>
      </c>
      <c r="D149" s="218" t="str">
        <f>IF(C149="","",Capacity!AQ20/IF(B15="Minutes",1,60))</f>
        <v/>
      </c>
      <c r="E149" s="217" t="str">
        <f t="shared" si="3"/>
        <v/>
      </c>
      <c r="F149" s="218" cm="1">
        <f t="array" ref="F149">IFERROR(INDEX('Capacity Backing (Hide)2'!$B$144:$CW$144,1,ROW(A11))/IF($B$5="Minutes",1,60),"")</f>
        <v>0</v>
      </c>
      <c r="H149" s="140"/>
      <c r="I149" s="140"/>
      <c r="J149" s="140"/>
      <c r="K149" s="140"/>
      <c r="L149" s="140"/>
      <c r="M149" s="140"/>
      <c r="N149" s="140"/>
      <c r="O149" s="140"/>
      <c r="P149" s="140"/>
      <c r="Q149" s="140"/>
      <c r="R149" s="140"/>
      <c r="S149" s="140"/>
      <c r="T149" s="140"/>
      <c r="U149" s="140"/>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c r="AR149" s="140"/>
      <c r="AS149" s="140"/>
      <c r="AT149" s="140"/>
      <c r="AU149" s="140"/>
      <c r="AV149" s="140"/>
      <c r="AW149" s="140"/>
      <c r="AX149" s="140"/>
      <c r="AY149" s="140"/>
      <c r="AZ149" s="140"/>
      <c r="BA149" s="140"/>
      <c r="BB149" s="140"/>
      <c r="BC149" s="140"/>
      <c r="BD149" s="140"/>
      <c r="BE149" s="140"/>
      <c r="BF149" s="140"/>
      <c r="BG149" s="140"/>
    </row>
    <row r="150" spans="2:59" x14ac:dyDescent="0.25">
      <c r="B150" s="24" t="str">
        <f>IF(Capacity!Y21="","",Capacity!Y21)</f>
        <v/>
      </c>
      <c r="C150" s="217" t="str">
        <f>IF(Capacity!AP21="","",Capacity!AP21)</f>
        <v/>
      </c>
      <c r="D150" s="218" t="str">
        <f>IF(C150="","",Capacity!AQ21/IF(B16="Minutes",1,60))</f>
        <v/>
      </c>
      <c r="E150" s="217" t="str">
        <f t="shared" si="3"/>
        <v/>
      </c>
      <c r="F150" s="218" cm="1">
        <f t="array" ref="F150">IFERROR(INDEX('Capacity Backing (Hide)2'!$B$144:$CW$144,1,ROW(A12))/IF($B$5="Minutes",1,60),"")</f>
        <v>0</v>
      </c>
      <c r="H150" s="140"/>
      <c r="I150" s="140"/>
      <c r="J150" s="140"/>
      <c r="K150" s="140"/>
      <c r="L150" s="140"/>
      <c r="M150" s="140"/>
      <c r="N150" s="140"/>
      <c r="O150" s="140"/>
      <c r="P150" s="140"/>
      <c r="Q150" s="140"/>
      <c r="R150" s="140"/>
      <c r="S150" s="140"/>
      <c r="T150" s="140"/>
      <c r="U150" s="140"/>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c r="AR150" s="140"/>
      <c r="AS150" s="140"/>
      <c r="AT150" s="140"/>
      <c r="AU150" s="140"/>
      <c r="AV150" s="140"/>
      <c r="AW150" s="140"/>
      <c r="AX150" s="140"/>
      <c r="AY150" s="140"/>
      <c r="AZ150" s="140"/>
      <c r="BA150" s="140"/>
      <c r="BB150" s="140"/>
      <c r="BC150" s="140"/>
      <c r="BD150" s="140"/>
      <c r="BE150" s="140"/>
      <c r="BF150" s="140"/>
      <c r="BG150" s="140"/>
    </row>
    <row r="151" spans="2:59" x14ac:dyDescent="0.25">
      <c r="B151" s="24" t="str">
        <f>IF(Capacity!Y22="","",Capacity!Y22)</f>
        <v/>
      </c>
      <c r="C151" s="217" t="str">
        <f>IF(Capacity!AP22="","",Capacity!AP22)</f>
        <v/>
      </c>
      <c r="D151" s="218" t="str">
        <f>IF(C151="","",Capacity!AQ22/IF(B17="Minutes",1,60))</f>
        <v/>
      </c>
      <c r="E151" s="217" t="str">
        <f t="shared" si="3"/>
        <v/>
      </c>
      <c r="F151" s="218" cm="1">
        <f t="array" ref="F151">IFERROR(INDEX('Capacity Backing (Hide)2'!$B$144:$CW$144,1,ROW(A13))/IF($B$5="Minutes",1,60),"")</f>
        <v>0</v>
      </c>
      <c r="H151" s="140"/>
      <c r="I151" s="140"/>
      <c r="J151" s="140"/>
      <c r="K151" s="140"/>
      <c r="L151" s="140"/>
      <c r="M151" s="140"/>
      <c r="N151" s="140"/>
      <c r="O151" s="140"/>
      <c r="P151" s="140"/>
      <c r="Q151" s="140"/>
      <c r="R151" s="140"/>
      <c r="S151" s="140"/>
      <c r="T151" s="140"/>
      <c r="U151" s="140"/>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c r="AR151" s="140"/>
      <c r="AS151" s="140"/>
      <c r="AT151" s="140"/>
      <c r="AU151" s="140"/>
      <c r="AV151" s="140"/>
      <c r="AW151" s="140"/>
      <c r="AX151" s="140"/>
      <c r="AY151" s="140"/>
      <c r="AZ151" s="140"/>
      <c r="BA151" s="140"/>
      <c r="BB151" s="140"/>
      <c r="BC151" s="140"/>
      <c r="BD151" s="140"/>
      <c r="BE151" s="140"/>
      <c r="BF151" s="140"/>
      <c r="BG151" s="140"/>
    </row>
    <row r="152" spans="2:59" x14ac:dyDescent="0.25">
      <c r="B152" s="24" t="str">
        <f>IF(Capacity!Y23="","",Capacity!Y23)</f>
        <v/>
      </c>
      <c r="C152" s="217" t="str">
        <f>IF(Capacity!AP23="","",Capacity!AP23)</f>
        <v/>
      </c>
      <c r="D152" s="218" t="str">
        <f>IF(C152="","",Capacity!AQ23/IF(B18="Minutes",1,60))</f>
        <v/>
      </c>
      <c r="E152" s="217" t="str">
        <f t="shared" si="3"/>
        <v/>
      </c>
      <c r="F152" s="218" cm="1">
        <f t="array" ref="F152">IFERROR(INDEX('Capacity Backing (Hide)2'!$B$144:$CW$144,1,ROW(A14))/IF($B$5="Minutes",1,60),"")</f>
        <v>0</v>
      </c>
      <c r="H152" s="140"/>
      <c r="I152" s="140"/>
      <c r="J152" s="140"/>
      <c r="K152" s="140"/>
      <c r="L152" s="140"/>
      <c r="M152" s="140"/>
      <c r="N152" s="140"/>
      <c r="O152" s="140"/>
      <c r="P152" s="140"/>
      <c r="Q152" s="140"/>
      <c r="R152" s="140"/>
      <c r="S152" s="140"/>
      <c r="T152" s="140"/>
      <c r="U152" s="140"/>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c r="AR152" s="140"/>
      <c r="AS152" s="140"/>
      <c r="AT152" s="140"/>
      <c r="AU152" s="140"/>
      <c r="AV152" s="140"/>
      <c r="AW152" s="140"/>
      <c r="AX152" s="140"/>
      <c r="AY152" s="140"/>
      <c r="AZ152" s="140"/>
      <c r="BA152" s="140"/>
      <c r="BB152" s="140"/>
      <c r="BC152" s="140"/>
      <c r="BD152" s="140"/>
      <c r="BE152" s="140"/>
      <c r="BF152" s="140"/>
      <c r="BG152" s="140"/>
    </row>
    <row r="153" spans="2:59" x14ac:dyDescent="0.25">
      <c r="B153" s="24" t="str">
        <f>IF(Capacity!Y24="","",Capacity!Y24)</f>
        <v/>
      </c>
      <c r="C153" s="217" t="str">
        <f>IF(Capacity!AP24="","",Capacity!AP24)</f>
        <v/>
      </c>
      <c r="D153" s="218" t="str">
        <f>IF(C153="","",Capacity!AQ24/IF(B19="Minutes",1,60))</f>
        <v/>
      </c>
      <c r="E153" s="217" t="str">
        <f t="shared" si="3"/>
        <v/>
      </c>
      <c r="F153" s="218" cm="1">
        <f t="array" ref="F153">IFERROR(INDEX('Capacity Backing (Hide)2'!$B$144:$CW$144,1,ROW(A15))/IF($B$5="Minutes",1,60),"")</f>
        <v>0</v>
      </c>
      <c r="H153" s="140"/>
      <c r="I153" s="140"/>
      <c r="J153" s="140"/>
      <c r="K153" s="140"/>
      <c r="L153" s="140"/>
      <c r="M153" s="140"/>
      <c r="N153" s="140"/>
      <c r="O153" s="140"/>
      <c r="P153" s="140"/>
      <c r="Q153" s="140"/>
      <c r="R153" s="140"/>
      <c r="S153" s="140"/>
      <c r="T153" s="140"/>
      <c r="U153" s="140"/>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c r="AR153" s="140"/>
      <c r="AS153" s="140"/>
      <c r="AT153" s="140"/>
      <c r="AU153" s="140"/>
      <c r="AV153" s="140"/>
      <c r="AW153" s="140"/>
      <c r="AX153" s="140"/>
      <c r="AY153" s="140"/>
      <c r="AZ153" s="140"/>
      <c r="BA153" s="140"/>
      <c r="BB153" s="140"/>
      <c r="BC153" s="140"/>
      <c r="BD153" s="140"/>
      <c r="BE153" s="140"/>
      <c r="BF153" s="140"/>
      <c r="BG153" s="140"/>
    </row>
    <row r="154" spans="2:59" x14ac:dyDescent="0.25">
      <c r="B154" s="24" t="str">
        <f>IF(Capacity!Y25="","",Capacity!Y25)</f>
        <v/>
      </c>
      <c r="C154" s="217" t="str">
        <f>IF(Capacity!AP25="","",Capacity!AP25)</f>
        <v/>
      </c>
      <c r="D154" s="218" t="str">
        <f>IF(C154="","",Capacity!AQ25/IF(B20="Minutes",1,60))</f>
        <v/>
      </c>
      <c r="E154" s="217" t="str">
        <f t="shared" si="3"/>
        <v/>
      </c>
      <c r="F154" s="218" cm="1">
        <f t="array" ref="F154">IFERROR(INDEX('Capacity Backing (Hide)2'!$B$144:$CW$144,1,ROW(A16))/IF($B$5="Minutes",1,60),"")</f>
        <v>0</v>
      </c>
      <c r="H154" s="140"/>
      <c r="I154" s="140"/>
      <c r="J154" s="140"/>
      <c r="K154" s="140"/>
      <c r="L154" s="140"/>
      <c r="M154" s="140"/>
      <c r="N154" s="140"/>
      <c r="O154" s="140"/>
      <c r="P154" s="140"/>
      <c r="Q154" s="140"/>
      <c r="R154" s="140"/>
      <c r="S154" s="140"/>
      <c r="T154" s="140"/>
      <c r="U154" s="140"/>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c r="AR154" s="140"/>
      <c r="AS154" s="140"/>
      <c r="AT154" s="140"/>
      <c r="AU154" s="140"/>
      <c r="AV154" s="140"/>
      <c r="AW154" s="140"/>
      <c r="AX154" s="140"/>
      <c r="AY154" s="140"/>
      <c r="AZ154" s="140"/>
      <c r="BA154" s="140"/>
      <c r="BB154" s="140"/>
      <c r="BC154" s="140"/>
      <c r="BD154" s="140"/>
      <c r="BE154" s="140"/>
      <c r="BF154" s="140"/>
      <c r="BG154" s="140"/>
    </row>
    <row r="155" spans="2:59" x14ac:dyDescent="0.25">
      <c r="B155" s="24" t="str">
        <f>IF(Capacity!Y26="","",Capacity!Y26)</f>
        <v/>
      </c>
      <c r="C155" s="217" t="str">
        <f>IF(Capacity!AP26="","",Capacity!AP26)</f>
        <v/>
      </c>
      <c r="D155" s="218" t="str">
        <f>IF(C155="","",Capacity!AQ26/IF(B21="Minutes",1,60))</f>
        <v/>
      </c>
      <c r="E155" s="217" t="str">
        <f t="shared" si="3"/>
        <v/>
      </c>
      <c r="F155" s="218" cm="1">
        <f t="array" ref="F155">IFERROR(INDEX('Capacity Backing (Hide)2'!$B$144:$CW$144,1,ROW(A17))/IF($B$5="Minutes",1,60),"")</f>
        <v>0</v>
      </c>
      <c r="H155" s="140"/>
      <c r="I155" s="140"/>
      <c r="J155" s="140"/>
      <c r="K155" s="140"/>
      <c r="L155" s="140"/>
      <c r="M155" s="140"/>
      <c r="N155" s="140"/>
      <c r="O155" s="140"/>
      <c r="P155" s="140"/>
      <c r="Q155" s="140"/>
      <c r="R155" s="140"/>
      <c r="S155" s="140"/>
      <c r="T155" s="140"/>
      <c r="U155" s="140"/>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c r="AR155" s="140"/>
      <c r="AS155" s="140"/>
      <c r="AT155" s="140"/>
      <c r="AU155" s="140"/>
      <c r="AV155" s="140"/>
      <c r="AW155" s="140"/>
      <c r="AX155" s="140"/>
      <c r="AY155" s="140"/>
      <c r="AZ155" s="140"/>
      <c r="BA155" s="140"/>
      <c r="BB155" s="140"/>
      <c r="BC155" s="140"/>
      <c r="BD155" s="140"/>
      <c r="BE155" s="140"/>
      <c r="BF155" s="140"/>
      <c r="BG155" s="140"/>
    </row>
    <row r="156" spans="2:59" x14ac:dyDescent="0.25">
      <c r="B156" s="24" t="str">
        <f>IF(Capacity!Y27="","",Capacity!Y27)</f>
        <v/>
      </c>
      <c r="C156" s="217" t="str">
        <f>IF(Capacity!AP27="","",Capacity!AP27)</f>
        <v/>
      </c>
      <c r="D156" s="218" t="str">
        <f>IF(C156="","",Capacity!AQ27/IF(B22="Minutes",1,60))</f>
        <v/>
      </c>
      <c r="E156" s="217" t="str">
        <f t="shared" si="3"/>
        <v/>
      </c>
      <c r="F156" s="218" cm="1">
        <f t="array" ref="F156">IFERROR(INDEX('Capacity Backing (Hide)2'!$B$144:$CW$144,1,ROW(A18))/IF($B$5="Minutes",1,60),"")</f>
        <v>0</v>
      </c>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row>
    <row r="157" spans="2:59" x14ac:dyDescent="0.25">
      <c r="B157" s="24" t="str">
        <f>IF(Capacity!Y28="","",Capacity!Y28)</f>
        <v/>
      </c>
      <c r="C157" s="217" t="str">
        <f>IF(Capacity!AP28="","",Capacity!AP28)</f>
        <v/>
      </c>
      <c r="D157" s="218" t="str">
        <f>IF(C157="","",Capacity!AQ28/IF(B23="Minutes",1,60))</f>
        <v/>
      </c>
      <c r="E157" s="217" t="str">
        <f t="shared" si="3"/>
        <v/>
      </c>
      <c r="F157" s="218" cm="1">
        <f t="array" ref="F157">IFERROR(INDEX('Capacity Backing (Hide)2'!$B$144:$CW$144,1,ROW(A19))/IF($B$5="Minutes",1,60),"")</f>
        <v>0</v>
      </c>
      <c r="H157" s="140"/>
      <c r="I157" s="140"/>
      <c r="J157" s="140"/>
      <c r="K157" s="140"/>
      <c r="L157" s="140"/>
      <c r="M157" s="140"/>
      <c r="N157" s="140"/>
      <c r="O157" s="140"/>
      <c r="P157" s="140"/>
      <c r="Q157" s="140"/>
      <c r="R157" s="140"/>
      <c r="S157" s="140"/>
      <c r="T157" s="140"/>
      <c r="U157" s="140"/>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c r="BC157" s="140"/>
      <c r="BD157" s="140"/>
      <c r="BE157" s="140"/>
      <c r="BF157" s="140"/>
      <c r="BG157" s="140"/>
    </row>
    <row r="158" spans="2:59" x14ac:dyDescent="0.25">
      <c r="B158" s="24" t="str">
        <f>IF(Capacity!Y29="","",Capacity!Y29)</f>
        <v/>
      </c>
      <c r="C158" s="217" t="str">
        <f>IF(Capacity!AP29="","",Capacity!AP29)</f>
        <v/>
      </c>
      <c r="D158" s="218" t="str">
        <f>IF(C158="","",Capacity!AQ29/IF(B24="Minutes",1,60))</f>
        <v/>
      </c>
      <c r="E158" s="217" t="str">
        <f t="shared" si="3"/>
        <v/>
      </c>
      <c r="F158" s="218" cm="1">
        <f t="array" ref="F158">IFERROR(INDEX('Capacity Backing (Hide)2'!$B$144:$CW$144,1,ROW(A20))/IF($B$5="Minutes",1,60),"")</f>
        <v>0</v>
      </c>
      <c r="H158" s="140"/>
      <c r="I158" s="140"/>
      <c r="J158" s="140"/>
      <c r="K158" s="140"/>
      <c r="L158" s="140"/>
      <c r="M158" s="140"/>
      <c r="N158" s="140"/>
      <c r="O158" s="140"/>
      <c r="P158" s="140"/>
      <c r="Q158" s="140"/>
      <c r="R158" s="140"/>
      <c r="S158" s="140"/>
      <c r="T158" s="140"/>
      <c r="U158" s="140"/>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c r="BC158" s="140"/>
      <c r="BD158" s="140"/>
      <c r="BE158" s="140"/>
      <c r="BF158" s="140"/>
      <c r="BG158" s="140"/>
    </row>
    <row r="159" spans="2:59" x14ac:dyDescent="0.25">
      <c r="B159" s="24" t="str">
        <f>IF(Capacity!Y30="","",Capacity!Y30)</f>
        <v/>
      </c>
      <c r="C159" s="217" t="str">
        <f>IF(Capacity!AP30="","",Capacity!AP30)</f>
        <v/>
      </c>
      <c r="D159" s="218" t="str">
        <f>IF(C159="","",Capacity!AQ30/IF(B25="Minutes",1,60))</f>
        <v/>
      </c>
      <c r="E159" s="217" t="str">
        <f t="shared" si="3"/>
        <v/>
      </c>
      <c r="F159" s="218" cm="1">
        <f t="array" ref="F159">IFERROR(INDEX('Capacity Backing (Hide)2'!$B$144:$CW$144,1,ROW(A21))/IF($B$5="Minutes",1,60),"")</f>
        <v>0</v>
      </c>
      <c r="H159" s="140"/>
      <c r="I159" s="140"/>
      <c r="J159" s="140"/>
      <c r="K159" s="140"/>
      <c r="L159" s="140"/>
      <c r="M159" s="140"/>
      <c r="N159" s="140"/>
      <c r="O159" s="140"/>
      <c r="P159" s="140"/>
      <c r="Q159" s="140"/>
      <c r="R159" s="140"/>
      <c r="S159" s="140"/>
      <c r="T159" s="140"/>
      <c r="U159" s="140"/>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BC159" s="140"/>
      <c r="BD159" s="140"/>
      <c r="BE159" s="140"/>
      <c r="BF159" s="140"/>
      <c r="BG159" s="140"/>
    </row>
    <row r="160" spans="2:59" x14ac:dyDescent="0.25">
      <c r="B160" s="24" t="str">
        <f>IF(Capacity!Y31="","",Capacity!Y31)</f>
        <v/>
      </c>
      <c r="C160" s="217" t="str">
        <f>IF(Capacity!AP31="","",Capacity!AP31)</f>
        <v/>
      </c>
      <c r="D160" s="218" t="str">
        <f>IF(C160="","",Capacity!AQ31/IF(B26="Minutes",1,60))</f>
        <v/>
      </c>
      <c r="E160" s="217" t="str">
        <f t="shared" si="3"/>
        <v/>
      </c>
      <c r="F160" s="218" cm="1">
        <f t="array" ref="F160">IFERROR(INDEX('Capacity Backing (Hide)2'!$B$144:$CW$144,1,ROW(A22))/IF($B$5="Minutes",1,60),"")</f>
        <v>0</v>
      </c>
      <c r="H160" s="140"/>
      <c r="I160" s="140"/>
      <c r="J160" s="140"/>
      <c r="K160" s="140"/>
      <c r="L160" s="140"/>
      <c r="M160" s="140"/>
      <c r="N160" s="140"/>
      <c r="O160" s="140"/>
      <c r="P160" s="140"/>
      <c r="Q160" s="140"/>
      <c r="R160" s="140"/>
      <c r="S160" s="140"/>
      <c r="T160" s="140"/>
      <c r="U160" s="140"/>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BC160" s="140"/>
      <c r="BD160" s="140"/>
      <c r="BE160" s="140"/>
      <c r="BF160" s="140"/>
      <c r="BG160" s="140"/>
    </row>
    <row r="161" spans="2:59" x14ac:dyDescent="0.25">
      <c r="B161" s="24" t="str">
        <f>IF(Capacity!Y32="","",Capacity!Y32)</f>
        <v/>
      </c>
      <c r="C161" s="217" t="str">
        <f>IF(Capacity!AP32="","",Capacity!AP32)</f>
        <v/>
      </c>
      <c r="D161" s="218" t="str">
        <f>IF(C161="","",Capacity!AQ32/IF(B27="Minutes",1,60))</f>
        <v/>
      </c>
      <c r="E161" s="217" t="str">
        <f t="shared" si="3"/>
        <v/>
      </c>
      <c r="F161" s="218" cm="1">
        <f t="array" ref="F161">IFERROR(INDEX('Capacity Backing (Hide)2'!$B$144:$CW$144,1,ROW(A23))/IF($B$5="Minutes",1,60),"")</f>
        <v>0</v>
      </c>
      <c r="H161" s="140"/>
      <c r="I161" s="140"/>
      <c r="J161" s="140"/>
      <c r="K161" s="140"/>
      <c r="L161" s="140"/>
      <c r="M161" s="140"/>
      <c r="N161" s="140"/>
      <c r="O161" s="140"/>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BC161" s="140"/>
      <c r="BD161" s="140"/>
      <c r="BE161" s="140"/>
      <c r="BF161" s="140"/>
      <c r="BG161" s="140"/>
    </row>
    <row r="162" spans="2:59" x14ac:dyDescent="0.25">
      <c r="B162" s="24" t="str">
        <f>IF(Capacity!Y33="","",Capacity!Y33)</f>
        <v/>
      </c>
      <c r="C162" s="217" t="str">
        <f>IF(Capacity!AP33="","",Capacity!AP33)</f>
        <v/>
      </c>
      <c r="D162" s="218" t="str">
        <f>IF(C162="","",Capacity!AQ33/IF(B28="Minutes",1,60))</f>
        <v/>
      </c>
      <c r="E162" s="217" t="str">
        <f t="shared" si="3"/>
        <v/>
      </c>
      <c r="F162" s="218" cm="1">
        <f t="array" ref="F162">IFERROR(INDEX('Capacity Backing (Hide)2'!$B$144:$CW$144,1,ROW(A24))/IF($B$5="Minutes",1,60),"")</f>
        <v>0</v>
      </c>
      <c r="H162" s="140"/>
      <c r="I162" s="140"/>
      <c r="J162" s="140"/>
      <c r="K162" s="140"/>
      <c r="L162" s="140"/>
      <c r="M162" s="140"/>
      <c r="N162" s="140"/>
      <c r="O162" s="140"/>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BC162" s="140"/>
      <c r="BD162" s="140"/>
      <c r="BE162" s="140"/>
      <c r="BF162" s="140"/>
      <c r="BG162" s="140"/>
    </row>
    <row r="163" spans="2:59" x14ac:dyDescent="0.25">
      <c r="B163" s="24" t="str">
        <f>IF(Capacity!Y34="","",Capacity!Y34)</f>
        <v/>
      </c>
      <c r="C163" s="217" t="str">
        <f>IF(Capacity!AP34="","",Capacity!AP34)</f>
        <v/>
      </c>
      <c r="D163" s="218" t="str">
        <f>IF(C163="","",Capacity!AQ34/IF(B29="Minutes",1,60))</f>
        <v/>
      </c>
      <c r="E163" s="217" t="str">
        <f t="shared" si="3"/>
        <v/>
      </c>
      <c r="F163" s="218" cm="1">
        <f t="array" ref="F163">IFERROR(INDEX('Capacity Backing (Hide)2'!$B$144:$CW$144,1,ROW(A25))/IF($B$5="Minutes",1,60),"")</f>
        <v>0</v>
      </c>
      <c r="H163" s="140"/>
      <c r="I163" s="140"/>
      <c r="J163" s="140"/>
      <c r="K163" s="140"/>
      <c r="L163" s="140"/>
      <c r="M163" s="140"/>
      <c r="N163" s="140"/>
      <c r="O163" s="140"/>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BC163" s="140"/>
      <c r="BD163" s="140"/>
      <c r="BE163" s="140"/>
      <c r="BF163" s="140"/>
      <c r="BG163" s="140"/>
    </row>
    <row r="164" spans="2:59" x14ac:dyDescent="0.25">
      <c r="B164" s="24" t="str">
        <f>IF(Capacity!Y35="","",Capacity!Y35)</f>
        <v/>
      </c>
      <c r="C164" s="217" t="str">
        <f>IF(Capacity!AP35="","",Capacity!AP35)</f>
        <v/>
      </c>
      <c r="D164" s="218" t="str">
        <f>IF(C164="","",Capacity!AQ35/IF(B30="Minutes",1,60))</f>
        <v/>
      </c>
      <c r="E164" s="217" t="str">
        <f t="shared" si="3"/>
        <v/>
      </c>
      <c r="F164" s="218" cm="1">
        <f t="array" ref="F164">IFERROR(INDEX('Capacity Backing (Hide)2'!$B$144:$CW$144,1,ROW(A26))/IF($B$5="Minutes",1,60),"")</f>
        <v>0</v>
      </c>
      <c r="H164" s="140"/>
      <c r="I164" s="140"/>
      <c r="J164" s="140"/>
      <c r="K164" s="140"/>
      <c r="L164" s="140"/>
      <c r="M164" s="140"/>
      <c r="N164" s="140"/>
      <c r="O164" s="140"/>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c r="AW164" s="140"/>
      <c r="AX164" s="140"/>
      <c r="AY164" s="140"/>
      <c r="AZ164" s="140"/>
      <c r="BA164" s="140"/>
      <c r="BB164" s="140"/>
      <c r="BC164" s="140"/>
      <c r="BD164" s="140"/>
      <c r="BE164" s="140"/>
      <c r="BF164" s="140"/>
      <c r="BG164" s="140"/>
    </row>
    <row r="165" spans="2:59" x14ac:dyDescent="0.25">
      <c r="B165" s="24" t="str">
        <f>IF(Capacity!Y36="","",Capacity!Y36)</f>
        <v/>
      </c>
      <c r="C165" s="217" t="str">
        <f>IF(Capacity!AP36="","",Capacity!AP36)</f>
        <v/>
      </c>
      <c r="D165" s="218" t="str">
        <f>IF(C165="","",Capacity!AQ36/IF(B31="Minutes",1,60))</f>
        <v/>
      </c>
      <c r="E165" s="217" t="str">
        <f t="shared" si="3"/>
        <v/>
      </c>
      <c r="F165" s="218" cm="1">
        <f t="array" ref="F165">IFERROR(INDEX('Capacity Backing (Hide)2'!$B$144:$CW$144,1,ROW(A27))/IF($B$5="Minutes",1,60),"")</f>
        <v>0</v>
      </c>
      <c r="H165" s="140"/>
      <c r="I165" s="140"/>
      <c r="J165" s="140"/>
      <c r="K165" s="140"/>
      <c r="L165" s="140"/>
      <c r="M165" s="140"/>
      <c r="N165" s="140"/>
      <c r="O165" s="140"/>
      <c r="P165" s="140"/>
      <c r="Q165" s="140"/>
      <c r="R165" s="140"/>
      <c r="S165" s="140"/>
      <c r="T165" s="140"/>
      <c r="U165" s="140"/>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c r="AR165" s="140"/>
      <c r="AS165" s="140"/>
      <c r="AT165" s="140"/>
      <c r="AU165" s="140"/>
      <c r="AV165" s="140"/>
      <c r="AW165" s="140"/>
      <c r="AX165" s="140"/>
      <c r="AY165" s="140"/>
      <c r="AZ165" s="140"/>
      <c r="BA165" s="140"/>
      <c r="BB165" s="140"/>
      <c r="BC165" s="140"/>
      <c r="BD165" s="140"/>
      <c r="BE165" s="140"/>
      <c r="BF165" s="140"/>
      <c r="BG165" s="140"/>
    </row>
    <row r="166" spans="2:59" x14ac:dyDescent="0.25">
      <c r="B166" s="24" t="str">
        <f>IF(Capacity!Y37="","",Capacity!Y37)</f>
        <v/>
      </c>
      <c r="C166" s="217" t="str">
        <f>IF(Capacity!AP37="","",Capacity!AP37)</f>
        <v/>
      </c>
      <c r="D166" s="218" t="str">
        <f>IF(C166="","",Capacity!AQ37/IF(B32="Minutes",1,60))</f>
        <v/>
      </c>
      <c r="E166" s="217" t="str">
        <f t="shared" si="3"/>
        <v/>
      </c>
      <c r="F166" s="218" cm="1">
        <f t="array" ref="F166">IFERROR(INDEX('Capacity Backing (Hide)2'!$B$144:$CW$144,1,ROW(A28))/IF($B$5="Minutes",1,60),"")</f>
        <v>0</v>
      </c>
      <c r="H166" s="140"/>
      <c r="I166" s="140"/>
      <c r="J166" s="140"/>
      <c r="K166" s="140"/>
      <c r="L166" s="140"/>
      <c r="M166" s="140"/>
      <c r="N166" s="140"/>
      <c r="O166" s="140"/>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c r="AW166" s="140"/>
      <c r="AX166" s="140"/>
      <c r="AY166" s="140"/>
      <c r="AZ166" s="140"/>
      <c r="BA166" s="140"/>
      <c r="BB166" s="140"/>
      <c r="BC166" s="140"/>
      <c r="BD166" s="140"/>
      <c r="BE166" s="140"/>
      <c r="BF166" s="140"/>
      <c r="BG166" s="140"/>
    </row>
    <row r="167" spans="2:59" x14ac:dyDescent="0.25">
      <c r="B167" s="24" t="str">
        <f>IF(Capacity!Y38="","",Capacity!Y38)</f>
        <v/>
      </c>
      <c r="C167" s="217" t="str">
        <f>IF(Capacity!AP38="","",Capacity!AP38)</f>
        <v/>
      </c>
      <c r="D167" s="218" t="str">
        <f>IF(C167="","",Capacity!AQ38/IF(B33="Minutes",1,60))</f>
        <v/>
      </c>
      <c r="E167" s="217" t="str">
        <f t="shared" si="3"/>
        <v/>
      </c>
      <c r="F167" s="218" cm="1">
        <f t="array" ref="F167">IFERROR(INDEX('Capacity Backing (Hide)2'!$B$144:$CW$144,1,ROW(A29))/IF($B$5="Minutes",1,60),"")</f>
        <v>0</v>
      </c>
      <c r="H167" s="140"/>
      <c r="I167" s="140"/>
      <c r="J167" s="140"/>
      <c r="K167" s="140"/>
      <c r="L167" s="140"/>
      <c r="M167" s="140"/>
      <c r="N167" s="140"/>
      <c r="O167" s="140"/>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c r="AW167" s="140"/>
      <c r="AX167" s="140"/>
      <c r="AY167" s="140"/>
      <c r="AZ167" s="140"/>
      <c r="BA167" s="140"/>
      <c r="BB167" s="140"/>
      <c r="BC167" s="140"/>
      <c r="BD167" s="140"/>
      <c r="BE167" s="140"/>
      <c r="BF167" s="140"/>
      <c r="BG167" s="140"/>
    </row>
    <row r="168" spans="2:59" x14ac:dyDescent="0.25">
      <c r="B168" s="24" t="str">
        <f>IF(Capacity!Y39="","",Capacity!Y39)</f>
        <v/>
      </c>
      <c r="C168" s="217" t="str">
        <f>IF(Capacity!AP39="","",Capacity!AP39)</f>
        <v/>
      </c>
      <c r="D168" s="218" t="str">
        <f>IF(C168="","",Capacity!AQ39/IF(B34="Minutes",1,60))</f>
        <v/>
      </c>
      <c r="E168" s="217" t="str">
        <f t="shared" si="3"/>
        <v/>
      </c>
      <c r="F168" s="218" cm="1">
        <f t="array" ref="F168">IFERROR(INDEX('Capacity Backing (Hide)2'!$B$144:$CW$144,1,ROW(A30))/IF($B$5="Minutes",1,60),"")</f>
        <v>0</v>
      </c>
      <c r="H168" s="140"/>
      <c r="I168" s="140"/>
      <c r="J168" s="140"/>
      <c r="K168" s="140"/>
      <c r="L168" s="140"/>
      <c r="M168" s="140"/>
      <c r="N168" s="140"/>
      <c r="O168" s="140"/>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c r="AW168" s="140"/>
      <c r="AX168" s="140"/>
      <c r="AY168" s="140"/>
      <c r="AZ168" s="140"/>
      <c r="BA168" s="140"/>
      <c r="BB168" s="140"/>
      <c r="BC168" s="140"/>
      <c r="BD168" s="140"/>
      <c r="BE168" s="140"/>
      <c r="BF168" s="140"/>
      <c r="BG168" s="140"/>
    </row>
    <row r="169" spans="2:59" x14ac:dyDescent="0.25">
      <c r="B169" s="24" t="str">
        <f>IF(Capacity!Y40="","",Capacity!Y40)</f>
        <v/>
      </c>
      <c r="C169" s="217" t="str">
        <f>IF(Capacity!AP40="","",Capacity!AP40)</f>
        <v/>
      </c>
      <c r="D169" s="218" t="str">
        <f>IF(C169="","",Capacity!AQ40/IF(B35="Minutes",1,60))</f>
        <v/>
      </c>
      <c r="E169" s="217" t="str">
        <f t="shared" si="3"/>
        <v/>
      </c>
      <c r="F169" s="218" cm="1">
        <f t="array" ref="F169">IFERROR(INDEX('Capacity Backing (Hide)2'!$B$144:$CW$144,1,ROW(A31))/IF($B$5="Minutes",1,60),"")</f>
        <v>0</v>
      </c>
      <c r="H169" s="140"/>
      <c r="I169" s="140"/>
      <c r="J169" s="140"/>
      <c r="K169" s="140"/>
      <c r="L169" s="140"/>
      <c r="M169" s="140"/>
      <c r="N169" s="140"/>
      <c r="O169" s="140"/>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c r="AW169" s="140"/>
      <c r="AX169" s="140"/>
      <c r="AY169" s="140"/>
      <c r="AZ169" s="140"/>
      <c r="BA169" s="140"/>
      <c r="BB169" s="140"/>
      <c r="BC169" s="140"/>
      <c r="BD169" s="140"/>
      <c r="BE169" s="140"/>
      <c r="BF169" s="140"/>
      <c r="BG169" s="140"/>
    </row>
    <row r="170" spans="2:59" x14ac:dyDescent="0.25">
      <c r="B170" s="24" t="str">
        <f>IF(Capacity!Y41="","",Capacity!Y41)</f>
        <v/>
      </c>
      <c r="C170" s="217" t="str">
        <f>IF(Capacity!AP41="","",Capacity!AP41)</f>
        <v/>
      </c>
      <c r="D170" s="218" t="str">
        <f>IF(C170="","",Capacity!AQ41/IF(B36="Minutes",1,60))</f>
        <v/>
      </c>
      <c r="E170" s="217" t="str">
        <f t="shared" si="3"/>
        <v/>
      </c>
      <c r="F170" s="218" cm="1">
        <f t="array" ref="F170">IFERROR(INDEX('Capacity Backing (Hide)2'!$B$144:$CW$144,1,ROW(A32))/IF($B$5="Minutes",1,60),"")</f>
        <v>0</v>
      </c>
      <c r="H170" s="140"/>
      <c r="I170" s="140"/>
      <c r="J170" s="140"/>
      <c r="K170" s="140"/>
      <c r="L170" s="140"/>
      <c r="M170" s="140"/>
      <c r="N170" s="140"/>
      <c r="O170" s="140"/>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c r="AW170" s="140"/>
      <c r="AX170" s="140"/>
      <c r="AY170" s="140"/>
      <c r="AZ170" s="140"/>
      <c r="BA170" s="140"/>
      <c r="BB170" s="140"/>
      <c r="BC170" s="140"/>
      <c r="BD170" s="140"/>
      <c r="BE170" s="140"/>
      <c r="BF170" s="140"/>
      <c r="BG170" s="140"/>
    </row>
    <row r="171" spans="2:59" x14ac:dyDescent="0.25">
      <c r="B171" s="24" t="str">
        <f>IF(Capacity!Y42="","",Capacity!Y42)</f>
        <v/>
      </c>
      <c r="C171" s="217" t="str">
        <f>IF(Capacity!AP42="","",Capacity!AP42)</f>
        <v/>
      </c>
      <c r="D171" s="218" t="str">
        <f>IF(C171="","",Capacity!AQ42/IF(B37="Minutes",1,60))</f>
        <v/>
      </c>
      <c r="E171" s="217" t="str">
        <f t="shared" ref="E171:E202" si="4">IF(B171="","",IF(COUNTBLANK($H171:$BG171)=52,52,COUNTA(H171:BG171)))</f>
        <v/>
      </c>
      <c r="F171" s="218" cm="1">
        <f t="array" ref="F171">IFERROR(INDEX('Capacity Backing (Hide)2'!$B$144:$CW$144,1,ROW(A33))/IF($B$5="Minutes",1,60),"")</f>
        <v>0</v>
      </c>
      <c r="H171" s="140"/>
      <c r="I171" s="140"/>
      <c r="J171" s="140"/>
      <c r="K171" s="140"/>
      <c r="L171" s="140"/>
      <c r="M171" s="140"/>
      <c r="N171" s="140"/>
      <c r="O171" s="140"/>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c r="BC171" s="140"/>
      <c r="BD171" s="140"/>
      <c r="BE171" s="140"/>
      <c r="BF171" s="140"/>
      <c r="BG171" s="140"/>
    </row>
    <row r="172" spans="2:59" x14ac:dyDescent="0.25">
      <c r="B172" s="24" t="str">
        <f>IF(Capacity!Y43="","",Capacity!Y43)</f>
        <v/>
      </c>
      <c r="C172" s="217" t="str">
        <f>IF(Capacity!AP43="","",Capacity!AP43)</f>
        <v/>
      </c>
      <c r="D172" s="218" t="str">
        <f>IF(C172="","",Capacity!AQ43/IF(B38="Minutes",1,60))</f>
        <v/>
      </c>
      <c r="E172" s="217" t="str">
        <f t="shared" si="4"/>
        <v/>
      </c>
      <c r="F172" s="218" cm="1">
        <f t="array" ref="F172">IFERROR(INDEX('Capacity Backing (Hide)2'!$B$144:$CW$144,1,ROW(A34))/IF($B$5="Minutes",1,60),"")</f>
        <v>0</v>
      </c>
      <c r="H172" s="140"/>
      <c r="I172" s="140"/>
      <c r="J172" s="140"/>
      <c r="K172" s="140"/>
      <c r="L172" s="140"/>
      <c r="M172" s="140"/>
      <c r="N172" s="140"/>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c r="BC172" s="140"/>
      <c r="BD172" s="140"/>
      <c r="BE172" s="140"/>
      <c r="BF172" s="140"/>
      <c r="BG172" s="140"/>
    </row>
    <row r="173" spans="2:59" x14ac:dyDescent="0.25">
      <c r="B173" s="24" t="str">
        <f>IF(Capacity!Y44="","",Capacity!Y44)</f>
        <v/>
      </c>
      <c r="C173" s="217" t="str">
        <f>IF(Capacity!AP44="","",Capacity!AP44)</f>
        <v/>
      </c>
      <c r="D173" s="218" t="str">
        <f>IF(C173="","",Capacity!AQ44/IF(B39="Minutes",1,60))</f>
        <v/>
      </c>
      <c r="E173" s="217" t="str">
        <f t="shared" si="4"/>
        <v/>
      </c>
      <c r="F173" s="218" cm="1">
        <f t="array" ref="F173">IFERROR(INDEX('Capacity Backing (Hide)2'!$B$144:$CW$144,1,ROW(A35))/IF($B$5="Minutes",1,60),"")</f>
        <v>0</v>
      </c>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row>
    <row r="174" spans="2:59" x14ac:dyDescent="0.25">
      <c r="B174" s="24" t="str">
        <f>IF(Capacity!Y45="","",Capacity!Y45)</f>
        <v/>
      </c>
      <c r="C174" s="217" t="str">
        <f>IF(Capacity!AP45="","",Capacity!AP45)</f>
        <v/>
      </c>
      <c r="D174" s="218" t="str">
        <f>IF(C174="","",Capacity!AQ45/IF(B40="Minutes",1,60))</f>
        <v/>
      </c>
      <c r="E174" s="217" t="str">
        <f t="shared" si="4"/>
        <v/>
      </c>
      <c r="F174" s="218" cm="1">
        <f t="array" ref="F174">IFERROR(INDEX('Capacity Backing (Hide)2'!$B$144:$CW$144,1,ROW(A36))/IF($B$5="Minutes",1,60),"")</f>
        <v>0</v>
      </c>
      <c r="H174" s="140"/>
      <c r="I174" s="140"/>
      <c r="J174" s="140"/>
      <c r="K174" s="140"/>
      <c r="L174" s="140"/>
      <c r="M174" s="140"/>
      <c r="N174" s="140"/>
      <c r="O174" s="140"/>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c r="BC174" s="140"/>
      <c r="BD174" s="140"/>
      <c r="BE174" s="140"/>
      <c r="BF174" s="140"/>
      <c r="BG174" s="140"/>
    </row>
    <row r="175" spans="2:59" x14ac:dyDescent="0.25">
      <c r="B175" s="24" t="str">
        <f>IF(Capacity!Y46="","",Capacity!Y46)</f>
        <v/>
      </c>
      <c r="C175" s="217" t="str">
        <f>IF(Capacity!AP46="","",Capacity!AP46)</f>
        <v/>
      </c>
      <c r="D175" s="218" t="str">
        <f>IF(C175="","",Capacity!AQ46/IF(B41="Minutes",1,60))</f>
        <v/>
      </c>
      <c r="E175" s="217" t="str">
        <f t="shared" si="4"/>
        <v/>
      </c>
      <c r="F175" s="218" cm="1">
        <f t="array" ref="F175">IFERROR(INDEX('Capacity Backing (Hide)2'!$B$144:$CW$144,1,ROW(A37))/IF($B$5="Minutes",1,60),"")</f>
        <v>0</v>
      </c>
      <c r="H175" s="140"/>
      <c r="I175" s="140"/>
      <c r="J175" s="140"/>
      <c r="K175" s="140"/>
      <c r="L175" s="140"/>
      <c r="M175" s="140"/>
      <c r="N175" s="140"/>
      <c r="O175" s="140"/>
      <c r="P175" s="140"/>
      <c r="Q175" s="140"/>
      <c r="R175" s="140"/>
      <c r="S175" s="140"/>
      <c r="T175" s="140"/>
      <c r="U175" s="140"/>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c r="BC175" s="140"/>
      <c r="BD175" s="140"/>
      <c r="BE175" s="140"/>
      <c r="BF175" s="140"/>
      <c r="BG175" s="140"/>
    </row>
    <row r="176" spans="2:59" x14ac:dyDescent="0.25">
      <c r="B176" s="24" t="str">
        <f>IF(Capacity!Y47="","",Capacity!Y47)</f>
        <v/>
      </c>
      <c r="C176" s="217" t="str">
        <f>IF(Capacity!AP47="","",Capacity!AP47)</f>
        <v/>
      </c>
      <c r="D176" s="218" t="str">
        <f>IF(C176="","",Capacity!AQ47/IF(B42="Minutes",1,60))</f>
        <v/>
      </c>
      <c r="E176" s="217" t="str">
        <f t="shared" si="4"/>
        <v/>
      </c>
      <c r="F176" s="218" cm="1">
        <f t="array" ref="F176">IFERROR(INDEX('Capacity Backing (Hide)2'!$B$144:$CW$144,1,ROW(A38))/IF($B$5="Minutes",1,60),"")</f>
        <v>0</v>
      </c>
      <c r="H176" s="140"/>
      <c r="I176" s="140"/>
      <c r="J176" s="140"/>
      <c r="K176" s="140"/>
      <c r="L176" s="140"/>
      <c r="M176" s="140"/>
      <c r="N176" s="140"/>
      <c r="O176" s="140"/>
      <c r="P176" s="140"/>
      <c r="Q176" s="140"/>
      <c r="R176" s="140"/>
      <c r="S176" s="140"/>
      <c r="T176" s="140"/>
      <c r="U176" s="140"/>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c r="BC176" s="140"/>
      <c r="BD176" s="140"/>
      <c r="BE176" s="140"/>
      <c r="BF176" s="140"/>
      <c r="BG176" s="140"/>
    </row>
    <row r="177" spans="2:59" x14ac:dyDescent="0.25">
      <c r="B177" s="24" t="str">
        <f>IF(Capacity!Y48="","",Capacity!Y48)</f>
        <v/>
      </c>
      <c r="C177" s="217" t="str">
        <f>IF(Capacity!AP48="","",Capacity!AP48)</f>
        <v/>
      </c>
      <c r="D177" s="218" t="str">
        <f>IF(C177="","",Capacity!AQ48/IF(B43="Minutes",1,60))</f>
        <v/>
      </c>
      <c r="E177" s="217" t="str">
        <f t="shared" si="4"/>
        <v/>
      </c>
      <c r="F177" s="218" cm="1">
        <f t="array" ref="F177">IFERROR(INDEX('Capacity Backing (Hide)2'!$B$144:$CW$144,1,ROW(A39))/IF($B$5="Minutes",1,60),"")</f>
        <v>0</v>
      </c>
      <c r="H177" s="140"/>
      <c r="I177" s="140"/>
      <c r="J177" s="140"/>
      <c r="K177" s="140"/>
      <c r="L177" s="140"/>
      <c r="M177" s="140"/>
      <c r="N177" s="140"/>
      <c r="O177" s="140"/>
      <c r="P177" s="140"/>
      <c r="Q177" s="140"/>
      <c r="R177" s="140"/>
      <c r="S177" s="140"/>
      <c r="T177" s="140"/>
      <c r="U177" s="140"/>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c r="BC177" s="140"/>
      <c r="BD177" s="140"/>
      <c r="BE177" s="140"/>
      <c r="BF177" s="140"/>
      <c r="BG177" s="140"/>
    </row>
    <row r="178" spans="2:59" x14ac:dyDescent="0.25">
      <c r="B178" s="24" t="str">
        <f>IF(Capacity!Y49="","",Capacity!Y49)</f>
        <v/>
      </c>
      <c r="C178" s="217" t="str">
        <f>IF(Capacity!AP49="","",Capacity!AP49)</f>
        <v/>
      </c>
      <c r="D178" s="218" t="str">
        <f>IF(C178="","",Capacity!AQ49/IF(B44="Minutes",1,60))</f>
        <v/>
      </c>
      <c r="E178" s="217" t="str">
        <f t="shared" si="4"/>
        <v/>
      </c>
      <c r="F178" s="218" cm="1">
        <f t="array" ref="F178">IFERROR(INDEX('Capacity Backing (Hide)2'!$B$144:$CW$144,1,ROW(A40))/IF($B$5="Minutes",1,60),"")</f>
        <v>0</v>
      </c>
      <c r="H178" s="140"/>
      <c r="I178" s="140"/>
      <c r="J178" s="140"/>
      <c r="K178" s="140"/>
      <c r="L178" s="140"/>
      <c r="M178" s="140"/>
      <c r="N178" s="140"/>
      <c r="O178" s="140"/>
      <c r="P178" s="140"/>
      <c r="Q178" s="140"/>
      <c r="R178" s="140"/>
      <c r="S178" s="140"/>
      <c r="T178" s="140"/>
      <c r="U178" s="140"/>
      <c r="V178" s="140"/>
      <c r="W178" s="140"/>
      <c r="X178" s="140"/>
      <c r="Y178" s="140"/>
      <c r="Z178" s="140"/>
      <c r="AA178" s="140"/>
      <c r="AB178" s="140"/>
      <c r="AC178" s="140"/>
      <c r="AD178" s="140"/>
      <c r="AE178" s="140"/>
      <c r="AF178" s="140"/>
      <c r="AG178" s="140"/>
      <c r="AH178" s="140"/>
      <c r="AI178" s="140"/>
      <c r="AJ178" s="140"/>
      <c r="AK178" s="140"/>
      <c r="AL178" s="140"/>
      <c r="AM178" s="140"/>
      <c r="AN178" s="140"/>
      <c r="AO178" s="140"/>
      <c r="AP178" s="140"/>
      <c r="AQ178" s="140"/>
      <c r="AR178" s="140"/>
      <c r="AS178" s="140"/>
      <c r="AT178" s="140"/>
      <c r="AU178" s="140"/>
      <c r="AV178" s="140"/>
      <c r="AW178" s="140"/>
      <c r="AX178" s="140"/>
      <c r="AY178" s="140"/>
      <c r="AZ178" s="140"/>
      <c r="BA178" s="140"/>
      <c r="BB178" s="140"/>
      <c r="BC178" s="140"/>
      <c r="BD178" s="140"/>
      <c r="BE178" s="140"/>
      <c r="BF178" s="140"/>
      <c r="BG178" s="140"/>
    </row>
    <row r="179" spans="2:59" x14ac:dyDescent="0.25">
      <c r="B179" s="24" t="str">
        <f>IF(Capacity!Y50="","",Capacity!Y50)</f>
        <v/>
      </c>
      <c r="C179" s="217" t="str">
        <f>IF(Capacity!AP50="","",Capacity!AP50)</f>
        <v/>
      </c>
      <c r="D179" s="218" t="str">
        <f>IF(C179="","",Capacity!AQ50/IF(B45="Minutes",1,60))</f>
        <v/>
      </c>
      <c r="E179" s="217" t="str">
        <f t="shared" si="4"/>
        <v/>
      </c>
      <c r="F179" s="218" cm="1">
        <f t="array" ref="F179">IFERROR(INDEX('Capacity Backing (Hide)2'!$B$144:$CW$144,1,ROW(A41))/IF($B$5="Minutes",1,60),"")</f>
        <v>0</v>
      </c>
      <c r="H179" s="140"/>
      <c r="I179" s="140"/>
      <c r="J179" s="140"/>
      <c r="K179" s="140"/>
      <c r="L179" s="140"/>
      <c r="M179" s="140"/>
      <c r="N179" s="140"/>
      <c r="O179" s="140"/>
      <c r="P179" s="140"/>
      <c r="Q179" s="140"/>
      <c r="R179" s="140"/>
      <c r="S179" s="140"/>
      <c r="T179" s="140"/>
      <c r="U179" s="140"/>
      <c r="V179" s="140"/>
      <c r="W179" s="140"/>
      <c r="X179" s="140"/>
      <c r="Y179" s="140"/>
      <c r="Z179" s="140"/>
      <c r="AA179" s="140"/>
      <c r="AB179" s="140"/>
      <c r="AC179" s="140"/>
      <c r="AD179" s="140"/>
      <c r="AE179" s="140"/>
      <c r="AF179" s="140"/>
      <c r="AG179" s="140"/>
      <c r="AH179" s="140"/>
      <c r="AI179" s="140"/>
      <c r="AJ179" s="140"/>
      <c r="AK179" s="140"/>
      <c r="AL179" s="140"/>
      <c r="AM179" s="140"/>
      <c r="AN179" s="140"/>
      <c r="AO179" s="140"/>
      <c r="AP179" s="140"/>
      <c r="AQ179" s="140"/>
      <c r="AR179" s="140"/>
      <c r="AS179" s="140"/>
      <c r="AT179" s="140"/>
      <c r="AU179" s="140"/>
      <c r="AV179" s="140"/>
      <c r="AW179" s="140"/>
      <c r="AX179" s="140"/>
      <c r="AY179" s="140"/>
      <c r="AZ179" s="140"/>
      <c r="BA179" s="140"/>
      <c r="BB179" s="140"/>
      <c r="BC179" s="140"/>
      <c r="BD179" s="140"/>
      <c r="BE179" s="140"/>
      <c r="BF179" s="140"/>
      <c r="BG179" s="140"/>
    </row>
    <row r="180" spans="2:59" x14ac:dyDescent="0.25">
      <c r="B180" s="24" t="str">
        <f>IF(Capacity!Y51="","",Capacity!Y51)</f>
        <v/>
      </c>
      <c r="C180" s="217" t="str">
        <f>IF(Capacity!AP51="","",Capacity!AP51)</f>
        <v/>
      </c>
      <c r="D180" s="218" t="str">
        <f>IF(C180="","",Capacity!AQ51/IF(B46="Minutes",1,60))</f>
        <v/>
      </c>
      <c r="E180" s="217" t="str">
        <f t="shared" si="4"/>
        <v/>
      </c>
      <c r="F180" s="218" cm="1">
        <f t="array" ref="F180">IFERROR(INDEX('Capacity Backing (Hide)2'!$B$144:$CW$144,1,ROW(A42))/IF($B$5="Minutes",1,60),"")</f>
        <v>0</v>
      </c>
      <c r="H180" s="140"/>
      <c r="I180" s="140"/>
      <c r="J180" s="140"/>
      <c r="K180" s="140"/>
      <c r="L180" s="140"/>
      <c r="M180" s="140"/>
      <c r="N180" s="140"/>
      <c r="O180" s="140"/>
      <c r="P180" s="140"/>
      <c r="Q180" s="140"/>
      <c r="R180" s="140"/>
      <c r="S180" s="140"/>
      <c r="T180" s="140"/>
      <c r="U180" s="140"/>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c r="BC180" s="140"/>
      <c r="BD180" s="140"/>
      <c r="BE180" s="140"/>
      <c r="BF180" s="140"/>
      <c r="BG180" s="140"/>
    </row>
    <row r="181" spans="2:59" x14ac:dyDescent="0.25">
      <c r="B181" s="24" t="str">
        <f>IF(Capacity!Y52="","",Capacity!Y52)</f>
        <v/>
      </c>
      <c r="C181" s="217" t="str">
        <f>IF(Capacity!AP52="","",Capacity!AP52)</f>
        <v/>
      </c>
      <c r="D181" s="218" t="str">
        <f>IF(C181="","",Capacity!AQ52/IF(B47="Minutes",1,60))</f>
        <v/>
      </c>
      <c r="E181" s="217" t="str">
        <f t="shared" si="4"/>
        <v/>
      </c>
      <c r="F181" s="218" cm="1">
        <f t="array" ref="F181">IFERROR(INDEX('Capacity Backing (Hide)2'!$B$144:$CW$144,1,ROW(A43))/IF($B$5="Minutes",1,60),"")</f>
        <v>0</v>
      </c>
      <c r="H181" s="140"/>
      <c r="I181" s="140"/>
      <c r="J181" s="140"/>
      <c r="K181" s="140"/>
      <c r="L181" s="140"/>
      <c r="M181" s="140"/>
      <c r="N181" s="140"/>
      <c r="O181" s="140"/>
      <c r="P181" s="140"/>
      <c r="Q181" s="140"/>
      <c r="R181" s="140"/>
      <c r="S181" s="140"/>
      <c r="T181" s="140"/>
      <c r="U181" s="140"/>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c r="BC181" s="140"/>
      <c r="BD181" s="140"/>
      <c r="BE181" s="140"/>
      <c r="BF181" s="140"/>
      <c r="BG181" s="140"/>
    </row>
    <row r="182" spans="2:59" x14ac:dyDescent="0.25">
      <c r="B182" s="24" t="str">
        <f>IF(Capacity!Y53="","",Capacity!Y53)</f>
        <v/>
      </c>
      <c r="C182" s="217" t="str">
        <f>IF(Capacity!AP53="","",Capacity!AP53)</f>
        <v/>
      </c>
      <c r="D182" s="218" t="str">
        <f>IF(C182="","",Capacity!AQ53/IF(B48="Minutes",1,60))</f>
        <v/>
      </c>
      <c r="E182" s="217" t="str">
        <f t="shared" si="4"/>
        <v/>
      </c>
      <c r="F182" s="218" cm="1">
        <f t="array" ref="F182">IFERROR(INDEX('Capacity Backing (Hide)2'!$B$144:$CW$144,1,ROW(A44))/IF($B$5="Minutes",1,60),"")</f>
        <v>0</v>
      </c>
      <c r="H182" s="140"/>
      <c r="I182" s="140"/>
      <c r="J182" s="140"/>
      <c r="K182" s="140"/>
      <c r="L182" s="140"/>
      <c r="M182" s="140"/>
      <c r="N182" s="140"/>
      <c r="O182" s="140"/>
      <c r="P182" s="140"/>
      <c r="Q182" s="140"/>
      <c r="R182" s="140"/>
      <c r="S182" s="140"/>
      <c r="T182" s="140"/>
      <c r="U182" s="140"/>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c r="BC182" s="140"/>
      <c r="BD182" s="140"/>
      <c r="BE182" s="140"/>
      <c r="BF182" s="140"/>
      <c r="BG182" s="140"/>
    </row>
    <row r="183" spans="2:59" x14ac:dyDescent="0.25">
      <c r="B183" s="24" t="str">
        <f>IF(Capacity!Y54="","",Capacity!Y54)</f>
        <v/>
      </c>
      <c r="C183" s="217" t="str">
        <f>IF(Capacity!AP54="","",Capacity!AP54)</f>
        <v/>
      </c>
      <c r="D183" s="218" t="str">
        <f>IF(C183="","",Capacity!AQ54/IF(B49="Minutes",1,60))</f>
        <v/>
      </c>
      <c r="E183" s="217" t="str">
        <f t="shared" si="4"/>
        <v/>
      </c>
      <c r="F183" s="218" cm="1">
        <f t="array" ref="F183">IFERROR(INDEX('Capacity Backing (Hide)2'!$B$144:$CW$144,1,ROW(A45))/IF($B$5="Minutes",1,60),"")</f>
        <v>0</v>
      </c>
      <c r="H183" s="140"/>
      <c r="I183" s="140"/>
      <c r="J183" s="140"/>
      <c r="K183" s="140"/>
      <c r="L183" s="140"/>
      <c r="M183" s="140"/>
      <c r="N183" s="140"/>
      <c r="O183" s="140"/>
      <c r="P183" s="140"/>
      <c r="Q183" s="140"/>
      <c r="R183" s="140"/>
      <c r="S183" s="140"/>
      <c r="T183" s="140"/>
      <c r="U183" s="140"/>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c r="BC183" s="140"/>
      <c r="BD183" s="140"/>
      <c r="BE183" s="140"/>
      <c r="BF183" s="140"/>
      <c r="BG183" s="140"/>
    </row>
    <row r="184" spans="2:59" x14ac:dyDescent="0.25">
      <c r="B184" s="24" t="str">
        <f>IF(Capacity!Y55="","",Capacity!Y55)</f>
        <v/>
      </c>
      <c r="C184" s="217" t="str">
        <f>IF(Capacity!AP55="","",Capacity!AP55)</f>
        <v/>
      </c>
      <c r="D184" s="218" t="str">
        <f>IF(C184="","",Capacity!AQ55/IF(B50="Minutes",1,60))</f>
        <v/>
      </c>
      <c r="E184" s="217" t="str">
        <f t="shared" si="4"/>
        <v/>
      </c>
      <c r="F184" s="218" cm="1">
        <f t="array" ref="F184">IFERROR(INDEX('Capacity Backing (Hide)2'!$B$144:$CW$144,1,ROW(A46))/IF($B$5="Minutes",1,60),"")</f>
        <v>0</v>
      </c>
      <c r="H184" s="140"/>
      <c r="I184" s="140"/>
      <c r="J184" s="140"/>
      <c r="K184" s="140"/>
      <c r="L184" s="140"/>
      <c r="M184" s="140"/>
      <c r="N184" s="140"/>
      <c r="O184" s="140"/>
      <c r="P184" s="140"/>
      <c r="Q184" s="140"/>
      <c r="R184" s="140"/>
      <c r="S184" s="140"/>
      <c r="T184" s="140"/>
      <c r="U184" s="140"/>
      <c r="V184" s="140"/>
      <c r="W184" s="140"/>
      <c r="X184" s="140"/>
      <c r="Y184" s="140"/>
      <c r="Z184" s="140"/>
      <c r="AA184" s="140"/>
      <c r="AB184" s="140"/>
      <c r="AC184" s="140"/>
      <c r="AD184" s="140"/>
      <c r="AE184" s="140"/>
      <c r="AF184" s="140"/>
      <c r="AG184" s="140"/>
      <c r="AH184" s="140"/>
      <c r="AI184" s="140"/>
      <c r="AJ184" s="140"/>
      <c r="AK184" s="140"/>
      <c r="AL184" s="140"/>
      <c r="AM184" s="140"/>
      <c r="AN184" s="140"/>
      <c r="AO184" s="140"/>
      <c r="AP184" s="140"/>
      <c r="AQ184" s="140"/>
      <c r="AR184" s="140"/>
      <c r="AS184" s="140"/>
      <c r="AT184" s="140"/>
      <c r="AU184" s="140"/>
      <c r="AV184" s="140"/>
      <c r="AW184" s="140"/>
      <c r="AX184" s="140"/>
      <c r="AY184" s="140"/>
      <c r="AZ184" s="140"/>
      <c r="BA184" s="140"/>
      <c r="BB184" s="140"/>
      <c r="BC184" s="140"/>
      <c r="BD184" s="140"/>
      <c r="BE184" s="140"/>
      <c r="BF184" s="140"/>
      <c r="BG184" s="140"/>
    </row>
    <row r="185" spans="2:59" x14ac:dyDescent="0.25">
      <c r="B185" s="24" t="str">
        <f>IF(Capacity!Y56="","",Capacity!Y56)</f>
        <v/>
      </c>
      <c r="C185" s="217" t="str">
        <f>IF(Capacity!AP56="","",Capacity!AP56)</f>
        <v/>
      </c>
      <c r="D185" s="218" t="str">
        <f>IF(C185="","",Capacity!AQ56/IF(B51="Minutes",1,60))</f>
        <v/>
      </c>
      <c r="E185" s="217" t="str">
        <f t="shared" si="4"/>
        <v/>
      </c>
      <c r="F185" s="218" cm="1">
        <f t="array" ref="F185">IFERROR(INDEX('Capacity Backing (Hide)2'!$B$144:$CW$144,1,ROW(A47))/IF($B$5="Minutes",1,60),"")</f>
        <v>0</v>
      </c>
      <c r="H185" s="140"/>
      <c r="I185" s="140"/>
      <c r="J185" s="140"/>
      <c r="K185" s="140"/>
      <c r="L185" s="140"/>
      <c r="M185" s="140"/>
      <c r="N185" s="140"/>
      <c r="O185" s="140"/>
      <c r="P185" s="140"/>
      <c r="Q185" s="140"/>
      <c r="R185" s="140"/>
      <c r="S185" s="140"/>
      <c r="T185" s="140"/>
      <c r="U185" s="140"/>
      <c r="V185" s="140"/>
      <c r="W185" s="140"/>
      <c r="X185" s="140"/>
      <c r="Y185" s="140"/>
      <c r="Z185" s="140"/>
      <c r="AA185" s="140"/>
      <c r="AB185" s="140"/>
      <c r="AC185" s="140"/>
      <c r="AD185" s="140"/>
      <c r="AE185" s="140"/>
      <c r="AF185" s="140"/>
      <c r="AG185" s="140"/>
      <c r="AH185" s="140"/>
      <c r="AI185" s="140"/>
      <c r="AJ185" s="140"/>
      <c r="AK185" s="140"/>
      <c r="AL185" s="140"/>
      <c r="AM185" s="140"/>
      <c r="AN185" s="140"/>
      <c r="AO185" s="140"/>
      <c r="AP185" s="140"/>
      <c r="AQ185" s="140"/>
      <c r="AR185" s="140"/>
      <c r="AS185" s="140"/>
      <c r="AT185" s="140"/>
      <c r="AU185" s="140"/>
      <c r="AV185" s="140"/>
      <c r="AW185" s="140"/>
      <c r="AX185" s="140"/>
      <c r="AY185" s="140"/>
      <c r="AZ185" s="140"/>
      <c r="BA185" s="140"/>
      <c r="BB185" s="140"/>
      <c r="BC185" s="140"/>
      <c r="BD185" s="140"/>
      <c r="BE185" s="140"/>
      <c r="BF185" s="140"/>
      <c r="BG185" s="140"/>
    </row>
    <row r="186" spans="2:59" x14ac:dyDescent="0.25">
      <c r="B186" s="24" t="str">
        <f>IF(Capacity!Y57="","",Capacity!Y57)</f>
        <v/>
      </c>
      <c r="C186" s="217" t="str">
        <f>IF(Capacity!AP57="","",Capacity!AP57)</f>
        <v/>
      </c>
      <c r="D186" s="218" t="str">
        <f>IF(C186="","",Capacity!AQ57/IF(B52="Minutes",1,60))</f>
        <v/>
      </c>
      <c r="E186" s="217" t="str">
        <f t="shared" si="4"/>
        <v/>
      </c>
      <c r="F186" s="218" cm="1">
        <f t="array" ref="F186">IFERROR(INDEX('Capacity Backing (Hide)2'!$B$144:$CW$144,1,ROW(A48))/IF($B$5="Minutes",1,60),"")</f>
        <v>0</v>
      </c>
      <c r="H186" s="140"/>
      <c r="I186" s="140"/>
      <c r="J186" s="140"/>
      <c r="K186" s="140"/>
      <c r="L186" s="140"/>
      <c r="M186" s="140"/>
      <c r="N186" s="140"/>
      <c r="O186" s="140"/>
      <c r="P186" s="140"/>
      <c r="Q186" s="140"/>
      <c r="R186" s="140"/>
      <c r="S186" s="140"/>
      <c r="T186" s="140"/>
      <c r="U186" s="140"/>
      <c r="V186" s="140"/>
      <c r="W186" s="140"/>
      <c r="X186" s="140"/>
      <c r="Y186" s="140"/>
      <c r="Z186" s="140"/>
      <c r="AA186" s="140"/>
      <c r="AB186" s="140"/>
      <c r="AC186" s="140"/>
      <c r="AD186" s="140"/>
      <c r="AE186" s="140"/>
      <c r="AF186" s="140"/>
      <c r="AG186" s="140"/>
      <c r="AH186" s="140"/>
      <c r="AI186" s="140"/>
      <c r="AJ186" s="140"/>
      <c r="AK186" s="140"/>
      <c r="AL186" s="140"/>
      <c r="AM186" s="140"/>
      <c r="AN186" s="140"/>
      <c r="AO186" s="140"/>
      <c r="AP186" s="140"/>
      <c r="AQ186" s="140"/>
      <c r="AR186" s="140"/>
      <c r="AS186" s="140"/>
      <c r="AT186" s="140"/>
      <c r="AU186" s="140"/>
      <c r="AV186" s="140"/>
      <c r="AW186" s="140"/>
      <c r="AX186" s="140"/>
      <c r="AY186" s="140"/>
      <c r="AZ186" s="140"/>
      <c r="BA186" s="140"/>
      <c r="BB186" s="140"/>
      <c r="BC186" s="140"/>
      <c r="BD186" s="140"/>
      <c r="BE186" s="140"/>
      <c r="BF186" s="140"/>
      <c r="BG186" s="140"/>
    </row>
    <row r="187" spans="2:59" x14ac:dyDescent="0.25">
      <c r="B187" s="24" t="str">
        <f>IF(Capacity!Y58="","",Capacity!Y58)</f>
        <v/>
      </c>
      <c r="C187" s="217" t="str">
        <f>IF(Capacity!AP58="","",Capacity!AP58)</f>
        <v/>
      </c>
      <c r="D187" s="218" t="str">
        <f>IF(C187="","",Capacity!AQ58/IF(B53="Minutes",1,60))</f>
        <v/>
      </c>
      <c r="E187" s="217" t="str">
        <f t="shared" si="4"/>
        <v/>
      </c>
      <c r="F187" s="218" cm="1">
        <f t="array" ref="F187">IFERROR(INDEX('Capacity Backing (Hide)2'!$B$144:$CW$144,1,ROW(A49))/IF($B$5="Minutes",1,60),"")</f>
        <v>0</v>
      </c>
      <c r="H187" s="140"/>
      <c r="I187" s="140"/>
      <c r="J187" s="140"/>
      <c r="K187" s="140"/>
      <c r="L187" s="140"/>
      <c r="M187" s="140"/>
      <c r="N187" s="140"/>
      <c r="O187" s="140"/>
      <c r="P187" s="140"/>
      <c r="Q187" s="140"/>
      <c r="R187" s="140"/>
      <c r="S187" s="140"/>
      <c r="T187" s="140"/>
      <c r="U187" s="140"/>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c r="AR187" s="140"/>
      <c r="AS187" s="140"/>
      <c r="AT187" s="140"/>
      <c r="AU187" s="140"/>
      <c r="AV187" s="140"/>
      <c r="AW187" s="140"/>
      <c r="AX187" s="140"/>
      <c r="AY187" s="140"/>
      <c r="AZ187" s="140"/>
      <c r="BA187" s="140"/>
      <c r="BB187" s="140"/>
      <c r="BC187" s="140"/>
      <c r="BD187" s="140"/>
      <c r="BE187" s="140"/>
      <c r="BF187" s="140"/>
      <c r="BG187" s="140"/>
    </row>
    <row r="188" spans="2:59" x14ac:dyDescent="0.25">
      <c r="B188" s="24" t="str">
        <f>IF(Capacity!Y59="","",Capacity!Y59)</f>
        <v/>
      </c>
      <c r="C188" s="217" t="str">
        <f>IF(Capacity!AP59="","",Capacity!AP59)</f>
        <v/>
      </c>
      <c r="D188" s="218" t="str">
        <f>IF(C188="","",Capacity!AQ59/IF(B54="Minutes",1,60))</f>
        <v/>
      </c>
      <c r="E188" s="217" t="str">
        <f t="shared" si="4"/>
        <v/>
      </c>
      <c r="F188" s="218" cm="1">
        <f t="array" ref="F188">IFERROR(INDEX('Capacity Backing (Hide)2'!$B$144:$CW$144,1,ROW(A50))/IF($B$5="Minutes",1,60),"")</f>
        <v>0</v>
      </c>
      <c r="H188" s="140"/>
      <c r="I188" s="140"/>
      <c r="J188" s="140"/>
      <c r="K188" s="140"/>
      <c r="L188" s="140"/>
      <c r="M188" s="140"/>
      <c r="N188" s="140"/>
      <c r="O188" s="140"/>
      <c r="P188" s="140"/>
      <c r="Q188" s="140"/>
      <c r="R188" s="140"/>
      <c r="S188" s="140"/>
      <c r="T188" s="140"/>
      <c r="U188" s="140"/>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c r="AR188" s="140"/>
      <c r="AS188" s="140"/>
      <c r="AT188" s="140"/>
      <c r="AU188" s="140"/>
      <c r="AV188" s="140"/>
      <c r="AW188" s="140"/>
      <c r="AX188" s="140"/>
      <c r="AY188" s="140"/>
      <c r="AZ188" s="140"/>
      <c r="BA188" s="140"/>
      <c r="BB188" s="140"/>
      <c r="BC188" s="140"/>
      <c r="BD188" s="140"/>
      <c r="BE188" s="140"/>
      <c r="BF188" s="140"/>
      <c r="BG188" s="140"/>
    </row>
    <row r="189" spans="2:59" x14ac:dyDescent="0.25">
      <c r="B189" s="24" t="str">
        <f>IF(Capacity!Y60="","",Capacity!Y60)</f>
        <v/>
      </c>
      <c r="C189" s="217" t="str">
        <f>IF(Capacity!AP60="","",Capacity!AP60)</f>
        <v/>
      </c>
      <c r="D189" s="218" t="str">
        <f>IF(C189="","",Capacity!AQ60/IF(B55="Minutes",1,60))</f>
        <v/>
      </c>
      <c r="E189" s="217" t="str">
        <f t="shared" si="4"/>
        <v/>
      </c>
      <c r="F189" s="218" cm="1">
        <f t="array" ref="F189">IFERROR(INDEX('Capacity Backing (Hide)2'!$B$144:$CW$144,1,ROW(A51))/IF($B$5="Minutes",1,60),"")</f>
        <v>0</v>
      </c>
      <c r="H189" s="140"/>
      <c r="I189" s="140"/>
      <c r="J189" s="140"/>
      <c r="K189" s="140"/>
      <c r="L189" s="140"/>
      <c r="M189" s="140"/>
      <c r="N189" s="140"/>
      <c r="O189" s="140"/>
      <c r="P189" s="140"/>
      <c r="Q189" s="140"/>
      <c r="R189" s="140"/>
      <c r="S189" s="140"/>
      <c r="T189" s="140"/>
      <c r="U189" s="140"/>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140"/>
      <c r="BB189" s="140"/>
      <c r="BC189" s="140"/>
      <c r="BD189" s="140"/>
      <c r="BE189" s="140"/>
      <c r="BF189" s="140"/>
      <c r="BG189" s="140"/>
    </row>
    <row r="190" spans="2:59" x14ac:dyDescent="0.25">
      <c r="B190" s="24" t="str">
        <f>IF(Capacity!Y61="","",Capacity!Y61)</f>
        <v/>
      </c>
      <c r="C190" s="217" t="str">
        <f>IF(Capacity!AP61="","",Capacity!AP61)</f>
        <v/>
      </c>
      <c r="D190" s="218" t="str">
        <f>IF(C190="","",Capacity!AQ61/IF(B56="Minutes",1,60))</f>
        <v/>
      </c>
      <c r="E190" s="217" t="str">
        <f t="shared" si="4"/>
        <v/>
      </c>
      <c r="F190" s="218" cm="1">
        <f t="array" ref="F190">IFERROR(INDEX('Capacity Backing (Hide)2'!$B$144:$CW$144,1,ROW(A52))/IF($B$5="Minutes",1,60),"")</f>
        <v>0</v>
      </c>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row>
    <row r="191" spans="2:59" x14ac:dyDescent="0.25">
      <c r="B191" s="24" t="str">
        <f>IF(Capacity!Y62="","",Capacity!Y62)</f>
        <v/>
      </c>
      <c r="C191" s="217" t="str">
        <f>IF(Capacity!AP62="","",Capacity!AP62)</f>
        <v/>
      </c>
      <c r="D191" s="218" t="str">
        <f>IF(C191="","",Capacity!AQ62/IF(B57="Minutes",1,60))</f>
        <v/>
      </c>
      <c r="E191" s="217" t="str">
        <f t="shared" si="4"/>
        <v/>
      </c>
      <c r="F191" s="218" cm="1">
        <f t="array" ref="F191">IFERROR(INDEX('Capacity Backing (Hide)2'!$B$144:$CW$144,1,ROW(A53))/IF($B$5="Minutes",1,60),"")</f>
        <v>0</v>
      </c>
      <c r="H191" s="140"/>
      <c r="I191" s="140"/>
      <c r="J191" s="140"/>
      <c r="K191" s="140"/>
      <c r="L191" s="140"/>
      <c r="M191" s="140"/>
      <c r="N191" s="140"/>
      <c r="O191" s="140"/>
      <c r="P191" s="140"/>
      <c r="Q191" s="140"/>
      <c r="R191" s="140"/>
      <c r="S191" s="140"/>
      <c r="T191" s="140"/>
      <c r="U191" s="140"/>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c r="AR191" s="140"/>
      <c r="AS191" s="140"/>
      <c r="AT191" s="140"/>
      <c r="AU191" s="140"/>
      <c r="AV191" s="140"/>
      <c r="AW191" s="140"/>
      <c r="AX191" s="140"/>
      <c r="AY191" s="140"/>
      <c r="AZ191" s="140"/>
      <c r="BA191" s="140"/>
      <c r="BB191" s="140"/>
      <c r="BC191" s="140"/>
      <c r="BD191" s="140"/>
      <c r="BE191" s="140"/>
      <c r="BF191" s="140"/>
      <c r="BG191" s="140"/>
    </row>
    <row r="192" spans="2:59" x14ac:dyDescent="0.25">
      <c r="B192" s="24" t="str">
        <f>IF(Capacity!Y63="","",Capacity!Y63)</f>
        <v/>
      </c>
      <c r="C192" s="217" t="str">
        <f>IF(Capacity!AP63="","",Capacity!AP63)</f>
        <v/>
      </c>
      <c r="D192" s="218" t="str">
        <f>IF(C192="","",Capacity!AQ63/IF(B58="Minutes",1,60))</f>
        <v/>
      </c>
      <c r="E192" s="217" t="str">
        <f t="shared" si="4"/>
        <v/>
      </c>
      <c r="F192" s="218" cm="1">
        <f t="array" ref="F192">IFERROR(INDEX('Capacity Backing (Hide)2'!$B$144:$CW$144,1,ROW(A54))/IF($B$5="Minutes",1,60),"")</f>
        <v>0</v>
      </c>
      <c r="H192" s="140"/>
      <c r="I192" s="140"/>
      <c r="J192" s="140"/>
      <c r="K192" s="140"/>
      <c r="L192" s="140"/>
      <c r="M192" s="140"/>
      <c r="N192" s="140"/>
      <c r="O192" s="140"/>
      <c r="P192" s="140"/>
      <c r="Q192" s="140"/>
      <c r="R192" s="140"/>
      <c r="S192" s="140"/>
      <c r="T192" s="140"/>
      <c r="U192" s="140"/>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c r="AR192" s="140"/>
      <c r="AS192" s="140"/>
      <c r="AT192" s="140"/>
      <c r="AU192" s="140"/>
      <c r="AV192" s="140"/>
      <c r="AW192" s="140"/>
      <c r="AX192" s="140"/>
      <c r="AY192" s="140"/>
      <c r="AZ192" s="140"/>
      <c r="BA192" s="140"/>
      <c r="BB192" s="140"/>
      <c r="BC192" s="140"/>
      <c r="BD192" s="140"/>
      <c r="BE192" s="140"/>
      <c r="BF192" s="140"/>
      <c r="BG192" s="140"/>
    </row>
    <row r="193" spans="2:59" x14ac:dyDescent="0.25">
      <c r="B193" s="24" t="str">
        <f>IF(Capacity!Y64="","",Capacity!Y64)</f>
        <v/>
      </c>
      <c r="C193" s="217" t="str">
        <f>IF(Capacity!AP64="","",Capacity!AP64)</f>
        <v/>
      </c>
      <c r="D193" s="218" t="str">
        <f>IF(C193="","",Capacity!AQ64/IF(B59="Minutes",1,60))</f>
        <v/>
      </c>
      <c r="E193" s="217" t="str">
        <f t="shared" si="4"/>
        <v/>
      </c>
      <c r="F193" s="218" cm="1">
        <f t="array" ref="F193">IFERROR(INDEX('Capacity Backing (Hide)2'!$B$144:$CW$144,1,ROW(A55))/IF($B$5="Minutes",1,60),"")</f>
        <v>0</v>
      </c>
      <c r="H193" s="140"/>
      <c r="I193" s="140"/>
      <c r="J193" s="140"/>
      <c r="K193" s="140"/>
      <c r="L193" s="140"/>
      <c r="M193" s="140"/>
      <c r="N193" s="140"/>
      <c r="O193" s="140"/>
      <c r="P193" s="140"/>
      <c r="Q193" s="140"/>
      <c r="R193" s="140"/>
      <c r="S193" s="140"/>
      <c r="T193" s="140"/>
      <c r="U193" s="140"/>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c r="AR193" s="140"/>
      <c r="AS193" s="140"/>
      <c r="AT193" s="140"/>
      <c r="AU193" s="140"/>
      <c r="AV193" s="140"/>
      <c r="AW193" s="140"/>
      <c r="AX193" s="140"/>
      <c r="AY193" s="140"/>
      <c r="AZ193" s="140"/>
      <c r="BA193" s="140"/>
      <c r="BB193" s="140"/>
      <c r="BC193" s="140"/>
      <c r="BD193" s="140"/>
      <c r="BE193" s="140"/>
      <c r="BF193" s="140"/>
      <c r="BG193" s="140"/>
    </row>
    <row r="194" spans="2:59" x14ac:dyDescent="0.25">
      <c r="B194" s="24" t="str">
        <f>IF(Capacity!Y65="","",Capacity!Y65)</f>
        <v/>
      </c>
      <c r="C194" s="217" t="str">
        <f>IF(Capacity!AP65="","",Capacity!AP65)</f>
        <v/>
      </c>
      <c r="D194" s="218" t="str">
        <f>IF(C194="","",Capacity!AQ65/IF(B60="Minutes",1,60))</f>
        <v/>
      </c>
      <c r="E194" s="217" t="str">
        <f t="shared" si="4"/>
        <v/>
      </c>
      <c r="F194" s="218" cm="1">
        <f t="array" ref="F194">IFERROR(INDEX('Capacity Backing (Hide)2'!$B$144:$CW$144,1,ROW(A56))/IF($B$5="Minutes",1,60),"")</f>
        <v>0</v>
      </c>
      <c r="H194" s="140"/>
      <c r="I194" s="140"/>
      <c r="J194" s="140"/>
      <c r="K194" s="140"/>
      <c r="L194" s="140"/>
      <c r="M194" s="140"/>
      <c r="N194" s="140"/>
      <c r="O194" s="140"/>
      <c r="P194" s="140"/>
      <c r="Q194" s="140"/>
      <c r="R194" s="140"/>
      <c r="S194" s="140"/>
      <c r="T194" s="140"/>
      <c r="U194" s="140"/>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c r="AR194" s="140"/>
      <c r="AS194" s="140"/>
      <c r="AT194" s="140"/>
      <c r="AU194" s="140"/>
      <c r="AV194" s="140"/>
      <c r="AW194" s="140"/>
      <c r="AX194" s="140"/>
      <c r="AY194" s="140"/>
      <c r="AZ194" s="140"/>
      <c r="BA194" s="140"/>
      <c r="BB194" s="140"/>
      <c r="BC194" s="140"/>
      <c r="BD194" s="140"/>
      <c r="BE194" s="140"/>
      <c r="BF194" s="140"/>
      <c r="BG194" s="140"/>
    </row>
    <row r="195" spans="2:59" x14ac:dyDescent="0.25">
      <c r="B195" s="24" t="str">
        <f>IF(Capacity!Y66="","",Capacity!Y66)</f>
        <v/>
      </c>
      <c r="C195" s="217" t="str">
        <f>IF(Capacity!AP66="","",Capacity!AP66)</f>
        <v/>
      </c>
      <c r="D195" s="218" t="str">
        <f>IF(C195="","",Capacity!AQ66/IF(B61="Minutes",1,60))</f>
        <v/>
      </c>
      <c r="E195" s="217" t="str">
        <f t="shared" si="4"/>
        <v/>
      </c>
      <c r="F195" s="218" cm="1">
        <f t="array" ref="F195">IFERROR(INDEX('Capacity Backing (Hide)2'!$B$144:$CW$144,1,ROW(A57))/IF($B$5="Minutes",1,60),"")</f>
        <v>0</v>
      </c>
      <c r="H195" s="140"/>
      <c r="I195" s="140"/>
      <c r="J195" s="140"/>
      <c r="K195" s="140"/>
      <c r="L195" s="140"/>
      <c r="M195" s="140"/>
      <c r="N195" s="140"/>
      <c r="O195" s="140"/>
      <c r="P195" s="140"/>
      <c r="Q195" s="140"/>
      <c r="R195" s="140"/>
      <c r="S195" s="140"/>
      <c r="T195" s="140"/>
      <c r="U195" s="140"/>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c r="AR195" s="140"/>
      <c r="AS195" s="140"/>
      <c r="AT195" s="140"/>
      <c r="AU195" s="140"/>
      <c r="AV195" s="140"/>
      <c r="AW195" s="140"/>
      <c r="AX195" s="140"/>
      <c r="AY195" s="140"/>
      <c r="AZ195" s="140"/>
      <c r="BA195" s="140"/>
      <c r="BB195" s="140"/>
      <c r="BC195" s="140"/>
      <c r="BD195" s="140"/>
      <c r="BE195" s="140"/>
      <c r="BF195" s="140"/>
      <c r="BG195" s="140"/>
    </row>
    <row r="196" spans="2:59" x14ac:dyDescent="0.25">
      <c r="B196" s="24" t="str">
        <f>IF(Capacity!Y67="","",Capacity!Y67)</f>
        <v/>
      </c>
      <c r="C196" s="217" t="str">
        <f>IF(Capacity!AP67="","",Capacity!AP67)</f>
        <v/>
      </c>
      <c r="D196" s="218" t="str">
        <f>IF(C196="","",Capacity!AQ67/IF(B62="Minutes",1,60))</f>
        <v/>
      </c>
      <c r="E196" s="217" t="str">
        <f t="shared" si="4"/>
        <v/>
      </c>
      <c r="F196" s="218" cm="1">
        <f t="array" ref="F196">IFERROR(INDEX('Capacity Backing (Hide)2'!$B$144:$CW$144,1,ROW(A58))/IF($B$5="Minutes",1,60),"")</f>
        <v>0</v>
      </c>
      <c r="H196" s="140"/>
      <c r="I196" s="140"/>
      <c r="J196" s="140"/>
      <c r="K196" s="140"/>
      <c r="L196" s="140"/>
      <c r="M196" s="140"/>
      <c r="N196" s="140"/>
      <c r="O196" s="140"/>
      <c r="P196" s="140"/>
      <c r="Q196" s="140"/>
      <c r="R196" s="140"/>
      <c r="S196" s="140"/>
      <c r="T196" s="140"/>
      <c r="U196" s="140"/>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c r="AR196" s="140"/>
      <c r="AS196" s="140"/>
      <c r="AT196" s="140"/>
      <c r="AU196" s="140"/>
      <c r="AV196" s="140"/>
      <c r="AW196" s="140"/>
      <c r="AX196" s="140"/>
      <c r="AY196" s="140"/>
      <c r="AZ196" s="140"/>
      <c r="BA196" s="140"/>
      <c r="BB196" s="140"/>
      <c r="BC196" s="140"/>
      <c r="BD196" s="140"/>
      <c r="BE196" s="140"/>
      <c r="BF196" s="140"/>
      <c r="BG196" s="140"/>
    </row>
    <row r="197" spans="2:59" x14ac:dyDescent="0.25">
      <c r="B197" s="24" t="str">
        <f>IF(Capacity!Y68="","",Capacity!Y68)</f>
        <v/>
      </c>
      <c r="C197" s="217" t="str">
        <f>IF(Capacity!AP68="","",Capacity!AP68)</f>
        <v/>
      </c>
      <c r="D197" s="218" t="str">
        <f>IF(C197="","",Capacity!AQ68/IF(B63="Minutes",1,60))</f>
        <v/>
      </c>
      <c r="E197" s="217" t="str">
        <f t="shared" si="4"/>
        <v/>
      </c>
      <c r="F197" s="218" cm="1">
        <f t="array" ref="F197">IFERROR(INDEX('Capacity Backing (Hide)2'!$B$144:$CW$144,1,ROW(A59))/IF($B$5="Minutes",1,60),"")</f>
        <v>0</v>
      </c>
      <c r="H197" s="140"/>
      <c r="I197" s="140"/>
      <c r="J197" s="140"/>
      <c r="K197" s="140"/>
      <c r="L197" s="140"/>
      <c r="M197" s="140"/>
      <c r="N197" s="140"/>
      <c r="O197" s="140"/>
      <c r="P197" s="140"/>
      <c r="Q197" s="140"/>
      <c r="R197" s="140"/>
      <c r="S197" s="140"/>
      <c r="T197" s="140"/>
      <c r="U197" s="140"/>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c r="AR197" s="140"/>
      <c r="AS197" s="140"/>
      <c r="AT197" s="140"/>
      <c r="AU197" s="140"/>
      <c r="AV197" s="140"/>
      <c r="AW197" s="140"/>
      <c r="AX197" s="140"/>
      <c r="AY197" s="140"/>
      <c r="AZ197" s="140"/>
      <c r="BA197" s="140"/>
      <c r="BB197" s="140"/>
      <c r="BC197" s="140"/>
      <c r="BD197" s="140"/>
      <c r="BE197" s="140"/>
      <c r="BF197" s="140"/>
      <c r="BG197" s="140"/>
    </row>
    <row r="198" spans="2:59" x14ac:dyDescent="0.25">
      <c r="B198" s="24" t="str">
        <f>IF(Capacity!Y69="","",Capacity!Y69)</f>
        <v/>
      </c>
      <c r="C198" s="217" t="str">
        <f>IF(Capacity!AP69="","",Capacity!AP69)</f>
        <v/>
      </c>
      <c r="D198" s="218" t="str">
        <f>IF(C198="","",Capacity!AQ69/IF(B64="Minutes",1,60))</f>
        <v/>
      </c>
      <c r="E198" s="217" t="str">
        <f t="shared" si="4"/>
        <v/>
      </c>
      <c r="F198" s="218" cm="1">
        <f t="array" ref="F198">IFERROR(INDEX('Capacity Backing (Hide)2'!$B$144:$CW$144,1,ROW(A60))/IF($B$5="Minutes",1,60),"")</f>
        <v>0</v>
      </c>
      <c r="H198" s="140"/>
      <c r="I198" s="140"/>
      <c r="J198" s="140"/>
      <c r="K198" s="140"/>
      <c r="L198" s="140"/>
      <c r="M198" s="140"/>
      <c r="N198" s="140"/>
      <c r="O198" s="140"/>
      <c r="P198" s="140"/>
      <c r="Q198" s="140"/>
      <c r="R198" s="140"/>
      <c r="S198" s="140"/>
      <c r="T198" s="140"/>
      <c r="U198" s="140"/>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c r="AR198" s="140"/>
      <c r="AS198" s="140"/>
      <c r="AT198" s="140"/>
      <c r="AU198" s="140"/>
      <c r="AV198" s="140"/>
      <c r="AW198" s="140"/>
      <c r="AX198" s="140"/>
      <c r="AY198" s="140"/>
      <c r="AZ198" s="140"/>
      <c r="BA198" s="140"/>
      <c r="BB198" s="140"/>
      <c r="BC198" s="140"/>
      <c r="BD198" s="140"/>
      <c r="BE198" s="140"/>
      <c r="BF198" s="140"/>
      <c r="BG198" s="140"/>
    </row>
    <row r="199" spans="2:59" x14ac:dyDescent="0.25">
      <c r="B199" s="24" t="str">
        <f>IF(Capacity!Y70="","",Capacity!Y70)</f>
        <v/>
      </c>
      <c r="C199" s="217" t="str">
        <f>IF(Capacity!AP70="","",Capacity!AP70)</f>
        <v/>
      </c>
      <c r="D199" s="218" t="str">
        <f>IF(C199="","",Capacity!AQ70/IF(B65="Minutes",1,60))</f>
        <v/>
      </c>
      <c r="E199" s="217" t="str">
        <f t="shared" si="4"/>
        <v/>
      </c>
      <c r="F199" s="218" cm="1">
        <f t="array" ref="F199">IFERROR(INDEX('Capacity Backing (Hide)2'!$B$144:$CW$144,1,ROW(A61))/IF($B$5="Minutes",1,60),"")</f>
        <v>0</v>
      </c>
      <c r="H199" s="140"/>
      <c r="I199" s="140"/>
      <c r="J199" s="140"/>
      <c r="K199" s="140"/>
      <c r="L199" s="140"/>
      <c r="M199" s="140"/>
      <c r="N199" s="140"/>
      <c r="O199" s="140"/>
      <c r="P199" s="140"/>
      <c r="Q199" s="140"/>
      <c r="R199" s="140"/>
      <c r="S199" s="140"/>
      <c r="T199" s="140"/>
      <c r="U199" s="140"/>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c r="AR199" s="140"/>
      <c r="AS199" s="140"/>
      <c r="AT199" s="140"/>
      <c r="AU199" s="140"/>
      <c r="AV199" s="140"/>
      <c r="AW199" s="140"/>
      <c r="AX199" s="140"/>
      <c r="AY199" s="140"/>
      <c r="AZ199" s="140"/>
      <c r="BA199" s="140"/>
      <c r="BB199" s="140"/>
      <c r="BC199" s="140"/>
      <c r="BD199" s="140"/>
      <c r="BE199" s="140"/>
      <c r="BF199" s="140"/>
      <c r="BG199" s="140"/>
    </row>
    <row r="200" spans="2:59" x14ac:dyDescent="0.25">
      <c r="B200" s="24" t="str">
        <f>IF(Capacity!Y71="","",Capacity!Y71)</f>
        <v/>
      </c>
      <c r="C200" s="217" t="str">
        <f>IF(Capacity!AP71="","",Capacity!AP71)</f>
        <v/>
      </c>
      <c r="D200" s="218" t="str">
        <f>IF(C200="","",Capacity!AQ71/IF(B66="Minutes",1,60))</f>
        <v/>
      </c>
      <c r="E200" s="217" t="str">
        <f t="shared" si="4"/>
        <v/>
      </c>
      <c r="F200" s="218" cm="1">
        <f t="array" ref="F200">IFERROR(INDEX('Capacity Backing (Hide)2'!$B$144:$CW$144,1,ROW(A62))/IF($B$5="Minutes",1,60),"")</f>
        <v>0</v>
      </c>
      <c r="H200" s="140"/>
      <c r="I200" s="140"/>
      <c r="J200" s="140"/>
      <c r="K200" s="140"/>
      <c r="L200" s="140"/>
      <c r="M200" s="140"/>
      <c r="N200" s="140"/>
      <c r="O200" s="140"/>
      <c r="P200" s="140"/>
      <c r="Q200" s="140"/>
      <c r="R200" s="140"/>
      <c r="S200" s="140"/>
      <c r="T200" s="140"/>
      <c r="U200" s="140"/>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c r="AR200" s="140"/>
      <c r="AS200" s="140"/>
      <c r="AT200" s="140"/>
      <c r="AU200" s="140"/>
      <c r="AV200" s="140"/>
      <c r="AW200" s="140"/>
      <c r="AX200" s="140"/>
      <c r="AY200" s="140"/>
      <c r="AZ200" s="140"/>
      <c r="BA200" s="140"/>
      <c r="BB200" s="140"/>
      <c r="BC200" s="140"/>
      <c r="BD200" s="140"/>
      <c r="BE200" s="140"/>
      <c r="BF200" s="140"/>
      <c r="BG200" s="140"/>
    </row>
    <row r="201" spans="2:59" x14ac:dyDescent="0.25">
      <c r="B201" s="24" t="str">
        <f>IF(Capacity!Y72="","",Capacity!Y72)</f>
        <v/>
      </c>
      <c r="C201" s="217" t="str">
        <f>IF(Capacity!AP72="","",Capacity!AP72)</f>
        <v/>
      </c>
      <c r="D201" s="218" t="str">
        <f>IF(C201="","",Capacity!AQ72/IF(B67="Minutes",1,60))</f>
        <v/>
      </c>
      <c r="E201" s="217" t="str">
        <f t="shared" si="4"/>
        <v/>
      </c>
      <c r="F201" s="218" cm="1">
        <f t="array" ref="F201">IFERROR(INDEX('Capacity Backing (Hide)2'!$B$144:$CW$144,1,ROW(A63))/IF($B$5="Minutes",1,60),"")</f>
        <v>0</v>
      </c>
      <c r="H201" s="140"/>
      <c r="I201" s="140"/>
      <c r="J201" s="140"/>
      <c r="K201" s="140"/>
      <c r="L201" s="140"/>
      <c r="M201" s="140"/>
      <c r="N201" s="140"/>
      <c r="O201" s="140"/>
      <c r="P201" s="140"/>
      <c r="Q201" s="140"/>
      <c r="R201" s="140"/>
      <c r="S201" s="140"/>
      <c r="T201" s="140"/>
      <c r="U201" s="140"/>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c r="AR201" s="140"/>
      <c r="AS201" s="140"/>
      <c r="AT201" s="140"/>
      <c r="AU201" s="140"/>
      <c r="AV201" s="140"/>
      <c r="AW201" s="140"/>
      <c r="AX201" s="140"/>
      <c r="AY201" s="140"/>
      <c r="AZ201" s="140"/>
      <c r="BA201" s="140"/>
      <c r="BB201" s="140"/>
      <c r="BC201" s="140"/>
      <c r="BD201" s="140"/>
      <c r="BE201" s="140"/>
      <c r="BF201" s="140"/>
      <c r="BG201" s="140"/>
    </row>
    <row r="202" spans="2:59" x14ac:dyDescent="0.25">
      <c r="B202" s="24" t="str">
        <f>IF(Capacity!Y73="","",Capacity!Y73)</f>
        <v/>
      </c>
      <c r="C202" s="217" t="str">
        <f>IF(Capacity!AP73="","",Capacity!AP73)</f>
        <v/>
      </c>
      <c r="D202" s="218" t="str">
        <f>IF(C202="","",Capacity!AQ73/IF(B68="Minutes",1,60))</f>
        <v/>
      </c>
      <c r="E202" s="217" t="str">
        <f t="shared" si="4"/>
        <v/>
      </c>
      <c r="F202" s="218" cm="1">
        <f t="array" ref="F202">IFERROR(INDEX('Capacity Backing (Hide)2'!$B$144:$CW$144,1,ROW(A64))/IF($B$5="Minutes",1,60),"")</f>
        <v>0</v>
      </c>
      <c r="H202" s="140"/>
      <c r="I202" s="140"/>
      <c r="J202" s="140"/>
      <c r="K202" s="140"/>
      <c r="L202" s="140"/>
      <c r="M202" s="140"/>
      <c r="N202" s="140"/>
      <c r="O202" s="140"/>
      <c r="P202" s="140"/>
      <c r="Q202" s="140"/>
      <c r="R202" s="140"/>
      <c r="S202" s="140"/>
      <c r="T202" s="140"/>
      <c r="U202" s="140"/>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c r="AR202" s="140"/>
      <c r="AS202" s="140"/>
      <c r="AT202" s="140"/>
      <c r="AU202" s="140"/>
      <c r="AV202" s="140"/>
      <c r="AW202" s="140"/>
      <c r="AX202" s="140"/>
      <c r="AY202" s="140"/>
      <c r="AZ202" s="140"/>
      <c r="BA202" s="140"/>
      <c r="BB202" s="140"/>
      <c r="BC202" s="140"/>
      <c r="BD202" s="140"/>
      <c r="BE202" s="140"/>
      <c r="BF202" s="140"/>
      <c r="BG202" s="140"/>
    </row>
    <row r="203" spans="2:59" x14ac:dyDescent="0.25">
      <c r="B203" s="24" t="str">
        <f>IF(Capacity!Y74="","",Capacity!Y74)</f>
        <v/>
      </c>
      <c r="C203" s="217" t="str">
        <f>IF(Capacity!AP74="","",Capacity!AP74)</f>
        <v/>
      </c>
      <c r="D203" s="218" t="str">
        <f>IF(C203="","",Capacity!AQ74/IF(B69="Minutes",1,60))</f>
        <v/>
      </c>
      <c r="E203" s="217" t="str">
        <f t="shared" ref="E203:E238" si="5">IF(B203="","",IF(COUNTBLANK($H203:$BG203)=52,52,COUNTA(H203:BG203)))</f>
        <v/>
      </c>
      <c r="F203" s="218" cm="1">
        <f t="array" ref="F203">IFERROR(INDEX('Capacity Backing (Hide)2'!$B$144:$CW$144,1,ROW(A65))/IF($B$5="Minutes",1,60),"")</f>
        <v>0</v>
      </c>
      <c r="H203" s="140"/>
      <c r="I203" s="140"/>
      <c r="J203" s="140"/>
      <c r="K203" s="140"/>
      <c r="L203" s="140"/>
      <c r="M203" s="140"/>
      <c r="N203" s="140"/>
      <c r="O203" s="140"/>
      <c r="P203" s="140"/>
      <c r="Q203" s="140"/>
      <c r="R203" s="140"/>
      <c r="S203" s="140"/>
      <c r="T203" s="140"/>
      <c r="U203" s="140"/>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c r="AR203" s="140"/>
      <c r="AS203" s="140"/>
      <c r="AT203" s="140"/>
      <c r="AU203" s="140"/>
      <c r="AV203" s="140"/>
      <c r="AW203" s="140"/>
      <c r="AX203" s="140"/>
      <c r="AY203" s="140"/>
      <c r="AZ203" s="140"/>
      <c r="BA203" s="140"/>
      <c r="BB203" s="140"/>
      <c r="BC203" s="140"/>
      <c r="BD203" s="140"/>
      <c r="BE203" s="140"/>
      <c r="BF203" s="140"/>
      <c r="BG203" s="140"/>
    </row>
    <row r="204" spans="2:59" x14ac:dyDescent="0.25">
      <c r="B204" s="24" t="str">
        <f>IF(Capacity!Y75="","",Capacity!Y75)</f>
        <v/>
      </c>
      <c r="C204" s="217" t="str">
        <f>IF(Capacity!AP75="","",Capacity!AP75)</f>
        <v/>
      </c>
      <c r="D204" s="218" t="str">
        <f>IF(C204="","",Capacity!AQ75/IF(B70="Minutes",1,60))</f>
        <v/>
      </c>
      <c r="E204" s="217" t="str">
        <f t="shared" si="5"/>
        <v/>
      </c>
      <c r="F204" s="218" cm="1">
        <f t="array" ref="F204">IFERROR(INDEX('Capacity Backing (Hide)2'!$B$144:$CW$144,1,ROW(A66))/IF($B$5="Minutes",1,60),"")</f>
        <v>0</v>
      </c>
      <c r="H204" s="140"/>
      <c r="I204" s="140"/>
      <c r="J204" s="140"/>
      <c r="K204" s="140"/>
      <c r="L204" s="140"/>
      <c r="M204" s="140"/>
      <c r="N204" s="140"/>
      <c r="O204" s="140"/>
      <c r="P204" s="140"/>
      <c r="Q204" s="140"/>
      <c r="R204" s="140"/>
      <c r="S204" s="140"/>
      <c r="T204" s="140"/>
      <c r="U204" s="140"/>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c r="AR204" s="140"/>
      <c r="AS204" s="140"/>
      <c r="AT204" s="140"/>
      <c r="AU204" s="140"/>
      <c r="AV204" s="140"/>
      <c r="AW204" s="140"/>
      <c r="AX204" s="140"/>
      <c r="AY204" s="140"/>
      <c r="AZ204" s="140"/>
      <c r="BA204" s="140"/>
      <c r="BB204" s="140"/>
      <c r="BC204" s="140"/>
      <c r="BD204" s="140"/>
      <c r="BE204" s="140"/>
      <c r="BF204" s="140"/>
      <c r="BG204" s="140"/>
    </row>
    <row r="205" spans="2:59" x14ac:dyDescent="0.25">
      <c r="B205" s="24" t="str">
        <f>IF(Capacity!Y76="","",Capacity!Y76)</f>
        <v/>
      </c>
      <c r="C205" s="217" t="str">
        <f>IF(Capacity!AP76="","",Capacity!AP76)</f>
        <v/>
      </c>
      <c r="D205" s="218" t="str">
        <f>IF(C205="","",Capacity!AQ76/IF(B71="Minutes",1,60))</f>
        <v/>
      </c>
      <c r="E205" s="217" t="str">
        <f t="shared" si="5"/>
        <v/>
      </c>
      <c r="F205" s="218" cm="1">
        <f t="array" ref="F205">IFERROR(INDEX('Capacity Backing (Hide)2'!$B$144:$CW$144,1,ROW(A67))/IF($B$5="Minutes",1,60),"")</f>
        <v>0</v>
      </c>
      <c r="H205" s="140"/>
      <c r="I205" s="140"/>
      <c r="J205" s="140"/>
      <c r="K205" s="140"/>
      <c r="L205" s="140"/>
      <c r="M205" s="140"/>
      <c r="N205" s="140"/>
      <c r="O205" s="140"/>
      <c r="P205" s="140"/>
      <c r="Q205" s="140"/>
      <c r="R205" s="140"/>
      <c r="S205" s="140"/>
      <c r="T205" s="140"/>
      <c r="U205" s="140"/>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c r="AR205" s="140"/>
      <c r="AS205" s="140"/>
      <c r="AT205" s="140"/>
      <c r="AU205" s="140"/>
      <c r="AV205" s="140"/>
      <c r="AW205" s="140"/>
      <c r="AX205" s="140"/>
      <c r="AY205" s="140"/>
      <c r="AZ205" s="140"/>
      <c r="BA205" s="140"/>
      <c r="BB205" s="140"/>
      <c r="BC205" s="140"/>
      <c r="BD205" s="140"/>
      <c r="BE205" s="140"/>
      <c r="BF205" s="140"/>
      <c r="BG205" s="140"/>
    </row>
    <row r="206" spans="2:59" x14ac:dyDescent="0.25">
      <c r="B206" s="24" t="str">
        <f>IF(Capacity!Y77="","",Capacity!Y77)</f>
        <v/>
      </c>
      <c r="C206" s="217" t="str">
        <f>IF(Capacity!AP77="","",Capacity!AP77)</f>
        <v/>
      </c>
      <c r="D206" s="218" t="str">
        <f>IF(C206="","",Capacity!AQ77/IF(B72="Minutes",1,60))</f>
        <v/>
      </c>
      <c r="E206" s="217" t="str">
        <f t="shared" si="5"/>
        <v/>
      </c>
      <c r="F206" s="218" cm="1">
        <f t="array" ref="F206">IFERROR(INDEX('Capacity Backing (Hide)2'!$B$144:$CW$144,1,ROW(A68))/IF($B$5="Minutes",1,60),"")</f>
        <v>0</v>
      </c>
      <c r="H206" s="140"/>
      <c r="I206" s="140"/>
      <c r="J206" s="140"/>
      <c r="K206" s="140"/>
      <c r="L206" s="140"/>
      <c r="M206" s="140"/>
      <c r="N206" s="140"/>
      <c r="O206" s="140"/>
      <c r="P206" s="140"/>
      <c r="Q206" s="140"/>
      <c r="R206" s="140"/>
      <c r="S206" s="140"/>
      <c r="T206" s="140"/>
      <c r="U206" s="140"/>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c r="AR206" s="140"/>
      <c r="AS206" s="140"/>
      <c r="AT206" s="140"/>
      <c r="AU206" s="140"/>
      <c r="AV206" s="140"/>
      <c r="AW206" s="140"/>
      <c r="AX206" s="140"/>
      <c r="AY206" s="140"/>
      <c r="AZ206" s="140"/>
      <c r="BA206" s="140"/>
      <c r="BB206" s="140"/>
      <c r="BC206" s="140"/>
      <c r="BD206" s="140"/>
      <c r="BE206" s="140"/>
      <c r="BF206" s="140"/>
      <c r="BG206" s="140"/>
    </row>
    <row r="207" spans="2:59" x14ac:dyDescent="0.25">
      <c r="B207" s="24" t="str">
        <f>IF(Capacity!Y78="","",Capacity!Y78)</f>
        <v/>
      </c>
      <c r="C207" s="217" t="str">
        <f>IF(Capacity!AP78="","",Capacity!AP78)</f>
        <v/>
      </c>
      <c r="D207" s="218" t="str">
        <f>IF(C207="","",Capacity!AQ78/IF(B73="Minutes",1,60))</f>
        <v/>
      </c>
      <c r="E207" s="217" t="str">
        <f t="shared" si="5"/>
        <v/>
      </c>
      <c r="F207" s="218" cm="1">
        <f t="array" ref="F207">IFERROR(INDEX('Capacity Backing (Hide)2'!$B$144:$CW$144,1,ROW(A69))/IF($B$5="Minutes",1,60),"")</f>
        <v>0</v>
      </c>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row>
    <row r="208" spans="2:59" x14ac:dyDescent="0.25">
      <c r="B208" s="24" t="str">
        <f>IF(Capacity!Y79="","",Capacity!Y79)</f>
        <v/>
      </c>
      <c r="C208" s="217" t="str">
        <f>IF(Capacity!AP79="","",Capacity!AP79)</f>
        <v/>
      </c>
      <c r="D208" s="218" t="str">
        <f>IF(C208="","",Capacity!AQ79/IF(B74="Minutes",1,60))</f>
        <v/>
      </c>
      <c r="E208" s="217" t="str">
        <f t="shared" si="5"/>
        <v/>
      </c>
      <c r="F208" s="218" cm="1">
        <f t="array" ref="F208">IFERROR(INDEX('Capacity Backing (Hide)2'!$B$144:$CW$144,1,ROW(A70))/IF($B$5="Minutes",1,60),"")</f>
        <v>0</v>
      </c>
      <c r="H208" s="140"/>
      <c r="I208" s="140"/>
      <c r="J208" s="140"/>
      <c r="K208" s="140"/>
      <c r="L208" s="140"/>
      <c r="M208" s="140"/>
      <c r="N208" s="140"/>
      <c r="O208" s="140"/>
      <c r="P208" s="140"/>
      <c r="Q208" s="140"/>
      <c r="R208" s="140"/>
      <c r="S208" s="140"/>
      <c r="T208" s="140"/>
      <c r="U208" s="140"/>
      <c r="V208" s="140"/>
      <c r="W208" s="140"/>
      <c r="X208" s="140"/>
      <c r="Y208" s="140"/>
      <c r="Z208" s="140"/>
      <c r="AA208" s="140"/>
      <c r="AB208" s="140"/>
      <c r="AC208" s="140"/>
      <c r="AD208" s="140"/>
      <c r="AE208" s="140"/>
      <c r="AF208" s="140"/>
      <c r="AG208" s="140"/>
      <c r="AH208" s="140"/>
      <c r="AI208" s="140"/>
      <c r="AJ208" s="140"/>
      <c r="AK208" s="140"/>
      <c r="AL208" s="140"/>
      <c r="AM208" s="140"/>
      <c r="AN208" s="140"/>
      <c r="AO208" s="140"/>
      <c r="AP208" s="140"/>
      <c r="AQ208" s="140"/>
      <c r="AR208" s="140"/>
      <c r="AS208" s="140"/>
      <c r="AT208" s="140"/>
      <c r="AU208" s="140"/>
      <c r="AV208" s="140"/>
      <c r="AW208" s="140"/>
      <c r="AX208" s="140"/>
      <c r="AY208" s="140"/>
      <c r="AZ208" s="140"/>
      <c r="BA208" s="140"/>
      <c r="BB208" s="140"/>
      <c r="BC208" s="140"/>
      <c r="BD208" s="140"/>
      <c r="BE208" s="140"/>
      <c r="BF208" s="140"/>
      <c r="BG208" s="140"/>
    </row>
    <row r="209" spans="2:59" x14ac:dyDescent="0.25">
      <c r="B209" s="24" t="str">
        <f>IF(Capacity!Y80="","",Capacity!Y80)</f>
        <v/>
      </c>
      <c r="C209" s="217" t="str">
        <f>IF(Capacity!AP80="","",Capacity!AP80)</f>
        <v/>
      </c>
      <c r="D209" s="218" t="str">
        <f>IF(C209="","",Capacity!AQ80/IF(B75="Minutes",1,60))</f>
        <v/>
      </c>
      <c r="E209" s="217" t="str">
        <f t="shared" si="5"/>
        <v/>
      </c>
      <c r="F209" s="218" cm="1">
        <f t="array" ref="F209">IFERROR(INDEX('Capacity Backing (Hide)2'!$B$144:$CW$144,1,ROW(A71))/IF($B$5="Minutes",1,60),"")</f>
        <v>0</v>
      </c>
      <c r="H209" s="140"/>
      <c r="I209" s="140"/>
      <c r="J209" s="140"/>
      <c r="K209" s="140"/>
      <c r="L209" s="140"/>
      <c r="M209" s="140"/>
      <c r="N209" s="140"/>
      <c r="O209" s="140"/>
      <c r="P209" s="140"/>
      <c r="Q209" s="140"/>
      <c r="R209" s="140"/>
      <c r="S209" s="140"/>
      <c r="T209" s="140"/>
      <c r="U209" s="140"/>
      <c r="V209" s="140"/>
      <c r="W209" s="140"/>
      <c r="X209" s="140"/>
      <c r="Y209" s="140"/>
      <c r="Z209" s="140"/>
      <c r="AA209" s="140"/>
      <c r="AB209" s="140"/>
      <c r="AC209" s="140"/>
      <c r="AD209" s="140"/>
      <c r="AE209" s="140"/>
      <c r="AF209" s="140"/>
      <c r="AG209" s="140"/>
      <c r="AH209" s="140"/>
      <c r="AI209" s="140"/>
      <c r="AJ209" s="140"/>
      <c r="AK209" s="140"/>
      <c r="AL209" s="140"/>
      <c r="AM209" s="140"/>
      <c r="AN209" s="140"/>
      <c r="AO209" s="140"/>
      <c r="AP209" s="140"/>
      <c r="AQ209" s="140"/>
      <c r="AR209" s="140"/>
      <c r="AS209" s="140"/>
      <c r="AT209" s="140"/>
      <c r="AU209" s="140"/>
      <c r="AV209" s="140"/>
      <c r="AW209" s="140"/>
      <c r="AX209" s="140"/>
      <c r="AY209" s="140"/>
      <c r="AZ209" s="140"/>
      <c r="BA209" s="140"/>
      <c r="BB209" s="140"/>
      <c r="BC209" s="140"/>
      <c r="BD209" s="140"/>
      <c r="BE209" s="140"/>
      <c r="BF209" s="140"/>
      <c r="BG209" s="140"/>
    </row>
    <row r="210" spans="2:59" x14ac:dyDescent="0.25">
      <c r="B210" s="24" t="str">
        <f>IF(Capacity!Y81="","",Capacity!Y81)</f>
        <v/>
      </c>
      <c r="C210" s="217" t="str">
        <f>IF(Capacity!AP81="","",Capacity!AP81)</f>
        <v/>
      </c>
      <c r="D210" s="218" t="str">
        <f>IF(C210="","",Capacity!AQ81/IF(B76="Minutes",1,60))</f>
        <v/>
      </c>
      <c r="E210" s="217" t="str">
        <f t="shared" si="5"/>
        <v/>
      </c>
      <c r="F210" s="218" cm="1">
        <f t="array" ref="F210">IFERROR(INDEX('Capacity Backing (Hide)2'!$B$144:$CW$144,1,ROW(A72))/IF($B$5="Minutes",1,60),"")</f>
        <v>0</v>
      </c>
      <c r="H210" s="140"/>
      <c r="I210" s="140"/>
      <c r="J210" s="140"/>
      <c r="K210" s="140"/>
      <c r="L210" s="140"/>
      <c r="M210" s="140"/>
      <c r="N210" s="140"/>
      <c r="O210" s="140"/>
      <c r="P210" s="140"/>
      <c r="Q210" s="140"/>
      <c r="R210" s="140"/>
      <c r="S210" s="140"/>
      <c r="T210" s="140"/>
      <c r="U210" s="140"/>
      <c r="V210" s="140"/>
      <c r="W210" s="140"/>
      <c r="X210" s="140"/>
      <c r="Y210" s="140"/>
      <c r="Z210" s="140"/>
      <c r="AA210" s="140"/>
      <c r="AB210" s="140"/>
      <c r="AC210" s="140"/>
      <c r="AD210" s="140"/>
      <c r="AE210" s="140"/>
      <c r="AF210" s="140"/>
      <c r="AG210" s="140"/>
      <c r="AH210" s="140"/>
      <c r="AI210" s="140"/>
      <c r="AJ210" s="140"/>
      <c r="AK210" s="140"/>
      <c r="AL210" s="140"/>
      <c r="AM210" s="140"/>
      <c r="AN210" s="140"/>
      <c r="AO210" s="140"/>
      <c r="AP210" s="140"/>
      <c r="AQ210" s="140"/>
      <c r="AR210" s="140"/>
      <c r="AS210" s="140"/>
      <c r="AT210" s="140"/>
      <c r="AU210" s="140"/>
      <c r="AV210" s="140"/>
      <c r="AW210" s="140"/>
      <c r="AX210" s="140"/>
      <c r="AY210" s="140"/>
      <c r="AZ210" s="140"/>
      <c r="BA210" s="140"/>
      <c r="BB210" s="140"/>
      <c r="BC210" s="140"/>
      <c r="BD210" s="140"/>
      <c r="BE210" s="140"/>
      <c r="BF210" s="140"/>
      <c r="BG210" s="140"/>
    </row>
    <row r="211" spans="2:59" x14ac:dyDescent="0.25">
      <c r="B211" s="24" t="str">
        <f>IF(Capacity!Y82="","",Capacity!Y82)</f>
        <v/>
      </c>
      <c r="C211" s="217" t="str">
        <f>IF(Capacity!AP82="","",Capacity!AP82)</f>
        <v/>
      </c>
      <c r="D211" s="218" t="str">
        <f>IF(C211="","",Capacity!AQ82/IF(B77="Minutes",1,60))</f>
        <v/>
      </c>
      <c r="E211" s="217" t="str">
        <f t="shared" si="5"/>
        <v/>
      </c>
      <c r="F211" s="218" cm="1">
        <f t="array" ref="F211">IFERROR(INDEX('Capacity Backing (Hide)2'!$B$144:$CW$144,1,ROW(A73))/IF($B$5="Minutes",1,60),"")</f>
        <v>0</v>
      </c>
      <c r="H211" s="140"/>
      <c r="I211" s="140"/>
      <c r="J211" s="140"/>
      <c r="K211" s="140"/>
      <c r="L211" s="140"/>
      <c r="M211" s="140"/>
      <c r="N211" s="140"/>
      <c r="O211" s="140"/>
      <c r="P211" s="140"/>
      <c r="Q211" s="140"/>
      <c r="R211" s="140"/>
      <c r="S211" s="140"/>
      <c r="T211" s="140"/>
      <c r="U211" s="140"/>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c r="AR211" s="140"/>
      <c r="AS211" s="140"/>
      <c r="AT211" s="140"/>
      <c r="AU211" s="140"/>
      <c r="AV211" s="140"/>
      <c r="AW211" s="140"/>
      <c r="AX211" s="140"/>
      <c r="AY211" s="140"/>
      <c r="AZ211" s="140"/>
      <c r="BA211" s="140"/>
      <c r="BB211" s="140"/>
      <c r="BC211" s="140"/>
      <c r="BD211" s="140"/>
      <c r="BE211" s="140"/>
      <c r="BF211" s="140"/>
      <c r="BG211" s="140"/>
    </row>
    <row r="212" spans="2:59" x14ac:dyDescent="0.25">
      <c r="B212" s="24" t="str">
        <f>IF(Capacity!Y83="","",Capacity!Y83)</f>
        <v/>
      </c>
      <c r="C212" s="217" t="str">
        <f>IF(Capacity!AP83="","",Capacity!AP83)</f>
        <v/>
      </c>
      <c r="D212" s="218" t="str">
        <f>IF(C212="","",Capacity!AQ83/IF(B78="Minutes",1,60))</f>
        <v/>
      </c>
      <c r="E212" s="217" t="str">
        <f t="shared" si="5"/>
        <v/>
      </c>
      <c r="F212" s="218" cm="1">
        <f t="array" ref="F212">IFERROR(INDEX('Capacity Backing (Hide)2'!$B$144:$CW$144,1,ROW(A74))/IF($B$5="Minutes",1,60),"")</f>
        <v>0</v>
      </c>
      <c r="H212" s="140"/>
      <c r="I212" s="140"/>
      <c r="J212" s="140"/>
      <c r="K212" s="140"/>
      <c r="L212" s="140"/>
      <c r="M212" s="140"/>
      <c r="N212" s="140"/>
      <c r="O212" s="140"/>
      <c r="P212" s="140"/>
      <c r="Q212" s="140"/>
      <c r="R212" s="140"/>
      <c r="S212" s="140"/>
      <c r="T212" s="140"/>
      <c r="U212" s="140"/>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c r="AR212" s="140"/>
      <c r="AS212" s="140"/>
      <c r="AT212" s="140"/>
      <c r="AU212" s="140"/>
      <c r="AV212" s="140"/>
      <c r="AW212" s="140"/>
      <c r="AX212" s="140"/>
      <c r="AY212" s="140"/>
      <c r="AZ212" s="140"/>
      <c r="BA212" s="140"/>
      <c r="BB212" s="140"/>
      <c r="BC212" s="140"/>
      <c r="BD212" s="140"/>
      <c r="BE212" s="140"/>
      <c r="BF212" s="140"/>
      <c r="BG212" s="140"/>
    </row>
    <row r="213" spans="2:59" x14ac:dyDescent="0.25">
      <c r="B213" s="24" t="str">
        <f>IF(Capacity!Y84="","",Capacity!Y84)</f>
        <v/>
      </c>
      <c r="C213" s="217" t="str">
        <f>IF(Capacity!AP84="","",Capacity!AP84)</f>
        <v/>
      </c>
      <c r="D213" s="218" t="str">
        <f>IF(C213="","",Capacity!AQ84/IF(B79="Minutes",1,60))</f>
        <v/>
      </c>
      <c r="E213" s="217" t="str">
        <f t="shared" si="5"/>
        <v/>
      </c>
      <c r="F213" s="218" cm="1">
        <f t="array" ref="F213">IFERROR(INDEX('Capacity Backing (Hide)2'!$B$144:$CW$144,1,ROW(A75))/IF($B$5="Minutes",1,60),"")</f>
        <v>0</v>
      </c>
      <c r="H213" s="140"/>
      <c r="I213" s="140"/>
      <c r="J213" s="140"/>
      <c r="K213" s="140"/>
      <c r="L213" s="140"/>
      <c r="M213" s="140"/>
      <c r="N213" s="140"/>
      <c r="O213" s="140"/>
      <c r="P213" s="140"/>
      <c r="Q213" s="140"/>
      <c r="R213" s="140"/>
      <c r="S213" s="140"/>
      <c r="T213" s="140"/>
      <c r="U213" s="140"/>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c r="AW213" s="140"/>
      <c r="AX213" s="140"/>
      <c r="AY213" s="140"/>
      <c r="AZ213" s="140"/>
      <c r="BA213" s="140"/>
      <c r="BB213" s="140"/>
      <c r="BC213" s="140"/>
      <c r="BD213" s="140"/>
      <c r="BE213" s="140"/>
      <c r="BF213" s="140"/>
      <c r="BG213" s="140"/>
    </row>
    <row r="214" spans="2:59" x14ac:dyDescent="0.25">
      <c r="B214" s="24" t="str">
        <f>IF(Capacity!Y85="","",Capacity!Y85)</f>
        <v/>
      </c>
      <c r="C214" s="217" t="str">
        <f>IF(Capacity!AP85="","",Capacity!AP85)</f>
        <v/>
      </c>
      <c r="D214" s="218" t="str">
        <f>IF(C214="","",Capacity!AQ85/IF(B80="Minutes",1,60))</f>
        <v/>
      </c>
      <c r="E214" s="217" t="str">
        <f t="shared" si="5"/>
        <v/>
      </c>
      <c r="F214" s="218" cm="1">
        <f t="array" ref="F214">IFERROR(INDEX('Capacity Backing (Hide)2'!$B$144:$CW$144,1,ROW(A76))/IF($B$5="Minutes",1,60),"")</f>
        <v>0</v>
      </c>
      <c r="H214" s="140"/>
      <c r="I214" s="140"/>
      <c r="J214" s="140"/>
      <c r="K214" s="140"/>
      <c r="L214" s="140"/>
      <c r="M214" s="140"/>
      <c r="N214" s="140"/>
      <c r="O214" s="140"/>
      <c r="P214" s="140"/>
      <c r="Q214" s="140"/>
      <c r="R214" s="140"/>
      <c r="S214" s="140"/>
      <c r="T214" s="140"/>
      <c r="U214" s="140"/>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c r="AW214" s="140"/>
      <c r="AX214" s="140"/>
      <c r="AY214" s="140"/>
      <c r="AZ214" s="140"/>
      <c r="BA214" s="140"/>
      <c r="BB214" s="140"/>
      <c r="BC214" s="140"/>
      <c r="BD214" s="140"/>
      <c r="BE214" s="140"/>
      <c r="BF214" s="140"/>
      <c r="BG214" s="140"/>
    </row>
    <row r="215" spans="2:59" x14ac:dyDescent="0.25">
      <c r="B215" s="24" t="str">
        <f>IF(Capacity!Y86="","",Capacity!Y86)</f>
        <v/>
      </c>
      <c r="C215" s="217" t="str">
        <f>IF(Capacity!AP86="","",Capacity!AP86)</f>
        <v/>
      </c>
      <c r="D215" s="218" t="str">
        <f>IF(C215="","",Capacity!AQ86/IF(B81="Minutes",1,60))</f>
        <v/>
      </c>
      <c r="E215" s="217" t="str">
        <f t="shared" si="5"/>
        <v/>
      </c>
      <c r="F215" s="218" cm="1">
        <f t="array" ref="F215">IFERROR(INDEX('Capacity Backing (Hide)2'!$B$144:$CW$144,1,ROW(A77))/IF($B$5="Minutes",1,60),"")</f>
        <v>0</v>
      </c>
      <c r="H215" s="140"/>
      <c r="I215" s="140"/>
      <c r="J215" s="140"/>
      <c r="K215" s="140"/>
      <c r="L215" s="140"/>
      <c r="M215" s="140"/>
      <c r="N215" s="140"/>
      <c r="O215" s="140"/>
      <c r="P215" s="140"/>
      <c r="Q215" s="140"/>
      <c r="R215" s="140"/>
      <c r="S215" s="140"/>
      <c r="T215" s="140"/>
      <c r="U215" s="140"/>
      <c r="V215" s="140"/>
      <c r="W215" s="140"/>
      <c r="X215" s="140"/>
      <c r="Y215" s="140"/>
      <c r="Z215" s="140"/>
      <c r="AA215" s="140"/>
      <c r="AB215" s="140"/>
      <c r="AC215" s="140"/>
      <c r="AD215" s="140"/>
      <c r="AE215" s="140"/>
      <c r="AF215" s="140"/>
      <c r="AG215" s="140"/>
      <c r="AH215" s="140"/>
      <c r="AI215" s="140"/>
      <c r="AJ215" s="140"/>
      <c r="AK215" s="140"/>
      <c r="AL215" s="140"/>
      <c r="AM215" s="140"/>
      <c r="AN215" s="140"/>
      <c r="AO215" s="140"/>
      <c r="AP215" s="140"/>
      <c r="AQ215" s="140"/>
      <c r="AR215" s="140"/>
      <c r="AS215" s="140"/>
      <c r="AT215" s="140"/>
      <c r="AU215" s="140"/>
      <c r="AV215" s="140"/>
      <c r="AW215" s="140"/>
      <c r="AX215" s="140"/>
      <c r="AY215" s="140"/>
      <c r="AZ215" s="140"/>
      <c r="BA215" s="140"/>
      <c r="BB215" s="140"/>
      <c r="BC215" s="140"/>
      <c r="BD215" s="140"/>
      <c r="BE215" s="140"/>
      <c r="BF215" s="140"/>
      <c r="BG215" s="140"/>
    </row>
    <row r="216" spans="2:59" x14ac:dyDescent="0.25">
      <c r="B216" s="24" t="str">
        <f>IF(Capacity!Y87="","",Capacity!Y87)</f>
        <v/>
      </c>
      <c r="C216" s="217" t="str">
        <f>IF(Capacity!AP87="","",Capacity!AP87)</f>
        <v/>
      </c>
      <c r="D216" s="218" t="str">
        <f>IF(C216="","",Capacity!AQ87/IF(B82="Minutes",1,60))</f>
        <v/>
      </c>
      <c r="E216" s="217" t="str">
        <f t="shared" si="5"/>
        <v/>
      </c>
      <c r="F216" s="218" cm="1">
        <f t="array" ref="F216">IFERROR(INDEX('Capacity Backing (Hide)2'!$B$144:$CW$144,1,ROW(A78))/IF($B$5="Minutes",1,60),"")</f>
        <v>0</v>
      </c>
      <c r="H216" s="140"/>
      <c r="I216" s="140"/>
      <c r="J216" s="140"/>
      <c r="K216" s="140"/>
      <c r="L216" s="140"/>
      <c r="M216" s="140"/>
      <c r="N216" s="140"/>
      <c r="O216" s="140"/>
      <c r="P216" s="140"/>
      <c r="Q216" s="140"/>
      <c r="R216" s="140"/>
      <c r="S216" s="140"/>
      <c r="T216" s="140"/>
      <c r="U216" s="140"/>
      <c r="V216" s="140"/>
      <c r="W216" s="140"/>
      <c r="X216" s="140"/>
      <c r="Y216" s="140"/>
      <c r="Z216" s="140"/>
      <c r="AA216" s="140"/>
      <c r="AB216" s="140"/>
      <c r="AC216" s="140"/>
      <c r="AD216" s="140"/>
      <c r="AE216" s="140"/>
      <c r="AF216" s="140"/>
      <c r="AG216" s="140"/>
      <c r="AH216" s="140"/>
      <c r="AI216" s="140"/>
      <c r="AJ216" s="140"/>
      <c r="AK216" s="140"/>
      <c r="AL216" s="140"/>
      <c r="AM216" s="140"/>
      <c r="AN216" s="140"/>
      <c r="AO216" s="140"/>
      <c r="AP216" s="140"/>
      <c r="AQ216" s="140"/>
      <c r="AR216" s="140"/>
      <c r="AS216" s="140"/>
      <c r="AT216" s="140"/>
      <c r="AU216" s="140"/>
      <c r="AV216" s="140"/>
      <c r="AW216" s="140"/>
      <c r="AX216" s="140"/>
      <c r="AY216" s="140"/>
      <c r="AZ216" s="140"/>
      <c r="BA216" s="140"/>
      <c r="BB216" s="140"/>
      <c r="BC216" s="140"/>
      <c r="BD216" s="140"/>
      <c r="BE216" s="140"/>
      <c r="BF216" s="140"/>
      <c r="BG216" s="140"/>
    </row>
    <row r="217" spans="2:59" x14ac:dyDescent="0.25">
      <c r="B217" s="24" t="str">
        <f>IF(Capacity!Y88="","",Capacity!Y88)</f>
        <v/>
      </c>
      <c r="C217" s="217" t="str">
        <f>IF(Capacity!AP88="","",Capacity!AP88)</f>
        <v/>
      </c>
      <c r="D217" s="218" t="str">
        <f>IF(C217="","",Capacity!AQ88/IF(B83="Minutes",1,60))</f>
        <v/>
      </c>
      <c r="E217" s="217" t="str">
        <f t="shared" si="5"/>
        <v/>
      </c>
      <c r="F217" s="218" cm="1">
        <f t="array" ref="F217">IFERROR(INDEX('Capacity Backing (Hide)2'!$B$144:$CW$144,1,ROW(A79))/IF($B$5="Minutes",1,60),"")</f>
        <v>0</v>
      </c>
      <c r="H217" s="140"/>
      <c r="I217" s="140"/>
      <c r="J217" s="140"/>
      <c r="K217" s="140"/>
      <c r="L217" s="140"/>
      <c r="M217" s="140"/>
      <c r="N217" s="140"/>
      <c r="O217" s="140"/>
      <c r="P217" s="140"/>
      <c r="Q217" s="140"/>
      <c r="R217" s="140"/>
      <c r="S217" s="140"/>
      <c r="T217" s="140"/>
      <c r="U217" s="140"/>
      <c r="V217" s="140"/>
      <c r="W217" s="140"/>
      <c r="X217" s="140"/>
      <c r="Y217" s="140"/>
      <c r="Z217" s="140"/>
      <c r="AA217" s="140"/>
      <c r="AB217" s="140"/>
      <c r="AC217" s="140"/>
      <c r="AD217" s="140"/>
      <c r="AE217" s="140"/>
      <c r="AF217" s="140"/>
      <c r="AG217" s="140"/>
      <c r="AH217" s="140"/>
      <c r="AI217" s="140"/>
      <c r="AJ217" s="140"/>
      <c r="AK217" s="140"/>
      <c r="AL217" s="140"/>
      <c r="AM217" s="140"/>
      <c r="AN217" s="140"/>
      <c r="AO217" s="140"/>
      <c r="AP217" s="140"/>
      <c r="AQ217" s="140"/>
      <c r="AR217" s="140"/>
      <c r="AS217" s="140"/>
      <c r="AT217" s="140"/>
      <c r="AU217" s="140"/>
      <c r="AV217" s="140"/>
      <c r="AW217" s="140"/>
      <c r="AX217" s="140"/>
      <c r="AY217" s="140"/>
      <c r="AZ217" s="140"/>
      <c r="BA217" s="140"/>
      <c r="BB217" s="140"/>
      <c r="BC217" s="140"/>
      <c r="BD217" s="140"/>
      <c r="BE217" s="140"/>
      <c r="BF217" s="140"/>
      <c r="BG217" s="140"/>
    </row>
    <row r="218" spans="2:59" x14ac:dyDescent="0.25">
      <c r="B218" s="24" t="str">
        <f>IF(Capacity!Y89="","",Capacity!Y89)</f>
        <v/>
      </c>
      <c r="C218" s="217" t="str">
        <f>IF(Capacity!AP89="","",Capacity!AP89)</f>
        <v/>
      </c>
      <c r="D218" s="218" t="str">
        <f>IF(C218="","",Capacity!AQ89/IF(B84="Minutes",1,60))</f>
        <v/>
      </c>
      <c r="E218" s="217" t="str">
        <f t="shared" si="5"/>
        <v/>
      </c>
      <c r="F218" s="218" cm="1">
        <f t="array" ref="F218">IFERROR(INDEX('Capacity Backing (Hide)2'!$B$144:$CW$144,1,ROW(A80))/IF($B$5="Minutes",1,60),"")</f>
        <v>0</v>
      </c>
      <c r="H218" s="140"/>
      <c r="I218" s="140"/>
      <c r="J218" s="140"/>
      <c r="K218" s="140"/>
      <c r="L218" s="140"/>
      <c r="M218" s="140"/>
      <c r="N218" s="140"/>
      <c r="O218" s="140"/>
      <c r="P218" s="140"/>
      <c r="Q218" s="140"/>
      <c r="R218" s="140"/>
      <c r="S218" s="140"/>
      <c r="T218" s="140"/>
      <c r="U218" s="140"/>
      <c r="V218" s="140"/>
      <c r="W218" s="140"/>
      <c r="X218" s="140"/>
      <c r="Y218" s="140"/>
      <c r="Z218" s="140"/>
      <c r="AA218" s="140"/>
      <c r="AB218" s="140"/>
      <c r="AC218" s="140"/>
      <c r="AD218" s="140"/>
      <c r="AE218" s="140"/>
      <c r="AF218" s="140"/>
      <c r="AG218" s="140"/>
      <c r="AH218" s="140"/>
      <c r="AI218" s="140"/>
      <c r="AJ218" s="140"/>
      <c r="AK218" s="140"/>
      <c r="AL218" s="140"/>
      <c r="AM218" s="140"/>
      <c r="AN218" s="140"/>
      <c r="AO218" s="140"/>
      <c r="AP218" s="140"/>
      <c r="AQ218" s="140"/>
      <c r="AR218" s="140"/>
      <c r="AS218" s="140"/>
      <c r="AT218" s="140"/>
      <c r="AU218" s="140"/>
      <c r="AV218" s="140"/>
      <c r="AW218" s="140"/>
      <c r="AX218" s="140"/>
      <c r="AY218" s="140"/>
      <c r="AZ218" s="140"/>
      <c r="BA218" s="140"/>
      <c r="BB218" s="140"/>
      <c r="BC218" s="140"/>
      <c r="BD218" s="140"/>
      <c r="BE218" s="140"/>
      <c r="BF218" s="140"/>
      <c r="BG218" s="140"/>
    </row>
    <row r="219" spans="2:59" x14ac:dyDescent="0.25">
      <c r="B219" s="24" t="str">
        <f>IF(Capacity!Y90="","",Capacity!Y90)</f>
        <v/>
      </c>
      <c r="C219" s="217" t="str">
        <f>IF(Capacity!AP90="","",Capacity!AP90)</f>
        <v/>
      </c>
      <c r="D219" s="218" t="str">
        <f>IF(C219="","",Capacity!AQ90/IF(B85="Minutes",1,60))</f>
        <v/>
      </c>
      <c r="E219" s="217" t="str">
        <f t="shared" si="5"/>
        <v/>
      </c>
      <c r="F219" s="218" cm="1">
        <f t="array" ref="F219">IFERROR(INDEX('Capacity Backing (Hide)2'!$B$144:$CW$144,1,ROW(A81))/IF($B$5="Minutes",1,60),"")</f>
        <v>0</v>
      </c>
      <c r="H219" s="140"/>
      <c r="I219" s="140"/>
      <c r="J219" s="140"/>
      <c r="K219" s="140"/>
      <c r="L219" s="140"/>
      <c r="M219" s="140"/>
      <c r="N219" s="140"/>
      <c r="O219" s="140"/>
      <c r="P219" s="140"/>
      <c r="Q219" s="140"/>
      <c r="R219" s="140"/>
      <c r="S219" s="140"/>
      <c r="T219" s="140"/>
      <c r="U219" s="140"/>
      <c r="V219" s="140"/>
      <c r="W219" s="140"/>
      <c r="X219" s="140"/>
      <c r="Y219" s="140"/>
      <c r="Z219" s="140"/>
      <c r="AA219" s="140"/>
      <c r="AB219" s="140"/>
      <c r="AC219" s="140"/>
      <c r="AD219" s="140"/>
      <c r="AE219" s="140"/>
      <c r="AF219" s="140"/>
      <c r="AG219" s="140"/>
      <c r="AH219" s="140"/>
      <c r="AI219" s="140"/>
      <c r="AJ219" s="140"/>
      <c r="AK219" s="140"/>
      <c r="AL219" s="140"/>
      <c r="AM219" s="140"/>
      <c r="AN219" s="140"/>
      <c r="AO219" s="140"/>
      <c r="AP219" s="140"/>
      <c r="AQ219" s="140"/>
      <c r="AR219" s="140"/>
      <c r="AS219" s="140"/>
      <c r="AT219" s="140"/>
      <c r="AU219" s="140"/>
      <c r="AV219" s="140"/>
      <c r="AW219" s="140"/>
      <c r="AX219" s="140"/>
      <c r="AY219" s="140"/>
      <c r="AZ219" s="140"/>
      <c r="BA219" s="140"/>
      <c r="BB219" s="140"/>
      <c r="BC219" s="140"/>
      <c r="BD219" s="140"/>
      <c r="BE219" s="140"/>
      <c r="BF219" s="140"/>
      <c r="BG219" s="140"/>
    </row>
    <row r="220" spans="2:59" x14ac:dyDescent="0.25">
      <c r="B220" s="24" t="str">
        <f>IF(Capacity!Y91="","",Capacity!Y91)</f>
        <v/>
      </c>
      <c r="C220" s="217" t="str">
        <f>IF(Capacity!AP91="","",Capacity!AP91)</f>
        <v/>
      </c>
      <c r="D220" s="218" t="str">
        <f>IF(C220="","",Capacity!AQ91/IF(B86="Minutes",1,60))</f>
        <v/>
      </c>
      <c r="E220" s="217" t="str">
        <f t="shared" si="5"/>
        <v/>
      </c>
      <c r="F220" s="218" cm="1">
        <f t="array" ref="F220">IFERROR(INDEX('Capacity Backing (Hide)2'!$B$144:$CW$144,1,ROW(A82))/IF($B$5="Minutes",1,60),"")</f>
        <v>0</v>
      </c>
      <c r="H220" s="140"/>
      <c r="I220" s="140"/>
      <c r="J220" s="140"/>
      <c r="K220" s="140"/>
      <c r="L220" s="140"/>
      <c r="M220" s="140"/>
      <c r="N220" s="140"/>
      <c r="O220" s="140"/>
      <c r="P220" s="140"/>
      <c r="Q220" s="140"/>
      <c r="R220" s="140"/>
      <c r="S220" s="140"/>
      <c r="T220" s="140"/>
      <c r="U220" s="140"/>
      <c r="V220" s="140"/>
      <c r="W220" s="140"/>
      <c r="X220" s="140"/>
      <c r="Y220" s="140"/>
      <c r="Z220" s="140"/>
      <c r="AA220" s="140"/>
      <c r="AB220" s="140"/>
      <c r="AC220" s="140"/>
      <c r="AD220" s="140"/>
      <c r="AE220" s="140"/>
      <c r="AF220" s="140"/>
      <c r="AG220" s="140"/>
      <c r="AH220" s="140"/>
      <c r="AI220" s="140"/>
      <c r="AJ220" s="140"/>
      <c r="AK220" s="140"/>
      <c r="AL220" s="140"/>
      <c r="AM220" s="140"/>
      <c r="AN220" s="140"/>
      <c r="AO220" s="140"/>
      <c r="AP220" s="140"/>
      <c r="AQ220" s="140"/>
      <c r="AR220" s="140"/>
      <c r="AS220" s="140"/>
      <c r="AT220" s="140"/>
      <c r="AU220" s="140"/>
      <c r="AV220" s="140"/>
      <c r="AW220" s="140"/>
      <c r="AX220" s="140"/>
      <c r="AY220" s="140"/>
      <c r="AZ220" s="140"/>
      <c r="BA220" s="140"/>
      <c r="BB220" s="140"/>
      <c r="BC220" s="140"/>
      <c r="BD220" s="140"/>
      <c r="BE220" s="140"/>
      <c r="BF220" s="140"/>
      <c r="BG220" s="140"/>
    </row>
    <row r="221" spans="2:59" x14ac:dyDescent="0.25">
      <c r="B221" s="24" t="str">
        <f>IF(Capacity!Y92="","",Capacity!Y92)</f>
        <v/>
      </c>
      <c r="C221" s="217" t="str">
        <f>IF(Capacity!AP92="","",Capacity!AP92)</f>
        <v/>
      </c>
      <c r="D221" s="218" t="str">
        <f>IF(C221="","",Capacity!AQ92/IF(B87="Minutes",1,60))</f>
        <v/>
      </c>
      <c r="E221" s="217" t="str">
        <f t="shared" si="5"/>
        <v/>
      </c>
      <c r="F221" s="218" cm="1">
        <f t="array" ref="F221">IFERROR(INDEX('Capacity Backing (Hide)2'!$B$144:$CW$144,1,ROW(A83))/IF($B$5="Minutes",1,60),"")</f>
        <v>0</v>
      </c>
      <c r="H221" s="140"/>
      <c r="I221" s="140"/>
      <c r="J221" s="140"/>
      <c r="K221" s="140"/>
      <c r="L221" s="140"/>
      <c r="M221" s="140"/>
      <c r="N221" s="140"/>
      <c r="O221" s="140"/>
      <c r="P221" s="140"/>
      <c r="Q221" s="140"/>
      <c r="R221" s="140"/>
      <c r="S221" s="140"/>
      <c r="T221" s="140"/>
      <c r="U221" s="140"/>
      <c r="V221" s="140"/>
      <c r="W221" s="140"/>
      <c r="X221" s="140"/>
      <c r="Y221" s="140"/>
      <c r="Z221" s="140"/>
      <c r="AA221" s="140"/>
      <c r="AB221" s="140"/>
      <c r="AC221" s="140"/>
      <c r="AD221" s="140"/>
      <c r="AE221" s="140"/>
      <c r="AF221" s="140"/>
      <c r="AG221" s="140"/>
      <c r="AH221" s="140"/>
      <c r="AI221" s="140"/>
      <c r="AJ221" s="140"/>
      <c r="AK221" s="140"/>
      <c r="AL221" s="140"/>
      <c r="AM221" s="140"/>
      <c r="AN221" s="140"/>
      <c r="AO221" s="140"/>
      <c r="AP221" s="140"/>
      <c r="AQ221" s="140"/>
      <c r="AR221" s="140"/>
      <c r="AS221" s="140"/>
      <c r="AT221" s="140"/>
      <c r="AU221" s="140"/>
      <c r="AV221" s="140"/>
      <c r="AW221" s="140"/>
      <c r="AX221" s="140"/>
      <c r="AY221" s="140"/>
      <c r="AZ221" s="140"/>
      <c r="BA221" s="140"/>
      <c r="BB221" s="140"/>
      <c r="BC221" s="140"/>
      <c r="BD221" s="140"/>
      <c r="BE221" s="140"/>
      <c r="BF221" s="140"/>
      <c r="BG221" s="140"/>
    </row>
    <row r="222" spans="2:59" x14ac:dyDescent="0.25">
      <c r="B222" s="24" t="str">
        <f>IF(Capacity!Y93="","",Capacity!Y93)</f>
        <v/>
      </c>
      <c r="C222" s="217" t="str">
        <f>IF(Capacity!AP93="","",Capacity!AP93)</f>
        <v/>
      </c>
      <c r="D222" s="218" t="str">
        <f>IF(C222="","",Capacity!AQ93/IF(B88="Minutes",1,60))</f>
        <v/>
      </c>
      <c r="E222" s="217" t="str">
        <f t="shared" si="5"/>
        <v/>
      </c>
      <c r="F222" s="218" cm="1">
        <f t="array" ref="F222">IFERROR(INDEX('Capacity Backing (Hide)2'!$B$144:$CW$144,1,ROW(A84))/IF($B$5="Minutes",1,60),"")</f>
        <v>0</v>
      </c>
      <c r="H222" s="140"/>
      <c r="I222" s="140"/>
      <c r="J222" s="140"/>
      <c r="K222" s="140"/>
      <c r="L222" s="140"/>
      <c r="M222" s="140"/>
      <c r="N222" s="140"/>
      <c r="O222" s="140"/>
      <c r="P222" s="140"/>
      <c r="Q222" s="140"/>
      <c r="R222" s="140"/>
      <c r="S222" s="140"/>
      <c r="T222" s="140"/>
      <c r="U222" s="140"/>
      <c r="V222" s="140"/>
      <c r="W222" s="140"/>
      <c r="X222" s="140"/>
      <c r="Y222" s="140"/>
      <c r="Z222" s="140"/>
      <c r="AA222" s="140"/>
      <c r="AB222" s="140"/>
      <c r="AC222" s="140"/>
      <c r="AD222" s="140"/>
      <c r="AE222" s="140"/>
      <c r="AF222" s="140"/>
      <c r="AG222" s="140"/>
      <c r="AH222" s="140"/>
      <c r="AI222" s="140"/>
      <c r="AJ222" s="140"/>
      <c r="AK222" s="140"/>
      <c r="AL222" s="140"/>
      <c r="AM222" s="140"/>
      <c r="AN222" s="140"/>
      <c r="AO222" s="140"/>
      <c r="AP222" s="140"/>
      <c r="AQ222" s="140"/>
      <c r="AR222" s="140"/>
      <c r="AS222" s="140"/>
      <c r="AT222" s="140"/>
      <c r="AU222" s="140"/>
      <c r="AV222" s="140"/>
      <c r="AW222" s="140"/>
      <c r="AX222" s="140"/>
      <c r="AY222" s="140"/>
      <c r="AZ222" s="140"/>
      <c r="BA222" s="140"/>
      <c r="BB222" s="140"/>
      <c r="BC222" s="140"/>
      <c r="BD222" s="140"/>
      <c r="BE222" s="140"/>
      <c r="BF222" s="140"/>
      <c r="BG222" s="140"/>
    </row>
    <row r="223" spans="2:59" x14ac:dyDescent="0.25">
      <c r="B223" s="24" t="str">
        <f>IF(Capacity!Y94="","",Capacity!Y94)</f>
        <v/>
      </c>
      <c r="C223" s="217" t="str">
        <f>IF(Capacity!AP94="","",Capacity!AP94)</f>
        <v/>
      </c>
      <c r="D223" s="218" t="str">
        <f>IF(C223="","",Capacity!AQ94/IF(B89="Minutes",1,60))</f>
        <v/>
      </c>
      <c r="E223" s="217" t="str">
        <f t="shared" si="5"/>
        <v/>
      </c>
      <c r="F223" s="218" cm="1">
        <f t="array" ref="F223">IFERROR(INDEX('Capacity Backing (Hide)2'!$B$144:$CW$144,1,ROW(A85))/IF($B$5="Minutes",1,60),"")</f>
        <v>0</v>
      </c>
      <c r="H223" s="140"/>
      <c r="I223" s="140"/>
      <c r="J223" s="140"/>
      <c r="K223" s="140"/>
      <c r="L223" s="140"/>
      <c r="M223" s="140"/>
      <c r="N223" s="140"/>
      <c r="O223" s="140"/>
      <c r="P223" s="140"/>
      <c r="Q223" s="140"/>
      <c r="R223" s="140"/>
      <c r="S223" s="140"/>
      <c r="T223" s="140"/>
      <c r="U223" s="140"/>
      <c r="V223" s="140"/>
      <c r="W223" s="140"/>
      <c r="X223" s="140"/>
      <c r="Y223" s="140"/>
      <c r="Z223" s="140"/>
      <c r="AA223" s="140"/>
      <c r="AB223" s="140"/>
      <c r="AC223" s="140"/>
      <c r="AD223" s="140"/>
      <c r="AE223" s="140"/>
      <c r="AF223" s="140"/>
      <c r="AG223" s="140"/>
      <c r="AH223" s="140"/>
      <c r="AI223" s="140"/>
      <c r="AJ223" s="140"/>
      <c r="AK223" s="140"/>
      <c r="AL223" s="140"/>
      <c r="AM223" s="140"/>
      <c r="AN223" s="140"/>
      <c r="AO223" s="140"/>
      <c r="AP223" s="140"/>
      <c r="AQ223" s="140"/>
      <c r="AR223" s="140"/>
      <c r="AS223" s="140"/>
      <c r="AT223" s="140"/>
      <c r="AU223" s="140"/>
      <c r="AV223" s="140"/>
      <c r="AW223" s="140"/>
      <c r="AX223" s="140"/>
      <c r="AY223" s="140"/>
      <c r="AZ223" s="140"/>
      <c r="BA223" s="140"/>
      <c r="BB223" s="140"/>
      <c r="BC223" s="140"/>
      <c r="BD223" s="140"/>
      <c r="BE223" s="140"/>
      <c r="BF223" s="140"/>
      <c r="BG223" s="140"/>
    </row>
    <row r="224" spans="2:59" x14ac:dyDescent="0.25">
      <c r="B224" s="24" t="str">
        <f>IF(Capacity!Y95="","",Capacity!Y95)</f>
        <v/>
      </c>
      <c r="C224" s="217" t="str">
        <f>IF(Capacity!AP95="","",Capacity!AP95)</f>
        <v/>
      </c>
      <c r="D224" s="218" t="str">
        <f>IF(C224="","",Capacity!AQ95/IF(B90="Minutes",1,60))</f>
        <v/>
      </c>
      <c r="E224" s="217" t="str">
        <f t="shared" si="5"/>
        <v/>
      </c>
      <c r="F224" s="218" cm="1">
        <f t="array" ref="F224">IFERROR(INDEX('Capacity Backing (Hide)2'!$B$144:$CW$144,1,ROW(A86))/IF($B$5="Minutes",1,60),"")</f>
        <v>0</v>
      </c>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row>
    <row r="225" spans="2:59" x14ac:dyDescent="0.25">
      <c r="B225" s="24" t="str">
        <f>IF(Capacity!Y96="","",Capacity!Y96)</f>
        <v/>
      </c>
      <c r="C225" s="217" t="str">
        <f>IF(Capacity!AP96="","",Capacity!AP96)</f>
        <v/>
      </c>
      <c r="D225" s="218" t="str">
        <f>IF(C225="","",Capacity!AQ96/IF(B91="Minutes",1,60))</f>
        <v/>
      </c>
      <c r="E225" s="217" t="str">
        <f t="shared" si="5"/>
        <v/>
      </c>
      <c r="F225" s="218" cm="1">
        <f t="array" ref="F225">IFERROR(INDEX('Capacity Backing (Hide)2'!$B$144:$CW$144,1,ROW(A87))/IF($B$5="Minutes",1,60),"")</f>
        <v>0</v>
      </c>
      <c r="H225" s="140"/>
      <c r="I225" s="140"/>
      <c r="J225" s="140"/>
      <c r="K225" s="140"/>
      <c r="L225" s="140"/>
      <c r="M225" s="140"/>
      <c r="N225" s="140"/>
      <c r="O225" s="140"/>
      <c r="P225" s="140"/>
      <c r="Q225" s="140"/>
      <c r="R225" s="140"/>
      <c r="S225" s="140"/>
      <c r="T225" s="140"/>
      <c r="U225" s="140"/>
      <c r="V225" s="140"/>
      <c r="W225" s="140"/>
      <c r="X225" s="140"/>
      <c r="Y225" s="140"/>
      <c r="Z225" s="140"/>
      <c r="AA225" s="140"/>
      <c r="AB225" s="140"/>
      <c r="AC225" s="140"/>
      <c r="AD225" s="140"/>
      <c r="AE225" s="140"/>
      <c r="AF225" s="140"/>
      <c r="AG225" s="140"/>
      <c r="AH225" s="140"/>
      <c r="AI225" s="140"/>
      <c r="AJ225" s="140"/>
      <c r="AK225" s="140"/>
      <c r="AL225" s="140"/>
      <c r="AM225" s="140"/>
      <c r="AN225" s="140"/>
      <c r="AO225" s="140"/>
      <c r="AP225" s="140"/>
      <c r="AQ225" s="140"/>
      <c r="AR225" s="140"/>
      <c r="AS225" s="140"/>
      <c r="AT225" s="140"/>
      <c r="AU225" s="140"/>
      <c r="AV225" s="140"/>
      <c r="AW225" s="140"/>
      <c r="AX225" s="140"/>
      <c r="AY225" s="140"/>
      <c r="AZ225" s="140"/>
      <c r="BA225" s="140"/>
      <c r="BB225" s="140"/>
      <c r="BC225" s="140"/>
      <c r="BD225" s="140"/>
      <c r="BE225" s="140"/>
      <c r="BF225" s="140"/>
      <c r="BG225" s="140"/>
    </row>
    <row r="226" spans="2:59" x14ac:dyDescent="0.25">
      <c r="B226" s="24" t="str">
        <f>IF(Capacity!Y97="","",Capacity!Y97)</f>
        <v/>
      </c>
      <c r="C226" s="217" t="str">
        <f>IF(Capacity!AP97="","",Capacity!AP97)</f>
        <v/>
      </c>
      <c r="D226" s="218" t="str">
        <f>IF(C226="","",Capacity!AQ97/IF(B92="Minutes",1,60))</f>
        <v/>
      </c>
      <c r="E226" s="217" t="str">
        <f t="shared" si="5"/>
        <v/>
      </c>
      <c r="F226" s="218" cm="1">
        <f t="array" ref="F226">IFERROR(INDEX('Capacity Backing (Hide)2'!$B$144:$CW$144,1,ROW(A88))/IF($B$5="Minutes",1,60),"")</f>
        <v>0</v>
      </c>
      <c r="H226" s="140"/>
      <c r="I226" s="140"/>
      <c r="J226" s="140"/>
      <c r="K226" s="140"/>
      <c r="L226" s="140"/>
      <c r="M226" s="140"/>
      <c r="N226" s="140"/>
      <c r="O226" s="140"/>
      <c r="P226" s="140"/>
      <c r="Q226" s="140"/>
      <c r="R226" s="140"/>
      <c r="S226" s="140"/>
      <c r="T226" s="140"/>
      <c r="U226" s="140"/>
      <c r="V226" s="140"/>
      <c r="W226" s="140"/>
      <c r="X226" s="140"/>
      <c r="Y226" s="140"/>
      <c r="Z226" s="140"/>
      <c r="AA226" s="140"/>
      <c r="AB226" s="140"/>
      <c r="AC226" s="140"/>
      <c r="AD226" s="140"/>
      <c r="AE226" s="140"/>
      <c r="AF226" s="140"/>
      <c r="AG226" s="140"/>
      <c r="AH226" s="140"/>
      <c r="AI226" s="140"/>
      <c r="AJ226" s="140"/>
      <c r="AK226" s="140"/>
      <c r="AL226" s="140"/>
      <c r="AM226" s="140"/>
      <c r="AN226" s="140"/>
      <c r="AO226" s="140"/>
      <c r="AP226" s="140"/>
      <c r="AQ226" s="140"/>
      <c r="AR226" s="140"/>
      <c r="AS226" s="140"/>
      <c r="AT226" s="140"/>
      <c r="AU226" s="140"/>
      <c r="AV226" s="140"/>
      <c r="AW226" s="140"/>
      <c r="AX226" s="140"/>
      <c r="AY226" s="140"/>
      <c r="AZ226" s="140"/>
      <c r="BA226" s="140"/>
      <c r="BB226" s="140"/>
      <c r="BC226" s="140"/>
      <c r="BD226" s="140"/>
      <c r="BE226" s="140"/>
      <c r="BF226" s="140"/>
      <c r="BG226" s="140"/>
    </row>
    <row r="227" spans="2:59" x14ac:dyDescent="0.25">
      <c r="B227" s="24" t="str">
        <f>IF(Capacity!Y98="","",Capacity!Y98)</f>
        <v/>
      </c>
      <c r="C227" s="217" t="str">
        <f>IF(Capacity!AP98="","",Capacity!AP98)</f>
        <v/>
      </c>
      <c r="D227" s="218" t="str">
        <f>IF(C227="","",Capacity!AQ98/IF(B93="Minutes",1,60))</f>
        <v/>
      </c>
      <c r="E227" s="217" t="str">
        <f t="shared" si="5"/>
        <v/>
      </c>
      <c r="F227" s="218" cm="1">
        <f t="array" ref="F227">IFERROR(INDEX('Capacity Backing (Hide)2'!$B$144:$CW$144,1,ROW(A89))/IF($B$5="Minutes",1,60),"")</f>
        <v>0</v>
      </c>
      <c r="H227" s="140"/>
      <c r="I227" s="140"/>
      <c r="J227" s="140"/>
      <c r="K227" s="140"/>
      <c r="L227" s="140"/>
      <c r="M227" s="140"/>
      <c r="N227" s="140"/>
      <c r="O227" s="140"/>
      <c r="P227" s="140"/>
      <c r="Q227" s="140"/>
      <c r="R227" s="140"/>
      <c r="S227" s="140"/>
      <c r="T227" s="140"/>
      <c r="U227" s="140"/>
      <c r="V227" s="140"/>
      <c r="W227" s="140"/>
      <c r="X227" s="140"/>
      <c r="Y227" s="140"/>
      <c r="Z227" s="140"/>
      <c r="AA227" s="140"/>
      <c r="AB227" s="140"/>
      <c r="AC227" s="140"/>
      <c r="AD227" s="140"/>
      <c r="AE227" s="140"/>
      <c r="AF227" s="140"/>
      <c r="AG227" s="140"/>
      <c r="AH227" s="140"/>
      <c r="AI227" s="140"/>
      <c r="AJ227" s="140"/>
      <c r="AK227" s="140"/>
      <c r="AL227" s="140"/>
      <c r="AM227" s="140"/>
      <c r="AN227" s="140"/>
      <c r="AO227" s="140"/>
      <c r="AP227" s="140"/>
      <c r="AQ227" s="140"/>
      <c r="AR227" s="140"/>
      <c r="AS227" s="140"/>
      <c r="AT227" s="140"/>
      <c r="AU227" s="140"/>
      <c r="AV227" s="140"/>
      <c r="AW227" s="140"/>
      <c r="AX227" s="140"/>
      <c r="AY227" s="140"/>
      <c r="AZ227" s="140"/>
      <c r="BA227" s="140"/>
      <c r="BB227" s="140"/>
      <c r="BC227" s="140"/>
      <c r="BD227" s="140"/>
      <c r="BE227" s="140"/>
      <c r="BF227" s="140"/>
      <c r="BG227" s="140"/>
    </row>
    <row r="228" spans="2:59" x14ac:dyDescent="0.25">
      <c r="B228" s="24" t="str">
        <f>IF(Capacity!Y99="","",Capacity!Y99)</f>
        <v/>
      </c>
      <c r="C228" s="217" t="str">
        <f>IF(Capacity!AP99="","",Capacity!AP99)</f>
        <v/>
      </c>
      <c r="D228" s="218" t="str">
        <f>IF(C228="","",Capacity!AQ99/IF(B94="Minutes",1,60))</f>
        <v/>
      </c>
      <c r="E228" s="217" t="str">
        <f t="shared" si="5"/>
        <v/>
      </c>
      <c r="F228" s="218" cm="1">
        <f t="array" ref="F228">IFERROR(INDEX('Capacity Backing (Hide)2'!$B$144:$CW$144,1,ROW(A90))/IF($B$5="Minutes",1,60),"")</f>
        <v>0</v>
      </c>
      <c r="H228" s="140"/>
      <c r="I228" s="140"/>
      <c r="J228" s="140"/>
      <c r="K228" s="140"/>
      <c r="L228" s="140"/>
      <c r="M228" s="140"/>
      <c r="N228" s="140"/>
      <c r="O228" s="140"/>
      <c r="P228" s="140"/>
      <c r="Q228" s="140"/>
      <c r="R228" s="140"/>
      <c r="S228" s="140"/>
      <c r="T228" s="140"/>
      <c r="U228" s="140"/>
      <c r="V228" s="140"/>
      <c r="W228" s="140"/>
      <c r="X228" s="140"/>
      <c r="Y228" s="140"/>
      <c r="Z228" s="140"/>
      <c r="AA228" s="140"/>
      <c r="AB228" s="140"/>
      <c r="AC228" s="140"/>
      <c r="AD228" s="140"/>
      <c r="AE228" s="140"/>
      <c r="AF228" s="140"/>
      <c r="AG228" s="140"/>
      <c r="AH228" s="140"/>
      <c r="AI228" s="140"/>
      <c r="AJ228" s="140"/>
      <c r="AK228" s="140"/>
      <c r="AL228" s="140"/>
      <c r="AM228" s="140"/>
      <c r="AN228" s="140"/>
      <c r="AO228" s="140"/>
      <c r="AP228" s="140"/>
      <c r="AQ228" s="140"/>
      <c r="AR228" s="140"/>
      <c r="AS228" s="140"/>
      <c r="AT228" s="140"/>
      <c r="AU228" s="140"/>
      <c r="AV228" s="140"/>
      <c r="AW228" s="140"/>
      <c r="AX228" s="140"/>
      <c r="AY228" s="140"/>
      <c r="AZ228" s="140"/>
      <c r="BA228" s="140"/>
      <c r="BB228" s="140"/>
      <c r="BC228" s="140"/>
      <c r="BD228" s="140"/>
      <c r="BE228" s="140"/>
      <c r="BF228" s="140"/>
      <c r="BG228" s="140"/>
    </row>
    <row r="229" spans="2:59" x14ac:dyDescent="0.25">
      <c r="B229" s="24" t="str">
        <f>IF(Capacity!Y100="","",Capacity!Y100)</f>
        <v/>
      </c>
      <c r="C229" s="217" t="str">
        <f>IF(Capacity!AP100="","",Capacity!AP100)</f>
        <v/>
      </c>
      <c r="D229" s="218" t="str">
        <f>IF(C229="","",Capacity!AQ100/IF(B95="Minutes",1,60))</f>
        <v/>
      </c>
      <c r="E229" s="217" t="str">
        <f t="shared" si="5"/>
        <v/>
      </c>
      <c r="F229" s="218" cm="1">
        <f t="array" ref="F229">IFERROR(INDEX('Capacity Backing (Hide)2'!$B$144:$CW$144,1,ROW(A91))/IF($B$5="Minutes",1,60),"")</f>
        <v>0</v>
      </c>
      <c r="H229" s="140"/>
      <c r="I229" s="140"/>
      <c r="J229" s="140"/>
      <c r="K229" s="140"/>
      <c r="L229" s="140"/>
      <c r="M229" s="140"/>
      <c r="N229" s="140"/>
      <c r="O229" s="140"/>
      <c r="P229" s="140"/>
      <c r="Q229" s="140"/>
      <c r="R229" s="140"/>
      <c r="S229" s="140"/>
      <c r="T229" s="140"/>
      <c r="U229" s="140"/>
      <c r="V229" s="140"/>
      <c r="W229" s="140"/>
      <c r="X229" s="140"/>
      <c r="Y229" s="140"/>
      <c r="Z229" s="140"/>
      <c r="AA229" s="140"/>
      <c r="AB229" s="140"/>
      <c r="AC229" s="140"/>
      <c r="AD229" s="140"/>
      <c r="AE229" s="140"/>
      <c r="AF229" s="140"/>
      <c r="AG229" s="140"/>
      <c r="AH229" s="140"/>
      <c r="AI229" s="140"/>
      <c r="AJ229" s="140"/>
      <c r="AK229" s="140"/>
      <c r="AL229" s="140"/>
      <c r="AM229" s="140"/>
      <c r="AN229" s="140"/>
      <c r="AO229" s="140"/>
      <c r="AP229" s="140"/>
      <c r="AQ229" s="140"/>
      <c r="AR229" s="140"/>
      <c r="AS229" s="140"/>
      <c r="AT229" s="140"/>
      <c r="AU229" s="140"/>
      <c r="AV229" s="140"/>
      <c r="AW229" s="140"/>
      <c r="AX229" s="140"/>
      <c r="AY229" s="140"/>
      <c r="AZ229" s="140"/>
      <c r="BA229" s="140"/>
      <c r="BB229" s="140"/>
      <c r="BC229" s="140"/>
      <c r="BD229" s="140"/>
      <c r="BE229" s="140"/>
      <c r="BF229" s="140"/>
      <c r="BG229" s="140"/>
    </row>
    <row r="230" spans="2:59" x14ac:dyDescent="0.25">
      <c r="B230" s="24" t="str">
        <f>IF(Capacity!Y101="","",Capacity!Y101)</f>
        <v/>
      </c>
      <c r="C230" s="217" t="str">
        <f>IF(Capacity!AP101="","",Capacity!AP101)</f>
        <v/>
      </c>
      <c r="D230" s="218" t="str">
        <f>IF(C230="","",Capacity!AQ101/IF(B96="Minutes",1,60))</f>
        <v/>
      </c>
      <c r="E230" s="217" t="str">
        <f t="shared" si="5"/>
        <v/>
      </c>
      <c r="F230" s="218" cm="1">
        <f t="array" ref="F230">IFERROR(INDEX('Capacity Backing (Hide)2'!$B$144:$CW$144,1,ROW(A92))/IF($B$5="Minutes",1,60),"")</f>
        <v>0</v>
      </c>
      <c r="H230" s="140"/>
      <c r="I230" s="140"/>
      <c r="J230" s="140"/>
      <c r="K230" s="140"/>
      <c r="L230" s="140"/>
      <c r="M230" s="140"/>
      <c r="N230" s="140"/>
      <c r="O230" s="140"/>
      <c r="P230" s="140"/>
      <c r="Q230" s="140"/>
      <c r="R230" s="140"/>
      <c r="S230" s="140"/>
      <c r="T230" s="140"/>
      <c r="U230" s="140"/>
      <c r="V230" s="140"/>
      <c r="W230" s="140"/>
      <c r="X230" s="140"/>
      <c r="Y230" s="140"/>
      <c r="Z230" s="140"/>
      <c r="AA230" s="140"/>
      <c r="AB230" s="140"/>
      <c r="AC230" s="140"/>
      <c r="AD230" s="140"/>
      <c r="AE230" s="140"/>
      <c r="AF230" s="140"/>
      <c r="AG230" s="140"/>
      <c r="AH230" s="140"/>
      <c r="AI230" s="140"/>
      <c r="AJ230" s="140"/>
      <c r="AK230" s="140"/>
      <c r="AL230" s="140"/>
      <c r="AM230" s="140"/>
      <c r="AN230" s="140"/>
      <c r="AO230" s="140"/>
      <c r="AP230" s="140"/>
      <c r="AQ230" s="140"/>
      <c r="AR230" s="140"/>
      <c r="AS230" s="140"/>
      <c r="AT230" s="140"/>
      <c r="AU230" s="140"/>
      <c r="AV230" s="140"/>
      <c r="AW230" s="140"/>
      <c r="AX230" s="140"/>
      <c r="AY230" s="140"/>
      <c r="AZ230" s="140"/>
      <c r="BA230" s="140"/>
      <c r="BB230" s="140"/>
      <c r="BC230" s="140"/>
      <c r="BD230" s="140"/>
      <c r="BE230" s="140"/>
      <c r="BF230" s="140"/>
      <c r="BG230" s="140"/>
    </row>
    <row r="231" spans="2:59" x14ac:dyDescent="0.25">
      <c r="B231" s="24" t="str">
        <f>IF(Capacity!Y102="","",Capacity!Y102)</f>
        <v/>
      </c>
      <c r="C231" s="217" t="str">
        <f>IF(Capacity!AP102="","",Capacity!AP102)</f>
        <v/>
      </c>
      <c r="D231" s="218" t="str">
        <f>IF(C231="","",Capacity!AQ102/IF(B97="Minutes",1,60))</f>
        <v/>
      </c>
      <c r="E231" s="217" t="str">
        <f t="shared" si="5"/>
        <v/>
      </c>
      <c r="F231" s="218" cm="1">
        <f t="array" ref="F231">IFERROR(INDEX('Capacity Backing (Hide)2'!$B$144:$CW$144,1,ROW(A93))/IF($B$5="Minutes",1,60),"")</f>
        <v>0</v>
      </c>
      <c r="H231" s="140"/>
      <c r="I231" s="140"/>
      <c r="J231" s="140"/>
      <c r="K231" s="140"/>
      <c r="L231" s="140"/>
      <c r="M231" s="140"/>
      <c r="N231" s="140"/>
      <c r="O231" s="140"/>
      <c r="P231" s="140"/>
      <c r="Q231" s="140"/>
      <c r="R231" s="140"/>
      <c r="S231" s="140"/>
      <c r="T231" s="140"/>
      <c r="U231" s="140"/>
      <c r="V231" s="140"/>
      <c r="W231" s="140"/>
      <c r="X231" s="140"/>
      <c r="Y231" s="140"/>
      <c r="Z231" s="140"/>
      <c r="AA231" s="140"/>
      <c r="AB231" s="140"/>
      <c r="AC231" s="140"/>
      <c r="AD231" s="140"/>
      <c r="AE231" s="140"/>
      <c r="AF231" s="140"/>
      <c r="AG231" s="140"/>
      <c r="AH231" s="140"/>
      <c r="AI231" s="140"/>
      <c r="AJ231" s="140"/>
      <c r="AK231" s="140"/>
      <c r="AL231" s="140"/>
      <c r="AM231" s="140"/>
      <c r="AN231" s="140"/>
      <c r="AO231" s="140"/>
      <c r="AP231" s="140"/>
      <c r="AQ231" s="140"/>
      <c r="AR231" s="140"/>
      <c r="AS231" s="140"/>
      <c r="AT231" s="140"/>
      <c r="AU231" s="140"/>
      <c r="AV231" s="140"/>
      <c r="AW231" s="140"/>
      <c r="AX231" s="140"/>
      <c r="AY231" s="140"/>
      <c r="AZ231" s="140"/>
      <c r="BA231" s="140"/>
      <c r="BB231" s="140"/>
      <c r="BC231" s="140"/>
      <c r="BD231" s="140"/>
      <c r="BE231" s="140"/>
      <c r="BF231" s="140"/>
      <c r="BG231" s="140"/>
    </row>
    <row r="232" spans="2:59" x14ac:dyDescent="0.25">
      <c r="B232" s="24" t="str">
        <f>IF(Capacity!Y103="","",Capacity!Y103)</f>
        <v/>
      </c>
      <c r="C232" s="217" t="str">
        <f>IF(Capacity!AP103="","",Capacity!AP103)</f>
        <v/>
      </c>
      <c r="D232" s="218" t="str">
        <f>IF(C232="","",Capacity!AQ103/IF(B98="Minutes",1,60))</f>
        <v/>
      </c>
      <c r="E232" s="217" t="str">
        <f t="shared" si="5"/>
        <v/>
      </c>
      <c r="F232" s="218" cm="1">
        <f t="array" ref="F232">IFERROR(INDEX('Capacity Backing (Hide)2'!$B$144:$CW$144,1,ROW(A94))/IF($B$5="Minutes",1,60),"")</f>
        <v>0</v>
      </c>
      <c r="H232" s="140"/>
      <c r="I232" s="140"/>
      <c r="J232" s="140"/>
      <c r="K232" s="140"/>
      <c r="L232" s="140"/>
      <c r="M232" s="140"/>
      <c r="N232" s="140"/>
      <c r="O232" s="140"/>
      <c r="P232" s="140"/>
      <c r="Q232" s="140"/>
      <c r="R232" s="140"/>
      <c r="S232" s="140"/>
      <c r="T232" s="140"/>
      <c r="U232" s="140"/>
      <c r="V232" s="140"/>
      <c r="W232" s="140"/>
      <c r="X232" s="140"/>
      <c r="Y232" s="140"/>
      <c r="Z232" s="140"/>
      <c r="AA232" s="140"/>
      <c r="AB232" s="140"/>
      <c r="AC232" s="140"/>
      <c r="AD232" s="140"/>
      <c r="AE232" s="140"/>
      <c r="AF232" s="140"/>
      <c r="AG232" s="140"/>
      <c r="AH232" s="140"/>
      <c r="AI232" s="140"/>
      <c r="AJ232" s="140"/>
      <c r="AK232" s="140"/>
      <c r="AL232" s="140"/>
      <c r="AM232" s="140"/>
      <c r="AN232" s="140"/>
      <c r="AO232" s="140"/>
      <c r="AP232" s="140"/>
      <c r="AQ232" s="140"/>
      <c r="AR232" s="140"/>
      <c r="AS232" s="140"/>
      <c r="AT232" s="140"/>
      <c r="AU232" s="140"/>
      <c r="AV232" s="140"/>
      <c r="AW232" s="140"/>
      <c r="AX232" s="140"/>
      <c r="AY232" s="140"/>
      <c r="AZ232" s="140"/>
      <c r="BA232" s="140"/>
      <c r="BB232" s="140"/>
      <c r="BC232" s="140"/>
      <c r="BD232" s="140"/>
      <c r="BE232" s="140"/>
      <c r="BF232" s="140"/>
      <c r="BG232" s="140"/>
    </row>
    <row r="233" spans="2:59" x14ac:dyDescent="0.25">
      <c r="B233" s="24" t="str">
        <f>IF(Capacity!Y104="","",Capacity!Y104)</f>
        <v/>
      </c>
      <c r="C233" s="217" t="str">
        <f>IF(Capacity!AP104="","",Capacity!AP104)</f>
        <v/>
      </c>
      <c r="D233" s="218" t="str">
        <f>IF(C233="","",Capacity!AQ104/IF(B99="Minutes",1,60))</f>
        <v/>
      </c>
      <c r="E233" s="217" t="str">
        <f t="shared" si="5"/>
        <v/>
      </c>
      <c r="F233" s="218" cm="1">
        <f t="array" ref="F233">IFERROR(INDEX('Capacity Backing (Hide)2'!$B$144:$CW$144,1,ROW(A95))/IF($B$5="Minutes",1,60),"")</f>
        <v>0</v>
      </c>
      <c r="H233" s="140"/>
      <c r="I233" s="140"/>
      <c r="J233" s="140"/>
      <c r="K233" s="140"/>
      <c r="L233" s="140"/>
      <c r="M233" s="140"/>
      <c r="N233" s="140"/>
      <c r="O233" s="140"/>
      <c r="P233" s="140"/>
      <c r="Q233" s="140"/>
      <c r="R233" s="140"/>
      <c r="S233" s="140"/>
      <c r="T233" s="140"/>
      <c r="U233" s="140"/>
      <c r="V233" s="140"/>
      <c r="W233" s="140"/>
      <c r="X233" s="140"/>
      <c r="Y233" s="140"/>
      <c r="Z233" s="140"/>
      <c r="AA233" s="140"/>
      <c r="AB233" s="140"/>
      <c r="AC233" s="140"/>
      <c r="AD233" s="140"/>
      <c r="AE233" s="140"/>
      <c r="AF233" s="140"/>
      <c r="AG233" s="140"/>
      <c r="AH233" s="140"/>
      <c r="AI233" s="140"/>
      <c r="AJ233" s="140"/>
      <c r="AK233" s="140"/>
      <c r="AL233" s="140"/>
      <c r="AM233" s="140"/>
      <c r="AN233" s="140"/>
      <c r="AO233" s="140"/>
      <c r="AP233" s="140"/>
      <c r="AQ233" s="140"/>
      <c r="AR233" s="140"/>
      <c r="AS233" s="140"/>
      <c r="AT233" s="140"/>
      <c r="AU233" s="140"/>
      <c r="AV233" s="140"/>
      <c r="AW233" s="140"/>
      <c r="AX233" s="140"/>
      <c r="AY233" s="140"/>
      <c r="AZ233" s="140"/>
      <c r="BA233" s="140"/>
      <c r="BB233" s="140"/>
      <c r="BC233" s="140"/>
      <c r="BD233" s="140"/>
      <c r="BE233" s="140"/>
      <c r="BF233" s="140"/>
      <c r="BG233" s="140"/>
    </row>
    <row r="234" spans="2:59" x14ac:dyDescent="0.25">
      <c r="B234" s="24" t="str">
        <f>IF(Capacity!Y105="","",Capacity!Y105)</f>
        <v/>
      </c>
      <c r="C234" s="217" t="str">
        <f>IF(Capacity!AP105="","",Capacity!AP105)</f>
        <v/>
      </c>
      <c r="D234" s="218" t="str">
        <f>IF(C234="","",Capacity!AQ105/IF(B100="Minutes",1,60))</f>
        <v/>
      </c>
      <c r="E234" s="217" t="str">
        <f t="shared" si="5"/>
        <v/>
      </c>
      <c r="F234" s="218" cm="1">
        <f t="array" ref="F234">IFERROR(INDEX('Capacity Backing (Hide)2'!$B$144:$CW$144,1,ROW(A96))/IF($B$5="Minutes",1,60),"")</f>
        <v>0</v>
      </c>
      <c r="H234" s="140"/>
      <c r="I234" s="140"/>
      <c r="J234" s="140"/>
      <c r="K234" s="140"/>
      <c r="L234" s="140"/>
      <c r="M234" s="140"/>
      <c r="N234" s="140"/>
      <c r="O234" s="140"/>
      <c r="P234" s="140"/>
      <c r="Q234" s="140"/>
      <c r="R234" s="140"/>
      <c r="S234" s="140"/>
      <c r="T234" s="140"/>
      <c r="U234" s="140"/>
      <c r="V234" s="140"/>
      <c r="W234" s="140"/>
      <c r="X234" s="140"/>
      <c r="Y234" s="140"/>
      <c r="Z234" s="140"/>
      <c r="AA234" s="140"/>
      <c r="AB234" s="140"/>
      <c r="AC234" s="140"/>
      <c r="AD234" s="140"/>
      <c r="AE234" s="140"/>
      <c r="AF234" s="140"/>
      <c r="AG234" s="140"/>
      <c r="AH234" s="140"/>
      <c r="AI234" s="140"/>
      <c r="AJ234" s="140"/>
      <c r="AK234" s="140"/>
      <c r="AL234" s="140"/>
      <c r="AM234" s="140"/>
      <c r="AN234" s="140"/>
      <c r="AO234" s="140"/>
      <c r="AP234" s="140"/>
      <c r="AQ234" s="140"/>
      <c r="AR234" s="140"/>
      <c r="AS234" s="140"/>
      <c r="AT234" s="140"/>
      <c r="AU234" s="140"/>
      <c r="AV234" s="140"/>
      <c r="AW234" s="140"/>
      <c r="AX234" s="140"/>
      <c r="AY234" s="140"/>
      <c r="AZ234" s="140"/>
      <c r="BA234" s="140"/>
      <c r="BB234" s="140"/>
      <c r="BC234" s="140"/>
      <c r="BD234" s="140"/>
      <c r="BE234" s="140"/>
      <c r="BF234" s="140"/>
      <c r="BG234" s="140"/>
    </row>
    <row r="235" spans="2:59" x14ac:dyDescent="0.25">
      <c r="B235" s="24" t="str">
        <f>IF(Capacity!Y106="","",Capacity!Y106)</f>
        <v/>
      </c>
      <c r="C235" s="217" t="str">
        <f>IF(Capacity!AP106="","",Capacity!AP106)</f>
        <v/>
      </c>
      <c r="D235" s="218" t="str">
        <f>IF(C235="","",Capacity!AQ106/IF(B101="Minutes",1,60))</f>
        <v/>
      </c>
      <c r="E235" s="217" t="str">
        <f t="shared" si="5"/>
        <v/>
      </c>
      <c r="F235" s="218" cm="1">
        <f t="array" ref="F235">IFERROR(INDEX('Capacity Backing (Hide)2'!$B$144:$CW$144,1,ROW(A97))/IF($B$5="Minutes",1,60),"")</f>
        <v>0</v>
      </c>
      <c r="H235" s="140"/>
      <c r="I235" s="140"/>
      <c r="J235" s="140"/>
      <c r="K235" s="140"/>
      <c r="L235" s="140"/>
      <c r="M235" s="140"/>
      <c r="N235" s="140"/>
      <c r="O235" s="140"/>
      <c r="P235" s="140"/>
      <c r="Q235" s="140"/>
      <c r="R235" s="140"/>
      <c r="S235" s="140"/>
      <c r="T235" s="140"/>
      <c r="U235" s="140"/>
      <c r="V235" s="140"/>
      <c r="W235" s="140"/>
      <c r="X235" s="140"/>
      <c r="Y235" s="140"/>
      <c r="Z235" s="140"/>
      <c r="AA235" s="140"/>
      <c r="AB235" s="140"/>
      <c r="AC235" s="140"/>
      <c r="AD235" s="140"/>
      <c r="AE235" s="140"/>
      <c r="AF235" s="140"/>
      <c r="AG235" s="140"/>
      <c r="AH235" s="140"/>
      <c r="AI235" s="140"/>
      <c r="AJ235" s="140"/>
      <c r="AK235" s="140"/>
      <c r="AL235" s="140"/>
      <c r="AM235" s="140"/>
      <c r="AN235" s="140"/>
      <c r="AO235" s="140"/>
      <c r="AP235" s="140"/>
      <c r="AQ235" s="140"/>
      <c r="AR235" s="140"/>
      <c r="AS235" s="140"/>
      <c r="AT235" s="140"/>
      <c r="AU235" s="140"/>
      <c r="AV235" s="140"/>
      <c r="AW235" s="140"/>
      <c r="AX235" s="140"/>
      <c r="AY235" s="140"/>
      <c r="AZ235" s="140"/>
      <c r="BA235" s="140"/>
      <c r="BB235" s="140"/>
      <c r="BC235" s="140"/>
      <c r="BD235" s="140"/>
      <c r="BE235" s="140"/>
      <c r="BF235" s="140"/>
      <c r="BG235" s="140"/>
    </row>
    <row r="236" spans="2:59" x14ac:dyDescent="0.25">
      <c r="B236" s="24" t="str">
        <f>IF(Capacity!Y107="","",Capacity!Y107)</f>
        <v/>
      </c>
      <c r="C236" s="217" t="str">
        <f>IF(Capacity!AP107="","",Capacity!AP107)</f>
        <v/>
      </c>
      <c r="D236" s="218" t="str">
        <f>IF(C236="","",Capacity!AQ107/IF(B102="Minutes",1,60))</f>
        <v/>
      </c>
      <c r="E236" s="217" t="str">
        <f t="shared" si="5"/>
        <v/>
      </c>
      <c r="F236" s="218" cm="1">
        <f t="array" ref="F236">IFERROR(INDEX('Capacity Backing (Hide)2'!$B$144:$CW$144,1,ROW(A98))/IF($B$5="Minutes",1,60),"")</f>
        <v>0</v>
      </c>
      <c r="H236" s="140"/>
      <c r="I236" s="140"/>
      <c r="J236" s="140"/>
      <c r="K236" s="140"/>
      <c r="L236" s="140"/>
      <c r="M236" s="140"/>
      <c r="N236" s="140"/>
      <c r="O236" s="140"/>
      <c r="P236" s="140"/>
      <c r="Q236" s="140"/>
      <c r="R236" s="140"/>
      <c r="S236" s="140"/>
      <c r="T236" s="140"/>
      <c r="U236" s="140"/>
      <c r="V236" s="140"/>
      <c r="W236" s="140"/>
      <c r="X236" s="140"/>
      <c r="Y236" s="140"/>
      <c r="Z236" s="140"/>
      <c r="AA236" s="140"/>
      <c r="AB236" s="140"/>
      <c r="AC236" s="140"/>
      <c r="AD236" s="140"/>
      <c r="AE236" s="140"/>
      <c r="AF236" s="140"/>
      <c r="AG236" s="140"/>
      <c r="AH236" s="140"/>
      <c r="AI236" s="140"/>
      <c r="AJ236" s="140"/>
      <c r="AK236" s="140"/>
      <c r="AL236" s="140"/>
      <c r="AM236" s="140"/>
      <c r="AN236" s="140"/>
      <c r="AO236" s="140"/>
      <c r="AP236" s="140"/>
      <c r="AQ236" s="140"/>
      <c r="AR236" s="140"/>
      <c r="AS236" s="140"/>
      <c r="AT236" s="140"/>
      <c r="AU236" s="140"/>
      <c r="AV236" s="140"/>
      <c r="AW236" s="140"/>
      <c r="AX236" s="140"/>
      <c r="AY236" s="140"/>
      <c r="AZ236" s="140"/>
      <c r="BA236" s="140"/>
      <c r="BB236" s="140"/>
      <c r="BC236" s="140"/>
      <c r="BD236" s="140"/>
      <c r="BE236" s="140"/>
      <c r="BF236" s="140"/>
      <c r="BG236" s="140"/>
    </row>
    <row r="237" spans="2:59" x14ac:dyDescent="0.25">
      <c r="B237" s="24" t="str">
        <f>IF(Capacity!Y108="","",Capacity!Y108)</f>
        <v/>
      </c>
      <c r="C237" s="217" t="str">
        <f>IF(Capacity!AP108="","",Capacity!AP108)</f>
        <v/>
      </c>
      <c r="D237" s="218" t="str">
        <f>IF(C237="","",Capacity!AQ108/IF(B103="Minutes",1,60))</f>
        <v/>
      </c>
      <c r="E237" s="217" t="str">
        <f t="shared" si="5"/>
        <v/>
      </c>
      <c r="F237" s="218" cm="1">
        <f t="array" ref="F237">IFERROR(INDEX('Capacity Backing (Hide)2'!$B$144:$CW$144,1,ROW(A99))/IF($B$5="Minutes",1,60),"")</f>
        <v>0</v>
      </c>
      <c r="H237" s="140"/>
      <c r="I237" s="140"/>
      <c r="J237" s="140"/>
      <c r="K237" s="140"/>
      <c r="L237" s="140"/>
      <c r="M237" s="140"/>
      <c r="N237" s="140"/>
      <c r="O237" s="140"/>
      <c r="P237" s="140"/>
      <c r="Q237" s="140"/>
      <c r="R237" s="140"/>
      <c r="S237" s="140"/>
      <c r="T237" s="140"/>
      <c r="U237" s="140"/>
      <c r="V237" s="140"/>
      <c r="W237" s="140"/>
      <c r="X237" s="140"/>
      <c r="Y237" s="140"/>
      <c r="Z237" s="140"/>
      <c r="AA237" s="140"/>
      <c r="AB237" s="140"/>
      <c r="AC237" s="140"/>
      <c r="AD237" s="140"/>
      <c r="AE237" s="140"/>
      <c r="AF237" s="140"/>
      <c r="AG237" s="140"/>
      <c r="AH237" s="140"/>
      <c r="AI237" s="140"/>
      <c r="AJ237" s="140"/>
      <c r="AK237" s="140"/>
      <c r="AL237" s="140"/>
      <c r="AM237" s="140"/>
      <c r="AN237" s="140"/>
      <c r="AO237" s="140"/>
      <c r="AP237" s="140"/>
      <c r="AQ237" s="140"/>
      <c r="AR237" s="140"/>
      <c r="AS237" s="140"/>
      <c r="AT237" s="140"/>
      <c r="AU237" s="140"/>
      <c r="AV237" s="140"/>
      <c r="AW237" s="140"/>
      <c r="AX237" s="140"/>
      <c r="AY237" s="140"/>
      <c r="AZ237" s="140"/>
      <c r="BA237" s="140"/>
      <c r="BB237" s="140"/>
      <c r="BC237" s="140"/>
      <c r="BD237" s="140"/>
      <c r="BE237" s="140"/>
      <c r="BF237" s="140"/>
      <c r="BG237" s="140"/>
    </row>
    <row r="238" spans="2:59" x14ac:dyDescent="0.25">
      <c r="B238" s="24" t="str">
        <f>IF(Capacity!Y109="","",Capacity!Y109)</f>
        <v/>
      </c>
      <c r="C238" s="217" t="str">
        <f>IF(Capacity!AP109="","",Capacity!AP109)</f>
        <v/>
      </c>
      <c r="D238" s="218" t="str">
        <f>IF(C238="","",Capacity!AQ109/IF(B104="Minutes",1,60))</f>
        <v/>
      </c>
      <c r="E238" s="217" t="str">
        <f t="shared" si="5"/>
        <v/>
      </c>
      <c r="F238" s="218" cm="1">
        <f t="array" ref="F238">IFERROR(INDEX('Capacity Backing (Hide)2'!$B$144:$CW$144,1,ROW(A100))/IF($B$5="Minutes",1,60),"")</f>
        <v>0</v>
      </c>
      <c r="H238" s="140"/>
      <c r="I238" s="140"/>
      <c r="J238" s="140"/>
      <c r="K238" s="140"/>
      <c r="L238" s="140"/>
      <c r="M238" s="140"/>
      <c r="N238" s="140"/>
      <c r="O238" s="140"/>
      <c r="P238" s="140"/>
      <c r="Q238" s="140"/>
      <c r="R238" s="140"/>
      <c r="S238" s="140"/>
      <c r="T238" s="140"/>
      <c r="U238" s="140"/>
      <c r="V238" s="140"/>
      <c r="W238" s="140"/>
      <c r="X238" s="140"/>
      <c r="Y238" s="140"/>
      <c r="Z238" s="140"/>
      <c r="AA238" s="140"/>
      <c r="AB238" s="140"/>
      <c r="AC238" s="140"/>
      <c r="AD238" s="140"/>
      <c r="AE238" s="140"/>
      <c r="AF238" s="140"/>
      <c r="AG238" s="140"/>
      <c r="AH238" s="140"/>
      <c r="AI238" s="140"/>
      <c r="AJ238" s="140"/>
      <c r="AK238" s="140"/>
      <c r="AL238" s="140"/>
      <c r="AM238" s="140"/>
      <c r="AN238" s="140"/>
      <c r="AO238" s="140"/>
      <c r="AP238" s="140"/>
      <c r="AQ238" s="140"/>
      <c r="AR238" s="140"/>
      <c r="AS238" s="140"/>
      <c r="AT238" s="140"/>
      <c r="AU238" s="140"/>
      <c r="AV238" s="140"/>
      <c r="AW238" s="140"/>
      <c r="AX238" s="140"/>
      <c r="AY238" s="140"/>
      <c r="AZ238" s="140"/>
      <c r="BA238" s="140"/>
      <c r="BB238" s="140"/>
      <c r="BC238" s="140"/>
      <c r="BD238" s="140"/>
      <c r="BE238" s="140"/>
      <c r="BF238" s="140"/>
      <c r="BG238" s="140"/>
    </row>
    <row r="241" customFormat="1" hidden="1" x14ac:dyDescent="0.25"/>
    <row r="242" customFormat="1" hidden="1" x14ac:dyDescent="0.25"/>
    <row r="243" customFormat="1" hidden="1" x14ac:dyDescent="0.25"/>
    <row r="244" customFormat="1" hidden="1" x14ac:dyDescent="0.25"/>
  </sheetData>
  <mergeCells count="4">
    <mergeCell ref="C34:D34"/>
    <mergeCell ref="C137:D137"/>
    <mergeCell ref="E34:F34"/>
    <mergeCell ref="E137:F137"/>
  </mergeCells>
  <conditionalFormatting sqref="F139:F238 B36:F135">
    <cfRule type="expression" dxfId="19" priority="11">
      <formula>IF($B36&lt;&gt;"",TRUE,FALSE)</formula>
    </cfRule>
  </conditionalFormatting>
  <conditionalFormatting sqref="H36:BG135">
    <cfRule type="expression" dxfId="18" priority="10">
      <formula>IF($B36&lt;&gt;"",TRUE,FALSE)</formula>
    </cfRule>
  </conditionalFormatting>
  <conditionalFormatting sqref="B139:B238">
    <cfRule type="expression" dxfId="17" priority="9">
      <formula>IF(B139&lt;&gt;"",TRUE,FALSE)</formula>
    </cfRule>
  </conditionalFormatting>
  <conditionalFormatting sqref="C139:C238">
    <cfRule type="expression" dxfId="16" priority="8">
      <formula>IF(C139&lt;&gt;"",TRUE,FALSE)</formula>
    </cfRule>
  </conditionalFormatting>
  <conditionalFormatting sqref="D139:D238">
    <cfRule type="expression" dxfId="15" priority="7">
      <formula>IF(D139&lt;&gt;"",TRUE,FALSE)</formula>
    </cfRule>
  </conditionalFormatting>
  <conditionalFormatting sqref="E139:E238">
    <cfRule type="expression" dxfId="14" priority="6">
      <formula>IF(E139&lt;&gt;"",TRUE,FALSE)</formula>
    </cfRule>
  </conditionalFormatting>
  <conditionalFormatting sqref="AD139:BG139">
    <cfRule type="expression" dxfId="13" priority="4">
      <formula>IF($B139&lt;&gt;"",TRUE,FALSE)</formula>
    </cfRule>
  </conditionalFormatting>
  <conditionalFormatting sqref="H139:AC238 H142:BG236">
    <cfRule type="expression" dxfId="12" priority="3">
      <formula>IF($B139&lt;&gt;"",TRUE,FALSE)</formula>
    </cfRule>
  </conditionalFormatting>
  <conditionalFormatting sqref="H140:BG140">
    <cfRule type="expression" dxfId="11" priority="2">
      <formula>IF($B140&lt;&gt;"",TRUE,FALSE)</formula>
    </cfRule>
  </conditionalFormatting>
  <conditionalFormatting sqref="AD141:BG141">
    <cfRule type="expression" dxfId="1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DB114"/>
  <sheetViews>
    <sheetView showGridLines="0" zoomScale="125" zoomScaleNormal="100" workbookViewId="0">
      <selection activeCell="DB9" sqref="DB9"/>
    </sheetView>
  </sheetViews>
  <sheetFormatPr defaultColWidth="0" defaultRowHeight="15" x14ac:dyDescent="0.25"/>
  <cols>
    <col min="1" max="1" width="2.5703125" customWidth="1"/>
    <col min="2" max="2" width="19.7109375" style="186" hidden="1" customWidth="1"/>
    <col min="3" max="3" width="9.140625" hidden="1" customWidth="1"/>
    <col min="4" max="5" width="17.28515625" hidden="1" customWidth="1"/>
    <col min="6" max="6" width="3.7109375" hidden="1" customWidth="1"/>
    <col min="7" max="7" width="17.28515625" hidden="1" customWidth="1"/>
    <col min="8" max="81" width="2.85546875" hidden="1" customWidth="1"/>
    <col min="82" max="83" width="9.140625" hidden="1" customWidth="1"/>
    <col min="84" max="84" width="23.7109375" hidden="1" customWidth="1"/>
    <col min="85" max="85" width="27" hidden="1" customWidth="1"/>
    <col min="86" max="88" width="11.42578125" hidden="1" customWidth="1"/>
    <col min="89" max="89" width="18.140625" hidden="1" customWidth="1"/>
    <col min="90" max="90" width="19.42578125" hidden="1" customWidth="1"/>
    <col min="91" max="91" width="19" hidden="1" customWidth="1"/>
    <col min="92" max="92" width="17.42578125" hidden="1" customWidth="1"/>
    <col min="93" max="93" width="16" hidden="1" customWidth="1"/>
    <col min="94" max="101" width="9.140625" hidden="1" customWidth="1"/>
    <col min="102" max="102" width="24.5703125" customWidth="1"/>
    <col min="103" max="103" width="20.5703125" customWidth="1"/>
    <col min="104" max="104" width="19.5703125" customWidth="1"/>
    <col min="105" max="105" width="19.28515625" customWidth="1"/>
    <col min="106" max="131" width="9.140625" customWidth="1"/>
  </cols>
  <sheetData>
    <row r="1" spans="1:106" x14ac:dyDescent="0.25">
      <c r="B1" s="190" t="s">
        <v>289</v>
      </c>
      <c r="CF1" s="52" t="s">
        <v>275</v>
      </c>
      <c r="CX1" s="52" t="s">
        <v>290</v>
      </c>
    </row>
    <row r="3" spans="1:106" ht="15.75" thickBot="1" x14ac:dyDescent="0.3">
      <c r="B3" s="186" t="s">
        <v>288</v>
      </c>
      <c r="CF3" t="s">
        <v>288</v>
      </c>
      <c r="CX3" t="s">
        <v>288</v>
      </c>
    </row>
    <row r="4" spans="1:106" ht="15.75" thickBot="1" x14ac:dyDescent="0.3">
      <c r="B4" s="209" t="s">
        <v>420</v>
      </c>
      <c r="CF4" s="118" t="s">
        <v>420</v>
      </c>
      <c r="CX4" s="118" t="s">
        <v>420</v>
      </c>
    </row>
    <row r="5" spans="1:106" ht="15.75" customHeight="1" x14ac:dyDescent="0.25"/>
    <row r="6" spans="1:106" ht="15.75" customHeight="1" thickBot="1" x14ac:dyDescent="0.3">
      <c r="B6" s="186" t="s">
        <v>294</v>
      </c>
      <c r="CF6" t="s">
        <v>285</v>
      </c>
      <c r="CX6" t="s">
        <v>301</v>
      </c>
    </row>
    <row r="7" spans="1:106" ht="15.75" thickBot="1" x14ac:dyDescent="0.3">
      <c r="B7" s="209" t="s">
        <v>326</v>
      </c>
      <c r="D7" t="s">
        <v>332</v>
      </c>
      <c r="E7" s="187" t="s">
        <v>331</v>
      </c>
      <c r="CF7" s="216" t="s">
        <v>419</v>
      </c>
      <c r="CX7" s="118" t="s">
        <v>111</v>
      </c>
      <c r="CZ7" s="52" t="s">
        <v>314</v>
      </c>
      <c r="DB7" cm="1">
        <f t="array" ref="DB7">INDEX(CHOOSE('Treatment Backing (Hide)'!E128,'Capacity Backing (Hide)2'!B3:CW3,'Capacity Backing (Hide)2'!B139:CW139),'Treatment Backing (Hide)'!E129)</f>
        <v>0</v>
      </c>
    </row>
    <row r="8" spans="1:106" x14ac:dyDescent="0.25">
      <c r="CG8" s="52" t="s">
        <v>75</v>
      </c>
      <c r="CP8" s="16"/>
    </row>
    <row r="9" spans="1:106" ht="15.75" thickBot="1" x14ac:dyDescent="0.3">
      <c r="CF9" t="s">
        <v>394</v>
      </c>
      <c r="CG9" cm="1">
        <f t="array" ref="CG9">IFERROR(INDEX('CR Backing (Hide)'!$C$4:$C$103,'CR Backing (Hide)'!$B$114),0)</f>
        <v>0</v>
      </c>
      <c r="CX9" t="s">
        <v>286</v>
      </c>
    </row>
    <row r="10" spans="1:106" ht="15.75" thickBot="1" x14ac:dyDescent="0.3">
      <c r="CF10" t="s">
        <v>397</v>
      </c>
      <c r="CG10" cm="1">
        <f t="array" ref="CG10">IFERROR(INDEX('Treatment Details C (H)'!$J$7606:$DE$7606,'CR Backing (Hide)'!$B$114)+INDEX('Treatment Details A (H)'!$J$7606:$DE$7606,'CR Backing (Hide)'!$B$114),0)</f>
        <v>0</v>
      </c>
      <c r="CX10" s="118" t="s">
        <v>419</v>
      </c>
      <c r="CZ10" t="s">
        <v>312</v>
      </c>
      <c r="DA10" s="118" t="s">
        <v>122</v>
      </c>
    </row>
    <row r="11" spans="1:106" ht="15.75" thickBot="1" x14ac:dyDescent="0.3">
      <c r="B11" s="190" t="str">
        <f>"Clinical "&amp;LEFT(B7,FIND(" ",B7))</f>
        <v xml:space="preserve">Clinical Resource </v>
      </c>
      <c r="D11" s="52" t="s">
        <v>351</v>
      </c>
      <c r="E11" s="52" t="s">
        <v>350</v>
      </c>
      <c r="G11" s="52" t="str">
        <f>IF(LEFT(B7,1)="R","Sessions","Resources")&amp;" assigned"</f>
        <v>Sessions assigned</v>
      </c>
      <c r="CF11" s="184" t="s">
        <v>396</v>
      </c>
      <c r="CG11">
        <f>CG9-CG10</f>
        <v>0</v>
      </c>
    </row>
    <row r="12" spans="1:106" ht="15.75" thickBot="1" x14ac:dyDescent="0.3">
      <c r="B12" s="208" t="s">
        <v>418</v>
      </c>
    </row>
    <row r="13" spans="1:106" ht="15.75" thickBot="1" x14ac:dyDescent="0.3">
      <c r="B13" s="186" t="str">
        <f t="array" ref="B13:B112">CHOOSE('CR Backing (Hide)'!$B$108,'CR Backing (Hide)'!$H$4:$H$103,CHOOSE('CR Backing (Hide)'!$B$109,'Capacity Backing (Hide)2'!$D$442:$D$541,'Capacity Backing (Hide)2'!$E$442:$E$541))</f>
        <v xml:space="preserve">1. </v>
      </c>
      <c r="D13">
        <f>'Clinical resources'!D7</f>
        <v>0</v>
      </c>
      <c r="E13" s="185" t="e">
        <f>SUM('CR Backing (Hide)'!UL4:UM4)/'CR Backing (Hide)'!UN4</f>
        <v>#DIV/0!</v>
      </c>
      <c r="G13">
        <f t="array" ref="G13:G112">CHOOSE('CR Backing (Hide)'!$B$108,'CR Backing (Hide)'!$UR$4:$UR$103,CHOOSE('CR Backing (Hide)'!$B$109,'Treatment Backing (Hide)'!$GL$5:$GL$104,'Treatment Backing (Hide)'!$GM$5:$GM$104))</f>
        <v>0</v>
      </c>
      <c r="CF13" s="184" t="s">
        <v>327</v>
      </c>
      <c r="CG13" s="118" t="s">
        <v>111</v>
      </c>
      <c r="CL13" s="198" t="s">
        <v>360</v>
      </c>
      <c r="CM13" s="216" t="s">
        <v>419</v>
      </c>
      <c r="CX13" s="50" t="s">
        <v>33</v>
      </c>
      <c r="CY13" s="51" t="s">
        <v>300</v>
      </c>
      <c r="CZ13" s="51" t="s">
        <v>303</v>
      </c>
      <c r="DA13" s="51" t="s">
        <v>304</v>
      </c>
    </row>
    <row r="14" spans="1:106" ht="45" x14ac:dyDescent="0.25">
      <c r="B14" s="186" t="str">
        <v xml:space="preserve">2. </v>
      </c>
      <c r="D14">
        <f>'Clinical resources'!D8</f>
        <v>0</v>
      </c>
      <c r="E14" s="185" t="e">
        <f>SUM('CR Backing (Hide)'!UL5:UM5)/'CR Backing (Hide)'!UN5</f>
        <v>#DIV/0!</v>
      </c>
      <c r="G14">
        <v>0</v>
      </c>
      <c r="CF14" s="193" t="str">
        <f>CG13</f>
        <v>Core</v>
      </c>
      <c r="CG14" s="191" t="s">
        <v>309</v>
      </c>
      <c r="CH14" s="202" t="s">
        <v>395</v>
      </c>
      <c r="CL14" s="198"/>
      <c r="CX14" s="88" t="str">
        <f t="array" ref="CX14:CX88">IF(Service!$B$6:$B$80="","",Service!B6:B80)</f>
        <v>Cluster A</v>
      </c>
      <c r="CY14" s="113" t="str">
        <f t="array" ref="CY14:CY88">IF(Service!$C$6:$C$80&lt;&gt;"",Service!$C$6:$C$80,"")</f>
        <v/>
      </c>
      <c r="CZ14" s="205">
        <f t="array" ref="CZ14:CZ88">IF('Treatment Backing (Hide)'!E130=0,'Treatment Backing (Hide)'!B128:B202,TRANSPOSE(INDEX(CHOOSE('Treatment Backing (Hide)'!$E$128,'Treatment Backing (Hide)'!$D$5:$BZ$104,'Treatment Backing (Hide)'!$CE$5:$FA$104),'Treatment Backing (Hide)'!$E$129,)))</f>
        <v>15</v>
      </c>
      <c r="DA14" s="205"/>
    </row>
    <row r="15" spans="1:106" x14ac:dyDescent="0.25">
      <c r="A15" s="24" t="str">
        <f>CHOOSE('CR Backing (Hide)'!$B$115,Capacity!A10,Capacity!X10)</f>
        <v/>
      </c>
      <c r="B15" s="186" t="str">
        <v xml:space="preserve">3. </v>
      </c>
      <c r="D15">
        <f>'Clinical resources'!D9</f>
        <v>0</v>
      </c>
      <c r="E15" s="185" t="e">
        <f>SUM('CR Backing (Hide)'!UL6:UM6)/'CR Backing (Hide)'!UN6</f>
        <v>#DIV/0!</v>
      </c>
      <c r="G15">
        <v>0</v>
      </c>
      <c r="CG15" t="str">
        <f t="array" ref="CG15:CG114">CHOOSE('CR Backing (Hide)'!$B$115,'Capacity Backing (Hide)2'!$D$442:$D$541,'Capacity Backing (Hide)2'!$E$442:$E$541)</f>
        <v xml:space="preserve">1. </v>
      </c>
      <c r="CH15">
        <f>IFERROR(SUM(INDEX(CHOOSE('CR Backing (Hide)'!$B$115,'CR Backing (Hide)'!$QJ4:$SI4,'CR Backing (Hide)'!$MM4:$QH4),,'CR Backing (Hide)'!$B$114)),0)</f>
        <v>0</v>
      </c>
      <c r="CX15" s="89" t="str">
        <v>Cluster A</v>
      </c>
      <c r="CY15" s="114" t="str">
        <v/>
      </c>
      <c r="CZ15" s="206">
        <v>45</v>
      </c>
      <c r="DA15" s="206"/>
    </row>
    <row r="16" spans="1:106" x14ac:dyDescent="0.25">
      <c r="A16" s="24" t="str">
        <f>CHOOSE('CR Backing (Hide)'!$B$115,Capacity!A11,Capacity!X11)</f>
        <v/>
      </c>
      <c r="B16" s="186" t="str">
        <v xml:space="preserve">4. </v>
      </c>
      <c r="D16">
        <f>'Clinical resources'!D10</f>
        <v>0</v>
      </c>
      <c r="E16" s="185" t="e">
        <f>SUM('CR Backing (Hide)'!UL7:UM7)/'CR Backing (Hide)'!UN7</f>
        <v>#DIV/0!</v>
      </c>
      <c r="G16">
        <v>0</v>
      </c>
      <c r="CG16" t="str">
        <v xml:space="preserve">2. </v>
      </c>
      <c r="CH16">
        <f>IFERROR(SUM(INDEX(CHOOSE('CR Backing (Hide)'!$B$115,'CR Backing (Hide)'!$QJ5:$SI5,'CR Backing (Hide)'!$MM5:$QH5),,'CR Backing (Hide)'!$B$114)),0)</f>
        <v>0</v>
      </c>
      <c r="CL16" s="191" t="s">
        <v>33</v>
      </c>
      <c r="CM16" s="191" t="s">
        <v>300</v>
      </c>
      <c r="CN16" s="191" t="s">
        <v>376</v>
      </c>
      <c r="CO16" s="191" t="s">
        <v>377</v>
      </c>
      <c r="CX16" s="87" t="str">
        <v>Cluster A</v>
      </c>
      <c r="CY16" s="114" t="str">
        <v/>
      </c>
      <c r="CZ16" s="206">
        <v>15</v>
      </c>
      <c r="DA16" s="206"/>
    </row>
    <row r="17" spans="1:105" x14ac:dyDescent="0.25">
      <c r="A17" s="24" t="str">
        <f>CHOOSE('CR Backing (Hide)'!$B$115,Capacity!A12,Capacity!X12)</f>
        <v/>
      </c>
      <c r="B17" s="186" t="str">
        <v xml:space="preserve">5. </v>
      </c>
      <c r="D17">
        <f>'Clinical resources'!D11</f>
        <v>0</v>
      </c>
      <c r="E17" s="185" t="e">
        <f>SUM('CR Backing (Hide)'!UL8:UM8)/'CR Backing (Hide)'!UN8</f>
        <v>#DIV/0!</v>
      </c>
      <c r="G17">
        <v>0</v>
      </c>
      <c r="CG17" t="str">
        <v xml:space="preserve">3. </v>
      </c>
      <c r="CH17">
        <f>IFERROR(SUM(INDEX(CHOOSE('CR Backing (Hide)'!$B$115,'CR Backing (Hide)'!$QJ6:$SI6,'CR Backing (Hide)'!$MM6:$QH6),,'CR Backing (Hide)'!$B$114)),0)</f>
        <v>0</v>
      </c>
      <c r="CL17" s="199" t="str">
        <f t="array" ref="CL17:CL91">Service!B6:B80</f>
        <v>Cluster A</v>
      </c>
      <c r="CM17" s="195" t="str">
        <f t="array" ref="CM17:CM91">IF(Service!C6:C80="","",Service!C6:C80)</f>
        <v/>
      </c>
      <c r="CN17" s="195">
        <f t="array" aca="1" ref="CN17:CN91" ca="1">IFERROR(OFFSET(CHOOSE('CR Backing (Hide)'!$B$115,'Treatment Details C (H)'!$J4,'Treatment Details A (H)'!$J4),('CR Backing (Hide)'!$B$116-1)*75,'CR Backing (Hide)'!$B$114-1,75,1),0)</f>
        <v>0</v>
      </c>
      <c r="CO17" s="210"/>
      <c r="CX17" s="89" t="str">
        <v>Cluster A</v>
      </c>
      <c r="CY17" s="114" t="str">
        <v/>
      </c>
      <c r="CZ17" s="206">
        <v>0</v>
      </c>
      <c r="DA17" s="206"/>
    </row>
    <row r="18" spans="1:105" ht="15.75" thickBot="1" x14ac:dyDescent="0.3">
      <c r="A18" s="24" t="str">
        <f>CHOOSE('CR Backing (Hide)'!$B$115,Capacity!A13,Capacity!X13)</f>
        <v/>
      </c>
      <c r="B18" s="186" t="str">
        <v xml:space="preserve">6. </v>
      </c>
      <c r="D18">
        <f>'Clinical resources'!D12</f>
        <v>0</v>
      </c>
      <c r="E18" s="185" t="e">
        <f>SUM('CR Backing (Hide)'!UL9:UM9)/'CR Backing (Hide)'!UN9</f>
        <v>#DIV/0!</v>
      </c>
      <c r="G18">
        <v>0</v>
      </c>
      <c r="CG18" t="str">
        <v xml:space="preserve">4. </v>
      </c>
      <c r="CH18">
        <f>IFERROR(SUM(INDEX(CHOOSE('CR Backing (Hide)'!$B$115,'CR Backing (Hide)'!$QJ7:$SI7,'CR Backing (Hide)'!$MM7:$QH7),,'CR Backing (Hide)'!$B$114)),0)</f>
        <v>0</v>
      </c>
      <c r="CL18" s="200" t="str">
        <v>Cluster A</v>
      </c>
      <c r="CM18" s="196" t="str">
        <v/>
      </c>
      <c r="CN18" s="196">
        <f ca="1"/>
        <v>0</v>
      </c>
      <c r="CO18" s="211"/>
      <c r="CX18" s="90" t="str">
        <v>Cluster A</v>
      </c>
      <c r="CY18" s="119" t="str">
        <v/>
      </c>
      <c r="CZ18" s="207">
        <v>0</v>
      </c>
      <c r="DA18" s="207"/>
    </row>
    <row r="19" spans="1:105" x14ac:dyDescent="0.25">
      <c r="A19" s="24" t="str">
        <f>CHOOSE('CR Backing (Hide)'!$B$115,Capacity!A14,Capacity!X14)</f>
        <v/>
      </c>
      <c r="B19" s="186" t="str">
        <v xml:space="preserve">7. </v>
      </c>
      <c r="D19">
        <f>'Clinical resources'!D13</f>
        <v>0</v>
      </c>
      <c r="E19" s="185" t="e">
        <f>SUM('CR Backing (Hide)'!UL10:UM10)/'CR Backing (Hide)'!UN10</f>
        <v>#DIV/0!</v>
      </c>
      <c r="G19">
        <v>0</v>
      </c>
      <c r="CG19" t="str">
        <v xml:space="preserve">5. </v>
      </c>
      <c r="CH19">
        <f>IFERROR(SUM(INDEX(CHOOSE('CR Backing (Hide)'!$B$115,'CR Backing (Hide)'!$QJ8:$SI8,'CR Backing (Hide)'!$MM8:$QH8),,'CR Backing (Hide)'!$B$114)),0)</f>
        <v>0</v>
      </c>
      <c r="CL19" s="200" t="str">
        <v>Cluster A</v>
      </c>
      <c r="CM19" s="196" t="str">
        <v/>
      </c>
      <c r="CN19" s="196">
        <f ca="1"/>
        <v>0</v>
      </c>
      <c r="CO19" s="211"/>
      <c r="CX19" s="88" t="str">
        <v>Cluster B</v>
      </c>
      <c r="CY19" s="113" t="str">
        <v/>
      </c>
      <c r="CZ19" s="205">
        <v>45</v>
      </c>
      <c r="DA19" s="205"/>
    </row>
    <row r="20" spans="1:105" x14ac:dyDescent="0.25">
      <c r="A20" s="24" t="str">
        <f>CHOOSE('CR Backing (Hide)'!$B$115,Capacity!A15,Capacity!X15)</f>
        <v/>
      </c>
      <c r="B20" s="186" t="str">
        <v xml:space="preserve">8. </v>
      </c>
      <c r="D20">
        <f>'Clinical resources'!D14</f>
        <v>0</v>
      </c>
      <c r="E20" s="185" t="e">
        <f>SUM('CR Backing (Hide)'!UL11:UM11)/'CR Backing (Hide)'!UN11</f>
        <v>#DIV/0!</v>
      </c>
      <c r="G20">
        <v>0</v>
      </c>
      <c r="CG20" t="str">
        <v xml:space="preserve">6. </v>
      </c>
      <c r="CH20">
        <f>IFERROR(SUM(INDEX(CHOOSE('CR Backing (Hide)'!$B$115,'CR Backing (Hide)'!$QJ9:$SI9,'CR Backing (Hide)'!$MM9:$QH9),,'CR Backing (Hide)'!$B$114)),0)</f>
        <v>0</v>
      </c>
      <c r="CL20" s="200" t="str">
        <v>Cluster A</v>
      </c>
      <c r="CM20" s="196" t="str">
        <v/>
      </c>
      <c r="CN20" s="196">
        <f ca="1"/>
        <v>0</v>
      </c>
      <c r="CO20" s="211"/>
      <c r="CX20" s="89" t="str">
        <v>Cluster B</v>
      </c>
      <c r="CY20" s="114" t="str">
        <v/>
      </c>
      <c r="CZ20" s="206">
        <v>0</v>
      </c>
      <c r="DA20" s="206"/>
    </row>
    <row r="21" spans="1:105" x14ac:dyDescent="0.25">
      <c r="A21" s="24" t="str">
        <f>CHOOSE('CR Backing (Hide)'!$B$115,Capacity!A16,Capacity!X16)</f>
        <v/>
      </c>
      <c r="B21" s="186" t="str">
        <v xml:space="preserve">9. </v>
      </c>
      <c r="D21">
        <f>'Clinical resources'!D15</f>
        <v>0</v>
      </c>
      <c r="E21" s="185" t="e">
        <f>SUM('CR Backing (Hide)'!UL12:UM12)/'CR Backing (Hide)'!UN12</f>
        <v>#DIV/0!</v>
      </c>
      <c r="G21">
        <v>0</v>
      </c>
      <c r="CG21" t="str">
        <v xml:space="preserve">7. </v>
      </c>
      <c r="CH21">
        <f>IFERROR(SUM(INDEX(CHOOSE('CR Backing (Hide)'!$B$115,'CR Backing (Hide)'!$QJ10:$SI10,'CR Backing (Hide)'!$MM10:$QH10),,'CR Backing (Hide)'!$B$114)),0)</f>
        <v>0</v>
      </c>
      <c r="CL21" s="201" t="str">
        <v>Cluster A</v>
      </c>
      <c r="CM21" s="197" t="str">
        <v/>
      </c>
      <c r="CN21" s="197">
        <f ca="1"/>
        <v>0</v>
      </c>
      <c r="CO21" s="212"/>
      <c r="CX21" s="87" t="str">
        <v>Cluster B</v>
      </c>
      <c r="CY21" s="114" t="str">
        <v/>
      </c>
      <c r="CZ21" s="206">
        <v>0</v>
      </c>
      <c r="DA21" s="206"/>
    </row>
    <row r="22" spans="1:105" x14ac:dyDescent="0.25">
      <c r="A22" s="24" t="str">
        <f>CHOOSE('CR Backing (Hide)'!$B$115,Capacity!A17,Capacity!X17)</f>
        <v/>
      </c>
      <c r="B22" s="186" t="str">
        <v xml:space="preserve">10. </v>
      </c>
      <c r="D22">
        <f>'Clinical resources'!D16</f>
        <v>0</v>
      </c>
      <c r="E22" s="185" t="e">
        <f>SUM('CR Backing (Hide)'!UL13:UM13)/'CR Backing (Hide)'!UN13</f>
        <v>#DIV/0!</v>
      </c>
      <c r="G22">
        <v>0</v>
      </c>
      <c r="CG22" t="str">
        <v xml:space="preserve">8. </v>
      </c>
      <c r="CH22">
        <f>IFERROR(SUM(INDEX(CHOOSE('CR Backing (Hide)'!$B$115,'CR Backing (Hide)'!$QJ11:$SI11,'CR Backing (Hide)'!$MM11:$QH11),,'CR Backing (Hide)'!$B$114)),0)</f>
        <v>0</v>
      </c>
      <c r="CL22" s="199" t="str">
        <v>Cluster B</v>
      </c>
      <c r="CM22" s="195" t="str">
        <v/>
      </c>
      <c r="CN22" s="195">
        <f ca="1"/>
        <v>0</v>
      </c>
      <c r="CO22" s="210"/>
      <c r="CX22" s="89" t="str">
        <v>Cluster B</v>
      </c>
      <c r="CY22" s="114" t="str">
        <v/>
      </c>
      <c r="CZ22" s="206">
        <v>0</v>
      </c>
      <c r="DA22" s="206"/>
    </row>
    <row r="23" spans="1:105" ht="15.75" thickBot="1" x14ac:dyDescent="0.3">
      <c r="A23" s="24" t="str">
        <f>CHOOSE('CR Backing (Hide)'!$B$115,Capacity!A18,Capacity!X18)</f>
        <v/>
      </c>
      <c r="B23" s="186" t="str">
        <v xml:space="preserve">11. </v>
      </c>
      <c r="D23">
        <f>'Clinical resources'!D17</f>
        <v>0</v>
      </c>
      <c r="E23" s="185" t="e">
        <f>SUM('CR Backing (Hide)'!UL14:UM14)/'CR Backing (Hide)'!UN14</f>
        <v>#DIV/0!</v>
      </c>
      <c r="G23">
        <v>0</v>
      </c>
      <c r="CG23" t="str">
        <v xml:space="preserve">9. </v>
      </c>
      <c r="CH23">
        <f>IFERROR(SUM(INDEX(CHOOSE('CR Backing (Hide)'!$B$115,'CR Backing (Hide)'!$QJ12:$SI12,'CR Backing (Hide)'!$MM12:$QH12),,'CR Backing (Hide)'!$B$114)),0)</f>
        <v>0</v>
      </c>
      <c r="CL23" s="200" t="str">
        <v>Cluster B</v>
      </c>
      <c r="CM23" s="196" t="str">
        <v/>
      </c>
      <c r="CN23" s="196">
        <f ca="1"/>
        <v>0</v>
      </c>
      <c r="CO23" s="211"/>
      <c r="CX23" s="90" t="str">
        <v>Cluster B</v>
      </c>
      <c r="CY23" s="119" t="str">
        <v/>
      </c>
      <c r="CZ23" s="207">
        <v>0</v>
      </c>
      <c r="DA23" s="207"/>
    </row>
    <row r="24" spans="1:105" x14ac:dyDescent="0.25">
      <c r="A24" s="24" t="str">
        <f>CHOOSE('CR Backing (Hide)'!$B$115,Capacity!A19,Capacity!X19)</f>
        <v/>
      </c>
      <c r="B24" s="186" t="str">
        <v xml:space="preserve">12. </v>
      </c>
      <c r="D24">
        <f>'Clinical resources'!D18</f>
        <v>0</v>
      </c>
      <c r="E24" s="185" t="e">
        <f>SUM('CR Backing (Hide)'!UL15:UM15)/'CR Backing (Hide)'!UN15</f>
        <v>#DIV/0!</v>
      </c>
      <c r="G24">
        <v>0</v>
      </c>
      <c r="CG24" t="str">
        <v xml:space="preserve">10. </v>
      </c>
      <c r="CH24">
        <f>IFERROR(SUM(INDEX(CHOOSE('CR Backing (Hide)'!$B$115,'CR Backing (Hide)'!$QJ13:$SI13,'CR Backing (Hide)'!$MM13:$QH13),,'CR Backing (Hide)'!$B$114)),0)</f>
        <v>0</v>
      </c>
      <c r="CL24" s="200" t="str">
        <v>Cluster B</v>
      </c>
      <c r="CM24" s="196" t="str">
        <v/>
      </c>
      <c r="CN24" s="196">
        <f ca="1"/>
        <v>0</v>
      </c>
      <c r="CO24" s="211"/>
      <c r="CX24" s="88" t="str">
        <v>Cluster C</v>
      </c>
      <c r="CY24" s="113" t="str">
        <v/>
      </c>
      <c r="CZ24" s="205">
        <v>0</v>
      </c>
      <c r="DA24" s="205"/>
    </row>
    <row r="25" spans="1:105" x14ac:dyDescent="0.25">
      <c r="A25" s="24" t="str">
        <f>CHOOSE('CR Backing (Hide)'!$B$115,Capacity!A20,Capacity!X20)</f>
        <v/>
      </c>
      <c r="B25" s="186" t="str">
        <v xml:space="preserve">13. </v>
      </c>
      <c r="D25">
        <f>'Clinical resources'!D19</f>
        <v>0</v>
      </c>
      <c r="E25" s="185" t="e">
        <f>SUM('CR Backing (Hide)'!UL16:UM16)/'CR Backing (Hide)'!UN16</f>
        <v>#DIV/0!</v>
      </c>
      <c r="G25">
        <v>0</v>
      </c>
      <c r="CG25" t="str">
        <v xml:space="preserve">11. </v>
      </c>
      <c r="CH25">
        <f>IFERROR(SUM(INDEX(CHOOSE('CR Backing (Hide)'!$B$115,'CR Backing (Hide)'!$QJ14:$SI14,'CR Backing (Hide)'!$MM14:$QH14),,'CR Backing (Hide)'!$B$114)),0)</f>
        <v>0</v>
      </c>
      <c r="CL25" s="200" t="str">
        <v>Cluster B</v>
      </c>
      <c r="CM25" s="196" t="str">
        <v/>
      </c>
      <c r="CN25" s="196">
        <f ca="1"/>
        <v>0</v>
      </c>
      <c r="CO25" s="211"/>
      <c r="CX25" s="89" t="str">
        <v>Cluster C</v>
      </c>
      <c r="CY25" s="114" t="str">
        <v/>
      </c>
      <c r="CZ25" s="206">
        <v>0</v>
      </c>
      <c r="DA25" s="206"/>
    </row>
    <row r="26" spans="1:105" x14ac:dyDescent="0.25">
      <c r="A26" s="24" t="str">
        <f>CHOOSE('CR Backing (Hide)'!$B$115,Capacity!A21,Capacity!X21)</f>
        <v/>
      </c>
      <c r="B26" s="186" t="str">
        <v xml:space="preserve">14. </v>
      </c>
      <c r="D26">
        <f>'Clinical resources'!D20</f>
        <v>0</v>
      </c>
      <c r="E26" s="185" t="e">
        <f>SUM('CR Backing (Hide)'!UL17:UM17)/'CR Backing (Hide)'!UN17</f>
        <v>#DIV/0!</v>
      </c>
      <c r="G26">
        <v>0</v>
      </c>
      <c r="CG26" t="str">
        <v xml:space="preserve">12. </v>
      </c>
      <c r="CH26">
        <f>IFERROR(SUM(INDEX(CHOOSE('CR Backing (Hide)'!$B$115,'CR Backing (Hide)'!$QJ15:$SI15,'CR Backing (Hide)'!$MM15:$QH15),,'CR Backing (Hide)'!$B$114)),0)</f>
        <v>0</v>
      </c>
      <c r="CL26" s="201" t="str">
        <v>Cluster B</v>
      </c>
      <c r="CM26" s="197" t="str">
        <v/>
      </c>
      <c r="CN26" s="197">
        <f ca="1"/>
        <v>0</v>
      </c>
      <c r="CO26" s="212"/>
      <c r="CX26" s="87" t="str">
        <v>Cluster C</v>
      </c>
      <c r="CY26" s="114" t="str">
        <v/>
      </c>
      <c r="CZ26" s="206">
        <v>0</v>
      </c>
      <c r="DA26" s="206"/>
    </row>
    <row r="27" spans="1:105" x14ac:dyDescent="0.25">
      <c r="A27" s="24" t="str">
        <f>CHOOSE('CR Backing (Hide)'!$B$115,Capacity!A22,Capacity!X22)</f>
        <v/>
      </c>
      <c r="B27" s="186" t="str">
        <v xml:space="preserve">15. </v>
      </c>
      <c r="D27">
        <f>'Clinical resources'!D21</f>
        <v>0</v>
      </c>
      <c r="E27" s="185" t="e">
        <f>SUM('CR Backing (Hide)'!UL18:UM18)/'CR Backing (Hide)'!UN18</f>
        <v>#DIV/0!</v>
      </c>
      <c r="G27">
        <v>0</v>
      </c>
      <c r="CG27" t="str">
        <v xml:space="preserve">13. </v>
      </c>
      <c r="CH27">
        <f>IFERROR(SUM(INDEX(CHOOSE('CR Backing (Hide)'!$B$115,'CR Backing (Hide)'!$QJ16:$SI16,'CR Backing (Hide)'!$MM16:$QH16),,'CR Backing (Hide)'!$B$114)),0)</f>
        <v>0</v>
      </c>
      <c r="CL27" s="199" t="str">
        <v>Cluster C</v>
      </c>
      <c r="CM27" s="195" t="str">
        <v/>
      </c>
      <c r="CN27" s="195">
        <f ca="1"/>
        <v>0</v>
      </c>
      <c r="CO27" s="210"/>
      <c r="CX27" s="89" t="str">
        <v>Cluster C</v>
      </c>
      <c r="CY27" s="114" t="str">
        <v/>
      </c>
      <c r="CZ27" s="206">
        <v>0</v>
      </c>
      <c r="DA27" s="206"/>
    </row>
    <row r="28" spans="1:105" ht="15.75" thickBot="1" x14ac:dyDescent="0.3">
      <c r="A28" s="24" t="str">
        <f>CHOOSE('CR Backing (Hide)'!$B$115,Capacity!A23,Capacity!X23)</f>
        <v/>
      </c>
      <c r="B28" s="186" t="str">
        <v xml:space="preserve">16. </v>
      </c>
      <c r="D28">
        <f>'Clinical resources'!D22</f>
        <v>0</v>
      </c>
      <c r="E28" s="185" t="e">
        <f>SUM('CR Backing (Hide)'!UL19:UM19)/'CR Backing (Hide)'!UN19</f>
        <v>#DIV/0!</v>
      </c>
      <c r="G28">
        <v>0</v>
      </c>
      <c r="CG28" t="str">
        <v xml:space="preserve">14. </v>
      </c>
      <c r="CH28">
        <f>IFERROR(SUM(INDEX(CHOOSE('CR Backing (Hide)'!$B$115,'CR Backing (Hide)'!$QJ17:$SI17,'CR Backing (Hide)'!$MM17:$QH17),,'CR Backing (Hide)'!$B$114)),0)</f>
        <v>0</v>
      </c>
      <c r="CL28" s="200" t="str">
        <v>Cluster C</v>
      </c>
      <c r="CM28" s="196" t="str">
        <v/>
      </c>
      <c r="CN28" s="196">
        <f ca="1"/>
        <v>0</v>
      </c>
      <c r="CO28" s="211"/>
      <c r="CX28" s="90" t="str">
        <v>Cluster C</v>
      </c>
      <c r="CY28" s="119" t="str">
        <v/>
      </c>
      <c r="CZ28" s="207">
        <v>0</v>
      </c>
      <c r="DA28" s="207"/>
    </row>
    <row r="29" spans="1:105" x14ac:dyDescent="0.25">
      <c r="A29" s="24" t="str">
        <f>CHOOSE('CR Backing (Hide)'!$B$115,Capacity!A24,Capacity!X24)</f>
        <v/>
      </c>
      <c r="B29" s="186" t="str">
        <v xml:space="preserve">17. </v>
      </c>
      <c r="D29">
        <f>'Clinical resources'!D23</f>
        <v>0</v>
      </c>
      <c r="E29" s="185" t="e">
        <f>SUM('CR Backing (Hide)'!UL20:UM20)/'CR Backing (Hide)'!UN20</f>
        <v>#DIV/0!</v>
      </c>
      <c r="G29">
        <v>0</v>
      </c>
      <c r="CG29" t="str">
        <v xml:space="preserve">15. </v>
      </c>
      <c r="CH29">
        <f>IFERROR(SUM(INDEX(CHOOSE('CR Backing (Hide)'!$B$115,'CR Backing (Hide)'!$QJ18:$SI18,'CR Backing (Hide)'!$MM18:$QH18),,'CR Backing (Hide)'!$B$114)),0)</f>
        <v>0</v>
      </c>
      <c r="CL29" s="200" t="str">
        <v>Cluster C</v>
      </c>
      <c r="CM29" s="196" t="str">
        <v/>
      </c>
      <c r="CN29" s="196">
        <f ca="1"/>
        <v>0</v>
      </c>
      <c r="CO29" s="211"/>
      <c r="CX29" s="88" t="str">
        <v>Cluster D</v>
      </c>
      <c r="CY29" s="113" t="str">
        <v/>
      </c>
      <c r="CZ29" s="205">
        <v>0</v>
      </c>
      <c r="DA29" s="205"/>
    </row>
    <row r="30" spans="1:105" x14ac:dyDescent="0.25">
      <c r="A30" s="24" t="str">
        <f>CHOOSE('CR Backing (Hide)'!$B$115,Capacity!A25,Capacity!X25)</f>
        <v/>
      </c>
      <c r="B30" s="186" t="str">
        <v xml:space="preserve">18. </v>
      </c>
      <c r="D30">
        <f>'Clinical resources'!D24</f>
        <v>0</v>
      </c>
      <c r="E30" s="185" t="e">
        <f>SUM('CR Backing (Hide)'!UL21:UM21)/'CR Backing (Hide)'!UN21</f>
        <v>#DIV/0!</v>
      </c>
      <c r="G30">
        <v>0</v>
      </c>
      <c r="CG30" t="str">
        <v xml:space="preserve">16. </v>
      </c>
      <c r="CH30">
        <f>IFERROR(SUM(INDEX(CHOOSE('CR Backing (Hide)'!$B$115,'CR Backing (Hide)'!$QJ19:$SI19,'CR Backing (Hide)'!$MM19:$QH19),,'CR Backing (Hide)'!$B$114)),0)</f>
        <v>0</v>
      </c>
      <c r="CL30" s="200" t="str">
        <v>Cluster C</v>
      </c>
      <c r="CM30" s="196" t="str">
        <v/>
      </c>
      <c r="CN30" s="196">
        <f ca="1"/>
        <v>0</v>
      </c>
      <c r="CO30" s="211"/>
      <c r="CX30" s="89" t="str">
        <v>Cluster D</v>
      </c>
      <c r="CY30" s="114" t="str">
        <v/>
      </c>
      <c r="CZ30" s="206">
        <v>0</v>
      </c>
      <c r="DA30" s="206"/>
    </row>
    <row r="31" spans="1:105" x14ac:dyDescent="0.25">
      <c r="A31" s="24" t="str">
        <f>CHOOSE('CR Backing (Hide)'!$B$115,Capacity!A26,Capacity!X26)</f>
        <v/>
      </c>
      <c r="B31" s="186" t="str">
        <v xml:space="preserve">19. </v>
      </c>
      <c r="D31">
        <f>'Clinical resources'!D25</f>
        <v>0</v>
      </c>
      <c r="E31" s="185" t="e">
        <f>SUM('CR Backing (Hide)'!UL22:UM22)/'CR Backing (Hide)'!UN22</f>
        <v>#DIV/0!</v>
      </c>
      <c r="G31">
        <v>0</v>
      </c>
      <c r="CG31" t="str">
        <v xml:space="preserve">17. </v>
      </c>
      <c r="CH31">
        <f>IFERROR(SUM(INDEX(CHOOSE('CR Backing (Hide)'!$B$115,'CR Backing (Hide)'!$QJ20:$SI20,'CR Backing (Hide)'!$MM20:$QH20),,'CR Backing (Hide)'!$B$114)),0)</f>
        <v>0</v>
      </c>
      <c r="CL31" s="201" t="str">
        <v>Cluster C</v>
      </c>
      <c r="CM31" s="197" t="str">
        <v/>
      </c>
      <c r="CN31" s="197">
        <f ca="1"/>
        <v>0</v>
      </c>
      <c r="CO31" s="212"/>
      <c r="CX31" s="87" t="str">
        <v>Cluster D</v>
      </c>
      <c r="CY31" s="114" t="str">
        <v/>
      </c>
      <c r="CZ31" s="206">
        <v>0</v>
      </c>
      <c r="DA31" s="206"/>
    </row>
    <row r="32" spans="1:105" x14ac:dyDescent="0.25">
      <c r="A32" s="24" t="str">
        <f>CHOOSE('CR Backing (Hide)'!$B$115,Capacity!A27,Capacity!X27)</f>
        <v/>
      </c>
      <c r="B32" s="186" t="str">
        <v xml:space="preserve">20. </v>
      </c>
      <c r="D32">
        <f>'Clinical resources'!D26</f>
        <v>0</v>
      </c>
      <c r="E32" s="185" t="e">
        <f>SUM('CR Backing (Hide)'!UL23:UM23)/'CR Backing (Hide)'!UN23</f>
        <v>#DIV/0!</v>
      </c>
      <c r="G32">
        <v>0</v>
      </c>
      <c r="CG32" t="str">
        <v xml:space="preserve">18. </v>
      </c>
      <c r="CH32">
        <f>IFERROR(SUM(INDEX(CHOOSE('CR Backing (Hide)'!$B$115,'CR Backing (Hide)'!$QJ21:$SI21,'CR Backing (Hide)'!$MM21:$QH21),,'CR Backing (Hide)'!$B$114)),0)</f>
        <v>0</v>
      </c>
      <c r="CL32" s="199" t="str">
        <v>Cluster D</v>
      </c>
      <c r="CM32" s="195" t="str">
        <v/>
      </c>
      <c r="CN32" s="195">
        <f ca="1"/>
        <v>0</v>
      </c>
      <c r="CO32" s="210"/>
      <c r="CX32" s="89" t="str">
        <v>Cluster D</v>
      </c>
      <c r="CY32" s="114" t="str">
        <v/>
      </c>
      <c r="CZ32" s="206">
        <v>0</v>
      </c>
      <c r="DA32" s="206"/>
    </row>
    <row r="33" spans="1:105" ht="15.75" thickBot="1" x14ac:dyDescent="0.3">
      <c r="A33" s="24" t="str">
        <f>CHOOSE('CR Backing (Hide)'!$B$115,Capacity!A28,Capacity!X28)</f>
        <v/>
      </c>
      <c r="B33" s="186" t="str">
        <v xml:space="preserve">21. </v>
      </c>
      <c r="D33">
        <f>'Clinical resources'!D27</f>
        <v>0</v>
      </c>
      <c r="E33" s="185" t="e">
        <f>SUM('CR Backing (Hide)'!UL24:UM24)/'CR Backing (Hide)'!UN24</f>
        <v>#DIV/0!</v>
      </c>
      <c r="G33">
        <v>0</v>
      </c>
      <c r="CG33" t="str">
        <v xml:space="preserve">19. </v>
      </c>
      <c r="CH33">
        <f>IFERROR(SUM(INDEX(CHOOSE('CR Backing (Hide)'!$B$115,'CR Backing (Hide)'!$QJ22:$SI22,'CR Backing (Hide)'!$MM22:$QH22),,'CR Backing (Hide)'!$B$114)),0)</f>
        <v>0</v>
      </c>
      <c r="CL33" s="200" t="str">
        <v>Cluster D</v>
      </c>
      <c r="CM33" s="196" t="str">
        <v/>
      </c>
      <c r="CN33" s="196">
        <f ca="1"/>
        <v>0</v>
      </c>
      <c r="CO33" s="211"/>
      <c r="CX33" s="90" t="str">
        <v>Cluster D</v>
      </c>
      <c r="CY33" s="119" t="str">
        <v/>
      </c>
      <c r="CZ33" s="207">
        <v>0</v>
      </c>
      <c r="DA33" s="207"/>
    </row>
    <row r="34" spans="1:105" x14ac:dyDescent="0.25">
      <c r="A34" s="24" t="str">
        <f>CHOOSE('CR Backing (Hide)'!$B$115,Capacity!A29,Capacity!X29)</f>
        <v/>
      </c>
      <c r="B34" s="186" t="str">
        <v xml:space="preserve">22. </v>
      </c>
      <c r="D34">
        <f>'Clinical resources'!D28</f>
        <v>0</v>
      </c>
      <c r="E34" s="185" t="e">
        <f>SUM('CR Backing (Hide)'!UL25:UM25)/'CR Backing (Hide)'!UN25</f>
        <v>#DIV/0!</v>
      </c>
      <c r="G34">
        <v>0</v>
      </c>
      <c r="CG34" t="str">
        <v xml:space="preserve">20. </v>
      </c>
      <c r="CH34">
        <f>IFERROR(SUM(INDEX(CHOOSE('CR Backing (Hide)'!$B$115,'CR Backing (Hide)'!$QJ23:$SI23,'CR Backing (Hide)'!$MM23:$QH23),,'CR Backing (Hide)'!$B$114)),0)</f>
        <v>0</v>
      </c>
      <c r="CL34" s="200" t="str">
        <v>Cluster D</v>
      </c>
      <c r="CM34" s="196" t="str">
        <v/>
      </c>
      <c r="CN34" s="196">
        <f ca="1"/>
        <v>0</v>
      </c>
      <c r="CO34" s="211"/>
      <c r="CX34" s="88" t="str">
        <v>Cluster E</v>
      </c>
      <c r="CY34" s="113" t="str">
        <v/>
      </c>
      <c r="CZ34" s="205">
        <v>0</v>
      </c>
      <c r="DA34" s="205"/>
    </row>
    <row r="35" spans="1:105" x14ac:dyDescent="0.25">
      <c r="A35" s="24" t="str">
        <f>CHOOSE('CR Backing (Hide)'!$B$115,Capacity!A30,Capacity!X30)</f>
        <v/>
      </c>
      <c r="B35" s="186" t="str">
        <v xml:space="preserve">23. </v>
      </c>
      <c r="D35">
        <f>'Clinical resources'!D29</f>
        <v>0</v>
      </c>
      <c r="E35" s="185" t="e">
        <f>SUM('CR Backing (Hide)'!UL26:UM26)/'CR Backing (Hide)'!UN26</f>
        <v>#DIV/0!</v>
      </c>
      <c r="G35">
        <v>0</v>
      </c>
      <c r="CG35" t="str">
        <v xml:space="preserve">21. </v>
      </c>
      <c r="CH35">
        <f>IFERROR(SUM(INDEX(CHOOSE('CR Backing (Hide)'!$B$115,'CR Backing (Hide)'!$QJ24:$SI24,'CR Backing (Hide)'!$MM24:$QH24),,'CR Backing (Hide)'!$B$114)),0)</f>
        <v>0</v>
      </c>
      <c r="CL35" s="200" t="str">
        <v>Cluster D</v>
      </c>
      <c r="CM35" s="196" t="str">
        <v/>
      </c>
      <c r="CN35" s="196">
        <f ca="1"/>
        <v>0</v>
      </c>
      <c r="CO35" s="211"/>
      <c r="CX35" s="89" t="str">
        <v>Cluster E</v>
      </c>
      <c r="CY35" s="114" t="str">
        <v/>
      </c>
      <c r="CZ35" s="206">
        <v>0</v>
      </c>
      <c r="DA35" s="206"/>
    </row>
    <row r="36" spans="1:105" x14ac:dyDescent="0.25">
      <c r="A36" s="24" t="str">
        <f>CHOOSE('CR Backing (Hide)'!$B$115,Capacity!A31,Capacity!X31)</f>
        <v/>
      </c>
      <c r="B36" s="186" t="str">
        <v xml:space="preserve">24. </v>
      </c>
      <c r="D36">
        <f>'Clinical resources'!D30</f>
        <v>0</v>
      </c>
      <c r="E36" s="185" t="e">
        <f>SUM('CR Backing (Hide)'!UL27:UM27)/'CR Backing (Hide)'!UN27</f>
        <v>#DIV/0!</v>
      </c>
      <c r="G36">
        <v>0</v>
      </c>
      <c r="CG36" t="str">
        <v xml:space="preserve">22. </v>
      </c>
      <c r="CH36">
        <f>IFERROR(SUM(INDEX(CHOOSE('CR Backing (Hide)'!$B$115,'CR Backing (Hide)'!$QJ25:$SI25,'CR Backing (Hide)'!$MM25:$QH25),,'CR Backing (Hide)'!$B$114)),0)</f>
        <v>0</v>
      </c>
      <c r="CL36" s="201" t="str">
        <v>Cluster D</v>
      </c>
      <c r="CM36" s="197" t="str">
        <v/>
      </c>
      <c r="CN36" s="197">
        <f ca="1"/>
        <v>0</v>
      </c>
      <c r="CO36" s="212"/>
      <c r="CX36" s="87" t="str">
        <v>Cluster E</v>
      </c>
      <c r="CY36" s="114" t="str">
        <v/>
      </c>
      <c r="CZ36" s="206">
        <v>0</v>
      </c>
      <c r="DA36" s="206"/>
    </row>
    <row r="37" spans="1:105" x14ac:dyDescent="0.25">
      <c r="A37" s="24" t="str">
        <f>CHOOSE('CR Backing (Hide)'!$B$115,Capacity!A32,Capacity!X32)</f>
        <v/>
      </c>
      <c r="B37" s="186" t="str">
        <v xml:space="preserve">25. </v>
      </c>
      <c r="D37">
        <f>'Clinical resources'!D31</f>
        <v>0</v>
      </c>
      <c r="E37" s="185" t="e">
        <f>SUM('CR Backing (Hide)'!UL28:UM28)/'CR Backing (Hide)'!UN28</f>
        <v>#DIV/0!</v>
      </c>
      <c r="G37">
        <v>0</v>
      </c>
      <c r="CG37" t="str">
        <v xml:space="preserve">23. </v>
      </c>
      <c r="CH37">
        <f>IFERROR(SUM(INDEX(CHOOSE('CR Backing (Hide)'!$B$115,'CR Backing (Hide)'!$QJ26:$SI26,'CR Backing (Hide)'!$MM26:$QH26),,'CR Backing (Hide)'!$B$114)),0)</f>
        <v>0</v>
      </c>
      <c r="CL37" s="199" t="str">
        <v>Cluster E</v>
      </c>
      <c r="CM37" s="195" t="str">
        <v/>
      </c>
      <c r="CN37" s="195">
        <f ca="1"/>
        <v>0</v>
      </c>
      <c r="CO37" s="210"/>
      <c r="CX37" s="89" t="str">
        <v>Cluster E</v>
      </c>
      <c r="CY37" s="114" t="str">
        <v/>
      </c>
      <c r="CZ37" s="206">
        <v>0</v>
      </c>
      <c r="DA37" s="206"/>
    </row>
    <row r="38" spans="1:105" ht="15.75" thickBot="1" x14ac:dyDescent="0.3">
      <c r="A38" s="24" t="str">
        <f>CHOOSE('CR Backing (Hide)'!$B$115,Capacity!A33,Capacity!X33)</f>
        <v/>
      </c>
      <c r="B38" s="186" t="str">
        <v xml:space="preserve">26. </v>
      </c>
      <c r="D38">
        <f>'Clinical resources'!D32</f>
        <v>0</v>
      </c>
      <c r="E38" s="185" t="e">
        <f>SUM('CR Backing (Hide)'!UL29:UM29)/'CR Backing (Hide)'!UN29</f>
        <v>#DIV/0!</v>
      </c>
      <c r="G38">
        <v>0</v>
      </c>
      <c r="CG38" t="str">
        <v xml:space="preserve">24. </v>
      </c>
      <c r="CH38">
        <f>IFERROR(SUM(INDEX(CHOOSE('CR Backing (Hide)'!$B$115,'CR Backing (Hide)'!$QJ27:$SI27,'CR Backing (Hide)'!$MM27:$QH27),,'CR Backing (Hide)'!$B$114)),0)</f>
        <v>0</v>
      </c>
      <c r="CL38" s="200" t="str">
        <v>Cluster E</v>
      </c>
      <c r="CM38" s="196" t="str">
        <v/>
      </c>
      <c r="CN38" s="196">
        <f ca="1"/>
        <v>0</v>
      </c>
      <c r="CO38" s="211"/>
      <c r="CX38" s="90" t="str">
        <v>Cluster E</v>
      </c>
      <c r="CY38" s="119" t="str">
        <v/>
      </c>
      <c r="CZ38" s="207">
        <v>0</v>
      </c>
      <c r="DA38" s="207"/>
    </row>
    <row r="39" spans="1:105" x14ac:dyDescent="0.25">
      <c r="A39" s="24" t="str">
        <f>CHOOSE('CR Backing (Hide)'!$B$115,Capacity!A34,Capacity!X34)</f>
        <v/>
      </c>
      <c r="B39" s="186" t="str">
        <v xml:space="preserve">27. </v>
      </c>
      <c r="D39">
        <f>'Clinical resources'!D33</f>
        <v>0</v>
      </c>
      <c r="E39" s="185" t="e">
        <f>SUM('CR Backing (Hide)'!UL30:UM30)/'CR Backing (Hide)'!UN30</f>
        <v>#DIV/0!</v>
      </c>
      <c r="G39">
        <v>0</v>
      </c>
      <c r="CG39" t="str">
        <v xml:space="preserve">25. </v>
      </c>
      <c r="CH39">
        <f>IFERROR(SUM(INDEX(CHOOSE('CR Backing (Hide)'!$B$115,'CR Backing (Hide)'!$QJ28:$SI28,'CR Backing (Hide)'!$MM28:$QH28),,'CR Backing (Hide)'!$B$114)),0)</f>
        <v>0</v>
      </c>
      <c r="CL39" s="200" t="str">
        <v>Cluster E</v>
      </c>
      <c r="CM39" s="196" t="str">
        <v/>
      </c>
      <c r="CN39" s="196">
        <f ca="1"/>
        <v>0</v>
      </c>
      <c r="CO39" s="211"/>
      <c r="CX39" s="88" t="str">
        <v>Cluster F</v>
      </c>
      <c r="CY39" s="113" t="str">
        <v/>
      </c>
      <c r="CZ39" s="205">
        <v>0</v>
      </c>
      <c r="DA39" s="205"/>
    </row>
    <row r="40" spans="1:105" x14ac:dyDescent="0.25">
      <c r="A40" s="24" t="str">
        <f>CHOOSE('CR Backing (Hide)'!$B$115,Capacity!A35,Capacity!X35)</f>
        <v/>
      </c>
      <c r="B40" s="186" t="str">
        <v xml:space="preserve">28. </v>
      </c>
      <c r="D40">
        <f>'Clinical resources'!D34</f>
        <v>0</v>
      </c>
      <c r="E40" s="185" t="e">
        <f>SUM('CR Backing (Hide)'!UL31:UM31)/'CR Backing (Hide)'!UN31</f>
        <v>#DIV/0!</v>
      </c>
      <c r="G40">
        <v>0</v>
      </c>
      <c r="CG40" t="str">
        <v xml:space="preserve">26. </v>
      </c>
      <c r="CH40">
        <f>IFERROR(SUM(INDEX(CHOOSE('CR Backing (Hide)'!$B$115,'CR Backing (Hide)'!$QJ29:$SI29,'CR Backing (Hide)'!$MM29:$QH29),,'CR Backing (Hide)'!$B$114)),0)</f>
        <v>0</v>
      </c>
      <c r="CL40" s="200" t="str">
        <v>Cluster E</v>
      </c>
      <c r="CM40" s="196" t="str">
        <v/>
      </c>
      <c r="CN40" s="196">
        <f ca="1"/>
        <v>0</v>
      </c>
      <c r="CO40" s="211"/>
      <c r="CX40" s="89" t="str">
        <v>Cluster F</v>
      </c>
      <c r="CY40" s="114" t="str">
        <v/>
      </c>
      <c r="CZ40" s="206">
        <v>0</v>
      </c>
      <c r="DA40" s="206"/>
    </row>
    <row r="41" spans="1:105" x14ac:dyDescent="0.25">
      <c r="A41" s="24" t="str">
        <f>CHOOSE('CR Backing (Hide)'!$B$115,Capacity!A36,Capacity!X36)</f>
        <v/>
      </c>
      <c r="B41" s="186" t="str">
        <v xml:space="preserve">29. </v>
      </c>
      <c r="D41">
        <f>'Clinical resources'!D35</f>
        <v>0</v>
      </c>
      <c r="E41" s="185" t="e">
        <f>SUM('CR Backing (Hide)'!UL32:UM32)/'CR Backing (Hide)'!UN32</f>
        <v>#DIV/0!</v>
      </c>
      <c r="G41">
        <v>0</v>
      </c>
      <c r="CG41" t="str">
        <v xml:space="preserve">27. </v>
      </c>
      <c r="CH41">
        <f>IFERROR(SUM(INDEX(CHOOSE('CR Backing (Hide)'!$B$115,'CR Backing (Hide)'!$QJ30:$SI30,'CR Backing (Hide)'!$MM30:$QH30),,'CR Backing (Hide)'!$B$114)),0)</f>
        <v>0</v>
      </c>
      <c r="CL41" s="201" t="str">
        <v>Cluster E</v>
      </c>
      <c r="CM41" s="197" t="str">
        <v/>
      </c>
      <c r="CN41" s="197">
        <f ca="1"/>
        <v>0</v>
      </c>
      <c r="CO41" s="212"/>
      <c r="CX41" s="87" t="str">
        <v>Cluster F</v>
      </c>
      <c r="CY41" s="114" t="str">
        <v/>
      </c>
      <c r="CZ41" s="206">
        <v>0</v>
      </c>
      <c r="DA41" s="206"/>
    </row>
    <row r="42" spans="1:105" x14ac:dyDescent="0.25">
      <c r="A42" s="24" t="str">
        <f>CHOOSE('CR Backing (Hide)'!$B$115,Capacity!A37,Capacity!X37)</f>
        <v/>
      </c>
      <c r="B42" s="186" t="str">
        <v xml:space="preserve">30. </v>
      </c>
      <c r="D42">
        <f>'Clinical resources'!D36</f>
        <v>0</v>
      </c>
      <c r="E42" s="185" t="e">
        <f>SUM('CR Backing (Hide)'!UL33:UM33)/'CR Backing (Hide)'!UN33</f>
        <v>#DIV/0!</v>
      </c>
      <c r="G42">
        <v>0</v>
      </c>
      <c r="CG42" t="str">
        <v xml:space="preserve">28. </v>
      </c>
      <c r="CH42">
        <f>IFERROR(SUM(INDEX(CHOOSE('CR Backing (Hide)'!$B$115,'CR Backing (Hide)'!$QJ31:$SI31,'CR Backing (Hide)'!$MM31:$QH31),,'CR Backing (Hide)'!$B$114)),0)</f>
        <v>0</v>
      </c>
      <c r="CL42" s="199" t="str">
        <v>Cluster F</v>
      </c>
      <c r="CM42" s="195" t="str">
        <v/>
      </c>
      <c r="CN42" s="195">
        <f ca="1"/>
        <v>0</v>
      </c>
      <c r="CO42" s="210"/>
      <c r="CX42" s="89" t="str">
        <v>Cluster F</v>
      </c>
      <c r="CY42" s="114" t="str">
        <v/>
      </c>
      <c r="CZ42" s="206">
        <v>0</v>
      </c>
      <c r="DA42" s="206"/>
    </row>
    <row r="43" spans="1:105" ht="15.75" thickBot="1" x14ac:dyDescent="0.3">
      <c r="A43" s="24" t="str">
        <f>CHOOSE('CR Backing (Hide)'!$B$115,Capacity!A38,Capacity!X38)</f>
        <v/>
      </c>
      <c r="B43" s="186" t="str">
        <v xml:space="preserve">31. </v>
      </c>
      <c r="D43">
        <f>'Clinical resources'!D37</f>
        <v>0</v>
      </c>
      <c r="E43" s="185" t="e">
        <f>SUM('CR Backing (Hide)'!UL34:UM34)/'CR Backing (Hide)'!UN34</f>
        <v>#DIV/0!</v>
      </c>
      <c r="G43">
        <v>0</v>
      </c>
      <c r="CG43" t="str">
        <v xml:space="preserve">29. </v>
      </c>
      <c r="CH43">
        <f>IFERROR(SUM(INDEX(CHOOSE('CR Backing (Hide)'!$B$115,'CR Backing (Hide)'!$QJ32:$SI32,'CR Backing (Hide)'!$MM32:$QH32),,'CR Backing (Hide)'!$B$114)),0)</f>
        <v>0</v>
      </c>
      <c r="CL43" s="200" t="str">
        <v>Cluster F</v>
      </c>
      <c r="CM43" s="196" t="str">
        <v/>
      </c>
      <c r="CN43" s="196">
        <f ca="1"/>
        <v>0</v>
      </c>
      <c r="CO43" s="211"/>
      <c r="CX43" s="90" t="str">
        <v>Cluster F</v>
      </c>
      <c r="CY43" s="119" t="str">
        <v/>
      </c>
      <c r="CZ43" s="207">
        <v>0</v>
      </c>
      <c r="DA43" s="207"/>
    </row>
    <row r="44" spans="1:105" x14ac:dyDescent="0.25">
      <c r="A44" s="24" t="str">
        <f>CHOOSE('CR Backing (Hide)'!$B$115,Capacity!A39,Capacity!X39)</f>
        <v/>
      </c>
      <c r="B44" s="186" t="str">
        <v xml:space="preserve">32. </v>
      </c>
      <c r="D44">
        <f>'Clinical resources'!D38</f>
        <v>0</v>
      </c>
      <c r="E44" s="185" t="e">
        <f>SUM('CR Backing (Hide)'!UL35:UM35)/'CR Backing (Hide)'!UN35</f>
        <v>#DIV/0!</v>
      </c>
      <c r="G44">
        <v>0</v>
      </c>
      <c r="CG44" t="str">
        <v xml:space="preserve">30. </v>
      </c>
      <c r="CH44">
        <f>IFERROR(SUM(INDEX(CHOOSE('CR Backing (Hide)'!$B$115,'CR Backing (Hide)'!$QJ33:$SI33,'CR Backing (Hide)'!$MM33:$QH33),,'CR Backing (Hide)'!$B$114)),0)</f>
        <v>0</v>
      </c>
      <c r="CL44" s="200" t="str">
        <v>Cluster F</v>
      </c>
      <c r="CM44" s="196" t="str">
        <v/>
      </c>
      <c r="CN44" s="196">
        <f ca="1"/>
        <v>0</v>
      </c>
      <c r="CO44" s="211"/>
      <c r="CX44" s="88" t="str">
        <v>Cluster G</v>
      </c>
      <c r="CY44" s="113" t="str">
        <v/>
      </c>
      <c r="CZ44" s="205">
        <v>0</v>
      </c>
      <c r="DA44" s="205"/>
    </row>
    <row r="45" spans="1:105" x14ac:dyDescent="0.25">
      <c r="A45" s="24" t="str">
        <f>CHOOSE('CR Backing (Hide)'!$B$115,Capacity!A40,Capacity!X40)</f>
        <v/>
      </c>
      <c r="B45" s="186" t="str">
        <v xml:space="preserve">33. </v>
      </c>
      <c r="D45">
        <f>'Clinical resources'!D39</f>
        <v>0</v>
      </c>
      <c r="E45" s="185" t="e">
        <f>SUM('CR Backing (Hide)'!UL36:UM36)/'CR Backing (Hide)'!UN36</f>
        <v>#DIV/0!</v>
      </c>
      <c r="G45">
        <v>0</v>
      </c>
      <c r="CG45" t="str">
        <v xml:space="preserve">31. </v>
      </c>
      <c r="CH45">
        <f>IFERROR(SUM(INDEX(CHOOSE('CR Backing (Hide)'!$B$115,'CR Backing (Hide)'!$QJ34:$SI34,'CR Backing (Hide)'!$MM34:$QH34),,'CR Backing (Hide)'!$B$114)),0)</f>
        <v>0</v>
      </c>
      <c r="CL45" s="200" t="str">
        <v>Cluster F</v>
      </c>
      <c r="CM45" s="196" t="str">
        <v/>
      </c>
      <c r="CN45" s="196">
        <f ca="1"/>
        <v>0</v>
      </c>
      <c r="CO45" s="211"/>
      <c r="CX45" s="89" t="str">
        <v>Cluster G</v>
      </c>
      <c r="CY45" s="114" t="str">
        <v/>
      </c>
      <c r="CZ45" s="206">
        <v>0</v>
      </c>
      <c r="DA45" s="206"/>
    </row>
    <row r="46" spans="1:105" x14ac:dyDescent="0.25">
      <c r="A46" s="24" t="str">
        <f>CHOOSE('CR Backing (Hide)'!$B$115,Capacity!A41,Capacity!X41)</f>
        <v/>
      </c>
      <c r="B46" s="186" t="str">
        <v xml:space="preserve">34. </v>
      </c>
      <c r="D46">
        <f>'Clinical resources'!D40</f>
        <v>0</v>
      </c>
      <c r="E46" s="185" t="e">
        <f>SUM('CR Backing (Hide)'!UL37:UM37)/'CR Backing (Hide)'!UN37</f>
        <v>#DIV/0!</v>
      </c>
      <c r="G46">
        <v>0</v>
      </c>
      <c r="CG46" t="str">
        <v xml:space="preserve">32. </v>
      </c>
      <c r="CH46">
        <f>IFERROR(SUM(INDEX(CHOOSE('CR Backing (Hide)'!$B$115,'CR Backing (Hide)'!$QJ35:$SI35,'CR Backing (Hide)'!$MM35:$QH35),,'CR Backing (Hide)'!$B$114)),0)</f>
        <v>0</v>
      </c>
      <c r="CL46" s="201" t="str">
        <v>Cluster F</v>
      </c>
      <c r="CM46" s="197" t="str">
        <v/>
      </c>
      <c r="CN46" s="197">
        <f ca="1"/>
        <v>0</v>
      </c>
      <c r="CO46" s="212"/>
      <c r="CX46" s="87" t="str">
        <v>Cluster G</v>
      </c>
      <c r="CY46" s="114" t="str">
        <v/>
      </c>
      <c r="CZ46" s="206">
        <v>0</v>
      </c>
      <c r="DA46" s="206"/>
    </row>
    <row r="47" spans="1:105" x14ac:dyDescent="0.25">
      <c r="A47" s="24" t="str">
        <f>CHOOSE('CR Backing (Hide)'!$B$115,Capacity!A42,Capacity!X42)</f>
        <v/>
      </c>
      <c r="B47" s="186" t="str">
        <v xml:space="preserve">35. </v>
      </c>
      <c r="D47">
        <f>'Clinical resources'!D41</f>
        <v>0</v>
      </c>
      <c r="E47" s="185" t="e">
        <f>SUM('CR Backing (Hide)'!UL38:UM38)/'CR Backing (Hide)'!UN38</f>
        <v>#DIV/0!</v>
      </c>
      <c r="G47">
        <v>0</v>
      </c>
      <c r="CG47" t="str">
        <v xml:space="preserve">33. </v>
      </c>
      <c r="CH47">
        <f>IFERROR(SUM(INDEX(CHOOSE('CR Backing (Hide)'!$B$115,'CR Backing (Hide)'!$QJ36:$SI36,'CR Backing (Hide)'!$MM36:$QH36),,'CR Backing (Hide)'!$B$114)),0)</f>
        <v>0</v>
      </c>
      <c r="CL47" s="199" t="str">
        <v>Cluster G</v>
      </c>
      <c r="CM47" s="195" t="str">
        <v/>
      </c>
      <c r="CN47" s="195">
        <f ca="1"/>
        <v>0</v>
      </c>
      <c r="CO47" s="210"/>
      <c r="CX47" s="89" t="str">
        <v>Cluster G</v>
      </c>
      <c r="CY47" s="114" t="str">
        <v/>
      </c>
      <c r="CZ47" s="206">
        <v>0</v>
      </c>
      <c r="DA47" s="206"/>
    </row>
    <row r="48" spans="1:105" ht="15.75" thickBot="1" x14ac:dyDescent="0.3">
      <c r="A48" s="24" t="str">
        <f>CHOOSE('CR Backing (Hide)'!$B$115,Capacity!A43,Capacity!X43)</f>
        <v/>
      </c>
      <c r="B48" s="186" t="str">
        <v xml:space="preserve">36. </v>
      </c>
      <c r="D48">
        <f>'Clinical resources'!D42</f>
        <v>0</v>
      </c>
      <c r="E48" s="185" t="e">
        <f>SUM('CR Backing (Hide)'!UL39:UM39)/'CR Backing (Hide)'!UN39</f>
        <v>#DIV/0!</v>
      </c>
      <c r="G48">
        <v>0</v>
      </c>
      <c r="CG48" t="str">
        <v xml:space="preserve">34. </v>
      </c>
      <c r="CH48">
        <f>IFERROR(SUM(INDEX(CHOOSE('CR Backing (Hide)'!$B$115,'CR Backing (Hide)'!$QJ37:$SI37,'CR Backing (Hide)'!$MM37:$QH37),,'CR Backing (Hide)'!$B$114)),0)</f>
        <v>0</v>
      </c>
      <c r="CL48" s="200" t="str">
        <v>Cluster G</v>
      </c>
      <c r="CM48" s="196" t="str">
        <v/>
      </c>
      <c r="CN48" s="196">
        <f ca="1"/>
        <v>0</v>
      </c>
      <c r="CO48" s="211"/>
      <c r="CX48" s="90" t="str">
        <v>Cluster G</v>
      </c>
      <c r="CY48" s="119" t="str">
        <v/>
      </c>
      <c r="CZ48" s="207">
        <v>0</v>
      </c>
      <c r="DA48" s="207"/>
    </row>
    <row r="49" spans="1:105" x14ac:dyDescent="0.25">
      <c r="A49" s="24" t="str">
        <f>CHOOSE('CR Backing (Hide)'!$B$115,Capacity!A44,Capacity!X44)</f>
        <v/>
      </c>
      <c r="B49" s="186" t="str">
        <v xml:space="preserve">37. </v>
      </c>
      <c r="D49">
        <f>'Clinical resources'!D43</f>
        <v>0</v>
      </c>
      <c r="E49" s="185" t="e">
        <f>SUM('CR Backing (Hide)'!UL40:UM40)/'CR Backing (Hide)'!UN40</f>
        <v>#DIV/0!</v>
      </c>
      <c r="G49">
        <v>0</v>
      </c>
      <c r="CG49" t="str">
        <v xml:space="preserve">35. </v>
      </c>
      <c r="CH49">
        <f>IFERROR(SUM(INDEX(CHOOSE('CR Backing (Hide)'!$B$115,'CR Backing (Hide)'!$QJ38:$SI38,'CR Backing (Hide)'!$MM38:$QH38),,'CR Backing (Hide)'!$B$114)),0)</f>
        <v>0</v>
      </c>
      <c r="CL49" s="200" t="str">
        <v>Cluster G</v>
      </c>
      <c r="CM49" s="196" t="str">
        <v/>
      </c>
      <c r="CN49" s="196">
        <f ca="1"/>
        <v>0</v>
      </c>
      <c r="CO49" s="211"/>
      <c r="CX49" s="88" t="str">
        <v>Cluster H</v>
      </c>
      <c r="CY49" s="113" t="str">
        <v/>
      </c>
      <c r="CZ49" s="205">
        <v>0</v>
      </c>
      <c r="DA49" s="205"/>
    </row>
    <row r="50" spans="1:105" x14ac:dyDescent="0.25">
      <c r="A50" s="24" t="str">
        <f>CHOOSE('CR Backing (Hide)'!$B$115,Capacity!A45,Capacity!X45)</f>
        <v/>
      </c>
      <c r="B50" s="186" t="str">
        <v xml:space="preserve">38. </v>
      </c>
      <c r="D50">
        <f>'Clinical resources'!D44</f>
        <v>0</v>
      </c>
      <c r="E50" s="185" t="e">
        <f>SUM('CR Backing (Hide)'!UL41:UM41)/'CR Backing (Hide)'!UN41</f>
        <v>#DIV/0!</v>
      </c>
      <c r="G50">
        <v>0</v>
      </c>
      <c r="CG50" t="str">
        <v xml:space="preserve">36. </v>
      </c>
      <c r="CH50">
        <f>IFERROR(SUM(INDEX(CHOOSE('CR Backing (Hide)'!$B$115,'CR Backing (Hide)'!$QJ39:$SI39,'CR Backing (Hide)'!$MM39:$QH39),,'CR Backing (Hide)'!$B$114)),0)</f>
        <v>0</v>
      </c>
      <c r="CL50" s="200" t="str">
        <v>Cluster G</v>
      </c>
      <c r="CM50" s="196" t="str">
        <v/>
      </c>
      <c r="CN50" s="196">
        <f ca="1"/>
        <v>0</v>
      </c>
      <c r="CO50" s="211"/>
      <c r="CX50" s="89" t="str">
        <v>Cluster H</v>
      </c>
      <c r="CY50" s="114" t="str">
        <v/>
      </c>
      <c r="CZ50" s="206">
        <v>0</v>
      </c>
      <c r="DA50" s="206"/>
    </row>
    <row r="51" spans="1:105" x14ac:dyDescent="0.25">
      <c r="A51" s="24" t="str">
        <f>CHOOSE('CR Backing (Hide)'!$B$115,Capacity!A46,Capacity!X46)</f>
        <v/>
      </c>
      <c r="B51" s="186" t="str">
        <v xml:space="preserve">39. </v>
      </c>
      <c r="D51">
        <f>'Clinical resources'!D45</f>
        <v>0</v>
      </c>
      <c r="E51" s="185" t="e">
        <f>SUM('CR Backing (Hide)'!UL42:UM42)/'CR Backing (Hide)'!UN42</f>
        <v>#DIV/0!</v>
      </c>
      <c r="G51">
        <v>0</v>
      </c>
      <c r="CG51" t="str">
        <v xml:space="preserve">37. </v>
      </c>
      <c r="CH51">
        <f>IFERROR(SUM(INDEX(CHOOSE('CR Backing (Hide)'!$B$115,'CR Backing (Hide)'!$QJ40:$SI40,'CR Backing (Hide)'!$MM40:$QH40),,'CR Backing (Hide)'!$B$114)),0)</f>
        <v>0</v>
      </c>
      <c r="CL51" s="201" t="str">
        <v>Cluster G</v>
      </c>
      <c r="CM51" s="197" t="str">
        <v/>
      </c>
      <c r="CN51" s="197">
        <f ca="1"/>
        <v>0</v>
      </c>
      <c r="CO51" s="212"/>
      <c r="CX51" s="87" t="str">
        <v>Cluster H</v>
      </c>
      <c r="CY51" s="114" t="str">
        <v/>
      </c>
      <c r="CZ51" s="206">
        <v>0</v>
      </c>
      <c r="DA51" s="206"/>
    </row>
    <row r="52" spans="1:105" x14ac:dyDescent="0.25">
      <c r="A52" s="24" t="str">
        <f>CHOOSE('CR Backing (Hide)'!$B$115,Capacity!A47,Capacity!X47)</f>
        <v/>
      </c>
      <c r="B52" s="186" t="str">
        <v xml:space="preserve">40. </v>
      </c>
      <c r="D52">
        <f>'Clinical resources'!D46</f>
        <v>0</v>
      </c>
      <c r="E52" s="185" t="e">
        <f>SUM('CR Backing (Hide)'!UL43:UM43)/'CR Backing (Hide)'!UN43</f>
        <v>#DIV/0!</v>
      </c>
      <c r="G52">
        <v>0</v>
      </c>
      <c r="CG52" t="str">
        <v xml:space="preserve">38. </v>
      </c>
      <c r="CH52">
        <f>IFERROR(SUM(INDEX(CHOOSE('CR Backing (Hide)'!$B$115,'CR Backing (Hide)'!$QJ41:$SI41,'CR Backing (Hide)'!$MM41:$QH41),,'CR Backing (Hide)'!$B$114)),0)</f>
        <v>0</v>
      </c>
      <c r="CL52" s="199" t="str">
        <v>Cluster H</v>
      </c>
      <c r="CM52" s="195" t="str">
        <v/>
      </c>
      <c r="CN52" s="195">
        <f ca="1"/>
        <v>0</v>
      </c>
      <c r="CO52" s="210"/>
      <c r="CX52" s="89" t="str">
        <v>Cluster H</v>
      </c>
      <c r="CY52" s="114" t="str">
        <v/>
      </c>
      <c r="CZ52" s="206">
        <v>0</v>
      </c>
      <c r="DA52" s="206"/>
    </row>
    <row r="53" spans="1:105" ht="15.75" thickBot="1" x14ac:dyDescent="0.3">
      <c r="A53" s="24" t="str">
        <f>CHOOSE('CR Backing (Hide)'!$B$115,Capacity!A48,Capacity!X48)</f>
        <v/>
      </c>
      <c r="B53" s="186" t="str">
        <v xml:space="preserve">41. </v>
      </c>
      <c r="D53">
        <f>'Clinical resources'!D47</f>
        <v>0</v>
      </c>
      <c r="E53" s="185" t="e">
        <f>SUM('CR Backing (Hide)'!UL44:UM44)/'CR Backing (Hide)'!UN44</f>
        <v>#DIV/0!</v>
      </c>
      <c r="G53">
        <v>0</v>
      </c>
      <c r="CG53" t="str">
        <v xml:space="preserve">39. </v>
      </c>
      <c r="CH53">
        <f>IFERROR(SUM(INDEX(CHOOSE('CR Backing (Hide)'!$B$115,'CR Backing (Hide)'!$QJ42:$SI42,'CR Backing (Hide)'!$MM42:$QH42),,'CR Backing (Hide)'!$B$114)),0)</f>
        <v>0</v>
      </c>
      <c r="CL53" s="200" t="str">
        <v>Cluster H</v>
      </c>
      <c r="CM53" s="196" t="str">
        <v/>
      </c>
      <c r="CN53" s="196">
        <f ca="1"/>
        <v>0</v>
      </c>
      <c r="CO53" s="211"/>
      <c r="CX53" s="90" t="str">
        <v>Cluster H</v>
      </c>
      <c r="CY53" s="119" t="str">
        <v/>
      </c>
      <c r="CZ53" s="207">
        <v>0</v>
      </c>
      <c r="DA53" s="207"/>
    </row>
    <row r="54" spans="1:105" x14ac:dyDescent="0.25">
      <c r="A54" s="24" t="str">
        <f>CHOOSE('CR Backing (Hide)'!$B$115,Capacity!A49,Capacity!X49)</f>
        <v/>
      </c>
      <c r="B54" s="186" t="str">
        <v xml:space="preserve">42. </v>
      </c>
      <c r="D54">
        <f>'Clinical resources'!D48</f>
        <v>0</v>
      </c>
      <c r="E54" s="185" t="e">
        <f>SUM('CR Backing (Hide)'!UL45:UM45)/'CR Backing (Hide)'!UN45</f>
        <v>#DIV/0!</v>
      </c>
      <c r="G54">
        <v>0</v>
      </c>
      <c r="CG54" t="str">
        <v xml:space="preserve">40. </v>
      </c>
      <c r="CH54">
        <f>IFERROR(SUM(INDEX(CHOOSE('CR Backing (Hide)'!$B$115,'CR Backing (Hide)'!$QJ43:$SI43,'CR Backing (Hide)'!$MM43:$QH43),,'CR Backing (Hide)'!$B$114)),0)</f>
        <v>0</v>
      </c>
      <c r="CL54" s="200" t="str">
        <v>Cluster H</v>
      </c>
      <c r="CM54" s="196" t="str">
        <v/>
      </c>
      <c r="CN54" s="196">
        <f ca="1"/>
        <v>0</v>
      </c>
      <c r="CO54" s="211"/>
      <c r="CX54" s="88" t="str">
        <v>Cluster I</v>
      </c>
      <c r="CY54" s="113" t="str">
        <v/>
      </c>
      <c r="CZ54" s="205">
        <v>0</v>
      </c>
      <c r="DA54" s="205"/>
    </row>
    <row r="55" spans="1:105" x14ac:dyDescent="0.25">
      <c r="A55" s="24" t="str">
        <f>CHOOSE('CR Backing (Hide)'!$B$115,Capacity!A50,Capacity!X50)</f>
        <v/>
      </c>
      <c r="B55" s="186" t="str">
        <v xml:space="preserve">43. </v>
      </c>
      <c r="D55">
        <f>'Clinical resources'!D49</f>
        <v>0</v>
      </c>
      <c r="E55" s="185" t="e">
        <f>SUM('CR Backing (Hide)'!UL46:UM46)/'CR Backing (Hide)'!UN46</f>
        <v>#DIV/0!</v>
      </c>
      <c r="G55">
        <v>0</v>
      </c>
      <c r="CG55" t="str">
        <v xml:space="preserve">41. </v>
      </c>
      <c r="CH55">
        <f>IFERROR(SUM(INDEX(CHOOSE('CR Backing (Hide)'!$B$115,'CR Backing (Hide)'!$QJ44:$SI44,'CR Backing (Hide)'!$MM44:$QH44),,'CR Backing (Hide)'!$B$114)),0)</f>
        <v>0</v>
      </c>
      <c r="CL55" s="200" t="str">
        <v>Cluster H</v>
      </c>
      <c r="CM55" s="196" t="str">
        <v/>
      </c>
      <c r="CN55" s="196">
        <f ca="1"/>
        <v>0</v>
      </c>
      <c r="CO55" s="211"/>
      <c r="CX55" s="89" t="str">
        <v>Cluster I</v>
      </c>
      <c r="CY55" s="114" t="str">
        <v/>
      </c>
      <c r="CZ55" s="206">
        <v>0</v>
      </c>
      <c r="DA55" s="206"/>
    </row>
    <row r="56" spans="1:105" x14ac:dyDescent="0.25">
      <c r="A56" s="24" t="str">
        <f>CHOOSE('CR Backing (Hide)'!$B$115,Capacity!A51,Capacity!X51)</f>
        <v/>
      </c>
      <c r="B56" s="186" t="str">
        <v xml:space="preserve">44. </v>
      </c>
      <c r="D56">
        <f>'Clinical resources'!D50</f>
        <v>0</v>
      </c>
      <c r="E56" s="185" t="e">
        <f>SUM('CR Backing (Hide)'!UL47:UM47)/'CR Backing (Hide)'!UN47</f>
        <v>#DIV/0!</v>
      </c>
      <c r="G56">
        <v>0</v>
      </c>
      <c r="CG56" t="str">
        <v xml:space="preserve">42. </v>
      </c>
      <c r="CH56">
        <f>IFERROR(SUM(INDEX(CHOOSE('CR Backing (Hide)'!$B$115,'CR Backing (Hide)'!$QJ45:$SI45,'CR Backing (Hide)'!$MM45:$QH45),,'CR Backing (Hide)'!$B$114)),0)</f>
        <v>0</v>
      </c>
      <c r="CL56" s="201" t="str">
        <v>Cluster H</v>
      </c>
      <c r="CM56" s="197" t="str">
        <v/>
      </c>
      <c r="CN56" s="197">
        <f ca="1"/>
        <v>0</v>
      </c>
      <c r="CO56" s="212"/>
      <c r="CX56" s="87" t="str">
        <v>Cluster I</v>
      </c>
      <c r="CY56" s="114" t="str">
        <v/>
      </c>
      <c r="CZ56" s="206">
        <v>0</v>
      </c>
      <c r="DA56" s="206"/>
    </row>
    <row r="57" spans="1:105" x14ac:dyDescent="0.25">
      <c r="A57" s="24" t="str">
        <f>CHOOSE('CR Backing (Hide)'!$B$115,Capacity!A52,Capacity!X52)</f>
        <v/>
      </c>
      <c r="B57" s="186" t="str">
        <v xml:space="preserve">45. </v>
      </c>
      <c r="D57">
        <f>'Clinical resources'!D51</f>
        <v>0</v>
      </c>
      <c r="E57" s="185" t="e">
        <f>SUM('CR Backing (Hide)'!UL48:UM48)/'CR Backing (Hide)'!UN48</f>
        <v>#DIV/0!</v>
      </c>
      <c r="G57">
        <v>0</v>
      </c>
      <c r="CG57" t="str">
        <v xml:space="preserve">43. </v>
      </c>
      <c r="CH57">
        <f>IFERROR(SUM(INDEX(CHOOSE('CR Backing (Hide)'!$B$115,'CR Backing (Hide)'!$QJ46:$SI46,'CR Backing (Hide)'!$MM46:$QH46),,'CR Backing (Hide)'!$B$114)),0)</f>
        <v>0</v>
      </c>
      <c r="CL57" s="199" t="str">
        <v>Cluster I</v>
      </c>
      <c r="CM57" s="195" t="str">
        <v/>
      </c>
      <c r="CN57" s="195">
        <f ca="1"/>
        <v>0</v>
      </c>
      <c r="CO57" s="210"/>
      <c r="CX57" s="89" t="str">
        <v>Cluster I</v>
      </c>
      <c r="CY57" s="114" t="str">
        <v/>
      </c>
      <c r="CZ57" s="206">
        <v>0</v>
      </c>
      <c r="DA57" s="206"/>
    </row>
    <row r="58" spans="1:105" ht="15.75" thickBot="1" x14ac:dyDescent="0.3">
      <c r="A58" s="24" t="str">
        <f>CHOOSE('CR Backing (Hide)'!$B$115,Capacity!A53,Capacity!X53)</f>
        <v/>
      </c>
      <c r="B58" s="186" t="str">
        <v xml:space="preserve">46. </v>
      </c>
      <c r="D58">
        <f>'Clinical resources'!D52</f>
        <v>0</v>
      </c>
      <c r="E58" s="185" t="e">
        <f>SUM('CR Backing (Hide)'!UL49:UM49)/'CR Backing (Hide)'!UN49</f>
        <v>#DIV/0!</v>
      </c>
      <c r="G58">
        <v>0</v>
      </c>
      <c r="CG58" t="str">
        <v xml:space="preserve">44. </v>
      </c>
      <c r="CH58">
        <f>IFERROR(SUM(INDEX(CHOOSE('CR Backing (Hide)'!$B$115,'CR Backing (Hide)'!$QJ47:$SI47,'CR Backing (Hide)'!$MM47:$QH47),,'CR Backing (Hide)'!$B$114)),0)</f>
        <v>0</v>
      </c>
      <c r="CL58" s="200" t="str">
        <v>Cluster I</v>
      </c>
      <c r="CM58" s="196" t="str">
        <v/>
      </c>
      <c r="CN58" s="196">
        <f ca="1"/>
        <v>0</v>
      </c>
      <c r="CO58" s="211"/>
      <c r="CX58" s="90" t="str">
        <v>Cluster I</v>
      </c>
      <c r="CY58" s="119" t="str">
        <v/>
      </c>
      <c r="CZ58" s="207">
        <v>0</v>
      </c>
      <c r="DA58" s="207"/>
    </row>
    <row r="59" spans="1:105" x14ac:dyDescent="0.25">
      <c r="A59" s="24" t="str">
        <f>CHOOSE('CR Backing (Hide)'!$B$115,Capacity!A54,Capacity!X54)</f>
        <v/>
      </c>
      <c r="B59" s="186" t="str">
        <v xml:space="preserve">47. </v>
      </c>
      <c r="D59">
        <f>'Clinical resources'!D53</f>
        <v>0</v>
      </c>
      <c r="E59" s="185" t="e">
        <f>SUM('CR Backing (Hide)'!UL50:UM50)/'CR Backing (Hide)'!UN50</f>
        <v>#DIV/0!</v>
      </c>
      <c r="G59">
        <v>0</v>
      </c>
      <c r="CG59" t="str">
        <v xml:space="preserve">45. </v>
      </c>
      <c r="CH59">
        <f>IFERROR(SUM(INDEX(CHOOSE('CR Backing (Hide)'!$B$115,'CR Backing (Hide)'!$QJ48:$SI48,'CR Backing (Hide)'!$MM48:$QH48),,'CR Backing (Hide)'!$B$114)),0)</f>
        <v>0</v>
      </c>
      <c r="CL59" s="200" t="str">
        <v>Cluster I</v>
      </c>
      <c r="CM59" s="196" t="str">
        <v/>
      </c>
      <c r="CN59" s="196">
        <f ca="1"/>
        <v>0</v>
      </c>
      <c r="CO59" s="211"/>
      <c r="CX59" s="88" t="str">
        <v>Cluster J</v>
      </c>
      <c r="CY59" s="113" t="str">
        <v/>
      </c>
      <c r="CZ59" s="205">
        <v>0</v>
      </c>
      <c r="DA59" s="205"/>
    </row>
    <row r="60" spans="1:105" x14ac:dyDescent="0.25">
      <c r="A60" s="24" t="str">
        <f>CHOOSE('CR Backing (Hide)'!$B$115,Capacity!A55,Capacity!X55)</f>
        <v/>
      </c>
      <c r="B60" s="186" t="str">
        <v xml:space="preserve">48. </v>
      </c>
      <c r="D60">
        <f>'Clinical resources'!D54</f>
        <v>0</v>
      </c>
      <c r="E60" s="185" t="e">
        <f>SUM('CR Backing (Hide)'!UL51:UM51)/'CR Backing (Hide)'!UN51</f>
        <v>#DIV/0!</v>
      </c>
      <c r="G60">
        <v>0</v>
      </c>
      <c r="CG60" t="str">
        <v xml:space="preserve">46. </v>
      </c>
      <c r="CH60">
        <f>IFERROR(SUM(INDEX(CHOOSE('CR Backing (Hide)'!$B$115,'CR Backing (Hide)'!$QJ49:$SI49,'CR Backing (Hide)'!$MM49:$QH49),,'CR Backing (Hide)'!$B$114)),0)</f>
        <v>0</v>
      </c>
      <c r="CL60" s="200" t="str">
        <v>Cluster I</v>
      </c>
      <c r="CM60" s="196" t="str">
        <v/>
      </c>
      <c r="CN60" s="196">
        <f ca="1"/>
        <v>0</v>
      </c>
      <c r="CO60" s="211"/>
      <c r="CX60" s="89" t="str">
        <v>Cluster J</v>
      </c>
      <c r="CY60" s="114" t="str">
        <v/>
      </c>
      <c r="CZ60" s="206">
        <v>0</v>
      </c>
      <c r="DA60" s="206"/>
    </row>
    <row r="61" spans="1:105" x14ac:dyDescent="0.25">
      <c r="A61" s="24" t="str">
        <f>CHOOSE('CR Backing (Hide)'!$B$115,Capacity!A56,Capacity!X56)</f>
        <v/>
      </c>
      <c r="B61" s="186" t="str">
        <v xml:space="preserve">49. </v>
      </c>
      <c r="D61">
        <f>'Clinical resources'!D55</f>
        <v>0</v>
      </c>
      <c r="E61" s="185" t="e">
        <f>SUM('CR Backing (Hide)'!UL52:UM52)/'CR Backing (Hide)'!UN52</f>
        <v>#DIV/0!</v>
      </c>
      <c r="G61">
        <v>0</v>
      </c>
      <c r="CG61" t="str">
        <v xml:space="preserve">47. </v>
      </c>
      <c r="CH61">
        <f>IFERROR(SUM(INDEX(CHOOSE('CR Backing (Hide)'!$B$115,'CR Backing (Hide)'!$QJ50:$SI50,'CR Backing (Hide)'!$MM50:$QH50),,'CR Backing (Hide)'!$B$114)),0)</f>
        <v>0</v>
      </c>
      <c r="CL61" s="201" t="str">
        <v>Cluster I</v>
      </c>
      <c r="CM61" s="197" t="str">
        <v/>
      </c>
      <c r="CN61" s="197">
        <f ca="1"/>
        <v>0</v>
      </c>
      <c r="CO61" s="212"/>
      <c r="CX61" s="87" t="str">
        <v>Cluster J</v>
      </c>
      <c r="CY61" s="114" t="str">
        <v/>
      </c>
      <c r="CZ61" s="206">
        <v>0</v>
      </c>
      <c r="DA61" s="206"/>
    </row>
    <row r="62" spans="1:105" x14ac:dyDescent="0.25">
      <c r="A62" s="24" t="str">
        <f>CHOOSE('CR Backing (Hide)'!$B$115,Capacity!A57,Capacity!X57)</f>
        <v/>
      </c>
      <c r="B62" s="186" t="str">
        <v xml:space="preserve">50. </v>
      </c>
      <c r="D62">
        <f>'Clinical resources'!D56</f>
        <v>0</v>
      </c>
      <c r="E62" s="185" t="e">
        <f>SUM('CR Backing (Hide)'!UL53:UM53)/'CR Backing (Hide)'!UN53</f>
        <v>#DIV/0!</v>
      </c>
      <c r="G62">
        <v>0</v>
      </c>
      <c r="CG62" t="str">
        <v xml:space="preserve">48. </v>
      </c>
      <c r="CH62">
        <f>IFERROR(SUM(INDEX(CHOOSE('CR Backing (Hide)'!$B$115,'CR Backing (Hide)'!$QJ51:$SI51,'CR Backing (Hide)'!$MM51:$QH51),,'CR Backing (Hide)'!$B$114)),0)</f>
        <v>0</v>
      </c>
      <c r="CL62" s="199" t="str">
        <v>Cluster J</v>
      </c>
      <c r="CM62" s="195" t="str">
        <v/>
      </c>
      <c r="CN62" s="195">
        <f ca="1"/>
        <v>0</v>
      </c>
      <c r="CO62" s="210"/>
      <c r="CX62" s="89" t="str">
        <v>Cluster J</v>
      </c>
      <c r="CY62" s="114" t="str">
        <v/>
      </c>
      <c r="CZ62" s="206">
        <v>0</v>
      </c>
      <c r="DA62" s="206"/>
    </row>
    <row r="63" spans="1:105" ht="15.75" thickBot="1" x14ac:dyDescent="0.3">
      <c r="A63" s="24" t="str">
        <f>CHOOSE('CR Backing (Hide)'!$B$115,Capacity!A58,Capacity!X58)</f>
        <v/>
      </c>
      <c r="B63" s="186" t="str">
        <v xml:space="preserve">51. </v>
      </c>
      <c r="D63">
        <f>'Clinical resources'!D57</f>
        <v>0</v>
      </c>
      <c r="E63" s="185" t="e">
        <f>SUM('CR Backing (Hide)'!UL54:UM54)/'CR Backing (Hide)'!UN54</f>
        <v>#DIV/0!</v>
      </c>
      <c r="G63">
        <v>0</v>
      </c>
      <c r="CG63" t="str">
        <v xml:space="preserve">49. </v>
      </c>
      <c r="CH63">
        <f>IFERROR(SUM(INDEX(CHOOSE('CR Backing (Hide)'!$B$115,'CR Backing (Hide)'!$QJ52:$SI52,'CR Backing (Hide)'!$MM52:$QH52),,'CR Backing (Hide)'!$B$114)),0)</f>
        <v>0</v>
      </c>
      <c r="CL63" s="200" t="str">
        <v>Cluster J</v>
      </c>
      <c r="CM63" s="196" t="str">
        <v/>
      </c>
      <c r="CN63" s="196">
        <f ca="1"/>
        <v>0</v>
      </c>
      <c r="CO63" s="211"/>
      <c r="CX63" s="90" t="str">
        <v>Cluster J</v>
      </c>
      <c r="CY63" s="119" t="str">
        <v/>
      </c>
      <c r="CZ63" s="207">
        <v>0</v>
      </c>
      <c r="DA63" s="207"/>
    </row>
    <row r="64" spans="1:105" x14ac:dyDescent="0.25">
      <c r="A64" s="24" t="str">
        <f>CHOOSE('CR Backing (Hide)'!$B$115,Capacity!A59,Capacity!X59)</f>
        <v/>
      </c>
      <c r="B64" s="186" t="str">
        <v xml:space="preserve">52. </v>
      </c>
      <c r="D64">
        <f>'Clinical resources'!D58</f>
        <v>0</v>
      </c>
      <c r="E64" s="185" t="e">
        <f>SUM('CR Backing (Hide)'!UL55:UM55)/'CR Backing (Hide)'!UN55</f>
        <v>#DIV/0!</v>
      </c>
      <c r="G64">
        <v>0</v>
      </c>
      <c r="CG64" t="str">
        <v xml:space="preserve">50. </v>
      </c>
      <c r="CH64">
        <f>IFERROR(SUM(INDEX(CHOOSE('CR Backing (Hide)'!$B$115,'CR Backing (Hide)'!$QJ53:$SI53,'CR Backing (Hide)'!$MM53:$QH53),,'CR Backing (Hide)'!$B$114)),0)</f>
        <v>0</v>
      </c>
      <c r="CL64" s="200" t="str">
        <v>Cluster J</v>
      </c>
      <c r="CM64" s="196" t="str">
        <v/>
      </c>
      <c r="CN64" s="196">
        <f ca="1"/>
        <v>0</v>
      </c>
      <c r="CO64" s="211"/>
      <c r="CX64" s="88" t="str">
        <v>Cluster K</v>
      </c>
      <c r="CY64" s="113" t="str">
        <v/>
      </c>
      <c r="CZ64" s="205">
        <v>0</v>
      </c>
      <c r="DA64" s="205"/>
    </row>
    <row r="65" spans="1:105" x14ac:dyDescent="0.25">
      <c r="A65" s="24" t="str">
        <f>CHOOSE('CR Backing (Hide)'!$B$115,Capacity!A60,Capacity!X60)</f>
        <v/>
      </c>
      <c r="B65" s="186" t="str">
        <v xml:space="preserve">53. </v>
      </c>
      <c r="D65">
        <f>'Clinical resources'!D59</f>
        <v>0</v>
      </c>
      <c r="E65" s="185" t="e">
        <f>SUM('CR Backing (Hide)'!UL56:UM56)/'CR Backing (Hide)'!UN56</f>
        <v>#DIV/0!</v>
      </c>
      <c r="G65">
        <v>0</v>
      </c>
      <c r="CG65" t="str">
        <v xml:space="preserve">51. </v>
      </c>
      <c r="CH65">
        <f>IFERROR(SUM(INDEX(CHOOSE('CR Backing (Hide)'!$B$115,'CR Backing (Hide)'!$QJ54:$SI54,'CR Backing (Hide)'!$MM54:$QH54),,'CR Backing (Hide)'!$B$114)),0)</f>
        <v>0</v>
      </c>
      <c r="CL65" s="200" t="str">
        <v>Cluster J</v>
      </c>
      <c r="CM65" s="196" t="str">
        <v/>
      </c>
      <c r="CN65" s="196">
        <f ca="1"/>
        <v>0</v>
      </c>
      <c r="CO65" s="211"/>
      <c r="CX65" s="89" t="str">
        <v>Cluster K</v>
      </c>
      <c r="CY65" s="114" t="str">
        <v/>
      </c>
      <c r="CZ65" s="206">
        <v>0</v>
      </c>
      <c r="DA65" s="206"/>
    </row>
    <row r="66" spans="1:105" x14ac:dyDescent="0.25">
      <c r="A66" s="24" t="str">
        <f>CHOOSE('CR Backing (Hide)'!$B$115,Capacity!A61,Capacity!X61)</f>
        <v/>
      </c>
      <c r="B66" s="186" t="str">
        <v xml:space="preserve">54. </v>
      </c>
      <c r="D66">
        <f>'Clinical resources'!D60</f>
        <v>0</v>
      </c>
      <c r="E66" s="185" t="e">
        <f>SUM('CR Backing (Hide)'!UL57:UM57)/'CR Backing (Hide)'!UN57</f>
        <v>#DIV/0!</v>
      </c>
      <c r="G66">
        <v>0</v>
      </c>
      <c r="CG66" t="str">
        <v xml:space="preserve">52. </v>
      </c>
      <c r="CH66">
        <f>IFERROR(SUM(INDEX(CHOOSE('CR Backing (Hide)'!$B$115,'CR Backing (Hide)'!$QJ55:$SI55,'CR Backing (Hide)'!$MM55:$QH55),,'CR Backing (Hide)'!$B$114)),0)</f>
        <v>0</v>
      </c>
      <c r="CL66" s="201" t="str">
        <v>Cluster J</v>
      </c>
      <c r="CM66" s="197" t="str">
        <v/>
      </c>
      <c r="CN66" s="197">
        <f ca="1"/>
        <v>0</v>
      </c>
      <c r="CO66" s="212"/>
      <c r="CX66" s="87" t="str">
        <v>Cluster K</v>
      </c>
      <c r="CY66" s="114" t="str">
        <v/>
      </c>
      <c r="CZ66" s="206">
        <v>0</v>
      </c>
      <c r="DA66" s="206"/>
    </row>
    <row r="67" spans="1:105" x14ac:dyDescent="0.25">
      <c r="A67" s="24" t="str">
        <f>CHOOSE('CR Backing (Hide)'!$B$115,Capacity!A62,Capacity!X62)</f>
        <v/>
      </c>
      <c r="B67" s="186" t="str">
        <v xml:space="preserve">55. </v>
      </c>
      <c r="D67">
        <f>'Clinical resources'!D61</f>
        <v>0</v>
      </c>
      <c r="E67" s="185" t="e">
        <f>SUM('CR Backing (Hide)'!UL58:UM58)/'CR Backing (Hide)'!UN58</f>
        <v>#DIV/0!</v>
      </c>
      <c r="G67">
        <v>0</v>
      </c>
      <c r="CG67" t="str">
        <v xml:space="preserve">53. </v>
      </c>
      <c r="CH67">
        <f>IFERROR(SUM(INDEX(CHOOSE('CR Backing (Hide)'!$B$115,'CR Backing (Hide)'!$QJ56:$SI56,'CR Backing (Hide)'!$MM56:$QH56),,'CR Backing (Hide)'!$B$114)),0)</f>
        <v>0</v>
      </c>
      <c r="CL67" s="199" t="str">
        <v>Cluster K</v>
      </c>
      <c r="CM67" s="195" t="str">
        <v/>
      </c>
      <c r="CN67" s="195">
        <f ca="1"/>
        <v>0</v>
      </c>
      <c r="CO67" s="210"/>
      <c r="CX67" s="89" t="str">
        <v>Cluster K</v>
      </c>
      <c r="CY67" s="114" t="str">
        <v/>
      </c>
      <c r="CZ67" s="206">
        <v>0</v>
      </c>
      <c r="DA67" s="206"/>
    </row>
    <row r="68" spans="1:105" ht="15.75" thickBot="1" x14ac:dyDescent="0.3">
      <c r="A68" s="24" t="str">
        <f>CHOOSE('CR Backing (Hide)'!$B$115,Capacity!A63,Capacity!X63)</f>
        <v/>
      </c>
      <c r="B68" s="186" t="str">
        <v xml:space="preserve">56. </v>
      </c>
      <c r="D68">
        <f>'Clinical resources'!D62</f>
        <v>0</v>
      </c>
      <c r="E68" s="185" t="e">
        <f>SUM('CR Backing (Hide)'!UL59:UM59)/'CR Backing (Hide)'!UN59</f>
        <v>#DIV/0!</v>
      </c>
      <c r="G68">
        <v>0</v>
      </c>
      <c r="CG68" t="str">
        <v xml:space="preserve">54. </v>
      </c>
      <c r="CH68">
        <f>IFERROR(SUM(INDEX(CHOOSE('CR Backing (Hide)'!$B$115,'CR Backing (Hide)'!$QJ57:$SI57,'CR Backing (Hide)'!$MM57:$QH57),,'CR Backing (Hide)'!$B$114)),0)</f>
        <v>0</v>
      </c>
      <c r="CL68" s="200" t="str">
        <v>Cluster K</v>
      </c>
      <c r="CM68" s="196" t="str">
        <v/>
      </c>
      <c r="CN68" s="196">
        <f ca="1"/>
        <v>0</v>
      </c>
      <c r="CO68" s="211"/>
      <c r="CX68" s="90" t="str">
        <v>Cluster K</v>
      </c>
      <c r="CY68" s="119" t="str">
        <v/>
      </c>
      <c r="CZ68" s="207">
        <v>0</v>
      </c>
      <c r="DA68" s="207"/>
    </row>
    <row r="69" spans="1:105" x14ac:dyDescent="0.25">
      <c r="A69" s="24" t="str">
        <f>CHOOSE('CR Backing (Hide)'!$B$115,Capacity!A64,Capacity!X64)</f>
        <v/>
      </c>
      <c r="B69" s="186" t="str">
        <v xml:space="preserve">57. </v>
      </c>
      <c r="D69">
        <f>'Clinical resources'!D63</f>
        <v>0</v>
      </c>
      <c r="E69" s="185" t="e">
        <f>SUM('CR Backing (Hide)'!UL60:UM60)/'CR Backing (Hide)'!UN60</f>
        <v>#DIV/0!</v>
      </c>
      <c r="G69">
        <v>0</v>
      </c>
      <c r="CG69" t="str">
        <v xml:space="preserve">55. </v>
      </c>
      <c r="CH69">
        <f>IFERROR(SUM(INDEX(CHOOSE('CR Backing (Hide)'!$B$115,'CR Backing (Hide)'!$QJ58:$SI58,'CR Backing (Hide)'!$MM58:$QH58),,'CR Backing (Hide)'!$B$114)),0)</f>
        <v>0</v>
      </c>
      <c r="CL69" s="200" t="str">
        <v>Cluster K</v>
      </c>
      <c r="CM69" s="196" t="str">
        <v/>
      </c>
      <c r="CN69" s="196">
        <f ca="1"/>
        <v>0</v>
      </c>
      <c r="CO69" s="211"/>
      <c r="CX69" s="88" t="str">
        <v>Cluster L</v>
      </c>
      <c r="CY69" s="113" t="str">
        <v/>
      </c>
      <c r="CZ69" s="205">
        <v>0</v>
      </c>
      <c r="DA69" s="205"/>
    </row>
    <row r="70" spans="1:105" x14ac:dyDescent="0.25">
      <c r="A70" s="24" t="str">
        <f>CHOOSE('CR Backing (Hide)'!$B$115,Capacity!A65,Capacity!X65)</f>
        <v/>
      </c>
      <c r="B70" s="186" t="str">
        <v xml:space="preserve">58. </v>
      </c>
      <c r="D70">
        <f>'Clinical resources'!D64</f>
        <v>0</v>
      </c>
      <c r="E70" s="185" t="e">
        <f>SUM('CR Backing (Hide)'!UL61:UM61)/'CR Backing (Hide)'!UN61</f>
        <v>#DIV/0!</v>
      </c>
      <c r="G70">
        <v>0</v>
      </c>
      <c r="CG70" t="str">
        <v xml:space="preserve">56. </v>
      </c>
      <c r="CH70">
        <f>IFERROR(SUM(INDEX(CHOOSE('CR Backing (Hide)'!$B$115,'CR Backing (Hide)'!$QJ59:$SI59,'CR Backing (Hide)'!$MM59:$QH59),,'CR Backing (Hide)'!$B$114)),0)</f>
        <v>0</v>
      </c>
      <c r="CL70" s="200" t="str">
        <v>Cluster K</v>
      </c>
      <c r="CM70" s="196" t="str">
        <v/>
      </c>
      <c r="CN70" s="196">
        <f ca="1"/>
        <v>0</v>
      </c>
      <c r="CO70" s="211"/>
      <c r="CX70" s="89" t="str">
        <v>Cluster L</v>
      </c>
      <c r="CY70" s="114" t="str">
        <v/>
      </c>
      <c r="CZ70" s="206">
        <v>0</v>
      </c>
      <c r="DA70" s="206"/>
    </row>
    <row r="71" spans="1:105" x14ac:dyDescent="0.25">
      <c r="A71" s="24" t="str">
        <f>CHOOSE('CR Backing (Hide)'!$B$115,Capacity!A66,Capacity!X66)</f>
        <v/>
      </c>
      <c r="B71" s="186" t="str">
        <v xml:space="preserve">59. </v>
      </c>
      <c r="D71">
        <f>'Clinical resources'!D65</f>
        <v>0</v>
      </c>
      <c r="E71" s="185" t="e">
        <f>SUM('CR Backing (Hide)'!UL62:UM62)/'CR Backing (Hide)'!UN62</f>
        <v>#DIV/0!</v>
      </c>
      <c r="G71">
        <v>0</v>
      </c>
      <c r="CG71" t="str">
        <v xml:space="preserve">57. </v>
      </c>
      <c r="CH71">
        <f>IFERROR(SUM(INDEX(CHOOSE('CR Backing (Hide)'!$B$115,'CR Backing (Hide)'!$QJ60:$SI60,'CR Backing (Hide)'!$MM60:$QH60),,'CR Backing (Hide)'!$B$114)),0)</f>
        <v>0</v>
      </c>
      <c r="CL71" s="201" t="str">
        <v>Cluster K</v>
      </c>
      <c r="CM71" s="197" t="str">
        <v/>
      </c>
      <c r="CN71" s="197">
        <f ca="1"/>
        <v>0</v>
      </c>
      <c r="CO71" s="212"/>
      <c r="CX71" s="87" t="str">
        <v>Cluster L</v>
      </c>
      <c r="CY71" s="114" t="str">
        <v/>
      </c>
      <c r="CZ71" s="206">
        <v>0</v>
      </c>
      <c r="DA71" s="206"/>
    </row>
    <row r="72" spans="1:105" x14ac:dyDescent="0.25">
      <c r="A72" s="24" t="str">
        <f>CHOOSE('CR Backing (Hide)'!$B$115,Capacity!A67,Capacity!X67)</f>
        <v/>
      </c>
      <c r="B72" s="186" t="str">
        <v xml:space="preserve">60. </v>
      </c>
      <c r="D72">
        <f>'Clinical resources'!D66</f>
        <v>0</v>
      </c>
      <c r="E72" s="185" t="e">
        <f>SUM('CR Backing (Hide)'!UL63:UM63)/'CR Backing (Hide)'!UN63</f>
        <v>#DIV/0!</v>
      </c>
      <c r="G72">
        <v>0</v>
      </c>
      <c r="CG72" t="str">
        <v xml:space="preserve">58. </v>
      </c>
      <c r="CH72">
        <f>IFERROR(SUM(INDEX(CHOOSE('CR Backing (Hide)'!$B$115,'CR Backing (Hide)'!$QJ61:$SI61,'CR Backing (Hide)'!$MM61:$QH61),,'CR Backing (Hide)'!$B$114)),0)</f>
        <v>0</v>
      </c>
      <c r="CL72" s="199" t="str">
        <v>Cluster L</v>
      </c>
      <c r="CM72" s="195" t="str">
        <v/>
      </c>
      <c r="CN72" s="195">
        <f ca="1"/>
        <v>0</v>
      </c>
      <c r="CO72" s="210"/>
      <c r="CX72" s="89" t="str">
        <v>Cluster L</v>
      </c>
      <c r="CY72" s="114" t="str">
        <v/>
      </c>
      <c r="CZ72" s="206">
        <v>0</v>
      </c>
      <c r="DA72" s="206"/>
    </row>
    <row r="73" spans="1:105" ht="15.75" thickBot="1" x14ac:dyDescent="0.3">
      <c r="A73" s="24" t="str">
        <f>CHOOSE('CR Backing (Hide)'!$B$115,Capacity!A68,Capacity!X68)</f>
        <v/>
      </c>
      <c r="B73" s="186" t="str">
        <v xml:space="preserve">61. </v>
      </c>
      <c r="D73">
        <f>'Clinical resources'!D67</f>
        <v>0</v>
      </c>
      <c r="E73" s="185" t="e">
        <f>SUM('CR Backing (Hide)'!UL64:UM64)/'CR Backing (Hide)'!UN64</f>
        <v>#DIV/0!</v>
      </c>
      <c r="G73">
        <v>0</v>
      </c>
      <c r="CG73" t="str">
        <v xml:space="preserve">59. </v>
      </c>
      <c r="CH73">
        <f>IFERROR(SUM(INDEX(CHOOSE('CR Backing (Hide)'!$B$115,'CR Backing (Hide)'!$QJ62:$SI62,'CR Backing (Hide)'!$MM62:$QH62),,'CR Backing (Hide)'!$B$114)),0)</f>
        <v>0</v>
      </c>
      <c r="CL73" s="200" t="str">
        <v>Cluster L</v>
      </c>
      <c r="CM73" s="196" t="str">
        <v/>
      </c>
      <c r="CN73" s="196">
        <f ca="1"/>
        <v>0</v>
      </c>
      <c r="CO73" s="211"/>
      <c r="CX73" s="90" t="str">
        <v>Cluster L</v>
      </c>
      <c r="CY73" s="119" t="str">
        <v/>
      </c>
      <c r="CZ73" s="207">
        <v>0</v>
      </c>
      <c r="DA73" s="207"/>
    </row>
    <row r="74" spans="1:105" x14ac:dyDescent="0.25">
      <c r="A74" s="24" t="str">
        <f>CHOOSE('CR Backing (Hide)'!$B$115,Capacity!A69,Capacity!X69)</f>
        <v/>
      </c>
      <c r="B74" s="186" t="str">
        <v xml:space="preserve">62. </v>
      </c>
      <c r="D74">
        <f>'Clinical resources'!D68</f>
        <v>0</v>
      </c>
      <c r="E74" s="185" t="e">
        <f>SUM('CR Backing (Hide)'!UL65:UM65)/'CR Backing (Hide)'!UN65</f>
        <v>#DIV/0!</v>
      </c>
      <c r="G74">
        <v>0</v>
      </c>
      <c r="CG74" t="str">
        <v xml:space="preserve">60. </v>
      </c>
      <c r="CH74">
        <f>IFERROR(SUM(INDEX(CHOOSE('CR Backing (Hide)'!$B$115,'CR Backing (Hide)'!$QJ63:$SI63,'CR Backing (Hide)'!$MM63:$QH63),,'CR Backing (Hide)'!$B$114)),0)</f>
        <v>0</v>
      </c>
      <c r="CL74" s="200" t="str">
        <v>Cluster L</v>
      </c>
      <c r="CM74" s="196" t="str">
        <v/>
      </c>
      <c r="CN74" s="196">
        <f ca="1"/>
        <v>0</v>
      </c>
      <c r="CO74" s="211"/>
      <c r="CX74" s="88" t="str">
        <v>Cluster M</v>
      </c>
      <c r="CY74" s="113" t="str">
        <v/>
      </c>
      <c r="CZ74" s="205">
        <v>0</v>
      </c>
      <c r="DA74" s="205"/>
    </row>
    <row r="75" spans="1:105" x14ac:dyDescent="0.25">
      <c r="A75" s="24" t="str">
        <f>CHOOSE('CR Backing (Hide)'!$B$115,Capacity!A70,Capacity!X70)</f>
        <v/>
      </c>
      <c r="B75" s="186" t="str">
        <v xml:space="preserve">63. </v>
      </c>
      <c r="D75">
        <f>'Clinical resources'!D69</f>
        <v>0</v>
      </c>
      <c r="E75" s="185" t="e">
        <f>SUM('CR Backing (Hide)'!UL66:UM66)/'CR Backing (Hide)'!UN66</f>
        <v>#DIV/0!</v>
      </c>
      <c r="G75">
        <v>0</v>
      </c>
      <c r="CG75" t="str">
        <v xml:space="preserve">61. </v>
      </c>
      <c r="CH75">
        <f>IFERROR(SUM(INDEX(CHOOSE('CR Backing (Hide)'!$B$115,'CR Backing (Hide)'!$QJ64:$SI64,'CR Backing (Hide)'!$MM64:$QH64),,'CR Backing (Hide)'!$B$114)),0)</f>
        <v>0</v>
      </c>
      <c r="CL75" s="200" t="str">
        <v>Cluster L</v>
      </c>
      <c r="CM75" s="196" t="str">
        <v/>
      </c>
      <c r="CN75" s="196">
        <f ca="1"/>
        <v>0</v>
      </c>
      <c r="CO75" s="211"/>
      <c r="CX75" s="89" t="str">
        <v>Cluster M</v>
      </c>
      <c r="CY75" s="114" t="str">
        <v/>
      </c>
      <c r="CZ75" s="206">
        <v>0</v>
      </c>
      <c r="DA75" s="206"/>
    </row>
    <row r="76" spans="1:105" x14ac:dyDescent="0.25">
      <c r="A76" s="24" t="str">
        <f>CHOOSE('CR Backing (Hide)'!$B$115,Capacity!A71,Capacity!X71)</f>
        <v/>
      </c>
      <c r="B76" s="186" t="str">
        <v xml:space="preserve">64. </v>
      </c>
      <c r="D76">
        <f>'Clinical resources'!D70</f>
        <v>0</v>
      </c>
      <c r="E76" s="185" t="e">
        <f>SUM('CR Backing (Hide)'!UL67:UM67)/'CR Backing (Hide)'!UN67</f>
        <v>#DIV/0!</v>
      </c>
      <c r="G76">
        <v>0</v>
      </c>
      <c r="CG76" t="str">
        <v xml:space="preserve">62. </v>
      </c>
      <c r="CH76">
        <f>IFERROR(SUM(INDEX(CHOOSE('CR Backing (Hide)'!$B$115,'CR Backing (Hide)'!$QJ65:$SI65,'CR Backing (Hide)'!$MM65:$QH65),,'CR Backing (Hide)'!$B$114)),0)</f>
        <v>0</v>
      </c>
      <c r="CL76" s="201" t="str">
        <v>Cluster L</v>
      </c>
      <c r="CM76" s="197" t="str">
        <v/>
      </c>
      <c r="CN76" s="197">
        <f ca="1"/>
        <v>0</v>
      </c>
      <c r="CO76" s="212"/>
      <c r="CX76" s="87" t="str">
        <v>Cluster M</v>
      </c>
      <c r="CY76" s="114" t="str">
        <v/>
      </c>
      <c r="CZ76" s="206">
        <v>0</v>
      </c>
      <c r="DA76" s="206"/>
    </row>
    <row r="77" spans="1:105" x14ac:dyDescent="0.25">
      <c r="A77" s="24" t="str">
        <f>CHOOSE('CR Backing (Hide)'!$B$115,Capacity!A72,Capacity!X72)</f>
        <v/>
      </c>
      <c r="B77" s="186" t="str">
        <v xml:space="preserve">65. </v>
      </c>
      <c r="D77">
        <f>'Clinical resources'!D71</f>
        <v>0</v>
      </c>
      <c r="E77" s="185" t="e">
        <f>SUM('CR Backing (Hide)'!UL68:UM68)/'CR Backing (Hide)'!UN68</f>
        <v>#DIV/0!</v>
      </c>
      <c r="G77">
        <v>0</v>
      </c>
      <c r="CG77" t="str">
        <v xml:space="preserve">63. </v>
      </c>
      <c r="CH77">
        <f>IFERROR(SUM(INDEX(CHOOSE('CR Backing (Hide)'!$B$115,'CR Backing (Hide)'!$QJ66:$SI66,'CR Backing (Hide)'!$MM66:$QH66),,'CR Backing (Hide)'!$B$114)),0)</f>
        <v>0</v>
      </c>
      <c r="CL77" s="199" t="str">
        <v>Cluster M</v>
      </c>
      <c r="CM77" s="195" t="str">
        <v/>
      </c>
      <c r="CN77" s="195">
        <f ca="1"/>
        <v>0</v>
      </c>
      <c r="CO77" s="210"/>
      <c r="CX77" s="89" t="str">
        <v>Cluster M</v>
      </c>
      <c r="CY77" s="114" t="str">
        <v/>
      </c>
      <c r="CZ77" s="206">
        <v>0</v>
      </c>
      <c r="DA77" s="206"/>
    </row>
    <row r="78" spans="1:105" ht="15.75" thickBot="1" x14ac:dyDescent="0.3">
      <c r="A78" s="24" t="str">
        <f>CHOOSE('CR Backing (Hide)'!$B$115,Capacity!A73,Capacity!X73)</f>
        <v/>
      </c>
      <c r="B78" s="186" t="str">
        <v xml:space="preserve">66. </v>
      </c>
      <c r="D78">
        <f>'Clinical resources'!D72</f>
        <v>0</v>
      </c>
      <c r="E78" s="185" t="e">
        <f>SUM('CR Backing (Hide)'!UL69:UM69)/'CR Backing (Hide)'!UN69</f>
        <v>#DIV/0!</v>
      </c>
      <c r="G78">
        <v>0</v>
      </c>
      <c r="CG78" t="str">
        <v xml:space="preserve">64. </v>
      </c>
      <c r="CH78">
        <f>IFERROR(SUM(INDEX(CHOOSE('CR Backing (Hide)'!$B$115,'CR Backing (Hide)'!$QJ67:$SI67,'CR Backing (Hide)'!$MM67:$QH67),,'CR Backing (Hide)'!$B$114)),0)</f>
        <v>0</v>
      </c>
      <c r="CL78" s="200" t="str">
        <v>Cluster M</v>
      </c>
      <c r="CM78" s="196" t="str">
        <v/>
      </c>
      <c r="CN78" s="196">
        <f ca="1"/>
        <v>0</v>
      </c>
      <c r="CO78" s="211"/>
      <c r="CX78" s="90" t="str">
        <v>Cluster M</v>
      </c>
      <c r="CY78" s="119" t="str">
        <v/>
      </c>
      <c r="CZ78" s="207">
        <v>0</v>
      </c>
      <c r="DA78" s="207"/>
    </row>
    <row r="79" spans="1:105" x14ac:dyDescent="0.25">
      <c r="A79" s="24" t="str">
        <f>CHOOSE('CR Backing (Hide)'!$B$115,Capacity!A74,Capacity!X74)</f>
        <v/>
      </c>
      <c r="B79" s="186" t="str">
        <v xml:space="preserve">67. </v>
      </c>
      <c r="D79">
        <f>'Clinical resources'!D73</f>
        <v>0</v>
      </c>
      <c r="E79" s="185" t="e">
        <f>SUM('CR Backing (Hide)'!UL70:UM70)/'CR Backing (Hide)'!UN70</f>
        <v>#DIV/0!</v>
      </c>
      <c r="G79">
        <v>0</v>
      </c>
      <c r="CG79" t="str">
        <v xml:space="preserve">65. </v>
      </c>
      <c r="CH79">
        <f>IFERROR(SUM(INDEX(CHOOSE('CR Backing (Hide)'!$B$115,'CR Backing (Hide)'!$QJ68:$SI68,'CR Backing (Hide)'!$MM68:$QH68),,'CR Backing (Hide)'!$B$114)),0)</f>
        <v>0</v>
      </c>
      <c r="CL79" s="200" t="str">
        <v>Cluster M</v>
      </c>
      <c r="CM79" s="196" t="str">
        <v/>
      </c>
      <c r="CN79" s="196">
        <f ca="1"/>
        <v>0</v>
      </c>
      <c r="CO79" s="211"/>
      <c r="CX79" s="88" t="str">
        <v>Cluster N</v>
      </c>
      <c r="CY79" s="113" t="str">
        <v/>
      </c>
      <c r="CZ79" s="205">
        <v>0</v>
      </c>
      <c r="DA79" s="205"/>
    </row>
    <row r="80" spans="1:105" x14ac:dyDescent="0.25">
      <c r="A80" s="24" t="str">
        <f>CHOOSE('CR Backing (Hide)'!$B$115,Capacity!A75,Capacity!X75)</f>
        <v/>
      </c>
      <c r="B80" s="186" t="str">
        <v xml:space="preserve">68. </v>
      </c>
      <c r="D80">
        <f>'Clinical resources'!D74</f>
        <v>0</v>
      </c>
      <c r="E80" s="185" t="e">
        <f>SUM('CR Backing (Hide)'!UL71:UM71)/'CR Backing (Hide)'!UN71</f>
        <v>#DIV/0!</v>
      </c>
      <c r="G80">
        <v>0</v>
      </c>
      <c r="CG80" t="str">
        <v xml:space="preserve">66. </v>
      </c>
      <c r="CH80">
        <f>IFERROR(SUM(INDEX(CHOOSE('CR Backing (Hide)'!$B$115,'CR Backing (Hide)'!$QJ69:$SI69,'CR Backing (Hide)'!$MM69:$QH69),,'CR Backing (Hide)'!$B$114)),0)</f>
        <v>0</v>
      </c>
      <c r="CL80" s="200" t="str">
        <v>Cluster M</v>
      </c>
      <c r="CM80" s="196" t="str">
        <v/>
      </c>
      <c r="CN80" s="196">
        <f ca="1"/>
        <v>0</v>
      </c>
      <c r="CO80" s="211"/>
      <c r="CX80" s="89" t="str">
        <v>Cluster N</v>
      </c>
      <c r="CY80" s="114" t="str">
        <v/>
      </c>
      <c r="CZ80" s="206">
        <v>0</v>
      </c>
      <c r="DA80" s="206"/>
    </row>
    <row r="81" spans="1:105" x14ac:dyDescent="0.25">
      <c r="A81" s="24" t="str">
        <f>CHOOSE('CR Backing (Hide)'!$B$115,Capacity!A76,Capacity!X76)</f>
        <v/>
      </c>
      <c r="B81" s="186" t="str">
        <v xml:space="preserve">69. </v>
      </c>
      <c r="D81">
        <f>'Clinical resources'!D75</f>
        <v>0</v>
      </c>
      <c r="E81" s="185" t="e">
        <f>SUM('CR Backing (Hide)'!UL72:UM72)/'CR Backing (Hide)'!UN72</f>
        <v>#DIV/0!</v>
      </c>
      <c r="G81">
        <v>0</v>
      </c>
      <c r="CG81" t="str">
        <v xml:space="preserve">67. </v>
      </c>
      <c r="CH81">
        <f>IFERROR(SUM(INDEX(CHOOSE('CR Backing (Hide)'!$B$115,'CR Backing (Hide)'!$QJ70:$SI70,'CR Backing (Hide)'!$MM70:$QH70),,'CR Backing (Hide)'!$B$114)),0)</f>
        <v>0</v>
      </c>
      <c r="CL81" s="201" t="str">
        <v>Cluster M</v>
      </c>
      <c r="CM81" s="197" t="str">
        <v/>
      </c>
      <c r="CN81" s="197">
        <f ca="1"/>
        <v>0</v>
      </c>
      <c r="CO81" s="212"/>
      <c r="CX81" s="87" t="str">
        <v>Cluster N</v>
      </c>
      <c r="CY81" s="114" t="str">
        <v/>
      </c>
      <c r="CZ81" s="206">
        <v>0</v>
      </c>
      <c r="DA81" s="206"/>
    </row>
    <row r="82" spans="1:105" x14ac:dyDescent="0.25">
      <c r="A82" s="24" t="str">
        <f>CHOOSE('CR Backing (Hide)'!$B$115,Capacity!A77,Capacity!X77)</f>
        <v/>
      </c>
      <c r="B82" s="186" t="str">
        <v xml:space="preserve">70. </v>
      </c>
      <c r="D82">
        <f>'Clinical resources'!D76</f>
        <v>0</v>
      </c>
      <c r="E82" s="185" t="e">
        <f>SUM('CR Backing (Hide)'!UL73:UM73)/'CR Backing (Hide)'!UN73</f>
        <v>#DIV/0!</v>
      </c>
      <c r="G82">
        <v>0</v>
      </c>
      <c r="CG82" t="str">
        <v xml:space="preserve">68. </v>
      </c>
      <c r="CH82">
        <f>IFERROR(SUM(INDEX(CHOOSE('CR Backing (Hide)'!$B$115,'CR Backing (Hide)'!$QJ71:$SI71,'CR Backing (Hide)'!$MM71:$QH71),,'CR Backing (Hide)'!$B$114)),0)</f>
        <v>0</v>
      </c>
      <c r="CL82" s="199" t="str">
        <v>Cluster N</v>
      </c>
      <c r="CM82" s="195" t="str">
        <v/>
      </c>
      <c r="CN82" s="195">
        <f ca="1"/>
        <v>0</v>
      </c>
      <c r="CO82" s="210"/>
      <c r="CX82" s="89" t="str">
        <v>Cluster N</v>
      </c>
      <c r="CY82" s="114" t="str">
        <v/>
      </c>
      <c r="CZ82" s="206">
        <v>0</v>
      </c>
      <c r="DA82" s="206"/>
    </row>
    <row r="83" spans="1:105" ht="15.75" thickBot="1" x14ac:dyDescent="0.3">
      <c r="A83" s="24" t="str">
        <f>CHOOSE('CR Backing (Hide)'!$B$115,Capacity!A78,Capacity!X78)</f>
        <v/>
      </c>
      <c r="B83" s="186" t="str">
        <v xml:space="preserve">71. </v>
      </c>
      <c r="D83">
        <f>'Clinical resources'!D77</f>
        <v>0</v>
      </c>
      <c r="E83" s="185" t="e">
        <f>SUM('CR Backing (Hide)'!UL74:UM74)/'CR Backing (Hide)'!UN74</f>
        <v>#DIV/0!</v>
      </c>
      <c r="G83">
        <v>0</v>
      </c>
      <c r="CG83" t="str">
        <v xml:space="preserve">69. </v>
      </c>
      <c r="CH83">
        <f>IFERROR(SUM(INDEX(CHOOSE('CR Backing (Hide)'!$B$115,'CR Backing (Hide)'!$QJ72:$SI72,'CR Backing (Hide)'!$MM72:$QH72),,'CR Backing (Hide)'!$B$114)),0)</f>
        <v>0</v>
      </c>
      <c r="CL83" s="200" t="str">
        <v>Cluster N</v>
      </c>
      <c r="CM83" s="196" t="str">
        <v/>
      </c>
      <c r="CN83" s="196">
        <f ca="1"/>
        <v>0</v>
      </c>
      <c r="CO83" s="211"/>
      <c r="CX83" s="90" t="str">
        <v>Cluster N</v>
      </c>
      <c r="CY83" s="119" t="str">
        <v/>
      </c>
      <c r="CZ83" s="207">
        <v>0</v>
      </c>
      <c r="DA83" s="207"/>
    </row>
    <row r="84" spans="1:105" x14ac:dyDescent="0.25">
      <c r="A84" s="24" t="str">
        <f>CHOOSE('CR Backing (Hide)'!$B$115,Capacity!A79,Capacity!X79)</f>
        <v/>
      </c>
      <c r="B84" s="186" t="str">
        <v xml:space="preserve">72. </v>
      </c>
      <c r="D84">
        <f>'Clinical resources'!D78</f>
        <v>0</v>
      </c>
      <c r="E84" s="185" t="e">
        <f>SUM('CR Backing (Hide)'!UL75:UM75)/'CR Backing (Hide)'!UN75</f>
        <v>#DIV/0!</v>
      </c>
      <c r="G84">
        <v>0</v>
      </c>
      <c r="CG84" t="str">
        <v xml:space="preserve">70. </v>
      </c>
      <c r="CH84">
        <f>IFERROR(SUM(INDEX(CHOOSE('CR Backing (Hide)'!$B$115,'CR Backing (Hide)'!$QJ73:$SI73,'CR Backing (Hide)'!$MM73:$QH73),,'CR Backing (Hide)'!$B$114)),0)</f>
        <v>0</v>
      </c>
      <c r="CL84" s="200" t="str">
        <v>Cluster N</v>
      </c>
      <c r="CM84" s="196" t="str">
        <v/>
      </c>
      <c r="CN84" s="196">
        <f ca="1"/>
        <v>0</v>
      </c>
      <c r="CO84" s="211"/>
      <c r="CX84" s="88" t="str">
        <v>Cluster O</v>
      </c>
      <c r="CY84" s="113" t="str">
        <v/>
      </c>
      <c r="CZ84" s="205">
        <v>0</v>
      </c>
      <c r="DA84" s="205"/>
    </row>
    <row r="85" spans="1:105" x14ac:dyDescent="0.25">
      <c r="A85" s="24" t="str">
        <f>CHOOSE('CR Backing (Hide)'!$B$115,Capacity!A80,Capacity!X80)</f>
        <v/>
      </c>
      <c r="B85" s="186" t="str">
        <v xml:space="preserve">73. </v>
      </c>
      <c r="D85">
        <f>'Clinical resources'!D79</f>
        <v>0</v>
      </c>
      <c r="E85" s="185" t="e">
        <f>SUM('CR Backing (Hide)'!UL76:UM76)/'CR Backing (Hide)'!UN76</f>
        <v>#DIV/0!</v>
      </c>
      <c r="G85">
        <v>0</v>
      </c>
      <c r="CG85" t="str">
        <v xml:space="preserve">71. </v>
      </c>
      <c r="CH85">
        <f>IFERROR(SUM(INDEX(CHOOSE('CR Backing (Hide)'!$B$115,'CR Backing (Hide)'!$QJ74:$SI74,'CR Backing (Hide)'!$MM74:$QH74),,'CR Backing (Hide)'!$B$114)),0)</f>
        <v>0</v>
      </c>
      <c r="CL85" s="200" t="str">
        <v>Cluster N</v>
      </c>
      <c r="CM85" s="196" t="str">
        <v/>
      </c>
      <c r="CN85" s="196">
        <f ca="1"/>
        <v>0</v>
      </c>
      <c r="CO85" s="211"/>
      <c r="CX85" s="89" t="str">
        <v>Cluster O</v>
      </c>
      <c r="CY85" s="114" t="str">
        <v/>
      </c>
      <c r="CZ85" s="206">
        <v>0</v>
      </c>
      <c r="DA85" s="206"/>
    </row>
    <row r="86" spans="1:105" x14ac:dyDescent="0.25">
      <c r="A86" s="24" t="str">
        <f>CHOOSE('CR Backing (Hide)'!$B$115,Capacity!A81,Capacity!X81)</f>
        <v/>
      </c>
      <c r="B86" s="186" t="str">
        <v xml:space="preserve">74. </v>
      </c>
      <c r="D86">
        <f>'Clinical resources'!D80</f>
        <v>0</v>
      </c>
      <c r="E86" s="185" t="e">
        <f>SUM('CR Backing (Hide)'!UL77:UM77)/'CR Backing (Hide)'!UN77</f>
        <v>#DIV/0!</v>
      </c>
      <c r="G86">
        <v>0</v>
      </c>
      <c r="CG86" t="str">
        <v xml:space="preserve">72. </v>
      </c>
      <c r="CH86">
        <f>IFERROR(SUM(INDEX(CHOOSE('CR Backing (Hide)'!$B$115,'CR Backing (Hide)'!$QJ75:$SI75,'CR Backing (Hide)'!$MM75:$QH75),,'CR Backing (Hide)'!$B$114)),0)</f>
        <v>0</v>
      </c>
      <c r="CL86" s="201" t="str">
        <v>Cluster N</v>
      </c>
      <c r="CM86" s="197" t="str">
        <v/>
      </c>
      <c r="CN86" s="197">
        <f ca="1"/>
        <v>0</v>
      </c>
      <c r="CO86" s="212"/>
      <c r="CX86" s="87" t="str">
        <v>Cluster O</v>
      </c>
      <c r="CY86" s="114" t="str">
        <v/>
      </c>
      <c r="CZ86" s="206">
        <v>0</v>
      </c>
      <c r="DA86" s="206"/>
    </row>
    <row r="87" spans="1:105" x14ac:dyDescent="0.25">
      <c r="A87" s="24" t="str">
        <f>CHOOSE('CR Backing (Hide)'!$B$115,Capacity!A82,Capacity!X82)</f>
        <v/>
      </c>
      <c r="B87" s="186" t="str">
        <v xml:space="preserve">75. </v>
      </c>
      <c r="D87">
        <f>'Clinical resources'!D81</f>
        <v>0</v>
      </c>
      <c r="E87" s="185" t="e">
        <f>SUM('CR Backing (Hide)'!UL78:UM78)/'CR Backing (Hide)'!UN78</f>
        <v>#DIV/0!</v>
      </c>
      <c r="G87">
        <v>0</v>
      </c>
      <c r="CG87" t="str">
        <v xml:space="preserve">73. </v>
      </c>
      <c r="CH87">
        <f>IFERROR(SUM(INDEX(CHOOSE('CR Backing (Hide)'!$B$115,'CR Backing (Hide)'!$QJ76:$SI76,'CR Backing (Hide)'!$MM76:$QH76),,'CR Backing (Hide)'!$B$114)),0)</f>
        <v>0</v>
      </c>
      <c r="CL87" s="199" t="str">
        <v>Cluster O</v>
      </c>
      <c r="CM87" s="195" t="str">
        <v/>
      </c>
      <c r="CN87" s="195">
        <f ca="1"/>
        <v>0</v>
      </c>
      <c r="CO87" s="210"/>
      <c r="CX87" s="89" t="str">
        <v>Cluster O</v>
      </c>
      <c r="CY87" s="114" t="str">
        <v/>
      </c>
      <c r="CZ87" s="206">
        <v>0</v>
      </c>
      <c r="DA87" s="206"/>
    </row>
    <row r="88" spans="1:105" ht="15.75" thickBot="1" x14ac:dyDescent="0.3">
      <c r="A88" s="24" t="str">
        <f>CHOOSE('CR Backing (Hide)'!$B$115,Capacity!A83,Capacity!X83)</f>
        <v/>
      </c>
      <c r="B88" s="186" t="str">
        <v xml:space="preserve">76. </v>
      </c>
      <c r="D88">
        <f>'Clinical resources'!D82</f>
        <v>0</v>
      </c>
      <c r="E88" s="185" t="e">
        <f>SUM('CR Backing (Hide)'!UL79:UM79)/'CR Backing (Hide)'!UN79</f>
        <v>#DIV/0!</v>
      </c>
      <c r="G88">
        <v>0</v>
      </c>
      <c r="CG88" t="str">
        <v xml:space="preserve">74. </v>
      </c>
      <c r="CH88">
        <f>IFERROR(SUM(INDEX(CHOOSE('CR Backing (Hide)'!$B$115,'CR Backing (Hide)'!$QJ77:$SI77,'CR Backing (Hide)'!$MM77:$QH77),,'CR Backing (Hide)'!$B$114)),0)</f>
        <v>0</v>
      </c>
      <c r="CL88" s="200" t="str">
        <v>Cluster O</v>
      </c>
      <c r="CM88" s="196" t="str">
        <v/>
      </c>
      <c r="CN88" s="196">
        <f ca="1"/>
        <v>0</v>
      </c>
      <c r="CO88" s="211"/>
      <c r="CX88" s="90" t="str">
        <v>Cluster O</v>
      </c>
      <c r="CY88" s="119" t="str">
        <v/>
      </c>
      <c r="CZ88" s="207">
        <v>0</v>
      </c>
      <c r="DA88" s="207"/>
    </row>
    <row r="89" spans="1:105" x14ac:dyDescent="0.25">
      <c r="A89" s="24" t="str">
        <f>CHOOSE('CR Backing (Hide)'!$B$115,Capacity!A84,Capacity!X84)</f>
        <v/>
      </c>
      <c r="B89" s="186" t="str">
        <v xml:space="preserve">77. </v>
      </c>
      <c r="D89">
        <f>'Clinical resources'!D83</f>
        <v>0</v>
      </c>
      <c r="E89" s="185" t="e">
        <f>SUM('CR Backing (Hide)'!UL80:UM80)/'CR Backing (Hide)'!UN80</f>
        <v>#DIV/0!</v>
      </c>
      <c r="G89">
        <v>0</v>
      </c>
      <c r="CG89" t="str">
        <v xml:space="preserve">75. </v>
      </c>
      <c r="CH89">
        <f>IFERROR(SUM(INDEX(CHOOSE('CR Backing (Hide)'!$B$115,'CR Backing (Hide)'!$QJ78:$SI78,'CR Backing (Hide)'!$MM78:$QH78),,'CR Backing (Hide)'!$B$114)),0)</f>
        <v>0</v>
      </c>
      <c r="CL89" s="200" t="str">
        <v>Cluster O</v>
      </c>
      <c r="CM89" s="196" t="str">
        <v/>
      </c>
      <c r="CN89" s="196">
        <f ca="1"/>
        <v>0</v>
      </c>
      <c r="CO89" s="211"/>
    </row>
    <row r="90" spans="1:105" x14ac:dyDescent="0.25">
      <c r="A90" s="24" t="str">
        <f>CHOOSE('CR Backing (Hide)'!$B$115,Capacity!A85,Capacity!X85)</f>
        <v/>
      </c>
      <c r="B90" s="186" t="str">
        <v xml:space="preserve">78. </v>
      </c>
      <c r="D90">
        <f>'Clinical resources'!D84</f>
        <v>0</v>
      </c>
      <c r="E90" s="185" t="e">
        <f>SUM('CR Backing (Hide)'!UL81:UM81)/'CR Backing (Hide)'!UN81</f>
        <v>#DIV/0!</v>
      </c>
      <c r="G90">
        <v>0</v>
      </c>
      <c r="CG90" t="str">
        <v xml:space="preserve">76. </v>
      </c>
      <c r="CH90">
        <f>IFERROR(SUM(INDEX(CHOOSE('CR Backing (Hide)'!$B$115,'CR Backing (Hide)'!$QJ79:$SI79,'CR Backing (Hide)'!$MM79:$QH79),,'CR Backing (Hide)'!$B$114)),0)</f>
        <v>0</v>
      </c>
      <c r="CL90" s="200" t="str">
        <v>Cluster O</v>
      </c>
      <c r="CM90" s="196" t="str">
        <v/>
      </c>
      <c r="CN90" s="196">
        <f ca="1"/>
        <v>0</v>
      </c>
      <c r="CO90" s="211"/>
    </row>
    <row r="91" spans="1:105" x14ac:dyDescent="0.25">
      <c r="A91" s="24" t="str">
        <f>CHOOSE('CR Backing (Hide)'!$B$115,Capacity!A86,Capacity!X86)</f>
        <v/>
      </c>
      <c r="B91" s="186" t="str">
        <v xml:space="preserve">79. </v>
      </c>
      <c r="D91">
        <f>'Clinical resources'!D85</f>
        <v>0</v>
      </c>
      <c r="E91" s="185" t="e">
        <f>SUM('CR Backing (Hide)'!UL82:UM82)/'CR Backing (Hide)'!UN82</f>
        <v>#DIV/0!</v>
      </c>
      <c r="G91">
        <v>0</v>
      </c>
      <c r="CG91" t="str">
        <v xml:space="preserve">77. </v>
      </c>
      <c r="CH91">
        <f>IFERROR(SUM(INDEX(CHOOSE('CR Backing (Hide)'!$B$115,'CR Backing (Hide)'!$QJ80:$SI80,'CR Backing (Hide)'!$MM80:$QH80),,'CR Backing (Hide)'!$B$114)),0)</f>
        <v>0</v>
      </c>
      <c r="CL91" s="201" t="str">
        <v>Cluster O</v>
      </c>
      <c r="CM91" s="197" t="str">
        <v/>
      </c>
      <c r="CN91" s="197">
        <f ca="1"/>
        <v>0</v>
      </c>
      <c r="CO91" s="212"/>
    </row>
    <row r="92" spans="1:105" x14ac:dyDescent="0.25">
      <c r="A92" s="24" t="str">
        <f>CHOOSE('CR Backing (Hide)'!$B$115,Capacity!A87,Capacity!X87)</f>
        <v/>
      </c>
      <c r="B92" s="186" t="str">
        <v xml:space="preserve">80. </v>
      </c>
      <c r="D92">
        <f>'Clinical resources'!D86</f>
        <v>0</v>
      </c>
      <c r="E92" s="185" t="e">
        <f>SUM('CR Backing (Hide)'!UL83:UM83)/'CR Backing (Hide)'!UN83</f>
        <v>#DIV/0!</v>
      </c>
      <c r="G92">
        <v>0</v>
      </c>
      <c r="CG92" t="str">
        <v xml:space="preserve">78. </v>
      </c>
      <c r="CH92">
        <f>IFERROR(SUM(INDEX(CHOOSE('CR Backing (Hide)'!$B$115,'CR Backing (Hide)'!$QJ81:$SI81,'CR Backing (Hide)'!$MM81:$QH81),,'CR Backing (Hide)'!$B$114)),0)</f>
        <v>0</v>
      </c>
    </row>
    <row r="93" spans="1:105" x14ac:dyDescent="0.25">
      <c r="A93" s="24" t="str">
        <f>CHOOSE('CR Backing (Hide)'!$B$115,Capacity!A88,Capacity!X88)</f>
        <v/>
      </c>
      <c r="B93" s="186" t="str">
        <v xml:space="preserve">81. </v>
      </c>
      <c r="D93">
        <f>'Clinical resources'!D87</f>
        <v>0</v>
      </c>
      <c r="E93" s="185" t="e">
        <f>SUM('CR Backing (Hide)'!UL84:UM84)/'CR Backing (Hide)'!UN84</f>
        <v>#DIV/0!</v>
      </c>
      <c r="G93">
        <v>0</v>
      </c>
      <c r="CG93" t="str">
        <v xml:space="preserve">79. </v>
      </c>
      <c r="CH93">
        <f>IFERROR(SUM(INDEX(CHOOSE('CR Backing (Hide)'!$B$115,'CR Backing (Hide)'!$QJ82:$SI82,'CR Backing (Hide)'!$MM82:$QH82),,'CR Backing (Hide)'!$B$114)),0)</f>
        <v>0</v>
      </c>
    </row>
    <row r="94" spans="1:105" x14ac:dyDescent="0.25">
      <c r="A94" s="24" t="str">
        <f>CHOOSE('CR Backing (Hide)'!$B$115,Capacity!A89,Capacity!X89)</f>
        <v/>
      </c>
      <c r="B94" s="186" t="str">
        <v xml:space="preserve">82. </v>
      </c>
      <c r="D94">
        <f>'Clinical resources'!D88</f>
        <v>0</v>
      </c>
      <c r="E94" s="185" t="e">
        <f>SUM('CR Backing (Hide)'!UL85:UM85)/'CR Backing (Hide)'!UN85</f>
        <v>#DIV/0!</v>
      </c>
      <c r="G94">
        <v>0</v>
      </c>
      <c r="CG94" t="str">
        <v xml:space="preserve">80. </v>
      </c>
      <c r="CH94">
        <f>IFERROR(SUM(INDEX(CHOOSE('CR Backing (Hide)'!$B$115,'CR Backing (Hide)'!$QJ83:$SI83,'CR Backing (Hide)'!$MM83:$QH83),,'CR Backing (Hide)'!$B$114)),0)</f>
        <v>0</v>
      </c>
    </row>
    <row r="95" spans="1:105" x14ac:dyDescent="0.25">
      <c r="A95" s="24" t="str">
        <f>CHOOSE('CR Backing (Hide)'!$B$115,Capacity!A90,Capacity!X90)</f>
        <v/>
      </c>
      <c r="B95" s="186" t="str">
        <v xml:space="preserve">83. </v>
      </c>
      <c r="D95">
        <f>'Clinical resources'!D89</f>
        <v>0</v>
      </c>
      <c r="E95" s="185" t="e">
        <f>SUM('CR Backing (Hide)'!UL86:UM86)/'CR Backing (Hide)'!UN86</f>
        <v>#DIV/0!</v>
      </c>
      <c r="G95">
        <v>0</v>
      </c>
      <c r="CG95" t="str">
        <v xml:space="preserve">81. </v>
      </c>
      <c r="CH95">
        <f>IFERROR(SUM(INDEX(CHOOSE('CR Backing (Hide)'!$B$115,'CR Backing (Hide)'!$QJ84:$SI84,'CR Backing (Hide)'!$MM84:$QH84),,'CR Backing (Hide)'!$B$114)),0)</f>
        <v>0</v>
      </c>
    </row>
    <row r="96" spans="1:105" x14ac:dyDescent="0.25">
      <c r="A96" s="24" t="str">
        <f>CHOOSE('CR Backing (Hide)'!$B$115,Capacity!A91,Capacity!X91)</f>
        <v/>
      </c>
      <c r="B96" s="186" t="str">
        <v xml:space="preserve">84. </v>
      </c>
      <c r="D96">
        <f>'Clinical resources'!D90</f>
        <v>0</v>
      </c>
      <c r="E96" s="185" t="e">
        <f>SUM('CR Backing (Hide)'!UL87:UM87)/'CR Backing (Hide)'!UN87</f>
        <v>#DIV/0!</v>
      </c>
      <c r="G96">
        <v>0</v>
      </c>
      <c r="CG96" t="str">
        <v xml:space="preserve">82. </v>
      </c>
      <c r="CH96">
        <f>IFERROR(SUM(INDEX(CHOOSE('CR Backing (Hide)'!$B$115,'CR Backing (Hide)'!$QJ85:$SI85,'CR Backing (Hide)'!$MM85:$QH85),,'CR Backing (Hide)'!$B$114)),0)</f>
        <v>0</v>
      </c>
    </row>
    <row r="97" spans="1:86" x14ac:dyDescent="0.25">
      <c r="A97" s="24" t="str">
        <f>CHOOSE('CR Backing (Hide)'!$B$115,Capacity!A92,Capacity!X92)</f>
        <v/>
      </c>
      <c r="B97" s="186" t="str">
        <v xml:space="preserve">85. </v>
      </c>
      <c r="D97">
        <f>'Clinical resources'!D91</f>
        <v>0</v>
      </c>
      <c r="E97" s="185" t="e">
        <f>SUM('CR Backing (Hide)'!UL88:UM88)/'CR Backing (Hide)'!UN88</f>
        <v>#DIV/0!</v>
      </c>
      <c r="G97">
        <v>0</v>
      </c>
      <c r="CG97" t="str">
        <v xml:space="preserve">83. </v>
      </c>
      <c r="CH97">
        <f>IFERROR(SUM(INDEX(CHOOSE('CR Backing (Hide)'!$B$115,'CR Backing (Hide)'!$QJ86:$SI86,'CR Backing (Hide)'!$MM86:$QH86),,'CR Backing (Hide)'!$B$114)),0)</f>
        <v>0</v>
      </c>
    </row>
    <row r="98" spans="1:86" x14ac:dyDescent="0.25">
      <c r="A98" s="24" t="str">
        <f>CHOOSE('CR Backing (Hide)'!$B$115,Capacity!A93,Capacity!X93)</f>
        <v/>
      </c>
      <c r="B98" s="186" t="str">
        <v xml:space="preserve">86. </v>
      </c>
      <c r="D98">
        <f>'Clinical resources'!D92</f>
        <v>0</v>
      </c>
      <c r="E98" s="185" t="e">
        <f>SUM('CR Backing (Hide)'!UL89:UM89)/'CR Backing (Hide)'!UN89</f>
        <v>#DIV/0!</v>
      </c>
      <c r="G98">
        <v>0</v>
      </c>
      <c r="CG98" t="str">
        <v xml:space="preserve">84. </v>
      </c>
      <c r="CH98">
        <f>IFERROR(SUM(INDEX(CHOOSE('CR Backing (Hide)'!$B$115,'CR Backing (Hide)'!$QJ87:$SI87,'CR Backing (Hide)'!$MM87:$QH87),,'CR Backing (Hide)'!$B$114)),0)</f>
        <v>0</v>
      </c>
    </row>
    <row r="99" spans="1:86" x14ac:dyDescent="0.25">
      <c r="A99" s="24" t="str">
        <f>CHOOSE('CR Backing (Hide)'!$B$115,Capacity!A94,Capacity!X94)</f>
        <v/>
      </c>
      <c r="B99" s="186" t="str">
        <v xml:space="preserve">87. </v>
      </c>
      <c r="D99">
        <f>'Clinical resources'!D93</f>
        <v>0</v>
      </c>
      <c r="E99" s="185" t="e">
        <f>SUM('CR Backing (Hide)'!UL90:UM90)/'CR Backing (Hide)'!UN90</f>
        <v>#DIV/0!</v>
      </c>
      <c r="G99">
        <v>0</v>
      </c>
      <c r="CG99" t="str">
        <v xml:space="preserve">85. </v>
      </c>
      <c r="CH99">
        <f>IFERROR(SUM(INDEX(CHOOSE('CR Backing (Hide)'!$B$115,'CR Backing (Hide)'!$QJ88:$SI88,'CR Backing (Hide)'!$MM88:$QH88),,'CR Backing (Hide)'!$B$114)),0)</f>
        <v>0</v>
      </c>
    </row>
    <row r="100" spans="1:86" x14ac:dyDescent="0.25">
      <c r="A100" s="24" t="str">
        <f>CHOOSE('CR Backing (Hide)'!$B$115,Capacity!A95,Capacity!X95)</f>
        <v/>
      </c>
      <c r="B100" s="186" t="str">
        <v xml:space="preserve">88. </v>
      </c>
      <c r="D100">
        <f>'Clinical resources'!D94</f>
        <v>0</v>
      </c>
      <c r="E100" s="185" t="e">
        <f>SUM('CR Backing (Hide)'!UL91:UM91)/'CR Backing (Hide)'!UN91</f>
        <v>#DIV/0!</v>
      </c>
      <c r="G100">
        <v>0</v>
      </c>
      <c r="CG100" t="str">
        <v xml:space="preserve">86. </v>
      </c>
      <c r="CH100">
        <f>IFERROR(SUM(INDEX(CHOOSE('CR Backing (Hide)'!$B$115,'CR Backing (Hide)'!$QJ89:$SI89,'CR Backing (Hide)'!$MM89:$QH89),,'CR Backing (Hide)'!$B$114)),0)</f>
        <v>0</v>
      </c>
    </row>
    <row r="101" spans="1:86" x14ac:dyDescent="0.25">
      <c r="A101" s="24" t="str">
        <f>CHOOSE('CR Backing (Hide)'!$B$115,Capacity!A96,Capacity!X96)</f>
        <v/>
      </c>
      <c r="B101" s="186" t="str">
        <v xml:space="preserve">89. </v>
      </c>
      <c r="D101">
        <f>'Clinical resources'!D95</f>
        <v>0</v>
      </c>
      <c r="E101" s="185" t="e">
        <f>SUM('CR Backing (Hide)'!UL92:UM92)/'CR Backing (Hide)'!UN92</f>
        <v>#DIV/0!</v>
      </c>
      <c r="G101">
        <v>0</v>
      </c>
      <c r="CG101" t="str">
        <v xml:space="preserve">87. </v>
      </c>
      <c r="CH101">
        <f>IFERROR(SUM(INDEX(CHOOSE('CR Backing (Hide)'!$B$115,'CR Backing (Hide)'!$QJ90:$SI90,'CR Backing (Hide)'!$MM90:$QH90),,'CR Backing (Hide)'!$B$114)),0)</f>
        <v>0</v>
      </c>
    </row>
    <row r="102" spans="1:86" x14ac:dyDescent="0.25">
      <c r="A102" s="24" t="str">
        <f>CHOOSE('CR Backing (Hide)'!$B$115,Capacity!A97,Capacity!X97)</f>
        <v/>
      </c>
      <c r="B102" s="186" t="str">
        <v xml:space="preserve">90. </v>
      </c>
      <c r="D102">
        <f>'Clinical resources'!D96</f>
        <v>0</v>
      </c>
      <c r="E102" s="185" t="e">
        <f>SUM('CR Backing (Hide)'!UL93:UM93)/'CR Backing (Hide)'!UN93</f>
        <v>#DIV/0!</v>
      </c>
      <c r="G102">
        <v>0</v>
      </c>
      <c r="CG102" t="str">
        <v xml:space="preserve">88. </v>
      </c>
      <c r="CH102">
        <f>IFERROR(SUM(INDEX(CHOOSE('CR Backing (Hide)'!$B$115,'CR Backing (Hide)'!$QJ91:$SI91,'CR Backing (Hide)'!$MM91:$QH91),,'CR Backing (Hide)'!$B$114)),0)</f>
        <v>0</v>
      </c>
    </row>
    <row r="103" spans="1:86" x14ac:dyDescent="0.25">
      <c r="A103" s="24" t="str">
        <f>CHOOSE('CR Backing (Hide)'!$B$115,Capacity!A98,Capacity!X98)</f>
        <v/>
      </c>
      <c r="B103" s="186" t="str">
        <v xml:space="preserve">91. </v>
      </c>
      <c r="D103">
        <f>'Clinical resources'!D97</f>
        <v>0</v>
      </c>
      <c r="E103" s="185" t="e">
        <f>SUM('CR Backing (Hide)'!UL94:UM94)/'CR Backing (Hide)'!UN94</f>
        <v>#DIV/0!</v>
      </c>
      <c r="G103">
        <v>0</v>
      </c>
      <c r="CG103" t="str">
        <v xml:space="preserve">89. </v>
      </c>
      <c r="CH103">
        <f>IFERROR(SUM(INDEX(CHOOSE('CR Backing (Hide)'!$B$115,'CR Backing (Hide)'!$QJ92:$SI92,'CR Backing (Hide)'!$MM92:$QH92),,'CR Backing (Hide)'!$B$114)),0)</f>
        <v>0</v>
      </c>
    </row>
    <row r="104" spans="1:86" x14ac:dyDescent="0.25">
      <c r="A104" s="24" t="str">
        <f>CHOOSE('CR Backing (Hide)'!$B$115,Capacity!A99,Capacity!X99)</f>
        <v/>
      </c>
      <c r="B104" s="186" t="str">
        <v xml:space="preserve">92. </v>
      </c>
      <c r="D104">
        <f>'Clinical resources'!D98</f>
        <v>0</v>
      </c>
      <c r="E104" s="185" t="e">
        <f>SUM('CR Backing (Hide)'!UL95:UM95)/'CR Backing (Hide)'!UN95</f>
        <v>#DIV/0!</v>
      </c>
      <c r="G104">
        <v>0</v>
      </c>
      <c r="CG104" t="str">
        <v xml:space="preserve">90. </v>
      </c>
      <c r="CH104">
        <f>IFERROR(SUM(INDEX(CHOOSE('CR Backing (Hide)'!$B$115,'CR Backing (Hide)'!$QJ93:$SI93,'CR Backing (Hide)'!$MM93:$QH93),,'CR Backing (Hide)'!$B$114)),0)</f>
        <v>0</v>
      </c>
    </row>
    <row r="105" spans="1:86" x14ac:dyDescent="0.25">
      <c r="A105" s="24" t="str">
        <f>CHOOSE('CR Backing (Hide)'!$B$115,Capacity!A100,Capacity!X100)</f>
        <v/>
      </c>
      <c r="B105" s="186" t="str">
        <v xml:space="preserve">93. </v>
      </c>
      <c r="D105">
        <f>'Clinical resources'!D99</f>
        <v>0</v>
      </c>
      <c r="E105" s="185" t="e">
        <f>SUM('CR Backing (Hide)'!UL96:UM96)/'CR Backing (Hide)'!UN96</f>
        <v>#DIV/0!</v>
      </c>
      <c r="G105">
        <v>0</v>
      </c>
      <c r="CG105" t="str">
        <v xml:space="preserve">91. </v>
      </c>
      <c r="CH105">
        <f>IFERROR(SUM(INDEX(CHOOSE('CR Backing (Hide)'!$B$115,'CR Backing (Hide)'!$QJ94:$SI94,'CR Backing (Hide)'!$MM94:$QH94),,'CR Backing (Hide)'!$B$114)),0)</f>
        <v>0</v>
      </c>
    </row>
    <row r="106" spans="1:86" x14ac:dyDescent="0.25">
      <c r="A106" s="24" t="str">
        <f>CHOOSE('CR Backing (Hide)'!$B$115,Capacity!A101,Capacity!X101)</f>
        <v/>
      </c>
      <c r="B106" s="186" t="str">
        <v xml:space="preserve">94. </v>
      </c>
      <c r="D106">
        <f>'Clinical resources'!D100</f>
        <v>0</v>
      </c>
      <c r="E106" s="185" t="e">
        <f>SUM('CR Backing (Hide)'!UL97:UM97)/'CR Backing (Hide)'!UN97</f>
        <v>#DIV/0!</v>
      </c>
      <c r="G106">
        <v>0</v>
      </c>
      <c r="CG106" t="str">
        <v xml:space="preserve">92. </v>
      </c>
      <c r="CH106">
        <f>IFERROR(SUM(INDEX(CHOOSE('CR Backing (Hide)'!$B$115,'CR Backing (Hide)'!$QJ95:$SI95,'CR Backing (Hide)'!$MM95:$QH95),,'CR Backing (Hide)'!$B$114)),0)</f>
        <v>0</v>
      </c>
    </row>
    <row r="107" spans="1:86" x14ac:dyDescent="0.25">
      <c r="A107" s="24" t="str">
        <f>CHOOSE('CR Backing (Hide)'!$B$115,Capacity!A102,Capacity!X102)</f>
        <v/>
      </c>
      <c r="B107" s="186" t="str">
        <v xml:space="preserve">95. </v>
      </c>
      <c r="D107">
        <f>'Clinical resources'!D101</f>
        <v>0</v>
      </c>
      <c r="E107" s="185" t="e">
        <f>SUM('CR Backing (Hide)'!UL98:UM98)/'CR Backing (Hide)'!UN98</f>
        <v>#DIV/0!</v>
      </c>
      <c r="G107">
        <v>0</v>
      </c>
      <c r="CG107" t="str">
        <v xml:space="preserve">93. </v>
      </c>
      <c r="CH107">
        <f>IFERROR(SUM(INDEX(CHOOSE('CR Backing (Hide)'!$B$115,'CR Backing (Hide)'!$QJ96:$SI96,'CR Backing (Hide)'!$MM96:$QH96),,'CR Backing (Hide)'!$B$114)),0)</f>
        <v>0</v>
      </c>
    </row>
    <row r="108" spans="1:86" x14ac:dyDescent="0.25">
      <c r="A108" s="24" t="str">
        <f>CHOOSE('CR Backing (Hide)'!$B$115,Capacity!A103,Capacity!X103)</f>
        <v/>
      </c>
      <c r="B108" s="186" t="str">
        <v xml:space="preserve">96. </v>
      </c>
      <c r="D108">
        <f>'Clinical resources'!D102</f>
        <v>0</v>
      </c>
      <c r="E108" s="185" t="e">
        <f>SUM('CR Backing (Hide)'!UL99:UM99)/'CR Backing (Hide)'!UN99</f>
        <v>#DIV/0!</v>
      </c>
      <c r="G108">
        <v>0</v>
      </c>
      <c r="CG108" t="str">
        <v xml:space="preserve">94. </v>
      </c>
      <c r="CH108">
        <f>IFERROR(SUM(INDEX(CHOOSE('CR Backing (Hide)'!$B$115,'CR Backing (Hide)'!$QJ97:$SI97,'CR Backing (Hide)'!$MM97:$QH97),,'CR Backing (Hide)'!$B$114)),0)</f>
        <v>0</v>
      </c>
    </row>
    <row r="109" spans="1:86" x14ac:dyDescent="0.25">
      <c r="A109" s="24" t="str">
        <f>CHOOSE('CR Backing (Hide)'!$B$115,Capacity!A104,Capacity!X104)</f>
        <v/>
      </c>
      <c r="B109" s="186" t="str">
        <v xml:space="preserve">97. </v>
      </c>
      <c r="D109">
        <f>'Clinical resources'!D103</f>
        <v>0</v>
      </c>
      <c r="E109" s="185" t="e">
        <f>SUM('CR Backing (Hide)'!UL100:UM100)/'CR Backing (Hide)'!UN100</f>
        <v>#DIV/0!</v>
      </c>
      <c r="G109">
        <v>0</v>
      </c>
      <c r="CG109" t="str">
        <v xml:space="preserve">95. </v>
      </c>
      <c r="CH109">
        <f>IFERROR(SUM(INDEX(CHOOSE('CR Backing (Hide)'!$B$115,'CR Backing (Hide)'!$QJ98:$SI98,'CR Backing (Hide)'!$MM98:$QH98),,'CR Backing (Hide)'!$B$114)),0)</f>
        <v>0</v>
      </c>
    </row>
    <row r="110" spans="1:86" x14ac:dyDescent="0.25">
      <c r="A110" s="24" t="str">
        <f>CHOOSE('CR Backing (Hide)'!$B$115,Capacity!A105,Capacity!X105)</f>
        <v/>
      </c>
      <c r="B110" s="186" t="str">
        <v xml:space="preserve">98. </v>
      </c>
      <c r="D110">
        <f>'Clinical resources'!D104</f>
        <v>0</v>
      </c>
      <c r="E110" s="185" t="e">
        <f>SUM('CR Backing (Hide)'!UL101:UM101)/'CR Backing (Hide)'!UN101</f>
        <v>#DIV/0!</v>
      </c>
      <c r="G110">
        <v>0</v>
      </c>
      <c r="CG110" t="str">
        <v xml:space="preserve">96. </v>
      </c>
      <c r="CH110">
        <f>IFERROR(SUM(INDEX(CHOOSE('CR Backing (Hide)'!$B$115,'CR Backing (Hide)'!$QJ99:$SI99,'CR Backing (Hide)'!$MM99:$QH99),,'CR Backing (Hide)'!$B$114)),0)</f>
        <v>0</v>
      </c>
    </row>
    <row r="111" spans="1:86" x14ac:dyDescent="0.25">
      <c r="A111" s="24" t="str">
        <f>CHOOSE('CR Backing (Hide)'!$B$115,Capacity!A106,Capacity!X106)</f>
        <v/>
      </c>
      <c r="B111" s="186" t="str">
        <v xml:space="preserve">99. </v>
      </c>
      <c r="D111">
        <f>'Clinical resources'!D105</f>
        <v>0</v>
      </c>
      <c r="E111" s="185" t="e">
        <f>SUM('CR Backing (Hide)'!UL102:UM102)/'CR Backing (Hide)'!UN102</f>
        <v>#DIV/0!</v>
      </c>
      <c r="G111">
        <v>0</v>
      </c>
      <c r="CG111" t="str">
        <v xml:space="preserve">97. </v>
      </c>
      <c r="CH111">
        <f>IFERROR(SUM(INDEX(CHOOSE('CR Backing (Hide)'!$B$115,'CR Backing (Hide)'!$QJ100:$SI100,'CR Backing (Hide)'!$MM100:$QH100),,'CR Backing (Hide)'!$B$114)),0)</f>
        <v>0</v>
      </c>
    </row>
    <row r="112" spans="1:86" x14ac:dyDescent="0.25">
      <c r="A112" s="24" t="str">
        <f>CHOOSE('CR Backing (Hide)'!$B$115,Capacity!A107,Capacity!X107)</f>
        <v/>
      </c>
      <c r="B112" s="186" t="str">
        <v xml:space="preserve">100. </v>
      </c>
      <c r="D112">
        <f>'Clinical resources'!D106</f>
        <v>0</v>
      </c>
      <c r="E112" s="185" t="e">
        <f>SUM('CR Backing (Hide)'!UL103:UM103)/'CR Backing (Hide)'!UN103</f>
        <v>#DIV/0!</v>
      </c>
      <c r="G112">
        <v>0</v>
      </c>
      <c r="CG112" t="str">
        <v xml:space="preserve">98. </v>
      </c>
      <c r="CH112">
        <f>IFERROR(SUM(INDEX(CHOOSE('CR Backing (Hide)'!$B$115,'CR Backing (Hide)'!$QJ101:$SI101,'CR Backing (Hide)'!$MM101:$QH101),,'CR Backing (Hide)'!$B$114)),0)</f>
        <v>0</v>
      </c>
    </row>
    <row r="113" spans="1:86" x14ac:dyDescent="0.25">
      <c r="A113" s="24" t="str">
        <f>CHOOSE('CR Backing (Hide)'!$B$115,Capacity!A108,Capacity!X108)</f>
        <v/>
      </c>
      <c r="CG113" t="str">
        <v xml:space="preserve">99. </v>
      </c>
      <c r="CH113">
        <f>IFERROR(SUM(INDEX(CHOOSE('CR Backing (Hide)'!$B$115,'CR Backing (Hide)'!$QJ102:$SI102,'CR Backing (Hide)'!$MM102:$QH102),,'CR Backing (Hide)'!$B$114)),0)</f>
        <v>0</v>
      </c>
    </row>
    <row r="114" spans="1:86" x14ac:dyDescent="0.25">
      <c r="A114" s="24" t="str">
        <f>CHOOSE('CR Backing (Hide)'!$B$115,Capacity!A109,Capacity!X109)</f>
        <v/>
      </c>
      <c r="CG114" t="str">
        <v xml:space="preserve">100. </v>
      </c>
      <c r="CH114">
        <f>IFERROR(SUM(INDEX(CHOOSE('CR Backing (Hide)'!$B$115,'CR Backing (Hide)'!$QJ103:$SI103,'CR Backing (Hide)'!$MM103:$QH103),,'CR Backing (Hide)'!$B$114)),0)</f>
        <v>0</v>
      </c>
    </row>
  </sheetData>
  <conditionalFormatting sqref="CZ14:CZ88">
    <cfRule type="expression" dxfId="9" priority="19">
      <formula>IF($CY14="",1,0)</formula>
    </cfRule>
  </conditionalFormatting>
  <conditionalFormatting sqref="CF14">
    <cfRule type="expression" dxfId="8" priority="17">
      <formula>IF($CF$14="Ad hoc",1,0)</formula>
    </cfRule>
  </conditionalFormatting>
  <conditionalFormatting sqref="CL17:CL91">
    <cfRule type="expression" dxfId="7" priority="14">
      <formula>IF(MOD(ROW(A1),5)=3,0,1)</formula>
    </cfRule>
  </conditionalFormatting>
  <conditionalFormatting sqref="CG15:CH114">
    <cfRule type="expression" dxfId="6" priority="10">
      <formula>IF($CG15=$CM$13,1,0)</formula>
    </cfRule>
    <cfRule type="expression" dxfId="5" priority="34">
      <formula>IF($A15="",1,0)</formula>
    </cfRule>
  </conditionalFormatting>
  <conditionalFormatting sqref="DA14:DA88">
    <cfRule type="expression" dxfId="4" priority="5">
      <formula>IF($CY14="",1,0)</formula>
    </cfRule>
  </conditionalFormatting>
  <dataValidations count="7">
    <dataValidation type="list" allowBlank="1" showInputMessage="1" showErrorMessage="1" sqref="CX4 CF4 B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B12 CG13"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7" xr:uid="{77D4B684-BF8A-4427-82A0-2572D6F8F74F}">
      <formula1>"Average per week"</formula1>
    </dataValidation>
    <dataValidation type="list" allowBlank="1" showInputMessage="1" showErrorMessage="1" sqref="DA10" xr:uid="{7AB9B3A2-ECED-4CEA-BBC2-2BE93DF16229}">
      <formula1>"Yes,No"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mc:AlternateContent xmlns:mc="http://schemas.openxmlformats.org/markup-compatibility/2006">
          <mc:Choice Requires="x14">
            <control shapeId="28714" r:id="rId5" name="Button 42">
              <controlPr defaultSize="0" print="0" autoFill="0" autoPict="0" macro="[0]!Update_Resource">
                <anchor moveWithCells="1" sizeWithCells="1">
                  <from>
                    <xdr:col>92</xdr:col>
                    <xdr:colOff>9525</xdr:colOff>
                    <xdr:row>13</xdr:row>
                    <xdr:rowOff>47625</xdr:rowOff>
                  </from>
                  <to>
                    <xdr:col>93</xdr:col>
                    <xdr:colOff>0</xdr:colOff>
                    <xdr:row>13</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 xmlns:xm="http://schemas.microsoft.com/office/excel/2006/main">
          <x14:cfRule type="expression" priority="12" id="{49050E80-BA9B-4592-AF60-047A67E218F9}">
            <xm:f>IF('CR Backing (Hide)'!C122=0,1,0)</xm:f>
            <x14:dxf>
              <font>
                <color theme="0" tint="-0.24994659260841701"/>
              </font>
              <fill>
                <patternFill>
                  <bgColor theme="0" tint="-0.24994659260841701"/>
                </patternFill>
              </fill>
            </x14:dxf>
          </x14:cfRule>
          <xm:sqref>CN17:CN91</xm:sqref>
        </x14:conditionalFormatting>
        <x14:conditionalFormatting xmlns:xm="http://schemas.microsoft.com/office/excel/2006/main">
          <x14:cfRule type="expression" priority="8" id="{F2B2E118-2132-4045-8AD6-ACB00521E112}">
            <xm:f>IF('CR Backing (Hide)'!C122=0,1,0)</xm:f>
            <x14:dxf>
              <font>
                <color theme="0" tint="-0.24994659260841701"/>
              </font>
              <fill>
                <patternFill>
                  <bgColor theme="0" tint="-0.24994659260841701"/>
                </patternFill>
              </fill>
            </x14:dxf>
          </x14:cfRule>
          <xm:sqref>CO17:CO91</xm:sqref>
        </x14:conditionalFormatting>
        <x14:conditionalFormatting xmlns:xm="http://schemas.microsoft.com/office/excel/2006/main">
          <x14:cfRule type="expression" priority="1" id="{8DEE90BA-C7F2-4634-BA5F-42111A5331BF}">
            <xm:f>IF(ROW(A1)&lt;=CHOOSE('CR Backing (Hide)'!$B$108,CR_Count,CHOOSE('CR Backing (Hide)'!$B$109,Capacity!$B$8,Capacity!$Y$8)),0,1)</xm:f>
            <x14:dxf>
              <font>
                <color theme="0"/>
              </font>
              <fill>
                <patternFill patternType="none">
                  <bgColor auto="1"/>
                </patternFill>
              </fill>
            </x14:dxf>
          </x14:cfRule>
          <xm:sqref>B13:G112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C0FECC-ADB2-43C4-AAA4-8EE352008965}">
          <x14:formula1>
            <xm:f>CHOOSE('CR Backing (Hide)'!$B$115,Cap_Core_Namelist,Cap_Adhoc_Namelist)</xm:f>
          </x14:formula1>
          <xm:sqref>CM13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CQ196"/>
  <sheetViews>
    <sheetView zoomScaleNormal="100" workbookViewId="0">
      <selection activeCell="D3" sqref="D3"/>
    </sheetView>
  </sheetViews>
  <sheetFormatPr defaultRowHeight="15" outlineLevelCol="1" x14ac:dyDescent="0.25"/>
  <cols>
    <col min="2" max="2" width="10.42578125" customWidth="1"/>
    <col min="8" max="8" width="18.140625" customWidth="1"/>
    <col min="9" max="9" width="3.42578125" customWidth="1"/>
    <col min="10" max="24" width="2.85546875" customWidth="1"/>
    <col min="25" max="25" width="8.42578125" bestFit="1" customWidth="1"/>
    <col min="26" max="26" width="3.42578125" customWidth="1"/>
    <col min="27" max="41" width="2.85546875" customWidth="1"/>
    <col min="42" max="42" width="8.42578125" bestFit="1" customWidth="1"/>
    <col min="45" max="46" width="2.140625" customWidth="1" outlineLevel="1"/>
    <col min="47" max="47" width="2" customWidth="1" outlineLevel="1"/>
    <col min="48" max="144" width="2.140625" customWidth="1" outlineLevel="1"/>
    <col min="147" max="246" width="2.140625" customWidth="1" outlineLevel="1"/>
    <col min="248" max="248" width="9.140625" customWidth="1"/>
    <col min="249" max="249" width="4.140625" customWidth="1" outlineLevel="1"/>
    <col min="250" max="250" width="2.7109375" customWidth="1" outlineLevel="1"/>
    <col min="251" max="348" width="2.140625" customWidth="1" outlineLevel="1"/>
    <col min="351" max="352" width="3.7109375" customWidth="1"/>
    <col min="353" max="450" width="2.140625" customWidth="1"/>
    <col min="452" max="452" width="4" bestFit="1" customWidth="1"/>
    <col min="453" max="503" width="3.7109375" bestFit="1" customWidth="1"/>
    <col min="505" max="505" width="3.7109375" customWidth="1"/>
    <col min="506" max="556" width="3.7109375" bestFit="1" customWidth="1"/>
    <col min="568" max="568" width="4.140625" customWidth="1"/>
    <col min="569" max="569" width="2.7109375" customWidth="1"/>
    <col min="570" max="667" width="2.140625" customWidth="1"/>
    <col min="668" max="668" width="2" bestFit="1" customWidth="1"/>
    <col min="672" max="672" width="2.7109375" customWidth="1"/>
    <col min="673" max="770" width="2.140625" customWidth="1"/>
    <col min="771" max="771" width="2" bestFit="1" customWidth="1"/>
  </cols>
  <sheetData>
    <row r="1" spans="1:771" x14ac:dyDescent="0.25">
      <c r="C1" t="s">
        <v>367</v>
      </c>
      <c r="D1">
        <f>IF('Clinical resources'!B4="Minutes",1,2)</f>
        <v>1</v>
      </c>
      <c r="QJ1" t="s">
        <v>387</v>
      </c>
    </row>
    <row r="2" spans="1:771" ht="52.5" customHeight="1" x14ac:dyDescent="0.25">
      <c r="C2" t="s">
        <v>368</v>
      </c>
      <c r="D2">
        <f>IF('Clinical resources'!D3="Week",1,2)</f>
        <v>2</v>
      </c>
      <c r="AQ2" t="s">
        <v>291</v>
      </c>
      <c r="AR2" t="s">
        <v>299</v>
      </c>
      <c r="AS2" t="s">
        <v>361</v>
      </c>
      <c r="EQ2" t="s">
        <v>362</v>
      </c>
      <c r="IN2" t="s">
        <v>342</v>
      </c>
      <c r="ML2" t="s">
        <v>344</v>
      </c>
      <c r="QJ2" t="s">
        <v>345</v>
      </c>
      <c r="SK2" t="s">
        <v>346</v>
      </c>
      <c r="UL2" t="s">
        <v>390</v>
      </c>
      <c r="UU2" t="s">
        <v>382</v>
      </c>
      <c r="YT2" t="s">
        <v>382</v>
      </c>
    </row>
    <row r="3" spans="1:771" s="177" customFormat="1" ht="54.75" customHeight="1" x14ac:dyDescent="0.25">
      <c r="A3" s="177" t="s">
        <v>293</v>
      </c>
      <c r="B3" s="177" t="s">
        <v>369</v>
      </c>
      <c r="C3" s="177" t="s">
        <v>371</v>
      </c>
      <c r="F3" s="177" t="s">
        <v>284</v>
      </c>
      <c r="H3" s="180" t="s">
        <v>277</v>
      </c>
      <c r="I3" s="177" t="s">
        <v>292</v>
      </c>
      <c r="J3" s="177">
        <v>1</v>
      </c>
      <c r="K3" s="177">
        <v>2</v>
      </c>
      <c r="L3" s="177">
        <v>3</v>
      </c>
      <c r="M3" s="177">
        <v>4</v>
      </c>
      <c r="N3" s="177">
        <v>5</v>
      </c>
      <c r="O3" s="177">
        <v>6</v>
      </c>
      <c r="P3" s="177">
        <v>7</v>
      </c>
      <c r="Q3" s="177">
        <v>8</v>
      </c>
      <c r="R3" s="177">
        <v>9</v>
      </c>
      <c r="S3" s="177">
        <v>10</v>
      </c>
      <c r="T3" s="177">
        <v>11</v>
      </c>
      <c r="U3" s="177">
        <v>12</v>
      </c>
      <c r="V3" s="177">
        <v>13</v>
      </c>
      <c r="W3" s="177">
        <v>14</v>
      </c>
      <c r="X3" s="177">
        <v>15</v>
      </c>
      <c r="Z3" s="177" t="s">
        <v>292</v>
      </c>
      <c r="AA3" s="177">
        <v>1</v>
      </c>
      <c r="AB3" s="177">
        <v>2</v>
      </c>
      <c r="AC3" s="177">
        <v>3</v>
      </c>
      <c r="AD3" s="177">
        <v>4</v>
      </c>
      <c r="AE3" s="177">
        <v>5</v>
      </c>
      <c r="AF3" s="177">
        <v>6</v>
      </c>
      <c r="AG3" s="177">
        <v>7</v>
      </c>
      <c r="AH3" s="177">
        <v>8</v>
      </c>
      <c r="AI3" s="177">
        <v>9</v>
      </c>
      <c r="AJ3" s="177">
        <v>10</v>
      </c>
      <c r="AK3" s="177">
        <v>11</v>
      </c>
      <c r="AL3" s="177">
        <v>12</v>
      </c>
      <c r="AM3" s="177">
        <v>13</v>
      </c>
      <c r="AN3" s="177">
        <v>14</v>
      </c>
      <c r="AO3" s="177">
        <v>15</v>
      </c>
      <c r="AR3" s="177" t="s">
        <v>338</v>
      </c>
      <c r="EP3" s="177" t="s">
        <v>337</v>
      </c>
      <c r="IN3" s="177" t="s">
        <v>341</v>
      </c>
      <c r="IO3" t="s">
        <v>311</v>
      </c>
      <c r="ML3" s="177" t="s">
        <v>343</v>
      </c>
      <c r="MM3" t="s">
        <v>311</v>
      </c>
      <c r="QJ3" s="192">
        <f ca="1">'Clinical resources'!ZQ6</f>
        <v>44503</v>
      </c>
      <c r="QK3" s="192">
        <f ca="1">'Clinical resources'!ZR6</f>
        <v>44510</v>
      </c>
      <c r="QL3" s="192">
        <f ca="1">'Clinical resources'!ZS6</f>
        <v>44517</v>
      </c>
      <c r="QM3" s="192">
        <f ca="1">'Clinical resources'!ZT6</f>
        <v>44524</v>
      </c>
      <c r="QN3" s="192">
        <f ca="1">'Clinical resources'!ZU6</f>
        <v>44531</v>
      </c>
      <c r="QO3" s="192">
        <f ca="1">'Clinical resources'!ZV6</f>
        <v>44538</v>
      </c>
      <c r="QP3" s="192">
        <f ca="1">'Clinical resources'!ZW6</f>
        <v>44545</v>
      </c>
      <c r="QQ3" s="192">
        <f ca="1">'Clinical resources'!ZX6</f>
        <v>44552</v>
      </c>
      <c r="QR3" s="192">
        <f ca="1">'Clinical resources'!ZY6</f>
        <v>44559</v>
      </c>
      <c r="QS3" s="192">
        <f ca="1">'Clinical resources'!ZZ6</f>
        <v>44566</v>
      </c>
      <c r="QT3" s="192">
        <f ca="1">'Clinical resources'!AAA6</f>
        <v>44573</v>
      </c>
      <c r="QU3" s="192">
        <f ca="1">'Clinical resources'!AAB6</f>
        <v>44580</v>
      </c>
      <c r="QV3" s="192">
        <f ca="1">'Clinical resources'!AAC6</f>
        <v>44587</v>
      </c>
      <c r="QW3" s="192">
        <f ca="1">'Clinical resources'!AAD6</f>
        <v>44594</v>
      </c>
      <c r="QX3" s="192">
        <f ca="1">'Clinical resources'!AAE6</f>
        <v>44601</v>
      </c>
      <c r="QY3" s="192">
        <f ca="1">'Clinical resources'!AAF6</f>
        <v>44608</v>
      </c>
      <c r="QZ3" s="192">
        <f ca="1">'Clinical resources'!AAG6</f>
        <v>44615</v>
      </c>
      <c r="RA3" s="192">
        <f ca="1">'Clinical resources'!AAH6</f>
        <v>44622</v>
      </c>
      <c r="RB3" s="192">
        <f ca="1">'Clinical resources'!AAI6</f>
        <v>44629</v>
      </c>
      <c r="RC3" s="192">
        <f ca="1">'Clinical resources'!AAJ6</f>
        <v>44636</v>
      </c>
      <c r="RD3" s="192">
        <f ca="1">'Clinical resources'!AAK6</f>
        <v>44643</v>
      </c>
      <c r="RE3" s="192">
        <f ca="1">'Clinical resources'!AAL6</f>
        <v>44650</v>
      </c>
      <c r="RF3" s="192">
        <f ca="1">'Clinical resources'!AAM6</f>
        <v>44657</v>
      </c>
      <c r="RG3" s="192">
        <f ca="1">'Clinical resources'!AAN6</f>
        <v>44664</v>
      </c>
      <c r="RH3" s="192">
        <f ca="1">'Clinical resources'!AAO6</f>
        <v>44671</v>
      </c>
      <c r="RI3" s="192">
        <f ca="1">'Clinical resources'!AAP6</f>
        <v>44678</v>
      </c>
      <c r="RJ3" s="192">
        <f ca="1">'Clinical resources'!AAQ6</f>
        <v>44685</v>
      </c>
      <c r="RK3" s="192">
        <f ca="1">'Clinical resources'!AAR6</f>
        <v>44692</v>
      </c>
      <c r="RL3" s="192">
        <f ca="1">'Clinical resources'!AAS6</f>
        <v>44699</v>
      </c>
      <c r="RM3" s="192">
        <f ca="1">'Clinical resources'!AAT6</f>
        <v>44706</v>
      </c>
      <c r="RN3" s="192">
        <f ca="1">'Clinical resources'!AAU6</f>
        <v>44713</v>
      </c>
      <c r="RO3" s="192">
        <f ca="1">'Clinical resources'!AAV6</f>
        <v>44720</v>
      </c>
      <c r="RP3" s="192">
        <f ca="1">'Clinical resources'!AAW6</f>
        <v>44727</v>
      </c>
      <c r="RQ3" s="192">
        <f ca="1">'Clinical resources'!AAX6</f>
        <v>44734</v>
      </c>
      <c r="RR3" s="192">
        <f ca="1">'Clinical resources'!AAY6</f>
        <v>44741</v>
      </c>
      <c r="RS3" s="192">
        <f ca="1">'Clinical resources'!AAZ6</f>
        <v>44748</v>
      </c>
      <c r="RT3" s="192">
        <f ca="1">'Clinical resources'!ABA6</f>
        <v>44755</v>
      </c>
      <c r="RU3" s="192">
        <f ca="1">'Clinical resources'!ABB6</f>
        <v>44762</v>
      </c>
      <c r="RV3" s="192">
        <f ca="1">'Clinical resources'!ABC6</f>
        <v>44769</v>
      </c>
      <c r="RW3" s="192">
        <f ca="1">'Clinical resources'!ABD6</f>
        <v>44776</v>
      </c>
      <c r="RX3" s="192">
        <f ca="1">'Clinical resources'!ABE6</f>
        <v>44783</v>
      </c>
      <c r="RY3" s="192">
        <f ca="1">'Clinical resources'!ABF6</f>
        <v>44790</v>
      </c>
      <c r="RZ3" s="192">
        <f ca="1">'Clinical resources'!ABG6</f>
        <v>44797</v>
      </c>
      <c r="SA3" s="192">
        <f ca="1">'Clinical resources'!ABH6</f>
        <v>44804</v>
      </c>
      <c r="SB3" s="192">
        <f ca="1">'Clinical resources'!ABI6</f>
        <v>44811</v>
      </c>
      <c r="SC3" s="192">
        <f ca="1">'Clinical resources'!ABJ6</f>
        <v>44818</v>
      </c>
      <c r="SD3" s="192">
        <f ca="1">'Clinical resources'!ABK6</f>
        <v>44825</v>
      </c>
      <c r="SE3" s="192">
        <f ca="1">'Clinical resources'!ABL6</f>
        <v>44832</v>
      </c>
      <c r="SF3" s="192">
        <f ca="1">'Clinical resources'!ABM6</f>
        <v>44839</v>
      </c>
      <c r="SG3" s="192">
        <f ca="1">'Clinical resources'!ABN6</f>
        <v>44846</v>
      </c>
      <c r="SH3" s="192">
        <f ca="1">'Clinical resources'!ABO6</f>
        <v>44853</v>
      </c>
      <c r="SI3" s="192">
        <f ca="1">'Clinical resources'!ABP6</f>
        <v>44860</v>
      </c>
      <c r="SK3" s="192">
        <f ca="1">QJ3</f>
        <v>44503</v>
      </c>
      <c r="SL3" s="192">
        <f t="shared" ref="SL3:UJ3" ca="1" si="0">QK3</f>
        <v>44510</v>
      </c>
      <c r="SM3" s="192">
        <f t="shared" ca="1" si="0"/>
        <v>44517</v>
      </c>
      <c r="SN3" s="192">
        <f t="shared" ca="1" si="0"/>
        <v>44524</v>
      </c>
      <c r="SO3" s="192">
        <f t="shared" ca="1" si="0"/>
        <v>44531</v>
      </c>
      <c r="SP3" s="192">
        <f t="shared" ca="1" si="0"/>
        <v>44538</v>
      </c>
      <c r="SQ3" s="192">
        <f t="shared" ca="1" si="0"/>
        <v>44545</v>
      </c>
      <c r="SR3" s="192">
        <f t="shared" ca="1" si="0"/>
        <v>44552</v>
      </c>
      <c r="SS3" s="192">
        <f t="shared" ca="1" si="0"/>
        <v>44559</v>
      </c>
      <c r="ST3" s="192">
        <f t="shared" ca="1" si="0"/>
        <v>44566</v>
      </c>
      <c r="SU3" s="192">
        <f t="shared" ca="1" si="0"/>
        <v>44573</v>
      </c>
      <c r="SV3" s="192">
        <f t="shared" ca="1" si="0"/>
        <v>44580</v>
      </c>
      <c r="SW3" s="192">
        <f t="shared" ca="1" si="0"/>
        <v>44587</v>
      </c>
      <c r="SX3" s="192">
        <f t="shared" ca="1" si="0"/>
        <v>44594</v>
      </c>
      <c r="SY3" s="192">
        <f t="shared" ca="1" si="0"/>
        <v>44601</v>
      </c>
      <c r="SZ3" s="192">
        <f t="shared" ca="1" si="0"/>
        <v>44608</v>
      </c>
      <c r="TA3" s="192">
        <f t="shared" ca="1" si="0"/>
        <v>44615</v>
      </c>
      <c r="TB3" s="192">
        <f t="shared" ca="1" si="0"/>
        <v>44622</v>
      </c>
      <c r="TC3" s="192">
        <f t="shared" ca="1" si="0"/>
        <v>44629</v>
      </c>
      <c r="TD3" s="192">
        <f t="shared" ca="1" si="0"/>
        <v>44636</v>
      </c>
      <c r="TE3" s="192">
        <f t="shared" ca="1" si="0"/>
        <v>44643</v>
      </c>
      <c r="TF3" s="192">
        <f t="shared" ca="1" si="0"/>
        <v>44650</v>
      </c>
      <c r="TG3" s="192">
        <f t="shared" ca="1" si="0"/>
        <v>44657</v>
      </c>
      <c r="TH3" s="192">
        <f t="shared" ca="1" si="0"/>
        <v>44664</v>
      </c>
      <c r="TI3" s="192">
        <f t="shared" ca="1" si="0"/>
        <v>44671</v>
      </c>
      <c r="TJ3" s="192">
        <f t="shared" ca="1" si="0"/>
        <v>44678</v>
      </c>
      <c r="TK3" s="192">
        <f t="shared" ca="1" si="0"/>
        <v>44685</v>
      </c>
      <c r="TL3" s="192">
        <f t="shared" ca="1" si="0"/>
        <v>44692</v>
      </c>
      <c r="TM3" s="192">
        <f t="shared" ca="1" si="0"/>
        <v>44699</v>
      </c>
      <c r="TN3" s="192">
        <f t="shared" ca="1" si="0"/>
        <v>44706</v>
      </c>
      <c r="TO3" s="192">
        <f t="shared" ca="1" si="0"/>
        <v>44713</v>
      </c>
      <c r="TP3" s="192">
        <f t="shared" ca="1" si="0"/>
        <v>44720</v>
      </c>
      <c r="TQ3" s="192">
        <f t="shared" ca="1" si="0"/>
        <v>44727</v>
      </c>
      <c r="TR3" s="192">
        <f t="shared" ca="1" si="0"/>
        <v>44734</v>
      </c>
      <c r="TS3" s="192">
        <f t="shared" ca="1" si="0"/>
        <v>44741</v>
      </c>
      <c r="TT3" s="192">
        <f t="shared" ca="1" si="0"/>
        <v>44748</v>
      </c>
      <c r="TU3" s="192">
        <f t="shared" ca="1" si="0"/>
        <v>44755</v>
      </c>
      <c r="TV3" s="192">
        <f t="shared" ca="1" si="0"/>
        <v>44762</v>
      </c>
      <c r="TW3" s="192">
        <f t="shared" ca="1" si="0"/>
        <v>44769</v>
      </c>
      <c r="TX3" s="192">
        <f t="shared" ca="1" si="0"/>
        <v>44776</v>
      </c>
      <c r="TY3" s="192">
        <f t="shared" ca="1" si="0"/>
        <v>44783</v>
      </c>
      <c r="TZ3" s="192">
        <f t="shared" ca="1" si="0"/>
        <v>44790</v>
      </c>
      <c r="UA3" s="192">
        <f t="shared" ca="1" si="0"/>
        <v>44797</v>
      </c>
      <c r="UB3" s="192">
        <f t="shared" ca="1" si="0"/>
        <v>44804</v>
      </c>
      <c r="UC3" s="192">
        <f t="shared" ca="1" si="0"/>
        <v>44811</v>
      </c>
      <c r="UD3" s="192">
        <f t="shared" ca="1" si="0"/>
        <v>44818</v>
      </c>
      <c r="UE3" s="192">
        <f t="shared" ca="1" si="0"/>
        <v>44825</v>
      </c>
      <c r="UF3" s="192">
        <f t="shared" ca="1" si="0"/>
        <v>44832</v>
      </c>
      <c r="UG3" s="192">
        <f t="shared" ca="1" si="0"/>
        <v>44839</v>
      </c>
      <c r="UH3" s="192">
        <f t="shared" ca="1" si="0"/>
        <v>44846</v>
      </c>
      <c r="UI3" s="192">
        <f t="shared" ca="1" si="0"/>
        <v>44853</v>
      </c>
      <c r="UJ3" s="192">
        <f t="shared" ca="1" si="0"/>
        <v>44860</v>
      </c>
      <c r="UL3" s="177" t="s">
        <v>347</v>
      </c>
      <c r="UM3" s="177" t="s">
        <v>348</v>
      </c>
      <c r="UN3" s="177" t="s">
        <v>349</v>
      </c>
      <c r="UP3" s="177" t="s">
        <v>374</v>
      </c>
      <c r="UQ3" s="177" t="s">
        <v>375</v>
      </c>
      <c r="UR3" s="177" t="s">
        <v>398</v>
      </c>
      <c r="UU3" s="177" t="s">
        <v>111</v>
      </c>
      <c r="UV3" s="177" t="s">
        <v>383</v>
      </c>
      <c r="YT3" s="177" t="s">
        <v>112</v>
      </c>
      <c r="YU3" s="177" t="s">
        <v>383</v>
      </c>
    </row>
    <row r="4" spans="1:771" x14ac:dyDescent="0.25">
      <c r="A4" t="s">
        <v>380</v>
      </c>
      <c r="B4">
        <f>IF(A4='Clinical resources'!B7,0,1)</f>
        <v>1</v>
      </c>
      <c r="C4">
        <f>'Clinical resources'!D7</f>
        <v>0</v>
      </c>
      <c r="H4" t="str">
        <f>ROW(H1)&amp;". "&amp;'Clinical resources'!B7</f>
        <v xml:space="preserve">1. </v>
      </c>
      <c r="J4" t="str" cm="1">
        <f t="array" ref="J4">IF(SUM(IF('Clinical resources'!L7:P7="X",1,0)*'Clinical resources'!L$4:P$4)&gt;0,"X","")</f>
        <v/>
      </c>
      <c r="K4" t="str" cm="1">
        <f t="array" ref="K4">IF(SUM(IF('Clinical resources'!Q7:U7="X",1,0)*'Clinical resources'!Q$4:U$4)&gt;0,"X","")</f>
        <v/>
      </c>
      <c r="L4" t="str" cm="1">
        <f t="array" ref="L4">IF(SUM(IF('Clinical resources'!V7:Z7="X",1,0)*'Clinical resources'!V$4:Z$4)&gt;0,"X","")</f>
        <v/>
      </c>
      <c r="M4" t="str" cm="1">
        <f t="array" ref="M4">IF(SUM(IF('Clinical resources'!AA7:AE7="X",1,0)*'Clinical resources'!AA$4:AE$4)&gt;0,"X","")</f>
        <v/>
      </c>
      <c r="N4" t="str" cm="1">
        <f t="array" ref="N4">IF(SUM(IF('Clinical resources'!AF7:AJ7="X",1,0)*'Clinical resources'!AF$4:AJ$4)&gt;0,"X","")</f>
        <v/>
      </c>
      <c r="O4" t="str" cm="1">
        <f t="array" ref="O4">IF(SUM(IF('Clinical resources'!AK7:AO7="X",1,0)*'Clinical resources'!AK$4:AO$4)&gt;0,"X","")</f>
        <v/>
      </c>
      <c r="P4" t="str" cm="1">
        <f t="array" ref="P4">IF(SUM(IF('Clinical resources'!AP7:AT7="X",1,0)*'Clinical resources'!AP$4:AT$4)&gt;0,"X","")</f>
        <v/>
      </c>
      <c r="Q4" t="str" cm="1">
        <f t="array" ref="Q4">IF(SUM(IF('Clinical resources'!AU7:AY7="X",1,0)*'Clinical resources'!AU$4:AY$4)&gt;0,"X","")</f>
        <v/>
      </c>
      <c r="R4" t="str" cm="1">
        <f t="array" ref="R4">IF(SUM(IF('Clinical resources'!AZ7:BD7="X",1,0)*'Clinical resources'!AZ$4:BD$4)&gt;0,"X","")</f>
        <v/>
      </c>
      <c r="S4" t="str" cm="1">
        <f t="array" ref="S4">IF(SUM(IF('Clinical resources'!BE7:BI7="X",1,0)*'Clinical resources'!BE$4:BI$4)&gt;0,"X","")</f>
        <v/>
      </c>
      <c r="T4" t="str" cm="1">
        <f t="array" ref="T4">IF(SUM(IF('Clinical resources'!BJ7:BN7="X",1,0)*'Clinical resources'!BJ$4:BN$4)&gt;0,"X","")</f>
        <v/>
      </c>
      <c r="U4" t="str" cm="1">
        <f t="array" ref="U4">IF(SUM(IF('Clinical resources'!BO7:BS7="X",1,0)*'Clinical resources'!BO$4:BS$4)&gt;0,"X","")</f>
        <v/>
      </c>
      <c r="V4" t="str" cm="1">
        <f t="array" ref="V4">IF(SUM(IF('Clinical resources'!BT7:BX7="X",1,0)*'Clinical resources'!BT$4:BX$4)&gt;0,"X","")</f>
        <v/>
      </c>
      <c r="W4" t="str" cm="1">
        <f t="array" ref="W4">IF(SUM(IF('Clinical resources'!BY7:CC7="X",1,0)*'Clinical resources'!BY$4:CC$4)&gt;0,"X","")</f>
        <v/>
      </c>
      <c r="X4" t="str" cm="1">
        <f t="array" ref="X4">IF(SUM(IF('Clinical resources'!CD7:CH7="X",1,0)*'Clinical resources'!CD$4:CH$4)&gt;0,"X","")</f>
        <v/>
      </c>
      <c r="AA4">
        <f t="array" ref="AA4">SUM('Clinical resources'!$L$4:$P$4*IF('Clinical resources'!$L7:$P7="X",1,0))</f>
        <v>0</v>
      </c>
      <c r="AB4">
        <f t="array" ref="AB4">SUM('Clinical resources'!$Q$4:$U$4*IF('Clinical resources'!$Q7:$U7="X",1,0))</f>
        <v>0</v>
      </c>
      <c r="AC4">
        <f t="array" ref="AC4">SUM('Clinical resources'!$V$4:$Z$4*IF('Clinical resources'!$V7:$Z7="X",1,0))</f>
        <v>0</v>
      </c>
      <c r="AD4">
        <f t="array" ref="AD4">SUM('Clinical resources'!$AA$4:$AE$4*IF('Clinical resources'!$AA7:$AE7="X",1,0))</f>
        <v>0</v>
      </c>
      <c r="AE4">
        <f t="array" ref="AE4">SUM('Clinical resources'!$AF$4:$AJ$4*IF('Clinical resources'!$AF7:$AJ7="X",1,0))</f>
        <v>0</v>
      </c>
      <c r="AF4">
        <f t="array" ref="AF4">SUM('Clinical resources'!$AK$4:$AO$4*IF('Clinical resources'!$AK7:$AO7="X",1,0))</f>
        <v>0</v>
      </c>
      <c r="AG4">
        <f t="array" ref="AG4">SUM('Clinical resources'!$AP$4:$AT$4*IF('Clinical resources'!$AP7:$AT7="X",1,0))</f>
        <v>0</v>
      </c>
      <c r="AH4">
        <f t="array" ref="AH4">SUM('Clinical resources'!$AU$4:$AY$4*IF('Clinical resources'!$AU7:$AY7="X",1,0))</f>
        <v>0</v>
      </c>
      <c r="AI4">
        <f t="array" ref="AI4">SUM('Clinical resources'!$AZ$4:$BD$4*IF('Clinical resources'!$AZ7:$BD7="X",1,0))</f>
        <v>0</v>
      </c>
      <c r="AJ4">
        <f t="array" ref="AJ4">SUM('Clinical resources'!$BE$4:$BI$4*IF('Clinical resources'!$BE7:$BI7="X",1,0))</f>
        <v>0</v>
      </c>
      <c r="AK4">
        <f t="array" ref="AK4">SUM('Clinical resources'!$BJ$4:$BN$4*IF('Clinical resources'!$BJ7:$BN7="X",1,0))</f>
        <v>0</v>
      </c>
      <c r="AL4">
        <f t="array" ref="AL4">SUM('Clinical resources'!$BO$4:$BS$4*IF('Clinical resources'!$BO7:$BS7="X",1,0))</f>
        <v>0</v>
      </c>
      <c r="AM4">
        <f t="array" ref="AM4">SUM('Clinical resources'!$BT$4:$BX$4*IF('Clinical resources'!$BT7:$BX7="X",1,0))</f>
        <v>0</v>
      </c>
      <c r="AN4">
        <f t="array" ref="AN4">SUM('Clinical resources'!$BY$4:$CC$4*IF('Clinical resources'!$BY7:$CC7="X",1,0))</f>
        <v>0</v>
      </c>
      <c r="AO4">
        <f t="array" ref="AO4">SUM('Clinical resources'!$CD$4:$CH$4*IF('Clinical resources'!$CD7:$CH7="X",1,0))</f>
        <v>0</v>
      </c>
      <c r="AS4" cm="1">
        <f t="array" ref="AS4">IF(SUM(IF($J4:$X4=TRANSPOSE('Capacity Backing (Hide)2'!B$67:B$81),1,0))&gt;0,1,0)</f>
        <v>0</v>
      </c>
      <c r="AT4" cm="1">
        <f t="array" ref="AT4">IF(SUM(IF($J4:$X4=TRANSPOSE('Capacity Backing (Hide)2'!C$67:C$81),1,0))&gt;0,1,0)</f>
        <v>0</v>
      </c>
      <c r="AU4" cm="1">
        <f t="array" ref="AU4">IF(SUM(IF($J4:$X4=TRANSPOSE('Capacity Backing (Hide)2'!D$67:D$81),1,0))&gt;0,1,0)</f>
        <v>0</v>
      </c>
      <c r="AV4" cm="1">
        <f t="array" ref="AV4">IF(SUM(IF($J4:$X4=TRANSPOSE('Capacity Backing (Hide)2'!E$67:E$81),1,0))&gt;0,1,0)</f>
        <v>0</v>
      </c>
      <c r="AW4" cm="1">
        <f t="array" ref="AW4">IF(SUM(IF($J4:$X4=TRANSPOSE('Capacity Backing (Hide)2'!F$67:F$81),1,0))&gt;0,1,0)</f>
        <v>0</v>
      </c>
      <c r="AX4" cm="1">
        <f t="array" ref="AX4">IF(SUM(IF($J4:$X4=TRANSPOSE('Capacity Backing (Hide)2'!G$67:G$81),1,0))&gt;0,1,0)</f>
        <v>0</v>
      </c>
      <c r="AY4" cm="1">
        <f t="array" ref="AY4">IF(SUM(IF($J4:$X4=TRANSPOSE('Capacity Backing (Hide)2'!H$67:H$81),1,0))&gt;0,1,0)</f>
        <v>0</v>
      </c>
      <c r="AZ4" cm="1">
        <f t="array" ref="AZ4">IF(SUM(IF($J4:$X4=TRANSPOSE('Capacity Backing (Hide)2'!I$67:I$81),1,0))&gt;0,1,0)</f>
        <v>0</v>
      </c>
      <c r="BA4" cm="1">
        <f t="array" ref="BA4">IF(SUM(IF($J4:$X4=TRANSPOSE('Capacity Backing (Hide)2'!J$67:J$81),1,0))&gt;0,1,0)</f>
        <v>0</v>
      </c>
      <c r="BB4" cm="1">
        <f t="array" ref="BB4">IF(SUM(IF($J4:$X4=TRANSPOSE('Capacity Backing (Hide)2'!K$67:K$81),1,0))&gt;0,1,0)</f>
        <v>0</v>
      </c>
      <c r="BC4" cm="1">
        <f t="array" ref="BC4">IF(SUM(IF($J4:$X4=TRANSPOSE('Capacity Backing (Hide)2'!L$67:L$81),1,0))&gt;0,1,0)</f>
        <v>0</v>
      </c>
      <c r="BD4" cm="1">
        <f t="array" ref="BD4">IF(SUM(IF($J4:$X4=TRANSPOSE('Capacity Backing (Hide)2'!M$67:M$81),1,0))&gt;0,1,0)</f>
        <v>0</v>
      </c>
      <c r="BE4" cm="1">
        <f t="array" ref="BE4">IF(SUM(IF($J4:$X4=TRANSPOSE('Capacity Backing (Hide)2'!N$67:N$81),1,0))&gt;0,1,0)</f>
        <v>0</v>
      </c>
      <c r="BF4" cm="1">
        <f t="array" ref="BF4">IF(SUM(IF($J4:$X4=TRANSPOSE('Capacity Backing (Hide)2'!O$67:O$81),1,0))&gt;0,1,0)</f>
        <v>0</v>
      </c>
      <c r="BG4" cm="1">
        <f t="array" ref="BG4">IF(SUM(IF($J4:$X4=TRANSPOSE('Capacity Backing (Hide)2'!P$67:P$81),1,0))&gt;0,1,0)</f>
        <v>0</v>
      </c>
      <c r="BH4" cm="1">
        <f t="array" ref="BH4">IF(SUM(IF($J4:$X4=TRANSPOSE('Capacity Backing (Hide)2'!Q$67:Q$81),1,0))&gt;0,1,0)</f>
        <v>0</v>
      </c>
      <c r="BI4" cm="1">
        <f t="array" ref="BI4">IF(SUM(IF($J4:$X4=TRANSPOSE('Capacity Backing (Hide)2'!R$67:R$81),1,0))&gt;0,1,0)</f>
        <v>0</v>
      </c>
      <c r="BJ4" cm="1">
        <f t="array" ref="BJ4">IF(SUM(IF($J4:$X4=TRANSPOSE('Capacity Backing (Hide)2'!S$67:S$81),1,0))&gt;0,1,0)</f>
        <v>0</v>
      </c>
      <c r="BK4" cm="1">
        <f t="array" ref="BK4">IF(SUM(IF($J4:$X4=TRANSPOSE('Capacity Backing (Hide)2'!T$67:T$81),1,0))&gt;0,1,0)</f>
        <v>0</v>
      </c>
      <c r="BL4" cm="1">
        <f t="array" ref="BL4">IF(SUM(IF($J4:$X4=TRANSPOSE('Capacity Backing (Hide)2'!U$67:U$81),1,0))&gt;0,1,0)</f>
        <v>0</v>
      </c>
      <c r="BM4" cm="1">
        <f t="array" ref="BM4">IF(SUM(IF($J4:$X4=TRANSPOSE('Capacity Backing (Hide)2'!V$67:V$81),1,0))&gt;0,1,0)</f>
        <v>0</v>
      </c>
      <c r="BN4" cm="1">
        <f t="array" ref="BN4">IF(SUM(IF($J4:$X4=TRANSPOSE('Capacity Backing (Hide)2'!W$67:W$81),1,0))&gt;0,1,0)</f>
        <v>0</v>
      </c>
      <c r="BO4" cm="1">
        <f t="array" ref="BO4">IF(SUM(IF($J4:$X4=TRANSPOSE('Capacity Backing (Hide)2'!X$67:X$81),1,0))&gt;0,1,0)</f>
        <v>0</v>
      </c>
      <c r="BP4" cm="1">
        <f t="array" ref="BP4">IF(SUM(IF($J4:$X4=TRANSPOSE('Capacity Backing (Hide)2'!Y$67:Y$81),1,0))&gt;0,1,0)</f>
        <v>0</v>
      </c>
      <c r="BQ4" cm="1">
        <f t="array" ref="BQ4">IF(SUM(IF($J4:$X4=TRANSPOSE('Capacity Backing (Hide)2'!Z$67:Z$81),1,0))&gt;0,1,0)</f>
        <v>0</v>
      </c>
      <c r="BR4" cm="1">
        <f t="array" ref="BR4">IF(SUM(IF($J4:$X4=TRANSPOSE('Capacity Backing (Hide)2'!AA$67:AA$81),1,0))&gt;0,1,0)</f>
        <v>0</v>
      </c>
      <c r="BS4" cm="1">
        <f t="array" ref="BS4">IF(SUM(IF($J4:$X4=TRANSPOSE('Capacity Backing (Hide)2'!AB$67:AB$81),1,0))&gt;0,1,0)</f>
        <v>0</v>
      </c>
      <c r="BT4" cm="1">
        <f t="array" ref="BT4">IF(SUM(IF($J4:$X4=TRANSPOSE('Capacity Backing (Hide)2'!AC$67:AC$81),1,0))&gt;0,1,0)</f>
        <v>0</v>
      </c>
      <c r="BU4" cm="1">
        <f t="array" ref="BU4">IF(SUM(IF($J4:$X4=TRANSPOSE('Capacity Backing (Hide)2'!AD$67:AD$81),1,0))&gt;0,1,0)</f>
        <v>0</v>
      </c>
      <c r="BV4" cm="1">
        <f t="array" ref="BV4">IF(SUM(IF($J4:$X4=TRANSPOSE('Capacity Backing (Hide)2'!AE$67:AE$81),1,0))&gt;0,1,0)</f>
        <v>0</v>
      </c>
      <c r="BW4" cm="1">
        <f t="array" ref="BW4">IF(SUM(IF($J4:$X4=TRANSPOSE('Capacity Backing (Hide)2'!AF$67:AF$81),1,0))&gt;0,1,0)</f>
        <v>0</v>
      </c>
      <c r="BX4" cm="1">
        <f t="array" ref="BX4">IF(SUM(IF($J4:$X4=TRANSPOSE('Capacity Backing (Hide)2'!AG$67:AG$81),1,0))&gt;0,1,0)</f>
        <v>0</v>
      </c>
      <c r="BY4" cm="1">
        <f t="array" ref="BY4">IF(SUM(IF($J4:$X4=TRANSPOSE('Capacity Backing (Hide)2'!AH$67:AH$81),1,0))&gt;0,1,0)</f>
        <v>0</v>
      </c>
      <c r="BZ4" cm="1">
        <f t="array" ref="BZ4">IF(SUM(IF($J4:$X4=TRANSPOSE('Capacity Backing (Hide)2'!AI$67:AI$81),1,0))&gt;0,1,0)</f>
        <v>0</v>
      </c>
      <c r="CA4" cm="1">
        <f t="array" ref="CA4">IF(SUM(IF($J4:$X4=TRANSPOSE('Capacity Backing (Hide)2'!AJ$67:AJ$81),1,0))&gt;0,1,0)</f>
        <v>0</v>
      </c>
      <c r="CB4" cm="1">
        <f t="array" ref="CB4">IF(SUM(IF($J4:$X4=TRANSPOSE('Capacity Backing (Hide)2'!AK$67:AK$81),1,0))&gt;0,1,0)</f>
        <v>0</v>
      </c>
      <c r="CC4" cm="1">
        <f t="array" ref="CC4">IF(SUM(IF($J4:$X4=TRANSPOSE('Capacity Backing (Hide)2'!AL$67:AL$81),1,0))&gt;0,1,0)</f>
        <v>0</v>
      </c>
      <c r="CD4" cm="1">
        <f t="array" ref="CD4">IF(SUM(IF($J4:$X4=TRANSPOSE('Capacity Backing (Hide)2'!AM$67:AM$81),1,0))&gt;0,1,0)</f>
        <v>0</v>
      </c>
      <c r="CE4" cm="1">
        <f t="array" ref="CE4">IF(SUM(IF($J4:$X4=TRANSPOSE('Capacity Backing (Hide)2'!AN$67:AN$81),1,0))&gt;0,1,0)</f>
        <v>0</v>
      </c>
      <c r="CF4" cm="1">
        <f t="array" ref="CF4">IF(SUM(IF($J4:$X4=TRANSPOSE('Capacity Backing (Hide)2'!AO$67:AO$81),1,0))&gt;0,1,0)</f>
        <v>0</v>
      </c>
      <c r="CG4" cm="1">
        <f t="array" ref="CG4">IF(SUM(IF($J4:$X4=TRANSPOSE('Capacity Backing (Hide)2'!AP$67:AP$81),1,0))&gt;0,1,0)</f>
        <v>0</v>
      </c>
      <c r="CH4" cm="1">
        <f t="array" ref="CH4">IF(SUM(IF($J4:$X4=TRANSPOSE('Capacity Backing (Hide)2'!AQ$67:AQ$81),1,0))&gt;0,1,0)</f>
        <v>0</v>
      </c>
      <c r="CI4" cm="1">
        <f t="array" ref="CI4">IF(SUM(IF($J4:$X4=TRANSPOSE('Capacity Backing (Hide)2'!AR$67:AR$81),1,0))&gt;0,1,0)</f>
        <v>0</v>
      </c>
      <c r="CJ4" cm="1">
        <f t="array" ref="CJ4">IF(SUM(IF($J4:$X4=TRANSPOSE('Capacity Backing (Hide)2'!AS$67:AS$81),1,0))&gt;0,1,0)</f>
        <v>0</v>
      </c>
      <c r="CK4" cm="1">
        <f t="array" ref="CK4">IF(SUM(IF($J4:$X4=TRANSPOSE('Capacity Backing (Hide)2'!AT$67:AT$81),1,0))&gt;0,1,0)</f>
        <v>0</v>
      </c>
      <c r="CL4" cm="1">
        <f t="array" ref="CL4">IF(SUM(IF($J4:$X4=TRANSPOSE('Capacity Backing (Hide)2'!AU$67:AU$81),1,0))&gt;0,1,0)</f>
        <v>0</v>
      </c>
      <c r="CM4" cm="1">
        <f t="array" ref="CM4">IF(SUM(IF($J4:$X4=TRANSPOSE('Capacity Backing (Hide)2'!AV$67:AV$81),1,0))&gt;0,1,0)</f>
        <v>0</v>
      </c>
      <c r="CN4" cm="1">
        <f t="array" ref="CN4">IF(SUM(IF($J4:$X4=TRANSPOSE('Capacity Backing (Hide)2'!AW$67:AW$81),1,0))&gt;0,1,0)</f>
        <v>0</v>
      </c>
      <c r="CO4" cm="1">
        <f t="array" ref="CO4">IF(SUM(IF($J4:$X4=TRANSPOSE('Capacity Backing (Hide)2'!AX$67:AX$81),1,0))&gt;0,1,0)</f>
        <v>0</v>
      </c>
      <c r="CP4" cm="1">
        <f t="array" ref="CP4">IF(SUM(IF($J4:$X4=TRANSPOSE('Capacity Backing (Hide)2'!AY$67:AY$81),1,0))&gt;0,1,0)</f>
        <v>0</v>
      </c>
      <c r="CQ4" cm="1">
        <f t="array" ref="CQ4">IF(SUM(IF($J4:$X4=TRANSPOSE('Capacity Backing (Hide)2'!AZ$67:AZ$81),1,0))&gt;0,1,0)</f>
        <v>0</v>
      </c>
      <c r="CR4" cm="1">
        <f t="array" ref="CR4">IF(SUM(IF($J4:$X4=TRANSPOSE('Capacity Backing (Hide)2'!BA$67:BA$81),1,0))&gt;0,1,0)</f>
        <v>0</v>
      </c>
      <c r="CS4" cm="1">
        <f t="array" ref="CS4">IF(SUM(IF($J4:$X4=TRANSPOSE('Capacity Backing (Hide)2'!BB$67:BB$81),1,0))&gt;0,1,0)</f>
        <v>0</v>
      </c>
      <c r="CT4" cm="1">
        <f t="array" ref="CT4">IF(SUM(IF($J4:$X4=TRANSPOSE('Capacity Backing (Hide)2'!BC$67:BC$81),1,0))&gt;0,1,0)</f>
        <v>0</v>
      </c>
      <c r="CU4" cm="1">
        <f t="array" ref="CU4">IF(SUM(IF($J4:$X4=TRANSPOSE('Capacity Backing (Hide)2'!BD$67:BD$81),1,0))&gt;0,1,0)</f>
        <v>0</v>
      </c>
      <c r="CV4" cm="1">
        <f t="array" ref="CV4">IF(SUM(IF($J4:$X4=TRANSPOSE('Capacity Backing (Hide)2'!BE$67:BE$81),1,0))&gt;0,1,0)</f>
        <v>0</v>
      </c>
      <c r="CW4" cm="1">
        <f t="array" ref="CW4">IF(SUM(IF($J4:$X4=TRANSPOSE('Capacity Backing (Hide)2'!BF$67:BF$81),1,0))&gt;0,1,0)</f>
        <v>0</v>
      </c>
      <c r="CX4" cm="1">
        <f t="array" ref="CX4">IF(SUM(IF($J4:$X4=TRANSPOSE('Capacity Backing (Hide)2'!BG$67:BG$81),1,0))&gt;0,1,0)</f>
        <v>0</v>
      </c>
      <c r="CY4" cm="1">
        <f t="array" ref="CY4">IF(SUM(IF($J4:$X4=TRANSPOSE('Capacity Backing (Hide)2'!BH$67:BH$81),1,0))&gt;0,1,0)</f>
        <v>0</v>
      </c>
      <c r="CZ4" cm="1">
        <f t="array" ref="CZ4">IF(SUM(IF($J4:$X4=TRANSPOSE('Capacity Backing (Hide)2'!BI$67:BI$81),1,0))&gt;0,1,0)</f>
        <v>0</v>
      </c>
      <c r="DA4" cm="1">
        <f t="array" ref="DA4">IF(SUM(IF($J4:$X4=TRANSPOSE('Capacity Backing (Hide)2'!BJ$67:BJ$81),1,0))&gt;0,1,0)</f>
        <v>0</v>
      </c>
      <c r="DB4" cm="1">
        <f t="array" ref="DB4">IF(SUM(IF($J4:$X4=TRANSPOSE('Capacity Backing (Hide)2'!BK$67:BK$81),1,0))&gt;0,1,0)</f>
        <v>0</v>
      </c>
      <c r="DC4" cm="1">
        <f t="array" ref="DC4">IF(SUM(IF($J4:$X4=TRANSPOSE('Capacity Backing (Hide)2'!BL$67:BL$81),1,0))&gt;0,1,0)</f>
        <v>0</v>
      </c>
      <c r="DD4" cm="1">
        <f t="array" ref="DD4">IF(SUM(IF($J4:$X4=TRANSPOSE('Capacity Backing (Hide)2'!BM$67:BM$81),1,0))&gt;0,1,0)</f>
        <v>0</v>
      </c>
      <c r="DE4" cm="1">
        <f t="array" ref="DE4">IF(SUM(IF($J4:$X4=TRANSPOSE('Capacity Backing (Hide)2'!BN$67:BN$81),1,0))&gt;0,1,0)</f>
        <v>0</v>
      </c>
      <c r="DF4" cm="1">
        <f t="array" ref="DF4">IF(SUM(IF($J4:$X4=TRANSPOSE('Capacity Backing (Hide)2'!BO$67:BO$81),1,0))&gt;0,1,0)</f>
        <v>0</v>
      </c>
      <c r="DG4" cm="1">
        <f t="array" ref="DG4">IF(SUM(IF($J4:$X4=TRANSPOSE('Capacity Backing (Hide)2'!BP$67:BP$81),1,0))&gt;0,1,0)</f>
        <v>0</v>
      </c>
      <c r="DH4" cm="1">
        <f t="array" ref="DH4">IF(SUM(IF($J4:$X4=TRANSPOSE('Capacity Backing (Hide)2'!BQ$67:BQ$81),1,0))&gt;0,1,0)</f>
        <v>0</v>
      </c>
      <c r="DI4" cm="1">
        <f t="array" ref="DI4">IF(SUM(IF($J4:$X4=TRANSPOSE('Capacity Backing (Hide)2'!BR$67:BR$81),1,0))&gt;0,1,0)</f>
        <v>0</v>
      </c>
      <c r="DJ4" cm="1">
        <f t="array" ref="DJ4">IF(SUM(IF($J4:$X4=TRANSPOSE('Capacity Backing (Hide)2'!BS$67:BS$81),1,0))&gt;0,1,0)</f>
        <v>0</v>
      </c>
      <c r="DK4" cm="1">
        <f t="array" ref="DK4">IF(SUM(IF($J4:$X4=TRANSPOSE('Capacity Backing (Hide)2'!BT$67:BT$81),1,0))&gt;0,1,0)</f>
        <v>0</v>
      </c>
      <c r="DL4" cm="1">
        <f t="array" ref="DL4">IF(SUM(IF($J4:$X4=TRANSPOSE('Capacity Backing (Hide)2'!BU$67:BU$81),1,0))&gt;0,1,0)</f>
        <v>0</v>
      </c>
      <c r="DM4" cm="1">
        <f t="array" ref="DM4">IF(SUM(IF($J4:$X4=TRANSPOSE('Capacity Backing (Hide)2'!BV$67:BV$81),1,0))&gt;0,1,0)</f>
        <v>0</v>
      </c>
      <c r="DN4" cm="1">
        <f t="array" ref="DN4">IF(SUM(IF($J4:$X4=TRANSPOSE('Capacity Backing (Hide)2'!BW$67:BW$81),1,0))&gt;0,1,0)</f>
        <v>0</v>
      </c>
      <c r="DO4" cm="1">
        <f t="array" ref="DO4">IF(SUM(IF($J4:$X4=TRANSPOSE('Capacity Backing (Hide)2'!BX$67:BX$81),1,0))&gt;0,1,0)</f>
        <v>0</v>
      </c>
      <c r="DP4" cm="1">
        <f t="array" ref="DP4">IF(SUM(IF($J4:$X4=TRANSPOSE('Capacity Backing (Hide)2'!BY$67:BY$81),1,0))&gt;0,1,0)</f>
        <v>0</v>
      </c>
      <c r="DQ4" cm="1">
        <f t="array" ref="DQ4">IF(SUM(IF($J4:$X4=TRANSPOSE('Capacity Backing (Hide)2'!BZ$67:BZ$81),1,0))&gt;0,1,0)</f>
        <v>0</v>
      </c>
      <c r="DR4" cm="1">
        <f t="array" ref="DR4">IF(SUM(IF($J4:$X4=TRANSPOSE('Capacity Backing (Hide)2'!CA$67:CA$81),1,0))&gt;0,1,0)</f>
        <v>0</v>
      </c>
      <c r="DS4" cm="1">
        <f t="array" ref="DS4">IF(SUM(IF($J4:$X4=TRANSPOSE('Capacity Backing (Hide)2'!CB$67:CB$81),1,0))&gt;0,1,0)</f>
        <v>0</v>
      </c>
      <c r="DT4" cm="1">
        <f t="array" ref="DT4">IF(SUM(IF($J4:$X4=TRANSPOSE('Capacity Backing (Hide)2'!CC$67:CC$81),1,0))&gt;0,1,0)</f>
        <v>0</v>
      </c>
      <c r="DU4" cm="1">
        <f t="array" ref="DU4">IF(SUM(IF($J4:$X4=TRANSPOSE('Capacity Backing (Hide)2'!CD$67:CD$81),1,0))&gt;0,1,0)</f>
        <v>0</v>
      </c>
      <c r="DV4" cm="1">
        <f t="array" ref="DV4">IF(SUM(IF($J4:$X4=TRANSPOSE('Capacity Backing (Hide)2'!CE$67:CE$81),1,0))&gt;0,1,0)</f>
        <v>0</v>
      </c>
      <c r="DW4" cm="1">
        <f t="array" ref="DW4">IF(SUM(IF($J4:$X4=TRANSPOSE('Capacity Backing (Hide)2'!CF$67:CF$81),1,0))&gt;0,1,0)</f>
        <v>0</v>
      </c>
      <c r="DX4" cm="1">
        <f t="array" ref="DX4">IF(SUM(IF($J4:$X4=TRANSPOSE('Capacity Backing (Hide)2'!CG$67:CG$81),1,0))&gt;0,1,0)</f>
        <v>0</v>
      </c>
      <c r="DY4" cm="1">
        <f t="array" ref="DY4">IF(SUM(IF($J4:$X4=TRANSPOSE('Capacity Backing (Hide)2'!CH$67:CH$81),1,0))&gt;0,1,0)</f>
        <v>0</v>
      </c>
      <c r="DZ4" cm="1">
        <f t="array" ref="DZ4">IF(SUM(IF($J4:$X4=TRANSPOSE('Capacity Backing (Hide)2'!CI$67:CI$81),1,0))&gt;0,1,0)</f>
        <v>0</v>
      </c>
      <c r="EA4" cm="1">
        <f t="array" ref="EA4">IF(SUM(IF($J4:$X4=TRANSPOSE('Capacity Backing (Hide)2'!CJ$67:CJ$81),1,0))&gt;0,1,0)</f>
        <v>0</v>
      </c>
      <c r="EB4" cm="1">
        <f t="array" ref="EB4">IF(SUM(IF($J4:$X4=TRANSPOSE('Capacity Backing (Hide)2'!CK$67:CK$81),1,0))&gt;0,1,0)</f>
        <v>0</v>
      </c>
      <c r="EC4" cm="1">
        <f t="array" ref="EC4">IF(SUM(IF($J4:$X4=TRANSPOSE('Capacity Backing (Hide)2'!CL$67:CL$81),1,0))&gt;0,1,0)</f>
        <v>0</v>
      </c>
      <c r="ED4" cm="1">
        <f t="array" ref="ED4">IF(SUM(IF($J4:$X4=TRANSPOSE('Capacity Backing (Hide)2'!CM$67:CM$81),1,0))&gt;0,1,0)</f>
        <v>0</v>
      </c>
      <c r="EE4" cm="1">
        <f t="array" ref="EE4">IF(SUM(IF($J4:$X4=TRANSPOSE('Capacity Backing (Hide)2'!CN$67:CN$81),1,0))&gt;0,1,0)</f>
        <v>0</v>
      </c>
      <c r="EF4" cm="1">
        <f t="array" ref="EF4">IF(SUM(IF($J4:$X4=TRANSPOSE('Capacity Backing (Hide)2'!CO$67:CO$81),1,0))&gt;0,1,0)</f>
        <v>0</v>
      </c>
      <c r="EG4" cm="1">
        <f t="array" ref="EG4">IF(SUM(IF($J4:$X4=TRANSPOSE('Capacity Backing (Hide)2'!CP$67:CP$81),1,0))&gt;0,1,0)</f>
        <v>0</v>
      </c>
      <c r="EH4" cm="1">
        <f t="array" ref="EH4">IF(SUM(IF($J4:$X4=TRANSPOSE('Capacity Backing (Hide)2'!CQ$67:CQ$81),1,0))&gt;0,1,0)</f>
        <v>0</v>
      </c>
      <c r="EI4" cm="1">
        <f t="array" ref="EI4">IF(SUM(IF($J4:$X4=TRANSPOSE('Capacity Backing (Hide)2'!CR$67:CR$81),1,0))&gt;0,1,0)</f>
        <v>0</v>
      </c>
      <c r="EJ4" cm="1">
        <f t="array" ref="EJ4">IF(SUM(IF($J4:$X4=TRANSPOSE('Capacity Backing (Hide)2'!CS$67:CS$81),1,0))&gt;0,1,0)</f>
        <v>0</v>
      </c>
      <c r="EK4" cm="1">
        <f t="array" ref="EK4">IF(SUM(IF($J4:$X4=TRANSPOSE('Capacity Backing (Hide)2'!CT$67:CT$81),1,0))&gt;0,1,0)</f>
        <v>0</v>
      </c>
      <c r="EL4" cm="1">
        <f t="array" ref="EL4">IF(SUM(IF($J4:$X4=TRANSPOSE('Capacity Backing (Hide)2'!CU$67:CU$81),1,0))&gt;0,1,0)</f>
        <v>0</v>
      </c>
      <c r="EM4" cm="1">
        <f t="array" ref="EM4">IF(SUM(IF($J4:$X4=TRANSPOSE('Capacity Backing (Hide)2'!CV$67:CV$81),1,0))&gt;0,1,0)</f>
        <v>0</v>
      </c>
      <c r="EN4" cm="1">
        <f t="array" ref="EN4">IF(SUM(IF($J4:$X4=TRANSPOSE('Capacity Backing (Hide)2'!CW$67:CW$81),1,0))&gt;0,1,0)</f>
        <v>0</v>
      </c>
      <c r="EQ4" cm="1">
        <f t="array" ref="EQ4">IF(SUM(IF($J4:$X4=TRANSPOSE('Capacity Backing (Hide)2'!B$203:B$217),1,0))&gt;0,1,0)</f>
        <v>0</v>
      </c>
      <c r="ER4" cm="1">
        <f t="array" ref="ER4">IF(SUM(IF($J4:$X4=TRANSPOSE('Capacity Backing (Hide)2'!C$203:C$217),1,0))&gt;0,1,0)</f>
        <v>0</v>
      </c>
      <c r="ES4" cm="1">
        <f t="array" ref="ES4">IF(SUM(IF($J4:$X4=TRANSPOSE('Capacity Backing (Hide)2'!D$203:D$217),1,0))&gt;0,1,0)</f>
        <v>0</v>
      </c>
      <c r="ET4" cm="1">
        <f t="array" ref="ET4">IF(SUM(IF($J4:$X4=TRANSPOSE('Capacity Backing (Hide)2'!E$203:E$217),1,0))&gt;0,1,0)</f>
        <v>0</v>
      </c>
      <c r="EU4" cm="1">
        <f t="array" ref="EU4">IF(SUM(IF($J4:$X4=TRANSPOSE('Capacity Backing (Hide)2'!F$203:F$217),1,0))&gt;0,1,0)</f>
        <v>0</v>
      </c>
      <c r="EV4" cm="1">
        <f t="array" ref="EV4">IF(SUM(IF($J4:$X4=TRANSPOSE('Capacity Backing (Hide)2'!G$203:G$217),1,0))&gt;0,1,0)</f>
        <v>0</v>
      </c>
      <c r="EW4" cm="1">
        <f t="array" ref="EW4">IF(SUM(IF($J4:$X4=TRANSPOSE('Capacity Backing (Hide)2'!H$203:H$217),1,0))&gt;0,1,0)</f>
        <v>0</v>
      </c>
      <c r="EX4" cm="1">
        <f t="array" ref="EX4">IF(SUM(IF($J4:$X4=TRANSPOSE('Capacity Backing (Hide)2'!I$203:I$217),1,0))&gt;0,1,0)</f>
        <v>0</v>
      </c>
      <c r="EY4" cm="1">
        <f t="array" ref="EY4">IF(SUM(IF($J4:$X4=TRANSPOSE('Capacity Backing (Hide)2'!J$203:J$217),1,0))&gt;0,1,0)</f>
        <v>0</v>
      </c>
      <c r="EZ4" cm="1">
        <f t="array" ref="EZ4">IF(SUM(IF($J4:$X4=TRANSPOSE('Capacity Backing (Hide)2'!K$203:K$217),1,0))&gt;0,1,0)</f>
        <v>0</v>
      </c>
      <c r="FA4" cm="1">
        <f t="array" ref="FA4">IF(SUM(IF($J4:$X4=TRANSPOSE('Capacity Backing (Hide)2'!L$203:L$217),1,0))&gt;0,1,0)</f>
        <v>0</v>
      </c>
      <c r="FB4" cm="1">
        <f t="array" ref="FB4">IF(SUM(IF($J4:$X4=TRANSPOSE('Capacity Backing (Hide)2'!M$203:M$217),1,0))&gt;0,1,0)</f>
        <v>0</v>
      </c>
      <c r="FC4" cm="1">
        <f t="array" ref="FC4">IF(SUM(IF($J4:$X4=TRANSPOSE('Capacity Backing (Hide)2'!N$203:N$217),1,0))&gt;0,1,0)</f>
        <v>0</v>
      </c>
      <c r="FD4" cm="1">
        <f t="array" ref="FD4">IF(SUM(IF($J4:$X4=TRANSPOSE('Capacity Backing (Hide)2'!O$203:O$217),1,0))&gt;0,1,0)</f>
        <v>0</v>
      </c>
      <c r="FE4" cm="1">
        <f t="array" ref="FE4">IF(SUM(IF($J4:$X4=TRANSPOSE('Capacity Backing (Hide)2'!P$203:P$217),1,0))&gt;0,1,0)</f>
        <v>0</v>
      </c>
      <c r="FF4" cm="1">
        <f t="array" ref="FF4">IF(SUM(IF($J4:$X4=TRANSPOSE('Capacity Backing (Hide)2'!Q$203:Q$217),1,0))&gt;0,1,0)</f>
        <v>0</v>
      </c>
      <c r="FG4" cm="1">
        <f t="array" ref="FG4">IF(SUM(IF($J4:$X4=TRANSPOSE('Capacity Backing (Hide)2'!R$203:R$217),1,0))&gt;0,1,0)</f>
        <v>0</v>
      </c>
      <c r="FH4" cm="1">
        <f t="array" ref="FH4">IF(SUM(IF($J4:$X4=TRANSPOSE('Capacity Backing (Hide)2'!S$203:S$217),1,0))&gt;0,1,0)</f>
        <v>0</v>
      </c>
      <c r="FI4" cm="1">
        <f t="array" ref="FI4">IF(SUM(IF($J4:$X4=TRANSPOSE('Capacity Backing (Hide)2'!T$203:T$217),1,0))&gt;0,1,0)</f>
        <v>0</v>
      </c>
      <c r="FJ4" cm="1">
        <f t="array" ref="FJ4">IF(SUM(IF($J4:$X4=TRANSPOSE('Capacity Backing (Hide)2'!U$203:U$217),1,0))&gt;0,1,0)</f>
        <v>0</v>
      </c>
      <c r="FK4" cm="1">
        <f t="array" ref="FK4">IF(SUM(IF($J4:$X4=TRANSPOSE('Capacity Backing (Hide)2'!V$203:V$217),1,0))&gt;0,1,0)</f>
        <v>0</v>
      </c>
      <c r="FL4" cm="1">
        <f t="array" ref="FL4">IF(SUM(IF($J4:$X4=TRANSPOSE('Capacity Backing (Hide)2'!W$203:W$217),1,0))&gt;0,1,0)</f>
        <v>0</v>
      </c>
      <c r="FM4" cm="1">
        <f t="array" ref="FM4">IF(SUM(IF($J4:$X4=TRANSPOSE('Capacity Backing (Hide)2'!X$203:X$217),1,0))&gt;0,1,0)</f>
        <v>0</v>
      </c>
      <c r="FN4" cm="1">
        <f t="array" ref="FN4">IF(SUM(IF($J4:$X4=TRANSPOSE('Capacity Backing (Hide)2'!Y$203:Y$217),1,0))&gt;0,1,0)</f>
        <v>0</v>
      </c>
      <c r="FO4" cm="1">
        <f t="array" ref="FO4">IF(SUM(IF($J4:$X4=TRANSPOSE('Capacity Backing (Hide)2'!Z$203:Z$217),1,0))&gt;0,1,0)</f>
        <v>0</v>
      </c>
      <c r="FP4" cm="1">
        <f t="array" ref="FP4">IF(SUM(IF($J4:$X4=TRANSPOSE('Capacity Backing (Hide)2'!AA$203:AA$217),1,0))&gt;0,1,0)</f>
        <v>0</v>
      </c>
      <c r="FQ4" cm="1">
        <f t="array" ref="FQ4">IF(SUM(IF($J4:$X4=TRANSPOSE('Capacity Backing (Hide)2'!AB$203:AB$217),1,0))&gt;0,1,0)</f>
        <v>0</v>
      </c>
      <c r="FR4" cm="1">
        <f t="array" ref="FR4">IF(SUM(IF($J4:$X4=TRANSPOSE('Capacity Backing (Hide)2'!AC$203:AC$217),1,0))&gt;0,1,0)</f>
        <v>0</v>
      </c>
      <c r="FS4" cm="1">
        <f t="array" ref="FS4">IF(SUM(IF($J4:$X4=TRANSPOSE('Capacity Backing (Hide)2'!AD$203:AD$217),1,0))&gt;0,1,0)</f>
        <v>0</v>
      </c>
      <c r="FT4" cm="1">
        <f t="array" ref="FT4">IF(SUM(IF($J4:$X4=TRANSPOSE('Capacity Backing (Hide)2'!AE$203:AE$217),1,0))&gt;0,1,0)</f>
        <v>0</v>
      </c>
      <c r="FU4" cm="1">
        <f t="array" ref="FU4">IF(SUM(IF($J4:$X4=TRANSPOSE('Capacity Backing (Hide)2'!AF$203:AF$217),1,0))&gt;0,1,0)</f>
        <v>0</v>
      </c>
      <c r="FV4" cm="1">
        <f t="array" ref="FV4">IF(SUM(IF($J4:$X4=TRANSPOSE('Capacity Backing (Hide)2'!AG$203:AG$217),1,0))&gt;0,1,0)</f>
        <v>0</v>
      </c>
      <c r="FW4" cm="1">
        <f t="array" ref="FW4">IF(SUM(IF($J4:$X4=TRANSPOSE('Capacity Backing (Hide)2'!AH$203:AH$217),1,0))&gt;0,1,0)</f>
        <v>0</v>
      </c>
      <c r="FX4" cm="1">
        <f t="array" ref="FX4">IF(SUM(IF($J4:$X4=TRANSPOSE('Capacity Backing (Hide)2'!AI$203:AI$217),1,0))&gt;0,1,0)</f>
        <v>0</v>
      </c>
      <c r="FY4" cm="1">
        <f t="array" ref="FY4">IF(SUM(IF($J4:$X4=TRANSPOSE('Capacity Backing (Hide)2'!AJ$203:AJ$217),1,0))&gt;0,1,0)</f>
        <v>0</v>
      </c>
      <c r="FZ4" cm="1">
        <f t="array" ref="FZ4">IF(SUM(IF($J4:$X4=TRANSPOSE('Capacity Backing (Hide)2'!AK$203:AK$217),1,0))&gt;0,1,0)</f>
        <v>0</v>
      </c>
      <c r="GA4" cm="1">
        <f t="array" ref="GA4">IF(SUM(IF($J4:$X4=TRANSPOSE('Capacity Backing (Hide)2'!AL$203:AL$217),1,0))&gt;0,1,0)</f>
        <v>0</v>
      </c>
      <c r="GB4" cm="1">
        <f t="array" ref="GB4">IF(SUM(IF($J4:$X4=TRANSPOSE('Capacity Backing (Hide)2'!AM$203:AM$217),1,0))&gt;0,1,0)</f>
        <v>0</v>
      </c>
      <c r="GC4" cm="1">
        <f t="array" ref="GC4">IF(SUM(IF($J4:$X4=TRANSPOSE('Capacity Backing (Hide)2'!AN$203:AN$217),1,0))&gt;0,1,0)</f>
        <v>0</v>
      </c>
      <c r="GD4" cm="1">
        <f t="array" ref="GD4">IF(SUM(IF($J4:$X4=TRANSPOSE('Capacity Backing (Hide)2'!AO$203:AO$217),1,0))&gt;0,1,0)</f>
        <v>0</v>
      </c>
      <c r="GE4" cm="1">
        <f t="array" ref="GE4">IF(SUM(IF($J4:$X4=TRANSPOSE('Capacity Backing (Hide)2'!AP$203:AP$217),1,0))&gt;0,1,0)</f>
        <v>0</v>
      </c>
      <c r="GF4" cm="1">
        <f t="array" ref="GF4">IF(SUM(IF($J4:$X4=TRANSPOSE('Capacity Backing (Hide)2'!AQ$203:AQ$217),1,0))&gt;0,1,0)</f>
        <v>0</v>
      </c>
      <c r="GG4" cm="1">
        <f t="array" ref="GG4">IF(SUM(IF($J4:$X4=TRANSPOSE('Capacity Backing (Hide)2'!AR$203:AR$217),1,0))&gt;0,1,0)</f>
        <v>0</v>
      </c>
      <c r="GH4" cm="1">
        <f t="array" ref="GH4">IF(SUM(IF($J4:$X4=TRANSPOSE('Capacity Backing (Hide)2'!AS$203:AS$217),1,0))&gt;0,1,0)</f>
        <v>0</v>
      </c>
      <c r="GI4" cm="1">
        <f t="array" ref="GI4">IF(SUM(IF($J4:$X4=TRANSPOSE('Capacity Backing (Hide)2'!AT$203:AT$217),1,0))&gt;0,1,0)</f>
        <v>0</v>
      </c>
      <c r="GJ4" cm="1">
        <f t="array" ref="GJ4">IF(SUM(IF($J4:$X4=TRANSPOSE('Capacity Backing (Hide)2'!AU$203:AU$217),1,0))&gt;0,1,0)</f>
        <v>0</v>
      </c>
      <c r="GK4" cm="1">
        <f t="array" ref="GK4">IF(SUM(IF($J4:$X4=TRANSPOSE('Capacity Backing (Hide)2'!AV$203:AV$217),1,0))&gt;0,1,0)</f>
        <v>0</v>
      </c>
      <c r="GL4" cm="1">
        <f t="array" ref="GL4">IF(SUM(IF($J4:$X4=TRANSPOSE('Capacity Backing (Hide)2'!AW$203:AW$217),1,0))&gt;0,1,0)</f>
        <v>0</v>
      </c>
      <c r="GM4" cm="1">
        <f t="array" ref="GM4">IF(SUM(IF($J4:$X4=TRANSPOSE('Capacity Backing (Hide)2'!AX$203:AX$217),1,0))&gt;0,1,0)</f>
        <v>0</v>
      </c>
      <c r="GN4" cm="1">
        <f t="array" ref="GN4">IF(SUM(IF($J4:$X4=TRANSPOSE('Capacity Backing (Hide)2'!AY$203:AY$217),1,0))&gt;0,1,0)</f>
        <v>0</v>
      </c>
      <c r="GO4" cm="1">
        <f t="array" ref="GO4">IF(SUM(IF($J4:$X4=TRANSPOSE('Capacity Backing (Hide)2'!AZ$203:AZ$217),1,0))&gt;0,1,0)</f>
        <v>0</v>
      </c>
      <c r="GP4" cm="1">
        <f t="array" ref="GP4">IF(SUM(IF($J4:$X4=TRANSPOSE('Capacity Backing (Hide)2'!BA$203:BA$217),1,0))&gt;0,1,0)</f>
        <v>0</v>
      </c>
      <c r="GQ4" cm="1">
        <f t="array" ref="GQ4">IF(SUM(IF($J4:$X4=TRANSPOSE('Capacity Backing (Hide)2'!BB$203:BB$217),1,0))&gt;0,1,0)</f>
        <v>0</v>
      </c>
      <c r="GR4" cm="1">
        <f t="array" ref="GR4">IF(SUM(IF($J4:$X4=TRANSPOSE('Capacity Backing (Hide)2'!BC$203:BC$217),1,0))&gt;0,1,0)</f>
        <v>0</v>
      </c>
      <c r="GS4" cm="1">
        <f t="array" ref="GS4">IF(SUM(IF($J4:$X4=TRANSPOSE('Capacity Backing (Hide)2'!BD$203:BD$217),1,0))&gt;0,1,0)</f>
        <v>0</v>
      </c>
      <c r="GT4" cm="1">
        <f t="array" ref="GT4">IF(SUM(IF($J4:$X4=TRANSPOSE('Capacity Backing (Hide)2'!BE$203:BE$217),1,0))&gt;0,1,0)</f>
        <v>0</v>
      </c>
      <c r="GU4" cm="1">
        <f t="array" ref="GU4">IF(SUM(IF($J4:$X4=TRANSPOSE('Capacity Backing (Hide)2'!BF$203:BF$217),1,0))&gt;0,1,0)</f>
        <v>0</v>
      </c>
      <c r="GV4" cm="1">
        <f t="array" ref="GV4">IF(SUM(IF($J4:$X4=TRANSPOSE('Capacity Backing (Hide)2'!BG$203:BG$217),1,0))&gt;0,1,0)</f>
        <v>0</v>
      </c>
      <c r="GW4" cm="1">
        <f t="array" ref="GW4">IF(SUM(IF($J4:$X4=TRANSPOSE('Capacity Backing (Hide)2'!BH$203:BH$217),1,0))&gt;0,1,0)</f>
        <v>0</v>
      </c>
      <c r="GX4" cm="1">
        <f t="array" ref="GX4">IF(SUM(IF($J4:$X4=TRANSPOSE('Capacity Backing (Hide)2'!BI$203:BI$217),1,0))&gt;0,1,0)</f>
        <v>0</v>
      </c>
      <c r="GY4" cm="1">
        <f t="array" ref="GY4">IF(SUM(IF($J4:$X4=TRANSPOSE('Capacity Backing (Hide)2'!BJ$203:BJ$217),1,0))&gt;0,1,0)</f>
        <v>0</v>
      </c>
      <c r="GZ4" cm="1">
        <f t="array" ref="GZ4">IF(SUM(IF($J4:$X4=TRANSPOSE('Capacity Backing (Hide)2'!BK$203:BK$217),1,0))&gt;0,1,0)</f>
        <v>0</v>
      </c>
      <c r="HA4" cm="1">
        <f t="array" ref="HA4">IF(SUM(IF($J4:$X4=TRANSPOSE('Capacity Backing (Hide)2'!BL$203:BL$217),1,0))&gt;0,1,0)</f>
        <v>0</v>
      </c>
      <c r="HB4" cm="1">
        <f t="array" ref="HB4">IF(SUM(IF($J4:$X4=TRANSPOSE('Capacity Backing (Hide)2'!BM$203:BM$217),1,0))&gt;0,1,0)</f>
        <v>0</v>
      </c>
      <c r="HC4" cm="1">
        <f t="array" ref="HC4">IF(SUM(IF($J4:$X4=TRANSPOSE('Capacity Backing (Hide)2'!BN$203:BN$217),1,0))&gt;0,1,0)</f>
        <v>0</v>
      </c>
      <c r="HD4" cm="1">
        <f t="array" ref="HD4">IF(SUM(IF($J4:$X4=TRANSPOSE('Capacity Backing (Hide)2'!BO$203:BO$217),1,0))&gt;0,1,0)</f>
        <v>0</v>
      </c>
      <c r="HE4" cm="1">
        <f t="array" ref="HE4">IF(SUM(IF($J4:$X4=TRANSPOSE('Capacity Backing (Hide)2'!BP$203:BP$217),1,0))&gt;0,1,0)</f>
        <v>0</v>
      </c>
      <c r="HF4" cm="1">
        <f t="array" ref="HF4">IF(SUM(IF($J4:$X4=TRANSPOSE('Capacity Backing (Hide)2'!BQ$203:BQ$217),1,0))&gt;0,1,0)</f>
        <v>0</v>
      </c>
      <c r="HG4" cm="1">
        <f t="array" ref="HG4">IF(SUM(IF($J4:$X4=TRANSPOSE('Capacity Backing (Hide)2'!BR$203:BR$217),1,0))&gt;0,1,0)</f>
        <v>0</v>
      </c>
      <c r="HH4" cm="1">
        <f t="array" ref="HH4">IF(SUM(IF($J4:$X4=TRANSPOSE('Capacity Backing (Hide)2'!BS$203:BS$217),1,0))&gt;0,1,0)</f>
        <v>0</v>
      </c>
      <c r="HI4" cm="1">
        <f t="array" ref="HI4">IF(SUM(IF($J4:$X4=TRANSPOSE('Capacity Backing (Hide)2'!BT$203:BT$217),1,0))&gt;0,1,0)</f>
        <v>0</v>
      </c>
      <c r="HJ4" cm="1">
        <f t="array" ref="HJ4">IF(SUM(IF($J4:$X4=TRANSPOSE('Capacity Backing (Hide)2'!BU$203:BU$217),1,0))&gt;0,1,0)</f>
        <v>0</v>
      </c>
      <c r="HK4" cm="1">
        <f t="array" ref="HK4">IF(SUM(IF($J4:$X4=TRANSPOSE('Capacity Backing (Hide)2'!BV$203:BV$217),1,0))&gt;0,1,0)</f>
        <v>0</v>
      </c>
      <c r="HL4" cm="1">
        <f t="array" ref="HL4">IF(SUM(IF($J4:$X4=TRANSPOSE('Capacity Backing (Hide)2'!BW$203:BW$217),1,0))&gt;0,1,0)</f>
        <v>0</v>
      </c>
      <c r="HM4" cm="1">
        <f t="array" ref="HM4">IF(SUM(IF($J4:$X4=TRANSPOSE('Capacity Backing (Hide)2'!BX$203:BX$217),1,0))&gt;0,1,0)</f>
        <v>0</v>
      </c>
      <c r="HN4" cm="1">
        <f t="array" ref="HN4">IF(SUM(IF($J4:$X4=TRANSPOSE('Capacity Backing (Hide)2'!BY$203:BY$217),1,0))&gt;0,1,0)</f>
        <v>0</v>
      </c>
      <c r="HO4" cm="1">
        <f t="array" ref="HO4">IF(SUM(IF($J4:$X4=TRANSPOSE('Capacity Backing (Hide)2'!BZ$203:BZ$217),1,0))&gt;0,1,0)</f>
        <v>0</v>
      </c>
      <c r="HP4" cm="1">
        <f t="array" ref="HP4">IF(SUM(IF($J4:$X4=TRANSPOSE('Capacity Backing (Hide)2'!CA$203:CA$217),1,0))&gt;0,1,0)</f>
        <v>0</v>
      </c>
      <c r="HQ4" cm="1">
        <f t="array" ref="HQ4">IF(SUM(IF($J4:$X4=TRANSPOSE('Capacity Backing (Hide)2'!CB$203:CB$217),1,0))&gt;0,1,0)</f>
        <v>0</v>
      </c>
      <c r="HR4" cm="1">
        <f t="array" ref="HR4">IF(SUM(IF($J4:$X4=TRANSPOSE('Capacity Backing (Hide)2'!CC$203:CC$217),1,0))&gt;0,1,0)</f>
        <v>0</v>
      </c>
      <c r="HS4" cm="1">
        <f t="array" ref="HS4">IF(SUM(IF($J4:$X4=TRANSPOSE('Capacity Backing (Hide)2'!CD$203:CD$217),1,0))&gt;0,1,0)</f>
        <v>0</v>
      </c>
      <c r="HT4" cm="1">
        <f t="array" ref="HT4">IF(SUM(IF($J4:$X4=TRANSPOSE('Capacity Backing (Hide)2'!CE$203:CE$217),1,0))&gt;0,1,0)</f>
        <v>0</v>
      </c>
      <c r="HU4" cm="1">
        <f t="array" ref="HU4">IF(SUM(IF($J4:$X4=TRANSPOSE('Capacity Backing (Hide)2'!CF$203:CF$217),1,0))&gt;0,1,0)</f>
        <v>0</v>
      </c>
      <c r="HV4" cm="1">
        <f t="array" ref="HV4">IF(SUM(IF($J4:$X4=TRANSPOSE('Capacity Backing (Hide)2'!CG$203:CG$217),1,0))&gt;0,1,0)</f>
        <v>0</v>
      </c>
      <c r="HW4" cm="1">
        <f t="array" ref="HW4">IF(SUM(IF($J4:$X4=TRANSPOSE('Capacity Backing (Hide)2'!CH$203:CH$217),1,0))&gt;0,1,0)</f>
        <v>0</v>
      </c>
      <c r="HX4" cm="1">
        <f t="array" ref="HX4">IF(SUM(IF($J4:$X4=TRANSPOSE('Capacity Backing (Hide)2'!CI$203:CI$217),1,0))&gt;0,1,0)</f>
        <v>0</v>
      </c>
      <c r="HY4" cm="1">
        <f t="array" ref="HY4">IF(SUM(IF($J4:$X4=TRANSPOSE('Capacity Backing (Hide)2'!CJ$203:CJ$217),1,0))&gt;0,1,0)</f>
        <v>0</v>
      </c>
      <c r="HZ4" cm="1">
        <f t="array" ref="HZ4">IF(SUM(IF($J4:$X4=TRANSPOSE('Capacity Backing (Hide)2'!CK$203:CK$217),1,0))&gt;0,1,0)</f>
        <v>0</v>
      </c>
      <c r="IA4" cm="1">
        <f t="array" ref="IA4">IF(SUM(IF($J4:$X4=TRANSPOSE('Capacity Backing (Hide)2'!CL$203:CL$217),1,0))&gt;0,1,0)</f>
        <v>0</v>
      </c>
      <c r="IB4" cm="1">
        <f t="array" ref="IB4">IF(SUM(IF($J4:$X4=TRANSPOSE('Capacity Backing (Hide)2'!CM$203:CM$217),1,0))&gt;0,1,0)</f>
        <v>0</v>
      </c>
      <c r="IC4" cm="1">
        <f t="array" ref="IC4">IF(SUM(IF($J4:$X4=TRANSPOSE('Capacity Backing (Hide)2'!CN$203:CN$217),1,0))&gt;0,1,0)</f>
        <v>0</v>
      </c>
      <c r="ID4" cm="1">
        <f t="array" ref="ID4">IF(SUM(IF($J4:$X4=TRANSPOSE('Capacity Backing (Hide)2'!CO$203:CO$217),1,0))&gt;0,1,0)</f>
        <v>0</v>
      </c>
      <c r="IE4" cm="1">
        <f t="array" ref="IE4">IF(SUM(IF($J4:$X4=TRANSPOSE('Capacity Backing (Hide)2'!CP$203:CP$217),1,0))&gt;0,1,0)</f>
        <v>0</v>
      </c>
      <c r="IF4" cm="1">
        <f t="array" ref="IF4">IF(SUM(IF($J4:$X4=TRANSPOSE('Capacity Backing (Hide)2'!CQ$203:CQ$217),1,0))&gt;0,1,0)</f>
        <v>0</v>
      </c>
      <c r="IG4" cm="1">
        <f t="array" ref="IG4">IF(SUM(IF($J4:$X4=TRANSPOSE('Capacity Backing (Hide)2'!CR$203:CR$217),1,0))&gt;0,1,0)</f>
        <v>0</v>
      </c>
      <c r="IH4" cm="1">
        <f t="array" ref="IH4">IF(SUM(IF($J4:$X4=TRANSPOSE('Capacity Backing (Hide)2'!CS$203:CS$217),1,0))&gt;0,1,0)</f>
        <v>0</v>
      </c>
      <c r="II4" cm="1">
        <f t="array" ref="II4">IF(SUM(IF($J4:$X4=TRANSPOSE('Capacity Backing (Hide)2'!CT$203:CT$217),1,0))&gt;0,1,0)</f>
        <v>0</v>
      </c>
      <c r="IJ4" cm="1">
        <f t="array" ref="IJ4">IF(SUM(IF($J4:$X4=TRANSPOSE('Capacity Backing (Hide)2'!CU$203:CU$217),1,0))&gt;0,1,0)</f>
        <v>0</v>
      </c>
      <c r="IK4" cm="1">
        <f t="array" ref="IK4">IF(SUM(IF($J4:$X4=TRANSPOSE('Capacity Backing (Hide)2'!CV$203:CV$217),1,0))&gt;0,1,0)</f>
        <v>0</v>
      </c>
      <c r="IL4" cm="1">
        <f t="array" ref="IL4">IF(SUM(IF($J4:$X4=TRANSPOSE('Capacity Backing (Hide)2'!CW$203:CW$217),1,0))&gt;0,1,0)</f>
        <v>0</v>
      </c>
      <c r="IO4" s="184">
        <f t="array" ref="IO4:MJ103">TRANSPOSE('Treatment Details C (H)'!J7506:DE7605)</f>
        <v>0</v>
      </c>
      <c r="IP4" s="184">
        <v>0</v>
      </c>
      <c r="IQ4" s="184">
        <v>0</v>
      </c>
      <c r="IR4" s="184">
        <v>0</v>
      </c>
      <c r="IS4" s="184">
        <v>0</v>
      </c>
      <c r="IT4" s="184">
        <v>0</v>
      </c>
      <c r="IU4" s="184">
        <v>0</v>
      </c>
      <c r="IV4" s="184">
        <v>0</v>
      </c>
      <c r="IW4" s="184">
        <v>0</v>
      </c>
      <c r="IX4" s="184">
        <v>0</v>
      </c>
      <c r="IY4" s="184">
        <v>0</v>
      </c>
      <c r="IZ4" s="184">
        <v>0</v>
      </c>
      <c r="JA4" s="184">
        <v>0</v>
      </c>
      <c r="JB4" s="184">
        <v>0</v>
      </c>
      <c r="JC4" s="184">
        <v>0</v>
      </c>
      <c r="JD4" s="184">
        <v>0</v>
      </c>
      <c r="JE4" s="184">
        <v>0</v>
      </c>
      <c r="JF4" s="184">
        <v>0</v>
      </c>
      <c r="JG4" s="184">
        <v>0</v>
      </c>
      <c r="JH4" s="184">
        <v>0</v>
      </c>
      <c r="JI4" s="184">
        <v>0</v>
      </c>
      <c r="JJ4" s="184">
        <v>0</v>
      </c>
      <c r="JK4" s="184">
        <v>0</v>
      </c>
      <c r="JL4" s="184">
        <v>0</v>
      </c>
      <c r="JM4" s="184">
        <v>0</v>
      </c>
      <c r="JN4" s="184">
        <v>0</v>
      </c>
      <c r="JO4" s="184">
        <v>0</v>
      </c>
      <c r="JP4" s="184">
        <v>0</v>
      </c>
      <c r="JQ4" s="184">
        <v>0</v>
      </c>
      <c r="JR4" s="184">
        <v>0</v>
      </c>
      <c r="JS4" s="184">
        <v>0</v>
      </c>
      <c r="JT4" s="184">
        <v>0</v>
      </c>
      <c r="JU4" s="184">
        <v>0</v>
      </c>
      <c r="JV4" s="184">
        <v>0</v>
      </c>
      <c r="JW4" s="184">
        <v>0</v>
      </c>
      <c r="JX4" s="184">
        <v>0</v>
      </c>
      <c r="JY4" s="184">
        <v>0</v>
      </c>
      <c r="JZ4" s="184">
        <v>0</v>
      </c>
      <c r="KA4" s="184">
        <v>0</v>
      </c>
      <c r="KB4" s="184">
        <v>0</v>
      </c>
      <c r="KC4" s="184">
        <v>0</v>
      </c>
      <c r="KD4" s="184">
        <v>0</v>
      </c>
      <c r="KE4" s="184">
        <v>0</v>
      </c>
      <c r="KF4" s="184">
        <v>0</v>
      </c>
      <c r="KG4" s="184">
        <v>0</v>
      </c>
      <c r="KH4" s="184">
        <v>0</v>
      </c>
      <c r="KI4" s="184">
        <v>0</v>
      </c>
      <c r="KJ4" s="184">
        <v>0</v>
      </c>
      <c r="KK4" s="184">
        <v>0</v>
      </c>
      <c r="KL4" s="184">
        <v>0</v>
      </c>
      <c r="KM4" s="184">
        <v>0</v>
      </c>
      <c r="KN4" s="184">
        <v>0</v>
      </c>
      <c r="KO4" s="184">
        <v>0</v>
      </c>
      <c r="KP4" s="184">
        <v>0</v>
      </c>
      <c r="KQ4" s="184">
        <v>0</v>
      </c>
      <c r="KR4" s="184">
        <v>0</v>
      </c>
      <c r="KS4" s="184">
        <v>0</v>
      </c>
      <c r="KT4" s="184">
        <v>0</v>
      </c>
      <c r="KU4" s="184">
        <v>0</v>
      </c>
      <c r="KV4" s="184">
        <v>0</v>
      </c>
      <c r="KW4" s="184">
        <v>0</v>
      </c>
      <c r="KX4" s="184">
        <v>0</v>
      </c>
      <c r="KY4" s="184">
        <v>0</v>
      </c>
      <c r="KZ4" s="184">
        <v>0</v>
      </c>
      <c r="LA4" s="184">
        <v>0</v>
      </c>
      <c r="LB4" s="184">
        <v>0</v>
      </c>
      <c r="LC4" s="184">
        <v>0</v>
      </c>
      <c r="LD4" s="184">
        <v>0</v>
      </c>
      <c r="LE4" s="184">
        <v>0</v>
      </c>
      <c r="LF4" s="184">
        <v>0</v>
      </c>
      <c r="LG4" s="184">
        <v>0</v>
      </c>
      <c r="LH4" s="184">
        <v>0</v>
      </c>
      <c r="LI4" s="184">
        <v>0</v>
      </c>
      <c r="LJ4" s="184">
        <v>0</v>
      </c>
      <c r="LK4" s="184">
        <v>0</v>
      </c>
      <c r="LL4" s="184">
        <v>0</v>
      </c>
      <c r="LM4" s="184">
        <v>0</v>
      </c>
      <c r="LN4" s="184">
        <v>0</v>
      </c>
      <c r="LO4" s="184">
        <v>0</v>
      </c>
      <c r="LP4" s="184">
        <v>0</v>
      </c>
      <c r="LQ4" s="184">
        <v>0</v>
      </c>
      <c r="LR4" s="184">
        <v>0</v>
      </c>
      <c r="LS4" s="184">
        <v>0</v>
      </c>
      <c r="LT4" s="184">
        <v>0</v>
      </c>
      <c r="LU4" s="184">
        <v>0</v>
      </c>
      <c r="LV4" s="184">
        <v>0</v>
      </c>
      <c r="LW4" s="184">
        <v>0</v>
      </c>
      <c r="LX4" s="184">
        <v>0</v>
      </c>
      <c r="LY4" s="184">
        <v>0</v>
      </c>
      <c r="LZ4" s="184">
        <v>0</v>
      </c>
      <c r="MA4" s="184">
        <v>0</v>
      </c>
      <c r="MB4" s="184">
        <v>0</v>
      </c>
      <c r="MC4" s="184">
        <v>0</v>
      </c>
      <c r="MD4" s="184">
        <v>0</v>
      </c>
      <c r="ME4" s="184">
        <v>0</v>
      </c>
      <c r="MF4" s="184">
        <v>0</v>
      </c>
      <c r="MG4" s="184">
        <v>0</v>
      </c>
      <c r="MH4" s="184">
        <v>0</v>
      </c>
      <c r="MI4" s="184">
        <v>0</v>
      </c>
      <c r="MJ4" s="184">
        <v>0</v>
      </c>
      <c r="MM4">
        <f t="array" ref="MM4:QH103">TRANSPOSE('Treatment Details A (H)'!J7506:DE7605)</f>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J4" cm="1">
        <f t="array" ref="QJ4">SUM(IF('Capacity Summary'!H$36:H$135="X",1,0)*TRANSPOSE('CR Backing (Hide)'!$IO4:$MJ4)*IF('Clinical resources'!ZQ7="X",1,0))</f>
        <v>0</v>
      </c>
      <c r="QK4" cm="1">
        <f t="array" ref="QK4">SUM(IF('Capacity Summary'!I$36:I$135="X",1,0)*TRANSPOSE('CR Backing (Hide)'!$IO4:$MJ4)*IF('Clinical resources'!ZR7="X",1,0))</f>
        <v>0</v>
      </c>
      <c r="QL4" cm="1">
        <f t="array" ref="QL4">SUM(IF('Capacity Summary'!J$36:J$135="X",1,0)*TRANSPOSE('CR Backing (Hide)'!$IO4:$MJ4)*IF('Clinical resources'!ZS7="X",1,0))</f>
        <v>0</v>
      </c>
      <c r="QM4" cm="1">
        <f t="array" ref="QM4">SUM(IF('Capacity Summary'!K$36:K$135="X",1,0)*TRANSPOSE('CR Backing (Hide)'!$IO4:$MJ4)*IF('Clinical resources'!ZT7="X",1,0))</f>
        <v>0</v>
      </c>
      <c r="QN4" cm="1">
        <f t="array" ref="QN4">SUM(IF('Capacity Summary'!L$36:L$135="X",1,0)*TRANSPOSE('CR Backing (Hide)'!$IO4:$MJ4)*IF('Clinical resources'!ZU7="X",1,0))</f>
        <v>0</v>
      </c>
      <c r="QO4" cm="1">
        <f t="array" ref="QO4">SUM(IF('Capacity Summary'!M$36:M$135="X",1,0)*TRANSPOSE('CR Backing (Hide)'!$IO4:$MJ4)*IF('Clinical resources'!ZV7="X",1,0))</f>
        <v>0</v>
      </c>
      <c r="QP4" cm="1">
        <f t="array" ref="QP4">SUM(IF('Capacity Summary'!N$36:N$135="X",1,0)*TRANSPOSE('CR Backing (Hide)'!$IO4:$MJ4)*IF('Clinical resources'!ZW7="X",1,0))</f>
        <v>0</v>
      </c>
      <c r="QQ4" cm="1">
        <f t="array" ref="QQ4">SUM(IF('Capacity Summary'!O$36:O$135="X",1,0)*TRANSPOSE('CR Backing (Hide)'!$IO4:$MJ4)*IF('Clinical resources'!ZX7="X",1,0))</f>
        <v>0</v>
      </c>
      <c r="QR4" cm="1">
        <f t="array" ref="QR4">SUM(IF('Capacity Summary'!P$36:P$135="X",1,0)*TRANSPOSE('CR Backing (Hide)'!$IO4:$MJ4)*IF('Clinical resources'!ZY7="X",1,0))</f>
        <v>0</v>
      </c>
      <c r="QS4" cm="1">
        <f t="array" ref="QS4">SUM(IF('Capacity Summary'!Q$36:Q$135="X",1,0)*TRANSPOSE('CR Backing (Hide)'!$IO4:$MJ4)*IF('Clinical resources'!ZZ7="X",1,0))</f>
        <v>0</v>
      </c>
      <c r="QT4" cm="1">
        <f t="array" ref="QT4">SUM(IF('Capacity Summary'!R$36:R$135="X",1,0)*TRANSPOSE('CR Backing (Hide)'!$IO4:$MJ4)*IF('Clinical resources'!AAA7="X",1,0))</f>
        <v>0</v>
      </c>
      <c r="QU4" cm="1">
        <f t="array" ref="QU4">SUM(IF('Capacity Summary'!S$36:S$135="X",1,0)*TRANSPOSE('CR Backing (Hide)'!$IO4:$MJ4)*IF('Clinical resources'!AAB7="X",1,0))</f>
        <v>0</v>
      </c>
      <c r="QV4" cm="1">
        <f t="array" ref="QV4">SUM(IF('Capacity Summary'!T$36:T$135="X",1,0)*TRANSPOSE('CR Backing (Hide)'!$IO4:$MJ4)*IF('Clinical resources'!AAC7="X",1,0))</f>
        <v>0</v>
      </c>
      <c r="QW4" cm="1">
        <f t="array" ref="QW4">SUM(IF('Capacity Summary'!U$36:U$135="X",1,0)*TRANSPOSE('CR Backing (Hide)'!$IO4:$MJ4)*IF('Clinical resources'!AAD7="X",1,0))</f>
        <v>0</v>
      </c>
      <c r="QX4" cm="1">
        <f t="array" ref="QX4">SUM(IF('Capacity Summary'!V$36:V$135="X",1,0)*TRANSPOSE('CR Backing (Hide)'!$IO4:$MJ4)*IF('Clinical resources'!AAE7="X",1,0))</f>
        <v>0</v>
      </c>
      <c r="QY4" cm="1">
        <f t="array" ref="QY4">SUM(IF('Capacity Summary'!W$36:W$135="X",1,0)*TRANSPOSE('CR Backing (Hide)'!$IO4:$MJ4)*IF('Clinical resources'!AAF7="X",1,0))</f>
        <v>0</v>
      </c>
      <c r="QZ4" cm="1">
        <f t="array" ref="QZ4">SUM(IF('Capacity Summary'!X$36:X$135="X",1,0)*TRANSPOSE('CR Backing (Hide)'!$IO4:$MJ4)*IF('Clinical resources'!AAG7="X",1,0))</f>
        <v>0</v>
      </c>
      <c r="RA4" cm="1">
        <f t="array" ref="RA4">SUM(IF('Capacity Summary'!Y$36:Y$135="X",1,0)*TRANSPOSE('CR Backing (Hide)'!$IO4:$MJ4)*IF('Clinical resources'!AAH7="X",1,0))</f>
        <v>0</v>
      </c>
      <c r="RB4" cm="1">
        <f t="array" ref="RB4">SUM(IF('Capacity Summary'!Z$36:Z$135="X",1,0)*TRANSPOSE('CR Backing (Hide)'!$IO4:$MJ4)*IF('Clinical resources'!AAI7="X",1,0))</f>
        <v>0</v>
      </c>
      <c r="RC4" cm="1">
        <f t="array" ref="RC4">SUM(IF('Capacity Summary'!AA$36:AA$135="X",1,0)*TRANSPOSE('CR Backing (Hide)'!$IO4:$MJ4)*IF('Clinical resources'!AAJ7="X",1,0))</f>
        <v>0</v>
      </c>
      <c r="RD4" cm="1">
        <f t="array" ref="RD4">SUM(IF('Capacity Summary'!AB$36:AB$135="X",1,0)*TRANSPOSE('CR Backing (Hide)'!$IO4:$MJ4)*IF('Clinical resources'!AAK7="X",1,0))</f>
        <v>0</v>
      </c>
      <c r="RE4" cm="1">
        <f t="array" ref="RE4">SUM(IF('Capacity Summary'!AC$36:AC$135="X",1,0)*TRANSPOSE('CR Backing (Hide)'!$IO4:$MJ4)*IF('Clinical resources'!AAL7="X",1,0))</f>
        <v>0</v>
      </c>
      <c r="RF4" cm="1">
        <f t="array" ref="RF4">SUM(IF('Capacity Summary'!AD$36:AD$135="X",1,0)*TRANSPOSE('CR Backing (Hide)'!$IO4:$MJ4)*IF('Clinical resources'!AAM7="X",1,0))</f>
        <v>0</v>
      </c>
      <c r="RG4" cm="1">
        <f t="array" ref="RG4">SUM(IF('Capacity Summary'!AE$36:AE$135="X",1,0)*TRANSPOSE('CR Backing (Hide)'!$IO4:$MJ4)*IF('Clinical resources'!AAN7="X",1,0))</f>
        <v>0</v>
      </c>
      <c r="RH4" cm="1">
        <f t="array" ref="RH4">SUM(IF('Capacity Summary'!AF$36:AF$135="X",1,0)*TRANSPOSE('CR Backing (Hide)'!$IO4:$MJ4)*IF('Clinical resources'!AAO7="X",1,0))</f>
        <v>0</v>
      </c>
      <c r="RI4" cm="1">
        <f t="array" ref="RI4">SUM(IF('Capacity Summary'!AG$36:AG$135="X",1,0)*TRANSPOSE('CR Backing (Hide)'!$IO4:$MJ4)*IF('Clinical resources'!AAP7="X",1,0))</f>
        <v>0</v>
      </c>
      <c r="RJ4" cm="1">
        <f t="array" ref="RJ4">SUM(IF('Capacity Summary'!AH$36:AH$135="X",1,0)*TRANSPOSE('CR Backing (Hide)'!$IO4:$MJ4)*IF('Clinical resources'!AAQ7="X",1,0))</f>
        <v>0</v>
      </c>
      <c r="RK4" cm="1">
        <f t="array" ref="RK4">SUM(IF('Capacity Summary'!AI$36:AI$135="X",1,0)*TRANSPOSE('CR Backing (Hide)'!$IO4:$MJ4)*IF('Clinical resources'!AAR7="X",1,0))</f>
        <v>0</v>
      </c>
      <c r="RL4" cm="1">
        <f t="array" ref="RL4">SUM(IF('Capacity Summary'!AJ$36:AJ$135="X",1,0)*TRANSPOSE('CR Backing (Hide)'!$IO4:$MJ4)*IF('Clinical resources'!AAS7="X",1,0))</f>
        <v>0</v>
      </c>
      <c r="RM4" cm="1">
        <f t="array" ref="RM4">SUM(IF('Capacity Summary'!AK$36:AK$135="X",1,0)*TRANSPOSE('CR Backing (Hide)'!$IO4:$MJ4)*IF('Clinical resources'!AAT7="X",1,0))</f>
        <v>0</v>
      </c>
      <c r="RN4" cm="1">
        <f t="array" ref="RN4">SUM(IF('Capacity Summary'!AL$36:AL$135="X",1,0)*TRANSPOSE('CR Backing (Hide)'!$IO4:$MJ4)*IF('Clinical resources'!AAU7="X",1,0))</f>
        <v>0</v>
      </c>
      <c r="RO4" cm="1">
        <f t="array" ref="RO4">SUM(IF('Capacity Summary'!AM$36:AM$135="X",1,0)*TRANSPOSE('CR Backing (Hide)'!$IO4:$MJ4)*IF('Clinical resources'!AAV7="X",1,0))</f>
        <v>0</v>
      </c>
      <c r="RP4" cm="1">
        <f t="array" ref="RP4">SUM(IF('Capacity Summary'!AN$36:AN$135="X",1,0)*TRANSPOSE('CR Backing (Hide)'!$IO4:$MJ4)*IF('Clinical resources'!AAW7="X",1,0))</f>
        <v>0</v>
      </c>
      <c r="RQ4" cm="1">
        <f t="array" ref="RQ4">SUM(IF('Capacity Summary'!AO$36:AO$135="X",1,0)*TRANSPOSE('CR Backing (Hide)'!$IO4:$MJ4)*IF('Clinical resources'!AAX7="X",1,0))</f>
        <v>0</v>
      </c>
      <c r="RR4" cm="1">
        <f t="array" ref="RR4">SUM(IF('Capacity Summary'!AP$36:AP$135="X",1,0)*TRANSPOSE('CR Backing (Hide)'!$IO4:$MJ4)*IF('Clinical resources'!AAY7="X",1,0))</f>
        <v>0</v>
      </c>
      <c r="RS4" cm="1">
        <f t="array" ref="RS4">SUM(IF('Capacity Summary'!AQ$36:AQ$135="X",1,0)*TRANSPOSE('CR Backing (Hide)'!$IO4:$MJ4)*IF('Clinical resources'!AAZ7="X",1,0))</f>
        <v>0</v>
      </c>
      <c r="RT4" cm="1">
        <f t="array" ref="RT4">SUM(IF('Capacity Summary'!AR$36:AR$135="X",1,0)*TRANSPOSE('CR Backing (Hide)'!$IO4:$MJ4)*IF('Clinical resources'!ABA7="X",1,0))</f>
        <v>0</v>
      </c>
      <c r="RU4" cm="1">
        <f t="array" ref="RU4">SUM(IF('Capacity Summary'!AS$36:AS$135="X",1,0)*TRANSPOSE('CR Backing (Hide)'!$IO4:$MJ4)*IF('Clinical resources'!ABB7="X",1,0))</f>
        <v>0</v>
      </c>
      <c r="RV4" cm="1">
        <f t="array" ref="RV4">SUM(IF('Capacity Summary'!AT$36:AT$135="X",1,0)*TRANSPOSE('CR Backing (Hide)'!$IO4:$MJ4)*IF('Clinical resources'!ABC7="X",1,0))</f>
        <v>0</v>
      </c>
      <c r="RW4" cm="1">
        <f t="array" ref="RW4">SUM(IF('Capacity Summary'!AU$36:AU$135="X",1,0)*TRANSPOSE('CR Backing (Hide)'!$IO4:$MJ4)*IF('Clinical resources'!ABD7="X",1,0))</f>
        <v>0</v>
      </c>
      <c r="RX4" cm="1">
        <f t="array" ref="RX4">SUM(IF('Capacity Summary'!AV$36:AV$135="X",1,0)*TRANSPOSE('CR Backing (Hide)'!$IO4:$MJ4)*IF('Clinical resources'!ABE7="X",1,0))</f>
        <v>0</v>
      </c>
      <c r="RY4" cm="1">
        <f t="array" ref="RY4">SUM(IF('Capacity Summary'!AW$36:AW$135="X",1,0)*TRANSPOSE('CR Backing (Hide)'!$IO4:$MJ4)*IF('Clinical resources'!ABF7="X",1,0))</f>
        <v>0</v>
      </c>
      <c r="RZ4" cm="1">
        <f t="array" ref="RZ4">SUM(IF('Capacity Summary'!AX$36:AX$135="X",1,0)*TRANSPOSE('CR Backing (Hide)'!$IO4:$MJ4)*IF('Clinical resources'!ABG7="X",1,0))</f>
        <v>0</v>
      </c>
      <c r="SA4" cm="1">
        <f t="array" ref="SA4">SUM(IF('Capacity Summary'!AY$36:AY$135="X",1,0)*TRANSPOSE('CR Backing (Hide)'!$IO4:$MJ4)*IF('Clinical resources'!ABH7="X",1,0))</f>
        <v>0</v>
      </c>
      <c r="SB4" cm="1">
        <f t="array" ref="SB4">SUM(IF('Capacity Summary'!AZ$36:AZ$135="X",1,0)*TRANSPOSE('CR Backing (Hide)'!$IO4:$MJ4)*IF('Clinical resources'!ABI7="X",1,0))</f>
        <v>0</v>
      </c>
      <c r="SC4" cm="1">
        <f t="array" ref="SC4">SUM(IF('Capacity Summary'!BA$36:BA$135="X",1,0)*TRANSPOSE('CR Backing (Hide)'!$IO4:$MJ4)*IF('Clinical resources'!ABJ7="X",1,0))</f>
        <v>0</v>
      </c>
      <c r="SD4" cm="1">
        <f t="array" ref="SD4">SUM(IF('Capacity Summary'!BB$36:BB$135="X",1,0)*TRANSPOSE('CR Backing (Hide)'!$IO4:$MJ4)*IF('Clinical resources'!ABK7="X",1,0))</f>
        <v>0</v>
      </c>
      <c r="SE4" cm="1">
        <f t="array" ref="SE4">SUM(IF('Capacity Summary'!BC$36:BC$135="X",1,0)*TRANSPOSE('CR Backing (Hide)'!$IO4:$MJ4)*IF('Clinical resources'!ABL7="X",1,0))</f>
        <v>0</v>
      </c>
      <c r="SF4" cm="1">
        <f t="array" ref="SF4">SUM(IF('Capacity Summary'!BD$36:BD$135="X",1,0)*TRANSPOSE('CR Backing (Hide)'!$IO4:$MJ4)*IF('Clinical resources'!ABM7="X",1,0))</f>
        <v>0</v>
      </c>
      <c r="SG4" cm="1">
        <f t="array" ref="SG4">SUM(IF('Capacity Summary'!BE$36:BE$135="X",1,0)*TRANSPOSE('CR Backing (Hide)'!$IO4:$MJ4)*IF('Clinical resources'!ABN7="X",1,0))</f>
        <v>0</v>
      </c>
      <c r="SH4" cm="1">
        <f t="array" ref="SH4">SUM(IF('Capacity Summary'!BF$36:BF$135="X",1,0)*TRANSPOSE('CR Backing (Hide)'!$IO4:$MJ4)*IF('Clinical resources'!ABO7="X",1,0))</f>
        <v>0</v>
      </c>
      <c r="SI4" cm="1">
        <f t="array" ref="SI4">SUM(IF('Capacity Summary'!BG$36:BG$135="X",1,0)*TRANSPOSE('CR Backing (Hide)'!$IO4:$MJ4)*IF('Clinical resources'!ABP7="X",1,0))</f>
        <v>0</v>
      </c>
      <c r="SK4" cm="1">
        <f t="array" ref="SK4">SUM(IF('Capacity Summary'!H$139:H$238="X",1,0)*TRANSPOSE('CR Backing (Hide)'!$MM4:$QH4))</f>
        <v>0</v>
      </c>
      <c r="SL4" cm="1">
        <f t="array" ref="SL4">SUM(IF('Capacity Summary'!I$139:I$238="X",1,0)*TRANSPOSE('CR Backing (Hide)'!$MM4:$QH4))</f>
        <v>0</v>
      </c>
      <c r="SM4" cm="1">
        <f t="array" ref="SM4">SUM(IF('Capacity Summary'!J$139:J$238="X",1,0)*TRANSPOSE('CR Backing (Hide)'!$MM4:$QH4))</f>
        <v>0</v>
      </c>
      <c r="SN4" cm="1">
        <f t="array" ref="SN4">SUM(IF('Capacity Summary'!K$139:K$238="X",1,0)*TRANSPOSE('CR Backing (Hide)'!$MM4:$QH4))</f>
        <v>0</v>
      </c>
      <c r="SO4" cm="1">
        <f t="array" ref="SO4">SUM(IF('Capacity Summary'!L$139:L$238="X",1,0)*TRANSPOSE('CR Backing (Hide)'!$MM4:$QH4))</f>
        <v>0</v>
      </c>
      <c r="SP4" cm="1">
        <f t="array" ref="SP4">SUM(IF('Capacity Summary'!M$139:M$238="X",1,0)*TRANSPOSE('CR Backing (Hide)'!$MM4:$QH4))</f>
        <v>0</v>
      </c>
      <c r="SQ4" cm="1">
        <f t="array" ref="SQ4">SUM(IF('Capacity Summary'!N$139:N$238="X",1,0)*TRANSPOSE('CR Backing (Hide)'!$MM4:$QH4))</f>
        <v>0</v>
      </c>
      <c r="SR4" cm="1">
        <f t="array" ref="SR4">SUM(IF('Capacity Summary'!O$139:O$238="X",1,0)*TRANSPOSE('CR Backing (Hide)'!$MM4:$QH4))</f>
        <v>0</v>
      </c>
      <c r="SS4" cm="1">
        <f t="array" ref="SS4">SUM(IF('Capacity Summary'!P$139:P$238="X",1,0)*TRANSPOSE('CR Backing (Hide)'!$MM4:$QH4))</f>
        <v>0</v>
      </c>
      <c r="ST4" cm="1">
        <f t="array" ref="ST4">SUM(IF('Capacity Summary'!Q$139:Q$238="X",1,0)*TRANSPOSE('CR Backing (Hide)'!$MM4:$QH4))</f>
        <v>0</v>
      </c>
      <c r="SU4" cm="1">
        <f t="array" ref="SU4">SUM(IF('Capacity Summary'!R$139:R$238="X",1,0)*TRANSPOSE('CR Backing (Hide)'!$MM4:$QH4))</f>
        <v>0</v>
      </c>
      <c r="SV4" cm="1">
        <f t="array" ref="SV4">SUM(IF('Capacity Summary'!S$139:S$238="X",1,0)*TRANSPOSE('CR Backing (Hide)'!$MM4:$QH4))</f>
        <v>0</v>
      </c>
      <c r="SW4" cm="1">
        <f t="array" ref="SW4">SUM(IF('Capacity Summary'!T$139:T$238="X",1,0)*TRANSPOSE('CR Backing (Hide)'!$MM4:$QH4))</f>
        <v>0</v>
      </c>
      <c r="SX4" cm="1">
        <f t="array" ref="SX4">SUM(IF('Capacity Summary'!U$139:U$238="X",1,0)*TRANSPOSE('CR Backing (Hide)'!$MM4:$QH4))</f>
        <v>0</v>
      </c>
      <c r="SY4" cm="1">
        <f t="array" ref="SY4">SUM(IF('Capacity Summary'!V$139:V$238="X",1,0)*TRANSPOSE('CR Backing (Hide)'!$MM4:$QH4))</f>
        <v>0</v>
      </c>
      <c r="SZ4" cm="1">
        <f t="array" ref="SZ4">SUM(IF('Capacity Summary'!W$139:W$238="X",1,0)*TRANSPOSE('CR Backing (Hide)'!$MM4:$QH4))</f>
        <v>0</v>
      </c>
      <c r="TA4" cm="1">
        <f t="array" ref="TA4">SUM(IF('Capacity Summary'!X$139:X$238="X",1,0)*TRANSPOSE('CR Backing (Hide)'!$MM4:$QH4))</f>
        <v>0</v>
      </c>
      <c r="TB4" cm="1">
        <f t="array" ref="TB4">SUM(IF('Capacity Summary'!Y$139:Y$238="X",1,0)*TRANSPOSE('CR Backing (Hide)'!$MM4:$QH4))</f>
        <v>0</v>
      </c>
      <c r="TC4" cm="1">
        <f t="array" ref="TC4">SUM(IF('Capacity Summary'!Z$139:Z$238="X",1,0)*TRANSPOSE('CR Backing (Hide)'!$MM4:$QH4))</f>
        <v>0</v>
      </c>
      <c r="TD4" cm="1">
        <f t="array" ref="TD4">SUM(IF('Capacity Summary'!AA$139:AA$238="X",1,0)*TRANSPOSE('CR Backing (Hide)'!$MM4:$QH4))</f>
        <v>0</v>
      </c>
      <c r="TE4" cm="1">
        <f t="array" ref="TE4">SUM(IF('Capacity Summary'!AB$139:AB$238="X",1,0)*TRANSPOSE('CR Backing (Hide)'!$MM4:$QH4))</f>
        <v>0</v>
      </c>
      <c r="TF4" cm="1">
        <f t="array" ref="TF4">SUM(IF('Capacity Summary'!AC$139:AC$238="X",1,0)*TRANSPOSE('CR Backing (Hide)'!$MM4:$QH4))</f>
        <v>0</v>
      </c>
      <c r="TG4" cm="1">
        <f t="array" ref="TG4">SUM(IF('Capacity Summary'!AD$139:AD$238="X",1,0)*TRANSPOSE('CR Backing (Hide)'!$MM4:$QH4))</f>
        <v>0</v>
      </c>
      <c r="TH4" cm="1">
        <f t="array" ref="TH4">SUM(IF('Capacity Summary'!AE$139:AE$238="X",1,0)*TRANSPOSE('CR Backing (Hide)'!$MM4:$QH4))</f>
        <v>0</v>
      </c>
      <c r="TI4" cm="1">
        <f t="array" ref="TI4">SUM(IF('Capacity Summary'!AF$139:AF$238="X",1,0)*TRANSPOSE('CR Backing (Hide)'!$MM4:$QH4))</f>
        <v>0</v>
      </c>
      <c r="TJ4" cm="1">
        <f t="array" ref="TJ4">SUM(IF('Capacity Summary'!AG$139:AG$238="X",1,0)*TRANSPOSE('CR Backing (Hide)'!$MM4:$QH4))</f>
        <v>0</v>
      </c>
      <c r="TK4" cm="1">
        <f t="array" ref="TK4">SUM(IF('Capacity Summary'!AH$139:AH$238="X",1,0)*TRANSPOSE('CR Backing (Hide)'!$MM4:$QH4))</f>
        <v>0</v>
      </c>
      <c r="TL4" cm="1">
        <f t="array" ref="TL4">SUM(IF('Capacity Summary'!AI$139:AI$238="X",1,0)*TRANSPOSE('CR Backing (Hide)'!$MM4:$QH4))</f>
        <v>0</v>
      </c>
      <c r="TM4" cm="1">
        <f t="array" ref="TM4">SUM(IF('Capacity Summary'!AJ$139:AJ$238="X",1,0)*TRANSPOSE('CR Backing (Hide)'!$MM4:$QH4))</f>
        <v>0</v>
      </c>
      <c r="TN4" cm="1">
        <f t="array" ref="TN4">SUM(IF('Capacity Summary'!AK$139:AK$238="X",1,0)*TRANSPOSE('CR Backing (Hide)'!$MM4:$QH4))</f>
        <v>0</v>
      </c>
      <c r="TO4" cm="1">
        <f t="array" ref="TO4">SUM(IF('Capacity Summary'!AL$139:AL$238="X",1,0)*TRANSPOSE('CR Backing (Hide)'!$MM4:$QH4))</f>
        <v>0</v>
      </c>
      <c r="TP4" cm="1">
        <f t="array" ref="TP4">SUM(IF('Capacity Summary'!AM$139:AM$238="X",1,0)*TRANSPOSE('CR Backing (Hide)'!$MM4:$QH4))</f>
        <v>0</v>
      </c>
      <c r="TQ4" cm="1">
        <f t="array" ref="TQ4">SUM(IF('Capacity Summary'!AN$139:AN$238="X",1,0)*TRANSPOSE('CR Backing (Hide)'!$MM4:$QH4))</f>
        <v>0</v>
      </c>
      <c r="TR4" cm="1">
        <f t="array" ref="TR4">SUM(IF('Capacity Summary'!AO$139:AO$238="X",1,0)*TRANSPOSE('CR Backing (Hide)'!$MM4:$QH4))</f>
        <v>0</v>
      </c>
      <c r="TS4" cm="1">
        <f t="array" ref="TS4">SUM(IF('Capacity Summary'!AP$139:AP$238="X",1,0)*TRANSPOSE('CR Backing (Hide)'!$MM4:$QH4))</f>
        <v>0</v>
      </c>
      <c r="TT4" cm="1">
        <f t="array" ref="TT4">SUM(IF('Capacity Summary'!AQ$139:AQ$238="X",1,0)*TRANSPOSE('CR Backing (Hide)'!$MM4:$QH4))</f>
        <v>0</v>
      </c>
      <c r="TU4" cm="1">
        <f t="array" ref="TU4">SUM(IF('Capacity Summary'!AR$139:AR$238="X",1,0)*TRANSPOSE('CR Backing (Hide)'!$MM4:$QH4))</f>
        <v>0</v>
      </c>
      <c r="TV4" cm="1">
        <f t="array" ref="TV4">SUM(IF('Capacity Summary'!AS$139:AS$238="X",1,0)*TRANSPOSE('CR Backing (Hide)'!$MM4:$QH4))</f>
        <v>0</v>
      </c>
      <c r="TW4" cm="1">
        <f t="array" ref="TW4">SUM(IF('Capacity Summary'!AT$139:AT$238="X",1,0)*TRANSPOSE('CR Backing (Hide)'!$MM4:$QH4))</f>
        <v>0</v>
      </c>
      <c r="TX4" cm="1">
        <f t="array" ref="TX4">SUM(IF('Capacity Summary'!AU$139:AU$238="X",1,0)*TRANSPOSE('CR Backing (Hide)'!$MM4:$QH4))</f>
        <v>0</v>
      </c>
      <c r="TY4" cm="1">
        <f t="array" ref="TY4">SUM(IF('Capacity Summary'!AV$139:AV$238="X",1,0)*TRANSPOSE('CR Backing (Hide)'!$MM4:$QH4))</f>
        <v>0</v>
      </c>
      <c r="TZ4" cm="1">
        <f t="array" ref="TZ4">SUM(IF('Capacity Summary'!AW$139:AW$238="X",1,0)*TRANSPOSE('CR Backing (Hide)'!$MM4:$QH4))</f>
        <v>0</v>
      </c>
      <c r="UA4" cm="1">
        <f t="array" ref="UA4">SUM(IF('Capacity Summary'!AX$139:AX$238="X",1,0)*TRANSPOSE('CR Backing (Hide)'!$MM4:$QH4))</f>
        <v>0</v>
      </c>
      <c r="UB4" cm="1">
        <f t="array" ref="UB4">SUM(IF('Capacity Summary'!AY$139:AY$238="X",1,0)*TRANSPOSE('CR Backing (Hide)'!$MM4:$QH4))</f>
        <v>0</v>
      </c>
      <c r="UC4" cm="1">
        <f t="array" ref="UC4">SUM(IF('Capacity Summary'!AZ$139:AZ$238="X",1,0)*TRANSPOSE('CR Backing (Hide)'!$MM4:$QH4))</f>
        <v>0</v>
      </c>
      <c r="UD4" cm="1">
        <f t="array" ref="UD4">SUM(IF('Capacity Summary'!BA$139:BA$238="X",1,0)*TRANSPOSE('CR Backing (Hide)'!$MM4:$QH4))</f>
        <v>0</v>
      </c>
      <c r="UE4" cm="1">
        <f t="array" ref="UE4">SUM(IF('Capacity Summary'!BB$139:BB$238="X",1,0)*TRANSPOSE('CR Backing (Hide)'!$MM4:$QH4))</f>
        <v>0</v>
      </c>
      <c r="UF4" cm="1">
        <f t="array" ref="UF4">SUM(IF('Capacity Summary'!BC$139:BC$238="X",1,0)*TRANSPOSE('CR Backing (Hide)'!$MM4:$QH4))</f>
        <v>0</v>
      </c>
      <c r="UG4" cm="1">
        <f t="array" ref="UG4">SUM(IF('Capacity Summary'!BD$139:BD$238="X",1,0)*TRANSPOSE('CR Backing (Hide)'!$MM4:$QH4))</f>
        <v>0</v>
      </c>
      <c r="UH4" cm="1">
        <f t="array" ref="UH4">SUM(IF('Capacity Summary'!BE$139:BE$238="X",1,0)*TRANSPOSE('CR Backing (Hide)'!$MM4:$QH4))</f>
        <v>0</v>
      </c>
      <c r="UI4" cm="1">
        <f t="array" ref="UI4">SUM(IF('Capacity Summary'!BF$139:BF$238="X",1,0)*TRANSPOSE('CR Backing (Hide)'!$MM4:$QH4))</f>
        <v>0</v>
      </c>
      <c r="UJ4" cm="1">
        <f t="array" ref="UJ4">SUM(IF('Capacity Summary'!BG$139:BG$238="X",1,0)*TRANSPOSE('CR Backing (Hide)'!$MM4:$QH4))</f>
        <v>0</v>
      </c>
      <c r="UL4">
        <f>SUM(QJ4:SI4)</f>
        <v>0</v>
      </c>
      <c r="UM4">
        <f>SUM(SK4:UJ4)</f>
        <v>0</v>
      </c>
      <c r="UN4">
        <f>COUNTIF('Clinical resources'!$ZQ$7:$ABP$7,"X")</f>
        <v>0</v>
      </c>
      <c r="UP4">
        <f>SUM(UW4:YR4)</f>
        <v>0</v>
      </c>
      <c r="UQ4">
        <f>SUM(YV4:ACQ4)</f>
        <v>0</v>
      </c>
      <c r="UR4">
        <f>SUM(UP4:UQ4)</f>
        <v>0</v>
      </c>
      <c r="UW4">
        <f t="array" ref="UW4:YR4">$AS4:$EN4*IF('Clinical resources'!$CK7:$GH7="X",1,0)</f>
        <v>0</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V4">
        <f t="array" ref="YV4:ACQ4">$EQ4:$IL4*IF('Clinical resources'!$OA7:$RV7="X",1,0)</f>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row>
    <row r="5" spans="1:771" x14ac:dyDescent="0.25">
      <c r="A5" t="s">
        <v>381</v>
      </c>
      <c r="B5">
        <f>IF(A5='Clinical resources'!B8,0,1)</f>
        <v>1</v>
      </c>
      <c r="C5">
        <f>'Clinical resources'!D8</f>
        <v>0</v>
      </c>
      <c r="H5" t="str">
        <f>ROW(H2)&amp;". "&amp;'Clinical resources'!B8</f>
        <v xml:space="preserve">2. </v>
      </c>
      <c r="J5" t="str" cm="1">
        <f t="array" ref="J5">IF(SUM(IF('Clinical resources'!L8:P8="X",1,0)*'Clinical resources'!L$4:P$4)&gt;0,"X","")</f>
        <v/>
      </c>
      <c r="K5" t="str" cm="1">
        <f t="array" ref="K5">IF(SUM(IF('Clinical resources'!Q8:U8="X",1,0)*'Clinical resources'!Q$4:U$4)&gt;0,"X","")</f>
        <v/>
      </c>
      <c r="L5" t="str" cm="1">
        <f t="array" ref="L5">IF(SUM(IF('Clinical resources'!V8:Z8="X",1,0)*'Clinical resources'!V$4:Z$4)&gt;0,"X","")</f>
        <v/>
      </c>
      <c r="M5" t="str" cm="1">
        <f t="array" ref="M5">IF(SUM(IF('Clinical resources'!AA8:AE8="X",1,0)*'Clinical resources'!AA$4:AE$4)&gt;0,"X","")</f>
        <v/>
      </c>
      <c r="N5" t="str" cm="1">
        <f t="array" ref="N5">IF(SUM(IF('Clinical resources'!AF8:AJ8="X",1,0)*'Clinical resources'!AF$4:AJ$4)&gt;0,"X","")</f>
        <v/>
      </c>
      <c r="O5" t="str" cm="1">
        <f t="array" ref="O5">IF(SUM(IF('Clinical resources'!AK8:AO8="X",1,0)*'Clinical resources'!AK$4:AO$4)&gt;0,"X","")</f>
        <v/>
      </c>
      <c r="P5" t="str" cm="1">
        <f t="array" ref="P5">IF(SUM(IF('Clinical resources'!AP8:AT8="X",1,0)*'Clinical resources'!AP$4:AT$4)&gt;0,"X","")</f>
        <v/>
      </c>
      <c r="Q5" t="str" cm="1">
        <f t="array" ref="Q5">IF(SUM(IF('Clinical resources'!AU8:AY8="X",1,0)*'Clinical resources'!AU$4:AY$4)&gt;0,"X","")</f>
        <v/>
      </c>
      <c r="R5" t="str" cm="1">
        <f t="array" ref="R5">IF(SUM(IF('Clinical resources'!AZ8:BD8="X",1,0)*'Clinical resources'!AZ$4:BD$4)&gt;0,"X","")</f>
        <v/>
      </c>
      <c r="S5" t="str" cm="1">
        <f t="array" ref="S5">IF(SUM(IF('Clinical resources'!BE8:BI8="X",1,0)*'Clinical resources'!BE$4:BI$4)&gt;0,"X","")</f>
        <v/>
      </c>
      <c r="T5" t="str" cm="1">
        <f t="array" ref="T5">IF(SUM(IF('Clinical resources'!BJ8:BN8="X",1,0)*'Clinical resources'!BJ$4:BN$4)&gt;0,"X","")</f>
        <v/>
      </c>
      <c r="U5" t="str" cm="1">
        <f t="array" ref="U5">IF(SUM(IF('Clinical resources'!BO8:BS8="X",1,0)*'Clinical resources'!BO$4:BS$4)&gt;0,"X","")</f>
        <v/>
      </c>
      <c r="V5" t="str" cm="1">
        <f t="array" ref="V5">IF(SUM(IF('Clinical resources'!BT8:BX8="X",1,0)*'Clinical resources'!BT$4:BX$4)&gt;0,"X","")</f>
        <v/>
      </c>
      <c r="W5" t="str" cm="1">
        <f t="array" ref="W5">IF(SUM(IF('Clinical resources'!BY8:CC8="X",1,0)*'Clinical resources'!BY$4:CC$4)&gt;0,"X","")</f>
        <v/>
      </c>
      <c r="X5" t="str" cm="1">
        <f t="array" ref="X5">IF(SUM(IF('Clinical resources'!CD8:CH8="X",1,0)*'Clinical resources'!CD$4:CH$4)&gt;0,"X","")</f>
        <v/>
      </c>
      <c r="AA5">
        <f t="array" ref="AA5">SUM('Clinical resources'!$L$4:$P$4*IF('Clinical resources'!$L8:$P8="X",1,0))</f>
        <v>0</v>
      </c>
      <c r="AB5">
        <f t="array" ref="AB5">SUM('Clinical resources'!$Q$4:$U$4*IF('Clinical resources'!$Q8:$U8="X",1,0))</f>
        <v>0</v>
      </c>
      <c r="AC5">
        <f t="array" ref="AC5">SUM('Clinical resources'!$V$4:$Z$4*IF('Clinical resources'!$V8:$Z8="X",1,0))</f>
        <v>0</v>
      </c>
      <c r="AD5">
        <f t="array" ref="AD5">SUM('Clinical resources'!$AA$4:$AE$4*IF('Clinical resources'!$AA8:$AE8="X",1,0))</f>
        <v>0</v>
      </c>
      <c r="AE5">
        <f t="array" ref="AE5">SUM('Clinical resources'!$AF$4:$AJ$4*IF('Clinical resources'!$AF8:$AJ8="X",1,0))</f>
        <v>0</v>
      </c>
      <c r="AF5">
        <f t="array" ref="AF5">SUM('Clinical resources'!$AK$4:$AO$4*IF('Clinical resources'!$AK8:$AO8="X",1,0))</f>
        <v>0</v>
      </c>
      <c r="AG5">
        <f t="array" ref="AG5">SUM('Clinical resources'!$AP$4:$AT$4*IF('Clinical resources'!$AP8:$AT8="X",1,0))</f>
        <v>0</v>
      </c>
      <c r="AH5">
        <f t="array" ref="AH5">SUM('Clinical resources'!$AU$4:$AY$4*IF('Clinical resources'!$AU8:$AY8="X",1,0))</f>
        <v>0</v>
      </c>
      <c r="AI5">
        <f t="array" ref="AI5">SUM('Clinical resources'!$AZ$4:$BD$4*IF('Clinical resources'!$AZ8:$BD8="X",1,0))</f>
        <v>0</v>
      </c>
      <c r="AJ5">
        <f t="array" ref="AJ5">SUM('Clinical resources'!$BE$4:$BI$4*IF('Clinical resources'!$BE8:$BI8="X",1,0))</f>
        <v>0</v>
      </c>
      <c r="AK5">
        <f t="array" ref="AK5">SUM('Clinical resources'!$BJ$4:$BN$4*IF('Clinical resources'!$BJ8:$BN8="X",1,0))</f>
        <v>0</v>
      </c>
      <c r="AL5">
        <f t="array" ref="AL5">SUM('Clinical resources'!$BO$4:$BS$4*IF('Clinical resources'!$BO8:$BS8="X",1,0))</f>
        <v>0</v>
      </c>
      <c r="AM5">
        <f t="array" ref="AM5">SUM('Clinical resources'!$BT$4:$BX$4*IF('Clinical resources'!$BT8:$BX8="X",1,0))</f>
        <v>0</v>
      </c>
      <c r="AN5">
        <f t="array" ref="AN5">SUM('Clinical resources'!$BY$4:$CC$4*IF('Clinical resources'!$BY8:$CC8="X",1,0))</f>
        <v>0</v>
      </c>
      <c r="AO5">
        <f t="array" ref="AO5">SUM('Clinical resources'!$CD$4:$CH$4*IF('Clinical resources'!$CD8:$CH8="X",1,0))</f>
        <v>0</v>
      </c>
      <c r="AS5" cm="1">
        <f t="array" ref="AS5">IF(SUM(IF($J5:$X5=TRANSPOSE('Capacity Backing (Hide)2'!B$67:B$81),1,0))&gt;0,1,0)</f>
        <v>0</v>
      </c>
      <c r="AT5" cm="1">
        <f t="array" ref="AT5">IF(SUM(IF($J5:$X5=TRANSPOSE('Capacity Backing (Hide)2'!C$67:C$81),1,0))&gt;0,1,0)</f>
        <v>0</v>
      </c>
      <c r="AU5" cm="1">
        <f t="array" ref="AU5">IF(SUM(IF($J5:$X5=TRANSPOSE('Capacity Backing (Hide)2'!D$67:D$81),1,0))&gt;0,1,0)</f>
        <v>0</v>
      </c>
      <c r="AV5" cm="1">
        <f t="array" ref="AV5">IF(SUM(IF($J5:$X5=TRANSPOSE('Capacity Backing (Hide)2'!E$67:E$81),1,0))&gt;0,1,0)</f>
        <v>0</v>
      </c>
      <c r="AW5" cm="1">
        <f t="array" ref="AW5">IF(SUM(IF($J5:$X5=TRANSPOSE('Capacity Backing (Hide)2'!F$67:F$81),1,0))&gt;0,1,0)</f>
        <v>0</v>
      </c>
      <c r="AX5" cm="1">
        <f t="array" ref="AX5">IF(SUM(IF($J5:$X5=TRANSPOSE('Capacity Backing (Hide)2'!G$67:G$81),1,0))&gt;0,1,0)</f>
        <v>0</v>
      </c>
      <c r="AY5" cm="1">
        <f t="array" ref="AY5">IF(SUM(IF($J5:$X5=TRANSPOSE('Capacity Backing (Hide)2'!H$67:H$81),1,0))&gt;0,1,0)</f>
        <v>0</v>
      </c>
      <c r="AZ5" cm="1">
        <f t="array" ref="AZ5">IF(SUM(IF($J5:$X5=TRANSPOSE('Capacity Backing (Hide)2'!I$67:I$81),1,0))&gt;0,1,0)</f>
        <v>0</v>
      </c>
      <c r="BA5" cm="1">
        <f t="array" ref="BA5">IF(SUM(IF($J5:$X5=TRANSPOSE('Capacity Backing (Hide)2'!J$67:J$81),1,0))&gt;0,1,0)</f>
        <v>0</v>
      </c>
      <c r="BB5" cm="1">
        <f t="array" ref="BB5">IF(SUM(IF($J5:$X5=TRANSPOSE('Capacity Backing (Hide)2'!K$67:K$81),1,0))&gt;0,1,0)</f>
        <v>0</v>
      </c>
      <c r="BC5" cm="1">
        <f t="array" ref="BC5">IF(SUM(IF($J5:$X5=TRANSPOSE('Capacity Backing (Hide)2'!L$67:L$81),1,0))&gt;0,1,0)</f>
        <v>0</v>
      </c>
      <c r="BD5" cm="1">
        <f t="array" ref="BD5">IF(SUM(IF($J5:$X5=TRANSPOSE('Capacity Backing (Hide)2'!M$67:M$81),1,0))&gt;0,1,0)</f>
        <v>0</v>
      </c>
      <c r="BE5" cm="1">
        <f t="array" ref="BE5">IF(SUM(IF($J5:$X5=TRANSPOSE('Capacity Backing (Hide)2'!N$67:N$81),1,0))&gt;0,1,0)</f>
        <v>0</v>
      </c>
      <c r="BF5" cm="1">
        <f t="array" ref="BF5">IF(SUM(IF($J5:$X5=TRANSPOSE('Capacity Backing (Hide)2'!O$67:O$81),1,0))&gt;0,1,0)</f>
        <v>0</v>
      </c>
      <c r="BG5" cm="1">
        <f t="array" ref="BG5">IF(SUM(IF($J5:$X5=TRANSPOSE('Capacity Backing (Hide)2'!P$67:P$81),1,0))&gt;0,1,0)</f>
        <v>0</v>
      </c>
      <c r="BH5" cm="1">
        <f t="array" ref="BH5">IF(SUM(IF($J5:$X5=TRANSPOSE('Capacity Backing (Hide)2'!Q$67:Q$81),1,0))&gt;0,1,0)</f>
        <v>0</v>
      </c>
      <c r="BI5" cm="1">
        <f t="array" ref="BI5">IF(SUM(IF($J5:$X5=TRANSPOSE('Capacity Backing (Hide)2'!R$67:R$81),1,0))&gt;0,1,0)</f>
        <v>0</v>
      </c>
      <c r="BJ5" cm="1">
        <f t="array" ref="BJ5">IF(SUM(IF($J5:$X5=TRANSPOSE('Capacity Backing (Hide)2'!S$67:S$81),1,0))&gt;0,1,0)</f>
        <v>0</v>
      </c>
      <c r="BK5" cm="1">
        <f t="array" ref="BK5">IF(SUM(IF($J5:$X5=TRANSPOSE('Capacity Backing (Hide)2'!T$67:T$81),1,0))&gt;0,1,0)</f>
        <v>0</v>
      </c>
      <c r="BL5" cm="1">
        <f t="array" ref="BL5">IF(SUM(IF($J5:$X5=TRANSPOSE('Capacity Backing (Hide)2'!U$67:U$81),1,0))&gt;0,1,0)</f>
        <v>0</v>
      </c>
      <c r="BM5" cm="1">
        <f t="array" ref="BM5">IF(SUM(IF($J5:$X5=TRANSPOSE('Capacity Backing (Hide)2'!V$67:V$81),1,0))&gt;0,1,0)</f>
        <v>0</v>
      </c>
      <c r="BN5" cm="1">
        <f t="array" ref="BN5">IF(SUM(IF($J5:$X5=TRANSPOSE('Capacity Backing (Hide)2'!W$67:W$81),1,0))&gt;0,1,0)</f>
        <v>0</v>
      </c>
      <c r="BO5" cm="1">
        <f t="array" ref="BO5">IF(SUM(IF($J5:$X5=TRANSPOSE('Capacity Backing (Hide)2'!X$67:X$81),1,0))&gt;0,1,0)</f>
        <v>0</v>
      </c>
      <c r="BP5" cm="1">
        <f t="array" ref="BP5">IF(SUM(IF($J5:$X5=TRANSPOSE('Capacity Backing (Hide)2'!Y$67:Y$81),1,0))&gt;0,1,0)</f>
        <v>0</v>
      </c>
      <c r="BQ5" cm="1">
        <f t="array" ref="BQ5">IF(SUM(IF($J5:$X5=TRANSPOSE('Capacity Backing (Hide)2'!Z$67:Z$81),1,0))&gt;0,1,0)</f>
        <v>0</v>
      </c>
      <c r="BR5" cm="1">
        <f t="array" ref="BR5">IF(SUM(IF($J5:$X5=TRANSPOSE('Capacity Backing (Hide)2'!AA$67:AA$81),1,0))&gt;0,1,0)</f>
        <v>0</v>
      </c>
      <c r="BS5" cm="1">
        <f t="array" ref="BS5">IF(SUM(IF($J5:$X5=TRANSPOSE('Capacity Backing (Hide)2'!AB$67:AB$81),1,0))&gt;0,1,0)</f>
        <v>0</v>
      </c>
      <c r="BT5" cm="1">
        <f t="array" ref="BT5">IF(SUM(IF($J5:$X5=TRANSPOSE('Capacity Backing (Hide)2'!AC$67:AC$81),1,0))&gt;0,1,0)</f>
        <v>0</v>
      </c>
      <c r="BU5" cm="1">
        <f t="array" ref="BU5">IF(SUM(IF($J5:$X5=TRANSPOSE('Capacity Backing (Hide)2'!AD$67:AD$81),1,0))&gt;0,1,0)</f>
        <v>0</v>
      </c>
      <c r="BV5" cm="1">
        <f t="array" ref="BV5">IF(SUM(IF($J5:$X5=TRANSPOSE('Capacity Backing (Hide)2'!AE$67:AE$81),1,0))&gt;0,1,0)</f>
        <v>0</v>
      </c>
      <c r="BW5" cm="1">
        <f t="array" ref="BW5">IF(SUM(IF($J5:$X5=TRANSPOSE('Capacity Backing (Hide)2'!AF$67:AF$81),1,0))&gt;0,1,0)</f>
        <v>0</v>
      </c>
      <c r="BX5" cm="1">
        <f t="array" ref="BX5">IF(SUM(IF($J5:$X5=TRANSPOSE('Capacity Backing (Hide)2'!AG$67:AG$81),1,0))&gt;0,1,0)</f>
        <v>0</v>
      </c>
      <c r="BY5" cm="1">
        <f t="array" ref="BY5">IF(SUM(IF($J5:$X5=TRANSPOSE('Capacity Backing (Hide)2'!AH$67:AH$81),1,0))&gt;0,1,0)</f>
        <v>0</v>
      </c>
      <c r="BZ5" cm="1">
        <f t="array" ref="BZ5">IF(SUM(IF($J5:$X5=TRANSPOSE('Capacity Backing (Hide)2'!AI$67:AI$81),1,0))&gt;0,1,0)</f>
        <v>0</v>
      </c>
      <c r="CA5" cm="1">
        <f t="array" ref="CA5">IF(SUM(IF($J5:$X5=TRANSPOSE('Capacity Backing (Hide)2'!AJ$67:AJ$81),1,0))&gt;0,1,0)</f>
        <v>0</v>
      </c>
      <c r="CB5" cm="1">
        <f t="array" ref="CB5">IF(SUM(IF($J5:$X5=TRANSPOSE('Capacity Backing (Hide)2'!AK$67:AK$81),1,0))&gt;0,1,0)</f>
        <v>0</v>
      </c>
      <c r="CC5" cm="1">
        <f t="array" ref="CC5">IF(SUM(IF($J5:$X5=TRANSPOSE('Capacity Backing (Hide)2'!AL$67:AL$81),1,0))&gt;0,1,0)</f>
        <v>0</v>
      </c>
      <c r="CD5" cm="1">
        <f t="array" ref="CD5">IF(SUM(IF($J5:$X5=TRANSPOSE('Capacity Backing (Hide)2'!AM$67:AM$81),1,0))&gt;0,1,0)</f>
        <v>0</v>
      </c>
      <c r="CE5" cm="1">
        <f t="array" ref="CE5">IF(SUM(IF($J5:$X5=TRANSPOSE('Capacity Backing (Hide)2'!AN$67:AN$81),1,0))&gt;0,1,0)</f>
        <v>0</v>
      </c>
      <c r="CF5" cm="1">
        <f t="array" ref="CF5">IF(SUM(IF($J5:$X5=TRANSPOSE('Capacity Backing (Hide)2'!AO$67:AO$81),1,0))&gt;0,1,0)</f>
        <v>0</v>
      </c>
      <c r="CG5" cm="1">
        <f t="array" ref="CG5">IF(SUM(IF($J5:$X5=TRANSPOSE('Capacity Backing (Hide)2'!AP$67:AP$81),1,0))&gt;0,1,0)</f>
        <v>0</v>
      </c>
      <c r="CH5" cm="1">
        <f t="array" ref="CH5">IF(SUM(IF($J5:$X5=TRANSPOSE('Capacity Backing (Hide)2'!AQ$67:AQ$81),1,0))&gt;0,1,0)</f>
        <v>0</v>
      </c>
      <c r="CI5" cm="1">
        <f t="array" ref="CI5">IF(SUM(IF($J5:$X5=TRANSPOSE('Capacity Backing (Hide)2'!AR$67:AR$81),1,0))&gt;0,1,0)</f>
        <v>0</v>
      </c>
      <c r="CJ5" cm="1">
        <f t="array" ref="CJ5">IF(SUM(IF($J5:$X5=TRANSPOSE('Capacity Backing (Hide)2'!AS$67:AS$81),1,0))&gt;0,1,0)</f>
        <v>0</v>
      </c>
      <c r="CK5" cm="1">
        <f t="array" ref="CK5">IF(SUM(IF($J5:$X5=TRANSPOSE('Capacity Backing (Hide)2'!AT$67:AT$81),1,0))&gt;0,1,0)</f>
        <v>0</v>
      </c>
      <c r="CL5" cm="1">
        <f t="array" ref="CL5">IF(SUM(IF($J5:$X5=TRANSPOSE('Capacity Backing (Hide)2'!AU$67:AU$81),1,0))&gt;0,1,0)</f>
        <v>0</v>
      </c>
      <c r="CM5" cm="1">
        <f t="array" ref="CM5">IF(SUM(IF($J5:$X5=TRANSPOSE('Capacity Backing (Hide)2'!AV$67:AV$81),1,0))&gt;0,1,0)</f>
        <v>0</v>
      </c>
      <c r="CN5" cm="1">
        <f t="array" ref="CN5">IF(SUM(IF($J5:$X5=TRANSPOSE('Capacity Backing (Hide)2'!AW$67:AW$81),1,0))&gt;0,1,0)</f>
        <v>0</v>
      </c>
      <c r="CO5" cm="1">
        <f t="array" ref="CO5">IF(SUM(IF($J5:$X5=TRANSPOSE('Capacity Backing (Hide)2'!AX$67:AX$81),1,0))&gt;0,1,0)</f>
        <v>0</v>
      </c>
      <c r="CP5" cm="1">
        <f t="array" ref="CP5">IF(SUM(IF($J5:$X5=TRANSPOSE('Capacity Backing (Hide)2'!AY$67:AY$81),1,0))&gt;0,1,0)</f>
        <v>0</v>
      </c>
      <c r="CQ5" cm="1">
        <f t="array" ref="CQ5">IF(SUM(IF($J5:$X5=TRANSPOSE('Capacity Backing (Hide)2'!AZ$67:AZ$81),1,0))&gt;0,1,0)</f>
        <v>0</v>
      </c>
      <c r="CR5" cm="1">
        <f t="array" ref="CR5">IF(SUM(IF($J5:$X5=TRANSPOSE('Capacity Backing (Hide)2'!BA$67:BA$81),1,0))&gt;0,1,0)</f>
        <v>0</v>
      </c>
      <c r="CS5" cm="1">
        <f t="array" ref="CS5">IF(SUM(IF($J5:$X5=TRANSPOSE('Capacity Backing (Hide)2'!BB$67:BB$81),1,0))&gt;0,1,0)</f>
        <v>0</v>
      </c>
      <c r="CT5" cm="1">
        <f t="array" ref="CT5">IF(SUM(IF($J5:$X5=TRANSPOSE('Capacity Backing (Hide)2'!BC$67:BC$81),1,0))&gt;0,1,0)</f>
        <v>0</v>
      </c>
      <c r="CU5" cm="1">
        <f t="array" ref="CU5">IF(SUM(IF($J5:$X5=TRANSPOSE('Capacity Backing (Hide)2'!BD$67:BD$81),1,0))&gt;0,1,0)</f>
        <v>0</v>
      </c>
      <c r="CV5" cm="1">
        <f t="array" ref="CV5">IF(SUM(IF($J5:$X5=TRANSPOSE('Capacity Backing (Hide)2'!BE$67:BE$81),1,0))&gt;0,1,0)</f>
        <v>0</v>
      </c>
      <c r="CW5" cm="1">
        <f t="array" ref="CW5">IF(SUM(IF($J5:$X5=TRANSPOSE('Capacity Backing (Hide)2'!BF$67:BF$81),1,0))&gt;0,1,0)</f>
        <v>0</v>
      </c>
      <c r="CX5" cm="1">
        <f t="array" ref="CX5">IF(SUM(IF($J5:$X5=TRANSPOSE('Capacity Backing (Hide)2'!BG$67:BG$81),1,0))&gt;0,1,0)</f>
        <v>0</v>
      </c>
      <c r="CY5" cm="1">
        <f t="array" ref="CY5">IF(SUM(IF($J5:$X5=TRANSPOSE('Capacity Backing (Hide)2'!BH$67:BH$81),1,0))&gt;0,1,0)</f>
        <v>0</v>
      </c>
      <c r="CZ5" cm="1">
        <f t="array" ref="CZ5">IF(SUM(IF($J5:$X5=TRANSPOSE('Capacity Backing (Hide)2'!BI$67:BI$81),1,0))&gt;0,1,0)</f>
        <v>0</v>
      </c>
      <c r="DA5" cm="1">
        <f t="array" ref="DA5">IF(SUM(IF($J5:$X5=TRANSPOSE('Capacity Backing (Hide)2'!BJ$67:BJ$81),1,0))&gt;0,1,0)</f>
        <v>0</v>
      </c>
      <c r="DB5" cm="1">
        <f t="array" ref="DB5">IF(SUM(IF($J5:$X5=TRANSPOSE('Capacity Backing (Hide)2'!BK$67:BK$81),1,0))&gt;0,1,0)</f>
        <v>0</v>
      </c>
      <c r="DC5" cm="1">
        <f t="array" ref="DC5">IF(SUM(IF($J5:$X5=TRANSPOSE('Capacity Backing (Hide)2'!BL$67:BL$81),1,0))&gt;0,1,0)</f>
        <v>0</v>
      </c>
      <c r="DD5" cm="1">
        <f t="array" ref="DD5">IF(SUM(IF($J5:$X5=TRANSPOSE('Capacity Backing (Hide)2'!BM$67:BM$81),1,0))&gt;0,1,0)</f>
        <v>0</v>
      </c>
      <c r="DE5" cm="1">
        <f t="array" ref="DE5">IF(SUM(IF($J5:$X5=TRANSPOSE('Capacity Backing (Hide)2'!BN$67:BN$81),1,0))&gt;0,1,0)</f>
        <v>0</v>
      </c>
      <c r="DF5" cm="1">
        <f t="array" ref="DF5">IF(SUM(IF($J5:$X5=TRANSPOSE('Capacity Backing (Hide)2'!BO$67:BO$81),1,0))&gt;0,1,0)</f>
        <v>0</v>
      </c>
      <c r="DG5" cm="1">
        <f t="array" ref="DG5">IF(SUM(IF($J5:$X5=TRANSPOSE('Capacity Backing (Hide)2'!BP$67:BP$81),1,0))&gt;0,1,0)</f>
        <v>0</v>
      </c>
      <c r="DH5" cm="1">
        <f t="array" ref="DH5">IF(SUM(IF($J5:$X5=TRANSPOSE('Capacity Backing (Hide)2'!BQ$67:BQ$81),1,0))&gt;0,1,0)</f>
        <v>0</v>
      </c>
      <c r="DI5" cm="1">
        <f t="array" ref="DI5">IF(SUM(IF($J5:$X5=TRANSPOSE('Capacity Backing (Hide)2'!BR$67:BR$81),1,0))&gt;0,1,0)</f>
        <v>0</v>
      </c>
      <c r="DJ5" cm="1">
        <f t="array" ref="DJ5">IF(SUM(IF($J5:$X5=TRANSPOSE('Capacity Backing (Hide)2'!BS$67:BS$81),1,0))&gt;0,1,0)</f>
        <v>0</v>
      </c>
      <c r="DK5" cm="1">
        <f t="array" ref="DK5">IF(SUM(IF($J5:$X5=TRANSPOSE('Capacity Backing (Hide)2'!BT$67:BT$81),1,0))&gt;0,1,0)</f>
        <v>0</v>
      </c>
      <c r="DL5" cm="1">
        <f t="array" ref="DL5">IF(SUM(IF($J5:$X5=TRANSPOSE('Capacity Backing (Hide)2'!BU$67:BU$81),1,0))&gt;0,1,0)</f>
        <v>0</v>
      </c>
      <c r="DM5" cm="1">
        <f t="array" ref="DM5">IF(SUM(IF($J5:$X5=TRANSPOSE('Capacity Backing (Hide)2'!BV$67:BV$81),1,0))&gt;0,1,0)</f>
        <v>0</v>
      </c>
      <c r="DN5" cm="1">
        <f t="array" ref="DN5">IF(SUM(IF($J5:$X5=TRANSPOSE('Capacity Backing (Hide)2'!BW$67:BW$81),1,0))&gt;0,1,0)</f>
        <v>0</v>
      </c>
      <c r="DO5" cm="1">
        <f t="array" ref="DO5">IF(SUM(IF($J5:$X5=TRANSPOSE('Capacity Backing (Hide)2'!BX$67:BX$81),1,0))&gt;0,1,0)</f>
        <v>0</v>
      </c>
      <c r="DP5" cm="1">
        <f t="array" ref="DP5">IF(SUM(IF($J5:$X5=TRANSPOSE('Capacity Backing (Hide)2'!BY$67:BY$81),1,0))&gt;0,1,0)</f>
        <v>0</v>
      </c>
      <c r="DQ5" cm="1">
        <f t="array" ref="DQ5">IF(SUM(IF($J5:$X5=TRANSPOSE('Capacity Backing (Hide)2'!BZ$67:BZ$81),1,0))&gt;0,1,0)</f>
        <v>0</v>
      </c>
      <c r="DR5" cm="1">
        <f t="array" ref="DR5">IF(SUM(IF($J5:$X5=TRANSPOSE('Capacity Backing (Hide)2'!CA$67:CA$81),1,0))&gt;0,1,0)</f>
        <v>0</v>
      </c>
      <c r="DS5" cm="1">
        <f t="array" ref="DS5">IF(SUM(IF($J5:$X5=TRANSPOSE('Capacity Backing (Hide)2'!CB$67:CB$81),1,0))&gt;0,1,0)</f>
        <v>0</v>
      </c>
      <c r="DT5" cm="1">
        <f t="array" ref="DT5">IF(SUM(IF($J5:$X5=TRANSPOSE('Capacity Backing (Hide)2'!CC$67:CC$81),1,0))&gt;0,1,0)</f>
        <v>0</v>
      </c>
      <c r="DU5" cm="1">
        <f t="array" ref="DU5">IF(SUM(IF($J5:$X5=TRANSPOSE('Capacity Backing (Hide)2'!CD$67:CD$81),1,0))&gt;0,1,0)</f>
        <v>0</v>
      </c>
      <c r="DV5" cm="1">
        <f t="array" ref="DV5">IF(SUM(IF($J5:$X5=TRANSPOSE('Capacity Backing (Hide)2'!CE$67:CE$81),1,0))&gt;0,1,0)</f>
        <v>0</v>
      </c>
      <c r="DW5" cm="1">
        <f t="array" ref="DW5">IF(SUM(IF($J5:$X5=TRANSPOSE('Capacity Backing (Hide)2'!CF$67:CF$81),1,0))&gt;0,1,0)</f>
        <v>0</v>
      </c>
      <c r="DX5" cm="1">
        <f t="array" ref="DX5">IF(SUM(IF($J5:$X5=TRANSPOSE('Capacity Backing (Hide)2'!CG$67:CG$81),1,0))&gt;0,1,0)</f>
        <v>0</v>
      </c>
      <c r="DY5" cm="1">
        <f t="array" ref="DY5">IF(SUM(IF($J5:$X5=TRANSPOSE('Capacity Backing (Hide)2'!CH$67:CH$81),1,0))&gt;0,1,0)</f>
        <v>0</v>
      </c>
      <c r="DZ5" cm="1">
        <f t="array" ref="DZ5">IF(SUM(IF($J5:$X5=TRANSPOSE('Capacity Backing (Hide)2'!CI$67:CI$81),1,0))&gt;0,1,0)</f>
        <v>0</v>
      </c>
      <c r="EA5" cm="1">
        <f t="array" ref="EA5">IF(SUM(IF($J5:$X5=TRANSPOSE('Capacity Backing (Hide)2'!CJ$67:CJ$81),1,0))&gt;0,1,0)</f>
        <v>0</v>
      </c>
      <c r="EB5" cm="1">
        <f t="array" ref="EB5">IF(SUM(IF($J5:$X5=TRANSPOSE('Capacity Backing (Hide)2'!CK$67:CK$81),1,0))&gt;0,1,0)</f>
        <v>0</v>
      </c>
      <c r="EC5" cm="1">
        <f t="array" ref="EC5">IF(SUM(IF($J5:$X5=TRANSPOSE('Capacity Backing (Hide)2'!CL$67:CL$81),1,0))&gt;0,1,0)</f>
        <v>0</v>
      </c>
      <c r="ED5" cm="1">
        <f t="array" ref="ED5">IF(SUM(IF($J5:$X5=TRANSPOSE('Capacity Backing (Hide)2'!CM$67:CM$81),1,0))&gt;0,1,0)</f>
        <v>0</v>
      </c>
      <c r="EE5" cm="1">
        <f t="array" ref="EE5">IF(SUM(IF($J5:$X5=TRANSPOSE('Capacity Backing (Hide)2'!CN$67:CN$81),1,0))&gt;0,1,0)</f>
        <v>0</v>
      </c>
      <c r="EF5" cm="1">
        <f t="array" ref="EF5">IF(SUM(IF($J5:$X5=TRANSPOSE('Capacity Backing (Hide)2'!CO$67:CO$81),1,0))&gt;0,1,0)</f>
        <v>0</v>
      </c>
      <c r="EG5" cm="1">
        <f t="array" ref="EG5">IF(SUM(IF($J5:$X5=TRANSPOSE('Capacity Backing (Hide)2'!CP$67:CP$81),1,0))&gt;0,1,0)</f>
        <v>0</v>
      </c>
      <c r="EH5" cm="1">
        <f t="array" ref="EH5">IF(SUM(IF($J5:$X5=TRANSPOSE('Capacity Backing (Hide)2'!CQ$67:CQ$81),1,0))&gt;0,1,0)</f>
        <v>0</v>
      </c>
      <c r="EI5" cm="1">
        <f t="array" ref="EI5">IF(SUM(IF($J5:$X5=TRANSPOSE('Capacity Backing (Hide)2'!CR$67:CR$81),1,0))&gt;0,1,0)</f>
        <v>0</v>
      </c>
      <c r="EJ5" cm="1">
        <f t="array" ref="EJ5">IF(SUM(IF($J5:$X5=TRANSPOSE('Capacity Backing (Hide)2'!CS$67:CS$81),1,0))&gt;0,1,0)</f>
        <v>0</v>
      </c>
      <c r="EK5" cm="1">
        <f t="array" ref="EK5">IF(SUM(IF($J5:$X5=TRANSPOSE('Capacity Backing (Hide)2'!CT$67:CT$81),1,0))&gt;0,1,0)</f>
        <v>0</v>
      </c>
      <c r="EL5" cm="1">
        <f t="array" ref="EL5">IF(SUM(IF($J5:$X5=TRANSPOSE('Capacity Backing (Hide)2'!CU$67:CU$81),1,0))&gt;0,1,0)</f>
        <v>0</v>
      </c>
      <c r="EM5" cm="1">
        <f t="array" ref="EM5">IF(SUM(IF($J5:$X5=TRANSPOSE('Capacity Backing (Hide)2'!CV$67:CV$81),1,0))&gt;0,1,0)</f>
        <v>0</v>
      </c>
      <c r="EN5" cm="1">
        <f t="array" ref="EN5">IF(SUM(IF($J5:$X5=TRANSPOSE('Capacity Backing (Hide)2'!CW$67:CW$81),1,0))&gt;0,1,0)</f>
        <v>0</v>
      </c>
      <c r="EQ5" cm="1">
        <f t="array" ref="EQ5">IF(SUM(IF($J5:$X5=TRANSPOSE('Capacity Backing (Hide)2'!B$203:B$217),1,0))&gt;0,1,0)</f>
        <v>0</v>
      </c>
      <c r="ER5" cm="1">
        <f t="array" ref="ER5">IF(SUM(IF($J5:$X5=TRANSPOSE('Capacity Backing (Hide)2'!C$203:C$217),1,0))&gt;0,1,0)</f>
        <v>0</v>
      </c>
      <c r="ES5" cm="1">
        <f t="array" ref="ES5">IF(SUM(IF($J5:$X5=TRANSPOSE('Capacity Backing (Hide)2'!D$203:D$217),1,0))&gt;0,1,0)</f>
        <v>0</v>
      </c>
      <c r="ET5" cm="1">
        <f t="array" ref="ET5">IF(SUM(IF($J5:$X5=TRANSPOSE('Capacity Backing (Hide)2'!E$203:E$217),1,0))&gt;0,1,0)</f>
        <v>0</v>
      </c>
      <c r="EU5" cm="1">
        <f t="array" ref="EU5">IF(SUM(IF($J5:$X5=TRANSPOSE('Capacity Backing (Hide)2'!F$203:F$217),1,0))&gt;0,1,0)</f>
        <v>0</v>
      </c>
      <c r="EV5" cm="1">
        <f t="array" ref="EV5">IF(SUM(IF($J5:$X5=TRANSPOSE('Capacity Backing (Hide)2'!G$203:G$217),1,0))&gt;0,1,0)</f>
        <v>0</v>
      </c>
      <c r="EW5" cm="1">
        <f t="array" ref="EW5">IF(SUM(IF($J5:$X5=TRANSPOSE('Capacity Backing (Hide)2'!H$203:H$217),1,0))&gt;0,1,0)</f>
        <v>0</v>
      </c>
      <c r="EX5" cm="1">
        <f t="array" ref="EX5">IF(SUM(IF($J5:$X5=TRANSPOSE('Capacity Backing (Hide)2'!I$203:I$217),1,0))&gt;0,1,0)</f>
        <v>0</v>
      </c>
      <c r="EY5" cm="1">
        <f t="array" ref="EY5">IF(SUM(IF($J5:$X5=TRANSPOSE('Capacity Backing (Hide)2'!J$203:J$217),1,0))&gt;0,1,0)</f>
        <v>0</v>
      </c>
      <c r="EZ5" cm="1">
        <f t="array" ref="EZ5">IF(SUM(IF($J5:$X5=TRANSPOSE('Capacity Backing (Hide)2'!K$203:K$217),1,0))&gt;0,1,0)</f>
        <v>0</v>
      </c>
      <c r="FA5" cm="1">
        <f t="array" ref="FA5">IF(SUM(IF($J5:$X5=TRANSPOSE('Capacity Backing (Hide)2'!L$203:L$217),1,0))&gt;0,1,0)</f>
        <v>0</v>
      </c>
      <c r="FB5" cm="1">
        <f t="array" ref="FB5">IF(SUM(IF($J5:$X5=TRANSPOSE('Capacity Backing (Hide)2'!M$203:M$217),1,0))&gt;0,1,0)</f>
        <v>0</v>
      </c>
      <c r="FC5" cm="1">
        <f t="array" ref="FC5">IF(SUM(IF($J5:$X5=TRANSPOSE('Capacity Backing (Hide)2'!N$203:N$217),1,0))&gt;0,1,0)</f>
        <v>0</v>
      </c>
      <c r="FD5" cm="1">
        <f t="array" ref="FD5">IF(SUM(IF($J5:$X5=TRANSPOSE('Capacity Backing (Hide)2'!O$203:O$217),1,0))&gt;0,1,0)</f>
        <v>0</v>
      </c>
      <c r="FE5" cm="1">
        <f t="array" ref="FE5">IF(SUM(IF($J5:$X5=TRANSPOSE('Capacity Backing (Hide)2'!P$203:P$217),1,0))&gt;0,1,0)</f>
        <v>0</v>
      </c>
      <c r="FF5" cm="1">
        <f t="array" ref="FF5">IF(SUM(IF($J5:$X5=TRANSPOSE('Capacity Backing (Hide)2'!Q$203:Q$217),1,0))&gt;0,1,0)</f>
        <v>0</v>
      </c>
      <c r="FG5" cm="1">
        <f t="array" ref="FG5">IF(SUM(IF($J5:$X5=TRANSPOSE('Capacity Backing (Hide)2'!R$203:R$217),1,0))&gt;0,1,0)</f>
        <v>0</v>
      </c>
      <c r="FH5" cm="1">
        <f t="array" ref="FH5">IF(SUM(IF($J5:$X5=TRANSPOSE('Capacity Backing (Hide)2'!S$203:S$217),1,0))&gt;0,1,0)</f>
        <v>0</v>
      </c>
      <c r="FI5" cm="1">
        <f t="array" ref="FI5">IF(SUM(IF($J5:$X5=TRANSPOSE('Capacity Backing (Hide)2'!T$203:T$217),1,0))&gt;0,1,0)</f>
        <v>0</v>
      </c>
      <c r="FJ5" cm="1">
        <f t="array" ref="FJ5">IF(SUM(IF($J5:$X5=TRANSPOSE('Capacity Backing (Hide)2'!U$203:U$217),1,0))&gt;0,1,0)</f>
        <v>0</v>
      </c>
      <c r="FK5" cm="1">
        <f t="array" ref="FK5">IF(SUM(IF($J5:$X5=TRANSPOSE('Capacity Backing (Hide)2'!V$203:V$217),1,0))&gt;0,1,0)</f>
        <v>0</v>
      </c>
      <c r="FL5" cm="1">
        <f t="array" ref="FL5">IF(SUM(IF($J5:$X5=TRANSPOSE('Capacity Backing (Hide)2'!W$203:W$217),1,0))&gt;0,1,0)</f>
        <v>0</v>
      </c>
      <c r="FM5" cm="1">
        <f t="array" ref="FM5">IF(SUM(IF($J5:$X5=TRANSPOSE('Capacity Backing (Hide)2'!X$203:X$217),1,0))&gt;0,1,0)</f>
        <v>0</v>
      </c>
      <c r="FN5" cm="1">
        <f t="array" ref="FN5">IF(SUM(IF($J5:$X5=TRANSPOSE('Capacity Backing (Hide)2'!Y$203:Y$217),1,0))&gt;0,1,0)</f>
        <v>0</v>
      </c>
      <c r="FO5" cm="1">
        <f t="array" ref="FO5">IF(SUM(IF($J5:$X5=TRANSPOSE('Capacity Backing (Hide)2'!Z$203:Z$217),1,0))&gt;0,1,0)</f>
        <v>0</v>
      </c>
      <c r="FP5" cm="1">
        <f t="array" ref="FP5">IF(SUM(IF($J5:$X5=TRANSPOSE('Capacity Backing (Hide)2'!AA$203:AA$217),1,0))&gt;0,1,0)</f>
        <v>0</v>
      </c>
      <c r="FQ5" cm="1">
        <f t="array" ref="FQ5">IF(SUM(IF($J5:$X5=TRANSPOSE('Capacity Backing (Hide)2'!AB$203:AB$217),1,0))&gt;0,1,0)</f>
        <v>0</v>
      </c>
      <c r="FR5" cm="1">
        <f t="array" ref="FR5">IF(SUM(IF($J5:$X5=TRANSPOSE('Capacity Backing (Hide)2'!AC$203:AC$217),1,0))&gt;0,1,0)</f>
        <v>0</v>
      </c>
      <c r="FS5" cm="1">
        <f t="array" ref="FS5">IF(SUM(IF($J5:$X5=TRANSPOSE('Capacity Backing (Hide)2'!AD$203:AD$217),1,0))&gt;0,1,0)</f>
        <v>0</v>
      </c>
      <c r="FT5" cm="1">
        <f t="array" ref="FT5">IF(SUM(IF($J5:$X5=TRANSPOSE('Capacity Backing (Hide)2'!AE$203:AE$217),1,0))&gt;0,1,0)</f>
        <v>0</v>
      </c>
      <c r="FU5" cm="1">
        <f t="array" ref="FU5">IF(SUM(IF($J5:$X5=TRANSPOSE('Capacity Backing (Hide)2'!AF$203:AF$217),1,0))&gt;0,1,0)</f>
        <v>0</v>
      </c>
      <c r="FV5" cm="1">
        <f t="array" ref="FV5">IF(SUM(IF($J5:$X5=TRANSPOSE('Capacity Backing (Hide)2'!AG$203:AG$217),1,0))&gt;0,1,0)</f>
        <v>0</v>
      </c>
      <c r="FW5" cm="1">
        <f t="array" ref="FW5">IF(SUM(IF($J5:$X5=TRANSPOSE('Capacity Backing (Hide)2'!AH$203:AH$217),1,0))&gt;0,1,0)</f>
        <v>0</v>
      </c>
      <c r="FX5" cm="1">
        <f t="array" ref="FX5">IF(SUM(IF($J5:$X5=TRANSPOSE('Capacity Backing (Hide)2'!AI$203:AI$217),1,0))&gt;0,1,0)</f>
        <v>0</v>
      </c>
      <c r="FY5" cm="1">
        <f t="array" ref="FY5">IF(SUM(IF($J5:$X5=TRANSPOSE('Capacity Backing (Hide)2'!AJ$203:AJ$217),1,0))&gt;0,1,0)</f>
        <v>0</v>
      </c>
      <c r="FZ5" cm="1">
        <f t="array" ref="FZ5">IF(SUM(IF($J5:$X5=TRANSPOSE('Capacity Backing (Hide)2'!AK$203:AK$217),1,0))&gt;0,1,0)</f>
        <v>0</v>
      </c>
      <c r="GA5" cm="1">
        <f t="array" ref="GA5">IF(SUM(IF($J5:$X5=TRANSPOSE('Capacity Backing (Hide)2'!AL$203:AL$217),1,0))&gt;0,1,0)</f>
        <v>0</v>
      </c>
      <c r="GB5" cm="1">
        <f t="array" ref="GB5">IF(SUM(IF($J5:$X5=TRANSPOSE('Capacity Backing (Hide)2'!AM$203:AM$217),1,0))&gt;0,1,0)</f>
        <v>0</v>
      </c>
      <c r="GC5" cm="1">
        <f t="array" ref="GC5">IF(SUM(IF($J5:$X5=TRANSPOSE('Capacity Backing (Hide)2'!AN$203:AN$217),1,0))&gt;0,1,0)</f>
        <v>0</v>
      </c>
      <c r="GD5" cm="1">
        <f t="array" ref="GD5">IF(SUM(IF($J5:$X5=TRANSPOSE('Capacity Backing (Hide)2'!AO$203:AO$217),1,0))&gt;0,1,0)</f>
        <v>0</v>
      </c>
      <c r="GE5" cm="1">
        <f t="array" ref="GE5">IF(SUM(IF($J5:$X5=TRANSPOSE('Capacity Backing (Hide)2'!AP$203:AP$217),1,0))&gt;0,1,0)</f>
        <v>0</v>
      </c>
      <c r="GF5" cm="1">
        <f t="array" ref="GF5">IF(SUM(IF($J5:$X5=TRANSPOSE('Capacity Backing (Hide)2'!AQ$203:AQ$217),1,0))&gt;0,1,0)</f>
        <v>0</v>
      </c>
      <c r="GG5" cm="1">
        <f t="array" ref="GG5">IF(SUM(IF($J5:$X5=TRANSPOSE('Capacity Backing (Hide)2'!AR$203:AR$217),1,0))&gt;0,1,0)</f>
        <v>0</v>
      </c>
      <c r="GH5" cm="1">
        <f t="array" ref="GH5">IF(SUM(IF($J5:$X5=TRANSPOSE('Capacity Backing (Hide)2'!AS$203:AS$217),1,0))&gt;0,1,0)</f>
        <v>0</v>
      </c>
      <c r="GI5" cm="1">
        <f t="array" ref="GI5">IF(SUM(IF($J5:$X5=TRANSPOSE('Capacity Backing (Hide)2'!AT$203:AT$217),1,0))&gt;0,1,0)</f>
        <v>0</v>
      </c>
      <c r="GJ5" cm="1">
        <f t="array" ref="GJ5">IF(SUM(IF($J5:$X5=TRANSPOSE('Capacity Backing (Hide)2'!AU$203:AU$217),1,0))&gt;0,1,0)</f>
        <v>0</v>
      </c>
      <c r="GK5" cm="1">
        <f t="array" ref="GK5">IF(SUM(IF($J5:$X5=TRANSPOSE('Capacity Backing (Hide)2'!AV$203:AV$217),1,0))&gt;0,1,0)</f>
        <v>0</v>
      </c>
      <c r="GL5" cm="1">
        <f t="array" ref="GL5">IF(SUM(IF($J5:$X5=TRANSPOSE('Capacity Backing (Hide)2'!AW$203:AW$217),1,0))&gt;0,1,0)</f>
        <v>0</v>
      </c>
      <c r="GM5" cm="1">
        <f t="array" ref="GM5">IF(SUM(IF($J5:$X5=TRANSPOSE('Capacity Backing (Hide)2'!AX$203:AX$217),1,0))&gt;0,1,0)</f>
        <v>0</v>
      </c>
      <c r="GN5" cm="1">
        <f t="array" ref="GN5">IF(SUM(IF($J5:$X5=TRANSPOSE('Capacity Backing (Hide)2'!AY$203:AY$217),1,0))&gt;0,1,0)</f>
        <v>0</v>
      </c>
      <c r="GO5" cm="1">
        <f t="array" ref="GO5">IF(SUM(IF($J5:$X5=TRANSPOSE('Capacity Backing (Hide)2'!AZ$203:AZ$217),1,0))&gt;0,1,0)</f>
        <v>0</v>
      </c>
      <c r="GP5" cm="1">
        <f t="array" ref="GP5">IF(SUM(IF($J5:$X5=TRANSPOSE('Capacity Backing (Hide)2'!BA$203:BA$217),1,0))&gt;0,1,0)</f>
        <v>0</v>
      </c>
      <c r="GQ5" cm="1">
        <f t="array" ref="GQ5">IF(SUM(IF($J5:$X5=TRANSPOSE('Capacity Backing (Hide)2'!BB$203:BB$217),1,0))&gt;0,1,0)</f>
        <v>0</v>
      </c>
      <c r="GR5" cm="1">
        <f t="array" ref="GR5">IF(SUM(IF($J5:$X5=TRANSPOSE('Capacity Backing (Hide)2'!BC$203:BC$217),1,0))&gt;0,1,0)</f>
        <v>0</v>
      </c>
      <c r="GS5" cm="1">
        <f t="array" ref="GS5">IF(SUM(IF($J5:$X5=TRANSPOSE('Capacity Backing (Hide)2'!BD$203:BD$217),1,0))&gt;0,1,0)</f>
        <v>0</v>
      </c>
      <c r="GT5" cm="1">
        <f t="array" ref="GT5">IF(SUM(IF($J5:$X5=TRANSPOSE('Capacity Backing (Hide)2'!BE$203:BE$217),1,0))&gt;0,1,0)</f>
        <v>0</v>
      </c>
      <c r="GU5" cm="1">
        <f t="array" ref="GU5">IF(SUM(IF($J5:$X5=TRANSPOSE('Capacity Backing (Hide)2'!BF$203:BF$217),1,0))&gt;0,1,0)</f>
        <v>0</v>
      </c>
      <c r="GV5" cm="1">
        <f t="array" ref="GV5">IF(SUM(IF($J5:$X5=TRANSPOSE('Capacity Backing (Hide)2'!BG$203:BG$217),1,0))&gt;0,1,0)</f>
        <v>0</v>
      </c>
      <c r="GW5" cm="1">
        <f t="array" ref="GW5">IF(SUM(IF($J5:$X5=TRANSPOSE('Capacity Backing (Hide)2'!BH$203:BH$217),1,0))&gt;0,1,0)</f>
        <v>0</v>
      </c>
      <c r="GX5" cm="1">
        <f t="array" ref="GX5">IF(SUM(IF($J5:$X5=TRANSPOSE('Capacity Backing (Hide)2'!BI$203:BI$217),1,0))&gt;0,1,0)</f>
        <v>0</v>
      </c>
      <c r="GY5" cm="1">
        <f t="array" ref="GY5">IF(SUM(IF($J5:$X5=TRANSPOSE('Capacity Backing (Hide)2'!BJ$203:BJ$217),1,0))&gt;0,1,0)</f>
        <v>0</v>
      </c>
      <c r="GZ5" cm="1">
        <f t="array" ref="GZ5">IF(SUM(IF($J5:$X5=TRANSPOSE('Capacity Backing (Hide)2'!BK$203:BK$217),1,0))&gt;0,1,0)</f>
        <v>0</v>
      </c>
      <c r="HA5" cm="1">
        <f t="array" ref="HA5">IF(SUM(IF($J5:$X5=TRANSPOSE('Capacity Backing (Hide)2'!BL$203:BL$217),1,0))&gt;0,1,0)</f>
        <v>0</v>
      </c>
      <c r="HB5" cm="1">
        <f t="array" ref="HB5">IF(SUM(IF($J5:$X5=TRANSPOSE('Capacity Backing (Hide)2'!BM$203:BM$217),1,0))&gt;0,1,0)</f>
        <v>0</v>
      </c>
      <c r="HC5" cm="1">
        <f t="array" ref="HC5">IF(SUM(IF($J5:$X5=TRANSPOSE('Capacity Backing (Hide)2'!BN$203:BN$217),1,0))&gt;0,1,0)</f>
        <v>0</v>
      </c>
      <c r="HD5" cm="1">
        <f t="array" ref="HD5">IF(SUM(IF($J5:$X5=TRANSPOSE('Capacity Backing (Hide)2'!BO$203:BO$217),1,0))&gt;0,1,0)</f>
        <v>0</v>
      </c>
      <c r="HE5" cm="1">
        <f t="array" ref="HE5">IF(SUM(IF($J5:$X5=TRANSPOSE('Capacity Backing (Hide)2'!BP$203:BP$217),1,0))&gt;0,1,0)</f>
        <v>0</v>
      </c>
      <c r="HF5" cm="1">
        <f t="array" ref="HF5">IF(SUM(IF($J5:$X5=TRANSPOSE('Capacity Backing (Hide)2'!BQ$203:BQ$217),1,0))&gt;0,1,0)</f>
        <v>0</v>
      </c>
      <c r="HG5" cm="1">
        <f t="array" ref="HG5">IF(SUM(IF($J5:$X5=TRANSPOSE('Capacity Backing (Hide)2'!BR$203:BR$217),1,0))&gt;0,1,0)</f>
        <v>0</v>
      </c>
      <c r="HH5" cm="1">
        <f t="array" ref="HH5">IF(SUM(IF($J5:$X5=TRANSPOSE('Capacity Backing (Hide)2'!BS$203:BS$217),1,0))&gt;0,1,0)</f>
        <v>0</v>
      </c>
      <c r="HI5" cm="1">
        <f t="array" ref="HI5">IF(SUM(IF($J5:$X5=TRANSPOSE('Capacity Backing (Hide)2'!BT$203:BT$217),1,0))&gt;0,1,0)</f>
        <v>0</v>
      </c>
      <c r="HJ5" cm="1">
        <f t="array" ref="HJ5">IF(SUM(IF($J5:$X5=TRANSPOSE('Capacity Backing (Hide)2'!BU$203:BU$217),1,0))&gt;0,1,0)</f>
        <v>0</v>
      </c>
      <c r="HK5" cm="1">
        <f t="array" ref="HK5">IF(SUM(IF($J5:$X5=TRANSPOSE('Capacity Backing (Hide)2'!BV$203:BV$217),1,0))&gt;0,1,0)</f>
        <v>0</v>
      </c>
      <c r="HL5" cm="1">
        <f t="array" ref="HL5">IF(SUM(IF($J5:$X5=TRANSPOSE('Capacity Backing (Hide)2'!BW$203:BW$217),1,0))&gt;0,1,0)</f>
        <v>0</v>
      </c>
      <c r="HM5" cm="1">
        <f t="array" ref="HM5">IF(SUM(IF($J5:$X5=TRANSPOSE('Capacity Backing (Hide)2'!BX$203:BX$217),1,0))&gt;0,1,0)</f>
        <v>0</v>
      </c>
      <c r="HN5" cm="1">
        <f t="array" ref="HN5">IF(SUM(IF($J5:$X5=TRANSPOSE('Capacity Backing (Hide)2'!BY$203:BY$217),1,0))&gt;0,1,0)</f>
        <v>0</v>
      </c>
      <c r="HO5" cm="1">
        <f t="array" ref="HO5">IF(SUM(IF($J5:$X5=TRANSPOSE('Capacity Backing (Hide)2'!BZ$203:BZ$217),1,0))&gt;0,1,0)</f>
        <v>0</v>
      </c>
      <c r="HP5" cm="1">
        <f t="array" ref="HP5">IF(SUM(IF($J5:$X5=TRANSPOSE('Capacity Backing (Hide)2'!CA$203:CA$217),1,0))&gt;0,1,0)</f>
        <v>0</v>
      </c>
      <c r="HQ5" cm="1">
        <f t="array" ref="HQ5">IF(SUM(IF($J5:$X5=TRANSPOSE('Capacity Backing (Hide)2'!CB$203:CB$217),1,0))&gt;0,1,0)</f>
        <v>0</v>
      </c>
      <c r="HR5" cm="1">
        <f t="array" ref="HR5">IF(SUM(IF($J5:$X5=TRANSPOSE('Capacity Backing (Hide)2'!CC$203:CC$217),1,0))&gt;0,1,0)</f>
        <v>0</v>
      </c>
      <c r="HS5" cm="1">
        <f t="array" ref="HS5">IF(SUM(IF($J5:$X5=TRANSPOSE('Capacity Backing (Hide)2'!CD$203:CD$217),1,0))&gt;0,1,0)</f>
        <v>0</v>
      </c>
      <c r="HT5" cm="1">
        <f t="array" ref="HT5">IF(SUM(IF($J5:$X5=TRANSPOSE('Capacity Backing (Hide)2'!CE$203:CE$217),1,0))&gt;0,1,0)</f>
        <v>0</v>
      </c>
      <c r="HU5" cm="1">
        <f t="array" ref="HU5">IF(SUM(IF($J5:$X5=TRANSPOSE('Capacity Backing (Hide)2'!CF$203:CF$217),1,0))&gt;0,1,0)</f>
        <v>0</v>
      </c>
      <c r="HV5" cm="1">
        <f t="array" ref="HV5">IF(SUM(IF($J5:$X5=TRANSPOSE('Capacity Backing (Hide)2'!CG$203:CG$217),1,0))&gt;0,1,0)</f>
        <v>0</v>
      </c>
      <c r="HW5" cm="1">
        <f t="array" ref="HW5">IF(SUM(IF($J5:$X5=TRANSPOSE('Capacity Backing (Hide)2'!CH$203:CH$217),1,0))&gt;0,1,0)</f>
        <v>0</v>
      </c>
      <c r="HX5" cm="1">
        <f t="array" ref="HX5">IF(SUM(IF($J5:$X5=TRANSPOSE('Capacity Backing (Hide)2'!CI$203:CI$217),1,0))&gt;0,1,0)</f>
        <v>0</v>
      </c>
      <c r="HY5" cm="1">
        <f t="array" ref="HY5">IF(SUM(IF($J5:$X5=TRANSPOSE('Capacity Backing (Hide)2'!CJ$203:CJ$217),1,0))&gt;0,1,0)</f>
        <v>0</v>
      </c>
      <c r="HZ5" cm="1">
        <f t="array" ref="HZ5">IF(SUM(IF($J5:$X5=TRANSPOSE('Capacity Backing (Hide)2'!CK$203:CK$217),1,0))&gt;0,1,0)</f>
        <v>0</v>
      </c>
      <c r="IA5" cm="1">
        <f t="array" ref="IA5">IF(SUM(IF($J5:$X5=TRANSPOSE('Capacity Backing (Hide)2'!CL$203:CL$217),1,0))&gt;0,1,0)</f>
        <v>0</v>
      </c>
      <c r="IB5" cm="1">
        <f t="array" ref="IB5">IF(SUM(IF($J5:$X5=TRANSPOSE('Capacity Backing (Hide)2'!CM$203:CM$217),1,0))&gt;0,1,0)</f>
        <v>0</v>
      </c>
      <c r="IC5" cm="1">
        <f t="array" ref="IC5">IF(SUM(IF($J5:$X5=TRANSPOSE('Capacity Backing (Hide)2'!CN$203:CN$217),1,0))&gt;0,1,0)</f>
        <v>0</v>
      </c>
      <c r="ID5" cm="1">
        <f t="array" ref="ID5">IF(SUM(IF($J5:$X5=TRANSPOSE('Capacity Backing (Hide)2'!CO$203:CO$217),1,0))&gt;0,1,0)</f>
        <v>0</v>
      </c>
      <c r="IE5" cm="1">
        <f t="array" ref="IE5">IF(SUM(IF($J5:$X5=TRANSPOSE('Capacity Backing (Hide)2'!CP$203:CP$217),1,0))&gt;0,1,0)</f>
        <v>0</v>
      </c>
      <c r="IF5" cm="1">
        <f t="array" ref="IF5">IF(SUM(IF($J5:$X5=TRANSPOSE('Capacity Backing (Hide)2'!CQ$203:CQ$217),1,0))&gt;0,1,0)</f>
        <v>0</v>
      </c>
      <c r="IG5" cm="1">
        <f t="array" ref="IG5">IF(SUM(IF($J5:$X5=TRANSPOSE('Capacity Backing (Hide)2'!CR$203:CR$217),1,0))&gt;0,1,0)</f>
        <v>0</v>
      </c>
      <c r="IH5" cm="1">
        <f t="array" ref="IH5">IF(SUM(IF($J5:$X5=TRANSPOSE('Capacity Backing (Hide)2'!CS$203:CS$217),1,0))&gt;0,1,0)</f>
        <v>0</v>
      </c>
      <c r="II5" cm="1">
        <f t="array" ref="II5">IF(SUM(IF($J5:$X5=TRANSPOSE('Capacity Backing (Hide)2'!CT$203:CT$217),1,0))&gt;0,1,0)</f>
        <v>0</v>
      </c>
      <c r="IJ5" cm="1">
        <f t="array" ref="IJ5">IF(SUM(IF($J5:$X5=TRANSPOSE('Capacity Backing (Hide)2'!CU$203:CU$217),1,0))&gt;0,1,0)</f>
        <v>0</v>
      </c>
      <c r="IK5" cm="1">
        <f t="array" ref="IK5">IF(SUM(IF($J5:$X5=TRANSPOSE('Capacity Backing (Hide)2'!CV$203:CV$217),1,0))&gt;0,1,0)</f>
        <v>0</v>
      </c>
      <c r="IL5" cm="1">
        <f t="array" ref="IL5">IF(SUM(IF($J5:$X5=TRANSPOSE('Capacity Backing (Hide)2'!CW$203:CW$217),1,0))&gt;0,1,0)</f>
        <v>0</v>
      </c>
      <c r="IO5" s="184">
        <v>0</v>
      </c>
      <c r="IP5" s="184">
        <v>0</v>
      </c>
      <c r="IQ5" s="184">
        <v>0</v>
      </c>
      <c r="IR5" s="184">
        <v>0</v>
      </c>
      <c r="IS5" s="184">
        <v>0</v>
      </c>
      <c r="IT5" s="184">
        <v>0</v>
      </c>
      <c r="IU5" s="184">
        <v>0</v>
      </c>
      <c r="IV5" s="184">
        <v>0</v>
      </c>
      <c r="IW5" s="184">
        <v>0</v>
      </c>
      <c r="IX5" s="184">
        <v>0</v>
      </c>
      <c r="IY5" s="184">
        <v>0</v>
      </c>
      <c r="IZ5" s="184">
        <v>0</v>
      </c>
      <c r="JA5" s="184">
        <v>0</v>
      </c>
      <c r="JB5" s="184">
        <v>0</v>
      </c>
      <c r="JC5" s="184">
        <v>0</v>
      </c>
      <c r="JD5" s="184">
        <v>0</v>
      </c>
      <c r="JE5" s="184">
        <v>0</v>
      </c>
      <c r="JF5" s="184">
        <v>0</v>
      </c>
      <c r="JG5" s="184">
        <v>0</v>
      </c>
      <c r="JH5" s="184">
        <v>0</v>
      </c>
      <c r="JI5" s="184">
        <v>0</v>
      </c>
      <c r="JJ5" s="184">
        <v>0</v>
      </c>
      <c r="JK5" s="184">
        <v>0</v>
      </c>
      <c r="JL5" s="184">
        <v>0</v>
      </c>
      <c r="JM5" s="184">
        <v>0</v>
      </c>
      <c r="JN5" s="184">
        <v>0</v>
      </c>
      <c r="JO5" s="184">
        <v>0</v>
      </c>
      <c r="JP5" s="184">
        <v>0</v>
      </c>
      <c r="JQ5" s="184">
        <v>0</v>
      </c>
      <c r="JR5" s="184">
        <v>0</v>
      </c>
      <c r="JS5" s="184">
        <v>0</v>
      </c>
      <c r="JT5" s="184">
        <v>0</v>
      </c>
      <c r="JU5" s="184">
        <v>0</v>
      </c>
      <c r="JV5" s="184">
        <v>0</v>
      </c>
      <c r="JW5" s="184">
        <v>0</v>
      </c>
      <c r="JX5" s="184">
        <v>0</v>
      </c>
      <c r="JY5" s="184">
        <v>0</v>
      </c>
      <c r="JZ5" s="184">
        <v>0</v>
      </c>
      <c r="KA5" s="184">
        <v>0</v>
      </c>
      <c r="KB5" s="184">
        <v>0</v>
      </c>
      <c r="KC5" s="184">
        <v>0</v>
      </c>
      <c r="KD5" s="184">
        <v>0</v>
      </c>
      <c r="KE5" s="184">
        <v>0</v>
      </c>
      <c r="KF5" s="184">
        <v>0</v>
      </c>
      <c r="KG5" s="184">
        <v>0</v>
      </c>
      <c r="KH5" s="184">
        <v>0</v>
      </c>
      <c r="KI5" s="184">
        <v>0</v>
      </c>
      <c r="KJ5" s="184">
        <v>0</v>
      </c>
      <c r="KK5" s="184">
        <v>0</v>
      </c>
      <c r="KL5" s="184">
        <v>0</v>
      </c>
      <c r="KM5" s="184">
        <v>0</v>
      </c>
      <c r="KN5" s="184">
        <v>0</v>
      </c>
      <c r="KO5" s="184">
        <v>0</v>
      </c>
      <c r="KP5" s="184">
        <v>0</v>
      </c>
      <c r="KQ5" s="184">
        <v>0</v>
      </c>
      <c r="KR5" s="184">
        <v>0</v>
      </c>
      <c r="KS5" s="184">
        <v>0</v>
      </c>
      <c r="KT5" s="184">
        <v>0</v>
      </c>
      <c r="KU5" s="184">
        <v>0</v>
      </c>
      <c r="KV5" s="184">
        <v>0</v>
      </c>
      <c r="KW5" s="184">
        <v>0</v>
      </c>
      <c r="KX5" s="184">
        <v>0</v>
      </c>
      <c r="KY5" s="184">
        <v>0</v>
      </c>
      <c r="KZ5" s="184">
        <v>0</v>
      </c>
      <c r="LA5" s="184">
        <v>0</v>
      </c>
      <c r="LB5" s="184">
        <v>0</v>
      </c>
      <c r="LC5" s="184">
        <v>0</v>
      </c>
      <c r="LD5" s="184">
        <v>0</v>
      </c>
      <c r="LE5" s="184">
        <v>0</v>
      </c>
      <c r="LF5" s="184">
        <v>0</v>
      </c>
      <c r="LG5" s="184">
        <v>0</v>
      </c>
      <c r="LH5" s="184">
        <v>0</v>
      </c>
      <c r="LI5" s="184">
        <v>0</v>
      </c>
      <c r="LJ5" s="184">
        <v>0</v>
      </c>
      <c r="LK5" s="184">
        <v>0</v>
      </c>
      <c r="LL5" s="184">
        <v>0</v>
      </c>
      <c r="LM5" s="184">
        <v>0</v>
      </c>
      <c r="LN5" s="184">
        <v>0</v>
      </c>
      <c r="LO5" s="184">
        <v>0</v>
      </c>
      <c r="LP5" s="184">
        <v>0</v>
      </c>
      <c r="LQ5" s="184">
        <v>0</v>
      </c>
      <c r="LR5" s="184">
        <v>0</v>
      </c>
      <c r="LS5" s="184">
        <v>0</v>
      </c>
      <c r="LT5" s="184">
        <v>0</v>
      </c>
      <c r="LU5" s="184">
        <v>0</v>
      </c>
      <c r="LV5" s="184">
        <v>0</v>
      </c>
      <c r="LW5" s="184">
        <v>0</v>
      </c>
      <c r="LX5" s="184">
        <v>0</v>
      </c>
      <c r="LY5" s="184">
        <v>0</v>
      </c>
      <c r="LZ5" s="184">
        <v>0</v>
      </c>
      <c r="MA5" s="184">
        <v>0</v>
      </c>
      <c r="MB5" s="184">
        <v>0</v>
      </c>
      <c r="MC5" s="184">
        <v>0</v>
      </c>
      <c r="MD5" s="184">
        <v>0</v>
      </c>
      <c r="ME5" s="184">
        <v>0</v>
      </c>
      <c r="MF5" s="184">
        <v>0</v>
      </c>
      <c r="MG5" s="184">
        <v>0</v>
      </c>
      <c r="MH5" s="184">
        <v>0</v>
      </c>
      <c r="MI5" s="184">
        <v>0</v>
      </c>
      <c r="MJ5" s="184">
        <v>0</v>
      </c>
      <c r="MM5">
        <v>0</v>
      </c>
      <c r="MN5">
        <v>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J5" cm="1">
        <f t="array" ref="QJ5">SUM(IF('Capacity Summary'!H$36:H$135="X",1,0)*TRANSPOSE('CR Backing (Hide)'!$IO5:$MJ5)*IF('Clinical resources'!ZQ8="X",1,0))</f>
        <v>0</v>
      </c>
      <c r="QK5" cm="1">
        <f t="array" ref="QK5">SUM(IF('Capacity Summary'!I$36:I$135="X",1,0)*TRANSPOSE('CR Backing (Hide)'!$IO5:$MJ5)*IF('Clinical resources'!ZR8="X",1,0))</f>
        <v>0</v>
      </c>
      <c r="QL5" cm="1">
        <f t="array" ref="QL5">SUM(IF('Capacity Summary'!J$36:J$135="X",1,0)*TRANSPOSE('CR Backing (Hide)'!$IO5:$MJ5)*IF('Clinical resources'!ZS8="X",1,0))</f>
        <v>0</v>
      </c>
      <c r="QM5" cm="1">
        <f t="array" ref="QM5">SUM(IF('Capacity Summary'!K$36:K$135="X",1,0)*TRANSPOSE('CR Backing (Hide)'!$IO5:$MJ5)*IF('Clinical resources'!ZT8="X",1,0))</f>
        <v>0</v>
      </c>
      <c r="QN5" cm="1">
        <f t="array" ref="QN5">SUM(IF('Capacity Summary'!L$36:L$135="X",1,0)*TRANSPOSE('CR Backing (Hide)'!$IO5:$MJ5)*IF('Clinical resources'!ZU8="X",1,0))</f>
        <v>0</v>
      </c>
      <c r="QO5" cm="1">
        <f t="array" ref="QO5">SUM(IF('Capacity Summary'!M$36:M$135="X",1,0)*TRANSPOSE('CR Backing (Hide)'!$IO5:$MJ5)*IF('Clinical resources'!ZV8="X",1,0))</f>
        <v>0</v>
      </c>
      <c r="QP5" cm="1">
        <f t="array" ref="QP5">SUM(IF('Capacity Summary'!N$36:N$135="X",1,0)*TRANSPOSE('CR Backing (Hide)'!$IO5:$MJ5)*IF('Clinical resources'!ZW8="X",1,0))</f>
        <v>0</v>
      </c>
      <c r="QQ5" cm="1">
        <f t="array" ref="QQ5">SUM(IF('Capacity Summary'!O$36:O$135="X",1,0)*TRANSPOSE('CR Backing (Hide)'!$IO5:$MJ5)*IF('Clinical resources'!ZX8="X",1,0))</f>
        <v>0</v>
      </c>
      <c r="QR5" cm="1">
        <f t="array" ref="QR5">SUM(IF('Capacity Summary'!P$36:P$135="X",1,0)*TRANSPOSE('CR Backing (Hide)'!$IO5:$MJ5)*IF('Clinical resources'!ZY8="X",1,0))</f>
        <v>0</v>
      </c>
      <c r="QS5" cm="1">
        <f t="array" ref="QS5">SUM(IF('Capacity Summary'!Q$36:Q$135="X",1,0)*TRANSPOSE('CR Backing (Hide)'!$IO5:$MJ5)*IF('Clinical resources'!ZZ8="X",1,0))</f>
        <v>0</v>
      </c>
      <c r="QT5" cm="1">
        <f t="array" ref="QT5">SUM(IF('Capacity Summary'!R$36:R$135="X",1,0)*TRANSPOSE('CR Backing (Hide)'!$IO5:$MJ5)*IF('Clinical resources'!AAA8="X",1,0))</f>
        <v>0</v>
      </c>
      <c r="QU5" cm="1">
        <f t="array" ref="QU5">SUM(IF('Capacity Summary'!S$36:S$135="X",1,0)*TRANSPOSE('CR Backing (Hide)'!$IO5:$MJ5)*IF('Clinical resources'!AAB8="X",1,0))</f>
        <v>0</v>
      </c>
      <c r="QV5" cm="1">
        <f t="array" ref="QV5">SUM(IF('Capacity Summary'!T$36:T$135="X",1,0)*TRANSPOSE('CR Backing (Hide)'!$IO5:$MJ5)*IF('Clinical resources'!AAC8="X",1,0))</f>
        <v>0</v>
      </c>
      <c r="QW5" cm="1">
        <f t="array" ref="QW5">SUM(IF('Capacity Summary'!U$36:U$135="X",1,0)*TRANSPOSE('CR Backing (Hide)'!$IO5:$MJ5)*IF('Clinical resources'!AAD8="X",1,0))</f>
        <v>0</v>
      </c>
      <c r="QX5" cm="1">
        <f t="array" ref="QX5">SUM(IF('Capacity Summary'!V$36:V$135="X",1,0)*TRANSPOSE('CR Backing (Hide)'!$IO5:$MJ5)*IF('Clinical resources'!AAE8="X",1,0))</f>
        <v>0</v>
      </c>
      <c r="QY5" cm="1">
        <f t="array" ref="QY5">SUM(IF('Capacity Summary'!W$36:W$135="X",1,0)*TRANSPOSE('CR Backing (Hide)'!$IO5:$MJ5)*IF('Clinical resources'!AAF8="X",1,0))</f>
        <v>0</v>
      </c>
      <c r="QZ5" cm="1">
        <f t="array" ref="QZ5">SUM(IF('Capacity Summary'!X$36:X$135="X",1,0)*TRANSPOSE('CR Backing (Hide)'!$IO5:$MJ5)*IF('Clinical resources'!AAG8="X",1,0))</f>
        <v>0</v>
      </c>
      <c r="RA5" cm="1">
        <f t="array" ref="RA5">SUM(IF('Capacity Summary'!Y$36:Y$135="X",1,0)*TRANSPOSE('CR Backing (Hide)'!$IO5:$MJ5)*IF('Clinical resources'!AAH8="X",1,0))</f>
        <v>0</v>
      </c>
      <c r="RB5" cm="1">
        <f t="array" ref="RB5">SUM(IF('Capacity Summary'!Z$36:Z$135="X",1,0)*TRANSPOSE('CR Backing (Hide)'!$IO5:$MJ5)*IF('Clinical resources'!AAI8="X",1,0))</f>
        <v>0</v>
      </c>
      <c r="RC5" cm="1">
        <f t="array" ref="RC5">SUM(IF('Capacity Summary'!AA$36:AA$135="X",1,0)*TRANSPOSE('CR Backing (Hide)'!$IO5:$MJ5)*IF('Clinical resources'!AAJ8="X",1,0))</f>
        <v>0</v>
      </c>
      <c r="RD5" cm="1">
        <f t="array" ref="RD5">SUM(IF('Capacity Summary'!AB$36:AB$135="X",1,0)*TRANSPOSE('CR Backing (Hide)'!$IO5:$MJ5)*IF('Clinical resources'!AAK8="X",1,0))</f>
        <v>0</v>
      </c>
      <c r="RE5" cm="1">
        <f t="array" ref="RE5">SUM(IF('Capacity Summary'!AC$36:AC$135="X",1,0)*TRANSPOSE('CR Backing (Hide)'!$IO5:$MJ5)*IF('Clinical resources'!AAL8="X",1,0))</f>
        <v>0</v>
      </c>
      <c r="RF5" cm="1">
        <f t="array" ref="RF5">SUM(IF('Capacity Summary'!AD$36:AD$135="X",1,0)*TRANSPOSE('CR Backing (Hide)'!$IO5:$MJ5)*IF('Clinical resources'!AAM8="X",1,0))</f>
        <v>0</v>
      </c>
      <c r="RG5" cm="1">
        <f t="array" ref="RG5">SUM(IF('Capacity Summary'!AE$36:AE$135="X",1,0)*TRANSPOSE('CR Backing (Hide)'!$IO5:$MJ5)*IF('Clinical resources'!AAN8="X",1,0))</f>
        <v>0</v>
      </c>
      <c r="RH5" cm="1">
        <f t="array" ref="RH5">SUM(IF('Capacity Summary'!AF$36:AF$135="X",1,0)*TRANSPOSE('CR Backing (Hide)'!$IO5:$MJ5)*IF('Clinical resources'!AAO8="X",1,0))</f>
        <v>0</v>
      </c>
      <c r="RI5" cm="1">
        <f t="array" ref="RI5">SUM(IF('Capacity Summary'!AG$36:AG$135="X",1,0)*TRANSPOSE('CR Backing (Hide)'!$IO5:$MJ5)*IF('Clinical resources'!AAP8="X",1,0))</f>
        <v>0</v>
      </c>
      <c r="RJ5" cm="1">
        <f t="array" ref="RJ5">SUM(IF('Capacity Summary'!AH$36:AH$135="X",1,0)*TRANSPOSE('CR Backing (Hide)'!$IO5:$MJ5)*IF('Clinical resources'!AAQ8="X",1,0))</f>
        <v>0</v>
      </c>
      <c r="RK5" cm="1">
        <f t="array" ref="RK5">SUM(IF('Capacity Summary'!AI$36:AI$135="X",1,0)*TRANSPOSE('CR Backing (Hide)'!$IO5:$MJ5)*IF('Clinical resources'!AAR8="X",1,0))</f>
        <v>0</v>
      </c>
      <c r="RL5" cm="1">
        <f t="array" ref="RL5">SUM(IF('Capacity Summary'!AJ$36:AJ$135="X",1,0)*TRANSPOSE('CR Backing (Hide)'!$IO5:$MJ5)*IF('Clinical resources'!AAS8="X",1,0))</f>
        <v>0</v>
      </c>
      <c r="RM5" cm="1">
        <f t="array" ref="RM5">SUM(IF('Capacity Summary'!AK$36:AK$135="X",1,0)*TRANSPOSE('CR Backing (Hide)'!$IO5:$MJ5)*IF('Clinical resources'!AAT8="X",1,0))</f>
        <v>0</v>
      </c>
      <c r="RN5" cm="1">
        <f t="array" ref="RN5">SUM(IF('Capacity Summary'!AL$36:AL$135="X",1,0)*TRANSPOSE('CR Backing (Hide)'!$IO5:$MJ5)*IF('Clinical resources'!AAU8="X",1,0))</f>
        <v>0</v>
      </c>
      <c r="RO5" cm="1">
        <f t="array" ref="RO5">SUM(IF('Capacity Summary'!AM$36:AM$135="X",1,0)*TRANSPOSE('CR Backing (Hide)'!$IO5:$MJ5)*IF('Clinical resources'!AAV8="X",1,0))</f>
        <v>0</v>
      </c>
      <c r="RP5" cm="1">
        <f t="array" ref="RP5">SUM(IF('Capacity Summary'!AN$36:AN$135="X",1,0)*TRANSPOSE('CR Backing (Hide)'!$IO5:$MJ5)*IF('Clinical resources'!AAW8="X",1,0))</f>
        <v>0</v>
      </c>
      <c r="RQ5" cm="1">
        <f t="array" ref="RQ5">SUM(IF('Capacity Summary'!AO$36:AO$135="X",1,0)*TRANSPOSE('CR Backing (Hide)'!$IO5:$MJ5)*IF('Clinical resources'!AAX8="X",1,0))</f>
        <v>0</v>
      </c>
      <c r="RR5" cm="1">
        <f t="array" ref="RR5">SUM(IF('Capacity Summary'!AP$36:AP$135="X",1,0)*TRANSPOSE('CR Backing (Hide)'!$IO5:$MJ5)*IF('Clinical resources'!AAY8="X",1,0))</f>
        <v>0</v>
      </c>
      <c r="RS5" cm="1">
        <f t="array" ref="RS5">SUM(IF('Capacity Summary'!AQ$36:AQ$135="X",1,0)*TRANSPOSE('CR Backing (Hide)'!$IO5:$MJ5)*IF('Clinical resources'!AAZ8="X",1,0))</f>
        <v>0</v>
      </c>
      <c r="RT5" cm="1">
        <f t="array" ref="RT5">SUM(IF('Capacity Summary'!AR$36:AR$135="X",1,0)*TRANSPOSE('CR Backing (Hide)'!$IO5:$MJ5)*IF('Clinical resources'!ABA8="X",1,0))</f>
        <v>0</v>
      </c>
      <c r="RU5" cm="1">
        <f t="array" ref="RU5">SUM(IF('Capacity Summary'!AS$36:AS$135="X",1,0)*TRANSPOSE('CR Backing (Hide)'!$IO5:$MJ5)*IF('Clinical resources'!ABB8="X",1,0))</f>
        <v>0</v>
      </c>
      <c r="RV5" cm="1">
        <f t="array" ref="RV5">SUM(IF('Capacity Summary'!AT$36:AT$135="X",1,0)*TRANSPOSE('CR Backing (Hide)'!$IO5:$MJ5)*IF('Clinical resources'!ABC8="X",1,0))</f>
        <v>0</v>
      </c>
      <c r="RW5" cm="1">
        <f t="array" ref="RW5">SUM(IF('Capacity Summary'!AU$36:AU$135="X",1,0)*TRANSPOSE('CR Backing (Hide)'!$IO5:$MJ5)*IF('Clinical resources'!ABD8="X",1,0))</f>
        <v>0</v>
      </c>
      <c r="RX5" cm="1">
        <f t="array" ref="RX5">SUM(IF('Capacity Summary'!AV$36:AV$135="X",1,0)*TRANSPOSE('CR Backing (Hide)'!$IO5:$MJ5)*IF('Clinical resources'!ABE8="X",1,0))</f>
        <v>0</v>
      </c>
      <c r="RY5" cm="1">
        <f t="array" ref="RY5">SUM(IF('Capacity Summary'!AW$36:AW$135="X",1,0)*TRANSPOSE('CR Backing (Hide)'!$IO5:$MJ5)*IF('Clinical resources'!ABF8="X",1,0))</f>
        <v>0</v>
      </c>
      <c r="RZ5" cm="1">
        <f t="array" ref="RZ5">SUM(IF('Capacity Summary'!AX$36:AX$135="X",1,0)*TRANSPOSE('CR Backing (Hide)'!$IO5:$MJ5)*IF('Clinical resources'!ABG8="X",1,0))</f>
        <v>0</v>
      </c>
      <c r="SA5" cm="1">
        <f t="array" ref="SA5">SUM(IF('Capacity Summary'!AY$36:AY$135="X",1,0)*TRANSPOSE('CR Backing (Hide)'!$IO5:$MJ5)*IF('Clinical resources'!ABH8="X",1,0))</f>
        <v>0</v>
      </c>
      <c r="SB5" cm="1">
        <f t="array" ref="SB5">SUM(IF('Capacity Summary'!AZ$36:AZ$135="X",1,0)*TRANSPOSE('CR Backing (Hide)'!$IO5:$MJ5)*IF('Clinical resources'!ABI8="X",1,0))</f>
        <v>0</v>
      </c>
      <c r="SC5" cm="1">
        <f t="array" ref="SC5">SUM(IF('Capacity Summary'!BA$36:BA$135="X",1,0)*TRANSPOSE('CR Backing (Hide)'!$IO5:$MJ5)*IF('Clinical resources'!ABJ8="X",1,0))</f>
        <v>0</v>
      </c>
      <c r="SD5" cm="1">
        <f t="array" ref="SD5">SUM(IF('Capacity Summary'!BB$36:BB$135="X",1,0)*TRANSPOSE('CR Backing (Hide)'!$IO5:$MJ5)*IF('Clinical resources'!ABK8="X",1,0))</f>
        <v>0</v>
      </c>
      <c r="SE5" cm="1">
        <f t="array" ref="SE5">SUM(IF('Capacity Summary'!BC$36:BC$135="X",1,0)*TRANSPOSE('CR Backing (Hide)'!$IO5:$MJ5)*IF('Clinical resources'!ABL8="X",1,0))</f>
        <v>0</v>
      </c>
      <c r="SF5" cm="1">
        <f t="array" ref="SF5">SUM(IF('Capacity Summary'!BD$36:BD$135="X",1,0)*TRANSPOSE('CR Backing (Hide)'!$IO5:$MJ5)*IF('Clinical resources'!ABM8="X",1,0))</f>
        <v>0</v>
      </c>
      <c r="SG5" cm="1">
        <f t="array" ref="SG5">SUM(IF('Capacity Summary'!BE$36:BE$135="X",1,0)*TRANSPOSE('CR Backing (Hide)'!$IO5:$MJ5)*IF('Clinical resources'!ABN8="X",1,0))</f>
        <v>0</v>
      </c>
      <c r="SH5" cm="1">
        <f t="array" ref="SH5">SUM(IF('Capacity Summary'!BF$36:BF$135="X",1,0)*TRANSPOSE('CR Backing (Hide)'!$IO5:$MJ5)*IF('Clinical resources'!ABO8="X",1,0))</f>
        <v>0</v>
      </c>
      <c r="SI5" cm="1">
        <f t="array" ref="SI5">SUM(IF('Capacity Summary'!BG$36:BG$135="X",1,0)*TRANSPOSE('CR Backing (Hide)'!$IO5:$MJ5)*IF('Clinical resources'!ABP8="X",1,0))</f>
        <v>0</v>
      </c>
      <c r="SK5" cm="1">
        <f t="array" ref="SK5">SUM(IF('Capacity Summary'!H$139:H$238="X",1,0)*TRANSPOSE('CR Backing (Hide)'!$MM5:$QH5))</f>
        <v>0</v>
      </c>
      <c r="SL5" cm="1">
        <f t="array" ref="SL5">SUM(IF('Capacity Summary'!I$139:I$238="X",1,0)*TRANSPOSE('CR Backing (Hide)'!$MM5:$QH5))</f>
        <v>0</v>
      </c>
      <c r="SM5" cm="1">
        <f t="array" ref="SM5">SUM(IF('Capacity Summary'!J$139:J$238="X",1,0)*TRANSPOSE('CR Backing (Hide)'!$MM5:$QH5))</f>
        <v>0</v>
      </c>
      <c r="SN5" cm="1">
        <f t="array" ref="SN5">SUM(IF('Capacity Summary'!K$139:K$238="X",1,0)*TRANSPOSE('CR Backing (Hide)'!$MM5:$QH5))</f>
        <v>0</v>
      </c>
      <c r="SO5" cm="1">
        <f t="array" ref="SO5">SUM(IF('Capacity Summary'!L$139:L$238="X",1,0)*TRANSPOSE('CR Backing (Hide)'!$MM5:$QH5))</f>
        <v>0</v>
      </c>
      <c r="SP5" cm="1">
        <f t="array" ref="SP5">SUM(IF('Capacity Summary'!M$139:M$238="X",1,0)*TRANSPOSE('CR Backing (Hide)'!$MM5:$QH5))</f>
        <v>0</v>
      </c>
      <c r="SQ5" cm="1">
        <f t="array" ref="SQ5">SUM(IF('Capacity Summary'!N$139:N$238="X",1,0)*TRANSPOSE('CR Backing (Hide)'!$MM5:$QH5))</f>
        <v>0</v>
      </c>
      <c r="SR5" cm="1">
        <f t="array" ref="SR5">SUM(IF('Capacity Summary'!O$139:O$238="X",1,0)*TRANSPOSE('CR Backing (Hide)'!$MM5:$QH5))</f>
        <v>0</v>
      </c>
      <c r="SS5" cm="1">
        <f t="array" ref="SS5">SUM(IF('Capacity Summary'!P$139:P$238="X",1,0)*TRANSPOSE('CR Backing (Hide)'!$MM5:$QH5))</f>
        <v>0</v>
      </c>
      <c r="ST5" cm="1">
        <f t="array" ref="ST5">SUM(IF('Capacity Summary'!Q$139:Q$238="X",1,0)*TRANSPOSE('CR Backing (Hide)'!$MM5:$QH5))</f>
        <v>0</v>
      </c>
      <c r="SU5" cm="1">
        <f t="array" ref="SU5">SUM(IF('Capacity Summary'!R$139:R$238="X",1,0)*TRANSPOSE('CR Backing (Hide)'!$MM5:$QH5))</f>
        <v>0</v>
      </c>
      <c r="SV5" cm="1">
        <f t="array" ref="SV5">SUM(IF('Capacity Summary'!S$139:S$238="X",1,0)*TRANSPOSE('CR Backing (Hide)'!$MM5:$QH5))</f>
        <v>0</v>
      </c>
      <c r="SW5" cm="1">
        <f t="array" ref="SW5">SUM(IF('Capacity Summary'!T$139:T$238="X",1,0)*TRANSPOSE('CR Backing (Hide)'!$MM5:$QH5))</f>
        <v>0</v>
      </c>
      <c r="SX5" cm="1">
        <f t="array" ref="SX5">SUM(IF('Capacity Summary'!U$139:U$238="X",1,0)*TRANSPOSE('CR Backing (Hide)'!$MM5:$QH5))</f>
        <v>0</v>
      </c>
      <c r="SY5" cm="1">
        <f t="array" ref="SY5">SUM(IF('Capacity Summary'!V$139:V$238="X",1,0)*TRANSPOSE('CR Backing (Hide)'!$MM5:$QH5))</f>
        <v>0</v>
      </c>
      <c r="SZ5" cm="1">
        <f t="array" ref="SZ5">SUM(IF('Capacity Summary'!W$139:W$238="X",1,0)*TRANSPOSE('CR Backing (Hide)'!$MM5:$QH5))</f>
        <v>0</v>
      </c>
      <c r="TA5" cm="1">
        <f t="array" ref="TA5">SUM(IF('Capacity Summary'!X$139:X$238="X",1,0)*TRANSPOSE('CR Backing (Hide)'!$MM5:$QH5))</f>
        <v>0</v>
      </c>
      <c r="TB5" cm="1">
        <f t="array" ref="TB5">SUM(IF('Capacity Summary'!Y$139:Y$238="X",1,0)*TRANSPOSE('CR Backing (Hide)'!$MM5:$QH5))</f>
        <v>0</v>
      </c>
      <c r="TC5" cm="1">
        <f t="array" ref="TC5">SUM(IF('Capacity Summary'!Z$139:Z$238="X",1,0)*TRANSPOSE('CR Backing (Hide)'!$MM5:$QH5))</f>
        <v>0</v>
      </c>
      <c r="TD5" cm="1">
        <f t="array" ref="TD5">SUM(IF('Capacity Summary'!AA$139:AA$238="X",1,0)*TRANSPOSE('CR Backing (Hide)'!$MM5:$QH5))</f>
        <v>0</v>
      </c>
      <c r="TE5" cm="1">
        <f t="array" ref="TE5">SUM(IF('Capacity Summary'!AB$139:AB$238="X",1,0)*TRANSPOSE('CR Backing (Hide)'!$MM5:$QH5))</f>
        <v>0</v>
      </c>
      <c r="TF5" cm="1">
        <f t="array" ref="TF5">SUM(IF('Capacity Summary'!AC$139:AC$238="X",1,0)*TRANSPOSE('CR Backing (Hide)'!$MM5:$QH5))</f>
        <v>0</v>
      </c>
      <c r="TG5" cm="1">
        <f t="array" ref="TG5">SUM(IF('Capacity Summary'!AD$139:AD$238="X",1,0)*TRANSPOSE('CR Backing (Hide)'!$MM5:$QH5))</f>
        <v>0</v>
      </c>
      <c r="TH5" cm="1">
        <f t="array" ref="TH5">SUM(IF('Capacity Summary'!AE$139:AE$238="X",1,0)*TRANSPOSE('CR Backing (Hide)'!$MM5:$QH5))</f>
        <v>0</v>
      </c>
      <c r="TI5" cm="1">
        <f t="array" ref="TI5">SUM(IF('Capacity Summary'!AF$139:AF$238="X",1,0)*TRANSPOSE('CR Backing (Hide)'!$MM5:$QH5))</f>
        <v>0</v>
      </c>
      <c r="TJ5" cm="1">
        <f t="array" ref="TJ5">SUM(IF('Capacity Summary'!AG$139:AG$238="X",1,0)*TRANSPOSE('CR Backing (Hide)'!$MM5:$QH5))</f>
        <v>0</v>
      </c>
      <c r="TK5" cm="1">
        <f t="array" ref="TK5">SUM(IF('Capacity Summary'!AH$139:AH$238="X",1,0)*TRANSPOSE('CR Backing (Hide)'!$MM5:$QH5))</f>
        <v>0</v>
      </c>
      <c r="TL5" cm="1">
        <f t="array" ref="TL5">SUM(IF('Capacity Summary'!AI$139:AI$238="X",1,0)*TRANSPOSE('CR Backing (Hide)'!$MM5:$QH5))</f>
        <v>0</v>
      </c>
      <c r="TM5" cm="1">
        <f t="array" ref="TM5">SUM(IF('Capacity Summary'!AJ$139:AJ$238="X",1,0)*TRANSPOSE('CR Backing (Hide)'!$MM5:$QH5))</f>
        <v>0</v>
      </c>
      <c r="TN5" cm="1">
        <f t="array" ref="TN5">SUM(IF('Capacity Summary'!AK$139:AK$238="X",1,0)*TRANSPOSE('CR Backing (Hide)'!$MM5:$QH5))</f>
        <v>0</v>
      </c>
      <c r="TO5" cm="1">
        <f t="array" ref="TO5">SUM(IF('Capacity Summary'!AL$139:AL$238="X",1,0)*TRANSPOSE('CR Backing (Hide)'!$MM5:$QH5))</f>
        <v>0</v>
      </c>
      <c r="TP5" cm="1">
        <f t="array" ref="TP5">SUM(IF('Capacity Summary'!AM$139:AM$238="X",1,0)*TRANSPOSE('CR Backing (Hide)'!$MM5:$QH5))</f>
        <v>0</v>
      </c>
      <c r="TQ5" cm="1">
        <f t="array" ref="TQ5">SUM(IF('Capacity Summary'!AN$139:AN$238="X",1,0)*TRANSPOSE('CR Backing (Hide)'!$MM5:$QH5))</f>
        <v>0</v>
      </c>
      <c r="TR5" cm="1">
        <f t="array" ref="TR5">SUM(IF('Capacity Summary'!AO$139:AO$238="X",1,0)*TRANSPOSE('CR Backing (Hide)'!$MM5:$QH5))</f>
        <v>0</v>
      </c>
      <c r="TS5" cm="1">
        <f t="array" ref="TS5">SUM(IF('Capacity Summary'!AP$139:AP$238="X",1,0)*TRANSPOSE('CR Backing (Hide)'!$MM5:$QH5))</f>
        <v>0</v>
      </c>
      <c r="TT5" cm="1">
        <f t="array" ref="TT5">SUM(IF('Capacity Summary'!AQ$139:AQ$238="X",1,0)*TRANSPOSE('CR Backing (Hide)'!$MM5:$QH5))</f>
        <v>0</v>
      </c>
      <c r="TU5" cm="1">
        <f t="array" ref="TU5">SUM(IF('Capacity Summary'!AR$139:AR$238="X",1,0)*TRANSPOSE('CR Backing (Hide)'!$MM5:$QH5))</f>
        <v>0</v>
      </c>
      <c r="TV5" cm="1">
        <f t="array" ref="TV5">SUM(IF('Capacity Summary'!AS$139:AS$238="X",1,0)*TRANSPOSE('CR Backing (Hide)'!$MM5:$QH5))</f>
        <v>0</v>
      </c>
      <c r="TW5" cm="1">
        <f t="array" ref="TW5">SUM(IF('Capacity Summary'!AT$139:AT$238="X",1,0)*TRANSPOSE('CR Backing (Hide)'!$MM5:$QH5))</f>
        <v>0</v>
      </c>
      <c r="TX5" cm="1">
        <f t="array" ref="TX5">SUM(IF('Capacity Summary'!AU$139:AU$238="X",1,0)*TRANSPOSE('CR Backing (Hide)'!$MM5:$QH5))</f>
        <v>0</v>
      </c>
      <c r="TY5" cm="1">
        <f t="array" ref="TY5">SUM(IF('Capacity Summary'!AV$139:AV$238="X",1,0)*TRANSPOSE('CR Backing (Hide)'!$MM5:$QH5))</f>
        <v>0</v>
      </c>
      <c r="TZ5" cm="1">
        <f t="array" ref="TZ5">SUM(IF('Capacity Summary'!AW$139:AW$238="X",1,0)*TRANSPOSE('CR Backing (Hide)'!$MM5:$QH5))</f>
        <v>0</v>
      </c>
      <c r="UA5" cm="1">
        <f t="array" ref="UA5">SUM(IF('Capacity Summary'!AX$139:AX$238="X",1,0)*TRANSPOSE('CR Backing (Hide)'!$MM5:$QH5))</f>
        <v>0</v>
      </c>
      <c r="UB5" cm="1">
        <f t="array" ref="UB5">SUM(IF('Capacity Summary'!AY$139:AY$238="X",1,0)*TRANSPOSE('CR Backing (Hide)'!$MM5:$QH5))</f>
        <v>0</v>
      </c>
      <c r="UC5" cm="1">
        <f t="array" ref="UC5">SUM(IF('Capacity Summary'!AZ$139:AZ$238="X",1,0)*TRANSPOSE('CR Backing (Hide)'!$MM5:$QH5))</f>
        <v>0</v>
      </c>
      <c r="UD5" cm="1">
        <f t="array" ref="UD5">SUM(IF('Capacity Summary'!BA$139:BA$238="X",1,0)*TRANSPOSE('CR Backing (Hide)'!$MM5:$QH5))</f>
        <v>0</v>
      </c>
      <c r="UE5" cm="1">
        <f t="array" ref="UE5">SUM(IF('Capacity Summary'!BB$139:BB$238="X",1,0)*TRANSPOSE('CR Backing (Hide)'!$MM5:$QH5))</f>
        <v>0</v>
      </c>
      <c r="UF5" cm="1">
        <f t="array" ref="UF5">SUM(IF('Capacity Summary'!BC$139:BC$238="X",1,0)*TRANSPOSE('CR Backing (Hide)'!$MM5:$QH5))</f>
        <v>0</v>
      </c>
      <c r="UG5" cm="1">
        <f t="array" ref="UG5">SUM(IF('Capacity Summary'!BD$139:BD$238="X",1,0)*TRANSPOSE('CR Backing (Hide)'!$MM5:$QH5))</f>
        <v>0</v>
      </c>
      <c r="UH5" cm="1">
        <f t="array" ref="UH5">SUM(IF('Capacity Summary'!BE$139:BE$238="X",1,0)*TRANSPOSE('CR Backing (Hide)'!$MM5:$QH5))</f>
        <v>0</v>
      </c>
      <c r="UI5" cm="1">
        <f t="array" ref="UI5">SUM(IF('Capacity Summary'!BF$139:BF$238="X",1,0)*TRANSPOSE('CR Backing (Hide)'!$MM5:$QH5))</f>
        <v>0</v>
      </c>
      <c r="UJ5" cm="1">
        <f t="array" ref="UJ5">SUM(IF('Capacity Summary'!BG$139:BG$238="X",1,0)*TRANSPOSE('CR Backing (Hide)'!$MM5:$QH5))</f>
        <v>0</v>
      </c>
      <c r="UL5">
        <f t="shared" ref="UL5:UL68" si="1">SUM(QJ5:SI5)</f>
        <v>0</v>
      </c>
      <c r="UM5">
        <f t="shared" ref="UM5:UM68" si="2">SUM(SK5:UJ5)</f>
        <v>0</v>
      </c>
      <c r="UN5">
        <f>COUNTIF('Clinical resources'!$ZQ$7:$ABP$7,"X")</f>
        <v>0</v>
      </c>
      <c r="UP5">
        <f t="shared" ref="UP5:UP68" si="3">SUM(UW5:YR5)</f>
        <v>0</v>
      </c>
      <c r="UQ5">
        <f t="shared" ref="UQ5:UQ68" si="4">SUM(YV5:ACQ5)</f>
        <v>0</v>
      </c>
      <c r="UR5">
        <f t="shared" ref="UR5:UR68" si="5">SUM(UP5:UQ5)</f>
        <v>0</v>
      </c>
      <c r="UW5">
        <f t="array" ref="UW5:YR5">$AS5:$EN5*IF('Clinical resources'!$CK8:$GH8="X",1,0)</f>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V5">
        <f t="array" ref="YV5:ACQ5">$EQ5:$IL5*IF('Clinical resources'!$OA8:$RV8="X",1,0)</f>
        <v>0</v>
      </c>
      <c r="YW5">
        <v>0</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row>
    <row r="6" spans="1:771" x14ac:dyDescent="0.25">
      <c r="B6">
        <f>IF(A6='Clinical resources'!B9,0,1)</f>
        <v>0</v>
      </c>
      <c r="C6">
        <f>'Clinical resources'!D9</f>
        <v>0</v>
      </c>
      <c r="H6" t="str">
        <f>ROW(H3)&amp;". "&amp;'Clinical resources'!B9</f>
        <v xml:space="preserve">3. </v>
      </c>
      <c r="J6" t="str" cm="1">
        <f t="array" ref="J6">IF(SUM(IF('Clinical resources'!L9:P9="X",1,0)*'Clinical resources'!L$4:P$4)&gt;0,"X","")</f>
        <v/>
      </c>
      <c r="K6" t="str" cm="1">
        <f t="array" ref="K6">IF(SUM(IF('Clinical resources'!Q9:U9="X",1,0)*'Clinical resources'!Q$4:U$4)&gt;0,"X","")</f>
        <v/>
      </c>
      <c r="L6" t="str" cm="1">
        <f t="array" ref="L6">IF(SUM(IF('Clinical resources'!V9:Z9="X",1,0)*'Clinical resources'!V$4:Z$4)&gt;0,"X","")</f>
        <v/>
      </c>
      <c r="M6" t="str" cm="1">
        <f t="array" ref="M6">IF(SUM(IF('Clinical resources'!AA9:AE9="X",1,0)*'Clinical resources'!AA$4:AE$4)&gt;0,"X","")</f>
        <v/>
      </c>
      <c r="N6" t="str" cm="1">
        <f t="array" ref="N6">IF(SUM(IF('Clinical resources'!AF9:AJ9="X",1,0)*'Clinical resources'!AF$4:AJ$4)&gt;0,"X","")</f>
        <v/>
      </c>
      <c r="O6" t="str" cm="1">
        <f t="array" ref="O6">IF(SUM(IF('Clinical resources'!AK9:AO9="X",1,0)*'Clinical resources'!AK$4:AO$4)&gt;0,"X","")</f>
        <v/>
      </c>
      <c r="P6" t="str" cm="1">
        <f t="array" ref="P6">IF(SUM(IF('Clinical resources'!AP9:AT9="X",1,0)*'Clinical resources'!AP$4:AT$4)&gt;0,"X","")</f>
        <v/>
      </c>
      <c r="Q6" t="str" cm="1">
        <f t="array" ref="Q6">IF(SUM(IF('Clinical resources'!AU9:AY9="X",1,0)*'Clinical resources'!AU$4:AY$4)&gt;0,"X","")</f>
        <v/>
      </c>
      <c r="R6" t="str" cm="1">
        <f t="array" ref="R6">IF(SUM(IF('Clinical resources'!AZ9:BD9="X",1,0)*'Clinical resources'!AZ$4:BD$4)&gt;0,"X","")</f>
        <v/>
      </c>
      <c r="S6" t="str" cm="1">
        <f t="array" ref="S6">IF(SUM(IF('Clinical resources'!BE9:BI9="X",1,0)*'Clinical resources'!BE$4:BI$4)&gt;0,"X","")</f>
        <v/>
      </c>
      <c r="T6" t="str" cm="1">
        <f t="array" ref="T6">IF(SUM(IF('Clinical resources'!BJ9:BN9="X",1,0)*'Clinical resources'!BJ$4:BN$4)&gt;0,"X","")</f>
        <v/>
      </c>
      <c r="U6" t="str" cm="1">
        <f t="array" ref="U6">IF(SUM(IF('Clinical resources'!BO9:BS9="X",1,0)*'Clinical resources'!BO$4:BS$4)&gt;0,"X","")</f>
        <v/>
      </c>
      <c r="V6" t="str" cm="1">
        <f t="array" ref="V6">IF(SUM(IF('Clinical resources'!BT9:BX9="X",1,0)*'Clinical resources'!BT$4:BX$4)&gt;0,"X","")</f>
        <v/>
      </c>
      <c r="W6" t="str" cm="1">
        <f t="array" ref="W6">IF(SUM(IF('Clinical resources'!BY9:CC9="X",1,0)*'Clinical resources'!BY$4:CC$4)&gt;0,"X","")</f>
        <v/>
      </c>
      <c r="X6" t="str" cm="1">
        <f t="array" ref="X6">IF(SUM(IF('Clinical resources'!CD9:CH9="X",1,0)*'Clinical resources'!CD$4:CH$4)&gt;0,"X","")</f>
        <v/>
      </c>
      <c r="AA6">
        <f t="array" ref="AA6">SUM('Clinical resources'!$L$4:$P$4*IF('Clinical resources'!$L9:$P9="X",1,0))</f>
        <v>0</v>
      </c>
      <c r="AB6">
        <f t="array" ref="AB6">SUM('Clinical resources'!$Q$4:$U$4*IF('Clinical resources'!$Q9:$U9="X",1,0))</f>
        <v>0</v>
      </c>
      <c r="AC6">
        <f t="array" ref="AC6">SUM('Clinical resources'!$V$4:$Z$4*IF('Clinical resources'!$V9:$Z9="X",1,0))</f>
        <v>0</v>
      </c>
      <c r="AD6">
        <f t="array" ref="AD6">SUM('Clinical resources'!$AA$4:$AE$4*IF('Clinical resources'!$AA9:$AE9="X",1,0))</f>
        <v>0</v>
      </c>
      <c r="AE6">
        <f t="array" ref="AE6">SUM('Clinical resources'!$AF$4:$AJ$4*IF('Clinical resources'!$AF9:$AJ9="X",1,0))</f>
        <v>0</v>
      </c>
      <c r="AF6">
        <f t="array" ref="AF6">SUM('Clinical resources'!$AK$4:$AO$4*IF('Clinical resources'!$AK9:$AO9="X",1,0))</f>
        <v>0</v>
      </c>
      <c r="AG6">
        <f t="array" ref="AG6">SUM('Clinical resources'!$AP$4:$AT$4*IF('Clinical resources'!$AP9:$AT9="X",1,0))</f>
        <v>0</v>
      </c>
      <c r="AH6">
        <f t="array" ref="AH6">SUM('Clinical resources'!$AU$4:$AY$4*IF('Clinical resources'!$AU9:$AY9="X",1,0))</f>
        <v>0</v>
      </c>
      <c r="AI6">
        <f t="array" ref="AI6">SUM('Clinical resources'!$AZ$4:$BD$4*IF('Clinical resources'!$AZ9:$BD9="X",1,0))</f>
        <v>0</v>
      </c>
      <c r="AJ6">
        <f t="array" ref="AJ6">SUM('Clinical resources'!$BE$4:$BI$4*IF('Clinical resources'!$BE9:$BI9="X",1,0))</f>
        <v>0</v>
      </c>
      <c r="AK6">
        <f t="array" ref="AK6">SUM('Clinical resources'!$BJ$4:$BN$4*IF('Clinical resources'!$BJ9:$BN9="X",1,0))</f>
        <v>0</v>
      </c>
      <c r="AL6">
        <f t="array" ref="AL6">SUM('Clinical resources'!$BO$4:$BS$4*IF('Clinical resources'!$BO9:$BS9="X",1,0))</f>
        <v>0</v>
      </c>
      <c r="AM6">
        <f t="array" ref="AM6">SUM('Clinical resources'!$BT$4:$BX$4*IF('Clinical resources'!$BT9:$BX9="X",1,0))</f>
        <v>0</v>
      </c>
      <c r="AN6">
        <f t="array" ref="AN6">SUM('Clinical resources'!$BY$4:$CC$4*IF('Clinical resources'!$BY9:$CC9="X",1,0))</f>
        <v>0</v>
      </c>
      <c r="AO6">
        <f t="array" ref="AO6">SUM('Clinical resources'!$CD$4:$CH$4*IF('Clinical resources'!$CD9:$CH9="X",1,0))</f>
        <v>0</v>
      </c>
      <c r="AS6" cm="1">
        <f t="array" ref="AS6">IF(SUM(IF($J6:$X6=TRANSPOSE('Capacity Backing (Hide)2'!B$67:B$81),1,0))&gt;0,1,0)</f>
        <v>0</v>
      </c>
      <c r="AT6" cm="1">
        <f t="array" ref="AT6">IF(SUM(IF($J6:$X6=TRANSPOSE('Capacity Backing (Hide)2'!C$67:C$81),1,0))&gt;0,1,0)</f>
        <v>0</v>
      </c>
      <c r="AU6" cm="1">
        <f t="array" ref="AU6">IF(SUM(IF($J6:$X6=TRANSPOSE('Capacity Backing (Hide)2'!D$67:D$81),1,0))&gt;0,1,0)</f>
        <v>0</v>
      </c>
      <c r="AV6" cm="1">
        <f t="array" ref="AV6">IF(SUM(IF($J6:$X6=TRANSPOSE('Capacity Backing (Hide)2'!E$67:E$81),1,0))&gt;0,1,0)</f>
        <v>0</v>
      </c>
      <c r="AW6" cm="1">
        <f t="array" ref="AW6">IF(SUM(IF($J6:$X6=TRANSPOSE('Capacity Backing (Hide)2'!F$67:F$81),1,0))&gt;0,1,0)</f>
        <v>0</v>
      </c>
      <c r="AX6" cm="1">
        <f t="array" ref="AX6">IF(SUM(IF($J6:$X6=TRANSPOSE('Capacity Backing (Hide)2'!G$67:G$81),1,0))&gt;0,1,0)</f>
        <v>0</v>
      </c>
      <c r="AY6" cm="1">
        <f t="array" ref="AY6">IF(SUM(IF($J6:$X6=TRANSPOSE('Capacity Backing (Hide)2'!H$67:H$81),1,0))&gt;0,1,0)</f>
        <v>0</v>
      </c>
      <c r="AZ6" cm="1">
        <f t="array" ref="AZ6">IF(SUM(IF($J6:$X6=TRANSPOSE('Capacity Backing (Hide)2'!I$67:I$81),1,0))&gt;0,1,0)</f>
        <v>0</v>
      </c>
      <c r="BA6" cm="1">
        <f t="array" ref="BA6">IF(SUM(IF($J6:$X6=TRANSPOSE('Capacity Backing (Hide)2'!J$67:J$81),1,0))&gt;0,1,0)</f>
        <v>0</v>
      </c>
      <c r="BB6" cm="1">
        <f t="array" ref="BB6">IF(SUM(IF($J6:$X6=TRANSPOSE('Capacity Backing (Hide)2'!K$67:K$81),1,0))&gt;0,1,0)</f>
        <v>0</v>
      </c>
      <c r="BC6" cm="1">
        <f t="array" ref="BC6">IF(SUM(IF($J6:$X6=TRANSPOSE('Capacity Backing (Hide)2'!L$67:L$81),1,0))&gt;0,1,0)</f>
        <v>0</v>
      </c>
      <c r="BD6" cm="1">
        <f t="array" ref="BD6">IF(SUM(IF($J6:$X6=TRANSPOSE('Capacity Backing (Hide)2'!M$67:M$81),1,0))&gt;0,1,0)</f>
        <v>0</v>
      </c>
      <c r="BE6" cm="1">
        <f t="array" ref="BE6">IF(SUM(IF($J6:$X6=TRANSPOSE('Capacity Backing (Hide)2'!N$67:N$81),1,0))&gt;0,1,0)</f>
        <v>0</v>
      </c>
      <c r="BF6" cm="1">
        <f t="array" ref="BF6">IF(SUM(IF($J6:$X6=TRANSPOSE('Capacity Backing (Hide)2'!O$67:O$81),1,0))&gt;0,1,0)</f>
        <v>0</v>
      </c>
      <c r="BG6" cm="1">
        <f t="array" ref="BG6">IF(SUM(IF($J6:$X6=TRANSPOSE('Capacity Backing (Hide)2'!P$67:P$81),1,0))&gt;0,1,0)</f>
        <v>0</v>
      </c>
      <c r="BH6" cm="1">
        <f t="array" ref="BH6">IF(SUM(IF($J6:$X6=TRANSPOSE('Capacity Backing (Hide)2'!Q$67:Q$81),1,0))&gt;0,1,0)</f>
        <v>0</v>
      </c>
      <c r="BI6" cm="1">
        <f t="array" ref="BI6">IF(SUM(IF($J6:$X6=TRANSPOSE('Capacity Backing (Hide)2'!R$67:R$81),1,0))&gt;0,1,0)</f>
        <v>0</v>
      </c>
      <c r="BJ6" cm="1">
        <f t="array" ref="BJ6">IF(SUM(IF($J6:$X6=TRANSPOSE('Capacity Backing (Hide)2'!S$67:S$81),1,0))&gt;0,1,0)</f>
        <v>0</v>
      </c>
      <c r="BK6" cm="1">
        <f t="array" ref="BK6">IF(SUM(IF($J6:$X6=TRANSPOSE('Capacity Backing (Hide)2'!T$67:T$81),1,0))&gt;0,1,0)</f>
        <v>0</v>
      </c>
      <c r="BL6" cm="1">
        <f t="array" ref="BL6">IF(SUM(IF($J6:$X6=TRANSPOSE('Capacity Backing (Hide)2'!U$67:U$81),1,0))&gt;0,1,0)</f>
        <v>0</v>
      </c>
      <c r="BM6" cm="1">
        <f t="array" ref="BM6">IF(SUM(IF($J6:$X6=TRANSPOSE('Capacity Backing (Hide)2'!V$67:V$81),1,0))&gt;0,1,0)</f>
        <v>0</v>
      </c>
      <c r="BN6" cm="1">
        <f t="array" ref="BN6">IF(SUM(IF($J6:$X6=TRANSPOSE('Capacity Backing (Hide)2'!W$67:W$81),1,0))&gt;0,1,0)</f>
        <v>0</v>
      </c>
      <c r="BO6" cm="1">
        <f t="array" ref="BO6">IF(SUM(IF($J6:$X6=TRANSPOSE('Capacity Backing (Hide)2'!X$67:X$81),1,0))&gt;0,1,0)</f>
        <v>0</v>
      </c>
      <c r="BP6" cm="1">
        <f t="array" ref="BP6">IF(SUM(IF($J6:$X6=TRANSPOSE('Capacity Backing (Hide)2'!Y$67:Y$81),1,0))&gt;0,1,0)</f>
        <v>0</v>
      </c>
      <c r="BQ6" cm="1">
        <f t="array" ref="BQ6">IF(SUM(IF($J6:$X6=TRANSPOSE('Capacity Backing (Hide)2'!Z$67:Z$81),1,0))&gt;0,1,0)</f>
        <v>0</v>
      </c>
      <c r="BR6" cm="1">
        <f t="array" ref="BR6">IF(SUM(IF($J6:$X6=TRANSPOSE('Capacity Backing (Hide)2'!AA$67:AA$81),1,0))&gt;0,1,0)</f>
        <v>0</v>
      </c>
      <c r="BS6" cm="1">
        <f t="array" ref="BS6">IF(SUM(IF($J6:$X6=TRANSPOSE('Capacity Backing (Hide)2'!AB$67:AB$81),1,0))&gt;0,1,0)</f>
        <v>0</v>
      </c>
      <c r="BT6" cm="1">
        <f t="array" ref="BT6">IF(SUM(IF($J6:$X6=TRANSPOSE('Capacity Backing (Hide)2'!AC$67:AC$81),1,0))&gt;0,1,0)</f>
        <v>0</v>
      </c>
      <c r="BU6" cm="1">
        <f t="array" ref="BU6">IF(SUM(IF($J6:$X6=TRANSPOSE('Capacity Backing (Hide)2'!AD$67:AD$81),1,0))&gt;0,1,0)</f>
        <v>0</v>
      </c>
      <c r="BV6" cm="1">
        <f t="array" ref="BV6">IF(SUM(IF($J6:$X6=TRANSPOSE('Capacity Backing (Hide)2'!AE$67:AE$81),1,0))&gt;0,1,0)</f>
        <v>0</v>
      </c>
      <c r="BW6" cm="1">
        <f t="array" ref="BW6">IF(SUM(IF($J6:$X6=TRANSPOSE('Capacity Backing (Hide)2'!AF$67:AF$81),1,0))&gt;0,1,0)</f>
        <v>0</v>
      </c>
      <c r="BX6" cm="1">
        <f t="array" ref="BX6">IF(SUM(IF($J6:$X6=TRANSPOSE('Capacity Backing (Hide)2'!AG$67:AG$81),1,0))&gt;0,1,0)</f>
        <v>0</v>
      </c>
      <c r="BY6" cm="1">
        <f t="array" ref="BY6">IF(SUM(IF($J6:$X6=TRANSPOSE('Capacity Backing (Hide)2'!AH$67:AH$81),1,0))&gt;0,1,0)</f>
        <v>0</v>
      </c>
      <c r="BZ6" cm="1">
        <f t="array" ref="BZ6">IF(SUM(IF($J6:$X6=TRANSPOSE('Capacity Backing (Hide)2'!AI$67:AI$81),1,0))&gt;0,1,0)</f>
        <v>0</v>
      </c>
      <c r="CA6" cm="1">
        <f t="array" ref="CA6">IF(SUM(IF($J6:$X6=TRANSPOSE('Capacity Backing (Hide)2'!AJ$67:AJ$81),1,0))&gt;0,1,0)</f>
        <v>0</v>
      </c>
      <c r="CB6" cm="1">
        <f t="array" ref="CB6">IF(SUM(IF($J6:$X6=TRANSPOSE('Capacity Backing (Hide)2'!AK$67:AK$81),1,0))&gt;0,1,0)</f>
        <v>0</v>
      </c>
      <c r="CC6" cm="1">
        <f t="array" ref="CC6">IF(SUM(IF($J6:$X6=TRANSPOSE('Capacity Backing (Hide)2'!AL$67:AL$81),1,0))&gt;0,1,0)</f>
        <v>0</v>
      </c>
      <c r="CD6" cm="1">
        <f t="array" ref="CD6">IF(SUM(IF($J6:$X6=TRANSPOSE('Capacity Backing (Hide)2'!AM$67:AM$81),1,0))&gt;0,1,0)</f>
        <v>0</v>
      </c>
      <c r="CE6" cm="1">
        <f t="array" ref="CE6">IF(SUM(IF($J6:$X6=TRANSPOSE('Capacity Backing (Hide)2'!AN$67:AN$81),1,0))&gt;0,1,0)</f>
        <v>0</v>
      </c>
      <c r="CF6" cm="1">
        <f t="array" ref="CF6">IF(SUM(IF($J6:$X6=TRANSPOSE('Capacity Backing (Hide)2'!AO$67:AO$81),1,0))&gt;0,1,0)</f>
        <v>0</v>
      </c>
      <c r="CG6" cm="1">
        <f t="array" ref="CG6">IF(SUM(IF($J6:$X6=TRANSPOSE('Capacity Backing (Hide)2'!AP$67:AP$81),1,0))&gt;0,1,0)</f>
        <v>0</v>
      </c>
      <c r="CH6" cm="1">
        <f t="array" ref="CH6">IF(SUM(IF($J6:$X6=TRANSPOSE('Capacity Backing (Hide)2'!AQ$67:AQ$81),1,0))&gt;0,1,0)</f>
        <v>0</v>
      </c>
      <c r="CI6" cm="1">
        <f t="array" ref="CI6">IF(SUM(IF($J6:$X6=TRANSPOSE('Capacity Backing (Hide)2'!AR$67:AR$81),1,0))&gt;0,1,0)</f>
        <v>0</v>
      </c>
      <c r="CJ6" cm="1">
        <f t="array" ref="CJ6">IF(SUM(IF($J6:$X6=TRANSPOSE('Capacity Backing (Hide)2'!AS$67:AS$81),1,0))&gt;0,1,0)</f>
        <v>0</v>
      </c>
      <c r="CK6" cm="1">
        <f t="array" ref="CK6">IF(SUM(IF($J6:$X6=TRANSPOSE('Capacity Backing (Hide)2'!AT$67:AT$81),1,0))&gt;0,1,0)</f>
        <v>0</v>
      </c>
      <c r="CL6" cm="1">
        <f t="array" ref="CL6">IF(SUM(IF($J6:$X6=TRANSPOSE('Capacity Backing (Hide)2'!AU$67:AU$81),1,0))&gt;0,1,0)</f>
        <v>0</v>
      </c>
      <c r="CM6" cm="1">
        <f t="array" ref="CM6">IF(SUM(IF($J6:$X6=TRANSPOSE('Capacity Backing (Hide)2'!AV$67:AV$81),1,0))&gt;0,1,0)</f>
        <v>0</v>
      </c>
      <c r="CN6" cm="1">
        <f t="array" ref="CN6">IF(SUM(IF($J6:$X6=TRANSPOSE('Capacity Backing (Hide)2'!AW$67:AW$81),1,0))&gt;0,1,0)</f>
        <v>0</v>
      </c>
      <c r="CO6" cm="1">
        <f t="array" ref="CO6">IF(SUM(IF($J6:$X6=TRANSPOSE('Capacity Backing (Hide)2'!AX$67:AX$81),1,0))&gt;0,1,0)</f>
        <v>0</v>
      </c>
      <c r="CP6" cm="1">
        <f t="array" ref="CP6">IF(SUM(IF($J6:$X6=TRANSPOSE('Capacity Backing (Hide)2'!AY$67:AY$81),1,0))&gt;0,1,0)</f>
        <v>0</v>
      </c>
      <c r="CQ6" cm="1">
        <f t="array" ref="CQ6">IF(SUM(IF($J6:$X6=TRANSPOSE('Capacity Backing (Hide)2'!AZ$67:AZ$81),1,0))&gt;0,1,0)</f>
        <v>0</v>
      </c>
      <c r="CR6" cm="1">
        <f t="array" ref="CR6">IF(SUM(IF($J6:$X6=TRANSPOSE('Capacity Backing (Hide)2'!BA$67:BA$81),1,0))&gt;0,1,0)</f>
        <v>0</v>
      </c>
      <c r="CS6" cm="1">
        <f t="array" ref="CS6">IF(SUM(IF($J6:$X6=TRANSPOSE('Capacity Backing (Hide)2'!BB$67:BB$81),1,0))&gt;0,1,0)</f>
        <v>0</v>
      </c>
      <c r="CT6" cm="1">
        <f t="array" ref="CT6">IF(SUM(IF($J6:$X6=TRANSPOSE('Capacity Backing (Hide)2'!BC$67:BC$81),1,0))&gt;0,1,0)</f>
        <v>0</v>
      </c>
      <c r="CU6" cm="1">
        <f t="array" ref="CU6">IF(SUM(IF($J6:$X6=TRANSPOSE('Capacity Backing (Hide)2'!BD$67:BD$81),1,0))&gt;0,1,0)</f>
        <v>0</v>
      </c>
      <c r="CV6" cm="1">
        <f t="array" ref="CV6">IF(SUM(IF($J6:$X6=TRANSPOSE('Capacity Backing (Hide)2'!BE$67:BE$81),1,0))&gt;0,1,0)</f>
        <v>0</v>
      </c>
      <c r="CW6" cm="1">
        <f t="array" ref="CW6">IF(SUM(IF($J6:$X6=TRANSPOSE('Capacity Backing (Hide)2'!BF$67:BF$81),1,0))&gt;0,1,0)</f>
        <v>0</v>
      </c>
      <c r="CX6" cm="1">
        <f t="array" ref="CX6">IF(SUM(IF($J6:$X6=TRANSPOSE('Capacity Backing (Hide)2'!BG$67:BG$81),1,0))&gt;0,1,0)</f>
        <v>0</v>
      </c>
      <c r="CY6" cm="1">
        <f t="array" ref="CY6">IF(SUM(IF($J6:$X6=TRANSPOSE('Capacity Backing (Hide)2'!BH$67:BH$81),1,0))&gt;0,1,0)</f>
        <v>0</v>
      </c>
      <c r="CZ6" cm="1">
        <f t="array" ref="CZ6">IF(SUM(IF($J6:$X6=TRANSPOSE('Capacity Backing (Hide)2'!BI$67:BI$81),1,0))&gt;0,1,0)</f>
        <v>0</v>
      </c>
      <c r="DA6" cm="1">
        <f t="array" ref="DA6">IF(SUM(IF($J6:$X6=TRANSPOSE('Capacity Backing (Hide)2'!BJ$67:BJ$81),1,0))&gt;0,1,0)</f>
        <v>0</v>
      </c>
      <c r="DB6" cm="1">
        <f t="array" ref="DB6">IF(SUM(IF($J6:$X6=TRANSPOSE('Capacity Backing (Hide)2'!BK$67:BK$81),1,0))&gt;0,1,0)</f>
        <v>0</v>
      </c>
      <c r="DC6" cm="1">
        <f t="array" ref="DC6">IF(SUM(IF($J6:$X6=TRANSPOSE('Capacity Backing (Hide)2'!BL$67:BL$81),1,0))&gt;0,1,0)</f>
        <v>0</v>
      </c>
      <c r="DD6" cm="1">
        <f t="array" ref="DD6">IF(SUM(IF($J6:$X6=TRANSPOSE('Capacity Backing (Hide)2'!BM$67:BM$81),1,0))&gt;0,1,0)</f>
        <v>0</v>
      </c>
      <c r="DE6" cm="1">
        <f t="array" ref="DE6">IF(SUM(IF($J6:$X6=TRANSPOSE('Capacity Backing (Hide)2'!BN$67:BN$81),1,0))&gt;0,1,0)</f>
        <v>0</v>
      </c>
      <c r="DF6" cm="1">
        <f t="array" ref="DF6">IF(SUM(IF($J6:$X6=TRANSPOSE('Capacity Backing (Hide)2'!BO$67:BO$81),1,0))&gt;0,1,0)</f>
        <v>0</v>
      </c>
      <c r="DG6" cm="1">
        <f t="array" ref="DG6">IF(SUM(IF($J6:$X6=TRANSPOSE('Capacity Backing (Hide)2'!BP$67:BP$81),1,0))&gt;0,1,0)</f>
        <v>0</v>
      </c>
      <c r="DH6" cm="1">
        <f t="array" ref="DH6">IF(SUM(IF($J6:$X6=TRANSPOSE('Capacity Backing (Hide)2'!BQ$67:BQ$81),1,0))&gt;0,1,0)</f>
        <v>0</v>
      </c>
      <c r="DI6" cm="1">
        <f t="array" ref="DI6">IF(SUM(IF($J6:$X6=TRANSPOSE('Capacity Backing (Hide)2'!BR$67:BR$81),1,0))&gt;0,1,0)</f>
        <v>0</v>
      </c>
      <c r="DJ6" cm="1">
        <f t="array" ref="DJ6">IF(SUM(IF($J6:$X6=TRANSPOSE('Capacity Backing (Hide)2'!BS$67:BS$81),1,0))&gt;0,1,0)</f>
        <v>0</v>
      </c>
      <c r="DK6" cm="1">
        <f t="array" ref="DK6">IF(SUM(IF($J6:$X6=TRANSPOSE('Capacity Backing (Hide)2'!BT$67:BT$81),1,0))&gt;0,1,0)</f>
        <v>0</v>
      </c>
      <c r="DL6" cm="1">
        <f t="array" ref="DL6">IF(SUM(IF($J6:$X6=TRANSPOSE('Capacity Backing (Hide)2'!BU$67:BU$81),1,0))&gt;0,1,0)</f>
        <v>0</v>
      </c>
      <c r="DM6" cm="1">
        <f t="array" ref="DM6">IF(SUM(IF($J6:$X6=TRANSPOSE('Capacity Backing (Hide)2'!BV$67:BV$81),1,0))&gt;0,1,0)</f>
        <v>0</v>
      </c>
      <c r="DN6" cm="1">
        <f t="array" ref="DN6">IF(SUM(IF($J6:$X6=TRANSPOSE('Capacity Backing (Hide)2'!BW$67:BW$81),1,0))&gt;0,1,0)</f>
        <v>0</v>
      </c>
      <c r="DO6" cm="1">
        <f t="array" ref="DO6">IF(SUM(IF($J6:$X6=TRANSPOSE('Capacity Backing (Hide)2'!BX$67:BX$81),1,0))&gt;0,1,0)</f>
        <v>0</v>
      </c>
      <c r="DP6" cm="1">
        <f t="array" ref="DP6">IF(SUM(IF($J6:$X6=TRANSPOSE('Capacity Backing (Hide)2'!BY$67:BY$81),1,0))&gt;0,1,0)</f>
        <v>0</v>
      </c>
      <c r="DQ6" cm="1">
        <f t="array" ref="DQ6">IF(SUM(IF($J6:$X6=TRANSPOSE('Capacity Backing (Hide)2'!BZ$67:BZ$81),1,0))&gt;0,1,0)</f>
        <v>0</v>
      </c>
      <c r="DR6" cm="1">
        <f t="array" ref="DR6">IF(SUM(IF($J6:$X6=TRANSPOSE('Capacity Backing (Hide)2'!CA$67:CA$81),1,0))&gt;0,1,0)</f>
        <v>0</v>
      </c>
      <c r="DS6" cm="1">
        <f t="array" ref="DS6">IF(SUM(IF($J6:$X6=TRANSPOSE('Capacity Backing (Hide)2'!CB$67:CB$81),1,0))&gt;0,1,0)</f>
        <v>0</v>
      </c>
      <c r="DT6" cm="1">
        <f t="array" ref="DT6">IF(SUM(IF($J6:$X6=TRANSPOSE('Capacity Backing (Hide)2'!CC$67:CC$81),1,0))&gt;0,1,0)</f>
        <v>0</v>
      </c>
      <c r="DU6" cm="1">
        <f t="array" ref="DU6">IF(SUM(IF($J6:$X6=TRANSPOSE('Capacity Backing (Hide)2'!CD$67:CD$81),1,0))&gt;0,1,0)</f>
        <v>0</v>
      </c>
      <c r="DV6" cm="1">
        <f t="array" ref="DV6">IF(SUM(IF($J6:$X6=TRANSPOSE('Capacity Backing (Hide)2'!CE$67:CE$81),1,0))&gt;0,1,0)</f>
        <v>0</v>
      </c>
      <c r="DW6" cm="1">
        <f t="array" ref="DW6">IF(SUM(IF($J6:$X6=TRANSPOSE('Capacity Backing (Hide)2'!CF$67:CF$81),1,0))&gt;0,1,0)</f>
        <v>0</v>
      </c>
      <c r="DX6" cm="1">
        <f t="array" ref="DX6">IF(SUM(IF($J6:$X6=TRANSPOSE('Capacity Backing (Hide)2'!CG$67:CG$81),1,0))&gt;0,1,0)</f>
        <v>0</v>
      </c>
      <c r="DY6" cm="1">
        <f t="array" ref="DY6">IF(SUM(IF($J6:$X6=TRANSPOSE('Capacity Backing (Hide)2'!CH$67:CH$81),1,0))&gt;0,1,0)</f>
        <v>0</v>
      </c>
      <c r="DZ6" cm="1">
        <f t="array" ref="DZ6">IF(SUM(IF($J6:$X6=TRANSPOSE('Capacity Backing (Hide)2'!CI$67:CI$81),1,0))&gt;0,1,0)</f>
        <v>0</v>
      </c>
      <c r="EA6" cm="1">
        <f t="array" ref="EA6">IF(SUM(IF($J6:$X6=TRANSPOSE('Capacity Backing (Hide)2'!CJ$67:CJ$81),1,0))&gt;0,1,0)</f>
        <v>0</v>
      </c>
      <c r="EB6" cm="1">
        <f t="array" ref="EB6">IF(SUM(IF($J6:$X6=TRANSPOSE('Capacity Backing (Hide)2'!CK$67:CK$81),1,0))&gt;0,1,0)</f>
        <v>0</v>
      </c>
      <c r="EC6" cm="1">
        <f t="array" ref="EC6">IF(SUM(IF($J6:$X6=TRANSPOSE('Capacity Backing (Hide)2'!CL$67:CL$81),1,0))&gt;0,1,0)</f>
        <v>0</v>
      </c>
      <c r="ED6" cm="1">
        <f t="array" ref="ED6">IF(SUM(IF($J6:$X6=TRANSPOSE('Capacity Backing (Hide)2'!CM$67:CM$81),1,0))&gt;0,1,0)</f>
        <v>0</v>
      </c>
      <c r="EE6" cm="1">
        <f t="array" ref="EE6">IF(SUM(IF($J6:$X6=TRANSPOSE('Capacity Backing (Hide)2'!CN$67:CN$81),1,0))&gt;0,1,0)</f>
        <v>0</v>
      </c>
      <c r="EF6" cm="1">
        <f t="array" ref="EF6">IF(SUM(IF($J6:$X6=TRANSPOSE('Capacity Backing (Hide)2'!CO$67:CO$81),1,0))&gt;0,1,0)</f>
        <v>0</v>
      </c>
      <c r="EG6" cm="1">
        <f t="array" ref="EG6">IF(SUM(IF($J6:$X6=TRANSPOSE('Capacity Backing (Hide)2'!CP$67:CP$81),1,0))&gt;0,1,0)</f>
        <v>0</v>
      </c>
      <c r="EH6" cm="1">
        <f t="array" ref="EH6">IF(SUM(IF($J6:$X6=TRANSPOSE('Capacity Backing (Hide)2'!CQ$67:CQ$81),1,0))&gt;0,1,0)</f>
        <v>0</v>
      </c>
      <c r="EI6" cm="1">
        <f t="array" ref="EI6">IF(SUM(IF($J6:$X6=TRANSPOSE('Capacity Backing (Hide)2'!CR$67:CR$81),1,0))&gt;0,1,0)</f>
        <v>0</v>
      </c>
      <c r="EJ6" cm="1">
        <f t="array" ref="EJ6">IF(SUM(IF($J6:$X6=TRANSPOSE('Capacity Backing (Hide)2'!CS$67:CS$81),1,0))&gt;0,1,0)</f>
        <v>0</v>
      </c>
      <c r="EK6" cm="1">
        <f t="array" ref="EK6">IF(SUM(IF($J6:$X6=TRANSPOSE('Capacity Backing (Hide)2'!CT$67:CT$81),1,0))&gt;0,1,0)</f>
        <v>0</v>
      </c>
      <c r="EL6" cm="1">
        <f t="array" ref="EL6">IF(SUM(IF($J6:$X6=TRANSPOSE('Capacity Backing (Hide)2'!CU$67:CU$81),1,0))&gt;0,1,0)</f>
        <v>0</v>
      </c>
      <c r="EM6" cm="1">
        <f t="array" ref="EM6">IF(SUM(IF($J6:$X6=TRANSPOSE('Capacity Backing (Hide)2'!CV$67:CV$81),1,0))&gt;0,1,0)</f>
        <v>0</v>
      </c>
      <c r="EN6" cm="1">
        <f t="array" ref="EN6">IF(SUM(IF($J6:$X6=TRANSPOSE('Capacity Backing (Hide)2'!CW$67:CW$81),1,0))&gt;0,1,0)</f>
        <v>0</v>
      </c>
      <c r="EQ6" cm="1">
        <f t="array" ref="EQ6">IF(SUM(IF($J6:$X6=TRANSPOSE('Capacity Backing (Hide)2'!B$203:B$217),1,0))&gt;0,1,0)</f>
        <v>0</v>
      </c>
      <c r="ER6" cm="1">
        <f t="array" ref="ER6">IF(SUM(IF($J6:$X6=TRANSPOSE('Capacity Backing (Hide)2'!C$203:C$217),1,0))&gt;0,1,0)</f>
        <v>0</v>
      </c>
      <c r="ES6" cm="1">
        <f t="array" ref="ES6">IF(SUM(IF($J6:$X6=TRANSPOSE('Capacity Backing (Hide)2'!D$203:D$217),1,0))&gt;0,1,0)</f>
        <v>0</v>
      </c>
      <c r="ET6" cm="1">
        <f t="array" ref="ET6">IF(SUM(IF($J6:$X6=TRANSPOSE('Capacity Backing (Hide)2'!E$203:E$217),1,0))&gt;0,1,0)</f>
        <v>0</v>
      </c>
      <c r="EU6" cm="1">
        <f t="array" ref="EU6">IF(SUM(IF($J6:$X6=TRANSPOSE('Capacity Backing (Hide)2'!F$203:F$217),1,0))&gt;0,1,0)</f>
        <v>0</v>
      </c>
      <c r="EV6" cm="1">
        <f t="array" ref="EV6">IF(SUM(IF($J6:$X6=TRANSPOSE('Capacity Backing (Hide)2'!G$203:G$217),1,0))&gt;0,1,0)</f>
        <v>0</v>
      </c>
      <c r="EW6" cm="1">
        <f t="array" ref="EW6">IF(SUM(IF($J6:$X6=TRANSPOSE('Capacity Backing (Hide)2'!H$203:H$217),1,0))&gt;0,1,0)</f>
        <v>0</v>
      </c>
      <c r="EX6" cm="1">
        <f t="array" ref="EX6">IF(SUM(IF($J6:$X6=TRANSPOSE('Capacity Backing (Hide)2'!I$203:I$217),1,0))&gt;0,1,0)</f>
        <v>0</v>
      </c>
      <c r="EY6" cm="1">
        <f t="array" ref="EY6">IF(SUM(IF($J6:$X6=TRANSPOSE('Capacity Backing (Hide)2'!J$203:J$217),1,0))&gt;0,1,0)</f>
        <v>0</v>
      </c>
      <c r="EZ6" cm="1">
        <f t="array" ref="EZ6">IF(SUM(IF($J6:$X6=TRANSPOSE('Capacity Backing (Hide)2'!K$203:K$217),1,0))&gt;0,1,0)</f>
        <v>0</v>
      </c>
      <c r="FA6" cm="1">
        <f t="array" ref="FA6">IF(SUM(IF($J6:$X6=TRANSPOSE('Capacity Backing (Hide)2'!L$203:L$217),1,0))&gt;0,1,0)</f>
        <v>0</v>
      </c>
      <c r="FB6" cm="1">
        <f t="array" ref="FB6">IF(SUM(IF($J6:$X6=TRANSPOSE('Capacity Backing (Hide)2'!M$203:M$217),1,0))&gt;0,1,0)</f>
        <v>0</v>
      </c>
      <c r="FC6" cm="1">
        <f t="array" ref="FC6">IF(SUM(IF($J6:$X6=TRANSPOSE('Capacity Backing (Hide)2'!N$203:N$217),1,0))&gt;0,1,0)</f>
        <v>0</v>
      </c>
      <c r="FD6" cm="1">
        <f t="array" ref="FD6">IF(SUM(IF($J6:$X6=TRANSPOSE('Capacity Backing (Hide)2'!O$203:O$217),1,0))&gt;0,1,0)</f>
        <v>0</v>
      </c>
      <c r="FE6" cm="1">
        <f t="array" ref="FE6">IF(SUM(IF($J6:$X6=TRANSPOSE('Capacity Backing (Hide)2'!P$203:P$217),1,0))&gt;0,1,0)</f>
        <v>0</v>
      </c>
      <c r="FF6" cm="1">
        <f t="array" ref="FF6">IF(SUM(IF($J6:$X6=TRANSPOSE('Capacity Backing (Hide)2'!Q$203:Q$217),1,0))&gt;0,1,0)</f>
        <v>0</v>
      </c>
      <c r="FG6" cm="1">
        <f t="array" ref="FG6">IF(SUM(IF($J6:$X6=TRANSPOSE('Capacity Backing (Hide)2'!R$203:R$217),1,0))&gt;0,1,0)</f>
        <v>0</v>
      </c>
      <c r="FH6" cm="1">
        <f t="array" ref="FH6">IF(SUM(IF($J6:$X6=TRANSPOSE('Capacity Backing (Hide)2'!S$203:S$217),1,0))&gt;0,1,0)</f>
        <v>0</v>
      </c>
      <c r="FI6" cm="1">
        <f t="array" ref="FI6">IF(SUM(IF($J6:$X6=TRANSPOSE('Capacity Backing (Hide)2'!T$203:T$217),1,0))&gt;0,1,0)</f>
        <v>0</v>
      </c>
      <c r="FJ6" cm="1">
        <f t="array" ref="FJ6">IF(SUM(IF($J6:$X6=TRANSPOSE('Capacity Backing (Hide)2'!U$203:U$217),1,0))&gt;0,1,0)</f>
        <v>0</v>
      </c>
      <c r="FK6" cm="1">
        <f t="array" ref="FK6">IF(SUM(IF($J6:$X6=TRANSPOSE('Capacity Backing (Hide)2'!V$203:V$217),1,0))&gt;0,1,0)</f>
        <v>0</v>
      </c>
      <c r="FL6" cm="1">
        <f t="array" ref="FL6">IF(SUM(IF($J6:$X6=TRANSPOSE('Capacity Backing (Hide)2'!W$203:W$217),1,0))&gt;0,1,0)</f>
        <v>0</v>
      </c>
      <c r="FM6" cm="1">
        <f t="array" ref="FM6">IF(SUM(IF($J6:$X6=TRANSPOSE('Capacity Backing (Hide)2'!X$203:X$217),1,0))&gt;0,1,0)</f>
        <v>0</v>
      </c>
      <c r="FN6" cm="1">
        <f t="array" ref="FN6">IF(SUM(IF($J6:$X6=TRANSPOSE('Capacity Backing (Hide)2'!Y$203:Y$217),1,0))&gt;0,1,0)</f>
        <v>0</v>
      </c>
      <c r="FO6" cm="1">
        <f t="array" ref="FO6">IF(SUM(IF($J6:$X6=TRANSPOSE('Capacity Backing (Hide)2'!Z$203:Z$217),1,0))&gt;0,1,0)</f>
        <v>0</v>
      </c>
      <c r="FP6" cm="1">
        <f t="array" ref="FP6">IF(SUM(IF($J6:$X6=TRANSPOSE('Capacity Backing (Hide)2'!AA$203:AA$217),1,0))&gt;0,1,0)</f>
        <v>0</v>
      </c>
      <c r="FQ6" cm="1">
        <f t="array" ref="FQ6">IF(SUM(IF($J6:$X6=TRANSPOSE('Capacity Backing (Hide)2'!AB$203:AB$217),1,0))&gt;0,1,0)</f>
        <v>0</v>
      </c>
      <c r="FR6" cm="1">
        <f t="array" ref="FR6">IF(SUM(IF($J6:$X6=TRANSPOSE('Capacity Backing (Hide)2'!AC$203:AC$217),1,0))&gt;0,1,0)</f>
        <v>0</v>
      </c>
      <c r="FS6" cm="1">
        <f t="array" ref="FS6">IF(SUM(IF($J6:$X6=TRANSPOSE('Capacity Backing (Hide)2'!AD$203:AD$217),1,0))&gt;0,1,0)</f>
        <v>0</v>
      </c>
      <c r="FT6" cm="1">
        <f t="array" ref="FT6">IF(SUM(IF($J6:$X6=TRANSPOSE('Capacity Backing (Hide)2'!AE$203:AE$217),1,0))&gt;0,1,0)</f>
        <v>0</v>
      </c>
      <c r="FU6" cm="1">
        <f t="array" ref="FU6">IF(SUM(IF($J6:$X6=TRANSPOSE('Capacity Backing (Hide)2'!AF$203:AF$217),1,0))&gt;0,1,0)</f>
        <v>0</v>
      </c>
      <c r="FV6" cm="1">
        <f t="array" ref="FV6">IF(SUM(IF($J6:$X6=TRANSPOSE('Capacity Backing (Hide)2'!AG$203:AG$217),1,0))&gt;0,1,0)</f>
        <v>0</v>
      </c>
      <c r="FW6" cm="1">
        <f t="array" ref="FW6">IF(SUM(IF($J6:$X6=TRANSPOSE('Capacity Backing (Hide)2'!AH$203:AH$217),1,0))&gt;0,1,0)</f>
        <v>0</v>
      </c>
      <c r="FX6" cm="1">
        <f t="array" ref="FX6">IF(SUM(IF($J6:$X6=TRANSPOSE('Capacity Backing (Hide)2'!AI$203:AI$217),1,0))&gt;0,1,0)</f>
        <v>0</v>
      </c>
      <c r="FY6" cm="1">
        <f t="array" ref="FY6">IF(SUM(IF($J6:$X6=TRANSPOSE('Capacity Backing (Hide)2'!AJ$203:AJ$217),1,0))&gt;0,1,0)</f>
        <v>0</v>
      </c>
      <c r="FZ6" cm="1">
        <f t="array" ref="FZ6">IF(SUM(IF($J6:$X6=TRANSPOSE('Capacity Backing (Hide)2'!AK$203:AK$217),1,0))&gt;0,1,0)</f>
        <v>0</v>
      </c>
      <c r="GA6" cm="1">
        <f t="array" ref="GA6">IF(SUM(IF($J6:$X6=TRANSPOSE('Capacity Backing (Hide)2'!AL$203:AL$217),1,0))&gt;0,1,0)</f>
        <v>0</v>
      </c>
      <c r="GB6" cm="1">
        <f t="array" ref="GB6">IF(SUM(IF($J6:$X6=TRANSPOSE('Capacity Backing (Hide)2'!AM$203:AM$217),1,0))&gt;0,1,0)</f>
        <v>0</v>
      </c>
      <c r="GC6" cm="1">
        <f t="array" ref="GC6">IF(SUM(IF($J6:$X6=TRANSPOSE('Capacity Backing (Hide)2'!AN$203:AN$217),1,0))&gt;0,1,0)</f>
        <v>0</v>
      </c>
      <c r="GD6" cm="1">
        <f t="array" ref="GD6">IF(SUM(IF($J6:$X6=TRANSPOSE('Capacity Backing (Hide)2'!AO$203:AO$217),1,0))&gt;0,1,0)</f>
        <v>0</v>
      </c>
      <c r="GE6" cm="1">
        <f t="array" ref="GE6">IF(SUM(IF($J6:$X6=TRANSPOSE('Capacity Backing (Hide)2'!AP$203:AP$217),1,0))&gt;0,1,0)</f>
        <v>0</v>
      </c>
      <c r="GF6" cm="1">
        <f t="array" ref="GF6">IF(SUM(IF($J6:$X6=TRANSPOSE('Capacity Backing (Hide)2'!AQ$203:AQ$217),1,0))&gt;0,1,0)</f>
        <v>0</v>
      </c>
      <c r="GG6" cm="1">
        <f t="array" ref="GG6">IF(SUM(IF($J6:$X6=TRANSPOSE('Capacity Backing (Hide)2'!AR$203:AR$217),1,0))&gt;0,1,0)</f>
        <v>0</v>
      </c>
      <c r="GH6" cm="1">
        <f t="array" ref="GH6">IF(SUM(IF($J6:$X6=TRANSPOSE('Capacity Backing (Hide)2'!AS$203:AS$217),1,0))&gt;0,1,0)</f>
        <v>0</v>
      </c>
      <c r="GI6" cm="1">
        <f t="array" ref="GI6">IF(SUM(IF($J6:$X6=TRANSPOSE('Capacity Backing (Hide)2'!AT$203:AT$217),1,0))&gt;0,1,0)</f>
        <v>0</v>
      </c>
      <c r="GJ6" cm="1">
        <f t="array" ref="GJ6">IF(SUM(IF($J6:$X6=TRANSPOSE('Capacity Backing (Hide)2'!AU$203:AU$217),1,0))&gt;0,1,0)</f>
        <v>0</v>
      </c>
      <c r="GK6" cm="1">
        <f t="array" ref="GK6">IF(SUM(IF($J6:$X6=TRANSPOSE('Capacity Backing (Hide)2'!AV$203:AV$217),1,0))&gt;0,1,0)</f>
        <v>0</v>
      </c>
      <c r="GL6" cm="1">
        <f t="array" ref="GL6">IF(SUM(IF($J6:$X6=TRANSPOSE('Capacity Backing (Hide)2'!AW$203:AW$217),1,0))&gt;0,1,0)</f>
        <v>0</v>
      </c>
      <c r="GM6" cm="1">
        <f t="array" ref="GM6">IF(SUM(IF($J6:$X6=TRANSPOSE('Capacity Backing (Hide)2'!AX$203:AX$217),1,0))&gt;0,1,0)</f>
        <v>0</v>
      </c>
      <c r="GN6" cm="1">
        <f t="array" ref="GN6">IF(SUM(IF($J6:$X6=TRANSPOSE('Capacity Backing (Hide)2'!AY$203:AY$217),1,0))&gt;0,1,0)</f>
        <v>0</v>
      </c>
      <c r="GO6" cm="1">
        <f t="array" ref="GO6">IF(SUM(IF($J6:$X6=TRANSPOSE('Capacity Backing (Hide)2'!AZ$203:AZ$217),1,0))&gt;0,1,0)</f>
        <v>0</v>
      </c>
      <c r="GP6" cm="1">
        <f t="array" ref="GP6">IF(SUM(IF($J6:$X6=TRANSPOSE('Capacity Backing (Hide)2'!BA$203:BA$217),1,0))&gt;0,1,0)</f>
        <v>0</v>
      </c>
      <c r="GQ6" cm="1">
        <f t="array" ref="GQ6">IF(SUM(IF($J6:$X6=TRANSPOSE('Capacity Backing (Hide)2'!BB$203:BB$217),1,0))&gt;0,1,0)</f>
        <v>0</v>
      </c>
      <c r="GR6" cm="1">
        <f t="array" ref="GR6">IF(SUM(IF($J6:$X6=TRANSPOSE('Capacity Backing (Hide)2'!BC$203:BC$217),1,0))&gt;0,1,0)</f>
        <v>0</v>
      </c>
      <c r="GS6" cm="1">
        <f t="array" ref="GS6">IF(SUM(IF($J6:$X6=TRANSPOSE('Capacity Backing (Hide)2'!BD$203:BD$217),1,0))&gt;0,1,0)</f>
        <v>0</v>
      </c>
      <c r="GT6" cm="1">
        <f t="array" ref="GT6">IF(SUM(IF($J6:$X6=TRANSPOSE('Capacity Backing (Hide)2'!BE$203:BE$217),1,0))&gt;0,1,0)</f>
        <v>0</v>
      </c>
      <c r="GU6" cm="1">
        <f t="array" ref="GU6">IF(SUM(IF($J6:$X6=TRANSPOSE('Capacity Backing (Hide)2'!BF$203:BF$217),1,0))&gt;0,1,0)</f>
        <v>0</v>
      </c>
      <c r="GV6" cm="1">
        <f t="array" ref="GV6">IF(SUM(IF($J6:$X6=TRANSPOSE('Capacity Backing (Hide)2'!BG$203:BG$217),1,0))&gt;0,1,0)</f>
        <v>0</v>
      </c>
      <c r="GW6" cm="1">
        <f t="array" ref="GW6">IF(SUM(IF($J6:$X6=TRANSPOSE('Capacity Backing (Hide)2'!BH$203:BH$217),1,0))&gt;0,1,0)</f>
        <v>0</v>
      </c>
      <c r="GX6" cm="1">
        <f t="array" ref="GX6">IF(SUM(IF($J6:$X6=TRANSPOSE('Capacity Backing (Hide)2'!BI$203:BI$217),1,0))&gt;0,1,0)</f>
        <v>0</v>
      </c>
      <c r="GY6" cm="1">
        <f t="array" ref="GY6">IF(SUM(IF($J6:$X6=TRANSPOSE('Capacity Backing (Hide)2'!BJ$203:BJ$217),1,0))&gt;0,1,0)</f>
        <v>0</v>
      </c>
      <c r="GZ6" cm="1">
        <f t="array" ref="GZ6">IF(SUM(IF($J6:$X6=TRANSPOSE('Capacity Backing (Hide)2'!BK$203:BK$217),1,0))&gt;0,1,0)</f>
        <v>0</v>
      </c>
      <c r="HA6" cm="1">
        <f t="array" ref="HA6">IF(SUM(IF($J6:$X6=TRANSPOSE('Capacity Backing (Hide)2'!BL$203:BL$217),1,0))&gt;0,1,0)</f>
        <v>0</v>
      </c>
      <c r="HB6" cm="1">
        <f t="array" ref="HB6">IF(SUM(IF($J6:$X6=TRANSPOSE('Capacity Backing (Hide)2'!BM$203:BM$217),1,0))&gt;0,1,0)</f>
        <v>0</v>
      </c>
      <c r="HC6" cm="1">
        <f t="array" ref="HC6">IF(SUM(IF($J6:$X6=TRANSPOSE('Capacity Backing (Hide)2'!BN$203:BN$217),1,0))&gt;0,1,0)</f>
        <v>0</v>
      </c>
      <c r="HD6" cm="1">
        <f t="array" ref="HD6">IF(SUM(IF($J6:$X6=TRANSPOSE('Capacity Backing (Hide)2'!BO$203:BO$217),1,0))&gt;0,1,0)</f>
        <v>0</v>
      </c>
      <c r="HE6" cm="1">
        <f t="array" ref="HE6">IF(SUM(IF($J6:$X6=TRANSPOSE('Capacity Backing (Hide)2'!BP$203:BP$217),1,0))&gt;0,1,0)</f>
        <v>0</v>
      </c>
      <c r="HF6" cm="1">
        <f t="array" ref="HF6">IF(SUM(IF($J6:$X6=TRANSPOSE('Capacity Backing (Hide)2'!BQ$203:BQ$217),1,0))&gt;0,1,0)</f>
        <v>0</v>
      </c>
      <c r="HG6" cm="1">
        <f t="array" ref="HG6">IF(SUM(IF($J6:$X6=TRANSPOSE('Capacity Backing (Hide)2'!BR$203:BR$217),1,0))&gt;0,1,0)</f>
        <v>0</v>
      </c>
      <c r="HH6" cm="1">
        <f t="array" ref="HH6">IF(SUM(IF($J6:$X6=TRANSPOSE('Capacity Backing (Hide)2'!BS$203:BS$217),1,0))&gt;0,1,0)</f>
        <v>0</v>
      </c>
      <c r="HI6" cm="1">
        <f t="array" ref="HI6">IF(SUM(IF($J6:$X6=TRANSPOSE('Capacity Backing (Hide)2'!BT$203:BT$217),1,0))&gt;0,1,0)</f>
        <v>0</v>
      </c>
      <c r="HJ6" cm="1">
        <f t="array" ref="HJ6">IF(SUM(IF($J6:$X6=TRANSPOSE('Capacity Backing (Hide)2'!BU$203:BU$217),1,0))&gt;0,1,0)</f>
        <v>0</v>
      </c>
      <c r="HK6" cm="1">
        <f t="array" ref="HK6">IF(SUM(IF($J6:$X6=TRANSPOSE('Capacity Backing (Hide)2'!BV$203:BV$217),1,0))&gt;0,1,0)</f>
        <v>0</v>
      </c>
      <c r="HL6" cm="1">
        <f t="array" ref="HL6">IF(SUM(IF($J6:$X6=TRANSPOSE('Capacity Backing (Hide)2'!BW$203:BW$217),1,0))&gt;0,1,0)</f>
        <v>0</v>
      </c>
      <c r="HM6" cm="1">
        <f t="array" ref="HM6">IF(SUM(IF($J6:$X6=TRANSPOSE('Capacity Backing (Hide)2'!BX$203:BX$217),1,0))&gt;0,1,0)</f>
        <v>0</v>
      </c>
      <c r="HN6" cm="1">
        <f t="array" ref="HN6">IF(SUM(IF($J6:$X6=TRANSPOSE('Capacity Backing (Hide)2'!BY$203:BY$217),1,0))&gt;0,1,0)</f>
        <v>0</v>
      </c>
      <c r="HO6" cm="1">
        <f t="array" ref="HO6">IF(SUM(IF($J6:$X6=TRANSPOSE('Capacity Backing (Hide)2'!BZ$203:BZ$217),1,0))&gt;0,1,0)</f>
        <v>0</v>
      </c>
      <c r="HP6" cm="1">
        <f t="array" ref="HP6">IF(SUM(IF($J6:$X6=TRANSPOSE('Capacity Backing (Hide)2'!CA$203:CA$217),1,0))&gt;0,1,0)</f>
        <v>0</v>
      </c>
      <c r="HQ6" cm="1">
        <f t="array" ref="HQ6">IF(SUM(IF($J6:$X6=TRANSPOSE('Capacity Backing (Hide)2'!CB$203:CB$217),1,0))&gt;0,1,0)</f>
        <v>0</v>
      </c>
      <c r="HR6" cm="1">
        <f t="array" ref="HR6">IF(SUM(IF($J6:$X6=TRANSPOSE('Capacity Backing (Hide)2'!CC$203:CC$217),1,0))&gt;0,1,0)</f>
        <v>0</v>
      </c>
      <c r="HS6" cm="1">
        <f t="array" ref="HS6">IF(SUM(IF($J6:$X6=TRANSPOSE('Capacity Backing (Hide)2'!CD$203:CD$217),1,0))&gt;0,1,0)</f>
        <v>0</v>
      </c>
      <c r="HT6" cm="1">
        <f t="array" ref="HT6">IF(SUM(IF($J6:$X6=TRANSPOSE('Capacity Backing (Hide)2'!CE$203:CE$217),1,0))&gt;0,1,0)</f>
        <v>0</v>
      </c>
      <c r="HU6" cm="1">
        <f t="array" ref="HU6">IF(SUM(IF($J6:$X6=TRANSPOSE('Capacity Backing (Hide)2'!CF$203:CF$217),1,0))&gt;0,1,0)</f>
        <v>0</v>
      </c>
      <c r="HV6" cm="1">
        <f t="array" ref="HV6">IF(SUM(IF($J6:$X6=TRANSPOSE('Capacity Backing (Hide)2'!CG$203:CG$217),1,0))&gt;0,1,0)</f>
        <v>0</v>
      </c>
      <c r="HW6" cm="1">
        <f t="array" ref="HW6">IF(SUM(IF($J6:$X6=TRANSPOSE('Capacity Backing (Hide)2'!CH$203:CH$217),1,0))&gt;0,1,0)</f>
        <v>0</v>
      </c>
      <c r="HX6" cm="1">
        <f t="array" ref="HX6">IF(SUM(IF($J6:$X6=TRANSPOSE('Capacity Backing (Hide)2'!CI$203:CI$217),1,0))&gt;0,1,0)</f>
        <v>0</v>
      </c>
      <c r="HY6" cm="1">
        <f t="array" ref="HY6">IF(SUM(IF($J6:$X6=TRANSPOSE('Capacity Backing (Hide)2'!CJ$203:CJ$217),1,0))&gt;0,1,0)</f>
        <v>0</v>
      </c>
      <c r="HZ6" cm="1">
        <f t="array" ref="HZ6">IF(SUM(IF($J6:$X6=TRANSPOSE('Capacity Backing (Hide)2'!CK$203:CK$217),1,0))&gt;0,1,0)</f>
        <v>0</v>
      </c>
      <c r="IA6" cm="1">
        <f t="array" ref="IA6">IF(SUM(IF($J6:$X6=TRANSPOSE('Capacity Backing (Hide)2'!CL$203:CL$217),1,0))&gt;0,1,0)</f>
        <v>0</v>
      </c>
      <c r="IB6" cm="1">
        <f t="array" ref="IB6">IF(SUM(IF($J6:$X6=TRANSPOSE('Capacity Backing (Hide)2'!CM$203:CM$217),1,0))&gt;0,1,0)</f>
        <v>0</v>
      </c>
      <c r="IC6" cm="1">
        <f t="array" ref="IC6">IF(SUM(IF($J6:$X6=TRANSPOSE('Capacity Backing (Hide)2'!CN$203:CN$217),1,0))&gt;0,1,0)</f>
        <v>0</v>
      </c>
      <c r="ID6" cm="1">
        <f t="array" ref="ID6">IF(SUM(IF($J6:$X6=TRANSPOSE('Capacity Backing (Hide)2'!CO$203:CO$217),1,0))&gt;0,1,0)</f>
        <v>0</v>
      </c>
      <c r="IE6" cm="1">
        <f t="array" ref="IE6">IF(SUM(IF($J6:$X6=TRANSPOSE('Capacity Backing (Hide)2'!CP$203:CP$217),1,0))&gt;0,1,0)</f>
        <v>0</v>
      </c>
      <c r="IF6" cm="1">
        <f t="array" ref="IF6">IF(SUM(IF($J6:$X6=TRANSPOSE('Capacity Backing (Hide)2'!CQ$203:CQ$217),1,0))&gt;0,1,0)</f>
        <v>0</v>
      </c>
      <c r="IG6" cm="1">
        <f t="array" ref="IG6">IF(SUM(IF($J6:$X6=TRANSPOSE('Capacity Backing (Hide)2'!CR$203:CR$217),1,0))&gt;0,1,0)</f>
        <v>0</v>
      </c>
      <c r="IH6" cm="1">
        <f t="array" ref="IH6">IF(SUM(IF($J6:$X6=TRANSPOSE('Capacity Backing (Hide)2'!CS$203:CS$217),1,0))&gt;0,1,0)</f>
        <v>0</v>
      </c>
      <c r="II6" cm="1">
        <f t="array" ref="II6">IF(SUM(IF($J6:$X6=TRANSPOSE('Capacity Backing (Hide)2'!CT$203:CT$217),1,0))&gt;0,1,0)</f>
        <v>0</v>
      </c>
      <c r="IJ6" cm="1">
        <f t="array" ref="IJ6">IF(SUM(IF($J6:$X6=TRANSPOSE('Capacity Backing (Hide)2'!CU$203:CU$217),1,0))&gt;0,1,0)</f>
        <v>0</v>
      </c>
      <c r="IK6" cm="1">
        <f t="array" ref="IK6">IF(SUM(IF($J6:$X6=TRANSPOSE('Capacity Backing (Hide)2'!CV$203:CV$217),1,0))&gt;0,1,0)</f>
        <v>0</v>
      </c>
      <c r="IL6" cm="1">
        <f t="array" ref="IL6">IF(SUM(IF($J6:$X6=TRANSPOSE('Capacity Backing (Hide)2'!CW$203:CW$217),1,0))&gt;0,1,0)</f>
        <v>0</v>
      </c>
      <c r="IO6" s="184">
        <v>0</v>
      </c>
      <c r="IP6" s="184">
        <v>0</v>
      </c>
      <c r="IQ6" s="184">
        <v>0</v>
      </c>
      <c r="IR6" s="184">
        <v>0</v>
      </c>
      <c r="IS6" s="184">
        <v>0</v>
      </c>
      <c r="IT6" s="184">
        <v>0</v>
      </c>
      <c r="IU6" s="184">
        <v>0</v>
      </c>
      <c r="IV6" s="184">
        <v>0</v>
      </c>
      <c r="IW6" s="184">
        <v>0</v>
      </c>
      <c r="IX6" s="184">
        <v>0</v>
      </c>
      <c r="IY6" s="184">
        <v>0</v>
      </c>
      <c r="IZ6" s="184">
        <v>0</v>
      </c>
      <c r="JA6" s="184">
        <v>0</v>
      </c>
      <c r="JB6" s="184">
        <v>0</v>
      </c>
      <c r="JC6" s="184">
        <v>0</v>
      </c>
      <c r="JD6" s="184">
        <v>0</v>
      </c>
      <c r="JE6" s="184">
        <v>0</v>
      </c>
      <c r="JF6" s="184">
        <v>0</v>
      </c>
      <c r="JG6" s="184">
        <v>0</v>
      </c>
      <c r="JH6" s="184">
        <v>0</v>
      </c>
      <c r="JI6" s="184">
        <v>0</v>
      </c>
      <c r="JJ6" s="184">
        <v>0</v>
      </c>
      <c r="JK6" s="184">
        <v>0</v>
      </c>
      <c r="JL6" s="184">
        <v>0</v>
      </c>
      <c r="JM6" s="184">
        <v>0</v>
      </c>
      <c r="JN6" s="184">
        <v>0</v>
      </c>
      <c r="JO6" s="184">
        <v>0</v>
      </c>
      <c r="JP6" s="184">
        <v>0</v>
      </c>
      <c r="JQ6" s="184">
        <v>0</v>
      </c>
      <c r="JR6" s="184">
        <v>0</v>
      </c>
      <c r="JS6" s="184">
        <v>0</v>
      </c>
      <c r="JT6" s="184">
        <v>0</v>
      </c>
      <c r="JU6" s="184">
        <v>0</v>
      </c>
      <c r="JV6" s="184">
        <v>0</v>
      </c>
      <c r="JW6" s="184">
        <v>0</v>
      </c>
      <c r="JX6" s="184">
        <v>0</v>
      </c>
      <c r="JY6" s="184">
        <v>0</v>
      </c>
      <c r="JZ6" s="184">
        <v>0</v>
      </c>
      <c r="KA6" s="184">
        <v>0</v>
      </c>
      <c r="KB6" s="184">
        <v>0</v>
      </c>
      <c r="KC6" s="184">
        <v>0</v>
      </c>
      <c r="KD6" s="184">
        <v>0</v>
      </c>
      <c r="KE6" s="184">
        <v>0</v>
      </c>
      <c r="KF6" s="184">
        <v>0</v>
      </c>
      <c r="KG6" s="184">
        <v>0</v>
      </c>
      <c r="KH6" s="184">
        <v>0</v>
      </c>
      <c r="KI6" s="184">
        <v>0</v>
      </c>
      <c r="KJ6" s="184">
        <v>0</v>
      </c>
      <c r="KK6" s="184">
        <v>0</v>
      </c>
      <c r="KL6" s="184">
        <v>0</v>
      </c>
      <c r="KM6" s="184">
        <v>0</v>
      </c>
      <c r="KN6" s="184">
        <v>0</v>
      </c>
      <c r="KO6" s="184">
        <v>0</v>
      </c>
      <c r="KP6" s="184">
        <v>0</v>
      </c>
      <c r="KQ6" s="184">
        <v>0</v>
      </c>
      <c r="KR6" s="184">
        <v>0</v>
      </c>
      <c r="KS6" s="184">
        <v>0</v>
      </c>
      <c r="KT6" s="184">
        <v>0</v>
      </c>
      <c r="KU6" s="184">
        <v>0</v>
      </c>
      <c r="KV6" s="184">
        <v>0</v>
      </c>
      <c r="KW6" s="184">
        <v>0</v>
      </c>
      <c r="KX6" s="184">
        <v>0</v>
      </c>
      <c r="KY6" s="184">
        <v>0</v>
      </c>
      <c r="KZ6" s="184">
        <v>0</v>
      </c>
      <c r="LA6" s="184">
        <v>0</v>
      </c>
      <c r="LB6" s="184">
        <v>0</v>
      </c>
      <c r="LC6" s="184">
        <v>0</v>
      </c>
      <c r="LD6" s="184">
        <v>0</v>
      </c>
      <c r="LE6" s="184">
        <v>0</v>
      </c>
      <c r="LF6" s="184">
        <v>0</v>
      </c>
      <c r="LG6" s="184">
        <v>0</v>
      </c>
      <c r="LH6" s="184">
        <v>0</v>
      </c>
      <c r="LI6" s="184">
        <v>0</v>
      </c>
      <c r="LJ6" s="184">
        <v>0</v>
      </c>
      <c r="LK6" s="184">
        <v>0</v>
      </c>
      <c r="LL6" s="184">
        <v>0</v>
      </c>
      <c r="LM6" s="184">
        <v>0</v>
      </c>
      <c r="LN6" s="184">
        <v>0</v>
      </c>
      <c r="LO6" s="184">
        <v>0</v>
      </c>
      <c r="LP6" s="184">
        <v>0</v>
      </c>
      <c r="LQ6" s="184">
        <v>0</v>
      </c>
      <c r="LR6" s="184">
        <v>0</v>
      </c>
      <c r="LS6" s="184">
        <v>0</v>
      </c>
      <c r="LT6" s="184">
        <v>0</v>
      </c>
      <c r="LU6" s="184">
        <v>0</v>
      </c>
      <c r="LV6" s="184">
        <v>0</v>
      </c>
      <c r="LW6" s="184">
        <v>0</v>
      </c>
      <c r="LX6" s="184">
        <v>0</v>
      </c>
      <c r="LY6" s="184">
        <v>0</v>
      </c>
      <c r="LZ6" s="184">
        <v>0</v>
      </c>
      <c r="MA6" s="184">
        <v>0</v>
      </c>
      <c r="MB6" s="184">
        <v>0</v>
      </c>
      <c r="MC6" s="184">
        <v>0</v>
      </c>
      <c r="MD6" s="184">
        <v>0</v>
      </c>
      <c r="ME6" s="184">
        <v>0</v>
      </c>
      <c r="MF6" s="184">
        <v>0</v>
      </c>
      <c r="MG6" s="184">
        <v>0</v>
      </c>
      <c r="MH6" s="184">
        <v>0</v>
      </c>
      <c r="MI6" s="184">
        <v>0</v>
      </c>
      <c r="MJ6" s="184">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J6" cm="1">
        <f t="array" ref="QJ6">SUM(IF('Capacity Summary'!H$36:H$135="X",1,0)*TRANSPOSE('CR Backing (Hide)'!$IO6:$MJ6)*IF('Clinical resources'!ZQ9="X",1,0))</f>
        <v>0</v>
      </c>
      <c r="QK6" cm="1">
        <f t="array" ref="QK6">SUM(IF('Capacity Summary'!I$36:I$135="X",1,0)*TRANSPOSE('CR Backing (Hide)'!$IO6:$MJ6)*IF('Clinical resources'!ZR9="X",1,0))</f>
        <v>0</v>
      </c>
      <c r="QL6" cm="1">
        <f t="array" ref="QL6">SUM(IF('Capacity Summary'!J$36:J$135="X",1,0)*TRANSPOSE('CR Backing (Hide)'!$IO6:$MJ6)*IF('Clinical resources'!ZS9="X",1,0))</f>
        <v>0</v>
      </c>
      <c r="QM6" cm="1">
        <f t="array" ref="QM6">SUM(IF('Capacity Summary'!K$36:K$135="X",1,0)*TRANSPOSE('CR Backing (Hide)'!$IO6:$MJ6)*IF('Clinical resources'!ZT9="X",1,0))</f>
        <v>0</v>
      </c>
      <c r="QN6" cm="1">
        <f t="array" ref="QN6">SUM(IF('Capacity Summary'!L$36:L$135="X",1,0)*TRANSPOSE('CR Backing (Hide)'!$IO6:$MJ6)*IF('Clinical resources'!ZU9="X",1,0))</f>
        <v>0</v>
      </c>
      <c r="QO6" cm="1">
        <f t="array" ref="QO6">SUM(IF('Capacity Summary'!M$36:M$135="X",1,0)*TRANSPOSE('CR Backing (Hide)'!$IO6:$MJ6)*IF('Clinical resources'!ZV9="X",1,0))</f>
        <v>0</v>
      </c>
      <c r="QP6" cm="1">
        <f t="array" ref="QP6">SUM(IF('Capacity Summary'!N$36:N$135="X",1,0)*TRANSPOSE('CR Backing (Hide)'!$IO6:$MJ6)*IF('Clinical resources'!ZW9="X",1,0))</f>
        <v>0</v>
      </c>
      <c r="QQ6" cm="1">
        <f t="array" ref="QQ6">SUM(IF('Capacity Summary'!O$36:O$135="X",1,0)*TRANSPOSE('CR Backing (Hide)'!$IO6:$MJ6)*IF('Clinical resources'!ZX9="X",1,0))</f>
        <v>0</v>
      </c>
      <c r="QR6" cm="1">
        <f t="array" ref="QR6">SUM(IF('Capacity Summary'!P$36:P$135="X",1,0)*TRANSPOSE('CR Backing (Hide)'!$IO6:$MJ6)*IF('Clinical resources'!ZY9="X",1,0))</f>
        <v>0</v>
      </c>
      <c r="QS6" cm="1">
        <f t="array" ref="QS6">SUM(IF('Capacity Summary'!Q$36:Q$135="X",1,0)*TRANSPOSE('CR Backing (Hide)'!$IO6:$MJ6)*IF('Clinical resources'!ZZ9="X",1,0))</f>
        <v>0</v>
      </c>
      <c r="QT6" cm="1">
        <f t="array" ref="QT6">SUM(IF('Capacity Summary'!R$36:R$135="X",1,0)*TRANSPOSE('CR Backing (Hide)'!$IO6:$MJ6)*IF('Clinical resources'!AAA9="X",1,0))</f>
        <v>0</v>
      </c>
      <c r="QU6" cm="1">
        <f t="array" ref="QU6">SUM(IF('Capacity Summary'!S$36:S$135="X",1,0)*TRANSPOSE('CR Backing (Hide)'!$IO6:$MJ6)*IF('Clinical resources'!AAB9="X",1,0))</f>
        <v>0</v>
      </c>
      <c r="QV6" cm="1">
        <f t="array" ref="QV6">SUM(IF('Capacity Summary'!T$36:T$135="X",1,0)*TRANSPOSE('CR Backing (Hide)'!$IO6:$MJ6)*IF('Clinical resources'!AAC9="X",1,0))</f>
        <v>0</v>
      </c>
      <c r="QW6" cm="1">
        <f t="array" ref="QW6">SUM(IF('Capacity Summary'!U$36:U$135="X",1,0)*TRANSPOSE('CR Backing (Hide)'!$IO6:$MJ6)*IF('Clinical resources'!AAD9="X",1,0))</f>
        <v>0</v>
      </c>
      <c r="QX6" cm="1">
        <f t="array" ref="QX6">SUM(IF('Capacity Summary'!V$36:V$135="X",1,0)*TRANSPOSE('CR Backing (Hide)'!$IO6:$MJ6)*IF('Clinical resources'!AAE9="X",1,0))</f>
        <v>0</v>
      </c>
      <c r="QY6" cm="1">
        <f t="array" ref="QY6">SUM(IF('Capacity Summary'!W$36:W$135="X",1,0)*TRANSPOSE('CR Backing (Hide)'!$IO6:$MJ6)*IF('Clinical resources'!AAF9="X",1,0))</f>
        <v>0</v>
      </c>
      <c r="QZ6" cm="1">
        <f t="array" ref="QZ6">SUM(IF('Capacity Summary'!X$36:X$135="X",1,0)*TRANSPOSE('CR Backing (Hide)'!$IO6:$MJ6)*IF('Clinical resources'!AAG9="X",1,0))</f>
        <v>0</v>
      </c>
      <c r="RA6" cm="1">
        <f t="array" ref="RA6">SUM(IF('Capacity Summary'!Y$36:Y$135="X",1,0)*TRANSPOSE('CR Backing (Hide)'!$IO6:$MJ6)*IF('Clinical resources'!AAH9="X",1,0))</f>
        <v>0</v>
      </c>
      <c r="RB6" cm="1">
        <f t="array" ref="RB6">SUM(IF('Capacity Summary'!Z$36:Z$135="X",1,0)*TRANSPOSE('CR Backing (Hide)'!$IO6:$MJ6)*IF('Clinical resources'!AAI9="X",1,0))</f>
        <v>0</v>
      </c>
      <c r="RC6" cm="1">
        <f t="array" ref="RC6">SUM(IF('Capacity Summary'!AA$36:AA$135="X",1,0)*TRANSPOSE('CR Backing (Hide)'!$IO6:$MJ6)*IF('Clinical resources'!AAJ9="X",1,0))</f>
        <v>0</v>
      </c>
      <c r="RD6" cm="1">
        <f t="array" ref="RD6">SUM(IF('Capacity Summary'!AB$36:AB$135="X",1,0)*TRANSPOSE('CR Backing (Hide)'!$IO6:$MJ6)*IF('Clinical resources'!AAK9="X",1,0))</f>
        <v>0</v>
      </c>
      <c r="RE6" cm="1">
        <f t="array" ref="RE6">SUM(IF('Capacity Summary'!AC$36:AC$135="X",1,0)*TRANSPOSE('CR Backing (Hide)'!$IO6:$MJ6)*IF('Clinical resources'!AAL9="X",1,0))</f>
        <v>0</v>
      </c>
      <c r="RF6" cm="1">
        <f t="array" ref="RF6">SUM(IF('Capacity Summary'!AD$36:AD$135="X",1,0)*TRANSPOSE('CR Backing (Hide)'!$IO6:$MJ6)*IF('Clinical resources'!AAM9="X",1,0))</f>
        <v>0</v>
      </c>
      <c r="RG6" cm="1">
        <f t="array" ref="RG6">SUM(IF('Capacity Summary'!AE$36:AE$135="X",1,0)*TRANSPOSE('CR Backing (Hide)'!$IO6:$MJ6)*IF('Clinical resources'!AAN9="X",1,0))</f>
        <v>0</v>
      </c>
      <c r="RH6" cm="1">
        <f t="array" ref="RH6">SUM(IF('Capacity Summary'!AF$36:AF$135="X",1,0)*TRANSPOSE('CR Backing (Hide)'!$IO6:$MJ6)*IF('Clinical resources'!AAO9="X",1,0))</f>
        <v>0</v>
      </c>
      <c r="RI6" cm="1">
        <f t="array" ref="RI6">SUM(IF('Capacity Summary'!AG$36:AG$135="X",1,0)*TRANSPOSE('CR Backing (Hide)'!$IO6:$MJ6)*IF('Clinical resources'!AAP9="X",1,0))</f>
        <v>0</v>
      </c>
      <c r="RJ6" cm="1">
        <f t="array" ref="RJ6">SUM(IF('Capacity Summary'!AH$36:AH$135="X",1,0)*TRANSPOSE('CR Backing (Hide)'!$IO6:$MJ6)*IF('Clinical resources'!AAQ9="X",1,0))</f>
        <v>0</v>
      </c>
      <c r="RK6" cm="1">
        <f t="array" ref="RK6">SUM(IF('Capacity Summary'!AI$36:AI$135="X",1,0)*TRANSPOSE('CR Backing (Hide)'!$IO6:$MJ6)*IF('Clinical resources'!AAR9="X",1,0))</f>
        <v>0</v>
      </c>
      <c r="RL6" cm="1">
        <f t="array" ref="RL6">SUM(IF('Capacity Summary'!AJ$36:AJ$135="X",1,0)*TRANSPOSE('CR Backing (Hide)'!$IO6:$MJ6)*IF('Clinical resources'!AAS9="X",1,0))</f>
        <v>0</v>
      </c>
      <c r="RM6" cm="1">
        <f t="array" ref="RM6">SUM(IF('Capacity Summary'!AK$36:AK$135="X",1,0)*TRANSPOSE('CR Backing (Hide)'!$IO6:$MJ6)*IF('Clinical resources'!AAT9="X",1,0))</f>
        <v>0</v>
      </c>
      <c r="RN6" cm="1">
        <f t="array" ref="RN6">SUM(IF('Capacity Summary'!AL$36:AL$135="X",1,0)*TRANSPOSE('CR Backing (Hide)'!$IO6:$MJ6)*IF('Clinical resources'!AAU9="X",1,0))</f>
        <v>0</v>
      </c>
      <c r="RO6" cm="1">
        <f t="array" ref="RO6">SUM(IF('Capacity Summary'!AM$36:AM$135="X",1,0)*TRANSPOSE('CR Backing (Hide)'!$IO6:$MJ6)*IF('Clinical resources'!AAV9="X",1,0))</f>
        <v>0</v>
      </c>
      <c r="RP6" cm="1">
        <f t="array" ref="RP6">SUM(IF('Capacity Summary'!AN$36:AN$135="X",1,0)*TRANSPOSE('CR Backing (Hide)'!$IO6:$MJ6)*IF('Clinical resources'!AAW9="X",1,0))</f>
        <v>0</v>
      </c>
      <c r="RQ6" cm="1">
        <f t="array" ref="RQ6">SUM(IF('Capacity Summary'!AO$36:AO$135="X",1,0)*TRANSPOSE('CR Backing (Hide)'!$IO6:$MJ6)*IF('Clinical resources'!AAX9="X",1,0))</f>
        <v>0</v>
      </c>
      <c r="RR6" cm="1">
        <f t="array" ref="RR6">SUM(IF('Capacity Summary'!AP$36:AP$135="X",1,0)*TRANSPOSE('CR Backing (Hide)'!$IO6:$MJ6)*IF('Clinical resources'!AAY9="X",1,0))</f>
        <v>0</v>
      </c>
      <c r="RS6" cm="1">
        <f t="array" ref="RS6">SUM(IF('Capacity Summary'!AQ$36:AQ$135="X",1,0)*TRANSPOSE('CR Backing (Hide)'!$IO6:$MJ6)*IF('Clinical resources'!AAZ9="X",1,0))</f>
        <v>0</v>
      </c>
      <c r="RT6" cm="1">
        <f t="array" ref="RT6">SUM(IF('Capacity Summary'!AR$36:AR$135="X",1,0)*TRANSPOSE('CR Backing (Hide)'!$IO6:$MJ6)*IF('Clinical resources'!ABA9="X",1,0))</f>
        <v>0</v>
      </c>
      <c r="RU6" cm="1">
        <f t="array" ref="RU6">SUM(IF('Capacity Summary'!AS$36:AS$135="X",1,0)*TRANSPOSE('CR Backing (Hide)'!$IO6:$MJ6)*IF('Clinical resources'!ABB9="X",1,0))</f>
        <v>0</v>
      </c>
      <c r="RV6" cm="1">
        <f t="array" ref="RV6">SUM(IF('Capacity Summary'!AT$36:AT$135="X",1,0)*TRANSPOSE('CR Backing (Hide)'!$IO6:$MJ6)*IF('Clinical resources'!ABC9="X",1,0))</f>
        <v>0</v>
      </c>
      <c r="RW6" cm="1">
        <f t="array" ref="RW6">SUM(IF('Capacity Summary'!AU$36:AU$135="X",1,0)*TRANSPOSE('CR Backing (Hide)'!$IO6:$MJ6)*IF('Clinical resources'!ABD9="X",1,0))</f>
        <v>0</v>
      </c>
      <c r="RX6" cm="1">
        <f t="array" ref="RX6">SUM(IF('Capacity Summary'!AV$36:AV$135="X",1,0)*TRANSPOSE('CR Backing (Hide)'!$IO6:$MJ6)*IF('Clinical resources'!ABE9="X",1,0))</f>
        <v>0</v>
      </c>
      <c r="RY6" cm="1">
        <f t="array" ref="RY6">SUM(IF('Capacity Summary'!AW$36:AW$135="X",1,0)*TRANSPOSE('CR Backing (Hide)'!$IO6:$MJ6)*IF('Clinical resources'!ABF9="X",1,0))</f>
        <v>0</v>
      </c>
      <c r="RZ6" cm="1">
        <f t="array" ref="RZ6">SUM(IF('Capacity Summary'!AX$36:AX$135="X",1,0)*TRANSPOSE('CR Backing (Hide)'!$IO6:$MJ6)*IF('Clinical resources'!ABG9="X",1,0))</f>
        <v>0</v>
      </c>
      <c r="SA6" cm="1">
        <f t="array" ref="SA6">SUM(IF('Capacity Summary'!AY$36:AY$135="X",1,0)*TRANSPOSE('CR Backing (Hide)'!$IO6:$MJ6)*IF('Clinical resources'!ABH9="X",1,0))</f>
        <v>0</v>
      </c>
      <c r="SB6" cm="1">
        <f t="array" ref="SB6">SUM(IF('Capacity Summary'!AZ$36:AZ$135="X",1,0)*TRANSPOSE('CR Backing (Hide)'!$IO6:$MJ6)*IF('Clinical resources'!ABI9="X",1,0))</f>
        <v>0</v>
      </c>
      <c r="SC6" cm="1">
        <f t="array" ref="SC6">SUM(IF('Capacity Summary'!BA$36:BA$135="X",1,0)*TRANSPOSE('CR Backing (Hide)'!$IO6:$MJ6)*IF('Clinical resources'!ABJ9="X",1,0))</f>
        <v>0</v>
      </c>
      <c r="SD6" cm="1">
        <f t="array" ref="SD6">SUM(IF('Capacity Summary'!BB$36:BB$135="X",1,0)*TRANSPOSE('CR Backing (Hide)'!$IO6:$MJ6)*IF('Clinical resources'!ABK9="X",1,0))</f>
        <v>0</v>
      </c>
      <c r="SE6" cm="1">
        <f t="array" ref="SE6">SUM(IF('Capacity Summary'!BC$36:BC$135="X",1,0)*TRANSPOSE('CR Backing (Hide)'!$IO6:$MJ6)*IF('Clinical resources'!ABL9="X",1,0))</f>
        <v>0</v>
      </c>
      <c r="SF6" cm="1">
        <f t="array" ref="SF6">SUM(IF('Capacity Summary'!BD$36:BD$135="X",1,0)*TRANSPOSE('CR Backing (Hide)'!$IO6:$MJ6)*IF('Clinical resources'!ABM9="X",1,0))</f>
        <v>0</v>
      </c>
      <c r="SG6" cm="1">
        <f t="array" ref="SG6">SUM(IF('Capacity Summary'!BE$36:BE$135="X",1,0)*TRANSPOSE('CR Backing (Hide)'!$IO6:$MJ6)*IF('Clinical resources'!ABN9="X",1,0))</f>
        <v>0</v>
      </c>
      <c r="SH6" cm="1">
        <f t="array" ref="SH6">SUM(IF('Capacity Summary'!BF$36:BF$135="X",1,0)*TRANSPOSE('CR Backing (Hide)'!$IO6:$MJ6)*IF('Clinical resources'!ABO9="X",1,0))</f>
        <v>0</v>
      </c>
      <c r="SI6" cm="1">
        <f t="array" ref="SI6">SUM(IF('Capacity Summary'!BG$36:BG$135="X",1,0)*TRANSPOSE('CR Backing (Hide)'!$IO6:$MJ6)*IF('Clinical resources'!ABP9="X",1,0))</f>
        <v>0</v>
      </c>
      <c r="SK6" cm="1">
        <f t="array" ref="SK6">SUM(IF('Capacity Summary'!H$139:H$238="X",1,0)*TRANSPOSE('CR Backing (Hide)'!$MM6:$QH6))</f>
        <v>0</v>
      </c>
      <c r="SL6" cm="1">
        <f t="array" ref="SL6">SUM(IF('Capacity Summary'!I$139:I$238="X",1,0)*TRANSPOSE('CR Backing (Hide)'!$MM6:$QH6))</f>
        <v>0</v>
      </c>
      <c r="SM6" cm="1">
        <f t="array" ref="SM6">SUM(IF('Capacity Summary'!J$139:J$238="X",1,0)*TRANSPOSE('CR Backing (Hide)'!$MM6:$QH6))</f>
        <v>0</v>
      </c>
      <c r="SN6" cm="1">
        <f t="array" ref="SN6">SUM(IF('Capacity Summary'!K$139:K$238="X",1,0)*TRANSPOSE('CR Backing (Hide)'!$MM6:$QH6))</f>
        <v>0</v>
      </c>
      <c r="SO6" cm="1">
        <f t="array" ref="SO6">SUM(IF('Capacity Summary'!L$139:L$238="X",1,0)*TRANSPOSE('CR Backing (Hide)'!$MM6:$QH6))</f>
        <v>0</v>
      </c>
      <c r="SP6" cm="1">
        <f t="array" ref="SP6">SUM(IF('Capacity Summary'!M$139:M$238="X",1,0)*TRANSPOSE('CR Backing (Hide)'!$MM6:$QH6))</f>
        <v>0</v>
      </c>
      <c r="SQ6" cm="1">
        <f t="array" ref="SQ6">SUM(IF('Capacity Summary'!N$139:N$238="X",1,0)*TRANSPOSE('CR Backing (Hide)'!$MM6:$QH6))</f>
        <v>0</v>
      </c>
      <c r="SR6" cm="1">
        <f t="array" ref="SR6">SUM(IF('Capacity Summary'!O$139:O$238="X",1,0)*TRANSPOSE('CR Backing (Hide)'!$MM6:$QH6))</f>
        <v>0</v>
      </c>
      <c r="SS6" cm="1">
        <f t="array" ref="SS6">SUM(IF('Capacity Summary'!P$139:P$238="X",1,0)*TRANSPOSE('CR Backing (Hide)'!$MM6:$QH6))</f>
        <v>0</v>
      </c>
      <c r="ST6" cm="1">
        <f t="array" ref="ST6">SUM(IF('Capacity Summary'!Q$139:Q$238="X",1,0)*TRANSPOSE('CR Backing (Hide)'!$MM6:$QH6))</f>
        <v>0</v>
      </c>
      <c r="SU6" cm="1">
        <f t="array" ref="SU6">SUM(IF('Capacity Summary'!R$139:R$238="X",1,0)*TRANSPOSE('CR Backing (Hide)'!$MM6:$QH6))</f>
        <v>0</v>
      </c>
      <c r="SV6" cm="1">
        <f t="array" ref="SV6">SUM(IF('Capacity Summary'!S$139:S$238="X",1,0)*TRANSPOSE('CR Backing (Hide)'!$MM6:$QH6))</f>
        <v>0</v>
      </c>
      <c r="SW6" cm="1">
        <f t="array" ref="SW6">SUM(IF('Capacity Summary'!T$139:T$238="X",1,0)*TRANSPOSE('CR Backing (Hide)'!$MM6:$QH6))</f>
        <v>0</v>
      </c>
      <c r="SX6" cm="1">
        <f t="array" ref="SX6">SUM(IF('Capacity Summary'!U$139:U$238="X",1,0)*TRANSPOSE('CR Backing (Hide)'!$MM6:$QH6))</f>
        <v>0</v>
      </c>
      <c r="SY6" cm="1">
        <f t="array" ref="SY6">SUM(IF('Capacity Summary'!V$139:V$238="X",1,0)*TRANSPOSE('CR Backing (Hide)'!$MM6:$QH6))</f>
        <v>0</v>
      </c>
      <c r="SZ6" cm="1">
        <f t="array" ref="SZ6">SUM(IF('Capacity Summary'!W$139:W$238="X",1,0)*TRANSPOSE('CR Backing (Hide)'!$MM6:$QH6))</f>
        <v>0</v>
      </c>
      <c r="TA6" cm="1">
        <f t="array" ref="TA6">SUM(IF('Capacity Summary'!X$139:X$238="X",1,0)*TRANSPOSE('CR Backing (Hide)'!$MM6:$QH6))</f>
        <v>0</v>
      </c>
      <c r="TB6" cm="1">
        <f t="array" ref="TB6">SUM(IF('Capacity Summary'!Y$139:Y$238="X",1,0)*TRANSPOSE('CR Backing (Hide)'!$MM6:$QH6))</f>
        <v>0</v>
      </c>
      <c r="TC6" cm="1">
        <f t="array" ref="TC6">SUM(IF('Capacity Summary'!Z$139:Z$238="X",1,0)*TRANSPOSE('CR Backing (Hide)'!$MM6:$QH6))</f>
        <v>0</v>
      </c>
      <c r="TD6" cm="1">
        <f t="array" ref="TD6">SUM(IF('Capacity Summary'!AA$139:AA$238="X",1,0)*TRANSPOSE('CR Backing (Hide)'!$MM6:$QH6))</f>
        <v>0</v>
      </c>
      <c r="TE6" cm="1">
        <f t="array" ref="TE6">SUM(IF('Capacity Summary'!AB$139:AB$238="X",1,0)*TRANSPOSE('CR Backing (Hide)'!$MM6:$QH6))</f>
        <v>0</v>
      </c>
      <c r="TF6" cm="1">
        <f t="array" ref="TF6">SUM(IF('Capacity Summary'!AC$139:AC$238="X",1,0)*TRANSPOSE('CR Backing (Hide)'!$MM6:$QH6))</f>
        <v>0</v>
      </c>
      <c r="TG6" cm="1">
        <f t="array" ref="TG6">SUM(IF('Capacity Summary'!AD$139:AD$238="X",1,0)*TRANSPOSE('CR Backing (Hide)'!$MM6:$QH6))</f>
        <v>0</v>
      </c>
      <c r="TH6" cm="1">
        <f t="array" ref="TH6">SUM(IF('Capacity Summary'!AE$139:AE$238="X",1,0)*TRANSPOSE('CR Backing (Hide)'!$MM6:$QH6))</f>
        <v>0</v>
      </c>
      <c r="TI6" cm="1">
        <f t="array" ref="TI6">SUM(IF('Capacity Summary'!AF$139:AF$238="X",1,0)*TRANSPOSE('CR Backing (Hide)'!$MM6:$QH6))</f>
        <v>0</v>
      </c>
      <c r="TJ6" cm="1">
        <f t="array" ref="TJ6">SUM(IF('Capacity Summary'!AG$139:AG$238="X",1,0)*TRANSPOSE('CR Backing (Hide)'!$MM6:$QH6))</f>
        <v>0</v>
      </c>
      <c r="TK6" cm="1">
        <f t="array" ref="TK6">SUM(IF('Capacity Summary'!AH$139:AH$238="X",1,0)*TRANSPOSE('CR Backing (Hide)'!$MM6:$QH6))</f>
        <v>0</v>
      </c>
      <c r="TL6" cm="1">
        <f t="array" ref="TL6">SUM(IF('Capacity Summary'!AI$139:AI$238="X",1,0)*TRANSPOSE('CR Backing (Hide)'!$MM6:$QH6))</f>
        <v>0</v>
      </c>
      <c r="TM6" cm="1">
        <f t="array" ref="TM6">SUM(IF('Capacity Summary'!AJ$139:AJ$238="X",1,0)*TRANSPOSE('CR Backing (Hide)'!$MM6:$QH6))</f>
        <v>0</v>
      </c>
      <c r="TN6" cm="1">
        <f t="array" ref="TN6">SUM(IF('Capacity Summary'!AK$139:AK$238="X",1,0)*TRANSPOSE('CR Backing (Hide)'!$MM6:$QH6))</f>
        <v>0</v>
      </c>
      <c r="TO6" cm="1">
        <f t="array" ref="TO6">SUM(IF('Capacity Summary'!AL$139:AL$238="X",1,0)*TRANSPOSE('CR Backing (Hide)'!$MM6:$QH6))</f>
        <v>0</v>
      </c>
      <c r="TP6" cm="1">
        <f t="array" ref="TP6">SUM(IF('Capacity Summary'!AM$139:AM$238="X",1,0)*TRANSPOSE('CR Backing (Hide)'!$MM6:$QH6))</f>
        <v>0</v>
      </c>
      <c r="TQ6" cm="1">
        <f t="array" ref="TQ6">SUM(IF('Capacity Summary'!AN$139:AN$238="X",1,0)*TRANSPOSE('CR Backing (Hide)'!$MM6:$QH6))</f>
        <v>0</v>
      </c>
      <c r="TR6" cm="1">
        <f t="array" ref="TR6">SUM(IF('Capacity Summary'!AO$139:AO$238="X",1,0)*TRANSPOSE('CR Backing (Hide)'!$MM6:$QH6))</f>
        <v>0</v>
      </c>
      <c r="TS6" cm="1">
        <f t="array" ref="TS6">SUM(IF('Capacity Summary'!AP$139:AP$238="X",1,0)*TRANSPOSE('CR Backing (Hide)'!$MM6:$QH6))</f>
        <v>0</v>
      </c>
      <c r="TT6" cm="1">
        <f t="array" ref="TT6">SUM(IF('Capacity Summary'!AQ$139:AQ$238="X",1,0)*TRANSPOSE('CR Backing (Hide)'!$MM6:$QH6))</f>
        <v>0</v>
      </c>
      <c r="TU6" cm="1">
        <f t="array" ref="TU6">SUM(IF('Capacity Summary'!AR$139:AR$238="X",1,0)*TRANSPOSE('CR Backing (Hide)'!$MM6:$QH6))</f>
        <v>0</v>
      </c>
      <c r="TV6" cm="1">
        <f t="array" ref="TV6">SUM(IF('Capacity Summary'!AS$139:AS$238="X",1,0)*TRANSPOSE('CR Backing (Hide)'!$MM6:$QH6))</f>
        <v>0</v>
      </c>
      <c r="TW6" cm="1">
        <f t="array" ref="TW6">SUM(IF('Capacity Summary'!AT$139:AT$238="X",1,0)*TRANSPOSE('CR Backing (Hide)'!$MM6:$QH6))</f>
        <v>0</v>
      </c>
      <c r="TX6" cm="1">
        <f t="array" ref="TX6">SUM(IF('Capacity Summary'!AU$139:AU$238="X",1,0)*TRANSPOSE('CR Backing (Hide)'!$MM6:$QH6))</f>
        <v>0</v>
      </c>
      <c r="TY6" cm="1">
        <f t="array" ref="TY6">SUM(IF('Capacity Summary'!AV$139:AV$238="X",1,0)*TRANSPOSE('CR Backing (Hide)'!$MM6:$QH6))</f>
        <v>0</v>
      </c>
      <c r="TZ6" cm="1">
        <f t="array" ref="TZ6">SUM(IF('Capacity Summary'!AW$139:AW$238="X",1,0)*TRANSPOSE('CR Backing (Hide)'!$MM6:$QH6))</f>
        <v>0</v>
      </c>
      <c r="UA6" cm="1">
        <f t="array" ref="UA6">SUM(IF('Capacity Summary'!AX$139:AX$238="X",1,0)*TRANSPOSE('CR Backing (Hide)'!$MM6:$QH6))</f>
        <v>0</v>
      </c>
      <c r="UB6" cm="1">
        <f t="array" ref="UB6">SUM(IF('Capacity Summary'!AY$139:AY$238="X",1,0)*TRANSPOSE('CR Backing (Hide)'!$MM6:$QH6))</f>
        <v>0</v>
      </c>
      <c r="UC6" cm="1">
        <f t="array" ref="UC6">SUM(IF('Capacity Summary'!AZ$139:AZ$238="X",1,0)*TRANSPOSE('CR Backing (Hide)'!$MM6:$QH6))</f>
        <v>0</v>
      </c>
      <c r="UD6" cm="1">
        <f t="array" ref="UD6">SUM(IF('Capacity Summary'!BA$139:BA$238="X",1,0)*TRANSPOSE('CR Backing (Hide)'!$MM6:$QH6))</f>
        <v>0</v>
      </c>
      <c r="UE6" cm="1">
        <f t="array" ref="UE6">SUM(IF('Capacity Summary'!BB$139:BB$238="X",1,0)*TRANSPOSE('CR Backing (Hide)'!$MM6:$QH6))</f>
        <v>0</v>
      </c>
      <c r="UF6" cm="1">
        <f t="array" ref="UF6">SUM(IF('Capacity Summary'!BC$139:BC$238="X",1,0)*TRANSPOSE('CR Backing (Hide)'!$MM6:$QH6))</f>
        <v>0</v>
      </c>
      <c r="UG6" cm="1">
        <f t="array" ref="UG6">SUM(IF('Capacity Summary'!BD$139:BD$238="X",1,0)*TRANSPOSE('CR Backing (Hide)'!$MM6:$QH6))</f>
        <v>0</v>
      </c>
      <c r="UH6" cm="1">
        <f t="array" ref="UH6">SUM(IF('Capacity Summary'!BE$139:BE$238="X",1,0)*TRANSPOSE('CR Backing (Hide)'!$MM6:$QH6))</f>
        <v>0</v>
      </c>
      <c r="UI6" cm="1">
        <f t="array" ref="UI6">SUM(IF('Capacity Summary'!BF$139:BF$238="X",1,0)*TRANSPOSE('CR Backing (Hide)'!$MM6:$QH6))</f>
        <v>0</v>
      </c>
      <c r="UJ6" cm="1">
        <f t="array" ref="UJ6">SUM(IF('Capacity Summary'!BG$139:BG$238="X",1,0)*TRANSPOSE('CR Backing (Hide)'!$MM6:$QH6))</f>
        <v>0</v>
      </c>
      <c r="UL6">
        <f t="shared" si="1"/>
        <v>0</v>
      </c>
      <c r="UM6">
        <f t="shared" si="2"/>
        <v>0</v>
      </c>
      <c r="UN6">
        <f>COUNTIF('Clinical resources'!$ZQ$7:$ABP$7,"X")</f>
        <v>0</v>
      </c>
      <c r="UP6">
        <f t="shared" si="3"/>
        <v>0</v>
      </c>
      <c r="UQ6">
        <f t="shared" si="4"/>
        <v>0</v>
      </c>
      <c r="UR6">
        <f t="shared" si="5"/>
        <v>0</v>
      </c>
      <c r="UW6">
        <f t="array" ref="UW6:YR6">$AS6:$EN6*IF('Clinical resources'!$CK9:$GH9="X",1,0)</f>
        <v>0</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V6">
        <f t="array" ref="YV6:ACQ6">$EQ6:$IL6*IF('Clinical resources'!$OA9:$RV9="X",1,0)</f>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row>
    <row r="7" spans="1:771" x14ac:dyDescent="0.25">
      <c r="B7">
        <f>IF(A7='Clinical resources'!B10,0,1)</f>
        <v>0</v>
      </c>
      <c r="C7">
        <f>'Clinical resources'!D10</f>
        <v>0</v>
      </c>
      <c r="H7" t="str">
        <f>ROW(H4)&amp;". "&amp;'Clinical resources'!B10</f>
        <v xml:space="preserve">4. </v>
      </c>
      <c r="J7" t="str" cm="1">
        <f t="array" ref="J7">IF(SUM(IF('Clinical resources'!L10:P10="X",1,0)*'Clinical resources'!L$4:P$4)&gt;0,"X","")</f>
        <v/>
      </c>
      <c r="K7" t="str" cm="1">
        <f t="array" ref="K7">IF(SUM(IF('Clinical resources'!Q10:U10="X",1,0)*'Clinical resources'!Q$4:U$4)&gt;0,"X","")</f>
        <v/>
      </c>
      <c r="L7" t="str" cm="1">
        <f t="array" ref="L7">IF(SUM(IF('Clinical resources'!V10:Z10="X",1,0)*'Clinical resources'!V$4:Z$4)&gt;0,"X","")</f>
        <v/>
      </c>
      <c r="M7" t="str" cm="1">
        <f t="array" ref="M7">IF(SUM(IF('Clinical resources'!AA10:AE10="X",1,0)*'Clinical resources'!AA$4:AE$4)&gt;0,"X","")</f>
        <v/>
      </c>
      <c r="N7" t="str" cm="1">
        <f t="array" ref="N7">IF(SUM(IF('Clinical resources'!AF10:AJ10="X",1,0)*'Clinical resources'!AF$4:AJ$4)&gt;0,"X","")</f>
        <v/>
      </c>
      <c r="O7" t="str" cm="1">
        <f t="array" ref="O7">IF(SUM(IF('Clinical resources'!AK10:AO10="X",1,0)*'Clinical resources'!AK$4:AO$4)&gt;0,"X","")</f>
        <v/>
      </c>
      <c r="P7" t="str" cm="1">
        <f t="array" ref="P7">IF(SUM(IF('Clinical resources'!AP10:AT10="X",1,0)*'Clinical resources'!AP$4:AT$4)&gt;0,"X","")</f>
        <v/>
      </c>
      <c r="Q7" t="str" cm="1">
        <f t="array" ref="Q7">IF(SUM(IF('Clinical resources'!AU10:AY10="X",1,0)*'Clinical resources'!AU$4:AY$4)&gt;0,"X","")</f>
        <v/>
      </c>
      <c r="R7" t="str" cm="1">
        <f t="array" ref="R7">IF(SUM(IF('Clinical resources'!AZ10:BD10="X",1,0)*'Clinical resources'!AZ$4:BD$4)&gt;0,"X","")</f>
        <v/>
      </c>
      <c r="S7" t="str" cm="1">
        <f t="array" ref="S7">IF(SUM(IF('Clinical resources'!BE10:BI10="X",1,0)*'Clinical resources'!BE$4:BI$4)&gt;0,"X","")</f>
        <v/>
      </c>
      <c r="T7" t="str" cm="1">
        <f t="array" ref="T7">IF(SUM(IF('Clinical resources'!BJ10:BN10="X",1,0)*'Clinical resources'!BJ$4:BN$4)&gt;0,"X","")</f>
        <v/>
      </c>
      <c r="U7" t="str" cm="1">
        <f t="array" ref="U7">IF(SUM(IF('Clinical resources'!BO10:BS10="X",1,0)*'Clinical resources'!BO$4:BS$4)&gt;0,"X","")</f>
        <v/>
      </c>
      <c r="V7" t="str" cm="1">
        <f t="array" ref="V7">IF(SUM(IF('Clinical resources'!BT10:BX10="X",1,0)*'Clinical resources'!BT$4:BX$4)&gt;0,"X","")</f>
        <v/>
      </c>
      <c r="W7" t="str" cm="1">
        <f t="array" ref="W7">IF(SUM(IF('Clinical resources'!BY10:CC10="X",1,0)*'Clinical resources'!BY$4:CC$4)&gt;0,"X","")</f>
        <v/>
      </c>
      <c r="X7" t="str" cm="1">
        <f t="array" ref="X7">IF(SUM(IF('Clinical resources'!CD10:CH10="X",1,0)*'Clinical resources'!CD$4:CH$4)&gt;0,"X","")</f>
        <v/>
      </c>
      <c r="AA7">
        <f t="array" ref="AA7">SUM('Clinical resources'!$L$4:$P$4*IF('Clinical resources'!$L10:$P10="X",1,0))</f>
        <v>0</v>
      </c>
      <c r="AB7">
        <f t="array" ref="AB7">SUM('Clinical resources'!$Q$4:$U$4*IF('Clinical resources'!$Q10:$U10="X",1,0))</f>
        <v>0</v>
      </c>
      <c r="AC7">
        <f t="array" ref="AC7">SUM('Clinical resources'!$V$4:$Z$4*IF('Clinical resources'!$V10:$Z10="X",1,0))</f>
        <v>0</v>
      </c>
      <c r="AD7">
        <f t="array" ref="AD7">SUM('Clinical resources'!$AA$4:$AE$4*IF('Clinical resources'!$AA10:$AE10="X",1,0))</f>
        <v>0</v>
      </c>
      <c r="AE7">
        <f t="array" ref="AE7">SUM('Clinical resources'!$AF$4:$AJ$4*IF('Clinical resources'!$AF10:$AJ10="X",1,0))</f>
        <v>0</v>
      </c>
      <c r="AF7">
        <f t="array" ref="AF7">SUM('Clinical resources'!$AK$4:$AO$4*IF('Clinical resources'!$AK10:$AO10="X",1,0))</f>
        <v>0</v>
      </c>
      <c r="AG7">
        <f t="array" ref="AG7">SUM('Clinical resources'!$AP$4:$AT$4*IF('Clinical resources'!$AP10:$AT10="X",1,0))</f>
        <v>0</v>
      </c>
      <c r="AH7">
        <f t="array" ref="AH7">SUM('Clinical resources'!$AU$4:$AY$4*IF('Clinical resources'!$AU10:$AY10="X",1,0))</f>
        <v>0</v>
      </c>
      <c r="AI7">
        <f t="array" ref="AI7">SUM('Clinical resources'!$AZ$4:$BD$4*IF('Clinical resources'!$AZ10:$BD10="X",1,0))</f>
        <v>0</v>
      </c>
      <c r="AJ7">
        <f t="array" ref="AJ7">SUM('Clinical resources'!$BE$4:$BI$4*IF('Clinical resources'!$BE10:$BI10="X",1,0))</f>
        <v>0</v>
      </c>
      <c r="AK7">
        <f t="array" ref="AK7">SUM('Clinical resources'!$BJ$4:$BN$4*IF('Clinical resources'!$BJ10:$BN10="X",1,0))</f>
        <v>0</v>
      </c>
      <c r="AL7">
        <f t="array" ref="AL7">SUM('Clinical resources'!$BO$4:$BS$4*IF('Clinical resources'!$BO10:$BS10="X",1,0))</f>
        <v>0</v>
      </c>
      <c r="AM7">
        <f t="array" ref="AM7">SUM('Clinical resources'!$BT$4:$BX$4*IF('Clinical resources'!$BT10:$BX10="X",1,0))</f>
        <v>0</v>
      </c>
      <c r="AN7">
        <f t="array" ref="AN7">SUM('Clinical resources'!$BY$4:$CC$4*IF('Clinical resources'!$BY10:$CC10="X",1,0))</f>
        <v>0</v>
      </c>
      <c r="AO7">
        <f t="array" ref="AO7">SUM('Clinical resources'!$CD$4:$CH$4*IF('Clinical resources'!$CD10:$CH10="X",1,0))</f>
        <v>0</v>
      </c>
      <c r="AS7" cm="1">
        <f t="array" ref="AS7">IF(SUM(IF($J7:$X7=TRANSPOSE('Capacity Backing (Hide)2'!B$67:B$81),1,0))&gt;0,1,0)</f>
        <v>0</v>
      </c>
      <c r="AT7" cm="1">
        <f t="array" ref="AT7">IF(SUM(IF($J7:$X7=TRANSPOSE('Capacity Backing (Hide)2'!C$67:C$81),1,0))&gt;0,1,0)</f>
        <v>0</v>
      </c>
      <c r="AU7" cm="1">
        <f t="array" ref="AU7">IF(SUM(IF($J7:$X7=TRANSPOSE('Capacity Backing (Hide)2'!D$67:D$81),1,0))&gt;0,1,0)</f>
        <v>0</v>
      </c>
      <c r="AV7" cm="1">
        <f t="array" ref="AV7">IF(SUM(IF($J7:$X7=TRANSPOSE('Capacity Backing (Hide)2'!E$67:E$81),1,0))&gt;0,1,0)</f>
        <v>0</v>
      </c>
      <c r="AW7" cm="1">
        <f t="array" ref="AW7">IF(SUM(IF($J7:$X7=TRANSPOSE('Capacity Backing (Hide)2'!F$67:F$81),1,0))&gt;0,1,0)</f>
        <v>0</v>
      </c>
      <c r="AX7" cm="1">
        <f t="array" ref="AX7">IF(SUM(IF($J7:$X7=TRANSPOSE('Capacity Backing (Hide)2'!G$67:G$81),1,0))&gt;0,1,0)</f>
        <v>0</v>
      </c>
      <c r="AY7" cm="1">
        <f t="array" ref="AY7">IF(SUM(IF($J7:$X7=TRANSPOSE('Capacity Backing (Hide)2'!H$67:H$81),1,0))&gt;0,1,0)</f>
        <v>0</v>
      </c>
      <c r="AZ7" cm="1">
        <f t="array" ref="AZ7">IF(SUM(IF($J7:$X7=TRANSPOSE('Capacity Backing (Hide)2'!I$67:I$81),1,0))&gt;0,1,0)</f>
        <v>0</v>
      </c>
      <c r="BA7" cm="1">
        <f t="array" ref="BA7">IF(SUM(IF($J7:$X7=TRANSPOSE('Capacity Backing (Hide)2'!J$67:J$81),1,0))&gt;0,1,0)</f>
        <v>0</v>
      </c>
      <c r="BB7" cm="1">
        <f t="array" ref="BB7">IF(SUM(IF($J7:$X7=TRANSPOSE('Capacity Backing (Hide)2'!K$67:K$81),1,0))&gt;0,1,0)</f>
        <v>0</v>
      </c>
      <c r="BC7" cm="1">
        <f t="array" ref="BC7">IF(SUM(IF($J7:$X7=TRANSPOSE('Capacity Backing (Hide)2'!L$67:L$81),1,0))&gt;0,1,0)</f>
        <v>0</v>
      </c>
      <c r="BD7" cm="1">
        <f t="array" ref="BD7">IF(SUM(IF($J7:$X7=TRANSPOSE('Capacity Backing (Hide)2'!M$67:M$81),1,0))&gt;0,1,0)</f>
        <v>0</v>
      </c>
      <c r="BE7" cm="1">
        <f t="array" ref="BE7">IF(SUM(IF($J7:$X7=TRANSPOSE('Capacity Backing (Hide)2'!N$67:N$81),1,0))&gt;0,1,0)</f>
        <v>0</v>
      </c>
      <c r="BF7" cm="1">
        <f t="array" ref="BF7">IF(SUM(IF($J7:$X7=TRANSPOSE('Capacity Backing (Hide)2'!O$67:O$81),1,0))&gt;0,1,0)</f>
        <v>0</v>
      </c>
      <c r="BG7" cm="1">
        <f t="array" ref="BG7">IF(SUM(IF($J7:$X7=TRANSPOSE('Capacity Backing (Hide)2'!P$67:P$81),1,0))&gt;0,1,0)</f>
        <v>0</v>
      </c>
      <c r="BH7" cm="1">
        <f t="array" ref="BH7">IF(SUM(IF($J7:$X7=TRANSPOSE('Capacity Backing (Hide)2'!Q$67:Q$81),1,0))&gt;0,1,0)</f>
        <v>0</v>
      </c>
      <c r="BI7" cm="1">
        <f t="array" ref="BI7">IF(SUM(IF($J7:$X7=TRANSPOSE('Capacity Backing (Hide)2'!R$67:R$81),1,0))&gt;0,1,0)</f>
        <v>0</v>
      </c>
      <c r="BJ7" cm="1">
        <f t="array" ref="BJ7">IF(SUM(IF($J7:$X7=TRANSPOSE('Capacity Backing (Hide)2'!S$67:S$81),1,0))&gt;0,1,0)</f>
        <v>0</v>
      </c>
      <c r="BK7" cm="1">
        <f t="array" ref="BK7">IF(SUM(IF($J7:$X7=TRANSPOSE('Capacity Backing (Hide)2'!T$67:T$81),1,0))&gt;0,1,0)</f>
        <v>0</v>
      </c>
      <c r="BL7" cm="1">
        <f t="array" ref="BL7">IF(SUM(IF($J7:$X7=TRANSPOSE('Capacity Backing (Hide)2'!U$67:U$81),1,0))&gt;0,1,0)</f>
        <v>0</v>
      </c>
      <c r="BM7" cm="1">
        <f t="array" ref="BM7">IF(SUM(IF($J7:$X7=TRANSPOSE('Capacity Backing (Hide)2'!V$67:V$81),1,0))&gt;0,1,0)</f>
        <v>0</v>
      </c>
      <c r="BN7" cm="1">
        <f t="array" ref="BN7">IF(SUM(IF($J7:$X7=TRANSPOSE('Capacity Backing (Hide)2'!W$67:W$81),1,0))&gt;0,1,0)</f>
        <v>0</v>
      </c>
      <c r="BO7" cm="1">
        <f t="array" ref="BO7">IF(SUM(IF($J7:$X7=TRANSPOSE('Capacity Backing (Hide)2'!X$67:X$81),1,0))&gt;0,1,0)</f>
        <v>0</v>
      </c>
      <c r="BP7" cm="1">
        <f t="array" ref="BP7">IF(SUM(IF($J7:$X7=TRANSPOSE('Capacity Backing (Hide)2'!Y$67:Y$81),1,0))&gt;0,1,0)</f>
        <v>0</v>
      </c>
      <c r="BQ7" cm="1">
        <f t="array" ref="BQ7">IF(SUM(IF($J7:$X7=TRANSPOSE('Capacity Backing (Hide)2'!Z$67:Z$81),1,0))&gt;0,1,0)</f>
        <v>0</v>
      </c>
      <c r="BR7" cm="1">
        <f t="array" ref="BR7">IF(SUM(IF($J7:$X7=TRANSPOSE('Capacity Backing (Hide)2'!AA$67:AA$81),1,0))&gt;0,1,0)</f>
        <v>0</v>
      </c>
      <c r="BS7" cm="1">
        <f t="array" ref="BS7">IF(SUM(IF($J7:$X7=TRANSPOSE('Capacity Backing (Hide)2'!AB$67:AB$81),1,0))&gt;0,1,0)</f>
        <v>0</v>
      </c>
      <c r="BT7" cm="1">
        <f t="array" ref="BT7">IF(SUM(IF($J7:$X7=TRANSPOSE('Capacity Backing (Hide)2'!AC$67:AC$81),1,0))&gt;0,1,0)</f>
        <v>0</v>
      </c>
      <c r="BU7" cm="1">
        <f t="array" ref="BU7">IF(SUM(IF($J7:$X7=TRANSPOSE('Capacity Backing (Hide)2'!AD$67:AD$81),1,0))&gt;0,1,0)</f>
        <v>0</v>
      </c>
      <c r="BV7" cm="1">
        <f t="array" ref="BV7">IF(SUM(IF($J7:$X7=TRANSPOSE('Capacity Backing (Hide)2'!AE$67:AE$81),1,0))&gt;0,1,0)</f>
        <v>0</v>
      </c>
      <c r="BW7" cm="1">
        <f t="array" ref="BW7">IF(SUM(IF($J7:$X7=TRANSPOSE('Capacity Backing (Hide)2'!AF$67:AF$81),1,0))&gt;0,1,0)</f>
        <v>0</v>
      </c>
      <c r="BX7" cm="1">
        <f t="array" ref="BX7">IF(SUM(IF($J7:$X7=TRANSPOSE('Capacity Backing (Hide)2'!AG$67:AG$81),1,0))&gt;0,1,0)</f>
        <v>0</v>
      </c>
      <c r="BY7" cm="1">
        <f t="array" ref="BY7">IF(SUM(IF($J7:$X7=TRANSPOSE('Capacity Backing (Hide)2'!AH$67:AH$81),1,0))&gt;0,1,0)</f>
        <v>0</v>
      </c>
      <c r="BZ7" cm="1">
        <f t="array" ref="BZ7">IF(SUM(IF($J7:$X7=TRANSPOSE('Capacity Backing (Hide)2'!AI$67:AI$81),1,0))&gt;0,1,0)</f>
        <v>0</v>
      </c>
      <c r="CA7" cm="1">
        <f t="array" ref="CA7">IF(SUM(IF($J7:$X7=TRANSPOSE('Capacity Backing (Hide)2'!AJ$67:AJ$81),1,0))&gt;0,1,0)</f>
        <v>0</v>
      </c>
      <c r="CB7" cm="1">
        <f t="array" ref="CB7">IF(SUM(IF($J7:$X7=TRANSPOSE('Capacity Backing (Hide)2'!AK$67:AK$81),1,0))&gt;0,1,0)</f>
        <v>0</v>
      </c>
      <c r="CC7" cm="1">
        <f t="array" ref="CC7">IF(SUM(IF($J7:$X7=TRANSPOSE('Capacity Backing (Hide)2'!AL$67:AL$81),1,0))&gt;0,1,0)</f>
        <v>0</v>
      </c>
      <c r="CD7" cm="1">
        <f t="array" ref="CD7">IF(SUM(IF($J7:$X7=TRANSPOSE('Capacity Backing (Hide)2'!AM$67:AM$81),1,0))&gt;0,1,0)</f>
        <v>0</v>
      </c>
      <c r="CE7" cm="1">
        <f t="array" ref="CE7">IF(SUM(IF($J7:$X7=TRANSPOSE('Capacity Backing (Hide)2'!AN$67:AN$81),1,0))&gt;0,1,0)</f>
        <v>0</v>
      </c>
      <c r="CF7" cm="1">
        <f t="array" ref="CF7">IF(SUM(IF($J7:$X7=TRANSPOSE('Capacity Backing (Hide)2'!AO$67:AO$81),1,0))&gt;0,1,0)</f>
        <v>0</v>
      </c>
      <c r="CG7" cm="1">
        <f t="array" ref="CG7">IF(SUM(IF($J7:$X7=TRANSPOSE('Capacity Backing (Hide)2'!AP$67:AP$81),1,0))&gt;0,1,0)</f>
        <v>0</v>
      </c>
      <c r="CH7" cm="1">
        <f t="array" ref="CH7">IF(SUM(IF($J7:$X7=TRANSPOSE('Capacity Backing (Hide)2'!AQ$67:AQ$81),1,0))&gt;0,1,0)</f>
        <v>0</v>
      </c>
      <c r="CI7" cm="1">
        <f t="array" ref="CI7">IF(SUM(IF($J7:$X7=TRANSPOSE('Capacity Backing (Hide)2'!AR$67:AR$81),1,0))&gt;0,1,0)</f>
        <v>0</v>
      </c>
      <c r="CJ7" cm="1">
        <f t="array" ref="CJ7">IF(SUM(IF($J7:$X7=TRANSPOSE('Capacity Backing (Hide)2'!AS$67:AS$81),1,0))&gt;0,1,0)</f>
        <v>0</v>
      </c>
      <c r="CK7" cm="1">
        <f t="array" ref="CK7">IF(SUM(IF($J7:$X7=TRANSPOSE('Capacity Backing (Hide)2'!AT$67:AT$81),1,0))&gt;0,1,0)</f>
        <v>0</v>
      </c>
      <c r="CL7" cm="1">
        <f t="array" ref="CL7">IF(SUM(IF($J7:$X7=TRANSPOSE('Capacity Backing (Hide)2'!AU$67:AU$81),1,0))&gt;0,1,0)</f>
        <v>0</v>
      </c>
      <c r="CM7" cm="1">
        <f t="array" ref="CM7">IF(SUM(IF($J7:$X7=TRANSPOSE('Capacity Backing (Hide)2'!AV$67:AV$81),1,0))&gt;0,1,0)</f>
        <v>0</v>
      </c>
      <c r="CN7" cm="1">
        <f t="array" ref="CN7">IF(SUM(IF($J7:$X7=TRANSPOSE('Capacity Backing (Hide)2'!AW$67:AW$81),1,0))&gt;0,1,0)</f>
        <v>0</v>
      </c>
      <c r="CO7" cm="1">
        <f t="array" ref="CO7">IF(SUM(IF($J7:$X7=TRANSPOSE('Capacity Backing (Hide)2'!AX$67:AX$81),1,0))&gt;0,1,0)</f>
        <v>0</v>
      </c>
      <c r="CP7" cm="1">
        <f t="array" ref="CP7">IF(SUM(IF($J7:$X7=TRANSPOSE('Capacity Backing (Hide)2'!AY$67:AY$81),1,0))&gt;0,1,0)</f>
        <v>0</v>
      </c>
      <c r="CQ7" cm="1">
        <f t="array" ref="CQ7">IF(SUM(IF($J7:$X7=TRANSPOSE('Capacity Backing (Hide)2'!AZ$67:AZ$81),1,0))&gt;0,1,0)</f>
        <v>0</v>
      </c>
      <c r="CR7" cm="1">
        <f t="array" ref="CR7">IF(SUM(IF($J7:$X7=TRANSPOSE('Capacity Backing (Hide)2'!BA$67:BA$81),1,0))&gt;0,1,0)</f>
        <v>0</v>
      </c>
      <c r="CS7" cm="1">
        <f t="array" ref="CS7">IF(SUM(IF($J7:$X7=TRANSPOSE('Capacity Backing (Hide)2'!BB$67:BB$81),1,0))&gt;0,1,0)</f>
        <v>0</v>
      </c>
      <c r="CT7" cm="1">
        <f t="array" ref="CT7">IF(SUM(IF($J7:$X7=TRANSPOSE('Capacity Backing (Hide)2'!BC$67:BC$81),1,0))&gt;0,1,0)</f>
        <v>0</v>
      </c>
      <c r="CU7" cm="1">
        <f t="array" ref="CU7">IF(SUM(IF($J7:$X7=TRANSPOSE('Capacity Backing (Hide)2'!BD$67:BD$81),1,0))&gt;0,1,0)</f>
        <v>0</v>
      </c>
      <c r="CV7" cm="1">
        <f t="array" ref="CV7">IF(SUM(IF($J7:$X7=TRANSPOSE('Capacity Backing (Hide)2'!BE$67:BE$81),1,0))&gt;0,1,0)</f>
        <v>0</v>
      </c>
      <c r="CW7" cm="1">
        <f t="array" ref="CW7">IF(SUM(IF($J7:$X7=TRANSPOSE('Capacity Backing (Hide)2'!BF$67:BF$81),1,0))&gt;0,1,0)</f>
        <v>0</v>
      </c>
      <c r="CX7" cm="1">
        <f t="array" ref="CX7">IF(SUM(IF($J7:$X7=TRANSPOSE('Capacity Backing (Hide)2'!BG$67:BG$81),1,0))&gt;0,1,0)</f>
        <v>0</v>
      </c>
      <c r="CY7" cm="1">
        <f t="array" ref="CY7">IF(SUM(IF($J7:$X7=TRANSPOSE('Capacity Backing (Hide)2'!BH$67:BH$81),1,0))&gt;0,1,0)</f>
        <v>0</v>
      </c>
      <c r="CZ7" cm="1">
        <f t="array" ref="CZ7">IF(SUM(IF($J7:$X7=TRANSPOSE('Capacity Backing (Hide)2'!BI$67:BI$81),1,0))&gt;0,1,0)</f>
        <v>0</v>
      </c>
      <c r="DA7" cm="1">
        <f t="array" ref="DA7">IF(SUM(IF($J7:$X7=TRANSPOSE('Capacity Backing (Hide)2'!BJ$67:BJ$81),1,0))&gt;0,1,0)</f>
        <v>0</v>
      </c>
      <c r="DB7" cm="1">
        <f t="array" ref="DB7">IF(SUM(IF($J7:$X7=TRANSPOSE('Capacity Backing (Hide)2'!BK$67:BK$81),1,0))&gt;0,1,0)</f>
        <v>0</v>
      </c>
      <c r="DC7" cm="1">
        <f t="array" ref="DC7">IF(SUM(IF($J7:$X7=TRANSPOSE('Capacity Backing (Hide)2'!BL$67:BL$81),1,0))&gt;0,1,0)</f>
        <v>0</v>
      </c>
      <c r="DD7" cm="1">
        <f t="array" ref="DD7">IF(SUM(IF($J7:$X7=TRANSPOSE('Capacity Backing (Hide)2'!BM$67:BM$81),1,0))&gt;0,1,0)</f>
        <v>0</v>
      </c>
      <c r="DE7" cm="1">
        <f t="array" ref="DE7">IF(SUM(IF($J7:$X7=TRANSPOSE('Capacity Backing (Hide)2'!BN$67:BN$81),1,0))&gt;0,1,0)</f>
        <v>0</v>
      </c>
      <c r="DF7" cm="1">
        <f t="array" ref="DF7">IF(SUM(IF($J7:$X7=TRANSPOSE('Capacity Backing (Hide)2'!BO$67:BO$81),1,0))&gt;0,1,0)</f>
        <v>0</v>
      </c>
      <c r="DG7" cm="1">
        <f t="array" ref="DG7">IF(SUM(IF($J7:$X7=TRANSPOSE('Capacity Backing (Hide)2'!BP$67:BP$81),1,0))&gt;0,1,0)</f>
        <v>0</v>
      </c>
      <c r="DH7" cm="1">
        <f t="array" ref="DH7">IF(SUM(IF($J7:$X7=TRANSPOSE('Capacity Backing (Hide)2'!BQ$67:BQ$81),1,0))&gt;0,1,0)</f>
        <v>0</v>
      </c>
      <c r="DI7" cm="1">
        <f t="array" ref="DI7">IF(SUM(IF($J7:$X7=TRANSPOSE('Capacity Backing (Hide)2'!BR$67:BR$81),1,0))&gt;0,1,0)</f>
        <v>0</v>
      </c>
      <c r="DJ7" cm="1">
        <f t="array" ref="DJ7">IF(SUM(IF($J7:$X7=TRANSPOSE('Capacity Backing (Hide)2'!BS$67:BS$81),1,0))&gt;0,1,0)</f>
        <v>0</v>
      </c>
      <c r="DK7" cm="1">
        <f t="array" ref="DK7">IF(SUM(IF($J7:$X7=TRANSPOSE('Capacity Backing (Hide)2'!BT$67:BT$81),1,0))&gt;0,1,0)</f>
        <v>0</v>
      </c>
      <c r="DL7" cm="1">
        <f t="array" ref="DL7">IF(SUM(IF($J7:$X7=TRANSPOSE('Capacity Backing (Hide)2'!BU$67:BU$81),1,0))&gt;0,1,0)</f>
        <v>0</v>
      </c>
      <c r="DM7" cm="1">
        <f t="array" ref="DM7">IF(SUM(IF($J7:$X7=TRANSPOSE('Capacity Backing (Hide)2'!BV$67:BV$81),1,0))&gt;0,1,0)</f>
        <v>0</v>
      </c>
      <c r="DN7" cm="1">
        <f t="array" ref="DN7">IF(SUM(IF($J7:$X7=TRANSPOSE('Capacity Backing (Hide)2'!BW$67:BW$81),1,0))&gt;0,1,0)</f>
        <v>0</v>
      </c>
      <c r="DO7" cm="1">
        <f t="array" ref="DO7">IF(SUM(IF($J7:$X7=TRANSPOSE('Capacity Backing (Hide)2'!BX$67:BX$81),1,0))&gt;0,1,0)</f>
        <v>0</v>
      </c>
      <c r="DP7" cm="1">
        <f t="array" ref="DP7">IF(SUM(IF($J7:$X7=TRANSPOSE('Capacity Backing (Hide)2'!BY$67:BY$81),1,0))&gt;0,1,0)</f>
        <v>0</v>
      </c>
      <c r="DQ7" cm="1">
        <f t="array" ref="DQ7">IF(SUM(IF($J7:$X7=TRANSPOSE('Capacity Backing (Hide)2'!BZ$67:BZ$81),1,0))&gt;0,1,0)</f>
        <v>0</v>
      </c>
      <c r="DR7" cm="1">
        <f t="array" ref="DR7">IF(SUM(IF($J7:$X7=TRANSPOSE('Capacity Backing (Hide)2'!CA$67:CA$81),1,0))&gt;0,1,0)</f>
        <v>0</v>
      </c>
      <c r="DS7" cm="1">
        <f t="array" ref="DS7">IF(SUM(IF($J7:$X7=TRANSPOSE('Capacity Backing (Hide)2'!CB$67:CB$81),1,0))&gt;0,1,0)</f>
        <v>0</v>
      </c>
      <c r="DT7" cm="1">
        <f t="array" ref="DT7">IF(SUM(IF($J7:$X7=TRANSPOSE('Capacity Backing (Hide)2'!CC$67:CC$81),1,0))&gt;0,1,0)</f>
        <v>0</v>
      </c>
      <c r="DU7" cm="1">
        <f t="array" ref="DU7">IF(SUM(IF($J7:$X7=TRANSPOSE('Capacity Backing (Hide)2'!CD$67:CD$81),1,0))&gt;0,1,0)</f>
        <v>0</v>
      </c>
      <c r="DV7" cm="1">
        <f t="array" ref="DV7">IF(SUM(IF($J7:$X7=TRANSPOSE('Capacity Backing (Hide)2'!CE$67:CE$81),1,0))&gt;0,1,0)</f>
        <v>0</v>
      </c>
      <c r="DW7" cm="1">
        <f t="array" ref="DW7">IF(SUM(IF($J7:$X7=TRANSPOSE('Capacity Backing (Hide)2'!CF$67:CF$81),1,0))&gt;0,1,0)</f>
        <v>0</v>
      </c>
      <c r="DX7" cm="1">
        <f t="array" ref="DX7">IF(SUM(IF($J7:$X7=TRANSPOSE('Capacity Backing (Hide)2'!CG$67:CG$81),1,0))&gt;0,1,0)</f>
        <v>0</v>
      </c>
      <c r="DY7" cm="1">
        <f t="array" ref="DY7">IF(SUM(IF($J7:$X7=TRANSPOSE('Capacity Backing (Hide)2'!CH$67:CH$81),1,0))&gt;0,1,0)</f>
        <v>0</v>
      </c>
      <c r="DZ7" cm="1">
        <f t="array" ref="DZ7">IF(SUM(IF($J7:$X7=TRANSPOSE('Capacity Backing (Hide)2'!CI$67:CI$81),1,0))&gt;0,1,0)</f>
        <v>0</v>
      </c>
      <c r="EA7" cm="1">
        <f t="array" ref="EA7">IF(SUM(IF($J7:$X7=TRANSPOSE('Capacity Backing (Hide)2'!CJ$67:CJ$81),1,0))&gt;0,1,0)</f>
        <v>0</v>
      </c>
      <c r="EB7" cm="1">
        <f t="array" ref="EB7">IF(SUM(IF($J7:$X7=TRANSPOSE('Capacity Backing (Hide)2'!CK$67:CK$81),1,0))&gt;0,1,0)</f>
        <v>0</v>
      </c>
      <c r="EC7" cm="1">
        <f t="array" ref="EC7">IF(SUM(IF($J7:$X7=TRANSPOSE('Capacity Backing (Hide)2'!CL$67:CL$81),1,0))&gt;0,1,0)</f>
        <v>0</v>
      </c>
      <c r="ED7" cm="1">
        <f t="array" ref="ED7">IF(SUM(IF($J7:$X7=TRANSPOSE('Capacity Backing (Hide)2'!CM$67:CM$81),1,0))&gt;0,1,0)</f>
        <v>0</v>
      </c>
      <c r="EE7" cm="1">
        <f t="array" ref="EE7">IF(SUM(IF($J7:$X7=TRANSPOSE('Capacity Backing (Hide)2'!CN$67:CN$81),1,0))&gt;0,1,0)</f>
        <v>0</v>
      </c>
      <c r="EF7" cm="1">
        <f t="array" ref="EF7">IF(SUM(IF($J7:$X7=TRANSPOSE('Capacity Backing (Hide)2'!CO$67:CO$81),1,0))&gt;0,1,0)</f>
        <v>0</v>
      </c>
      <c r="EG7" cm="1">
        <f t="array" ref="EG7">IF(SUM(IF($J7:$X7=TRANSPOSE('Capacity Backing (Hide)2'!CP$67:CP$81),1,0))&gt;0,1,0)</f>
        <v>0</v>
      </c>
      <c r="EH7" cm="1">
        <f t="array" ref="EH7">IF(SUM(IF($J7:$X7=TRANSPOSE('Capacity Backing (Hide)2'!CQ$67:CQ$81),1,0))&gt;0,1,0)</f>
        <v>0</v>
      </c>
      <c r="EI7" cm="1">
        <f t="array" ref="EI7">IF(SUM(IF($J7:$X7=TRANSPOSE('Capacity Backing (Hide)2'!CR$67:CR$81),1,0))&gt;0,1,0)</f>
        <v>0</v>
      </c>
      <c r="EJ7" cm="1">
        <f t="array" ref="EJ7">IF(SUM(IF($J7:$X7=TRANSPOSE('Capacity Backing (Hide)2'!CS$67:CS$81),1,0))&gt;0,1,0)</f>
        <v>0</v>
      </c>
      <c r="EK7" cm="1">
        <f t="array" ref="EK7">IF(SUM(IF($J7:$X7=TRANSPOSE('Capacity Backing (Hide)2'!CT$67:CT$81),1,0))&gt;0,1,0)</f>
        <v>0</v>
      </c>
      <c r="EL7" cm="1">
        <f t="array" ref="EL7">IF(SUM(IF($J7:$X7=TRANSPOSE('Capacity Backing (Hide)2'!CU$67:CU$81),1,0))&gt;0,1,0)</f>
        <v>0</v>
      </c>
      <c r="EM7" cm="1">
        <f t="array" ref="EM7">IF(SUM(IF($J7:$X7=TRANSPOSE('Capacity Backing (Hide)2'!CV$67:CV$81),1,0))&gt;0,1,0)</f>
        <v>0</v>
      </c>
      <c r="EN7" cm="1">
        <f t="array" ref="EN7">IF(SUM(IF($J7:$X7=TRANSPOSE('Capacity Backing (Hide)2'!CW$67:CW$81),1,0))&gt;0,1,0)</f>
        <v>0</v>
      </c>
      <c r="EQ7" cm="1">
        <f t="array" ref="EQ7">IF(SUM(IF($J7:$X7=TRANSPOSE('Capacity Backing (Hide)2'!B$203:B$217),1,0))&gt;0,1,0)</f>
        <v>0</v>
      </c>
      <c r="ER7" cm="1">
        <f t="array" ref="ER7">IF(SUM(IF($J7:$X7=TRANSPOSE('Capacity Backing (Hide)2'!C$203:C$217),1,0))&gt;0,1,0)</f>
        <v>0</v>
      </c>
      <c r="ES7" cm="1">
        <f t="array" ref="ES7">IF(SUM(IF($J7:$X7=TRANSPOSE('Capacity Backing (Hide)2'!D$203:D$217),1,0))&gt;0,1,0)</f>
        <v>0</v>
      </c>
      <c r="ET7" cm="1">
        <f t="array" ref="ET7">IF(SUM(IF($J7:$X7=TRANSPOSE('Capacity Backing (Hide)2'!E$203:E$217),1,0))&gt;0,1,0)</f>
        <v>0</v>
      </c>
      <c r="EU7" cm="1">
        <f t="array" ref="EU7">IF(SUM(IF($J7:$X7=TRANSPOSE('Capacity Backing (Hide)2'!F$203:F$217),1,0))&gt;0,1,0)</f>
        <v>0</v>
      </c>
      <c r="EV7" cm="1">
        <f t="array" ref="EV7">IF(SUM(IF($J7:$X7=TRANSPOSE('Capacity Backing (Hide)2'!G$203:G$217),1,0))&gt;0,1,0)</f>
        <v>0</v>
      </c>
      <c r="EW7" cm="1">
        <f t="array" ref="EW7">IF(SUM(IF($J7:$X7=TRANSPOSE('Capacity Backing (Hide)2'!H$203:H$217),1,0))&gt;0,1,0)</f>
        <v>0</v>
      </c>
      <c r="EX7" cm="1">
        <f t="array" ref="EX7">IF(SUM(IF($J7:$X7=TRANSPOSE('Capacity Backing (Hide)2'!I$203:I$217),1,0))&gt;0,1,0)</f>
        <v>0</v>
      </c>
      <c r="EY7" cm="1">
        <f t="array" ref="EY7">IF(SUM(IF($J7:$X7=TRANSPOSE('Capacity Backing (Hide)2'!J$203:J$217),1,0))&gt;0,1,0)</f>
        <v>0</v>
      </c>
      <c r="EZ7" cm="1">
        <f t="array" ref="EZ7">IF(SUM(IF($J7:$X7=TRANSPOSE('Capacity Backing (Hide)2'!K$203:K$217),1,0))&gt;0,1,0)</f>
        <v>0</v>
      </c>
      <c r="FA7" cm="1">
        <f t="array" ref="FA7">IF(SUM(IF($J7:$X7=TRANSPOSE('Capacity Backing (Hide)2'!L$203:L$217),1,0))&gt;0,1,0)</f>
        <v>0</v>
      </c>
      <c r="FB7" cm="1">
        <f t="array" ref="FB7">IF(SUM(IF($J7:$X7=TRANSPOSE('Capacity Backing (Hide)2'!M$203:M$217),1,0))&gt;0,1,0)</f>
        <v>0</v>
      </c>
      <c r="FC7" cm="1">
        <f t="array" ref="FC7">IF(SUM(IF($J7:$X7=TRANSPOSE('Capacity Backing (Hide)2'!N$203:N$217),1,0))&gt;0,1,0)</f>
        <v>0</v>
      </c>
      <c r="FD7" cm="1">
        <f t="array" ref="FD7">IF(SUM(IF($J7:$X7=TRANSPOSE('Capacity Backing (Hide)2'!O$203:O$217),1,0))&gt;0,1,0)</f>
        <v>0</v>
      </c>
      <c r="FE7" cm="1">
        <f t="array" ref="FE7">IF(SUM(IF($J7:$X7=TRANSPOSE('Capacity Backing (Hide)2'!P$203:P$217),1,0))&gt;0,1,0)</f>
        <v>0</v>
      </c>
      <c r="FF7" cm="1">
        <f t="array" ref="FF7">IF(SUM(IF($J7:$X7=TRANSPOSE('Capacity Backing (Hide)2'!Q$203:Q$217),1,0))&gt;0,1,0)</f>
        <v>0</v>
      </c>
      <c r="FG7" cm="1">
        <f t="array" ref="FG7">IF(SUM(IF($J7:$X7=TRANSPOSE('Capacity Backing (Hide)2'!R$203:R$217),1,0))&gt;0,1,0)</f>
        <v>0</v>
      </c>
      <c r="FH7" cm="1">
        <f t="array" ref="FH7">IF(SUM(IF($J7:$X7=TRANSPOSE('Capacity Backing (Hide)2'!S$203:S$217),1,0))&gt;0,1,0)</f>
        <v>0</v>
      </c>
      <c r="FI7" cm="1">
        <f t="array" ref="FI7">IF(SUM(IF($J7:$X7=TRANSPOSE('Capacity Backing (Hide)2'!T$203:T$217),1,0))&gt;0,1,0)</f>
        <v>0</v>
      </c>
      <c r="FJ7" cm="1">
        <f t="array" ref="FJ7">IF(SUM(IF($J7:$X7=TRANSPOSE('Capacity Backing (Hide)2'!U$203:U$217),1,0))&gt;0,1,0)</f>
        <v>0</v>
      </c>
      <c r="FK7" cm="1">
        <f t="array" ref="FK7">IF(SUM(IF($J7:$X7=TRANSPOSE('Capacity Backing (Hide)2'!V$203:V$217),1,0))&gt;0,1,0)</f>
        <v>0</v>
      </c>
      <c r="FL7" cm="1">
        <f t="array" ref="FL7">IF(SUM(IF($J7:$X7=TRANSPOSE('Capacity Backing (Hide)2'!W$203:W$217),1,0))&gt;0,1,0)</f>
        <v>0</v>
      </c>
      <c r="FM7" cm="1">
        <f t="array" ref="FM7">IF(SUM(IF($J7:$X7=TRANSPOSE('Capacity Backing (Hide)2'!X$203:X$217),1,0))&gt;0,1,0)</f>
        <v>0</v>
      </c>
      <c r="FN7" cm="1">
        <f t="array" ref="FN7">IF(SUM(IF($J7:$X7=TRANSPOSE('Capacity Backing (Hide)2'!Y$203:Y$217),1,0))&gt;0,1,0)</f>
        <v>0</v>
      </c>
      <c r="FO7" cm="1">
        <f t="array" ref="FO7">IF(SUM(IF($J7:$X7=TRANSPOSE('Capacity Backing (Hide)2'!Z$203:Z$217),1,0))&gt;0,1,0)</f>
        <v>0</v>
      </c>
      <c r="FP7" cm="1">
        <f t="array" ref="FP7">IF(SUM(IF($J7:$X7=TRANSPOSE('Capacity Backing (Hide)2'!AA$203:AA$217),1,0))&gt;0,1,0)</f>
        <v>0</v>
      </c>
      <c r="FQ7" cm="1">
        <f t="array" ref="FQ7">IF(SUM(IF($J7:$X7=TRANSPOSE('Capacity Backing (Hide)2'!AB$203:AB$217),1,0))&gt;0,1,0)</f>
        <v>0</v>
      </c>
      <c r="FR7" cm="1">
        <f t="array" ref="FR7">IF(SUM(IF($J7:$X7=TRANSPOSE('Capacity Backing (Hide)2'!AC$203:AC$217),1,0))&gt;0,1,0)</f>
        <v>0</v>
      </c>
      <c r="FS7" cm="1">
        <f t="array" ref="FS7">IF(SUM(IF($J7:$X7=TRANSPOSE('Capacity Backing (Hide)2'!AD$203:AD$217),1,0))&gt;0,1,0)</f>
        <v>0</v>
      </c>
      <c r="FT7" cm="1">
        <f t="array" ref="FT7">IF(SUM(IF($J7:$X7=TRANSPOSE('Capacity Backing (Hide)2'!AE$203:AE$217),1,0))&gt;0,1,0)</f>
        <v>0</v>
      </c>
      <c r="FU7" cm="1">
        <f t="array" ref="FU7">IF(SUM(IF($J7:$X7=TRANSPOSE('Capacity Backing (Hide)2'!AF$203:AF$217),1,0))&gt;0,1,0)</f>
        <v>0</v>
      </c>
      <c r="FV7" cm="1">
        <f t="array" ref="FV7">IF(SUM(IF($J7:$X7=TRANSPOSE('Capacity Backing (Hide)2'!AG$203:AG$217),1,0))&gt;0,1,0)</f>
        <v>0</v>
      </c>
      <c r="FW7" cm="1">
        <f t="array" ref="FW7">IF(SUM(IF($J7:$X7=TRANSPOSE('Capacity Backing (Hide)2'!AH$203:AH$217),1,0))&gt;0,1,0)</f>
        <v>0</v>
      </c>
      <c r="FX7" cm="1">
        <f t="array" ref="FX7">IF(SUM(IF($J7:$X7=TRANSPOSE('Capacity Backing (Hide)2'!AI$203:AI$217),1,0))&gt;0,1,0)</f>
        <v>0</v>
      </c>
      <c r="FY7" cm="1">
        <f t="array" ref="FY7">IF(SUM(IF($J7:$X7=TRANSPOSE('Capacity Backing (Hide)2'!AJ$203:AJ$217),1,0))&gt;0,1,0)</f>
        <v>0</v>
      </c>
      <c r="FZ7" cm="1">
        <f t="array" ref="FZ7">IF(SUM(IF($J7:$X7=TRANSPOSE('Capacity Backing (Hide)2'!AK$203:AK$217),1,0))&gt;0,1,0)</f>
        <v>0</v>
      </c>
      <c r="GA7" cm="1">
        <f t="array" ref="GA7">IF(SUM(IF($J7:$X7=TRANSPOSE('Capacity Backing (Hide)2'!AL$203:AL$217),1,0))&gt;0,1,0)</f>
        <v>0</v>
      </c>
      <c r="GB7" cm="1">
        <f t="array" ref="GB7">IF(SUM(IF($J7:$X7=TRANSPOSE('Capacity Backing (Hide)2'!AM$203:AM$217),1,0))&gt;0,1,0)</f>
        <v>0</v>
      </c>
      <c r="GC7" cm="1">
        <f t="array" ref="GC7">IF(SUM(IF($J7:$X7=TRANSPOSE('Capacity Backing (Hide)2'!AN$203:AN$217),1,0))&gt;0,1,0)</f>
        <v>0</v>
      </c>
      <c r="GD7" cm="1">
        <f t="array" ref="GD7">IF(SUM(IF($J7:$X7=TRANSPOSE('Capacity Backing (Hide)2'!AO$203:AO$217),1,0))&gt;0,1,0)</f>
        <v>0</v>
      </c>
      <c r="GE7" cm="1">
        <f t="array" ref="GE7">IF(SUM(IF($J7:$X7=TRANSPOSE('Capacity Backing (Hide)2'!AP$203:AP$217),1,0))&gt;0,1,0)</f>
        <v>0</v>
      </c>
      <c r="GF7" cm="1">
        <f t="array" ref="GF7">IF(SUM(IF($J7:$X7=TRANSPOSE('Capacity Backing (Hide)2'!AQ$203:AQ$217),1,0))&gt;0,1,0)</f>
        <v>0</v>
      </c>
      <c r="GG7" cm="1">
        <f t="array" ref="GG7">IF(SUM(IF($J7:$X7=TRANSPOSE('Capacity Backing (Hide)2'!AR$203:AR$217),1,0))&gt;0,1,0)</f>
        <v>0</v>
      </c>
      <c r="GH7" cm="1">
        <f t="array" ref="GH7">IF(SUM(IF($J7:$X7=TRANSPOSE('Capacity Backing (Hide)2'!AS$203:AS$217),1,0))&gt;0,1,0)</f>
        <v>0</v>
      </c>
      <c r="GI7" cm="1">
        <f t="array" ref="GI7">IF(SUM(IF($J7:$X7=TRANSPOSE('Capacity Backing (Hide)2'!AT$203:AT$217),1,0))&gt;0,1,0)</f>
        <v>0</v>
      </c>
      <c r="GJ7" cm="1">
        <f t="array" ref="GJ7">IF(SUM(IF($J7:$X7=TRANSPOSE('Capacity Backing (Hide)2'!AU$203:AU$217),1,0))&gt;0,1,0)</f>
        <v>0</v>
      </c>
      <c r="GK7" cm="1">
        <f t="array" ref="GK7">IF(SUM(IF($J7:$X7=TRANSPOSE('Capacity Backing (Hide)2'!AV$203:AV$217),1,0))&gt;0,1,0)</f>
        <v>0</v>
      </c>
      <c r="GL7" cm="1">
        <f t="array" ref="GL7">IF(SUM(IF($J7:$X7=TRANSPOSE('Capacity Backing (Hide)2'!AW$203:AW$217),1,0))&gt;0,1,0)</f>
        <v>0</v>
      </c>
      <c r="GM7" cm="1">
        <f t="array" ref="GM7">IF(SUM(IF($J7:$X7=TRANSPOSE('Capacity Backing (Hide)2'!AX$203:AX$217),1,0))&gt;0,1,0)</f>
        <v>0</v>
      </c>
      <c r="GN7" cm="1">
        <f t="array" ref="GN7">IF(SUM(IF($J7:$X7=TRANSPOSE('Capacity Backing (Hide)2'!AY$203:AY$217),1,0))&gt;0,1,0)</f>
        <v>0</v>
      </c>
      <c r="GO7" cm="1">
        <f t="array" ref="GO7">IF(SUM(IF($J7:$X7=TRANSPOSE('Capacity Backing (Hide)2'!AZ$203:AZ$217),1,0))&gt;0,1,0)</f>
        <v>0</v>
      </c>
      <c r="GP7" cm="1">
        <f t="array" ref="GP7">IF(SUM(IF($J7:$X7=TRANSPOSE('Capacity Backing (Hide)2'!BA$203:BA$217),1,0))&gt;0,1,0)</f>
        <v>0</v>
      </c>
      <c r="GQ7" cm="1">
        <f t="array" ref="GQ7">IF(SUM(IF($J7:$X7=TRANSPOSE('Capacity Backing (Hide)2'!BB$203:BB$217),1,0))&gt;0,1,0)</f>
        <v>0</v>
      </c>
      <c r="GR7" cm="1">
        <f t="array" ref="GR7">IF(SUM(IF($J7:$X7=TRANSPOSE('Capacity Backing (Hide)2'!BC$203:BC$217),1,0))&gt;0,1,0)</f>
        <v>0</v>
      </c>
      <c r="GS7" cm="1">
        <f t="array" ref="GS7">IF(SUM(IF($J7:$X7=TRANSPOSE('Capacity Backing (Hide)2'!BD$203:BD$217),1,0))&gt;0,1,0)</f>
        <v>0</v>
      </c>
      <c r="GT7" cm="1">
        <f t="array" ref="GT7">IF(SUM(IF($J7:$X7=TRANSPOSE('Capacity Backing (Hide)2'!BE$203:BE$217),1,0))&gt;0,1,0)</f>
        <v>0</v>
      </c>
      <c r="GU7" cm="1">
        <f t="array" ref="GU7">IF(SUM(IF($J7:$X7=TRANSPOSE('Capacity Backing (Hide)2'!BF$203:BF$217),1,0))&gt;0,1,0)</f>
        <v>0</v>
      </c>
      <c r="GV7" cm="1">
        <f t="array" ref="GV7">IF(SUM(IF($J7:$X7=TRANSPOSE('Capacity Backing (Hide)2'!BG$203:BG$217),1,0))&gt;0,1,0)</f>
        <v>0</v>
      </c>
      <c r="GW7" cm="1">
        <f t="array" ref="GW7">IF(SUM(IF($J7:$X7=TRANSPOSE('Capacity Backing (Hide)2'!BH$203:BH$217),1,0))&gt;0,1,0)</f>
        <v>0</v>
      </c>
      <c r="GX7" cm="1">
        <f t="array" ref="GX7">IF(SUM(IF($J7:$X7=TRANSPOSE('Capacity Backing (Hide)2'!BI$203:BI$217),1,0))&gt;0,1,0)</f>
        <v>0</v>
      </c>
      <c r="GY7" cm="1">
        <f t="array" ref="GY7">IF(SUM(IF($J7:$X7=TRANSPOSE('Capacity Backing (Hide)2'!BJ$203:BJ$217),1,0))&gt;0,1,0)</f>
        <v>0</v>
      </c>
      <c r="GZ7" cm="1">
        <f t="array" ref="GZ7">IF(SUM(IF($J7:$X7=TRANSPOSE('Capacity Backing (Hide)2'!BK$203:BK$217),1,0))&gt;0,1,0)</f>
        <v>0</v>
      </c>
      <c r="HA7" cm="1">
        <f t="array" ref="HA7">IF(SUM(IF($J7:$X7=TRANSPOSE('Capacity Backing (Hide)2'!BL$203:BL$217),1,0))&gt;0,1,0)</f>
        <v>0</v>
      </c>
      <c r="HB7" cm="1">
        <f t="array" ref="HB7">IF(SUM(IF($J7:$X7=TRANSPOSE('Capacity Backing (Hide)2'!BM$203:BM$217),1,0))&gt;0,1,0)</f>
        <v>0</v>
      </c>
      <c r="HC7" cm="1">
        <f t="array" ref="HC7">IF(SUM(IF($J7:$X7=TRANSPOSE('Capacity Backing (Hide)2'!BN$203:BN$217),1,0))&gt;0,1,0)</f>
        <v>0</v>
      </c>
      <c r="HD7" cm="1">
        <f t="array" ref="HD7">IF(SUM(IF($J7:$X7=TRANSPOSE('Capacity Backing (Hide)2'!BO$203:BO$217),1,0))&gt;0,1,0)</f>
        <v>0</v>
      </c>
      <c r="HE7" cm="1">
        <f t="array" ref="HE7">IF(SUM(IF($J7:$X7=TRANSPOSE('Capacity Backing (Hide)2'!BP$203:BP$217),1,0))&gt;0,1,0)</f>
        <v>0</v>
      </c>
      <c r="HF7" cm="1">
        <f t="array" ref="HF7">IF(SUM(IF($J7:$X7=TRANSPOSE('Capacity Backing (Hide)2'!BQ$203:BQ$217),1,0))&gt;0,1,0)</f>
        <v>0</v>
      </c>
      <c r="HG7" cm="1">
        <f t="array" ref="HG7">IF(SUM(IF($J7:$X7=TRANSPOSE('Capacity Backing (Hide)2'!BR$203:BR$217),1,0))&gt;0,1,0)</f>
        <v>0</v>
      </c>
      <c r="HH7" cm="1">
        <f t="array" ref="HH7">IF(SUM(IF($J7:$X7=TRANSPOSE('Capacity Backing (Hide)2'!BS$203:BS$217),1,0))&gt;0,1,0)</f>
        <v>0</v>
      </c>
      <c r="HI7" cm="1">
        <f t="array" ref="HI7">IF(SUM(IF($J7:$X7=TRANSPOSE('Capacity Backing (Hide)2'!BT$203:BT$217),1,0))&gt;0,1,0)</f>
        <v>0</v>
      </c>
      <c r="HJ7" cm="1">
        <f t="array" ref="HJ7">IF(SUM(IF($J7:$X7=TRANSPOSE('Capacity Backing (Hide)2'!BU$203:BU$217),1,0))&gt;0,1,0)</f>
        <v>0</v>
      </c>
      <c r="HK7" cm="1">
        <f t="array" ref="HK7">IF(SUM(IF($J7:$X7=TRANSPOSE('Capacity Backing (Hide)2'!BV$203:BV$217),1,0))&gt;0,1,0)</f>
        <v>0</v>
      </c>
      <c r="HL7" cm="1">
        <f t="array" ref="HL7">IF(SUM(IF($J7:$X7=TRANSPOSE('Capacity Backing (Hide)2'!BW$203:BW$217),1,0))&gt;0,1,0)</f>
        <v>0</v>
      </c>
      <c r="HM7" cm="1">
        <f t="array" ref="HM7">IF(SUM(IF($J7:$X7=TRANSPOSE('Capacity Backing (Hide)2'!BX$203:BX$217),1,0))&gt;0,1,0)</f>
        <v>0</v>
      </c>
      <c r="HN7" cm="1">
        <f t="array" ref="HN7">IF(SUM(IF($J7:$X7=TRANSPOSE('Capacity Backing (Hide)2'!BY$203:BY$217),1,0))&gt;0,1,0)</f>
        <v>0</v>
      </c>
      <c r="HO7" cm="1">
        <f t="array" ref="HO7">IF(SUM(IF($J7:$X7=TRANSPOSE('Capacity Backing (Hide)2'!BZ$203:BZ$217),1,0))&gt;0,1,0)</f>
        <v>0</v>
      </c>
      <c r="HP7" cm="1">
        <f t="array" ref="HP7">IF(SUM(IF($J7:$X7=TRANSPOSE('Capacity Backing (Hide)2'!CA$203:CA$217),1,0))&gt;0,1,0)</f>
        <v>0</v>
      </c>
      <c r="HQ7" cm="1">
        <f t="array" ref="HQ7">IF(SUM(IF($J7:$X7=TRANSPOSE('Capacity Backing (Hide)2'!CB$203:CB$217),1,0))&gt;0,1,0)</f>
        <v>0</v>
      </c>
      <c r="HR7" cm="1">
        <f t="array" ref="HR7">IF(SUM(IF($J7:$X7=TRANSPOSE('Capacity Backing (Hide)2'!CC$203:CC$217),1,0))&gt;0,1,0)</f>
        <v>0</v>
      </c>
      <c r="HS7" cm="1">
        <f t="array" ref="HS7">IF(SUM(IF($J7:$X7=TRANSPOSE('Capacity Backing (Hide)2'!CD$203:CD$217),1,0))&gt;0,1,0)</f>
        <v>0</v>
      </c>
      <c r="HT7" cm="1">
        <f t="array" ref="HT7">IF(SUM(IF($J7:$X7=TRANSPOSE('Capacity Backing (Hide)2'!CE$203:CE$217),1,0))&gt;0,1,0)</f>
        <v>0</v>
      </c>
      <c r="HU7" cm="1">
        <f t="array" ref="HU7">IF(SUM(IF($J7:$X7=TRANSPOSE('Capacity Backing (Hide)2'!CF$203:CF$217),1,0))&gt;0,1,0)</f>
        <v>0</v>
      </c>
      <c r="HV7" cm="1">
        <f t="array" ref="HV7">IF(SUM(IF($J7:$X7=TRANSPOSE('Capacity Backing (Hide)2'!CG$203:CG$217),1,0))&gt;0,1,0)</f>
        <v>0</v>
      </c>
      <c r="HW7" cm="1">
        <f t="array" ref="HW7">IF(SUM(IF($J7:$X7=TRANSPOSE('Capacity Backing (Hide)2'!CH$203:CH$217),1,0))&gt;0,1,0)</f>
        <v>0</v>
      </c>
      <c r="HX7" cm="1">
        <f t="array" ref="HX7">IF(SUM(IF($J7:$X7=TRANSPOSE('Capacity Backing (Hide)2'!CI$203:CI$217),1,0))&gt;0,1,0)</f>
        <v>0</v>
      </c>
      <c r="HY7" cm="1">
        <f t="array" ref="HY7">IF(SUM(IF($J7:$X7=TRANSPOSE('Capacity Backing (Hide)2'!CJ$203:CJ$217),1,0))&gt;0,1,0)</f>
        <v>0</v>
      </c>
      <c r="HZ7" cm="1">
        <f t="array" ref="HZ7">IF(SUM(IF($J7:$X7=TRANSPOSE('Capacity Backing (Hide)2'!CK$203:CK$217),1,0))&gt;0,1,0)</f>
        <v>0</v>
      </c>
      <c r="IA7" cm="1">
        <f t="array" ref="IA7">IF(SUM(IF($J7:$X7=TRANSPOSE('Capacity Backing (Hide)2'!CL$203:CL$217),1,0))&gt;0,1,0)</f>
        <v>0</v>
      </c>
      <c r="IB7" cm="1">
        <f t="array" ref="IB7">IF(SUM(IF($J7:$X7=TRANSPOSE('Capacity Backing (Hide)2'!CM$203:CM$217),1,0))&gt;0,1,0)</f>
        <v>0</v>
      </c>
      <c r="IC7" cm="1">
        <f t="array" ref="IC7">IF(SUM(IF($J7:$X7=TRANSPOSE('Capacity Backing (Hide)2'!CN$203:CN$217),1,0))&gt;0,1,0)</f>
        <v>0</v>
      </c>
      <c r="ID7" cm="1">
        <f t="array" ref="ID7">IF(SUM(IF($J7:$X7=TRANSPOSE('Capacity Backing (Hide)2'!CO$203:CO$217),1,0))&gt;0,1,0)</f>
        <v>0</v>
      </c>
      <c r="IE7" cm="1">
        <f t="array" ref="IE7">IF(SUM(IF($J7:$X7=TRANSPOSE('Capacity Backing (Hide)2'!CP$203:CP$217),1,0))&gt;0,1,0)</f>
        <v>0</v>
      </c>
      <c r="IF7" cm="1">
        <f t="array" ref="IF7">IF(SUM(IF($J7:$X7=TRANSPOSE('Capacity Backing (Hide)2'!CQ$203:CQ$217),1,0))&gt;0,1,0)</f>
        <v>0</v>
      </c>
      <c r="IG7" cm="1">
        <f t="array" ref="IG7">IF(SUM(IF($J7:$X7=TRANSPOSE('Capacity Backing (Hide)2'!CR$203:CR$217),1,0))&gt;0,1,0)</f>
        <v>0</v>
      </c>
      <c r="IH7" cm="1">
        <f t="array" ref="IH7">IF(SUM(IF($J7:$X7=TRANSPOSE('Capacity Backing (Hide)2'!CS$203:CS$217),1,0))&gt;0,1,0)</f>
        <v>0</v>
      </c>
      <c r="II7" cm="1">
        <f t="array" ref="II7">IF(SUM(IF($J7:$X7=TRANSPOSE('Capacity Backing (Hide)2'!CT$203:CT$217),1,0))&gt;0,1,0)</f>
        <v>0</v>
      </c>
      <c r="IJ7" cm="1">
        <f t="array" ref="IJ7">IF(SUM(IF($J7:$X7=TRANSPOSE('Capacity Backing (Hide)2'!CU$203:CU$217),1,0))&gt;0,1,0)</f>
        <v>0</v>
      </c>
      <c r="IK7" cm="1">
        <f t="array" ref="IK7">IF(SUM(IF($J7:$X7=TRANSPOSE('Capacity Backing (Hide)2'!CV$203:CV$217),1,0))&gt;0,1,0)</f>
        <v>0</v>
      </c>
      <c r="IL7" cm="1">
        <f t="array" ref="IL7">IF(SUM(IF($J7:$X7=TRANSPOSE('Capacity Backing (Hide)2'!CW$203:CW$217),1,0))&gt;0,1,0)</f>
        <v>0</v>
      </c>
      <c r="IO7" s="184">
        <v>0</v>
      </c>
      <c r="IP7" s="184">
        <v>0</v>
      </c>
      <c r="IQ7" s="184">
        <v>0</v>
      </c>
      <c r="IR7" s="184">
        <v>0</v>
      </c>
      <c r="IS7" s="184">
        <v>0</v>
      </c>
      <c r="IT7" s="184">
        <v>0</v>
      </c>
      <c r="IU7" s="184">
        <v>0</v>
      </c>
      <c r="IV7" s="184">
        <v>0</v>
      </c>
      <c r="IW7" s="184">
        <v>0</v>
      </c>
      <c r="IX7" s="184">
        <v>0</v>
      </c>
      <c r="IY7" s="184">
        <v>0</v>
      </c>
      <c r="IZ7" s="184">
        <v>0</v>
      </c>
      <c r="JA7" s="184">
        <v>0</v>
      </c>
      <c r="JB7" s="184">
        <v>0</v>
      </c>
      <c r="JC7" s="184">
        <v>0</v>
      </c>
      <c r="JD7" s="184">
        <v>0</v>
      </c>
      <c r="JE7" s="184">
        <v>0</v>
      </c>
      <c r="JF7" s="184">
        <v>0</v>
      </c>
      <c r="JG7" s="184">
        <v>0</v>
      </c>
      <c r="JH7" s="184">
        <v>0</v>
      </c>
      <c r="JI7" s="184">
        <v>0</v>
      </c>
      <c r="JJ7" s="184">
        <v>0</v>
      </c>
      <c r="JK7" s="184">
        <v>0</v>
      </c>
      <c r="JL7" s="184">
        <v>0</v>
      </c>
      <c r="JM7" s="184">
        <v>0</v>
      </c>
      <c r="JN7" s="184">
        <v>0</v>
      </c>
      <c r="JO7" s="184">
        <v>0</v>
      </c>
      <c r="JP7" s="184">
        <v>0</v>
      </c>
      <c r="JQ7" s="184">
        <v>0</v>
      </c>
      <c r="JR7" s="184">
        <v>0</v>
      </c>
      <c r="JS7" s="184">
        <v>0</v>
      </c>
      <c r="JT7" s="184">
        <v>0</v>
      </c>
      <c r="JU7" s="184">
        <v>0</v>
      </c>
      <c r="JV7" s="184">
        <v>0</v>
      </c>
      <c r="JW7" s="184">
        <v>0</v>
      </c>
      <c r="JX7" s="184">
        <v>0</v>
      </c>
      <c r="JY7" s="184">
        <v>0</v>
      </c>
      <c r="JZ7" s="184">
        <v>0</v>
      </c>
      <c r="KA7" s="184">
        <v>0</v>
      </c>
      <c r="KB7" s="184">
        <v>0</v>
      </c>
      <c r="KC7" s="184">
        <v>0</v>
      </c>
      <c r="KD7" s="184">
        <v>0</v>
      </c>
      <c r="KE7" s="184">
        <v>0</v>
      </c>
      <c r="KF7" s="184">
        <v>0</v>
      </c>
      <c r="KG7" s="184">
        <v>0</v>
      </c>
      <c r="KH7" s="184">
        <v>0</v>
      </c>
      <c r="KI7" s="184">
        <v>0</v>
      </c>
      <c r="KJ7" s="184">
        <v>0</v>
      </c>
      <c r="KK7" s="184">
        <v>0</v>
      </c>
      <c r="KL7" s="184">
        <v>0</v>
      </c>
      <c r="KM7" s="184">
        <v>0</v>
      </c>
      <c r="KN7" s="184">
        <v>0</v>
      </c>
      <c r="KO7" s="184">
        <v>0</v>
      </c>
      <c r="KP7" s="184">
        <v>0</v>
      </c>
      <c r="KQ7" s="184">
        <v>0</v>
      </c>
      <c r="KR7" s="184">
        <v>0</v>
      </c>
      <c r="KS7" s="184">
        <v>0</v>
      </c>
      <c r="KT7" s="184">
        <v>0</v>
      </c>
      <c r="KU7" s="184">
        <v>0</v>
      </c>
      <c r="KV7" s="184">
        <v>0</v>
      </c>
      <c r="KW7" s="184">
        <v>0</v>
      </c>
      <c r="KX7" s="184">
        <v>0</v>
      </c>
      <c r="KY7" s="184">
        <v>0</v>
      </c>
      <c r="KZ7" s="184">
        <v>0</v>
      </c>
      <c r="LA7" s="184">
        <v>0</v>
      </c>
      <c r="LB7" s="184">
        <v>0</v>
      </c>
      <c r="LC7" s="184">
        <v>0</v>
      </c>
      <c r="LD7" s="184">
        <v>0</v>
      </c>
      <c r="LE7" s="184">
        <v>0</v>
      </c>
      <c r="LF7" s="184">
        <v>0</v>
      </c>
      <c r="LG7" s="184">
        <v>0</v>
      </c>
      <c r="LH7" s="184">
        <v>0</v>
      </c>
      <c r="LI7" s="184">
        <v>0</v>
      </c>
      <c r="LJ7" s="184">
        <v>0</v>
      </c>
      <c r="LK7" s="184">
        <v>0</v>
      </c>
      <c r="LL7" s="184">
        <v>0</v>
      </c>
      <c r="LM7" s="184">
        <v>0</v>
      </c>
      <c r="LN7" s="184">
        <v>0</v>
      </c>
      <c r="LO7" s="184">
        <v>0</v>
      </c>
      <c r="LP7" s="184">
        <v>0</v>
      </c>
      <c r="LQ7" s="184">
        <v>0</v>
      </c>
      <c r="LR7" s="184">
        <v>0</v>
      </c>
      <c r="LS7" s="184">
        <v>0</v>
      </c>
      <c r="LT7" s="184">
        <v>0</v>
      </c>
      <c r="LU7" s="184">
        <v>0</v>
      </c>
      <c r="LV7" s="184">
        <v>0</v>
      </c>
      <c r="LW7" s="184">
        <v>0</v>
      </c>
      <c r="LX7" s="184">
        <v>0</v>
      </c>
      <c r="LY7" s="184">
        <v>0</v>
      </c>
      <c r="LZ7" s="184">
        <v>0</v>
      </c>
      <c r="MA7" s="184">
        <v>0</v>
      </c>
      <c r="MB7" s="184">
        <v>0</v>
      </c>
      <c r="MC7" s="184">
        <v>0</v>
      </c>
      <c r="MD7" s="184">
        <v>0</v>
      </c>
      <c r="ME7" s="184">
        <v>0</v>
      </c>
      <c r="MF7" s="184">
        <v>0</v>
      </c>
      <c r="MG7" s="184">
        <v>0</v>
      </c>
      <c r="MH7" s="184">
        <v>0</v>
      </c>
      <c r="MI7" s="184">
        <v>0</v>
      </c>
      <c r="MJ7" s="184">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J7" cm="1">
        <f t="array" ref="QJ7">SUM(IF('Capacity Summary'!H$36:H$135="X",1,0)*TRANSPOSE('CR Backing (Hide)'!$IO7:$MJ7)*IF('Clinical resources'!ZQ10="X",1,0))</f>
        <v>0</v>
      </c>
      <c r="QK7" cm="1">
        <f t="array" ref="QK7">SUM(IF('Capacity Summary'!I$36:I$135="X",1,0)*TRANSPOSE('CR Backing (Hide)'!$IO7:$MJ7)*IF('Clinical resources'!ZR10="X",1,0))</f>
        <v>0</v>
      </c>
      <c r="QL7" cm="1">
        <f t="array" ref="QL7">SUM(IF('Capacity Summary'!J$36:J$135="X",1,0)*TRANSPOSE('CR Backing (Hide)'!$IO7:$MJ7)*IF('Clinical resources'!ZS10="X",1,0))</f>
        <v>0</v>
      </c>
      <c r="QM7" cm="1">
        <f t="array" ref="QM7">SUM(IF('Capacity Summary'!K$36:K$135="X",1,0)*TRANSPOSE('CR Backing (Hide)'!$IO7:$MJ7)*IF('Clinical resources'!ZT10="X",1,0))</f>
        <v>0</v>
      </c>
      <c r="QN7" cm="1">
        <f t="array" ref="QN7">SUM(IF('Capacity Summary'!L$36:L$135="X",1,0)*TRANSPOSE('CR Backing (Hide)'!$IO7:$MJ7)*IF('Clinical resources'!ZU10="X",1,0))</f>
        <v>0</v>
      </c>
      <c r="QO7" cm="1">
        <f t="array" ref="QO7">SUM(IF('Capacity Summary'!M$36:M$135="X",1,0)*TRANSPOSE('CR Backing (Hide)'!$IO7:$MJ7)*IF('Clinical resources'!ZV10="X",1,0))</f>
        <v>0</v>
      </c>
      <c r="QP7" cm="1">
        <f t="array" ref="QP7">SUM(IF('Capacity Summary'!N$36:N$135="X",1,0)*TRANSPOSE('CR Backing (Hide)'!$IO7:$MJ7)*IF('Clinical resources'!ZW10="X",1,0))</f>
        <v>0</v>
      </c>
      <c r="QQ7" cm="1">
        <f t="array" ref="QQ7">SUM(IF('Capacity Summary'!O$36:O$135="X",1,0)*TRANSPOSE('CR Backing (Hide)'!$IO7:$MJ7)*IF('Clinical resources'!ZX10="X",1,0))</f>
        <v>0</v>
      </c>
      <c r="QR7" cm="1">
        <f t="array" ref="QR7">SUM(IF('Capacity Summary'!P$36:P$135="X",1,0)*TRANSPOSE('CR Backing (Hide)'!$IO7:$MJ7)*IF('Clinical resources'!ZY10="X",1,0))</f>
        <v>0</v>
      </c>
      <c r="QS7" cm="1">
        <f t="array" ref="QS7">SUM(IF('Capacity Summary'!Q$36:Q$135="X",1,0)*TRANSPOSE('CR Backing (Hide)'!$IO7:$MJ7)*IF('Clinical resources'!ZZ10="X",1,0))</f>
        <v>0</v>
      </c>
      <c r="QT7" cm="1">
        <f t="array" ref="QT7">SUM(IF('Capacity Summary'!R$36:R$135="X",1,0)*TRANSPOSE('CR Backing (Hide)'!$IO7:$MJ7)*IF('Clinical resources'!AAA10="X",1,0))</f>
        <v>0</v>
      </c>
      <c r="QU7" cm="1">
        <f t="array" ref="QU7">SUM(IF('Capacity Summary'!S$36:S$135="X",1,0)*TRANSPOSE('CR Backing (Hide)'!$IO7:$MJ7)*IF('Clinical resources'!AAB10="X",1,0))</f>
        <v>0</v>
      </c>
      <c r="QV7" cm="1">
        <f t="array" ref="QV7">SUM(IF('Capacity Summary'!T$36:T$135="X",1,0)*TRANSPOSE('CR Backing (Hide)'!$IO7:$MJ7)*IF('Clinical resources'!AAC10="X",1,0))</f>
        <v>0</v>
      </c>
      <c r="QW7" cm="1">
        <f t="array" ref="QW7">SUM(IF('Capacity Summary'!U$36:U$135="X",1,0)*TRANSPOSE('CR Backing (Hide)'!$IO7:$MJ7)*IF('Clinical resources'!AAD10="X",1,0))</f>
        <v>0</v>
      </c>
      <c r="QX7" cm="1">
        <f t="array" ref="QX7">SUM(IF('Capacity Summary'!V$36:V$135="X",1,0)*TRANSPOSE('CR Backing (Hide)'!$IO7:$MJ7)*IF('Clinical resources'!AAE10="X",1,0))</f>
        <v>0</v>
      </c>
      <c r="QY7" cm="1">
        <f t="array" ref="QY7">SUM(IF('Capacity Summary'!W$36:W$135="X",1,0)*TRANSPOSE('CR Backing (Hide)'!$IO7:$MJ7)*IF('Clinical resources'!AAF10="X",1,0))</f>
        <v>0</v>
      </c>
      <c r="QZ7" cm="1">
        <f t="array" ref="QZ7">SUM(IF('Capacity Summary'!X$36:X$135="X",1,0)*TRANSPOSE('CR Backing (Hide)'!$IO7:$MJ7)*IF('Clinical resources'!AAG10="X",1,0))</f>
        <v>0</v>
      </c>
      <c r="RA7" cm="1">
        <f t="array" ref="RA7">SUM(IF('Capacity Summary'!Y$36:Y$135="X",1,0)*TRANSPOSE('CR Backing (Hide)'!$IO7:$MJ7)*IF('Clinical resources'!AAH10="X",1,0))</f>
        <v>0</v>
      </c>
      <c r="RB7" cm="1">
        <f t="array" ref="RB7">SUM(IF('Capacity Summary'!Z$36:Z$135="X",1,0)*TRANSPOSE('CR Backing (Hide)'!$IO7:$MJ7)*IF('Clinical resources'!AAI10="X",1,0))</f>
        <v>0</v>
      </c>
      <c r="RC7" cm="1">
        <f t="array" ref="RC7">SUM(IF('Capacity Summary'!AA$36:AA$135="X",1,0)*TRANSPOSE('CR Backing (Hide)'!$IO7:$MJ7)*IF('Clinical resources'!AAJ10="X",1,0))</f>
        <v>0</v>
      </c>
      <c r="RD7" cm="1">
        <f t="array" ref="RD7">SUM(IF('Capacity Summary'!AB$36:AB$135="X",1,0)*TRANSPOSE('CR Backing (Hide)'!$IO7:$MJ7)*IF('Clinical resources'!AAK10="X",1,0))</f>
        <v>0</v>
      </c>
      <c r="RE7" cm="1">
        <f t="array" ref="RE7">SUM(IF('Capacity Summary'!AC$36:AC$135="X",1,0)*TRANSPOSE('CR Backing (Hide)'!$IO7:$MJ7)*IF('Clinical resources'!AAL10="X",1,0))</f>
        <v>0</v>
      </c>
      <c r="RF7" cm="1">
        <f t="array" ref="RF7">SUM(IF('Capacity Summary'!AD$36:AD$135="X",1,0)*TRANSPOSE('CR Backing (Hide)'!$IO7:$MJ7)*IF('Clinical resources'!AAM10="X",1,0))</f>
        <v>0</v>
      </c>
      <c r="RG7" cm="1">
        <f t="array" ref="RG7">SUM(IF('Capacity Summary'!AE$36:AE$135="X",1,0)*TRANSPOSE('CR Backing (Hide)'!$IO7:$MJ7)*IF('Clinical resources'!AAN10="X",1,0))</f>
        <v>0</v>
      </c>
      <c r="RH7" cm="1">
        <f t="array" ref="RH7">SUM(IF('Capacity Summary'!AF$36:AF$135="X",1,0)*TRANSPOSE('CR Backing (Hide)'!$IO7:$MJ7)*IF('Clinical resources'!AAO10="X",1,0))</f>
        <v>0</v>
      </c>
      <c r="RI7" cm="1">
        <f t="array" ref="RI7">SUM(IF('Capacity Summary'!AG$36:AG$135="X",1,0)*TRANSPOSE('CR Backing (Hide)'!$IO7:$MJ7)*IF('Clinical resources'!AAP10="X",1,0))</f>
        <v>0</v>
      </c>
      <c r="RJ7" cm="1">
        <f t="array" ref="RJ7">SUM(IF('Capacity Summary'!AH$36:AH$135="X",1,0)*TRANSPOSE('CR Backing (Hide)'!$IO7:$MJ7)*IF('Clinical resources'!AAQ10="X",1,0))</f>
        <v>0</v>
      </c>
      <c r="RK7" cm="1">
        <f t="array" ref="RK7">SUM(IF('Capacity Summary'!AI$36:AI$135="X",1,0)*TRANSPOSE('CR Backing (Hide)'!$IO7:$MJ7)*IF('Clinical resources'!AAR10="X",1,0))</f>
        <v>0</v>
      </c>
      <c r="RL7" cm="1">
        <f t="array" ref="RL7">SUM(IF('Capacity Summary'!AJ$36:AJ$135="X",1,0)*TRANSPOSE('CR Backing (Hide)'!$IO7:$MJ7)*IF('Clinical resources'!AAS10="X",1,0))</f>
        <v>0</v>
      </c>
      <c r="RM7" cm="1">
        <f t="array" ref="RM7">SUM(IF('Capacity Summary'!AK$36:AK$135="X",1,0)*TRANSPOSE('CR Backing (Hide)'!$IO7:$MJ7)*IF('Clinical resources'!AAT10="X",1,0))</f>
        <v>0</v>
      </c>
      <c r="RN7" cm="1">
        <f t="array" ref="RN7">SUM(IF('Capacity Summary'!AL$36:AL$135="X",1,0)*TRANSPOSE('CR Backing (Hide)'!$IO7:$MJ7)*IF('Clinical resources'!AAU10="X",1,0))</f>
        <v>0</v>
      </c>
      <c r="RO7" cm="1">
        <f t="array" ref="RO7">SUM(IF('Capacity Summary'!AM$36:AM$135="X",1,0)*TRANSPOSE('CR Backing (Hide)'!$IO7:$MJ7)*IF('Clinical resources'!AAV10="X",1,0))</f>
        <v>0</v>
      </c>
      <c r="RP7" cm="1">
        <f t="array" ref="RP7">SUM(IF('Capacity Summary'!AN$36:AN$135="X",1,0)*TRANSPOSE('CR Backing (Hide)'!$IO7:$MJ7)*IF('Clinical resources'!AAW10="X",1,0))</f>
        <v>0</v>
      </c>
      <c r="RQ7" cm="1">
        <f t="array" ref="RQ7">SUM(IF('Capacity Summary'!AO$36:AO$135="X",1,0)*TRANSPOSE('CR Backing (Hide)'!$IO7:$MJ7)*IF('Clinical resources'!AAX10="X",1,0))</f>
        <v>0</v>
      </c>
      <c r="RR7" cm="1">
        <f t="array" ref="RR7">SUM(IF('Capacity Summary'!AP$36:AP$135="X",1,0)*TRANSPOSE('CR Backing (Hide)'!$IO7:$MJ7)*IF('Clinical resources'!AAY10="X",1,0))</f>
        <v>0</v>
      </c>
      <c r="RS7" cm="1">
        <f t="array" ref="RS7">SUM(IF('Capacity Summary'!AQ$36:AQ$135="X",1,0)*TRANSPOSE('CR Backing (Hide)'!$IO7:$MJ7)*IF('Clinical resources'!AAZ10="X",1,0))</f>
        <v>0</v>
      </c>
      <c r="RT7" cm="1">
        <f t="array" ref="RT7">SUM(IF('Capacity Summary'!AR$36:AR$135="X",1,0)*TRANSPOSE('CR Backing (Hide)'!$IO7:$MJ7)*IF('Clinical resources'!ABA10="X",1,0))</f>
        <v>0</v>
      </c>
      <c r="RU7" cm="1">
        <f t="array" ref="RU7">SUM(IF('Capacity Summary'!AS$36:AS$135="X",1,0)*TRANSPOSE('CR Backing (Hide)'!$IO7:$MJ7)*IF('Clinical resources'!ABB10="X",1,0))</f>
        <v>0</v>
      </c>
      <c r="RV7" cm="1">
        <f t="array" ref="RV7">SUM(IF('Capacity Summary'!AT$36:AT$135="X",1,0)*TRANSPOSE('CR Backing (Hide)'!$IO7:$MJ7)*IF('Clinical resources'!ABC10="X",1,0))</f>
        <v>0</v>
      </c>
      <c r="RW7" cm="1">
        <f t="array" ref="RW7">SUM(IF('Capacity Summary'!AU$36:AU$135="X",1,0)*TRANSPOSE('CR Backing (Hide)'!$IO7:$MJ7)*IF('Clinical resources'!ABD10="X",1,0))</f>
        <v>0</v>
      </c>
      <c r="RX7" cm="1">
        <f t="array" ref="RX7">SUM(IF('Capacity Summary'!AV$36:AV$135="X",1,0)*TRANSPOSE('CR Backing (Hide)'!$IO7:$MJ7)*IF('Clinical resources'!ABE10="X",1,0))</f>
        <v>0</v>
      </c>
      <c r="RY7" cm="1">
        <f t="array" ref="RY7">SUM(IF('Capacity Summary'!AW$36:AW$135="X",1,0)*TRANSPOSE('CR Backing (Hide)'!$IO7:$MJ7)*IF('Clinical resources'!ABF10="X",1,0))</f>
        <v>0</v>
      </c>
      <c r="RZ7" cm="1">
        <f t="array" ref="RZ7">SUM(IF('Capacity Summary'!AX$36:AX$135="X",1,0)*TRANSPOSE('CR Backing (Hide)'!$IO7:$MJ7)*IF('Clinical resources'!ABG10="X",1,0))</f>
        <v>0</v>
      </c>
      <c r="SA7" cm="1">
        <f t="array" ref="SA7">SUM(IF('Capacity Summary'!AY$36:AY$135="X",1,0)*TRANSPOSE('CR Backing (Hide)'!$IO7:$MJ7)*IF('Clinical resources'!ABH10="X",1,0))</f>
        <v>0</v>
      </c>
      <c r="SB7" cm="1">
        <f t="array" ref="SB7">SUM(IF('Capacity Summary'!AZ$36:AZ$135="X",1,0)*TRANSPOSE('CR Backing (Hide)'!$IO7:$MJ7)*IF('Clinical resources'!ABI10="X",1,0))</f>
        <v>0</v>
      </c>
      <c r="SC7" cm="1">
        <f t="array" ref="SC7">SUM(IF('Capacity Summary'!BA$36:BA$135="X",1,0)*TRANSPOSE('CR Backing (Hide)'!$IO7:$MJ7)*IF('Clinical resources'!ABJ10="X",1,0))</f>
        <v>0</v>
      </c>
      <c r="SD7" cm="1">
        <f t="array" ref="SD7">SUM(IF('Capacity Summary'!BB$36:BB$135="X",1,0)*TRANSPOSE('CR Backing (Hide)'!$IO7:$MJ7)*IF('Clinical resources'!ABK10="X",1,0))</f>
        <v>0</v>
      </c>
      <c r="SE7" cm="1">
        <f t="array" ref="SE7">SUM(IF('Capacity Summary'!BC$36:BC$135="X",1,0)*TRANSPOSE('CR Backing (Hide)'!$IO7:$MJ7)*IF('Clinical resources'!ABL10="X",1,0))</f>
        <v>0</v>
      </c>
      <c r="SF7" cm="1">
        <f t="array" ref="SF7">SUM(IF('Capacity Summary'!BD$36:BD$135="X",1,0)*TRANSPOSE('CR Backing (Hide)'!$IO7:$MJ7)*IF('Clinical resources'!ABM10="X",1,0))</f>
        <v>0</v>
      </c>
      <c r="SG7" cm="1">
        <f t="array" ref="SG7">SUM(IF('Capacity Summary'!BE$36:BE$135="X",1,0)*TRANSPOSE('CR Backing (Hide)'!$IO7:$MJ7)*IF('Clinical resources'!ABN10="X",1,0))</f>
        <v>0</v>
      </c>
      <c r="SH7" cm="1">
        <f t="array" ref="SH7">SUM(IF('Capacity Summary'!BF$36:BF$135="X",1,0)*TRANSPOSE('CR Backing (Hide)'!$IO7:$MJ7)*IF('Clinical resources'!ABO10="X",1,0))</f>
        <v>0</v>
      </c>
      <c r="SI7" cm="1">
        <f t="array" ref="SI7">SUM(IF('Capacity Summary'!BG$36:BG$135="X",1,0)*TRANSPOSE('CR Backing (Hide)'!$IO7:$MJ7)*IF('Clinical resources'!ABP10="X",1,0))</f>
        <v>0</v>
      </c>
      <c r="SK7" cm="1">
        <f t="array" ref="SK7">SUM(IF('Capacity Summary'!H$139:H$238="X",1,0)*TRANSPOSE('CR Backing (Hide)'!$MM7:$QH7))</f>
        <v>0</v>
      </c>
      <c r="SL7" cm="1">
        <f t="array" ref="SL7">SUM(IF('Capacity Summary'!I$139:I$238="X",1,0)*TRANSPOSE('CR Backing (Hide)'!$MM7:$QH7))</f>
        <v>0</v>
      </c>
      <c r="SM7" cm="1">
        <f t="array" ref="SM7">SUM(IF('Capacity Summary'!J$139:J$238="X",1,0)*TRANSPOSE('CR Backing (Hide)'!$MM7:$QH7))</f>
        <v>0</v>
      </c>
      <c r="SN7" cm="1">
        <f t="array" ref="SN7">SUM(IF('Capacity Summary'!K$139:K$238="X",1,0)*TRANSPOSE('CR Backing (Hide)'!$MM7:$QH7))</f>
        <v>0</v>
      </c>
      <c r="SO7" cm="1">
        <f t="array" ref="SO7">SUM(IF('Capacity Summary'!L$139:L$238="X",1,0)*TRANSPOSE('CR Backing (Hide)'!$MM7:$QH7))</f>
        <v>0</v>
      </c>
      <c r="SP7" cm="1">
        <f t="array" ref="SP7">SUM(IF('Capacity Summary'!M$139:M$238="X",1,0)*TRANSPOSE('CR Backing (Hide)'!$MM7:$QH7))</f>
        <v>0</v>
      </c>
      <c r="SQ7" cm="1">
        <f t="array" ref="SQ7">SUM(IF('Capacity Summary'!N$139:N$238="X",1,0)*TRANSPOSE('CR Backing (Hide)'!$MM7:$QH7))</f>
        <v>0</v>
      </c>
      <c r="SR7" cm="1">
        <f t="array" ref="SR7">SUM(IF('Capacity Summary'!O$139:O$238="X",1,0)*TRANSPOSE('CR Backing (Hide)'!$MM7:$QH7))</f>
        <v>0</v>
      </c>
      <c r="SS7" cm="1">
        <f t="array" ref="SS7">SUM(IF('Capacity Summary'!P$139:P$238="X",1,0)*TRANSPOSE('CR Backing (Hide)'!$MM7:$QH7))</f>
        <v>0</v>
      </c>
      <c r="ST7" cm="1">
        <f t="array" ref="ST7">SUM(IF('Capacity Summary'!Q$139:Q$238="X",1,0)*TRANSPOSE('CR Backing (Hide)'!$MM7:$QH7))</f>
        <v>0</v>
      </c>
      <c r="SU7" cm="1">
        <f t="array" ref="SU7">SUM(IF('Capacity Summary'!R$139:R$238="X",1,0)*TRANSPOSE('CR Backing (Hide)'!$MM7:$QH7))</f>
        <v>0</v>
      </c>
      <c r="SV7" cm="1">
        <f t="array" ref="SV7">SUM(IF('Capacity Summary'!S$139:S$238="X",1,0)*TRANSPOSE('CR Backing (Hide)'!$MM7:$QH7))</f>
        <v>0</v>
      </c>
      <c r="SW7" cm="1">
        <f t="array" ref="SW7">SUM(IF('Capacity Summary'!T$139:T$238="X",1,0)*TRANSPOSE('CR Backing (Hide)'!$MM7:$QH7))</f>
        <v>0</v>
      </c>
      <c r="SX7" cm="1">
        <f t="array" ref="SX7">SUM(IF('Capacity Summary'!U$139:U$238="X",1,0)*TRANSPOSE('CR Backing (Hide)'!$MM7:$QH7))</f>
        <v>0</v>
      </c>
      <c r="SY7" cm="1">
        <f t="array" ref="SY7">SUM(IF('Capacity Summary'!V$139:V$238="X",1,0)*TRANSPOSE('CR Backing (Hide)'!$MM7:$QH7))</f>
        <v>0</v>
      </c>
      <c r="SZ7" cm="1">
        <f t="array" ref="SZ7">SUM(IF('Capacity Summary'!W$139:W$238="X",1,0)*TRANSPOSE('CR Backing (Hide)'!$MM7:$QH7))</f>
        <v>0</v>
      </c>
      <c r="TA7" cm="1">
        <f t="array" ref="TA7">SUM(IF('Capacity Summary'!X$139:X$238="X",1,0)*TRANSPOSE('CR Backing (Hide)'!$MM7:$QH7))</f>
        <v>0</v>
      </c>
      <c r="TB7" cm="1">
        <f t="array" ref="TB7">SUM(IF('Capacity Summary'!Y$139:Y$238="X",1,0)*TRANSPOSE('CR Backing (Hide)'!$MM7:$QH7))</f>
        <v>0</v>
      </c>
      <c r="TC7" cm="1">
        <f t="array" ref="TC7">SUM(IF('Capacity Summary'!Z$139:Z$238="X",1,0)*TRANSPOSE('CR Backing (Hide)'!$MM7:$QH7))</f>
        <v>0</v>
      </c>
      <c r="TD7" cm="1">
        <f t="array" ref="TD7">SUM(IF('Capacity Summary'!AA$139:AA$238="X",1,0)*TRANSPOSE('CR Backing (Hide)'!$MM7:$QH7))</f>
        <v>0</v>
      </c>
      <c r="TE7" cm="1">
        <f t="array" ref="TE7">SUM(IF('Capacity Summary'!AB$139:AB$238="X",1,0)*TRANSPOSE('CR Backing (Hide)'!$MM7:$QH7))</f>
        <v>0</v>
      </c>
      <c r="TF7" cm="1">
        <f t="array" ref="TF7">SUM(IF('Capacity Summary'!AC$139:AC$238="X",1,0)*TRANSPOSE('CR Backing (Hide)'!$MM7:$QH7))</f>
        <v>0</v>
      </c>
      <c r="TG7" cm="1">
        <f t="array" ref="TG7">SUM(IF('Capacity Summary'!AD$139:AD$238="X",1,0)*TRANSPOSE('CR Backing (Hide)'!$MM7:$QH7))</f>
        <v>0</v>
      </c>
      <c r="TH7" cm="1">
        <f t="array" ref="TH7">SUM(IF('Capacity Summary'!AE$139:AE$238="X",1,0)*TRANSPOSE('CR Backing (Hide)'!$MM7:$QH7))</f>
        <v>0</v>
      </c>
      <c r="TI7" cm="1">
        <f t="array" ref="TI7">SUM(IF('Capacity Summary'!AF$139:AF$238="X",1,0)*TRANSPOSE('CR Backing (Hide)'!$MM7:$QH7))</f>
        <v>0</v>
      </c>
      <c r="TJ7" cm="1">
        <f t="array" ref="TJ7">SUM(IF('Capacity Summary'!AG$139:AG$238="X",1,0)*TRANSPOSE('CR Backing (Hide)'!$MM7:$QH7))</f>
        <v>0</v>
      </c>
      <c r="TK7" cm="1">
        <f t="array" ref="TK7">SUM(IF('Capacity Summary'!AH$139:AH$238="X",1,0)*TRANSPOSE('CR Backing (Hide)'!$MM7:$QH7))</f>
        <v>0</v>
      </c>
      <c r="TL7" cm="1">
        <f t="array" ref="TL7">SUM(IF('Capacity Summary'!AI$139:AI$238="X",1,0)*TRANSPOSE('CR Backing (Hide)'!$MM7:$QH7))</f>
        <v>0</v>
      </c>
      <c r="TM7" cm="1">
        <f t="array" ref="TM7">SUM(IF('Capacity Summary'!AJ$139:AJ$238="X",1,0)*TRANSPOSE('CR Backing (Hide)'!$MM7:$QH7))</f>
        <v>0</v>
      </c>
      <c r="TN7" cm="1">
        <f t="array" ref="TN7">SUM(IF('Capacity Summary'!AK$139:AK$238="X",1,0)*TRANSPOSE('CR Backing (Hide)'!$MM7:$QH7))</f>
        <v>0</v>
      </c>
      <c r="TO7" cm="1">
        <f t="array" ref="TO7">SUM(IF('Capacity Summary'!AL$139:AL$238="X",1,0)*TRANSPOSE('CR Backing (Hide)'!$MM7:$QH7))</f>
        <v>0</v>
      </c>
      <c r="TP7" cm="1">
        <f t="array" ref="TP7">SUM(IF('Capacity Summary'!AM$139:AM$238="X",1,0)*TRANSPOSE('CR Backing (Hide)'!$MM7:$QH7))</f>
        <v>0</v>
      </c>
      <c r="TQ7" cm="1">
        <f t="array" ref="TQ7">SUM(IF('Capacity Summary'!AN$139:AN$238="X",1,0)*TRANSPOSE('CR Backing (Hide)'!$MM7:$QH7))</f>
        <v>0</v>
      </c>
      <c r="TR7" cm="1">
        <f t="array" ref="TR7">SUM(IF('Capacity Summary'!AO$139:AO$238="X",1,0)*TRANSPOSE('CR Backing (Hide)'!$MM7:$QH7))</f>
        <v>0</v>
      </c>
      <c r="TS7" cm="1">
        <f t="array" ref="TS7">SUM(IF('Capacity Summary'!AP$139:AP$238="X",1,0)*TRANSPOSE('CR Backing (Hide)'!$MM7:$QH7))</f>
        <v>0</v>
      </c>
      <c r="TT7" cm="1">
        <f t="array" ref="TT7">SUM(IF('Capacity Summary'!AQ$139:AQ$238="X",1,0)*TRANSPOSE('CR Backing (Hide)'!$MM7:$QH7))</f>
        <v>0</v>
      </c>
      <c r="TU7" cm="1">
        <f t="array" ref="TU7">SUM(IF('Capacity Summary'!AR$139:AR$238="X",1,0)*TRANSPOSE('CR Backing (Hide)'!$MM7:$QH7))</f>
        <v>0</v>
      </c>
      <c r="TV7" cm="1">
        <f t="array" ref="TV7">SUM(IF('Capacity Summary'!AS$139:AS$238="X",1,0)*TRANSPOSE('CR Backing (Hide)'!$MM7:$QH7))</f>
        <v>0</v>
      </c>
      <c r="TW7" cm="1">
        <f t="array" ref="TW7">SUM(IF('Capacity Summary'!AT$139:AT$238="X",1,0)*TRANSPOSE('CR Backing (Hide)'!$MM7:$QH7))</f>
        <v>0</v>
      </c>
      <c r="TX7" cm="1">
        <f t="array" ref="TX7">SUM(IF('Capacity Summary'!AU$139:AU$238="X",1,0)*TRANSPOSE('CR Backing (Hide)'!$MM7:$QH7))</f>
        <v>0</v>
      </c>
      <c r="TY7" cm="1">
        <f t="array" ref="TY7">SUM(IF('Capacity Summary'!AV$139:AV$238="X",1,0)*TRANSPOSE('CR Backing (Hide)'!$MM7:$QH7))</f>
        <v>0</v>
      </c>
      <c r="TZ7" cm="1">
        <f t="array" ref="TZ7">SUM(IF('Capacity Summary'!AW$139:AW$238="X",1,0)*TRANSPOSE('CR Backing (Hide)'!$MM7:$QH7))</f>
        <v>0</v>
      </c>
      <c r="UA7" cm="1">
        <f t="array" ref="UA7">SUM(IF('Capacity Summary'!AX$139:AX$238="X",1,0)*TRANSPOSE('CR Backing (Hide)'!$MM7:$QH7))</f>
        <v>0</v>
      </c>
      <c r="UB7" cm="1">
        <f t="array" ref="UB7">SUM(IF('Capacity Summary'!AY$139:AY$238="X",1,0)*TRANSPOSE('CR Backing (Hide)'!$MM7:$QH7))</f>
        <v>0</v>
      </c>
      <c r="UC7" cm="1">
        <f t="array" ref="UC7">SUM(IF('Capacity Summary'!AZ$139:AZ$238="X",1,0)*TRANSPOSE('CR Backing (Hide)'!$MM7:$QH7))</f>
        <v>0</v>
      </c>
      <c r="UD7" cm="1">
        <f t="array" ref="UD7">SUM(IF('Capacity Summary'!BA$139:BA$238="X",1,0)*TRANSPOSE('CR Backing (Hide)'!$MM7:$QH7))</f>
        <v>0</v>
      </c>
      <c r="UE7" cm="1">
        <f t="array" ref="UE7">SUM(IF('Capacity Summary'!BB$139:BB$238="X",1,0)*TRANSPOSE('CR Backing (Hide)'!$MM7:$QH7))</f>
        <v>0</v>
      </c>
      <c r="UF7" cm="1">
        <f t="array" ref="UF7">SUM(IF('Capacity Summary'!BC$139:BC$238="X",1,0)*TRANSPOSE('CR Backing (Hide)'!$MM7:$QH7))</f>
        <v>0</v>
      </c>
      <c r="UG7" cm="1">
        <f t="array" ref="UG7">SUM(IF('Capacity Summary'!BD$139:BD$238="X",1,0)*TRANSPOSE('CR Backing (Hide)'!$MM7:$QH7))</f>
        <v>0</v>
      </c>
      <c r="UH7" cm="1">
        <f t="array" ref="UH7">SUM(IF('Capacity Summary'!BE$139:BE$238="X",1,0)*TRANSPOSE('CR Backing (Hide)'!$MM7:$QH7))</f>
        <v>0</v>
      </c>
      <c r="UI7" cm="1">
        <f t="array" ref="UI7">SUM(IF('Capacity Summary'!BF$139:BF$238="X",1,0)*TRANSPOSE('CR Backing (Hide)'!$MM7:$QH7))</f>
        <v>0</v>
      </c>
      <c r="UJ7" cm="1">
        <f t="array" ref="UJ7">SUM(IF('Capacity Summary'!BG$139:BG$238="X",1,0)*TRANSPOSE('CR Backing (Hide)'!$MM7:$QH7))</f>
        <v>0</v>
      </c>
      <c r="UL7">
        <f t="shared" si="1"/>
        <v>0</v>
      </c>
      <c r="UM7">
        <f t="shared" si="2"/>
        <v>0</v>
      </c>
      <c r="UN7">
        <f>COUNTIF('Clinical resources'!$ZQ$7:$ABP$7,"X")</f>
        <v>0</v>
      </c>
      <c r="UP7">
        <f t="shared" si="3"/>
        <v>0</v>
      </c>
      <c r="UQ7">
        <f t="shared" si="4"/>
        <v>0</v>
      </c>
      <c r="UR7">
        <f t="shared" si="5"/>
        <v>0</v>
      </c>
      <c r="UW7">
        <f t="array" ref="UW7:YR7">$AS7:$EN7*IF('Clinical resources'!$CK10:$GH10="X",1,0)</f>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V7">
        <f t="array" ref="YV7:ACQ7">$EQ7:$IL7*IF('Clinical resources'!$OA10:$RV10="X",1,0)</f>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row>
    <row r="8" spans="1:771" x14ac:dyDescent="0.25">
      <c r="B8">
        <f>IF(A8='Clinical resources'!B11,0,1)</f>
        <v>0</v>
      </c>
      <c r="C8">
        <f>'Clinical resources'!D11</f>
        <v>0</v>
      </c>
      <c r="H8" t="str">
        <f>ROW(H5)&amp;". "&amp;'Clinical resources'!B11</f>
        <v xml:space="preserve">5. </v>
      </c>
      <c r="J8" t="str" cm="1">
        <f t="array" ref="J8">IF(SUM(IF('Clinical resources'!L11:P11="X",1,0)*'Clinical resources'!L$4:P$4)&gt;0,"X","")</f>
        <v/>
      </c>
      <c r="K8" t="str" cm="1">
        <f t="array" ref="K8">IF(SUM(IF('Clinical resources'!Q11:U11="X",1,0)*'Clinical resources'!Q$4:U$4)&gt;0,"X","")</f>
        <v/>
      </c>
      <c r="L8" t="str" cm="1">
        <f t="array" ref="L8">IF(SUM(IF('Clinical resources'!V11:Z11="X",1,0)*'Clinical resources'!V$4:Z$4)&gt;0,"X","")</f>
        <v/>
      </c>
      <c r="M8" t="str" cm="1">
        <f t="array" ref="M8">IF(SUM(IF('Clinical resources'!AA11:AE11="X",1,0)*'Clinical resources'!AA$4:AE$4)&gt;0,"X","")</f>
        <v/>
      </c>
      <c r="N8" t="str" cm="1">
        <f t="array" ref="N8">IF(SUM(IF('Clinical resources'!AF11:AJ11="X",1,0)*'Clinical resources'!AF$4:AJ$4)&gt;0,"X","")</f>
        <v/>
      </c>
      <c r="O8" t="str" cm="1">
        <f t="array" ref="O8">IF(SUM(IF('Clinical resources'!AK11:AO11="X",1,0)*'Clinical resources'!AK$4:AO$4)&gt;0,"X","")</f>
        <v/>
      </c>
      <c r="P8" t="str" cm="1">
        <f t="array" ref="P8">IF(SUM(IF('Clinical resources'!AP11:AT11="X",1,0)*'Clinical resources'!AP$4:AT$4)&gt;0,"X","")</f>
        <v/>
      </c>
      <c r="Q8" t="str" cm="1">
        <f t="array" ref="Q8">IF(SUM(IF('Clinical resources'!AU11:AY11="X",1,0)*'Clinical resources'!AU$4:AY$4)&gt;0,"X","")</f>
        <v/>
      </c>
      <c r="R8" t="str" cm="1">
        <f t="array" ref="R8">IF(SUM(IF('Clinical resources'!AZ11:BD11="X",1,0)*'Clinical resources'!AZ$4:BD$4)&gt;0,"X","")</f>
        <v/>
      </c>
      <c r="S8" t="str" cm="1">
        <f t="array" ref="S8">IF(SUM(IF('Clinical resources'!BE11:BI11="X",1,0)*'Clinical resources'!BE$4:BI$4)&gt;0,"X","")</f>
        <v/>
      </c>
      <c r="T8" t="str" cm="1">
        <f t="array" ref="T8">IF(SUM(IF('Clinical resources'!BJ11:BN11="X",1,0)*'Clinical resources'!BJ$4:BN$4)&gt;0,"X","")</f>
        <v/>
      </c>
      <c r="U8" t="str" cm="1">
        <f t="array" ref="U8">IF(SUM(IF('Clinical resources'!BO11:BS11="X",1,0)*'Clinical resources'!BO$4:BS$4)&gt;0,"X","")</f>
        <v/>
      </c>
      <c r="V8" t="str" cm="1">
        <f t="array" ref="V8">IF(SUM(IF('Clinical resources'!BT11:BX11="X",1,0)*'Clinical resources'!BT$4:BX$4)&gt;0,"X","")</f>
        <v/>
      </c>
      <c r="W8" t="str" cm="1">
        <f t="array" ref="W8">IF(SUM(IF('Clinical resources'!BY11:CC11="X",1,0)*'Clinical resources'!BY$4:CC$4)&gt;0,"X","")</f>
        <v/>
      </c>
      <c r="X8" t="str" cm="1">
        <f t="array" ref="X8">IF(SUM(IF('Clinical resources'!CD11:CH11="X",1,0)*'Clinical resources'!CD$4:CH$4)&gt;0,"X","")</f>
        <v/>
      </c>
      <c r="AA8">
        <f t="array" ref="AA8">SUM('Clinical resources'!$L$4:$P$4*IF('Clinical resources'!$L11:$P11="X",1,0))</f>
        <v>0</v>
      </c>
      <c r="AB8">
        <f t="array" ref="AB8">SUM('Clinical resources'!$Q$4:$U$4*IF('Clinical resources'!$Q11:$U11="X",1,0))</f>
        <v>0</v>
      </c>
      <c r="AC8">
        <f t="array" ref="AC8">SUM('Clinical resources'!$V$4:$Z$4*IF('Clinical resources'!$V11:$Z11="X",1,0))</f>
        <v>0</v>
      </c>
      <c r="AD8">
        <f t="array" ref="AD8">SUM('Clinical resources'!$AA$4:$AE$4*IF('Clinical resources'!$AA11:$AE11="X",1,0))</f>
        <v>0</v>
      </c>
      <c r="AE8">
        <f t="array" ref="AE8">SUM('Clinical resources'!$AF$4:$AJ$4*IF('Clinical resources'!$AF11:$AJ11="X",1,0))</f>
        <v>0</v>
      </c>
      <c r="AF8">
        <f t="array" ref="AF8">SUM('Clinical resources'!$AK$4:$AO$4*IF('Clinical resources'!$AK11:$AO11="X",1,0))</f>
        <v>0</v>
      </c>
      <c r="AG8">
        <f t="array" ref="AG8">SUM('Clinical resources'!$AP$4:$AT$4*IF('Clinical resources'!$AP11:$AT11="X",1,0))</f>
        <v>0</v>
      </c>
      <c r="AH8">
        <f t="array" ref="AH8">SUM('Clinical resources'!$AU$4:$AY$4*IF('Clinical resources'!$AU11:$AY11="X",1,0))</f>
        <v>0</v>
      </c>
      <c r="AI8">
        <f t="array" ref="AI8">SUM('Clinical resources'!$AZ$4:$BD$4*IF('Clinical resources'!$AZ11:$BD11="X",1,0))</f>
        <v>0</v>
      </c>
      <c r="AJ8">
        <f t="array" ref="AJ8">SUM('Clinical resources'!$BE$4:$BI$4*IF('Clinical resources'!$BE11:$BI11="X",1,0))</f>
        <v>0</v>
      </c>
      <c r="AK8">
        <f t="array" ref="AK8">SUM('Clinical resources'!$BJ$4:$BN$4*IF('Clinical resources'!$BJ11:$BN11="X",1,0))</f>
        <v>0</v>
      </c>
      <c r="AL8">
        <f t="array" ref="AL8">SUM('Clinical resources'!$BO$4:$BS$4*IF('Clinical resources'!$BO11:$BS11="X",1,0))</f>
        <v>0</v>
      </c>
      <c r="AM8">
        <f t="array" ref="AM8">SUM('Clinical resources'!$BT$4:$BX$4*IF('Clinical resources'!$BT11:$BX11="X",1,0))</f>
        <v>0</v>
      </c>
      <c r="AN8">
        <f t="array" ref="AN8">SUM('Clinical resources'!$BY$4:$CC$4*IF('Clinical resources'!$BY11:$CC11="X",1,0))</f>
        <v>0</v>
      </c>
      <c r="AO8">
        <f t="array" ref="AO8">SUM('Clinical resources'!$CD$4:$CH$4*IF('Clinical resources'!$CD11:$CH11="X",1,0))</f>
        <v>0</v>
      </c>
      <c r="AS8" cm="1">
        <f t="array" ref="AS8">IF(SUM(IF($J8:$X8=TRANSPOSE('Capacity Backing (Hide)2'!B$67:B$81),1,0))&gt;0,1,0)</f>
        <v>0</v>
      </c>
      <c r="AT8" cm="1">
        <f t="array" ref="AT8">IF(SUM(IF($J8:$X8=TRANSPOSE('Capacity Backing (Hide)2'!C$67:C$81),1,0))&gt;0,1,0)</f>
        <v>0</v>
      </c>
      <c r="AU8" cm="1">
        <f t="array" ref="AU8">IF(SUM(IF($J8:$X8=TRANSPOSE('Capacity Backing (Hide)2'!D$67:D$81),1,0))&gt;0,1,0)</f>
        <v>0</v>
      </c>
      <c r="AV8" cm="1">
        <f t="array" ref="AV8">IF(SUM(IF($J8:$X8=TRANSPOSE('Capacity Backing (Hide)2'!E$67:E$81),1,0))&gt;0,1,0)</f>
        <v>0</v>
      </c>
      <c r="AW8" cm="1">
        <f t="array" ref="AW8">IF(SUM(IF($J8:$X8=TRANSPOSE('Capacity Backing (Hide)2'!F$67:F$81),1,0))&gt;0,1,0)</f>
        <v>0</v>
      </c>
      <c r="AX8" cm="1">
        <f t="array" ref="AX8">IF(SUM(IF($J8:$X8=TRANSPOSE('Capacity Backing (Hide)2'!G$67:G$81),1,0))&gt;0,1,0)</f>
        <v>0</v>
      </c>
      <c r="AY8" cm="1">
        <f t="array" ref="AY8">IF(SUM(IF($J8:$X8=TRANSPOSE('Capacity Backing (Hide)2'!H$67:H$81),1,0))&gt;0,1,0)</f>
        <v>0</v>
      </c>
      <c r="AZ8" cm="1">
        <f t="array" ref="AZ8">IF(SUM(IF($J8:$X8=TRANSPOSE('Capacity Backing (Hide)2'!I$67:I$81),1,0))&gt;0,1,0)</f>
        <v>0</v>
      </c>
      <c r="BA8" cm="1">
        <f t="array" ref="BA8">IF(SUM(IF($J8:$X8=TRANSPOSE('Capacity Backing (Hide)2'!J$67:J$81),1,0))&gt;0,1,0)</f>
        <v>0</v>
      </c>
      <c r="BB8" cm="1">
        <f t="array" ref="BB8">IF(SUM(IF($J8:$X8=TRANSPOSE('Capacity Backing (Hide)2'!K$67:K$81),1,0))&gt;0,1,0)</f>
        <v>0</v>
      </c>
      <c r="BC8" cm="1">
        <f t="array" ref="BC8">IF(SUM(IF($J8:$X8=TRANSPOSE('Capacity Backing (Hide)2'!L$67:L$81),1,0))&gt;0,1,0)</f>
        <v>0</v>
      </c>
      <c r="BD8" cm="1">
        <f t="array" ref="BD8">IF(SUM(IF($J8:$X8=TRANSPOSE('Capacity Backing (Hide)2'!M$67:M$81),1,0))&gt;0,1,0)</f>
        <v>0</v>
      </c>
      <c r="BE8" cm="1">
        <f t="array" ref="BE8">IF(SUM(IF($J8:$X8=TRANSPOSE('Capacity Backing (Hide)2'!N$67:N$81),1,0))&gt;0,1,0)</f>
        <v>0</v>
      </c>
      <c r="BF8" cm="1">
        <f t="array" ref="BF8">IF(SUM(IF($J8:$X8=TRANSPOSE('Capacity Backing (Hide)2'!O$67:O$81),1,0))&gt;0,1,0)</f>
        <v>0</v>
      </c>
      <c r="BG8" cm="1">
        <f t="array" ref="BG8">IF(SUM(IF($J8:$X8=TRANSPOSE('Capacity Backing (Hide)2'!P$67:P$81),1,0))&gt;0,1,0)</f>
        <v>0</v>
      </c>
      <c r="BH8" cm="1">
        <f t="array" ref="BH8">IF(SUM(IF($J8:$X8=TRANSPOSE('Capacity Backing (Hide)2'!Q$67:Q$81),1,0))&gt;0,1,0)</f>
        <v>0</v>
      </c>
      <c r="BI8" cm="1">
        <f t="array" ref="BI8">IF(SUM(IF($J8:$X8=TRANSPOSE('Capacity Backing (Hide)2'!R$67:R$81),1,0))&gt;0,1,0)</f>
        <v>0</v>
      </c>
      <c r="BJ8" cm="1">
        <f t="array" ref="BJ8">IF(SUM(IF($J8:$X8=TRANSPOSE('Capacity Backing (Hide)2'!S$67:S$81),1,0))&gt;0,1,0)</f>
        <v>0</v>
      </c>
      <c r="BK8" cm="1">
        <f t="array" ref="BK8">IF(SUM(IF($J8:$X8=TRANSPOSE('Capacity Backing (Hide)2'!T$67:T$81),1,0))&gt;0,1,0)</f>
        <v>0</v>
      </c>
      <c r="BL8" cm="1">
        <f t="array" ref="BL8">IF(SUM(IF($J8:$X8=TRANSPOSE('Capacity Backing (Hide)2'!U$67:U$81),1,0))&gt;0,1,0)</f>
        <v>0</v>
      </c>
      <c r="BM8" cm="1">
        <f t="array" ref="BM8">IF(SUM(IF($J8:$X8=TRANSPOSE('Capacity Backing (Hide)2'!V$67:V$81),1,0))&gt;0,1,0)</f>
        <v>0</v>
      </c>
      <c r="BN8" cm="1">
        <f t="array" ref="BN8">IF(SUM(IF($J8:$X8=TRANSPOSE('Capacity Backing (Hide)2'!W$67:W$81),1,0))&gt;0,1,0)</f>
        <v>0</v>
      </c>
      <c r="BO8" cm="1">
        <f t="array" ref="BO8">IF(SUM(IF($J8:$X8=TRANSPOSE('Capacity Backing (Hide)2'!X$67:X$81),1,0))&gt;0,1,0)</f>
        <v>0</v>
      </c>
      <c r="BP8" cm="1">
        <f t="array" ref="BP8">IF(SUM(IF($J8:$X8=TRANSPOSE('Capacity Backing (Hide)2'!Y$67:Y$81),1,0))&gt;0,1,0)</f>
        <v>0</v>
      </c>
      <c r="BQ8" cm="1">
        <f t="array" ref="BQ8">IF(SUM(IF($J8:$X8=TRANSPOSE('Capacity Backing (Hide)2'!Z$67:Z$81),1,0))&gt;0,1,0)</f>
        <v>0</v>
      </c>
      <c r="BR8" cm="1">
        <f t="array" ref="BR8">IF(SUM(IF($J8:$X8=TRANSPOSE('Capacity Backing (Hide)2'!AA$67:AA$81),1,0))&gt;0,1,0)</f>
        <v>0</v>
      </c>
      <c r="BS8" cm="1">
        <f t="array" ref="BS8">IF(SUM(IF($J8:$X8=TRANSPOSE('Capacity Backing (Hide)2'!AB$67:AB$81),1,0))&gt;0,1,0)</f>
        <v>0</v>
      </c>
      <c r="BT8" cm="1">
        <f t="array" ref="BT8">IF(SUM(IF($J8:$X8=TRANSPOSE('Capacity Backing (Hide)2'!AC$67:AC$81),1,0))&gt;0,1,0)</f>
        <v>0</v>
      </c>
      <c r="BU8" cm="1">
        <f t="array" ref="BU8">IF(SUM(IF($J8:$X8=TRANSPOSE('Capacity Backing (Hide)2'!AD$67:AD$81),1,0))&gt;0,1,0)</f>
        <v>0</v>
      </c>
      <c r="BV8" cm="1">
        <f t="array" ref="BV8">IF(SUM(IF($J8:$X8=TRANSPOSE('Capacity Backing (Hide)2'!AE$67:AE$81),1,0))&gt;0,1,0)</f>
        <v>0</v>
      </c>
      <c r="BW8" cm="1">
        <f t="array" ref="BW8">IF(SUM(IF($J8:$X8=TRANSPOSE('Capacity Backing (Hide)2'!AF$67:AF$81),1,0))&gt;0,1,0)</f>
        <v>0</v>
      </c>
      <c r="BX8" cm="1">
        <f t="array" ref="BX8">IF(SUM(IF($J8:$X8=TRANSPOSE('Capacity Backing (Hide)2'!AG$67:AG$81),1,0))&gt;0,1,0)</f>
        <v>0</v>
      </c>
      <c r="BY8" cm="1">
        <f t="array" ref="BY8">IF(SUM(IF($J8:$X8=TRANSPOSE('Capacity Backing (Hide)2'!AH$67:AH$81),1,0))&gt;0,1,0)</f>
        <v>0</v>
      </c>
      <c r="BZ8" cm="1">
        <f t="array" ref="BZ8">IF(SUM(IF($J8:$X8=TRANSPOSE('Capacity Backing (Hide)2'!AI$67:AI$81),1,0))&gt;0,1,0)</f>
        <v>0</v>
      </c>
      <c r="CA8" cm="1">
        <f t="array" ref="CA8">IF(SUM(IF($J8:$X8=TRANSPOSE('Capacity Backing (Hide)2'!AJ$67:AJ$81),1,0))&gt;0,1,0)</f>
        <v>0</v>
      </c>
      <c r="CB8" cm="1">
        <f t="array" ref="CB8">IF(SUM(IF($J8:$X8=TRANSPOSE('Capacity Backing (Hide)2'!AK$67:AK$81),1,0))&gt;0,1,0)</f>
        <v>0</v>
      </c>
      <c r="CC8" cm="1">
        <f t="array" ref="CC8">IF(SUM(IF($J8:$X8=TRANSPOSE('Capacity Backing (Hide)2'!AL$67:AL$81),1,0))&gt;0,1,0)</f>
        <v>0</v>
      </c>
      <c r="CD8" cm="1">
        <f t="array" ref="CD8">IF(SUM(IF($J8:$X8=TRANSPOSE('Capacity Backing (Hide)2'!AM$67:AM$81),1,0))&gt;0,1,0)</f>
        <v>0</v>
      </c>
      <c r="CE8" cm="1">
        <f t="array" ref="CE8">IF(SUM(IF($J8:$X8=TRANSPOSE('Capacity Backing (Hide)2'!AN$67:AN$81),1,0))&gt;0,1,0)</f>
        <v>0</v>
      </c>
      <c r="CF8" cm="1">
        <f t="array" ref="CF8">IF(SUM(IF($J8:$X8=TRANSPOSE('Capacity Backing (Hide)2'!AO$67:AO$81),1,0))&gt;0,1,0)</f>
        <v>0</v>
      </c>
      <c r="CG8" cm="1">
        <f t="array" ref="CG8">IF(SUM(IF($J8:$X8=TRANSPOSE('Capacity Backing (Hide)2'!AP$67:AP$81),1,0))&gt;0,1,0)</f>
        <v>0</v>
      </c>
      <c r="CH8" cm="1">
        <f t="array" ref="CH8">IF(SUM(IF($J8:$X8=TRANSPOSE('Capacity Backing (Hide)2'!AQ$67:AQ$81),1,0))&gt;0,1,0)</f>
        <v>0</v>
      </c>
      <c r="CI8" cm="1">
        <f t="array" ref="CI8">IF(SUM(IF($J8:$X8=TRANSPOSE('Capacity Backing (Hide)2'!AR$67:AR$81),1,0))&gt;0,1,0)</f>
        <v>0</v>
      </c>
      <c r="CJ8" cm="1">
        <f t="array" ref="CJ8">IF(SUM(IF($J8:$X8=TRANSPOSE('Capacity Backing (Hide)2'!AS$67:AS$81),1,0))&gt;0,1,0)</f>
        <v>0</v>
      </c>
      <c r="CK8" cm="1">
        <f t="array" ref="CK8">IF(SUM(IF($J8:$X8=TRANSPOSE('Capacity Backing (Hide)2'!AT$67:AT$81),1,0))&gt;0,1,0)</f>
        <v>0</v>
      </c>
      <c r="CL8" cm="1">
        <f t="array" ref="CL8">IF(SUM(IF($J8:$X8=TRANSPOSE('Capacity Backing (Hide)2'!AU$67:AU$81),1,0))&gt;0,1,0)</f>
        <v>0</v>
      </c>
      <c r="CM8" cm="1">
        <f t="array" ref="CM8">IF(SUM(IF($J8:$X8=TRANSPOSE('Capacity Backing (Hide)2'!AV$67:AV$81),1,0))&gt;0,1,0)</f>
        <v>0</v>
      </c>
      <c r="CN8" cm="1">
        <f t="array" ref="CN8">IF(SUM(IF($J8:$X8=TRANSPOSE('Capacity Backing (Hide)2'!AW$67:AW$81),1,0))&gt;0,1,0)</f>
        <v>0</v>
      </c>
      <c r="CO8" cm="1">
        <f t="array" ref="CO8">IF(SUM(IF($J8:$X8=TRANSPOSE('Capacity Backing (Hide)2'!AX$67:AX$81),1,0))&gt;0,1,0)</f>
        <v>0</v>
      </c>
      <c r="CP8" cm="1">
        <f t="array" ref="CP8">IF(SUM(IF($J8:$X8=TRANSPOSE('Capacity Backing (Hide)2'!AY$67:AY$81),1,0))&gt;0,1,0)</f>
        <v>0</v>
      </c>
      <c r="CQ8" cm="1">
        <f t="array" ref="CQ8">IF(SUM(IF($J8:$X8=TRANSPOSE('Capacity Backing (Hide)2'!AZ$67:AZ$81),1,0))&gt;0,1,0)</f>
        <v>0</v>
      </c>
      <c r="CR8" cm="1">
        <f t="array" ref="CR8">IF(SUM(IF($J8:$X8=TRANSPOSE('Capacity Backing (Hide)2'!BA$67:BA$81),1,0))&gt;0,1,0)</f>
        <v>0</v>
      </c>
      <c r="CS8" cm="1">
        <f t="array" ref="CS8">IF(SUM(IF($J8:$X8=TRANSPOSE('Capacity Backing (Hide)2'!BB$67:BB$81),1,0))&gt;0,1,0)</f>
        <v>0</v>
      </c>
      <c r="CT8" cm="1">
        <f t="array" ref="CT8">IF(SUM(IF($J8:$X8=TRANSPOSE('Capacity Backing (Hide)2'!BC$67:BC$81),1,0))&gt;0,1,0)</f>
        <v>0</v>
      </c>
      <c r="CU8" cm="1">
        <f t="array" ref="CU8">IF(SUM(IF($J8:$X8=TRANSPOSE('Capacity Backing (Hide)2'!BD$67:BD$81),1,0))&gt;0,1,0)</f>
        <v>0</v>
      </c>
      <c r="CV8" cm="1">
        <f t="array" ref="CV8">IF(SUM(IF($J8:$X8=TRANSPOSE('Capacity Backing (Hide)2'!BE$67:BE$81),1,0))&gt;0,1,0)</f>
        <v>0</v>
      </c>
      <c r="CW8" cm="1">
        <f t="array" ref="CW8">IF(SUM(IF($J8:$X8=TRANSPOSE('Capacity Backing (Hide)2'!BF$67:BF$81),1,0))&gt;0,1,0)</f>
        <v>0</v>
      </c>
      <c r="CX8" cm="1">
        <f t="array" ref="CX8">IF(SUM(IF($J8:$X8=TRANSPOSE('Capacity Backing (Hide)2'!BG$67:BG$81),1,0))&gt;0,1,0)</f>
        <v>0</v>
      </c>
      <c r="CY8" cm="1">
        <f t="array" ref="CY8">IF(SUM(IF($J8:$X8=TRANSPOSE('Capacity Backing (Hide)2'!BH$67:BH$81),1,0))&gt;0,1,0)</f>
        <v>0</v>
      </c>
      <c r="CZ8" cm="1">
        <f t="array" ref="CZ8">IF(SUM(IF($J8:$X8=TRANSPOSE('Capacity Backing (Hide)2'!BI$67:BI$81),1,0))&gt;0,1,0)</f>
        <v>0</v>
      </c>
      <c r="DA8" cm="1">
        <f t="array" ref="DA8">IF(SUM(IF($J8:$X8=TRANSPOSE('Capacity Backing (Hide)2'!BJ$67:BJ$81),1,0))&gt;0,1,0)</f>
        <v>0</v>
      </c>
      <c r="DB8" cm="1">
        <f t="array" ref="DB8">IF(SUM(IF($J8:$X8=TRANSPOSE('Capacity Backing (Hide)2'!BK$67:BK$81),1,0))&gt;0,1,0)</f>
        <v>0</v>
      </c>
      <c r="DC8" cm="1">
        <f t="array" ref="DC8">IF(SUM(IF($J8:$X8=TRANSPOSE('Capacity Backing (Hide)2'!BL$67:BL$81),1,0))&gt;0,1,0)</f>
        <v>0</v>
      </c>
      <c r="DD8" cm="1">
        <f t="array" ref="DD8">IF(SUM(IF($J8:$X8=TRANSPOSE('Capacity Backing (Hide)2'!BM$67:BM$81),1,0))&gt;0,1,0)</f>
        <v>0</v>
      </c>
      <c r="DE8" cm="1">
        <f t="array" ref="DE8">IF(SUM(IF($J8:$X8=TRANSPOSE('Capacity Backing (Hide)2'!BN$67:BN$81),1,0))&gt;0,1,0)</f>
        <v>0</v>
      </c>
      <c r="DF8" cm="1">
        <f t="array" ref="DF8">IF(SUM(IF($J8:$X8=TRANSPOSE('Capacity Backing (Hide)2'!BO$67:BO$81),1,0))&gt;0,1,0)</f>
        <v>0</v>
      </c>
      <c r="DG8" cm="1">
        <f t="array" ref="DG8">IF(SUM(IF($J8:$X8=TRANSPOSE('Capacity Backing (Hide)2'!BP$67:BP$81),1,0))&gt;0,1,0)</f>
        <v>0</v>
      </c>
      <c r="DH8" cm="1">
        <f t="array" ref="DH8">IF(SUM(IF($J8:$X8=TRANSPOSE('Capacity Backing (Hide)2'!BQ$67:BQ$81),1,0))&gt;0,1,0)</f>
        <v>0</v>
      </c>
      <c r="DI8" cm="1">
        <f t="array" ref="DI8">IF(SUM(IF($J8:$X8=TRANSPOSE('Capacity Backing (Hide)2'!BR$67:BR$81),1,0))&gt;0,1,0)</f>
        <v>0</v>
      </c>
      <c r="DJ8" cm="1">
        <f t="array" ref="DJ8">IF(SUM(IF($J8:$X8=TRANSPOSE('Capacity Backing (Hide)2'!BS$67:BS$81),1,0))&gt;0,1,0)</f>
        <v>0</v>
      </c>
      <c r="DK8" cm="1">
        <f t="array" ref="DK8">IF(SUM(IF($J8:$X8=TRANSPOSE('Capacity Backing (Hide)2'!BT$67:BT$81),1,0))&gt;0,1,0)</f>
        <v>0</v>
      </c>
      <c r="DL8" cm="1">
        <f t="array" ref="DL8">IF(SUM(IF($J8:$X8=TRANSPOSE('Capacity Backing (Hide)2'!BU$67:BU$81),1,0))&gt;0,1,0)</f>
        <v>0</v>
      </c>
      <c r="DM8" cm="1">
        <f t="array" ref="DM8">IF(SUM(IF($J8:$X8=TRANSPOSE('Capacity Backing (Hide)2'!BV$67:BV$81),1,0))&gt;0,1,0)</f>
        <v>0</v>
      </c>
      <c r="DN8" cm="1">
        <f t="array" ref="DN8">IF(SUM(IF($J8:$X8=TRANSPOSE('Capacity Backing (Hide)2'!BW$67:BW$81),1,0))&gt;0,1,0)</f>
        <v>0</v>
      </c>
      <c r="DO8" cm="1">
        <f t="array" ref="DO8">IF(SUM(IF($J8:$X8=TRANSPOSE('Capacity Backing (Hide)2'!BX$67:BX$81),1,0))&gt;0,1,0)</f>
        <v>0</v>
      </c>
      <c r="DP8" cm="1">
        <f t="array" ref="DP8">IF(SUM(IF($J8:$X8=TRANSPOSE('Capacity Backing (Hide)2'!BY$67:BY$81),1,0))&gt;0,1,0)</f>
        <v>0</v>
      </c>
      <c r="DQ8" cm="1">
        <f t="array" ref="DQ8">IF(SUM(IF($J8:$X8=TRANSPOSE('Capacity Backing (Hide)2'!BZ$67:BZ$81),1,0))&gt;0,1,0)</f>
        <v>0</v>
      </c>
      <c r="DR8" cm="1">
        <f t="array" ref="DR8">IF(SUM(IF($J8:$X8=TRANSPOSE('Capacity Backing (Hide)2'!CA$67:CA$81),1,0))&gt;0,1,0)</f>
        <v>0</v>
      </c>
      <c r="DS8" cm="1">
        <f t="array" ref="DS8">IF(SUM(IF($J8:$X8=TRANSPOSE('Capacity Backing (Hide)2'!CB$67:CB$81),1,0))&gt;0,1,0)</f>
        <v>0</v>
      </c>
      <c r="DT8" cm="1">
        <f t="array" ref="DT8">IF(SUM(IF($J8:$X8=TRANSPOSE('Capacity Backing (Hide)2'!CC$67:CC$81),1,0))&gt;0,1,0)</f>
        <v>0</v>
      </c>
      <c r="DU8" cm="1">
        <f t="array" ref="DU8">IF(SUM(IF($J8:$X8=TRANSPOSE('Capacity Backing (Hide)2'!CD$67:CD$81),1,0))&gt;0,1,0)</f>
        <v>0</v>
      </c>
      <c r="DV8" cm="1">
        <f t="array" ref="DV8">IF(SUM(IF($J8:$X8=TRANSPOSE('Capacity Backing (Hide)2'!CE$67:CE$81),1,0))&gt;0,1,0)</f>
        <v>0</v>
      </c>
      <c r="DW8" cm="1">
        <f t="array" ref="DW8">IF(SUM(IF($J8:$X8=TRANSPOSE('Capacity Backing (Hide)2'!CF$67:CF$81),1,0))&gt;0,1,0)</f>
        <v>0</v>
      </c>
      <c r="DX8" cm="1">
        <f t="array" ref="DX8">IF(SUM(IF($J8:$X8=TRANSPOSE('Capacity Backing (Hide)2'!CG$67:CG$81),1,0))&gt;0,1,0)</f>
        <v>0</v>
      </c>
      <c r="DY8" cm="1">
        <f t="array" ref="DY8">IF(SUM(IF($J8:$X8=TRANSPOSE('Capacity Backing (Hide)2'!CH$67:CH$81),1,0))&gt;0,1,0)</f>
        <v>0</v>
      </c>
      <c r="DZ8" cm="1">
        <f t="array" ref="DZ8">IF(SUM(IF($J8:$X8=TRANSPOSE('Capacity Backing (Hide)2'!CI$67:CI$81),1,0))&gt;0,1,0)</f>
        <v>0</v>
      </c>
      <c r="EA8" cm="1">
        <f t="array" ref="EA8">IF(SUM(IF($J8:$X8=TRANSPOSE('Capacity Backing (Hide)2'!CJ$67:CJ$81),1,0))&gt;0,1,0)</f>
        <v>0</v>
      </c>
      <c r="EB8" cm="1">
        <f t="array" ref="EB8">IF(SUM(IF($J8:$X8=TRANSPOSE('Capacity Backing (Hide)2'!CK$67:CK$81),1,0))&gt;0,1,0)</f>
        <v>0</v>
      </c>
      <c r="EC8" cm="1">
        <f t="array" ref="EC8">IF(SUM(IF($J8:$X8=TRANSPOSE('Capacity Backing (Hide)2'!CL$67:CL$81),1,0))&gt;0,1,0)</f>
        <v>0</v>
      </c>
      <c r="ED8" cm="1">
        <f t="array" ref="ED8">IF(SUM(IF($J8:$X8=TRANSPOSE('Capacity Backing (Hide)2'!CM$67:CM$81),1,0))&gt;0,1,0)</f>
        <v>0</v>
      </c>
      <c r="EE8" cm="1">
        <f t="array" ref="EE8">IF(SUM(IF($J8:$X8=TRANSPOSE('Capacity Backing (Hide)2'!CN$67:CN$81),1,0))&gt;0,1,0)</f>
        <v>0</v>
      </c>
      <c r="EF8" cm="1">
        <f t="array" ref="EF8">IF(SUM(IF($J8:$X8=TRANSPOSE('Capacity Backing (Hide)2'!CO$67:CO$81),1,0))&gt;0,1,0)</f>
        <v>0</v>
      </c>
      <c r="EG8" cm="1">
        <f t="array" ref="EG8">IF(SUM(IF($J8:$X8=TRANSPOSE('Capacity Backing (Hide)2'!CP$67:CP$81),1,0))&gt;0,1,0)</f>
        <v>0</v>
      </c>
      <c r="EH8" cm="1">
        <f t="array" ref="EH8">IF(SUM(IF($J8:$X8=TRANSPOSE('Capacity Backing (Hide)2'!CQ$67:CQ$81),1,0))&gt;0,1,0)</f>
        <v>0</v>
      </c>
      <c r="EI8" cm="1">
        <f t="array" ref="EI8">IF(SUM(IF($J8:$X8=TRANSPOSE('Capacity Backing (Hide)2'!CR$67:CR$81),1,0))&gt;0,1,0)</f>
        <v>0</v>
      </c>
      <c r="EJ8" cm="1">
        <f t="array" ref="EJ8">IF(SUM(IF($J8:$X8=TRANSPOSE('Capacity Backing (Hide)2'!CS$67:CS$81),1,0))&gt;0,1,0)</f>
        <v>0</v>
      </c>
      <c r="EK8" cm="1">
        <f t="array" ref="EK8">IF(SUM(IF($J8:$X8=TRANSPOSE('Capacity Backing (Hide)2'!CT$67:CT$81),1,0))&gt;0,1,0)</f>
        <v>0</v>
      </c>
      <c r="EL8" cm="1">
        <f t="array" ref="EL8">IF(SUM(IF($J8:$X8=TRANSPOSE('Capacity Backing (Hide)2'!CU$67:CU$81),1,0))&gt;0,1,0)</f>
        <v>0</v>
      </c>
      <c r="EM8" cm="1">
        <f t="array" ref="EM8">IF(SUM(IF($J8:$X8=TRANSPOSE('Capacity Backing (Hide)2'!CV$67:CV$81),1,0))&gt;0,1,0)</f>
        <v>0</v>
      </c>
      <c r="EN8" cm="1">
        <f t="array" ref="EN8">IF(SUM(IF($J8:$X8=TRANSPOSE('Capacity Backing (Hide)2'!CW$67:CW$81),1,0))&gt;0,1,0)</f>
        <v>0</v>
      </c>
      <c r="EQ8" cm="1">
        <f t="array" ref="EQ8">IF(SUM(IF($J8:$X8=TRANSPOSE('Capacity Backing (Hide)2'!B$203:B$217),1,0))&gt;0,1,0)</f>
        <v>0</v>
      </c>
      <c r="ER8" cm="1">
        <f t="array" ref="ER8">IF(SUM(IF($J8:$X8=TRANSPOSE('Capacity Backing (Hide)2'!C$203:C$217),1,0))&gt;0,1,0)</f>
        <v>0</v>
      </c>
      <c r="ES8" cm="1">
        <f t="array" ref="ES8">IF(SUM(IF($J8:$X8=TRANSPOSE('Capacity Backing (Hide)2'!D$203:D$217),1,0))&gt;0,1,0)</f>
        <v>0</v>
      </c>
      <c r="ET8" cm="1">
        <f t="array" ref="ET8">IF(SUM(IF($J8:$X8=TRANSPOSE('Capacity Backing (Hide)2'!E$203:E$217),1,0))&gt;0,1,0)</f>
        <v>0</v>
      </c>
      <c r="EU8" cm="1">
        <f t="array" ref="EU8">IF(SUM(IF($J8:$X8=TRANSPOSE('Capacity Backing (Hide)2'!F$203:F$217),1,0))&gt;0,1,0)</f>
        <v>0</v>
      </c>
      <c r="EV8" cm="1">
        <f t="array" ref="EV8">IF(SUM(IF($J8:$X8=TRANSPOSE('Capacity Backing (Hide)2'!G$203:G$217),1,0))&gt;0,1,0)</f>
        <v>0</v>
      </c>
      <c r="EW8" cm="1">
        <f t="array" ref="EW8">IF(SUM(IF($J8:$X8=TRANSPOSE('Capacity Backing (Hide)2'!H$203:H$217),1,0))&gt;0,1,0)</f>
        <v>0</v>
      </c>
      <c r="EX8" cm="1">
        <f t="array" ref="EX8">IF(SUM(IF($J8:$X8=TRANSPOSE('Capacity Backing (Hide)2'!I$203:I$217),1,0))&gt;0,1,0)</f>
        <v>0</v>
      </c>
      <c r="EY8" cm="1">
        <f t="array" ref="EY8">IF(SUM(IF($J8:$X8=TRANSPOSE('Capacity Backing (Hide)2'!J$203:J$217),1,0))&gt;0,1,0)</f>
        <v>0</v>
      </c>
      <c r="EZ8" cm="1">
        <f t="array" ref="EZ8">IF(SUM(IF($J8:$X8=TRANSPOSE('Capacity Backing (Hide)2'!K$203:K$217),1,0))&gt;0,1,0)</f>
        <v>0</v>
      </c>
      <c r="FA8" cm="1">
        <f t="array" ref="FA8">IF(SUM(IF($J8:$X8=TRANSPOSE('Capacity Backing (Hide)2'!L$203:L$217),1,0))&gt;0,1,0)</f>
        <v>0</v>
      </c>
      <c r="FB8" cm="1">
        <f t="array" ref="FB8">IF(SUM(IF($J8:$X8=TRANSPOSE('Capacity Backing (Hide)2'!M$203:M$217),1,0))&gt;0,1,0)</f>
        <v>0</v>
      </c>
      <c r="FC8" cm="1">
        <f t="array" ref="FC8">IF(SUM(IF($J8:$X8=TRANSPOSE('Capacity Backing (Hide)2'!N$203:N$217),1,0))&gt;0,1,0)</f>
        <v>0</v>
      </c>
      <c r="FD8" cm="1">
        <f t="array" ref="FD8">IF(SUM(IF($J8:$X8=TRANSPOSE('Capacity Backing (Hide)2'!O$203:O$217),1,0))&gt;0,1,0)</f>
        <v>0</v>
      </c>
      <c r="FE8" cm="1">
        <f t="array" ref="FE8">IF(SUM(IF($J8:$X8=TRANSPOSE('Capacity Backing (Hide)2'!P$203:P$217),1,0))&gt;0,1,0)</f>
        <v>0</v>
      </c>
      <c r="FF8" cm="1">
        <f t="array" ref="FF8">IF(SUM(IF($J8:$X8=TRANSPOSE('Capacity Backing (Hide)2'!Q$203:Q$217),1,0))&gt;0,1,0)</f>
        <v>0</v>
      </c>
      <c r="FG8" cm="1">
        <f t="array" ref="FG8">IF(SUM(IF($J8:$X8=TRANSPOSE('Capacity Backing (Hide)2'!R$203:R$217),1,0))&gt;0,1,0)</f>
        <v>0</v>
      </c>
      <c r="FH8" cm="1">
        <f t="array" ref="FH8">IF(SUM(IF($J8:$X8=TRANSPOSE('Capacity Backing (Hide)2'!S$203:S$217),1,0))&gt;0,1,0)</f>
        <v>0</v>
      </c>
      <c r="FI8" cm="1">
        <f t="array" ref="FI8">IF(SUM(IF($J8:$X8=TRANSPOSE('Capacity Backing (Hide)2'!T$203:T$217),1,0))&gt;0,1,0)</f>
        <v>0</v>
      </c>
      <c r="FJ8" cm="1">
        <f t="array" ref="FJ8">IF(SUM(IF($J8:$X8=TRANSPOSE('Capacity Backing (Hide)2'!U$203:U$217),1,0))&gt;0,1,0)</f>
        <v>0</v>
      </c>
      <c r="FK8" cm="1">
        <f t="array" ref="FK8">IF(SUM(IF($J8:$X8=TRANSPOSE('Capacity Backing (Hide)2'!V$203:V$217),1,0))&gt;0,1,0)</f>
        <v>0</v>
      </c>
      <c r="FL8" cm="1">
        <f t="array" ref="FL8">IF(SUM(IF($J8:$X8=TRANSPOSE('Capacity Backing (Hide)2'!W$203:W$217),1,0))&gt;0,1,0)</f>
        <v>0</v>
      </c>
      <c r="FM8" cm="1">
        <f t="array" ref="FM8">IF(SUM(IF($J8:$X8=TRANSPOSE('Capacity Backing (Hide)2'!X$203:X$217),1,0))&gt;0,1,0)</f>
        <v>0</v>
      </c>
      <c r="FN8" cm="1">
        <f t="array" ref="FN8">IF(SUM(IF($J8:$X8=TRANSPOSE('Capacity Backing (Hide)2'!Y$203:Y$217),1,0))&gt;0,1,0)</f>
        <v>0</v>
      </c>
      <c r="FO8" cm="1">
        <f t="array" ref="FO8">IF(SUM(IF($J8:$X8=TRANSPOSE('Capacity Backing (Hide)2'!Z$203:Z$217),1,0))&gt;0,1,0)</f>
        <v>0</v>
      </c>
      <c r="FP8" cm="1">
        <f t="array" ref="FP8">IF(SUM(IF($J8:$X8=TRANSPOSE('Capacity Backing (Hide)2'!AA$203:AA$217),1,0))&gt;0,1,0)</f>
        <v>0</v>
      </c>
      <c r="FQ8" cm="1">
        <f t="array" ref="FQ8">IF(SUM(IF($J8:$X8=TRANSPOSE('Capacity Backing (Hide)2'!AB$203:AB$217),1,0))&gt;0,1,0)</f>
        <v>0</v>
      </c>
      <c r="FR8" cm="1">
        <f t="array" ref="FR8">IF(SUM(IF($J8:$X8=TRANSPOSE('Capacity Backing (Hide)2'!AC$203:AC$217),1,0))&gt;0,1,0)</f>
        <v>0</v>
      </c>
      <c r="FS8" cm="1">
        <f t="array" ref="FS8">IF(SUM(IF($J8:$X8=TRANSPOSE('Capacity Backing (Hide)2'!AD$203:AD$217),1,0))&gt;0,1,0)</f>
        <v>0</v>
      </c>
      <c r="FT8" cm="1">
        <f t="array" ref="FT8">IF(SUM(IF($J8:$X8=TRANSPOSE('Capacity Backing (Hide)2'!AE$203:AE$217),1,0))&gt;0,1,0)</f>
        <v>0</v>
      </c>
      <c r="FU8" cm="1">
        <f t="array" ref="FU8">IF(SUM(IF($J8:$X8=TRANSPOSE('Capacity Backing (Hide)2'!AF$203:AF$217),1,0))&gt;0,1,0)</f>
        <v>0</v>
      </c>
      <c r="FV8" cm="1">
        <f t="array" ref="FV8">IF(SUM(IF($J8:$X8=TRANSPOSE('Capacity Backing (Hide)2'!AG$203:AG$217),1,0))&gt;0,1,0)</f>
        <v>0</v>
      </c>
      <c r="FW8" cm="1">
        <f t="array" ref="FW8">IF(SUM(IF($J8:$X8=TRANSPOSE('Capacity Backing (Hide)2'!AH$203:AH$217),1,0))&gt;0,1,0)</f>
        <v>0</v>
      </c>
      <c r="FX8" cm="1">
        <f t="array" ref="FX8">IF(SUM(IF($J8:$X8=TRANSPOSE('Capacity Backing (Hide)2'!AI$203:AI$217),1,0))&gt;0,1,0)</f>
        <v>0</v>
      </c>
      <c r="FY8" cm="1">
        <f t="array" ref="FY8">IF(SUM(IF($J8:$X8=TRANSPOSE('Capacity Backing (Hide)2'!AJ$203:AJ$217),1,0))&gt;0,1,0)</f>
        <v>0</v>
      </c>
      <c r="FZ8" cm="1">
        <f t="array" ref="FZ8">IF(SUM(IF($J8:$X8=TRANSPOSE('Capacity Backing (Hide)2'!AK$203:AK$217),1,0))&gt;0,1,0)</f>
        <v>0</v>
      </c>
      <c r="GA8" cm="1">
        <f t="array" ref="GA8">IF(SUM(IF($J8:$X8=TRANSPOSE('Capacity Backing (Hide)2'!AL$203:AL$217),1,0))&gt;0,1,0)</f>
        <v>0</v>
      </c>
      <c r="GB8" cm="1">
        <f t="array" ref="GB8">IF(SUM(IF($J8:$X8=TRANSPOSE('Capacity Backing (Hide)2'!AM$203:AM$217),1,0))&gt;0,1,0)</f>
        <v>0</v>
      </c>
      <c r="GC8" cm="1">
        <f t="array" ref="GC8">IF(SUM(IF($J8:$X8=TRANSPOSE('Capacity Backing (Hide)2'!AN$203:AN$217),1,0))&gt;0,1,0)</f>
        <v>0</v>
      </c>
      <c r="GD8" cm="1">
        <f t="array" ref="GD8">IF(SUM(IF($J8:$X8=TRANSPOSE('Capacity Backing (Hide)2'!AO$203:AO$217),1,0))&gt;0,1,0)</f>
        <v>0</v>
      </c>
      <c r="GE8" cm="1">
        <f t="array" ref="GE8">IF(SUM(IF($J8:$X8=TRANSPOSE('Capacity Backing (Hide)2'!AP$203:AP$217),1,0))&gt;0,1,0)</f>
        <v>0</v>
      </c>
      <c r="GF8" cm="1">
        <f t="array" ref="GF8">IF(SUM(IF($J8:$X8=TRANSPOSE('Capacity Backing (Hide)2'!AQ$203:AQ$217),1,0))&gt;0,1,0)</f>
        <v>0</v>
      </c>
      <c r="GG8" cm="1">
        <f t="array" ref="GG8">IF(SUM(IF($J8:$X8=TRANSPOSE('Capacity Backing (Hide)2'!AR$203:AR$217),1,0))&gt;0,1,0)</f>
        <v>0</v>
      </c>
      <c r="GH8" cm="1">
        <f t="array" ref="GH8">IF(SUM(IF($J8:$X8=TRANSPOSE('Capacity Backing (Hide)2'!AS$203:AS$217),1,0))&gt;0,1,0)</f>
        <v>0</v>
      </c>
      <c r="GI8" cm="1">
        <f t="array" ref="GI8">IF(SUM(IF($J8:$X8=TRANSPOSE('Capacity Backing (Hide)2'!AT$203:AT$217),1,0))&gt;0,1,0)</f>
        <v>0</v>
      </c>
      <c r="GJ8" cm="1">
        <f t="array" ref="GJ8">IF(SUM(IF($J8:$X8=TRANSPOSE('Capacity Backing (Hide)2'!AU$203:AU$217),1,0))&gt;0,1,0)</f>
        <v>0</v>
      </c>
      <c r="GK8" cm="1">
        <f t="array" ref="GK8">IF(SUM(IF($J8:$X8=TRANSPOSE('Capacity Backing (Hide)2'!AV$203:AV$217),1,0))&gt;0,1,0)</f>
        <v>0</v>
      </c>
      <c r="GL8" cm="1">
        <f t="array" ref="GL8">IF(SUM(IF($J8:$X8=TRANSPOSE('Capacity Backing (Hide)2'!AW$203:AW$217),1,0))&gt;0,1,0)</f>
        <v>0</v>
      </c>
      <c r="GM8" cm="1">
        <f t="array" ref="GM8">IF(SUM(IF($J8:$X8=TRANSPOSE('Capacity Backing (Hide)2'!AX$203:AX$217),1,0))&gt;0,1,0)</f>
        <v>0</v>
      </c>
      <c r="GN8" cm="1">
        <f t="array" ref="GN8">IF(SUM(IF($J8:$X8=TRANSPOSE('Capacity Backing (Hide)2'!AY$203:AY$217),1,0))&gt;0,1,0)</f>
        <v>0</v>
      </c>
      <c r="GO8" cm="1">
        <f t="array" ref="GO8">IF(SUM(IF($J8:$X8=TRANSPOSE('Capacity Backing (Hide)2'!AZ$203:AZ$217),1,0))&gt;0,1,0)</f>
        <v>0</v>
      </c>
      <c r="GP8" cm="1">
        <f t="array" ref="GP8">IF(SUM(IF($J8:$X8=TRANSPOSE('Capacity Backing (Hide)2'!BA$203:BA$217),1,0))&gt;0,1,0)</f>
        <v>0</v>
      </c>
      <c r="GQ8" cm="1">
        <f t="array" ref="GQ8">IF(SUM(IF($J8:$X8=TRANSPOSE('Capacity Backing (Hide)2'!BB$203:BB$217),1,0))&gt;0,1,0)</f>
        <v>0</v>
      </c>
      <c r="GR8" cm="1">
        <f t="array" ref="GR8">IF(SUM(IF($J8:$X8=TRANSPOSE('Capacity Backing (Hide)2'!BC$203:BC$217),1,0))&gt;0,1,0)</f>
        <v>0</v>
      </c>
      <c r="GS8" cm="1">
        <f t="array" ref="GS8">IF(SUM(IF($J8:$X8=TRANSPOSE('Capacity Backing (Hide)2'!BD$203:BD$217),1,0))&gt;0,1,0)</f>
        <v>0</v>
      </c>
      <c r="GT8" cm="1">
        <f t="array" ref="GT8">IF(SUM(IF($J8:$X8=TRANSPOSE('Capacity Backing (Hide)2'!BE$203:BE$217),1,0))&gt;0,1,0)</f>
        <v>0</v>
      </c>
      <c r="GU8" cm="1">
        <f t="array" ref="GU8">IF(SUM(IF($J8:$X8=TRANSPOSE('Capacity Backing (Hide)2'!BF$203:BF$217),1,0))&gt;0,1,0)</f>
        <v>0</v>
      </c>
      <c r="GV8" cm="1">
        <f t="array" ref="GV8">IF(SUM(IF($J8:$X8=TRANSPOSE('Capacity Backing (Hide)2'!BG$203:BG$217),1,0))&gt;0,1,0)</f>
        <v>0</v>
      </c>
      <c r="GW8" cm="1">
        <f t="array" ref="GW8">IF(SUM(IF($J8:$X8=TRANSPOSE('Capacity Backing (Hide)2'!BH$203:BH$217),1,0))&gt;0,1,0)</f>
        <v>0</v>
      </c>
      <c r="GX8" cm="1">
        <f t="array" ref="GX8">IF(SUM(IF($J8:$X8=TRANSPOSE('Capacity Backing (Hide)2'!BI$203:BI$217),1,0))&gt;0,1,0)</f>
        <v>0</v>
      </c>
      <c r="GY8" cm="1">
        <f t="array" ref="GY8">IF(SUM(IF($J8:$X8=TRANSPOSE('Capacity Backing (Hide)2'!BJ$203:BJ$217),1,0))&gt;0,1,0)</f>
        <v>0</v>
      </c>
      <c r="GZ8" cm="1">
        <f t="array" ref="GZ8">IF(SUM(IF($J8:$X8=TRANSPOSE('Capacity Backing (Hide)2'!BK$203:BK$217),1,0))&gt;0,1,0)</f>
        <v>0</v>
      </c>
      <c r="HA8" cm="1">
        <f t="array" ref="HA8">IF(SUM(IF($J8:$X8=TRANSPOSE('Capacity Backing (Hide)2'!BL$203:BL$217),1,0))&gt;0,1,0)</f>
        <v>0</v>
      </c>
      <c r="HB8" cm="1">
        <f t="array" ref="HB8">IF(SUM(IF($J8:$X8=TRANSPOSE('Capacity Backing (Hide)2'!BM$203:BM$217),1,0))&gt;0,1,0)</f>
        <v>0</v>
      </c>
      <c r="HC8" cm="1">
        <f t="array" ref="HC8">IF(SUM(IF($J8:$X8=TRANSPOSE('Capacity Backing (Hide)2'!BN$203:BN$217),1,0))&gt;0,1,0)</f>
        <v>0</v>
      </c>
      <c r="HD8" cm="1">
        <f t="array" ref="HD8">IF(SUM(IF($J8:$X8=TRANSPOSE('Capacity Backing (Hide)2'!BO$203:BO$217),1,0))&gt;0,1,0)</f>
        <v>0</v>
      </c>
      <c r="HE8" cm="1">
        <f t="array" ref="HE8">IF(SUM(IF($J8:$X8=TRANSPOSE('Capacity Backing (Hide)2'!BP$203:BP$217),1,0))&gt;0,1,0)</f>
        <v>0</v>
      </c>
      <c r="HF8" cm="1">
        <f t="array" ref="HF8">IF(SUM(IF($J8:$X8=TRANSPOSE('Capacity Backing (Hide)2'!BQ$203:BQ$217),1,0))&gt;0,1,0)</f>
        <v>0</v>
      </c>
      <c r="HG8" cm="1">
        <f t="array" ref="HG8">IF(SUM(IF($J8:$X8=TRANSPOSE('Capacity Backing (Hide)2'!BR$203:BR$217),1,0))&gt;0,1,0)</f>
        <v>0</v>
      </c>
      <c r="HH8" cm="1">
        <f t="array" ref="HH8">IF(SUM(IF($J8:$X8=TRANSPOSE('Capacity Backing (Hide)2'!BS$203:BS$217),1,0))&gt;0,1,0)</f>
        <v>0</v>
      </c>
      <c r="HI8" cm="1">
        <f t="array" ref="HI8">IF(SUM(IF($J8:$X8=TRANSPOSE('Capacity Backing (Hide)2'!BT$203:BT$217),1,0))&gt;0,1,0)</f>
        <v>0</v>
      </c>
      <c r="HJ8" cm="1">
        <f t="array" ref="HJ8">IF(SUM(IF($J8:$X8=TRANSPOSE('Capacity Backing (Hide)2'!BU$203:BU$217),1,0))&gt;0,1,0)</f>
        <v>0</v>
      </c>
      <c r="HK8" cm="1">
        <f t="array" ref="HK8">IF(SUM(IF($J8:$X8=TRANSPOSE('Capacity Backing (Hide)2'!BV$203:BV$217),1,0))&gt;0,1,0)</f>
        <v>0</v>
      </c>
      <c r="HL8" cm="1">
        <f t="array" ref="HL8">IF(SUM(IF($J8:$X8=TRANSPOSE('Capacity Backing (Hide)2'!BW$203:BW$217),1,0))&gt;0,1,0)</f>
        <v>0</v>
      </c>
      <c r="HM8" cm="1">
        <f t="array" ref="HM8">IF(SUM(IF($J8:$X8=TRANSPOSE('Capacity Backing (Hide)2'!BX$203:BX$217),1,0))&gt;0,1,0)</f>
        <v>0</v>
      </c>
      <c r="HN8" cm="1">
        <f t="array" ref="HN8">IF(SUM(IF($J8:$X8=TRANSPOSE('Capacity Backing (Hide)2'!BY$203:BY$217),1,0))&gt;0,1,0)</f>
        <v>0</v>
      </c>
      <c r="HO8" cm="1">
        <f t="array" ref="HO8">IF(SUM(IF($J8:$X8=TRANSPOSE('Capacity Backing (Hide)2'!BZ$203:BZ$217),1,0))&gt;0,1,0)</f>
        <v>0</v>
      </c>
      <c r="HP8" cm="1">
        <f t="array" ref="HP8">IF(SUM(IF($J8:$X8=TRANSPOSE('Capacity Backing (Hide)2'!CA$203:CA$217),1,0))&gt;0,1,0)</f>
        <v>0</v>
      </c>
      <c r="HQ8" cm="1">
        <f t="array" ref="HQ8">IF(SUM(IF($J8:$X8=TRANSPOSE('Capacity Backing (Hide)2'!CB$203:CB$217),1,0))&gt;0,1,0)</f>
        <v>0</v>
      </c>
      <c r="HR8" cm="1">
        <f t="array" ref="HR8">IF(SUM(IF($J8:$X8=TRANSPOSE('Capacity Backing (Hide)2'!CC$203:CC$217),1,0))&gt;0,1,0)</f>
        <v>0</v>
      </c>
      <c r="HS8" cm="1">
        <f t="array" ref="HS8">IF(SUM(IF($J8:$X8=TRANSPOSE('Capacity Backing (Hide)2'!CD$203:CD$217),1,0))&gt;0,1,0)</f>
        <v>0</v>
      </c>
      <c r="HT8" cm="1">
        <f t="array" ref="HT8">IF(SUM(IF($J8:$X8=TRANSPOSE('Capacity Backing (Hide)2'!CE$203:CE$217),1,0))&gt;0,1,0)</f>
        <v>0</v>
      </c>
      <c r="HU8" cm="1">
        <f t="array" ref="HU8">IF(SUM(IF($J8:$X8=TRANSPOSE('Capacity Backing (Hide)2'!CF$203:CF$217),1,0))&gt;0,1,0)</f>
        <v>0</v>
      </c>
      <c r="HV8" cm="1">
        <f t="array" ref="HV8">IF(SUM(IF($J8:$X8=TRANSPOSE('Capacity Backing (Hide)2'!CG$203:CG$217),1,0))&gt;0,1,0)</f>
        <v>0</v>
      </c>
      <c r="HW8" cm="1">
        <f t="array" ref="HW8">IF(SUM(IF($J8:$X8=TRANSPOSE('Capacity Backing (Hide)2'!CH$203:CH$217),1,0))&gt;0,1,0)</f>
        <v>0</v>
      </c>
      <c r="HX8" cm="1">
        <f t="array" ref="HX8">IF(SUM(IF($J8:$X8=TRANSPOSE('Capacity Backing (Hide)2'!CI$203:CI$217),1,0))&gt;0,1,0)</f>
        <v>0</v>
      </c>
      <c r="HY8" cm="1">
        <f t="array" ref="HY8">IF(SUM(IF($J8:$X8=TRANSPOSE('Capacity Backing (Hide)2'!CJ$203:CJ$217),1,0))&gt;0,1,0)</f>
        <v>0</v>
      </c>
      <c r="HZ8" cm="1">
        <f t="array" ref="HZ8">IF(SUM(IF($J8:$X8=TRANSPOSE('Capacity Backing (Hide)2'!CK$203:CK$217),1,0))&gt;0,1,0)</f>
        <v>0</v>
      </c>
      <c r="IA8" cm="1">
        <f t="array" ref="IA8">IF(SUM(IF($J8:$X8=TRANSPOSE('Capacity Backing (Hide)2'!CL$203:CL$217),1,0))&gt;0,1,0)</f>
        <v>0</v>
      </c>
      <c r="IB8" cm="1">
        <f t="array" ref="IB8">IF(SUM(IF($J8:$X8=TRANSPOSE('Capacity Backing (Hide)2'!CM$203:CM$217),1,0))&gt;0,1,0)</f>
        <v>0</v>
      </c>
      <c r="IC8" cm="1">
        <f t="array" ref="IC8">IF(SUM(IF($J8:$X8=TRANSPOSE('Capacity Backing (Hide)2'!CN$203:CN$217),1,0))&gt;0,1,0)</f>
        <v>0</v>
      </c>
      <c r="ID8" cm="1">
        <f t="array" ref="ID8">IF(SUM(IF($J8:$X8=TRANSPOSE('Capacity Backing (Hide)2'!CO$203:CO$217),1,0))&gt;0,1,0)</f>
        <v>0</v>
      </c>
      <c r="IE8" cm="1">
        <f t="array" ref="IE8">IF(SUM(IF($J8:$X8=TRANSPOSE('Capacity Backing (Hide)2'!CP$203:CP$217),1,0))&gt;0,1,0)</f>
        <v>0</v>
      </c>
      <c r="IF8" cm="1">
        <f t="array" ref="IF8">IF(SUM(IF($J8:$X8=TRANSPOSE('Capacity Backing (Hide)2'!CQ$203:CQ$217),1,0))&gt;0,1,0)</f>
        <v>0</v>
      </c>
      <c r="IG8" cm="1">
        <f t="array" ref="IG8">IF(SUM(IF($J8:$X8=TRANSPOSE('Capacity Backing (Hide)2'!CR$203:CR$217),1,0))&gt;0,1,0)</f>
        <v>0</v>
      </c>
      <c r="IH8" cm="1">
        <f t="array" ref="IH8">IF(SUM(IF($J8:$X8=TRANSPOSE('Capacity Backing (Hide)2'!CS$203:CS$217),1,0))&gt;0,1,0)</f>
        <v>0</v>
      </c>
      <c r="II8" cm="1">
        <f t="array" ref="II8">IF(SUM(IF($J8:$X8=TRANSPOSE('Capacity Backing (Hide)2'!CT$203:CT$217),1,0))&gt;0,1,0)</f>
        <v>0</v>
      </c>
      <c r="IJ8" cm="1">
        <f t="array" ref="IJ8">IF(SUM(IF($J8:$X8=TRANSPOSE('Capacity Backing (Hide)2'!CU$203:CU$217),1,0))&gt;0,1,0)</f>
        <v>0</v>
      </c>
      <c r="IK8" cm="1">
        <f t="array" ref="IK8">IF(SUM(IF($J8:$X8=TRANSPOSE('Capacity Backing (Hide)2'!CV$203:CV$217),1,0))&gt;0,1,0)</f>
        <v>0</v>
      </c>
      <c r="IL8" cm="1">
        <f t="array" ref="IL8">IF(SUM(IF($J8:$X8=TRANSPOSE('Capacity Backing (Hide)2'!CW$203:CW$217),1,0))&gt;0,1,0)</f>
        <v>0</v>
      </c>
      <c r="IO8" s="184">
        <v>0</v>
      </c>
      <c r="IP8" s="184">
        <v>0</v>
      </c>
      <c r="IQ8" s="184">
        <v>0</v>
      </c>
      <c r="IR8" s="184">
        <v>0</v>
      </c>
      <c r="IS8" s="184">
        <v>0</v>
      </c>
      <c r="IT8" s="184">
        <v>0</v>
      </c>
      <c r="IU8" s="184">
        <v>0</v>
      </c>
      <c r="IV8" s="184">
        <v>0</v>
      </c>
      <c r="IW8" s="184">
        <v>0</v>
      </c>
      <c r="IX8" s="184">
        <v>0</v>
      </c>
      <c r="IY8" s="184">
        <v>0</v>
      </c>
      <c r="IZ8" s="184">
        <v>0</v>
      </c>
      <c r="JA8" s="184">
        <v>0</v>
      </c>
      <c r="JB8" s="184">
        <v>0</v>
      </c>
      <c r="JC8" s="184">
        <v>0</v>
      </c>
      <c r="JD8" s="184">
        <v>0</v>
      </c>
      <c r="JE8" s="184">
        <v>0</v>
      </c>
      <c r="JF8" s="184">
        <v>0</v>
      </c>
      <c r="JG8" s="184">
        <v>0</v>
      </c>
      <c r="JH8" s="184">
        <v>0</v>
      </c>
      <c r="JI8" s="184">
        <v>0</v>
      </c>
      <c r="JJ8" s="184">
        <v>0</v>
      </c>
      <c r="JK8" s="184">
        <v>0</v>
      </c>
      <c r="JL8" s="184">
        <v>0</v>
      </c>
      <c r="JM8" s="184">
        <v>0</v>
      </c>
      <c r="JN8" s="184">
        <v>0</v>
      </c>
      <c r="JO8" s="184">
        <v>0</v>
      </c>
      <c r="JP8" s="184">
        <v>0</v>
      </c>
      <c r="JQ8" s="184">
        <v>0</v>
      </c>
      <c r="JR8" s="184">
        <v>0</v>
      </c>
      <c r="JS8" s="184">
        <v>0</v>
      </c>
      <c r="JT8" s="184">
        <v>0</v>
      </c>
      <c r="JU8" s="184">
        <v>0</v>
      </c>
      <c r="JV8" s="184">
        <v>0</v>
      </c>
      <c r="JW8" s="184">
        <v>0</v>
      </c>
      <c r="JX8" s="184">
        <v>0</v>
      </c>
      <c r="JY8" s="184">
        <v>0</v>
      </c>
      <c r="JZ8" s="184">
        <v>0</v>
      </c>
      <c r="KA8" s="184">
        <v>0</v>
      </c>
      <c r="KB8" s="184">
        <v>0</v>
      </c>
      <c r="KC8" s="184">
        <v>0</v>
      </c>
      <c r="KD8" s="184">
        <v>0</v>
      </c>
      <c r="KE8" s="184">
        <v>0</v>
      </c>
      <c r="KF8" s="184">
        <v>0</v>
      </c>
      <c r="KG8" s="184">
        <v>0</v>
      </c>
      <c r="KH8" s="184">
        <v>0</v>
      </c>
      <c r="KI8" s="184">
        <v>0</v>
      </c>
      <c r="KJ8" s="184">
        <v>0</v>
      </c>
      <c r="KK8" s="184">
        <v>0</v>
      </c>
      <c r="KL8" s="184">
        <v>0</v>
      </c>
      <c r="KM8" s="184">
        <v>0</v>
      </c>
      <c r="KN8" s="184">
        <v>0</v>
      </c>
      <c r="KO8" s="184">
        <v>0</v>
      </c>
      <c r="KP8" s="184">
        <v>0</v>
      </c>
      <c r="KQ8" s="184">
        <v>0</v>
      </c>
      <c r="KR8" s="184">
        <v>0</v>
      </c>
      <c r="KS8" s="184">
        <v>0</v>
      </c>
      <c r="KT8" s="184">
        <v>0</v>
      </c>
      <c r="KU8" s="184">
        <v>0</v>
      </c>
      <c r="KV8" s="184">
        <v>0</v>
      </c>
      <c r="KW8" s="184">
        <v>0</v>
      </c>
      <c r="KX8" s="184">
        <v>0</v>
      </c>
      <c r="KY8" s="184">
        <v>0</v>
      </c>
      <c r="KZ8" s="184">
        <v>0</v>
      </c>
      <c r="LA8" s="184">
        <v>0</v>
      </c>
      <c r="LB8" s="184">
        <v>0</v>
      </c>
      <c r="LC8" s="184">
        <v>0</v>
      </c>
      <c r="LD8" s="184">
        <v>0</v>
      </c>
      <c r="LE8" s="184">
        <v>0</v>
      </c>
      <c r="LF8" s="184">
        <v>0</v>
      </c>
      <c r="LG8" s="184">
        <v>0</v>
      </c>
      <c r="LH8" s="184">
        <v>0</v>
      </c>
      <c r="LI8" s="184">
        <v>0</v>
      </c>
      <c r="LJ8" s="184">
        <v>0</v>
      </c>
      <c r="LK8" s="184">
        <v>0</v>
      </c>
      <c r="LL8" s="184">
        <v>0</v>
      </c>
      <c r="LM8" s="184">
        <v>0</v>
      </c>
      <c r="LN8" s="184">
        <v>0</v>
      </c>
      <c r="LO8" s="184">
        <v>0</v>
      </c>
      <c r="LP8" s="184">
        <v>0</v>
      </c>
      <c r="LQ8" s="184">
        <v>0</v>
      </c>
      <c r="LR8" s="184">
        <v>0</v>
      </c>
      <c r="LS8" s="184">
        <v>0</v>
      </c>
      <c r="LT8" s="184">
        <v>0</v>
      </c>
      <c r="LU8" s="184">
        <v>0</v>
      </c>
      <c r="LV8" s="184">
        <v>0</v>
      </c>
      <c r="LW8" s="184">
        <v>0</v>
      </c>
      <c r="LX8" s="184">
        <v>0</v>
      </c>
      <c r="LY8" s="184">
        <v>0</v>
      </c>
      <c r="LZ8" s="184">
        <v>0</v>
      </c>
      <c r="MA8" s="184">
        <v>0</v>
      </c>
      <c r="MB8" s="184">
        <v>0</v>
      </c>
      <c r="MC8" s="184">
        <v>0</v>
      </c>
      <c r="MD8" s="184">
        <v>0</v>
      </c>
      <c r="ME8" s="184">
        <v>0</v>
      </c>
      <c r="MF8" s="184">
        <v>0</v>
      </c>
      <c r="MG8" s="184">
        <v>0</v>
      </c>
      <c r="MH8" s="184">
        <v>0</v>
      </c>
      <c r="MI8" s="184">
        <v>0</v>
      </c>
      <c r="MJ8" s="184">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J8" cm="1">
        <f t="array" ref="QJ8">SUM(IF('Capacity Summary'!H$36:H$135="X",1,0)*TRANSPOSE('CR Backing (Hide)'!$IO8:$MJ8)*IF('Clinical resources'!ZQ11="X",1,0))</f>
        <v>0</v>
      </c>
      <c r="QK8" cm="1">
        <f t="array" ref="QK8">SUM(IF('Capacity Summary'!I$36:I$135="X",1,0)*TRANSPOSE('CR Backing (Hide)'!$IO8:$MJ8)*IF('Clinical resources'!ZR11="X",1,0))</f>
        <v>0</v>
      </c>
      <c r="QL8" cm="1">
        <f t="array" ref="QL8">SUM(IF('Capacity Summary'!J$36:J$135="X",1,0)*TRANSPOSE('CR Backing (Hide)'!$IO8:$MJ8)*IF('Clinical resources'!ZS11="X",1,0))</f>
        <v>0</v>
      </c>
      <c r="QM8" cm="1">
        <f t="array" ref="QM8">SUM(IF('Capacity Summary'!K$36:K$135="X",1,0)*TRANSPOSE('CR Backing (Hide)'!$IO8:$MJ8)*IF('Clinical resources'!ZT11="X",1,0))</f>
        <v>0</v>
      </c>
      <c r="QN8" cm="1">
        <f t="array" ref="QN8">SUM(IF('Capacity Summary'!L$36:L$135="X",1,0)*TRANSPOSE('CR Backing (Hide)'!$IO8:$MJ8)*IF('Clinical resources'!ZU11="X",1,0))</f>
        <v>0</v>
      </c>
      <c r="QO8" cm="1">
        <f t="array" ref="QO8">SUM(IF('Capacity Summary'!M$36:M$135="X",1,0)*TRANSPOSE('CR Backing (Hide)'!$IO8:$MJ8)*IF('Clinical resources'!ZV11="X",1,0))</f>
        <v>0</v>
      </c>
      <c r="QP8" cm="1">
        <f t="array" ref="QP8">SUM(IF('Capacity Summary'!N$36:N$135="X",1,0)*TRANSPOSE('CR Backing (Hide)'!$IO8:$MJ8)*IF('Clinical resources'!ZW11="X",1,0))</f>
        <v>0</v>
      </c>
      <c r="QQ8" cm="1">
        <f t="array" ref="QQ8">SUM(IF('Capacity Summary'!O$36:O$135="X",1,0)*TRANSPOSE('CR Backing (Hide)'!$IO8:$MJ8)*IF('Clinical resources'!ZX11="X",1,0))</f>
        <v>0</v>
      </c>
      <c r="QR8" cm="1">
        <f t="array" ref="QR8">SUM(IF('Capacity Summary'!P$36:P$135="X",1,0)*TRANSPOSE('CR Backing (Hide)'!$IO8:$MJ8)*IF('Clinical resources'!ZY11="X",1,0))</f>
        <v>0</v>
      </c>
      <c r="QS8" cm="1">
        <f t="array" ref="QS8">SUM(IF('Capacity Summary'!Q$36:Q$135="X",1,0)*TRANSPOSE('CR Backing (Hide)'!$IO8:$MJ8)*IF('Clinical resources'!ZZ11="X",1,0))</f>
        <v>0</v>
      </c>
      <c r="QT8" cm="1">
        <f t="array" ref="QT8">SUM(IF('Capacity Summary'!R$36:R$135="X",1,0)*TRANSPOSE('CR Backing (Hide)'!$IO8:$MJ8)*IF('Clinical resources'!AAA11="X",1,0))</f>
        <v>0</v>
      </c>
      <c r="QU8" cm="1">
        <f t="array" ref="QU8">SUM(IF('Capacity Summary'!S$36:S$135="X",1,0)*TRANSPOSE('CR Backing (Hide)'!$IO8:$MJ8)*IF('Clinical resources'!AAB11="X",1,0))</f>
        <v>0</v>
      </c>
      <c r="QV8" cm="1">
        <f t="array" ref="QV8">SUM(IF('Capacity Summary'!T$36:T$135="X",1,0)*TRANSPOSE('CR Backing (Hide)'!$IO8:$MJ8)*IF('Clinical resources'!AAC11="X",1,0))</f>
        <v>0</v>
      </c>
      <c r="QW8" cm="1">
        <f t="array" ref="QW8">SUM(IF('Capacity Summary'!U$36:U$135="X",1,0)*TRANSPOSE('CR Backing (Hide)'!$IO8:$MJ8)*IF('Clinical resources'!AAD11="X",1,0))</f>
        <v>0</v>
      </c>
      <c r="QX8" cm="1">
        <f t="array" ref="QX8">SUM(IF('Capacity Summary'!V$36:V$135="X",1,0)*TRANSPOSE('CR Backing (Hide)'!$IO8:$MJ8)*IF('Clinical resources'!AAE11="X",1,0))</f>
        <v>0</v>
      </c>
      <c r="QY8" cm="1">
        <f t="array" ref="QY8">SUM(IF('Capacity Summary'!W$36:W$135="X",1,0)*TRANSPOSE('CR Backing (Hide)'!$IO8:$MJ8)*IF('Clinical resources'!AAF11="X",1,0))</f>
        <v>0</v>
      </c>
      <c r="QZ8" cm="1">
        <f t="array" ref="QZ8">SUM(IF('Capacity Summary'!X$36:X$135="X",1,0)*TRANSPOSE('CR Backing (Hide)'!$IO8:$MJ8)*IF('Clinical resources'!AAG11="X",1,0))</f>
        <v>0</v>
      </c>
      <c r="RA8" cm="1">
        <f t="array" ref="RA8">SUM(IF('Capacity Summary'!Y$36:Y$135="X",1,0)*TRANSPOSE('CR Backing (Hide)'!$IO8:$MJ8)*IF('Clinical resources'!AAH11="X",1,0))</f>
        <v>0</v>
      </c>
      <c r="RB8" cm="1">
        <f t="array" ref="RB8">SUM(IF('Capacity Summary'!Z$36:Z$135="X",1,0)*TRANSPOSE('CR Backing (Hide)'!$IO8:$MJ8)*IF('Clinical resources'!AAI11="X",1,0))</f>
        <v>0</v>
      </c>
      <c r="RC8" cm="1">
        <f t="array" ref="RC8">SUM(IF('Capacity Summary'!AA$36:AA$135="X",1,0)*TRANSPOSE('CR Backing (Hide)'!$IO8:$MJ8)*IF('Clinical resources'!AAJ11="X",1,0))</f>
        <v>0</v>
      </c>
      <c r="RD8" cm="1">
        <f t="array" ref="RD8">SUM(IF('Capacity Summary'!AB$36:AB$135="X",1,0)*TRANSPOSE('CR Backing (Hide)'!$IO8:$MJ8)*IF('Clinical resources'!AAK11="X",1,0))</f>
        <v>0</v>
      </c>
      <c r="RE8" cm="1">
        <f t="array" ref="RE8">SUM(IF('Capacity Summary'!AC$36:AC$135="X",1,0)*TRANSPOSE('CR Backing (Hide)'!$IO8:$MJ8)*IF('Clinical resources'!AAL11="X",1,0))</f>
        <v>0</v>
      </c>
      <c r="RF8" cm="1">
        <f t="array" ref="RF8">SUM(IF('Capacity Summary'!AD$36:AD$135="X",1,0)*TRANSPOSE('CR Backing (Hide)'!$IO8:$MJ8)*IF('Clinical resources'!AAM11="X",1,0))</f>
        <v>0</v>
      </c>
      <c r="RG8" cm="1">
        <f t="array" ref="RG8">SUM(IF('Capacity Summary'!AE$36:AE$135="X",1,0)*TRANSPOSE('CR Backing (Hide)'!$IO8:$MJ8)*IF('Clinical resources'!AAN11="X",1,0))</f>
        <v>0</v>
      </c>
      <c r="RH8" cm="1">
        <f t="array" ref="RH8">SUM(IF('Capacity Summary'!AF$36:AF$135="X",1,0)*TRANSPOSE('CR Backing (Hide)'!$IO8:$MJ8)*IF('Clinical resources'!AAO11="X",1,0))</f>
        <v>0</v>
      </c>
      <c r="RI8" cm="1">
        <f t="array" ref="RI8">SUM(IF('Capacity Summary'!AG$36:AG$135="X",1,0)*TRANSPOSE('CR Backing (Hide)'!$IO8:$MJ8)*IF('Clinical resources'!AAP11="X",1,0))</f>
        <v>0</v>
      </c>
      <c r="RJ8" cm="1">
        <f t="array" ref="RJ8">SUM(IF('Capacity Summary'!AH$36:AH$135="X",1,0)*TRANSPOSE('CR Backing (Hide)'!$IO8:$MJ8)*IF('Clinical resources'!AAQ11="X",1,0))</f>
        <v>0</v>
      </c>
      <c r="RK8" cm="1">
        <f t="array" ref="RK8">SUM(IF('Capacity Summary'!AI$36:AI$135="X",1,0)*TRANSPOSE('CR Backing (Hide)'!$IO8:$MJ8)*IF('Clinical resources'!AAR11="X",1,0))</f>
        <v>0</v>
      </c>
      <c r="RL8" cm="1">
        <f t="array" ref="RL8">SUM(IF('Capacity Summary'!AJ$36:AJ$135="X",1,0)*TRANSPOSE('CR Backing (Hide)'!$IO8:$MJ8)*IF('Clinical resources'!AAS11="X",1,0))</f>
        <v>0</v>
      </c>
      <c r="RM8" cm="1">
        <f t="array" ref="RM8">SUM(IF('Capacity Summary'!AK$36:AK$135="X",1,0)*TRANSPOSE('CR Backing (Hide)'!$IO8:$MJ8)*IF('Clinical resources'!AAT11="X",1,0))</f>
        <v>0</v>
      </c>
      <c r="RN8" cm="1">
        <f t="array" ref="RN8">SUM(IF('Capacity Summary'!AL$36:AL$135="X",1,0)*TRANSPOSE('CR Backing (Hide)'!$IO8:$MJ8)*IF('Clinical resources'!AAU11="X",1,0))</f>
        <v>0</v>
      </c>
      <c r="RO8" cm="1">
        <f t="array" ref="RO8">SUM(IF('Capacity Summary'!AM$36:AM$135="X",1,0)*TRANSPOSE('CR Backing (Hide)'!$IO8:$MJ8)*IF('Clinical resources'!AAV11="X",1,0))</f>
        <v>0</v>
      </c>
      <c r="RP8" cm="1">
        <f t="array" ref="RP8">SUM(IF('Capacity Summary'!AN$36:AN$135="X",1,0)*TRANSPOSE('CR Backing (Hide)'!$IO8:$MJ8)*IF('Clinical resources'!AAW11="X",1,0))</f>
        <v>0</v>
      </c>
      <c r="RQ8" cm="1">
        <f t="array" ref="RQ8">SUM(IF('Capacity Summary'!AO$36:AO$135="X",1,0)*TRANSPOSE('CR Backing (Hide)'!$IO8:$MJ8)*IF('Clinical resources'!AAX11="X",1,0))</f>
        <v>0</v>
      </c>
      <c r="RR8" cm="1">
        <f t="array" ref="RR8">SUM(IF('Capacity Summary'!AP$36:AP$135="X",1,0)*TRANSPOSE('CR Backing (Hide)'!$IO8:$MJ8)*IF('Clinical resources'!AAY11="X",1,0))</f>
        <v>0</v>
      </c>
      <c r="RS8" cm="1">
        <f t="array" ref="RS8">SUM(IF('Capacity Summary'!AQ$36:AQ$135="X",1,0)*TRANSPOSE('CR Backing (Hide)'!$IO8:$MJ8)*IF('Clinical resources'!AAZ11="X",1,0))</f>
        <v>0</v>
      </c>
      <c r="RT8" cm="1">
        <f t="array" ref="RT8">SUM(IF('Capacity Summary'!AR$36:AR$135="X",1,0)*TRANSPOSE('CR Backing (Hide)'!$IO8:$MJ8)*IF('Clinical resources'!ABA11="X",1,0))</f>
        <v>0</v>
      </c>
      <c r="RU8" cm="1">
        <f t="array" ref="RU8">SUM(IF('Capacity Summary'!AS$36:AS$135="X",1,0)*TRANSPOSE('CR Backing (Hide)'!$IO8:$MJ8)*IF('Clinical resources'!ABB11="X",1,0))</f>
        <v>0</v>
      </c>
      <c r="RV8" cm="1">
        <f t="array" ref="RV8">SUM(IF('Capacity Summary'!AT$36:AT$135="X",1,0)*TRANSPOSE('CR Backing (Hide)'!$IO8:$MJ8)*IF('Clinical resources'!ABC11="X",1,0))</f>
        <v>0</v>
      </c>
      <c r="RW8" cm="1">
        <f t="array" ref="RW8">SUM(IF('Capacity Summary'!AU$36:AU$135="X",1,0)*TRANSPOSE('CR Backing (Hide)'!$IO8:$MJ8)*IF('Clinical resources'!ABD11="X",1,0))</f>
        <v>0</v>
      </c>
      <c r="RX8" cm="1">
        <f t="array" ref="RX8">SUM(IF('Capacity Summary'!AV$36:AV$135="X",1,0)*TRANSPOSE('CR Backing (Hide)'!$IO8:$MJ8)*IF('Clinical resources'!ABE11="X",1,0))</f>
        <v>0</v>
      </c>
      <c r="RY8" cm="1">
        <f t="array" ref="RY8">SUM(IF('Capacity Summary'!AW$36:AW$135="X",1,0)*TRANSPOSE('CR Backing (Hide)'!$IO8:$MJ8)*IF('Clinical resources'!ABF11="X",1,0))</f>
        <v>0</v>
      </c>
      <c r="RZ8" cm="1">
        <f t="array" ref="RZ8">SUM(IF('Capacity Summary'!AX$36:AX$135="X",1,0)*TRANSPOSE('CR Backing (Hide)'!$IO8:$MJ8)*IF('Clinical resources'!ABG11="X",1,0))</f>
        <v>0</v>
      </c>
      <c r="SA8" cm="1">
        <f t="array" ref="SA8">SUM(IF('Capacity Summary'!AY$36:AY$135="X",1,0)*TRANSPOSE('CR Backing (Hide)'!$IO8:$MJ8)*IF('Clinical resources'!ABH11="X",1,0))</f>
        <v>0</v>
      </c>
      <c r="SB8" cm="1">
        <f t="array" ref="SB8">SUM(IF('Capacity Summary'!AZ$36:AZ$135="X",1,0)*TRANSPOSE('CR Backing (Hide)'!$IO8:$MJ8)*IF('Clinical resources'!ABI11="X",1,0))</f>
        <v>0</v>
      </c>
      <c r="SC8" cm="1">
        <f t="array" ref="SC8">SUM(IF('Capacity Summary'!BA$36:BA$135="X",1,0)*TRANSPOSE('CR Backing (Hide)'!$IO8:$MJ8)*IF('Clinical resources'!ABJ11="X",1,0))</f>
        <v>0</v>
      </c>
      <c r="SD8" cm="1">
        <f t="array" ref="SD8">SUM(IF('Capacity Summary'!BB$36:BB$135="X",1,0)*TRANSPOSE('CR Backing (Hide)'!$IO8:$MJ8)*IF('Clinical resources'!ABK11="X",1,0))</f>
        <v>0</v>
      </c>
      <c r="SE8" cm="1">
        <f t="array" ref="SE8">SUM(IF('Capacity Summary'!BC$36:BC$135="X",1,0)*TRANSPOSE('CR Backing (Hide)'!$IO8:$MJ8)*IF('Clinical resources'!ABL11="X",1,0))</f>
        <v>0</v>
      </c>
      <c r="SF8" cm="1">
        <f t="array" ref="SF8">SUM(IF('Capacity Summary'!BD$36:BD$135="X",1,0)*TRANSPOSE('CR Backing (Hide)'!$IO8:$MJ8)*IF('Clinical resources'!ABM11="X",1,0))</f>
        <v>0</v>
      </c>
      <c r="SG8" cm="1">
        <f t="array" ref="SG8">SUM(IF('Capacity Summary'!BE$36:BE$135="X",1,0)*TRANSPOSE('CR Backing (Hide)'!$IO8:$MJ8)*IF('Clinical resources'!ABN11="X",1,0))</f>
        <v>0</v>
      </c>
      <c r="SH8" cm="1">
        <f t="array" ref="SH8">SUM(IF('Capacity Summary'!BF$36:BF$135="X",1,0)*TRANSPOSE('CR Backing (Hide)'!$IO8:$MJ8)*IF('Clinical resources'!ABO11="X",1,0))</f>
        <v>0</v>
      </c>
      <c r="SI8" cm="1">
        <f t="array" ref="SI8">SUM(IF('Capacity Summary'!BG$36:BG$135="X",1,0)*TRANSPOSE('CR Backing (Hide)'!$IO8:$MJ8)*IF('Clinical resources'!ABP11="X",1,0))</f>
        <v>0</v>
      </c>
      <c r="SK8" cm="1">
        <f t="array" ref="SK8">SUM(IF('Capacity Summary'!H$139:H$238="X",1,0)*TRANSPOSE('CR Backing (Hide)'!$MM8:$QH8))</f>
        <v>0</v>
      </c>
      <c r="SL8" cm="1">
        <f t="array" ref="SL8">SUM(IF('Capacity Summary'!I$139:I$238="X",1,0)*TRANSPOSE('CR Backing (Hide)'!$MM8:$QH8))</f>
        <v>0</v>
      </c>
      <c r="SM8" cm="1">
        <f t="array" ref="SM8">SUM(IF('Capacity Summary'!J$139:J$238="X",1,0)*TRANSPOSE('CR Backing (Hide)'!$MM8:$QH8))</f>
        <v>0</v>
      </c>
      <c r="SN8" cm="1">
        <f t="array" ref="SN8">SUM(IF('Capacity Summary'!K$139:K$238="X",1,0)*TRANSPOSE('CR Backing (Hide)'!$MM8:$QH8))</f>
        <v>0</v>
      </c>
      <c r="SO8" cm="1">
        <f t="array" ref="SO8">SUM(IF('Capacity Summary'!L$139:L$238="X",1,0)*TRANSPOSE('CR Backing (Hide)'!$MM8:$QH8))</f>
        <v>0</v>
      </c>
      <c r="SP8" cm="1">
        <f t="array" ref="SP8">SUM(IF('Capacity Summary'!M$139:M$238="X",1,0)*TRANSPOSE('CR Backing (Hide)'!$MM8:$QH8))</f>
        <v>0</v>
      </c>
      <c r="SQ8" cm="1">
        <f t="array" ref="SQ8">SUM(IF('Capacity Summary'!N$139:N$238="X",1,0)*TRANSPOSE('CR Backing (Hide)'!$MM8:$QH8))</f>
        <v>0</v>
      </c>
      <c r="SR8" cm="1">
        <f t="array" ref="SR8">SUM(IF('Capacity Summary'!O$139:O$238="X",1,0)*TRANSPOSE('CR Backing (Hide)'!$MM8:$QH8))</f>
        <v>0</v>
      </c>
      <c r="SS8" cm="1">
        <f t="array" ref="SS8">SUM(IF('Capacity Summary'!P$139:P$238="X",1,0)*TRANSPOSE('CR Backing (Hide)'!$MM8:$QH8))</f>
        <v>0</v>
      </c>
      <c r="ST8" cm="1">
        <f t="array" ref="ST8">SUM(IF('Capacity Summary'!Q$139:Q$238="X",1,0)*TRANSPOSE('CR Backing (Hide)'!$MM8:$QH8))</f>
        <v>0</v>
      </c>
      <c r="SU8" cm="1">
        <f t="array" ref="SU8">SUM(IF('Capacity Summary'!R$139:R$238="X",1,0)*TRANSPOSE('CR Backing (Hide)'!$MM8:$QH8))</f>
        <v>0</v>
      </c>
      <c r="SV8" cm="1">
        <f t="array" ref="SV8">SUM(IF('Capacity Summary'!S$139:S$238="X",1,0)*TRANSPOSE('CR Backing (Hide)'!$MM8:$QH8))</f>
        <v>0</v>
      </c>
      <c r="SW8" cm="1">
        <f t="array" ref="SW8">SUM(IF('Capacity Summary'!T$139:T$238="X",1,0)*TRANSPOSE('CR Backing (Hide)'!$MM8:$QH8))</f>
        <v>0</v>
      </c>
      <c r="SX8" cm="1">
        <f t="array" ref="SX8">SUM(IF('Capacity Summary'!U$139:U$238="X",1,0)*TRANSPOSE('CR Backing (Hide)'!$MM8:$QH8))</f>
        <v>0</v>
      </c>
      <c r="SY8" cm="1">
        <f t="array" ref="SY8">SUM(IF('Capacity Summary'!V$139:V$238="X",1,0)*TRANSPOSE('CR Backing (Hide)'!$MM8:$QH8))</f>
        <v>0</v>
      </c>
      <c r="SZ8" cm="1">
        <f t="array" ref="SZ8">SUM(IF('Capacity Summary'!W$139:W$238="X",1,0)*TRANSPOSE('CR Backing (Hide)'!$MM8:$QH8))</f>
        <v>0</v>
      </c>
      <c r="TA8" cm="1">
        <f t="array" ref="TA8">SUM(IF('Capacity Summary'!X$139:X$238="X",1,0)*TRANSPOSE('CR Backing (Hide)'!$MM8:$QH8))</f>
        <v>0</v>
      </c>
      <c r="TB8" cm="1">
        <f t="array" ref="TB8">SUM(IF('Capacity Summary'!Y$139:Y$238="X",1,0)*TRANSPOSE('CR Backing (Hide)'!$MM8:$QH8))</f>
        <v>0</v>
      </c>
      <c r="TC8" cm="1">
        <f t="array" ref="TC8">SUM(IF('Capacity Summary'!Z$139:Z$238="X",1,0)*TRANSPOSE('CR Backing (Hide)'!$MM8:$QH8))</f>
        <v>0</v>
      </c>
      <c r="TD8" cm="1">
        <f t="array" ref="TD8">SUM(IF('Capacity Summary'!AA$139:AA$238="X",1,0)*TRANSPOSE('CR Backing (Hide)'!$MM8:$QH8))</f>
        <v>0</v>
      </c>
      <c r="TE8" cm="1">
        <f t="array" ref="TE8">SUM(IF('Capacity Summary'!AB$139:AB$238="X",1,0)*TRANSPOSE('CR Backing (Hide)'!$MM8:$QH8))</f>
        <v>0</v>
      </c>
      <c r="TF8" cm="1">
        <f t="array" ref="TF8">SUM(IF('Capacity Summary'!AC$139:AC$238="X",1,0)*TRANSPOSE('CR Backing (Hide)'!$MM8:$QH8))</f>
        <v>0</v>
      </c>
      <c r="TG8" cm="1">
        <f t="array" ref="TG8">SUM(IF('Capacity Summary'!AD$139:AD$238="X",1,0)*TRANSPOSE('CR Backing (Hide)'!$MM8:$QH8))</f>
        <v>0</v>
      </c>
      <c r="TH8" cm="1">
        <f t="array" ref="TH8">SUM(IF('Capacity Summary'!AE$139:AE$238="X",1,0)*TRANSPOSE('CR Backing (Hide)'!$MM8:$QH8))</f>
        <v>0</v>
      </c>
      <c r="TI8" cm="1">
        <f t="array" ref="TI8">SUM(IF('Capacity Summary'!AF$139:AF$238="X",1,0)*TRANSPOSE('CR Backing (Hide)'!$MM8:$QH8))</f>
        <v>0</v>
      </c>
      <c r="TJ8" cm="1">
        <f t="array" ref="TJ8">SUM(IF('Capacity Summary'!AG$139:AG$238="X",1,0)*TRANSPOSE('CR Backing (Hide)'!$MM8:$QH8))</f>
        <v>0</v>
      </c>
      <c r="TK8" cm="1">
        <f t="array" ref="TK8">SUM(IF('Capacity Summary'!AH$139:AH$238="X",1,0)*TRANSPOSE('CR Backing (Hide)'!$MM8:$QH8))</f>
        <v>0</v>
      </c>
      <c r="TL8" cm="1">
        <f t="array" ref="TL8">SUM(IF('Capacity Summary'!AI$139:AI$238="X",1,0)*TRANSPOSE('CR Backing (Hide)'!$MM8:$QH8))</f>
        <v>0</v>
      </c>
      <c r="TM8" cm="1">
        <f t="array" ref="TM8">SUM(IF('Capacity Summary'!AJ$139:AJ$238="X",1,0)*TRANSPOSE('CR Backing (Hide)'!$MM8:$QH8))</f>
        <v>0</v>
      </c>
      <c r="TN8" cm="1">
        <f t="array" ref="TN8">SUM(IF('Capacity Summary'!AK$139:AK$238="X",1,0)*TRANSPOSE('CR Backing (Hide)'!$MM8:$QH8))</f>
        <v>0</v>
      </c>
      <c r="TO8" cm="1">
        <f t="array" ref="TO8">SUM(IF('Capacity Summary'!AL$139:AL$238="X",1,0)*TRANSPOSE('CR Backing (Hide)'!$MM8:$QH8))</f>
        <v>0</v>
      </c>
      <c r="TP8" cm="1">
        <f t="array" ref="TP8">SUM(IF('Capacity Summary'!AM$139:AM$238="X",1,0)*TRANSPOSE('CR Backing (Hide)'!$MM8:$QH8))</f>
        <v>0</v>
      </c>
      <c r="TQ8" cm="1">
        <f t="array" ref="TQ8">SUM(IF('Capacity Summary'!AN$139:AN$238="X",1,0)*TRANSPOSE('CR Backing (Hide)'!$MM8:$QH8))</f>
        <v>0</v>
      </c>
      <c r="TR8" cm="1">
        <f t="array" ref="TR8">SUM(IF('Capacity Summary'!AO$139:AO$238="X",1,0)*TRANSPOSE('CR Backing (Hide)'!$MM8:$QH8))</f>
        <v>0</v>
      </c>
      <c r="TS8" cm="1">
        <f t="array" ref="TS8">SUM(IF('Capacity Summary'!AP$139:AP$238="X",1,0)*TRANSPOSE('CR Backing (Hide)'!$MM8:$QH8))</f>
        <v>0</v>
      </c>
      <c r="TT8" cm="1">
        <f t="array" ref="TT8">SUM(IF('Capacity Summary'!AQ$139:AQ$238="X",1,0)*TRANSPOSE('CR Backing (Hide)'!$MM8:$QH8))</f>
        <v>0</v>
      </c>
      <c r="TU8" cm="1">
        <f t="array" ref="TU8">SUM(IF('Capacity Summary'!AR$139:AR$238="X",1,0)*TRANSPOSE('CR Backing (Hide)'!$MM8:$QH8))</f>
        <v>0</v>
      </c>
      <c r="TV8" cm="1">
        <f t="array" ref="TV8">SUM(IF('Capacity Summary'!AS$139:AS$238="X",1,0)*TRANSPOSE('CR Backing (Hide)'!$MM8:$QH8))</f>
        <v>0</v>
      </c>
      <c r="TW8" cm="1">
        <f t="array" ref="TW8">SUM(IF('Capacity Summary'!AT$139:AT$238="X",1,0)*TRANSPOSE('CR Backing (Hide)'!$MM8:$QH8))</f>
        <v>0</v>
      </c>
      <c r="TX8" cm="1">
        <f t="array" ref="TX8">SUM(IF('Capacity Summary'!AU$139:AU$238="X",1,0)*TRANSPOSE('CR Backing (Hide)'!$MM8:$QH8))</f>
        <v>0</v>
      </c>
      <c r="TY8" cm="1">
        <f t="array" ref="TY8">SUM(IF('Capacity Summary'!AV$139:AV$238="X",1,0)*TRANSPOSE('CR Backing (Hide)'!$MM8:$QH8))</f>
        <v>0</v>
      </c>
      <c r="TZ8" cm="1">
        <f t="array" ref="TZ8">SUM(IF('Capacity Summary'!AW$139:AW$238="X",1,0)*TRANSPOSE('CR Backing (Hide)'!$MM8:$QH8))</f>
        <v>0</v>
      </c>
      <c r="UA8" cm="1">
        <f t="array" ref="UA8">SUM(IF('Capacity Summary'!AX$139:AX$238="X",1,0)*TRANSPOSE('CR Backing (Hide)'!$MM8:$QH8))</f>
        <v>0</v>
      </c>
      <c r="UB8" cm="1">
        <f t="array" ref="UB8">SUM(IF('Capacity Summary'!AY$139:AY$238="X",1,0)*TRANSPOSE('CR Backing (Hide)'!$MM8:$QH8))</f>
        <v>0</v>
      </c>
      <c r="UC8" cm="1">
        <f t="array" ref="UC8">SUM(IF('Capacity Summary'!AZ$139:AZ$238="X",1,0)*TRANSPOSE('CR Backing (Hide)'!$MM8:$QH8))</f>
        <v>0</v>
      </c>
      <c r="UD8" cm="1">
        <f t="array" ref="UD8">SUM(IF('Capacity Summary'!BA$139:BA$238="X",1,0)*TRANSPOSE('CR Backing (Hide)'!$MM8:$QH8))</f>
        <v>0</v>
      </c>
      <c r="UE8" cm="1">
        <f t="array" ref="UE8">SUM(IF('Capacity Summary'!BB$139:BB$238="X",1,0)*TRANSPOSE('CR Backing (Hide)'!$MM8:$QH8))</f>
        <v>0</v>
      </c>
      <c r="UF8" cm="1">
        <f t="array" ref="UF8">SUM(IF('Capacity Summary'!BC$139:BC$238="X",1,0)*TRANSPOSE('CR Backing (Hide)'!$MM8:$QH8))</f>
        <v>0</v>
      </c>
      <c r="UG8" cm="1">
        <f t="array" ref="UG8">SUM(IF('Capacity Summary'!BD$139:BD$238="X",1,0)*TRANSPOSE('CR Backing (Hide)'!$MM8:$QH8))</f>
        <v>0</v>
      </c>
      <c r="UH8" cm="1">
        <f t="array" ref="UH8">SUM(IF('Capacity Summary'!BE$139:BE$238="X",1,0)*TRANSPOSE('CR Backing (Hide)'!$MM8:$QH8))</f>
        <v>0</v>
      </c>
      <c r="UI8" cm="1">
        <f t="array" ref="UI8">SUM(IF('Capacity Summary'!BF$139:BF$238="X",1,0)*TRANSPOSE('CR Backing (Hide)'!$MM8:$QH8))</f>
        <v>0</v>
      </c>
      <c r="UJ8" cm="1">
        <f t="array" ref="UJ8">SUM(IF('Capacity Summary'!BG$139:BG$238="X",1,0)*TRANSPOSE('CR Backing (Hide)'!$MM8:$QH8))</f>
        <v>0</v>
      </c>
      <c r="UL8">
        <f t="shared" si="1"/>
        <v>0</v>
      </c>
      <c r="UM8">
        <f t="shared" si="2"/>
        <v>0</v>
      </c>
      <c r="UN8">
        <f>COUNTIF('Clinical resources'!$ZQ$7:$ABP$7,"X")</f>
        <v>0</v>
      </c>
      <c r="UP8">
        <f t="shared" si="3"/>
        <v>0</v>
      </c>
      <c r="UQ8">
        <f t="shared" si="4"/>
        <v>0</v>
      </c>
      <c r="UR8">
        <f t="shared" si="5"/>
        <v>0</v>
      </c>
      <c r="UW8">
        <f t="array" ref="UW8:YR8">$AS8:$EN8*IF('Clinical resources'!$CK11:$GH11="X",1,0)</f>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V8">
        <f t="array" ref="YV8:ACQ8">$EQ8:$IL8*IF('Clinical resources'!$OA11:$RV11="X",1,0)</f>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row>
    <row r="9" spans="1:771" x14ac:dyDescent="0.25">
      <c r="B9">
        <f>IF(A9='Clinical resources'!B12,0,1)</f>
        <v>0</v>
      </c>
      <c r="C9">
        <f>'Clinical resources'!D12</f>
        <v>0</v>
      </c>
      <c r="H9" t="str">
        <f>ROW(H6)&amp;". "&amp;'Clinical resources'!B12</f>
        <v xml:space="preserve">6. </v>
      </c>
      <c r="J9" t="str" cm="1">
        <f t="array" ref="J9">IF(SUM(IF('Clinical resources'!L12:P12="X",1,0)*'Clinical resources'!L$4:P$4)&gt;0,"X","")</f>
        <v/>
      </c>
      <c r="K9" t="str" cm="1">
        <f t="array" ref="K9">IF(SUM(IF('Clinical resources'!Q12:U12="X",1,0)*'Clinical resources'!Q$4:U$4)&gt;0,"X","")</f>
        <v/>
      </c>
      <c r="L9" t="str" cm="1">
        <f t="array" ref="L9">IF(SUM(IF('Clinical resources'!V12:Z12="X",1,0)*'Clinical resources'!V$4:Z$4)&gt;0,"X","")</f>
        <v/>
      </c>
      <c r="M9" t="str" cm="1">
        <f t="array" ref="M9">IF(SUM(IF('Clinical resources'!AA12:AE12="X",1,0)*'Clinical resources'!AA$4:AE$4)&gt;0,"X","")</f>
        <v/>
      </c>
      <c r="N9" t="str" cm="1">
        <f t="array" ref="N9">IF(SUM(IF('Clinical resources'!AF12:AJ12="X",1,0)*'Clinical resources'!AF$4:AJ$4)&gt;0,"X","")</f>
        <v/>
      </c>
      <c r="O9" t="str" cm="1">
        <f t="array" ref="O9">IF(SUM(IF('Clinical resources'!AK12:AO12="X",1,0)*'Clinical resources'!AK$4:AO$4)&gt;0,"X","")</f>
        <v/>
      </c>
      <c r="P9" t="str" cm="1">
        <f t="array" ref="P9">IF(SUM(IF('Clinical resources'!AP12:AT12="X",1,0)*'Clinical resources'!AP$4:AT$4)&gt;0,"X","")</f>
        <v/>
      </c>
      <c r="Q9" t="str" cm="1">
        <f t="array" ref="Q9">IF(SUM(IF('Clinical resources'!AU12:AY12="X",1,0)*'Clinical resources'!AU$4:AY$4)&gt;0,"X","")</f>
        <v/>
      </c>
      <c r="R9" t="str" cm="1">
        <f t="array" ref="R9">IF(SUM(IF('Clinical resources'!AZ12:BD12="X",1,0)*'Clinical resources'!AZ$4:BD$4)&gt;0,"X","")</f>
        <v/>
      </c>
      <c r="S9" t="str" cm="1">
        <f t="array" ref="S9">IF(SUM(IF('Clinical resources'!BE12:BI12="X",1,0)*'Clinical resources'!BE$4:BI$4)&gt;0,"X","")</f>
        <v/>
      </c>
      <c r="T9" t="str" cm="1">
        <f t="array" ref="T9">IF(SUM(IF('Clinical resources'!BJ12:BN12="X",1,0)*'Clinical resources'!BJ$4:BN$4)&gt;0,"X","")</f>
        <v/>
      </c>
      <c r="U9" t="str" cm="1">
        <f t="array" ref="U9">IF(SUM(IF('Clinical resources'!BO12:BS12="X",1,0)*'Clinical resources'!BO$4:BS$4)&gt;0,"X","")</f>
        <v/>
      </c>
      <c r="V9" t="str" cm="1">
        <f t="array" ref="V9">IF(SUM(IF('Clinical resources'!BT12:BX12="X",1,0)*'Clinical resources'!BT$4:BX$4)&gt;0,"X","")</f>
        <v/>
      </c>
      <c r="W9" t="str" cm="1">
        <f t="array" ref="W9">IF(SUM(IF('Clinical resources'!BY12:CC12="X",1,0)*'Clinical resources'!BY$4:CC$4)&gt;0,"X","")</f>
        <v/>
      </c>
      <c r="X9" t="str" cm="1">
        <f t="array" ref="X9">IF(SUM(IF('Clinical resources'!CD12:CH12="X",1,0)*'Clinical resources'!CD$4:CH$4)&gt;0,"X","")</f>
        <v/>
      </c>
      <c r="AA9">
        <f t="array" ref="AA9">SUM('Clinical resources'!$L$4:$P$4*IF('Clinical resources'!$L12:$P12="X",1,0))</f>
        <v>0</v>
      </c>
      <c r="AB9">
        <f t="array" ref="AB9">SUM('Clinical resources'!$Q$4:$U$4*IF('Clinical resources'!$Q12:$U12="X",1,0))</f>
        <v>0</v>
      </c>
      <c r="AC9">
        <f t="array" ref="AC9">SUM('Clinical resources'!$V$4:$Z$4*IF('Clinical resources'!$V12:$Z12="X",1,0))</f>
        <v>0</v>
      </c>
      <c r="AD9">
        <f t="array" ref="AD9">SUM('Clinical resources'!$AA$4:$AE$4*IF('Clinical resources'!$AA12:$AE12="X",1,0))</f>
        <v>0</v>
      </c>
      <c r="AE9">
        <f t="array" ref="AE9">SUM('Clinical resources'!$AF$4:$AJ$4*IF('Clinical resources'!$AF12:$AJ12="X",1,0))</f>
        <v>0</v>
      </c>
      <c r="AF9">
        <f t="array" ref="AF9">SUM('Clinical resources'!$AK$4:$AO$4*IF('Clinical resources'!$AK12:$AO12="X",1,0))</f>
        <v>0</v>
      </c>
      <c r="AG9">
        <f t="array" ref="AG9">SUM('Clinical resources'!$AP$4:$AT$4*IF('Clinical resources'!$AP12:$AT12="X",1,0))</f>
        <v>0</v>
      </c>
      <c r="AH9">
        <f t="array" ref="AH9">SUM('Clinical resources'!$AU$4:$AY$4*IF('Clinical resources'!$AU12:$AY12="X",1,0))</f>
        <v>0</v>
      </c>
      <c r="AI9">
        <f t="array" ref="AI9">SUM('Clinical resources'!$AZ$4:$BD$4*IF('Clinical resources'!$AZ12:$BD12="X",1,0))</f>
        <v>0</v>
      </c>
      <c r="AJ9">
        <f t="array" ref="AJ9">SUM('Clinical resources'!$BE$4:$BI$4*IF('Clinical resources'!$BE12:$BI12="X",1,0))</f>
        <v>0</v>
      </c>
      <c r="AK9">
        <f t="array" ref="AK9">SUM('Clinical resources'!$BJ$4:$BN$4*IF('Clinical resources'!$BJ12:$BN12="X",1,0))</f>
        <v>0</v>
      </c>
      <c r="AL9">
        <f t="array" ref="AL9">SUM('Clinical resources'!$BO$4:$BS$4*IF('Clinical resources'!$BO12:$BS12="X",1,0))</f>
        <v>0</v>
      </c>
      <c r="AM9">
        <f t="array" ref="AM9">SUM('Clinical resources'!$BT$4:$BX$4*IF('Clinical resources'!$BT12:$BX12="X",1,0))</f>
        <v>0</v>
      </c>
      <c r="AN9">
        <f t="array" ref="AN9">SUM('Clinical resources'!$BY$4:$CC$4*IF('Clinical resources'!$BY12:$CC12="X",1,0))</f>
        <v>0</v>
      </c>
      <c r="AO9">
        <f t="array" ref="AO9">SUM('Clinical resources'!$CD$4:$CH$4*IF('Clinical resources'!$CD12:$CH12="X",1,0))</f>
        <v>0</v>
      </c>
      <c r="AS9" cm="1">
        <f t="array" ref="AS9">IF(SUM(IF($J9:$X9=TRANSPOSE('Capacity Backing (Hide)2'!B$67:B$81),1,0))&gt;0,1,0)</f>
        <v>0</v>
      </c>
      <c r="AT9" cm="1">
        <f t="array" ref="AT9">IF(SUM(IF($J9:$X9=TRANSPOSE('Capacity Backing (Hide)2'!C$67:C$81),1,0))&gt;0,1,0)</f>
        <v>0</v>
      </c>
      <c r="AU9" cm="1">
        <f t="array" ref="AU9">IF(SUM(IF($J9:$X9=TRANSPOSE('Capacity Backing (Hide)2'!D$67:D$81),1,0))&gt;0,1,0)</f>
        <v>0</v>
      </c>
      <c r="AV9" cm="1">
        <f t="array" ref="AV9">IF(SUM(IF($J9:$X9=TRANSPOSE('Capacity Backing (Hide)2'!E$67:E$81),1,0))&gt;0,1,0)</f>
        <v>0</v>
      </c>
      <c r="AW9" cm="1">
        <f t="array" ref="AW9">IF(SUM(IF($J9:$X9=TRANSPOSE('Capacity Backing (Hide)2'!F$67:F$81),1,0))&gt;0,1,0)</f>
        <v>0</v>
      </c>
      <c r="AX9" cm="1">
        <f t="array" ref="AX9">IF(SUM(IF($J9:$X9=TRANSPOSE('Capacity Backing (Hide)2'!G$67:G$81),1,0))&gt;0,1,0)</f>
        <v>0</v>
      </c>
      <c r="AY9" cm="1">
        <f t="array" ref="AY9">IF(SUM(IF($J9:$X9=TRANSPOSE('Capacity Backing (Hide)2'!H$67:H$81),1,0))&gt;0,1,0)</f>
        <v>0</v>
      </c>
      <c r="AZ9" cm="1">
        <f t="array" ref="AZ9">IF(SUM(IF($J9:$X9=TRANSPOSE('Capacity Backing (Hide)2'!I$67:I$81),1,0))&gt;0,1,0)</f>
        <v>0</v>
      </c>
      <c r="BA9" cm="1">
        <f t="array" ref="BA9">IF(SUM(IF($J9:$X9=TRANSPOSE('Capacity Backing (Hide)2'!J$67:J$81),1,0))&gt;0,1,0)</f>
        <v>0</v>
      </c>
      <c r="BB9" cm="1">
        <f t="array" ref="BB9">IF(SUM(IF($J9:$X9=TRANSPOSE('Capacity Backing (Hide)2'!K$67:K$81),1,0))&gt;0,1,0)</f>
        <v>0</v>
      </c>
      <c r="BC9" cm="1">
        <f t="array" ref="BC9">IF(SUM(IF($J9:$X9=TRANSPOSE('Capacity Backing (Hide)2'!L$67:L$81),1,0))&gt;0,1,0)</f>
        <v>0</v>
      </c>
      <c r="BD9" cm="1">
        <f t="array" ref="BD9">IF(SUM(IF($J9:$X9=TRANSPOSE('Capacity Backing (Hide)2'!M$67:M$81),1,0))&gt;0,1,0)</f>
        <v>0</v>
      </c>
      <c r="BE9" cm="1">
        <f t="array" ref="BE9">IF(SUM(IF($J9:$X9=TRANSPOSE('Capacity Backing (Hide)2'!N$67:N$81),1,0))&gt;0,1,0)</f>
        <v>0</v>
      </c>
      <c r="BF9" cm="1">
        <f t="array" ref="BF9">IF(SUM(IF($J9:$X9=TRANSPOSE('Capacity Backing (Hide)2'!O$67:O$81),1,0))&gt;0,1,0)</f>
        <v>0</v>
      </c>
      <c r="BG9" cm="1">
        <f t="array" ref="BG9">IF(SUM(IF($J9:$X9=TRANSPOSE('Capacity Backing (Hide)2'!P$67:P$81),1,0))&gt;0,1,0)</f>
        <v>0</v>
      </c>
      <c r="BH9" cm="1">
        <f t="array" ref="BH9">IF(SUM(IF($J9:$X9=TRANSPOSE('Capacity Backing (Hide)2'!Q$67:Q$81),1,0))&gt;0,1,0)</f>
        <v>0</v>
      </c>
      <c r="BI9" cm="1">
        <f t="array" ref="BI9">IF(SUM(IF($J9:$X9=TRANSPOSE('Capacity Backing (Hide)2'!R$67:R$81),1,0))&gt;0,1,0)</f>
        <v>0</v>
      </c>
      <c r="BJ9" cm="1">
        <f t="array" ref="BJ9">IF(SUM(IF($J9:$X9=TRANSPOSE('Capacity Backing (Hide)2'!S$67:S$81),1,0))&gt;0,1,0)</f>
        <v>0</v>
      </c>
      <c r="BK9" cm="1">
        <f t="array" ref="BK9">IF(SUM(IF($J9:$X9=TRANSPOSE('Capacity Backing (Hide)2'!T$67:T$81),1,0))&gt;0,1,0)</f>
        <v>0</v>
      </c>
      <c r="BL9" cm="1">
        <f t="array" ref="BL9">IF(SUM(IF($J9:$X9=TRANSPOSE('Capacity Backing (Hide)2'!U$67:U$81),1,0))&gt;0,1,0)</f>
        <v>0</v>
      </c>
      <c r="BM9" cm="1">
        <f t="array" ref="BM9">IF(SUM(IF($J9:$X9=TRANSPOSE('Capacity Backing (Hide)2'!V$67:V$81),1,0))&gt;0,1,0)</f>
        <v>0</v>
      </c>
      <c r="BN9" cm="1">
        <f t="array" ref="BN9">IF(SUM(IF($J9:$X9=TRANSPOSE('Capacity Backing (Hide)2'!W$67:W$81),1,0))&gt;0,1,0)</f>
        <v>0</v>
      </c>
      <c r="BO9" cm="1">
        <f t="array" ref="BO9">IF(SUM(IF($J9:$X9=TRANSPOSE('Capacity Backing (Hide)2'!X$67:X$81),1,0))&gt;0,1,0)</f>
        <v>0</v>
      </c>
      <c r="BP9" cm="1">
        <f t="array" ref="BP9">IF(SUM(IF($J9:$X9=TRANSPOSE('Capacity Backing (Hide)2'!Y$67:Y$81),1,0))&gt;0,1,0)</f>
        <v>0</v>
      </c>
      <c r="BQ9" cm="1">
        <f t="array" ref="BQ9">IF(SUM(IF($J9:$X9=TRANSPOSE('Capacity Backing (Hide)2'!Z$67:Z$81),1,0))&gt;0,1,0)</f>
        <v>0</v>
      </c>
      <c r="BR9" cm="1">
        <f t="array" ref="BR9">IF(SUM(IF($J9:$X9=TRANSPOSE('Capacity Backing (Hide)2'!AA$67:AA$81),1,0))&gt;0,1,0)</f>
        <v>0</v>
      </c>
      <c r="BS9" cm="1">
        <f t="array" ref="BS9">IF(SUM(IF($J9:$X9=TRANSPOSE('Capacity Backing (Hide)2'!AB$67:AB$81),1,0))&gt;0,1,0)</f>
        <v>0</v>
      </c>
      <c r="BT9" cm="1">
        <f t="array" ref="BT9">IF(SUM(IF($J9:$X9=TRANSPOSE('Capacity Backing (Hide)2'!AC$67:AC$81),1,0))&gt;0,1,0)</f>
        <v>0</v>
      </c>
      <c r="BU9" cm="1">
        <f t="array" ref="BU9">IF(SUM(IF($J9:$X9=TRANSPOSE('Capacity Backing (Hide)2'!AD$67:AD$81),1,0))&gt;0,1,0)</f>
        <v>0</v>
      </c>
      <c r="BV9" cm="1">
        <f t="array" ref="BV9">IF(SUM(IF($J9:$X9=TRANSPOSE('Capacity Backing (Hide)2'!AE$67:AE$81),1,0))&gt;0,1,0)</f>
        <v>0</v>
      </c>
      <c r="BW9" cm="1">
        <f t="array" ref="BW9">IF(SUM(IF($J9:$X9=TRANSPOSE('Capacity Backing (Hide)2'!AF$67:AF$81),1,0))&gt;0,1,0)</f>
        <v>0</v>
      </c>
      <c r="BX9" cm="1">
        <f t="array" ref="BX9">IF(SUM(IF($J9:$X9=TRANSPOSE('Capacity Backing (Hide)2'!AG$67:AG$81),1,0))&gt;0,1,0)</f>
        <v>0</v>
      </c>
      <c r="BY9" cm="1">
        <f t="array" ref="BY9">IF(SUM(IF($J9:$X9=TRANSPOSE('Capacity Backing (Hide)2'!AH$67:AH$81),1,0))&gt;0,1,0)</f>
        <v>0</v>
      </c>
      <c r="BZ9" cm="1">
        <f t="array" ref="BZ9">IF(SUM(IF($J9:$X9=TRANSPOSE('Capacity Backing (Hide)2'!AI$67:AI$81),1,0))&gt;0,1,0)</f>
        <v>0</v>
      </c>
      <c r="CA9" cm="1">
        <f t="array" ref="CA9">IF(SUM(IF($J9:$X9=TRANSPOSE('Capacity Backing (Hide)2'!AJ$67:AJ$81),1,0))&gt;0,1,0)</f>
        <v>0</v>
      </c>
      <c r="CB9" cm="1">
        <f t="array" ref="CB9">IF(SUM(IF($J9:$X9=TRANSPOSE('Capacity Backing (Hide)2'!AK$67:AK$81),1,0))&gt;0,1,0)</f>
        <v>0</v>
      </c>
      <c r="CC9" cm="1">
        <f t="array" ref="CC9">IF(SUM(IF($J9:$X9=TRANSPOSE('Capacity Backing (Hide)2'!AL$67:AL$81),1,0))&gt;0,1,0)</f>
        <v>0</v>
      </c>
      <c r="CD9" cm="1">
        <f t="array" ref="CD9">IF(SUM(IF($J9:$X9=TRANSPOSE('Capacity Backing (Hide)2'!AM$67:AM$81),1,0))&gt;0,1,0)</f>
        <v>0</v>
      </c>
      <c r="CE9" cm="1">
        <f t="array" ref="CE9">IF(SUM(IF($J9:$X9=TRANSPOSE('Capacity Backing (Hide)2'!AN$67:AN$81),1,0))&gt;0,1,0)</f>
        <v>0</v>
      </c>
      <c r="CF9" cm="1">
        <f t="array" ref="CF9">IF(SUM(IF($J9:$X9=TRANSPOSE('Capacity Backing (Hide)2'!AO$67:AO$81),1,0))&gt;0,1,0)</f>
        <v>0</v>
      </c>
      <c r="CG9" cm="1">
        <f t="array" ref="CG9">IF(SUM(IF($J9:$X9=TRANSPOSE('Capacity Backing (Hide)2'!AP$67:AP$81),1,0))&gt;0,1,0)</f>
        <v>0</v>
      </c>
      <c r="CH9" cm="1">
        <f t="array" ref="CH9">IF(SUM(IF($J9:$X9=TRANSPOSE('Capacity Backing (Hide)2'!AQ$67:AQ$81),1,0))&gt;0,1,0)</f>
        <v>0</v>
      </c>
      <c r="CI9" cm="1">
        <f t="array" ref="CI9">IF(SUM(IF($J9:$X9=TRANSPOSE('Capacity Backing (Hide)2'!AR$67:AR$81),1,0))&gt;0,1,0)</f>
        <v>0</v>
      </c>
      <c r="CJ9" cm="1">
        <f t="array" ref="CJ9">IF(SUM(IF($J9:$X9=TRANSPOSE('Capacity Backing (Hide)2'!AS$67:AS$81),1,0))&gt;0,1,0)</f>
        <v>0</v>
      </c>
      <c r="CK9" cm="1">
        <f t="array" ref="CK9">IF(SUM(IF($J9:$X9=TRANSPOSE('Capacity Backing (Hide)2'!AT$67:AT$81),1,0))&gt;0,1,0)</f>
        <v>0</v>
      </c>
      <c r="CL9" cm="1">
        <f t="array" ref="CL9">IF(SUM(IF($J9:$X9=TRANSPOSE('Capacity Backing (Hide)2'!AU$67:AU$81),1,0))&gt;0,1,0)</f>
        <v>0</v>
      </c>
      <c r="CM9" cm="1">
        <f t="array" ref="CM9">IF(SUM(IF($J9:$X9=TRANSPOSE('Capacity Backing (Hide)2'!AV$67:AV$81),1,0))&gt;0,1,0)</f>
        <v>0</v>
      </c>
      <c r="CN9" cm="1">
        <f t="array" ref="CN9">IF(SUM(IF($J9:$X9=TRANSPOSE('Capacity Backing (Hide)2'!AW$67:AW$81),1,0))&gt;0,1,0)</f>
        <v>0</v>
      </c>
      <c r="CO9" cm="1">
        <f t="array" ref="CO9">IF(SUM(IF($J9:$X9=TRANSPOSE('Capacity Backing (Hide)2'!AX$67:AX$81),1,0))&gt;0,1,0)</f>
        <v>0</v>
      </c>
      <c r="CP9" cm="1">
        <f t="array" ref="CP9">IF(SUM(IF($J9:$X9=TRANSPOSE('Capacity Backing (Hide)2'!AY$67:AY$81),1,0))&gt;0,1,0)</f>
        <v>0</v>
      </c>
      <c r="CQ9" cm="1">
        <f t="array" ref="CQ9">IF(SUM(IF($J9:$X9=TRANSPOSE('Capacity Backing (Hide)2'!AZ$67:AZ$81),1,0))&gt;0,1,0)</f>
        <v>0</v>
      </c>
      <c r="CR9" cm="1">
        <f t="array" ref="CR9">IF(SUM(IF($J9:$X9=TRANSPOSE('Capacity Backing (Hide)2'!BA$67:BA$81),1,0))&gt;0,1,0)</f>
        <v>0</v>
      </c>
      <c r="CS9" cm="1">
        <f t="array" ref="CS9">IF(SUM(IF($J9:$X9=TRANSPOSE('Capacity Backing (Hide)2'!BB$67:BB$81),1,0))&gt;0,1,0)</f>
        <v>0</v>
      </c>
      <c r="CT9" cm="1">
        <f t="array" ref="CT9">IF(SUM(IF($J9:$X9=TRANSPOSE('Capacity Backing (Hide)2'!BC$67:BC$81),1,0))&gt;0,1,0)</f>
        <v>0</v>
      </c>
      <c r="CU9" cm="1">
        <f t="array" ref="CU9">IF(SUM(IF($J9:$X9=TRANSPOSE('Capacity Backing (Hide)2'!BD$67:BD$81),1,0))&gt;0,1,0)</f>
        <v>0</v>
      </c>
      <c r="CV9" cm="1">
        <f t="array" ref="CV9">IF(SUM(IF($J9:$X9=TRANSPOSE('Capacity Backing (Hide)2'!BE$67:BE$81),1,0))&gt;0,1,0)</f>
        <v>0</v>
      </c>
      <c r="CW9" cm="1">
        <f t="array" ref="CW9">IF(SUM(IF($J9:$X9=TRANSPOSE('Capacity Backing (Hide)2'!BF$67:BF$81),1,0))&gt;0,1,0)</f>
        <v>0</v>
      </c>
      <c r="CX9" cm="1">
        <f t="array" ref="CX9">IF(SUM(IF($J9:$X9=TRANSPOSE('Capacity Backing (Hide)2'!BG$67:BG$81),1,0))&gt;0,1,0)</f>
        <v>0</v>
      </c>
      <c r="CY9" cm="1">
        <f t="array" ref="CY9">IF(SUM(IF($J9:$X9=TRANSPOSE('Capacity Backing (Hide)2'!BH$67:BH$81),1,0))&gt;0,1,0)</f>
        <v>0</v>
      </c>
      <c r="CZ9" cm="1">
        <f t="array" ref="CZ9">IF(SUM(IF($J9:$X9=TRANSPOSE('Capacity Backing (Hide)2'!BI$67:BI$81),1,0))&gt;0,1,0)</f>
        <v>0</v>
      </c>
      <c r="DA9" cm="1">
        <f t="array" ref="DA9">IF(SUM(IF($J9:$X9=TRANSPOSE('Capacity Backing (Hide)2'!BJ$67:BJ$81),1,0))&gt;0,1,0)</f>
        <v>0</v>
      </c>
      <c r="DB9" cm="1">
        <f t="array" ref="DB9">IF(SUM(IF($J9:$X9=TRANSPOSE('Capacity Backing (Hide)2'!BK$67:BK$81),1,0))&gt;0,1,0)</f>
        <v>0</v>
      </c>
      <c r="DC9" cm="1">
        <f t="array" ref="DC9">IF(SUM(IF($J9:$X9=TRANSPOSE('Capacity Backing (Hide)2'!BL$67:BL$81),1,0))&gt;0,1,0)</f>
        <v>0</v>
      </c>
      <c r="DD9" cm="1">
        <f t="array" ref="DD9">IF(SUM(IF($J9:$X9=TRANSPOSE('Capacity Backing (Hide)2'!BM$67:BM$81),1,0))&gt;0,1,0)</f>
        <v>0</v>
      </c>
      <c r="DE9" cm="1">
        <f t="array" ref="DE9">IF(SUM(IF($J9:$X9=TRANSPOSE('Capacity Backing (Hide)2'!BN$67:BN$81),1,0))&gt;0,1,0)</f>
        <v>0</v>
      </c>
      <c r="DF9" cm="1">
        <f t="array" ref="DF9">IF(SUM(IF($J9:$X9=TRANSPOSE('Capacity Backing (Hide)2'!BO$67:BO$81),1,0))&gt;0,1,0)</f>
        <v>0</v>
      </c>
      <c r="DG9" cm="1">
        <f t="array" ref="DG9">IF(SUM(IF($J9:$X9=TRANSPOSE('Capacity Backing (Hide)2'!BP$67:BP$81),1,0))&gt;0,1,0)</f>
        <v>0</v>
      </c>
      <c r="DH9" cm="1">
        <f t="array" ref="DH9">IF(SUM(IF($J9:$X9=TRANSPOSE('Capacity Backing (Hide)2'!BQ$67:BQ$81),1,0))&gt;0,1,0)</f>
        <v>0</v>
      </c>
      <c r="DI9" cm="1">
        <f t="array" ref="DI9">IF(SUM(IF($J9:$X9=TRANSPOSE('Capacity Backing (Hide)2'!BR$67:BR$81),1,0))&gt;0,1,0)</f>
        <v>0</v>
      </c>
      <c r="DJ9" cm="1">
        <f t="array" ref="DJ9">IF(SUM(IF($J9:$X9=TRANSPOSE('Capacity Backing (Hide)2'!BS$67:BS$81),1,0))&gt;0,1,0)</f>
        <v>0</v>
      </c>
      <c r="DK9" cm="1">
        <f t="array" ref="DK9">IF(SUM(IF($J9:$X9=TRANSPOSE('Capacity Backing (Hide)2'!BT$67:BT$81),1,0))&gt;0,1,0)</f>
        <v>0</v>
      </c>
      <c r="DL9" cm="1">
        <f t="array" ref="DL9">IF(SUM(IF($J9:$X9=TRANSPOSE('Capacity Backing (Hide)2'!BU$67:BU$81),1,0))&gt;0,1,0)</f>
        <v>0</v>
      </c>
      <c r="DM9" cm="1">
        <f t="array" ref="DM9">IF(SUM(IF($J9:$X9=TRANSPOSE('Capacity Backing (Hide)2'!BV$67:BV$81),1,0))&gt;0,1,0)</f>
        <v>0</v>
      </c>
      <c r="DN9" cm="1">
        <f t="array" ref="DN9">IF(SUM(IF($J9:$X9=TRANSPOSE('Capacity Backing (Hide)2'!BW$67:BW$81),1,0))&gt;0,1,0)</f>
        <v>0</v>
      </c>
      <c r="DO9" cm="1">
        <f t="array" ref="DO9">IF(SUM(IF($J9:$X9=TRANSPOSE('Capacity Backing (Hide)2'!BX$67:BX$81),1,0))&gt;0,1,0)</f>
        <v>0</v>
      </c>
      <c r="DP9" cm="1">
        <f t="array" ref="DP9">IF(SUM(IF($J9:$X9=TRANSPOSE('Capacity Backing (Hide)2'!BY$67:BY$81),1,0))&gt;0,1,0)</f>
        <v>0</v>
      </c>
      <c r="DQ9" cm="1">
        <f t="array" ref="DQ9">IF(SUM(IF($J9:$X9=TRANSPOSE('Capacity Backing (Hide)2'!BZ$67:BZ$81),1,0))&gt;0,1,0)</f>
        <v>0</v>
      </c>
      <c r="DR9" cm="1">
        <f t="array" ref="DR9">IF(SUM(IF($J9:$X9=TRANSPOSE('Capacity Backing (Hide)2'!CA$67:CA$81),1,0))&gt;0,1,0)</f>
        <v>0</v>
      </c>
      <c r="DS9" cm="1">
        <f t="array" ref="DS9">IF(SUM(IF($J9:$X9=TRANSPOSE('Capacity Backing (Hide)2'!CB$67:CB$81),1,0))&gt;0,1,0)</f>
        <v>0</v>
      </c>
      <c r="DT9" cm="1">
        <f t="array" ref="DT9">IF(SUM(IF($J9:$X9=TRANSPOSE('Capacity Backing (Hide)2'!CC$67:CC$81),1,0))&gt;0,1,0)</f>
        <v>0</v>
      </c>
      <c r="DU9" cm="1">
        <f t="array" ref="DU9">IF(SUM(IF($J9:$X9=TRANSPOSE('Capacity Backing (Hide)2'!CD$67:CD$81),1,0))&gt;0,1,0)</f>
        <v>0</v>
      </c>
      <c r="DV9" cm="1">
        <f t="array" ref="DV9">IF(SUM(IF($J9:$X9=TRANSPOSE('Capacity Backing (Hide)2'!CE$67:CE$81),1,0))&gt;0,1,0)</f>
        <v>0</v>
      </c>
      <c r="DW9" cm="1">
        <f t="array" ref="DW9">IF(SUM(IF($J9:$X9=TRANSPOSE('Capacity Backing (Hide)2'!CF$67:CF$81),1,0))&gt;0,1,0)</f>
        <v>0</v>
      </c>
      <c r="DX9" cm="1">
        <f t="array" ref="DX9">IF(SUM(IF($J9:$X9=TRANSPOSE('Capacity Backing (Hide)2'!CG$67:CG$81),1,0))&gt;0,1,0)</f>
        <v>0</v>
      </c>
      <c r="DY9" cm="1">
        <f t="array" ref="DY9">IF(SUM(IF($J9:$X9=TRANSPOSE('Capacity Backing (Hide)2'!CH$67:CH$81),1,0))&gt;0,1,0)</f>
        <v>0</v>
      </c>
      <c r="DZ9" cm="1">
        <f t="array" ref="DZ9">IF(SUM(IF($J9:$X9=TRANSPOSE('Capacity Backing (Hide)2'!CI$67:CI$81),1,0))&gt;0,1,0)</f>
        <v>0</v>
      </c>
      <c r="EA9" cm="1">
        <f t="array" ref="EA9">IF(SUM(IF($J9:$X9=TRANSPOSE('Capacity Backing (Hide)2'!CJ$67:CJ$81),1,0))&gt;0,1,0)</f>
        <v>0</v>
      </c>
      <c r="EB9" cm="1">
        <f t="array" ref="EB9">IF(SUM(IF($J9:$X9=TRANSPOSE('Capacity Backing (Hide)2'!CK$67:CK$81),1,0))&gt;0,1,0)</f>
        <v>0</v>
      </c>
      <c r="EC9" cm="1">
        <f t="array" ref="EC9">IF(SUM(IF($J9:$X9=TRANSPOSE('Capacity Backing (Hide)2'!CL$67:CL$81),1,0))&gt;0,1,0)</f>
        <v>0</v>
      </c>
      <c r="ED9" cm="1">
        <f t="array" ref="ED9">IF(SUM(IF($J9:$X9=TRANSPOSE('Capacity Backing (Hide)2'!CM$67:CM$81),1,0))&gt;0,1,0)</f>
        <v>0</v>
      </c>
      <c r="EE9" cm="1">
        <f t="array" ref="EE9">IF(SUM(IF($J9:$X9=TRANSPOSE('Capacity Backing (Hide)2'!CN$67:CN$81),1,0))&gt;0,1,0)</f>
        <v>0</v>
      </c>
      <c r="EF9" cm="1">
        <f t="array" ref="EF9">IF(SUM(IF($J9:$X9=TRANSPOSE('Capacity Backing (Hide)2'!CO$67:CO$81),1,0))&gt;0,1,0)</f>
        <v>0</v>
      </c>
      <c r="EG9" cm="1">
        <f t="array" ref="EG9">IF(SUM(IF($J9:$X9=TRANSPOSE('Capacity Backing (Hide)2'!CP$67:CP$81),1,0))&gt;0,1,0)</f>
        <v>0</v>
      </c>
      <c r="EH9" cm="1">
        <f t="array" ref="EH9">IF(SUM(IF($J9:$X9=TRANSPOSE('Capacity Backing (Hide)2'!CQ$67:CQ$81),1,0))&gt;0,1,0)</f>
        <v>0</v>
      </c>
      <c r="EI9" cm="1">
        <f t="array" ref="EI9">IF(SUM(IF($J9:$X9=TRANSPOSE('Capacity Backing (Hide)2'!CR$67:CR$81),1,0))&gt;0,1,0)</f>
        <v>0</v>
      </c>
      <c r="EJ9" cm="1">
        <f t="array" ref="EJ9">IF(SUM(IF($J9:$X9=TRANSPOSE('Capacity Backing (Hide)2'!CS$67:CS$81),1,0))&gt;0,1,0)</f>
        <v>0</v>
      </c>
      <c r="EK9" cm="1">
        <f t="array" ref="EK9">IF(SUM(IF($J9:$X9=TRANSPOSE('Capacity Backing (Hide)2'!CT$67:CT$81),1,0))&gt;0,1,0)</f>
        <v>0</v>
      </c>
      <c r="EL9" cm="1">
        <f t="array" ref="EL9">IF(SUM(IF($J9:$X9=TRANSPOSE('Capacity Backing (Hide)2'!CU$67:CU$81),1,0))&gt;0,1,0)</f>
        <v>0</v>
      </c>
      <c r="EM9" cm="1">
        <f t="array" ref="EM9">IF(SUM(IF($J9:$X9=TRANSPOSE('Capacity Backing (Hide)2'!CV$67:CV$81),1,0))&gt;0,1,0)</f>
        <v>0</v>
      </c>
      <c r="EN9" cm="1">
        <f t="array" ref="EN9">IF(SUM(IF($J9:$X9=TRANSPOSE('Capacity Backing (Hide)2'!CW$67:CW$81),1,0))&gt;0,1,0)</f>
        <v>0</v>
      </c>
      <c r="EQ9" cm="1">
        <f t="array" ref="EQ9">IF(SUM(IF($J9:$X9=TRANSPOSE('Capacity Backing (Hide)2'!B$203:B$217),1,0))&gt;0,1,0)</f>
        <v>0</v>
      </c>
      <c r="ER9" cm="1">
        <f t="array" ref="ER9">IF(SUM(IF($J9:$X9=TRANSPOSE('Capacity Backing (Hide)2'!C$203:C$217),1,0))&gt;0,1,0)</f>
        <v>0</v>
      </c>
      <c r="ES9" cm="1">
        <f t="array" ref="ES9">IF(SUM(IF($J9:$X9=TRANSPOSE('Capacity Backing (Hide)2'!D$203:D$217),1,0))&gt;0,1,0)</f>
        <v>0</v>
      </c>
      <c r="ET9" cm="1">
        <f t="array" ref="ET9">IF(SUM(IF($J9:$X9=TRANSPOSE('Capacity Backing (Hide)2'!E$203:E$217),1,0))&gt;0,1,0)</f>
        <v>0</v>
      </c>
      <c r="EU9" cm="1">
        <f t="array" ref="EU9">IF(SUM(IF($J9:$X9=TRANSPOSE('Capacity Backing (Hide)2'!F$203:F$217),1,0))&gt;0,1,0)</f>
        <v>0</v>
      </c>
      <c r="EV9" cm="1">
        <f t="array" ref="EV9">IF(SUM(IF($J9:$X9=TRANSPOSE('Capacity Backing (Hide)2'!G$203:G$217),1,0))&gt;0,1,0)</f>
        <v>0</v>
      </c>
      <c r="EW9" cm="1">
        <f t="array" ref="EW9">IF(SUM(IF($J9:$X9=TRANSPOSE('Capacity Backing (Hide)2'!H$203:H$217),1,0))&gt;0,1,0)</f>
        <v>0</v>
      </c>
      <c r="EX9" cm="1">
        <f t="array" ref="EX9">IF(SUM(IF($J9:$X9=TRANSPOSE('Capacity Backing (Hide)2'!I$203:I$217),1,0))&gt;0,1,0)</f>
        <v>0</v>
      </c>
      <c r="EY9" cm="1">
        <f t="array" ref="EY9">IF(SUM(IF($J9:$X9=TRANSPOSE('Capacity Backing (Hide)2'!J$203:J$217),1,0))&gt;0,1,0)</f>
        <v>0</v>
      </c>
      <c r="EZ9" cm="1">
        <f t="array" ref="EZ9">IF(SUM(IF($J9:$X9=TRANSPOSE('Capacity Backing (Hide)2'!K$203:K$217),1,0))&gt;0,1,0)</f>
        <v>0</v>
      </c>
      <c r="FA9" cm="1">
        <f t="array" ref="FA9">IF(SUM(IF($J9:$X9=TRANSPOSE('Capacity Backing (Hide)2'!L$203:L$217),1,0))&gt;0,1,0)</f>
        <v>0</v>
      </c>
      <c r="FB9" cm="1">
        <f t="array" ref="FB9">IF(SUM(IF($J9:$X9=TRANSPOSE('Capacity Backing (Hide)2'!M$203:M$217),1,0))&gt;0,1,0)</f>
        <v>0</v>
      </c>
      <c r="FC9" cm="1">
        <f t="array" ref="FC9">IF(SUM(IF($J9:$X9=TRANSPOSE('Capacity Backing (Hide)2'!N$203:N$217),1,0))&gt;0,1,0)</f>
        <v>0</v>
      </c>
      <c r="FD9" cm="1">
        <f t="array" ref="FD9">IF(SUM(IF($J9:$X9=TRANSPOSE('Capacity Backing (Hide)2'!O$203:O$217),1,0))&gt;0,1,0)</f>
        <v>0</v>
      </c>
      <c r="FE9" cm="1">
        <f t="array" ref="FE9">IF(SUM(IF($J9:$X9=TRANSPOSE('Capacity Backing (Hide)2'!P$203:P$217),1,0))&gt;0,1,0)</f>
        <v>0</v>
      </c>
      <c r="FF9" cm="1">
        <f t="array" ref="FF9">IF(SUM(IF($J9:$X9=TRANSPOSE('Capacity Backing (Hide)2'!Q$203:Q$217),1,0))&gt;0,1,0)</f>
        <v>0</v>
      </c>
      <c r="FG9" cm="1">
        <f t="array" ref="FG9">IF(SUM(IF($J9:$X9=TRANSPOSE('Capacity Backing (Hide)2'!R$203:R$217),1,0))&gt;0,1,0)</f>
        <v>0</v>
      </c>
      <c r="FH9" cm="1">
        <f t="array" ref="FH9">IF(SUM(IF($J9:$X9=TRANSPOSE('Capacity Backing (Hide)2'!S$203:S$217),1,0))&gt;0,1,0)</f>
        <v>0</v>
      </c>
      <c r="FI9" cm="1">
        <f t="array" ref="FI9">IF(SUM(IF($J9:$X9=TRANSPOSE('Capacity Backing (Hide)2'!T$203:T$217),1,0))&gt;0,1,0)</f>
        <v>0</v>
      </c>
      <c r="FJ9" cm="1">
        <f t="array" ref="FJ9">IF(SUM(IF($J9:$X9=TRANSPOSE('Capacity Backing (Hide)2'!U$203:U$217),1,0))&gt;0,1,0)</f>
        <v>0</v>
      </c>
      <c r="FK9" cm="1">
        <f t="array" ref="FK9">IF(SUM(IF($J9:$X9=TRANSPOSE('Capacity Backing (Hide)2'!V$203:V$217),1,0))&gt;0,1,0)</f>
        <v>0</v>
      </c>
      <c r="FL9" cm="1">
        <f t="array" ref="FL9">IF(SUM(IF($J9:$X9=TRANSPOSE('Capacity Backing (Hide)2'!W$203:W$217),1,0))&gt;0,1,0)</f>
        <v>0</v>
      </c>
      <c r="FM9" cm="1">
        <f t="array" ref="FM9">IF(SUM(IF($J9:$X9=TRANSPOSE('Capacity Backing (Hide)2'!X$203:X$217),1,0))&gt;0,1,0)</f>
        <v>0</v>
      </c>
      <c r="FN9" cm="1">
        <f t="array" ref="FN9">IF(SUM(IF($J9:$X9=TRANSPOSE('Capacity Backing (Hide)2'!Y$203:Y$217),1,0))&gt;0,1,0)</f>
        <v>0</v>
      </c>
      <c r="FO9" cm="1">
        <f t="array" ref="FO9">IF(SUM(IF($J9:$X9=TRANSPOSE('Capacity Backing (Hide)2'!Z$203:Z$217),1,0))&gt;0,1,0)</f>
        <v>0</v>
      </c>
      <c r="FP9" cm="1">
        <f t="array" ref="FP9">IF(SUM(IF($J9:$X9=TRANSPOSE('Capacity Backing (Hide)2'!AA$203:AA$217),1,0))&gt;0,1,0)</f>
        <v>0</v>
      </c>
      <c r="FQ9" cm="1">
        <f t="array" ref="FQ9">IF(SUM(IF($J9:$X9=TRANSPOSE('Capacity Backing (Hide)2'!AB$203:AB$217),1,0))&gt;0,1,0)</f>
        <v>0</v>
      </c>
      <c r="FR9" cm="1">
        <f t="array" ref="FR9">IF(SUM(IF($J9:$X9=TRANSPOSE('Capacity Backing (Hide)2'!AC$203:AC$217),1,0))&gt;0,1,0)</f>
        <v>0</v>
      </c>
      <c r="FS9" cm="1">
        <f t="array" ref="FS9">IF(SUM(IF($J9:$X9=TRANSPOSE('Capacity Backing (Hide)2'!AD$203:AD$217),1,0))&gt;0,1,0)</f>
        <v>0</v>
      </c>
      <c r="FT9" cm="1">
        <f t="array" ref="FT9">IF(SUM(IF($J9:$X9=TRANSPOSE('Capacity Backing (Hide)2'!AE$203:AE$217),1,0))&gt;0,1,0)</f>
        <v>0</v>
      </c>
      <c r="FU9" cm="1">
        <f t="array" ref="FU9">IF(SUM(IF($J9:$X9=TRANSPOSE('Capacity Backing (Hide)2'!AF$203:AF$217),1,0))&gt;0,1,0)</f>
        <v>0</v>
      </c>
      <c r="FV9" cm="1">
        <f t="array" ref="FV9">IF(SUM(IF($J9:$X9=TRANSPOSE('Capacity Backing (Hide)2'!AG$203:AG$217),1,0))&gt;0,1,0)</f>
        <v>0</v>
      </c>
      <c r="FW9" cm="1">
        <f t="array" ref="FW9">IF(SUM(IF($J9:$X9=TRANSPOSE('Capacity Backing (Hide)2'!AH$203:AH$217),1,0))&gt;0,1,0)</f>
        <v>0</v>
      </c>
      <c r="FX9" cm="1">
        <f t="array" ref="FX9">IF(SUM(IF($J9:$X9=TRANSPOSE('Capacity Backing (Hide)2'!AI$203:AI$217),1,0))&gt;0,1,0)</f>
        <v>0</v>
      </c>
      <c r="FY9" cm="1">
        <f t="array" ref="FY9">IF(SUM(IF($J9:$X9=TRANSPOSE('Capacity Backing (Hide)2'!AJ$203:AJ$217),1,0))&gt;0,1,0)</f>
        <v>0</v>
      </c>
      <c r="FZ9" cm="1">
        <f t="array" ref="FZ9">IF(SUM(IF($J9:$X9=TRANSPOSE('Capacity Backing (Hide)2'!AK$203:AK$217),1,0))&gt;0,1,0)</f>
        <v>0</v>
      </c>
      <c r="GA9" cm="1">
        <f t="array" ref="GA9">IF(SUM(IF($J9:$X9=TRANSPOSE('Capacity Backing (Hide)2'!AL$203:AL$217),1,0))&gt;0,1,0)</f>
        <v>0</v>
      </c>
      <c r="GB9" cm="1">
        <f t="array" ref="GB9">IF(SUM(IF($J9:$X9=TRANSPOSE('Capacity Backing (Hide)2'!AM$203:AM$217),1,0))&gt;0,1,0)</f>
        <v>0</v>
      </c>
      <c r="GC9" cm="1">
        <f t="array" ref="GC9">IF(SUM(IF($J9:$X9=TRANSPOSE('Capacity Backing (Hide)2'!AN$203:AN$217),1,0))&gt;0,1,0)</f>
        <v>0</v>
      </c>
      <c r="GD9" cm="1">
        <f t="array" ref="GD9">IF(SUM(IF($J9:$X9=TRANSPOSE('Capacity Backing (Hide)2'!AO$203:AO$217),1,0))&gt;0,1,0)</f>
        <v>0</v>
      </c>
      <c r="GE9" cm="1">
        <f t="array" ref="GE9">IF(SUM(IF($J9:$X9=TRANSPOSE('Capacity Backing (Hide)2'!AP$203:AP$217),1,0))&gt;0,1,0)</f>
        <v>0</v>
      </c>
      <c r="GF9" cm="1">
        <f t="array" ref="GF9">IF(SUM(IF($J9:$X9=TRANSPOSE('Capacity Backing (Hide)2'!AQ$203:AQ$217),1,0))&gt;0,1,0)</f>
        <v>0</v>
      </c>
      <c r="GG9" cm="1">
        <f t="array" ref="GG9">IF(SUM(IF($J9:$X9=TRANSPOSE('Capacity Backing (Hide)2'!AR$203:AR$217),1,0))&gt;0,1,0)</f>
        <v>0</v>
      </c>
      <c r="GH9" cm="1">
        <f t="array" ref="GH9">IF(SUM(IF($J9:$X9=TRANSPOSE('Capacity Backing (Hide)2'!AS$203:AS$217),1,0))&gt;0,1,0)</f>
        <v>0</v>
      </c>
      <c r="GI9" cm="1">
        <f t="array" ref="GI9">IF(SUM(IF($J9:$X9=TRANSPOSE('Capacity Backing (Hide)2'!AT$203:AT$217),1,0))&gt;0,1,0)</f>
        <v>0</v>
      </c>
      <c r="GJ9" cm="1">
        <f t="array" ref="GJ9">IF(SUM(IF($J9:$X9=TRANSPOSE('Capacity Backing (Hide)2'!AU$203:AU$217),1,0))&gt;0,1,0)</f>
        <v>0</v>
      </c>
      <c r="GK9" cm="1">
        <f t="array" ref="GK9">IF(SUM(IF($J9:$X9=TRANSPOSE('Capacity Backing (Hide)2'!AV$203:AV$217),1,0))&gt;0,1,0)</f>
        <v>0</v>
      </c>
      <c r="GL9" cm="1">
        <f t="array" ref="GL9">IF(SUM(IF($J9:$X9=TRANSPOSE('Capacity Backing (Hide)2'!AW$203:AW$217),1,0))&gt;0,1,0)</f>
        <v>0</v>
      </c>
      <c r="GM9" cm="1">
        <f t="array" ref="GM9">IF(SUM(IF($J9:$X9=TRANSPOSE('Capacity Backing (Hide)2'!AX$203:AX$217),1,0))&gt;0,1,0)</f>
        <v>0</v>
      </c>
      <c r="GN9" cm="1">
        <f t="array" ref="GN9">IF(SUM(IF($J9:$X9=TRANSPOSE('Capacity Backing (Hide)2'!AY$203:AY$217),1,0))&gt;0,1,0)</f>
        <v>0</v>
      </c>
      <c r="GO9" cm="1">
        <f t="array" ref="GO9">IF(SUM(IF($J9:$X9=TRANSPOSE('Capacity Backing (Hide)2'!AZ$203:AZ$217),1,0))&gt;0,1,0)</f>
        <v>0</v>
      </c>
      <c r="GP9" cm="1">
        <f t="array" ref="GP9">IF(SUM(IF($J9:$X9=TRANSPOSE('Capacity Backing (Hide)2'!BA$203:BA$217),1,0))&gt;0,1,0)</f>
        <v>0</v>
      </c>
      <c r="GQ9" cm="1">
        <f t="array" ref="GQ9">IF(SUM(IF($J9:$X9=TRANSPOSE('Capacity Backing (Hide)2'!BB$203:BB$217),1,0))&gt;0,1,0)</f>
        <v>0</v>
      </c>
      <c r="GR9" cm="1">
        <f t="array" ref="GR9">IF(SUM(IF($J9:$X9=TRANSPOSE('Capacity Backing (Hide)2'!BC$203:BC$217),1,0))&gt;0,1,0)</f>
        <v>0</v>
      </c>
      <c r="GS9" cm="1">
        <f t="array" ref="GS9">IF(SUM(IF($J9:$X9=TRANSPOSE('Capacity Backing (Hide)2'!BD$203:BD$217),1,0))&gt;0,1,0)</f>
        <v>0</v>
      </c>
      <c r="GT9" cm="1">
        <f t="array" ref="GT9">IF(SUM(IF($J9:$X9=TRANSPOSE('Capacity Backing (Hide)2'!BE$203:BE$217),1,0))&gt;0,1,0)</f>
        <v>0</v>
      </c>
      <c r="GU9" cm="1">
        <f t="array" ref="GU9">IF(SUM(IF($J9:$X9=TRANSPOSE('Capacity Backing (Hide)2'!BF$203:BF$217),1,0))&gt;0,1,0)</f>
        <v>0</v>
      </c>
      <c r="GV9" cm="1">
        <f t="array" ref="GV9">IF(SUM(IF($J9:$X9=TRANSPOSE('Capacity Backing (Hide)2'!BG$203:BG$217),1,0))&gt;0,1,0)</f>
        <v>0</v>
      </c>
      <c r="GW9" cm="1">
        <f t="array" ref="GW9">IF(SUM(IF($J9:$X9=TRANSPOSE('Capacity Backing (Hide)2'!BH$203:BH$217),1,0))&gt;0,1,0)</f>
        <v>0</v>
      </c>
      <c r="GX9" cm="1">
        <f t="array" ref="GX9">IF(SUM(IF($J9:$X9=TRANSPOSE('Capacity Backing (Hide)2'!BI$203:BI$217),1,0))&gt;0,1,0)</f>
        <v>0</v>
      </c>
      <c r="GY9" cm="1">
        <f t="array" ref="GY9">IF(SUM(IF($J9:$X9=TRANSPOSE('Capacity Backing (Hide)2'!BJ$203:BJ$217),1,0))&gt;0,1,0)</f>
        <v>0</v>
      </c>
      <c r="GZ9" cm="1">
        <f t="array" ref="GZ9">IF(SUM(IF($J9:$X9=TRANSPOSE('Capacity Backing (Hide)2'!BK$203:BK$217),1,0))&gt;0,1,0)</f>
        <v>0</v>
      </c>
      <c r="HA9" cm="1">
        <f t="array" ref="HA9">IF(SUM(IF($J9:$X9=TRANSPOSE('Capacity Backing (Hide)2'!BL$203:BL$217),1,0))&gt;0,1,0)</f>
        <v>0</v>
      </c>
      <c r="HB9" cm="1">
        <f t="array" ref="HB9">IF(SUM(IF($J9:$X9=TRANSPOSE('Capacity Backing (Hide)2'!BM$203:BM$217),1,0))&gt;0,1,0)</f>
        <v>0</v>
      </c>
      <c r="HC9" cm="1">
        <f t="array" ref="HC9">IF(SUM(IF($J9:$X9=TRANSPOSE('Capacity Backing (Hide)2'!BN$203:BN$217),1,0))&gt;0,1,0)</f>
        <v>0</v>
      </c>
      <c r="HD9" cm="1">
        <f t="array" ref="HD9">IF(SUM(IF($J9:$X9=TRANSPOSE('Capacity Backing (Hide)2'!BO$203:BO$217),1,0))&gt;0,1,0)</f>
        <v>0</v>
      </c>
      <c r="HE9" cm="1">
        <f t="array" ref="HE9">IF(SUM(IF($J9:$X9=TRANSPOSE('Capacity Backing (Hide)2'!BP$203:BP$217),1,0))&gt;0,1,0)</f>
        <v>0</v>
      </c>
      <c r="HF9" cm="1">
        <f t="array" ref="HF9">IF(SUM(IF($J9:$X9=TRANSPOSE('Capacity Backing (Hide)2'!BQ$203:BQ$217),1,0))&gt;0,1,0)</f>
        <v>0</v>
      </c>
      <c r="HG9" cm="1">
        <f t="array" ref="HG9">IF(SUM(IF($J9:$X9=TRANSPOSE('Capacity Backing (Hide)2'!BR$203:BR$217),1,0))&gt;0,1,0)</f>
        <v>0</v>
      </c>
      <c r="HH9" cm="1">
        <f t="array" ref="HH9">IF(SUM(IF($J9:$X9=TRANSPOSE('Capacity Backing (Hide)2'!BS$203:BS$217),1,0))&gt;0,1,0)</f>
        <v>0</v>
      </c>
      <c r="HI9" cm="1">
        <f t="array" ref="HI9">IF(SUM(IF($J9:$X9=TRANSPOSE('Capacity Backing (Hide)2'!BT$203:BT$217),1,0))&gt;0,1,0)</f>
        <v>0</v>
      </c>
      <c r="HJ9" cm="1">
        <f t="array" ref="HJ9">IF(SUM(IF($J9:$X9=TRANSPOSE('Capacity Backing (Hide)2'!BU$203:BU$217),1,0))&gt;0,1,0)</f>
        <v>0</v>
      </c>
      <c r="HK9" cm="1">
        <f t="array" ref="HK9">IF(SUM(IF($J9:$X9=TRANSPOSE('Capacity Backing (Hide)2'!BV$203:BV$217),1,0))&gt;0,1,0)</f>
        <v>0</v>
      </c>
      <c r="HL9" cm="1">
        <f t="array" ref="HL9">IF(SUM(IF($J9:$X9=TRANSPOSE('Capacity Backing (Hide)2'!BW$203:BW$217),1,0))&gt;0,1,0)</f>
        <v>0</v>
      </c>
      <c r="HM9" cm="1">
        <f t="array" ref="HM9">IF(SUM(IF($J9:$X9=TRANSPOSE('Capacity Backing (Hide)2'!BX$203:BX$217),1,0))&gt;0,1,0)</f>
        <v>0</v>
      </c>
      <c r="HN9" cm="1">
        <f t="array" ref="HN9">IF(SUM(IF($J9:$X9=TRANSPOSE('Capacity Backing (Hide)2'!BY$203:BY$217),1,0))&gt;0,1,0)</f>
        <v>0</v>
      </c>
      <c r="HO9" cm="1">
        <f t="array" ref="HO9">IF(SUM(IF($J9:$X9=TRANSPOSE('Capacity Backing (Hide)2'!BZ$203:BZ$217),1,0))&gt;0,1,0)</f>
        <v>0</v>
      </c>
      <c r="HP9" cm="1">
        <f t="array" ref="HP9">IF(SUM(IF($J9:$X9=TRANSPOSE('Capacity Backing (Hide)2'!CA$203:CA$217),1,0))&gt;0,1,0)</f>
        <v>0</v>
      </c>
      <c r="HQ9" cm="1">
        <f t="array" ref="HQ9">IF(SUM(IF($J9:$X9=TRANSPOSE('Capacity Backing (Hide)2'!CB$203:CB$217),1,0))&gt;0,1,0)</f>
        <v>0</v>
      </c>
      <c r="HR9" cm="1">
        <f t="array" ref="HR9">IF(SUM(IF($J9:$X9=TRANSPOSE('Capacity Backing (Hide)2'!CC$203:CC$217),1,0))&gt;0,1,0)</f>
        <v>0</v>
      </c>
      <c r="HS9" cm="1">
        <f t="array" ref="HS9">IF(SUM(IF($J9:$X9=TRANSPOSE('Capacity Backing (Hide)2'!CD$203:CD$217),1,0))&gt;0,1,0)</f>
        <v>0</v>
      </c>
      <c r="HT9" cm="1">
        <f t="array" ref="HT9">IF(SUM(IF($J9:$X9=TRANSPOSE('Capacity Backing (Hide)2'!CE$203:CE$217),1,0))&gt;0,1,0)</f>
        <v>0</v>
      </c>
      <c r="HU9" cm="1">
        <f t="array" ref="HU9">IF(SUM(IF($J9:$X9=TRANSPOSE('Capacity Backing (Hide)2'!CF$203:CF$217),1,0))&gt;0,1,0)</f>
        <v>0</v>
      </c>
      <c r="HV9" cm="1">
        <f t="array" ref="HV9">IF(SUM(IF($J9:$X9=TRANSPOSE('Capacity Backing (Hide)2'!CG$203:CG$217),1,0))&gt;0,1,0)</f>
        <v>0</v>
      </c>
      <c r="HW9" cm="1">
        <f t="array" ref="HW9">IF(SUM(IF($J9:$X9=TRANSPOSE('Capacity Backing (Hide)2'!CH$203:CH$217),1,0))&gt;0,1,0)</f>
        <v>0</v>
      </c>
      <c r="HX9" cm="1">
        <f t="array" ref="HX9">IF(SUM(IF($J9:$X9=TRANSPOSE('Capacity Backing (Hide)2'!CI$203:CI$217),1,0))&gt;0,1,0)</f>
        <v>0</v>
      </c>
      <c r="HY9" cm="1">
        <f t="array" ref="HY9">IF(SUM(IF($J9:$X9=TRANSPOSE('Capacity Backing (Hide)2'!CJ$203:CJ$217),1,0))&gt;0,1,0)</f>
        <v>0</v>
      </c>
      <c r="HZ9" cm="1">
        <f t="array" ref="HZ9">IF(SUM(IF($J9:$X9=TRANSPOSE('Capacity Backing (Hide)2'!CK$203:CK$217),1,0))&gt;0,1,0)</f>
        <v>0</v>
      </c>
      <c r="IA9" cm="1">
        <f t="array" ref="IA9">IF(SUM(IF($J9:$X9=TRANSPOSE('Capacity Backing (Hide)2'!CL$203:CL$217),1,0))&gt;0,1,0)</f>
        <v>0</v>
      </c>
      <c r="IB9" cm="1">
        <f t="array" ref="IB9">IF(SUM(IF($J9:$X9=TRANSPOSE('Capacity Backing (Hide)2'!CM$203:CM$217),1,0))&gt;0,1,0)</f>
        <v>0</v>
      </c>
      <c r="IC9" cm="1">
        <f t="array" ref="IC9">IF(SUM(IF($J9:$X9=TRANSPOSE('Capacity Backing (Hide)2'!CN$203:CN$217),1,0))&gt;0,1,0)</f>
        <v>0</v>
      </c>
      <c r="ID9" cm="1">
        <f t="array" ref="ID9">IF(SUM(IF($J9:$X9=TRANSPOSE('Capacity Backing (Hide)2'!CO$203:CO$217),1,0))&gt;0,1,0)</f>
        <v>0</v>
      </c>
      <c r="IE9" cm="1">
        <f t="array" ref="IE9">IF(SUM(IF($J9:$X9=TRANSPOSE('Capacity Backing (Hide)2'!CP$203:CP$217),1,0))&gt;0,1,0)</f>
        <v>0</v>
      </c>
      <c r="IF9" cm="1">
        <f t="array" ref="IF9">IF(SUM(IF($J9:$X9=TRANSPOSE('Capacity Backing (Hide)2'!CQ$203:CQ$217),1,0))&gt;0,1,0)</f>
        <v>0</v>
      </c>
      <c r="IG9" cm="1">
        <f t="array" ref="IG9">IF(SUM(IF($J9:$X9=TRANSPOSE('Capacity Backing (Hide)2'!CR$203:CR$217),1,0))&gt;0,1,0)</f>
        <v>0</v>
      </c>
      <c r="IH9" cm="1">
        <f t="array" ref="IH9">IF(SUM(IF($J9:$X9=TRANSPOSE('Capacity Backing (Hide)2'!CS$203:CS$217),1,0))&gt;0,1,0)</f>
        <v>0</v>
      </c>
      <c r="II9" cm="1">
        <f t="array" ref="II9">IF(SUM(IF($J9:$X9=TRANSPOSE('Capacity Backing (Hide)2'!CT$203:CT$217),1,0))&gt;0,1,0)</f>
        <v>0</v>
      </c>
      <c r="IJ9" cm="1">
        <f t="array" ref="IJ9">IF(SUM(IF($J9:$X9=TRANSPOSE('Capacity Backing (Hide)2'!CU$203:CU$217),1,0))&gt;0,1,0)</f>
        <v>0</v>
      </c>
      <c r="IK9" cm="1">
        <f t="array" ref="IK9">IF(SUM(IF($J9:$X9=TRANSPOSE('Capacity Backing (Hide)2'!CV$203:CV$217),1,0))&gt;0,1,0)</f>
        <v>0</v>
      </c>
      <c r="IL9" cm="1">
        <f t="array" ref="IL9">IF(SUM(IF($J9:$X9=TRANSPOSE('Capacity Backing (Hide)2'!CW$203:CW$217),1,0))&gt;0,1,0)</f>
        <v>0</v>
      </c>
      <c r="IO9" s="184">
        <v>0</v>
      </c>
      <c r="IP9" s="184">
        <v>0</v>
      </c>
      <c r="IQ9" s="184">
        <v>0</v>
      </c>
      <c r="IR9" s="184">
        <v>0</v>
      </c>
      <c r="IS9" s="184">
        <v>0</v>
      </c>
      <c r="IT9" s="184">
        <v>0</v>
      </c>
      <c r="IU9" s="184">
        <v>0</v>
      </c>
      <c r="IV9" s="184">
        <v>0</v>
      </c>
      <c r="IW9" s="184">
        <v>0</v>
      </c>
      <c r="IX9" s="184">
        <v>0</v>
      </c>
      <c r="IY9" s="184">
        <v>0</v>
      </c>
      <c r="IZ9" s="184">
        <v>0</v>
      </c>
      <c r="JA9" s="184">
        <v>0</v>
      </c>
      <c r="JB9" s="184">
        <v>0</v>
      </c>
      <c r="JC9" s="184">
        <v>0</v>
      </c>
      <c r="JD9" s="184">
        <v>0</v>
      </c>
      <c r="JE9" s="184">
        <v>0</v>
      </c>
      <c r="JF9" s="184">
        <v>0</v>
      </c>
      <c r="JG9" s="184">
        <v>0</v>
      </c>
      <c r="JH9" s="184">
        <v>0</v>
      </c>
      <c r="JI9" s="184">
        <v>0</v>
      </c>
      <c r="JJ9" s="184">
        <v>0</v>
      </c>
      <c r="JK9" s="184">
        <v>0</v>
      </c>
      <c r="JL9" s="184">
        <v>0</v>
      </c>
      <c r="JM9" s="184">
        <v>0</v>
      </c>
      <c r="JN9" s="184">
        <v>0</v>
      </c>
      <c r="JO9" s="184">
        <v>0</v>
      </c>
      <c r="JP9" s="184">
        <v>0</v>
      </c>
      <c r="JQ9" s="184">
        <v>0</v>
      </c>
      <c r="JR9" s="184">
        <v>0</v>
      </c>
      <c r="JS9" s="184">
        <v>0</v>
      </c>
      <c r="JT9" s="184">
        <v>0</v>
      </c>
      <c r="JU9" s="184">
        <v>0</v>
      </c>
      <c r="JV9" s="184">
        <v>0</v>
      </c>
      <c r="JW9" s="184">
        <v>0</v>
      </c>
      <c r="JX9" s="184">
        <v>0</v>
      </c>
      <c r="JY9" s="184">
        <v>0</v>
      </c>
      <c r="JZ9" s="184">
        <v>0</v>
      </c>
      <c r="KA9" s="184">
        <v>0</v>
      </c>
      <c r="KB9" s="184">
        <v>0</v>
      </c>
      <c r="KC9" s="184">
        <v>0</v>
      </c>
      <c r="KD9" s="184">
        <v>0</v>
      </c>
      <c r="KE9" s="184">
        <v>0</v>
      </c>
      <c r="KF9" s="184">
        <v>0</v>
      </c>
      <c r="KG9" s="184">
        <v>0</v>
      </c>
      <c r="KH9" s="184">
        <v>0</v>
      </c>
      <c r="KI9" s="184">
        <v>0</v>
      </c>
      <c r="KJ9" s="184">
        <v>0</v>
      </c>
      <c r="KK9" s="184">
        <v>0</v>
      </c>
      <c r="KL9" s="184">
        <v>0</v>
      </c>
      <c r="KM9" s="184">
        <v>0</v>
      </c>
      <c r="KN9" s="184">
        <v>0</v>
      </c>
      <c r="KO9" s="184">
        <v>0</v>
      </c>
      <c r="KP9" s="184">
        <v>0</v>
      </c>
      <c r="KQ9" s="184">
        <v>0</v>
      </c>
      <c r="KR9" s="184">
        <v>0</v>
      </c>
      <c r="KS9" s="184">
        <v>0</v>
      </c>
      <c r="KT9" s="184">
        <v>0</v>
      </c>
      <c r="KU9" s="184">
        <v>0</v>
      </c>
      <c r="KV9" s="184">
        <v>0</v>
      </c>
      <c r="KW9" s="184">
        <v>0</v>
      </c>
      <c r="KX9" s="184">
        <v>0</v>
      </c>
      <c r="KY9" s="184">
        <v>0</v>
      </c>
      <c r="KZ9" s="184">
        <v>0</v>
      </c>
      <c r="LA9" s="184">
        <v>0</v>
      </c>
      <c r="LB9" s="184">
        <v>0</v>
      </c>
      <c r="LC9" s="184">
        <v>0</v>
      </c>
      <c r="LD9" s="184">
        <v>0</v>
      </c>
      <c r="LE9" s="184">
        <v>0</v>
      </c>
      <c r="LF9" s="184">
        <v>0</v>
      </c>
      <c r="LG9" s="184">
        <v>0</v>
      </c>
      <c r="LH9" s="184">
        <v>0</v>
      </c>
      <c r="LI9" s="184">
        <v>0</v>
      </c>
      <c r="LJ9" s="184">
        <v>0</v>
      </c>
      <c r="LK9" s="184">
        <v>0</v>
      </c>
      <c r="LL9" s="184">
        <v>0</v>
      </c>
      <c r="LM9" s="184">
        <v>0</v>
      </c>
      <c r="LN9" s="184">
        <v>0</v>
      </c>
      <c r="LO9" s="184">
        <v>0</v>
      </c>
      <c r="LP9" s="184">
        <v>0</v>
      </c>
      <c r="LQ9" s="184">
        <v>0</v>
      </c>
      <c r="LR9" s="184">
        <v>0</v>
      </c>
      <c r="LS9" s="184">
        <v>0</v>
      </c>
      <c r="LT9" s="184">
        <v>0</v>
      </c>
      <c r="LU9" s="184">
        <v>0</v>
      </c>
      <c r="LV9" s="184">
        <v>0</v>
      </c>
      <c r="LW9" s="184">
        <v>0</v>
      </c>
      <c r="LX9" s="184">
        <v>0</v>
      </c>
      <c r="LY9" s="184">
        <v>0</v>
      </c>
      <c r="LZ9" s="184">
        <v>0</v>
      </c>
      <c r="MA9" s="184">
        <v>0</v>
      </c>
      <c r="MB9" s="184">
        <v>0</v>
      </c>
      <c r="MC9" s="184">
        <v>0</v>
      </c>
      <c r="MD9" s="184">
        <v>0</v>
      </c>
      <c r="ME9" s="184">
        <v>0</v>
      </c>
      <c r="MF9" s="184">
        <v>0</v>
      </c>
      <c r="MG9" s="184">
        <v>0</v>
      </c>
      <c r="MH9" s="184">
        <v>0</v>
      </c>
      <c r="MI9" s="184">
        <v>0</v>
      </c>
      <c r="MJ9" s="184">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J9" cm="1">
        <f t="array" ref="QJ9">SUM(IF('Capacity Summary'!H$36:H$135="X",1,0)*TRANSPOSE('CR Backing (Hide)'!$IO9:$MJ9)*IF('Clinical resources'!ZQ12="X",1,0))</f>
        <v>0</v>
      </c>
      <c r="QK9" cm="1">
        <f t="array" ref="QK9">SUM(IF('Capacity Summary'!I$36:I$135="X",1,0)*TRANSPOSE('CR Backing (Hide)'!$IO9:$MJ9)*IF('Clinical resources'!ZR12="X",1,0))</f>
        <v>0</v>
      </c>
      <c r="QL9" cm="1">
        <f t="array" ref="QL9">SUM(IF('Capacity Summary'!J$36:J$135="X",1,0)*TRANSPOSE('CR Backing (Hide)'!$IO9:$MJ9)*IF('Clinical resources'!ZS12="X",1,0))</f>
        <v>0</v>
      </c>
      <c r="QM9" cm="1">
        <f t="array" ref="QM9">SUM(IF('Capacity Summary'!K$36:K$135="X",1,0)*TRANSPOSE('CR Backing (Hide)'!$IO9:$MJ9)*IF('Clinical resources'!ZT12="X",1,0))</f>
        <v>0</v>
      </c>
      <c r="QN9" cm="1">
        <f t="array" ref="QN9">SUM(IF('Capacity Summary'!L$36:L$135="X",1,0)*TRANSPOSE('CR Backing (Hide)'!$IO9:$MJ9)*IF('Clinical resources'!ZU12="X",1,0))</f>
        <v>0</v>
      </c>
      <c r="QO9" cm="1">
        <f t="array" ref="QO9">SUM(IF('Capacity Summary'!M$36:M$135="X",1,0)*TRANSPOSE('CR Backing (Hide)'!$IO9:$MJ9)*IF('Clinical resources'!ZV12="X",1,0))</f>
        <v>0</v>
      </c>
      <c r="QP9" cm="1">
        <f t="array" ref="QP9">SUM(IF('Capacity Summary'!N$36:N$135="X",1,0)*TRANSPOSE('CR Backing (Hide)'!$IO9:$MJ9)*IF('Clinical resources'!ZW12="X",1,0))</f>
        <v>0</v>
      </c>
      <c r="QQ9" cm="1">
        <f t="array" ref="QQ9">SUM(IF('Capacity Summary'!O$36:O$135="X",1,0)*TRANSPOSE('CR Backing (Hide)'!$IO9:$MJ9)*IF('Clinical resources'!ZX12="X",1,0))</f>
        <v>0</v>
      </c>
      <c r="QR9" cm="1">
        <f t="array" ref="QR9">SUM(IF('Capacity Summary'!P$36:P$135="X",1,0)*TRANSPOSE('CR Backing (Hide)'!$IO9:$MJ9)*IF('Clinical resources'!ZY12="X",1,0))</f>
        <v>0</v>
      </c>
      <c r="QS9" cm="1">
        <f t="array" ref="QS9">SUM(IF('Capacity Summary'!Q$36:Q$135="X",1,0)*TRANSPOSE('CR Backing (Hide)'!$IO9:$MJ9)*IF('Clinical resources'!ZZ12="X",1,0))</f>
        <v>0</v>
      </c>
      <c r="QT9" cm="1">
        <f t="array" ref="QT9">SUM(IF('Capacity Summary'!R$36:R$135="X",1,0)*TRANSPOSE('CR Backing (Hide)'!$IO9:$MJ9)*IF('Clinical resources'!AAA12="X",1,0))</f>
        <v>0</v>
      </c>
      <c r="QU9" cm="1">
        <f t="array" ref="QU9">SUM(IF('Capacity Summary'!S$36:S$135="X",1,0)*TRANSPOSE('CR Backing (Hide)'!$IO9:$MJ9)*IF('Clinical resources'!AAB12="X",1,0))</f>
        <v>0</v>
      </c>
      <c r="QV9" cm="1">
        <f t="array" ref="QV9">SUM(IF('Capacity Summary'!T$36:T$135="X",1,0)*TRANSPOSE('CR Backing (Hide)'!$IO9:$MJ9)*IF('Clinical resources'!AAC12="X",1,0))</f>
        <v>0</v>
      </c>
      <c r="QW9" cm="1">
        <f t="array" ref="QW9">SUM(IF('Capacity Summary'!U$36:U$135="X",1,0)*TRANSPOSE('CR Backing (Hide)'!$IO9:$MJ9)*IF('Clinical resources'!AAD12="X",1,0))</f>
        <v>0</v>
      </c>
      <c r="QX9" cm="1">
        <f t="array" ref="QX9">SUM(IF('Capacity Summary'!V$36:V$135="X",1,0)*TRANSPOSE('CR Backing (Hide)'!$IO9:$MJ9)*IF('Clinical resources'!AAE12="X",1,0))</f>
        <v>0</v>
      </c>
      <c r="QY9" cm="1">
        <f t="array" ref="QY9">SUM(IF('Capacity Summary'!W$36:W$135="X",1,0)*TRANSPOSE('CR Backing (Hide)'!$IO9:$MJ9)*IF('Clinical resources'!AAF12="X",1,0))</f>
        <v>0</v>
      </c>
      <c r="QZ9" cm="1">
        <f t="array" ref="QZ9">SUM(IF('Capacity Summary'!X$36:X$135="X",1,0)*TRANSPOSE('CR Backing (Hide)'!$IO9:$MJ9)*IF('Clinical resources'!AAG12="X",1,0))</f>
        <v>0</v>
      </c>
      <c r="RA9" cm="1">
        <f t="array" ref="RA9">SUM(IF('Capacity Summary'!Y$36:Y$135="X",1,0)*TRANSPOSE('CR Backing (Hide)'!$IO9:$MJ9)*IF('Clinical resources'!AAH12="X",1,0))</f>
        <v>0</v>
      </c>
      <c r="RB9" cm="1">
        <f t="array" ref="RB9">SUM(IF('Capacity Summary'!Z$36:Z$135="X",1,0)*TRANSPOSE('CR Backing (Hide)'!$IO9:$MJ9)*IF('Clinical resources'!AAI12="X",1,0))</f>
        <v>0</v>
      </c>
      <c r="RC9" cm="1">
        <f t="array" ref="RC9">SUM(IF('Capacity Summary'!AA$36:AA$135="X",1,0)*TRANSPOSE('CR Backing (Hide)'!$IO9:$MJ9)*IF('Clinical resources'!AAJ12="X",1,0))</f>
        <v>0</v>
      </c>
      <c r="RD9" cm="1">
        <f t="array" ref="RD9">SUM(IF('Capacity Summary'!AB$36:AB$135="X",1,0)*TRANSPOSE('CR Backing (Hide)'!$IO9:$MJ9)*IF('Clinical resources'!AAK12="X",1,0))</f>
        <v>0</v>
      </c>
      <c r="RE9" cm="1">
        <f t="array" ref="RE9">SUM(IF('Capacity Summary'!AC$36:AC$135="X",1,0)*TRANSPOSE('CR Backing (Hide)'!$IO9:$MJ9)*IF('Clinical resources'!AAL12="X",1,0))</f>
        <v>0</v>
      </c>
      <c r="RF9" cm="1">
        <f t="array" ref="RF9">SUM(IF('Capacity Summary'!AD$36:AD$135="X",1,0)*TRANSPOSE('CR Backing (Hide)'!$IO9:$MJ9)*IF('Clinical resources'!AAM12="X",1,0))</f>
        <v>0</v>
      </c>
      <c r="RG9" cm="1">
        <f t="array" ref="RG9">SUM(IF('Capacity Summary'!AE$36:AE$135="X",1,0)*TRANSPOSE('CR Backing (Hide)'!$IO9:$MJ9)*IF('Clinical resources'!AAN12="X",1,0))</f>
        <v>0</v>
      </c>
      <c r="RH9" cm="1">
        <f t="array" ref="RH9">SUM(IF('Capacity Summary'!AF$36:AF$135="X",1,0)*TRANSPOSE('CR Backing (Hide)'!$IO9:$MJ9)*IF('Clinical resources'!AAO12="X",1,0))</f>
        <v>0</v>
      </c>
      <c r="RI9" cm="1">
        <f t="array" ref="RI9">SUM(IF('Capacity Summary'!AG$36:AG$135="X",1,0)*TRANSPOSE('CR Backing (Hide)'!$IO9:$MJ9)*IF('Clinical resources'!AAP12="X",1,0))</f>
        <v>0</v>
      </c>
      <c r="RJ9" cm="1">
        <f t="array" ref="RJ9">SUM(IF('Capacity Summary'!AH$36:AH$135="X",1,0)*TRANSPOSE('CR Backing (Hide)'!$IO9:$MJ9)*IF('Clinical resources'!AAQ12="X",1,0))</f>
        <v>0</v>
      </c>
      <c r="RK9" cm="1">
        <f t="array" ref="RK9">SUM(IF('Capacity Summary'!AI$36:AI$135="X",1,0)*TRANSPOSE('CR Backing (Hide)'!$IO9:$MJ9)*IF('Clinical resources'!AAR12="X",1,0))</f>
        <v>0</v>
      </c>
      <c r="RL9" cm="1">
        <f t="array" ref="RL9">SUM(IF('Capacity Summary'!AJ$36:AJ$135="X",1,0)*TRANSPOSE('CR Backing (Hide)'!$IO9:$MJ9)*IF('Clinical resources'!AAS12="X",1,0))</f>
        <v>0</v>
      </c>
      <c r="RM9" cm="1">
        <f t="array" ref="RM9">SUM(IF('Capacity Summary'!AK$36:AK$135="X",1,0)*TRANSPOSE('CR Backing (Hide)'!$IO9:$MJ9)*IF('Clinical resources'!AAT12="X",1,0))</f>
        <v>0</v>
      </c>
      <c r="RN9" cm="1">
        <f t="array" ref="RN9">SUM(IF('Capacity Summary'!AL$36:AL$135="X",1,0)*TRANSPOSE('CR Backing (Hide)'!$IO9:$MJ9)*IF('Clinical resources'!AAU12="X",1,0))</f>
        <v>0</v>
      </c>
      <c r="RO9" cm="1">
        <f t="array" ref="RO9">SUM(IF('Capacity Summary'!AM$36:AM$135="X",1,0)*TRANSPOSE('CR Backing (Hide)'!$IO9:$MJ9)*IF('Clinical resources'!AAV12="X",1,0))</f>
        <v>0</v>
      </c>
      <c r="RP9" cm="1">
        <f t="array" ref="RP9">SUM(IF('Capacity Summary'!AN$36:AN$135="X",1,0)*TRANSPOSE('CR Backing (Hide)'!$IO9:$MJ9)*IF('Clinical resources'!AAW12="X",1,0))</f>
        <v>0</v>
      </c>
      <c r="RQ9" cm="1">
        <f t="array" ref="RQ9">SUM(IF('Capacity Summary'!AO$36:AO$135="X",1,0)*TRANSPOSE('CR Backing (Hide)'!$IO9:$MJ9)*IF('Clinical resources'!AAX12="X",1,0))</f>
        <v>0</v>
      </c>
      <c r="RR9" cm="1">
        <f t="array" ref="RR9">SUM(IF('Capacity Summary'!AP$36:AP$135="X",1,0)*TRANSPOSE('CR Backing (Hide)'!$IO9:$MJ9)*IF('Clinical resources'!AAY12="X",1,0))</f>
        <v>0</v>
      </c>
      <c r="RS9" cm="1">
        <f t="array" ref="RS9">SUM(IF('Capacity Summary'!AQ$36:AQ$135="X",1,0)*TRANSPOSE('CR Backing (Hide)'!$IO9:$MJ9)*IF('Clinical resources'!AAZ12="X",1,0))</f>
        <v>0</v>
      </c>
      <c r="RT9" cm="1">
        <f t="array" ref="RT9">SUM(IF('Capacity Summary'!AR$36:AR$135="X",1,0)*TRANSPOSE('CR Backing (Hide)'!$IO9:$MJ9)*IF('Clinical resources'!ABA12="X",1,0))</f>
        <v>0</v>
      </c>
      <c r="RU9" cm="1">
        <f t="array" ref="RU9">SUM(IF('Capacity Summary'!AS$36:AS$135="X",1,0)*TRANSPOSE('CR Backing (Hide)'!$IO9:$MJ9)*IF('Clinical resources'!ABB12="X",1,0))</f>
        <v>0</v>
      </c>
      <c r="RV9" cm="1">
        <f t="array" ref="RV9">SUM(IF('Capacity Summary'!AT$36:AT$135="X",1,0)*TRANSPOSE('CR Backing (Hide)'!$IO9:$MJ9)*IF('Clinical resources'!ABC12="X",1,0))</f>
        <v>0</v>
      </c>
      <c r="RW9" cm="1">
        <f t="array" ref="RW9">SUM(IF('Capacity Summary'!AU$36:AU$135="X",1,0)*TRANSPOSE('CR Backing (Hide)'!$IO9:$MJ9)*IF('Clinical resources'!ABD12="X",1,0))</f>
        <v>0</v>
      </c>
      <c r="RX9" cm="1">
        <f t="array" ref="RX9">SUM(IF('Capacity Summary'!AV$36:AV$135="X",1,0)*TRANSPOSE('CR Backing (Hide)'!$IO9:$MJ9)*IF('Clinical resources'!ABE12="X",1,0))</f>
        <v>0</v>
      </c>
      <c r="RY9" cm="1">
        <f t="array" ref="RY9">SUM(IF('Capacity Summary'!AW$36:AW$135="X",1,0)*TRANSPOSE('CR Backing (Hide)'!$IO9:$MJ9)*IF('Clinical resources'!ABF12="X",1,0))</f>
        <v>0</v>
      </c>
      <c r="RZ9" cm="1">
        <f t="array" ref="RZ9">SUM(IF('Capacity Summary'!AX$36:AX$135="X",1,0)*TRANSPOSE('CR Backing (Hide)'!$IO9:$MJ9)*IF('Clinical resources'!ABG12="X",1,0))</f>
        <v>0</v>
      </c>
      <c r="SA9" cm="1">
        <f t="array" ref="SA9">SUM(IF('Capacity Summary'!AY$36:AY$135="X",1,0)*TRANSPOSE('CR Backing (Hide)'!$IO9:$MJ9)*IF('Clinical resources'!ABH12="X",1,0))</f>
        <v>0</v>
      </c>
      <c r="SB9" cm="1">
        <f t="array" ref="SB9">SUM(IF('Capacity Summary'!AZ$36:AZ$135="X",1,0)*TRANSPOSE('CR Backing (Hide)'!$IO9:$MJ9)*IF('Clinical resources'!ABI12="X",1,0))</f>
        <v>0</v>
      </c>
      <c r="SC9" cm="1">
        <f t="array" ref="SC9">SUM(IF('Capacity Summary'!BA$36:BA$135="X",1,0)*TRANSPOSE('CR Backing (Hide)'!$IO9:$MJ9)*IF('Clinical resources'!ABJ12="X",1,0))</f>
        <v>0</v>
      </c>
      <c r="SD9" cm="1">
        <f t="array" ref="SD9">SUM(IF('Capacity Summary'!BB$36:BB$135="X",1,0)*TRANSPOSE('CR Backing (Hide)'!$IO9:$MJ9)*IF('Clinical resources'!ABK12="X",1,0))</f>
        <v>0</v>
      </c>
      <c r="SE9" cm="1">
        <f t="array" ref="SE9">SUM(IF('Capacity Summary'!BC$36:BC$135="X",1,0)*TRANSPOSE('CR Backing (Hide)'!$IO9:$MJ9)*IF('Clinical resources'!ABL12="X",1,0))</f>
        <v>0</v>
      </c>
      <c r="SF9" cm="1">
        <f t="array" ref="SF9">SUM(IF('Capacity Summary'!BD$36:BD$135="X",1,0)*TRANSPOSE('CR Backing (Hide)'!$IO9:$MJ9)*IF('Clinical resources'!ABM12="X",1,0))</f>
        <v>0</v>
      </c>
      <c r="SG9" cm="1">
        <f t="array" ref="SG9">SUM(IF('Capacity Summary'!BE$36:BE$135="X",1,0)*TRANSPOSE('CR Backing (Hide)'!$IO9:$MJ9)*IF('Clinical resources'!ABN12="X",1,0))</f>
        <v>0</v>
      </c>
      <c r="SH9" cm="1">
        <f t="array" ref="SH9">SUM(IF('Capacity Summary'!BF$36:BF$135="X",1,0)*TRANSPOSE('CR Backing (Hide)'!$IO9:$MJ9)*IF('Clinical resources'!ABO12="X",1,0))</f>
        <v>0</v>
      </c>
      <c r="SI9" cm="1">
        <f t="array" ref="SI9">SUM(IF('Capacity Summary'!BG$36:BG$135="X",1,0)*TRANSPOSE('CR Backing (Hide)'!$IO9:$MJ9)*IF('Clinical resources'!ABP12="X",1,0))</f>
        <v>0</v>
      </c>
      <c r="SK9" cm="1">
        <f t="array" ref="SK9">SUM(IF('Capacity Summary'!H$139:H$238="X",1,0)*TRANSPOSE('CR Backing (Hide)'!$MM9:$QH9))</f>
        <v>0</v>
      </c>
      <c r="SL9" cm="1">
        <f t="array" ref="SL9">SUM(IF('Capacity Summary'!I$139:I$238="X",1,0)*TRANSPOSE('CR Backing (Hide)'!$MM9:$QH9))</f>
        <v>0</v>
      </c>
      <c r="SM9" cm="1">
        <f t="array" ref="SM9">SUM(IF('Capacity Summary'!J$139:J$238="X",1,0)*TRANSPOSE('CR Backing (Hide)'!$MM9:$QH9))</f>
        <v>0</v>
      </c>
      <c r="SN9" cm="1">
        <f t="array" ref="SN9">SUM(IF('Capacity Summary'!K$139:K$238="X",1,0)*TRANSPOSE('CR Backing (Hide)'!$MM9:$QH9))</f>
        <v>0</v>
      </c>
      <c r="SO9" cm="1">
        <f t="array" ref="SO9">SUM(IF('Capacity Summary'!L$139:L$238="X",1,0)*TRANSPOSE('CR Backing (Hide)'!$MM9:$QH9))</f>
        <v>0</v>
      </c>
      <c r="SP9" cm="1">
        <f t="array" ref="SP9">SUM(IF('Capacity Summary'!M$139:M$238="X",1,0)*TRANSPOSE('CR Backing (Hide)'!$MM9:$QH9))</f>
        <v>0</v>
      </c>
      <c r="SQ9" cm="1">
        <f t="array" ref="SQ9">SUM(IF('Capacity Summary'!N$139:N$238="X",1,0)*TRANSPOSE('CR Backing (Hide)'!$MM9:$QH9))</f>
        <v>0</v>
      </c>
      <c r="SR9" cm="1">
        <f t="array" ref="SR9">SUM(IF('Capacity Summary'!O$139:O$238="X",1,0)*TRANSPOSE('CR Backing (Hide)'!$MM9:$QH9))</f>
        <v>0</v>
      </c>
      <c r="SS9" cm="1">
        <f t="array" ref="SS9">SUM(IF('Capacity Summary'!P$139:P$238="X",1,0)*TRANSPOSE('CR Backing (Hide)'!$MM9:$QH9))</f>
        <v>0</v>
      </c>
      <c r="ST9" cm="1">
        <f t="array" ref="ST9">SUM(IF('Capacity Summary'!Q$139:Q$238="X",1,0)*TRANSPOSE('CR Backing (Hide)'!$MM9:$QH9))</f>
        <v>0</v>
      </c>
      <c r="SU9" cm="1">
        <f t="array" ref="SU9">SUM(IF('Capacity Summary'!R$139:R$238="X",1,0)*TRANSPOSE('CR Backing (Hide)'!$MM9:$QH9))</f>
        <v>0</v>
      </c>
      <c r="SV9" cm="1">
        <f t="array" ref="SV9">SUM(IF('Capacity Summary'!S$139:S$238="X",1,0)*TRANSPOSE('CR Backing (Hide)'!$MM9:$QH9))</f>
        <v>0</v>
      </c>
      <c r="SW9" cm="1">
        <f t="array" ref="SW9">SUM(IF('Capacity Summary'!T$139:T$238="X",1,0)*TRANSPOSE('CR Backing (Hide)'!$MM9:$QH9))</f>
        <v>0</v>
      </c>
      <c r="SX9" cm="1">
        <f t="array" ref="SX9">SUM(IF('Capacity Summary'!U$139:U$238="X",1,0)*TRANSPOSE('CR Backing (Hide)'!$MM9:$QH9))</f>
        <v>0</v>
      </c>
      <c r="SY9" cm="1">
        <f t="array" ref="SY9">SUM(IF('Capacity Summary'!V$139:V$238="X",1,0)*TRANSPOSE('CR Backing (Hide)'!$MM9:$QH9))</f>
        <v>0</v>
      </c>
      <c r="SZ9" cm="1">
        <f t="array" ref="SZ9">SUM(IF('Capacity Summary'!W$139:W$238="X",1,0)*TRANSPOSE('CR Backing (Hide)'!$MM9:$QH9))</f>
        <v>0</v>
      </c>
      <c r="TA9" cm="1">
        <f t="array" ref="TA9">SUM(IF('Capacity Summary'!X$139:X$238="X",1,0)*TRANSPOSE('CR Backing (Hide)'!$MM9:$QH9))</f>
        <v>0</v>
      </c>
      <c r="TB9" cm="1">
        <f t="array" ref="TB9">SUM(IF('Capacity Summary'!Y$139:Y$238="X",1,0)*TRANSPOSE('CR Backing (Hide)'!$MM9:$QH9))</f>
        <v>0</v>
      </c>
      <c r="TC9" cm="1">
        <f t="array" ref="TC9">SUM(IF('Capacity Summary'!Z$139:Z$238="X",1,0)*TRANSPOSE('CR Backing (Hide)'!$MM9:$QH9))</f>
        <v>0</v>
      </c>
      <c r="TD9" cm="1">
        <f t="array" ref="TD9">SUM(IF('Capacity Summary'!AA$139:AA$238="X",1,0)*TRANSPOSE('CR Backing (Hide)'!$MM9:$QH9))</f>
        <v>0</v>
      </c>
      <c r="TE9" cm="1">
        <f t="array" ref="TE9">SUM(IF('Capacity Summary'!AB$139:AB$238="X",1,0)*TRANSPOSE('CR Backing (Hide)'!$MM9:$QH9))</f>
        <v>0</v>
      </c>
      <c r="TF9" cm="1">
        <f t="array" ref="TF9">SUM(IF('Capacity Summary'!AC$139:AC$238="X",1,0)*TRANSPOSE('CR Backing (Hide)'!$MM9:$QH9))</f>
        <v>0</v>
      </c>
      <c r="TG9" cm="1">
        <f t="array" ref="TG9">SUM(IF('Capacity Summary'!AD$139:AD$238="X",1,0)*TRANSPOSE('CR Backing (Hide)'!$MM9:$QH9))</f>
        <v>0</v>
      </c>
      <c r="TH9" cm="1">
        <f t="array" ref="TH9">SUM(IF('Capacity Summary'!AE$139:AE$238="X",1,0)*TRANSPOSE('CR Backing (Hide)'!$MM9:$QH9))</f>
        <v>0</v>
      </c>
      <c r="TI9" cm="1">
        <f t="array" ref="TI9">SUM(IF('Capacity Summary'!AF$139:AF$238="X",1,0)*TRANSPOSE('CR Backing (Hide)'!$MM9:$QH9))</f>
        <v>0</v>
      </c>
      <c r="TJ9" cm="1">
        <f t="array" ref="TJ9">SUM(IF('Capacity Summary'!AG$139:AG$238="X",1,0)*TRANSPOSE('CR Backing (Hide)'!$MM9:$QH9))</f>
        <v>0</v>
      </c>
      <c r="TK9" cm="1">
        <f t="array" ref="TK9">SUM(IF('Capacity Summary'!AH$139:AH$238="X",1,0)*TRANSPOSE('CR Backing (Hide)'!$MM9:$QH9))</f>
        <v>0</v>
      </c>
      <c r="TL9" cm="1">
        <f t="array" ref="TL9">SUM(IF('Capacity Summary'!AI$139:AI$238="X",1,0)*TRANSPOSE('CR Backing (Hide)'!$MM9:$QH9))</f>
        <v>0</v>
      </c>
      <c r="TM9" cm="1">
        <f t="array" ref="TM9">SUM(IF('Capacity Summary'!AJ$139:AJ$238="X",1,0)*TRANSPOSE('CR Backing (Hide)'!$MM9:$QH9))</f>
        <v>0</v>
      </c>
      <c r="TN9" cm="1">
        <f t="array" ref="TN9">SUM(IF('Capacity Summary'!AK$139:AK$238="X",1,0)*TRANSPOSE('CR Backing (Hide)'!$MM9:$QH9))</f>
        <v>0</v>
      </c>
      <c r="TO9" cm="1">
        <f t="array" ref="TO9">SUM(IF('Capacity Summary'!AL$139:AL$238="X",1,0)*TRANSPOSE('CR Backing (Hide)'!$MM9:$QH9))</f>
        <v>0</v>
      </c>
      <c r="TP9" cm="1">
        <f t="array" ref="TP9">SUM(IF('Capacity Summary'!AM$139:AM$238="X",1,0)*TRANSPOSE('CR Backing (Hide)'!$MM9:$QH9))</f>
        <v>0</v>
      </c>
      <c r="TQ9" cm="1">
        <f t="array" ref="TQ9">SUM(IF('Capacity Summary'!AN$139:AN$238="X",1,0)*TRANSPOSE('CR Backing (Hide)'!$MM9:$QH9))</f>
        <v>0</v>
      </c>
      <c r="TR9" cm="1">
        <f t="array" ref="TR9">SUM(IF('Capacity Summary'!AO$139:AO$238="X",1,0)*TRANSPOSE('CR Backing (Hide)'!$MM9:$QH9))</f>
        <v>0</v>
      </c>
      <c r="TS9" cm="1">
        <f t="array" ref="TS9">SUM(IF('Capacity Summary'!AP$139:AP$238="X",1,0)*TRANSPOSE('CR Backing (Hide)'!$MM9:$QH9))</f>
        <v>0</v>
      </c>
      <c r="TT9" cm="1">
        <f t="array" ref="TT9">SUM(IF('Capacity Summary'!AQ$139:AQ$238="X",1,0)*TRANSPOSE('CR Backing (Hide)'!$MM9:$QH9))</f>
        <v>0</v>
      </c>
      <c r="TU9" cm="1">
        <f t="array" ref="TU9">SUM(IF('Capacity Summary'!AR$139:AR$238="X",1,0)*TRANSPOSE('CR Backing (Hide)'!$MM9:$QH9))</f>
        <v>0</v>
      </c>
      <c r="TV9" cm="1">
        <f t="array" ref="TV9">SUM(IF('Capacity Summary'!AS$139:AS$238="X",1,0)*TRANSPOSE('CR Backing (Hide)'!$MM9:$QH9))</f>
        <v>0</v>
      </c>
      <c r="TW9" cm="1">
        <f t="array" ref="TW9">SUM(IF('Capacity Summary'!AT$139:AT$238="X",1,0)*TRANSPOSE('CR Backing (Hide)'!$MM9:$QH9))</f>
        <v>0</v>
      </c>
      <c r="TX9" cm="1">
        <f t="array" ref="TX9">SUM(IF('Capacity Summary'!AU$139:AU$238="X",1,0)*TRANSPOSE('CR Backing (Hide)'!$MM9:$QH9))</f>
        <v>0</v>
      </c>
      <c r="TY9" cm="1">
        <f t="array" ref="TY9">SUM(IF('Capacity Summary'!AV$139:AV$238="X",1,0)*TRANSPOSE('CR Backing (Hide)'!$MM9:$QH9))</f>
        <v>0</v>
      </c>
      <c r="TZ9" cm="1">
        <f t="array" ref="TZ9">SUM(IF('Capacity Summary'!AW$139:AW$238="X",1,0)*TRANSPOSE('CR Backing (Hide)'!$MM9:$QH9))</f>
        <v>0</v>
      </c>
      <c r="UA9" cm="1">
        <f t="array" ref="UA9">SUM(IF('Capacity Summary'!AX$139:AX$238="X",1,0)*TRANSPOSE('CR Backing (Hide)'!$MM9:$QH9))</f>
        <v>0</v>
      </c>
      <c r="UB9" cm="1">
        <f t="array" ref="UB9">SUM(IF('Capacity Summary'!AY$139:AY$238="X",1,0)*TRANSPOSE('CR Backing (Hide)'!$MM9:$QH9))</f>
        <v>0</v>
      </c>
      <c r="UC9" cm="1">
        <f t="array" ref="UC9">SUM(IF('Capacity Summary'!AZ$139:AZ$238="X",1,0)*TRANSPOSE('CR Backing (Hide)'!$MM9:$QH9))</f>
        <v>0</v>
      </c>
      <c r="UD9" cm="1">
        <f t="array" ref="UD9">SUM(IF('Capacity Summary'!BA$139:BA$238="X",1,0)*TRANSPOSE('CR Backing (Hide)'!$MM9:$QH9))</f>
        <v>0</v>
      </c>
      <c r="UE9" cm="1">
        <f t="array" ref="UE9">SUM(IF('Capacity Summary'!BB$139:BB$238="X",1,0)*TRANSPOSE('CR Backing (Hide)'!$MM9:$QH9))</f>
        <v>0</v>
      </c>
      <c r="UF9" cm="1">
        <f t="array" ref="UF9">SUM(IF('Capacity Summary'!BC$139:BC$238="X",1,0)*TRANSPOSE('CR Backing (Hide)'!$MM9:$QH9))</f>
        <v>0</v>
      </c>
      <c r="UG9" cm="1">
        <f t="array" ref="UG9">SUM(IF('Capacity Summary'!BD$139:BD$238="X",1,0)*TRANSPOSE('CR Backing (Hide)'!$MM9:$QH9))</f>
        <v>0</v>
      </c>
      <c r="UH9" cm="1">
        <f t="array" ref="UH9">SUM(IF('Capacity Summary'!BE$139:BE$238="X",1,0)*TRANSPOSE('CR Backing (Hide)'!$MM9:$QH9))</f>
        <v>0</v>
      </c>
      <c r="UI9" cm="1">
        <f t="array" ref="UI9">SUM(IF('Capacity Summary'!BF$139:BF$238="X",1,0)*TRANSPOSE('CR Backing (Hide)'!$MM9:$QH9))</f>
        <v>0</v>
      </c>
      <c r="UJ9" cm="1">
        <f t="array" ref="UJ9">SUM(IF('Capacity Summary'!BG$139:BG$238="X",1,0)*TRANSPOSE('CR Backing (Hide)'!$MM9:$QH9))</f>
        <v>0</v>
      </c>
      <c r="UL9">
        <f t="shared" si="1"/>
        <v>0</v>
      </c>
      <c r="UM9">
        <f t="shared" si="2"/>
        <v>0</v>
      </c>
      <c r="UN9">
        <f>COUNTIF('Clinical resources'!$ZQ$7:$ABP$7,"X")</f>
        <v>0</v>
      </c>
      <c r="UP9">
        <f t="shared" si="3"/>
        <v>0</v>
      </c>
      <c r="UQ9">
        <f t="shared" si="4"/>
        <v>0</v>
      </c>
      <c r="UR9">
        <f t="shared" si="5"/>
        <v>0</v>
      </c>
      <c r="UW9">
        <f t="array" ref="UW9:YR9">$AS9:$EN9*IF('Clinical resources'!$CK12:$GH12="X",1,0)</f>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V9">
        <f t="array" ref="YV9:ACQ9">$EQ9:$IL9*IF('Clinical resources'!$OA12:$RV12="X",1,0)</f>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row>
    <row r="10" spans="1:771" x14ac:dyDescent="0.25">
      <c r="B10">
        <f>IF(A10='Clinical resources'!B13,0,1)</f>
        <v>0</v>
      </c>
      <c r="C10">
        <f>'Clinical resources'!D13</f>
        <v>0</v>
      </c>
      <c r="H10" t="str">
        <f>ROW(H7)&amp;". "&amp;'Clinical resources'!B13</f>
        <v xml:space="preserve">7. </v>
      </c>
      <c r="J10" t="str" cm="1">
        <f t="array" ref="J10">IF(SUM(IF('Clinical resources'!L13:P13="X",1,0)*'Clinical resources'!L$4:P$4)&gt;0,"X","")</f>
        <v/>
      </c>
      <c r="K10" t="str" cm="1">
        <f t="array" ref="K10">IF(SUM(IF('Clinical resources'!Q13:U13="X",1,0)*'Clinical resources'!Q$4:U$4)&gt;0,"X","")</f>
        <v/>
      </c>
      <c r="L10" t="str" cm="1">
        <f t="array" ref="L10">IF(SUM(IF('Clinical resources'!V13:Z13="X",1,0)*'Clinical resources'!V$4:Z$4)&gt;0,"X","")</f>
        <v/>
      </c>
      <c r="M10" t="str" cm="1">
        <f t="array" ref="M10">IF(SUM(IF('Clinical resources'!AA13:AE13="X",1,0)*'Clinical resources'!AA$4:AE$4)&gt;0,"X","")</f>
        <v/>
      </c>
      <c r="N10" t="str" cm="1">
        <f t="array" ref="N10">IF(SUM(IF('Clinical resources'!AF13:AJ13="X",1,0)*'Clinical resources'!AF$4:AJ$4)&gt;0,"X","")</f>
        <v/>
      </c>
      <c r="O10" t="str" cm="1">
        <f t="array" ref="O10">IF(SUM(IF('Clinical resources'!AK13:AO13="X",1,0)*'Clinical resources'!AK$4:AO$4)&gt;0,"X","")</f>
        <v/>
      </c>
      <c r="P10" t="str" cm="1">
        <f t="array" ref="P10">IF(SUM(IF('Clinical resources'!AP13:AT13="X",1,0)*'Clinical resources'!AP$4:AT$4)&gt;0,"X","")</f>
        <v/>
      </c>
      <c r="Q10" t="str" cm="1">
        <f t="array" ref="Q10">IF(SUM(IF('Clinical resources'!AU13:AY13="X",1,0)*'Clinical resources'!AU$4:AY$4)&gt;0,"X","")</f>
        <v/>
      </c>
      <c r="R10" t="str" cm="1">
        <f t="array" ref="R10">IF(SUM(IF('Clinical resources'!AZ13:BD13="X",1,0)*'Clinical resources'!AZ$4:BD$4)&gt;0,"X","")</f>
        <v/>
      </c>
      <c r="S10" t="str" cm="1">
        <f t="array" ref="S10">IF(SUM(IF('Clinical resources'!BE13:BI13="X",1,0)*'Clinical resources'!BE$4:BI$4)&gt;0,"X","")</f>
        <v/>
      </c>
      <c r="T10" t="str" cm="1">
        <f t="array" ref="T10">IF(SUM(IF('Clinical resources'!BJ13:BN13="X",1,0)*'Clinical resources'!BJ$4:BN$4)&gt;0,"X","")</f>
        <v/>
      </c>
      <c r="U10" t="str" cm="1">
        <f t="array" ref="U10">IF(SUM(IF('Clinical resources'!BO13:BS13="X",1,0)*'Clinical resources'!BO$4:BS$4)&gt;0,"X","")</f>
        <v/>
      </c>
      <c r="V10" t="str" cm="1">
        <f t="array" ref="V10">IF(SUM(IF('Clinical resources'!BT13:BX13="X",1,0)*'Clinical resources'!BT$4:BX$4)&gt;0,"X","")</f>
        <v/>
      </c>
      <c r="W10" t="str" cm="1">
        <f t="array" ref="W10">IF(SUM(IF('Clinical resources'!BY13:CC13="X",1,0)*'Clinical resources'!BY$4:CC$4)&gt;0,"X","")</f>
        <v/>
      </c>
      <c r="X10" t="str" cm="1">
        <f t="array" ref="X10">IF(SUM(IF('Clinical resources'!CD13:CH13="X",1,0)*'Clinical resources'!CD$4:CH$4)&gt;0,"X","")</f>
        <v/>
      </c>
      <c r="AA10">
        <f t="array" ref="AA10">SUM('Clinical resources'!$L$4:$P$4*IF('Clinical resources'!$L13:$P13="X",1,0))</f>
        <v>0</v>
      </c>
      <c r="AB10">
        <f t="array" ref="AB10">SUM('Clinical resources'!$Q$4:$U$4*IF('Clinical resources'!$Q13:$U13="X",1,0))</f>
        <v>0</v>
      </c>
      <c r="AC10">
        <f t="array" ref="AC10">SUM('Clinical resources'!$V$4:$Z$4*IF('Clinical resources'!$V13:$Z13="X",1,0))</f>
        <v>0</v>
      </c>
      <c r="AD10">
        <f t="array" ref="AD10">SUM('Clinical resources'!$AA$4:$AE$4*IF('Clinical resources'!$AA13:$AE13="X",1,0))</f>
        <v>0</v>
      </c>
      <c r="AE10">
        <f t="array" ref="AE10">SUM('Clinical resources'!$AF$4:$AJ$4*IF('Clinical resources'!$AF13:$AJ13="X",1,0))</f>
        <v>0</v>
      </c>
      <c r="AF10">
        <f t="array" ref="AF10">SUM('Clinical resources'!$AK$4:$AO$4*IF('Clinical resources'!$AK13:$AO13="X",1,0))</f>
        <v>0</v>
      </c>
      <c r="AG10">
        <f t="array" ref="AG10">SUM('Clinical resources'!$AP$4:$AT$4*IF('Clinical resources'!$AP13:$AT13="X",1,0))</f>
        <v>0</v>
      </c>
      <c r="AH10">
        <f t="array" ref="AH10">SUM('Clinical resources'!$AU$4:$AY$4*IF('Clinical resources'!$AU13:$AY13="X",1,0))</f>
        <v>0</v>
      </c>
      <c r="AI10">
        <f t="array" ref="AI10">SUM('Clinical resources'!$AZ$4:$BD$4*IF('Clinical resources'!$AZ13:$BD13="X",1,0))</f>
        <v>0</v>
      </c>
      <c r="AJ10">
        <f t="array" ref="AJ10">SUM('Clinical resources'!$BE$4:$BI$4*IF('Clinical resources'!$BE13:$BI13="X",1,0))</f>
        <v>0</v>
      </c>
      <c r="AK10">
        <f t="array" ref="AK10">SUM('Clinical resources'!$BJ$4:$BN$4*IF('Clinical resources'!$BJ13:$BN13="X",1,0))</f>
        <v>0</v>
      </c>
      <c r="AL10">
        <f t="array" ref="AL10">SUM('Clinical resources'!$BO$4:$BS$4*IF('Clinical resources'!$BO13:$BS13="X",1,0))</f>
        <v>0</v>
      </c>
      <c r="AM10">
        <f t="array" ref="AM10">SUM('Clinical resources'!$BT$4:$BX$4*IF('Clinical resources'!$BT13:$BX13="X",1,0))</f>
        <v>0</v>
      </c>
      <c r="AN10">
        <f t="array" ref="AN10">SUM('Clinical resources'!$BY$4:$CC$4*IF('Clinical resources'!$BY13:$CC13="X",1,0))</f>
        <v>0</v>
      </c>
      <c r="AO10">
        <f t="array" ref="AO10">SUM('Clinical resources'!$CD$4:$CH$4*IF('Clinical resources'!$CD13:$CH13="X",1,0))</f>
        <v>0</v>
      </c>
      <c r="AS10" cm="1">
        <f t="array" ref="AS10">IF(SUM(IF($J10:$X10=TRANSPOSE('Capacity Backing (Hide)2'!B$67:B$81),1,0))&gt;0,1,0)</f>
        <v>0</v>
      </c>
      <c r="AT10" cm="1">
        <f t="array" ref="AT10">IF(SUM(IF($J10:$X10=TRANSPOSE('Capacity Backing (Hide)2'!C$67:C$81),1,0))&gt;0,1,0)</f>
        <v>0</v>
      </c>
      <c r="AU10" cm="1">
        <f t="array" ref="AU10">IF(SUM(IF($J10:$X10=TRANSPOSE('Capacity Backing (Hide)2'!D$67:D$81),1,0))&gt;0,1,0)</f>
        <v>0</v>
      </c>
      <c r="AV10" cm="1">
        <f t="array" ref="AV10">IF(SUM(IF($J10:$X10=TRANSPOSE('Capacity Backing (Hide)2'!E$67:E$81),1,0))&gt;0,1,0)</f>
        <v>0</v>
      </c>
      <c r="AW10" cm="1">
        <f t="array" ref="AW10">IF(SUM(IF($J10:$X10=TRANSPOSE('Capacity Backing (Hide)2'!F$67:F$81),1,0))&gt;0,1,0)</f>
        <v>0</v>
      </c>
      <c r="AX10" cm="1">
        <f t="array" ref="AX10">IF(SUM(IF($J10:$X10=TRANSPOSE('Capacity Backing (Hide)2'!G$67:G$81),1,0))&gt;0,1,0)</f>
        <v>0</v>
      </c>
      <c r="AY10" cm="1">
        <f t="array" ref="AY10">IF(SUM(IF($J10:$X10=TRANSPOSE('Capacity Backing (Hide)2'!H$67:H$81),1,0))&gt;0,1,0)</f>
        <v>0</v>
      </c>
      <c r="AZ10" cm="1">
        <f t="array" ref="AZ10">IF(SUM(IF($J10:$X10=TRANSPOSE('Capacity Backing (Hide)2'!I$67:I$81),1,0))&gt;0,1,0)</f>
        <v>0</v>
      </c>
      <c r="BA10" cm="1">
        <f t="array" ref="BA10">IF(SUM(IF($J10:$X10=TRANSPOSE('Capacity Backing (Hide)2'!J$67:J$81),1,0))&gt;0,1,0)</f>
        <v>0</v>
      </c>
      <c r="BB10" cm="1">
        <f t="array" ref="BB10">IF(SUM(IF($J10:$X10=TRANSPOSE('Capacity Backing (Hide)2'!K$67:K$81),1,0))&gt;0,1,0)</f>
        <v>0</v>
      </c>
      <c r="BC10" cm="1">
        <f t="array" ref="BC10">IF(SUM(IF($J10:$X10=TRANSPOSE('Capacity Backing (Hide)2'!L$67:L$81),1,0))&gt;0,1,0)</f>
        <v>0</v>
      </c>
      <c r="BD10" cm="1">
        <f t="array" ref="BD10">IF(SUM(IF($J10:$X10=TRANSPOSE('Capacity Backing (Hide)2'!M$67:M$81),1,0))&gt;0,1,0)</f>
        <v>0</v>
      </c>
      <c r="BE10" cm="1">
        <f t="array" ref="BE10">IF(SUM(IF($J10:$X10=TRANSPOSE('Capacity Backing (Hide)2'!N$67:N$81),1,0))&gt;0,1,0)</f>
        <v>0</v>
      </c>
      <c r="BF10" cm="1">
        <f t="array" ref="BF10">IF(SUM(IF($J10:$X10=TRANSPOSE('Capacity Backing (Hide)2'!O$67:O$81),1,0))&gt;0,1,0)</f>
        <v>0</v>
      </c>
      <c r="BG10" cm="1">
        <f t="array" ref="BG10">IF(SUM(IF($J10:$X10=TRANSPOSE('Capacity Backing (Hide)2'!P$67:P$81),1,0))&gt;0,1,0)</f>
        <v>0</v>
      </c>
      <c r="BH10" cm="1">
        <f t="array" ref="BH10">IF(SUM(IF($J10:$X10=TRANSPOSE('Capacity Backing (Hide)2'!Q$67:Q$81),1,0))&gt;0,1,0)</f>
        <v>0</v>
      </c>
      <c r="BI10" cm="1">
        <f t="array" ref="BI10">IF(SUM(IF($J10:$X10=TRANSPOSE('Capacity Backing (Hide)2'!R$67:R$81),1,0))&gt;0,1,0)</f>
        <v>0</v>
      </c>
      <c r="BJ10" cm="1">
        <f t="array" ref="BJ10">IF(SUM(IF($J10:$X10=TRANSPOSE('Capacity Backing (Hide)2'!S$67:S$81),1,0))&gt;0,1,0)</f>
        <v>0</v>
      </c>
      <c r="BK10" cm="1">
        <f t="array" ref="BK10">IF(SUM(IF($J10:$X10=TRANSPOSE('Capacity Backing (Hide)2'!T$67:T$81),1,0))&gt;0,1,0)</f>
        <v>0</v>
      </c>
      <c r="BL10" cm="1">
        <f t="array" ref="BL10">IF(SUM(IF($J10:$X10=TRANSPOSE('Capacity Backing (Hide)2'!U$67:U$81),1,0))&gt;0,1,0)</f>
        <v>0</v>
      </c>
      <c r="BM10" cm="1">
        <f t="array" ref="BM10">IF(SUM(IF($J10:$X10=TRANSPOSE('Capacity Backing (Hide)2'!V$67:V$81),1,0))&gt;0,1,0)</f>
        <v>0</v>
      </c>
      <c r="BN10" cm="1">
        <f t="array" ref="BN10">IF(SUM(IF($J10:$X10=TRANSPOSE('Capacity Backing (Hide)2'!W$67:W$81),1,0))&gt;0,1,0)</f>
        <v>0</v>
      </c>
      <c r="BO10" cm="1">
        <f t="array" ref="BO10">IF(SUM(IF($J10:$X10=TRANSPOSE('Capacity Backing (Hide)2'!X$67:X$81),1,0))&gt;0,1,0)</f>
        <v>0</v>
      </c>
      <c r="BP10" cm="1">
        <f t="array" ref="BP10">IF(SUM(IF($J10:$X10=TRANSPOSE('Capacity Backing (Hide)2'!Y$67:Y$81),1,0))&gt;0,1,0)</f>
        <v>0</v>
      </c>
      <c r="BQ10" cm="1">
        <f t="array" ref="BQ10">IF(SUM(IF($J10:$X10=TRANSPOSE('Capacity Backing (Hide)2'!Z$67:Z$81),1,0))&gt;0,1,0)</f>
        <v>0</v>
      </c>
      <c r="BR10" cm="1">
        <f t="array" ref="BR10">IF(SUM(IF($J10:$X10=TRANSPOSE('Capacity Backing (Hide)2'!AA$67:AA$81),1,0))&gt;0,1,0)</f>
        <v>0</v>
      </c>
      <c r="BS10" cm="1">
        <f t="array" ref="BS10">IF(SUM(IF($J10:$X10=TRANSPOSE('Capacity Backing (Hide)2'!AB$67:AB$81),1,0))&gt;0,1,0)</f>
        <v>0</v>
      </c>
      <c r="BT10" cm="1">
        <f t="array" ref="BT10">IF(SUM(IF($J10:$X10=TRANSPOSE('Capacity Backing (Hide)2'!AC$67:AC$81),1,0))&gt;0,1,0)</f>
        <v>0</v>
      </c>
      <c r="BU10" cm="1">
        <f t="array" ref="BU10">IF(SUM(IF($J10:$X10=TRANSPOSE('Capacity Backing (Hide)2'!AD$67:AD$81),1,0))&gt;0,1,0)</f>
        <v>0</v>
      </c>
      <c r="BV10" cm="1">
        <f t="array" ref="BV10">IF(SUM(IF($J10:$X10=TRANSPOSE('Capacity Backing (Hide)2'!AE$67:AE$81),1,0))&gt;0,1,0)</f>
        <v>0</v>
      </c>
      <c r="BW10" cm="1">
        <f t="array" ref="BW10">IF(SUM(IF($J10:$X10=TRANSPOSE('Capacity Backing (Hide)2'!AF$67:AF$81),1,0))&gt;0,1,0)</f>
        <v>0</v>
      </c>
      <c r="BX10" cm="1">
        <f t="array" ref="BX10">IF(SUM(IF($J10:$X10=TRANSPOSE('Capacity Backing (Hide)2'!AG$67:AG$81),1,0))&gt;0,1,0)</f>
        <v>0</v>
      </c>
      <c r="BY10" cm="1">
        <f t="array" ref="BY10">IF(SUM(IF($J10:$X10=TRANSPOSE('Capacity Backing (Hide)2'!AH$67:AH$81),1,0))&gt;0,1,0)</f>
        <v>0</v>
      </c>
      <c r="BZ10" cm="1">
        <f t="array" ref="BZ10">IF(SUM(IF($J10:$X10=TRANSPOSE('Capacity Backing (Hide)2'!AI$67:AI$81),1,0))&gt;0,1,0)</f>
        <v>0</v>
      </c>
      <c r="CA10" cm="1">
        <f t="array" ref="CA10">IF(SUM(IF($J10:$X10=TRANSPOSE('Capacity Backing (Hide)2'!AJ$67:AJ$81),1,0))&gt;0,1,0)</f>
        <v>0</v>
      </c>
      <c r="CB10" cm="1">
        <f t="array" ref="CB10">IF(SUM(IF($J10:$X10=TRANSPOSE('Capacity Backing (Hide)2'!AK$67:AK$81),1,0))&gt;0,1,0)</f>
        <v>0</v>
      </c>
      <c r="CC10" cm="1">
        <f t="array" ref="CC10">IF(SUM(IF($J10:$X10=TRANSPOSE('Capacity Backing (Hide)2'!AL$67:AL$81),1,0))&gt;0,1,0)</f>
        <v>0</v>
      </c>
      <c r="CD10" cm="1">
        <f t="array" ref="CD10">IF(SUM(IF($J10:$X10=TRANSPOSE('Capacity Backing (Hide)2'!AM$67:AM$81),1,0))&gt;0,1,0)</f>
        <v>0</v>
      </c>
      <c r="CE10" cm="1">
        <f t="array" ref="CE10">IF(SUM(IF($J10:$X10=TRANSPOSE('Capacity Backing (Hide)2'!AN$67:AN$81),1,0))&gt;0,1,0)</f>
        <v>0</v>
      </c>
      <c r="CF10" cm="1">
        <f t="array" ref="CF10">IF(SUM(IF($J10:$X10=TRANSPOSE('Capacity Backing (Hide)2'!AO$67:AO$81),1,0))&gt;0,1,0)</f>
        <v>0</v>
      </c>
      <c r="CG10" cm="1">
        <f t="array" ref="CG10">IF(SUM(IF($J10:$X10=TRANSPOSE('Capacity Backing (Hide)2'!AP$67:AP$81),1,0))&gt;0,1,0)</f>
        <v>0</v>
      </c>
      <c r="CH10" cm="1">
        <f t="array" ref="CH10">IF(SUM(IF($J10:$X10=TRANSPOSE('Capacity Backing (Hide)2'!AQ$67:AQ$81),1,0))&gt;0,1,0)</f>
        <v>0</v>
      </c>
      <c r="CI10" cm="1">
        <f t="array" ref="CI10">IF(SUM(IF($J10:$X10=TRANSPOSE('Capacity Backing (Hide)2'!AR$67:AR$81),1,0))&gt;0,1,0)</f>
        <v>0</v>
      </c>
      <c r="CJ10" cm="1">
        <f t="array" ref="CJ10">IF(SUM(IF($J10:$X10=TRANSPOSE('Capacity Backing (Hide)2'!AS$67:AS$81),1,0))&gt;0,1,0)</f>
        <v>0</v>
      </c>
      <c r="CK10" cm="1">
        <f t="array" ref="CK10">IF(SUM(IF($J10:$X10=TRANSPOSE('Capacity Backing (Hide)2'!AT$67:AT$81),1,0))&gt;0,1,0)</f>
        <v>0</v>
      </c>
      <c r="CL10" cm="1">
        <f t="array" ref="CL10">IF(SUM(IF($J10:$X10=TRANSPOSE('Capacity Backing (Hide)2'!AU$67:AU$81),1,0))&gt;0,1,0)</f>
        <v>0</v>
      </c>
      <c r="CM10" cm="1">
        <f t="array" ref="CM10">IF(SUM(IF($J10:$X10=TRANSPOSE('Capacity Backing (Hide)2'!AV$67:AV$81),1,0))&gt;0,1,0)</f>
        <v>0</v>
      </c>
      <c r="CN10" cm="1">
        <f t="array" ref="CN10">IF(SUM(IF($J10:$X10=TRANSPOSE('Capacity Backing (Hide)2'!AW$67:AW$81),1,0))&gt;0,1,0)</f>
        <v>0</v>
      </c>
      <c r="CO10" cm="1">
        <f t="array" ref="CO10">IF(SUM(IF($J10:$X10=TRANSPOSE('Capacity Backing (Hide)2'!AX$67:AX$81),1,0))&gt;0,1,0)</f>
        <v>0</v>
      </c>
      <c r="CP10" cm="1">
        <f t="array" ref="CP10">IF(SUM(IF($J10:$X10=TRANSPOSE('Capacity Backing (Hide)2'!AY$67:AY$81),1,0))&gt;0,1,0)</f>
        <v>0</v>
      </c>
      <c r="CQ10" cm="1">
        <f t="array" ref="CQ10">IF(SUM(IF($J10:$X10=TRANSPOSE('Capacity Backing (Hide)2'!AZ$67:AZ$81),1,0))&gt;0,1,0)</f>
        <v>0</v>
      </c>
      <c r="CR10" cm="1">
        <f t="array" ref="CR10">IF(SUM(IF($J10:$X10=TRANSPOSE('Capacity Backing (Hide)2'!BA$67:BA$81),1,0))&gt;0,1,0)</f>
        <v>0</v>
      </c>
      <c r="CS10" cm="1">
        <f t="array" ref="CS10">IF(SUM(IF($J10:$X10=TRANSPOSE('Capacity Backing (Hide)2'!BB$67:BB$81),1,0))&gt;0,1,0)</f>
        <v>0</v>
      </c>
      <c r="CT10" cm="1">
        <f t="array" ref="CT10">IF(SUM(IF($J10:$X10=TRANSPOSE('Capacity Backing (Hide)2'!BC$67:BC$81),1,0))&gt;0,1,0)</f>
        <v>0</v>
      </c>
      <c r="CU10" cm="1">
        <f t="array" ref="CU10">IF(SUM(IF($J10:$X10=TRANSPOSE('Capacity Backing (Hide)2'!BD$67:BD$81),1,0))&gt;0,1,0)</f>
        <v>0</v>
      </c>
      <c r="CV10" cm="1">
        <f t="array" ref="CV10">IF(SUM(IF($J10:$X10=TRANSPOSE('Capacity Backing (Hide)2'!BE$67:BE$81),1,0))&gt;0,1,0)</f>
        <v>0</v>
      </c>
      <c r="CW10" cm="1">
        <f t="array" ref="CW10">IF(SUM(IF($J10:$X10=TRANSPOSE('Capacity Backing (Hide)2'!BF$67:BF$81),1,0))&gt;0,1,0)</f>
        <v>0</v>
      </c>
      <c r="CX10" cm="1">
        <f t="array" ref="CX10">IF(SUM(IF($J10:$X10=TRANSPOSE('Capacity Backing (Hide)2'!BG$67:BG$81),1,0))&gt;0,1,0)</f>
        <v>0</v>
      </c>
      <c r="CY10" cm="1">
        <f t="array" ref="CY10">IF(SUM(IF($J10:$X10=TRANSPOSE('Capacity Backing (Hide)2'!BH$67:BH$81),1,0))&gt;0,1,0)</f>
        <v>0</v>
      </c>
      <c r="CZ10" cm="1">
        <f t="array" ref="CZ10">IF(SUM(IF($J10:$X10=TRANSPOSE('Capacity Backing (Hide)2'!BI$67:BI$81),1,0))&gt;0,1,0)</f>
        <v>0</v>
      </c>
      <c r="DA10" cm="1">
        <f t="array" ref="DA10">IF(SUM(IF($J10:$X10=TRANSPOSE('Capacity Backing (Hide)2'!BJ$67:BJ$81),1,0))&gt;0,1,0)</f>
        <v>0</v>
      </c>
      <c r="DB10" cm="1">
        <f t="array" ref="DB10">IF(SUM(IF($J10:$X10=TRANSPOSE('Capacity Backing (Hide)2'!BK$67:BK$81),1,0))&gt;0,1,0)</f>
        <v>0</v>
      </c>
      <c r="DC10" cm="1">
        <f t="array" ref="DC10">IF(SUM(IF($J10:$X10=TRANSPOSE('Capacity Backing (Hide)2'!BL$67:BL$81),1,0))&gt;0,1,0)</f>
        <v>0</v>
      </c>
      <c r="DD10" cm="1">
        <f t="array" ref="DD10">IF(SUM(IF($J10:$X10=TRANSPOSE('Capacity Backing (Hide)2'!BM$67:BM$81),1,0))&gt;0,1,0)</f>
        <v>0</v>
      </c>
      <c r="DE10" cm="1">
        <f t="array" ref="DE10">IF(SUM(IF($J10:$X10=TRANSPOSE('Capacity Backing (Hide)2'!BN$67:BN$81),1,0))&gt;0,1,0)</f>
        <v>0</v>
      </c>
      <c r="DF10" cm="1">
        <f t="array" ref="DF10">IF(SUM(IF($J10:$X10=TRANSPOSE('Capacity Backing (Hide)2'!BO$67:BO$81),1,0))&gt;0,1,0)</f>
        <v>0</v>
      </c>
      <c r="DG10" cm="1">
        <f t="array" ref="DG10">IF(SUM(IF($J10:$X10=TRANSPOSE('Capacity Backing (Hide)2'!BP$67:BP$81),1,0))&gt;0,1,0)</f>
        <v>0</v>
      </c>
      <c r="DH10" cm="1">
        <f t="array" ref="DH10">IF(SUM(IF($J10:$X10=TRANSPOSE('Capacity Backing (Hide)2'!BQ$67:BQ$81),1,0))&gt;0,1,0)</f>
        <v>0</v>
      </c>
      <c r="DI10" cm="1">
        <f t="array" ref="DI10">IF(SUM(IF($J10:$X10=TRANSPOSE('Capacity Backing (Hide)2'!BR$67:BR$81),1,0))&gt;0,1,0)</f>
        <v>0</v>
      </c>
      <c r="DJ10" cm="1">
        <f t="array" ref="DJ10">IF(SUM(IF($J10:$X10=TRANSPOSE('Capacity Backing (Hide)2'!BS$67:BS$81),1,0))&gt;0,1,0)</f>
        <v>0</v>
      </c>
      <c r="DK10" cm="1">
        <f t="array" ref="DK10">IF(SUM(IF($J10:$X10=TRANSPOSE('Capacity Backing (Hide)2'!BT$67:BT$81),1,0))&gt;0,1,0)</f>
        <v>0</v>
      </c>
      <c r="DL10" cm="1">
        <f t="array" ref="DL10">IF(SUM(IF($J10:$X10=TRANSPOSE('Capacity Backing (Hide)2'!BU$67:BU$81),1,0))&gt;0,1,0)</f>
        <v>0</v>
      </c>
      <c r="DM10" cm="1">
        <f t="array" ref="DM10">IF(SUM(IF($J10:$X10=TRANSPOSE('Capacity Backing (Hide)2'!BV$67:BV$81),1,0))&gt;0,1,0)</f>
        <v>0</v>
      </c>
      <c r="DN10" cm="1">
        <f t="array" ref="DN10">IF(SUM(IF($J10:$X10=TRANSPOSE('Capacity Backing (Hide)2'!BW$67:BW$81),1,0))&gt;0,1,0)</f>
        <v>0</v>
      </c>
      <c r="DO10" cm="1">
        <f t="array" ref="DO10">IF(SUM(IF($J10:$X10=TRANSPOSE('Capacity Backing (Hide)2'!BX$67:BX$81),1,0))&gt;0,1,0)</f>
        <v>0</v>
      </c>
      <c r="DP10" cm="1">
        <f t="array" ref="DP10">IF(SUM(IF($J10:$X10=TRANSPOSE('Capacity Backing (Hide)2'!BY$67:BY$81),1,0))&gt;0,1,0)</f>
        <v>0</v>
      </c>
      <c r="DQ10" cm="1">
        <f t="array" ref="DQ10">IF(SUM(IF($J10:$X10=TRANSPOSE('Capacity Backing (Hide)2'!BZ$67:BZ$81),1,0))&gt;0,1,0)</f>
        <v>0</v>
      </c>
      <c r="DR10" cm="1">
        <f t="array" ref="DR10">IF(SUM(IF($J10:$X10=TRANSPOSE('Capacity Backing (Hide)2'!CA$67:CA$81),1,0))&gt;0,1,0)</f>
        <v>0</v>
      </c>
      <c r="DS10" cm="1">
        <f t="array" ref="DS10">IF(SUM(IF($J10:$X10=TRANSPOSE('Capacity Backing (Hide)2'!CB$67:CB$81),1,0))&gt;0,1,0)</f>
        <v>0</v>
      </c>
      <c r="DT10" cm="1">
        <f t="array" ref="DT10">IF(SUM(IF($J10:$X10=TRANSPOSE('Capacity Backing (Hide)2'!CC$67:CC$81),1,0))&gt;0,1,0)</f>
        <v>0</v>
      </c>
      <c r="DU10" cm="1">
        <f t="array" ref="DU10">IF(SUM(IF($J10:$X10=TRANSPOSE('Capacity Backing (Hide)2'!CD$67:CD$81),1,0))&gt;0,1,0)</f>
        <v>0</v>
      </c>
      <c r="DV10" cm="1">
        <f t="array" ref="DV10">IF(SUM(IF($J10:$X10=TRANSPOSE('Capacity Backing (Hide)2'!CE$67:CE$81),1,0))&gt;0,1,0)</f>
        <v>0</v>
      </c>
      <c r="DW10" cm="1">
        <f t="array" ref="DW10">IF(SUM(IF($J10:$X10=TRANSPOSE('Capacity Backing (Hide)2'!CF$67:CF$81),1,0))&gt;0,1,0)</f>
        <v>0</v>
      </c>
      <c r="DX10" cm="1">
        <f t="array" ref="DX10">IF(SUM(IF($J10:$X10=TRANSPOSE('Capacity Backing (Hide)2'!CG$67:CG$81),1,0))&gt;0,1,0)</f>
        <v>0</v>
      </c>
      <c r="DY10" cm="1">
        <f t="array" ref="DY10">IF(SUM(IF($J10:$X10=TRANSPOSE('Capacity Backing (Hide)2'!CH$67:CH$81),1,0))&gt;0,1,0)</f>
        <v>0</v>
      </c>
      <c r="DZ10" cm="1">
        <f t="array" ref="DZ10">IF(SUM(IF($J10:$X10=TRANSPOSE('Capacity Backing (Hide)2'!CI$67:CI$81),1,0))&gt;0,1,0)</f>
        <v>0</v>
      </c>
      <c r="EA10" cm="1">
        <f t="array" ref="EA10">IF(SUM(IF($J10:$X10=TRANSPOSE('Capacity Backing (Hide)2'!CJ$67:CJ$81),1,0))&gt;0,1,0)</f>
        <v>0</v>
      </c>
      <c r="EB10" cm="1">
        <f t="array" ref="EB10">IF(SUM(IF($J10:$X10=TRANSPOSE('Capacity Backing (Hide)2'!CK$67:CK$81),1,0))&gt;0,1,0)</f>
        <v>0</v>
      </c>
      <c r="EC10" cm="1">
        <f t="array" ref="EC10">IF(SUM(IF($J10:$X10=TRANSPOSE('Capacity Backing (Hide)2'!CL$67:CL$81),1,0))&gt;0,1,0)</f>
        <v>0</v>
      </c>
      <c r="ED10" cm="1">
        <f t="array" ref="ED10">IF(SUM(IF($J10:$X10=TRANSPOSE('Capacity Backing (Hide)2'!CM$67:CM$81),1,0))&gt;0,1,0)</f>
        <v>0</v>
      </c>
      <c r="EE10" cm="1">
        <f t="array" ref="EE10">IF(SUM(IF($J10:$X10=TRANSPOSE('Capacity Backing (Hide)2'!CN$67:CN$81),1,0))&gt;0,1,0)</f>
        <v>0</v>
      </c>
      <c r="EF10" cm="1">
        <f t="array" ref="EF10">IF(SUM(IF($J10:$X10=TRANSPOSE('Capacity Backing (Hide)2'!CO$67:CO$81),1,0))&gt;0,1,0)</f>
        <v>0</v>
      </c>
      <c r="EG10" cm="1">
        <f t="array" ref="EG10">IF(SUM(IF($J10:$X10=TRANSPOSE('Capacity Backing (Hide)2'!CP$67:CP$81),1,0))&gt;0,1,0)</f>
        <v>0</v>
      </c>
      <c r="EH10" cm="1">
        <f t="array" ref="EH10">IF(SUM(IF($J10:$X10=TRANSPOSE('Capacity Backing (Hide)2'!CQ$67:CQ$81),1,0))&gt;0,1,0)</f>
        <v>0</v>
      </c>
      <c r="EI10" cm="1">
        <f t="array" ref="EI10">IF(SUM(IF($J10:$X10=TRANSPOSE('Capacity Backing (Hide)2'!CR$67:CR$81),1,0))&gt;0,1,0)</f>
        <v>0</v>
      </c>
      <c r="EJ10" cm="1">
        <f t="array" ref="EJ10">IF(SUM(IF($J10:$X10=TRANSPOSE('Capacity Backing (Hide)2'!CS$67:CS$81),1,0))&gt;0,1,0)</f>
        <v>0</v>
      </c>
      <c r="EK10" cm="1">
        <f t="array" ref="EK10">IF(SUM(IF($J10:$X10=TRANSPOSE('Capacity Backing (Hide)2'!CT$67:CT$81),1,0))&gt;0,1,0)</f>
        <v>0</v>
      </c>
      <c r="EL10" cm="1">
        <f t="array" ref="EL10">IF(SUM(IF($J10:$X10=TRANSPOSE('Capacity Backing (Hide)2'!CU$67:CU$81),1,0))&gt;0,1,0)</f>
        <v>0</v>
      </c>
      <c r="EM10" cm="1">
        <f t="array" ref="EM10">IF(SUM(IF($J10:$X10=TRANSPOSE('Capacity Backing (Hide)2'!CV$67:CV$81),1,0))&gt;0,1,0)</f>
        <v>0</v>
      </c>
      <c r="EN10" cm="1">
        <f t="array" ref="EN10">IF(SUM(IF($J10:$X10=TRANSPOSE('Capacity Backing (Hide)2'!CW$67:CW$81),1,0))&gt;0,1,0)</f>
        <v>0</v>
      </c>
      <c r="EQ10" cm="1">
        <f t="array" ref="EQ10">IF(SUM(IF($J10:$X10=TRANSPOSE('Capacity Backing (Hide)2'!B$203:B$217),1,0))&gt;0,1,0)</f>
        <v>0</v>
      </c>
      <c r="ER10" cm="1">
        <f t="array" ref="ER10">IF(SUM(IF($J10:$X10=TRANSPOSE('Capacity Backing (Hide)2'!C$203:C$217),1,0))&gt;0,1,0)</f>
        <v>0</v>
      </c>
      <c r="ES10" cm="1">
        <f t="array" ref="ES10">IF(SUM(IF($J10:$X10=TRANSPOSE('Capacity Backing (Hide)2'!D$203:D$217),1,0))&gt;0,1,0)</f>
        <v>0</v>
      </c>
      <c r="ET10" cm="1">
        <f t="array" ref="ET10">IF(SUM(IF($J10:$X10=TRANSPOSE('Capacity Backing (Hide)2'!E$203:E$217),1,0))&gt;0,1,0)</f>
        <v>0</v>
      </c>
      <c r="EU10" cm="1">
        <f t="array" ref="EU10">IF(SUM(IF($J10:$X10=TRANSPOSE('Capacity Backing (Hide)2'!F$203:F$217),1,0))&gt;0,1,0)</f>
        <v>0</v>
      </c>
      <c r="EV10" cm="1">
        <f t="array" ref="EV10">IF(SUM(IF($J10:$X10=TRANSPOSE('Capacity Backing (Hide)2'!G$203:G$217),1,0))&gt;0,1,0)</f>
        <v>0</v>
      </c>
      <c r="EW10" cm="1">
        <f t="array" ref="EW10">IF(SUM(IF($J10:$X10=TRANSPOSE('Capacity Backing (Hide)2'!H$203:H$217),1,0))&gt;0,1,0)</f>
        <v>0</v>
      </c>
      <c r="EX10" cm="1">
        <f t="array" ref="EX10">IF(SUM(IF($J10:$X10=TRANSPOSE('Capacity Backing (Hide)2'!I$203:I$217),1,0))&gt;0,1,0)</f>
        <v>0</v>
      </c>
      <c r="EY10" cm="1">
        <f t="array" ref="EY10">IF(SUM(IF($J10:$X10=TRANSPOSE('Capacity Backing (Hide)2'!J$203:J$217),1,0))&gt;0,1,0)</f>
        <v>0</v>
      </c>
      <c r="EZ10" cm="1">
        <f t="array" ref="EZ10">IF(SUM(IF($J10:$X10=TRANSPOSE('Capacity Backing (Hide)2'!K$203:K$217),1,0))&gt;0,1,0)</f>
        <v>0</v>
      </c>
      <c r="FA10" cm="1">
        <f t="array" ref="FA10">IF(SUM(IF($J10:$X10=TRANSPOSE('Capacity Backing (Hide)2'!L$203:L$217),1,0))&gt;0,1,0)</f>
        <v>0</v>
      </c>
      <c r="FB10" cm="1">
        <f t="array" ref="FB10">IF(SUM(IF($J10:$X10=TRANSPOSE('Capacity Backing (Hide)2'!M$203:M$217),1,0))&gt;0,1,0)</f>
        <v>0</v>
      </c>
      <c r="FC10" cm="1">
        <f t="array" ref="FC10">IF(SUM(IF($J10:$X10=TRANSPOSE('Capacity Backing (Hide)2'!N$203:N$217),1,0))&gt;0,1,0)</f>
        <v>0</v>
      </c>
      <c r="FD10" cm="1">
        <f t="array" ref="FD10">IF(SUM(IF($J10:$X10=TRANSPOSE('Capacity Backing (Hide)2'!O$203:O$217),1,0))&gt;0,1,0)</f>
        <v>0</v>
      </c>
      <c r="FE10" cm="1">
        <f t="array" ref="FE10">IF(SUM(IF($J10:$X10=TRANSPOSE('Capacity Backing (Hide)2'!P$203:P$217),1,0))&gt;0,1,0)</f>
        <v>0</v>
      </c>
      <c r="FF10" cm="1">
        <f t="array" ref="FF10">IF(SUM(IF($J10:$X10=TRANSPOSE('Capacity Backing (Hide)2'!Q$203:Q$217),1,0))&gt;0,1,0)</f>
        <v>0</v>
      </c>
      <c r="FG10" cm="1">
        <f t="array" ref="FG10">IF(SUM(IF($J10:$X10=TRANSPOSE('Capacity Backing (Hide)2'!R$203:R$217),1,0))&gt;0,1,0)</f>
        <v>0</v>
      </c>
      <c r="FH10" cm="1">
        <f t="array" ref="FH10">IF(SUM(IF($J10:$X10=TRANSPOSE('Capacity Backing (Hide)2'!S$203:S$217),1,0))&gt;0,1,0)</f>
        <v>0</v>
      </c>
      <c r="FI10" cm="1">
        <f t="array" ref="FI10">IF(SUM(IF($J10:$X10=TRANSPOSE('Capacity Backing (Hide)2'!T$203:T$217),1,0))&gt;0,1,0)</f>
        <v>0</v>
      </c>
      <c r="FJ10" cm="1">
        <f t="array" ref="FJ10">IF(SUM(IF($J10:$X10=TRANSPOSE('Capacity Backing (Hide)2'!U$203:U$217),1,0))&gt;0,1,0)</f>
        <v>0</v>
      </c>
      <c r="FK10" cm="1">
        <f t="array" ref="FK10">IF(SUM(IF($J10:$X10=TRANSPOSE('Capacity Backing (Hide)2'!V$203:V$217),1,0))&gt;0,1,0)</f>
        <v>0</v>
      </c>
      <c r="FL10" cm="1">
        <f t="array" ref="FL10">IF(SUM(IF($J10:$X10=TRANSPOSE('Capacity Backing (Hide)2'!W$203:W$217),1,0))&gt;0,1,0)</f>
        <v>0</v>
      </c>
      <c r="FM10" cm="1">
        <f t="array" ref="FM10">IF(SUM(IF($J10:$X10=TRANSPOSE('Capacity Backing (Hide)2'!X$203:X$217),1,0))&gt;0,1,0)</f>
        <v>0</v>
      </c>
      <c r="FN10" cm="1">
        <f t="array" ref="FN10">IF(SUM(IF($J10:$X10=TRANSPOSE('Capacity Backing (Hide)2'!Y$203:Y$217),1,0))&gt;0,1,0)</f>
        <v>0</v>
      </c>
      <c r="FO10" cm="1">
        <f t="array" ref="FO10">IF(SUM(IF($J10:$X10=TRANSPOSE('Capacity Backing (Hide)2'!Z$203:Z$217),1,0))&gt;0,1,0)</f>
        <v>0</v>
      </c>
      <c r="FP10" cm="1">
        <f t="array" ref="FP10">IF(SUM(IF($J10:$X10=TRANSPOSE('Capacity Backing (Hide)2'!AA$203:AA$217),1,0))&gt;0,1,0)</f>
        <v>0</v>
      </c>
      <c r="FQ10" cm="1">
        <f t="array" ref="FQ10">IF(SUM(IF($J10:$X10=TRANSPOSE('Capacity Backing (Hide)2'!AB$203:AB$217),1,0))&gt;0,1,0)</f>
        <v>0</v>
      </c>
      <c r="FR10" cm="1">
        <f t="array" ref="FR10">IF(SUM(IF($J10:$X10=TRANSPOSE('Capacity Backing (Hide)2'!AC$203:AC$217),1,0))&gt;0,1,0)</f>
        <v>0</v>
      </c>
      <c r="FS10" cm="1">
        <f t="array" ref="FS10">IF(SUM(IF($J10:$X10=TRANSPOSE('Capacity Backing (Hide)2'!AD$203:AD$217),1,0))&gt;0,1,0)</f>
        <v>0</v>
      </c>
      <c r="FT10" cm="1">
        <f t="array" ref="FT10">IF(SUM(IF($J10:$X10=TRANSPOSE('Capacity Backing (Hide)2'!AE$203:AE$217),1,0))&gt;0,1,0)</f>
        <v>0</v>
      </c>
      <c r="FU10" cm="1">
        <f t="array" ref="FU10">IF(SUM(IF($J10:$X10=TRANSPOSE('Capacity Backing (Hide)2'!AF$203:AF$217),1,0))&gt;0,1,0)</f>
        <v>0</v>
      </c>
      <c r="FV10" cm="1">
        <f t="array" ref="FV10">IF(SUM(IF($J10:$X10=TRANSPOSE('Capacity Backing (Hide)2'!AG$203:AG$217),1,0))&gt;0,1,0)</f>
        <v>0</v>
      </c>
      <c r="FW10" cm="1">
        <f t="array" ref="FW10">IF(SUM(IF($J10:$X10=TRANSPOSE('Capacity Backing (Hide)2'!AH$203:AH$217),1,0))&gt;0,1,0)</f>
        <v>0</v>
      </c>
      <c r="FX10" cm="1">
        <f t="array" ref="FX10">IF(SUM(IF($J10:$X10=TRANSPOSE('Capacity Backing (Hide)2'!AI$203:AI$217),1,0))&gt;0,1,0)</f>
        <v>0</v>
      </c>
      <c r="FY10" cm="1">
        <f t="array" ref="FY10">IF(SUM(IF($J10:$X10=TRANSPOSE('Capacity Backing (Hide)2'!AJ$203:AJ$217),1,0))&gt;0,1,0)</f>
        <v>0</v>
      </c>
      <c r="FZ10" cm="1">
        <f t="array" ref="FZ10">IF(SUM(IF($J10:$X10=TRANSPOSE('Capacity Backing (Hide)2'!AK$203:AK$217),1,0))&gt;0,1,0)</f>
        <v>0</v>
      </c>
      <c r="GA10" cm="1">
        <f t="array" ref="GA10">IF(SUM(IF($J10:$X10=TRANSPOSE('Capacity Backing (Hide)2'!AL$203:AL$217),1,0))&gt;0,1,0)</f>
        <v>0</v>
      </c>
      <c r="GB10" cm="1">
        <f t="array" ref="GB10">IF(SUM(IF($J10:$X10=TRANSPOSE('Capacity Backing (Hide)2'!AM$203:AM$217),1,0))&gt;0,1,0)</f>
        <v>0</v>
      </c>
      <c r="GC10" cm="1">
        <f t="array" ref="GC10">IF(SUM(IF($J10:$X10=TRANSPOSE('Capacity Backing (Hide)2'!AN$203:AN$217),1,0))&gt;0,1,0)</f>
        <v>0</v>
      </c>
      <c r="GD10" cm="1">
        <f t="array" ref="GD10">IF(SUM(IF($J10:$X10=TRANSPOSE('Capacity Backing (Hide)2'!AO$203:AO$217),1,0))&gt;0,1,0)</f>
        <v>0</v>
      </c>
      <c r="GE10" cm="1">
        <f t="array" ref="GE10">IF(SUM(IF($J10:$X10=TRANSPOSE('Capacity Backing (Hide)2'!AP$203:AP$217),1,0))&gt;0,1,0)</f>
        <v>0</v>
      </c>
      <c r="GF10" cm="1">
        <f t="array" ref="GF10">IF(SUM(IF($J10:$X10=TRANSPOSE('Capacity Backing (Hide)2'!AQ$203:AQ$217),1,0))&gt;0,1,0)</f>
        <v>0</v>
      </c>
      <c r="GG10" cm="1">
        <f t="array" ref="GG10">IF(SUM(IF($J10:$X10=TRANSPOSE('Capacity Backing (Hide)2'!AR$203:AR$217),1,0))&gt;0,1,0)</f>
        <v>0</v>
      </c>
      <c r="GH10" cm="1">
        <f t="array" ref="GH10">IF(SUM(IF($J10:$X10=TRANSPOSE('Capacity Backing (Hide)2'!AS$203:AS$217),1,0))&gt;0,1,0)</f>
        <v>0</v>
      </c>
      <c r="GI10" cm="1">
        <f t="array" ref="GI10">IF(SUM(IF($J10:$X10=TRANSPOSE('Capacity Backing (Hide)2'!AT$203:AT$217),1,0))&gt;0,1,0)</f>
        <v>0</v>
      </c>
      <c r="GJ10" cm="1">
        <f t="array" ref="GJ10">IF(SUM(IF($J10:$X10=TRANSPOSE('Capacity Backing (Hide)2'!AU$203:AU$217),1,0))&gt;0,1,0)</f>
        <v>0</v>
      </c>
      <c r="GK10" cm="1">
        <f t="array" ref="GK10">IF(SUM(IF($J10:$X10=TRANSPOSE('Capacity Backing (Hide)2'!AV$203:AV$217),1,0))&gt;0,1,0)</f>
        <v>0</v>
      </c>
      <c r="GL10" cm="1">
        <f t="array" ref="GL10">IF(SUM(IF($J10:$X10=TRANSPOSE('Capacity Backing (Hide)2'!AW$203:AW$217),1,0))&gt;0,1,0)</f>
        <v>0</v>
      </c>
      <c r="GM10" cm="1">
        <f t="array" ref="GM10">IF(SUM(IF($J10:$X10=TRANSPOSE('Capacity Backing (Hide)2'!AX$203:AX$217),1,0))&gt;0,1,0)</f>
        <v>0</v>
      </c>
      <c r="GN10" cm="1">
        <f t="array" ref="GN10">IF(SUM(IF($J10:$X10=TRANSPOSE('Capacity Backing (Hide)2'!AY$203:AY$217),1,0))&gt;0,1,0)</f>
        <v>0</v>
      </c>
      <c r="GO10" cm="1">
        <f t="array" ref="GO10">IF(SUM(IF($J10:$X10=TRANSPOSE('Capacity Backing (Hide)2'!AZ$203:AZ$217),1,0))&gt;0,1,0)</f>
        <v>0</v>
      </c>
      <c r="GP10" cm="1">
        <f t="array" ref="GP10">IF(SUM(IF($J10:$X10=TRANSPOSE('Capacity Backing (Hide)2'!BA$203:BA$217),1,0))&gt;0,1,0)</f>
        <v>0</v>
      </c>
      <c r="GQ10" cm="1">
        <f t="array" ref="GQ10">IF(SUM(IF($J10:$X10=TRANSPOSE('Capacity Backing (Hide)2'!BB$203:BB$217),1,0))&gt;0,1,0)</f>
        <v>0</v>
      </c>
      <c r="GR10" cm="1">
        <f t="array" ref="GR10">IF(SUM(IF($J10:$X10=TRANSPOSE('Capacity Backing (Hide)2'!BC$203:BC$217),1,0))&gt;0,1,0)</f>
        <v>0</v>
      </c>
      <c r="GS10" cm="1">
        <f t="array" ref="GS10">IF(SUM(IF($J10:$X10=TRANSPOSE('Capacity Backing (Hide)2'!BD$203:BD$217),1,0))&gt;0,1,0)</f>
        <v>0</v>
      </c>
      <c r="GT10" cm="1">
        <f t="array" ref="GT10">IF(SUM(IF($J10:$X10=TRANSPOSE('Capacity Backing (Hide)2'!BE$203:BE$217),1,0))&gt;0,1,0)</f>
        <v>0</v>
      </c>
      <c r="GU10" cm="1">
        <f t="array" ref="GU10">IF(SUM(IF($J10:$X10=TRANSPOSE('Capacity Backing (Hide)2'!BF$203:BF$217),1,0))&gt;0,1,0)</f>
        <v>0</v>
      </c>
      <c r="GV10" cm="1">
        <f t="array" ref="GV10">IF(SUM(IF($J10:$X10=TRANSPOSE('Capacity Backing (Hide)2'!BG$203:BG$217),1,0))&gt;0,1,0)</f>
        <v>0</v>
      </c>
      <c r="GW10" cm="1">
        <f t="array" ref="GW10">IF(SUM(IF($J10:$X10=TRANSPOSE('Capacity Backing (Hide)2'!BH$203:BH$217),1,0))&gt;0,1,0)</f>
        <v>0</v>
      </c>
      <c r="GX10" cm="1">
        <f t="array" ref="GX10">IF(SUM(IF($J10:$X10=TRANSPOSE('Capacity Backing (Hide)2'!BI$203:BI$217),1,0))&gt;0,1,0)</f>
        <v>0</v>
      </c>
      <c r="GY10" cm="1">
        <f t="array" ref="GY10">IF(SUM(IF($J10:$X10=TRANSPOSE('Capacity Backing (Hide)2'!BJ$203:BJ$217),1,0))&gt;0,1,0)</f>
        <v>0</v>
      </c>
      <c r="GZ10" cm="1">
        <f t="array" ref="GZ10">IF(SUM(IF($J10:$X10=TRANSPOSE('Capacity Backing (Hide)2'!BK$203:BK$217),1,0))&gt;0,1,0)</f>
        <v>0</v>
      </c>
      <c r="HA10" cm="1">
        <f t="array" ref="HA10">IF(SUM(IF($J10:$X10=TRANSPOSE('Capacity Backing (Hide)2'!BL$203:BL$217),1,0))&gt;0,1,0)</f>
        <v>0</v>
      </c>
      <c r="HB10" cm="1">
        <f t="array" ref="HB10">IF(SUM(IF($J10:$X10=TRANSPOSE('Capacity Backing (Hide)2'!BM$203:BM$217),1,0))&gt;0,1,0)</f>
        <v>0</v>
      </c>
      <c r="HC10" cm="1">
        <f t="array" ref="HC10">IF(SUM(IF($J10:$X10=TRANSPOSE('Capacity Backing (Hide)2'!BN$203:BN$217),1,0))&gt;0,1,0)</f>
        <v>0</v>
      </c>
      <c r="HD10" cm="1">
        <f t="array" ref="HD10">IF(SUM(IF($J10:$X10=TRANSPOSE('Capacity Backing (Hide)2'!BO$203:BO$217),1,0))&gt;0,1,0)</f>
        <v>0</v>
      </c>
      <c r="HE10" cm="1">
        <f t="array" ref="HE10">IF(SUM(IF($J10:$X10=TRANSPOSE('Capacity Backing (Hide)2'!BP$203:BP$217),1,0))&gt;0,1,0)</f>
        <v>0</v>
      </c>
      <c r="HF10" cm="1">
        <f t="array" ref="HF10">IF(SUM(IF($J10:$X10=TRANSPOSE('Capacity Backing (Hide)2'!BQ$203:BQ$217),1,0))&gt;0,1,0)</f>
        <v>0</v>
      </c>
      <c r="HG10" cm="1">
        <f t="array" ref="HG10">IF(SUM(IF($J10:$X10=TRANSPOSE('Capacity Backing (Hide)2'!BR$203:BR$217),1,0))&gt;0,1,0)</f>
        <v>0</v>
      </c>
      <c r="HH10" cm="1">
        <f t="array" ref="HH10">IF(SUM(IF($J10:$X10=TRANSPOSE('Capacity Backing (Hide)2'!BS$203:BS$217),1,0))&gt;0,1,0)</f>
        <v>0</v>
      </c>
      <c r="HI10" cm="1">
        <f t="array" ref="HI10">IF(SUM(IF($J10:$X10=TRANSPOSE('Capacity Backing (Hide)2'!BT$203:BT$217),1,0))&gt;0,1,0)</f>
        <v>0</v>
      </c>
      <c r="HJ10" cm="1">
        <f t="array" ref="HJ10">IF(SUM(IF($J10:$X10=TRANSPOSE('Capacity Backing (Hide)2'!BU$203:BU$217),1,0))&gt;0,1,0)</f>
        <v>0</v>
      </c>
      <c r="HK10" cm="1">
        <f t="array" ref="HK10">IF(SUM(IF($J10:$X10=TRANSPOSE('Capacity Backing (Hide)2'!BV$203:BV$217),1,0))&gt;0,1,0)</f>
        <v>0</v>
      </c>
      <c r="HL10" cm="1">
        <f t="array" ref="HL10">IF(SUM(IF($J10:$X10=TRANSPOSE('Capacity Backing (Hide)2'!BW$203:BW$217),1,0))&gt;0,1,0)</f>
        <v>0</v>
      </c>
      <c r="HM10" cm="1">
        <f t="array" ref="HM10">IF(SUM(IF($J10:$X10=TRANSPOSE('Capacity Backing (Hide)2'!BX$203:BX$217),1,0))&gt;0,1,0)</f>
        <v>0</v>
      </c>
      <c r="HN10" cm="1">
        <f t="array" ref="HN10">IF(SUM(IF($J10:$X10=TRANSPOSE('Capacity Backing (Hide)2'!BY$203:BY$217),1,0))&gt;0,1,0)</f>
        <v>0</v>
      </c>
      <c r="HO10" cm="1">
        <f t="array" ref="HO10">IF(SUM(IF($J10:$X10=TRANSPOSE('Capacity Backing (Hide)2'!BZ$203:BZ$217),1,0))&gt;0,1,0)</f>
        <v>0</v>
      </c>
      <c r="HP10" cm="1">
        <f t="array" ref="HP10">IF(SUM(IF($J10:$X10=TRANSPOSE('Capacity Backing (Hide)2'!CA$203:CA$217),1,0))&gt;0,1,0)</f>
        <v>0</v>
      </c>
      <c r="HQ10" cm="1">
        <f t="array" ref="HQ10">IF(SUM(IF($J10:$X10=TRANSPOSE('Capacity Backing (Hide)2'!CB$203:CB$217),1,0))&gt;0,1,0)</f>
        <v>0</v>
      </c>
      <c r="HR10" cm="1">
        <f t="array" ref="HR10">IF(SUM(IF($J10:$X10=TRANSPOSE('Capacity Backing (Hide)2'!CC$203:CC$217),1,0))&gt;0,1,0)</f>
        <v>0</v>
      </c>
      <c r="HS10" cm="1">
        <f t="array" ref="HS10">IF(SUM(IF($J10:$X10=TRANSPOSE('Capacity Backing (Hide)2'!CD$203:CD$217),1,0))&gt;0,1,0)</f>
        <v>0</v>
      </c>
      <c r="HT10" cm="1">
        <f t="array" ref="HT10">IF(SUM(IF($J10:$X10=TRANSPOSE('Capacity Backing (Hide)2'!CE$203:CE$217),1,0))&gt;0,1,0)</f>
        <v>0</v>
      </c>
      <c r="HU10" cm="1">
        <f t="array" ref="HU10">IF(SUM(IF($J10:$X10=TRANSPOSE('Capacity Backing (Hide)2'!CF$203:CF$217),1,0))&gt;0,1,0)</f>
        <v>0</v>
      </c>
      <c r="HV10" cm="1">
        <f t="array" ref="HV10">IF(SUM(IF($J10:$X10=TRANSPOSE('Capacity Backing (Hide)2'!CG$203:CG$217),1,0))&gt;0,1,0)</f>
        <v>0</v>
      </c>
      <c r="HW10" cm="1">
        <f t="array" ref="HW10">IF(SUM(IF($J10:$X10=TRANSPOSE('Capacity Backing (Hide)2'!CH$203:CH$217),1,0))&gt;0,1,0)</f>
        <v>0</v>
      </c>
      <c r="HX10" cm="1">
        <f t="array" ref="HX10">IF(SUM(IF($J10:$X10=TRANSPOSE('Capacity Backing (Hide)2'!CI$203:CI$217),1,0))&gt;0,1,0)</f>
        <v>0</v>
      </c>
      <c r="HY10" cm="1">
        <f t="array" ref="HY10">IF(SUM(IF($J10:$X10=TRANSPOSE('Capacity Backing (Hide)2'!CJ$203:CJ$217),1,0))&gt;0,1,0)</f>
        <v>0</v>
      </c>
      <c r="HZ10" cm="1">
        <f t="array" ref="HZ10">IF(SUM(IF($J10:$X10=TRANSPOSE('Capacity Backing (Hide)2'!CK$203:CK$217),1,0))&gt;0,1,0)</f>
        <v>0</v>
      </c>
      <c r="IA10" cm="1">
        <f t="array" ref="IA10">IF(SUM(IF($J10:$X10=TRANSPOSE('Capacity Backing (Hide)2'!CL$203:CL$217),1,0))&gt;0,1,0)</f>
        <v>0</v>
      </c>
      <c r="IB10" cm="1">
        <f t="array" ref="IB10">IF(SUM(IF($J10:$X10=TRANSPOSE('Capacity Backing (Hide)2'!CM$203:CM$217),1,0))&gt;0,1,0)</f>
        <v>0</v>
      </c>
      <c r="IC10" cm="1">
        <f t="array" ref="IC10">IF(SUM(IF($J10:$X10=TRANSPOSE('Capacity Backing (Hide)2'!CN$203:CN$217),1,0))&gt;0,1,0)</f>
        <v>0</v>
      </c>
      <c r="ID10" cm="1">
        <f t="array" ref="ID10">IF(SUM(IF($J10:$X10=TRANSPOSE('Capacity Backing (Hide)2'!CO$203:CO$217),1,0))&gt;0,1,0)</f>
        <v>0</v>
      </c>
      <c r="IE10" cm="1">
        <f t="array" ref="IE10">IF(SUM(IF($J10:$X10=TRANSPOSE('Capacity Backing (Hide)2'!CP$203:CP$217),1,0))&gt;0,1,0)</f>
        <v>0</v>
      </c>
      <c r="IF10" cm="1">
        <f t="array" ref="IF10">IF(SUM(IF($J10:$X10=TRANSPOSE('Capacity Backing (Hide)2'!CQ$203:CQ$217),1,0))&gt;0,1,0)</f>
        <v>0</v>
      </c>
      <c r="IG10" cm="1">
        <f t="array" ref="IG10">IF(SUM(IF($J10:$X10=TRANSPOSE('Capacity Backing (Hide)2'!CR$203:CR$217),1,0))&gt;0,1,0)</f>
        <v>0</v>
      </c>
      <c r="IH10" cm="1">
        <f t="array" ref="IH10">IF(SUM(IF($J10:$X10=TRANSPOSE('Capacity Backing (Hide)2'!CS$203:CS$217),1,0))&gt;0,1,0)</f>
        <v>0</v>
      </c>
      <c r="II10" cm="1">
        <f t="array" ref="II10">IF(SUM(IF($J10:$X10=TRANSPOSE('Capacity Backing (Hide)2'!CT$203:CT$217),1,0))&gt;0,1,0)</f>
        <v>0</v>
      </c>
      <c r="IJ10" cm="1">
        <f t="array" ref="IJ10">IF(SUM(IF($J10:$X10=TRANSPOSE('Capacity Backing (Hide)2'!CU$203:CU$217),1,0))&gt;0,1,0)</f>
        <v>0</v>
      </c>
      <c r="IK10" cm="1">
        <f t="array" ref="IK10">IF(SUM(IF($J10:$X10=TRANSPOSE('Capacity Backing (Hide)2'!CV$203:CV$217),1,0))&gt;0,1,0)</f>
        <v>0</v>
      </c>
      <c r="IL10" cm="1">
        <f t="array" ref="IL10">IF(SUM(IF($J10:$X10=TRANSPOSE('Capacity Backing (Hide)2'!CW$203:CW$217),1,0))&gt;0,1,0)</f>
        <v>0</v>
      </c>
      <c r="IO10" s="184">
        <v>0</v>
      </c>
      <c r="IP10" s="184">
        <v>0</v>
      </c>
      <c r="IQ10" s="184">
        <v>0</v>
      </c>
      <c r="IR10" s="184">
        <v>0</v>
      </c>
      <c r="IS10" s="184">
        <v>0</v>
      </c>
      <c r="IT10" s="184">
        <v>0</v>
      </c>
      <c r="IU10" s="184">
        <v>0</v>
      </c>
      <c r="IV10" s="184">
        <v>0</v>
      </c>
      <c r="IW10" s="184">
        <v>0</v>
      </c>
      <c r="IX10" s="184">
        <v>0</v>
      </c>
      <c r="IY10" s="184">
        <v>0</v>
      </c>
      <c r="IZ10" s="184">
        <v>0</v>
      </c>
      <c r="JA10" s="184">
        <v>0</v>
      </c>
      <c r="JB10" s="184">
        <v>0</v>
      </c>
      <c r="JC10" s="184">
        <v>0</v>
      </c>
      <c r="JD10" s="184">
        <v>0</v>
      </c>
      <c r="JE10" s="184">
        <v>0</v>
      </c>
      <c r="JF10" s="184">
        <v>0</v>
      </c>
      <c r="JG10" s="184">
        <v>0</v>
      </c>
      <c r="JH10" s="184">
        <v>0</v>
      </c>
      <c r="JI10" s="184">
        <v>0</v>
      </c>
      <c r="JJ10" s="184">
        <v>0</v>
      </c>
      <c r="JK10" s="184">
        <v>0</v>
      </c>
      <c r="JL10" s="184">
        <v>0</v>
      </c>
      <c r="JM10" s="184">
        <v>0</v>
      </c>
      <c r="JN10" s="184">
        <v>0</v>
      </c>
      <c r="JO10" s="184">
        <v>0</v>
      </c>
      <c r="JP10" s="184">
        <v>0</v>
      </c>
      <c r="JQ10" s="184">
        <v>0</v>
      </c>
      <c r="JR10" s="184">
        <v>0</v>
      </c>
      <c r="JS10" s="184">
        <v>0</v>
      </c>
      <c r="JT10" s="184">
        <v>0</v>
      </c>
      <c r="JU10" s="184">
        <v>0</v>
      </c>
      <c r="JV10" s="184">
        <v>0</v>
      </c>
      <c r="JW10" s="184">
        <v>0</v>
      </c>
      <c r="JX10" s="184">
        <v>0</v>
      </c>
      <c r="JY10" s="184">
        <v>0</v>
      </c>
      <c r="JZ10" s="184">
        <v>0</v>
      </c>
      <c r="KA10" s="184">
        <v>0</v>
      </c>
      <c r="KB10" s="184">
        <v>0</v>
      </c>
      <c r="KC10" s="184">
        <v>0</v>
      </c>
      <c r="KD10" s="184">
        <v>0</v>
      </c>
      <c r="KE10" s="184">
        <v>0</v>
      </c>
      <c r="KF10" s="184">
        <v>0</v>
      </c>
      <c r="KG10" s="184">
        <v>0</v>
      </c>
      <c r="KH10" s="184">
        <v>0</v>
      </c>
      <c r="KI10" s="184">
        <v>0</v>
      </c>
      <c r="KJ10" s="184">
        <v>0</v>
      </c>
      <c r="KK10" s="184">
        <v>0</v>
      </c>
      <c r="KL10" s="184">
        <v>0</v>
      </c>
      <c r="KM10" s="184">
        <v>0</v>
      </c>
      <c r="KN10" s="184">
        <v>0</v>
      </c>
      <c r="KO10" s="184">
        <v>0</v>
      </c>
      <c r="KP10" s="184">
        <v>0</v>
      </c>
      <c r="KQ10" s="184">
        <v>0</v>
      </c>
      <c r="KR10" s="184">
        <v>0</v>
      </c>
      <c r="KS10" s="184">
        <v>0</v>
      </c>
      <c r="KT10" s="184">
        <v>0</v>
      </c>
      <c r="KU10" s="184">
        <v>0</v>
      </c>
      <c r="KV10" s="184">
        <v>0</v>
      </c>
      <c r="KW10" s="184">
        <v>0</v>
      </c>
      <c r="KX10" s="184">
        <v>0</v>
      </c>
      <c r="KY10" s="184">
        <v>0</v>
      </c>
      <c r="KZ10" s="184">
        <v>0</v>
      </c>
      <c r="LA10" s="184">
        <v>0</v>
      </c>
      <c r="LB10" s="184">
        <v>0</v>
      </c>
      <c r="LC10" s="184">
        <v>0</v>
      </c>
      <c r="LD10" s="184">
        <v>0</v>
      </c>
      <c r="LE10" s="184">
        <v>0</v>
      </c>
      <c r="LF10" s="184">
        <v>0</v>
      </c>
      <c r="LG10" s="184">
        <v>0</v>
      </c>
      <c r="LH10" s="184">
        <v>0</v>
      </c>
      <c r="LI10" s="184">
        <v>0</v>
      </c>
      <c r="LJ10" s="184">
        <v>0</v>
      </c>
      <c r="LK10" s="184">
        <v>0</v>
      </c>
      <c r="LL10" s="184">
        <v>0</v>
      </c>
      <c r="LM10" s="184">
        <v>0</v>
      </c>
      <c r="LN10" s="184">
        <v>0</v>
      </c>
      <c r="LO10" s="184">
        <v>0</v>
      </c>
      <c r="LP10" s="184">
        <v>0</v>
      </c>
      <c r="LQ10" s="184">
        <v>0</v>
      </c>
      <c r="LR10" s="184">
        <v>0</v>
      </c>
      <c r="LS10" s="184">
        <v>0</v>
      </c>
      <c r="LT10" s="184">
        <v>0</v>
      </c>
      <c r="LU10" s="184">
        <v>0</v>
      </c>
      <c r="LV10" s="184">
        <v>0</v>
      </c>
      <c r="LW10" s="184">
        <v>0</v>
      </c>
      <c r="LX10" s="184">
        <v>0</v>
      </c>
      <c r="LY10" s="184">
        <v>0</v>
      </c>
      <c r="LZ10" s="184">
        <v>0</v>
      </c>
      <c r="MA10" s="184">
        <v>0</v>
      </c>
      <c r="MB10" s="184">
        <v>0</v>
      </c>
      <c r="MC10" s="184">
        <v>0</v>
      </c>
      <c r="MD10" s="184">
        <v>0</v>
      </c>
      <c r="ME10" s="184">
        <v>0</v>
      </c>
      <c r="MF10" s="184">
        <v>0</v>
      </c>
      <c r="MG10" s="184">
        <v>0</v>
      </c>
      <c r="MH10" s="184">
        <v>0</v>
      </c>
      <c r="MI10" s="184">
        <v>0</v>
      </c>
      <c r="MJ10" s="184">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J10" cm="1">
        <f t="array" ref="QJ10">SUM(IF('Capacity Summary'!H$36:H$135="X",1,0)*TRANSPOSE('CR Backing (Hide)'!$IO10:$MJ10)*IF('Clinical resources'!ZQ13="X",1,0))</f>
        <v>0</v>
      </c>
      <c r="QK10" cm="1">
        <f t="array" ref="QK10">SUM(IF('Capacity Summary'!I$36:I$135="X",1,0)*TRANSPOSE('CR Backing (Hide)'!$IO10:$MJ10)*IF('Clinical resources'!ZR13="X",1,0))</f>
        <v>0</v>
      </c>
      <c r="QL10" cm="1">
        <f t="array" ref="QL10">SUM(IF('Capacity Summary'!J$36:J$135="X",1,0)*TRANSPOSE('CR Backing (Hide)'!$IO10:$MJ10)*IF('Clinical resources'!ZS13="X",1,0))</f>
        <v>0</v>
      </c>
      <c r="QM10" cm="1">
        <f t="array" ref="QM10">SUM(IF('Capacity Summary'!K$36:K$135="X",1,0)*TRANSPOSE('CR Backing (Hide)'!$IO10:$MJ10)*IF('Clinical resources'!ZT13="X",1,0))</f>
        <v>0</v>
      </c>
      <c r="QN10" cm="1">
        <f t="array" ref="QN10">SUM(IF('Capacity Summary'!L$36:L$135="X",1,0)*TRANSPOSE('CR Backing (Hide)'!$IO10:$MJ10)*IF('Clinical resources'!ZU13="X",1,0))</f>
        <v>0</v>
      </c>
      <c r="QO10" cm="1">
        <f t="array" ref="QO10">SUM(IF('Capacity Summary'!M$36:M$135="X",1,0)*TRANSPOSE('CR Backing (Hide)'!$IO10:$MJ10)*IF('Clinical resources'!ZV13="X",1,0))</f>
        <v>0</v>
      </c>
      <c r="QP10" cm="1">
        <f t="array" ref="QP10">SUM(IF('Capacity Summary'!N$36:N$135="X",1,0)*TRANSPOSE('CR Backing (Hide)'!$IO10:$MJ10)*IF('Clinical resources'!ZW13="X",1,0))</f>
        <v>0</v>
      </c>
      <c r="QQ10" cm="1">
        <f t="array" ref="QQ10">SUM(IF('Capacity Summary'!O$36:O$135="X",1,0)*TRANSPOSE('CR Backing (Hide)'!$IO10:$MJ10)*IF('Clinical resources'!ZX13="X",1,0))</f>
        <v>0</v>
      </c>
      <c r="QR10" cm="1">
        <f t="array" ref="QR10">SUM(IF('Capacity Summary'!P$36:P$135="X",1,0)*TRANSPOSE('CR Backing (Hide)'!$IO10:$MJ10)*IF('Clinical resources'!ZY13="X",1,0))</f>
        <v>0</v>
      </c>
      <c r="QS10" cm="1">
        <f t="array" ref="QS10">SUM(IF('Capacity Summary'!Q$36:Q$135="X",1,0)*TRANSPOSE('CR Backing (Hide)'!$IO10:$MJ10)*IF('Clinical resources'!ZZ13="X",1,0))</f>
        <v>0</v>
      </c>
      <c r="QT10" cm="1">
        <f t="array" ref="QT10">SUM(IF('Capacity Summary'!R$36:R$135="X",1,0)*TRANSPOSE('CR Backing (Hide)'!$IO10:$MJ10)*IF('Clinical resources'!AAA13="X",1,0))</f>
        <v>0</v>
      </c>
      <c r="QU10" cm="1">
        <f t="array" ref="QU10">SUM(IF('Capacity Summary'!S$36:S$135="X",1,0)*TRANSPOSE('CR Backing (Hide)'!$IO10:$MJ10)*IF('Clinical resources'!AAB13="X",1,0))</f>
        <v>0</v>
      </c>
      <c r="QV10" cm="1">
        <f t="array" ref="QV10">SUM(IF('Capacity Summary'!T$36:T$135="X",1,0)*TRANSPOSE('CR Backing (Hide)'!$IO10:$MJ10)*IF('Clinical resources'!AAC13="X",1,0))</f>
        <v>0</v>
      </c>
      <c r="QW10" cm="1">
        <f t="array" ref="QW10">SUM(IF('Capacity Summary'!U$36:U$135="X",1,0)*TRANSPOSE('CR Backing (Hide)'!$IO10:$MJ10)*IF('Clinical resources'!AAD13="X",1,0))</f>
        <v>0</v>
      </c>
      <c r="QX10" cm="1">
        <f t="array" ref="QX10">SUM(IF('Capacity Summary'!V$36:V$135="X",1,0)*TRANSPOSE('CR Backing (Hide)'!$IO10:$MJ10)*IF('Clinical resources'!AAE13="X",1,0))</f>
        <v>0</v>
      </c>
      <c r="QY10" cm="1">
        <f t="array" ref="QY10">SUM(IF('Capacity Summary'!W$36:W$135="X",1,0)*TRANSPOSE('CR Backing (Hide)'!$IO10:$MJ10)*IF('Clinical resources'!AAF13="X",1,0))</f>
        <v>0</v>
      </c>
      <c r="QZ10" cm="1">
        <f t="array" ref="QZ10">SUM(IF('Capacity Summary'!X$36:X$135="X",1,0)*TRANSPOSE('CR Backing (Hide)'!$IO10:$MJ10)*IF('Clinical resources'!AAG13="X",1,0))</f>
        <v>0</v>
      </c>
      <c r="RA10" cm="1">
        <f t="array" ref="RA10">SUM(IF('Capacity Summary'!Y$36:Y$135="X",1,0)*TRANSPOSE('CR Backing (Hide)'!$IO10:$MJ10)*IF('Clinical resources'!AAH13="X",1,0))</f>
        <v>0</v>
      </c>
      <c r="RB10" cm="1">
        <f t="array" ref="RB10">SUM(IF('Capacity Summary'!Z$36:Z$135="X",1,0)*TRANSPOSE('CR Backing (Hide)'!$IO10:$MJ10)*IF('Clinical resources'!AAI13="X",1,0))</f>
        <v>0</v>
      </c>
      <c r="RC10" cm="1">
        <f t="array" ref="RC10">SUM(IF('Capacity Summary'!AA$36:AA$135="X",1,0)*TRANSPOSE('CR Backing (Hide)'!$IO10:$MJ10)*IF('Clinical resources'!AAJ13="X",1,0))</f>
        <v>0</v>
      </c>
      <c r="RD10" cm="1">
        <f t="array" ref="RD10">SUM(IF('Capacity Summary'!AB$36:AB$135="X",1,0)*TRANSPOSE('CR Backing (Hide)'!$IO10:$MJ10)*IF('Clinical resources'!AAK13="X",1,0))</f>
        <v>0</v>
      </c>
      <c r="RE10" cm="1">
        <f t="array" ref="RE10">SUM(IF('Capacity Summary'!AC$36:AC$135="X",1,0)*TRANSPOSE('CR Backing (Hide)'!$IO10:$MJ10)*IF('Clinical resources'!AAL13="X",1,0))</f>
        <v>0</v>
      </c>
      <c r="RF10" cm="1">
        <f t="array" ref="RF10">SUM(IF('Capacity Summary'!AD$36:AD$135="X",1,0)*TRANSPOSE('CR Backing (Hide)'!$IO10:$MJ10)*IF('Clinical resources'!AAM13="X",1,0))</f>
        <v>0</v>
      </c>
      <c r="RG10" cm="1">
        <f t="array" ref="RG10">SUM(IF('Capacity Summary'!AE$36:AE$135="X",1,0)*TRANSPOSE('CR Backing (Hide)'!$IO10:$MJ10)*IF('Clinical resources'!AAN13="X",1,0))</f>
        <v>0</v>
      </c>
      <c r="RH10" cm="1">
        <f t="array" ref="RH10">SUM(IF('Capacity Summary'!AF$36:AF$135="X",1,0)*TRANSPOSE('CR Backing (Hide)'!$IO10:$MJ10)*IF('Clinical resources'!AAO13="X",1,0))</f>
        <v>0</v>
      </c>
      <c r="RI10" cm="1">
        <f t="array" ref="RI10">SUM(IF('Capacity Summary'!AG$36:AG$135="X",1,0)*TRANSPOSE('CR Backing (Hide)'!$IO10:$MJ10)*IF('Clinical resources'!AAP13="X",1,0))</f>
        <v>0</v>
      </c>
      <c r="RJ10" cm="1">
        <f t="array" ref="RJ10">SUM(IF('Capacity Summary'!AH$36:AH$135="X",1,0)*TRANSPOSE('CR Backing (Hide)'!$IO10:$MJ10)*IF('Clinical resources'!AAQ13="X",1,0))</f>
        <v>0</v>
      </c>
      <c r="RK10" cm="1">
        <f t="array" ref="RK10">SUM(IF('Capacity Summary'!AI$36:AI$135="X",1,0)*TRANSPOSE('CR Backing (Hide)'!$IO10:$MJ10)*IF('Clinical resources'!AAR13="X",1,0))</f>
        <v>0</v>
      </c>
      <c r="RL10" cm="1">
        <f t="array" ref="RL10">SUM(IF('Capacity Summary'!AJ$36:AJ$135="X",1,0)*TRANSPOSE('CR Backing (Hide)'!$IO10:$MJ10)*IF('Clinical resources'!AAS13="X",1,0))</f>
        <v>0</v>
      </c>
      <c r="RM10" cm="1">
        <f t="array" ref="RM10">SUM(IF('Capacity Summary'!AK$36:AK$135="X",1,0)*TRANSPOSE('CR Backing (Hide)'!$IO10:$MJ10)*IF('Clinical resources'!AAT13="X",1,0))</f>
        <v>0</v>
      </c>
      <c r="RN10" cm="1">
        <f t="array" ref="RN10">SUM(IF('Capacity Summary'!AL$36:AL$135="X",1,0)*TRANSPOSE('CR Backing (Hide)'!$IO10:$MJ10)*IF('Clinical resources'!AAU13="X",1,0))</f>
        <v>0</v>
      </c>
      <c r="RO10" cm="1">
        <f t="array" ref="RO10">SUM(IF('Capacity Summary'!AM$36:AM$135="X",1,0)*TRANSPOSE('CR Backing (Hide)'!$IO10:$MJ10)*IF('Clinical resources'!AAV13="X",1,0))</f>
        <v>0</v>
      </c>
      <c r="RP10" cm="1">
        <f t="array" ref="RP10">SUM(IF('Capacity Summary'!AN$36:AN$135="X",1,0)*TRANSPOSE('CR Backing (Hide)'!$IO10:$MJ10)*IF('Clinical resources'!AAW13="X",1,0))</f>
        <v>0</v>
      </c>
      <c r="RQ10" cm="1">
        <f t="array" ref="RQ10">SUM(IF('Capacity Summary'!AO$36:AO$135="X",1,0)*TRANSPOSE('CR Backing (Hide)'!$IO10:$MJ10)*IF('Clinical resources'!AAX13="X",1,0))</f>
        <v>0</v>
      </c>
      <c r="RR10" cm="1">
        <f t="array" ref="RR10">SUM(IF('Capacity Summary'!AP$36:AP$135="X",1,0)*TRANSPOSE('CR Backing (Hide)'!$IO10:$MJ10)*IF('Clinical resources'!AAY13="X",1,0))</f>
        <v>0</v>
      </c>
      <c r="RS10" cm="1">
        <f t="array" ref="RS10">SUM(IF('Capacity Summary'!AQ$36:AQ$135="X",1,0)*TRANSPOSE('CR Backing (Hide)'!$IO10:$MJ10)*IF('Clinical resources'!AAZ13="X",1,0))</f>
        <v>0</v>
      </c>
      <c r="RT10" cm="1">
        <f t="array" ref="RT10">SUM(IF('Capacity Summary'!AR$36:AR$135="X",1,0)*TRANSPOSE('CR Backing (Hide)'!$IO10:$MJ10)*IF('Clinical resources'!ABA13="X",1,0))</f>
        <v>0</v>
      </c>
      <c r="RU10" cm="1">
        <f t="array" ref="RU10">SUM(IF('Capacity Summary'!AS$36:AS$135="X",1,0)*TRANSPOSE('CR Backing (Hide)'!$IO10:$MJ10)*IF('Clinical resources'!ABB13="X",1,0))</f>
        <v>0</v>
      </c>
      <c r="RV10" cm="1">
        <f t="array" ref="RV10">SUM(IF('Capacity Summary'!AT$36:AT$135="X",1,0)*TRANSPOSE('CR Backing (Hide)'!$IO10:$MJ10)*IF('Clinical resources'!ABC13="X",1,0))</f>
        <v>0</v>
      </c>
      <c r="RW10" cm="1">
        <f t="array" ref="RW10">SUM(IF('Capacity Summary'!AU$36:AU$135="X",1,0)*TRANSPOSE('CR Backing (Hide)'!$IO10:$MJ10)*IF('Clinical resources'!ABD13="X",1,0))</f>
        <v>0</v>
      </c>
      <c r="RX10" cm="1">
        <f t="array" ref="RX10">SUM(IF('Capacity Summary'!AV$36:AV$135="X",1,0)*TRANSPOSE('CR Backing (Hide)'!$IO10:$MJ10)*IF('Clinical resources'!ABE13="X",1,0))</f>
        <v>0</v>
      </c>
      <c r="RY10" cm="1">
        <f t="array" ref="RY10">SUM(IF('Capacity Summary'!AW$36:AW$135="X",1,0)*TRANSPOSE('CR Backing (Hide)'!$IO10:$MJ10)*IF('Clinical resources'!ABF13="X",1,0))</f>
        <v>0</v>
      </c>
      <c r="RZ10" cm="1">
        <f t="array" ref="RZ10">SUM(IF('Capacity Summary'!AX$36:AX$135="X",1,0)*TRANSPOSE('CR Backing (Hide)'!$IO10:$MJ10)*IF('Clinical resources'!ABG13="X",1,0))</f>
        <v>0</v>
      </c>
      <c r="SA10" cm="1">
        <f t="array" ref="SA10">SUM(IF('Capacity Summary'!AY$36:AY$135="X",1,0)*TRANSPOSE('CR Backing (Hide)'!$IO10:$MJ10)*IF('Clinical resources'!ABH13="X",1,0))</f>
        <v>0</v>
      </c>
      <c r="SB10" cm="1">
        <f t="array" ref="SB10">SUM(IF('Capacity Summary'!AZ$36:AZ$135="X",1,0)*TRANSPOSE('CR Backing (Hide)'!$IO10:$MJ10)*IF('Clinical resources'!ABI13="X",1,0))</f>
        <v>0</v>
      </c>
      <c r="SC10" cm="1">
        <f t="array" ref="SC10">SUM(IF('Capacity Summary'!BA$36:BA$135="X",1,0)*TRANSPOSE('CR Backing (Hide)'!$IO10:$MJ10)*IF('Clinical resources'!ABJ13="X",1,0))</f>
        <v>0</v>
      </c>
      <c r="SD10" cm="1">
        <f t="array" ref="SD10">SUM(IF('Capacity Summary'!BB$36:BB$135="X",1,0)*TRANSPOSE('CR Backing (Hide)'!$IO10:$MJ10)*IF('Clinical resources'!ABK13="X",1,0))</f>
        <v>0</v>
      </c>
      <c r="SE10" cm="1">
        <f t="array" ref="SE10">SUM(IF('Capacity Summary'!BC$36:BC$135="X",1,0)*TRANSPOSE('CR Backing (Hide)'!$IO10:$MJ10)*IF('Clinical resources'!ABL13="X",1,0))</f>
        <v>0</v>
      </c>
      <c r="SF10" cm="1">
        <f t="array" ref="SF10">SUM(IF('Capacity Summary'!BD$36:BD$135="X",1,0)*TRANSPOSE('CR Backing (Hide)'!$IO10:$MJ10)*IF('Clinical resources'!ABM13="X",1,0))</f>
        <v>0</v>
      </c>
      <c r="SG10" cm="1">
        <f t="array" ref="SG10">SUM(IF('Capacity Summary'!BE$36:BE$135="X",1,0)*TRANSPOSE('CR Backing (Hide)'!$IO10:$MJ10)*IF('Clinical resources'!ABN13="X",1,0))</f>
        <v>0</v>
      </c>
      <c r="SH10" cm="1">
        <f t="array" ref="SH10">SUM(IF('Capacity Summary'!BF$36:BF$135="X",1,0)*TRANSPOSE('CR Backing (Hide)'!$IO10:$MJ10)*IF('Clinical resources'!ABO13="X",1,0))</f>
        <v>0</v>
      </c>
      <c r="SI10" cm="1">
        <f t="array" ref="SI10">SUM(IF('Capacity Summary'!BG$36:BG$135="X",1,0)*TRANSPOSE('CR Backing (Hide)'!$IO10:$MJ10)*IF('Clinical resources'!ABP13="X",1,0))</f>
        <v>0</v>
      </c>
      <c r="SK10" cm="1">
        <f t="array" ref="SK10">SUM(IF('Capacity Summary'!H$139:H$238="X",1,0)*TRANSPOSE('CR Backing (Hide)'!$MM10:$QH10))</f>
        <v>0</v>
      </c>
      <c r="SL10" cm="1">
        <f t="array" ref="SL10">SUM(IF('Capacity Summary'!I$139:I$238="X",1,0)*TRANSPOSE('CR Backing (Hide)'!$MM10:$QH10))</f>
        <v>0</v>
      </c>
      <c r="SM10" cm="1">
        <f t="array" ref="SM10">SUM(IF('Capacity Summary'!J$139:J$238="X",1,0)*TRANSPOSE('CR Backing (Hide)'!$MM10:$QH10))</f>
        <v>0</v>
      </c>
      <c r="SN10" cm="1">
        <f t="array" ref="SN10">SUM(IF('Capacity Summary'!K$139:K$238="X",1,0)*TRANSPOSE('CR Backing (Hide)'!$MM10:$QH10))</f>
        <v>0</v>
      </c>
      <c r="SO10" cm="1">
        <f t="array" ref="SO10">SUM(IF('Capacity Summary'!L$139:L$238="X",1,0)*TRANSPOSE('CR Backing (Hide)'!$MM10:$QH10))</f>
        <v>0</v>
      </c>
      <c r="SP10" cm="1">
        <f t="array" ref="SP10">SUM(IF('Capacity Summary'!M$139:M$238="X",1,0)*TRANSPOSE('CR Backing (Hide)'!$MM10:$QH10))</f>
        <v>0</v>
      </c>
      <c r="SQ10" cm="1">
        <f t="array" ref="SQ10">SUM(IF('Capacity Summary'!N$139:N$238="X",1,0)*TRANSPOSE('CR Backing (Hide)'!$MM10:$QH10))</f>
        <v>0</v>
      </c>
      <c r="SR10" cm="1">
        <f t="array" ref="SR10">SUM(IF('Capacity Summary'!O$139:O$238="X",1,0)*TRANSPOSE('CR Backing (Hide)'!$MM10:$QH10))</f>
        <v>0</v>
      </c>
      <c r="SS10" cm="1">
        <f t="array" ref="SS10">SUM(IF('Capacity Summary'!P$139:P$238="X",1,0)*TRANSPOSE('CR Backing (Hide)'!$MM10:$QH10))</f>
        <v>0</v>
      </c>
      <c r="ST10" cm="1">
        <f t="array" ref="ST10">SUM(IF('Capacity Summary'!Q$139:Q$238="X",1,0)*TRANSPOSE('CR Backing (Hide)'!$MM10:$QH10))</f>
        <v>0</v>
      </c>
      <c r="SU10" cm="1">
        <f t="array" ref="SU10">SUM(IF('Capacity Summary'!R$139:R$238="X",1,0)*TRANSPOSE('CR Backing (Hide)'!$MM10:$QH10))</f>
        <v>0</v>
      </c>
      <c r="SV10" cm="1">
        <f t="array" ref="SV10">SUM(IF('Capacity Summary'!S$139:S$238="X",1,0)*TRANSPOSE('CR Backing (Hide)'!$MM10:$QH10))</f>
        <v>0</v>
      </c>
      <c r="SW10" cm="1">
        <f t="array" ref="SW10">SUM(IF('Capacity Summary'!T$139:T$238="X",1,0)*TRANSPOSE('CR Backing (Hide)'!$MM10:$QH10))</f>
        <v>0</v>
      </c>
      <c r="SX10" cm="1">
        <f t="array" ref="SX10">SUM(IF('Capacity Summary'!U$139:U$238="X",1,0)*TRANSPOSE('CR Backing (Hide)'!$MM10:$QH10))</f>
        <v>0</v>
      </c>
      <c r="SY10" cm="1">
        <f t="array" ref="SY10">SUM(IF('Capacity Summary'!V$139:V$238="X",1,0)*TRANSPOSE('CR Backing (Hide)'!$MM10:$QH10))</f>
        <v>0</v>
      </c>
      <c r="SZ10" cm="1">
        <f t="array" ref="SZ10">SUM(IF('Capacity Summary'!W$139:W$238="X",1,0)*TRANSPOSE('CR Backing (Hide)'!$MM10:$QH10))</f>
        <v>0</v>
      </c>
      <c r="TA10" cm="1">
        <f t="array" ref="TA10">SUM(IF('Capacity Summary'!X$139:X$238="X",1,0)*TRANSPOSE('CR Backing (Hide)'!$MM10:$QH10))</f>
        <v>0</v>
      </c>
      <c r="TB10" cm="1">
        <f t="array" ref="TB10">SUM(IF('Capacity Summary'!Y$139:Y$238="X",1,0)*TRANSPOSE('CR Backing (Hide)'!$MM10:$QH10))</f>
        <v>0</v>
      </c>
      <c r="TC10" cm="1">
        <f t="array" ref="TC10">SUM(IF('Capacity Summary'!Z$139:Z$238="X",1,0)*TRANSPOSE('CR Backing (Hide)'!$MM10:$QH10))</f>
        <v>0</v>
      </c>
      <c r="TD10" cm="1">
        <f t="array" ref="TD10">SUM(IF('Capacity Summary'!AA$139:AA$238="X",1,0)*TRANSPOSE('CR Backing (Hide)'!$MM10:$QH10))</f>
        <v>0</v>
      </c>
      <c r="TE10" cm="1">
        <f t="array" ref="TE10">SUM(IF('Capacity Summary'!AB$139:AB$238="X",1,0)*TRANSPOSE('CR Backing (Hide)'!$MM10:$QH10))</f>
        <v>0</v>
      </c>
      <c r="TF10" cm="1">
        <f t="array" ref="TF10">SUM(IF('Capacity Summary'!AC$139:AC$238="X",1,0)*TRANSPOSE('CR Backing (Hide)'!$MM10:$QH10))</f>
        <v>0</v>
      </c>
      <c r="TG10" cm="1">
        <f t="array" ref="TG10">SUM(IF('Capacity Summary'!AD$139:AD$238="X",1,0)*TRANSPOSE('CR Backing (Hide)'!$MM10:$QH10))</f>
        <v>0</v>
      </c>
      <c r="TH10" cm="1">
        <f t="array" ref="TH10">SUM(IF('Capacity Summary'!AE$139:AE$238="X",1,0)*TRANSPOSE('CR Backing (Hide)'!$MM10:$QH10))</f>
        <v>0</v>
      </c>
      <c r="TI10" cm="1">
        <f t="array" ref="TI10">SUM(IF('Capacity Summary'!AF$139:AF$238="X",1,0)*TRANSPOSE('CR Backing (Hide)'!$MM10:$QH10))</f>
        <v>0</v>
      </c>
      <c r="TJ10" cm="1">
        <f t="array" ref="TJ10">SUM(IF('Capacity Summary'!AG$139:AG$238="X",1,0)*TRANSPOSE('CR Backing (Hide)'!$MM10:$QH10))</f>
        <v>0</v>
      </c>
      <c r="TK10" cm="1">
        <f t="array" ref="TK10">SUM(IF('Capacity Summary'!AH$139:AH$238="X",1,0)*TRANSPOSE('CR Backing (Hide)'!$MM10:$QH10))</f>
        <v>0</v>
      </c>
      <c r="TL10" cm="1">
        <f t="array" ref="TL10">SUM(IF('Capacity Summary'!AI$139:AI$238="X",1,0)*TRANSPOSE('CR Backing (Hide)'!$MM10:$QH10))</f>
        <v>0</v>
      </c>
      <c r="TM10" cm="1">
        <f t="array" ref="TM10">SUM(IF('Capacity Summary'!AJ$139:AJ$238="X",1,0)*TRANSPOSE('CR Backing (Hide)'!$MM10:$QH10))</f>
        <v>0</v>
      </c>
      <c r="TN10" cm="1">
        <f t="array" ref="TN10">SUM(IF('Capacity Summary'!AK$139:AK$238="X",1,0)*TRANSPOSE('CR Backing (Hide)'!$MM10:$QH10))</f>
        <v>0</v>
      </c>
      <c r="TO10" cm="1">
        <f t="array" ref="TO10">SUM(IF('Capacity Summary'!AL$139:AL$238="X",1,0)*TRANSPOSE('CR Backing (Hide)'!$MM10:$QH10))</f>
        <v>0</v>
      </c>
      <c r="TP10" cm="1">
        <f t="array" ref="TP10">SUM(IF('Capacity Summary'!AM$139:AM$238="X",1,0)*TRANSPOSE('CR Backing (Hide)'!$MM10:$QH10))</f>
        <v>0</v>
      </c>
      <c r="TQ10" cm="1">
        <f t="array" ref="TQ10">SUM(IF('Capacity Summary'!AN$139:AN$238="X",1,0)*TRANSPOSE('CR Backing (Hide)'!$MM10:$QH10))</f>
        <v>0</v>
      </c>
      <c r="TR10" cm="1">
        <f t="array" ref="TR10">SUM(IF('Capacity Summary'!AO$139:AO$238="X",1,0)*TRANSPOSE('CR Backing (Hide)'!$MM10:$QH10))</f>
        <v>0</v>
      </c>
      <c r="TS10" cm="1">
        <f t="array" ref="TS10">SUM(IF('Capacity Summary'!AP$139:AP$238="X",1,0)*TRANSPOSE('CR Backing (Hide)'!$MM10:$QH10))</f>
        <v>0</v>
      </c>
      <c r="TT10" cm="1">
        <f t="array" ref="TT10">SUM(IF('Capacity Summary'!AQ$139:AQ$238="X",1,0)*TRANSPOSE('CR Backing (Hide)'!$MM10:$QH10))</f>
        <v>0</v>
      </c>
      <c r="TU10" cm="1">
        <f t="array" ref="TU10">SUM(IF('Capacity Summary'!AR$139:AR$238="X",1,0)*TRANSPOSE('CR Backing (Hide)'!$MM10:$QH10))</f>
        <v>0</v>
      </c>
      <c r="TV10" cm="1">
        <f t="array" ref="TV10">SUM(IF('Capacity Summary'!AS$139:AS$238="X",1,0)*TRANSPOSE('CR Backing (Hide)'!$MM10:$QH10))</f>
        <v>0</v>
      </c>
      <c r="TW10" cm="1">
        <f t="array" ref="TW10">SUM(IF('Capacity Summary'!AT$139:AT$238="X",1,0)*TRANSPOSE('CR Backing (Hide)'!$MM10:$QH10))</f>
        <v>0</v>
      </c>
      <c r="TX10" cm="1">
        <f t="array" ref="TX10">SUM(IF('Capacity Summary'!AU$139:AU$238="X",1,0)*TRANSPOSE('CR Backing (Hide)'!$MM10:$QH10))</f>
        <v>0</v>
      </c>
      <c r="TY10" cm="1">
        <f t="array" ref="TY10">SUM(IF('Capacity Summary'!AV$139:AV$238="X",1,0)*TRANSPOSE('CR Backing (Hide)'!$MM10:$QH10))</f>
        <v>0</v>
      </c>
      <c r="TZ10" cm="1">
        <f t="array" ref="TZ10">SUM(IF('Capacity Summary'!AW$139:AW$238="X",1,0)*TRANSPOSE('CR Backing (Hide)'!$MM10:$QH10))</f>
        <v>0</v>
      </c>
      <c r="UA10" cm="1">
        <f t="array" ref="UA10">SUM(IF('Capacity Summary'!AX$139:AX$238="X",1,0)*TRANSPOSE('CR Backing (Hide)'!$MM10:$QH10))</f>
        <v>0</v>
      </c>
      <c r="UB10" cm="1">
        <f t="array" ref="UB10">SUM(IF('Capacity Summary'!AY$139:AY$238="X",1,0)*TRANSPOSE('CR Backing (Hide)'!$MM10:$QH10))</f>
        <v>0</v>
      </c>
      <c r="UC10" cm="1">
        <f t="array" ref="UC10">SUM(IF('Capacity Summary'!AZ$139:AZ$238="X",1,0)*TRANSPOSE('CR Backing (Hide)'!$MM10:$QH10))</f>
        <v>0</v>
      </c>
      <c r="UD10" cm="1">
        <f t="array" ref="UD10">SUM(IF('Capacity Summary'!BA$139:BA$238="X",1,0)*TRANSPOSE('CR Backing (Hide)'!$MM10:$QH10))</f>
        <v>0</v>
      </c>
      <c r="UE10" cm="1">
        <f t="array" ref="UE10">SUM(IF('Capacity Summary'!BB$139:BB$238="X",1,0)*TRANSPOSE('CR Backing (Hide)'!$MM10:$QH10))</f>
        <v>0</v>
      </c>
      <c r="UF10" cm="1">
        <f t="array" ref="UF10">SUM(IF('Capacity Summary'!BC$139:BC$238="X",1,0)*TRANSPOSE('CR Backing (Hide)'!$MM10:$QH10))</f>
        <v>0</v>
      </c>
      <c r="UG10" cm="1">
        <f t="array" ref="UG10">SUM(IF('Capacity Summary'!BD$139:BD$238="X",1,0)*TRANSPOSE('CR Backing (Hide)'!$MM10:$QH10))</f>
        <v>0</v>
      </c>
      <c r="UH10" cm="1">
        <f t="array" ref="UH10">SUM(IF('Capacity Summary'!BE$139:BE$238="X",1,0)*TRANSPOSE('CR Backing (Hide)'!$MM10:$QH10))</f>
        <v>0</v>
      </c>
      <c r="UI10" cm="1">
        <f t="array" ref="UI10">SUM(IF('Capacity Summary'!BF$139:BF$238="X",1,0)*TRANSPOSE('CR Backing (Hide)'!$MM10:$QH10))</f>
        <v>0</v>
      </c>
      <c r="UJ10" cm="1">
        <f t="array" ref="UJ10">SUM(IF('Capacity Summary'!BG$139:BG$238="X",1,0)*TRANSPOSE('CR Backing (Hide)'!$MM10:$QH10))</f>
        <v>0</v>
      </c>
      <c r="UL10">
        <f t="shared" si="1"/>
        <v>0</v>
      </c>
      <c r="UM10">
        <f t="shared" si="2"/>
        <v>0</v>
      </c>
      <c r="UN10">
        <f>COUNTIF('Clinical resources'!$ZQ$7:$ABP$7,"X")</f>
        <v>0</v>
      </c>
      <c r="UP10">
        <f t="shared" si="3"/>
        <v>0</v>
      </c>
      <c r="UQ10">
        <f t="shared" si="4"/>
        <v>0</v>
      </c>
      <c r="UR10">
        <f t="shared" si="5"/>
        <v>0</v>
      </c>
      <c r="UW10">
        <f t="array" ref="UW10:YR10">$AS10:$EN10*IF('Clinical resources'!$CK13:$GH13="X",1,0)</f>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V10">
        <f t="array" ref="YV10:ACQ10">$EQ10:$IL10*IF('Clinical resources'!$OA13:$RV13="X",1,0)</f>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row>
    <row r="11" spans="1:771" x14ac:dyDescent="0.25">
      <c r="B11">
        <f>IF(A11='Clinical resources'!B14,0,1)</f>
        <v>0</v>
      </c>
      <c r="C11">
        <f>'Clinical resources'!D14</f>
        <v>0</v>
      </c>
      <c r="H11" t="str">
        <f>ROW(H8)&amp;". "&amp;'Clinical resources'!B14</f>
        <v xml:space="preserve">8. </v>
      </c>
      <c r="J11" t="str" cm="1">
        <f t="array" ref="J11">IF(SUM(IF('Clinical resources'!L14:P14="X",1,0)*'Clinical resources'!L$4:P$4)&gt;0,"X","")</f>
        <v/>
      </c>
      <c r="K11" t="str" cm="1">
        <f t="array" ref="K11">IF(SUM(IF('Clinical resources'!Q14:U14="X",1,0)*'Clinical resources'!Q$4:U$4)&gt;0,"X","")</f>
        <v/>
      </c>
      <c r="L11" t="str" cm="1">
        <f t="array" ref="L11">IF(SUM(IF('Clinical resources'!V14:Z14="X",1,0)*'Clinical resources'!V$4:Z$4)&gt;0,"X","")</f>
        <v/>
      </c>
      <c r="M11" t="str" cm="1">
        <f t="array" ref="M11">IF(SUM(IF('Clinical resources'!AA14:AE14="X",1,0)*'Clinical resources'!AA$4:AE$4)&gt;0,"X","")</f>
        <v/>
      </c>
      <c r="N11" t="str" cm="1">
        <f t="array" ref="N11">IF(SUM(IF('Clinical resources'!AF14:AJ14="X",1,0)*'Clinical resources'!AF$4:AJ$4)&gt;0,"X","")</f>
        <v/>
      </c>
      <c r="O11" t="str" cm="1">
        <f t="array" ref="O11">IF(SUM(IF('Clinical resources'!AK14:AO14="X",1,0)*'Clinical resources'!AK$4:AO$4)&gt;0,"X","")</f>
        <v/>
      </c>
      <c r="P11" t="str" cm="1">
        <f t="array" ref="P11">IF(SUM(IF('Clinical resources'!AP14:AT14="X",1,0)*'Clinical resources'!AP$4:AT$4)&gt;0,"X","")</f>
        <v/>
      </c>
      <c r="Q11" t="str" cm="1">
        <f t="array" ref="Q11">IF(SUM(IF('Clinical resources'!AU14:AY14="X",1,0)*'Clinical resources'!AU$4:AY$4)&gt;0,"X","")</f>
        <v/>
      </c>
      <c r="R11" t="str" cm="1">
        <f t="array" ref="R11">IF(SUM(IF('Clinical resources'!AZ14:BD14="X",1,0)*'Clinical resources'!AZ$4:BD$4)&gt;0,"X","")</f>
        <v/>
      </c>
      <c r="S11" t="str" cm="1">
        <f t="array" ref="S11">IF(SUM(IF('Clinical resources'!BE14:BI14="X",1,0)*'Clinical resources'!BE$4:BI$4)&gt;0,"X","")</f>
        <v/>
      </c>
      <c r="T11" t="str" cm="1">
        <f t="array" ref="T11">IF(SUM(IF('Clinical resources'!BJ14:BN14="X",1,0)*'Clinical resources'!BJ$4:BN$4)&gt;0,"X","")</f>
        <v/>
      </c>
      <c r="U11" t="str" cm="1">
        <f t="array" ref="U11">IF(SUM(IF('Clinical resources'!BO14:BS14="X",1,0)*'Clinical resources'!BO$4:BS$4)&gt;0,"X","")</f>
        <v/>
      </c>
      <c r="V11" t="str" cm="1">
        <f t="array" ref="V11">IF(SUM(IF('Clinical resources'!BT14:BX14="X",1,0)*'Clinical resources'!BT$4:BX$4)&gt;0,"X","")</f>
        <v/>
      </c>
      <c r="W11" t="str" cm="1">
        <f t="array" ref="W11">IF(SUM(IF('Clinical resources'!BY14:CC14="X",1,0)*'Clinical resources'!BY$4:CC$4)&gt;0,"X","")</f>
        <v/>
      </c>
      <c r="X11" t="str" cm="1">
        <f t="array" ref="X11">IF(SUM(IF('Clinical resources'!CD14:CH14="X",1,0)*'Clinical resources'!CD$4:CH$4)&gt;0,"X","")</f>
        <v/>
      </c>
      <c r="AA11">
        <f t="array" ref="AA11">SUM('Clinical resources'!$L$4:$P$4*IF('Clinical resources'!$L14:$P14="X",1,0))</f>
        <v>0</v>
      </c>
      <c r="AB11">
        <f t="array" ref="AB11">SUM('Clinical resources'!$Q$4:$U$4*IF('Clinical resources'!$Q14:$U14="X",1,0))</f>
        <v>0</v>
      </c>
      <c r="AC11">
        <f t="array" ref="AC11">SUM('Clinical resources'!$V$4:$Z$4*IF('Clinical resources'!$V14:$Z14="X",1,0))</f>
        <v>0</v>
      </c>
      <c r="AD11">
        <f t="array" ref="AD11">SUM('Clinical resources'!$AA$4:$AE$4*IF('Clinical resources'!$AA14:$AE14="X",1,0))</f>
        <v>0</v>
      </c>
      <c r="AE11">
        <f t="array" ref="AE11">SUM('Clinical resources'!$AF$4:$AJ$4*IF('Clinical resources'!$AF14:$AJ14="X",1,0))</f>
        <v>0</v>
      </c>
      <c r="AF11">
        <f t="array" ref="AF11">SUM('Clinical resources'!$AK$4:$AO$4*IF('Clinical resources'!$AK14:$AO14="X",1,0))</f>
        <v>0</v>
      </c>
      <c r="AG11">
        <f t="array" ref="AG11">SUM('Clinical resources'!$AP$4:$AT$4*IF('Clinical resources'!$AP14:$AT14="X",1,0))</f>
        <v>0</v>
      </c>
      <c r="AH11">
        <f t="array" ref="AH11">SUM('Clinical resources'!$AU$4:$AY$4*IF('Clinical resources'!$AU14:$AY14="X",1,0))</f>
        <v>0</v>
      </c>
      <c r="AI11">
        <f t="array" ref="AI11">SUM('Clinical resources'!$AZ$4:$BD$4*IF('Clinical resources'!$AZ14:$BD14="X",1,0))</f>
        <v>0</v>
      </c>
      <c r="AJ11">
        <f t="array" ref="AJ11">SUM('Clinical resources'!$BE$4:$BI$4*IF('Clinical resources'!$BE14:$BI14="X",1,0))</f>
        <v>0</v>
      </c>
      <c r="AK11">
        <f t="array" ref="AK11">SUM('Clinical resources'!$BJ$4:$BN$4*IF('Clinical resources'!$BJ14:$BN14="X",1,0))</f>
        <v>0</v>
      </c>
      <c r="AL11">
        <f t="array" ref="AL11">SUM('Clinical resources'!$BO$4:$BS$4*IF('Clinical resources'!$BO14:$BS14="X",1,0))</f>
        <v>0</v>
      </c>
      <c r="AM11">
        <f t="array" ref="AM11">SUM('Clinical resources'!$BT$4:$BX$4*IF('Clinical resources'!$BT14:$BX14="X",1,0))</f>
        <v>0</v>
      </c>
      <c r="AN11">
        <f t="array" ref="AN11">SUM('Clinical resources'!$BY$4:$CC$4*IF('Clinical resources'!$BY14:$CC14="X",1,0))</f>
        <v>0</v>
      </c>
      <c r="AO11">
        <f t="array" ref="AO11">SUM('Clinical resources'!$CD$4:$CH$4*IF('Clinical resources'!$CD14:$CH14="X",1,0))</f>
        <v>0</v>
      </c>
      <c r="AS11" cm="1">
        <f t="array" ref="AS11">IF(SUM(IF($J11:$X11=TRANSPOSE('Capacity Backing (Hide)2'!B$67:B$81),1,0))&gt;0,1,0)</f>
        <v>0</v>
      </c>
      <c r="AT11" cm="1">
        <f t="array" ref="AT11">IF(SUM(IF($J11:$X11=TRANSPOSE('Capacity Backing (Hide)2'!C$67:C$81),1,0))&gt;0,1,0)</f>
        <v>0</v>
      </c>
      <c r="AU11" cm="1">
        <f t="array" ref="AU11">IF(SUM(IF($J11:$X11=TRANSPOSE('Capacity Backing (Hide)2'!D$67:D$81),1,0))&gt;0,1,0)</f>
        <v>0</v>
      </c>
      <c r="AV11" cm="1">
        <f t="array" ref="AV11">IF(SUM(IF($J11:$X11=TRANSPOSE('Capacity Backing (Hide)2'!E$67:E$81),1,0))&gt;0,1,0)</f>
        <v>0</v>
      </c>
      <c r="AW11" cm="1">
        <f t="array" ref="AW11">IF(SUM(IF($J11:$X11=TRANSPOSE('Capacity Backing (Hide)2'!F$67:F$81),1,0))&gt;0,1,0)</f>
        <v>0</v>
      </c>
      <c r="AX11" cm="1">
        <f t="array" ref="AX11">IF(SUM(IF($J11:$X11=TRANSPOSE('Capacity Backing (Hide)2'!G$67:G$81),1,0))&gt;0,1,0)</f>
        <v>0</v>
      </c>
      <c r="AY11" cm="1">
        <f t="array" ref="AY11">IF(SUM(IF($J11:$X11=TRANSPOSE('Capacity Backing (Hide)2'!H$67:H$81),1,0))&gt;0,1,0)</f>
        <v>0</v>
      </c>
      <c r="AZ11" cm="1">
        <f t="array" ref="AZ11">IF(SUM(IF($J11:$X11=TRANSPOSE('Capacity Backing (Hide)2'!I$67:I$81),1,0))&gt;0,1,0)</f>
        <v>0</v>
      </c>
      <c r="BA11" cm="1">
        <f t="array" ref="BA11">IF(SUM(IF($J11:$X11=TRANSPOSE('Capacity Backing (Hide)2'!J$67:J$81),1,0))&gt;0,1,0)</f>
        <v>0</v>
      </c>
      <c r="BB11" cm="1">
        <f t="array" ref="BB11">IF(SUM(IF($J11:$X11=TRANSPOSE('Capacity Backing (Hide)2'!K$67:K$81),1,0))&gt;0,1,0)</f>
        <v>0</v>
      </c>
      <c r="BC11" cm="1">
        <f t="array" ref="BC11">IF(SUM(IF($J11:$X11=TRANSPOSE('Capacity Backing (Hide)2'!L$67:L$81),1,0))&gt;0,1,0)</f>
        <v>0</v>
      </c>
      <c r="BD11" cm="1">
        <f t="array" ref="BD11">IF(SUM(IF($J11:$X11=TRANSPOSE('Capacity Backing (Hide)2'!M$67:M$81),1,0))&gt;0,1,0)</f>
        <v>0</v>
      </c>
      <c r="BE11" cm="1">
        <f t="array" ref="BE11">IF(SUM(IF($J11:$X11=TRANSPOSE('Capacity Backing (Hide)2'!N$67:N$81),1,0))&gt;0,1,0)</f>
        <v>0</v>
      </c>
      <c r="BF11" cm="1">
        <f t="array" ref="BF11">IF(SUM(IF($J11:$X11=TRANSPOSE('Capacity Backing (Hide)2'!O$67:O$81),1,0))&gt;0,1,0)</f>
        <v>0</v>
      </c>
      <c r="BG11" cm="1">
        <f t="array" ref="BG11">IF(SUM(IF($J11:$X11=TRANSPOSE('Capacity Backing (Hide)2'!P$67:P$81),1,0))&gt;0,1,0)</f>
        <v>0</v>
      </c>
      <c r="BH11" cm="1">
        <f t="array" ref="BH11">IF(SUM(IF($J11:$X11=TRANSPOSE('Capacity Backing (Hide)2'!Q$67:Q$81),1,0))&gt;0,1,0)</f>
        <v>0</v>
      </c>
      <c r="BI11" cm="1">
        <f t="array" ref="BI11">IF(SUM(IF($J11:$X11=TRANSPOSE('Capacity Backing (Hide)2'!R$67:R$81),1,0))&gt;0,1,0)</f>
        <v>0</v>
      </c>
      <c r="BJ11" cm="1">
        <f t="array" ref="BJ11">IF(SUM(IF($J11:$X11=TRANSPOSE('Capacity Backing (Hide)2'!S$67:S$81),1,0))&gt;0,1,0)</f>
        <v>0</v>
      </c>
      <c r="BK11" cm="1">
        <f t="array" ref="BK11">IF(SUM(IF($J11:$X11=TRANSPOSE('Capacity Backing (Hide)2'!T$67:T$81),1,0))&gt;0,1,0)</f>
        <v>0</v>
      </c>
      <c r="BL11" cm="1">
        <f t="array" ref="BL11">IF(SUM(IF($J11:$X11=TRANSPOSE('Capacity Backing (Hide)2'!U$67:U$81),1,0))&gt;0,1,0)</f>
        <v>0</v>
      </c>
      <c r="BM11" cm="1">
        <f t="array" ref="BM11">IF(SUM(IF($J11:$X11=TRANSPOSE('Capacity Backing (Hide)2'!V$67:V$81),1,0))&gt;0,1,0)</f>
        <v>0</v>
      </c>
      <c r="BN11" cm="1">
        <f t="array" ref="BN11">IF(SUM(IF($J11:$X11=TRANSPOSE('Capacity Backing (Hide)2'!W$67:W$81),1,0))&gt;0,1,0)</f>
        <v>0</v>
      </c>
      <c r="BO11" cm="1">
        <f t="array" ref="BO11">IF(SUM(IF($J11:$X11=TRANSPOSE('Capacity Backing (Hide)2'!X$67:X$81),1,0))&gt;0,1,0)</f>
        <v>0</v>
      </c>
      <c r="BP11" cm="1">
        <f t="array" ref="BP11">IF(SUM(IF($J11:$X11=TRANSPOSE('Capacity Backing (Hide)2'!Y$67:Y$81),1,0))&gt;0,1,0)</f>
        <v>0</v>
      </c>
      <c r="BQ11" cm="1">
        <f t="array" ref="BQ11">IF(SUM(IF($J11:$X11=TRANSPOSE('Capacity Backing (Hide)2'!Z$67:Z$81),1,0))&gt;0,1,0)</f>
        <v>0</v>
      </c>
      <c r="BR11" cm="1">
        <f t="array" ref="BR11">IF(SUM(IF($J11:$X11=TRANSPOSE('Capacity Backing (Hide)2'!AA$67:AA$81),1,0))&gt;0,1,0)</f>
        <v>0</v>
      </c>
      <c r="BS11" cm="1">
        <f t="array" ref="BS11">IF(SUM(IF($J11:$X11=TRANSPOSE('Capacity Backing (Hide)2'!AB$67:AB$81),1,0))&gt;0,1,0)</f>
        <v>0</v>
      </c>
      <c r="BT11" cm="1">
        <f t="array" ref="BT11">IF(SUM(IF($J11:$X11=TRANSPOSE('Capacity Backing (Hide)2'!AC$67:AC$81),1,0))&gt;0,1,0)</f>
        <v>0</v>
      </c>
      <c r="BU11" cm="1">
        <f t="array" ref="BU11">IF(SUM(IF($J11:$X11=TRANSPOSE('Capacity Backing (Hide)2'!AD$67:AD$81),1,0))&gt;0,1,0)</f>
        <v>0</v>
      </c>
      <c r="BV11" cm="1">
        <f t="array" ref="BV11">IF(SUM(IF($J11:$X11=TRANSPOSE('Capacity Backing (Hide)2'!AE$67:AE$81),1,0))&gt;0,1,0)</f>
        <v>0</v>
      </c>
      <c r="BW11" cm="1">
        <f t="array" ref="BW11">IF(SUM(IF($J11:$X11=TRANSPOSE('Capacity Backing (Hide)2'!AF$67:AF$81),1,0))&gt;0,1,0)</f>
        <v>0</v>
      </c>
      <c r="BX11" cm="1">
        <f t="array" ref="BX11">IF(SUM(IF($J11:$X11=TRANSPOSE('Capacity Backing (Hide)2'!AG$67:AG$81),1,0))&gt;0,1,0)</f>
        <v>0</v>
      </c>
      <c r="BY11" cm="1">
        <f t="array" ref="BY11">IF(SUM(IF($J11:$X11=TRANSPOSE('Capacity Backing (Hide)2'!AH$67:AH$81),1,0))&gt;0,1,0)</f>
        <v>0</v>
      </c>
      <c r="BZ11" cm="1">
        <f t="array" ref="BZ11">IF(SUM(IF($J11:$X11=TRANSPOSE('Capacity Backing (Hide)2'!AI$67:AI$81),1,0))&gt;0,1,0)</f>
        <v>0</v>
      </c>
      <c r="CA11" cm="1">
        <f t="array" ref="CA11">IF(SUM(IF($J11:$X11=TRANSPOSE('Capacity Backing (Hide)2'!AJ$67:AJ$81),1,0))&gt;0,1,0)</f>
        <v>0</v>
      </c>
      <c r="CB11" cm="1">
        <f t="array" ref="CB11">IF(SUM(IF($J11:$X11=TRANSPOSE('Capacity Backing (Hide)2'!AK$67:AK$81),1,0))&gt;0,1,0)</f>
        <v>0</v>
      </c>
      <c r="CC11" cm="1">
        <f t="array" ref="CC11">IF(SUM(IF($J11:$X11=TRANSPOSE('Capacity Backing (Hide)2'!AL$67:AL$81),1,0))&gt;0,1,0)</f>
        <v>0</v>
      </c>
      <c r="CD11" cm="1">
        <f t="array" ref="CD11">IF(SUM(IF($J11:$X11=TRANSPOSE('Capacity Backing (Hide)2'!AM$67:AM$81),1,0))&gt;0,1,0)</f>
        <v>0</v>
      </c>
      <c r="CE11" cm="1">
        <f t="array" ref="CE11">IF(SUM(IF($J11:$X11=TRANSPOSE('Capacity Backing (Hide)2'!AN$67:AN$81),1,0))&gt;0,1,0)</f>
        <v>0</v>
      </c>
      <c r="CF11" cm="1">
        <f t="array" ref="CF11">IF(SUM(IF($J11:$X11=TRANSPOSE('Capacity Backing (Hide)2'!AO$67:AO$81),1,0))&gt;0,1,0)</f>
        <v>0</v>
      </c>
      <c r="CG11" cm="1">
        <f t="array" ref="CG11">IF(SUM(IF($J11:$X11=TRANSPOSE('Capacity Backing (Hide)2'!AP$67:AP$81),1,0))&gt;0,1,0)</f>
        <v>0</v>
      </c>
      <c r="CH11" cm="1">
        <f t="array" ref="CH11">IF(SUM(IF($J11:$X11=TRANSPOSE('Capacity Backing (Hide)2'!AQ$67:AQ$81),1,0))&gt;0,1,0)</f>
        <v>0</v>
      </c>
      <c r="CI11" cm="1">
        <f t="array" ref="CI11">IF(SUM(IF($J11:$X11=TRANSPOSE('Capacity Backing (Hide)2'!AR$67:AR$81),1,0))&gt;0,1,0)</f>
        <v>0</v>
      </c>
      <c r="CJ11" cm="1">
        <f t="array" ref="CJ11">IF(SUM(IF($J11:$X11=TRANSPOSE('Capacity Backing (Hide)2'!AS$67:AS$81),1,0))&gt;0,1,0)</f>
        <v>0</v>
      </c>
      <c r="CK11" cm="1">
        <f t="array" ref="CK11">IF(SUM(IF($J11:$X11=TRANSPOSE('Capacity Backing (Hide)2'!AT$67:AT$81),1,0))&gt;0,1,0)</f>
        <v>0</v>
      </c>
      <c r="CL11" cm="1">
        <f t="array" ref="CL11">IF(SUM(IF($J11:$X11=TRANSPOSE('Capacity Backing (Hide)2'!AU$67:AU$81),1,0))&gt;0,1,0)</f>
        <v>0</v>
      </c>
      <c r="CM11" cm="1">
        <f t="array" ref="CM11">IF(SUM(IF($J11:$X11=TRANSPOSE('Capacity Backing (Hide)2'!AV$67:AV$81),1,0))&gt;0,1,0)</f>
        <v>0</v>
      </c>
      <c r="CN11" cm="1">
        <f t="array" ref="CN11">IF(SUM(IF($J11:$X11=TRANSPOSE('Capacity Backing (Hide)2'!AW$67:AW$81),1,0))&gt;0,1,0)</f>
        <v>0</v>
      </c>
      <c r="CO11" cm="1">
        <f t="array" ref="CO11">IF(SUM(IF($J11:$X11=TRANSPOSE('Capacity Backing (Hide)2'!AX$67:AX$81),1,0))&gt;0,1,0)</f>
        <v>0</v>
      </c>
      <c r="CP11" cm="1">
        <f t="array" ref="CP11">IF(SUM(IF($J11:$X11=TRANSPOSE('Capacity Backing (Hide)2'!AY$67:AY$81),1,0))&gt;0,1,0)</f>
        <v>0</v>
      </c>
      <c r="CQ11" cm="1">
        <f t="array" ref="CQ11">IF(SUM(IF($J11:$X11=TRANSPOSE('Capacity Backing (Hide)2'!AZ$67:AZ$81),1,0))&gt;0,1,0)</f>
        <v>0</v>
      </c>
      <c r="CR11" cm="1">
        <f t="array" ref="CR11">IF(SUM(IF($J11:$X11=TRANSPOSE('Capacity Backing (Hide)2'!BA$67:BA$81),1,0))&gt;0,1,0)</f>
        <v>0</v>
      </c>
      <c r="CS11" cm="1">
        <f t="array" ref="CS11">IF(SUM(IF($J11:$X11=TRANSPOSE('Capacity Backing (Hide)2'!BB$67:BB$81),1,0))&gt;0,1,0)</f>
        <v>0</v>
      </c>
      <c r="CT11" cm="1">
        <f t="array" ref="CT11">IF(SUM(IF($J11:$X11=TRANSPOSE('Capacity Backing (Hide)2'!BC$67:BC$81),1,0))&gt;0,1,0)</f>
        <v>0</v>
      </c>
      <c r="CU11" cm="1">
        <f t="array" ref="CU11">IF(SUM(IF($J11:$X11=TRANSPOSE('Capacity Backing (Hide)2'!BD$67:BD$81),1,0))&gt;0,1,0)</f>
        <v>0</v>
      </c>
      <c r="CV11" cm="1">
        <f t="array" ref="CV11">IF(SUM(IF($J11:$X11=TRANSPOSE('Capacity Backing (Hide)2'!BE$67:BE$81),1,0))&gt;0,1,0)</f>
        <v>0</v>
      </c>
      <c r="CW11" cm="1">
        <f t="array" ref="CW11">IF(SUM(IF($J11:$X11=TRANSPOSE('Capacity Backing (Hide)2'!BF$67:BF$81),1,0))&gt;0,1,0)</f>
        <v>0</v>
      </c>
      <c r="CX11" cm="1">
        <f t="array" ref="CX11">IF(SUM(IF($J11:$X11=TRANSPOSE('Capacity Backing (Hide)2'!BG$67:BG$81),1,0))&gt;0,1,0)</f>
        <v>0</v>
      </c>
      <c r="CY11" cm="1">
        <f t="array" ref="CY11">IF(SUM(IF($J11:$X11=TRANSPOSE('Capacity Backing (Hide)2'!BH$67:BH$81),1,0))&gt;0,1,0)</f>
        <v>0</v>
      </c>
      <c r="CZ11" cm="1">
        <f t="array" ref="CZ11">IF(SUM(IF($J11:$X11=TRANSPOSE('Capacity Backing (Hide)2'!BI$67:BI$81),1,0))&gt;0,1,0)</f>
        <v>0</v>
      </c>
      <c r="DA11" cm="1">
        <f t="array" ref="DA11">IF(SUM(IF($J11:$X11=TRANSPOSE('Capacity Backing (Hide)2'!BJ$67:BJ$81),1,0))&gt;0,1,0)</f>
        <v>0</v>
      </c>
      <c r="DB11" cm="1">
        <f t="array" ref="DB11">IF(SUM(IF($J11:$X11=TRANSPOSE('Capacity Backing (Hide)2'!BK$67:BK$81),1,0))&gt;0,1,0)</f>
        <v>0</v>
      </c>
      <c r="DC11" cm="1">
        <f t="array" ref="DC11">IF(SUM(IF($J11:$X11=TRANSPOSE('Capacity Backing (Hide)2'!BL$67:BL$81),1,0))&gt;0,1,0)</f>
        <v>0</v>
      </c>
      <c r="DD11" cm="1">
        <f t="array" ref="DD11">IF(SUM(IF($J11:$X11=TRANSPOSE('Capacity Backing (Hide)2'!BM$67:BM$81),1,0))&gt;0,1,0)</f>
        <v>0</v>
      </c>
      <c r="DE11" cm="1">
        <f t="array" ref="DE11">IF(SUM(IF($J11:$X11=TRANSPOSE('Capacity Backing (Hide)2'!BN$67:BN$81),1,0))&gt;0,1,0)</f>
        <v>0</v>
      </c>
      <c r="DF11" cm="1">
        <f t="array" ref="DF11">IF(SUM(IF($J11:$X11=TRANSPOSE('Capacity Backing (Hide)2'!BO$67:BO$81),1,0))&gt;0,1,0)</f>
        <v>0</v>
      </c>
      <c r="DG11" cm="1">
        <f t="array" ref="DG11">IF(SUM(IF($J11:$X11=TRANSPOSE('Capacity Backing (Hide)2'!BP$67:BP$81),1,0))&gt;0,1,0)</f>
        <v>0</v>
      </c>
      <c r="DH11" cm="1">
        <f t="array" ref="DH11">IF(SUM(IF($J11:$X11=TRANSPOSE('Capacity Backing (Hide)2'!BQ$67:BQ$81),1,0))&gt;0,1,0)</f>
        <v>0</v>
      </c>
      <c r="DI11" cm="1">
        <f t="array" ref="DI11">IF(SUM(IF($J11:$X11=TRANSPOSE('Capacity Backing (Hide)2'!BR$67:BR$81),1,0))&gt;0,1,0)</f>
        <v>0</v>
      </c>
      <c r="DJ11" cm="1">
        <f t="array" ref="DJ11">IF(SUM(IF($J11:$X11=TRANSPOSE('Capacity Backing (Hide)2'!BS$67:BS$81),1,0))&gt;0,1,0)</f>
        <v>0</v>
      </c>
      <c r="DK11" cm="1">
        <f t="array" ref="DK11">IF(SUM(IF($J11:$X11=TRANSPOSE('Capacity Backing (Hide)2'!BT$67:BT$81),1,0))&gt;0,1,0)</f>
        <v>0</v>
      </c>
      <c r="DL11" cm="1">
        <f t="array" ref="DL11">IF(SUM(IF($J11:$X11=TRANSPOSE('Capacity Backing (Hide)2'!BU$67:BU$81),1,0))&gt;0,1,0)</f>
        <v>0</v>
      </c>
      <c r="DM11" cm="1">
        <f t="array" ref="DM11">IF(SUM(IF($J11:$X11=TRANSPOSE('Capacity Backing (Hide)2'!BV$67:BV$81),1,0))&gt;0,1,0)</f>
        <v>0</v>
      </c>
      <c r="DN11" cm="1">
        <f t="array" ref="DN11">IF(SUM(IF($J11:$X11=TRANSPOSE('Capacity Backing (Hide)2'!BW$67:BW$81),1,0))&gt;0,1,0)</f>
        <v>0</v>
      </c>
      <c r="DO11" cm="1">
        <f t="array" ref="DO11">IF(SUM(IF($J11:$X11=TRANSPOSE('Capacity Backing (Hide)2'!BX$67:BX$81),1,0))&gt;0,1,0)</f>
        <v>0</v>
      </c>
      <c r="DP11" cm="1">
        <f t="array" ref="DP11">IF(SUM(IF($J11:$X11=TRANSPOSE('Capacity Backing (Hide)2'!BY$67:BY$81),1,0))&gt;0,1,0)</f>
        <v>0</v>
      </c>
      <c r="DQ11" cm="1">
        <f t="array" ref="DQ11">IF(SUM(IF($J11:$X11=TRANSPOSE('Capacity Backing (Hide)2'!BZ$67:BZ$81),1,0))&gt;0,1,0)</f>
        <v>0</v>
      </c>
      <c r="DR11" cm="1">
        <f t="array" ref="DR11">IF(SUM(IF($J11:$X11=TRANSPOSE('Capacity Backing (Hide)2'!CA$67:CA$81),1,0))&gt;0,1,0)</f>
        <v>0</v>
      </c>
      <c r="DS11" cm="1">
        <f t="array" ref="DS11">IF(SUM(IF($J11:$X11=TRANSPOSE('Capacity Backing (Hide)2'!CB$67:CB$81),1,0))&gt;0,1,0)</f>
        <v>0</v>
      </c>
      <c r="DT11" cm="1">
        <f t="array" ref="DT11">IF(SUM(IF($J11:$X11=TRANSPOSE('Capacity Backing (Hide)2'!CC$67:CC$81),1,0))&gt;0,1,0)</f>
        <v>0</v>
      </c>
      <c r="DU11" cm="1">
        <f t="array" ref="DU11">IF(SUM(IF($J11:$X11=TRANSPOSE('Capacity Backing (Hide)2'!CD$67:CD$81),1,0))&gt;0,1,0)</f>
        <v>0</v>
      </c>
      <c r="DV11" cm="1">
        <f t="array" ref="DV11">IF(SUM(IF($J11:$X11=TRANSPOSE('Capacity Backing (Hide)2'!CE$67:CE$81),1,0))&gt;0,1,0)</f>
        <v>0</v>
      </c>
      <c r="DW11" cm="1">
        <f t="array" ref="DW11">IF(SUM(IF($J11:$X11=TRANSPOSE('Capacity Backing (Hide)2'!CF$67:CF$81),1,0))&gt;0,1,0)</f>
        <v>0</v>
      </c>
      <c r="DX11" cm="1">
        <f t="array" ref="DX11">IF(SUM(IF($J11:$X11=TRANSPOSE('Capacity Backing (Hide)2'!CG$67:CG$81),1,0))&gt;0,1,0)</f>
        <v>0</v>
      </c>
      <c r="DY11" cm="1">
        <f t="array" ref="DY11">IF(SUM(IF($J11:$X11=TRANSPOSE('Capacity Backing (Hide)2'!CH$67:CH$81),1,0))&gt;0,1,0)</f>
        <v>0</v>
      </c>
      <c r="DZ11" cm="1">
        <f t="array" ref="DZ11">IF(SUM(IF($J11:$X11=TRANSPOSE('Capacity Backing (Hide)2'!CI$67:CI$81),1,0))&gt;0,1,0)</f>
        <v>0</v>
      </c>
      <c r="EA11" cm="1">
        <f t="array" ref="EA11">IF(SUM(IF($J11:$X11=TRANSPOSE('Capacity Backing (Hide)2'!CJ$67:CJ$81),1,0))&gt;0,1,0)</f>
        <v>0</v>
      </c>
      <c r="EB11" cm="1">
        <f t="array" ref="EB11">IF(SUM(IF($J11:$X11=TRANSPOSE('Capacity Backing (Hide)2'!CK$67:CK$81),1,0))&gt;0,1,0)</f>
        <v>0</v>
      </c>
      <c r="EC11" cm="1">
        <f t="array" ref="EC11">IF(SUM(IF($J11:$X11=TRANSPOSE('Capacity Backing (Hide)2'!CL$67:CL$81),1,0))&gt;0,1,0)</f>
        <v>0</v>
      </c>
      <c r="ED11" cm="1">
        <f t="array" ref="ED11">IF(SUM(IF($J11:$X11=TRANSPOSE('Capacity Backing (Hide)2'!CM$67:CM$81),1,0))&gt;0,1,0)</f>
        <v>0</v>
      </c>
      <c r="EE11" cm="1">
        <f t="array" ref="EE11">IF(SUM(IF($J11:$X11=TRANSPOSE('Capacity Backing (Hide)2'!CN$67:CN$81),1,0))&gt;0,1,0)</f>
        <v>0</v>
      </c>
      <c r="EF11" cm="1">
        <f t="array" ref="EF11">IF(SUM(IF($J11:$X11=TRANSPOSE('Capacity Backing (Hide)2'!CO$67:CO$81),1,0))&gt;0,1,0)</f>
        <v>0</v>
      </c>
      <c r="EG11" cm="1">
        <f t="array" ref="EG11">IF(SUM(IF($J11:$X11=TRANSPOSE('Capacity Backing (Hide)2'!CP$67:CP$81),1,0))&gt;0,1,0)</f>
        <v>0</v>
      </c>
      <c r="EH11" cm="1">
        <f t="array" ref="EH11">IF(SUM(IF($J11:$X11=TRANSPOSE('Capacity Backing (Hide)2'!CQ$67:CQ$81),1,0))&gt;0,1,0)</f>
        <v>0</v>
      </c>
      <c r="EI11" cm="1">
        <f t="array" ref="EI11">IF(SUM(IF($J11:$X11=TRANSPOSE('Capacity Backing (Hide)2'!CR$67:CR$81),1,0))&gt;0,1,0)</f>
        <v>0</v>
      </c>
      <c r="EJ11" cm="1">
        <f t="array" ref="EJ11">IF(SUM(IF($J11:$X11=TRANSPOSE('Capacity Backing (Hide)2'!CS$67:CS$81),1,0))&gt;0,1,0)</f>
        <v>0</v>
      </c>
      <c r="EK11" cm="1">
        <f t="array" ref="EK11">IF(SUM(IF($J11:$X11=TRANSPOSE('Capacity Backing (Hide)2'!CT$67:CT$81),1,0))&gt;0,1,0)</f>
        <v>0</v>
      </c>
      <c r="EL11" cm="1">
        <f t="array" ref="EL11">IF(SUM(IF($J11:$X11=TRANSPOSE('Capacity Backing (Hide)2'!CU$67:CU$81),1,0))&gt;0,1,0)</f>
        <v>0</v>
      </c>
      <c r="EM11" cm="1">
        <f t="array" ref="EM11">IF(SUM(IF($J11:$X11=TRANSPOSE('Capacity Backing (Hide)2'!CV$67:CV$81),1,0))&gt;0,1,0)</f>
        <v>0</v>
      </c>
      <c r="EN11" cm="1">
        <f t="array" ref="EN11">IF(SUM(IF($J11:$X11=TRANSPOSE('Capacity Backing (Hide)2'!CW$67:CW$81),1,0))&gt;0,1,0)</f>
        <v>0</v>
      </c>
      <c r="EQ11" cm="1">
        <f t="array" ref="EQ11">IF(SUM(IF($J11:$X11=TRANSPOSE('Capacity Backing (Hide)2'!B$203:B$217),1,0))&gt;0,1,0)</f>
        <v>0</v>
      </c>
      <c r="ER11" cm="1">
        <f t="array" ref="ER11">IF(SUM(IF($J11:$X11=TRANSPOSE('Capacity Backing (Hide)2'!C$203:C$217),1,0))&gt;0,1,0)</f>
        <v>0</v>
      </c>
      <c r="ES11" cm="1">
        <f t="array" ref="ES11">IF(SUM(IF($J11:$X11=TRANSPOSE('Capacity Backing (Hide)2'!D$203:D$217),1,0))&gt;0,1,0)</f>
        <v>0</v>
      </c>
      <c r="ET11" cm="1">
        <f t="array" ref="ET11">IF(SUM(IF($J11:$X11=TRANSPOSE('Capacity Backing (Hide)2'!E$203:E$217),1,0))&gt;0,1,0)</f>
        <v>0</v>
      </c>
      <c r="EU11" cm="1">
        <f t="array" ref="EU11">IF(SUM(IF($J11:$X11=TRANSPOSE('Capacity Backing (Hide)2'!F$203:F$217),1,0))&gt;0,1,0)</f>
        <v>0</v>
      </c>
      <c r="EV11" cm="1">
        <f t="array" ref="EV11">IF(SUM(IF($J11:$X11=TRANSPOSE('Capacity Backing (Hide)2'!G$203:G$217),1,0))&gt;0,1,0)</f>
        <v>0</v>
      </c>
      <c r="EW11" cm="1">
        <f t="array" ref="EW11">IF(SUM(IF($J11:$X11=TRANSPOSE('Capacity Backing (Hide)2'!H$203:H$217),1,0))&gt;0,1,0)</f>
        <v>0</v>
      </c>
      <c r="EX11" cm="1">
        <f t="array" ref="EX11">IF(SUM(IF($J11:$X11=TRANSPOSE('Capacity Backing (Hide)2'!I$203:I$217),1,0))&gt;0,1,0)</f>
        <v>0</v>
      </c>
      <c r="EY11" cm="1">
        <f t="array" ref="EY11">IF(SUM(IF($J11:$X11=TRANSPOSE('Capacity Backing (Hide)2'!J$203:J$217),1,0))&gt;0,1,0)</f>
        <v>0</v>
      </c>
      <c r="EZ11" cm="1">
        <f t="array" ref="EZ11">IF(SUM(IF($J11:$X11=TRANSPOSE('Capacity Backing (Hide)2'!K$203:K$217),1,0))&gt;0,1,0)</f>
        <v>0</v>
      </c>
      <c r="FA11" cm="1">
        <f t="array" ref="FA11">IF(SUM(IF($J11:$X11=TRANSPOSE('Capacity Backing (Hide)2'!L$203:L$217),1,0))&gt;0,1,0)</f>
        <v>0</v>
      </c>
      <c r="FB11" cm="1">
        <f t="array" ref="FB11">IF(SUM(IF($J11:$X11=TRANSPOSE('Capacity Backing (Hide)2'!M$203:M$217),1,0))&gt;0,1,0)</f>
        <v>0</v>
      </c>
      <c r="FC11" cm="1">
        <f t="array" ref="FC11">IF(SUM(IF($J11:$X11=TRANSPOSE('Capacity Backing (Hide)2'!N$203:N$217),1,0))&gt;0,1,0)</f>
        <v>0</v>
      </c>
      <c r="FD11" cm="1">
        <f t="array" ref="FD11">IF(SUM(IF($J11:$X11=TRANSPOSE('Capacity Backing (Hide)2'!O$203:O$217),1,0))&gt;0,1,0)</f>
        <v>0</v>
      </c>
      <c r="FE11" cm="1">
        <f t="array" ref="FE11">IF(SUM(IF($J11:$X11=TRANSPOSE('Capacity Backing (Hide)2'!P$203:P$217),1,0))&gt;0,1,0)</f>
        <v>0</v>
      </c>
      <c r="FF11" cm="1">
        <f t="array" ref="FF11">IF(SUM(IF($J11:$X11=TRANSPOSE('Capacity Backing (Hide)2'!Q$203:Q$217),1,0))&gt;0,1,0)</f>
        <v>0</v>
      </c>
      <c r="FG11" cm="1">
        <f t="array" ref="FG11">IF(SUM(IF($J11:$X11=TRANSPOSE('Capacity Backing (Hide)2'!R$203:R$217),1,0))&gt;0,1,0)</f>
        <v>0</v>
      </c>
      <c r="FH11" cm="1">
        <f t="array" ref="FH11">IF(SUM(IF($J11:$X11=TRANSPOSE('Capacity Backing (Hide)2'!S$203:S$217),1,0))&gt;0,1,0)</f>
        <v>0</v>
      </c>
      <c r="FI11" cm="1">
        <f t="array" ref="FI11">IF(SUM(IF($J11:$X11=TRANSPOSE('Capacity Backing (Hide)2'!T$203:T$217),1,0))&gt;0,1,0)</f>
        <v>0</v>
      </c>
      <c r="FJ11" cm="1">
        <f t="array" ref="FJ11">IF(SUM(IF($J11:$X11=TRANSPOSE('Capacity Backing (Hide)2'!U$203:U$217),1,0))&gt;0,1,0)</f>
        <v>0</v>
      </c>
      <c r="FK11" cm="1">
        <f t="array" ref="FK11">IF(SUM(IF($J11:$X11=TRANSPOSE('Capacity Backing (Hide)2'!V$203:V$217),1,0))&gt;0,1,0)</f>
        <v>0</v>
      </c>
      <c r="FL11" cm="1">
        <f t="array" ref="FL11">IF(SUM(IF($J11:$X11=TRANSPOSE('Capacity Backing (Hide)2'!W$203:W$217),1,0))&gt;0,1,0)</f>
        <v>0</v>
      </c>
      <c r="FM11" cm="1">
        <f t="array" ref="FM11">IF(SUM(IF($J11:$X11=TRANSPOSE('Capacity Backing (Hide)2'!X$203:X$217),1,0))&gt;0,1,0)</f>
        <v>0</v>
      </c>
      <c r="FN11" cm="1">
        <f t="array" ref="FN11">IF(SUM(IF($J11:$X11=TRANSPOSE('Capacity Backing (Hide)2'!Y$203:Y$217),1,0))&gt;0,1,0)</f>
        <v>0</v>
      </c>
      <c r="FO11" cm="1">
        <f t="array" ref="FO11">IF(SUM(IF($J11:$X11=TRANSPOSE('Capacity Backing (Hide)2'!Z$203:Z$217),1,0))&gt;0,1,0)</f>
        <v>0</v>
      </c>
      <c r="FP11" cm="1">
        <f t="array" ref="FP11">IF(SUM(IF($J11:$X11=TRANSPOSE('Capacity Backing (Hide)2'!AA$203:AA$217),1,0))&gt;0,1,0)</f>
        <v>0</v>
      </c>
      <c r="FQ11" cm="1">
        <f t="array" ref="FQ11">IF(SUM(IF($J11:$X11=TRANSPOSE('Capacity Backing (Hide)2'!AB$203:AB$217),1,0))&gt;0,1,0)</f>
        <v>0</v>
      </c>
      <c r="FR11" cm="1">
        <f t="array" ref="FR11">IF(SUM(IF($J11:$X11=TRANSPOSE('Capacity Backing (Hide)2'!AC$203:AC$217),1,0))&gt;0,1,0)</f>
        <v>0</v>
      </c>
      <c r="FS11" cm="1">
        <f t="array" ref="FS11">IF(SUM(IF($J11:$X11=TRANSPOSE('Capacity Backing (Hide)2'!AD$203:AD$217),1,0))&gt;0,1,0)</f>
        <v>0</v>
      </c>
      <c r="FT11" cm="1">
        <f t="array" ref="FT11">IF(SUM(IF($J11:$X11=TRANSPOSE('Capacity Backing (Hide)2'!AE$203:AE$217),1,0))&gt;0,1,0)</f>
        <v>0</v>
      </c>
      <c r="FU11" cm="1">
        <f t="array" ref="FU11">IF(SUM(IF($J11:$X11=TRANSPOSE('Capacity Backing (Hide)2'!AF$203:AF$217),1,0))&gt;0,1,0)</f>
        <v>0</v>
      </c>
      <c r="FV11" cm="1">
        <f t="array" ref="FV11">IF(SUM(IF($J11:$X11=TRANSPOSE('Capacity Backing (Hide)2'!AG$203:AG$217),1,0))&gt;0,1,0)</f>
        <v>0</v>
      </c>
      <c r="FW11" cm="1">
        <f t="array" ref="FW11">IF(SUM(IF($J11:$X11=TRANSPOSE('Capacity Backing (Hide)2'!AH$203:AH$217),1,0))&gt;0,1,0)</f>
        <v>0</v>
      </c>
      <c r="FX11" cm="1">
        <f t="array" ref="FX11">IF(SUM(IF($J11:$X11=TRANSPOSE('Capacity Backing (Hide)2'!AI$203:AI$217),1,0))&gt;0,1,0)</f>
        <v>0</v>
      </c>
      <c r="FY11" cm="1">
        <f t="array" ref="FY11">IF(SUM(IF($J11:$X11=TRANSPOSE('Capacity Backing (Hide)2'!AJ$203:AJ$217),1,0))&gt;0,1,0)</f>
        <v>0</v>
      </c>
      <c r="FZ11" cm="1">
        <f t="array" ref="FZ11">IF(SUM(IF($J11:$X11=TRANSPOSE('Capacity Backing (Hide)2'!AK$203:AK$217),1,0))&gt;0,1,0)</f>
        <v>0</v>
      </c>
      <c r="GA11" cm="1">
        <f t="array" ref="GA11">IF(SUM(IF($J11:$X11=TRANSPOSE('Capacity Backing (Hide)2'!AL$203:AL$217),1,0))&gt;0,1,0)</f>
        <v>0</v>
      </c>
      <c r="GB11" cm="1">
        <f t="array" ref="GB11">IF(SUM(IF($J11:$X11=TRANSPOSE('Capacity Backing (Hide)2'!AM$203:AM$217),1,0))&gt;0,1,0)</f>
        <v>0</v>
      </c>
      <c r="GC11" cm="1">
        <f t="array" ref="GC11">IF(SUM(IF($J11:$X11=TRANSPOSE('Capacity Backing (Hide)2'!AN$203:AN$217),1,0))&gt;0,1,0)</f>
        <v>0</v>
      </c>
      <c r="GD11" cm="1">
        <f t="array" ref="GD11">IF(SUM(IF($J11:$X11=TRANSPOSE('Capacity Backing (Hide)2'!AO$203:AO$217),1,0))&gt;0,1,0)</f>
        <v>0</v>
      </c>
      <c r="GE11" cm="1">
        <f t="array" ref="GE11">IF(SUM(IF($J11:$X11=TRANSPOSE('Capacity Backing (Hide)2'!AP$203:AP$217),1,0))&gt;0,1,0)</f>
        <v>0</v>
      </c>
      <c r="GF11" cm="1">
        <f t="array" ref="GF11">IF(SUM(IF($J11:$X11=TRANSPOSE('Capacity Backing (Hide)2'!AQ$203:AQ$217),1,0))&gt;0,1,0)</f>
        <v>0</v>
      </c>
      <c r="GG11" cm="1">
        <f t="array" ref="GG11">IF(SUM(IF($J11:$X11=TRANSPOSE('Capacity Backing (Hide)2'!AR$203:AR$217),1,0))&gt;0,1,0)</f>
        <v>0</v>
      </c>
      <c r="GH11" cm="1">
        <f t="array" ref="GH11">IF(SUM(IF($J11:$X11=TRANSPOSE('Capacity Backing (Hide)2'!AS$203:AS$217),1,0))&gt;0,1,0)</f>
        <v>0</v>
      </c>
      <c r="GI11" cm="1">
        <f t="array" ref="GI11">IF(SUM(IF($J11:$X11=TRANSPOSE('Capacity Backing (Hide)2'!AT$203:AT$217),1,0))&gt;0,1,0)</f>
        <v>0</v>
      </c>
      <c r="GJ11" cm="1">
        <f t="array" ref="GJ11">IF(SUM(IF($J11:$X11=TRANSPOSE('Capacity Backing (Hide)2'!AU$203:AU$217),1,0))&gt;0,1,0)</f>
        <v>0</v>
      </c>
      <c r="GK11" cm="1">
        <f t="array" ref="GK11">IF(SUM(IF($J11:$X11=TRANSPOSE('Capacity Backing (Hide)2'!AV$203:AV$217),1,0))&gt;0,1,0)</f>
        <v>0</v>
      </c>
      <c r="GL11" cm="1">
        <f t="array" ref="GL11">IF(SUM(IF($J11:$X11=TRANSPOSE('Capacity Backing (Hide)2'!AW$203:AW$217),1,0))&gt;0,1,0)</f>
        <v>0</v>
      </c>
      <c r="GM11" cm="1">
        <f t="array" ref="GM11">IF(SUM(IF($J11:$X11=TRANSPOSE('Capacity Backing (Hide)2'!AX$203:AX$217),1,0))&gt;0,1,0)</f>
        <v>0</v>
      </c>
      <c r="GN11" cm="1">
        <f t="array" ref="GN11">IF(SUM(IF($J11:$X11=TRANSPOSE('Capacity Backing (Hide)2'!AY$203:AY$217),1,0))&gt;0,1,0)</f>
        <v>0</v>
      </c>
      <c r="GO11" cm="1">
        <f t="array" ref="GO11">IF(SUM(IF($J11:$X11=TRANSPOSE('Capacity Backing (Hide)2'!AZ$203:AZ$217),1,0))&gt;0,1,0)</f>
        <v>0</v>
      </c>
      <c r="GP11" cm="1">
        <f t="array" ref="GP11">IF(SUM(IF($J11:$X11=TRANSPOSE('Capacity Backing (Hide)2'!BA$203:BA$217),1,0))&gt;0,1,0)</f>
        <v>0</v>
      </c>
      <c r="GQ11" cm="1">
        <f t="array" ref="GQ11">IF(SUM(IF($J11:$X11=TRANSPOSE('Capacity Backing (Hide)2'!BB$203:BB$217),1,0))&gt;0,1,0)</f>
        <v>0</v>
      </c>
      <c r="GR11" cm="1">
        <f t="array" ref="GR11">IF(SUM(IF($J11:$X11=TRANSPOSE('Capacity Backing (Hide)2'!BC$203:BC$217),1,0))&gt;0,1,0)</f>
        <v>0</v>
      </c>
      <c r="GS11" cm="1">
        <f t="array" ref="GS11">IF(SUM(IF($J11:$X11=TRANSPOSE('Capacity Backing (Hide)2'!BD$203:BD$217),1,0))&gt;0,1,0)</f>
        <v>0</v>
      </c>
      <c r="GT11" cm="1">
        <f t="array" ref="GT11">IF(SUM(IF($J11:$X11=TRANSPOSE('Capacity Backing (Hide)2'!BE$203:BE$217),1,0))&gt;0,1,0)</f>
        <v>0</v>
      </c>
      <c r="GU11" cm="1">
        <f t="array" ref="GU11">IF(SUM(IF($J11:$X11=TRANSPOSE('Capacity Backing (Hide)2'!BF$203:BF$217),1,0))&gt;0,1,0)</f>
        <v>0</v>
      </c>
      <c r="GV11" cm="1">
        <f t="array" ref="GV11">IF(SUM(IF($J11:$X11=TRANSPOSE('Capacity Backing (Hide)2'!BG$203:BG$217),1,0))&gt;0,1,0)</f>
        <v>0</v>
      </c>
      <c r="GW11" cm="1">
        <f t="array" ref="GW11">IF(SUM(IF($J11:$X11=TRANSPOSE('Capacity Backing (Hide)2'!BH$203:BH$217),1,0))&gt;0,1,0)</f>
        <v>0</v>
      </c>
      <c r="GX11" cm="1">
        <f t="array" ref="GX11">IF(SUM(IF($J11:$X11=TRANSPOSE('Capacity Backing (Hide)2'!BI$203:BI$217),1,0))&gt;0,1,0)</f>
        <v>0</v>
      </c>
      <c r="GY11" cm="1">
        <f t="array" ref="GY11">IF(SUM(IF($J11:$X11=TRANSPOSE('Capacity Backing (Hide)2'!BJ$203:BJ$217),1,0))&gt;0,1,0)</f>
        <v>0</v>
      </c>
      <c r="GZ11" cm="1">
        <f t="array" ref="GZ11">IF(SUM(IF($J11:$X11=TRANSPOSE('Capacity Backing (Hide)2'!BK$203:BK$217),1,0))&gt;0,1,0)</f>
        <v>0</v>
      </c>
      <c r="HA11" cm="1">
        <f t="array" ref="HA11">IF(SUM(IF($J11:$X11=TRANSPOSE('Capacity Backing (Hide)2'!BL$203:BL$217),1,0))&gt;0,1,0)</f>
        <v>0</v>
      </c>
      <c r="HB11" cm="1">
        <f t="array" ref="HB11">IF(SUM(IF($J11:$X11=TRANSPOSE('Capacity Backing (Hide)2'!BM$203:BM$217),1,0))&gt;0,1,0)</f>
        <v>0</v>
      </c>
      <c r="HC11" cm="1">
        <f t="array" ref="HC11">IF(SUM(IF($J11:$X11=TRANSPOSE('Capacity Backing (Hide)2'!BN$203:BN$217),1,0))&gt;0,1,0)</f>
        <v>0</v>
      </c>
      <c r="HD11" cm="1">
        <f t="array" ref="HD11">IF(SUM(IF($J11:$X11=TRANSPOSE('Capacity Backing (Hide)2'!BO$203:BO$217),1,0))&gt;0,1,0)</f>
        <v>0</v>
      </c>
      <c r="HE11" cm="1">
        <f t="array" ref="HE11">IF(SUM(IF($J11:$X11=TRANSPOSE('Capacity Backing (Hide)2'!BP$203:BP$217),1,0))&gt;0,1,0)</f>
        <v>0</v>
      </c>
      <c r="HF11" cm="1">
        <f t="array" ref="HF11">IF(SUM(IF($J11:$X11=TRANSPOSE('Capacity Backing (Hide)2'!BQ$203:BQ$217),1,0))&gt;0,1,0)</f>
        <v>0</v>
      </c>
      <c r="HG11" cm="1">
        <f t="array" ref="HG11">IF(SUM(IF($J11:$X11=TRANSPOSE('Capacity Backing (Hide)2'!BR$203:BR$217),1,0))&gt;0,1,0)</f>
        <v>0</v>
      </c>
      <c r="HH11" cm="1">
        <f t="array" ref="HH11">IF(SUM(IF($J11:$X11=TRANSPOSE('Capacity Backing (Hide)2'!BS$203:BS$217),1,0))&gt;0,1,0)</f>
        <v>0</v>
      </c>
      <c r="HI11" cm="1">
        <f t="array" ref="HI11">IF(SUM(IF($J11:$X11=TRANSPOSE('Capacity Backing (Hide)2'!BT$203:BT$217),1,0))&gt;0,1,0)</f>
        <v>0</v>
      </c>
      <c r="HJ11" cm="1">
        <f t="array" ref="HJ11">IF(SUM(IF($J11:$X11=TRANSPOSE('Capacity Backing (Hide)2'!BU$203:BU$217),1,0))&gt;0,1,0)</f>
        <v>0</v>
      </c>
      <c r="HK11" cm="1">
        <f t="array" ref="HK11">IF(SUM(IF($J11:$X11=TRANSPOSE('Capacity Backing (Hide)2'!BV$203:BV$217),1,0))&gt;0,1,0)</f>
        <v>0</v>
      </c>
      <c r="HL11" cm="1">
        <f t="array" ref="HL11">IF(SUM(IF($J11:$X11=TRANSPOSE('Capacity Backing (Hide)2'!BW$203:BW$217),1,0))&gt;0,1,0)</f>
        <v>0</v>
      </c>
      <c r="HM11" cm="1">
        <f t="array" ref="HM11">IF(SUM(IF($J11:$X11=TRANSPOSE('Capacity Backing (Hide)2'!BX$203:BX$217),1,0))&gt;0,1,0)</f>
        <v>0</v>
      </c>
      <c r="HN11" cm="1">
        <f t="array" ref="HN11">IF(SUM(IF($J11:$X11=TRANSPOSE('Capacity Backing (Hide)2'!BY$203:BY$217),1,0))&gt;0,1,0)</f>
        <v>0</v>
      </c>
      <c r="HO11" cm="1">
        <f t="array" ref="HO11">IF(SUM(IF($J11:$X11=TRANSPOSE('Capacity Backing (Hide)2'!BZ$203:BZ$217),1,0))&gt;0,1,0)</f>
        <v>0</v>
      </c>
      <c r="HP11" cm="1">
        <f t="array" ref="HP11">IF(SUM(IF($J11:$X11=TRANSPOSE('Capacity Backing (Hide)2'!CA$203:CA$217),1,0))&gt;0,1,0)</f>
        <v>0</v>
      </c>
      <c r="HQ11" cm="1">
        <f t="array" ref="HQ11">IF(SUM(IF($J11:$X11=TRANSPOSE('Capacity Backing (Hide)2'!CB$203:CB$217),1,0))&gt;0,1,0)</f>
        <v>0</v>
      </c>
      <c r="HR11" cm="1">
        <f t="array" ref="HR11">IF(SUM(IF($J11:$X11=TRANSPOSE('Capacity Backing (Hide)2'!CC$203:CC$217),1,0))&gt;0,1,0)</f>
        <v>0</v>
      </c>
      <c r="HS11" cm="1">
        <f t="array" ref="HS11">IF(SUM(IF($J11:$X11=TRANSPOSE('Capacity Backing (Hide)2'!CD$203:CD$217),1,0))&gt;0,1,0)</f>
        <v>0</v>
      </c>
      <c r="HT11" cm="1">
        <f t="array" ref="HT11">IF(SUM(IF($J11:$X11=TRANSPOSE('Capacity Backing (Hide)2'!CE$203:CE$217),1,0))&gt;0,1,0)</f>
        <v>0</v>
      </c>
      <c r="HU11" cm="1">
        <f t="array" ref="HU11">IF(SUM(IF($J11:$X11=TRANSPOSE('Capacity Backing (Hide)2'!CF$203:CF$217),1,0))&gt;0,1,0)</f>
        <v>0</v>
      </c>
      <c r="HV11" cm="1">
        <f t="array" ref="HV11">IF(SUM(IF($J11:$X11=TRANSPOSE('Capacity Backing (Hide)2'!CG$203:CG$217),1,0))&gt;0,1,0)</f>
        <v>0</v>
      </c>
      <c r="HW11" cm="1">
        <f t="array" ref="HW11">IF(SUM(IF($J11:$X11=TRANSPOSE('Capacity Backing (Hide)2'!CH$203:CH$217),1,0))&gt;0,1,0)</f>
        <v>0</v>
      </c>
      <c r="HX11" cm="1">
        <f t="array" ref="HX11">IF(SUM(IF($J11:$X11=TRANSPOSE('Capacity Backing (Hide)2'!CI$203:CI$217),1,0))&gt;0,1,0)</f>
        <v>0</v>
      </c>
      <c r="HY11" cm="1">
        <f t="array" ref="HY11">IF(SUM(IF($J11:$X11=TRANSPOSE('Capacity Backing (Hide)2'!CJ$203:CJ$217),1,0))&gt;0,1,0)</f>
        <v>0</v>
      </c>
      <c r="HZ11" cm="1">
        <f t="array" ref="HZ11">IF(SUM(IF($J11:$X11=TRANSPOSE('Capacity Backing (Hide)2'!CK$203:CK$217),1,0))&gt;0,1,0)</f>
        <v>0</v>
      </c>
      <c r="IA11" cm="1">
        <f t="array" ref="IA11">IF(SUM(IF($J11:$X11=TRANSPOSE('Capacity Backing (Hide)2'!CL$203:CL$217),1,0))&gt;0,1,0)</f>
        <v>0</v>
      </c>
      <c r="IB11" cm="1">
        <f t="array" ref="IB11">IF(SUM(IF($J11:$X11=TRANSPOSE('Capacity Backing (Hide)2'!CM$203:CM$217),1,0))&gt;0,1,0)</f>
        <v>0</v>
      </c>
      <c r="IC11" cm="1">
        <f t="array" ref="IC11">IF(SUM(IF($J11:$X11=TRANSPOSE('Capacity Backing (Hide)2'!CN$203:CN$217),1,0))&gt;0,1,0)</f>
        <v>0</v>
      </c>
      <c r="ID11" cm="1">
        <f t="array" ref="ID11">IF(SUM(IF($J11:$X11=TRANSPOSE('Capacity Backing (Hide)2'!CO$203:CO$217),1,0))&gt;0,1,0)</f>
        <v>0</v>
      </c>
      <c r="IE11" cm="1">
        <f t="array" ref="IE11">IF(SUM(IF($J11:$X11=TRANSPOSE('Capacity Backing (Hide)2'!CP$203:CP$217),1,0))&gt;0,1,0)</f>
        <v>0</v>
      </c>
      <c r="IF11" cm="1">
        <f t="array" ref="IF11">IF(SUM(IF($J11:$X11=TRANSPOSE('Capacity Backing (Hide)2'!CQ$203:CQ$217),1,0))&gt;0,1,0)</f>
        <v>0</v>
      </c>
      <c r="IG11" cm="1">
        <f t="array" ref="IG11">IF(SUM(IF($J11:$X11=TRANSPOSE('Capacity Backing (Hide)2'!CR$203:CR$217),1,0))&gt;0,1,0)</f>
        <v>0</v>
      </c>
      <c r="IH11" cm="1">
        <f t="array" ref="IH11">IF(SUM(IF($J11:$X11=TRANSPOSE('Capacity Backing (Hide)2'!CS$203:CS$217),1,0))&gt;0,1,0)</f>
        <v>0</v>
      </c>
      <c r="II11" cm="1">
        <f t="array" ref="II11">IF(SUM(IF($J11:$X11=TRANSPOSE('Capacity Backing (Hide)2'!CT$203:CT$217),1,0))&gt;0,1,0)</f>
        <v>0</v>
      </c>
      <c r="IJ11" cm="1">
        <f t="array" ref="IJ11">IF(SUM(IF($J11:$X11=TRANSPOSE('Capacity Backing (Hide)2'!CU$203:CU$217),1,0))&gt;0,1,0)</f>
        <v>0</v>
      </c>
      <c r="IK11" cm="1">
        <f t="array" ref="IK11">IF(SUM(IF($J11:$X11=TRANSPOSE('Capacity Backing (Hide)2'!CV$203:CV$217),1,0))&gt;0,1,0)</f>
        <v>0</v>
      </c>
      <c r="IL11" cm="1">
        <f t="array" ref="IL11">IF(SUM(IF($J11:$X11=TRANSPOSE('Capacity Backing (Hide)2'!CW$203:CW$217),1,0))&gt;0,1,0)</f>
        <v>0</v>
      </c>
      <c r="IO11" s="184">
        <v>0</v>
      </c>
      <c r="IP11" s="184">
        <v>0</v>
      </c>
      <c r="IQ11" s="184">
        <v>0</v>
      </c>
      <c r="IR11" s="184">
        <v>0</v>
      </c>
      <c r="IS11" s="184">
        <v>0</v>
      </c>
      <c r="IT11" s="184">
        <v>0</v>
      </c>
      <c r="IU11" s="184">
        <v>0</v>
      </c>
      <c r="IV11" s="184">
        <v>0</v>
      </c>
      <c r="IW11" s="184">
        <v>0</v>
      </c>
      <c r="IX11" s="184">
        <v>0</v>
      </c>
      <c r="IY11" s="184">
        <v>0</v>
      </c>
      <c r="IZ11" s="184">
        <v>0</v>
      </c>
      <c r="JA11" s="184">
        <v>0</v>
      </c>
      <c r="JB11" s="184">
        <v>0</v>
      </c>
      <c r="JC11" s="184">
        <v>0</v>
      </c>
      <c r="JD11" s="184">
        <v>0</v>
      </c>
      <c r="JE11" s="184">
        <v>0</v>
      </c>
      <c r="JF11" s="184">
        <v>0</v>
      </c>
      <c r="JG11" s="184">
        <v>0</v>
      </c>
      <c r="JH11" s="184">
        <v>0</v>
      </c>
      <c r="JI11" s="184">
        <v>0</v>
      </c>
      <c r="JJ11" s="184">
        <v>0</v>
      </c>
      <c r="JK11" s="184">
        <v>0</v>
      </c>
      <c r="JL11" s="184">
        <v>0</v>
      </c>
      <c r="JM11" s="184">
        <v>0</v>
      </c>
      <c r="JN11" s="184">
        <v>0</v>
      </c>
      <c r="JO11" s="184">
        <v>0</v>
      </c>
      <c r="JP11" s="184">
        <v>0</v>
      </c>
      <c r="JQ11" s="184">
        <v>0</v>
      </c>
      <c r="JR11" s="184">
        <v>0</v>
      </c>
      <c r="JS11" s="184">
        <v>0</v>
      </c>
      <c r="JT11" s="184">
        <v>0</v>
      </c>
      <c r="JU11" s="184">
        <v>0</v>
      </c>
      <c r="JV11" s="184">
        <v>0</v>
      </c>
      <c r="JW11" s="184">
        <v>0</v>
      </c>
      <c r="JX11" s="184">
        <v>0</v>
      </c>
      <c r="JY11" s="184">
        <v>0</v>
      </c>
      <c r="JZ11" s="184">
        <v>0</v>
      </c>
      <c r="KA11" s="184">
        <v>0</v>
      </c>
      <c r="KB11" s="184">
        <v>0</v>
      </c>
      <c r="KC11" s="184">
        <v>0</v>
      </c>
      <c r="KD11" s="184">
        <v>0</v>
      </c>
      <c r="KE11" s="184">
        <v>0</v>
      </c>
      <c r="KF11" s="184">
        <v>0</v>
      </c>
      <c r="KG11" s="184">
        <v>0</v>
      </c>
      <c r="KH11" s="184">
        <v>0</v>
      </c>
      <c r="KI11" s="184">
        <v>0</v>
      </c>
      <c r="KJ11" s="184">
        <v>0</v>
      </c>
      <c r="KK11" s="184">
        <v>0</v>
      </c>
      <c r="KL11" s="184">
        <v>0</v>
      </c>
      <c r="KM11" s="184">
        <v>0</v>
      </c>
      <c r="KN11" s="184">
        <v>0</v>
      </c>
      <c r="KO11" s="184">
        <v>0</v>
      </c>
      <c r="KP11" s="184">
        <v>0</v>
      </c>
      <c r="KQ11" s="184">
        <v>0</v>
      </c>
      <c r="KR11" s="184">
        <v>0</v>
      </c>
      <c r="KS11" s="184">
        <v>0</v>
      </c>
      <c r="KT11" s="184">
        <v>0</v>
      </c>
      <c r="KU11" s="184">
        <v>0</v>
      </c>
      <c r="KV11" s="184">
        <v>0</v>
      </c>
      <c r="KW11" s="184">
        <v>0</v>
      </c>
      <c r="KX11" s="184">
        <v>0</v>
      </c>
      <c r="KY11" s="184">
        <v>0</v>
      </c>
      <c r="KZ11" s="184">
        <v>0</v>
      </c>
      <c r="LA11" s="184">
        <v>0</v>
      </c>
      <c r="LB11" s="184">
        <v>0</v>
      </c>
      <c r="LC11" s="184">
        <v>0</v>
      </c>
      <c r="LD11" s="184">
        <v>0</v>
      </c>
      <c r="LE11" s="184">
        <v>0</v>
      </c>
      <c r="LF11" s="184">
        <v>0</v>
      </c>
      <c r="LG11" s="184">
        <v>0</v>
      </c>
      <c r="LH11" s="184">
        <v>0</v>
      </c>
      <c r="LI11" s="184">
        <v>0</v>
      </c>
      <c r="LJ11" s="184">
        <v>0</v>
      </c>
      <c r="LK11" s="184">
        <v>0</v>
      </c>
      <c r="LL11" s="184">
        <v>0</v>
      </c>
      <c r="LM11" s="184">
        <v>0</v>
      </c>
      <c r="LN11" s="184">
        <v>0</v>
      </c>
      <c r="LO11" s="184">
        <v>0</v>
      </c>
      <c r="LP11" s="184">
        <v>0</v>
      </c>
      <c r="LQ11" s="184">
        <v>0</v>
      </c>
      <c r="LR11" s="184">
        <v>0</v>
      </c>
      <c r="LS11" s="184">
        <v>0</v>
      </c>
      <c r="LT11" s="184">
        <v>0</v>
      </c>
      <c r="LU11" s="184">
        <v>0</v>
      </c>
      <c r="LV11" s="184">
        <v>0</v>
      </c>
      <c r="LW11" s="184">
        <v>0</v>
      </c>
      <c r="LX11" s="184">
        <v>0</v>
      </c>
      <c r="LY11" s="184">
        <v>0</v>
      </c>
      <c r="LZ11" s="184">
        <v>0</v>
      </c>
      <c r="MA11" s="184">
        <v>0</v>
      </c>
      <c r="MB11" s="184">
        <v>0</v>
      </c>
      <c r="MC11" s="184">
        <v>0</v>
      </c>
      <c r="MD11" s="184">
        <v>0</v>
      </c>
      <c r="ME11" s="184">
        <v>0</v>
      </c>
      <c r="MF11" s="184">
        <v>0</v>
      </c>
      <c r="MG11" s="184">
        <v>0</v>
      </c>
      <c r="MH11" s="184">
        <v>0</v>
      </c>
      <c r="MI11" s="184">
        <v>0</v>
      </c>
      <c r="MJ11" s="184">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J11" cm="1">
        <f t="array" ref="QJ11">SUM(IF('Capacity Summary'!H$36:H$135="X",1,0)*TRANSPOSE('CR Backing (Hide)'!$IO11:$MJ11)*IF('Clinical resources'!ZQ14="X",1,0))</f>
        <v>0</v>
      </c>
      <c r="QK11" cm="1">
        <f t="array" ref="QK11">SUM(IF('Capacity Summary'!I$36:I$135="X",1,0)*TRANSPOSE('CR Backing (Hide)'!$IO11:$MJ11)*IF('Clinical resources'!ZR14="X",1,0))</f>
        <v>0</v>
      </c>
      <c r="QL11" cm="1">
        <f t="array" ref="QL11">SUM(IF('Capacity Summary'!J$36:J$135="X",1,0)*TRANSPOSE('CR Backing (Hide)'!$IO11:$MJ11)*IF('Clinical resources'!ZS14="X",1,0))</f>
        <v>0</v>
      </c>
      <c r="QM11" cm="1">
        <f t="array" ref="QM11">SUM(IF('Capacity Summary'!K$36:K$135="X",1,0)*TRANSPOSE('CR Backing (Hide)'!$IO11:$MJ11)*IF('Clinical resources'!ZT14="X",1,0))</f>
        <v>0</v>
      </c>
      <c r="QN11" cm="1">
        <f t="array" ref="QN11">SUM(IF('Capacity Summary'!L$36:L$135="X",1,0)*TRANSPOSE('CR Backing (Hide)'!$IO11:$MJ11)*IF('Clinical resources'!ZU14="X",1,0))</f>
        <v>0</v>
      </c>
      <c r="QO11" cm="1">
        <f t="array" ref="QO11">SUM(IF('Capacity Summary'!M$36:M$135="X",1,0)*TRANSPOSE('CR Backing (Hide)'!$IO11:$MJ11)*IF('Clinical resources'!ZV14="X",1,0))</f>
        <v>0</v>
      </c>
      <c r="QP11" cm="1">
        <f t="array" ref="QP11">SUM(IF('Capacity Summary'!N$36:N$135="X",1,0)*TRANSPOSE('CR Backing (Hide)'!$IO11:$MJ11)*IF('Clinical resources'!ZW14="X",1,0))</f>
        <v>0</v>
      </c>
      <c r="QQ11" cm="1">
        <f t="array" ref="QQ11">SUM(IF('Capacity Summary'!O$36:O$135="X",1,0)*TRANSPOSE('CR Backing (Hide)'!$IO11:$MJ11)*IF('Clinical resources'!ZX14="X",1,0))</f>
        <v>0</v>
      </c>
      <c r="QR11" cm="1">
        <f t="array" ref="QR11">SUM(IF('Capacity Summary'!P$36:P$135="X",1,0)*TRANSPOSE('CR Backing (Hide)'!$IO11:$MJ11)*IF('Clinical resources'!ZY14="X",1,0))</f>
        <v>0</v>
      </c>
      <c r="QS11" cm="1">
        <f t="array" ref="QS11">SUM(IF('Capacity Summary'!Q$36:Q$135="X",1,0)*TRANSPOSE('CR Backing (Hide)'!$IO11:$MJ11)*IF('Clinical resources'!ZZ14="X",1,0))</f>
        <v>0</v>
      </c>
      <c r="QT11" cm="1">
        <f t="array" ref="QT11">SUM(IF('Capacity Summary'!R$36:R$135="X",1,0)*TRANSPOSE('CR Backing (Hide)'!$IO11:$MJ11)*IF('Clinical resources'!AAA14="X",1,0))</f>
        <v>0</v>
      </c>
      <c r="QU11" cm="1">
        <f t="array" ref="QU11">SUM(IF('Capacity Summary'!S$36:S$135="X",1,0)*TRANSPOSE('CR Backing (Hide)'!$IO11:$MJ11)*IF('Clinical resources'!AAB14="X",1,0))</f>
        <v>0</v>
      </c>
      <c r="QV11" cm="1">
        <f t="array" ref="QV11">SUM(IF('Capacity Summary'!T$36:T$135="X",1,0)*TRANSPOSE('CR Backing (Hide)'!$IO11:$MJ11)*IF('Clinical resources'!AAC14="X",1,0))</f>
        <v>0</v>
      </c>
      <c r="QW11" cm="1">
        <f t="array" ref="QW11">SUM(IF('Capacity Summary'!U$36:U$135="X",1,0)*TRANSPOSE('CR Backing (Hide)'!$IO11:$MJ11)*IF('Clinical resources'!AAD14="X",1,0))</f>
        <v>0</v>
      </c>
      <c r="QX11" cm="1">
        <f t="array" ref="QX11">SUM(IF('Capacity Summary'!V$36:V$135="X",1,0)*TRANSPOSE('CR Backing (Hide)'!$IO11:$MJ11)*IF('Clinical resources'!AAE14="X",1,0))</f>
        <v>0</v>
      </c>
      <c r="QY11" cm="1">
        <f t="array" ref="QY11">SUM(IF('Capacity Summary'!W$36:W$135="X",1,0)*TRANSPOSE('CR Backing (Hide)'!$IO11:$MJ11)*IF('Clinical resources'!AAF14="X",1,0))</f>
        <v>0</v>
      </c>
      <c r="QZ11" cm="1">
        <f t="array" ref="QZ11">SUM(IF('Capacity Summary'!X$36:X$135="X",1,0)*TRANSPOSE('CR Backing (Hide)'!$IO11:$MJ11)*IF('Clinical resources'!AAG14="X",1,0))</f>
        <v>0</v>
      </c>
      <c r="RA11" cm="1">
        <f t="array" ref="RA11">SUM(IF('Capacity Summary'!Y$36:Y$135="X",1,0)*TRANSPOSE('CR Backing (Hide)'!$IO11:$MJ11)*IF('Clinical resources'!AAH14="X",1,0))</f>
        <v>0</v>
      </c>
      <c r="RB11" cm="1">
        <f t="array" ref="RB11">SUM(IF('Capacity Summary'!Z$36:Z$135="X",1,0)*TRANSPOSE('CR Backing (Hide)'!$IO11:$MJ11)*IF('Clinical resources'!AAI14="X",1,0))</f>
        <v>0</v>
      </c>
      <c r="RC11" cm="1">
        <f t="array" ref="RC11">SUM(IF('Capacity Summary'!AA$36:AA$135="X",1,0)*TRANSPOSE('CR Backing (Hide)'!$IO11:$MJ11)*IF('Clinical resources'!AAJ14="X",1,0))</f>
        <v>0</v>
      </c>
      <c r="RD11" cm="1">
        <f t="array" ref="RD11">SUM(IF('Capacity Summary'!AB$36:AB$135="X",1,0)*TRANSPOSE('CR Backing (Hide)'!$IO11:$MJ11)*IF('Clinical resources'!AAK14="X",1,0))</f>
        <v>0</v>
      </c>
      <c r="RE11" cm="1">
        <f t="array" ref="RE11">SUM(IF('Capacity Summary'!AC$36:AC$135="X",1,0)*TRANSPOSE('CR Backing (Hide)'!$IO11:$MJ11)*IF('Clinical resources'!AAL14="X",1,0))</f>
        <v>0</v>
      </c>
      <c r="RF11" cm="1">
        <f t="array" ref="RF11">SUM(IF('Capacity Summary'!AD$36:AD$135="X",1,0)*TRANSPOSE('CR Backing (Hide)'!$IO11:$MJ11)*IF('Clinical resources'!AAM14="X",1,0))</f>
        <v>0</v>
      </c>
      <c r="RG11" cm="1">
        <f t="array" ref="RG11">SUM(IF('Capacity Summary'!AE$36:AE$135="X",1,0)*TRANSPOSE('CR Backing (Hide)'!$IO11:$MJ11)*IF('Clinical resources'!AAN14="X",1,0))</f>
        <v>0</v>
      </c>
      <c r="RH11" cm="1">
        <f t="array" ref="RH11">SUM(IF('Capacity Summary'!AF$36:AF$135="X",1,0)*TRANSPOSE('CR Backing (Hide)'!$IO11:$MJ11)*IF('Clinical resources'!AAO14="X",1,0))</f>
        <v>0</v>
      </c>
      <c r="RI11" cm="1">
        <f t="array" ref="RI11">SUM(IF('Capacity Summary'!AG$36:AG$135="X",1,0)*TRANSPOSE('CR Backing (Hide)'!$IO11:$MJ11)*IF('Clinical resources'!AAP14="X",1,0))</f>
        <v>0</v>
      </c>
      <c r="RJ11" cm="1">
        <f t="array" ref="RJ11">SUM(IF('Capacity Summary'!AH$36:AH$135="X",1,0)*TRANSPOSE('CR Backing (Hide)'!$IO11:$MJ11)*IF('Clinical resources'!AAQ14="X",1,0))</f>
        <v>0</v>
      </c>
      <c r="RK11" cm="1">
        <f t="array" ref="RK11">SUM(IF('Capacity Summary'!AI$36:AI$135="X",1,0)*TRANSPOSE('CR Backing (Hide)'!$IO11:$MJ11)*IF('Clinical resources'!AAR14="X",1,0))</f>
        <v>0</v>
      </c>
      <c r="RL11" cm="1">
        <f t="array" ref="RL11">SUM(IF('Capacity Summary'!AJ$36:AJ$135="X",1,0)*TRANSPOSE('CR Backing (Hide)'!$IO11:$MJ11)*IF('Clinical resources'!AAS14="X",1,0))</f>
        <v>0</v>
      </c>
      <c r="RM11" cm="1">
        <f t="array" ref="RM11">SUM(IF('Capacity Summary'!AK$36:AK$135="X",1,0)*TRANSPOSE('CR Backing (Hide)'!$IO11:$MJ11)*IF('Clinical resources'!AAT14="X",1,0))</f>
        <v>0</v>
      </c>
      <c r="RN11" cm="1">
        <f t="array" ref="RN11">SUM(IF('Capacity Summary'!AL$36:AL$135="X",1,0)*TRANSPOSE('CR Backing (Hide)'!$IO11:$MJ11)*IF('Clinical resources'!AAU14="X",1,0))</f>
        <v>0</v>
      </c>
      <c r="RO11" cm="1">
        <f t="array" ref="RO11">SUM(IF('Capacity Summary'!AM$36:AM$135="X",1,0)*TRANSPOSE('CR Backing (Hide)'!$IO11:$MJ11)*IF('Clinical resources'!AAV14="X",1,0))</f>
        <v>0</v>
      </c>
      <c r="RP11" cm="1">
        <f t="array" ref="RP11">SUM(IF('Capacity Summary'!AN$36:AN$135="X",1,0)*TRANSPOSE('CR Backing (Hide)'!$IO11:$MJ11)*IF('Clinical resources'!AAW14="X",1,0))</f>
        <v>0</v>
      </c>
      <c r="RQ11" cm="1">
        <f t="array" ref="RQ11">SUM(IF('Capacity Summary'!AO$36:AO$135="X",1,0)*TRANSPOSE('CR Backing (Hide)'!$IO11:$MJ11)*IF('Clinical resources'!AAX14="X",1,0))</f>
        <v>0</v>
      </c>
      <c r="RR11" cm="1">
        <f t="array" ref="RR11">SUM(IF('Capacity Summary'!AP$36:AP$135="X",1,0)*TRANSPOSE('CR Backing (Hide)'!$IO11:$MJ11)*IF('Clinical resources'!AAY14="X",1,0))</f>
        <v>0</v>
      </c>
      <c r="RS11" cm="1">
        <f t="array" ref="RS11">SUM(IF('Capacity Summary'!AQ$36:AQ$135="X",1,0)*TRANSPOSE('CR Backing (Hide)'!$IO11:$MJ11)*IF('Clinical resources'!AAZ14="X",1,0))</f>
        <v>0</v>
      </c>
      <c r="RT11" cm="1">
        <f t="array" ref="RT11">SUM(IF('Capacity Summary'!AR$36:AR$135="X",1,0)*TRANSPOSE('CR Backing (Hide)'!$IO11:$MJ11)*IF('Clinical resources'!ABA14="X",1,0))</f>
        <v>0</v>
      </c>
      <c r="RU11" cm="1">
        <f t="array" ref="RU11">SUM(IF('Capacity Summary'!AS$36:AS$135="X",1,0)*TRANSPOSE('CR Backing (Hide)'!$IO11:$MJ11)*IF('Clinical resources'!ABB14="X",1,0))</f>
        <v>0</v>
      </c>
      <c r="RV11" cm="1">
        <f t="array" ref="RV11">SUM(IF('Capacity Summary'!AT$36:AT$135="X",1,0)*TRANSPOSE('CR Backing (Hide)'!$IO11:$MJ11)*IF('Clinical resources'!ABC14="X",1,0))</f>
        <v>0</v>
      </c>
      <c r="RW11" cm="1">
        <f t="array" ref="RW11">SUM(IF('Capacity Summary'!AU$36:AU$135="X",1,0)*TRANSPOSE('CR Backing (Hide)'!$IO11:$MJ11)*IF('Clinical resources'!ABD14="X",1,0))</f>
        <v>0</v>
      </c>
      <c r="RX11" cm="1">
        <f t="array" ref="RX11">SUM(IF('Capacity Summary'!AV$36:AV$135="X",1,0)*TRANSPOSE('CR Backing (Hide)'!$IO11:$MJ11)*IF('Clinical resources'!ABE14="X",1,0))</f>
        <v>0</v>
      </c>
      <c r="RY11" cm="1">
        <f t="array" ref="RY11">SUM(IF('Capacity Summary'!AW$36:AW$135="X",1,0)*TRANSPOSE('CR Backing (Hide)'!$IO11:$MJ11)*IF('Clinical resources'!ABF14="X",1,0))</f>
        <v>0</v>
      </c>
      <c r="RZ11" cm="1">
        <f t="array" ref="RZ11">SUM(IF('Capacity Summary'!AX$36:AX$135="X",1,0)*TRANSPOSE('CR Backing (Hide)'!$IO11:$MJ11)*IF('Clinical resources'!ABG14="X",1,0))</f>
        <v>0</v>
      </c>
      <c r="SA11" cm="1">
        <f t="array" ref="SA11">SUM(IF('Capacity Summary'!AY$36:AY$135="X",1,0)*TRANSPOSE('CR Backing (Hide)'!$IO11:$MJ11)*IF('Clinical resources'!ABH14="X",1,0))</f>
        <v>0</v>
      </c>
      <c r="SB11" cm="1">
        <f t="array" ref="SB11">SUM(IF('Capacity Summary'!AZ$36:AZ$135="X",1,0)*TRANSPOSE('CR Backing (Hide)'!$IO11:$MJ11)*IF('Clinical resources'!ABI14="X",1,0))</f>
        <v>0</v>
      </c>
      <c r="SC11" cm="1">
        <f t="array" ref="SC11">SUM(IF('Capacity Summary'!BA$36:BA$135="X",1,0)*TRANSPOSE('CR Backing (Hide)'!$IO11:$MJ11)*IF('Clinical resources'!ABJ14="X",1,0))</f>
        <v>0</v>
      </c>
      <c r="SD11" cm="1">
        <f t="array" ref="SD11">SUM(IF('Capacity Summary'!BB$36:BB$135="X",1,0)*TRANSPOSE('CR Backing (Hide)'!$IO11:$MJ11)*IF('Clinical resources'!ABK14="X",1,0))</f>
        <v>0</v>
      </c>
      <c r="SE11" cm="1">
        <f t="array" ref="SE11">SUM(IF('Capacity Summary'!BC$36:BC$135="X",1,0)*TRANSPOSE('CR Backing (Hide)'!$IO11:$MJ11)*IF('Clinical resources'!ABL14="X",1,0))</f>
        <v>0</v>
      </c>
      <c r="SF11" cm="1">
        <f t="array" ref="SF11">SUM(IF('Capacity Summary'!BD$36:BD$135="X",1,0)*TRANSPOSE('CR Backing (Hide)'!$IO11:$MJ11)*IF('Clinical resources'!ABM14="X",1,0))</f>
        <v>0</v>
      </c>
      <c r="SG11" cm="1">
        <f t="array" ref="SG11">SUM(IF('Capacity Summary'!BE$36:BE$135="X",1,0)*TRANSPOSE('CR Backing (Hide)'!$IO11:$MJ11)*IF('Clinical resources'!ABN14="X",1,0))</f>
        <v>0</v>
      </c>
      <c r="SH11" cm="1">
        <f t="array" ref="SH11">SUM(IF('Capacity Summary'!BF$36:BF$135="X",1,0)*TRANSPOSE('CR Backing (Hide)'!$IO11:$MJ11)*IF('Clinical resources'!ABO14="X",1,0))</f>
        <v>0</v>
      </c>
      <c r="SI11" cm="1">
        <f t="array" ref="SI11">SUM(IF('Capacity Summary'!BG$36:BG$135="X",1,0)*TRANSPOSE('CR Backing (Hide)'!$IO11:$MJ11)*IF('Clinical resources'!ABP14="X",1,0))</f>
        <v>0</v>
      </c>
      <c r="SK11" cm="1">
        <f t="array" ref="SK11">SUM(IF('Capacity Summary'!H$139:H$238="X",1,0)*TRANSPOSE('CR Backing (Hide)'!$MM11:$QH11))</f>
        <v>0</v>
      </c>
      <c r="SL11" cm="1">
        <f t="array" ref="SL11">SUM(IF('Capacity Summary'!I$139:I$238="X",1,0)*TRANSPOSE('CR Backing (Hide)'!$MM11:$QH11))</f>
        <v>0</v>
      </c>
      <c r="SM11" cm="1">
        <f t="array" ref="SM11">SUM(IF('Capacity Summary'!J$139:J$238="X",1,0)*TRANSPOSE('CR Backing (Hide)'!$MM11:$QH11))</f>
        <v>0</v>
      </c>
      <c r="SN11" cm="1">
        <f t="array" ref="SN11">SUM(IF('Capacity Summary'!K$139:K$238="X",1,0)*TRANSPOSE('CR Backing (Hide)'!$MM11:$QH11))</f>
        <v>0</v>
      </c>
      <c r="SO11" cm="1">
        <f t="array" ref="SO11">SUM(IF('Capacity Summary'!L$139:L$238="X",1,0)*TRANSPOSE('CR Backing (Hide)'!$MM11:$QH11))</f>
        <v>0</v>
      </c>
      <c r="SP11" cm="1">
        <f t="array" ref="SP11">SUM(IF('Capacity Summary'!M$139:M$238="X",1,0)*TRANSPOSE('CR Backing (Hide)'!$MM11:$QH11))</f>
        <v>0</v>
      </c>
      <c r="SQ11" cm="1">
        <f t="array" ref="SQ11">SUM(IF('Capacity Summary'!N$139:N$238="X",1,0)*TRANSPOSE('CR Backing (Hide)'!$MM11:$QH11))</f>
        <v>0</v>
      </c>
      <c r="SR11" cm="1">
        <f t="array" ref="SR11">SUM(IF('Capacity Summary'!O$139:O$238="X",1,0)*TRANSPOSE('CR Backing (Hide)'!$MM11:$QH11))</f>
        <v>0</v>
      </c>
      <c r="SS11" cm="1">
        <f t="array" ref="SS11">SUM(IF('Capacity Summary'!P$139:P$238="X",1,0)*TRANSPOSE('CR Backing (Hide)'!$MM11:$QH11))</f>
        <v>0</v>
      </c>
      <c r="ST11" cm="1">
        <f t="array" ref="ST11">SUM(IF('Capacity Summary'!Q$139:Q$238="X",1,0)*TRANSPOSE('CR Backing (Hide)'!$MM11:$QH11))</f>
        <v>0</v>
      </c>
      <c r="SU11" cm="1">
        <f t="array" ref="SU11">SUM(IF('Capacity Summary'!R$139:R$238="X",1,0)*TRANSPOSE('CR Backing (Hide)'!$MM11:$QH11))</f>
        <v>0</v>
      </c>
      <c r="SV11" cm="1">
        <f t="array" ref="SV11">SUM(IF('Capacity Summary'!S$139:S$238="X",1,0)*TRANSPOSE('CR Backing (Hide)'!$MM11:$QH11))</f>
        <v>0</v>
      </c>
      <c r="SW11" cm="1">
        <f t="array" ref="SW11">SUM(IF('Capacity Summary'!T$139:T$238="X",1,0)*TRANSPOSE('CR Backing (Hide)'!$MM11:$QH11))</f>
        <v>0</v>
      </c>
      <c r="SX11" cm="1">
        <f t="array" ref="SX11">SUM(IF('Capacity Summary'!U$139:U$238="X",1,0)*TRANSPOSE('CR Backing (Hide)'!$MM11:$QH11))</f>
        <v>0</v>
      </c>
      <c r="SY11" cm="1">
        <f t="array" ref="SY11">SUM(IF('Capacity Summary'!V$139:V$238="X",1,0)*TRANSPOSE('CR Backing (Hide)'!$MM11:$QH11))</f>
        <v>0</v>
      </c>
      <c r="SZ11" cm="1">
        <f t="array" ref="SZ11">SUM(IF('Capacity Summary'!W$139:W$238="X",1,0)*TRANSPOSE('CR Backing (Hide)'!$MM11:$QH11))</f>
        <v>0</v>
      </c>
      <c r="TA11" cm="1">
        <f t="array" ref="TA11">SUM(IF('Capacity Summary'!X$139:X$238="X",1,0)*TRANSPOSE('CR Backing (Hide)'!$MM11:$QH11))</f>
        <v>0</v>
      </c>
      <c r="TB11" cm="1">
        <f t="array" ref="TB11">SUM(IF('Capacity Summary'!Y$139:Y$238="X",1,0)*TRANSPOSE('CR Backing (Hide)'!$MM11:$QH11))</f>
        <v>0</v>
      </c>
      <c r="TC11" cm="1">
        <f t="array" ref="TC11">SUM(IF('Capacity Summary'!Z$139:Z$238="X",1,0)*TRANSPOSE('CR Backing (Hide)'!$MM11:$QH11))</f>
        <v>0</v>
      </c>
      <c r="TD11" cm="1">
        <f t="array" ref="TD11">SUM(IF('Capacity Summary'!AA$139:AA$238="X",1,0)*TRANSPOSE('CR Backing (Hide)'!$MM11:$QH11))</f>
        <v>0</v>
      </c>
      <c r="TE11" cm="1">
        <f t="array" ref="TE11">SUM(IF('Capacity Summary'!AB$139:AB$238="X",1,0)*TRANSPOSE('CR Backing (Hide)'!$MM11:$QH11))</f>
        <v>0</v>
      </c>
      <c r="TF11" cm="1">
        <f t="array" ref="TF11">SUM(IF('Capacity Summary'!AC$139:AC$238="X",1,0)*TRANSPOSE('CR Backing (Hide)'!$MM11:$QH11))</f>
        <v>0</v>
      </c>
      <c r="TG11" cm="1">
        <f t="array" ref="TG11">SUM(IF('Capacity Summary'!AD$139:AD$238="X",1,0)*TRANSPOSE('CR Backing (Hide)'!$MM11:$QH11))</f>
        <v>0</v>
      </c>
      <c r="TH11" cm="1">
        <f t="array" ref="TH11">SUM(IF('Capacity Summary'!AE$139:AE$238="X",1,0)*TRANSPOSE('CR Backing (Hide)'!$MM11:$QH11))</f>
        <v>0</v>
      </c>
      <c r="TI11" cm="1">
        <f t="array" ref="TI11">SUM(IF('Capacity Summary'!AF$139:AF$238="X",1,0)*TRANSPOSE('CR Backing (Hide)'!$MM11:$QH11))</f>
        <v>0</v>
      </c>
      <c r="TJ11" cm="1">
        <f t="array" ref="TJ11">SUM(IF('Capacity Summary'!AG$139:AG$238="X",1,0)*TRANSPOSE('CR Backing (Hide)'!$MM11:$QH11))</f>
        <v>0</v>
      </c>
      <c r="TK11" cm="1">
        <f t="array" ref="TK11">SUM(IF('Capacity Summary'!AH$139:AH$238="X",1,0)*TRANSPOSE('CR Backing (Hide)'!$MM11:$QH11))</f>
        <v>0</v>
      </c>
      <c r="TL11" cm="1">
        <f t="array" ref="TL11">SUM(IF('Capacity Summary'!AI$139:AI$238="X",1,0)*TRANSPOSE('CR Backing (Hide)'!$MM11:$QH11))</f>
        <v>0</v>
      </c>
      <c r="TM11" cm="1">
        <f t="array" ref="TM11">SUM(IF('Capacity Summary'!AJ$139:AJ$238="X",1,0)*TRANSPOSE('CR Backing (Hide)'!$MM11:$QH11))</f>
        <v>0</v>
      </c>
      <c r="TN11" cm="1">
        <f t="array" ref="TN11">SUM(IF('Capacity Summary'!AK$139:AK$238="X",1,0)*TRANSPOSE('CR Backing (Hide)'!$MM11:$QH11))</f>
        <v>0</v>
      </c>
      <c r="TO11" cm="1">
        <f t="array" ref="TO11">SUM(IF('Capacity Summary'!AL$139:AL$238="X",1,0)*TRANSPOSE('CR Backing (Hide)'!$MM11:$QH11))</f>
        <v>0</v>
      </c>
      <c r="TP11" cm="1">
        <f t="array" ref="TP11">SUM(IF('Capacity Summary'!AM$139:AM$238="X",1,0)*TRANSPOSE('CR Backing (Hide)'!$MM11:$QH11))</f>
        <v>0</v>
      </c>
      <c r="TQ11" cm="1">
        <f t="array" ref="TQ11">SUM(IF('Capacity Summary'!AN$139:AN$238="X",1,0)*TRANSPOSE('CR Backing (Hide)'!$MM11:$QH11))</f>
        <v>0</v>
      </c>
      <c r="TR11" cm="1">
        <f t="array" ref="TR11">SUM(IF('Capacity Summary'!AO$139:AO$238="X",1,0)*TRANSPOSE('CR Backing (Hide)'!$MM11:$QH11))</f>
        <v>0</v>
      </c>
      <c r="TS11" cm="1">
        <f t="array" ref="TS11">SUM(IF('Capacity Summary'!AP$139:AP$238="X",1,0)*TRANSPOSE('CR Backing (Hide)'!$MM11:$QH11))</f>
        <v>0</v>
      </c>
      <c r="TT11" cm="1">
        <f t="array" ref="TT11">SUM(IF('Capacity Summary'!AQ$139:AQ$238="X",1,0)*TRANSPOSE('CR Backing (Hide)'!$MM11:$QH11))</f>
        <v>0</v>
      </c>
      <c r="TU11" cm="1">
        <f t="array" ref="TU11">SUM(IF('Capacity Summary'!AR$139:AR$238="X",1,0)*TRANSPOSE('CR Backing (Hide)'!$MM11:$QH11))</f>
        <v>0</v>
      </c>
      <c r="TV11" cm="1">
        <f t="array" ref="TV11">SUM(IF('Capacity Summary'!AS$139:AS$238="X",1,0)*TRANSPOSE('CR Backing (Hide)'!$MM11:$QH11))</f>
        <v>0</v>
      </c>
      <c r="TW11" cm="1">
        <f t="array" ref="TW11">SUM(IF('Capacity Summary'!AT$139:AT$238="X",1,0)*TRANSPOSE('CR Backing (Hide)'!$MM11:$QH11))</f>
        <v>0</v>
      </c>
      <c r="TX11" cm="1">
        <f t="array" ref="TX11">SUM(IF('Capacity Summary'!AU$139:AU$238="X",1,0)*TRANSPOSE('CR Backing (Hide)'!$MM11:$QH11))</f>
        <v>0</v>
      </c>
      <c r="TY11" cm="1">
        <f t="array" ref="TY11">SUM(IF('Capacity Summary'!AV$139:AV$238="X",1,0)*TRANSPOSE('CR Backing (Hide)'!$MM11:$QH11))</f>
        <v>0</v>
      </c>
      <c r="TZ11" cm="1">
        <f t="array" ref="TZ11">SUM(IF('Capacity Summary'!AW$139:AW$238="X",1,0)*TRANSPOSE('CR Backing (Hide)'!$MM11:$QH11))</f>
        <v>0</v>
      </c>
      <c r="UA11" cm="1">
        <f t="array" ref="UA11">SUM(IF('Capacity Summary'!AX$139:AX$238="X",1,0)*TRANSPOSE('CR Backing (Hide)'!$MM11:$QH11))</f>
        <v>0</v>
      </c>
      <c r="UB11" cm="1">
        <f t="array" ref="UB11">SUM(IF('Capacity Summary'!AY$139:AY$238="X",1,0)*TRANSPOSE('CR Backing (Hide)'!$MM11:$QH11))</f>
        <v>0</v>
      </c>
      <c r="UC11" cm="1">
        <f t="array" ref="UC11">SUM(IF('Capacity Summary'!AZ$139:AZ$238="X",1,0)*TRANSPOSE('CR Backing (Hide)'!$MM11:$QH11))</f>
        <v>0</v>
      </c>
      <c r="UD11" cm="1">
        <f t="array" ref="UD11">SUM(IF('Capacity Summary'!BA$139:BA$238="X",1,0)*TRANSPOSE('CR Backing (Hide)'!$MM11:$QH11))</f>
        <v>0</v>
      </c>
      <c r="UE11" cm="1">
        <f t="array" ref="UE11">SUM(IF('Capacity Summary'!BB$139:BB$238="X",1,0)*TRANSPOSE('CR Backing (Hide)'!$MM11:$QH11))</f>
        <v>0</v>
      </c>
      <c r="UF11" cm="1">
        <f t="array" ref="UF11">SUM(IF('Capacity Summary'!BC$139:BC$238="X",1,0)*TRANSPOSE('CR Backing (Hide)'!$MM11:$QH11))</f>
        <v>0</v>
      </c>
      <c r="UG11" cm="1">
        <f t="array" ref="UG11">SUM(IF('Capacity Summary'!BD$139:BD$238="X",1,0)*TRANSPOSE('CR Backing (Hide)'!$MM11:$QH11))</f>
        <v>0</v>
      </c>
      <c r="UH11" cm="1">
        <f t="array" ref="UH11">SUM(IF('Capacity Summary'!BE$139:BE$238="X",1,0)*TRANSPOSE('CR Backing (Hide)'!$MM11:$QH11))</f>
        <v>0</v>
      </c>
      <c r="UI11" cm="1">
        <f t="array" ref="UI11">SUM(IF('Capacity Summary'!BF$139:BF$238="X",1,0)*TRANSPOSE('CR Backing (Hide)'!$MM11:$QH11))</f>
        <v>0</v>
      </c>
      <c r="UJ11" cm="1">
        <f t="array" ref="UJ11">SUM(IF('Capacity Summary'!BG$139:BG$238="X",1,0)*TRANSPOSE('CR Backing (Hide)'!$MM11:$QH11))</f>
        <v>0</v>
      </c>
      <c r="UL11">
        <f t="shared" si="1"/>
        <v>0</v>
      </c>
      <c r="UM11">
        <f t="shared" si="2"/>
        <v>0</v>
      </c>
      <c r="UN11">
        <f>COUNTIF('Clinical resources'!$ZQ$7:$ABP$7,"X")</f>
        <v>0</v>
      </c>
      <c r="UP11">
        <f t="shared" si="3"/>
        <v>0</v>
      </c>
      <c r="UQ11">
        <f t="shared" si="4"/>
        <v>0</v>
      </c>
      <c r="UR11">
        <f t="shared" si="5"/>
        <v>0</v>
      </c>
      <c r="UW11">
        <f t="array" ref="UW11:YR11">$AS11:$EN11*IF('Clinical resources'!$CK14:$GH14="X",1,0)</f>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V11">
        <f t="array" ref="YV11:ACQ11">$EQ11:$IL11*IF('Clinical resources'!$OA14:$RV14="X",1,0)</f>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row>
    <row r="12" spans="1:771" x14ac:dyDescent="0.25">
      <c r="B12">
        <f>IF(A12='Clinical resources'!B15,0,1)</f>
        <v>0</v>
      </c>
      <c r="C12">
        <f>'Clinical resources'!D15</f>
        <v>0</v>
      </c>
      <c r="H12" t="str">
        <f>ROW(H9)&amp;". "&amp;'Clinical resources'!B15</f>
        <v xml:space="preserve">9. </v>
      </c>
      <c r="J12" t="str" cm="1">
        <f t="array" ref="J12">IF(SUM(IF('Clinical resources'!L15:P15="X",1,0)*'Clinical resources'!L$4:P$4)&gt;0,"X","")</f>
        <v/>
      </c>
      <c r="K12" t="str" cm="1">
        <f t="array" ref="K12">IF(SUM(IF('Clinical resources'!Q15:U15="X",1,0)*'Clinical resources'!Q$4:U$4)&gt;0,"X","")</f>
        <v/>
      </c>
      <c r="L12" t="str" cm="1">
        <f t="array" ref="L12">IF(SUM(IF('Clinical resources'!V15:Z15="X",1,0)*'Clinical resources'!V$4:Z$4)&gt;0,"X","")</f>
        <v/>
      </c>
      <c r="M12" t="str" cm="1">
        <f t="array" ref="M12">IF(SUM(IF('Clinical resources'!AA15:AE15="X",1,0)*'Clinical resources'!AA$4:AE$4)&gt;0,"X","")</f>
        <v/>
      </c>
      <c r="N12" t="str" cm="1">
        <f t="array" ref="N12">IF(SUM(IF('Clinical resources'!AF15:AJ15="X",1,0)*'Clinical resources'!AF$4:AJ$4)&gt;0,"X","")</f>
        <v/>
      </c>
      <c r="O12" t="str" cm="1">
        <f t="array" ref="O12">IF(SUM(IF('Clinical resources'!AK15:AO15="X",1,0)*'Clinical resources'!AK$4:AO$4)&gt;0,"X","")</f>
        <v/>
      </c>
      <c r="P12" t="str" cm="1">
        <f t="array" ref="P12">IF(SUM(IF('Clinical resources'!AP15:AT15="X",1,0)*'Clinical resources'!AP$4:AT$4)&gt;0,"X","")</f>
        <v/>
      </c>
      <c r="Q12" t="str" cm="1">
        <f t="array" ref="Q12">IF(SUM(IF('Clinical resources'!AU15:AY15="X",1,0)*'Clinical resources'!AU$4:AY$4)&gt;0,"X","")</f>
        <v/>
      </c>
      <c r="R12" t="str" cm="1">
        <f t="array" ref="R12">IF(SUM(IF('Clinical resources'!AZ15:BD15="X",1,0)*'Clinical resources'!AZ$4:BD$4)&gt;0,"X","")</f>
        <v/>
      </c>
      <c r="S12" t="str" cm="1">
        <f t="array" ref="S12">IF(SUM(IF('Clinical resources'!BE15:BI15="X",1,0)*'Clinical resources'!BE$4:BI$4)&gt;0,"X","")</f>
        <v/>
      </c>
      <c r="T12" t="str" cm="1">
        <f t="array" ref="T12">IF(SUM(IF('Clinical resources'!BJ15:BN15="X",1,0)*'Clinical resources'!BJ$4:BN$4)&gt;0,"X","")</f>
        <v/>
      </c>
      <c r="U12" t="str" cm="1">
        <f t="array" ref="U12">IF(SUM(IF('Clinical resources'!BO15:BS15="X",1,0)*'Clinical resources'!BO$4:BS$4)&gt;0,"X","")</f>
        <v/>
      </c>
      <c r="V12" t="str" cm="1">
        <f t="array" ref="V12">IF(SUM(IF('Clinical resources'!BT15:BX15="X",1,0)*'Clinical resources'!BT$4:BX$4)&gt;0,"X","")</f>
        <v/>
      </c>
      <c r="W12" t="str" cm="1">
        <f t="array" ref="W12">IF(SUM(IF('Clinical resources'!BY15:CC15="X",1,0)*'Clinical resources'!BY$4:CC$4)&gt;0,"X","")</f>
        <v/>
      </c>
      <c r="X12" t="str" cm="1">
        <f t="array" ref="X12">IF(SUM(IF('Clinical resources'!CD15:CH15="X",1,0)*'Clinical resources'!CD$4:CH$4)&gt;0,"X","")</f>
        <v/>
      </c>
      <c r="AA12">
        <f t="array" ref="AA12">SUM('Clinical resources'!$L$4:$P$4*IF('Clinical resources'!$L15:$P15="X",1,0))</f>
        <v>0</v>
      </c>
      <c r="AB12">
        <f t="array" ref="AB12">SUM('Clinical resources'!$Q$4:$U$4*IF('Clinical resources'!$Q15:$U15="X",1,0))</f>
        <v>0</v>
      </c>
      <c r="AC12">
        <f t="array" ref="AC12">SUM('Clinical resources'!$V$4:$Z$4*IF('Clinical resources'!$V15:$Z15="X",1,0))</f>
        <v>0</v>
      </c>
      <c r="AD12">
        <f t="array" ref="AD12">SUM('Clinical resources'!$AA$4:$AE$4*IF('Clinical resources'!$AA15:$AE15="X",1,0))</f>
        <v>0</v>
      </c>
      <c r="AE12">
        <f t="array" ref="AE12">SUM('Clinical resources'!$AF$4:$AJ$4*IF('Clinical resources'!$AF15:$AJ15="X",1,0))</f>
        <v>0</v>
      </c>
      <c r="AF12">
        <f t="array" ref="AF12">SUM('Clinical resources'!$AK$4:$AO$4*IF('Clinical resources'!$AK15:$AO15="X",1,0))</f>
        <v>0</v>
      </c>
      <c r="AG12">
        <f t="array" ref="AG12">SUM('Clinical resources'!$AP$4:$AT$4*IF('Clinical resources'!$AP15:$AT15="X",1,0))</f>
        <v>0</v>
      </c>
      <c r="AH12">
        <f t="array" ref="AH12">SUM('Clinical resources'!$AU$4:$AY$4*IF('Clinical resources'!$AU15:$AY15="X",1,0))</f>
        <v>0</v>
      </c>
      <c r="AI12">
        <f t="array" ref="AI12">SUM('Clinical resources'!$AZ$4:$BD$4*IF('Clinical resources'!$AZ15:$BD15="X",1,0))</f>
        <v>0</v>
      </c>
      <c r="AJ12">
        <f t="array" ref="AJ12">SUM('Clinical resources'!$BE$4:$BI$4*IF('Clinical resources'!$BE15:$BI15="X",1,0))</f>
        <v>0</v>
      </c>
      <c r="AK12">
        <f t="array" ref="AK12">SUM('Clinical resources'!$BJ$4:$BN$4*IF('Clinical resources'!$BJ15:$BN15="X",1,0))</f>
        <v>0</v>
      </c>
      <c r="AL12">
        <f t="array" ref="AL12">SUM('Clinical resources'!$BO$4:$BS$4*IF('Clinical resources'!$BO15:$BS15="X",1,0))</f>
        <v>0</v>
      </c>
      <c r="AM12">
        <f t="array" ref="AM12">SUM('Clinical resources'!$BT$4:$BX$4*IF('Clinical resources'!$BT15:$BX15="X",1,0))</f>
        <v>0</v>
      </c>
      <c r="AN12">
        <f t="array" ref="AN12">SUM('Clinical resources'!$BY$4:$CC$4*IF('Clinical resources'!$BY15:$CC15="X",1,0))</f>
        <v>0</v>
      </c>
      <c r="AO12">
        <f t="array" ref="AO12">SUM('Clinical resources'!$CD$4:$CH$4*IF('Clinical resources'!$CD15:$CH15="X",1,0))</f>
        <v>0</v>
      </c>
      <c r="AS12" cm="1">
        <f t="array" ref="AS12">IF(SUM(IF($J12:$X12=TRANSPOSE('Capacity Backing (Hide)2'!B$67:B$81),1,0))&gt;0,1,0)</f>
        <v>0</v>
      </c>
      <c r="AT12" cm="1">
        <f t="array" ref="AT12">IF(SUM(IF($J12:$X12=TRANSPOSE('Capacity Backing (Hide)2'!C$67:C$81),1,0))&gt;0,1,0)</f>
        <v>0</v>
      </c>
      <c r="AU12" cm="1">
        <f t="array" ref="AU12">IF(SUM(IF($J12:$X12=TRANSPOSE('Capacity Backing (Hide)2'!D$67:D$81),1,0))&gt;0,1,0)</f>
        <v>0</v>
      </c>
      <c r="AV12" cm="1">
        <f t="array" ref="AV12">IF(SUM(IF($J12:$X12=TRANSPOSE('Capacity Backing (Hide)2'!E$67:E$81),1,0))&gt;0,1,0)</f>
        <v>0</v>
      </c>
      <c r="AW12" cm="1">
        <f t="array" ref="AW12">IF(SUM(IF($J12:$X12=TRANSPOSE('Capacity Backing (Hide)2'!F$67:F$81),1,0))&gt;0,1,0)</f>
        <v>0</v>
      </c>
      <c r="AX12" cm="1">
        <f t="array" ref="AX12">IF(SUM(IF($J12:$X12=TRANSPOSE('Capacity Backing (Hide)2'!G$67:G$81),1,0))&gt;0,1,0)</f>
        <v>0</v>
      </c>
      <c r="AY12" cm="1">
        <f t="array" ref="AY12">IF(SUM(IF($J12:$X12=TRANSPOSE('Capacity Backing (Hide)2'!H$67:H$81),1,0))&gt;0,1,0)</f>
        <v>0</v>
      </c>
      <c r="AZ12" cm="1">
        <f t="array" ref="AZ12">IF(SUM(IF($J12:$X12=TRANSPOSE('Capacity Backing (Hide)2'!I$67:I$81),1,0))&gt;0,1,0)</f>
        <v>0</v>
      </c>
      <c r="BA12" cm="1">
        <f t="array" ref="BA12">IF(SUM(IF($J12:$X12=TRANSPOSE('Capacity Backing (Hide)2'!J$67:J$81),1,0))&gt;0,1,0)</f>
        <v>0</v>
      </c>
      <c r="BB12" cm="1">
        <f t="array" ref="BB12">IF(SUM(IF($J12:$X12=TRANSPOSE('Capacity Backing (Hide)2'!K$67:K$81),1,0))&gt;0,1,0)</f>
        <v>0</v>
      </c>
      <c r="BC12" cm="1">
        <f t="array" ref="BC12">IF(SUM(IF($J12:$X12=TRANSPOSE('Capacity Backing (Hide)2'!L$67:L$81),1,0))&gt;0,1,0)</f>
        <v>0</v>
      </c>
      <c r="BD12" cm="1">
        <f t="array" ref="BD12">IF(SUM(IF($J12:$X12=TRANSPOSE('Capacity Backing (Hide)2'!M$67:M$81),1,0))&gt;0,1,0)</f>
        <v>0</v>
      </c>
      <c r="BE12" cm="1">
        <f t="array" ref="BE12">IF(SUM(IF($J12:$X12=TRANSPOSE('Capacity Backing (Hide)2'!N$67:N$81),1,0))&gt;0,1,0)</f>
        <v>0</v>
      </c>
      <c r="BF12" cm="1">
        <f t="array" ref="BF12">IF(SUM(IF($J12:$X12=TRANSPOSE('Capacity Backing (Hide)2'!O$67:O$81),1,0))&gt;0,1,0)</f>
        <v>0</v>
      </c>
      <c r="BG12" cm="1">
        <f t="array" ref="BG12">IF(SUM(IF($J12:$X12=TRANSPOSE('Capacity Backing (Hide)2'!P$67:P$81),1,0))&gt;0,1,0)</f>
        <v>0</v>
      </c>
      <c r="BH12" cm="1">
        <f t="array" ref="BH12">IF(SUM(IF($J12:$X12=TRANSPOSE('Capacity Backing (Hide)2'!Q$67:Q$81),1,0))&gt;0,1,0)</f>
        <v>0</v>
      </c>
      <c r="BI12" cm="1">
        <f t="array" ref="BI12">IF(SUM(IF($J12:$X12=TRANSPOSE('Capacity Backing (Hide)2'!R$67:R$81),1,0))&gt;0,1,0)</f>
        <v>0</v>
      </c>
      <c r="BJ12" cm="1">
        <f t="array" ref="BJ12">IF(SUM(IF($J12:$X12=TRANSPOSE('Capacity Backing (Hide)2'!S$67:S$81),1,0))&gt;0,1,0)</f>
        <v>0</v>
      </c>
      <c r="BK12" cm="1">
        <f t="array" ref="BK12">IF(SUM(IF($J12:$X12=TRANSPOSE('Capacity Backing (Hide)2'!T$67:T$81),1,0))&gt;0,1,0)</f>
        <v>0</v>
      </c>
      <c r="BL12" cm="1">
        <f t="array" ref="BL12">IF(SUM(IF($J12:$X12=TRANSPOSE('Capacity Backing (Hide)2'!U$67:U$81),1,0))&gt;0,1,0)</f>
        <v>0</v>
      </c>
      <c r="BM12" cm="1">
        <f t="array" ref="BM12">IF(SUM(IF($J12:$X12=TRANSPOSE('Capacity Backing (Hide)2'!V$67:V$81),1,0))&gt;0,1,0)</f>
        <v>0</v>
      </c>
      <c r="BN12" cm="1">
        <f t="array" ref="BN12">IF(SUM(IF($J12:$X12=TRANSPOSE('Capacity Backing (Hide)2'!W$67:W$81),1,0))&gt;0,1,0)</f>
        <v>0</v>
      </c>
      <c r="BO12" cm="1">
        <f t="array" ref="BO12">IF(SUM(IF($J12:$X12=TRANSPOSE('Capacity Backing (Hide)2'!X$67:X$81),1,0))&gt;0,1,0)</f>
        <v>0</v>
      </c>
      <c r="BP12" cm="1">
        <f t="array" ref="BP12">IF(SUM(IF($J12:$X12=TRANSPOSE('Capacity Backing (Hide)2'!Y$67:Y$81),1,0))&gt;0,1,0)</f>
        <v>0</v>
      </c>
      <c r="BQ12" cm="1">
        <f t="array" ref="BQ12">IF(SUM(IF($J12:$X12=TRANSPOSE('Capacity Backing (Hide)2'!Z$67:Z$81),1,0))&gt;0,1,0)</f>
        <v>0</v>
      </c>
      <c r="BR12" cm="1">
        <f t="array" ref="BR12">IF(SUM(IF($J12:$X12=TRANSPOSE('Capacity Backing (Hide)2'!AA$67:AA$81),1,0))&gt;0,1,0)</f>
        <v>0</v>
      </c>
      <c r="BS12" cm="1">
        <f t="array" ref="BS12">IF(SUM(IF($J12:$X12=TRANSPOSE('Capacity Backing (Hide)2'!AB$67:AB$81),1,0))&gt;0,1,0)</f>
        <v>0</v>
      </c>
      <c r="BT12" cm="1">
        <f t="array" ref="BT12">IF(SUM(IF($J12:$X12=TRANSPOSE('Capacity Backing (Hide)2'!AC$67:AC$81),1,0))&gt;0,1,0)</f>
        <v>0</v>
      </c>
      <c r="BU12" cm="1">
        <f t="array" ref="BU12">IF(SUM(IF($J12:$X12=TRANSPOSE('Capacity Backing (Hide)2'!AD$67:AD$81),1,0))&gt;0,1,0)</f>
        <v>0</v>
      </c>
      <c r="BV12" cm="1">
        <f t="array" ref="BV12">IF(SUM(IF($J12:$X12=TRANSPOSE('Capacity Backing (Hide)2'!AE$67:AE$81),1,0))&gt;0,1,0)</f>
        <v>0</v>
      </c>
      <c r="BW12" cm="1">
        <f t="array" ref="BW12">IF(SUM(IF($J12:$X12=TRANSPOSE('Capacity Backing (Hide)2'!AF$67:AF$81),1,0))&gt;0,1,0)</f>
        <v>0</v>
      </c>
      <c r="BX12" cm="1">
        <f t="array" ref="BX12">IF(SUM(IF($J12:$X12=TRANSPOSE('Capacity Backing (Hide)2'!AG$67:AG$81),1,0))&gt;0,1,0)</f>
        <v>0</v>
      </c>
      <c r="BY12" cm="1">
        <f t="array" ref="BY12">IF(SUM(IF($J12:$X12=TRANSPOSE('Capacity Backing (Hide)2'!AH$67:AH$81),1,0))&gt;0,1,0)</f>
        <v>0</v>
      </c>
      <c r="BZ12" cm="1">
        <f t="array" ref="BZ12">IF(SUM(IF($J12:$X12=TRANSPOSE('Capacity Backing (Hide)2'!AI$67:AI$81),1,0))&gt;0,1,0)</f>
        <v>0</v>
      </c>
      <c r="CA12" cm="1">
        <f t="array" ref="CA12">IF(SUM(IF($J12:$X12=TRANSPOSE('Capacity Backing (Hide)2'!AJ$67:AJ$81),1,0))&gt;0,1,0)</f>
        <v>0</v>
      </c>
      <c r="CB12" cm="1">
        <f t="array" ref="CB12">IF(SUM(IF($J12:$X12=TRANSPOSE('Capacity Backing (Hide)2'!AK$67:AK$81),1,0))&gt;0,1,0)</f>
        <v>0</v>
      </c>
      <c r="CC12" cm="1">
        <f t="array" ref="CC12">IF(SUM(IF($J12:$X12=TRANSPOSE('Capacity Backing (Hide)2'!AL$67:AL$81),1,0))&gt;0,1,0)</f>
        <v>0</v>
      </c>
      <c r="CD12" cm="1">
        <f t="array" ref="CD12">IF(SUM(IF($J12:$X12=TRANSPOSE('Capacity Backing (Hide)2'!AM$67:AM$81),1,0))&gt;0,1,0)</f>
        <v>0</v>
      </c>
      <c r="CE12" cm="1">
        <f t="array" ref="CE12">IF(SUM(IF($J12:$X12=TRANSPOSE('Capacity Backing (Hide)2'!AN$67:AN$81),1,0))&gt;0,1,0)</f>
        <v>0</v>
      </c>
      <c r="CF12" cm="1">
        <f t="array" ref="CF12">IF(SUM(IF($J12:$X12=TRANSPOSE('Capacity Backing (Hide)2'!AO$67:AO$81),1,0))&gt;0,1,0)</f>
        <v>0</v>
      </c>
      <c r="CG12" cm="1">
        <f t="array" ref="CG12">IF(SUM(IF($J12:$X12=TRANSPOSE('Capacity Backing (Hide)2'!AP$67:AP$81),1,0))&gt;0,1,0)</f>
        <v>0</v>
      </c>
      <c r="CH12" cm="1">
        <f t="array" ref="CH12">IF(SUM(IF($J12:$X12=TRANSPOSE('Capacity Backing (Hide)2'!AQ$67:AQ$81),1,0))&gt;0,1,0)</f>
        <v>0</v>
      </c>
      <c r="CI12" cm="1">
        <f t="array" ref="CI12">IF(SUM(IF($J12:$X12=TRANSPOSE('Capacity Backing (Hide)2'!AR$67:AR$81),1,0))&gt;0,1,0)</f>
        <v>0</v>
      </c>
      <c r="CJ12" cm="1">
        <f t="array" ref="CJ12">IF(SUM(IF($J12:$X12=TRANSPOSE('Capacity Backing (Hide)2'!AS$67:AS$81),1,0))&gt;0,1,0)</f>
        <v>0</v>
      </c>
      <c r="CK12" cm="1">
        <f t="array" ref="CK12">IF(SUM(IF($J12:$X12=TRANSPOSE('Capacity Backing (Hide)2'!AT$67:AT$81),1,0))&gt;0,1,0)</f>
        <v>0</v>
      </c>
      <c r="CL12" cm="1">
        <f t="array" ref="CL12">IF(SUM(IF($J12:$X12=TRANSPOSE('Capacity Backing (Hide)2'!AU$67:AU$81),1,0))&gt;0,1,0)</f>
        <v>0</v>
      </c>
      <c r="CM12" cm="1">
        <f t="array" ref="CM12">IF(SUM(IF($J12:$X12=TRANSPOSE('Capacity Backing (Hide)2'!AV$67:AV$81),1,0))&gt;0,1,0)</f>
        <v>0</v>
      </c>
      <c r="CN12" cm="1">
        <f t="array" ref="CN12">IF(SUM(IF($J12:$X12=TRANSPOSE('Capacity Backing (Hide)2'!AW$67:AW$81),1,0))&gt;0,1,0)</f>
        <v>0</v>
      </c>
      <c r="CO12" cm="1">
        <f t="array" ref="CO12">IF(SUM(IF($J12:$X12=TRANSPOSE('Capacity Backing (Hide)2'!AX$67:AX$81),1,0))&gt;0,1,0)</f>
        <v>0</v>
      </c>
      <c r="CP12" cm="1">
        <f t="array" ref="CP12">IF(SUM(IF($J12:$X12=TRANSPOSE('Capacity Backing (Hide)2'!AY$67:AY$81),1,0))&gt;0,1,0)</f>
        <v>0</v>
      </c>
      <c r="CQ12" cm="1">
        <f t="array" ref="CQ12">IF(SUM(IF($J12:$X12=TRANSPOSE('Capacity Backing (Hide)2'!AZ$67:AZ$81),1,0))&gt;0,1,0)</f>
        <v>0</v>
      </c>
      <c r="CR12" cm="1">
        <f t="array" ref="CR12">IF(SUM(IF($J12:$X12=TRANSPOSE('Capacity Backing (Hide)2'!BA$67:BA$81),1,0))&gt;0,1,0)</f>
        <v>0</v>
      </c>
      <c r="CS12" cm="1">
        <f t="array" ref="CS12">IF(SUM(IF($J12:$X12=TRANSPOSE('Capacity Backing (Hide)2'!BB$67:BB$81),1,0))&gt;0,1,0)</f>
        <v>0</v>
      </c>
      <c r="CT12" cm="1">
        <f t="array" ref="CT12">IF(SUM(IF($J12:$X12=TRANSPOSE('Capacity Backing (Hide)2'!BC$67:BC$81),1,0))&gt;0,1,0)</f>
        <v>0</v>
      </c>
      <c r="CU12" cm="1">
        <f t="array" ref="CU12">IF(SUM(IF($J12:$X12=TRANSPOSE('Capacity Backing (Hide)2'!BD$67:BD$81),1,0))&gt;0,1,0)</f>
        <v>0</v>
      </c>
      <c r="CV12" cm="1">
        <f t="array" ref="CV12">IF(SUM(IF($J12:$X12=TRANSPOSE('Capacity Backing (Hide)2'!BE$67:BE$81),1,0))&gt;0,1,0)</f>
        <v>0</v>
      </c>
      <c r="CW12" cm="1">
        <f t="array" ref="CW12">IF(SUM(IF($J12:$X12=TRANSPOSE('Capacity Backing (Hide)2'!BF$67:BF$81),1,0))&gt;0,1,0)</f>
        <v>0</v>
      </c>
      <c r="CX12" cm="1">
        <f t="array" ref="CX12">IF(SUM(IF($J12:$X12=TRANSPOSE('Capacity Backing (Hide)2'!BG$67:BG$81),1,0))&gt;0,1,0)</f>
        <v>0</v>
      </c>
      <c r="CY12" cm="1">
        <f t="array" ref="CY12">IF(SUM(IF($J12:$X12=TRANSPOSE('Capacity Backing (Hide)2'!BH$67:BH$81),1,0))&gt;0,1,0)</f>
        <v>0</v>
      </c>
      <c r="CZ12" cm="1">
        <f t="array" ref="CZ12">IF(SUM(IF($J12:$X12=TRANSPOSE('Capacity Backing (Hide)2'!BI$67:BI$81),1,0))&gt;0,1,0)</f>
        <v>0</v>
      </c>
      <c r="DA12" cm="1">
        <f t="array" ref="DA12">IF(SUM(IF($J12:$X12=TRANSPOSE('Capacity Backing (Hide)2'!BJ$67:BJ$81),1,0))&gt;0,1,0)</f>
        <v>0</v>
      </c>
      <c r="DB12" cm="1">
        <f t="array" ref="DB12">IF(SUM(IF($J12:$X12=TRANSPOSE('Capacity Backing (Hide)2'!BK$67:BK$81),1,0))&gt;0,1,0)</f>
        <v>0</v>
      </c>
      <c r="DC12" cm="1">
        <f t="array" ref="DC12">IF(SUM(IF($J12:$X12=TRANSPOSE('Capacity Backing (Hide)2'!BL$67:BL$81),1,0))&gt;0,1,0)</f>
        <v>0</v>
      </c>
      <c r="DD12" cm="1">
        <f t="array" ref="DD12">IF(SUM(IF($J12:$X12=TRANSPOSE('Capacity Backing (Hide)2'!BM$67:BM$81),1,0))&gt;0,1,0)</f>
        <v>0</v>
      </c>
      <c r="DE12" cm="1">
        <f t="array" ref="DE12">IF(SUM(IF($J12:$X12=TRANSPOSE('Capacity Backing (Hide)2'!BN$67:BN$81),1,0))&gt;0,1,0)</f>
        <v>0</v>
      </c>
      <c r="DF12" cm="1">
        <f t="array" ref="DF12">IF(SUM(IF($J12:$X12=TRANSPOSE('Capacity Backing (Hide)2'!BO$67:BO$81),1,0))&gt;0,1,0)</f>
        <v>0</v>
      </c>
      <c r="DG12" cm="1">
        <f t="array" ref="DG12">IF(SUM(IF($J12:$X12=TRANSPOSE('Capacity Backing (Hide)2'!BP$67:BP$81),1,0))&gt;0,1,0)</f>
        <v>0</v>
      </c>
      <c r="DH12" cm="1">
        <f t="array" ref="DH12">IF(SUM(IF($J12:$X12=TRANSPOSE('Capacity Backing (Hide)2'!BQ$67:BQ$81),1,0))&gt;0,1,0)</f>
        <v>0</v>
      </c>
      <c r="DI12" cm="1">
        <f t="array" ref="DI12">IF(SUM(IF($J12:$X12=TRANSPOSE('Capacity Backing (Hide)2'!BR$67:BR$81),1,0))&gt;0,1,0)</f>
        <v>0</v>
      </c>
      <c r="DJ12" cm="1">
        <f t="array" ref="DJ12">IF(SUM(IF($J12:$X12=TRANSPOSE('Capacity Backing (Hide)2'!BS$67:BS$81),1,0))&gt;0,1,0)</f>
        <v>0</v>
      </c>
      <c r="DK12" cm="1">
        <f t="array" ref="DK12">IF(SUM(IF($J12:$X12=TRANSPOSE('Capacity Backing (Hide)2'!BT$67:BT$81),1,0))&gt;0,1,0)</f>
        <v>0</v>
      </c>
      <c r="DL12" cm="1">
        <f t="array" ref="DL12">IF(SUM(IF($J12:$X12=TRANSPOSE('Capacity Backing (Hide)2'!BU$67:BU$81),1,0))&gt;0,1,0)</f>
        <v>0</v>
      </c>
      <c r="DM12" cm="1">
        <f t="array" ref="DM12">IF(SUM(IF($J12:$X12=TRANSPOSE('Capacity Backing (Hide)2'!BV$67:BV$81),1,0))&gt;0,1,0)</f>
        <v>0</v>
      </c>
      <c r="DN12" cm="1">
        <f t="array" ref="DN12">IF(SUM(IF($J12:$X12=TRANSPOSE('Capacity Backing (Hide)2'!BW$67:BW$81),1,0))&gt;0,1,0)</f>
        <v>0</v>
      </c>
      <c r="DO12" cm="1">
        <f t="array" ref="DO12">IF(SUM(IF($J12:$X12=TRANSPOSE('Capacity Backing (Hide)2'!BX$67:BX$81),1,0))&gt;0,1,0)</f>
        <v>0</v>
      </c>
      <c r="DP12" cm="1">
        <f t="array" ref="DP12">IF(SUM(IF($J12:$X12=TRANSPOSE('Capacity Backing (Hide)2'!BY$67:BY$81),1,0))&gt;0,1,0)</f>
        <v>0</v>
      </c>
      <c r="DQ12" cm="1">
        <f t="array" ref="DQ12">IF(SUM(IF($J12:$X12=TRANSPOSE('Capacity Backing (Hide)2'!BZ$67:BZ$81),1,0))&gt;0,1,0)</f>
        <v>0</v>
      </c>
      <c r="DR12" cm="1">
        <f t="array" ref="DR12">IF(SUM(IF($J12:$X12=TRANSPOSE('Capacity Backing (Hide)2'!CA$67:CA$81),1,0))&gt;0,1,0)</f>
        <v>0</v>
      </c>
      <c r="DS12" cm="1">
        <f t="array" ref="DS12">IF(SUM(IF($J12:$X12=TRANSPOSE('Capacity Backing (Hide)2'!CB$67:CB$81),1,0))&gt;0,1,0)</f>
        <v>0</v>
      </c>
      <c r="DT12" cm="1">
        <f t="array" ref="DT12">IF(SUM(IF($J12:$X12=TRANSPOSE('Capacity Backing (Hide)2'!CC$67:CC$81),1,0))&gt;0,1,0)</f>
        <v>0</v>
      </c>
      <c r="DU12" cm="1">
        <f t="array" ref="DU12">IF(SUM(IF($J12:$X12=TRANSPOSE('Capacity Backing (Hide)2'!CD$67:CD$81),1,0))&gt;0,1,0)</f>
        <v>0</v>
      </c>
      <c r="DV12" cm="1">
        <f t="array" ref="DV12">IF(SUM(IF($J12:$X12=TRANSPOSE('Capacity Backing (Hide)2'!CE$67:CE$81),1,0))&gt;0,1,0)</f>
        <v>0</v>
      </c>
      <c r="DW12" cm="1">
        <f t="array" ref="DW12">IF(SUM(IF($J12:$X12=TRANSPOSE('Capacity Backing (Hide)2'!CF$67:CF$81),1,0))&gt;0,1,0)</f>
        <v>0</v>
      </c>
      <c r="DX12" cm="1">
        <f t="array" ref="DX12">IF(SUM(IF($J12:$X12=TRANSPOSE('Capacity Backing (Hide)2'!CG$67:CG$81),1,0))&gt;0,1,0)</f>
        <v>0</v>
      </c>
      <c r="DY12" cm="1">
        <f t="array" ref="DY12">IF(SUM(IF($J12:$X12=TRANSPOSE('Capacity Backing (Hide)2'!CH$67:CH$81),1,0))&gt;0,1,0)</f>
        <v>0</v>
      </c>
      <c r="DZ12" cm="1">
        <f t="array" ref="DZ12">IF(SUM(IF($J12:$X12=TRANSPOSE('Capacity Backing (Hide)2'!CI$67:CI$81),1,0))&gt;0,1,0)</f>
        <v>0</v>
      </c>
      <c r="EA12" cm="1">
        <f t="array" ref="EA12">IF(SUM(IF($J12:$X12=TRANSPOSE('Capacity Backing (Hide)2'!CJ$67:CJ$81),1,0))&gt;0,1,0)</f>
        <v>0</v>
      </c>
      <c r="EB12" cm="1">
        <f t="array" ref="EB12">IF(SUM(IF($J12:$X12=TRANSPOSE('Capacity Backing (Hide)2'!CK$67:CK$81),1,0))&gt;0,1,0)</f>
        <v>0</v>
      </c>
      <c r="EC12" cm="1">
        <f t="array" ref="EC12">IF(SUM(IF($J12:$X12=TRANSPOSE('Capacity Backing (Hide)2'!CL$67:CL$81),1,0))&gt;0,1,0)</f>
        <v>0</v>
      </c>
      <c r="ED12" cm="1">
        <f t="array" ref="ED12">IF(SUM(IF($J12:$X12=TRANSPOSE('Capacity Backing (Hide)2'!CM$67:CM$81),1,0))&gt;0,1,0)</f>
        <v>0</v>
      </c>
      <c r="EE12" cm="1">
        <f t="array" ref="EE12">IF(SUM(IF($J12:$X12=TRANSPOSE('Capacity Backing (Hide)2'!CN$67:CN$81),1,0))&gt;0,1,0)</f>
        <v>0</v>
      </c>
      <c r="EF12" cm="1">
        <f t="array" ref="EF12">IF(SUM(IF($J12:$X12=TRANSPOSE('Capacity Backing (Hide)2'!CO$67:CO$81),1,0))&gt;0,1,0)</f>
        <v>0</v>
      </c>
      <c r="EG12" cm="1">
        <f t="array" ref="EG12">IF(SUM(IF($J12:$X12=TRANSPOSE('Capacity Backing (Hide)2'!CP$67:CP$81),1,0))&gt;0,1,0)</f>
        <v>0</v>
      </c>
      <c r="EH12" cm="1">
        <f t="array" ref="EH12">IF(SUM(IF($J12:$X12=TRANSPOSE('Capacity Backing (Hide)2'!CQ$67:CQ$81),1,0))&gt;0,1,0)</f>
        <v>0</v>
      </c>
      <c r="EI12" cm="1">
        <f t="array" ref="EI12">IF(SUM(IF($J12:$X12=TRANSPOSE('Capacity Backing (Hide)2'!CR$67:CR$81),1,0))&gt;0,1,0)</f>
        <v>0</v>
      </c>
      <c r="EJ12" cm="1">
        <f t="array" ref="EJ12">IF(SUM(IF($J12:$X12=TRANSPOSE('Capacity Backing (Hide)2'!CS$67:CS$81),1,0))&gt;0,1,0)</f>
        <v>0</v>
      </c>
      <c r="EK12" cm="1">
        <f t="array" ref="EK12">IF(SUM(IF($J12:$X12=TRANSPOSE('Capacity Backing (Hide)2'!CT$67:CT$81),1,0))&gt;0,1,0)</f>
        <v>0</v>
      </c>
      <c r="EL12" cm="1">
        <f t="array" ref="EL12">IF(SUM(IF($J12:$X12=TRANSPOSE('Capacity Backing (Hide)2'!CU$67:CU$81),1,0))&gt;0,1,0)</f>
        <v>0</v>
      </c>
      <c r="EM12" cm="1">
        <f t="array" ref="EM12">IF(SUM(IF($J12:$X12=TRANSPOSE('Capacity Backing (Hide)2'!CV$67:CV$81),1,0))&gt;0,1,0)</f>
        <v>0</v>
      </c>
      <c r="EN12" cm="1">
        <f t="array" ref="EN12">IF(SUM(IF($J12:$X12=TRANSPOSE('Capacity Backing (Hide)2'!CW$67:CW$81),1,0))&gt;0,1,0)</f>
        <v>0</v>
      </c>
      <c r="EQ12" cm="1">
        <f t="array" ref="EQ12">IF(SUM(IF($J12:$X12=TRANSPOSE('Capacity Backing (Hide)2'!B$203:B$217),1,0))&gt;0,1,0)</f>
        <v>0</v>
      </c>
      <c r="ER12" cm="1">
        <f t="array" ref="ER12">IF(SUM(IF($J12:$X12=TRANSPOSE('Capacity Backing (Hide)2'!C$203:C$217),1,0))&gt;0,1,0)</f>
        <v>0</v>
      </c>
      <c r="ES12" cm="1">
        <f t="array" ref="ES12">IF(SUM(IF($J12:$X12=TRANSPOSE('Capacity Backing (Hide)2'!D$203:D$217),1,0))&gt;0,1,0)</f>
        <v>0</v>
      </c>
      <c r="ET12" cm="1">
        <f t="array" ref="ET12">IF(SUM(IF($J12:$X12=TRANSPOSE('Capacity Backing (Hide)2'!E$203:E$217),1,0))&gt;0,1,0)</f>
        <v>0</v>
      </c>
      <c r="EU12" cm="1">
        <f t="array" ref="EU12">IF(SUM(IF($J12:$X12=TRANSPOSE('Capacity Backing (Hide)2'!F$203:F$217),1,0))&gt;0,1,0)</f>
        <v>0</v>
      </c>
      <c r="EV12" cm="1">
        <f t="array" ref="EV12">IF(SUM(IF($J12:$X12=TRANSPOSE('Capacity Backing (Hide)2'!G$203:G$217),1,0))&gt;0,1,0)</f>
        <v>0</v>
      </c>
      <c r="EW12" cm="1">
        <f t="array" ref="EW12">IF(SUM(IF($J12:$X12=TRANSPOSE('Capacity Backing (Hide)2'!H$203:H$217),1,0))&gt;0,1,0)</f>
        <v>0</v>
      </c>
      <c r="EX12" cm="1">
        <f t="array" ref="EX12">IF(SUM(IF($J12:$X12=TRANSPOSE('Capacity Backing (Hide)2'!I$203:I$217),1,0))&gt;0,1,0)</f>
        <v>0</v>
      </c>
      <c r="EY12" cm="1">
        <f t="array" ref="EY12">IF(SUM(IF($J12:$X12=TRANSPOSE('Capacity Backing (Hide)2'!J$203:J$217),1,0))&gt;0,1,0)</f>
        <v>0</v>
      </c>
      <c r="EZ12" cm="1">
        <f t="array" ref="EZ12">IF(SUM(IF($J12:$X12=TRANSPOSE('Capacity Backing (Hide)2'!K$203:K$217),1,0))&gt;0,1,0)</f>
        <v>0</v>
      </c>
      <c r="FA12" cm="1">
        <f t="array" ref="FA12">IF(SUM(IF($J12:$X12=TRANSPOSE('Capacity Backing (Hide)2'!L$203:L$217),1,0))&gt;0,1,0)</f>
        <v>0</v>
      </c>
      <c r="FB12" cm="1">
        <f t="array" ref="FB12">IF(SUM(IF($J12:$X12=TRANSPOSE('Capacity Backing (Hide)2'!M$203:M$217),1,0))&gt;0,1,0)</f>
        <v>0</v>
      </c>
      <c r="FC12" cm="1">
        <f t="array" ref="FC12">IF(SUM(IF($J12:$X12=TRANSPOSE('Capacity Backing (Hide)2'!N$203:N$217),1,0))&gt;0,1,0)</f>
        <v>0</v>
      </c>
      <c r="FD12" cm="1">
        <f t="array" ref="FD12">IF(SUM(IF($J12:$X12=TRANSPOSE('Capacity Backing (Hide)2'!O$203:O$217),1,0))&gt;0,1,0)</f>
        <v>0</v>
      </c>
      <c r="FE12" cm="1">
        <f t="array" ref="FE12">IF(SUM(IF($J12:$X12=TRANSPOSE('Capacity Backing (Hide)2'!P$203:P$217),1,0))&gt;0,1,0)</f>
        <v>0</v>
      </c>
      <c r="FF12" cm="1">
        <f t="array" ref="FF12">IF(SUM(IF($J12:$X12=TRANSPOSE('Capacity Backing (Hide)2'!Q$203:Q$217),1,0))&gt;0,1,0)</f>
        <v>0</v>
      </c>
      <c r="FG12" cm="1">
        <f t="array" ref="FG12">IF(SUM(IF($J12:$X12=TRANSPOSE('Capacity Backing (Hide)2'!R$203:R$217),1,0))&gt;0,1,0)</f>
        <v>0</v>
      </c>
      <c r="FH12" cm="1">
        <f t="array" ref="FH12">IF(SUM(IF($J12:$X12=TRANSPOSE('Capacity Backing (Hide)2'!S$203:S$217),1,0))&gt;0,1,0)</f>
        <v>0</v>
      </c>
      <c r="FI12" cm="1">
        <f t="array" ref="FI12">IF(SUM(IF($J12:$X12=TRANSPOSE('Capacity Backing (Hide)2'!T$203:T$217),1,0))&gt;0,1,0)</f>
        <v>0</v>
      </c>
      <c r="FJ12" cm="1">
        <f t="array" ref="FJ12">IF(SUM(IF($J12:$X12=TRANSPOSE('Capacity Backing (Hide)2'!U$203:U$217),1,0))&gt;0,1,0)</f>
        <v>0</v>
      </c>
      <c r="FK12" cm="1">
        <f t="array" ref="FK12">IF(SUM(IF($J12:$X12=TRANSPOSE('Capacity Backing (Hide)2'!V$203:V$217),1,0))&gt;0,1,0)</f>
        <v>0</v>
      </c>
      <c r="FL12" cm="1">
        <f t="array" ref="FL12">IF(SUM(IF($J12:$X12=TRANSPOSE('Capacity Backing (Hide)2'!W$203:W$217),1,0))&gt;0,1,0)</f>
        <v>0</v>
      </c>
      <c r="FM12" cm="1">
        <f t="array" ref="FM12">IF(SUM(IF($J12:$X12=TRANSPOSE('Capacity Backing (Hide)2'!X$203:X$217),1,0))&gt;0,1,0)</f>
        <v>0</v>
      </c>
      <c r="FN12" cm="1">
        <f t="array" ref="FN12">IF(SUM(IF($J12:$X12=TRANSPOSE('Capacity Backing (Hide)2'!Y$203:Y$217),1,0))&gt;0,1,0)</f>
        <v>0</v>
      </c>
      <c r="FO12" cm="1">
        <f t="array" ref="FO12">IF(SUM(IF($J12:$X12=TRANSPOSE('Capacity Backing (Hide)2'!Z$203:Z$217),1,0))&gt;0,1,0)</f>
        <v>0</v>
      </c>
      <c r="FP12" cm="1">
        <f t="array" ref="FP12">IF(SUM(IF($J12:$X12=TRANSPOSE('Capacity Backing (Hide)2'!AA$203:AA$217),1,0))&gt;0,1,0)</f>
        <v>0</v>
      </c>
      <c r="FQ12" cm="1">
        <f t="array" ref="FQ12">IF(SUM(IF($J12:$X12=TRANSPOSE('Capacity Backing (Hide)2'!AB$203:AB$217),1,0))&gt;0,1,0)</f>
        <v>0</v>
      </c>
      <c r="FR12" cm="1">
        <f t="array" ref="FR12">IF(SUM(IF($J12:$X12=TRANSPOSE('Capacity Backing (Hide)2'!AC$203:AC$217),1,0))&gt;0,1,0)</f>
        <v>0</v>
      </c>
      <c r="FS12" cm="1">
        <f t="array" ref="FS12">IF(SUM(IF($J12:$X12=TRANSPOSE('Capacity Backing (Hide)2'!AD$203:AD$217),1,0))&gt;0,1,0)</f>
        <v>0</v>
      </c>
      <c r="FT12" cm="1">
        <f t="array" ref="FT12">IF(SUM(IF($J12:$X12=TRANSPOSE('Capacity Backing (Hide)2'!AE$203:AE$217),1,0))&gt;0,1,0)</f>
        <v>0</v>
      </c>
      <c r="FU12" cm="1">
        <f t="array" ref="FU12">IF(SUM(IF($J12:$X12=TRANSPOSE('Capacity Backing (Hide)2'!AF$203:AF$217),1,0))&gt;0,1,0)</f>
        <v>0</v>
      </c>
      <c r="FV12" cm="1">
        <f t="array" ref="FV12">IF(SUM(IF($J12:$X12=TRANSPOSE('Capacity Backing (Hide)2'!AG$203:AG$217),1,0))&gt;0,1,0)</f>
        <v>0</v>
      </c>
      <c r="FW12" cm="1">
        <f t="array" ref="FW12">IF(SUM(IF($J12:$X12=TRANSPOSE('Capacity Backing (Hide)2'!AH$203:AH$217),1,0))&gt;0,1,0)</f>
        <v>0</v>
      </c>
      <c r="FX12" cm="1">
        <f t="array" ref="FX12">IF(SUM(IF($J12:$X12=TRANSPOSE('Capacity Backing (Hide)2'!AI$203:AI$217),1,0))&gt;0,1,0)</f>
        <v>0</v>
      </c>
      <c r="FY12" cm="1">
        <f t="array" ref="FY12">IF(SUM(IF($J12:$X12=TRANSPOSE('Capacity Backing (Hide)2'!AJ$203:AJ$217),1,0))&gt;0,1,0)</f>
        <v>0</v>
      </c>
      <c r="FZ12" cm="1">
        <f t="array" ref="FZ12">IF(SUM(IF($J12:$X12=TRANSPOSE('Capacity Backing (Hide)2'!AK$203:AK$217),1,0))&gt;0,1,0)</f>
        <v>0</v>
      </c>
      <c r="GA12" cm="1">
        <f t="array" ref="GA12">IF(SUM(IF($J12:$X12=TRANSPOSE('Capacity Backing (Hide)2'!AL$203:AL$217),1,0))&gt;0,1,0)</f>
        <v>0</v>
      </c>
      <c r="GB12" cm="1">
        <f t="array" ref="GB12">IF(SUM(IF($J12:$X12=TRANSPOSE('Capacity Backing (Hide)2'!AM$203:AM$217),1,0))&gt;0,1,0)</f>
        <v>0</v>
      </c>
      <c r="GC12" cm="1">
        <f t="array" ref="GC12">IF(SUM(IF($J12:$X12=TRANSPOSE('Capacity Backing (Hide)2'!AN$203:AN$217),1,0))&gt;0,1,0)</f>
        <v>0</v>
      </c>
      <c r="GD12" cm="1">
        <f t="array" ref="GD12">IF(SUM(IF($J12:$X12=TRANSPOSE('Capacity Backing (Hide)2'!AO$203:AO$217),1,0))&gt;0,1,0)</f>
        <v>0</v>
      </c>
      <c r="GE12" cm="1">
        <f t="array" ref="GE12">IF(SUM(IF($J12:$X12=TRANSPOSE('Capacity Backing (Hide)2'!AP$203:AP$217),1,0))&gt;0,1,0)</f>
        <v>0</v>
      </c>
      <c r="GF12" cm="1">
        <f t="array" ref="GF12">IF(SUM(IF($J12:$X12=TRANSPOSE('Capacity Backing (Hide)2'!AQ$203:AQ$217),1,0))&gt;0,1,0)</f>
        <v>0</v>
      </c>
      <c r="GG12" cm="1">
        <f t="array" ref="GG12">IF(SUM(IF($J12:$X12=TRANSPOSE('Capacity Backing (Hide)2'!AR$203:AR$217),1,0))&gt;0,1,0)</f>
        <v>0</v>
      </c>
      <c r="GH12" cm="1">
        <f t="array" ref="GH12">IF(SUM(IF($J12:$X12=TRANSPOSE('Capacity Backing (Hide)2'!AS$203:AS$217),1,0))&gt;0,1,0)</f>
        <v>0</v>
      </c>
      <c r="GI12" cm="1">
        <f t="array" ref="GI12">IF(SUM(IF($J12:$X12=TRANSPOSE('Capacity Backing (Hide)2'!AT$203:AT$217),1,0))&gt;0,1,0)</f>
        <v>0</v>
      </c>
      <c r="GJ12" cm="1">
        <f t="array" ref="GJ12">IF(SUM(IF($J12:$X12=TRANSPOSE('Capacity Backing (Hide)2'!AU$203:AU$217),1,0))&gt;0,1,0)</f>
        <v>0</v>
      </c>
      <c r="GK12" cm="1">
        <f t="array" ref="GK12">IF(SUM(IF($J12:$X12=TRANSPOSE('Capacity Backing (Hide)2'!AV$203:AV$217),1,0))&gt;0,1,0)</f>
        <v>0</v>
      </c>
      <c r="GL12" cm="1">
        <f t="array" ref="GL12">IF(SUM(IF($J12:$X12=TRANSPOSE('Capacity Backing (Hide)2'!AW$203:AW$217),1,0))&gt;0,1,0)</f>
        <v>0</v>
      </c>
      <c r="GM12" cm="1">
        <f t="array" ref="GM12">IF(SUM(IF($J12:$X12=TRANSPOSE('Capacity Backing (Hide)2'!AX$203:AX$217),1,0))&gt;0,1,0)</f>
        <v>0</v>
      </c>
      <c r="GN12" cm="1">
        <f t="array" ref="GN12">IF(SUM(IF($J12:$X12=TRANSPOSE('Capacity Backing (Hide)2'!AY$203:AY$217),1,0))&gt;0,1,0)</f>
        <v>0</v>
      </c>
      <c r="GO12" cm="1">
        <f t="array" ref="GO12">IF(SUM(IF($J12:$X12=TRANSPOSE('Capacity Backing (Hide)2'!AZ$203:AZ$217),1,0))&gt;0,1,0)</f>
        <v>0</v>
      </c>
      <c r="GP12" cm="1">
        <f t="array" ref="GP12">IF(SUM(IF($J12:$X12=TRANSPOSE('Capacity Backing (Hide)2'!BA$203:BA$217),1,0))&gt;0,1,0)</f>
        <v>0</v>
      </c>
      <c r="GQ12" cm="1">
        <f t="array" ref="GQ12">IF(SUM(IF($J12:$X12=TRANSPOSE('Capacity Backing (Hide)2'!BB$203:BB$217),1,0))&gt;0,1,0)</f>
        <v>0</v>
      </c>
      <c r="GR12" cm="1">
        <f t="array" ref="GR12">IF(SUM(IF($J12:$X12=TRANSPOSE('Capacity Backing (Hide)2'!BC$203:BC$217),1,0))&gt;0,1,0)</f>
        <v>0</v>
      </c>
      <c r="GS12" cm="1">
        <f t="array" ref="GS12">IF(SUM(IF($J12:$X12=TRANSPOSE('Capacity Backing (Hide)2'!BD$203:BD$217),1,0))&gt;0,1,0)</f>
        <v>0</v>
      </c>
      <c r="GT12" cm="1">
        <f t="array" ref="GT12">IF(SUM(IF($J12:$X12=TRANSPOSE('Capacity Backing (Hide)2'!BE$203:BE$217),1,0))&gt;0,1,0)</f>
        <v>0</v>
      </c>
      <c r="GU12" cm="1">
        <f t="array" ref="GU12">IF(SUM(IF($J12:$X12=TRANSPOSE('Capacity Backing (Hide)2'!BF$203:BF$217),1,0))&gt;0,1,0)</f>
        <v>0</v>
      </c>
      <c r="GV12" cm="1">
        <f t="array" ref="GV12">IF(SUM(IF($J12:$X12=TRANSPOSE('Capacity Backing (Hide)2'!BG$203:BG$217),1,0))&gt;0,1,0)</f>
        <v>0</v>
      </c>
      <c r="GW12" cm="1">
        <f t="array" ref="GW12">IF(SUM(IF($J12:$X12=TRANSPOSE('Capacity Backing (Hide)2'!BH$203:BH$217),1,0))&gt;0,1,0)</f>
        <v>0</v>
      </c>
      <c r="GX12" cm="1">
        <f t="array" ref="GX12">IF(SUM(IF($J12:$X12=TRANSPOSE('Capacity Backing (Hide)2'!BI$203:BI$217),1,0))&gt;0,1,0)</f>
        <v>0</v>
      </c>
      <c r="GY12" cm="1">
        <f t="array" ref="GY12">IF(SUM(IF($J12:$X12=TRANSPOSE('Capacity Backing (Hide)2'!BJ$203:BJ$217),1,0))&gt;0,1,0)</f>
        <v>0</v>
      </c>
      <c r="GZ12" cm="1">
        <f t="array" ref="GZ12">IF(SUM(IF($J12:$X12=TRANSPOSE('Capacity Backing (Hide)2'!BK$203:BK$217),1,0))&gt;0,1,0)</f>
        <v>0</v>
      </c>
      <c r="HA12" cm="1">
        <f t="array" ref="HA12">IF(SUM(IF($J12:$X12=TRANSPOSE('Capacity Backing (Hide)2'!BL$203:BL$217),1,0))&gt;0,1,0)</f>
        <v>0</v>
      </c>
      <c r="HB12" cm="1">
        <f t="array" ref="HB12">IF(SUM(IF($J12:$X12=TRANSPOSE('Capacity Backing (Hide)2'!BM$203:BM$217),1,0))&gt;0,1,0)</f>
        <v>0</v>
      </c>
      <c r="HC12" cm="1">
        <f t="array" ref="HC12">IF(SUM(IF($J12:$X12=TRANSPOSE('Capacity Backing (Hide)2'!BN$203:BN$217),1,0))&gt;0,1,0)</f>
        <v>0</v>
      </c>
      <c r="HD12" cm="1">
        <f t="array" ref="HD12">IF(SUM(IF($J12:$X12=TRANSPOSE('Capacity Backing (Hide)2'!BO$203:BO$217),1,0))&gt;0,1,0)</f>
        <v>0</v>
      </c>
      <c r="HE12" cm="1">
        <f t="array" ref="HE12">IF(SUM(IF($J12:$X12=TRANSPOSE('Capacity Backing (Hide)2'!BP$203:BP$217),1,0))&gt;0,1,0)</f>
        <v>0</v>
      </c>
      <c r="HF12" cm="1">
        <f t="array" ref="HF12">IF(SUM(IF($J12:$X12=TRANSPOSE('Capacity Backing (Hide)2'!BQ$203:BQ$217),1,0))&gt;0,1,0)</f>
        <v>0</v>
      </c>
      <c r="HG12" cm="1">
        <f t="array" ref="HG12">IF(SUM(IF($J12:$X12=TRANSPOSE('Capacity Backing (Hide)2'!BR$203:BR$217),1,0))&gt;0,1,0)</f>
        <v>0</v>
      </c>
      <c r="HH12" cm="1">
        <f t="array" ref="HH12">IF(SUM(IF($J12:$X12=TRANSPOSE('Capacity Backing (Hide)2'!BS$203:BS$217),1,0))&gt;0,1,0)</f>
        <v>0</v>
      </c>
      <c r="HI12" cm="1">
        <f t="array" ref="HI12">IF(SUM(IF($J12:$X12=TRANSPOSE('Capacity Backing (Hide)2'!BT$203:BT$217),1,0))&gt;0,1,0)</f>
        <v>0</v>
      </c>
      <c r="HJ12" cm="1">
        <f t="array" ref="HJ12">IF(SUM(IF($J12:$X12=TRANSPOSE('Capacity Backing (Hide)2'!BU$203:BU$217),1,0))&gt;0,1,0)</f>
        <v>0</v>
      </c>
      <c r="HK12" cm="1">
        <f t="array" ref="HK12">IF(SUM(IF($J12:$X12=TRANSPOSE('Capacity Backing (Hide)2'!BV$203:BV$217),1,0))&gt;0,1,0)</f>
        <v>0</v>
      </c>
      <c r="HL12" cm="1">
        <f t="array" ref="HL12">IF(SUM(IF($J12:$X12=TRANSPOSE('Capacity Backing (Hide)2'!BW$203:BW$217),1,0))&gt;0,1,0)</f>
        <v>0</v>
      </c>
      <c r="HM12" cm="1">
        <f t="array" ref="HM12">IF(SUM(IF($J12:$X12=TRANSPOSE('Capacity Backing (Hide)2'!BX$203:BX$217),1,0))&gt;0,1,0)</f>
        <v>0</v>
      </c>
      <c r="HN12" cm="1">
        <f t="array" ref="HN12">IF(SUM(IF($J12:$X12=TRANSPOSE('Capacity Backing (Hide)2'!BY$203:BY$217),1,0))&gt;0,1,0)</f>
        <v>0</v>
      </c>
      <c r="HO12" cm="1">
        <f t="array" ref="HO12">IF(SUM(IF($J12:$X12=TRANSPOSE('Capacity Backing (Hide)2'!BZ$203:BZ$217),1,0))&gt;0,1,0)</f>
        <v>0</v>
      </c>
      <c r="HP12" cm="1">
        <f t="array" ref="HP12">IF(SUM(IF($J12:$X12=TRANSPOSE('Capacity Backing (Hide)2'!CA$203:CA$217),1,0))&gt;0,1,0)</f>
        <v>0</v>
      </c>
      <c r="HQ12" cm="1">
        <f t="array" ref="HQ12">IF(SUM(IF($J12:$X12=TRANSPOSE('Capacity Backing (Hide)2'!CB$203:CB$217),1,0))&gt;0,1,0)</f>
        <v>0</v>
      </c>
      <c r="HR12" cm="1">
        <f t="array" ref="HR12">IF(SUM(IF($J12:$X12=TRANSPOSE('Capacity Backing (Hide)2'!CC$203:CC$217),1,0))&gt;0,1,0)</f>
        <v>0</v>
      </c>
      <c r="HS12" cm="1">
        <f t="array" ref="HS12">IF(SUM(IF($J12:$X12=TRANSPOSE('Capacity Backing (Hide)2'!CD$203:CD$217),1,0))&gt;0,1,0)</f>
        <v>0</v>
      </c>
      <c r="HT12" cm="1">
        <f t="array" ref="HT12">IF(SUM(IF($J12:$X12=TRANSPOSE('Capacity Backing (Hide)2'!CE$203:CE$217),1,0))&gt;0,1,0)</f>
        <v>0</v>
      </c>
      <c r="HU12" cm="1">
        <f t="array" ref="HU12">IF(SUM(IF($J12:$X12=TRANSPOSE('Capacity Backing (Hide)2'!CF$203:CF$217),1,0))&gt;0,1,0)</f>
        <v>0</v>
      </c>
      <c r="HV12" cm="1">
        <f t="array" ref="HV12">IF(SUM(IF($J12:$X12=TRANSPOSE('Capacity Backing (Hide)2'!CG$203:CG$217),1,0))&gt;0,1,0)</f>
        <v>0</v>
      </c>
      <c r="HW12" cm="1">
        <f t="array" ref="HW12">IF(SUM(IF($J12:$X12=TRANSPOSE('Capacity Backing (Hide)2'!CH$203:CH$217),1,0))&gt;0,1,0)</f>
        <v>0</v>
      </c>
      <c r="HX12" cm="1">
        <f t="array" ref="HX12">IF(SUM(IF($J12:$X12=TRANSPOSE('Capacity Backing (Hide)2'!CI$203:CI$217),1,0))&gt;0,1,0)</f>
        <v>0</v>
      </c>
      <c r="HY12" cm="1">
        <f t="array" ref="HY12">IF(SUM(IF($J12:$X12=TRANSPOSE('Capacity Backing (Hide)2'!CJ$203:CJ$217),1,0))&gt;0,1,0)</f>
        <v>0</v>
      </c>
      <c r="HZ12" cm="1">
        <f t="array" ref="HZ12">IF(SUM(IF($J12:$X12=TRANSPOSE('Capacity Backing (Hide)2'!CK$203:CK$217),1,0))&gt;0,1,0)</f>
        <v>0</v>
      </c>
      <c r="IA12" cm="1">
        <f t="array" ref="IA12">IF(SUM(IF($J12:$X12=TRANSPOSE('Capacity Backing (Hide)2'!CL$203:CL$217),1,0))&gt;0,1,0)</f>
        <v>0</v>
      </c>
      <c r="IB12" cm="1">
        <f t="array" ref="IB12">IF(SUM(IF($J12:$X12=TRANSPOSE('Capacity Backing (Hide)2'!CM$203:CM$217),1,0))&gt;0,1,0)</f>
        <v>0</v>
      </c>
      <c r="IC12" cm="1">
        <f t="array" ref="IC12">IF(SUM(IF($J12:$X12=TRANSPOSE('Capacity Backing (Hide)2'!CN$203:CN$217),1,0))&gt;0,1,0)</f>
        <v>0</v>
      </c>
      <c r="ID12" cm="1">
        <f t="array" ref="ID12">IF(SUM(IF($J12:$X12=TRANSPOSE('Capacity Backing (Hide)2'!CO$203:CO$217),1,0))&gt;0,1,0)</f>
        <v>0</v>
      </c>
      <c r="IE12" cm="1">
        <f t="array" ref="IE12">IF(SUM(IF($J12:$X12=TRANSPOSE('Capacity Backing (Hide)2'!CP$203:CP$217),1,0))&gt;0,1,0)</f>
        <v>0</v>
      </c>
      <c r="IF12" cm="1">
        <f t="array" ref="IF12">IF(SUM(IF($J12:$X12=TRANSPOSE('Capacity Backing (Hide)2'!CQ$203:CQ$217),1,0))&gt;0,1,0)</f>
        <v>0</v>
      </c>
      <c r="IG12" cm="1">
        <f t="array" ref="IG12">IF(SUM(IF($J12:$X12=TRANSPOSE('Capacity Backing (Hide)2'!CR$203:CR$217),1,0))&gt;0,1,0)</f>
        <v>0</v>
      </c>
      <c r="IH12" cm="1">
        <f t="array" ref="IH12">IF(SUM(IF($J12:$X12=TRANSPOSE('Capacity Backing (Hide)2'!CS$203:CS$217),1,0))&gt;0,1,0)</f>
        <v>0</v>
      </c>
      <c r="II12" cm="1">
        <f t="array" ref="II12">IF(SUM(IF($J12:$X12=TRANSPOSE('Capacity Backing (Hide)2'!CT$203:CT$217),1,0))&gt;0,1,0)</f>
        <v>0</v>
      </c>
      <c r="IJ12" cm="1">
        <f t="array" ref="IJ12">IF(SUM(IF($J12:$X12=TRANSPOSE('Capacity Backing (Hide)2'!CU$203:CU$217),1,0))&gt;0,1,0)</f>
        <v>0</v>
      </c>
      <c r="IK12" cm="1">
        <f t="array" ref="IK12">IF(SUM(IF($J12:$X12=TRANSPOSE('Capacity Backing (Hide)2'!CV$203:CV$217),1,0))&gt;0,1,0)</f>
        <v>0</v>
      </c>
      <c r="IL12" cm="1">
        <f t="array" ref="IL12">IF(SUM(IF($J12:$X12=TRANSPOSE('Capacity Backing (Hide)2'!CW$203:CW$217),1,0))&gt;0,1,0)</f>
        <v>0</v>
      </c>
      <c r="IO12" s="184">
        <v>0</v>
      </c>
      <c r="IP12" s="184">
        <v>0</v>
      </c>
      <c r="IQ12" s="184">
        <v>0</v>
      </c>
      <c r="IR12" s="184">
        <v>0</v>
      </c>
      <c r="IS12" s="184">
        <v>0</v>
      </c>
      <c r="IT12" s="184">
        <v>0</v>
      </c>
      <c r="IU12" s="184">
        <v>0</v>
      </c>
      <c r="IV12" s="184">
        <v>0</v>
      </c>
      <c r="IW12" s="184">
        <v>0</v>
      </c>
      <c r="IX12" s="184">
        <v>0</v>
      </c>
      <c r="IY12" s="184">
        <v>0</v>
      </c>
      <c r="IZ12" s="184">
        <v>0</v>
      </c>
      <c r="JA12" s="184">
        <v>0</v>
      </c>
      <c r="JB12" s="184">
        <v>0</v>
      </c>
      <c r="JC12" s="184">
        <v>0</v>
      </c>
      <c r="JD12" s="184">
        <v>0</v>
      </c>
      <c r="JE12" s="184">
        <v>0</v>
      </c>
      <c r="JF12" s="184">
        <v>0</v>
      </c>
      <c r="JG12" s="184">
        <v>0</v>
      </c>
      <c r="JH12" s="184">
        <v>0</v>
      </c>
      <c r="JI12" s="184">
        <v>0</v>
      </c>
      <c r="JJ12" s="184">
        <v>0</v>
      </c>
      <c r="JK12" s="184">
        <v>0</v>
      </c>
      <c r="JL12" s="184">
        <v>0</v>
      </c>
      <c r="JM12" s="184">
        <v>0</v>
      </c>
      <c r="JN12" s="184">
        <v>0</v>
      </c>
      <c r="JO12" s="184">
        <v>0</v>
      </c>
      <c r="JP12" s="184">
        <v>0</v>
      </c>
      <c r="JQ12" s="184">
        <v>0</v>
      </c>
      <c r="JR12" s="184">
        <v>0</v>
      </c>
      <c r="JS12" s="184">
        <v>0</v>
      </c>
      <c r="JT12" s="184">
        <v>0</v>
      </c>
      <c r="JU12" s="184">
        <v>0</v>
      </c>
      <c r="JV12" s="184">
        <v>0</v>
      </c>
      <c r="JW12" s="184">
        <v>0</v>
      </c>
      <c r="JX12" s="184">
        <v>0</v>
      </c>
      <c r="JY12" s="184">
        <v>0</v>
      </c>
      <c r="JZ12" s="184">
        <v>0</v>
      </c>
      <c r="KA12" s="184">
        <v>0</v>
      </c>
      <c r="KB12" s="184">
        <v>0</v>
      </c>
      <c r="KC12" s="184">
        <v>0</v>
      </c>
      <c r="KD12" s="184">
        <v>0</v>
      </c>
      <c r="KE12" s="184">
        <v>0</v>
      </c>
      <c r="KF12" s="184">
        <v>0</v>
      </c>
      <c r="KG12" s="184">
        <v>0</v>
      </c>
      <c r="KH12" s="184">
        <v>0</v>
      </c>
      <c r="KI12" s="184">
        <v>0</v>
      </c>
      <c r="KJ12" s="184">
        <v>0</v>
      </c>
      <c r="KK12" s="184">
        <v>0</v>
      </c>
      <c r="KL12" s="184">
        <v>0</v>
      </c>
      <c r="KM12" s="184">
        <v>0</v>
      </c>
      <c r="KN12" s="184">
        <v>0</v>
      </c>
      <c r="KO12" s="184">
        <v>0</v>
      </c>
      <c r="KP12" s="184">
        <v>0</v>
      </c>
      <c r="KQ12" s="184">
        <v>0</v>
      </c>
      <c r="KR12" s="184">
        <v>0</v>
      </c>
      <c r="KS12" s="184">
        <v>0</v>
      </c>
      <c r="KT12" s="184">
        <v>0</v>
      </c>
      <c r="KU12" s="184">
        <v>0</v>
      </c>
      <c r="KV12" s="184">
        <v>0</v>
      </c>
      <c r="KW12" s="184">
        <v>0</v>
      </c>
      <c r="KX12" s="184">
        <v>0</v>
      </c>
      <c r="KY12" s="184">
        <v>0</v>
      </c>
      <c r="KZ12" s="184">
        <v>0</v>
      </c>
      <c r="LA12" s="184">
        <v>0</v>
      </c>
      <c r="LB12" s="184">
        <v>0</v>
      </c>
      <c r="LC12" s="184">
        <v>0</v>
      </c>
      <c r="LD12" s="184">
        <v>0</v>
      </c>
      <c r="LE12" s="184">
        <v>0</v>
      </c>
      <c r="LF12" s="184">
        <v>0</v>
      </c>
      <c r="LG12" s="184">
        <v>0</v>
      </c>
      <c r="LH12" s="184">
        <v>0</v>
      </c>
      <c r="LI12" s="184">
        <v>0</v>
      </c>
      <c r="LJ12" s="184">
        <v>0</v>
      </c>
      <c r="LK12" s="184">
        <v>0</v>
      </c>
      <c r="LL12" s="184">
        <v>0</v>
      </c>
      <c r="LM12" s="184">
        <v>0</v>
      </c>
      <c r="LN12" s="184">
        <v>0</v>
      </c>
      <c r="LO12" s="184">
        <v>0</v>
      </c>
      <c r="LP12" s="184">
        <v>0</v>
      </c>
      <c r="LQ12" s="184">
        <v>0</v>
      </c>
      <c r="LR12" s="184">
        <v>0</v>
      </c>
      <c r="LS12" s="184">
        <v>0</v>
      </c>
      <c r="LT12" s="184">
        <v>0</v>
      </c>
      <c r="LU12" s="184">
        <v>0</v>
      </c>
      <c r="LV12" s="184">
        <v>0</v>
      </c>
      <c r="LW12" s="184">
        <v>0</v>
      </c>
      <c r="LX12" s="184">
        <v>0</v>
      </c>
      <c r="LY12" s="184">
        <v>0</v>
      </c>
      <c r="LZ12" s="184">
        <v>0</v>
      </c>
      <c r="MA12" s="184">
        <v>0</v>
      </c>
      <c r="MB12" s="184">
        <v>0</v>
      </c>
      <c r="MC12" s="184">
        <v>0</v>
      </c>
      <c r="MD12" s="184">
        <v>0</v>
      </c>
      <c r="ME12" s="184">
        <v>0</v>
      </c>
      <c r="MF12" s="184">
        <v>0</v>
      </c>
      <c r="MG12" s="184">
        <v>0</v>
      </c>
      <c r="MH12" s="184">
        <v>0</v>
      </c>
      <c r="MI12" s="184">
        <v>0</v>
      </c>
      <c r="MJ12" s="184">
        <v>0</v>
      </c>
      <c r="MM12">
        <v>0</v>
      </c>
      <c r="MN12">
        <v>0</v>
      </c>
      <c r="MO12">
        <v>0</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J12" cm="1">
        <f t="array" ref="QJ12">SUM(IF('Capacity Summary'!H$36:H$135="X",1,0)*TRANSPOSE('CR Backing (Hide)'!$IO12:$MJ12)*IF('Clinical resources'!ZQ15="X",1,0))</f>
        <v>0</v>
      </c>
      <c r="QK12" cm="1">
        <f t="array" ref="QK12">SUM(IF('Capacity Summary'!I$36:I$135="X",1,0)*TRANSPOSE('CR Backing (Hide)'!$IO12:$MJ12)*IF('Clinical resources'!ZR15="X",1,0))</f>
        <v>0</v>
      </c>
      <c r="QL12" cm="1">
        <f t="array" ref="QL12">SUM(IF('Capacity Summary'!J$36:J$135="X",1,0)*TRANSPOSE('CR Backing (Hide)'!$IO12:$MJ12)*IF('Clinical resources'!ZS15="X",1,0))</f>
        <v>0</v>
      </c>
      <c r="QM12" cm="1">
        <f t="array" ref="QM12">SUM(IF('Capacity Summary'!K$36:K$135="X",1,0)*TRANSPOSE('CR Backing (Hide)'!$IO12:$MJ12)*IF('Clinical resources'!ZT15="X",1,0))</f>
        <v>0</v>
      </c>
      <c r="QN12" cm="1">
        <f t="array" ref="QN12">SUM(IF('Capacity Summary'!L$36:L$135="X",1,0)*TRANSPOSE('CR Backing (Hide)'!$IO12:$MJ12)*IF('Clinical resources'!ZU15="X",1,0))</f>
        <v>0</v>
      </c>
      <c r="QO12" cm="1">
        <f t="array" ref="QO12">SUM(IF('Capacity Summary'!M$36:M$135="X",1,0)*TRANSPOSE('CR Backing (Hide)'!$IO12:$MJ12)*IF('Clinical resources'!ZV15="X",1,0))</f>
        <v>0</v>
      </c>
      <c r="QP12" cm="1">
        <f t="array" ref="QP12">SUM(IF('Capacity Summary'!N$36:N$135="X",1,0)*TRANSPOSE('CR Backing (Hide)'!$IO12:$MJ12)*IF('Clinical resources'!ZW15="X",1,0))</f>
        <v>0</v>
      </c>
      <c r="QQ12" cm="1">
        <f t="array" ref="QQ12">SUM(IF('Capacity Summary'!O$36:O$135="X",1,0)*TRANSPOSE('CR Backing (Hide)'!$IO12:$MJ12)*IF('Clinical resources'!ZX15="X",1,0))</f>
        <v>0</v>
      </c>
      <c r="QR12" cm="1">
        <f t="array" ref="QR12">SUM(IF('Capacity Summary'!P$36:P$135="X",1,0)*TRANSPOSE('CR Backing (Hide)'!$IO12:$MJ12)*IF('Clinical resources'!ZY15="X",1,0))</f>
        <v>0</v>
      </c>
      <c r="QS12" cm="1">
        <f t="array" ref="QS12">SUM(IF('Capacity Summary'!Q$36:Q$135="X",1,0)*TRANSPOSE('CR Backing (Hide)'!$IO12:$MJ12)*IF('Clinical resources'!ZZ15="X",1,0))</f>
        <v>0</v>
      </c>
      <c r="QT12" cm="1">
        <f t="array" ref="QT12">SUM(IF('Capacity Summary'!R$36:R$135="X",1,0)*TRANSPOSE('CR Backing (Hide)'!$IO12:$MJ12)*IF('Clinical resources'!AAA15="X",1,0))</f>
        <v>0</v>
      </c>
      <c r="QU12" cm="1">
        <f t="array" ref="QU12">SUM(IF('Capacity Summary'!S$36:S$135="X",1,0)*TRANSPOSE('CR Backing (Hide)'!$IO12:$MJ12)*IF('Clinical resources'!AAB15="X",1,0))</f>
        <v>0</v>
      </c>
      <c r="QV12" cm="1">
        <f t="array" ref="QV12">SUM(IF('Capacity Summary'!T$36:T$135="X",1,0)*TRANSPOSE('CR Backing (Hide)'!$IO12:$MJ12)*IF('Clinical resources'!AAC15="X",1,0))</f>
        <v>0</v>
      </c>
      <c r="QW12" cm="1">
        <f t="array" ref="QW12">SUM(IF('Capacity Summary'!U$36:U$135="X",1,0)*TRANSPOSE('CR Backing (Hide)'!$IO12:$MJ12)*IF('Clinical resources'!AAD15="X",1,0))</f>
        <v>0</v>
      </c>
      <c r="QX12" cm="1">
        <f t="array" ref="QX12">SUM(IF('Capacity Summary'!V$36:V$135="X",1,0)*TRANSPOSE('CR Backing (Hide)'!$IO12:$MJ12)*IF('Clinical resources'!AAE15="X",1,0))</f>
        <v>0</v>
      </c>
      <c r="QY12" cm="1">
        <f t="array" ref="QY12">SUM(IF('Capacity Summary'!W$36:W$135="X",1,0)*TRANSPOSE('CR Backing (Hide)'!$IO12:$MJ12)*IF('Clinical resources'!AAF15="X",1,0))</f>
        <v>0</v>
      </c>
      <c r="QZ12" cm="1">
        <f t="array" ref="QZ12">SUM(IF('Capacity Summary'!X$36:X$135="X",1,0)*TRANSPOSE('CR Backing (Hide)'!$IO12:$MJ12)*IF('Clinical resources'!AAG15="X",1,0))</f>
        <v>0</v>
      </c>
      <c r="RA12" cm="1">
        <f t="array" ref="RA12">SUM(IF('Capacity Summary'!Y$36:Y$135="X",1,0)*TRANSPOSE('CR Backing (Hide)'!$IO12:$MJ12)*IF('Clinical resources'!AAH15="X",1,0))</f>
        <v>0</v>
      </c>
      <c r="RB12" cm="1">
        <f t="array" ref="RB12">SUM(IF('Capacity Summary'!Z$36:Z$135="X",1,0)*TRANSPOSE('CR Backing (Hide)'!$IO12:$MJ12)*IF('Clinical resources'!AAI15="X",1,0))</f>
        <v>0</v>
      </c>
      <c r="RC12" cm="1">
        <f t="array" ref="RC12">SUM(IF('Capacity Summary'!AA$36:AA$135="X",1,0)*TRANSPOSE('CR Backing (Hide)'!$IO12:$MJ12)*IF('Clinical resources'!AAJ15="X",1,0))</f>
        <v>0</v>
      </c>
      <c r="RD12" cm="1">
        <f t="array" ref="RD12">SUM(IF('Capacity Summary'!AB$36:AB$135="X",1,0)*TRANSPOSE('CR Backing (Hide)'!$IO12:$MJ12)*IF('Clinical resources'!AAK15="X",1,0))</f>
        <v>0</v>
      </c>
      <c r="RE12" cm="1">
        <f t="array" ref="RE12">SUM(IF('Capacity Summary'!AC$36:AC$135="X",1,0)*TRANSPOSE('CR Backing (Hide)'!$IO12:$MJ12)*IF('Clinical resources'!AAL15="X",1,0))</f>
        <v>0</v>
      </c>
      <c r="RF12" cm="1">
        <f t="array" ref="RF12">SUM(IF('Capacity Summary'!AD$36:AD$135="X",1,0)*TRANSPOSE('CR Backing (Hide)'!$IO12:$MJ12)*IF('Clinical resources'!AAM15="X",1,0))</f>
        <v>0</v>
      </c>
      <c r="RG12" cm="1">
        <f t="array" ref="RG12">SUM(IF('Capacity Summary'!AE$36:AE$135="X",1,0)*TRANSPOSE('CR Backing (Hide)'!$IO12:$MJ12)*IF('Clinical resources'!AAN15="X",1,0))</f>
        <v>0</v>
      </c>
      <c r="RH12" cm="1">
        <f t="array" ref="RH12">SUM(IF('Capacity Summary'!AF$36:AF$135="X",1,0)*TRANSPOSE('CR Backing (Hide)'!$IO12:$MJ12)*IF('Clinical resources'!AAO15="X",1,0))</f>
        <v>0</v>
      </c>
      <c r="RI12" cm="1">
        <f t="array" ref="RI12">SUM(IF('Capacity Summary'!AG$36:AG$135="X",1,0)*TRANSPOSE('CR Backing (Hide)'!$IO12:$MJ12)*IF('Clinical resources'!AAP15="X",1,0))</f>
        <v>0</v>
      </c>
      <c r="RJ12" cm="1">
        <f t="array" ref="RJ12">SUM(IF('Capacity Summary'!AH$36:AH$135="X",1,0)*TRANSPOSE('CR Backing (Hide)'!$IO12:$MJ12)*IF('Clinical resources'!AAQ15="X",1,0))</f>
        <v>0</v>
      </c>
      <c r="RK12" cm="1">
        <f t="array" ref="RK12">SUM(IF('Capacity Summary'!AI$36:AI$135="X",1,0)*TRANSPOSE('CR Backing (Hide)'!$IO12:$MJ12)*IF('Clinical resources'!AAR15="X",1,0))</f>
        <v>0</v>
      </c>
      <c r="RL12" cm="1">
        <f t="array" ref="RL12">SUM(IF('Capacity Summary'!AJ$36:AJ$135="X",1,0)*TRANSPOSE('CR Backing (Hide)'!$IO12:$MJ12)*IF('Clinical resources'!AAS15="X",1,0))</f>
        <v>0</v>
      </c>
      <c r="RM12" cm="1">
        <f t="array" ref="RM12">SUM(IF('Capacity Summary'!AK$36:AK$135="X",1,0)*TRANSPOSE('CR Backing (Hide)'!$IO12:$MJ12)*IF('Clinical resources'!AAT15="X",1,0))</f>
        <v>0</v>
      </c>
      <c r="RN12" cm="1">
        <f t="array" ref="RN12">SUM(IF('Capacity Summary'!AL$36:AL$135="X",1,0)*TRANSPOSE('CR Backing (Hide)'!$IO12:$MJ12)*IF('Clinical resources'!AAU15="X",1,0))</f>
        <v>0</v>
      </c>
      <c r="RO12" cm="1">
        <f t="array" ref="RO12">SUM(IF('Capacity Summary'!AM$36:AM$135="X",1,0)*TRANSPOSE('CR Backing (Hide)'!$IO12:$MJ12)*IF('Clinical resources'!AAV15="X",1,0))</f>
        <v>0</v>
      </c>
      <c r="RP12" cm="1">
        <f t="array" ref="RP12">SUM(IF('Capacity Summary'!AN$36:AN$135="X",1,0)*TRANSPOSE('CR Backing (Hide)'!$IO12:$MJ12)*IF('Clinical resources'!AAW15="X",1,0))</f>
        <v>0</v>
      </c>
      <c r="RQ12" cm="1">
        <f t="array" ref="RQ12">SUM(IF('Capacity Summary'!AO$36:AO$135="X",1,0)*TRANSPOSE('CR Backing (Hide)'!$IO12:$MJ12)*IF('Clinical resources'!AAX15="X",1,0))</f>
        <v>0</v>
      </c>
      <c r="RR12" cm="1">
        <f t="array" ref="RR12">SUM(IF('Capacity Summary'!AP$36:AP$135="X",1,0)*TRANSPOSE('CR Backing (Hide)'!$IO12:$MJ12)*IF('Clinical resources'!AAY15="X",1,0))</f>
        <v>0</v>
      </c>
      <c r="RS12" cm="1">
        <f t="array" ref="RS12">SUM(IF('Capacity Summary'!AQ$36:AQ$135="X",1,0)*TRANSPOSE('CR Backing (Hide)'!$IO12:$MJ12)*IF('Clinical resources'!AAZ15="X",1,0))</f>
        <v>0</v>
      </c>
      <c r="RT12" cm="1">
        <f t="array" ref="RT12">SUM(IF('Capacity Summary'!AR$36:AR$135="X",1,0)*TRANSPOSE('CR Backing (Hide)'!$IO12:$MJ12)*IF('Clinical resources'!ABA15="X",1,0))</f>
        <v>0</v>
      </c>
      <c r="RU12" cm="1">
        <f t="array" ref="RU12">SUM(IF('Capacity Summary'!AS$36:AS$135="X",1,0)*TRANSPOSE('CR Backing (Hide)'!$IO12:$MJ12)*IF('Clinical resources'!ABB15="X",1,0))</f>
        <v>0</v>
      </c>
      <c r="RV12" cm="1">
        <f t="array" ref="RV12">SUM(IF('Capacity Summary'!AT$36:AT$135="X",1,0)*TRANSPOSE('CR Backing (Hide)'!$IO12:$MJ12)*IF('Clinical resources'!ABC15="X",1,0))</f>
        <v>0</v>
      </c>
      <c r="RW12" cm="1">
        <f t="array" ref="RW12">SUM(IF('Capacity Summary'!AU$36:AU$135="X",1,0)*TRANSPOSE('CR Backing (Hide)'!$IO12:$MJ12)*IF('Clinical resources'!ABD15="X",1,0))</f>
        <v>0</v>
      </c>
      <c r="RX12" cm="1">
        <f t="array" ref="RX12">SUM(IF('Capacity Summary'!AV$36:AV$135="X",1,0)*TRANSPOSE('CR Backing (Hide)'!$IO12:$MJ12)*IF('Clinical resources'!ABE15="X",1,0))</f>
        <v>0</v>
      </c>
      <c r="RY12" cm="1">
        <f t="array" ref="RY12">SUM(IF('Capacity Summary'!AW$36:AW$135="X",1,0)*TRANSPOSE('CR Backing (Hide)'!$IO12:$MJ12)*IF('Clinical resources'!ABF15="X",1,0))</f>
        <v>0</v>
      </c>
      <c r="RZ12" cm="1">
        <f t="array" ref="RZ12">SUM(IF('Capacity Summary'!AX$36:AX$135="X",1,0)*TRANSPOSE('CR Backing (Hide)'!$IO12:$MJ12)*IF('Clinical resources'!ABG15="X",1,0))</f>
        <v>0</v>
      </c>
      <c r="SA12" cm="1">
        <f t="array" ref="SA12">SUM(IF('Capacity Summary'!AY$36:AY$135="X",1,0)*TRANSPOSE('CR Backing (Hide)'!$IO12:$MJ12)*IF('Clinical resources'!ABH15="X",1,0))</f>
        <v>0</v>
      </c>
      <c r="SB12" cm="1">
        <f t="array" ref="SB12">SUM(IF('Capacity Summary'!AZ$36:AZ$135="X",1,0)*TRANSPOSE('CR Backing (Hide)'!$IO12:$MJ12)*IF('Clinical resources'!ABI15="X",1,0))</f>
        <v>0</v>
      </c>
      <c r="SC12" cm="1">
        <f t="array" ref="SC12">SUM(IF('Capacity Summary'!BA$36:BA$135="X",1,0)*TRANSPOSE('CR Backing (Hide)'!$IO12:$MJ12)*IF('Clinical resources'!ABJ15="X",1,0))</f>
        <v>0</v>
      </c>
      <c r="SD12" cm="1">
        <f t="array" ref="SD12">SUM(IF('Capacity Summary'!BB$36:BB$135="X",1,0)*TRANSPOSE('CR Backing (Hide)'!$IO12:$MJ12)*IF('Clinical resources'!ABK15="X",1,0))</f>
        <v>0</v>
      </c>
      <c r="SE12" cm="1">
        <f t="array" ref="SE12">SUM(IF('Capacity Summary'!BC$36:BC$135="X",1,0)*TRANSPOSE('CR Backing (Hide)'!$IO12:$MJ12)*IF('Clinical resources'!ABL15="X",1,0))</f>
        <v>0</v>
      </c>
      <c r="SF12" cm="1">
        <f t="array" ref="SF12">SUM(IF('Capacity Summary'!BD$36:BD$135="X",1,0)*TRANSPOSE('CR Backing (Hide)'!$IO12:$MJ12)*IF('Clinical resources'!ABM15="X",1,0))</f>
        <v>0</v>
      </c>
      <c r="SG12" cm="1">
        <f t="array" ref="SG12">SUM(IF('Capacity Summary'!BE$36:BE$135="X",1,0)*TRANSPOSE('CR Backing (Hide)'!$IO12:$MJ12)*IF('Clinical resources'!ABN15="X",1,0))</f>
        <v>0</v>
      </c>
      <c r="SH12" cm="1">
        <f t="array" ref="SH12">SUM(IF('Capacity Summary'!BF$36:BF$135="X",1,0)*TRANSPOSE('CR Backing (Hide)'!$IO12:$MJ12)*IF('Clinical resources'!ABO15="X",1,0))</f>
        <v>0</v>
      </c>
      <c r="SI12" cm="1">
        <f t="array" ref="SI12">SUM(IF('Capacity Summary'!BG$36:BG$135="X",1,0)*TRANSPOSE('CR Backing (Hide)'!$IO12:$MJ12)*IF('Clinical resources'!ABP15="X",1,0))</f>
        <v>0</v>
      </c>
      <c r="SK12" cm="1">
        <f t="array" ref="SK12">SUM(IF('Capacity Summary'!H$139:H$238="X",1,0)*TRANSPOSE('CR Backing (Hide)'!$MM12:$QH12))</f>
        <v>0</v>
      </c>
      <c r="SL12" cm="1">
        <f t="array" ref="SL12">SUM(IF('Capacity Summary'!I$139:I$238="X",1,0)*TRANSPOSE('CR Backing (Hide)'!$MM12:$QH12))</f>
        <v>0</v>
      </c>
      <c r="SM12" cm="1">
        <f t="array" ref="SM12">SUM(IF('Capacity Summary'!J$139:J$238="X",1,0)*TRANSPOSE('CR Backing (Hide)'!$MM12:$QH12))</f>
        <v>0</v>
      </c>
      <c r="SN12" cm="1">
        <f t="array" ref="SN12">SUM(IF('Capacity Summary'!K$139:K$238="X",1,0)*TRANSPOSE('CR Backing (Hide)'!$MM12:$QH12))</f>
        <v>0</v>
      </c>
      <c r="SO12" cm="1">
        <f t="array" ref="SO12">SUM(IF('Capacity Summary'!L$139:L$238="X",1,0)*TRANSPOSE('CR Backing (Hide)'!$MM12:$QH12))</f>
        <v>0</v>
      </c>
      <c r="SP12" cm="1">
        <f t="array" ref="SP12">SUM(IF('Capacity Summary'!M$139:M$238="X",1,0)*TRANSPOSE('CR Backing (Hide)'!$MM12:$QH12))</f>
        <v>0</v>
      </c>
      <c r="SQ12" cm="1">
        <f t="array" ref="SQ12">SUM(IF('Capacity Summary'!N$139:N$238="X",1,0)*TRANSPOSE('CR Backing (Hide)'!$MM12:$QH12))</f>
        <v>0</v>
      </c>
      <c r="SR12" cm="1">
        <f t="array" ref="SR12">SUM(IF('Capacity Summary'!O$139:O$238="X",1,0)*TRANSPOSE('CR Backing (Hide)'!$MM12:$QH12))</f>
        <v>0</v>
      </c>
      <c r="SS12" cm="1">
        <f t="array" ref="SS12">SUM(IF('Capacity Summary'!P$139:P$238="X",1,0)*TRANSPOSE('CR Backing (Hide)'!$MM12:$QH12))</f>
        <v>0</v>
      </c>
      <c r="ST12" cm="1">
        <f t="array" ref="ST12">SUM(IF('Capacity Summary'!Q$139:Q$238="X",1,0)*TRANSPOSE('CR Backing (Hide)'!$MM12:$QH12))</f>
        <v>0</v>
      </c>
      <c r="SU12" cm="1">
        <f t="array" ref="SU12">SUM(IF('Capacity Summary'!R$139:R$238="X",1,0)*TRANSPOSE('CR Backing (Hide)'!$MM12:$QH12))</f>
        <v>0</v>
      </c>
      <c r="SV12" cm="1">
        <f t="array" ref="SV12">SUM(IF('Capacity Summary'!S$139:S$238="X",1,0)*TRANSPOSE('CR Backing (Hide)'!$MM12:$QH12))</f>
        <v>0</v>
      </c>
      <c r="SW12" cm="1">
        <f t="array" ref="SW12">SUM(IF('Capacity Summary'!T$139:T$238="X",1,0)*TRANSPOSE('CR Backing (Hide)'!$MM12:$QH12))</f>
        <v>0</v>
      </c>
      <c r="SX12" cm="1">
        <f t="array" ref="SX12">SUM(IF('Capacity Summary'!U$139:U$238="X",1,0)*TRANSPOSE('CR Backing (Hide)'!$MM12:$QH12))</f>
        <v>0</v>
      </c>
      <c r="SY12" cm="1">
        <f t="array" ref="SY12">SUM(IF('Capacity Summary'!V$139:V$238="X",1,0)*TRANSPOSE('CR Backing (Hide)'!$MM12:$QH12))</f>
        <v>0</v>
      </c>
      <c r="SZ12" cm="1">
        <f t="array" ref="SZ12">SUM(IF('Capacity Summary'!W$139:W$238="X",1,0)*TRANSPOSE('CR Backing (Hide)'!$MM12:$QH12))</f>
        <v>0</v>
      </c>
      <c r="TA12" cm="1">
        <f t="array" ref="TA12">SUM(IF('Capacity Summary'!X$139:X$238="X",1,0)*TRANSPOSE('CR Backing (Hide)'!$MM12:$QH12))</f>
        <v>0</v>
      </c>
      <c r="TB12" cm="1">
        <f t="array" ref="TB12">SUM(IF('Capacity Summary'!Y$139:Y$238="X",1,0)*TRANSPOSE('CR Backing (Hide)'!$MM12:$QH12))</f>
        <v>0</v>
      </c>
      <c r="TC12" cm="1">
        <f t="array" ref="TC12">SUM(IF('Capacity Summary'!Z$139:Z$238="X",1,0)*TRANSPOSE('CR Backing (Hide)'!$MM12:$QH12))</f>
        <v>0</v>
      </c>
      <c r="TD12" cm="1">
        <f t="array" ref="TD12">SUM(IF('Capacity Summary'!AA$139:AA$238="X",1,0)*TRANSPOSE('CR Backing (Hide)'!$MM12:$QH12))</f>
        <v>0</v>
      </c>
      <c r="TE12" cm="1">
        <f t="array" ref="TE12">SUM(IF('Capacity Summary'!AB$139:AB$238="X",1,0)*TRANSPOSE('CR Backing (Hide)'!$MM12:$QH12))</f>
        <v>0</v>
      </c>
      <c r="TF12" cm="1">
        <f t="array" ref="TF12">SUM(IF('Capacity Summary'!AC$139:AC$238="X",1,0)*TRANSPOSE('CR Backing (Hide)'!$MM12:$QH12))</f>
        <v>0</v>
      </c>
      <c r="TG12" cm="1">
        <f t="array" ref="TG12">SUM(IF('Capacity Summary'!AD$139:AD$238="X",1,0)*TRANSPOSE('CR Backing (Hide)'!$MM12:$QH12))</f>
        <v>0</v>
      </c>
      <c r="TH12" cm="1">
        <f t="array" ref="TH12">SUM(IF('Capacity Summary'!AE$139:AE$238="X",1,0)*TRANSPOSE('CR Backing (Hide)'!$MM12:$QH12))</f>
        <v>0</v>
      </c>
      <c r="TI12" cm="1">
        <f t="array" ref="TI12">SUM(IF('Capacity Summary'!AF$139:AF$238="X",1,0)*TRANSPOSE('CR Backing (Hide)'!$MM12:$QH12))</f>
        <v>0</v>
      </c>
      <c r="TJ12" cm="1">
        <f t="array" ref="TJ12">SUM(IF('Capacity Summary'!AG$139:AG$238="X",1,0)*TRANSPOSE('CR Backing (Hide)'!$MM12:$QH12))</f>
        <v>0</v>
      </c>
      <c r="TK12" cm="1">
        <f t="array" ref="TK12">SUM(IF('Capacity Summary'!AH$139:AH$238="X",1,0)*TRANSPOSE('CR Backing (Hide)'!$MM12:$QH12))</f>
        <v>0</v>
      </c>
      <c r="TL12" cm="1">
        <f t="array" ref="TL12">SUM(IF('Capacity Summary'!AI$139:AI$238="X",1,0)*TRANSPOSE('CR Backing (Hide)'!$MM12:$QH12))</f>
        <v>0</v>
      </c>
      <c r="TM12" cm="1">
        <f t="array" ref="TM12">SUM(IF('Capacity Summary'!AJ$139:AJ$238="X",1,0)*TRANSPOSE('CR Backing (Hide)'!$MM12:$QH12))</f>
        <v>0</v>
      </c>
      <c r="TN12" cm="1">
        <f t="array" ref="TN12">SUM(IF('Capacity Summary'!AK$139:AK$238="X",1,0)*TRANSPOSE('CR Backing (Hide)'!$MM12:$QH12))</f>
        <v>0</v>
      </c>
      <c r="TO12" cm="1">
        <f t="array" ref="TO12">SUM(IF('Capacity Summary'!AL$139:AL$238="X",1,0)*TRANSPOSE('CR Backing (Hide)'!$MM12:$QH12))</f>
        <v>0</v>
      </c>
      <c r="TP12" cm="1">
        <f t="array" ref="TP12">SUM(IF('Capacity Summary'!AM$139:AM$238="X",1,0)*TRANSPOSE('CR Backing (Hide)'!$MM12:$QH12))</f>
        <v>0</v>
      </c>
      <c r="TQ12" cm="1">
        <f t="array" ref="TQ12">SUM(IF('Capacity Summary'!AN$139:AN$238="X",1,0)*TRANSPOSE('CR Backing (Hide)'!$MM12:$QH12))</f>
        <v>0</v>
      </c>
      <c r="TR12" cm="1">
        <f t="array" ref="TR12">SUM(IF('Capacity Summary'!AO$139:AO$238="X",1,0)*TRANSPOSE('CR Backing (Hide)'!$MM12:$QH12))</f>
        <v>0</v>
      </c>
      <c r="TS12" cm="1">
        <f t="array" ref="TS12">SUM(IF('Capacity Summary'!AP$139:AP$238="X",1,0)*TRANSPOSE('CR Backing (Hide)'!$MM12:$QH12))</f>
        <v>0</v>
      </c>
      <c r="TT12" cm="1">
        <f t="array" ref="TT12">SUM(IF('Capacity Summary'!AQ$139:AQ$238="X",1,0)*TRANSPOSE('CR Backing (Hide)'!$MM12:$QH12))</f>
        <v>0</v>
      </c>
      <c r="TU12" cm="1">
        <f t="array" ref="TU12">SUM(IF('Capacity Summary'!AR$139:AR$238="X",1,0)*TRANSPOSE('CR Backing (Hide)'!$MM12:$QH12))</f>
        <v>0</v>
      </c>
      <c r="TV12" cm="1">
        <f t="array" ref="TV12">SUM(IF('Capacity Summary'!AS$139:AS$238="X",1,0)*TRANSPOSE('CR Backing (Hide)'!$MM12:$QH12))</f>
        <v>0</v>
      </c>
      <c r="TW12" cm="1">
        <f t="array" ref="TW12">SUM(IF('Capacity Summary'!AT$139:AT$238="X",1,0)*TRANSPOSE('CR Backing (Hide)'!$MM12:$QH12))</f>
        <v>0</v>
      </c>
      <c r="TX12" cm="1">
        <f t="array" ref="TX12">SUM(IF('Capacity Summary'!AU$139:AU$238="X",1,0)*TRANSPOSE('CR Backing (Hide)'!$MM12:$QH12))</f>
        <v>0</v>
      </c>
      <c r="TY12" cm="1">
        <f t="array" ref="TY12">SUM(IF('Capacity Summary'!AV$139:AV$238="X",1,0)*TRANSPOSE('CR Backing (Hide)'!$MM12:$QH12))</f>
        <v>0</v>
      </c>
      <c r="TZ12" cm="1">
        <f t="array" ref="TZ12">SUM(IF('Capacity Summary'!AW$139:AW$238="X",1,0)*TRANSPOSE('CR Backing (Hide)'!$MM12:$QH12))</f>
        <v>0</v>
      </c>
      <c r="UA12" cm="1">
        <f t="array" ref="UA12">SUM(IF('Capacity Summary'!AX$139:AX$238="X",1,0)*TRANSPOSE('CR Backing (Hide)'!$MM12:$QH12))</f>
        <v>0</v>
      </c>
      <c r="UB12" cm="1">
        <f t="array" ref="UB12">SUM(IF('Capacity Summary'!AY$139:AY$238="X",1,0)*TRANSPOSE('CR Backing (Hide)'!$MM12:$QH12))</f>
        <v>0</v>
      </c>
      <c r="UC12" cm="1">
        <f t="array" ref="UC12">SUM(IF('Capacity Summary'!AZ$139:AZ$238="X",1,0)*TRANSPOSE('CR Backing (Hide)'!$MM12:$QH12))</f>
        <v>0</v>
      </c>
      <c r="UD12" cm="1">
        <f t="array" ref="UD12">SUM(IF('Capacity Summary'!BA$139:BA$238="X",1,0)*TRANSPOSE('CR Backing (Hide)'!$MM12:$QH12))</f>
        <v>0</v>
      </c>
      <c r="UE12" cm="1">
        <f t="array" ref="UE12">SUM(IF('Capacity Summary'!BB$139:BB$238="X",1,0)*TRANSPOSE('CR Backing (Hide)'!$MM12:$QH12))</f>
        <v>0</v>
      </c>
      <c r="UF12" cm="1">
        <f t="array" ref="UF12">SUM(IF('Capacity Summary'!BC$139:BC$238="X",1,0)*TRANSPOSE('CR Backing (Hide)'!$MM12:$QH12))</f>
        <v>0</v>
      </c>
      <c r="UG12" cm="1">
        <f t="array" ref="UG12">SUM(IF('Capacity Summary'!BD$139:BD$238="X",1,0)*TRANSPOSE('CR Backing (Hide)'!$MM12:$QH12))</f>
        <v>0</v>
      </c>
      <c r="UH12" cm="1">
        <f t="array" ref="UH12">SUM(IF('Capacity Summary'!BE$139:BE$238="X",1,0)*TRANSPOSE('CR Backing (Hide)'!$MM12:$QH12))</f>
        <v>0</v>
      </c>
      <c r="UI12" cm="1">
        <f t="array" ref="UI12">SUM(IF('Capacity Summary'!BF$139:BF$238="X",1,0)*TRANSPOSE('CR Backing (Hide)'!$MM12:$QH12))</f>
        <v>0</v>
      </c>
      <c r="UJ12" cm="1">
        <f t="array" ref="UJ12">SUM(IF('Capacity Summary'!BG$139:BG$238="X",1,0)*TRANSPOSE('CR Backing (Hide)'!$MM12:$QH12))</f>
        <v>0</v>
      </c>
      <c r="UL12">
        <f t="shared" si="1"/>
        <v>0</v>
      </c>
      <c r="UM12">
        <f t="shared" si="2"/>
        <v>0</v>
      </c>
      <c r="UN12">
        <f>COUNTIF('Clinical resources'!$ZQ$7:$ABP$7,"X")</f>
        <v>0</v>
      </c>
      <c r="UP12">
        <f t="shared" si="3"/>
        <v>0</v>
      </c>
      <c r="UQ12">
        <f t="shared" si="4"/>
        <v>0</v>
      </c>
      <c r="UR12">
        <f t="shared" si="5"/>
        <v>0</v>
      </c>
      <c r="UW12">
        <f t="array" ref="UW12:YR12">$AS12:$EN12*IF('Clinical resources'!$CK15:$GH15="X",1,0)</f>
        <v>0</v>
      </c>
      <c r="UX12">
        <v>0</v>
      </c>
      <c r="UY12">
        <v>0</v>
      </c>
      <c r="UZ12">
        <v>0</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v>0</v>
      </c>
      <c r="VY12">
        <v>0</v>
      </c>
      <c r="VZ12">
        <v>0</v>
      </c>
      <c r="WA12">
        <v>0</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v>0</v>
      </c>
      <c r="YV12">
        <f t="array" ref="YV12:ACQ12">$EQ12:$IL12*IF('Clinical resources'!$OA15:$RV15="X",1,0)</f>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v>0</v>
      </c>
      <c r="ZQ12">
        <v>0</v>
      </c>
      <c r="ZR12">
        <v>0</v>
      </c>
      <c r="ZS12">
        <v>0</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v>0</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v>0</v>
      </c>
      <c r="ACK12">
        <v>0</v>
      </c>
      <c r="ACL12">
        <v>0</v>
      </c>
      <c r="ACM12">
        <v>0</v>
      </c>
      <c r="ACN12">
        <v>0</v>
      </c>
      <c r="ACO12">
        <v>0</v>
      </c>
      <c r="ACP12">
        <v>0</v>
      </c>
      <c r="ACQ12">
        <v>0</v>
      </c>
    </row>
    <row r="13" spans="1:771" x14ac:dyDescent="0.25">
      <c r="B13">
        <f>IF(A13='Clinical resources'!B16,0,1)</f>
        <v>0</v>
      </c>
      <c r="C13">
        <f>'Clinical resources'!D16</f>
        <v>0</v>
      </c>
      <c r="H13" t="str">
        <f>ROW(H10)&amp;". "&amp;'Clinical resources'!B16</f>
        <v xml:space="preserve">10. </v>
      </c>
      <c r="J13" t="str" cm="1">
        <f t="array" ref="J13">IF(SUM(IF('Clinical resources'!L16:P16="X",1,0)*'Clinical resources'!L$4:P$4)&gt;0,"X","")</f>
        <v/>
      </c>
      <c r="K13" t="str" cm="1">
        <f t="array" ref="K13">IF(SUM(IF('Clinical resources'!Q16:U16="X",1,0)*'Clinical resources'!Q$4:U$4)&gt;0,"X","")</f>
        <v/>
      </c>
      <c r="L13" t="str" cm="1">
        <f t="array" ref="L13">IF(SUM(IF('Clinical resources'!V16:Z16="X",1,0)*'Clinical resources'!V$4:Z$4)&gt;0,"X","")</f>
        <v/>
      </c>
      <c r="M13" t="str" cm="1">
        <f t="array" ref="M13">IF(SUM(IF('Clinical resources'!AA16:AE16="X",1,0)*'Clinical resources'!AA$4:AE$4)&gt;0,"X","")</f>
        <v/>
      </c>
      <c r="N13" t="str" cm="1">
        <f t="array" ref="N13">IF(SUM(IF('Clinical resources'!AF16:AJ16="X",1,0)*'Clinical resources'!AF$4:AJ$4)&gt;0,"X","")</f>
        <v/>
      </c>
      <c r="O13" t="str" cm="1">
        <f t="array" ref="O13">IF(SUM(IF('Clinical resources'!AK16:AO16="X",1,0)*'Clinical resources'!AK$4:AO$4)&gt;0,"X","")</f>
        <v/>
      </c>
      <c r="P13" t="str" cm="1">
        <f t="array" ref="P13">IF(SUM(IF('Clinical resources'!AP16:AT16="X",1,0)*'Clinical resources'!AP$4:AT$4)&gt;0,"X","")</f>
        <v/>
      </c>
      <c r="Q13" t="str" cm="1">
        <f t="array" ref="Q13">IF(SUM(IF('Clinical resources'!AU16:AY16="X",1,0)*'Clinical resources'!AU$4:AY$4)&gt;0,"X","")</f>
        <v/>
      </c>
      <c r="R13" t="str" cm="1">
        <f t="array" ref="R13">IF(SUM(IF('Clinical resources'!AZ16:BD16="X",1,0)*'Clinical resources'!AZ$4:BD$4)&gt;0,"X","")</f>
        <v/>
      </c>
      <c r="S13" t="str" cm="1">
        <f t="array" ref="S13">IF(SUM(IF('Clinical resources'!BE16:BI16="X",1,0)*'Clinical resources'!BE$4:BI$4)&gt;0,"X","")</f>
        <v/>
      </c>
      <c r="T13" t="str" cm="1">
        <f t="array" ref="T13">IF(SUM(IF('Clinical resources'!BJ16:BN16="X",1,0)*'Clinical resources'!BJ$4:BN$4)&gt;0,"X","")</f>
        <v/>
      </c>
      <c r="U13" t="str" cm="1">
        <f t="array" ref="U13">IF(SUM(IF('Clinical resources'!BO16:BS16="X",1,0)*'Clinical resources'!BO$4:BS$4)&gt;0,"X","")</f>
        <v/>
      </c>
      <c r="V13" t="str" cm="1">
        <f t="array" ref="V13">IF(SUM(IF('Clinical resources'!BT16:BX16="X",1,0)*'Clinical resources'!BT$4:BX$4)&gt;0,"X","")</f>
        <v/>
      </c>
      <c r="W13" t="str" cm="1">
        <f t="array" ref="W13">IF(SUM(IF('Clinical resources'!BY16:CC16="X",1,0)*'Clinical resources'!BY$4:CC$4)&gt;0,"X","")</f>
        <v/>
      </c>
      <c r="X13" t="str" cm="1">
        <f t="array" ref="X13">IF(SUM(IF('Clinical resources'!CD16:CH16="X",1,0)*'Clinical resources'!CD$4:CH$4)&gt;0,"X","")</f>
        <v/>
      </c>
      <c r="AA13">
        <f t="array" ref="AA13">SUM('Clinical resources'!$L$4:$P$4*IF('Clinical resources'!$L16:$P16="X",1,0))</f>
        <v>0</v>
      </c>
      <c r="AB13">
        <f t="array" ref="AB13">SUM('Clinical resources'!$Q$4:$U$4*IF('Clinical resources'!$Q16:$U16="X",1,0))</f>
        <v>0</v>
      </c>
      <c r="AC13">
        <f t="array" ref="AC13">SUM('Clinical resources'!$V$4:$Z$4*IF('Clinical resources'!$V16:$Z16="X",1,0))</f>
        <v>0</v>
      </c>
      <c r="AD13">
        <f t="array" ref="AD13">SUM('Clinical resources'!$AA$4:$AE$4*IF('Clinical resources'!$AA16:$AE16="X",1,0))</f>
        <v>0</v>
      </c>
      <c r="AE13">
        <f t="array" ref="AE13">SUM('Clinical resources'!$AF$4:$AJ$4*IF('Clinical resources'!$AF16:$AJ16="X",1,0))</f>
        <v>0</v>
      </c>
      <c r="AF13">
        <f t="array" ref="AF13">SUM('Clinical resources'!$AK$4:$AO$4*IF('Clinical resources'!$AK16:$AO16="X",1,0))</f>
        <v>0</v>
      </c>
      <c r="AG13">
        <f t="array" ref="AG13">SUM('Clinical resources'!$AP$4:$AT$4*IF('Clinical resources'!$AP16:$AT16="X",1,0))</f>
        <v>0</v>
      </c>
      <c r="AH13">
        <f t="array" ref="AH13">SUM('Clinical resources'!$AU$4:$AY$4*IF('Clinical resources'!$AU16:$AY16="X",1,0))</f>
        <v>0</v>
      </c>
      <c r="AI13">
        <f t="array" ref="AI13">SUM('Clinical resources'!$AZ$4:$BD$4*IF('Clinical resources'!$AZ16:$BD16="X",1,0))</f>
        <v>0</v>
      </c>
      <c r="AJ13">
        <f t="array" ref="AJ13">SUM('Clinical resources'!$BE$4:$BI$4*IF('Clinical resources'!$BE16:$BI16="X",1,0))</f>
        <v>0</v>
      </c>
      <c r="AK13">
        <f t="array" ref="AK13">SUM('Clinical resources'!$BJ$4:$BN$4*IF('Clinical resources'!$BJ16:$BN16="X",1,0))</f>
        <v>0</v>
      </c>
      <c r="AL13">
        <f t="array" ref="AL13">SUM('Clinical resources'!$BO$4:$BS$4*IF('Clinical resources'!$BO16:$BS16="X",1,0))</f>
        <v>0</v>
      </c>
      <c r="AM13">
        <f t="array" ref="AM13">SUM('Clinical resources'!$BT$4:$BX$4*IF('Clinical resources'!$BT16:$BX16="X",1,0))</f>
        <v>0</v>
      </c>
      <c r="AN13">
        <f t="array" ref="AN13">SUM('Clinical resources'!$BY$4:$CC$4*IF('Clinical resources'!$BY16:$CC16="X",1,0))</f>
        <v>0</v>
      </c>
      <c r="AO13">
        <f t="array" ref="AO13">SUM('Clinical resources'!$CD$4:$CH$4*IF('Clinical resources'!$CD16:$CH16="X",1,0))</f>
        <v>0</v>
      </c>
      <c r="AS13" cm="1">
        <f t="array" ref="AS13">IF(SUM(IF($J13:$X13=TRANSPOSE('Capacity Backing (Hide)2'!B$67:B$81),1,0))&gt;0,1,0)</f>
        <v>0</v>
      </c>
      <c r="AT13" cm="1">
        <f t="array" ref="AT13">IF(SUM(IF($J13:$X13=TRANSPOSE('Capacity Backing (Hide)2'!C$67:C$81),1,0))&gt;0,1,0)</f>
        <v>0</v>
      </c>
      <c r="AU13" cm="1">
        <f t="array" ref="AU13">IF(SUM(IF($J13:$X13=TRANSPOSE('Capacity Backing (Hide)2'!D$67:D$81),1,0))&gt;0,1,0)</f>
        <v>0</v>
      </c>
      <c r="AV13" cm="1">
        <f t="array" ref="AV13">IF(SUM(IF($J13:$X13=TRANSPOSE('Capacity Backing (Hide)2'!E$67:E$81),1,0))&gt;0,1,0)</f>
        <v>0</v>
      </c>
      <c r="AW13" cm="1">
        <f t="array" ref="AW13">IF(SUM(IF($J13:$X13=TRANSPOSE('Capacity Backing (Hide)2'!F$67:F$81),1,0))&gt;0,1,0)</f>
        <v>0</v>
      </c>
      <c r="AX13" cm="1">
        <f t="array" ref="AX13">IF(SUM(IF($J13:$X13=TRANSPOSE('Capacity Backing (Hide)2'!G$67:G$81),1,0))&gt;0,1,0)</f>
        <v>0</v>
      </c>
      <c r="AY13" cm="1">
        <f t="array" ref="AY13">IF(SUM(IF($J13:$X13=TRANSPOSE('Capacity Backing (Hide)2'!H$67:H$81),1,0))&gt;0,1,0)</f>
        <v>0</v>
      </c>
      <c r="AZ13" cm="1">
        <f t="array" ref="AZ13">IF(SUM(IF($J13:$X13=TRANSPOSE('Capacity Backing (Hide)2'!I$67:I$81),1,0))&gt;0,1,0)</f>
        <v>0</v>
      </c>
      <c r="BA13" cm="1">
        <f t="array" ref="BA13">IF(SUM(IF($J13:$X13=TRANSPOSE('Capacity Backing (Hide)2'!J$67:J$81),1,0))&gt;0,1,0)</f>
        <v>0</v>
      </c>
      <c r="BB13" cm="1">
        <f t="array" ref="BB13">IF(SUM(IF($J13:$X13=TRANSPOSE('Capacity Backing (Hide)2'!K$67:K$81),1,0))&gt;0,1,0)</f>
        <v>0</v>
      </c>
      <c r="BC13" cm="1">
        <f t="array" ref="BC13">IF(SUM(IF($J13:$X13=TRANSPOSE('Capacity Backing (Hide)2'!L$67:L$81),1,0))&gt;0,1,0)</f>
        <v>0</v>
      </c>
      <c r="BD13" cm="1">
        <f t="array" ref="BD13">IF(SUM(IF($J13:$X13=TRANSPOSE('Capacity Backing (Hide)2'!M$67:M$81),1,0))&gt;0,1,0)</f>
        <v>0</v>
      </c>
      <c r="BE13" cm="1">
        <f t="array" ref="BE13">IF(SUM(IF($J13:$X13=TRANSPOSE('Capacity Backing (Hide)2'!N$67:N$81),1,0))&gt;0,1,0)</f>
        <v>0</v>
      </c>
      <c r="BF13" cm="1">
        <f t="array" ref="BF13">IF(SUM(IF($J13:$X13=TRANSPOSE('Capacity Backing (Hide)2'!O$67:O$81),1,0))&gt;0,1,0)</f>
        <v>0</v>
      </c>
      <c r="BG13" cm="1">
        <f t="array" ref="BG13">IF(SUM(IF($J13:$X13=TRANSPOSE('Capacity Backing (Hide)2'!P$67:P$81),1,0))&gt;0,1,0)</f>
        <v>0</v>
      </c>
      <c r="BH13" cm="1">
        <f t="array" ref="BH13">IF(SUM(IF($J13:$X13=TRANSPOSE('Capacity Backing (Hide)2'!Q$67:Q$81),1,0))&gt;0,1,0)</f>
        <v>0</v>
      </c>
      <c r="BI13" cm="1">
        <f t="array" ref="BI13">IF(SUM(IF($J13:$X13=TRANSPOSE('Capacity Backing (Hide)2'!R$67:R$81),1,0))&gt;0,1,0)</f>
        <v>0</v>
      </c>
      <c r="BJ13" cm="1">
        <f t="array" ref="BJ13">IF(SUM(IF($J13:$X13=TRANSPOSE('Capacity Backing (Hide)2'!S$67:S$81),1,0))&gt;0,1,0)</f>
        <v>0</v>
      </c>
      <c r="BK13" cm="1">
        <f t="array" ref="BK13">IF(SUM(IF($J13:$X13=TRANSPOSE('Capacity Backing (Hide)2'!T$67:T$81),1,0))&gt;0,1,0)</f>
        <v>0</v>
      </c>
      <c r="BL13" cm="1">
        <f t="array" ref="BL13">IF(SUM(IF($J13:$X13=TRANSPOSE('Capacity Backing (Hide)2'!U$67:U$81),1,0))&gt;0,1,0)</f>
        <v>0</v>
      </c>
      <c r="BM13" cm="1">
        <f t="array" ref="BM13">IF(SUM(IF($J13:$X13=TRANSPOSE('Capacity Backing (Hide)2'!V$67:V$81),1,0))&gt;0,1,0)</f>
        <v>0</v>
      </c>
      <c r="BN13" cm="1">
        <f t="array" ref="BN13">IF(SUM(IF($J13:$X13=TRANSPOSE('Capacity Backing (Hide)2'!W$67:W$81),1,0))&gt;0,1,0)</f>
        <v>0</v>
      </c>
      <c r="BO13" cm="1">
        <f t="array" ref="BO13">IF(SUM(IF($J13:$X13=TRANSPOSE('Capacity Backing (Hide)2'!X$67:X$81),1,0))&gt;0,1,0)</f>
        <v>0</v>
      </c>
      <c r="BP13" cm="1">
        <f t="array" ref="BP13">IF(SUM(IF($J13:$X13=TRANSPOSE('Capacity Backing (Hide)2'!Y$67:Y$81),1,0))&gt;0,1,0)</f>
        <v>0</v>
      </c>
      <c r="BQ13" cm="1">
        <f t="array" ref="BQ13">IF(SUM(IF($J13:$X13=TRANSPOSE('Capacity Backing (Hide)2'!Z$67:Z$81),1,0))&gt;0,1,0)</f>
        <v>0</v>
      </c>
      <c r="BR13" cm="1">
        <f t="array" ref="BR13">IF(SUM(IF($J13:$X13=TRANSPOSE('Capacity Backing (Hide)2'!AA$67:AA$81),1,0))&gt;0,1,0)</f>
        <v>0</v>
      </c>
      <c r="BS13" cm="1">
        <f t="array" ref="BS13">IF(SUM(IF($J13:$X13=TRANSPOSE('Capacity Backing (Hide)2'!AB$67:AB$81),1,0))&gt;0,1,0)</f>
        <v>0</v>
      </c>
      <c r="BT13" cm="1">
        <f t="array" ref="BT13">IF(SUM(IF($J13:$X13=TRANSPOSE('Capacity Backing (Hide)2'!AC$67:AC$81),1,0))&gt;0,1,0)</f>
        <v>0</v>
      </c>
      <c r="BU13" cm="1">
        <f t="array" ref="BU13">IF(SUM(IF($J13:$X13=TRANSPOSE('Capacity Backing (Hide)2'!AD$67:AD$81),1,0))&gt;0,1,0)</f>
        <v>0</v>
      </c>
      <c r="BV13" cm="1">
        <f t="array" ref="BV13">IF(SUM(IF($J13:$X13=TRANSPOSE('Capacity Backing (Hide)2'!AE$67:AE$81),1,0))&gt;0,1,0)</f>
        <v>0</v>
      </c>
      <c r="BW13" cm="1">
        <f t="array" ref="BW13">IF(SUM(IF($J13:$X13=TRANSPOSE('Capacity Backing (Hide)2'!AF$67:AF$81),1,0))&gt;0,1,0)</f>
        <v>0</v>
      </c>
      <c r="BX13" cm="1">
        <f t="array" ref="BX13">IF(SUM(IF($J13:$X13=TRANSPOSE('Capacity Backing (Hide)2'!AG$67:AG$81),1,0))&gt;0,1,0)</f>
        <v>0</v>
      </c>
      <c r="BY13" cm="1">
        <f t="array" ref="BY13">IF(SUM(IF($J13:$X13=TRANSPOSE('Capacity Backing (Hide)2'!AH$67:AH$81),1,0))&gt;0,1,0)</f>
        <v>0</v>
      </c>
      <c r="BZ13" cm="1">
        <f t="array" ref="BZ13">IF(SUM(IF($J13:$X13=TRANSPOSE('Capacity Backing (Hide)2'!AI$67:AI$81),1,0))&gt;0,1,0)</f>
        <v>0</v>
      </c>
      <c r="CA13" cm="1">
        <f t="array" ref="CA13">IF(SUM(IF($J13:$X13=TRANSPOSE('Capacity Backing (Hide)2'!AJ$67:AJ$81),1,0))&gt;0,1,0)</f>
        <v>0</v>
      </c>
      <c r="CB13" cm="1">
        <f t="array" ref="CB13">IF(SUM(IF($J13:$X13=TRANSPOSE('Capacity Backing (Hide)2'!AK$67:AK$81),1,0))&gt;0,1,0)</f>
        <v>0</v>
      </c>
      <c r="CC13" cm="1">
        <f t="array" ref="CC13">IF(SUM(IF($J13:$X13=TRANSPOSE('Capacity Backing (Hide)2'!AL$67:AL$81),1,0))&gt;0,1,0)</f>
        <v>0</v>
      </c>
      <c r="CD13" cm="1">
        <f t="array" ref="CD13">IF(SUM(IF($J13:$X13=TRANSPOSE('Capacity Backing (Hide)2'!AM$67:AM$81),1,0))&gt;0,1,0)</f>
        <v>0</v>
      </c>
      <c r="CE13" cm="1">
        <f t="array" ref="CE13">IF(SUM(IF($J13:$X13=TRANSPOSE('Capacity Backing (Hide)2'!AN$67:AN$81),1,0))&gt;0,1,0)</f>
        <v>0</v>
      </c>
      <c r="CF13" cm="1">
        <f t="array" ref="CF13">IF(SUM(IF($J13:$X13=TRANSPOSE('Capacity Backing (Hide)2'!AO$67:AO$81),1,0))&gt;0,1,0)</f>
        <v>0</v>
      </c>
      <c r="CG13" cm="1">
        <f t="array" ref="CG13">IF(SUM(IF($J13:$X13=TRANSPOSE('Capacity Backing (Hide)2'!AP$67:AP$81),1,0))&gt;0,1,0)</f>
        <v>0</v>
      </c>
      <c r="CH13" cm="1">
        <f t="array" ref="CH13">IF(SUM(IF($J13:$X13=TRANSPOSE('Capacity Backing (Hide)2'!AQ$67:AQ$81),1,0))&gt;0,1,0)</f>
        <v>0</v>
      </c>
      <c r="CI13" cm="1">
        <f t="array" ref="CI13">IF(SUM(IF($J13:$X13=TRANSPOSE('Capacity Backing (Hide)2'!AR$67:AR$81),1,0))&gt;0,1,0)</f>
        <v>0</v>
      </c>
      <c r="CJ13" cm="1">
        <f t="array" ref="CJ13">IF(SUM(IF($J13:$X13=TRANSPOSE('Capacity Backing (Hide)2'!AS$67:AS$81),1,0))&gt;0,1,0)</f>
        <v>0</v>
      </c>
      <c r="CK13" cm="1">
        <f t="array" ref="CK13">IF(SUM(IF($J13:$X13=TRANSPOSE('Capacity Backing (Hide)2'!AT$67:AT$81),1,0))&gt;0,1,0)</f>
        <v>0</v>
      </c>
      <c r="CL13" cm="1">
        <f t="array" ref="CL13">IF(SUM(IF($J13:$X13=TRANSPOSE('Capacity Backing (Hide)2'!AU$67:AU$81),1,0))&gt;0,1,0)</f>
        <v>0</v>
      </c>
      <c r="CM13" cm="1">
        <f t="array" ref="CM13">IF(SUM(IF($J13:$X13=TRANSPOSE('Capacity Backing (Hide)2'!AV$67:AV$81),1,0))&gt;0,1,0)</f>
        <v>0</v>
      </c>
      <c r="CN13" cm="1">
        <f t="array" ref="CN13">IF(SUM(IF($J13:$X13=TRANSPOSE('Capacity Backing (Hide)2'!AW$67:AW$81),1,0))&gt;0,1,0)</f>
        <v>0</v>
      </c>
      <c r="CO13" cm="1">
        <f t="array" ref="CO13">IF(SUM(IF($J13:$X13=TRANSPOSE('Capacity Backing (Hide)2'!AX$67:AX$81),1,0))&gt;0,1,0)</f>
        <v>0</v>
      </c>
      <c r="CP13" cm="1">
        <f t="array" ref="CP13">IF(SUM(IF($J13:$X13=TRANSPOSE('Capacity Backing (Hide)2'!AY$67:AY$81),1,0))&gt;0,1,0)</f>
        <v>0</v>
      </c>
      <c r="CQ13" cm="1">
        <f t="array" ref="CQ13">IF(SUM(IF($J13:$X13=TRANSPOSE('Capacity Backing (Hide)2'!AZ$67:AZ$81),1,0))&gt;0,1,0)</f>
        <v>0</v>
      </c>
      <c r="CR13" cm="1">
        <f t="array" ref="CR13">IF(SUM(IF($J13:$X13=TRANSPOSE('Capacity Backing (Hide)2'!BA$67:BA$81),1,0))&gt;0,1,0)</f>
        <v>0</v>
      </c>
      <c r="CS13" cm="1">
        <f t="array" ref="CS13">IF(SUM(IF($J13:$X13=TRANSPOSE('Capacity Backing (Hide)2'!BB$67:BB$81),1,0))&gt;0,1,0)</f>
        <v>0</v>
      </c>
      <c r="CT13" cm="1">
        <f t="array" ref="CT13">IF(SUM(IF($J13:$X13=TRANSPOSE('Capacity Backing (Hide)2'!BC$67:BC$81),1,0))&gt;0,1,0)</f>
        <v>0</v>
      </c>
      <c r="CU13" cm="1">
        <f t="array" ref="CU13">IF(SUM(IF($J13:$X13=TRANSPOSE('Capacity Backing (Hide)2'!BD$67:BD$81),1,0))&gt;0,1,0)</f>
        <v>0</v>
      </c>
      <c r="CV13" cm="1">
        <f t="array" ref="CV13">IF(SUM(IF($J13:$X13=TRANSPOSE('Capacity Backing (Hide)2'!BE$67:BE$81),1,0))&gt;0,1,0)</f>
        <v>0</v>
      </c>
      <c r="CW13" cm="1">
        <f t="array" ref="CW13">IF(SUM(IF($J13:$X13=TRANSPOSE('Capacity Backing (Hide)2'!BF$67:BF$81),1,0))&gt;0,1,0)</f>
        <v>0</v>
      </c>
      <c r="CX13" cm="1">
        <f t="array" ref="CX13">IF(SUM(IF($J13:$X13=TRANSPOSE('Capacity Backing (Hide)2'!BG$67:BG$81),1,0))&gt;0,1,0)</f>
        <v>0</v>
      </c>
      <c r="CY13" cm="1">
        <f t="array" ref="CY13">IF(SUM(IF($J13:$X13=TRANSPOSE('Capacity Backing (Hide)2'!BH$67:BH$81),1,0))&gt;0,1,0)</f>
        <v>0</v>
      </c>
      <c r="CZ13" cm="1">
        <f t="array" ref="CZ13">IF(SUM(IF($J13:$X13=TRANSPOSE('Capacity Backing (Hide)2'!BI$67:BI$81),1,0))&gt;0,1,0)</f>
        <v>0</v>
      </c>
      <c r="DA13" cm="1">
        <f t="array" ref="DA13">IF(SUM(IF($J13:$X13=TRANSPOSE('Capacity Backing (Hide)2'!BJ$67:BJ$81),1,0))&gt;0,1,0)</f>
        <v>0</v>
      </c>
      <c r="DB13" cm="1">
        <f t="array" ref="DB13">IF(SUM(IF($J13:$X13=TRANSPOSE('Capacity Backing (Hide)2'!BK$67:BK$81),1,0))&gt;0,1,0)</f>
        <v>0</v>
      </c>
      <c r="DC13" cm="1">
        <f t="array" ref="DC13">IF(SUM(IF($J13:$X13=TRANSPOSE('Capacity Backing (Hide)2'!BL$67:BL$81),1,0))&gt;0,1,0)</f>
        <v>0</v>
      </c>
      <c r="DD13" cm="1">
        <f t="array" ref="DD13">IF(SUM(IF($J13:$X13=TRANSPOSE('Capacity Backing (Hide)2'!BM$67:BM$81),1,0))&gt;0,1,0)</f>
        <v>0</v>
      </c>
      <c r="DE13" cm="1">
        <f t="array" ref="DE13">IF(SUM(IF($J13:$X13=TRANSPOSE('Capacity Backing (Hide)2'!BN$67:BN$81),1,0))&gt;0,1,0)</f>
        <v>0</v>
      </c>
      <c r="DF13" cm="1">
        <f t="array" ref="DF13">IF(SUM(IF($J13:$X13=TRANSPOSE('Capacity Backing (Hide)2'!BO$67:BO$81),1,0))&gt;0,1,0)</f>
        <v>0</v>
      </c>
      <c r="DG13" cm="1">
        <f t="array" ref="DG13">IF(SUM(IF($J13:$X13=TRANSPOSE('Capacity Backing (Hide)2'!BP$67:BP$81),1,0))&gt;0,1,0)</f>
        <v>0</v>
      </c>
      <c r="DH13" cm="1">
        <f t="array" ref="DH13">IF(SUM(IF($J13:$X13=TRANSPOSE('Capacity Backing (Hide)2'!BQ$67:BQ$81),1,0))&gt;0,1,0)</f>
        <v>0</v>
      </c>
      <c r="DI13" cm="1">
        <f t="array" ref="DI13">IF(SUM(IF($J13:$X13=TRANSPOSE('Capacity Backing (Hide)2'!BR$67:BR$81),1,0))&gt;0,1,0)</f>
        <v>0</v>
      </c>
      <c r="DJ13" cm="1">
        <f t="array" ref="DJ13">IF(SUM(IF($J13:$X13=TRANSPOSE('Capacity Backing (Hide)2'!BS$67:BS$81),1,0))&gt;0,1,0)</f>
        <v>0</v>
      </c>
      <c r="DK13" cm="1">
        <f t="array" ref="DK13">IF(SUM(IF($J13:$X13=TRANSPOSE('Capacity Backing (Hide)2'!BT$67:BT$81),1,0))&gt;0,1,0)</f>
        <v>0</v>
      </c>
      <c r="DL13" cm="1">
        <f t="array" ref="DL13">IF(SUM(IF($J13:$X13=TRANSPOSE('Capacity Backing (Hide)2'!BU$67:BU$81),1,0))&gt;0,1,0)</f>
        <v>0</v>
      </c>
      <c r="DM13" cm="1">
        <f t="array" ref="DM13">IF(SUM(IF($J13:$X13=TRANSPOSE('Capacity Backing (Hide)2'!BV$67:BV$81),1,0))&gt;0,1,0)</f>
        <v>0</v>
      </c>
      <c r="DN13" cm="1">
        <f t="array" ref="DN13">IF(SUM(IF($J13:$X13=TRANSPOSE('Capacity Backing (Hide)2'!BW$67:BW$81),1,0))&gt;0,1,0)</f>
        <v>0</v>
      </c>
      <c r="DO13" cm="1">
        <f t="array" ref="DO13">IF(SUM(IF($J13:$X13=TRANSPOSE('Capacity Backing (Hide)2'!BX$67:BX$81),1,0))&gt;0,1,0)</f>
        <v>0</v>
      </c>
      <c r="DP13" cm="1">
        <f t="array" ref="DP13">IF(SUM(IF($J13:$X13=TRANSPOSE('Capacity Backing (Hide)2'!BY$67:BY$81),1,0))&gt;0,1,0)</f>
        <v>0</v>
      </c>
      <c r="DQ13" cm="1">
        <f t="array" ref="DQ13">IF(SUM(IF($J13:$X13=TRANSPOSE('Capacity Backing (Hide)2'!BZ$67:BZ$81),1,0))&gt;0,1,0)</f>
        <v>0</v>
      </c>
      <c r="DR13" cm="1">
        <f t="array" ref="DR13">IF(SUM(IF($J13:$X13=TRANSPOSE('Capacity Backing (Hide)2'!CA$67:CA$81),1,0))&gt;0,1,0)</f>
        <v>0</v>
      </c>
      <c r="DS13" cm="1">
        <f t="array" ref="DS13">IF(SUM(IF($J13:$X13=TRANSPOSE('Capacity Backing (Hide)2'!CB$67:CB$81),1,0))&gt;0,1,0)</f>
        <v>0</v>
      </c>
      <c r="DT13" cm="1">
        <f t="array" ref="DT13">IF(SUM(IF($J13:$X13=TRANSPOSE('Capacity Backing (Hide)2'!CC$67:CC$81),1,0))&gt;0,1,0)</f>
        <v>0</v>
      </c>
      <c r="DU13" cm="1">
        <f t="array" ref="DU13">IF(SUM(IF($J13:$X13=TRANSPOSE('Capacity Backing (Hide)2'!CD$67:CD$81),1,0))&gt;0,1,0)</f>
        <v>0</v>
      </c>
      <c r="DV13" cm="1">
        <f t="array" ref="DV13">IF(SUM(IF($J13:$X13=TRANSPOSE('Capacity Backing (Hide)2'!CE$67:CE$81),1,0))&gt;0,1,0)</f>
        <v>0</v>
      </c>
      <c r="DW13" cm="1">
        <f t="array" ref="DW13">IF(SUM(IF($J13:$X13=TRANSPOSE('Capacity Backing (Hide)2'!CF$67:CF$81),1,0))&gt;0,1,0)</f>
        <v>0</v>
      </c>
      <c r="DX13" cm="1">
        <f t="array" ref="DX13">IF(SUM(IF($J13:$X13=TRANSPOSE('Capacity Backing (Hide)2'!CG$67:CG$81),1,0))&gt;0,1,0)</f>
        <v>0</v>
      </c>
      <c r="DY13" cm="1">
        <f t="array" ref="DY13">IF(SUM(IF($J13:$X13=TRANSPOSE('Capacity Backing (Hide)2'!CH$67:CH$81),1,0))&gt;0,1,0)</f>
        <v>0</v>
      </c>
      <c r="DZ13" cm="1">
        <f t="array" ref="DZ13">IF(SUM(IF($J13:$X13=TRANSPOSE('Capacity Backing (Hide)2'!CI$67:CI$81),1,0))&gt;0,1,0)</f>
        <v>0</v>
      </c>
      <c r="EA13" cm="1">
        <f t="array" ref="EA13">IF(SUM(IF($J13:$X13=TRANSPOSE('Capacity Backing (Hide)2'!CJ$67:CJ$81),1,0))&gt;0,1,0)</f>
        <v>0</v>
      </c>
      <c r="EB13" cm="1">
        <f t="array" ref="EB13">IF(SUM(IF($J13:$X13=TRANSPOSE('Capacity Backing (Hide)2'!CK$67:CK$81),1,0))&gt;0,1,0)</f>
        <v>0</v>
      </c>
      <c r="EC13" cm="1">
        <f t="array" ref="EC13">IF(SUM(IF($J13:$X13=TRANSPOSE('Capacity Backing (Hide)2'!CL$67:CL$81),1,0))&gt;0,1,0)</f>
        <v>0</v>
      </c>
      <c r="ED13" cm="1">
        <f t="array" ref="ED13">IF(SUM(IF($J13:$X13=TRANSPOSE('Capacity Backing (Hide)2'!CM$67:CM$81),1,0))&gt;0,1,0)</f>
        <v>0</v>
      </c>
      <c r="EE13" cm="1">
        <f t="array" ref="EE13">IF(SUM(IF($J13:$X13=TRANSPOSE('Capacity Backing (Hide)2'!CN$67:CN$81),1,0))&gt;0,1,0)</f>
        <v>0</v>
      </c>
      <c r="EF13" cm="1">
        <f t="array" ref="EF13">IF(SUM(IF($J13:$X13=TRANSPOSE('Capacity Backing (Hide)2'!CO$67:CO$81),1,0))&gt;0,1,0)</f>
        <v>0</v>
      </c>
      <c r="EG13" cm="1">
        <f t="array" ref="EG13">IF(SUM(IF($J13:$X13=TRANSPOSE('Capacity Backing (Hide)2'!CP$67:CP$81),1,0))&gt;0,1,0)</f>
        <v>0</v>
      </c>
      <c r="EH13" cm="1">
        <f t="array" ref="EH13">IF(SUM(IF($J13:$X13=TRANSPOSE('Capacity Backing (Hide)2'!CQ$67:CQ$81),1,0))&gt;0,1,0)</f>
        <v>0</v>
      </c>
      <c r="EI13" cm="1">
        <f t="array" ref="EI13">IF(SUM(IF($J13:$X13=TRANSPOSE('Capacity Backing (Hide)2'!CR$67:CR$81),1,0))&gt;0,1,0)</f>
        <v>0</v>
      </c>
      <c r="EJ13" cm="1">
        <f t="array" ref="EJ13">IF(SUM(IF($J13:$X13=TRANSPOSE('Capacity Backing (Hide)2'!CS$67:CS$81),1,0))&gt;0,1,0)</f>
        <v>0</v>
      </c>
      <c r="EK13" cm="1">
        <f t="array" ref="EK13">IF(SUM(IF($J13:$X13=TRANSPOSE('Capacity Backing (Hide)2'!CT$67:CT$81),1,0))&gt;0,1,0)</f>
        <v>0</v>
      </c>
      <c r="EL13" cm="1">
        <f t="array" ref="EL13">IF(SUM(IF($J13:$X13=TRANSPOSE('Capacity Backing (Hide)2'!CU$67:CU$81),1,0))&gt;0,1,0)</f>
        <v>0</v>
      </c>
      <c r="EM13" cm="1">
        <f t="array" ref="EM13">IF(SUM(IF($J13:$X13=TRANSPOSE('Capacity Backing (Hide)2'!CV$67:CV$81),1,0))&gt;0,1,0)</f>
        <v>0</v>
      </c>
      <c r="EN13" cm="1">
        <f t="array" ref="EN13">IF(SUM(IF($J13:$X13=TRANSPOSE('Capacity Backing (Hide)2'!CW$67:CW$81),1,0))&gt;0,1,0)</f>
        <v>0</v>
      </c>
      <c r="EQ13" cm="1">
        <f t="array" ref="EQ13">IF(SUM(IF($J13:$X13=TRANSPOSE('Capacity Backing (Hide)2'!B$203:B$217),1,0))&gt;0,1,0)</f>
        <v>0</v>
      </c>
      <c r="ER13" cm="1">
        <f t="array" ref="ER13">IF(SUM(IF($J13:$X13=TRANSPOSE('Capacity Backing (Hide)2'!C$203:C$217),1,0))&gt;0,1,0)</f>
        <v>0</v>
      </c>
      <c r="ES13" cm="1">
        <f t="array" ref="ES13">IF(SUM(IF($J13:$X13=TRANSPOSE('Capacity Backing (Hide)2'!D$203:D$217),1,0))&gt;0,1,0)</f>
        <v>0</v>
      </c>
      <c r="ET13" cm="1">
        <f t="array" ref="ET13">IF(SUM(IF($J13:$X13=TRANSPOSE('Capacity Backing (Hide)2'!E$203:E$217),1,0))&gt;0,1,0)</f>
        <v>0</v>
      </c>
      <c r="EU13" cm="1">
        <f t="array" ref="EU13">IF(SUM(IF($J13:$X13=TRANSPOSE('Capacity Backing (Hide)2'!F$203:F$217),1,0))&gt;0,1,0)</f>
        <v>0</v>
      </c>
      <c r="EV13" cm="1">
        <f t="array" ref="EV13">IF(SUM(IF($J13:$X13=TRANSPOSE('Capacity Backing (Hide)2'!G$203:G$217),1,0))&gt;0,1,0)</f>
        <v>0</v>
      </c>
      <c r="EW13" cm="1">
        <f t="array" ref="EW13">IF(SUM(IF($J13:$X13=TRANSPOSE('Capacity Backing (Hide)2'!H$203:H$217),1,0))&gt;0,1,0)</f>
        <v>0</v>
      </c>
      <c r="EX13" cm="1">
        <f t="array" ref="EX13">IF(SUM(IF($J13:$X13=TRANSPOSE('Capacity Backing (Hide)2'!I$203:I$217),1,0))&gt;0,1,0)</f>
        <v>0</v>
      </c>
      <c r="EY13" cm="1">
        <f t="array" ref="EY13">IF(SUM(IF($J13:$X13=TRANSPOSE('Capacity Backing (Hide)2'!J$203:J$217),1,0))&gt;0,1,0)</f>
        <v>0</v>
      </c>
      <c r="EZ13" cm="1">
        <f t="array" ref="EZ13">IF(SUM(IF($J13:$X13=TRANSPOSE('Capacity Backing (Hide)2'!K$203:K$217),1,0))&gt;0,1,0)</f>
        <v>0</v>
      </c>
      <c r="FA13" cm="1">
        <f t="array" ref="FA13">IF(SUM(IF($J13:$X13=TRANSPOSE('Capacity Backing (Hide)2'!L$203:L$217),1,0))&gt;0,1,0)</f>
        <v>0</v>
      </c>
      <c r="FB13" cm="1">
        <f t="array" ref="FB13">IF(SUM(IF($J13:$X13=TRANSPOSE('Capacity Backing (Hide)2'!M$203:M$217),1,0))&gt;0,1,0)</f>
        <v>0</v>
      </c>
      <c r="FC13" cm="1">
        <f t="array" ref="FC13">IF(SUM(IF($J13:$X13=TRANSPOSE('Capacity Backing (Hide)2'!N$203:N$217),1,0))&gt;0,1,0)</f>
        <v>0</v>
      </c>
      <c r="FD13" cm="1">
        <f t="array" ref="FD13">IF(SUM(IF($J13:$X13=TRANSPOSE('Capacity Backing (Hide)2'!O$203:O$217),1,0))&gt;0,1,0)</f>
        <v>0</v>
      </c>
      <c r="FE13" cm="1">
        <f t="array" ref="FE13">IF(SUM(IF($J13:$X13=TRANSPOSE('Capacity Backing (Hide)2'!P$203:P$217),1,0))&gt;0,1,0)</f>
        <v>0</v>
      </c>
      <c r="FF13" cm="1">
        <f t="array" ref="FF13">IF(SUM(IF($J13:$X13=TRANSPOSE('Capacity Backing (Hide)2'!Q$203:Q$217),1,0))&gt;0,1,0)</f>
        <v>0</v>
      </c>
      <c r="FG13" cm="1">
        <f t="array" ref="FG13">IF(SUM(IF($J13:$X13=TRANSPOSE('Capacity Backing (Hide)2'!R$203:R$217),1,0))&gt;0,1,0)</f>
        <v>0</v>
      </c>
      <c r="FH13" cm="1">
        <f t="array" ref="FH13">IF(SUM(IF($J13:$X13=TRANSPOSE('Capacity Backing (Hide)2'!S$203:S$217),1,0))&gt;0,1,0)</f>
        <v>0</v>
      </c>
      <c r="FI13" cm="1">
        <f t="array" ref="FI13">IF(SUM(IF($J13:$X13=TRANSPOSE('Capacity Backing (Hide)2'!T$203:T$217),1,0))&gt;0,1,0)</f>
        <v>0</v>
      </c>
      <c r="FJ13" cm="1">
        <f t="array" ref="FJ13">IF(SUM(IF($J13:$X13=TRANSPOSE('Capacity Backing (Hide)2'!U$203:U$217),1,0))&gt;0,1,0)</f>
        <v>0</v>
      </c>
      <c r="FK13" cm="1">
        <f t="array" ref="FK13">IF(SUM(IF($J13:$X13=TRANSPOSE('Capacity Backing (Hide)2'!V$203:V$217),1,0))&gt;0,1,0)</f>
        <v>0</v>
      </c>
      <c r="FL13" cm="1">
        <f t="array" ref="FL13">IF(SUM(IF($J13:$X13=TRANSPOSE('Capacity Backing (Hide)2'!W$203:W$217),1,0))&gt;0,1,0)</f>
        <v>0</v>
      </c>
      <c r="FM13" cm="1">
        <f t="array" ref="FM13">IF(SUM(IF($J13:$X13=TRANSPOSE('Capacity Backing (Hide)2'!X$203:X$217),1,0))&gt;0,1,0)</f>
        <v>0</v>
      </c>
      <c r="FN13" cm="1">
        <f t="array" ref="FN13">IF(SUM(IF($J13:$X13=TRANSPOSE('Capacity Backing (Hide)2'!Y$203:Y$217),1,0))&gt;0,1,0)</f>
        <v>0</v>
      </c>
      <c r="FO13" cm="1">
        <f t="array" ref="FO13">IF(SUM(IF($J13:$X13=TRANSPOSE('Capacity Backing (Hide)2'!Z$203:Z$217),1,0))&gt;0,1,0)</f>
        <v>0</v>
      </c>
      <c r="FP13" cm="1">
        <f t="array" ref="FP13">IF(SUM(IF($J13:$X13=TRANSPOSE('Capacity Backing (Hide)2'!AA$203:AA$217),1,0))&gt;0,1,0)</f>
        <v>0</v>
      </c>
      <c r="FQ13" cm="1">
        <f t="array" ref="FQ13">IF(SUM(IF($J13:$X13=TRANSPOSE('Capacity Backing (Hide)2'!AB$203:AB$217),1,0))&gt;0,1,0)</f>
        <v>0</v>
      </c>
      <c r="FR13" cm="1">
        <f t="array" ref="FR13">IF(SUM(IF($J13:$X13=TRANSPOSE('Capacity Backing (Hide)2'!AC$203:AC$217),1,0))&gt;0,1,0)</f>
        <v>0</v>
      </c>
      <c r="FS13" cm="1">
        <f t="array" ref="FS13">IF(SUM(IF($J13:$X13=TRANSPOSE('Capacity Backing (Hide)2'!AD$203:AD$217),1,0))&gt;0,1,0)</f>
        <v>0</v>
      </c>
      <c r="FT13" cm="1">
        <f t="array" ref="FT13">IF(SUM(IF($J13:$X13=TRANSPOSE('Capacity Backing (Hide)2'!AE$203:AE$217),1,0))&gt;0,1,0)</f>
        <v>0</v>
      </c>
      <c r="FU13" cm="1">
        <f t="array" ref="FU13">IF(SUM(IF($J13:$X13=TRANSPOSE('Capacity Backing (Hide)2'!AF$203:AF$217),1,0))&gt;0,1,0)</f>
        <v>0</v>
      </c>
      <c r="FV13" cm="1">
        <f t="array" ref="FV13">IF(SUM(IF($J13:$X13=TRANSPOSE('Capacity Backing (Hide)2'!AG$203:AG$217),1,0))&gt;0,1,0)</f>
        <v>0</v>
      </c>
      <c r="FW13" cm="1">
        <f t="array" ref="FW13">IF(SUM(IF($J13:$X13=TRANSPOSE('Capacity Backing (Hide)2'!AH$203:AH$217),1,0))&gt;0,1,0)</f>
        <v>0</v>
      </c>
      <c r="FX13" cm="1">
        <f t="array" ref="FX13">IF(SUM(IF($J13:$X13=TRANSPOSE('Capacity Backing (Hide)2'!AI$203:AI$217),1,0))&gt;0,1,0)</f>
        <v>0</v>
      </c>
      <c r="FY13" cm="1">
        <f t="array" ref="FY13">IF(SUM(IF($J13:$X13=TRANSPOSE('Capacity Backing (Hide)2'!AJ$203:AJ$217),1,0))&gt;0,1,0)</f>
        <v>0</v>
      </c>
      <c r="FZ13" cm="1">
        <f t="array" ref="FZ13">IF(SUM(IF($J13:$X13=TRANSPOSE('Capacity Backing (Hide)2'!AK$203:AK$217),1,0))&gt;0,1,0)</f>
        <v>0</v>
      </c>
      <c r="GA13" cm="1">
        <f t="array" ref="GA13">IF(SUM(IF($J13:$X13=TRANSPOSE('Capacity Backing (Hide)2'!AL$203:AL$217),1,0))&gt;0,1,0)</f>
        <v>0</v>
      </c>
      <c r="GB13" cm="1">
        <f t="array" ref="GB13">IF(SUM(IF($J13:$X13=TRANSPOSE('Capacity Backing (Hide)2'!AM$203:AM$217),1,0))&gt;0,1,0)</f>
        <v>0</v>
      </c>
      <c r="GC13" cm="1">
        <f t="array" ref="GC13">IF(SUM(IF($J13:$X13=TRANSPOSE('Capacity Backing (Hide)2'!AN$203:AN$217),1,0))&gt;0,1,0)</f>
        <v>0</v>
      </c>
      <c r="GD13" cm="1">
        <f t="array" ref="GD13">IF(SUM(IF($J13:$X13=TRANSPOSE('Capacity Backing (Hide)2'!AO$203:AO$217),1,0))&gt;0,1,0)</f>
        <v>0</v>
      </c>
      <c r="GE13" cm="1">
        <f t="array" ref="GE13">IF(SUM(IF($J13:$X13=TRANSPOSE('Capacity Backing (Hide)2'!AP$203:AP$217),1,0))&gt;0,1,0)</f>
        <v>0</v>
      </c>
      <c r="GF13" cm="1">
        <f t="array" ref="GF13">IF(SUM(IF($J13:$X13=TRANSPOSE('Capacity Backing (Hide)2'!AQ$203:AQ$217),1,0))&gt;0,1,0)</f>
        <v>0</v>
      </c>
      <c r="GG13" cm="1">
        <f t="array" ref="GG13">IF(SUM(IF($J13:$X13=TRANSPOSE('Capacity Backing (Hide)2'!AR$203:AR$217),1,0))&gt;0,1,0)</f>
        <v>0</v>
      </c>
      <c r="GH13" cm="1">
        <f t="array" ref="GH13">IF(SUM(IF($J13:$X13=TRANSPOSE('Capacity Backing (Hide)2'!AS$203:AS$217),1,0))&gt;0,1,0)</f>
        <v>0</v>
      </c>
      <c r="GI13" cm="1">
        <f t="array" ref="GI13">IF(SUM(IF($J13:$X13=TRANSPOSE('Capacity Backing (Hide)2'!AT$203:AT$217),1,0))&gt;0,1,0)</f>
        <v>0</v>
      </c>
      <c r="GJ13" cm="1">
        <f t="array" ref="GJ13">IF(SUM(IF($J13:$X13=TRANSPOSE('Capacity Backing (Hide)2'!AU$203:AU$217),1,0))&gt;0,1,0)</f>
        <v>0</v>
      </c>
      <c r="GK13" cm="1">
        <f t="array" ref="GK13">IF(SUM(IF($J13:$X13=TRANSPOSE('Capacity Backing (Hide)2'!AV$203:AV$217),1,0))&gt;0,1,0)</f>
        <v>0</v>
      </c>
      <c r="GL13" cm="1">
        <f t="array" ref="GL13">IF(SUM(IF($J13:$X13=TRANSPOSE('Capacity Backing (Hide)2'!AW$203:AW$217),1,0))&gt;0,1,0)</f>
        <v>0</v>
      </c>
      <c r="GM13" cm="1">
        <f t="array" ref="GM13">IF(SUM(IF($J13:$X13=TRANSPOSE('Capacity Backing (Hide)2'!AX$203:AX$217),1,0))&gt;0,1,0)</f>
        <v>0</v>
      </c>
      <c r="GN13" cm="1">
        <f t="array" ref="GN13">IF(SUM(IF($J13:$X13=TRANSPOSE('Capacity Backing (Hide)2'!AY$203:AY$217),1,0))&gt;0,1,0)</f>
        <v>0</v>
      </c>
      <c r="GO13" cm="1">
        <f t="array" ref="GO13">IF(SUM(IF($J13:$X13=TRANSPOSE('Capacity Backing (Hide)2'!AZ$203:AZ$217),1,0))&gt;0,1,0)</f>
        <v>0</v>
      </c>
      <c r="GP13" cm="1">
        <f t="array" ref="GP13">IF(SUM(IF($J13:$X13=TRANSPOSE('Capacity Backing (Hide)2'!BA$203:BA$217),1,0))&gt;0,1,0)</f>
        <v>0</v>
      </c>
      <c r="GQ13" cm="1">
        <f t="array" ref="GQ13">IF(SUM(IF($J13:$X13=TRANSPOSE('Capacity Backing (Hide)2'!BB$203:BB$217),1,0))&gt;0,1,0)</f>
        <v>0</v>
      </c>
      <c r="GR13" cm="1">
        <f t="array" ref="GR13">IF(SUM(IF($J13:$X13=TRANSPOSE('Capacity Backing (Hide)2'!BC$203:BC$217),1,0))&gt;0,1,0)</f>
        <v>0</v>
      </c>
      <c r="GS13" cm="1">
        <f t="array" ref="GS13">IF(SUM(IF($J13:$X13=TRANSPOSE('Capacity Backing (Hide)2'!BD$203:BD$217),1,0))&gt;0,1,0)</f>
        <v>0</v>
      </c>
      <c r="GT13" cm="1">
        <f t="array" ref="GT13">IF(SUM(IF($J13:$X13=TRANSPOSE('Capacity Backing (Hide)2'!BE$203:BE$217),1,0))&gt;0,1,0)</f>
        <v>0</v>
      </c>
      <c r="GU13" cm="1">
        <f t="array" ref="GU13">IF(SUM(IF($J13:$X13=TRANSPOSE('Capacity Backing (Hide)2'!BF$203:BF$217),1,0))&gt;0,1,0)</f>
        <v>0</v>
      </c>
      <c r="GV13" cm="1">
        <f t="array" ref="GV13">IF(SUM(IF($J13:$X13=TRANSPOSE('Capacity Backing (Hide)2'!BG$203:BG$217),1,0))&gt;0,1,0)</f>
        <v>0</v>
      </c>
      <c r="GW13" cm="1">
        <f t="array" ref="GW13">IF(SUM(IF($J13:$X13=TRANSPOSE('Capacity Backing (Hide)2'!BH$203:BH$217),1,0))&gt;0,1,0)</f>
        <v>0</v>
      </c>
      <c r="GX13" cm="1">
        <f t="array" ref="GX13">IF(SUM(IF($J13:$X13=TRANSPOSE('Capacity Backing (Hide)2'!BI$203:BI$217),1,0))&gt;0,1,0)</f>
        <v>0</v>
      </c>
      <c r="GY13" cm="1">
        <f t="array" ref="GY13">IF(SUM(IF($J13:$X13=TRANSPOSE('Capacity Backing (Hide)2'!BJ$203:BJ$217),1,0))&gt;0,1,0)</f>
        <v>0</v>
      </c>
      <c r="GZ13" cm="1">
        <f t="array" ref="GZ13">IF(SUM(IF($J13:$X13=TRANSPOSE('Capacity Backing (Hide)2'!BK$203:BK$217),1,0))&gt;0,1,0)</f>
        <v>0</v>
      </c>
      <c r="HA13" cm="1">
        <f t="array" ref="HA13">IF(SUM(IF($J13:$X13=TRANSPOSE('Capacity Backing (Hide)2'!BL$203:BL$217),1,0))&gt;0,1,0)</f>
        <v>0</v>
      </c>
      <c r="HB13" cm="1">
        <f t="array" ref="HB13">IF(SUM(IF($J13:$X13=TRANSPOSE('Capacity Backing (Hide)2'!BM$203:BM$217),1,0))&gt;0,1,0)</f>
        <v>0</v>
      </c>
      <c r="HC13" cm="1">
        <f t="array" ref="HC13">IF(SUM(IF($J13:$X13=TRANSPOSE('Capacity Backing (Hide)2'!BN$203:BN$217),1,0))&gt;0,1,0)</f>
        <v>0</v>
      </c>
      <c r="HD13" cm="1">
        <f t="array" ref="HD13">IF(SUM(IF($J13:$X13=TRANSPOSE('Capacity Backing (Hide)2'!BO$203:BO$217),1,0))&gt;0,1,0)</f>
        <v>0</v>
      </c>
      <c r="HE13" cm="1">
        <f t="array" ref="HE13">IF(SUM(IF($J13:$X13=TRANSPOSE('Capacity Backing (Hide)2'!BP$203:BP$217),1,0))&gt;0,1,0)</f>
        <v>0</v>
      </c>
      <c r="HF13" cm="1">
        <f t="array" ref="HF13">IF(SUM(IF($J13:$X13=TRANSPOSE('Capacity Backing (Hide)2'!BQ$203:BQ$217),1,0))&gt;0,1,0)</f>
        <v>0</v>
      </c>
      <c r="HG13" cm="1">
        <f t="array" ref="HG13">IF(SUM(IF($J13:$X13=TRANSPOSE('Capacity Backing (Hide)2'!BR$203:BR$217),1,0))&gt;0,1,0)</f>
        <v>0</v>
      </c>
      <c r="HH13" cm="1">
        <f t="array" ref="HH13">IF(SUM(IF($J13:$X13=TRANSPOSE('Capacity Backing (Hide)2'!BS$203:BS$217),1,0))&gt;0,1,0)</f>
        <v>0</v>
      </c>
      <c r="HI13" cm="1">
        <f t="array" ref="HI13">IF(SUM(IF($J13:$X13=TRANSPOSE('Capacity Backing (Hide)2'!BT$203:BT$217),1,0))&gt;0,1,0)</f>
        <v>0</v>
      </c>
      <c r="HJ13" cm="1">
        <f t="array" ref="HJ13">IF(SUM(IF($J13:$X13=TRANSPOSE('Capacity Backing (Hide)2'!BU$203:BU$217),1,0))&gt;0,1,0)</f>
        <v>0</v>
      </c>
      <c r="HK13" cm="1">
        <f t="array" ref="HK13">IF(SUM(IF($J13:$X13=TRANSPOSE('Capacity Backing (Hide)2'!BV$203:BV$217),1,0))&gt;0,1,0)</f>
        <v>0</v>
      </c>
      <c r="HL13" cm="1">
        <f t="array" ref="HL13">IF(SUM(IF($J13:$X13=TRANSPOSE('Capacity Backing (Hide)2'!BW$203:BW$217),1,0))&gt;0,1,0)</f>
        <v>0</v>
      </c>
      <c r="HM13" cm="1">
        <f t="array" ref="HM13">IF(SUM(IF($J13:$X13=TRANSPOSE('Capacity Backing (Hide)2'!BX$203:BX$217),1,0))&gt;0,1,0)</f>
        <v>0</v>
      </c>
      <c r="HN13" cm="1">
        <f t="array" ref="HN13">IF(SUM(IF($J13:$X13=TRANSPOSE('Capacity Backing (Hide)2'!BY$203:BY$217),1,0))&gt;0,1,0)</f>
        <v>0</v>
      </c>
      <c r="HO13" cm="1">
        <f t="array" ref="HO13">IF(SUM(IF($J13:$X13=TRANSPOSE('Capacity Backing (Hide)2'!BZ$203:BZ$217),1,0))&gt;0,1,0)</f>
        <v>0</v>
      </c>
      <c r="HP13" cm="1">
        <f t="array" ref="HP13">IF(SUM(IF($J13:$X13=TRANSPOSE('Capacity Backing (Hide)2'!CA$203:CA$217),1,0))&gt;0,1,0)</f>
        <v>0</v>
      </c>
      <c r="HQ13" cm="1">
        <f t="array" ref="HQ13">IF(SUM(IF($J13:$X13=TRANSPOSE('Capacity Backing (Hide)2'!CB$203:CB$217),1,0))&gt;0,1,0)</f>
        <v>0</v>
      </c>
      <c r="HR13" cm="1">
        <f t="array" ref="HR13">IF(SUM(IF($J13:$X13=TRANSPOSE('Capacity Backing (Hide)2'!CC$203:CC$217),1,0))&gt;0,1,0)</f>
        <v>0</v>
      </c>
      <c r="HS13" cm="1">
        <f t="array" ref="HS13">IF(SUM(IF($J13:$X13=TRANSPOSE('Capacity Backing (Hide)2'!CD$203:CD$217),1,0))&gt;0,1,0)</f>
        <v>0</v>
      </c>
      <c r="HT13" cm="1">
        <f t="array" ref="HT13">IF(SUM(IF($J13:$X13=TRANSPOSE('Capacity Backing (Hide)2'!CE$203:CE$217),1,0))&gt;0,1,0)</f>
        <v>0</v>
      </c>
      <c r="HU13" cm="1">
        <f t="array" ref="HU13">IF(SUM(IF($J13:$X13=TRANSPOSE('Capacity Backing (Hide)2'!CF$203:CF$217),1,0))&gt;0,1,0)</f>
        <v>0</v>
      </c>
      <c r="HV13" cm="1">
        <f t="array" ref="HV13">IF(SUM(IF($J13:$X13=TRANSPOSE('Capacity Backing (Hide)2'!CG$203:CG$217),1,0))&gt;0,1,0)</f>
        <v>0</v>
      </c>
      <c r="HW13" cm="1">
        <f t="array" ref="HW13">IF(SUM(IF($J13:$X13=TRANSPOSE('Capacity Backing (Hide)2'!CH$203:CH$217),1,0))&gt;0,1,0)</f>
        <v>0</v>
      </c>
      <c r="HX13" cm="1">
        <f t="array" ref="HX13">IF(SUM(IF($J13:$X13=TRANSPOSE('Capacity Backing (Hide)2'!CI$203:CI$217),1,0))&gt;0,1,0)</f>
        <v>0</v>
      </c>
      <c r="HY13" cm="1">
        <f t="array" ref="HY13">IF(SUM(IF($J13:$X13=TRANSPOSE('Capacity Backing (Hide)2'!CJ$203:CJ$217),1,0))&gt;0,1,0)</f>
        <v>0</v>
      </c>
      <c r="HZ13" cm="1">
        <f t="array" ref="HZ13">IF(SUM(IF($J13:$X13=TRANSPOSE('Capacity Backing (Hide)2'!CK$203:CK$217),1,0))&gt;0,1,0)</f>
        <v>0</v>
      </c>
      <c r="IA13" cm="1">
        <f t="array" ref="IA13">IF(SUM(IF($J13:$X13=TRANSPOSE('Capacity Backing (Hide)2'!CL$203:CL$217),1,0))&gt;0,1,0)</f>
        <v>0</v>
      </c>
      <c r="IB13" cm="1">
        <f t="array" ref="IB13">IF(SUM(IF($J13:$X13=TRANSPOSE('Capacity Backing (Hide)2'!CM$203:CM$217),1,0))&gt;0,1,0)</f>
        <v>0</v>
      </c>
      <c r="IC13" cm="1">
        <f t="array" ref="IC13">IF(SUM(IF($J13:$X13=TRANSPOSE('Capacity Backing (Hide)2'!CN$203:CN$217),1,0))&gt;0,1,0)</f>
        <v>0</v>
      </c>
      <c r="ID13" cm="1">
        <f t="array" ref="ID13">IF(SUM(IF($J13:$X13=TRANSPOSE('Capacity Backing (Hide)2'!CO$203:CO$217),1,0))&gt;0,1,0)</f>
        <v>0</v>
      </c>
      <c r="IE13" cm="1">
        <f t="array" ref="IE13">IF(SUM(IF($J13:$X13=TRANSPOSE('Capacity Backing (Hide)2'!CP$203:CP$217),1,0))&gt;0,1,0)</f>
        <v>0</v>
      </c>
      <c r="IF13" cm="1">
        <f t="array" ref="IF13">IF(SUM(IF($J13:$X13=TRANSPOSE('Capacity Backing (Hide)2'!CQ$203:CQ$217),1,0))&gt;0,1,0)</f>
        <v>0</v>
      </c>
      <c r="IG13" cm="1">
        <f t="array" ref="IG13">IF(SUM(IF($J13:$X13=TRANSPOSE('Capacity Backing (Hide)2'!CR$203:CR$217),1,0))&gt;0,1,0)</f>
        <v>0</v>
      </c>
      <c r="IH13" cm="1">
        <f t="array" ref="IH13">IF(SUM(IF($J13:$X13=TRANSPOSE('Capacity Backing (Hide)2'!CS$203:CS$217),1,0))&gt;0,1,0)</f>
        <v>0</v>
      </c>
      <c r="II13" cm="1">
        <f t="array" ref="II13">IF(SUM(IF($J13:$X13=TRANSPOSE('Capacity Backing (Hide)2'!CT$203:CT$217),1,0))&gt;0,1,0)</f>
        <v>0</v>
      </c>
      <c r="IJ13" cm="1">
        <f t="array" ref="IJ13">IF(SUM(IF($J13:$X13=TRANSPOSE('Capacity Backing (Hide)2'!CU$203:CU$217),1,0))&gt;0,1,0)</f>
        <v>0</v>
      </c>
      <c r="IK13" cm="1">
        <f t="array" ref="IK13">IF(SUM(IF($J13:$X13=TRANSPOSE('Capacity Backing (Hide)2'!CV$203:CV$217),1,0))&gt;0,1,0)</f>
        <v>0</v>
      </c>
      <c r="IL13" cm="1">
        <f t="array" ref="IL13">IF(SUM(IF($J13:$X13=TRANSPOSE('Capacity Backing (Hide)2'!CW$203:CW$217),1,0))&gt;0,1,0)</f>
        <v>0</v>
      </c>
      <c r="IO13" s="184">
        <v>0</v>
      </c>
      <c r="IP13" s="184">
        <v>0</v>
      </c>
      <c r="IQ13" s="184">
        <v>0</v>
      </c>
      <c r="IR13" s="184">
        <v>0</v>
      </c>
      <c r="IS13" s="184">
        <v>0</v>
      </c>
      <c r="IT13" s="184">
        <v>0</v>
      </c>
      <c r="IU13" s="184">
        <v>0</v>
      </c>
      <c r="IV13" s="184">
        <v>0</v>
      </c>
      <c r="IW13" s="184">
        <v>0</v>
      </c>
      <c r="IX13" s="184">
        <v>0</v>
      </c>
      <c r="IY13" s="184">
        <v>0</v>
      </c>
      <c r="IZ13" s="184">
        <v>0</v>
      </c>
      <c r="JA13" s="184">
        <v>0</v>
      </c>
      <c r="JB13" s="184">
        <v>0</v>
      </c>
      <c r="JC13" s="184">
        <v>0</v>
      </c>
      <c r="JD13" s="184">
        <v>0</v>
      </c>
      <c r="JE13" s="184">
        <v>0</v>
      </c>
      <c r="JF13" s="184">
        <v>0</v>
      </c>
      <c r="JG13" s="184">
        <v>0</v>
      </c>
      <c r="JH13" s="184">
        <v>0</v>
      </c>
      <c r="JI13" s="184">
        <v>0</v>
      </c>
      <c r="JJ13" s="184">
        <v>0</v>
      </c>
      <c r="JK13" s="184">
        <v>0</v>
      </c>
      <c r="JL13" s="184">
        <v>0</v>
      </c>
      <c r="JM13" s="184">
        <v>0</v>
      </c>
      <c r="JN13" s="184">
        <v>0</v>
      </c>
      <c r="JO13" s="184">
        <v>0</v>
      </c>
      <c r="JP13" s="184">
        <v>0</v>
      </c>
      <c r="JQ13" s="184">
        <v>0</v>
      </c>
      <c r="JR13" s="184">
        <v>0</v>
      </c>
      <c r="JS13" s="184">
        <v>0</v>
      </c>
      <c r="JT13" s="184">
        <v>0</v>
      </c>
      <c r="JU13" s="184">
        <v>0</v>
      </c>
      <c r="JV13" s="184">
        <v>0</v>
      </c>
      <c r="JW13" s="184">
        <v>0</v>
      </c>
      <c r="JX13" s="184">
        <v>0</v>
      </c>
      <c r="JY13" s="184">
        <v>0</v>
      </c>
      <c r="JZ13" s="184">
        <v>0</v>
      </c>
      <c r="KA13" s="184">
        <v>0</v>
      </c>
      <c r="KB13" s="184">
        <v>0</v>
      </c>
      <c r="KC13" s="184">
        <v>0</v>
      </c>
      <c r="KD13" s="184">
        <v>0</v>
      </c>
      <c r="KE13" s="184">
        <v>0</v>
      </c>
      <c r="KF13" s="184">
        <v>0</v>
      </c>
      <c r="KG13" s="184">
        <v>0</v>
      </c>
      <c r="KH13" s="184">
        <v>0</v>
      </c>
      <c r="KI13" s="184">
        <v>0</v>
      </c>
      <c r="KJ13" s="184">
        <v>0</v>
      </c>
      <c r="KK13" s="184">
        <v>0</v>
      </c>
      <c r="KL13" s="184">
        <v>0</v>
      </c>
      <c r="KM13" s="184">
        <v>0</v>
      </c>
      <c r="KN13" s="184">
        <v>0</v>
      </c>
      <c r="KO13" s="184">
        <v>0</v>
      </c>
      <c r="KP13" s="184">
        <v>0</v>
      </c>
      <c r="KQ13" s="184">
        <v>0</v>
      </c>
      <c r="KR13" s="184">
        <v>0</v>
      </c>
      <c r="KS13" s="184">
        <v>0</v>
      </c>
      <c r="KT13" s="184">
        <v>0</v>
      </c>
      <c r="KU13" s="184">
        <v>0</v>
      </c>
      <c r="KV13" s="184">
        <v>0</v>
      </c>
      <c r="KW13" s="184">
        <v>0</v>
      </c>
      <c r="KX13" s="184">
        <v>0</v>
      </c>
      <c r="KY13" s="184">
        <v>0</v>
      </c>
      <c r="KZ13" s="184">
        <v>0</v>
      </c>
      <c r="LA13" s="184">
        <v>0</v>
      </c>
      <c r="LB13" s="184">
        <v>0</v>
      </c>
      <c r="LC13" s="184">
        <v>0</v>
      </c>
      <c r="LD13" s="184">
        <v>0</v>
      </c>
      <c r="LE13" s="184">
        <v>0</v>
      </c>
      <c r="LF13" s="184">
        <v>0</v>
      </c>
      <c r="LG13" s="184">
        <v>0</v>
      </c>
      <c r="LH13" s="184">
        <v>0</v>
      </c>
      <c r="LI13" s="184">
        <v>0</v>
      </c>
      <c r="LJ13" s="184">
        <v>0</v>
      </c>
      <c r="LK13" s="184">
        <v>0</v>
      </c>
      <c r="LL13" s="184">
        <v>0</v>
      </c>
      <c r="LM13" s="184">
        <v>0</v>
      </c>
      <c r="LN13" s="184">
        <v>0</v>
      </c>
      <c r="LO13" s="184">
        <v>0</v>
      </c>
      <c r="LP13" s="184">
        <v>0</v>
      </c>
      <c r="LQ13" s="184">
        <v>0</v>
      </c>
      <c r="LR13" s="184">
        <v>0</v>
      </c>
      <c r="LS13" s="184">
        <v>0</v>
      </c>
      <c r="LT13" s="184">
        <v>0</v>
      </c>
      <c r="LU13" s="184">
        <v>0</v>
      </c>
      <c r="LV13" s="184">
        <v>0</v>
      </c>
      <c r="LW13" s="184">
        <v>0</v>
      </c>
      <c r="LX13" s="184">
        <v>0</v>
      </c>
      <c r="LY13" s="184">
        <v>0</v>
      </c>
      <c r="LZ13" s="184">
        <v>0</v>
      </c>
      <c r="MA13" s="184">
        <v>0</v>
      </c>
      <c r="MB13" s="184">
        <v>0</v>
      </c>
      <c r="MC13" s="184">
        <v>0</v>
      </c>
      <c r="MD13" s="184">
        <v>0</v>
      </c>
      <c r="ME13" s="184">
        <v>0</v>
      </c>
      <c r="MF13" s="184">
        <v>0</v>
      </c>
      <c r="MG13" s="184">
        <v>0</v>
      </c>
      <c r="MH13" s="184">
        <v>0</v>
      </c>
      <c r="MI13" s="184">
        <v>0</v>
      </c>
      <c r="MJ13" s="184">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J13" cm="1">
        <f t="array" ref="QJ13">SUM(IF('Capacity Summary'!H$36:H$135="X",1,0)*TRANSPOSE('CR Backing (Hide)'!$IO13:$MJ13)*IF('Clinical resources'!ZQ16="X",1,0))</f>
        <v>0</v>
      </c>
      <c r="QK13" cm="1">
        <f t="array" ref="QK13">SUM(IF('Capacity Summary'!I$36:I$135="X",1,0)*TRANSPOSE('CR Backing (Hide)'!$IO13:$MJ13)*IF('Clinical resources'!ZR16="X",1,0))</f>
        <v>0</v>
      </c>
      <c r="QL13" cm="1">
        <f t="array" ref="QL13">SUM(IF('Capacity Summary'!J$36:J$135="X",1,0)*TRANSPOSE('CR Backing (Hide)'!$IO13:$MJ13)*IF('Clinical resources'!ZS16="X",1,0))</f>
        <v>0</v>
      </c>
      <c r="QM13" cm="1">
        <f t="array" ref="QM13">SUM(IF('Capacity Summary'!K$36:K$135="X",1,0)*TRANSPOSE('CR Backing (Hide)'!$IO13:$MJ13)*IF('Clinical resources'!ZT16="X",1,0))</f>
        <v>0</v>
      </c>
      <c r="QN13" cm="1">
        <f t="array" ref="QN13">SUM(IF('Capacity Summary'!L$36:L$135="X",1,0)*TRANSPOSE('CR Backing (Hide)'!$IO13:$MJ13)*IF('Clinical resources'!ZU16="X",1,0))</f>
        <v>0</v>
      </c>
      <c r="QO13" cm="1">
        <f t="array" ref="QO13">SUM(IF('Capacity Summary'!M$36:M$135="X",1,0)*TRANSPOSE('CR Backing (Hide)'!$IO13:$MJ13)*IF('Clinical resources'!ZV16="X",1,0))</f>
        <v>0</v>
      </c>
      <c r="QP13" cm="1">
        <f t="array" ref="QP13">SUM(IF('Capacity Summary'!N$36:N$135="X",1,0)*TRANSPOSE('CR Backing (Hide)'!$IO13:$MJ13)*IF('Clinical resources'!ZW16="X",1,0))</f>
        <v>0</v>
      </c>
      <c r="QQ13" cm="1">
        <f t="array" ref="QQ13">SUM(IF('Capacity Summary'!O$36:O$135="X",1,0)*TRANSPOSE('CR Backing (Hide)'!$IO13:$MJ13)*IF('Clinical resources'!ZX16="X",1,0))</f>
        <v>0</v>
      </c>
      <c r="QR13" cm="1">
        <f t="array" ref="QR13">SUM(IF('Capacity Summary'!P$36:P$135="X",1,0)*TRANSPOSE('CR Backing (Hide)'!$IO13:$MJ13)*IF('Clinical resources'!ZY16="X",1,0))</f>
        <v>0</v>
      </c>
      <c r="QS13" cm="1">
        <f t="array" ref="QS13">SUM(IF('Capacity Summary'!Q$36:Q$135="X",1,0)*TRANSPOSE('CR Backing (Hide)'!$IO13:$MJ13)*IF('Clinical resources'!ZZ16="X",1,0))</f>
        <v>0</v>
      </c>
      <c r="QT13" cm="1">
        <f t="array" ref="QT13">SUM(IF('Capacity Summary'!R$36:R$135="X",1,0)*TRANSPOSE('CR Backing (Hide)'!$IO13:$MJ13)*IF('Clinical resources'!AAA16="X",1,0))</f>
        <v>0</v>
      </c>
      <c r="QU13" cm="1">
        <f t="array" ref="QU13">SUM(IF('Capacity Summary'!S$36:S$135="X",1,0)*TRANSPOSE('CR Backing (Hide)'!$IO13:$MJ13)*IF('Clinical resources'!AAB16="X",1,0))</f>
        <v>0</v>
      </c>
      <c r="QV13" cm="1">
        <f t="array" ref="QV13">SUM(IF('Capacity Summary'!T$36:T$135="X",1,0)*TRANSPOSE('CR Backing (Hide)'!$IO13:$MJ13)*IF('Clinical resources'!AAC16="X",1,0))</f>
        <v>0</v>
      </c>
      <c r="QW13" cm="1">
        <f t="array" ref="QW13">SUM(IF('Capacity Summary'!U$36:U$135="X",1,0)*TRANSPOSE('CR Backing (Hide)'!$IO13:$MJ13)*IF('Clinical resources'!AAD16="X",1,0))</f>
        <v>0</v>
      </c>
      <c r="QX13" cm="1">
        <f t="array" ref="QX13">SUM(IF('Capacity Summary'!V$36:V$135="X",1,0)*TRANSPOSE('CR Backing (Hide)'!$IO13:$MJ13)*IF('Clinical resources'!AAE16="X",1,0))</f>
        <v>0</v>
      </c>
      <c r="QY13" cm="1">
        <f t="array" ref="QY13">SUM(IF('Capacity Summary'!W$36:W$135="X",1,0)*TRANSPOSE('CR Backing (Hide)'!$IO13:$MJ13)*IF('Clinical resources'!AAF16="X",1,0))</f>
        <v>0</v>
      </c>
      <c r="QZ13" cm="1">
        <f t="array" ref="QZ13">SUM(IF('Capacity Summary'!X$36:X$135="X",1,0)*TRANSPOSE('CR Backing (Hide)'!$IO13:$MJ13)*IF('Clinical resources'!AAG16="X",1,0))</f>
        <v>0</v>
      </c>
      <c r="RA13" cm="1">
        <f t="array" ref="RA13">SUM(IF('Capacity Summary'!Y$36:Y$135="X",1,0)*TRANSPOSE('CR Backing (Hide)'!$IO13:$MJ13)*IF('Clinical resources'!AAH16="X",1,0))</f>
        <v>0</v>
      </c>
      <c r="RB13" cm="1">
        <f t="array" ref="RB13">SUM(IF('Capacity Summary'!Z$36:Z$135="X",1,0)*TRANSPOSE('CR Backing (Hide)'!$IO13:$MJ13)*IF('Clinical resources'!AAI16="X",1,0))</f>
        <v>0</v>
      </c>
      <c r="RC13" cm="1">
        <f t="array" ref="RC13">SUM(IF('Capacity Summary'!AA$36:AA$135="X",1,0)*TRANSPOSE('CR Backing (Hide)'!$IO13:$MJ13)*IF('Clinical resources'!AAJ16="X",1,0))</f>
        <v>0</v>
      </c>
      <c r="RD13" cm="1">
        <f t="array" ref="RD13">SUM(IF('Capacity Summary'!AB$36:AB$135="X",1,0)*TRANSPOSE('CR Backing (Hide)'!$IO13:$MJ13)*IF('Clinical resources'!AAK16="X",1,0))</f>
        <v>0</v>
      </c>
      <c r="RE13" cm="1">
        <f t="array" ref="RE13">SUM(IF('Capacity Summary'!AC$36:AC$135="X",1,0)*TRANSPOSE('CR Backing (Hide)'!$IO13:$MJ13)*IF('Clinical resources'!AAL16="X",1,0))</f>
        <v>0</v>
      </c>
      <c r="RF13" cm="1">
        <f t="array" ref="RF13">SUM(IF('Capacity Summary'!AD$36:AD$135="X",1,0)*TRANSPOSE('CR Backing (Hide)'!$IO13:$MJ13)*IF('Clinical resources'!AAM16="X",1,0))</f>
        <v>0</v>
      </c>
      <c r="RG13" cm="1">
        <f t="array" ref="RG13">SUM(IF('Capacity Summary'!AE$36:AE$135="X",1,0)*TRANSPOSE('CR Backing (Hide)'!$IO13:$MJ13)*IF('Clinical resources'!AAN16="X",1,0))</f>
        <v>0</v>
      </c>
      <c r="RH13" cm="1">
        <f t="array" ref="RH13">SUM(IF('Capacity Summary'!AF$36:AF$135="X",1,0)*TRANSPOSE('CR Backing (Hide)'!$IO13:$MJ13)*IF('Clinical resources'!AAO16="X",1,0))</f>
        <v>0</v>
      </c>
      <c r="RI13" cm="1">
        <f t="array" ref="RI13">SUM(IF('Capacity Summary'!AG$36:AG$135="X",1,0)*TRANSPOSE('CR Backing (Hide)'!$IO13:$MJ13)*IF('Clinical resources'!AAP16="X",1,0))</f>
        <v>0</v>
      </c>
      <c r="RJ13" cm="1">
        <f t="array" ref="RJ13">SUM(IF('Capacity Summary'!AH$36:AH$135="X",1,0)*TRANSPOSE('CR Backing (Hide)'!$IO13:$MJ13)*IF('Clinical resources'!AAQ16="X",1,0))</f>
        <v>0</v>
      </c>
      <c r="RK13" cm="1">
        <f t="array" ref="RK13">SUM(IF('Capacity Summary'!AI$36:AI$135="X",1,0)*TRANSPOSE('CR Backing (Hide)'!$IO13:$MJ13)*IF('Clinical resources'!AAR16="X",1,0))</f>
        <v>0</v>
      </c>
      <c r="RL13" cm="1">
        <f t="array" ref="RL13">SUM(IF('Capacity Summary'!AJ$36:AJ$135="X",1,0)*TRANSPOSE('CR Backing (Hide)'!$IO13:$MJ13)*IF('Clinical resources'!AAS16="X",1,0))</f>
        <v>0</v>
      </c>
      <c r="RM13" cm="1">
        <f t="array" ref="RM13">SUM(IF('Capacity Summary'!AK$36:AK$135="X",1,0)*TRANSPOSE('CR Backing (Hide)'!$IO13:$MJ13)*IF('Clinical resources'!AAT16="X",1,0))</f>
        <v>0</v>
      </c>
      <c r="RN13" cm="1">
        <f t="array" ref="RN13">SUM(IF('Capacity Summary'!AL$36:AL$135="X",1,0)*TRANSPOSE('CR Backing (Hide)'!$IO13:$MJ13)*IF('Clinical resources'!AAU16="X",1,0))</f>
        <v>0</v>
      </c>
      <c r="RO13" cm="1">
        <f t="array" ref="RO13">SUM(IF('Capacity Summary'!AM$36:AM$135="X",1,0)*TRANSPOSE('CR Backing (Hide)'!$IO13:$MJ13)*IF('Clinical resources'!AAV16="X",1,0))</f>
        <v>0</v>
      </c>
      <c r="RP13" cm="1">
        <f t="array" ref="RP13">SUM(IF('Capacity Summary'!AN$36:AN$135="X",1,0)*TRANSPOSE('CR Backing (Hide)'!$IO13:$MJ13)*IF('Clinical resources'!AAW16="X",1,0))</f>
        <v>0</v>
      </c>
      <c r="RQ13" cm="1">
        <f t="array" ref="RQ13">SUM(IF('Capacity Summary'!AO$36:AO$135="X",1,0)*TRANSPOSE('CR Backing (Hide)'!$IO13:$MJ13)*IF('Clinical resources'!AAX16="X",1,0))</f>
        <v>0</v>
      </c>
      <c r="RR13" cm="1">
        <f t="array" ref="RR13">SUM(IF('Capacity Summary'!AP$36:AP$135="X",1,0)*TRANSPOSE('CR Backing (Hide)'!$IO13:$MJ13)*IF('Clinical resources'!AAY16="X",1,0))</f>
        <v>0</v>
      </c>
      <c r="RS13" cm="1">
        <f t="array" ref="RS13">SUM(IF('Capacity Summary'!AQ$36:AQ$135="X",1,0)*TRANSPOSE('CR Backing (Hide)'!$IO13:$MJ13)*IF('Clinical resources'!AAZ16="X",1,0))</f>
        <v>0</v>
      </c>
      <c r="RT13" cm="1">
        <f t="array" ref="RT13">SUM(IF('Capacity Summary'!AR$36:AR$135="X",1,0)*TRANSPOSE('CR Backing (Hide)'!$IO13:$MJ13)*IF('Clinical resources'!ABA16="X",1,0))</f>
        <v>0</v>
      </c>
      <c r="RU13" cm="1">
        <f t="array" ref="RU13">SUM(IF('Capacity Summary'!AS$36:AS$135="X",1,0)*TRANSPOSE('CR Backing (Hide)'!$IO13:$MJ13)*IF('Clinical resources'!ABB16="X",1,0))</f>
        <v>0</v>
      </c>
      <c r="RV13" cm="1">
        <f t="array" ref="RV13">SUM(IF('Capacity Summary'!AT$36:AT$135="X",1,0)*TRANSPOSE('CR Backing (Hide)'!$IO13:$MJ13)*IF('Clinical resources'!ABC16="X",1,0))</f>
        <v>0</v>
      </c>
      <c r="RW13" cm="1">
        <f t="array" ref="RW13">SUM(IF('Capacity Summary'!AU$36:AU$135="X",1,0)*TRANSPOSE('CR Backing (Hide)'!$IO13:$MJ13)*IF('Clinical resources'!ABD16="X",1,0))</f>
        <v>0</v>
      </c>
      <c r="RX13" cm="1">
        <f t="array" ref="RX13">SUM(IF('Capacity Summary'!AV$36:AV$135="X",1,0)*TRANSPOSE('CR Backing (Hide)'!$IO13:$MJ13)*IF('Clinical resources'!ABE16="X",1,0))</f>
        <v>0</v>
      </c>
      <c r="RY13" cm="1">
        <f t="array" ref="RY13">SUM(IF('Capacity Summary'!AW$36:AW$135="X",1,0)*TRANSPOSE('CR Backing (Hide)'!$IO13:$MJ13)*IF('Clinical resources'!ABF16="X",1,0))</f>
        <v>0</v>
      </c>
      <c r="RZ13" cm="1">
        <f t="array" ref="RZ13">SUM(IF('Capacity Summary'!AX$36:AX$135="X",1,0)*TRANSPOSE('CR Backing (Hide)'!$IO13:$MJ13)*IF('Clinical resources'!ABG16="X",1,0))</f>
        <v>0</v>
      </c>
      <c r="SA13" cm="1">
        <f t="array" ref="SA13">SUM(IF('Capacity Summary'!AY$36:AY$135="X",1,0)*TRANSPOSE('CR Backing (Hide)'!$IO13:$MJ13)*IF('Clinical resources'!ABH16="X",1,0))</f>
        <v>0</v>
      </c>
      <c r="SB13" cm="1">
        <f t="array" ref="SB13">SUM(IF('Capacity Summary'!AZ$36:AZ$135="X",1,0)*TRANSPOSE('CR Backing (Hide)'!$IO13:$MJ13)*IF('Clinical resources'!ABI16="X",1,0))</f>
        <v>0</v>
      </c>
      <c r="SC13" cm="1">
        <f t="array" ref="SC13">SUM(IF('Capacity Summary'!BA$36:BA$135="X",1,0)*TRANSPOSE('CR Backing (Hide)'!$IO13:$MJ13)*IF('Clinical resources'!ABJ16="X",1,0))</f>
        <v>0</v>
      </c>
      <c r="SD13" cm="1">
        <f t="array" ref="SD13">SUM(IF('Capacity Summary'!BB$36:BB$135="X",1,0)*TRANSPOSE('CR Backing (Hide)'!$IO13:$MJ13)*IF('Clinical resources'!ABK16="X",1,0))</f>
        <v>0</v>
      </c>
      <c r="SE13" cm="1">
        <f t="array" ref="SE13">SUM(IF('Capacity Summary'!BC$36:BC$135="X",1,0)*TRANSPOSE('CR Backing (Hide)'!$IO13:$MJ13)*IF('Clinical resources'!ABL16="X",1,0))</f>
        <v>0</v>
      </c>
      <c r="SF13" cm="1">
        <f t="array" ref="SF13">SUM(IF('Capacity Summary'!BD$36:BD$135="X",1,0)*TRANSPOSE('CR Backing (Hide)'!$IO13:$MJ13)*IF('Clinical resources'!ABM16="X",1,0))</f>
        <v>0</v>
      </c>
      <c r="SG13" cm="1">
        <f t="array" ref="SG13">SUM(IF('Capacity Summary'!BE$36:BE$135="X",1,0)*TRANSPOSE('CR Backing (Hide)'!$IO13:$MJ13)*IF('Clinical resources'!ABN16="X",1,0))</f>
        <v>0</v>
      </c>
      <c r="SH13" cm="1">
        <f t="array" ref="SH13">SUM(IF('Capacity Summary'!BF$36:BF$135="X",1,0)*TRANSPOSE('CR Backing (Hide)'!$IO13:$MJ13)*IF('Clinical resources'!ABO16="X",1,0))</f>
        <v>0</v>
      </c>
      <c r="SI13" cm="1">
        <f t="array" ref="SI13">SUM(IF('Capacity Summary'!BG$36:BG$135="X",1,0)*TRANSPOSE('CR Backing (Hide)'!$IO13:$MJ13)*IF('Clinical resources'!ABP16="X",1,0))</f>
        <v>0</v>
      </c>
      <c r="SK13" cm="1">
        <f t="array" ref="SK13">SUM(IF('Capacity Summary'!H$139:H$238="X",1,0)*TRANSPOSE('CR Backing (Hide)'!$MM13:$QH13))</f>
        <v>0</v>
      </c>
      <c r="SL13" cm="1">
        <f t="array" ref="SL13">SUM(IF('Capacity Summary'!I$139:I$238="X",1,0)*TRANSPOSE('CR Backing (Hide)'!$MM13:$QH13))</f>
        <v>0</v>
      </c>
      <c r="SM13" cm="1">
        <f t="array" ref="SM13">SUM(IF('Capacity Summary'!J$139:J$238="X",1,0)*TRANSPOSE('CR Backing (Hide)'!$MM13:$QH13))</f>
        <v>0</v>
      </c>
      <c r="SN13" cm="1">
        <f t="array" ref="SN13">SUM(IF('Capacity Summary'!K$139:K$238="X",1,0)*TRANSPOSE('CR Backing (Hide)'!$MM13:$QH13))</f>
        <v>0</v>
      </c>
      <c r="SO13" cm="1">
        <f t="array" ref="SO13">SUM(IF('Capacity Summary'!L$139:L$238="X",1,0)*TRANSPOSE('CR Backing (Hide)'!$MM13:$QH13))</f>
        <v>0</v>
      </c>
      <c r="SP13" cm="1">
        <f t="array" ref="SP13">SUM(IF('Capacity Summary'!M$139:M$238="X",1,0)*TRANSPOSE('CR Backing (Hide)'!$MM13:$QH13))</f>
        <v>0</v>
      </c>
      <c r="SQ13" cm="1">
        <f t="array" ref="SQ13">SUM(IF('Capacity Summary'!N$139:N$238="X",1,0)*TRANSPOSE('CR Backing (Hide)'!$MM13:$QH13))</f>
        <v>0</v>
      </c>
      <c r="SR13" cm="1">
        <f t="array" ref="SR13">SUM(IF('Capacity Summary'!O$139:O$238="X",1,0)*TRANSPOSE('CR Backing (Hide)'!$MM13:$QH13))</f>
        <v>0</v>
      </c>
      <c r="SS13" cm="1">
        <f t="array" ref="SS13">SUM(IF('Capacity Summary'!P$139:P$238="X",1,0)*TRANSPOSE('CR Backing (Hide)'!$MM13:$QH13))</f>
        <v>0</v>
      </c>
      <c r="ST13" cm="1">
        <f t="array" ref="ST13">SUM(IF('Capacity Summary'!Q$139:Q$238="X",1,0)*TRANSPOSE('CR Backing (Hide)'!$MM13:$QH13))</f>
        <v>0</v>
      </c>
      <c r="SU13" cm="1">
        <f t="array" ref="SU13">SUM(IF('Capacity Summary'!R$139:R$238="X",1,0)*TRANSPOSE('CR Backing (Hide)'!$MM13:$QH13))</f>
        <v>0</v>
      </c>
      <c r="SV13" cm="1">
        <f t="array" ref="SV13">SUM(IF('Capacity Summary'!S$139:S$238="X",1,0)*TRANSPOSE('CR Backing (Hide)'!$MM13:$QH13))</f>
        <v>0</v>
      </c>
      <c r="SW13" cm="1">
        <f t="array" ref="SW13">SUM(IF('Capacity Summary'!T$139:T$238="X",1,0)*TRANSPOSE('CR Backing (Hide)'!$MM13:$QH13))</f>
        <v>0</v>
      </c>
      <c r="SX13" cm="1">
        <f t="array" ref="SX13">SUM(IF('Capacity Summary'!U$139:U$238="X",1,0)*TRANSPOSE('CR Backing (Hide)'!$MM13:$QH13))</f>
        <v>0</v>
      </c>
      <c r="SY13" cm="1">
        <f t="array" ref="SY13">SUM(IF('Capacity Summary'!V$139:V$238="X",1,0)*TRANSPOSE('CR Backing (Hide)'!$MM13:$QH13))</f>
        <v>0</v>
      </c>
      <c r="SZ13" cm="1">
        <f t="array" ref="SZ13">SUM(IF('Capacity Summary'!W$139:W$238="X",1,0)*TRANSPOSE('CR Backing (Hide)'!$MM13:$QH13))</f>
        <v>0</v>
      </c>
      <c r="TA13" cm="1">
        <f t="array" ref="TA13">SUM(IF('Capacity Summary'!X$139:X$238="X",1,0)*TRANSPOSE('CR Backing (Hide)'!$MM13:$QH13))</f>
        <v>0</v>
      </c>
      <c r="TB13" cm="1">
        <f t="array" ref="TB13">SUM(IF('Capacity Summary'!Y$139:Y$238="X",1,0)*TRANSPOSE('CR Backing (Hide)'!$MM13:$QH13))</f>
        <v>0</v>
      </c>
      <c r="TC13" cm="1">
        <f t="array" ref="TC13">SUM(IF('Capacity Summary'!Z$139:Z$238="X",1,0)*TRANSPOSE('CR Backing (Hide)'!$MM13:$QH13))</f>
        <v>0</v>
      </c>
      <c r="TD13" cm="1">
        <f t="array" ref="TD13">SUM(IF('Capacity Summary'!AA$139:AA$238="X",1,0)*TRANSPOSE('CR Backing (Hide)'!$MM13:$QH13))</f>
        <v>0</v>
      </c>
      <c r="TE13" cm="1">
        <f t="array" ref="TE13">SUM(IF('Capacity Summary'!AB$139:AB$238="X",1,0)*TRANSPOSE('CR Backing (Hide)'!$MM13:$QH13))</f>
        <v>0</v>
      </c>
      <c r="TF13" cm="1">
        <f t="array" ref="TF13">SUM(IF('Capacity Summary'!AC$139:AC$238="X",1,0)*TRANSPOSE('CR Backing (Hide)'!$MM13:$QH13))</f>
        <v>0</v>
      </c>
      <c r="TG13" cm="1">
        <f t="array" ref="TG13">SUM(IF('Capacity Summary'!AD$139:AD$238="X",1,0)*TRANSPOSE('CR Backing (Hide)'!$MM13:$QH13))</f>
        <v>0</v>
      </c>
      <c r="TH13" cm="1">
        <f t="array" ref="TH13">SUM(IF('Capacity Summary'!AE$139:AE$238="X",1,0)*TRANSPOSE('CR Backing (Hide)'!$MM13:$QH13))</f>
        <v>0</v>
      </c>
      <c r="TI13" cm="1">
        <f t="array" ref="TI13">SUM(IF('Capacity Summary'!AF$139:AF$238="X",1,0)*TRANSPOSE('CR Backing (Hide)'!$MM13:$QH13))</f>
        <v>0</v>
      </c>
      <c r="TJ13" cm="1">
        <f t="array" ref="TJ13">SUM(IF('Capacity Summary'!AG$139:AG$238="X",1,0)*TRANSPOSE('CR Backing (Hide)'!$MM13:$QH13))</f>
        <v>0</v>
      </c>
      <c r="TK13" cm="1">
        <f t="array" ref="TK13">SUM(IF('Capacity Summary'!AH$139:AH$238="X",1,0)*TRANSPOSE('CR Backing (Hide)'!$MM13:$QH13))</f>
        <v>0</v>
      </c>
      <c r="TL13" cm="1">
        <f t="array" ref="TL13">SUM(IF('Capacity Summary'!AI$139:AI$238="X",1,0)*TRANSPOSE('CR Backing (Hide)'!$MM13:$QH13))</f>
        <v>0</v>
      </c>
      <c r="TM13" cm="1">
        <f t="array" ref="TM13">SUM(IF('Capacity Summary'!AJ$139:AJ$238="X",1,0)*TRANSPOSE('CR Backing (Hide)'!$MM13:$QH13))</f>
        <v>0</v>
      </c>
      <c r="TN13" cm="1">
        <f t="array" ref="TN13">SUM(IF('Capacity Summary'!AK$139:AK$238="X",1,0)*TRANSPOSE('CR Backing (Hide)'!$MM13:$QH13))</f>
        <v>0</v>
      </c>
      <c r="TO13" cm="1">
        <f t="array" ref="TO13">SUM(IF('Capacity Summary'!AL$139:AL$238="X",1,0)*TRANSPOSE('CR Backing (Hide)'!$MM13:$QH13))</f>
        <v>0</v>
      </c>
      <c r="TP13" cm="1">
        <f t="array" ref="TP13">SUM(IF('Capacity Summary'!AM$139:AM$238="X",1,0)*TRANSPOSE('CR Backing (Hide)'!$MM13:$QH13))</f>
        <v>0</v>
      </c>
      <c r="TQ13" cm="1">
        <f t="array" ref="TQ13">SUM(IF('Capacity Summary'!AN$139:AN$238="X",1,0)*TRANSPOSE('CR Backing (Hide)'!$MM13:$QH13))</f>
        <v>0</v>
      </c>
      <c r="TR13" cm="1">
        <f t="array" ref="TR13">SUM(IF('Capacity Summary'!AO$139:AO$238="X",1,0)*TRANSPOSE('CR Backing (Hide)'!$MM13:$QH13))</f>
        <v>0</v>
      </c>
      <c r="TS13" cm="1">
        <f t="array" ref="TS13">SUM(IF('Capacity Summary'!AP$139:AP$238="X",1,0)*TRANSPOSE('CR Backing (Hide)'!$MM13:$QH13))</f>
        <v>0</v>
      </c>
      <c r="TT13" cm="1">
        <f t="array" ref="TT13">SUM(IF('Capacity Summary'!AQ$139:AQ$238="X",1,0)*TRANSPOSE('CR Backing (Hide)'!$MM13:$QH13))</f>
        <v>0</v>
      </c>
      <c r="TU13" cm="1">
        <f t="array" ref="TU13">SUM(IF('Capacity Summary'!AR$139:AR$238="X",1,0)*TRANSPOSE('CR Backing (Hide)'!$MM13:$QH13))</f>
        <v>0</v>
      </c>
      <c r="TV13" cm="1">
        <f t="array" ref="TV13">SUM(IF('Capacity Summary'!AS$139:AS$238="X",1,0)*TRANSPOSE('CR Backing (Hide)'!$MM13:$QH13))</f>
        <v>0</v>
      </c>
      <c r="TW13" cm="1">
        <f t="array" ref="TW13">SUM(IF('Capacity Summary'!AT$139:AT$238="X",1,0)*TRANSPOSE('CR Backing (Hide)'!$MM13:$QH13))</f>
        <v>0</v>
      </c>
      <c r="TX13" cm="1">
        <f t="array" ref="TX13">SUM(IF('Capacity Summary'!AU$139:AU$238="X",1,0)*TRANSPOSE('CR Backing (Hide)'!$MM13:$QH13))</f>
        <v>0</v>
      </c>
      <c r="TY13" cm="1">
        <f t="array" ref="TY13">SUM(IF('Capacity Summary'!AV$139:AV$238="X",1,0)*TRANSPOSE('CR Backing (Hide)'!$MM13:$QH13))</f>
        <v>0</v>
      </c>
      <c r="TZ13" cm="1">
        <f t="array" ref="TZ13">SUM(IF('Capacity Summary'!AW$139:AW$238="X",1,0)*TRANSPOSE('CR Backing (Hide)'!$MM13:$QH13))</f>
        <v>0</v>
      </c>
      <c r="UA13" cm="1">
        <f t="array" ref="UA13">SUM(IF('Capacity Summary'!AX$139:AX$238="X",1,0)*TRANSPOSE('CR Backing (Hide)'!$MM13:$QH13))</f>
        <v>0</v>
      </c>
      <c r="UB13" cm="1">
        <f t="array" ref="UB13">SUM(IF('Capacity Summary'!AY$139:AY$238="X",1,0)*TRANSPOSE('CR Backing (Hide)'!$MM13:$QH13))</f>
        <v>0</v>
      </c>
      <c r="UC13" cm="1">
        <f t="array" ref="UC13">SUM(IF('Capacity Summary'!AZ$139:AZ$238="X",1,0)*TRANSPOSE('CR Backing (Hide)'!$MM13:$QH13))</f>
        <v>0</v>
      </c>
      <c r="UD13" cm="1">
        <f t="array" ref="UD13">SUM(IF('Capacity Summary'!BA$139:BA$238="X",1,0)*TRANSPOSE('CR Backing (Hide)'!$MM13:$QH13))</f>
        <v>0</v>
      </c>
      <c r="UE13" cm="1">
        <f t="array" ref="UE13">SUM(IF('Capacity Summary'!BB$139:BB$238="X",1,0)*TRANSPOSE('CR Backing (Hide)'!$MM13:$QH13))</f>
        <v>0</v>
      </c>
      <c r="UF13" cm="1">
        <f t="array" ref="UF13">SUM(IF('Capacity Summary'!BC$139:BC$238="X",1,0)*TRANSPOSE('CR Backing (Hide)'!$MM13:$QH13))</f>
        <v>0</v>
      </c>
      <c r="UG13" cm="1">
        <f t="array" ref="UG13">SUM(IF('Capacity Summary'!BD$139:BD$238="X",1,0)*TRANSPOSE('CR Backing (Hide)'!$MM13:$QH13))</f>
        <v>0</v>
      </c>
      <c r="UH13" cm="1">
        <f t="array" ref="UH13">SUM(IF('Capacity Summary'!BE$139:BE$238="X",1,0)*TRANSPOSE('CR Backing (Hide)'!$MM13:$QH13))</f>
        <v>0</v>
      </c>
      <c r="UI13" cm="1">
        <f t="array" ref="UI13">SUM(IF('Capacity Summary'!BF$139:BF$238="X",1,0)*TRANSPOSE('CR Backing (Hide)'!$MM13:$QH13))</f>
        <v>0</v>
      </c>
      <c r="UJ13" cm="1">
        <f t="array" ref="UJ13">SUM(IF('Capacity Summary'!BG$139:BG$238="X",1,0)*TRANSPOSE('CR Backing (Hide)'!$MM13:$QH13))</f>
        <v>0</v>
      </c>
      <c r="UL13">
        <f t="shared" si="1"/>
        <v>0</v>
      </c>
      <c r="UM13">
        <f t="shared" si="2"/>
        <v>0</v>
      </c>
      <c r="UN13">
        <f>COUNTIF('Clinical resources'!$ZQ$7:$ABP$7,"X")</f>
        <v>0</v>
      </c>
      <c r="UP13">
        <f t="shared" si="3"/>
        <v>0</v>
      </c>
      <c r="UQ13">
        <f t="shared" si="4"/>
        <v>0</v>
      </c>
      <c r="UR13">
        <f t="shared" si="5"/>
        <v>0</v>
      </c>
      <c r="UW13">
        <f t="array" ref="UW13:YR13">$AS13:$EN13*IF('Clinical resources'!$CK16:$GH16="X",1,0)</f>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V13">
        <f t="array" ref="YV13:ACQ13">$EQ13:$IL13*IF('Clinical resources'!$OA16:$RV16="X",1,0)</f>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row>
    <row r="14" spans="1:771" x14ac:dyDescent="0.25">
      <c r="B14">
        <f>IF(A14='Clinical resources'!B17,0,1)</f>
        <v>0</v>
      </c>
      <c r="C14">
        <f>'Clinical resources'!D17</f>
        <v>0</v>
      </c>
      <c r="H14" t="str">
        <f>ROW(H11)&amp;". "&amp;'Clinical resources'!B17</f>
        <v xml:space="preserve">11. </v>
      </c>
      <c r="J14" t="str" cm="1">
        <f t="array" ref="J14">IF(SUM(IF('Clinical resources'!L17:P17="X",1,0)*'Clinical resources'!L$4:P$4)&gt;0,"X","")</f>
        <v/>
      </c>
      <c r="K14" t="str" cm="1">
        <f t="array" ref="K14">IF(SUM(IF('Clinical resources'!Q17:U17="X",1,0)*'Clinical resources'!Q$4:U$4)&gt;0,"X","")</f>
        <v/>
      </c>
      <c r="L14" t="str" cm="1">
        <f t="array" ref="L14">IF(SUM(IF('Clinical resources'!V17:Z17="X",1,0)*'Clinical resources'!V$4:Z$4)&gt;0,"X","")</f>
        <v/>
      </c>
      <c r="M14" t="str" cm="1">
        <f t="array" ref="M14">IF(SUM(IF('Clinical resources'!AA17:AE17="X",1,0)*'Clinical resources'!AA$4:AE$4)&gt;0,"X","")</f>
        <v/>
      </c>
      <c r="N14" t="str" cm="1">
        <f t="array" ref="N14">IF(SUM(IF('Clinical resources'!AF17:AJ17="X",1,0)*'Clinical resources'!AF$4:AJ$4)&gt;0,"X","")</f>
        <v/>
      </c>
      <c r="O14" t="str" cm="1">
        <f t="array" ref="O14">IF(SUM(IF('Clinical resources'!AK17:AO17="X",1,0)*'Clinical resources'!AK$4:AO$4)&gt;0,"X","")</f>
        <v/>
      </c>
      <c r="P14" t="str" cm="1">
        <f t="array" ref="P14">IF(SUM(IF('Clinical resources'!AP17:AT17="X",1,0)*'Clinical resources'!AP$4:AT$4)&gt;0,"X","")</f>
        <v/>
      </c>
      <c r="Q14" t="str" cm="1">
        <f t="array" ref="Q14">IF(SUM(IF('Clinical resources'!AU17:AY17="X",1,0)*'Clinical resources'!AU$4:AY$4)&gt;0,"X","")</f>
        <v/>
      </c>
      <c r="R14" t="str" cm="1">
        <f t="array" ref="R14">IF(SUM(IF('Clinical resources'!AZ17:BD17="X",1,0)*'Clinical resources'!AZ$4:BD$4)&gt;0,"X","")</f>
        <v/>
      </c>
      <c r="S14" t="str" cm="1">
        <f t="array" ref="S14">IF(SUM(IF('Clinical resources'!BE17:BI17="X",1,0)*'Clinical resources'!BE$4:BI$4)&gt;0,"X","")</f>
        <v/>
      </c>
      <c r="T14" t="str" cm="1">
        <f t="array" ref="T14">IF(SUM(IF('Clinical resources'!BJ17:BN17="X",1,0)*'Clinical resources'!BJ$4:BN$4)&gt;0,"X","")</f>
        <v/>
      </c>
      <c r="U14" t="str" cm="1">
        <f t="array" ref="U14">IF(SUM(IF('Clinical resources'!BO17:BS17="X",1,0)*'Clinical resources'!BO$4:BS$4)&gt;0,"X","")</f>
        <v/>
      </c>
      <c r="V14" t="str" cm="1">
        <f t="array" ref="V14">IF(SUM(IF('Clinical resources'!BT17:BX17="X",1,0)*'Clinical resources'!BT$4:BX$4)&gt;0,"X","")</f>
        <v/>
      </c>
      <c r="W14" t="str" cm="1">
        <f t="array" ref="W14">IF(SUM(IF('Clinical resources'!BY17:CC17="X",1,0)*'Clinical resources'!BY$4:CC$4)&gt;0,"X","")</f>
        <v/>
      </c>
      <c r="X14" t="str" cm="1">
        <f t="array" ref="X14">IF(SUM(IF('Clinical resources'!CD17:CH17="X",1,0)*'Clinical resources'!CD$4:CH$4)&gt;0,"X","")</f>
        <v/>
      </c>
      <c r="AA14">
        <f t="array" ref="AA14">SUM('Clinical resources'!$L$4:$P$4*IF('Clinical resources'!$L17:$P17="X",1,0))</f>
        <v>0</v>
      </c>
      <c r="AB14">
        <f t="array" ref="AB14">SUM('Clinical resources'!$Q$4:$U$4*IF('Clinical resources'!$Q17:$U17="X",1,0))</f>
        <v>0</v>
      </c>
      <c r="AC14">
        <f t="array" ref="AC14">SUM('Clinical resources'!$V$4:$Z$4*IF('Clinical resources'!$V17:$Z17="X",1,0))</f>
        <v>0</v>
      </c>
      <c r="AD14">
        <f t="array" ref="AD14">SUM('Clinical resources'!$AA$4:$AE$4*IF('Clinical resources'!$AA17:$AE17="X",1,0))</f>
        <v>0</v>
      </c>
      <c r="AE14">
        <f t="array" ref="AE14">SUM('Clinical resources'!$AF$4:$AJ$4*IF('Clinical resources'!$AF17:$AJ17="X",1,0))</f>
        <v>0</v>
      </c>
      <c r="AF14">
        <f t="array" ref="AF14">SUM('Clinical resources'!$AK$4:$AO$4*IF('Clinical resources'!$AK17:$AO17="X",1,0))</f>
        <v>0</v>
      </c>
      <c r="AG14">
        <f t="array" ref="AG14">SUM('Clinical resources'!$AP$4:$AT$4*IF('Clinical resources'!$AP17:$AT17="X",1,0))</f>
        <v>0</v>
      </c>
      <c r="AH14">
        <f t="array" ref="AH14">SUM('Clinical resources'!$AU$4:$AY$4*IF('Clinical resources'!$AU17:$AY17="X",1,0))</f>
        <v>0</v>
      </c>
      <c r="AI14">
        <f t="array" ref="AI14">SUM('Clinical resources'!$AZ$4:$BD$4*IF('Clinical resources'!$AZ17:$BD17="X",1,0))</f>
        <v>0</v>
      </c>
      <c r="AJ14">
        <f t="array" ref="AJ14">SUM('Clinical resources'!$BE$4:$BI$4*IF('Clinical resources'!$BE17:$BI17="X",1,0))</f>
        <v>0</v>
      </c>
      <c r="AK14">
        <f t="array" ref="AK14">SUM('Clinical resources'!$BJ$4:$BN$4*IF('Clinical resources'!$BJ17:$BN17="X",1,0))</f>
        <v>0</v>
      </c>
      <c r="AL14">
        <f t="array" ref="AL14">SUM('Clinical resources'!$BO$4:$BS$4*IF('Clinical resources'!$BO17:$BS17="X",1,0))</f>
        <v>0</v>
      </c>
      <c r="AM14">
        <f t="array" ref="AM14">SUM('Clinical resources'!$BT$4:$BX$4*IF('Clinical resources'!$BT17:$BX17="X",1,0))</f>
        <v>0</v>
      </c>
      <c r="AN14">
        <f t="array" ref="AN14">SUM('Clinical resources'!$BY$4:$CC$4*IF('Clinical resources'!$BY17:$CC17="X",1,0))</f>
        <v>0</v>
      </c>
      <c r="AO14">
        <f t="array" ref="AO14">SUM('Clinical resources'!$CD$4:$CH$4*IF('Clinical resources'!$CD17:$CH17="X",1,0))</f>
        <v>0</v>
      </c>
      <c r="AS14" cm="1">
        <f t="array" ref="AS14">IF(SUM(IF($J14:$X14=TRANSPOSE('Capacity Backing (Hide)2'!B$67:B$81),1,0))&gt;0,1,0)</f>
        <v>0</v>
      </c>
      <c r="AT14" cm="1">
        <f t="array" ref="AT14">IF(SUM(IF($J14:$X14=TRANSPOSE('Capacity Backing (Hide)2'!C$67:C$81),1,0))&gt;0,1,0)</f>
        <v>0</v>
      </c>
      <c r="AU14" cm="1">
        <f t="array" ref="AU14">IF(SUM(IF($J14:$X14=TRANSPOSE('Capacity Backing (Hide)2'!D$67:D$81),1,0))&gt;0,1,0)</f>
        <v>0</v>
      </c>
      <c r="AV14" cm="1">
        <f t="array" ref="AV14">IF(SUM(IF($J14:$X14=TRANSPOSE('Capacity Backing (Hide)2'!E$67:E$81),1,0))&gt;0,1,0)</f>
        <v>0</v>
      </c>
      <c r="AW14" cm="1">
        <f t="array" ref="AW14">IF(SUM(IF($J14:$X14=TRANSPOSE('Capacity Backing (Hide)2'!F$67:F$81),1,0))&gt;0,1,0)</f>
        <v>0</v>
      </c>
      <c r="AX14" cm="1">
        <f t="array" ref="AX14">IF(SUM(IF($J14:$X14=TRANSPOSE('Capacity Backing (Hide)2'!G$67:G$81),1,0))&gt;0,1,0)</f>
        <v>0</v>
      </c>
      <c r="AY14" cm="1">
        <f t="array" ref="AY14">IF(SUM(IF($J14:$X14=TRANSPOSE('Capacity Backing (Hide)2'!H$67:H$81),1,0))&gt;0,1,0)</f>
        <v>0</v>
      </c>
      <c r="AZ14" cm="1">
        <f t="array" ref="AZ14">IF(SUM(IF($J14:$X14=TRANSPOSE('Capacity Backing (Hide)2'!I$67:I$81),1,0))&gt;0,1,0)</f>
        <v>0</v>
      </c>
      <c r="BA14" cm="1">
        <f t="array" ref="BA14">IF(SUM(IF($J14:$X14=TRANSPOSE('Capacity Backing (Hide)2'!J$67:J$81),1,0))&gt;0,1,0)</f>
        <v>0</v>
      </c>
      <c r="BB14" cm="1">
        <f t="array" ref="BB14">IF(SUM(IF($J14:$X14=TRANSPOSE('Capacity Backing (Hide)2'!K$67:K$81),1,0))&gt;0,1,0)</f>
        <v>0</v>
      </c>
      <c r="BC14" cm="1">
        <f t="array" ref="BC14">IF(SUM(IF($J14:$X14=TRANSPOSE('Capacity Backing (Hide)2'!L$67:L$81),1,0))&gt;0,1,0)</f>
        <v>0</v>
      </c>
      <c r="BD14" cm="1">
        <f t="array" ref="BD14">IF(SUM(IF($J14:$X14=TRANSPOSE('Capacity Backing (Hide)2'!M$67:M$81),1,0))&gt;0,1,0)</f>
        <v>0</v>
      </c>
      <c r="BE14" cm="1">
        <f t="array" ref="BE14">IF(SUM(IF($J14:$X14=TRANSPOSE('Capacity Backing (Hide)2'!N$67:N$81),1,0))&gt;0,1,0)</f>
        <v>0</v>
      </c>
      <c r="BF14" cm="1">
        <f t="array" ref="BF14">IF(SUM(IF($J14:$X14=TRANSPOSE('Capacity Backing (Hide)2'!O$67:O$81),1,0))&gt;0,1,0)</f>
        <v>0</v>
      </c>
      <c r="BG14" cm="1">
        <f t="array" ref="BG14">IF(SUM(IF($J14:$X14=TRANSPOSE('Capacity Backing (Hide)2'!P$67:P$81),1,0))&gt;0,1,0)</f>
        <v>0</v>
      </c>
      <c r="BH14" cm="1">
        <f t="array" ref="BH14">IF(SUM(IF($J14:$X14=TRANSPOSE('Capacity Backing (Hide)2'!Q$67:Q$81),1,0))&gt;0,1,0)</f>
        <v>0</v>
      </c>
      <c r="BI14" cm="1">
        <f t="array" ref="BI14">IF(SUM(IF($J14:$X14=TRANSPOSE('Capacity Backing (Hide)2'!R$67:R$81),1,0))&gt;0,1,0)</f>
        <v>0</v>
      </c>
      <c r="BJ14" cm="1">
        <f t="array" ref="BJ14">IF(SUM(IF($J14:$X14=TRANSPOSE('Capacity Backing (Hide)2'!S$67:S$81),1,0))&gt;0,1,0)</f>
        <v>0</v>
      </c>
      <c r="BK14" cm="1">
        <f t="array" ref="BK14">IF(SUM(IF($J14:$X14=TRANSPOSE('Capacity Backing (Hide)2'!T$67:T$81),1,0))&gt;0,1,0)</f>
        <v>0</v>
      </c>
      <c r="BL14" cm="1">
        <f t="array" ref="BL14">IF(SUM(IF($J14:$X14=TRANSPOSE('Capacity Backing (Hide)2'!U$67:U$81),1,0))&gt;0,1,0)</f>
        <v>0</v>
      </c>
      <c r="BM14" cm="1">
        <f t="array" ref="BM14">IF(SUM(IF($J14:$X14=TRANSPOSE('Capacity Backing (Hide)2'!V$67:V$81),1,0))&gt;0,1,0)</f>
        <v>0</v>
      </c>
      <c r="BN14" cm="1">
        <f t="array" ref="BN14">IF(SUM(IF($J14:$X14=TRANSPOSE('Capacity Backing (Hide)2'!W$67:W$81),1,0))&gt;0,1,0)</f>
        <v>0</v>
      </c>
      <c r="BO14" cm="1">
        <f t="array" ref="BO14">IF(SUM(IF($J14:$X14=TRANSPOSE('Capacity Backing (Hide)2'!X$67:X$81),1,0))&gt;0,1,0)</f>
        <v>0</v>
      </c>
      <c r="BP14" cm="1">
        <f t="array" ref="BP14">IF(SUM(IF($J14:$X14=TRANSPOSE('Capacity Backing (Hide)2'!Y$67:Y$81),1,0))&gt;0,1,0)</f>
        <v>0</v>
      </c>
      <c r="BQ14" cm="1">
        <f t="array" ref="BQ14">IF(SUM(IF($J14:$X14=TRANSPOSE('Capacity Backing (Hide)2'!Z$67:Z$81),1,0))&gt;0,1,0)</f>
        <v>0</v>
      </c>
      <c r="BR14" cm="1">
        <f t="array" ref="BR14">IF(SUM(IF($J14:$X14=TRANSPOSE('Capacity Backing (Hide)2'!AA$67:AA$81),1,0))&gt;0,1,0)</f>
        <v>0</v>
      </c>
      <c r="BS14" cm="1">
        <f t="array" ref="BS14">IF(SUM(IF($J14:$X14=TRANSPOSE('Capacity Backing (Hide)2'!AB$67:AB$81),1,0))&gt;0,1,0)</f>
        <v>0</v>
      </c>
      <c r="BT14" cm="1">
        <f t="array" ref="BT14">IF(SUM(IF($J14:$X14=TRANSPOSE('Capacity Backing (Hide)2'!AC$67:AC$81),1,0))&gt;0,1,0)</f>
        <v>0</v>
      </c>
      <c r="BU14" cm="1">
        <f t="array" ref="BU14">IF(SUM(IF($J14:$X14=TRANSPOSE('Capacity Backing (Hide)2'!AD$67:AD$81),1,0))&gt;0,1,0)</f>
        <v>0</v>
      </c>
      <c r="BV14" cm="1">
        <f t="array" ref="BV14">IF(SUM(IF($J14:$X14=TRANSPOSE('Capacity Backing (Hide)2'!AE$67:AE$81),1,0))&gt;0,1,0)</f>
        <v>0</v>
      </c>
      <c r="BW14" cm="1">
        <f t="array" ref="BW14">IF(SUM(IF($J14:$X14=TRANSPOSE('Capacity Backing (Hide)2'!AF$67:AF$81),1,0))&gt;0,1,0)</f>
        <v>0</v>
      </c>
      <c r="BX14" cm="1">
        <f t="array" ref="BX14">IF(SUM(IF($J14:$X14=TRANSPOSE('Capacity Backing (Hide)2'!AG$67:AG$81),1,0))&gt;0,1,0)</f>
        <v>0</v>
      </c>
      <c r="BY14" cm="1">
        <f t="array" ref="BY14">IF(SUM(IF($J14:$X14=TRANSPOSE('Capacity Backing (Hide)2'!AH$67:AH$81),1,0))&gt;0,1,0)</f>
        <v>0</v>
      </c>
      <c r="BZ14" cm="1">
        <f t="array" ref="BZ14">IF(SUM(IF($J14:$X14=TRANSPOSE('Capacity Backing (Hide)2'!AI$67:AI$81),1,0))&gt;0,1,0)</f>
        <v>0</v>
      </c>
      <c r="CA14" cm="1">
        <f t="array" ref="CA14">IF(SUM(IF($J14:$X14=TRANSPOSE('Capacity Backing (Hide)2'!AJ$67:AJ$81),1,0))&gt;0,1,0)</f>
        <v>0</v>
      </c>
      <c r="CB14" cm="1">
        <f t="array" ref="CB14">IF(SUM(IF($J14:$X14=TRANSPOSE('Capacity Backing (Hide)2'!AK$67:AK$81),1,0))&gt;0,1,0)</f>
        <v>0</v>
      </c>
      <c r="CC14" cm="1">
        <f t="array" ref="CC14">IF(SUM(IF($J14:$X14=TRANSPOSE('Capacity Backing (Hide)2'!AL$67:AL$81),1,0))&gt;0,1,0)</f>
        <v>0</v>
      </c>
      <c r="CD14" cm="1">
        <f t="array" ref="CD14">IF(SUM(IF($J14:$X14=TRANSPOSE('Capacity Backing (Hide)2'!AM$67:AM$81),1,0))&gt;0,1,0)</f>
        <v>0</v>
      </c>
      <c r="CE14" cm="1">
        <f t="array" ref="CE14">IF(SUM(IF($J14:$X14=TRANSPOSE('Capacity Backing (Hide)2'!AN$67:AN$81),1,0))&gt;0,1,0)</f>
        <v>0</v>
      </c>
      <c r="CF14" cm="1">
        <f t="array" ref="CF14">IF(SUM(IF($J14:$X14=TRANSPOSE('Capacity Backing (Hide)2'!AO$67:AO$81),1,0))&gt;0,1,0)</f>
        <v>0</v>
      </c>
      <c r="CG14" cm="1">
        <f t="array" ref="CG14">IF(SUM(IF($J14:$X14=TRANSPOSE('Capacity Backing (Hide)2'!AP$67:AP$81),1,0))&gt;0,1,0)</f>
        <v>0</v>
      </c>
      <c r="CH14" cm="1">
        <f t="array" ref="CH14">IF(SUM(IF($J14:$X14=TRANSPOSE('Capacity Backing (Hide)2'!AQ$67:AQ$81),1,0))&gt;0,1,0)</f>
        <v>0</v>
      </c>
      <c r="CI14" cm="1">
        <f t="array" ref="CI14">IF(SUM(IF($J14:$X14=TRANSPOSE('Capacity Backing (Hide)2'!AR$67:AR$81),1,0))&gt;0,1,0)</f>
        <v>0</v>
      </c>
      <c r="CJ14" cm="1">
        <f t="array" ref="CJ14">IF(SUM(IF($J14:$X14=TRANSPOSE('Capacity Backing (Hide)2'!AS$67:AS$81),1,0))&gt;0,1,0)</f>
        <v>0</v>
      </c>
      <c r="CK14" cm="1">
        <f t="array" ref="CK14">IF(SUM(IF($J14:$X14=TRANSPOSE('Capacity Backing (Hide)2'!AT$67:AT$81),1,0))&gt;0,1,0)</f>
        <v>0</v>
      </c>
      <c r="CL14" cm="1">
        <f t="array" ref="CL14">IF(SUM(IF($J14:$X14=TRANSPOSE('Capacity Backing (Hide)2'!AU$67:AU$81),1,0))&gt;0,1,0)</f>
        <v>0</v>
      </c>
      <c r="CM14" cm="1">
        <f t="array" ref="CM14">IF(SUM(IF($J14:$X14=TRANSPOSE('Capacity Backing (Hide)2'!AV$67:AV$81),1,0))&gt;0,1,0)</f>
        <v>0</v>
      </c>
      <c r="CN14" cm="1">
        <f t="array" ref="CN14">IF(SUM(IF($J14:$X14=TRANSPOSE('Capacity Backing (Hide)2'!AW$67:AW$81),1,0))&gt;0,1,0)</f>
        <v>0</v>
      </c>
      <c r="CO14" cm="1">
        <f t="array" ref="CO14">IF(SUM(IF($J14:$X14=TRANSPOSE('Capacity Backing (Hide)2'!AX$67:AX$81),1,0))&gt;0,1,0)</f>
        <v>0</v>
      </c>
      <c r="CP14" cm="1">
        <f t="array" ref="CP14">IF(SUM(IF($J14:$X14=TRANSPOSE('Capacity Backing (Hide)2'!AY$67:AY$81),1,0))&gt;0,1,0)</f>
        <v>0</v>
      </c>
      <c r="CQ14" cm="1">
        <f t="array" ref="CQ14">IF(SUM(IF($J14:$X14=TRANSPOSE('Capacity Backing (Hide)2'!AZ$67:AZ$81),1,0))&gt;0,1,0)</f>
        <v>0</v>
      </c>
      <c r="CR14" cm="1">
        <f t="array" ref="CR14">IF(SUM(IF($J14:$X14=TRANSPOSE('Capacity Backing (Hide)2'!BA$67:BA$81),1,0))&gt;0,1,0)</f>
        <v>0</v>
      </c>
      <c r="CS14" cm="1">
        <f t="array" ref="CS14">IF(SUM(IF($J14:$X14=TRANSPOSE('Capacity Backing (Hide)2'!BB$67:BB$81),1,0))&gt;0,1,0)</f>
        <v>0</v>
      </c>
      <c r="CT14" cm="1">
        <f t="array" ref="CT14">IF(SUM(IF($J14:$X14=TRANSPOSE('Capacity Backing (Hide)2'!BC$67:BC$81),1,0))&gt;0,1,0)</f>
        <v>0</v>
      </c>
      <c r="CU14" cm="1">
        <f t="array" ref="CU14">IF(SUM(IF($J14:$X14=TRANSPOSE('Capacity Backing (Hide)2'!BD$67:BD$81),1,0))&gt;0,1,0)</f>
        <v>0</v>
      </c>
      <c r="CV14" cm="1">
        <f t="array" ref="CV14">IF(SUM(IF($J14:$X14=TRANSPOSE('Capacity Backing (Hide)2'!BE$67:BE$81),1,0))&gt;0,1,0)</f>
        <v>0</v>
      </c>
      <c r="CW14" cm="1">
        <f t="array" ref="CW14">IF(SUM(IF($J14:$X14=TRANSPOSE('Capacity Backing (Hide)2'!BF$67:BF$81),1,0))&gt;0,1,0)</f>
        <v>0</v>
      </c>
      <c r="CX14" cm="1">
        <f t="array" ref="CX14">IF(SUM(IF($J14:$X14=TRANSPOSE('Capacity Backing (Hide)2'!BG$67:BG$81),1,0))&gt;0,1,0)</f>
        <v>0</v>
      </c>
      <c r="CY14" cm="1">
        <f t="array" ref="CY14">IF(SUM(IF($J14:$X14=TRANSPOSE('Capacity Backing (Hide)2'!BH$67:BH$81),1,0))&gt;0,1,0)</f>
        <v>0</v>
      </c>
      <c r="CZ14" cm="1">
        <f t="array" ref="CZ14">IF(SUM(IF($J14:$X14=TRANSPOSE('Capacity Backing (Hide)2'!BI$67:BI$81),1,0))&gt;0,1,0)</f>
        <v>0</v>
      </c>
      <c r="DA14" cm="1">
        <f t="array" ref="DA14">IF(SUM(IF($J14:$X14=TRANSPOSE('Capacity Backing (Hide)2'!BJ$67:BJ$81),1,0))&gt;0,1,0)</f>
        <v>0</v>
      </c>
      <c r="DB14" cm="1">
        <f t="array" ref="DB14">IF(SUM(IF($J14:$X14=TRANSPOSE('Capacity Backing (Hide)2'!BK$67:BK$81),1,0))&gt;0,1,0)</f>
        <v>0</v>
      </c>
      <c r="DC14" cm="1">
        <f t="array" ref="DC14">IF(SUM(IF($J14:$X14=TRANSPOSE('Capacity Backing (Hide)2'!BL$67:BL$81),1,0))&gt;0,1,0)</f>
        <v>0</v>
      </c>
      <c r="DD14" cm="1">
        <f t="array" ref="DD14">IF(SUM(IF($J14:$X14=TRANSPOSE('Capacity Backing (Hide)2'!BM$67:BM$81),1,0))&gt;0,1,0)</f>
        <v>0</v>
      </c>
      <c r="DE14" cm="1">
        <f t="array" ref="DE14">IF(SUM(IF($J14:$X14=TRANSPOSE('Capacity Backing (Hide)2'!BN$67:BN$81),1,0))&gt;0,1,0)</f>
        <v>0</v>
      </c>
      <c r="DF14" cm="1">
        <f t="array" ref="DF14">IF(SUM(IF($J14:$X14=TRANSPOSE('Capacity Backing (Hide)2'!BO$67:BO$81),1,0))&gt;0,1,0)</f>
        <v>0</v>
      </c>
      <c r="DG14" cm="1">
        <f t="array" ref="DG14">IF(SUM(IF($J14:$X14=TRANSPOSE('Capacity Backing (Hide)2'!BP$67:BP$81),1,0))&gt;0,1,0)</f>
        <v>0</v>
      </c>
      <c r="DH14" cm="1">
        <f t="array" ref="DH14">IF(SUM(IF($J14:$X14=TRANSPOSE('Capacity Backing (Hide)2'!BQ$67:BQ$81),1,0))&gt;0,1,0)</f>
        <v>0</v>
      </c>
      <c r="DI14" cm="1">
        <f t="array" ref="DI14">IF(SUM(IF($J14:$X14=TRANSPOSE('Capacity Backing (Hide)2'!BR$67:BR$81),1,0))&gt;0,1,0)</f>
        <v>0</v>
      </c>
      <c r="DJ14" cm="1">
        <f t="array" ref="DJ14">IF(SUM(IF($J14:$X14=TRANSPOSE('Capacity Backing (Hide)2'!BS$67:BS$81),1,0))&gt;0,1,0)</f>
        <v>0</v>
      </c>
      <c r="DK14" cm="1">
        <f t="array" ref="DK14">IF(SUM(IF($J14:$X14=TRANSPOSE('Capacity Backing (Hide)2'!BT$67:BT$81),1,0))&gt;0,1,0)</f>
        <v>0</v>
      </c>
      <c r="DL14" cm="1">
        <f t="array" ref="DL14">IF(SUM(IF($J14:$X14=TRANSPOSE('Capacity Backing (Hide)2'!BU$67:BU$81),1,0))&gt;0,1,0)</f>
        <v>0</v>
      </c>
      <c r="DM14" cm="1">
        <f t="array" ref="DM14">IF(SUM(IF($J14:$X14=TRANSPOSE('Capacity Backing (Hide)2'!BV$67:BV$81),1,0))&gt;0,1,0)</f>
        <v>0</v>
      </c>
      <c r="DN14" cm="1">
        <f t="array" ref="DN14">IF(SUM(IF($J14:$X14=TRANSPOSE('Capacity Backing (Hide)2'!BW$67:BW$81),1,0))&gt;0,1,0)</f>
        <v>0</v>
      </c>
      <c r="DO14" cm="1">
        <f t="array" ref="DO14">IF(SUM(IF($J14:$X14=TRANSPOSE('Capacity Backing (Hide)2'!BX$67:BX$81),1,0))&gt;0,1,0)</f>
        <v>0</v>
      </c>
      <c r="DP14" cm="1">
        <f t="array" ref="DP14">IF(SUM(IF($J14:$X14=TRANSPOSE('Capacity Backing (Hide)2'!BY$67:BY$81),1,0))&gt;0,1,0)</f>
        <v>0</v>
      </c>
      <c r="DQ14" cm="1">
        <f t="array" ref="DQ14">IF(SUM(IF($J14:$X14=TRANSPOSE('Capacity Backing (Hide)2'!BZ$67:BZ$81),1,0))&gt;0,1,0)</f>
        <v>0</v>
      </c>
      <c r="DR14" cm="1">
        <f t="array" ref="DR14">IF(SUM(IF($J14:$X14=TRANSPOSE('Capacity Backing (Hide)2'!CA$67:CA$81),1,0))&gt;0,1,0)</f>
        <v>0</v>
      </c>
      <c r="DS14" cm="1">
        <f t="array" ref="DS14">IF(SUM(IF($J14:$X14=TRANSPOSE('Capacity Backing (Hide)2'!CB$67:CB$81),1,0))&gt;0,1,0)</f>
        <v>0</v>
      </c>
      <c r="DT14" cm="1">
        <f t="array" ref="DT14">IF(SUM(IF($J14:$X14=TRANSPOSE('Capacity Backing (Hide)2'!CC$67:CC$81),1,0))&gt;0,1,0)</f>
        <v>0</v>
      </c>
      <c r="DU14" cm="1">
        <f t="array" ref="DU14">IF(SUM(IF($J14:$X14=TRANSPOSE('Capacity Backing (Hide)2'!CD$67:CD$81),1,0))&gt;0,1,0)</f>
        <v>0</v>
      </c>
      <c r="DV14" cm="1">
        <f t="array" ref="DV14">IF(SUM(IF($J14:$X14=TRANSPOSE('Capacity Backing (Hide)2'!CE$67:CE$81),1,0))&gt;0,1,0)</f>
        <v>0</v>
      </c>
      <c r="DW14" cm="1">
        <f t="array" ref="DW14">IF(SUM(IF($J14:$X14=TRANSPOSE('Capacity Backing (Hide)2'!CF$67:CF$81),1,0))&gt;0,1,0)</f>
        <v>0</v>
      </c>
      <c r="DX14" cm="1">
        <f t="array" ref="DX14">IF(SUM(IF($J14:$X14=TRANSPOSE('Capacity Backing (Hide)2'!CG$67:CG$81),1,0))&gt;0,1,0)</f>
        <v>0</v>
      </c>
      <c r="DY14" cm="1">
        <f t="array" ref="DY14">IF(SUM(IF($J14:$X14=TRANSPOSE('Capacity Backing (Hide)2'!CH$67:CH$81),1,0))&gt;0,1,0)</f>
        <v>0</v>
      </c>
      <c r="DZ14" cm="1">
        <f t="array" ref="DZ14">IF(SUM(IF($J14:$X14=TRANSPOSE('Capacity Backing (Hide)2'!CI$67:CI$81),1,0))&gt;0,1,0)</f>
        <v>0</v>
      </c>
      <c r="EA14" cm="1">
        <f t="array" ref="EA14">IF(SUM(IF($J14:$X14=TRANSPOSE('Capacity Backing (Hide)2'!CJ$67:CJ$81),1,0))&gt;0,1,0)</f>
        <v>0</v>
      </c>
      <c r="EB14" cm="1">
        <f t="array" ref="EB14">IF(SUM(IF($J14:$X14=TRANSPOSE('Capacity Backing (Hide)2'!CK$67:CK$81),1,0))&gt;0,1,0)</f>
        <v>0</v>
      </c>
      <c r="EC14" cm="1">
        <f t="array" ref="EC14">IF(SUM(IF($J14:$X14=TRANSPOSE('Capacity Backing (Hide)2'!CL$67:CL$81),1,0))&gt;0,1,0)</f>
        <v>0</v>
      </c>
      <c r="ED14" cm="1">
        <f t="array" ref="ED14">IF(SUM(IF($J14:$X14=TRANSPOSE('Capacity Backing (Hide)2'!CM$67:CM$81),1,0))&gt;0,1,0)</f>
        <v>0</v>
      </c>
      <c r="EE14" cm="1">
        <f t="array" ref="EE14">IF(SUM(IF($J14:$X14=TRANSPOSE('Capacity Backing (Hide)2'!CN$67:CN$81),1,0))&gt;0,1,0)</f>
        <v>0</v>
      </c>
      <c r="EF14" cm="1">
        <f t="array" ref="EF14">IF(SUM(IF($J14:$X14=TRANSPOSE('Capacity Backing (Hide)2'!CO$67:CO$81),1,0))&gt;0,1,0)</f>
        <v>0</v>
      </c>
      <c r="EG14" cm="1">
        <f t="array" ref="EG14">IF(SUM(IF($J14:$X14=TRANSPOSE('Capacity Backing (Hide)2'!CP$67:CP$81),1,0))&gt;0,1,0)</f>
        <v>0</v>
      </c>
      <c r="EH14" cm="1">
        <f t="array" ref="EH14">IF(SUM(IF($J14:$X14=TRANSPOSE('Capacity Backing (Hide)2'!CQ$67:CQ$81),1,0))&gt;0,1,0)</f>
        <v>0</v>
      </c>
      <c r="EI14" cm="1">
        <f t="array" ref="EI14">IF(SUM(IF($J14:$X14=TRANSPOSE('Capacity Backing (Hide)2'!CR$67:CR$81),1,0))&gt;0,1,0)</f>
        <v>0</v>
      </c>
      <c r="EJ14" cm="1">
        <f t="array" ref="EJ14">IF(SUM(IF($J14:$X14=TRANSPOSE('Capacity Backing (Hide)2'!CS$67:CS$81),1,0))&gt;0,1,0)</f>
        <v>0</v>
      </c>
      <c r="EK14" cm="1">
        <f t="array" ref="EK14">IF(SUM(IF($J14:$X14=TRANSPOSE('Capacity Backing (Hide)2'!CT$67:CT$81),1,0))&gt;0,1,0)</f>
        <v>0</v>
      </c>
      <c r="EL14" cm="1">
        <f t="array" ref="EL14">IF(SUM(IF($J14:$X14=TRANSPOSE('Capacity Backing (Hide)2'!CU$67:CU$81),1,0))&gt;0,1,0)</f>
        <v>0</v>
      </c>
      <c r="EM14" cm="1">
        <f t="array" ref="EM14">IF(SUM(IF($J14:$X14=TRANSPOSE('Capacity Backing (Hide)2'!CV$67:CV$81),1,0))&gt;0,1,0)</f>
        <v>0</v>
      </c>
      <c r="EN14" cm="1">
        <f t="array" ref="EN14">IF(SUM(IF($J14:$X14=TRANSPOSE('Capacity Backing (Hide)2'!CW$67:CW$81),1,0))&gt;0,1,0)</f>
        <v>0</v>
      </c>
      <c r="EQ14" cm="1">
        <f t="array" ref="EQ14">IF(SUM(IF($J14:$X14=TRANSPOSE('Capacity Backing (Hide)2'!B$203:B$217),1,0))&gt;0,1,0)</f>
        <v>0</v>
      </c>
      <c r="ER14" cm="1">
        <f t="array" ref="ER14">IF(SUM(IF($J14:$X14=TRANSPOSE('Capacity Backing (Hide)2'!C$203:C$217),1,0))&gt;0,1,0)</f>
        <v>0</v>
      </c>
      <c r="ES14" cm="1">
        <f t="array" ref="ES14">IF(SUM(IF($J14:$X14=TRANSPOSE('Capacity Backing (Hide)2'!D$203:D$217),1,0))&gt;0,1,0)</f>
        <v>0</v>
      </c>
      <c r="ET14" cm="1">
        <f t="array" ref="ET14">IF(SUM(IF($J14:$X14=TRANSPOSE('Capacity Backing (Hide)2'!E$203:E$217),1,0))&gt;0,1,0)</f>
        <v>0</v>
      </c>
      <c r="EU14" cm="1">
        <f t="array" ref="EU14">IF(SUM(IF($J14:$X14=TRANSPOSE('Capacity Backing (Hide)2'!F$203:F$217),1,0))&gt;0,1,0)</f>
        <v>0</v>
      </c>
      <c r="EV14" cm="1">
        <f t="array" ref="EV14">IF(SUM(IF($J14:$X14=TRANSPOSE('Capacity Backing (Hide)2'!G$203:G$217),1,0))&gt;0,1,0)</f>
        <v>0</v>
      </c>
      <c r="EW14" cm="1">
        <f t="array" ref="EW14">IF(SUM(IF($J14:$X14=TRANSPOSE('Capacity Backing (Hide)2'!H$203:H$217),1,0))&gt;0,1,0)</f>
        <v>0</v>
      </c>
      <c r="EX14" cm="1">
        <f t="array" ref="EX14">IF(SUM(IF($J14:$X14=TRANSPOSE('Capacity Backing (Hide)2'!I$203:I$217),1,0))&gt;0,1,0)</f>
        <v>0</v>
      </c>
      <c r="EY14" cm="1">
        <f t="array" ref="EY14">IF(SUM(IF($J14:$X14=TRANSPOSE('Capacity Backing (Hide)2'!J$203:J$217),1,0))&gt;0,1,0)</f>
        <v>0</v>
      </c>
      <c r="EZ14" cm="1">
        <f t="array" ref="EZ14">IF(SUM(IF($J14:$X14=TRANSPOSE('Capacity Backing (Hide)2'!K$203:K$217),1,0))&gt;0,1,0)</f>
        <v>0</v>
      </c>
      <c r="FA14" cm="1">
        <f t="array" ref="FA14">IF(SUM(IF($J14:$X14=TRANSPOSE('Capacity Backing (Hide)2'!L$203:L$217),1,0))&gt;0,1,0)</f>
        <v>0</v>
      </c>
      <c r="FB14" cm="1">
        <f t="array" ref="FB14">IF(SUM(IF($J14:$X14=TRANSPOSE('Capacity Backing (Hide)2'!M$203:M$217),1,0))&gt;0,1,0)</f>
        <v>0</v>
      </c>
      <c r="FC14" cm="1">
        <f t="array" ref="FC14">IF(SUM(IF($J14:$X14=TRANSPOSE('Capacity Backing (Hide)2'!N$203:N$217),1,0))&gt;0,1,0)</f>
        <v>0</v>
      </c>
      <c r="FD14" cm="1">
        <f t="array" ref="FD14">IF(SUM(IF($J14:$X14=TRANSPOSE('Capacity Backing (Hide)2'!O$203:O$217),1,0))&gt;0,1,0)</f>
        <v>0</v>
      </c>
      <c r="FE14" cm="1">
        <f t="array" ref="FE14">IF(SUM(IF($J14:$X14=TRANSPOSE('Capacity Backing (Hide)2'!P$203:P$217),1,0))&gt;0,1,0)</f>
        <v>0</v>
      </c>
      <c r="FF14" cm="1">
        <f t="array" ref="FF14">IF(SUM(IF($J14:$X14=TRANSPOSE('Capacity Backing (Hide)2'!Q$203:Q$217),1,0))&gt;0,1,0)</f>
        <v>0</v>
      </c>
      <c r="FG14" cm="1">
        <f t="array" ref="FG14">IF(SUM(IF($J14:$X14=TRANSPOSE('Capacity Backing (Hide)2'!R$203:R$217),1,0))&gt;0,1,0)</f>
        <v>0</v>
      </c>
      <c r="FH14" cm="1">
        <f t="array" ref="FH14">IF(SUM(IF($J14:$X14=TRANSPOSE('Capacity Backing (Hide)2'!S$203:S$217),1,0))&gt;0,1,0)</f>
        <v>0</v>
      </c>
      <c r="FI14" cm="1">
        <f t="array" ref="FI14">IF(SUM(IF($J14:$X14=TRANSPOSE('Capacity Backing (Hide)2'!T$203:T$217),1,0))&gt;0,1,0)</f>
        <v>0</v>
      </c>
      <c r="FJ14" cm="1">
        <f t="array" ref="FJ14">IF(SUM(IF($J14:$X14=TRANSPOSE('Capacity Backing (Hide)2'!U$203:U$217),1,0))&gt;0,1,0)</f>
        <v>0</v>
      </c>
      <c r="FK14" cm="1">
        <f t="array" ref="FK14">IF(SUM(IF($J14:$X14=TRANSPOSE('Capacity Backing (Hide)2'!V$203:V$217),1,0))&gt;0,1,0)</f>
        <v>0</v>
      </c>
      <c r="FL14" cm="1">
        <f t="array" ref="FL14">IF(SUM(IF($J14:$X14=TRANSPOSE('Capacity Backing (Hide)2'!W$203:W$217),1,0))&gt;0,1,0)</f>
        <v>0</v>
      </c>
      <c r="FM14" cm="1">
        <f t="array" ref="FM14">IF(SUM(IF($J14:$X14=TRANSPOSE('Capacity Backing (Hide)2'!X$203:X$217),1,0))&gt;0,1,0)</f>
        <v>0</v>
      </c>
      <c r="FN14" cm="1">
        <f t="array" ref="FN14">IF(SUM(IF($J14:$X14=TRANSPOSE('Capacity Backing (Hide)2'!Y$203:Y$217),1,0))&gt;0,1,0)</f>
        <v>0</v>
      </c>
      <c r="FO14" cm="1">
        <f t="array" ref="FO14">IF(SUM(IF($J14:$X14=TRANSPOSE('Capacity Backing (Hide)2'!Z$203:Z$217),1,0))&gt;0,1,0)</f>
        <v>0</v>
      </c>
      <c r="FP14" cm="1">
        <f t="array" ref="FP14">IF(SUM(IF($J14:$X14=TRANSPOSE('Capacity Backing (Hide)2'!AA$203:AA$217),1,0))&gt;0,1,0)</f>
        <v>0</v>
      </c>
      <c r="FQ14" cm="1">
        <f t="array" ref="FQ14">IF(SUM(IF($J14:$X14=TRANSPOSE('Capacity Backing (Hide)2'!AB$203:AB$217),1,0))&gt;0,1,0)</f>
        <v>0</v>
      </c>
      <c r="FR14" cm="1">
        <f t="array" ref="FR14">IF(SUM(IF($J14:$X14=TRANSPOSE('Capacity Backing (Hide)2'!AC$203:AC$217),1,0))&gt;0,1,0)</f>
        <v>0</v>
      </c>
      <c r="FS14" cm="1">
        <f t="array" ref="FS14">IF(SUM(IF($J14:$X14=TRANSPOSE('Capacity Backing (Hide)2'!AD$203:AD$217),1,0))&gt;0,1,0)</f>
        <v>0</v>
      </c>
      <c r="FT14" cm="1">
        <f t="array" ref="FT14">IF(SUM(IF($J14:$X14=TRANSPOSE('Capacity Backing (Hide)2'!AE$203:AE$217),1,0))&gt;0,1,0)</f>
        <v>0</v>
      </c>
      <c r="FU14" cm="1">
        <f t="array" ref="FU14">IF(SUM(IF($J14:$X14=TRANSPOSE('Capacity Backing (Hide)2'!AF$203:AF$217),1,0))&gt;0,1,0)</f>
        <v>0</v>
      </c>
      <c r="FV14" cm="1">
        <f t="array" ref="FV14">IF(SUM(IF($J14:$X14=TRANSPOSE('Capacity Backing (Hide)2'!AG$203:AG$217),1,0))&gt;0,1,0)</f>
        <v>0</v>
      </c>
      <c r="FW14" cm="1">
        <f t="array" ref="FW14">IF(SUM(IF($J14:$X14=TRANSPOSE('Capacity Backing (Hide)2'!AH$203:AH$217),1,0))&gt;0,1,0)</f>
        <v>0</v>
      </c>
      <c r="FX14" cm="1">
        <f t="array" ref="FX14">IF(SUM(IF($J14:$X14=TRANSPOSE('Capacity Backing (Hide)2'!AI$203:AI$217),1,0))&gt;0,1,0)</f>
        <v>0</v>
      </c>
      <c r="FY14" cm="1">
        <f t="array" ref="FY14">IF(SUM(IF($J14:$X14=TRANSPOSE('Capacity Backing (Hide)2'!AJ$203:AJ$217),1,0))&gt;0,1,0)</f>
        <v>0</v>
      </c>
      <c r="FZ14" cm="1">
        <f t="array" ref="FZ14">IF(SUM(IF($J14:$X14=TRANSPOSE('Capacity Backing (Hide)2'!AK$203:AK$217),1,0))&gt;0,1,0)</f>
        <v>0</v>
      </c>
      <c r="GA14" cm="1">
        <f t="array" ref="GA14">IF(SUM(IF($J14:$X14=TRANSPOSE('Capacity Backing (Hide)2'!AL$203:AL$217),1,0))&gt;0,1,0)</f>
        <v>0</v>
      </c>
      <c r="GB14" cm="1">
        <f t="array" ref="GB14">IF(SUM(IF($J14:$X14=TRANSPOSE('Capacity Backing (Hide)2'!AM$203:AM$217),1,0))&gt;0,1,0)</f>
        <v>0</v>
      </c>
      <c r="GC14" cm="1">
        <f t="array" ref="GC14">IF(SUM(IF($J14:$X14=TRANSPOSE('Capacity Backing (Hide)2'!AN$203:AN$217),1,0))&gt;0,1,0)</f>
        <v>0</v>
      </c>
      <c r="GD14" cm="1">
        <f t="array" ref="GD14">IF(SUM(IF($J14:$X14=TRANSPOSE('Capacity Backing (Hide)2'!AO$203:AO$217),1,0))&gt;0,1,0)</f>
        <v>0</v>
      </c>
      <c r="GE14" cm="1">
        <f t="array" ref="GE14">IF(SUM(IF($J14:$X14=TRANSPOSE('Capacity Backing (Hide)2'!AP$203:AP$217),1,0))&gt;0,1,0)</f>
        <v>0</v>
      </c>
      <c r="GF14" cm="1">
        <f t="array" ref="GF14">IF(SUM(IF($J14:$X14=TRANSPOSE('Capacity Backing (Hide)2'!AQ$203:AQ$217),1,0))&gt;0,1,0)</f>
        <v>0</v>
      </c>
      <c r="GG14" cm="1">
        <f t="array" ref="GG14">IF(SUM(IF($J14:$X14=TRANSPOSE('Capacity Backing (Hide)2'!AR$203:AR$217),1,0))&gt;0,1,0)</f>
        <v>0</v>
      </c>
      <c r="GH14" cm="1">
        <f t="array" ref="GH14">IF(SUM(IF($J14:$X14=TRANSPOSE('Capacity Backing (Hide)2'!AS$203:AS$217),1,0))&gt;0,1,0)</f>
        <v>0</v>
      </c>
      <c r="GI14" cm="1">
        <f t="array" ref="GI14">IF(SUM(IF($J14:$X14=TRANSPOSE('Capacity Backing (Hide)2'!AT$203:AT$217),1,0))&gt;0,1,0)</f>
        <v>0</v>
      </c>
      <c r="GJ14" cm="1">
        <f t="array" ref="GJ14">IF(SUM(IF($J14:$X14=TRANSPOSE('Capacity Backing (Hide)2'!AU$203:AU$217),1,0))&gt;0,1,0)</f>
        <v>0</v>
      </c>
      <c r="GK14" cm="1">
        <f t="array" ref="GK14">IF(SUM(IF($J14:$X14=TRANSPOSE('Capacity Backing (Hide)2'!AV$203:AV$217),1,0))&gt;0,1,0)</f>
        <v>0</v>
      </c>
      <c r="GL14" cm="1">
        <f t="array" ref="GL14">IF(SUM(IF($J14:$X14=TRANSPOSE('Capacity Backing (Hide)2'!AW$203:AW$217),1,0))&gt;0,1,0)</f>
        <v>0</v>
      </c>
      <c r="GM14" cm="1">
        <f t="array" ref="GM14">IF(SUM(IF($J14:$X14=TRANSPOSE('Capacity Backing (Hide)2'!AX$203:AX$217),1,0))&gt;0,1,0)</f>
        <v>0</v>
      </c>
      <c r="GN14" cm="1">
        <f t="array" ref="GN14">IF(SUM(IF($J14:$X14=TRANSPOSE('Capacity Backing (Hide)2'!AY$203:AY$217),1,0))&gt;0,1,0)</f>
        <v>0</v>
      </c>
      <c r="GO14" cm="1">
        <f t="array" ref="GO14">IF(SUM(IF($J14:$X14=TRANSPOSE('Capacity Backing (Hide)2'!AZ$203:AZ$217),1,0))&gt;0,1,0)</f>
        <v>0</v>
      </c>
      <c r="GP14" cm="1">
        <f t="array" ref="GP14">IF(SUM(IF($J14:$X14=TRANSPOSE('Capacity Backing (Hide)2'!BA$203:BA$217),1,0))&gt;0,1,0)</f>
        <v>0</v>
      </c>
      <c r="GQ14" cm="1">
        <f t="array" ref="GQ14">IF(SUM(IF($J14:$X14=TRANSPOSE('Capacity Backing (Hide)2'!BB$203:BB$217),1,0))&gt;0,1,0)</f>
        <v>0</v>
      </c>
      <c r="GR14" cm="1">
        <f t="array" ref="GR14">IF(SUM(IF($J14:$X14=TRANSPOSE('Capacity Backing (Hide)2'!BC$203:BC$217),1,0))&gt;0,1,0)</f>
        <v>0</v>
      </c>
      <c r="GS14" cm="1">
        <f t="array" ref="GS14">IF(SUM(IF($J14:$X14=TRANSPOSE('Capacity Backing (Hide)2'!BD$203:BD$217),1,0))&gt;0,1,0)</f>
        <v>0</v>
      </c>
      <c r="GT14" cm="1">
        <f t="array" ref="GT14">IF(SUM(IF($J14:$X14=TRANSPOSE('Capacity Backing (Hide)2'!BE$203:BE$217),1,0))&gt;0,1,0)</f>
        <v>0</v>
      </c>
      <c r="GU14" cm="1">
        <f t="array" ref="GU14">IF(SUM(IF($J14:$X14=TRANSPOSE('Capacity Backing (Hide)2'!BF$203:BF$217),1,0))&gt;0,1,0)</f>
        <v>0</v>
      </c>
      <c r="GV14" cm="1">
        <f t="array" ref="GV14">IF(SUM(IF($J14:$X14=TRANSPOSE('Capacity Backing (Hide)2'!BG$203:BG$217),1,0))&gt;0,1,0)</f>
        <v>0</v>
      </c>
      <c r="GW14" cm="1">
        <f t="array" ref="GW14">IF(SUM(IF($J14:$X14=TRANSPOSE('Capacity Backing (Hide)2'!BH$203:BH$217),1,0))&gt;0,1,0)</f>
        <v>0</v>
      </c>
      <c r="GX14" cm="1">
        <f t="array" ref="GX14">IF(SUM(IF($J14:$X14=TRANSPOSE('Capacity Backing (Hide)2'!BI$203:BI$217),1,0))&gt;0,1,0)</f>
        <v>0</v>
      </c>
      <c r="GY14" cm="1">
        <f t="array" ref="GY14">IF(SUM(IF($J14:$X14=TRANSPOSE('Capacity Backing (Hide)2'!BJ$203:BJ$217),1,0))&gt;0,1,0)</f>
        <v>0</v>
      </c>
      <c r="GZ14" cm="1">
        <f t="array" ref="GZ14">IF(SUM(IF($J14:$X14=TRANSPOSE('Capacity Backing (Hide)2'!BK$203:BK$217),1,0))&gt;0,1,0)</f>
        <v>0</v>
      </c>
      <c r="HA14" cm="1">
        <f t="array" ref="HA14">IF(SUM(IF($J14:$X14=TRANSPOSE('Capacity Backing (Hide)2'!BL$203:BL$217),1,0))&gt;0,1,0)</f>
        <v>0</v>
      </c>
      <c r="HB14" cm="1">
        <f t="array" ref="HB14">IF(SUM(IF($J14:$X14=TRANSPOSE('Capacity Backing (Hide)2'!BM$203:BM$217),1,0))&gt;0,1,0)</f>
        <v>0</v>
      </c>
      <c r="HC14" cm="1">
        <f t="array" ref="HC14">IF(SUM(IF($J14:$X14=TRANSPOSE('Capacity Backing (Hide)2'!BN$203:BN$217),1,0))&gt;0,1,0)</f>
        <v>0</v>
      </c>
      <c r="HD14" cm="1">
        <f t="array" ref="HD14">IF(SUM(IF($J14:$X14=TRANSPOSE('Capacity Backing (Hide)2'!BO$203:BO$217),1,0))&gt;0,1,0)</f>
        <v>0</v>
      </c>
      <c r="HE14" cm="1">
        <f t="array" ref="HE14">IF(SUM(IF($J14:$X14=TRANSPOSE('Capacity Backing (Hide)2'!BP$203:BP$217),1,0))&gt;0,1,0)</f>
        <v>0</v>
      </c>
      <c r="HF14" cm="1">
        <f t="array" ref="HF14">IF(SUM(IF($J14:$X14=TRANSPOSE('Capacity Backing (Hide)2'!BQ$203:BQ$217),1,0))&gt;0,1,0)</f>
        <v>0</v>
      </c>
      <c r="HG14" cm="1">
        <f t="array" ref="HG14">IF(SUM(IF($J14:$X14=TRANSPOSE('Capacity Backing (Hide)2'!BR$203:BR$217),1,0))&gt;0,1,0)</f>
        <v>0</v>
      </c>
      <c r="HH14" cm="1">
        <f t="array" ref="HH14">IF(SUM(IF($J14:$X14=TRANSPOSE('Capacity Backing (Hide)2'!BS$203:BS$217),1,0))&gt;0,1,0)</f>
        <v>0</v>
      </c>
      <c r="HI14" cm="1">
        <f t="array" ref="HI14">IF(SUM(IF($J14:$X14=TRANSPOSE('Capacity Backing (Hide)2'!BT$203:BT$217),1,0))&gt;0,1,0)</f>
        <v>0</v>
      </c>
      <c r="HJ14" cm="1">
        <f t="array" ref="HJ14">IF(SUM(IF($J14:$X14=TRANSPOSE('Capacity Backing (Hide)2'!BU$203:BU$217),1,0))&gt;0,1,0)</f>
        <v>0</v>
      </c>
      <c r="HK14" cm="1">
        <f t="array" ref="HK14">IF(SUM(IF($J14:$X14=TRANSPOSE('Capacity Backing (Hide)2'!BV$203:BV$217),1,0))&gt;0,1,0)</f>
        <v>0</v>
      </c>
      <c r="HL14" cm="1">
        <f t="array" ref="HL14">IF(SUM(IF($J14:$X14=TRANSPOSE('Capacity Backing (Hide)2'!BW$203:BW$217),1,0))&gt;0,1,0)</f>
        <v>0</v>
      </c>
      <c r="HM14" cm="1">
        <f t="array" ref="HM14">IF(SUM(IF($J14:$X14=TRANSPOSE('Capacity Backing (Hide)2'!BX$203:BX$217),1,0))&gt;0,1,0)</f>
        <v>0</v>
      </c>
      <c r="HN14" cm="1">
        <f t="array" ref="HN14">IF(SUM(IF($J14:$X14=TRANSPOSE('Capacity Backing (Hide)2'!BY$203:BY$217),1,0))&gt;0,1,0)</f>
        <v>0</v>
      </c>
      <c r="HO14" cm="1">
        <f t="array" ref="HO14">IF(SUM(IF($J14:$X14=TRANSPOSE('Capacity Backing (Hide)2'!BZ$203:BZ$217),1,0))&gt;0,1,0)</f>
        <v>0</v>
      </c>
      <c r="HP14" cm="1">
        <f t="array" ref="HP14">IF(SUM(IF($J14:$X14=TRANSPOSE('Capacity Backing (Hide)2'!CA$203:CA$217),1,0))&gt;0,1,0)</f>
        <v>0</v>
      </c>
      <c r="HQ14" cm="1">
        <f t="array" ref="HQ14">IF(SUM(IF($J14:$X14=TRANSPOSE('Capacity Backing (Hide)2'!CB$203:CB$217),1,0))&gt;0,1,0)</f>
        <v>0</v>
      </c>
      <c r="HR14" cm="1">
        <f t="array" ref="HR14">IF(SUM(IF($J14:$X14=TRANSPOSE('Capacity Backing (Hide)2'!CC$203:CC$217),1,0))&gt;0,1,0)</f>
        <v>0</v>
      </c>
      <c r="HS14" cm="1">
        <f t="array" ref="HS14">IF(SUM(IF($J14:$X14=TRANSPOSE('Capacity Backing (Hide)2'!CD$203:CD$217),1,0))&gt;0,1,0)</f>
        <v>0</v>
      </c>
      <c r="HT14" cm="1">
        <f t="array" ref="HT14">IF(SUM(IF($J14:$X14=TRANSPOSE('Capacity Backing (Hide)2'!CE$203:CE$217),1,0))&gt;0,1,0)</f>
        <v>0</v>
      </c>
      <c r="HU14" cm="1">
        <f t="array" ref="HU14">IF(SUM(IF($J14:$X14=TRANSPOSE('Capacity Backing (Hide)2'!CF$203:CF$217),1,0))&gt;0,1,0)</f>
        <v>0</v>
      </c>
      <c r="HV14" cm="1">
        <f t="array" ref="HV14">IF(SUM(IF($J14:$X14=TRANSPOSE('Capacity Backing (Hide)2'!CG$203:CG$217),1,0))&gt;0,1,0)</f>
        <v>0</v>
      </c>
      <c r="HW14" cm="1">
        <f t="array" ref="HW14">IF(SUM(IF($J14:$X14=TRANSPOSE('Capacity Backing (Hide)2'!CH$203:CH$217),1,0))&gt;0,1,0)</f>
        <v>0</v>
      </c>
      <c r="HX14" cm="1">
        <f t="array" ref="HX14">IF(SUM(IF($J14:$X14=TRANSPOSE('Capacity Backing (Hide)2'!CI$203:CI$217),1,0))&gt;0,1,0)</f>
        <v>0</v>
      </c>
      <c r="HY14" cm="1">
        <f t="array" ref="HY14">IF(SUM(IF($J14:$X14=TRANSPOSE('Capacity Backing (Hide)2'!CJ$203:CJ$217),1,0))&gt;0,1,0)</f>
        <v>0</v>
      </c>
      <c r="HZ14" cm="1">
        <f t="array" ref="HZ14">IF(SUM(IF($J14:$X14=TRANSPOSE('Capacity Backing (Hide)2'!CK$203:CK$217),1,0))&gt;0,1,0)</f>
        <v>0</v>
      </c>
      <c r="IA14" cm="1">
        <f t="array" ref="IA14">IF(SUM(IF($J14:$X14=TRANSPOSE('Capacity Backing (Hide)2'!CL$203:CL$217),1,0))&gt;0,1,0)</f>
        <v>0</v>
      </c>
      <c r="IB14" cm="1">
        <f t="array" ref="IB14">IF(SUM(IF($J14:$X14=TRANSPOSE('Capacity Backing (Hide)2'!CM$203:CM$217),1,0))&gt;0,1,0)</f>
        <v>0</v>
      </c>
      <c r="IC14" cm="1">
        <f t="array" ref="IC14">IF(SUM(IF($J14:$X14=TRANSPOSE('Capacity Backing (Hide)2'!CN$203:CN$217),1,0))&gt;0,1,0)</f>
        <v>0</v>
      </c>
      <c r="ID14" cm="1">
        <f t="array" ref="ID14">IF(SUM(IF($J14:$X14=TRANSPOSE('Capacity Backing (Hide)2'!CO$203:CO$217),1,0))&gt;0,1,0)</f>
        <v>0</v>
      </c>
      <c r="IE14" cm="1">
        <f t="array" ref="IE14">IF(SUM(IF($J14:$X14=TRANSPOSE('Capacity Backing (Hide)2'!CP$203:CP$217),1,0))&gt;0,1,0)</f>
        <v>0</v>
      </c>
      <c r="IF14" cm="1">
        <f t="array" ref="IF14">IF(SUM(IF($J14:$X14=TRANSPOSE('Capacity Backing (Hide)2'!CQ$203:CQ$217),1,0))&gt;0,1,0)</f>
        <v>0</v>
      </c>
      <c r="IG14" cm="1">
        <f t="array" ref="IG14">IF(SUM(IF($J14:$X14=TRANSPOSE('Capacity Backing (Hide)2'!CR$203:CR$217),1,0))&gt;0,1,0)</f>
        <v>0</v>
      </c>
      <c r="IH14" cm="1">
        <f t="array" ref="IH14">IF(SUM(IF($J14:$X14=TRANSPOSE('Capacity Backing (Hide)2'!CS$203:CS$217),1,0))&gt;0,1,0)</f>
        <v>0</v>
      </c>
      <c r="II14" cm="1">
        <f t="array" ref="II14">IF(SUM(IF($J14:$X14=TRANSPOSE('Capacity Backing (Hide)2'!CT$203:CT$217),1,0))&gt;0,1,0)</f>
        <v>0</v>
      </c>
      <c r="IJ14" cm="1">
        <f t="array" ref="IJ14">IF(SUM(IF($J14:$X14=TRANSPOSE('Capacity Backing (Hide)2'!CU$203:CU$217),1,0))&gt;0,1,0)</f>
        <v>0</v>
      </c>
      <c r="IK14" cm="1">
        <f t="array" ref="IK14">IF(SUM(IF($J14:$X14=TRANSPOSE('Capacity Backing (Hide)2'!CV$203:CV$217),1,0))&gt;0,1,0)</f>
        <v>0</v>
      </c>
      <c r="IL14" cm="1">
        <f t="array" ref="IL14">IF(SUM(IF($J14:$X14=TRANSPOSE('Capacity Backing (Hide)2'!CW$203:CW$217),1,0))&gt;0,1,0)</f>
        <v>0</v>
      </c>
      <c r="IO14" s="184">
        <v>0</v>
      </c>
      <c r="IP14" s="184">
        <v>0</v>
      </c>
      <c r="IQ14" s="184">
        <v>0</v>
      </c>
      <c r="IR14" s="184">
        <v>0</v>
      </c>
      <c r="IS14" s="184">
        <v>0</v>
      </c>
      <c r="IT14" s="184">
        <v>0</v>
      </c>
      <c r="IU14" s="184">
        <v>0</v>
      </c>
      <c r="IV14" s="184">
        <v>0</v>
      </c>
      <c r="IW14" s="184">
        <v>0</v>
      </c>
      <c r="IX14" s="184">
        <v>0</v>
      </c>
      <c r="IY14" s="184">
        <v>0</v>
      </c>
      <c r="IZ14" s="184">
        <v>0</v>
      </c>
      <c r="JA14" s="184">
        <v>0</v>
      </c>
      <c r="JB14" s="184">
        <v>0</v>
      </c>
      <c r="JC14" s="184">
        <v>0</v>
      </c>
      <c r="JD14" s="184">
        <v>0</v>
      </c>
      <c r="JE14" s="184">
        <v>0</v>
      </c>
      <c r="JF14" s="184">
        <v>0</v>
      </c>
      <c r="JG14" s="184">
        <v>0</v>
      </c>
      <c r="JH14" s="184">
        <v>0</v>
      </c>
      <c r="JI14" s="184">
        <v>0</v>
      </c>
      <c r="JJ14" s="184">
        <v>0</v>
      </c>
      <c r="JK14" s="184">
        <v>0</v>
      </c>
      <c r="JL14" s="184">
        <v>0</v>
      </c>
      <c r="JM14" s="184">
        <v>0</v>
      </c>
      <c r="JN14" s="184">
        <v>0</v>
      </c>
      <c r="JO14" s="184">
        <v>0</v>
      </c>
      <c r="JP14" s="184">
        <v>0</v>
      </c>
      <c r="JQ14" s="184">
        <v>0</v>
      </c>
      <c r="JR14" s="184">
        <v>0</v>
      </c>
      <c r="JS14" s="184">
        <v>0</v>
      </c>
      <c r="JT14" s="184">
        <v>0</v>
      </c>
      <c r="JU14" s="184">
        <v>0</v>
      </c>
      <c r="JV14" s="184">
        <v>0</v>
      </c>
      <c r="JW14" s="184">
        <v>0</v>
      </c>
      <c r="JX14" s="184">
        <v>0</v>
      </c>
      <c r="JY14" s="184">
        <v>0</v>
      </c>
      <c r="JZ14" s="184">
        <v>0</v>
      </c>
      <c r="KA14" s="184">
        <v>0</v>
      </c>
      <c r="KB14" s="184">
        <v>0</v>
      </c>
      <c r="KC14" s="184">
        <v>0</v>
      </c>
      <c r="KD14" s="184">
        <v>0</v>
      </c>
      <c r="KE14" s="184">
        <v>0</v>
      </c>
      <c r="KF14" s="184">
        <v>0</v>
      </c>
      <c r="KG14" s="184">
        <v>0</v>
      </c>
      <c r="KH14" s="184">
        <v>0</v>
      </c>
      <c r="KI14" s="184">
        <v>0</v>
      </c>
      <c r="KJ14" s="184">
        <v>0</v>
      </c>
      <c r="KK14" s="184">
        <v>0</v>
      </c>
      <c r="KL14" s="184">
        <v>0</v>
      </c>
      <c r="KM14" s="184">
        <v>0</v>
      </c>
      <c r="KN14" s="184">
        <v>0</v>
      </c>
      <c r="KO14" s="184">
        <v>0</v>
      </c>
      <c r="KP14" s="184">
        <v>0</v>
      </c>
      <c r="KQ14" s="184">
        <v>0</v>
      </c>
      <c r="KR14" s="184">
        <v>0</v>
      </c>
      <c r="KS14" s="184">
        <v>0</v>
      </c>
      <c r="KT14" s="184">
        <v>0</v>
      </c>
      <c r="KU14" s="184">
        <v>0</v>
      </c>
      <c r="KV14" s="184">
        <v>0</v>
      </c>
      <c r="KW14" s="184">
        <v>0</v>
      </c>
      <c r="KX14" s="184">
        <v>0</v>
      </c>
      <c r="KY14" s="184">
        <v>0</v>
      </c>
      <c r="KZ14" s="184">
        <v>0</v>
      </c>
      <c r="LA14" s="184">
        <v>0</v>
      </c>
      <c r="LB14" s="184">
        <v>0</v>
      </c>
      <c r="LC14" s="184">
        <v>0</v>
      </c>
      <c r="LD14" s="184">
        <v>0</v>
      </c>
      <c r="LE14" s="184">
        <v>0</v>
      </c>
      <c r="LF14" s="184">
        <v>0</v>
      </c>
      <c r="LG14" s="184">
        <v>0</v>
      </c>
      <c r="LH14" s="184">
        <v>0</v>
      </c>
      <c r="LI14" s="184">
        <v>0</v>
      </c>
      <c r="LJ14" s="184">
        <v>0</v>
      </c>
      <c r="LK14" s="184">
        <v>0</v>
      </c>
      <c r="LL14" s="184">
        <v>0</v>
      </c>
      <c r="LM14" s="184">
        <v>0</v>
      </c>
      <c r="LN14" s="184">
        <v>0</v>
      </c>
      <c r="LO14" s="184">
        <v>0</v>
      </c>
      <c r="LP14" s="184">
        <v>0</v>
      </c>
      <c r="LQ14" s="184">
        <v>0</v>
      </c>
      <c r="LR14" s="184">
        <v>0</v>
      </c>
      <c r="LS14" s="184">
        <v>0</v>
      </c>
      <c r="LT14" s="184">
        <v>0</v>
      </c>
      <c r="LU14" s="184">
        <v>0</v>
      </c>
      <c r="LV14" s="184">
        <v>0</v>
      </c>
      <c r="LW14" s="184">
        <v>0</v>
      </c>
      <c r="LX14" s="184">
        <v>0</v>
      </c>
      <c r="LY14" s="184">
        <v>0</v>
      </c>
      <c r="LZ14" s="184">
        <v>0</v>
      </c>
      <c r="MA14" s="184">
        <v>0</v>
      </c>
      <c r="MB14" s="184">
        <v>0</v>
      </c>
      <c r="MC14" s="184">
        <v>0</v>
      </c>
      <c r="MD14" s="184">
        <v>0</v>
      </c>
      <c r="ME14" s="184">
        <v>0</v>
      </c>
      <c r="MF14" s="184">
        <v>0</v>
      </c>
      <c r="MG14" s="184">
        <v>0</v>
      </c>
      <c r="MH14" s="184">
        <v>0</v>
      </c>
      <c r="MI14" s="184">
        <v>0</v>
      </c>
      <c r="MJ14" s="184">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J14" cm="1">
        <f t="array" ref="QJ14">SUM(IF('Capacity Summary'!H$36:H$135="X",1,0)*TRANSPOSE('CR Backing (Hide)'!$IO14:$MJ14)*IF('Clinical resources'!ZQ17="X",1,0))</f>
        <v>0</v>
      </c>
      <c r="QK14" cm="1">
        <f t="array" ref="QK14">SUM(IF('Capacity Summary'!I$36:I$135="X",1,0)*TRANSPOSE('CR Backing (Hide)'!$IO14:$MJ14)*IF('Clinical resources'!ZR17="X",1,0))</f>
        <v>0</v>
      </c>
      <c r="QL14" cm="1">
        <f t="array" ref="QL14">SUM(IF('Capacity Summary'!J$36:J$135="X",1,0)*TRANSPOSE('CR Backing (Hide)'!$IO14:$MJ14)*IF('Clinical resources'!ZS17="X",1,0))</f>
        <v>0</v>
      </c>
      <c r="QM14" cm="1">
        <f t="array" ref="QM14">SUM(IF('Capacity Summary'!K$36:K$135="X",1,0)*TRANSPOSE('CR Backing (Hide)'!$IO14:$MJ14)*IF('Clinical resources'!ZT17="X",1,0))</f>
        <v>0</v>
      </c>
      <c r="QN14" cm="1">
        <f t="array" ref="QN14">SUM(IF('Capacity Summary'!L$36:L$135="X",1,0)*TRANSPOSE('CR Backing (Hide)'!$IO14:$MJ14)*IF('Clinical resources'!ZU17="X",1,0))</f>
        <v>0</v>
      </c>
      <c r="QO14" cm="1">
        <f t="array" ref="QO14">SUM(IF('Capacity Summary'!M$36:M$135="X",1,0)*TRANSPOSE('CR Backing (Hide)'!$IO14:$MJ14)*IF('Clinical resources'!ZV17="X",1,0))</f>
        <v>0</v>
      </c>
      <c r="QP14" cm="1">
        <f t="array" ref="QP14">SUM(IF('Capacity Summary'!N$36:N$135="X",1,0)*TRANSPOSE('CR Backing (Hide)'!$IO14:$MJ14)*IF('Clinical resources'!ZW17="X",1,0))</f>
        <v>0</v>
      </c>
      <c r="QQ14" cm="1">
        <f t="array" ref="QQ14">SUM(IF('Capacity Summary'!O$36:O$135="X",1,0)*TRANSPOSE('CR Backing (Hide)'!$IO14:$MJ14)*IF('Clinical resources'!ZX17="X",1,0))</f>
        <v>0</v>
      </c>
      <c r="QR14" cm="1">
        <f t="array" ref="QR14">SUM(IF('Capacity Summary'!P$36:P$135="X",1,0)*TRANSPOSE('CR Backing (Hide)'!$IO14:$MJ14)*IF('Clinical resources'!ZY17="X",1,0))</f>
        <v>0</v>
      </c>
      <c r="QS14" cm="1">
        <f t="array" ref="QS14">SUM(IF('Capacity Summary'!Q$36:Q$135="X",1,0)*TRANSPOSE('CR Backing (Hide)'!$IO14:$MJ14)*IF('Clinical resources'!ZZ17="X",1,0))</f>
        <v>0</v>
      </c>
      <c r="QT14" cm="1">
        <f t="array" ref="QT14">SUM(IF('Capacity Summary'!R$36:R$135="X",1,0)*TRANSPOSE('CR Backing (Hide)'!$IO14:$MJ14)*IF('Clinical resources'!AAA17="X",1,0))</f>
        <v>0</v>
      </c>
      <c r="QU14" cm="1">
        <f t="array" ref="QU14">SUM(IF('Capacity Summary'!S$36:S$135="X",1,0)*TRANSPOSE('CR Backing (Hide)'!$IO14:$MJ14)*IF('Clinical resources'!AAB17="X",1,0))</f>
        <v>0</v>
      </c>
      <c r="QV14" cm="1">
        <f t="array" ref="QV14">SUM(IF('Capacity Summary'!T$36:T$135="X",1,0)*TRANSPOSE('CR Backing (Hide)'!$IO14:$MJ14)*IF('Clinical resources'!AAC17="X",1,0))</f>
        <v>0</v>
      </c>
      <c r="QW14" cm="1">
        <f t="array" ref="QW14">SUM(IF('Capacity Summary'!U$36:U$135="X",1,0)*TRANSPOSE('CR Backing (Hide)'!$IO14:$MJ14)*IF('Clinical resources'!AAD17="X",1,0))</f>
        <v>0</v>
      </c>
      <c r="QX14" cm="1">
        <f t="array" ref="QX14">SUM(IF('Capacity Summary'!V$36:V$135="X",1,0)*TRANSPOSE('CR Backing (Hide)'!$IO14:$MJ14)*IF('Clinical resources'!AAE17="X",1,0))</f>
        <v>0</v>
      </c>
      <c r="QY14" cm="1">
        <f t="array" ref="QY14">SUM(IF('Capacity Summary'!W$36:W$135="X",1,0)*TRANSPOSE('CR Backing (Hide)'!$IO14:$MJ14)*IF('Clinical resources'!AAF17="X",1,0))</f>
        <v>0</v>
      </c>
      <c r="QZ14" cm="1">
        <f t="array" ref="QZ14">SUM(IF('Capacity Summary'!X$36:X$135="X",1,0)*TRANSPOSE('CR Backing (Hide)'!$IO14:$MJ14)*IF('Clinical resources'!AAG17="X",1,0))</f>
        <v>0</v>
      </c>
      <c r="RA14" cm="1">
        <f t="array" ref="RA14">SUM(IF('Capacity Summary'!Y$36:Y$135="X",1,0)*TRANSPOSE('CR Backing (Hide)'!$IO14:$MJ14)*IF('Clinical resources'!AAH17="X",1,0))</f>
        <v>0</v>
      </c>
      <c r="RB14" cm="1">
        <f t="array" ref="RB14">SUM(IF('Capacity Summary'!Z$36:Z$135="X",1,0)*TRANSPOSE('CR Backing (Hide)'!$IO14:$MJ14)*IF('Clinical resources'!AAI17="X",1,0))</f>
        <v>0</v>
      </c>
      <c r="RC14" cm="1">
        <f t="array" ref="RC14">SUM(IF('Capacity Summary'!AA$36:AA$135="X",1,0)*TRANSPOSE('CR Backing (Hide)'!$IO14:$MJ14)*IF('Clinical resources'!AAJ17="X",1,0))</f>
        <v>0</v>
      </c>
      <c r="RD14" cm="1">
        <f t="array" ref="RD14">SUM(IF('Capacity Summary'!AB$36:AB$135="X",1,0)*TRANSPOSE('CR Backing (Hide)'!$IO14:$MJ14)*IF('Clinical resources'!AAK17="X",1,0))</f>
        <v>0</v>
      </c>
      <c r="RE14" cm="1">
        <f t="array" ref="RE14">SUM(IF('Capacity Summary'!AC$36:AC$135="X",1,0)*TRANSPOSE('CR Backing (Hide)'!$IO14:$MJ14)*IF('Clinical resources'!AAL17="X",1,0))</f>
        <v>0</v>
      </c>
      <c r="RF14" cm="1">
        <f t="array" ref="RF14">SUM(IF('Capacity Summary'!AD$36:AD$135="X",1,0)*TRANSPOSE('CR Backing (Hide)'!$IO14:$MJ14)*IF('Clinical resources'!AAM17="X",1,0))</f>
        <v>0</v>
      </c>
      <c r="RG14" cm="1">
        <f t="array" ref="RG14">SUM(IF('Capacity Summary'!AE$36:AE$135="X",1,0)*TRANSPOSE('CR Backing (Hide)'!$IO14:$MJ14)*IF('Clinical resources'!AAN17="X",1,0))</f>
        <v>0</v>
      </c>
      <c r="RH14" cm="1">
        <f t="array" ref="RH14">SUM(IF('Capacity Summary'!AF$36:AF$135="X",1,0)*TRANSPOSE('CR Backing (Hide)'!$IO14:$MJ14)*IF('Clinical resources'!AAO17="X",1,0))</f>
        <v>0</v>
      </c>
      <c r="RI14" cm="1">
        <f t="array" ref="RI14">SUM(IF('Capacity Summary'!AG$36:AG$135="X",1,0)*TRANSPOSE('CR Backing (Hide)'!$IO14:$MJ14)*IF('Clinical resources'!AAP17="X",1,0))</f>
        <v>0</v>
      </c>
      <c r="RJ14" cm="1">
        <f t="array" ref="RJ14">SUM(IF('Capacity Summary'!AH$36:AH$135="X",1,0)*TRANSPOSE('CR Backing (Hide)'!$IO14:$MJ14)*IF('Clinical resources'!AAQ17="X",1,0))</f>
        <v>0</v>
      </c>
      <c r="RK14" cm="1">
        <f t="array" ref="RK14">SUM(IF('Capacity Summary'!AI$36:AI$135="X",1,0)*TRANSPOSE('CR Backing (Hide)'!$IO14:$MJ14)*IF('Clinical resources'!AAR17="X",1,0))</f>
        <v>0</v>
      </c>
      <c r="RL14" cm="1">
        <f t="array" ref="RL14">SUM(IF('Capacity Summary'!AJ$36:AJ$135="X",1,0)*TRANSPOSE('CR Backing (Hide)'!$IO14:$MJ14)*IF('Clinical resources'!AAS17="X",1,0))</f>
        <v>0</v>
      </c>
      <c r="RM14" cm="1">
        <f t="array" ref="RM14">SUM(IF('Capacity Summary'!AK$36:AK$135="X",1,0)*TRANSPOSE('CR Backing (Hide)'!$IO14:$MJ14)*IF('Clinical resources'!AAT17="X",1,0))</f>
        <v>0</v>
      </c>
      <c r="RN14" cm="1">
        <f t="array" ref="RN14">SUM(IF('Capacity Summary'!AL$36:AL$135="X",1,0)*TRANSPOSE('CR Backing (Hide)'!$IO14:$MJ14)*IF('Clinical resources'!AAU17="X",1,0))</f>
        <v>0</v>
      </c>
      <c r="RO14" cm="1">
        <f t="array" ref="RO14">SUM(IF('Capacity Summary'!AM$36:AM$135="X",1,0)*TRANSPOSE('CR Backing (Hide)'!$IO14:$MJ14)*IF('Clinical resources'!AAV17="X",1,0))</f>
        <v>0</v>
      </c>
      <c r="RP14" cm="1">
        <f t="array" ref="RP14">SUM(IF('Capacity Summary'!AN$36:AN$135="X",1,0)*TRANSPOSE('CR Backing (Hide)'!$IO14:$MJ14)*IF('Clinical resources'!AAW17="X",1,0))</f>
        <v>0</v>
      </c>
      <c r="RQ14" cm="1">
        <f t="array" ref="RQ14">SUM(IF('Capacity Summary'!AO$36:AO$135="X",1,0)*TRANSPOSE('CR Backing (Hide)'!$IO14:$MJ14)*IF('Clinical resources'!AAX17="X",1,0))</f>
        <v>0</v>
      </c>
      <c r="RR14" cm="1">
        <f t="array" ref="RR14">SUM(IF('Capacity Summary'!AP$36:AP$135="X",1,0)*TRANSPOSE('CR Backing (Hide)'!$IO14:$MJ14)*IF('Clinical resources'!AAY17="X",1,0))</f>
        <v>0</v>
      </c>
      <c r="RS14" cm="1">
        <f t="array" ref="RS14">SUM(IF('Capacity Summary'!AQ$36:AQ$135="X",1,0)*TRANSPOSE('CR Backing (Hide)'!$IO14:$MJ14)*IF('Clinical resources'!AAZ17="X",1,0))</f>
        <v>0</v>
      </c>
      <c r="RT14" cm="1">
        <f t="array" ref="RT14">SUM(IF('Capacity Summary'!AR$36:AR$135="X",1,0)*TRANSPOSE('CR Backing (Hide)'!$IO14:$MJ14)*IF('Clinical resources'!ABA17="X",1,0))</f>
        <v>0</v>
      </c>
      <c r="RU14" cm="1">
        <f t="array" ref="RU14">SUM(IF('Capacity Summary'!AS$36:AS$135="X",1,0)*TRANSPOSE('CR Backing (Hide)'!$IO14:$MJ14)*IF('Clinical resources'!ABB17="X",1,0))</f>
        <v>0</v>
      </c>
      <c r="RV14" cm="1">
        <f t="array" ref="RV14">SUM(IF('Capacity Summary'!AT$36:AT$135="X",1,0)*TRANSPOSE('CR Backing (Hide)'!$IO14:$MJ14)*IF('Clinical resources'!ABC17="X",1,0))</f>
        <v>0</v>
      </c>
      <c r="RW14" cm="1">
        <f t="array" ref="RW14">SUM(IF('Capacity Summary'!AU$36:AU$135="X",1,0)*TRANSPOSE('CR Backing (Hide)'!$IO14:$MJ14)*IF('Clinical resources'!ABD17="X",1,0))</f>
        <v>0</v>
      </c>
      <c r="RX14" cm="1">
        <f t="array" ref="RX14">SUM(IF('Capacity Summary'!AV$36:AV$135="X",1,0)*TRANSPOSE('CR Backing (Hide)'!$IO14:$MJ14)*IF('Clinical resources'!ABE17="X",1,0))</f>
        <v>0</v>
      </c>
      <c r="RY14" cm="1">
        <f t="array" ref="RY14">SUM(IF('Capacity Summary'!AW$36:AW$135="X",1,0)*TRANSPOSE('CR Backing (Hide)'!$IO14:$MJ14)*IF('Clinical resources'!ABF17="X",1,0))</f>
        <v>0</v>
      </c>
      <c r="RZ14" cm="1">
        <f t="array" ref="RZ14">SUM(IF('Capacity Summary'!AX$36:AX$135="X",1,0)*TRANSPOSE('CR Backing (Hide)'!$IO14:$MJ14)*IF('Clinical resources'!ABG17="X",1,0))</f>
        <v>0</v>
      </c>
      <c r="SA14" cm="1">
        <f t="array" ref="SA14">SUM(IF('Capacity Summary'!AY$36:AY$135="X",1,0)*TRANSPOSE('CR Backing (Hide)'!$IO14:$MJ14)*IF('Clinical resources'!ABH17="X",1,0))</f>
        <v>0</v>
      </c>
      <c r="SB14" cm="1">
        <f t="array" ref="SB14">SUM(IF('Capacity Summary'!AZ$36:AZ$135="X",1,0)*TRANSPOSE('CR Backing (Hide)'!$IO14:$MJ14)*IF('Clinical resources'!ABI17="X",1,0))</f>
        <v>0</v>
      </c>
      <c r="SC14" cm="1">
        <f t="array" ref="SC14">SUM(IF('Capacity Summary'!BA$36:BA$135="X",1,0)*TRANSPOSE('CR Backing (Hide)'!$IO14:$MJ14)*IF('Clinical resources'!ABJ17="X",1,0))</f>
        <v>0</v>
      </c>
      <c r="SD14" cm="1">
        <f t="array" ref="SD14">SUM(IF('Capacity Summary'!BB$36:BB$135="X",1,0)*TRANSPOSE('CR Backing (Hide)'!$IO14:$MJ14)*IF('Clinical resources'!ABK17="X",1,0))</f>
        <v>0</v>
      </c>
      <c r="SE14" cm="1">
        <f t="array" ref="SE14">SUM(IF('Capacity Summary'!BC$36:BC$135="X",1,0)*TRANSPOSE('CR Backing (Hide)'!$IO14:$MJ14)*IF('Clinical resources'!ABL17="X",1,0))</f>
        <v>0</v>
      </c>
      <c r="SF14" cm="1">
        <f t="array" ref="SF14">SUM(IF('Capacity Summary'!BD$36:BD$135="X",1,0)*TRANSPOSE('CR Backing (Hide)'!$IO14:$MJ14)*IF('Clinical resources'!ABM17="X",1,0))</f>
        <v>0</v>
      </c>
      <c r="SG14" cm="1">
        <f t="array" ref="SG14">SUM(IF('Capacity Summary'!BE$36:BE$135="X",1,0)*TRANSPOSE('CR Backing (Hide)'!$IO14:$MJ14)*IF('Clinical resources'!ABN17="X",1,0))</f>
        <v>0</v>
      </c>
      <c r="SH14" cm="1">
        <f t="array" ref="SH14">SUM(IF('Capacity Summary'!BF$36:BF$135="X",1,0)*TRANSPOSE('CR Backing (Hide)'!$IO14:$MJ14)*IF('Clinical resources'!ABO17="X",1,0))</f>
        <v>0</v>
      </c>
      <c r="SI14" cm="1">
        <f t="array" ref="SI14">SUM(IF('Capacity Summary'!BG$36:BG$135="X",1,0)*TRANSPOSE('CR Backing (Hide)'!$IO14:$MJ14)*IF('Clinical resources'!ABP17="X",1,0))</f>
        <v>0</v>
      </c>
      <c r="SK14" cm="1">
        <f t="array" ref="SK14">SUM(IF('Capacity Summary'!H$139:H$238="X",1,0)*TRANSPOSE('CR Backing (Hide)'!$MM14:$QH14))</f>
        <v>0</v>
      </c>
      <c r="SL14" cm="1">
        <f t="array" ref="SL14">SUM(IF('Capacity Summary'!I$139:I$238="X",1,0)*TRANSPOSE('CR Backing (Hide)'!$MM14:$QH14))</f>
        <v>0</v>
      </c>
      <c r="SM14" cm="1">
        <f t="array" ref="SM14">SUM(IF('Capacity Summary'!J$139:J$238="X",1,0)*TRANSPOSE('CR Backing (Hide)'!$MM14:$QH14))</f>
        <v>0</v>
      </c>
      <c r="SN14" cm="1">
        <f t="array" ref="SN14">SUM(IF('Capacity Summary'!K$139:K$238="X",1,0)*TRANSPOSE('CR Backing (Hide)'!$MM14:$QH14))</f>
        <v>0</v>
      </c>
      <c r="SO14" cm="1">
        <f t="array" ref="SO14">SUM(IF('Capacity Summary'!L$139:L$238="X",1,0)*TRANSPOSE('CR Backing (Hide)'!$MM14:$QH14))</f>
        <v>0</v>
      </c>
      <c r="SP14" cm="1">
        <f t="array" ref="SP14">SUM(IF('Capacity Summary'!M$139:M$238="X",1,0)*TRANSPOSE('CR Backing (Hide)'!$MM14:$QH14))</f>
        <v>0</v>
      </c>
      <c r="SQ14" cm="1">
        <f t="array" ref="SQ14">SUM(IF('Capacity Summary'!N$139:N$238="X",1,0)*TRANSPOSE('CR Backing (Hide)'!$MM14:$QH14))</f>
        <v>0</v>
      </c>
      <c r="SR14" cm="1">
        <f t="array" ref="SR14">SUM(IF('Capacity Summary'!O$139:O$238="X",1,0)*TRANSPOSE('CR Backing (Hide)'!$MM14:$QH14))</f>
        <v>0</v>
      </c>
      <c r="SS14" cm="1">
        <f t="array" ref="SS14">SUM(IF('Capacity Summary'!P$139:P$238="X",1,0)*TRANSPOSE('CR Backing (Hide)'!$MM14:$QH14))</f>
        <v>0</v>
      </c>
      <c r="ST14" cm="1">
        <f t="array" ref="ST14">SUM(IF('Capacity Summary'!Q$139:Q$238="X",1,0)*TRANSPOSE('CR Backing (Hide)'!$MM14:$QH14))</f>
        <v>0</v>
      </c>
      <c r="SU14" cm="1">
        <f t="array" ref="SU14">SUM(IF('Capacity Summary'!R$139:R$238="X",1,0)*TRANSPOSE('CR Backing (Hide)'!$MM14:$QH14))</f>
        <v>0</v>
      </c>
      <c r="SV14" cm="1">
        <f t="array" ref="SV14">SUM(IF('Capacity Summary'!S$139:S$238="X",1,0)*TRANSPOSE('CR Backing (Hide)'!$MM14:$QH14))</f>
        <v>0</v>
      </c>
      <c r="SW14" cm="1">
        <f t="array" ref="SW14">SUM(IF('Capacity Summary'!T$139:T$238="X",1,0)*TRANSPOSE('CR Backing (Hide)'!$MM14:$QH14))</f>
        <v>0</v>
      </c>
      <c r="SX14" cm="1">
        <f t="array" ref="SX14">SUM(IF('Capacity Summary'!U$139:U$238="X",1,0)*TRANSPOSE('CR Backing (Hide)'!$MM14:$QH14))</f>
        <v>0</v>
      </c>
      <c r="SY14" cm="1">
        <f t="array" ref="SY14">SUM(IF('Capacity Summary'!V$139:V$238="X",1,0)*TRANSPOSE('CR Backing (Hide)'!$MM14:$QH14))</f>
        <v>0</v>
      </c>
      <c r="SZ14" cm="1">
        <f t="array" ref="SZ14">SUM(IF('Capacity Summary'!W$139:W$238="X",1,0)*TRANSPOSE('CR Backing (Hide)'!$MM14:$QH14))</f>
        <v>0</v>
      </c>
      <c r="TA14" cm="1">
        <f t="array" ref="TA14">SUM(IF('Capacity Summary'!X$139:X$238="X",1,0)*TRANSPOSE('CR Backing (Hide)'!$MM14:$QH14))</f>
        <v>0</v>
      </c>
      <c r="TB14" cm="1">
        <f t="array" ref="TB14">SUM(IF('Capacity Summary'!Y$139:Y$238="X",1,0)*TRANSPOSE('CR Backing (Hide)'!$MM14:$QH14))</f>
        <v>0</v>
      </c>
      <c r="TC14" cm="1">
        <f t="array" ref="TC14">SUM(IF('Capacity Summary'!Z$139:Z$238="X",1,0)*TRANSPOSE('CR Backing (Hide)'!$MM14:$QH14))</f>
        <v>0</v>
      </c>
      <c r="TD14" cm="1">
        <f t="array" ref="TD14">SUM(IF('Capacity Summary'!AA$139:AA$238="X",1,0)*TRANSPOSE('CR Backing (Hide)'!$MM14:$QH14))</f>
        <v>0</v>
      </c>
      <c r="TE14" cm="1">
        <f t="array" ref="TE14">SUM(IF('Capacity Summary'!AB$139:AB$238="X",1,0)*TRANSPOSE('CR Backing (Hide)'!$MM14:$QH14))</f>
        <v>0</v>
      </c>
      <c r="TF14" cm="1">
        <f t="array" ref="TF14">SUM(IF('Capacity Summary'!AC$139:AC$238="X",1,0)*TRANSPOSE('CR Backing (Hide)'!$MM14:$QH14))</f>
        <v>0</v>
      </c>
      <c r="TG14" cm="1">
        <f t="array" ref="TG14">SUM(IF('Capacity Summary'!AD$139:AD$238="X",1,0)*TRANSPOSE('CR Backing (Hide)'!$MM14:$QH14))</f>
        <v>0</v>
      </c>
      <c r="TH14" cm="1">
        <f t="array" ref="TH14">SUM(IF('Capacity Summary'!AE$139:AE$238="X",1,0)*TRANSPOSE('CR Backing (Hide)'!$MM14:$QH14))</f>
        <v>0</v>
      </c>
      <c r="TI14" cm="1">
        <f t="array" ref="TI14">SUM(IF('Capacity Summary'!AF$139:AF$238="X",1,0)*TRANSPOSE('CR Backing (Hide)'!$MM14:$QH14))</f>
        <v>0</v>
      </c>
      <c r="TJ14" cm="1">
        <f t="array" ref="TJ14">SUM(IF('Capacity Summary'!AG$139:AG$238="X",1,0)*TRANSPOSE('CR Backing (Hide)'!$MM14:$QH14))</f>
        <v>0</v>
      </c>
      <c r="TK14" cm="1">
        <f t="array" ref="TK14">SUM(IF('Capacity Summary'!AH$139:AH$238="X",1,0)*TRANSPOSE('CR Backing (Hide)'!$MM14:$QH14))</f>
        <v>0</v>
      </c>
      <c r="TL14" cm="1">
        <f t="array" ref="TL14">SUM(IF('Capacity Summary'!AI$139:AI$238="X",1,0)*TRANSPOSE('CR Backing (Hide)'!$MM14:$QH14))</f>
        <v>0</v>
      </c>
      <c r="TM14" cm="1">
        <f t="array" ref="TM14">SUM(IF('Capacity Summary'!AJ$139:AJ$238="X",1,0)*TRANSPOSE('CR Backing (Hide)'!$MM14:$QH14))</f>
        <v>0</v>
      </c>
      <c r="TN14" cm="1">
        <f t="array" ref="TN14">SUM(IF('Capacity Summary'!AK$139:AK$238="X",1,0)*TRANSPOSE('CR Backing (Hide)'!$MM14:$QH14))</f>
        <v>0</v>
      </c>
      <c r="TO14" cm="1">
        <f t="array" ref="TO14">SUM(IF('Capacity Summary'!AL$139:AL$238="X",1,0)*TRANSPOSE('CR Backing (Hide)'!$MM14:$QH14))</f>
        <v>0</v>
      </c>
      <c r="TP14" cm="1">
        <f t="array" ref="TP14">SUM(IF('Capacity Summary'!AM$139:AM$238="X",1,0)*TRANSPOSE('CR Backing (Hide)'!$MM14:$QH14))</f>
        <v>0</v>
      </c>
      <c r="TQ14" cm="1">
        <f t="array" ref="TQ14">SUM(IF('Capacity Summary'!AN$139:AN$238="X",1,0)*TRANSPOSE('CR Backing (Hide)'!$MM14:$QH14))</f>
        <v>0</v>
      </c>
      <c r="TR14" cm="1">
        <f t="array" ref="TR14">SUM(IF('Capacity Summary'!AO$139:AO$238="X",1,0)*TRANSPOSE('CR Backing (Hide)'!$MM14:$QH14))</f>
        <v>0</v>
      </c>
      <c r="TS14" cm="1">
        <f t="array" ref="TS14">SUM(IF('Capacity Summary'!AP$139:AP$238="X",1,0)*TRANSPOSE('CR Backing (Hide)'!$MM14:$QH14))</f>
        <v>0</v>
      </c>
      <c r="TT14" cm="1">
        <f t="array" ref="TT14">SUM(IF('Capacity Summary'!AQ$139:AQ$238="X",1,0)*TRANSPOSE('CR Backing (Hide)'!$MM14:$QH14))</f>
        <v>0</v>
      </c>
      <c r="TU14" cm="1">
        <f t="array" ref="TU14">SUM(IF('Capacity Summary'!AR$139:AR$238="X",1,0)*TRANSPOSE('CR Backing (Hide)'!$MM14:$QH14))</f>
        <v>0</v>
      </c>
      <c r="TV14" cm="1">
        <f t="array" ref="TV14">SUM(IF('Capacity Summary'!AS$139:AS$238="X",1,0)*TRANSPOSE('CR Backing (Hide)'!$MM14:$QH14))</f>
        <v>0</v>
      </c>
      <c r="TW14" cm="1">
        <f t="array" ref="TW14">SUM(IF('Capacity Summary'!AT$139:AT$238="X",1,0)*TRANSPOSE('CR Backing (Hide)'!$MM14:$QH14))</f>
        <v>0</v>
      </c>
      <c r="TX14" cm="1">
        <f t="array" ref="TX14">SUM(IF('Capacity Summary'!AU$139:AU$238="X",1,0)*TRANSPOSE('CR Backing (Hide)'!$MM14:$QH14))</f>
        <v>0</v>
      </c>
      <c r="TY14" cm="1">
        <f t="array" ref="TY14">SUM(IF('Capacity Summary'!AV$139:AV$238="X",1,0)*TRANSPOSE('CR Backing (Hide)'!$MM14:$QH14))</f>
        <v>0</v>
      </c>
      <c r="TZ14" cm="1">
        <f t="array" ref="TZ14">SUM(IF('Capacity Summary'!AW$139:AW$238="X",1,0)*TRANSPOSE('CR Backing (Hide)'!$MM14:$QH14))</f>
        <v>0</v>
      </c>
      <c r="UA14" cm="1">
        <f t="array" ref="UA14">SUM(IF('Capacity Summary'!AX$139:AX$238="X",1,0)*TRANSPOSE('CR Backing (Hide)'!$MM14:$QH14))</f>
        <v>0</v>
      </c>
      <c r="UB14" cm="1">
        <f t="array" ref="UB14">SUM(IF('Capacity Summary'!AY$139:AY$238="X",1,0)*TRANSPOSE('CR Backing (Hide)'!$MM14:$QH14))</f>
        <v>0</v>
      </c>
      <c r="UC14" cm="1">
        <f t="array" ref="UC14">SUM(IF('Capacity Summary'!AZ$139:AZ$238="X",1,0)*TRANSPOSE('CR Backing (Hide)'!$MM14:$QH14))</f>
        <v>0</v>
      </c>
      <c r="UD14" cm="1">
        <f t="array" ref="UD14">SUM(IF('Capacity Summary'!BA$139:BA$238="X",1,0)*TRANSPOSE('CR Backing (Hide)'!$MM14:$QH14))</f>
        <v>0</v>
      </c>
      <c r="UE14" cm="1">
        <f t="array" ref="UE14">SUM(IF('Capacity Summary'!BB$139:BB$238="X",1,0)*TRANSPOSE('CR Backing (Hide)'!$MM14:$QH14))</f>
        <v>0</v>
      </c>
      <c r="UF14" cm="1">
        <f t="array" ref="UF14">SUM(IF('Capacity Summary'!BC$139:BC$238="X",1,0)*TRANSPOSE('CR Backing (Hide)'!$MM14:$QH14))</f>
        <v>0</v>
      </c>
      <c r="UG14" cm="1">
        <f t="array" ref="UG14">SUM(IF('Capacity Summary'!BD$139:BD$238="X",1,0)*TRANSPOSE('CR Backing (Hide)'!$MM14:$QH14))</f>
        <v>0</v>
      </c>
      <c r="UH14" cm="1">
        <f t="array" ref="UH14">SUM(IF('Capacity Summary'!BE$139:BE$238="X",1,0)*TRANSPOSE('CR Backing (Hide)'!$MM14:$QH14))</f>
        <v>0</v>
      </c>
      <c r="UI14" cm="1">
        <f t="array" ref="UI14">SUM(IF('Capacity Summary'!BF$139:BF$238="X",1,0)*TRANSPOSE('CR Backing (Hide)'!$MM14:$QH14))</f>
        <v>0</v>
      </c>
      <c r="UJ14" cm="1">
        <f t="array" ref="UJ14">SUM(IF('Capacity Summary'!BG$139:BG$238="X",1,0)*TRANSPOSE('CR Backing (Hide)'!$MM14:$QH14))</f>
        <v>0</v>
      </c>
      <c r="UL14">
        <f t="shared" si="1"/>
        <v>0</v>
      </c>
      <c r="UM14">
        <f t="shared" si="2"/>
        <v>0</v>
      </c>
      <c r="UN14">
        <f>COUNTIF('Clinical resources'!$ZQ$7:$ABP$7,"X")</f>
        <v>0</v>
      </c>
      <c r="UP14">
        <f t="shared" si="3"/>
        <v>0</v>
      </c>
      <c r="UQ14">
        <f t="shared" si="4"/>
        <v>0</v>
      </c>
      <c r="UR14">
        <f t="shared" si="5"/>
        <v>0</v>
      </c>
      <c r="UW14">
        <f t="array" ref="UW14:YR14">$AS14:$EN14*IF('Clinical resources'!$CK17:$GH17="X",1,0)</f>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V14">
        <f t="array" ref="YV14:ACQ14">$EQ14:$IL14*IF('Clinical resources'!$OA17:$RV17="X",1,0)</f>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row>
    <row r="15" spans="1:771" x14ac:dyDescent="0.25">
      <c r="B15">
        <f>IF(A15='Clinical resources'!B18,0,1)</f>
        <v>0</v>
      </c>
      <c r="C15">
        <f>'Clinical resources'!D18</f>
        <v>0</v>
      </c>
      <c r="H15" t="str">
        <f>ROW(H12)&amp;". "&amp;'Clinical resources'!B18</f>
        <v xml:space="preserve">12. </v>
      </c>
      <c r="J15" t="str" cm="1">
        <f t="array" ref="J15">IF(SUM(IF('Clinical resources'!L18:P18="X",1,0)*'Clinical resources'!L$4:P$4)&gt;0,"X","")</f>
        <v/>
      </c>
      <c r="K15" t="str" cm="1">
        <f t="array" ref="K15">IF(SUM(IF('Clinical resources'!Q18:U18="X",1,0)*'Clinical resources'!Q$4:U$4)&gt;0,"X","")</f>
        <v/>
      </c>
      <c r="L15" t="str" cm="1">
        <f t="array" ref="L15">IF(SUM(IF('Clinical resources'!V18:Z18="X",1,0)*'Clinical resources'!V$4:Z$4)&gt;0,"X","")</f>
        <v/>
      </c>
      <c r="M15" t="str" cm="1">
        <f t="array" ref="M15">IF(SUM(IF('Clinical resources'!AA18:AE18="X",1,0)*'Clinical resources'!AA$4:AE$4)&gt;0,"X","")</f>
        <v/>
      </c>
      <c r="N15" t="str" cm="1">
        <f t="array" ref="N15">IF(SUM(IF('Clinical resources'!AF18:AJ18="X",1,0)*'Clinical resources'!AF$4:AJ$4)&gt;0,"X","")</f>
        <v/>
      </c>
      <c r="O15" t="str" cm="1">
        <f t="array" ref="O15">IF(SUM(IF('Clinical resources'!AK18:AO18="X",1,0)*'Clinical resources'!AK$4:AO$4)&gt;0,"X","")</f>
        <v/>
      </c>
      <c r="P15" t="str" cm="1">
        <f t="array" ref="P15">IF(SUM(IF('Clinical resources'!AP18:AT18="X",1,0)*'Clinical resources'!AP$4:AT$4)&gt;0,"X","")</f>
        <v/>
      </c>
      <c r="Q15" t="str" cm="1">
        <f t="array" ref="Q15">IF(SUM(IF('Clinical resources'!AU18:AY18="X",1,0)*'Clinical resources'!AU$4:AY$4)&gt;0,"X","")</f>
        <v/>
      </c>
      <c r="R15" t="str" cm="1">
        <f t="array" ref="R15">IF(SUM(IF('Clinical resources'!AZ18:BD18="X",1,0)*'Clinical resources'!AZ$4:BD$4)&gt;0,"X","")</f>
        <v/>
      </c>
      <c r="S15" t="str" cm="1">
        <f t="array" ref="S15">IF(SUM(IF('Clinical resources'!BE18:BI18="X",1,0)*'Clinical resources'!BE$4:BI$4)&gt;0,"X","")</f>
        <v/>
      </c>
      <c r="T15" t="str" cm="1">
        <f t="array" ref="T15">IF(SUM(IF('Clinical resources'!BJ18:BN18="X",1,0)*'Clinical resources'!BJ$4:BN$4)&gt;0,"X","")</f>
        <v/>
      </c>
      <c r="U15" t="str" cm="1">
        <f t="array" ref="U15">IF(SUM(IF('Clinical resources'!BO18:BS18="X",1,0)*'Clinical resources'!BO$4:BS$4)&gt;0,"X","")</f>
        <v/>
      </c>
      <c r="V15" t="str" cm="1">
        <f t="array" ref="V15">IF(SUM(IF('Clinical resources'!BT18:BX18="X",1,0)*'Clinical resources'!BT$4:BX$4)&gt;0,"X","")</f>
        <v/>
      </c>
      <c r="W15" t="str" cm="1">
        <f t="array" ref="W15">IF(SUM(IF('Clinical resources'!BY18:CC18="X",1,0)*'Clinical resources'!BY$4:CC$4)&gt;0,"X","")</f>
        <v/>
      </c>
      <c r="X15" t="str" cm="1">
        <f t="array" ref="X15">IF(SUM(IF('Clinical resources'!CD18:CH18="X",1,0)*'Clinical resources'!CD$4:CH$4)&gt;0,"X","")</f>
        <v/>
      </c>
      <c r="AA15">
        <f t="array" ref="AA15">SUM('Clinical resources'!$L$4:$P$4*IF('Clinical resources'!$L18:$P18="X",1,0))</f>
        <v>0</v>
      </c>
      <c r="AB15">
        <f t="array" ref="AB15">SUM('Clinical resources'!$Q$4:$U$4*IF('Clinical resources'!$Q18:$U18="X",1,0))</f>
        <v>0</v>
      </c>
      <c r="AC15">
        <f t="array" ref="AC15">SUM('Clinical resources'!$V$4:$Z$4*IF('Clinical resources'!$V18:$Z18="X",1,0))</f>
        <v>0</v>
      </c>
      <c r="AD15">
        <f t="array" ref="AD15">SUM('Clinical resources'!$AA$4:$AE$4*IF('Clinical resources'!$AA18:$AE18="X",1,0))</f>
        <v>0</v>
      </c>
      <c r="AE15">
        <f t="array" ref="AE15">SUM('Clinical resources'!$AF$4:$AJ$4*IF('Clinical resources'!$AF18:$AJ18="X",1,0))</f>
        <v>0</v>
      </c>
      <c r="AF15">
        <f t="array" ref="AF15">SUM('Clinical resources'!$AK$4:$AO$4*IF('Clinical resources'!$AK18:$AO18="X",1,0))</f>
        <v>0</v>
      </c>
      <c r="AG15">
        <f t="array" ref="AG15">SUM('Clinical resources'!$AP$4:$AT$4*IF('Clinical resources'!$AP18:$AT18="X",1,0))</f>
        <v>0</v>
      </c>
      <c r="AH15">
        <f t="array" ref="AH15">SUM('Clinical resources'!$AU$4:$AY$4*IF('Clinical resources'!$AU18:$AY18="X",1,0))</f>
        <v>0</v>
      </c>
      <c r="AI15">
        <f t="array" ref="AI15">SUM('Clinical resources'!$AZ$4:$BD$4*IF('Clinical resources'!$AZ18:$BD18="X",1,0))</f>
        <v>0</v>
      </c>
      <c r="AJ15">
        <f t="array" ref="AJ15">SUM('Clinical resources'!$BE$4:$BI$4*IF('Clinical resources'!$BE18:$BI18="X",1,0))</f>
        <v>0</v>
      </c>
      <c r="AK15">
        <f t="array" ref="AK15">SUM('Clinical resources'!$BJ$4:$BN$4*IF('Clinical resources'!$BJ18:$BN18="X",1,0))</f>
        <v>0</v>
      </c>
      <c r="AL15">
        <f t="array" ref="AL15">SUM('Clinical resources'!$BO$4:$BS$4*IF('Clinical resources'!$BO18:$BS18="X",1,0))</f>
        <v>0</v>
      </c>
      <c r="AM15">
        <f t="array" ref="AM15">SUM('Clinical resources'!$BT$4:$BX$4*IF('Clinical resources'!$BT18:$BX18="X",1,0))</f>
        <v>0</v>
      </c>
      <c r="AN15">
        <f t="array" ref="AN15">SUM('Clinical resources'!$BY$4:$CC$4*IF('Clinical resources'!$BY18:$CC18="X",1,0))</f>
        <v>0</v>
      </c>
      <c r="AO15">
        <f t="array" ref="AO15">SUM('Clinical resources'!$CD$4:$CH$4*IF('Clinical resources'!$CD18:$CH18="X",1,0))</f>
        <v>0</v>
      </c>
      <c r="AS15" cm="1">
        <f t="array" ref="AS15">IF(SUM(IF($J15:$X15=TRANSPOSE('Capacity Backing (Hide)2'!B$67:B$81),1,0))&gt;0,1,0)</f>
        <v>0</v>
      </c>
      <c r="AT15" cm="1">
        <f t="array" ref="AT15">IF(SUM(IF($J15:$X15=TRANSPOSE('Capacity Backing (Hide)2'!C$67:C$81),1,0))&gt;0,1,0)</f>
        <v>0</v>
      </c>
      <c r="AU15" cm="1">
        <f t="array" ref="AU15">IF(SUM(IF($J15:$X15=TRANSPOSE('Capacity Backing (Hide)2'!D$67:D$81),1,0))&gt;0,1,0)</f>
        <v>0</v>
      </c>
      <c r="AV15" cm="1">
        <f t="array" ref="AV15">IF(SUM(IF($J15:$X15=TRANSPOSE('Capacity Backing (Hide)2'!E$67:E$81),1,0))&gt;0,1,0)</f>
        <v>0</v>
      </c>
      <c r="AW15" cm="1">
        <f t="array" ref="AW15">IF(SUM(IF($J15:$X15=TRANSPOSE('Capacity Backing (Hide)2'!F$67:F$81),1,0))&gt;0,1,0)</f>
        <v>0</v>
      </c>
      <c r="AX15" cm="1">
        <f t="array" ref="AX15">IF(SUM(IF($J15:$X15=TRANSPOSE('Capacity Backing (Hide)2'!G$67:G$81),1,0))&gt;0,1,0)</f>
        <v>0</v>
      </c>
      <c r="AY15" cm="1">
        <f t="array" ref="AY15">IF(SUM(IF($J15:$X15=TRANSPOSE('Capacity Backing (Hide)2'!H$67:H$81),1,0))&gt;0,1,0)</f>
        <v>0</v>
      </c>
      <c r="AZ15" cm="1">
        <f t="array" ref="AZ15">IF(SUM(IF($J15:$X15=TRANSPOSE('Capacity Backing (Hide)2'!I$67:I$81),1,0))&gt;0,1,0)</f>
        <v>0</v>
      </c>
      <c r="BA15" cm="1">
        <f t="array" ref="BA15">IF(SUM(IF($J15:$X15=TRANSPOSE('Capacity Backing (Hide)2'!J$67:J$81),1,0))&gt;0,1,0)</f>
        <v>0</v>
      </c>
      <c r="BB15" cm="1">
        <f t="array" ref="BB15">IF(SUM(IF($J15:$X15=TRANSPOSE('Capacity Backing (Hide)2'!K$67:K$81),1,0))&gt;0,1,0)</f>
        <v>0</v>
      </c>
      <c r="BC15" cm="1">
        <f t="array" ref="BC15">IF(SUM(IF($J15:$X15=TRANSPOSE('Capacity Backing (Hide)2'!L$67:L$81),1,0))&gt;0,1,0)</f>
        <v>0</v>
      </c>
      <c r="BD15" cm="1">
        <f t="array" ref="BD15">IF(SUM(IF($J15:$X15=TRANSPOSE('Capacity Backing (Hide)2'!M$67:M$81),1,0))&gt;0,1,0)</f>
        <v>0</v>
      </c>
      <c r="BE15" cm="1">
        <f t="array" ref="BE15">IF(SUM(IF($J15:$X15=TRANSPOSE('Capacity Backing (Hide)2'!N$67:N$81),1,0))&gt;0,1,0)</f>
        <v>0</v>
      </c>
      <c r="BF15" cm="1">
        <f t="array" ref="BF15">IF(SUM(IF($J15:$X15=TRANSPOSE('Capacity Backing (Hide)2'!O$67:O$81),1,0))&gt;0,1,0)</f>
        <v>0</v>
      </c>
      <c r="BG15" cm="1">
        <f t="array" ref="BG15">IF(SUM(IF($J15:$X15=TRANSPOSE('Capacity Backing (Hide)2'!P$67:P$81),1,0))&gt;0,1,0)</f>
        <v>0</v>
      </c>
      <c r="BH15" cm="1">
        <f t="array" ref="BH15">IF(SUM(IF($J15:$X15=TRANSPOSE('Capacity Backing (Hide)2'!Q$67:Q$81),1,0))&gt;0,1,0)</f>
        <v>0</v>
      </c>
      <c r="BI15" cm="1">
        <f t="array" ref="BI15">IF(SUM(IF($J15:$X15=TRANSPOSE('Capacity Backing (Hide)2'!R$67:R$81),1,0))&gt;0,1,0)</f>
        <v>0</v>
      </c>
      <c r="BJ15" cm="1">
        <f t="array" ref="BJ15">IF(SUM(IF($J15:$X15=TRANSPOSE('Capacity Backing (Hide)2'!S$67:S$81),1,0))&gt;0,1,0)</f>
        <v>0</v>
      </c>
      <c r="BK15" cm="1">
        <f t="array" ref="BK15">IF(SUM(IF($J15:$X15=TRANSPOSE('Capacity Backing (Hide)2'!T$67:T$81),1,0))&gt;0,1,0)</f>
        <v>0</v>
      </c>
      <c r="BL15" cm="1">
        <f t="array" ref="BL15">IF(SUM(IF($J15:$X15=TRANSPOSE('Capacity Backing (Hide)2'!U$67:U$81),1,0))&gt;0,1,0)</f>
        <v>0</v>
      </c>
      <c r="BM15" cm="1">
        <f t="array" ref="BM15">IF(SUM(IF($J15:$X15=TRANSPOSE('Capacity Backing (Hide)2'!V$67:V$81),1,0))&gt;0,1,0)</f>
        <v>0</v>
      </c>
      <c r="BN15" cm="1">
        <f t="array" ref="BN15">IF(SUM(IF($J15:$X15=TRANSPOSE('Capacity Backing (Hide)2'!W$67:W$81),1,0))&gt;0,1,0)</f>
        <v>0</v>
      </c>
      <c r="BO15" cm="1">
        <f t="array" ref="BO15">IF(SUM(IF($J15:$X15=TRANSPOSE('Capacity Backing (Hide)2'!X$67:X$81),1,0))&gt;0,1,0)</f>
        <v>0</v>
      </c>
      <c r="BP15" cm="1">
        <f t="array" ref="BP15">IF(SUM(IF($J15:$X15=TRANSPOSE('Capacity Backing (Hide)2'!Y$67:Y$81),1,0))&gt;0,1,0)</f>
        <v>0</v>
      </c>
      <c r="BQ15" cm="1">
        <f t="array" ref="BQ15">IF(SUM(IF($J15:$X15=TRANSPOSE('Capacity Backing (Hide)2'!Z$67:Z$81),1,0))&gt;0,1,0)</f>
        <v>0</v>
      </c>
      <c r="BR15" cm="1">
        <f t="array" ref="BR15">IF(SUM(IF($J15:$X15=TRANSPOSE('Capacity Backing (Hide)2'!AA$67:AA$81),1,0))&gt;0,1,0)</f>
        <v>0</v>
      </c>
      <c r="BS15" cm="1">
        <f t="array" ref="BS15">IF(SUM(IF($J15:$X15=TRANSPOSE('Capacity Backing (Hide)2'!AB$67:AB$81),1,0))&gt;0,1,0)</f>
        <v>0</v>
      </c>
      <c r="BT15" cm="1">
        <f t="array" ref="BT15">IF(SUM(IF($J15:$X15=TRANSPOSE('Capacity Backing (Hide)2'!AC$67:AC$81),1,0))&gt;0,1,0)</f>
        <v>0</v>
      </c>
      <c r="BU15" cm="1">
        <f t="array" ref="BU15">IF(SUM(IF($J15:$X15=TRANSPOSE('Capacity Backing (Hide)2'!AD$67:AD$81),1,0))&gt;0,1,0)</f>
        <v>0</v>
      </c>
      <c r="BV15" cm="1">
        <f t="array" ref="BV15">IF(SUM(IF($J15:$X15=TRANSPOSE('Capacity Backing (Hide)2'!AE$67:AE$81),1,0))&gt;0,1,0)</f>
        <v>0</v>
      </c>
      <c r="BW15" cm="1">
        <f t="array" ref="BW15">IF(SUM(IF($J15:$X15=TRANSPOSE('Capacity Backing (Hide)2'!AF$67:AF$81),1,0))&gt;0,1,0)</f>
        <v>0</v>
      </c>
      <c r="BX15" cm="1">
        <f t="array" ref="BX15">IF(SUM(IF($J15:$X15=TRANSPOSE('Capacity Backing (Hide)2'!AG$67:AG$81),1,0))&gt;0,1,0)</f>
        <v>0</v>
      </c>
      <c r="BY15" cm="1">
        <f t="array" ref="BY15">IF(SUM(IF($J15:$X15=TRANSPOSE('Capacity Backing (Hide)2'!AH$67:AH$81),1,0))&gt;0,1,0)</f>
        <v>0</v>
      </c>
      <c r="BZ15" cm="1">
        <f t="array" ref="BZ15">IF(SUM(IF($J15:$X15=TRANSPOSE('Capacity Backing (Hide)2'!AI$67:AI$81),1,0))&gt;0,1,0)</f>
        <v>0</v>
      </c>
      <c r="CA15" cm="1">
        <f t="array" ref="CA15">IF(SUM(IF($J15:$X15=TRANSPOSE('Capacity Backing (Hide)2'!AJ$67:AJ$81),1,0))&gt;0,1,0)</f>
        <v>0</v>
      </c>
      <c r="CB15" cm="1">
        <f t="array" ref="CB15">IF(SUM(IF($J15:$X15=TRANSPOSE('Capacity Backing (Hide)2'!AK$67:AK$81),1,0))&gt;0,1,0)</f>
        <v>0</v>
      </c>
      <c r="CC15" cm="1">
        <f t="array" ref="CC15">IF(SUM(IF($J15:$X15=TRANSPOSE('Capacity Backing (Hide)2'!AL$67:AL$81),1,0))&gt;0,1,0)</f>
        <v>0</v>
      </c>
      <c r="CD15" cm="1">
        <f t="array" ref="CD15">IF(SUM(IF($J15:$X15=TRANSPOSE('Capacity Backing (Hide)2'!AM$67:AM$81),1,0))&gt;0,1,0)</f>
        <v>0</v>
      </c>
      <c r="CE15" cm="1">
        <f t="array" ref="CE15">IF(SUM(IF($J15:$X15=TRANSPOSE('Capacity Backing (Hide)2'!AN$67:AN$81),1,0))&gt;0,1,0)</f>
        <v>0</v>
      </c>
      <c r="CF15" cm="1">
        <f t="array" ref="CF15">IF(SUM(IF($J15:$X15=TRANSPOSE('Capacity Backing (Hide)2'!AO$67:AO$81),1,0))&gt;0,1,0)</f>
        <v>0</v>
      </c>
      <c r="CG15" cm="1">
        <f t="array" ref="CG15">IF(SUM(IF($J15:$X15=TRANSPOSE('Capacity Backing (Hide)2'!AP$67:AP$81),1,0))&gt;0,1,0)</f>
        <v>0</v>
      </c>
      <c r="CH15" cm="1">
        <f t="array" ref="CH15">IF(SUM(IF($J15:$X15=TRANSPOSE('Capacity Backing (Hide)2'!AQ$67:AQ$81),1,0))&gt;0,1,0)</f>
        <v>0</v>
      </c>
      <c r="CI15" cm="1">
        <f t="array" ref="CI15">IF(SUM(IF($J15:$X15=TRANSPOSE('Capacity Backing (Hide)2'!AR$67:AR$81),1,0))&gt;0,1,0)</f>
        <v>0</v>
      </c>
      <c r="CJ15" cm="1">
        <f t="array" ref="CJ15">IF(SUM(IF($J15:$X15=TRANSPOSE('Capacity Backing (Hide)2'!AS$67:AS$81),1,0))&gt;0,1,0)</f>
        <v>0</v>
      </c>
      <c r="CK15" cm="1">
        <f t="array" ref="CK15">IF(SUM(IF($J15:$X15=TRANSPOSE('Capacity Backing (Hide)2'!AT$67:AT$81),1,0))&gt;0,1,0)</f>
        <v>0</v>
      </c>
      <c r="CL15" cm="1">
        <f t="array" ref="CL15">IF(SUM(IF($J15:$X15=TRANSPOSE('Capacity Backing (Hide)2'!AU$67:AU$81),1,0))&gt;0,1,0)</f>
        <v>0</v>
      </c>
      <c r="CM15" cm="1">
        <f t="array" ref="CM15">IF(SUM(IF($J15:$X15=TRANSPOSE('Capacity Backing (Hide)2'!AV$67:AV$81),1,0))&gt;0,1,0)</f>
        <v>0</v>
      </c>
      <c r="CN15" cm="1">
        <f t="array" ref="CN15">IF(SUM(IF($J15:$X15=TRANSPOSE('Capacity Backing (Hide)2'!AW$67:AW$81),1,0))&gt;0,1,0)</f>
        <v>0</v>
      </c>
      <c r="CO15" cm="1">
        <f t="array" ref="CO15">IF(SUM(IF($J15:$X15=TRANSPOSE('Capacity Backing (Hide)2'!AX$67:AX$81),1,0))&gt;0,1,0)</f>
        <v>0</v>
      </c>
      <c r="CP15" cm="1">
        <f t="array" ref="CP15">IF(SUM(IF($J15:$X15=TRANSPOSE('Capacity Backing (Hide)2'!AY$67:AY$81),1,0))&gt;0,1,0)</f>
        <v>0</v>
      </c>
      <c r="CQ15" cm="1">
        <f t="array" ref="CQ15">IF(SUM(IF($J15:$X15=TRANSPOSE('Capacity Backing (Hide)2'!AZ$67:AZ$81),1,0))&gt;0,1,0)</f>
        <v>0</v>
      </c>
      <c r="CR15" cm="1">
        <f t="array" ref="CR15">IF(SUM(IF($J15:$X15=TRANSPOSE('Capacity Backing (Hide)2'!BA$67:BA$81),1,0))&gt;0,1,0)</f>
        <v>0</v>
      </c>
      <c r="CS15" cm="1">
        <f t="array" ref="CS15">IF(SUM(IF($J15:$X15=TRANSPOSE('Capacity Backing (Hide)2'!BB$67:BB$81),1,0))&gt;0,1,0)</f>
        <v>0</v>
      </c>
      <c r="CT15" cm="1">
        <f t="array" ref="CT15">IF(SUM(IF($J15:$X15=TRANSPOSE('Capacity Backing (Hide)2'!BC$67:BC$81),1,0))&gt;0,1,0)</f>
        <v>0</v>
      </c>
      <c r="CU15" cm="1">
        <f t="array" ref="CU15">IF(SUM(IF($J15:$X15=TRANSPOSE('Capacity Backing (Hide)2'!BD$67:BD$81),1,0))&gt;0,1,0)</f>
        <v>0</v>
      </c>
      <c r="CV15" cm="1">
        <f t="array" ref="CV15">IF(SUM(IF($J15:$X15=TRANSPOSE('Capacity Backing (Hide)2'!BE$67:BE$81),1,0))&gt;0,1,0)</f>
        <v>0</v>
      </c>
      <c r="CW15" cm="1">
        <f t="array" ref="CW15">IF(SUM(IF($J15:$X15=TRANSPOSE('Capacity Backing (Hide)2'!BF$67:BF$81),1,0))&gt;0,1,0)</f>
        <v>0</v>
      </c>
      <c r="CX15" cm="1">
        <f t="array" ref="CX15">IF(SUM(IF($J15:$X15=TRANSPOSE('Capacity Backing (Hide)2'!BG$67:BG$81),1,0))&gt;0,1,0)</f>
        <v>0</v>
      </c>
      <c r="CY15" cm="1">
        <f t="array" ref="CY15">IF(SUM(IF($J15:$X15=TRANSPOSE('Capacity Backing (Hide)2'!BH$67:BH$81),1,0))&gt;0,1,0)</f>
        <v>0</v>
      </c>
      <c r="CZ15" cm="1">
        <f t="array" ref="CZ15">IF(SUM(IF($J15:$X15=TRANSPOSE('Capacity Backing (Hide)2'!BI$67:BI$81),1,0))&gt;0,1,0)</f>
        <v>0</v>
      </c>
      <c r="DA15" cm="1">
        <f t="array" ref="DA15">IF(SUM(IF($J15:$X15=TRANSPOSE('Capacity Backing (Hide)2'!BJ$67:BJ$81),1,0))&gt;0,1,0)</f>
        <v>0</v>
      </c>
      <c r="DB15" cm="1">
        <f t="array" ref="DB15">IF(SUM(IF($J15:$X15=TRANSPOSE('Capacity Backing (Hide)2'!BK$67:BK$81),1,0))&gt;0,1,0)</f>
        <v>0</v>
      </c>
      <c r="DC15" cm="1">
        <f t="array" ref="DC15">IF(SUM(IF($J15:$X15=TRANSPOSE('Capacity Backing (Hide)2'!BL$67:BL$81),1,0))&gt;0,1,0)</f>
        <v>0</v>
      </c>
      <c r="DD15" cm="1">
        <f t="array" ref="DD15">IF(SUM(IF($J15:$X15=TRANSPOSE('Capacity Backing (Hide)2'!BM$67:BM$81),1,0))&gt;0,1,0)</f>
        <v>0</v>
      </c>
      <c r="DE15" cm="1">
        <f t="array" ref="DE15">IF(SUM(IF($J15:$X15=TRANSPOSE('Capacity Backing (Hide)2'!BN$67:BN$81),1,0))&gt;0,1,0)</f>
        <v>0</v>
      </c>
      <c r="DF15" cm="1">
        <f t="array" ref="DF15">IF(SUM(IF($J15:$X15=TRANSPOSE('Capacity Backing (Hide)2'!BO$67:BO$81),1,0))&gt;0,1,0)</f>
        <v>0</v>
      </c>
      <c r="DG15" cm="1">
        <f t="array" ref="DG15">IF(SUM(IF($J15:$X15=TRANSPOSE('Capacity Backing (Hide)2'!BP$67:BP$81),1,0))&gt;0,1,0)</f>
        <v>0</v>
      </c>
      <c r="DH15" cm="1">
        <f t="array" ref="DH15">IF(SUM(IF($J15:$X15=TRANSPOSE('Capacity Backing (Hide)2'!BQ$67:BQ$81),1,0))&gt;0,1,0)</f>
        <v>0</v>
      </c>
      <c r="DI15" cm="1">
        <f t="array" ref="DI15">IF(SUM(IF($J15:$X15=TRANSPOSE('Capacity Backing (Hide)2'!BR$67:BR$81),1,0))&gt;0,1,0)</f>
        <v>0</v>
      </c>
      <c r="DJ15" cm="1">
        <f t="array" ref="DJ15">IF(SUM(IF($J15:$X15=TRANSPOSE('Capacity Backing (Hide)2'!BS$67:BS$81),1,0))&gt;0,1,0)</f>
        <v>0</v>
      </c>
      <c r="DK15" cm="1">
        <f t="array" ref="DK15">IF(SUM(IF($J15:$X15=TRANSPOSE('Capacity Backing (Hide)2'!BT$67:BT$81),1,0))&gt;0,1,0)</f>
        <v>0</v>
      </c>
      <c r="DL15" cm="1">
        <f t="array" ref="DL15">IF(SUM(IF($J15:$X15=TRANSPOSE('Capacity Backing (Hide)2'!BU$67:BU$81),1,0))&gt;0,1,0)</f>
        <v>0</v>
      </c>
      <c r="DM15" cm="1">
        <f t="array" ref="DM15">IF(SUM(IF($J15:$X15=TRANSPOSE('Capacity Backing (Hide)2'!BV$67:BV$81),1,0))&gt;0,1,0)</f>
        <v>0</v>
      </c>
      <c r="DN15" cm="1">
        <f t="array" ref="DN15">IF(SUM(IF($J15:$X15=TRANSPOSE('Capacity Backing (Hide)2'!BW$67:BW$81),1,0))&gt;0,1,0)</f>
        <v>0</v>
      </c>
      <c r="DO15" cm="1">
        <f t="array" ref="DO15">IF(SUM(IF($J15:$X15=TRANSPOSE('Capacity Backing (Hide)2'!BX$67:BX$81),1,0))&gt;0,1,0)</f>
        <v>0</v>
      </c>
      <c r="DP15" cm="1">
        <f t="array" ref="DP15">IF(SUM(IF($J15:$X15=TRANSPOSE('Capacity Backing (Hide)2'!BY$67:BY$81),1,0))&gt;0,1,0)</f>
        <v>0</v>
      </c>
      <c r="DQ15" cm="1">
        <f t="array" ref="DQ15">IF(SUM(IF($J15:$X15=TRANSPOSE('Capacity Backing (Hide)2'!BZ$67:BZ$81),1,0))&gt;0,1,0)</f>
        <v>0</v>
      </c>
      <c r="DR15" cm="1">
        <f t="array" ref="DR15">IF(SUM(IF($J15:$X15=TRANSPOSE('Capacity Backing (Hide)2'!CA$67:CA$81),1,0))&gt;0,1,0)</f>
        <v>0</v>
      </c>
      <c r="DS15" cm="1">
        <f t="array" ref="DS15">IF(SUM(IF($J15:$X15=TRANSPOSE('Capacity Backing (Hide)2'!CB$67:CB$81),1,0))&gt;0,1,0)</f>
        <v>0</v>
      </c>
      <c r="DT15" cm="1">
        <f t="array" ref="DT15">IF(SUM(IF($J15:$X15=TRANSPOSE('Capacity Backing (Hide)2'!CC$67:CC$81),1,0))&gt;0,1,0)</f>
        <v>0</v>
      </c>
      <c r="DU15" cm="1">
        <f t="array" ref="DU15">IF(SUM(IF($J15:$X15=TRANSPOSE('Capacity Backing (Hide)2'!CD$67:CD$81),1,0))&gt;0,1,0)</f>
        <v>0</v>
      </c>
      <c r="DV15" cm="1">
        <f t="array" ref="DV15">IF(SUM(IF($J15:$X15=TRANSPOSE('Capacity Backing (Hide)2'!CE$67:CE$81),1,0))&gt;0,1,0)</f>
        <v>0</v>
      </c>
      <c r="DW15" cm="1">
        <f t="array" ref="DW15">IF(SUM(IF($J15:$X15=TRANSPOSE('Capacity Backing (Hide)2'!CF$67:CF$81),1,0))&gt;0,1,0)</f>
        <v>0</v>
      </c>
      <c r="DX15" cm="1">
        <f t="array" ref="DX15">IF(SUM(IF($J15:$X15=TRANSPOSE('Capacity Backing (Hide)2'!CG$67:CG$81),1,0))&gt;0,1,0)</f>
        <v>0</v>
      </c>
      <c r="DY15" cm="1">
        <f t="array" ref="DY15">IF(SUM(IF($J15:$X15=TRANSPOSE('Capacity Backing (Hide)2'!CH$67:CH$81),1,0))&gt;0,1,0)</f>
        <v>0</v>
      </c>
      <c r="DZ15" cm="1">
        <f t="array" ref="DZ15">IF(SUM(IF($J15:$X15=TRANSPOSE('Capacity Backing (Hide)2'!CI$67:CI$81),1,0))&gt;0,1,0)</f>
        <v>0</v>
      </c>
      <c r="EA15" cm="1">
        <f t="array" ref="EA15">IF(SUM(IF($J15:$X15=TRANSPOSE('Capacity Backing (Hide)2'!CJ$67:CJ$81),1,0))&gt;0,1,0)</f>
        <v>0</v>
      </c>
      <c r="EB15" cm="1">
        <f t="array" ref="EB15">IF(SUM(IF($J15:$X15=TRANSPOSE('Capacity Backing (Hide)2'!CK$67:CK$81),1,0))&gt;0,1,0)</f>
        <v>0</v>
      </c>
      <c r="EC15" cm="1">
        <f t="array" ref="EC15">IF(SUM(IF($J15:$X15=TRANSPOSE('Capacity Backing (Hide)2'!CL$67:CL$81),1,0))&gt;0,1,0)</f>
        <v>0</v>
      </c>
      <c r="ED15" cm="1">
        <f t="array" ref="ED15">IF(SUM(IF($J15:$X15=TRANSPOSE('Capacity Backing (Hide)2'!CM$67:CM$81),1,0))&gt;0,1,0)</f>
        <v>0</v>
      </c>
      <c r="EE15" cm="1">
        <f t="array" ref="EE15">IF(SUM(IF($J15:$X15=TRANSPOSE('Capacity Backing (Hide)2'!CN$67:CN$81),1,0))&gt;0,1,0)</f>
        <v>0</v>
      </c>
      <c r="EF15" cm="1">
        <f t="array" ref="EF15">IF(SUM(IF($J15:$X15=TRANSPOSE('Capacity Backing (Hide)2'!CO$67:CO$81),1,0))&gt;0,1,0)</f>
        <v>0</v>
      </c>
      <c r="EG15" cm="1">
        <f t="array" ref="EG15">IF(SUM(IF($J15:$X15=TRANSPOSE('Capacity Backing (Hide)2'!CP$67:CP$81),1,0))&gt;0,1,0)</f>
        <v>0</v>
      </c>
      <c r="EH15" cm="1">
        <f t="array" ref="EH15">IF(SUM(IF($J15:$X15=TRANSPOSE('Capacity Backing (Hide)2'!CQ$67:CQ$81),1,0))&gt;0,1,0)</f>
        <v>0</v>
      </c>
      <c r="EI15" cm="1">
        <f t="array" ref="EI15">IF(SUM(IF($J15:$X15=TRANSPOSE('Capacity Backing (Hide)2'!CR$67:CR$81),1,0))&gt;0,1,0)</f>
        <v>0</v>
      </c>
      <c r="EJ15" cm="1">
        <f t="array" ref="EJ15">IF(SUM(IF($J15:$X15=TRANSPOSE('Capacity Backing (Hide)2'!CS$67:CS$81),1,0))&gt;0,1,0)</f>
        <v>0</v>
      </c>
      <c r="EK15" cm="1">
        <f t="array" ref="EK15">IF(SUM(IF($J15:$X15=TRANSPOSE('Capacity Backing (Hide)2'!CT$67:CT$81),1,0))&gt;0,1,0)</f>
        <v>0</v>
      </c>
      <c r="EL15" cm="1">
        <f t="array" ref="EL15">IF(SUM(IF($J15:$X15=TRANSPOSE('Capacity Backing (Hide)2'!CU$67:CU$81),1,0))&gt;0,1,0)</f>
        <v>0</v>
      </c>
      <c r="EM15" cm="1">
        <f t="array" ref="EM15">IF(SUM(IF($J15:$X15=TRANSPOSE('Capacity Backing (Hide)2'!CV$67:CV$81),1,0))&gt;0,1,0)</f>
        <v>0</v>
      </c>
      <c r="EN15" cm="1">
        <f t="array" ref="EN15">IF(SUM(IF($J15:$X15=TRANSPOSE('Capacity Backing (Hide)2'!CW$67:CW$81),1,0))&gt;0,1,0)</f>
        <v>0</v>
      </c>
      <c r="EQ15" cm="1">
        <f t="array" ref="EQ15">IF(SUM(IF($J15:$X15=TRANSPOSE('Capacity Backing (Hide)2'!B$203:B$217),1,0))&gt;0,1,0)</f>
        <v>0</v>
      </c>
      <c r="ER15" cm="1">
        <f t="array" ref="ER15">IF(SUM(IF($J15:$X15=TRANSPOSE('Capacity Backing (Hide)2'!C$203:C$217),1,0))&gt;0,1,0)</f>
        <v>0</v>
      </c>
      <c r="ES15" cm="1">
        <f t="array" ref="ES15">IF(SUM(IF($J15:$X15=TRANSPOSE('Capacity Backing (Hide)2'!D$203:D$217),1,0))&gt;0,1,0)</f>
        <v>0</v>
      </c>
      <c r="ET15" cm="1">
        <f t="array" ref="ET15">IF(SUM(IF($J15:$X15=TRANSPOSE('Capacity Backing (Hide)2'!E$203:E$217),1,0))&gt;0,1,0)</f>
        <v>0</v>
      </c>
      <c r="EU15" cm="1">
        <f t="array" ref="EU15">IF(SUM(IF($J15:$X15=TRANSPOSE('Capacity Backing (Hide)2'!F$203:F$217),1,0))&gt;0,1,0)</f>
        <v>0</v>
      </c>
      <c r="EV15" cm="1">
        <f t="array" ref="EV15">IF(SUM(IF($J15:$X15=TRANSPOSE('Capacity Backing (Hide)2'!G$203:G$217),1,0))&gt;0,1,0)</f>
        <v>0</v>
      </c>
      <c r="EW15" cm="1">
        <f t="array" ref="EW15">IF(SUM(IF($J15:$X15=TRANSPOSE('Capacity Backing (Hide)2'!H$203:H$217),1,0))&gt;0,1,0)</f>
        <v>0</v>
      </c>
      <c r="EX15" cm="1">
        <f t="array" ref="EX15">IF(SUM(IF($J15:$X15=TRANSPOSE('Capacity Backing (Hide)2'!I$203:I$217),1,0))&gt;0,1,0)</f>
        <v>0</v>
      </c>
      <c r="EY15" cm="1">
        <f t="array" ref="EY15">IF(SUM(IF($J15:$X15=TRANSPOSE('Capacity Backing (Hide)2'!J$203:J$217),1,0))&gt;0,1,0)</f>
        <v>0</v>
      </c>
      <c r="EZ15" cm="1">
        <f t="array" ref="EZ15">IF(SUM(IF($J15:$X15=TRANSPOSE('Capacity Backing (Hide)2'!K$203:K$217),1,0))&gt;0,1,0)</f>
        <v>0</v>
      </c>
      <c r="FA15" cm="1">
        <f t="array" ref="FA15">IF(SUM(IF($J15:$X15=TRANSPOSE('Capacity Backing (Hide)2'!L$203:L$217),1,0))&gt;0,1,0)</f>
        <v>0</v>
      </c>
      <c r="FB15" cm="1">
        <f t="array" ref="FB15">IF(SUM(IF($J15:$X15=TRANSPOSE('Capacity Backing (Hide)2'!M$203:M$217),1,0))&gt;0,1,0)</f>
        <v>0</v>
      </c>
      <c r="FC15" cm="1">
        <f t="array" ref="FC15">IF(SUM(IF($J15:$X15=TRANSPOSE('Capacity Backing (Hide)2'!N$203:N$217),1,0))&gt;0,1,0)</f>
        <v>0</v>
      </c>
      <c r="FD15" cm="1">
        <f t="array" ref="FD15">IF(SUM(IF($J15:$X15=TRANSPOSE('Capacity Backing (Hide)2'!O$203:O$217),1,0))&gt;0,1,0)</f>
        <v>0</v>
      </c>
      <c r="FE15" cm="1">
        <f t="array" ref="FE15">IF(SUM(IF($J15:$X15=TRANSPOSE('Capacity Backing (Hide)2'!P$203:P$217),1,0))&gt;0,1,0)</f>
        <v>0</v>
      </c>
      <c r="FF15" cm="1">
        <f t="array" ref="FF15">IF(SUM(IF($J15:$X15=TRANSPOSE('Capacity Backing (Hide)2'!Q$203:Q$217),1,0))&gt;0,1,0)</f>
        <v>0</v>
      </c>
      <c r="FG15" cm="1">
        <f t="array" ref="FG15">IF(SUM(IF($J15:$X15=TRANSPOSE('Capacity Backing (Hide)2'!R$203:R$217),1,0))&gt;0,1,0)</f>
        <v>0</v>
      </c>
      <c r="FH15" cm="1">
        <f t="array" ref="FH15">IF(SUM(IF($J15:$X15=TRANSPOSE('Capacity Backing (Hide)2'!S$203:S$217),1,0))&gt;0,1,0)</f>
        <v>0</v>
      </c>
      <c r="FI15" cm="1">
        <f t="array" ref="FI15">IF(SUM(IF($J15:$X15=TRANSPOSE('Capacity Backing (Hide)2'!T$203:T$217),1,0))&gt;0,1,0)</f>
        <v>0</v>
      </c>
      <c r="FJ15" cm="1">
        <f t="array" ref="FJ15">IF(SUM(IF($J15:$X15=TRANSPOSE('Capacity Backing (Hide)2'!U$203:U$217),1,0))&gt;0,1,0)</f>
        <v>0</v>
      </c>
      <c r="FK15" cm="1">
        <f t="array" ref="FK15">IF(SUM(IF($J15:$X15=TRANSPOSE('Capacity Backing (Hide)2'!V$203:V$217),1,0))&gt;0,1,0)</f>
        <v>0</v>
      </c>
      <c r="FL15" cm="1">
        <f t="array" ref="FL15">IF(SUM(IF($J15:$X15=TRANSPOSE('Capacity Backing (Hide)2'!W$203:W$217),1,0))&gt;0,1,0)</f>
        <v>0</v>
      </c>
      <c r="FM15" cm="1">
        <f t="array" ref="FM15">IF(SUM(IF($J15:$X15=TRANSPOSE('Capacity Backing (Hide)2'!X$203:X$217),1,0))&gt;0,1,0)</f>
        <v>0</v>
      </c>
      <c r="FN15" cm="1">
        <f t="array" ref="FN15">IF(SUM(IF($J15:$X15=TRANSPOSE('Capacity Backing (Hide)2'!Y$203:Y$217),1,0))&gt;0,1,0)</f>
        <v>0</v>
      </c>
      <c r="FO15" cm="1">
        <f t="array" ref="FO15">IF(SUM(IF($J15:$X15=TRANSPOSE('Capacity Backing (Hide)2'!Z$203:Z$217),1,0))&gt;0,1,0)</f>
        <v>0</v>
      </c>
      <c r="FP15" cm="1">
        <f t="array" ref="FP15">IF(SUM(IF($J15:$X15=TRANSPOSE('Capacity Backing (Hide)2'!AA$203:AA$217),1,0))&gt;0,1,0)</f>
        <v>0</v>
      </c>
      <c r="FQ15" cm="1">
        <f t="array" ref="FQ15">IF(SUM(IF($J15:$X15=TRANSPOSE('Capacity Backing (Hide)2'!AB$203:AB$217),1,0))&gt;0,1,0)</f>
        <v>0</v>
      </c>
      <c r="FR15" cm="1">
        <f t="array" ref="FR15">IF(SUM(IF($J15:$X15=TRANSPOSE('Capacity Backing (Hide)2'!AC$203:AC$217),1,0))&gt;0,1,0)</f>
        <v>0</v>
      </c>
      <c r="FS15" cm="1">
        <f t="array" ref="FS15">IF(SUM(IF($J15:$X15=TRANSPOSE('Capacity Backing (Hide)2'!AD$203:AD$217),1,0))&gt;0,1,0)</f>
        <v>0</v>
      </c>
      <c r="FT15" cm="1">
        <f t="array" ref="FT15">IF(SUM(IF($J15:$X15=TRANSPOSE('Capacity Backing (Hide)2'!AE$203:AE$217),1,0))&gt;0,1,0)</f>
        <v>0</v>
      </c>
      <c r="FU15" cm="1">
        <f t="array" ref="FU15">IF(SUM(IF($J15:$X15=TRANSPOSE('Capacity Backing (Hide)2'!AF$203:AF$217),1,0))&gt;0,1,0)</f>
        <v>0</v>
      </c>
      <c r="FV15" cm="1">
        <f t="array" ref="FV15">IF(SUM(IF($J15:$X15=TRANSPOSE('Capacity Backing (Hide)2'!AG$203:AG$217),1,0))&gt;0,1,0)</f>
        <v>0</v>
      </c>
      <c r="FW15" cm="1">
        <f t="array" ref="FW15">IF(SUM(IF($J15:$X15=TRANSPOSE('Capacity Backing (Hide)2'!AH$203:AH$217),1,0))&gt;0,1,0)</f>
        <v>0</v>
      </c>
      <c r="FX15" cm="1">
        <f t="array" ref="FX15">IF(SUM(IF($J15:$X15=TRANSPOSE('Capacity Backing (Hide)2'!AI$203:AI$217),1,0))&gt;0,1,0)</f>
        <v>0</v>
      </c>
      <c r="FY15" cm="1">
        <f t="array" ref="FY15">IF(SUM(IF($J15:$X15=TRANSPOSE('Capacity Backing (Hide)2'!AJ$203:AJ$217),1,0))&gt;0,1,0)</f>
        <v>0</v>
      </c>
      <c r="FZ15" cm="1">
        <f t="array" ref="FZ15">IF(SUM(IF($J15:$X15=TRANSPOSE('Capacity Backing (Hide)2'!AK$203:AK$217),1,0))&gt;0,1,0)</f>
        <v>0</v>
      </c>
      <c r="GA15" cm="1">
        <f t="array" ref="GA15">IF(SUM(IF($J15:$X15=TRANSPOSE('Capacity Backing (Hide)2'!AL$203:AL$217),1,0))&gt;0,1,0)</f>
        <v>0</v>
      </c>
      <c r="GB15" cm="1">
        <f t="array" ref="GB15">IF(SUM(IF($J15:$X15=TRANSPOSE('Capacity Backing (Hide)2'!AM$203:AM$217),1,0))&gt;0,1,0)</f>
        <v>0</v>
      </c>
      <c r="GC15" cm="1">
        <f t="array" ref="GC15">IF(SUM(IF($J15:$X15=TRANSPOSE('Capacity Backing (Hide)2'!AN$203:AN$217),1,0))&gt;0,1,0)</f>
        <v>0</v>
      </c>
      <c r="GD15" cm="1">
        <f t="array" ref="GD15">IF(SUM(IF($J15:$X15=TRANSPOSE('Capacity Backing (Hide)2'!AO$203:AO$217),1,0))&gt;0,1,0)</f>
        <v>0</v>
      </c>
      <c r="GE15" cm="1">
        <f t="array" ref="GE15">IF(SUM(IF($J15:$X15=TRANSPOSE('Capacity Backing (Hide)2'!AP$203:AP$217),1,0))&gt;0,1,0)</f>
        <v>0</v>
      </c>
      <c r="GF15" cm="1">
        <f t="array" ref="GF15">IF(SUM(IF($J15:$X15=TRANSPOSE('Capacity Backing (Hide)2'!AQ$203:AQ$217),1,0))&gt;0,1,0)</f>
        <v>0</v>
      </c>
      <c r="GG15" cm="1">
        <f t="array" ref="GG15">IF(SUM(IF($J15:$X15=TRANSPOSE('Capacity Backing (Hide)2'!AR$203:AR$217),1,0))&gt;0,1,0)</f>
        <v>0</v>
      </c>
      <c r="GH15" cm="1">
        <f t="array" ref="GH15">IF(SUM(IF($J15:$X15=TRANSPOSE('Capacity Backing (Hide)2'!AS$203:AS$217),1,0))&gt;0,1,0)</f>
        <v>0</v>
      </c>
      <c r="GI15" cm="1">
        <f t="array" ref="GI15">IF(SUM(IF($J15:$X15=TRANSPOSE('Capacity Backing (Hide)2'!AT$203:AT$217),1,0))&gt;0,1,0)</f>
        <v>0</v>
      </c>
      <c r="GJ15" cm="1">
        <f t="array" ref="GJ15">IF(SUM(IF($J15:$X15=TRANSPOSE('Capacity Backing (Hide)2'!AU$203:AU$217),1,0))&gt;0,1,0)</f>
        <v>0</v>
      </c>
      <c r="GK15" cm="1">
        <f t="array" ref="GK15">IF(SUM(IF($J15:$X15=TRANSPOSE('Capacity Backing (Hide)2'!AV$203:AV$217),1,0))&gt;0,1,0)</f>
        <v>0</v>
      </c>
      <c r="GL15" cm="1">
        <f t="array" ref="GL15">IF(SUM(IF($J15:$X15=TRANSPOSE('Capacity Backing (Hide)2'!AW$203:AW$217),1,0))&gt;0,1,0)</f>
        <v>0</v>
      </c>
      <c r="GM15" cm="1">
        <f t="array" ref="GM15">IF(SUM(IF($J15:$X15=TRANSPOSE('Capacity Backing (Hide)2'!AX$203:AX$217),1,0))&gt;0,1,0)</f>
        <v>0</v>
      </c>
      <c r="GN15" cm="1">
        <f t="array" ref="GN15">IF(SUM(IF($J15:$X15=TRANSPOSE('Capacity Backing (Hide)2'!AY$203:AY$217),1,0))&gt;0,1,0)</f>
        <v>0</v>
      </c>
      <c r="GO15" cm="1">
        <f t="array" ref="GO15">IF(SUM(IF($J15:$X15=TRANSPOSE('Capacity Backing (Hide)2'!AZ$203:AZ$217),1,0))&gt;0,1,0)</f>
        <v>0</v>
      </c>
      <c r="GP15" cm="1">
        <f t="array" ref="GP15">IF(SUM(IF($J15:$X15=TRANSPOSE('Capacity Backing (Hide)2'!BA$203:BA$217),1,0))&gt;0,1,0)</f>
        <v>0</v>
      </c>
      <c r="GQ15" cm="1">
        <f t="array" ref="GQ15">IF(SUM(IF($J15:$X15=TRANSPOSE('Capacity Backing (Hide)2'!BB$203:BB$217),1,0))&gt;0,1,0)</f>
        <v>0</v>
      </c>
      <c r="GR15" cm="1">
        <f t="array" ref="GR15">IF(SUM(IF($J15:$X15=TRANSPOSE('Capacity Backing (Hide)2'!BC$203:BC$217),1,0))&gt;0,1,0)</f>
        <v>0</v>
      </c>
      <c r="GS15" cm="1">
        <f t="array" ref="GS15">IF(SUM(IF($J15:$X15=TRANSPOSE('Capacity Backing (Hide)2'!BD$203:BD$217),1,0))&gt;0,1,0)</f>
        <v>0</v>
      </c>
      <c r="GT15" cm="1">
        <f t="array" ref="GT15">IF(SUM(IF($J15:$X15=TRANSPOSE('Capacity Backing (Hide)2'!BE$203:BE$217),1,0))&gt;0,1,0)</f>
        <v>0</v>
      </c>
      <c r="GU15" cm="1">
        <f t="array" ref="GU15">IF(SUM(IF($J15:$X15=TRANSPOSE('Capacity Backing (Hide)2'!BF$203:BF$217),1,0))&gt;0,1,0)</f>
        <v>0</v>
      </c>
      <c r="GV15" cm="1">
        <f t="array" ref="GV15">IF(SUM(IF($J15:$X15=TRANSPOSE('Capacity Backing (Hide)2'!BG$203:BG$217),1,0))&gt;0,1,0)</f>
        <v>0</v>
      </c>
      <c r="GW15" cm="1">
        <f t="array" ref="GW15">IF(SUM(IF($J15:$X15=TRANSPOSE('Capacity Backing (Hide)2'!BH$203:BH$217),1,0))&gt;0,1,0)</f>
        <v>0</v>
      </c>
      <c r="GX15" cm="1">
        <f t="array" ref="GX15">IF(SUM(IF($J15:$X15=TRANSPOSE('Capacity Backing (Hide)2'!BI$203:BI$217),1,0))&gt;0,1,0)</f>
        <v>0</v>
      </c>
      <c r="GY15" cm="1">
        <f t="array" ref="GY15">IF(SUM(IF($J15:$X15=TRANSPOSE('Capacity Backing (Hide)2'!BJ$203:BJ$217),1,0))&gt;0,1,0)</f>
        <v>0</v>
      </c>
      <c r="GZ15" cm="1">
        <f t="array" ref="GZ15">IF(SUM(IF($J15:$X15=TRANSPOSE('Capacity Backing (Hide)2'!BK$203:BK$217),1,0))&gt;0,1,0)</f>
        <v>0</v>
      </c>
      <c r="HA15" cm="1">
        <f t="array" ref="HA15">IF(SUM(IF($J15:$X15=TRANSPOSE('Capacity Backing (Hide)2'!BL$203:BL$217),1,0))&gt;0,1,0)</f>
        <v>0</v>
      </c>
      <c r="HB15" cm="1">
        <f t="array" ref="HB15">IF(SUM(IF($J15:$X15=TRANSPOSE('Capacity Backing (Hide)2'!BM$203:BM$217),1,0))&gt;0,1,0)</f>
        <v>0</v>
      </c>
      <c r="HC15" cm="1">
        <f t="array" ref="HC15">IF(SUM(IF($J15:$X15=TRANSPOSE('Capacity Backing (Hide)2'!BN$203:BN$217),1,0))&gt;0,1,0)</f>
        <v>0</v>
      </c>
      <c r="HD15" cm="1">
        <f t="array" ref="HD15">IF(SUM(IF($J15:$X15=TRANSPOSE('Capacity Backing (Hide)2'!BO$203:BO$217),1,0))&gt;0,1,0)</f>
        <v>0</v>
      </c>
      <c r="HE15" cm="1">
        <f t="array" ref="HE15">IF(SUM(IF($J15:$X15=TRANSPOSE('Capacity Backing (Hide)2'!BP$203:BP$217),1,0))&gt;0,1,0)</f>
        <v>0</v>
      </c>
      <c r="HF15" cm="1">
        <f t="array" ref="HF15">IF(SUM(IF($J15:$X15=TRANSPOSE('Capacity Backing (Hide)2'!BQ$203:BQ$217),1,0))&gt;0,1,0)</f>
        <v>0</v>
      </c>
      <c r="HG15" cm="1">
        <f t="array" ref="HG15">IF(SUM(IF($J15:$X15=TRANSPOSE('Capacity Backing (Hide)2'!BR$203:BR$217),1,0))&gt;0,1,0)</f>
        <v>0</v>
      </c>
      <c r="HH15" cm="1">
        <f t="array" ref="HH15">IF(SUM(IF($J15:$X15=TRANSPOSE('Capacity Backing (Hide)2'!BS$203:BS$217),1,0))&gt;0,1,0)</f>
        <v>0</v>
      </c>
      <c r="HI15" cm="1">
        <f t="array" ref="HI15">IF(SUM(IF($J15:$X15=TRANSPOSE('Capacity Backing (Hide)2'!BT$203:BT$217),1,0))&gt;0,1,0)</f>
        <v>0</v>
      </c>
      <c r="HJ15" cm="1">
        <f t="array" ref="HJ15">IF(SUM(IF($J15:$X15=TRANSPOSE('Capacity Backing (Hide)2'!BU$203:BU$217),1,0))&gt;0,1,0)</f>
        <v>0</v>
      </c>
      <c r="HK15" cm="1">
        <f t="array" ref="HK15">IF(SUM(IF($J15:$X15=TRANSPOSE('Capacity Backing (Hide)2'!BV$203:BV$217),1,0))&gt;0,1,0)</f>
        <v>0</v>
      </c>
      <c r="HL15" cm="1">
        <f t="array" ref="HL15">IF(SUM(IF($J15:$X15=TRANSPOSE('Capacity Backing (Hide)2'!BW$203:BW$217),1,0))&gt;0,1,0)</f>
        <v>0</v>
      </c>
      <c r="HM15" cm="1">
        <f t="array" ref="HM15">IF(SUM(IF($J15:$X15=TRANSPOSE('Capacity Backing (Hide)2'!BX$203:BX$217),1,0))&gt;0,1,0)</f>
        <v>0</v>
      </c>
      <c r="HN15" cm="1">
        <f t="array" ref="HN15">IF(SUM(IF($J15:$X15=TRANSPOSE('Capacity Backing (Hide)2'!BY$203:BY$217),1,0))&gt;0,1,0)</f>
        <v>0</v>
      </c>
      <c r="HO15" cm="1">
        <f t="array" ref="HO15">IF(SUM(IF($J15:$X15=TRANSPOSE('Capacity Backing (Hide)2'!BZ$203:BZ$217),1,0))&gt;0,1,0)</f>
        <v>0</v>
      </c>
      <c r="HP15" cm="1">
        <f t="array" ref="HP15">IF(SUM(IF($J15:$X15=TRANSPOSE('Capacity Backing (Hide)2'!CA$203:CA$217),1,0))&gt;0,1,0)</f>
        <v>0</v>
      </c>
      <c r="HQ15" cm="1">
        <f t="array" ref="HQ15">IF(SUM(IF($J15:$X15=TRANSPOSE('Capacity Backing (Hide)2'!CB$203:CB$217),1,0))&gt;0,1,0)</f>
        <v>0</v>
      </c>
      <c r="HR15" cm="1">
        <f t="array" ref="HR15">IF(SUM(IF($J15:$X15=TRANSPOSE('Capacity Backing (Hide)2'!CC$203:CC$217),1,0))&gt;0,1,0)</f>
        <v>0</v>
      </c>
      <c r="HS15" cm="1">
        <f t="array" ref="HS15">IF(SUM(IF($J15:$X15=TRANSPOSE('Capacity Backing (Hide)2'!CD$203:CD$217),1,0))&gt;0,1,0)</f>
        <v>0</v>
      </c>
      <c r="HT15" cm="1">
        <f t="array" ref="HT15">IF(SUM(IF($J15:$X15=TRANSPOSE('Capacity Backing (Hide)2'!CE$203:CE$217),1,0))&gt;0,1,0)</f>
        <v>0</v>
      </c>
      <c r="HU15" cm="1">
        <f t="array" ref="HU15">IF(SUM(IF($J15:$X15=TRANSPOSE('Capacity Backing (Hide)2'!CF$203:CF$217),1,0))&gt;0,1,0)</f>
        <v>0</v>
      </c>
      <c r="HV15" cm="1">
        <f t="array" ref="HV15">IF(SUM(IF($J15:$X15=TRANSPOSE('Capacity Backing (Hide)2'!CG$203:CG$217),1,0))&gt;0,1,0)</f>
        <v>0</v>
      </c>
      <c r="HW15" cm="1">
        <f t="array" ref="HW15">IF(SUM(IF($J15:$X15=TRANSPOSE('Capacity Backing (Hide)2'!CH$203:CH$217),1,0))&gt;0,1,0)</f>
        <v>0</v>
      </c>
      <c r="HX15" cm="1">
        <f t="array" ref="HX15">IF(SUM(IF($J15:$X15=TRANSPOSE('Capacity Backing (Hide)2'!CI$203:CI$217),1,0))&gt;0,1,0)</f>
        <v>0</v>
      </c>
      <c r="HY15" cm="1">
        <f t="array" ref="HY15">IF(SUM(IF($J15:$X15=TRANSPOSE('Capacity Backing (Hide)2'!CJ$203:CJ$217),1,0))&gt;0,1,0)</f>
        <v>0</v>
      </c>
      <c r="HZ15" cm="1">
        <f t="array" ref="HZ15">IF(SUM(IF($J15:$X15=TRANSPOSE('Capacity Backing (Hide)2'!CK$203:CK$217),1,0))&gt;0,1,0)</f>
        <v>0</v>
      </c>
      <c r="IA15" cm="1">
        <f t="array" ref="IA15">IF(SUM(IF($J15:$X15=TRANSPOSE('Capacity Backing (Hide)2'!CL$203:CL$217),1,0))&gt;0,1,0)</f>
        <v>0</v>
      </c>
      <c r="IB15" cm="1">
        <f t="array" ref="IB15">IF(SUM(IF($J15:$X15=TRANSPOSE('Capacity Backing (Hide)2'!CM$203:CM$217),1,0))&gt;0,1,0)</f>
        <v>0</v>
      </c>
      <c r="IC15" cm="1">
        <f t="array" ref="IC15">IF(SUM(IF($J15:$X15=TRANSPOSE('Capacity Backing (Hide)2'!CN$203:CN$217),1,0))&gt;0,1,0)</f>
        <v>0</v>
      </c>
      <c r="ID15" cm="1">
        <f t="array" ref="ID15">IF(SUM(IF($J15:$X15=TRANSPOSE('Capacity Backing (Hide)2'!CO$203:CO$217),1,0))&gt;0,1,0)</f>
        <v>0</v>
      </c>
      <c r="IE15" cm="1">
        <f t="array" ref="IE15">IF(SUM(IF($J15:$X15=TRANSPOSE('Capacity Backing (Hide)2'!CP$203:CP$217),1,0))&gt;0,1,0)</f>
        <v>0</v>
      </c>
      <c r="IF15" cm="1">
        <f t="array" ref="IF15">IF(SUM(IF($J15:$X15=TRANSPOSE('Capacity Backing (Hide)2'!CQ$203:CQ$217),1,0))&gt;0,1,0)</f>
        <v>0</v>
      </c>
      <c r="IG15" cm="1">
        <f t="array" ref="IG15">IF(SUM(IF($J15:$X15=TRANSPOSE('Capacity Backing (Hide)2'!CR$203:CR$217),1,0))&gt;0,1,0)</f>
        <v>0</v>
      </c>
      <c r="IH15" cm="1">
        <f t="array" ref="IH15">IF(SUM(IF($J15:$X15=TRANSPOSE('Capacity Backing (Hide)2'!CS$203:CS$217),1,0))&gt;0,1,0)</f>
        <v>0</v>
      </c>
      <c r="II15" cm="1">
        <f t="array" ref="II15">IF(SUM(IF($J15:$X15=TRANSPOSE('Capacity Backing (Hide)2'!CT$203:CT$217),1,0))&gt;0,1,0)</f>
        <v>0</v>
      </c>
      <c r="IJ15" cm="1">
        <f t="array" ref="IJ15">IF(SUM(IF($J15:$X15=TRANSPOSE('Capacity Backing (Hide)2'!CU$203:CU$217),1,0))&gt;0,1,0)</f>
        <v>0</v>
      </c>
      <c r="IK15" cm="1">
        <f t="array" ref="IK15">IF(SUM(IF($J15:$X15=TRANSPOSE('Capacity Backing (Hide)2'!CV$203:CV$217),1,0))&gt;0,1,0)</f>
        <v>0</v>
      </c>
      <c r="IL15" cm="1">
        <f t="array" ref="IL15">IF(SUM(IF($J15:$X15=TRANSPOSE('Capacity Backing (Hide)2'!CW$203:CW$217),1,0))&gt;0,1,0)</f>
        <v>0</v>
      </c>
      <c r="IO15" s="184">
        <v>0</v>
      </c>
      <c r="IP15" s="184">
        <v>0</v>
      </c>
      <c r="IQ15" s="184">
        <v>0</v>
      </c>
      <c r="IR15" s="184">
        <v>0</v>
      </c>
      <c r="IS15" s="184">
        <v>0</v>
      </c>
      <c r="IT15" s="184">
        <v>0</v>
      </c>
      <c r="IU15" s="184">
        <v>0</v>
      </c>
      <c r="IV15" s="184">
        <v>0</v>
      </c>
      <c r="IW15" s="184">
        <v>0</v>
      </c>
      <c r="IX15" s="184">
        <v>0</v>
      </c>
      <c r="IY15" s="184">
        <v>0</v>
      </c>
      <c r="IZ15" s="184">
        <v>0</v>
      </c>
      <c r="JA15" s="184">
        <v>0</v>
      </c>
      <c r="JB15" s="184">
        <v>0</v>
      </c>
      <c r="JC15" s="184">
        <v>0</v>
      </c>
      <c r="JD15" s="184">
        <v>0</v>
      </c>
      <c r="JE15" s="184">
        <v>0</v>
      </c>
      <c r="JF15" s="184">
        <v>0</v>
      </c>
      <c r="JG15" s="184">
        <v>0</v>
      </c>
      <c r="JH15" s="184">
        <v>0</v>
      </c>
      <c r="JI15" s="184">
        <v>0</v>
      </c>
      <c r="JJ15" s="184">
        <v>0</v>
      </c>
      <c r="JK15" s="184">
        <v>0</v>
      </c>
      <c r="JL15" s="184">
        <v>0</v>
      </c>
      <c r="JM15" s="184">
        <v>0</v>
      </c>
      <c r="JN15" s="184">
        <v>0</v>
      </c>
      <c r="JO15" s="184">
        <v>0</v>
      </c>
      <c r="JP15" s="184">
        <v>0</v>
      </c>
      <c r="JQ15" s="184">
        <v>0</v>
      </c>
      <c r="JR15" s="184">
        <v>0</v>
      </c>
      <c r="JS15" s="184">
        <v>0</v>
      </c>
      <c r="JT15" s="184">
        <v>0</v>
      </c>
      <c r="JU15" s="184">
        <v>0</v>
      </c>
      <c r="JV15" s="184">
        <v>0</v>
      </c>
      <c r="JW15" s="184">
        <v>0</v>
      </c>
      <c r="JX15" s="184">
        <v>0</v>
      </c>
      <c r="JY15" s="184">
        <v>0</v>
      </c>
      <c r="JZ15" s="184">
        <v>0</v>
      </c>
      <c r="KA15" s="184">
        <v>0</v>
      </c>
      <c r="KB15" s="184">
        <v>0</v>
      </c>
      <c r="KC15" s="184">
        <v>0</v>
      </c>
      <c r="KD15" s="184">
        <v>0</v>
      </c>
      <c r="KE15" s="184">
        <v>0</v>
      </c>
      <c r="KF15" s="184">
        <v>0</v>
      </c>
      <c r="KG15" s="184">
        <v>0</v>
      </c>
      <c r="KH15" s="184">
        <v>0</v>
      </c>
      <c r="KI15" s="184">
        <v>0</v>
      </c>
      <c r="KJ15" s="184">
        <v>0</v>
      </c>
      <c r="KK15" s="184">
        <v>0</v>
      </c>
      <c r="KL15" s="184">
        <v>0</v>
      </c>
      <c r="KM15" s="184">
        <v>0</v>
      </c>
      <c r="KN15" s="184">
        <v>0</v>
      </c>
      <c r="KO15" s="184">
        <v>0</v>
      </c>
      <c r="KP15" s="184">
        <v>0</v>
      </c>
      <c r="KQ15" s="184">
        <v>0</v>
      </c>
      <c r="KR15" s="184">
        <v>0</v>
      </c>
      <c r="KS15" s="184">
        <v>0</v>
      </c>
      <c r="KT15" s="184">
        <v>0</v>
      </c>
      <c r="KU15" s="184">
        <v>0</v>
      </c>
      <c r="KV15" s="184">
        <v>0</v>
      </c>
      <c r="KW15" s="184">
        <v>0</v>
      </c>
      <c r="KX15" s="184">
        <v>0</v>
      </c>
      <c r="KY15" s="184">
        <v>0</v>
      </c>
      <c r="KZ15" s="184">
        <v>0</v>
      </c>
      <c r="LA15" s="184">
        <v>0</v>
      </c>
      <c r="LB15" s="184">
        <v>0</v>
      </c>
      <c r="LC15" s="184">
        <v>0</v>
      </c>
      <c r="LD15" s="184">
        <v>0</v>
      </c>
      <c r="LE15" s="184">
        <v>0</v>
      </c>
      <c r="LF15" s="184">
        <v>0</v>
      </c>
      <c r="LG15" s="184">
        <v>0</v>
      </c>
      <c r="LH15" s="184">
        <v>0</v>
      </c>
      <c r="LI15" s="184">
        <v>0</v>
      </c>
      <c r="LJ15" s="184">
        <v>0</v>
      </c>
      <c r="LK15" s="184">
        <v>0</v>
      </c>
      <c r="LL15" s="184">
        <v>0</v>
      </c>
      <c r="LM15" s="184">
        <v>0</v>
      </c>
      <c r="LN15" s="184">
        <v>0</v>
      </c>
      <c r="LO15" s="184">
        <v>0</v>
      </c>
      <c r="LP15" s="184">
        <v>0</v>
      </c>
      <c r="LQ15" s="184">
        <v>0</v>
      </c>
      <c r="LR15" s="184">
        <v>0</v>
      </c>
      <c r="LS15" s="184">
        <v>0</v>
      </c>
      <c r="LT15" s="184">
        <v>0</v>
      </c>
      <c r="LU15" s="184">
        <v>0</v>
      </c>
      <c r="LV15" s="184">
        <v>0</v>
      </c>
      <c r="LW15" s="184">
        <v>0</v>
      </c>
      <c r="LX15" s="184">
        <v>0</v>
      </c>
      <c r="LY15" s="184">
        <v>0</v>
      </c>
      <c r="LZ15" s="184">
        <v>0</v>
      </c>
      <c r="MA15" s="184">
        <v>0</v>
      </c>
      <c r="MB15" s="184">
        <v>0</v>
      </c>
      <c r="MC15" s="184">
        <v>0</v>
      </c>
      <c r="MD15" s="184">
        <v>0</v>
      </c>
      <c r="ME15" s="184">
        <v>0</v>
      </c>
      <c r="MF15" s="184">
        <v>0</v>
      </c>
      <c r="MG15" s="184">
        <v>0</v>
      </c>
      <c r="MH15" s="184">
        <v>0</v>
      </c>
      <c r="MI15" s="184">
        <v>0</v>
      </c>
      <c r="MJ15" s="184">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J15" cm="1">
        <f t="array" ref="QJ15">SUM(IF('Capacity Summary'!H$36:H$135="X",1,0)*TRANSPOSE('CR Backing (Hide)'!$IO15:$MJ15)*IF('Clinical resources'!ZQ18="X",1,0))</f>
        <v>0</v>
      </c>
      <c r="QK15" cm="1">
        <f t="array" ref="QK15">SUM(IF('Capacity Summary'!I$36:I$135="X",1,0)*TRANSPOSE('CR Backing (Hide)'!$IO15:$MJ15)*IF('Clinical resources'!ZR18="X",1,0))</f>
        <v>0</v>
      </c>
      <c r="QL15" cm="1">
        <f t="array" ref="QL15">SUM(IF('Capacity Summary'!J$36:J$135="X",1,0)*TRANSPOSE('CR Backing (Hide)'!$IO15:$MJ15)*IF('Clinical resources'!ZS18="X",1,0))</f>
        <v>0</v>
      </c>
      <c r="QM15" cm="1">
        <f t="array" ref="QM15">SUM(IF('Capacity Summary'!K$36:K$135="X",1,0)*TRANSPOSE('CR Backing (Hide)'!$IO15:$MJ15)*IF('Clinical resources'!ZT18="X",1,0))</f>
        <v>0</v>
      </c>
      <c r="QN15" cm="1">
        <f t="array" ref="QN15">SUM(IF('Capacity Summary'!L$36:L$135="X",1,0)*TRANSPOSE('CR Backing (Hide)'!$IO15:$MJ15)*IF('Clinical resources'!ZU18="X",1,0))</f>
        <v>0</v>
      </c>
      <c r="QO15" cm="1">
        <f t="array" ref="QO15">SUM(IF('Capacity Summary'!M$36:M$135="X",1,0)*TRANSPOSE('CR Backing (Hide)'!$IO15:$MJ15)*IF('Clinical resources'!ZV18="X",1,0))</f>
        <v>0</v>
      </c>
      <c r="QP15" cm="1">
        <f t="array" ref="QP15">SUM(IF('Capacity Summary'!N$36:N$135="X",1,0)*TRANSPOSE('CR Backing (Hide)'!$IO15:$MJ15)*IF('Clinical resources'!ZW18="X",1,0))</f>
        <v>0</v>
      </c>
      <c r="QQ15" cm="1">
        <f t="array" ref="QQ15">SUM(IF('Capacity Summary'!O$36:O$135="X",1,0)*TRANSPOSE('CR Backing (Hide)'!$IO15:$MJ15)*IF('Clinical resources'!ZX18="X",1,0))</f>
        <v>0</v>
      </c>
      <c r="QR15" cm="1">
        <f t="array" ref="QR15">SUM(IF('Capacity Summary'!P$36:P$135="X",1,0)*TRANSPOSE('CR Backing (Hide)'!$IO15:$MJ15)*IF('Clinical resources'!ZY18="X",1,0))</f>
        <v>0</v>
      </c>
      <c r="QS15" cm="1">
        <f t="array" ref="QS15">SUM(IF('Capacity Summary'!Q$36:Q$135="X",1,0)*TRANSPOSE('CR Backing (Hide)'!$IO15:$MJ15)*IF('Clinical resources'!ZZ18="X",1,0))</f>
        <v>0</v>
      </c>
      <c r="QT15" cm="1">
        <f t="array" ref="QT15">SUM(IF('Capacity Summary'!R$36:R$135="X",1,0)*TRANSPOSE('CR Backing (Hide)'!$IO15:$MJ15)*IF('Clinical resources'!AAA18="X",1,0))</f>
        <v>0</v>
      </c>
      <c r="QU15" cm="1">
        <f t="array" ref="QU15">SUM(IF('Capacity Summary'!S$36:S$135="X",1,0)*TRANSPOSE('CR Backing (Hide)'!$IO15:$MJ15)*IF('Clinical resources'!AAB18="X",1,0))</f>
        <v>0</v>
      </c>
      <c r="QV15" cm="1">
        <f t="array" ref="QV15">SUM(IF('Capacity Summary'!T$36:T$135="X",1,0)*TRANSPOSE('CR Backing (Hide)'!$IO15:$MJ15)*IF('Clinical resources'!AAC18="X",1,0))</f>
        <v>0</v>
      </c>
      <c r="QW15" cm="1">
        <f t="array" ref="QW15">SUM(IF('Capacity Summary'!U$36:U$135="X",1,0)*TRANSPOSE('CR Backing (Hide)'!$IO15:$MJ15)*IF('Clinical resources'!AAD18="X",1,0))</f>
        <v>0</v>
      </c>
      <c r="QX15" cm="1">
        <f t="array" ref="QX15">SUM(IF('Capacity Summary'!V$36:V$135="X",1,0)*TRANSPOSE('CR Backing (Hide)'!$IO15:$MJ15)*IF('Clinical resources'!AAE18="X",1,0))</f>
        <v>0</v>
      </c>
      <c r="QY15" cm="1">
        <f t="array" ref="QY15">SUM(IF('Capacity Summary'!W$36:W$135="X",1,0)*TRANSPOSE('CR Backing (Hide)'!$IO15:$MJ15)*IF('Clinical resources'!AAF18="X",1,0))</f>
        <v>0</v>
      </c>
      <c r="QZ15" cm="1">
        <f t="array" ref="QZ15">SUM(IF('Capacity Summary'!X$36:X$135="X",1,0)*TRANSPOSE('CR Backing (Hide)'!$IO15:$MJ15)*IF('Clinical resources'!AAG18="X",1,0))</f>
        <v>0</v>
      </c>
      <c r="RA15" cm="1">
        <f t="array" ref="RA15">SUM(IF('Capacity Summary'!Y$36:Y$135="X",1,0)*TRANSPOSE('CR Backing (Hide)'!$IO15:$MJ15)*IF('Clinical resources'!AAH18="X",1,0))</f>
        <v>0</v>
      </c>
      <c r="RB15" cm="1">
        <f t="array" ref="RB15">SUM(IF('Capacity Summary'!Z$36:Z$135="X",1,0)*TRANSPOSE('CR Backing (Hide)'!$IO15:$MJ15)*IF('Clinical resources'!AAI18="X",1,0))</f>
        <v>0</v>
      </c>
      <c r="RC15" cm="1">
        <f t="array" ref="RC15">SUM(IF('Capacity Summary'!AA$36:AA$135="X",1,0)*TRANSPOSE('CR Backing (Hide)'!$IO15:$MJ15)*IF('Clinical resources'!AAJ18="X",1,0))</f>
        <v>0</v>
      </c>
      <c r="RD15" cm="1">
        <f t="array" ref="RD15">SUM(IF('Capacity Summary'!AB$36:AB$135="X",1,0)*TRANSPOSE('CR Backing (Hide)'!$IO15:$MJ15)*IF('Clinical resources'!AAK18="X",1,0))</f>
        <v>0</v>
      </c>
      <c r="RE15" cm="1">
        <f t="array" ref="RE15">SUM(IF('Capacity Summary'!AC$36:AC$135="X",1,0)*TRANSPOSE('CR Backing (Hide)'!$IO15:$MJ15)*IF('Clinical resources'!AAL18="X",1,0))</f>
        <v>0</v>
      </c>
      <c r="RF15" cm="1">
        <f t="array" ref="RF15">SUM(IF('Capacity Summary'!AD$36:AD$135="X",1,0)*TRANSPOSE('CR Backing (Hide)'!$IO15:$MJ15)*IF('Clinical resources'!AAM18="X",1,0))</f>
        <v>0</v>
      </c>
      <c r="RG15" cm="1">
        <f t="array" ref="RG15">SUM(IF('Capacity Summary'!AE$36:AE$135="X",1,0)*TRANSPOSE('CR Backing (Hide)'!$IO15:$MJ15)*IF('Clinical resources'!AAN18="X",1,0))</f>
        <v>0</v>
      </c>
      <c r="RH15" cm="1">
        <f t="array" ref="RH15">SUM(IF('Capacity Summary'!AF$36:AF$135="X",1,0)*TRANSPOSE('CR Backing (Hide)'!$IO15:$MJ15)*IF('Clinical resources'!AAO18="X",1,0))</f>
        <v>0</v>
      </c>
      <c r="RI15" cm="1">
        <f t="array" ref="RI15">SUM(IF('Capacity Summary'!AG$36:AG$135="X",1,0)*TRANSPOSE('CR Backing (Hide)'!$IO15:$MJ15)*IF('Clinical resources'!AAP18="X",1,0))</f>
        <v>0</v>
      </c>
      <c r="RJ15" cm="1">
        <f t="array" ref="RJ15">SUM(IF('Capacity Summary'!AH$36:AH$135="X",1,0)*TRANSPOSE('CR Backing (Hide)'!$IO15:$MJ15)*IF('Clinical resources'!AAQ18="X",1,0))</f>
        <v>0</v>
      </c>
      <c r="RK15" cm="1">
        <f t="array" ref="RK15">SUM(IF('Capacity Summary'!AI$36:AI$135="X",1,0)*TRANSPOSE('CR Backing (Hide)'!$IO15:$MJ15)*IF('Clinical resources'!AAR18="X",1,0))</f>
        <v>0</v>
      </c>
      <c r="RL15" cm="1">
        <f t="array" ref="RL15">SUM(IF('Capacity Summary'!AJ$36:AJ$135="X",1,0)*TRANSPOSE('CR Backing (Hide)'!$IO15:$MJ15)*IF('Clinical resources'!AAS18="X",1,0))</f>
        <v>0</v>
      </c>
      <c r="RM15" cm="1">
        <f t="array" ref="RM15">SUM(IF('Capacity Summary'!AK$36:AK$135="X",1,0)*TRANSPOSE('CR Backing (Hide)'!$IO15:$MJ15)*IF('Clinical resources'!AAT18="X",1,0))</f>
        <v>0</v>
      </c>
      <c r="RN15" cm="1">
        <f t="array" ref="RN15">SUM(IF('Capacity Summary'!AL$36:AL$135="X",1,0)*TRANSPOSE('CR Backing (Hide)'!$IO15:$MJ15)*IF('Clinical resources'!AAU18="X",1,0))</f>
        <v>0</v>
      </c>
      <c r="RO15" cm="1">
        <f t="array" ref="RO15">SUM(IF('Capacity Summary'!AM$36:AM$135="X",1,0)*TRANSPOSE('CR Backing (Hide)'!$IO15:$MJ15)*IF('Clinical resources'!AAV18="X",1,0))</f>
        <v>0</v>
      </c>
      <c r="RP15" cm="1">
        <f t="array" ref="RP15">SUM(IF('Capacity Summary'!AN$36:AN$135="X",1,0)*TRANSPOSE('CR Backing (Hide)'!$IO15:$MJ15)*IF('Clinical resources'!AAW18="X",1,0))</f>
        <v>0</v>
      </c>
      <c r="RQ15" cm="1">
        <f t="array" ref="RQ15">SUM(IF('Capacity Summary'!AO$36:AO$135="X",1,0)*TRANSPOSE('CR Backing (Hide)'!$IO15:$MJ15)*IF('Clinical resources'!AAX18="X",1,0))</f>
        <v>0</v>
      </c>
      <c r="RR15" cm="1">
        <f t="array" ref="RR15">SUM(IF('Capacity Summary'!AP$36:AP$135="X",1,0)*TRANSPOSE('CR Backing (Hide)'!$IO15:$MJ15)*IF('Clinical resources'!AAY18="X",1,0))</f>
        <v>0</v>
      </c>
      <c r="RS15" cm="1">
        <f t="array" ref="RS15">SUM(IF('Capacity Summary'!AQ$36:AQ$135="X",1,0)*TRANSPOSE('CR Backing (Hide)'!$IO15:$MJ15)*IF('Clinical resources'!AAZ18="X",1,0))</f>
        <v>0</v>
      </c>
      <c r="RT15" cm="1">
        <f t="array" ref="RT15">SUM(IF('Capacity Summary'!AR$36:AR$135="X",1,0)*TRANSPOSE('CR Backing (Hide)'!$IO15:$MJ15)*IF('Clinical resources'!ABA18="X",1,0))</f>
        <v>0</v>
      </c>
      <c r="RU15" cm="1">
        <f t="array" ref="RU15">SUM(IF('Capacity Summary'!AS$36:AS$135="X",1,0)*TRANSPOSE('CR Backing (Hide)'!$IO15:$MJ15)*IF('Clinical resources'!ABB18="X",1,0))</f>
        <v>0</v>
      </c>
      <c r="RV15" cm="1">
        <f t="array" ref="RV15">SUM(IF('Capacity Summary'!AT$36:AT$135="X",1,0)*TRANSPOSE('CR Backing (Hide)'!$IO15:$MJ15)*IF('Clinical resources'!ABC18="X",1,0))</f>
        <v>0</v>
      </c>
      <c r="RW15" cm="1">
        <f t="array" ref="RW15">SUM(IF('Capacity Summary'!AU$36:AU$135="X",1,0)*TRANSPOSE('CR Backing (Hide)'!$IO15:$MJ15)*IF('Clinical resources'!ABD18="X",1,0))</f>
        <v>0</v>
      </c>
      <c r="RX15" cm="1">
        <f t="array" ref="RX15">SUM(IF('Capacity Summary'!AV$36:AV$135="X",1,0)*TRANSPOSE('CR Backing (Hide)'!$IO15:$MJ15)*IF('Clinical resources'!ABE18="X",1,0))</f>
        <v>0</v>
      </c>
      <c r="RY15" cm="1">
        <f t="array" ref="RY15">SUM(IF('Capacity Summary'!AW$36:AW$135="X",1,0)*TRANSPOSE('CR Backing (Hide)'!$IO15:$MJ15)*IF('Clinical resources'!ABF18="X",1,0))</f>
        <v>0</v>
      </c>
      <c r="RZ15" cm="1">
        <f t="array" ref="RZ15">SUM(IF('Capacity Summary'!AX$36:AX$135="X",1,0)*TRANSPOSE('CR Backing (Hide)'!$IO15:$MJ15)*IF('Clinical resources'!ABG18="X",1,0))</f>
        <v>0</v>
      </c>
      <c r="SA15" cm="1">
        <f t="array" ref="SA15">SUM(IF('Capacity Summary'!AY$36:AY$135="X",1,0)*TRANSPOSE('CR Backing (Hide)'!$IO15:$MJ15)*IF('Clinical resources'!ABH18="X",1,0))</f>
        <v>0</v>
      </c>
      <c r="SB15" cm="1">
        <f t="array" ref="SB15">SUM(IF('Capacity Summary'!AZ$36:AZ$135="X",1,0)*TRANSPOSE('CR Backing (Hide)'!$IO15:$MJ15)*IF('Clinical resources'!ABI18="X",1,0))</f>
        <v>0</v>
      </c>
      <c r="SC15" cm="1">
        <f t="array" ref="SC15">SUM(IF('Capacity Summary'!BA$36:BA$135="X",1,0)*TRANSPOSE('CR Backing (Hide)'!$IO15:$MJ15)*IF('Clinical resources'!ABJ18="X",1,0))</f>
        <v>0</v>
      </c>
      <c r="SD15" cm="1">
        <f t="array" ref="SD15">SUM(IF('Capacity Summary'!BB$36:BB$135="X",1,0)*TRANSPOSE('CR Backing (Hide)'!$IO15:$MJ15)*IF('Clinical resources'!ABK18="X",1,0))</f>
        <v>0</v>
      </c>
      <c r="SE15" cm="1">
        <f t="array" ref="SE15">SUM(IF('Capacity Summary'!BC$36:BC$135="X",1,0)*TRANSPOSE('CR Backing (Hide)'!$IO15:$MJ15)*IF('Clinical resources'!ABL18="X",1,0))</f>
        <v>0</v>
      </c>
      <c r="SF15" cm="1">
        <f t="array" ref="SF15">SUM(IF('Capacity Summary'!BD$36:BD$135="X",1,0)*TRANSPOSE('CR Backing (Hide)'!$IO15:$MJ15)*IF('Clinical resources'!ABM18="X",1,0))</f>
        <v>0</v>
      </c>
      <c r="SG15" cm="1">
        <f t="array" ref="SG15">SUM(IF('Capacity Summary'!BE$36:BE$135="X",1,0)*TRANSPOSE('CR Backing (Hide)'!$IO15:$MJ15)*IF('Clinical resources'!ABN18="X",1,0))</f>
        <v>0</v>
      </c>
      <c r="SH15" cm="1">
        <f t="array" ref="SH15">SUM(IF('Capacity Summary'!BF$36:BF$135="X",1,0)*TRANSPOSE('CR Backing (Hide)'!$IO15:$MJ15)*IF('Clinical resources'!ABO18="X",1,0))</f>
        <v>0</v>
      </c>
      <c r="SI15" cm="1">
        <f t="array" ref="SI15">SUM(IF('Capacity Summary'!BG$36:BG$135="X",1,0)*TRANSPOSE('CR Backing (Hide)'!$IO15:$MJ15)*IF('Clinical resources'!ABP18="X",1,0))</f>
        <v>0</v>
      </c>
      <c r="SK15" cm="1">
        <f t="array" ref="SK15">SUM(IF('Capacity Summary'!H$139:H$238="X",1,0)*TRANSPOSE('CR Backing (Hide)'!$MM15:$QH15))</f>
        <v>0</v>
      </c>
      <c r="SL15" cm="1">
        <f t="array" ref="SL15">SUM(IF('Capacity Summary'!I$139:I$238="X",1,0)*TRANSPOSE('CR Backing (Hide)'!$MM15:$QH15))</f>
        <v>0</v>
      </c>
      <c r="SM15" cm="1">
        <f t="array" ref="SM15">SUM(IF('Capacity Summary'!J$139:J$238="X",1,0)*TRANSPOSE('CR Backing (Hide)'!$MM15:$QH15))</f>
        <v>0</v>
      </c>
      <c r="SN15" cm="1">
        <f t="array" ref="SN15">SUM(IF('Capacity Summary'!K$139:K$238="X",1,0)*TRANSPOSE('CR Backing (Hide)'!$MM15:$QH15))</f>
        <v>0</v>
      </c>
      <c r="SO15" cm="1">
        <f t="array" ref="SO15">SUM(IF('Capacity Summary'!L$139:L$238="X",1,0)*TRANSPOSE('CR Backing (Hide)'!$MM15:$QH15))</f>
        <v>0</v>
      </c>
      <c r="SP15" cm="1">
        <f t="array" ref="SP15">SUM(IF('Capacity Summary'!M$139:M$238="X",1,0)*TRANSPOSE('CR Backing (Hide)'!$MM15:$QH15))</f>
        <v>0</v>
      </c>
      <c r="SQ15" cm="1">
        <f t="array" ref="SQ15">SUM(IF('Capacity Summary'!N$139:N$238="X",1,0)*TRANSPOSE('CR Backing (Hide)'!$MM15:$QH15))</f>
        <v>0</v>
      </c>
      <c r="SR15" cm="1">
        <f t="array" ref="SR15">SUM(IF('Capacity Summary'!O$139:O$238="X",1,0)*TRANSPOSE('CR Backing (Hide)'!$MM15:$QH15))</f>
        <v>0</v>
      </c>
      <c r="SS15" cm="1">
        <f t="array" ref="SS15">SUM(IF('Capacity Summary'!P$139:P$238="X",1,0)*TRANSPOSE('CR Backing (Hide)'!$MM15:$QH15))</f>
        <v>0</v>
      </c>
      <c r="ST15" cm="1">
        <f t="array" ref="ST15">SUM(IF('Capacity Summary'!Q$139:Q$238="X",1,0)*TRANSPOSE('CR Backing (Hide)'!$MM15:$QH15))</f>
        <v>0</v>
      </c>
      <c r="SU15" cm="1">
        <f t="array" ref="SU15">SUM(IF('Capacity Summary'!R$139:R$238="X",1,0)*TRANSPOSE('CR Backing (Hide)'!$MM15:$QH15))</f>
        <v>0</v>
      </c>
      <c r="SV15" cm="1">
        <f t="array" ref="SV15">SUM(IF('Capacity Summary'!S$139:S$238="X",1,0)*TRANSPOSE('CR Backing (Hide)'!$MM15:$QH15))</f>
        <v>0</v>
      </c>
      <c r="SW15" cm="1">
        <f t="array" ref="SW15">SUM(IF('Capacity Summary'!T$139:T$238="X",1,0)*TRANSPOSE('CR Backing (Hide)'!$MM15:$QH15))</f>
        <v>0</v>
      </c>
      <c r="SX15" cm="1">
        <f t="array" ref="SX15">SUM(IF('Capacity Summary'!U$139:U$238="X",1,0)*TRANSPOSE('CR Backing (Hide)'!$MM15:$QH15))</f>
        <v>0</v>
      </c>
      <c r="SY15" cm="1">
        <f t="array" ref="SY15">SUM(IF('Capacity Summary'!V$139:V$238="X",1,0)*TRANSPOSE('CR Backing (Hide)'!$MM15:$QH15))</f>
        <v>0</v>
      </c>
      <c r="SZ15" cm="1">
        <f t="array" ref="SZ15">SUM(IF('Capacity Summary'!W$139:W$238="X",1,0)*TRANSPOSE('CR Backing (Hide)'!$MM15:$QH15))</f>
        <v>0</v>
      </c>
      <c r="TA15" cm="1">
        <f t="array" ref="TA15">SUM(IF('Capacity Summary'!X$139:X$238="X",1,0)*TRANSPOSE('CR Backing (Hide)'!$MM15:$QH15))</f>
        <v>0</v>
      </c>
      <c r="TB15" cm="1">
        <f t="array" ref="TB15">SUM(IF('Capacity Summary'!Y$139:Y$238="X",1,0)*TRANSPOSE('CR Backing (Hide)'!$MM15:$QH15))</f>
        <v>0</v>
      </c>
      <c r="TC15" cm="1">
        <f t="array" ref="TC15">SUM(IF('Capacity Summary'!Z$139:Z$238="X",1,0)*TRANSPOSE('CR Backing (Hide)'!$MM15:$QH15))</f>
        <v>0</v>
      </c>
      <c r="TD15" cm="1">
        <f t="array" ref="TD15">SUM(IF('Capacity Summary'!AA$139:AA$238="X",1,0)*TRANSPOSE('CR Backing (Hide)'!$MM15:$QH15))</f>
        <v>0</v>
      </c>
      <c r="TE15" cm="1">
        <f t="array" ref="TE15">SUM(IF('Capacity Summary'!AB$139:AB$238="X",1,0)*TRANSPOSE('CR Backing (Hide)'!$MM15:$QH15))</f>
        <v>0</v>
      </c>
      <c r="TF15" cm="1">
        <f t="array" ref="TF15">SUM(IF('Capacity Summary'!AC$139:AC$238="X",1,0)*TRANSPOSE('CR Backing (Hide)'!$MM15:$QH15))</f>
        <v>0</v>
      </c>
      <c r="TG15" cm="1">
        <f t="array" ref="TG15">SUM(IF('Capacity Summary'!AD$139:AD$238="X",1,0)*TRANSPOSE('CR Backing (Hide)'!$MM15:$QH15))</f>
        <v>0</v>
      </c>
      <c r="TH15" cm="1">
        <f t="array" ref="TH15">SUM(IF('Capacity Summary'!AE$139:AE$238="X",1,0)*TRANSPOSE('CR Backing (Hide)'!$MM15:$QH15))</f>
        <v>0</v>
      </c>
      <c r="TI15" cm="1">
        <f t="array" ref="TI15">SUM(IF('Capacity Summary'!AF$139:AF$238="X",1,0)*TRANSPOSE('CR Backing (Hide)'!$MM15:$QH15))</f>
        <v>0</v>
      </c>
      <c r="TJ15" cm="1">
        <f t="array" ref="TJ15">SUM(IF('Capacity Summary'!AG$139:AG$238="X",1,0)*TRANSPOSE('CR Backing (Hide)'!$MM15:$QH15))</f>
        <v>0</v>
      </c>
      <c r="TK15" cm="1">
        <f t="array" ref="TK15">SUM(IF('Capacity Summary'!AH$139:AH$238="X",1,0)*TRANSPOSE('CR Backing (Hide)'!$MM15:$QH15))</f>
        <v>0</v>
      </c>
      <c r="TL15" cm="1">
        <f t="array" ref="TL15">SUM(IF('Capacity Summary'!AI$139:AI$238="X",1,0)*TRANSPOSE('CR Backing (Hide)'!$MM15:$QH15))</f>
        <v>0</v>
      </c>
      <c r="TM15" cm="1">
        <f t="array" ref="TM15">SUM(IF('Capacity Summary'!AJ$139:AJ$238="X",1,0)*TRANSPOSE('CR Backing (Hide)'!$MM15:$QH15))</f>
        <v>0</v>
      </c>
      <c r="TN15" cm="1">
        <f t="array" ref="TN15">SUM(IF('Capacity Summary'!AK$139:AK$238="X",1,0)*TRANSPOSE('CR Backing (Hide)'!$MM15:$QH15))</f>
        <v>0</v>
      </c>
      <c r="TO15" cm="1">
        <f t="array" ref="TO15">SUM(IF('Capacity Summary'!AL$139:AL$238="X",1,0)*TRANSPOSE('CR Backing (Hide)'!$MM15:$QH15))</f>
        <v>0</v>
      </c>
      <c r="TP15" cm="1">
        <f t="array" ref="TP15">SUM(IF('Capacity Summary'!AM$139:AM$238="X",1,0)*TRANSPOSE('CR Backing (Hide)'!$MM15:$QH15))</f>
        <v>0</v>
      </c>
      <c r="TQ15" cm="1">
        <f t="array" ref="TQ15">SUM(IF('Capacity Summary'!AN$139:AN$238="X",1,0)*TRANSPOSE('CR Backing (Hide)'!$MM15:$QH15))</f>
        <v>0</v>
      </c>
      <c r="TR15" cm="1">
        <f t="array" ref="TR15">SUM(IF('Capacity Summary'!AO$139:AO$238="X",1,0)*TRANSPOSE('CR Backing (Hide)'!$MM15:$QH15))</f>
        <v>0</v>
      </c>
      <c r="TS15" cm="1">
        <f t="array" ref="TS15">SUM(IF('Capacity Summary'!AP$139:AP$238="X",1,0)*TRANSPOSE('CR Backing (Hide)'!$MM15:$QH15))</f>
        <v>0</v>
      </c>
      <c r="TT15" cm="1">
        <f t="array" ref="TT15">SUM(IF('Capacity Summary'!AQ$139:AQ$238="X",1,0)*TRANSPOSE('CR Backing (Hide)'!$MM15:$QH15))</f>
        <v>0</v>
      </c>
      <c r="TU15" cm="1">
        <f t="array" ref="TU15">SUM(IF('Capacity Summary'!AR$139:AR$238="X",1,0)*TRANSPOSE('CR Backing (Hide)'!$MM15:$QH15))</f>
        <v>0</v>
      </c>
      <c r="TV15" cm="1">
        <f t="array" ref="TV15">SUM(IF('Capacity Summary'!AS$139:AS$238="X",1,0)*TRANSPOSE('CR Backing (Hide)'!$MM15:$QH15))</f>
        <v>0</v>
      </c>
      <c r="TW15" cm="1">
        <f t="array" ref="TW15">SUM(IF('Capacity Summary'!AT$139:AT$238="X",1,0)*TRANSPOSE('CR Backing (Hide)'!$MM15:$QH15))</f>
        <v>0</v>
      </c>
      <c r="TX15" cm="1">
        <f t="array" ref="TX15">SUM(IF('Capacity Summary'!AU$139:AU$238="X",1,0)*TRANSPOSE('CR Backing (Hide)'!$MM15:$QH15))</f>
        <v>0</v>
      </c>
      <c r="TY15" cm="1">
        <f t="array" ref="TY15">SUM(IF('Capacity Summary'!AV$139:AV$238="X",1,0)*TRANSPOSE('CR Backing (Hide)'!$MM15:$QH15))</f>
        <v>0</v>
      </c>
      <c r="TZ15" cm="1">
        <f t="array" ref="TZ15">SUM(IF('Capacity Summary'!AW$139:AW$238="X",1,0)*TRANSPOSE('CR Backing (Hide)'!$MM15:$QH15))</f>
        <v>0</v>
      </c>
      <c r="UA15" cm="1">
        <f t="array" ref="UA15">SUM(IF('Capacity Summary'!AX$139:AX$238="X",1,0)*TRANSPOSE('CR Backing (Hide)'!$MM15:$QH15))</f>
        <v>0</v>
      </c>
      <c r="UB15" cm="1">
        <f t="array" ref="UB15">SUM(IF('Capacity Summary'!AY$139:AY$238="X",1,0)*TRANSPOSE('CR Backing (Hide)'!$MM15:$QH15))</f>
        <v>0</v>
      </c>
      <c r="UC15" cm="1">
        <f t="array" ref="UC15">SUM(IF('Capacity Summary'!AZ$139:AZ$238="X",1,0)*TRANSPOSE('CR Backing (Hide)'!$MM15:$QH15))</f>
        <v>0</v>
      </c>
      <c r="UD15" cm="1">
        <f t="array" ref="UD15">SUM(IF('Capacity Summary'!BA$139:BA$238="X",1,0)*TRANSPOSE('CR Backing (Hide)'!$MM15:$QH15))</f>
        <v>0</v>
      </c>
      <c r="UE15" cm="1">
        <f t="array" ref="UE15">SUM(IF('Capacity Summary'!BB$139:BB$238="X",1,0)*TRANSPOSE('CR Backing (Hide)'!$MM15:$QH15))</f>
        <v>0</v>
      </c>
      <c r="UF15" cm="1">
        <f t="array" ref="UF15">SUM(IF('Capacity Summary'!BC$139:BC$238="X",1,0)*TRANSPOSE('CR Backing (Hide)'!$MM15:$QH15))</f>
        <v>0</v>
      </c>
      <c r="UG15" cm="1">
        <f t="array" ref="UG15">SUM(IF('Capacity Summary'!BD$139:BD$238="X",1,0)*TRANSPOSE('CR Backing (Hide)'!$MM15:$QH15))</f>
        <v>0</v>
      </c>
      <c r="UH15" cm="1">
        <f t="array" ref="UH15">SUM(IF('Capacity Summary'!BE$139:BE$238="X",1,0)*TRANSPOSE('CR Backing (Hide)'!$MM15:$QH15))</f>
        <v>0</v>
      </c>
      <c r="UI15" cm="1">
        <f t="array" ref="UI15">SUM(IF('Capacity Summary'!BF$139:BF$238="X",1,0)*TRANSPOSE('CR Backing (Hide)'!$MM15:$QH15))</f>
        <v>0</v>
      </c>
      <c r="UJ15" cm="1">
        <f t="array" ref="UJ15">SUM(IF('Capacity Summary'!BG$139:BG$238="X",1,0)*TRANSPOSE('CR Backing (Hide)'!$MM15:$QH15))</f>
        <v>0</v>
      </c>
      <c r="UL15">
        <f t="shared" si="1"/>
        <v>0</v>
      </c>
      <c r="UM15">
        <f t="shared" si="2"/>
        <v>0</v>
      </c>
      <c r="UN15">
        <f>COUNTIF('Clinical resources'!$ZQ$7:$ABP$7,"X")</f>
        <v>0</v>
      </c>
      <c r="UP15">
        <f t="shared" si="3"/>
        <v>0</v>
      </c>
      <c r="UQ15">
        <f t="shared" si="4"/>
        <v>0</v>
      </c>
      <c r="UR15">
        <f t="shared" si="5"/>
        <v>0</v>
      </c>
      <c r="UW15">
        <f t="array" ref="UW15:YR15">$AS15:$EN15*IF('Clinical resources'!$CK18:$GH18="X",1,0)</f>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V15">
        <f t="array" ref="YV15:ACQ15">$EQ15:$IL15*IF('Clinical resources'!$OA18:$RV18="X",1,0)</f>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row>
    <row r="16" spans="1:771" x14ac:dyDescent="0.25">
      <c r="B16">
        <f>IF(A16='Clinical resources'!B19,0,1)</f>
        <v>0</v>
      </c>
      <c r="C16">
        <f>'Clinical resources'!D19</f>
        <v>0</v>
      </c>
      <c r="H16" t="str">
        <f>ROW(H13)&amp;". "&amp;'Clinical resources'!B19</f>
        <v xml:space="preserve">13. </v>
      </c>
      <c r="J16" t="str" cm="1">
        <f t="array" ref="J16">IF(SUM(IF('Clinical resources'!L19:P19="X",1,0)*'Clinical resources'!L$4:P$4)&gt;0,"X","")</f>
        <v/>
      </c>
      <c r="K16" t="str" cm="1">
        <f t="array" ref="K16">IF(SUM(IF('Clinical resources'!Q19:U19="X",1,0)*'Clinical resources'!Q$4:U$4)&gt;0,"X","")</f>
        <v/>
      </c>
      <c r="L16" t="str" cm="1">
        <f t="array" ref="L16">IF(SUM(IF('Clinical resources'!V19:Z19="X",1,0)*'Clinical resources'!V$4:Z$4)&gt;0,"X","")</f>
        <v/>
      </c>
      <c r="M16" t="str" cm="1">
        <f t="array" ref="M16">IF(SUM(IF('Clinical resources'!AA19:AE19="X",1,0)*'Clinical resources'!AA$4:AE$4)&gt;0,"X","")</f>
        <v/>
      </c>
      <c r="N16" t="str" cm="1">
        <f t="array" ref="N16">IF(SUM(IF('Clinical resources'!AF19:AJ19="X",1,0)*'Clinical resources'!AF$4:AJ$4)&gt;0,"X","")</f>
        <v/>
      </c>
      <c r="O16" t="str" cm="1">
        <f t="array" ref="O16">IF(SUM(IF('Clinical resources'!AK19:AO19="X",1,0)*'Clinical resources'!AK$4:AO$4)&gt;0,"X","")</f>
        <v/>
      </c>
      <c r="P16" t="str" cm="1">
        <f t="array" ref="P16">IF(SUM(IF('Clinical resources'!AP19:AT19="X",1,0)*'Clinical resources'!AP$4:AT$4)&gt;0,"X","")</f>
        <v/>
      </c>
      <c r="Q16" t="str" cm="1">
        <f t="array" ref="Q16">IF(SUM(IF('Clinical resources'!AU19:AY19="X",1,0)*'Clinical resources'!AU$4:AY$4)&gt;0,"X","")</f>
        <v/>
      </c>
      <c r="R16" t="str" cm="1">
        <f t="array" ref="R16">IF(SUM(IF('Clinical resources'!AZ19:BD19="X",1,0)*'Clinical resources'!AZ$4:BD$4)&gt;0,"X","")</f>
        <v/>
      </c>
      <c r="S16" t="str" cm="1">
        <f t="array" ref="S16">IF(SUM(IF('Clinical resources'!BE19:BI19="X",1,0)*'Clinical resources'!BE$4:BI$4)&gt;0,"X","")</f>
        <v/>
      </c>
      <c r="T16" t="str" cm="1">
        <f t="array" ref="T16">IF(SUM(IF('Clinical resources'!BJ19:BN19="X",1,0)*'Clinical resources'!BJ$4:BN$4)&gt;0,"X","")</f>
        <v/>
      </c>
      <c r="U16" t="str" cm="1">
        <f t="array" ref="U16">IF(SUM(IF('Clinical resources'!BO19:BS19="X",1,0)*'Clinical resources'!BO$4:BS$4)&gt;0,"X","")</f>
        <v/>
      </c>
      <c r="V16" t="str" cm="1">
        <f t="array" ref="V16">IF(SUM(IF('Clinical resources'!BT19:BX19="X",1,0)*'Clinical resources'!BT$4:BX$4)&gt;0,"X","")</f>
        <v/>
      </c>
      <c r="W16" t="str" cm="1">
        <f t="array" ref="W16">IF(SUM(IF('Clinical resources'!BY19:CC19="X",1,0)*'Clinical resources'!BY$4:CC$4)&gt;0,"X","")</f>
        <v/>
      </c>
      <c r="X16" t="str" cm="1">
        <f t="array" ref="X16">IF(SUM(IF('Clinical resources'!CD19:CH19="X",1,0)*'Clinical resources'!CD$4:CH$4)&gt;0,"X","")</f>
        <v/>
      </c>
      <c r="AA16">
        <f t="array" ref="AA16">SUM('Clinical resources'!$L$4:$P$4*IF('Clinical resources'!$L19:$P19="X",1,0))</f>
        <v>0</v>
      </c>
      <c r="AB16">
        <f t="array" ref="AB16">SUM('Clinical resources'!$Q$4:$U$4*IF('Clinical resources'!$Q19:$U19="X",1,0))</f>
        <v>0</v>
      </c>
      <c r="AC16">
        <f t="array" ref="AC16">SUM('Clinical resources'!$V$4:$Z$4*IF('Clinical resources'!$V19:$Z19="X",1,0))</f>
        <v>0</v>
      </c>
      <c r="AD16">
        <f t="array" ref="AD16">SUM('Clinical resources'!$AA$4:$AE$4*IF('Clinical resources'!$AA19:$AE19="X",1,0))</f>
        <v>0</v>
      </c>
      <c r="AE16">
        <f t="array" ref="AE16">SUM('Clinical resources'!$AF$4:$AJ$4*IF('Clinical resources'!$AF19:$AJ19="X",1,0))</f>
        <v>0</v>
      </c>
      <c r="AF16">
        <f t="array" ref="AF16">SUM('Clinical resources'!$AK$4:$AO$4*IF('Clinical resources'!$AK19:$AO19="X",1,0))</f>
        <v>0</v>
      </c>
      <c r="AG16">
        <f t="array" ref="AG16">SUM('Clinical resources'!$AP$4:$AT$4*IF('Clinical resources'!$AP19:$AT19="X",1,0))</f>
        <v>0</v>
      </c>
      <c r="AH16">
        <f t="array" ref="AH16">SUM('Clinical resources'!$AU$4:$AY$4*IF('Clinical resources'!$AU19:$AY19="X",1,0))</f>
        <v>0</v>
      </c>
      <c r="AI16">
        <f t="array" ref="AI16">SUM('Clinical resources'!$AZ$4:$BD$4*IF('Clinical resources'!$AZ19:$BD19="X",1,0))</f>
        <v>0</v>
      </c>
      <c r="AJ16">
        <f t="array" ref="AJ16">SUM('Clinical resources'!$BE$4:$BI$4*IF('Clinical resources'!$BE19:$BI19="X",1,0))</f>
        <v>0</v>
      </c>
      <c r="AK16">
        <f t="array" ref="AK16">SUM('Clinical resources'!$BJ$4:$BN$4*IF('Clinical resources'!$BJ19:$BN19="X",1,0))</f>
        <v>0</v>
      </c>
      <c r="AL16">
        <f t="array" ref="AL16">SUM('Clinical resources'!$BO$4:$BS$4*IF('Clinical resources'!$BO19:$BS19="X",1,0))</f>
        <v>0</v>
      </c>
      <c r="AM16">
        <f t="array" ref="AM16">SUM('Clinical resources'!$BT$4:$BX$4*IF('Clinical resources'!$BT19:$BX19="X",1,0))</f>
        <v>0</v>
      </c>
      <c r="AN16">
        <f t="array" ref="AN16">SUM('Clinical resources'!$BY$4:$CC$4*IF('Clinical resources'!$BY19:$CC19="X",1,0))</f>
        <v>0</v>
      </c>
      <c r="AO16">
        <f t="array" ref="AO16">SUM('Clinical resources'!$CD$4:$CH$4*IF('Clinical resources'!$CD19:$CH19="X",1,0))</f>
        <v>0</v>
      </c>
      <c r="AS16" cm="1">
        <f t="array" ref="AS16">IF(SUM(IF($J16:$X16=TRANSPOSE('Capacity Backing (Hide)2'!B$67:B$81),1,0))&gt;0,1,0)</f>
        <v>0</v>
      </c>
      <c r="AT16" cm="1">
        <f t="array" ref="AT16">IF(SUM(IF($J16:$X16=TRANSPOSE('Capacity Backing (Hide)2'!C$67:C$81),1,0))&gt;0,1,0)</f>
        <v>0</v>
      </c>
      <c r="AU16" cm="1">
        <f t="array" ref="AU16">IF(SUM(IF($J16:$X16=TRANSPOSE('Capacity Backing (Hide)2'!D$67:D$81),1,0))&gt;0,1,0)</f>
        <v>0</v>
      </c>
      <c r="AV16" cm="1">
        <f t="array" ref="AV16">IF(SUM(IF($J16:$X16=TRANSPOSE('Capacity Backing (Hide)2'!E$67:E$81),1,0))&gt;0,1,0)</f>
        <v>0</v>
      </c>
      <c r="AW16" cm="1">
        <f t="array" ref="AW16">IF(SUM(IF($J16:$X16=TRANSPOSE('Capacity Backing (Hide)2'!F$67:F$81),1,0))&gt;0,1,0)</f>
        <v>0</v>
      </c>
      <c r="AX16" cm="1">
        <f t="array" ref="AX16">IF(SUM(IF($J16:$X16=TRANSPOSE('Capacity Backing (Hide)2'!G$67:G$81),1,0))&gt;0,1,0)</f>
        <v>0</v>
      </c>
      <c r="AY16" cm="1">
        <f t="array" ref="AY16">IF(SUM(IF($J16:$X16=TRANSPOSE('Capacity Backing (Hide)2'!H$67:H$81),1,0))&gt;0,1,0)</f>
        <v>0</v>
      </c>
      <c r="AZ16" cm="1">
        <f t="array" ref="AZ16">IF(SUM(IF($J16:$X16=TRANSPOSE('Capacity Backing (Hide)2'!I$67:I$81),1,0))&gt;0,1,0)</f>
        <v>0</v>
      </c>
      <c r="BA16" cm="1">
        <f t="array" ref="BA16">IF(SUM(IF($J16:$X16=TRANSPOSE('Capacity Backing (Hide)2'!J$67:J$81),1,0))&gt;0,1,0)</f>
        <v>0</v>
      </c>
      <c r="BB16" cm="1">
        <f t="array" ref="BB16">IF(SUM(IF($J16:$X16=TRANSPOSE('Capacity Backing (Hide)2'!K$67:K$81),1,0))&gt;0,1,0)</f>
        <v>0</v>
      </c>
      <c r="BC16" cm="1">
        <f t="array" ref="BC16">IF(SUM(IF($J16:$X16=TRANSPOSE('Capacity Backing (Hide)2'!L$67:L$81),1,0))&gt;0,1,0)</f>
        <v>0</v>
      </c>
      <c r="BD16" cm="1">
        <f t="array" ref="BD16">IF(SUM(IF($J16:$X16=TRANSPOSE('Capacity Backing (Hide)2'!M$67:M$81),1,0))&gt;0,1,0)</f>
        <v>0</v>
      </c>
      <c r="BE16" cm="1">
        <f t="array" ref="BE16">IF(SUM(IF($J16:$X16=TRANSPOSE('Capacity Backing (Hide)2'!N$67:N$81),1,0))&gt;0,1,0)</f>
        <v>0</v>
      </c>
      <c r="BF16" cm="1">
        <f t="array" ref="BF16">IF(SUM(IF($J16:$X16=TRANSPOSE('Capacity Backing (Hide)2'!O$67:O$81),1,0))&gt;0,1,0)</f>
        <v>0</v>
      </c>
      <c r="BG16" cm="1">
        <f t="array" ref="BG16">IF(SUM(IF($J16:$X16=TRANSPOSE('Capacity Backing (Hide)2'!P$67:P$81),1,0))&gt;0,1,0)</f>
        <v>0</v>
      </c>
      <c r="BH16" cm="1">
        <f t="array" ref="BH16">IF(SUM(IF($J16:$X16=TRANSPOSE('Capacity Backing (Hide)2'!Q$67:Q$81),1,0))&gt;0,1,0)</f>
        <v>0</v>
      </c>
      <c r="BI16" cm="1">
        <f t="array" ref="BI16">IF(SUM(IF($J16:$X16=TRANSPOSE('Capacity Backing (Hide)2'!R$67:R$81),1,0))&gt;0,1,0)</f>
        <v>0</v>
      </c>
      <c r="BJ16" cm="1">
        <f t="array" ref="BJ16">IF(SUM(IF($J16:$X16=TRANSPOSE('Capacity Backing (Hide)2'!S$67:S$81),1,0))&gt;0,1,0)</f>
        <v>0</v>
      </c>
      <c r="BK16" cm="1">
        <f t="array" ref="BK16">IF(SUM(IF($J16:$X16=TRANSPOSE('Capacity Backing (Hide)2'!T$67:T$81),1,0))&gt;0,1,0)</f>
        <v>0</v>
      </c>
      <c r="BL16" cm="1">
        <f t="array" ref="BL16">IF(SUM(IF($J16:$X16=TRANSPOSE('Capacity Backing (Hide)2'!U$67:U$81),1,0))&gt;0,1,0)</f>
        <v>0</v>
      </c>
      <c r="BM16" cm="1">
        <f t="array" ref="BM16">IF(SUM(IF($J16:$X16=TRANSPOSE('Capacity Backing (Hide)2'!V$67:V$81),1,0))&gt;0,1,0)</f>
        <v>0</v>
      </c>
      <c r="BN16" cm="1">
        <f t="array" ref="BN16">IF(SUM(IF($J16:$X16=TRANSPOSE('Capacity Backing (Hide)2'!W$67:W$81),1,0))&gt;0,1,0)</f>
        <v>0</v>
      </c>
      <c r="BO16" cm="1">
        <f t="array" ref="BO16">IF(SUM(IF($J16:$X16=TRANSPOSE('Capacity Backing (Hide)2'!X$67:X$81),1,0))&gt;0,1,0)</f>
        <v>0</v>
      </c>
      <c r="BP16" cm="1">
        <f t="array" ref="BP16">IF(SUM(IF($J16:$X16=TRANSPOSE('Capacity Backing (Hide)2'!Y$67:Y$81),1,0))&gt;0,1,0)</f>
        <v>0</v>
      </c>
      <c r="BQ16" cm="1">
        <f t="array" ref="BQ16">IF(SUM(IF($J16:$X16=TRANSPOSE('Capacity Backing (Hide)2'!Z$67:Z$81),1,0))&gt;0,1,0)</f>
        <v>0</v>
      </c>
      <c r="BR16" cm="1">
        <f t="array" ref="BR16">IF(SUM(IF($J16:$X16=TRANSPOSE('Capacity Backing (Hide)2'!AA$67:AA$81),1,0))&gt;0,1,0)</f>
        <v>0</v>
      </c>
      <c r="BS16" cm="1">
        <f t="array" ref="BS16">IF(SUM(IF($J16:$X16=TRANSPOSE('Capacity Backing (Hide)2'!AB$67:AB$81),1,0))&gt;0,1,0)</f>
        <v>0</v>
      </c>
      <c r="BT16" cm="1">
        <f t="array" ref="BT16">IF(SUM(IF($J16:$X16=TRANSPOSE('Capacity Backing (Hide)2'!AC$67:AC$81),1,0))&gt;0,1,0)</f>
        <v>0</v>
      </c>
      <c r="BU16" cm="1">
        <f t="array" ref="BU16">IF(SUM(IF($J16:$X16=TRANSPOSE('Capacity Backing (Hide)2'!AD$67:AD$81),1,0))&gt;0,1,0)</f>
        <v>0</v>
      </c>
      <c r="BV16" cm="1">
        <f t="array" ref="BV16">IF(SUM(IF($J16:$X16=TRANSPOSE('Capacity Backing (Hide)2'!AE$67:AE$81),1,0))&gt;0,1,0)</f>
        <v>0</v>
      </c>
      <c r="BW16" cm="1">
        <f t="array" ref="BW16">IF(SUM(IF($J16:$X16=TRANSPOSE('Capacity Backing (Hide)2'!AF$67:AF$81),1,0))&gt;0,1,0)</f>
        <v>0</v>
      </c>
      <c r="BX16" cm="1">
        <f t="array" ref="BX16">IF(SUM(IF($J16:$X16=TRANSPOSE('Capacity Backing (Hide)2'!AG$67:AG$81),1,0))&gt;0,1,0)</f>
        <v>0</v>
      </c>
      <c r="BY16" cm="1">
        <f t="array" ref="BY16">IF(SUM(IF($J16:$X16=TRANSPOSE('Capacity Backing (Hide)2'!AH$67:AH$81),1,0))&gt;0,1,0)</f>
        <v>0</v>
      </c>
      <c r="BZ16" cm="1">
        <f t="array" ref="BZ16">IF(SUM(IF($J16:$X16=TRANSPOSE('Capacity Backing (Hide)2'!AI$67:AI$81),1,0))&gt;0,1,0)</f>
        <v>0</v>
      </c>
      <c r="CA16" cm="1">
        <f t="array" ref="CA16">IF(SUM(IF($J16:$X16=TRANSPOSE('Capacity Backing (Hide)2'!AJ$67:AJ$81),1,0))&gt;0,1,0)</f>
        <v>0</v>
      </c>
      <c r="CB16" cm="1">
        <f t="array" ref="CB16">IF(SUM(IF($J16:$X16=TRANSPOSE('Capacity Backing (Hide)2'!AK$67:AK$81),1,0))&gt;0,1,0)</f>
        <v>0</v>
      </c>
      <c r="CC16" cm="1">
        <f t="array" ref="CC16">IF(SUM(IF($J16:$X16=TRANSPOSE('Capacity Backing (Hide)2'!AL$67:AL$81),1,0))&gt;0,1,0)</f>
        <v>0</v>
      </c>
      <c r="CD16" cm="1">
        <f t="array" ref="CD16">IF(SUM(IF($J16:$X16=TRANSPOSE('Capacity Backing (Hide)2'!AM$67:AM$81),1,0))&gt;0,1,0)</f>
        <v>0</v>
      </c>
      <c r="CE16" cm="1">
        <f t="array" ref="CE16">IF(SUM(IF($J16:$X16=TRANSPOSE('Capacity Backing (Hide)2'!AN$67:AN$81),1,0))&gt;0,1,0)</f>
        <v>0</v>
      </c>
      <c r="CF16" cm="1">
        <f t="array" ref="CF16">IF(SUM(IF($J16:$X16=TRANSPOSE('Capacity Backing (Hide)2'!AO$67:AO$81),1,0))&gt;0,1,0)</f>
        <v>0</v>
      </c>
      <c r="CG16" cm="1">
        <f t="array" ref="CG16">IF(SUM(IF($J16:$X16=TRANSPOSE('Capacity Backing (Hide)2'!AP$67:AP$81),1,0))&gt;0,1,0)</f>
        <v>0</v>
      </c>
      <c r="CH16" cm="1">
        <f t="array" ref="CH16">IF(SUM(IF($J16:$X16=TRANSPOSE('Capacity Backing (Hide)2'!AQ$67:AQ$81),1,0))&gt;0,1,0)</f>
        <v>0</v>
      </c>
      <c r="CI16" cm="1">
        <f t="array" ref="CI16">IF(SUM(IF($J16:$X16=TRANSPOSE('Capacity Backing (Hide)2'!AR$67:AR$81),1,0))&gt;0,1,0)</f>
        <v>0</v>
      </c>
      <c r="CJ16" cm="1">
        <f t="array" ref="CJ16">IF(SUM(IF($J16:$X16=TRANSPOSE('Capacity Backing (Hide)2'!AS$67:AS$81),1,0))&gt;0,1,0)</f>
        <v>0</v>
      </c>
      <c r="CK16" cm="1">
        <f t="array" ref="CK16">IF(SUM(IF($J16:$X16=TRANSPOSE('Capacity Backing (Hide)2'!AT$67:AT$81),1,0))&gt;0,1,0)</f>
        <v>0</v>
      </c>
      <c r="CL16" cm="1">
        <f t="array" ref="CL16">IF(SUM(IF($J16:$X16=TRANSPOSE('Capacity Backing (Hide)2'!AU$67:AU$81),1,0))&gt;0,1,0)</f>
        <v>0</v>
      </c>
      <c r="CM16" cm="1">
        <f t="array" ref="CM16">IF(SUM(IF($J16:$X16=TRANSPOSE('Capacity Backing (Hide)2'!AV$67:AV$81),1,0))&gt;0,1,0)</f>
        <v>0</v>
      </c>
      <c r="CN16" cm="1">
        <f t="array" ref="CN16">IF(SUM(IF($J16:$X16=TRANSPOSE('Capacity Backing (Hide)2'!AW$67:AW$81),1,0))&gt;0,1,0)</f>
        <v>0</v>
      </c>
      <c r="CO16" cm="1">
        <f t="array" ref="CO16">IF(SUM(IF($J16:$X16=TRANSPOSE('Capacity Backing (Hide)2'!AX$67:AX$81),1,0))&gt;0,1,0)</f>
        <v>0</v>
      </c>
      <c r="CP16" cm="1">
        <f t="array" ref="CP16">IF(SUM(IF($J16:$X16=TRANSPOSE('Capacity Backing (Hide)2'!AY$67:AY$81),1,0))&gt;0,1,0)</f>
        <v>0</v>
      </c>
      <c r="CQ16" cm="1">
        <f t="array" ref="CQ16">IF(SUM(IF($J16:$X16=TRANSPOSE('Capacity Backing (Hide)2'!AZ$67:AZ$81),1,0))&gt;0,1,0)</f>
        <v>0</v>
      </c>
      <c r="CR16" cm="1">
        <f t="array" ref="CR16">IF(SUM(IF($J16:$X16=TRANSPOSE('Capacity Backing (Hide)2'!BA$67:BA$81),1,0))&gt;0,1,0)</f>
        <v>0</v>
      </c>
      <c r="CS16" cm="1">
        <f t="array" ref="CS16">IF(SUM(IF($J16:$X16=TRANSPOSE('Capacity Backing (Hide)2'!BB$67:BB$81),1,0))&gt;0,1,0)</f>
        <v>0</v>
      </c>
      <c r="CT16" cm="1">
        <f t="array" ref="CT16">IF(SUM(IF($J16:$X16=TRANSPOSE('Capacity Backing (Hide)2'!BC$67:BC$81),1,0))&gt;0,1,0)</f>
        <v>0</v>
      </c>
      <c r="CU16" cm="1">
        <f t="array" ref="CU16">IF(SUM(IF($J16:$X16=TRANSPOSE('Capacity Backing (Hide)2'!BD$67:BD$81),1,0))&gt;0,1,0)</f>
        <v>0</v>
      </c>
      <c r="CV16" cm="1">
        <f t="array" ref="CV16">IF(SUM(IF($J16:$X16=TRANSPOSE('Capacity Backing (Hide)2'!BE$67:BE$81),1,0))&gt;0,1,0)</f>
        <v>0</v>
      </c>
      <c r="CW16" cm="1">
        <f t="array" ref="CW16">IF(SUM(IF($J16:$X16=TRANSPOSE('Capacity Backing (Hide)2'!BF$67:BF$81),1,0))&gt;0,1,0)</f>
        <v>0</v>
      </c>
      <c r="CX16" cm="1">
        <f t="array" ref="CX16">IF(SUM(IF($J16:$X16=TRANSPOSE('Capacity Backing (Hide)2'!BG$67:BG$81),1,0))&gt;0,1,0)</f>
        <v>0</v>
      </c>
      <c r="CY16" cm="1">
        <f t="array" ref="CY16">IF(SUM(IF($J16:$X16=TRANSPOSE('Capacity Backing (Hide)2'!BH$67:BH$81),1,0))&gt;0,1,0)</f>
        <v>0</v>
      </c>
      <c r="CZ16" cm="1">
        <f t="array" ref="CZ16">IF(SUM(IF($J16:$X16=TRANSPOSE('Capacity Backing (Hide)2'!BI$67:BI$81),1,0))&gt;0,1,0)</f>
        <v>0</v>
      </c>
      <c r="DA16" cm="1">
        <f t="array" ref="DA16">IF(SUM(IF($J16:$X16=TRANSPOSE('Capacity Backing (Hide)2'!BJ$67:BJ$81),1,0))&gt;0,1,0)</f>
        <v>0</v>
      </c>
      <c r="DB16" cm="1">
        <f t="array" ref="DB16">IF(SUM(IF($J16:$X16=TRANSPOSE('Capacity Backing (Hide)2'!BK$67:BK$81),1,0))&gt;0,1,0)</f>
        <v>0</v>
      </c>
      <c r="DC16" cm="1">
        <f t="array" ref="DC16">IF(SUM(IF($J16:$X16=TRANSPOSE('Capacity Backing (Hide)2'!BL$67:BL$81),1,0))&gt;0,1,0)</f>
        <v>0</v>
      </c>
      <c r="DD16" cm="1">
        <f t="array" ref="DD16">IF(SUM(IF($J16:$X16=TRANSPOSE('Capacity Backing (Hide)2'!BM$67:BM$81),1,0))&gt;0,1,0)</f>
        <v>0</v>
      </c>
      <c r="DE16" cm="1">
        <f t="array" ref="DE16">IF(SUM(IF($J16:$X16=TRANSPOSE('Capacity Backing (Hide)2'!BN$67:BN$81),1,0))&gt;0,1,0)</f>
        <v>0</v>
      </c>
      <c r="DF16" cm="1">
        <f t="array" ref="DF16">IF(SUM(IF($J16:$X16=TRANSPOSE('Capacity Backing (Hide)2'!BO$67:BO$81),1,0))&gt;0,1,0)</f>
        <v>0</v>
      </c>
      <c r="DG16" cm="1">
        <f t="array" ref="DG16">IF(SUM(IF($J16:$X16=TRANSPOSE('Capacity Backing (Hide)2'!BP$67:BP$81),1,0))&gt;0,1,0)</f>
        <v>0</v>
      </c>
      <c r="DH16" cm="1">
        <f t="array" ref="DH16">IF(SUM(IF($J16:$X16=TRANSPOSE('Capacity Backing (Hide)2'!BQ$67:BQ$81),1,0))&gt;0,1,0)</f>
        <v>0</v>
      </c>
      <c r="DI16" cm="1">
        <f t="array" ref="DI16">IF(SUM(IF($J16:$X16=TRANSPOSE('Capacity Backing (Hide)2'!BR$67:BR$81),1,0))&gt;0,1,0)</f>
        <v>0</v>
      </c>
      <c r="DJ16" cm="1">
        <f t="array" ref="DJ16">IF(SUM(IF($J16:$X16=TRANSPOSE('Capacity Backing (Hide)2'!BS$67:BS$81),1,0))&gt;0,1,0)</f>
        <v>0</v>
      </c>
      <c r="DK16" cm="1">
        <f t="array" ref="DK16">IF(SUM(IF($J16:$X16=TRANSPOSE('Capacity Backing (Hide)2'!BT$67:BT$81),1,0))&gt;0,1,0)</f>
        <v>0</v>
      </c>
      <c r="DL16" cm="1">
        <f t="array" ref="DL16">IF(SUM(IF($J16:$X16=TRANSPOSE('Capacity Backing (Hide)2'!BU$67:BU$81),1,0))&gt;0,1,0)</f>
        <v>0</v>
      </c>
      <c r="DM16" cm="1">
        <f t="array" ref="DM16">IF(SUM(IF($J16:$X16=TRANSPOSE('Capacity Backing (Hide)2'!BV$67:BV$81),1,0))&gt;0,1,0)</f>
        <v>0</v>
      </c>
      <c r="DN16" cm="1">
        <f t="array" ref="DN16">IF(SUM(IF($J16:$X16=TRANSPOSE('Capacity Backing (Hide)2'!BW$67:BW$81),1,0))&gt;0,1,0)</f>
        <v>0</v>
      </c>
      <c r="DO16" cm="1">
        <f t="array" ref="DO16">IF(SUM(IF($J16:$X16=TRANSPOSE('Capacity Backing (Hide)2'!BX$67:BX$81),1,0))&gt;0,1,0)</f>
        <v>0</v>
      </c>
      <c r="DP16" cm="1">
        <f t="array" ref="DP16">IF(SUM(IF($J16:$X16=TRANSPOSE('Capacity Backing (Hide)2'!BY$67:BY$81),1,0))&gt;0,1,0)</f>
        <v>0</v>
      </c>
      <c r="DQ16" cm="1">
        <f t="array" ref="DQ16">IF(SUM(IF($J16:$X16=TRANSPOSE('Capacity Backing (Hide)2'!BZ$67:BZ$81),1,0))&gt;0,1,0)</f>
        <v>0</v>
      </c>
      <c r="DR16" cm="1">
        <f t="array" ref="DR16">IF(SUM(IF($J16:$X16=TRANSPOSE('Capacity Backing (Hide)2'!CA$67:CA$81),1,0))&gt;0,1,0)</f>
        <v>0</v>
      </c>
      <c r="DS16" cm="1">
        <f t="array" ref="DS16">IF(SUM(IF($J16:$X16=TRANSPOSE('Capacity Backing (Hide)2'!CB$67:CB$81),1,0))&gt;0,1,0)</f>
        <v>0</v>
      </c>
      <c r="DT16" cm="1">
        <f t="array" ref="DT16">IF(SUM(IF($J16:$X16=TRANSPOSE('Capacity Backing (Hide)2'!CC$67:CC$81),1,0))&gt;0,1,0)</f>
        <v>0</v>
      </c>
      <c r="DU16" cm="1">
        <f t="array" ref="DU16">IF(SUM(IF($J16:$X16=TRANSPOSE('Capacity Backing (Hide)2'!CD$67:CD$81),1,0))&gt;0,1,0)</f>
        <v>0</v>
      </c>
      <c r="DV16" cm="1">
        <f t="array" ref="DV16">IF(SUM(IF($J16:$X16=TRANSPOSE('Capacity Backing (Hide)2'!CE$67:CE$81),1,0))&gt;0,1,0)</f>
        <v>0</v>
      </c>
      <c r="DW16" cm="1">
        <f t="array" ref="DW16">IF(SUM(IF($J16:$X16=TRANSPOSE('Capacity Backing (Hide)2'!CF$67:CF$81),1,0))&gt;0,1,0)</f>
        <v>0</v>
      </c>
      <c r="DX16" cm="1">
        <f t="array" ref="DX16">IF(SUM(IF($J16:$X16=TRANSPOSE('Capacity Backing (Hide)2'!CG$67:CG$81),1,0))&gt;0,1,0)</f>
        <v>0</v>
      </c>
      <c r="DY16" cm="1">
        <f t="array" ref="DY16">IF(SUM(IF($J16:$X16=TRANSPOSE('Capacity Backing (Hide)2'!CH$67:CH$81),1,0))&gt;0,1,0)</f>
        <v>0</v>
      </c>
      <c r="DZ16" cm="1">
        <f t="array" ref="DZ16">IF(SUM(IF($J16:$X16=TRANSPOSE('Capacity Backing (Hide)2'!CI$67:CI$81),1,0))&gt;0,1,0)</f>
        <v>0</v>
      </c>
      <c r="EA16" cm="1">
        <f t="array" ref="EA16">IF(SUM(IF($J16:$X16=TRANSPOSE('Capacity Backing (Hide)2'!CJ$67:CJ$81),1,0))&gt;0,1,0)</f>
        <v>0</v>
      </c>
      <c r="EB16" cm="1">
        <f t="array" ref="EB16">IF(SUM(IF($J16:$X16=TRANSPOSE('Capacity Backing (Hide)2'!CK$67:CK$81),1,0))&gt;0,1,0)</f>
        <v>0</v>
      </c>
      <c r="EC16" cm="1">
        <f t="array" ref="EC16">IF(SUM(IF($J16:$X16=TRANSPOSE('Capacity Backing (Hide)2'!CL$67:CL$81),1,0))&gt;0,1,0)</f>
        <v>0</v>
      </c>
      <c r="ED16" cm="1">
        <f t="array" ref="ED16">IF(SUM(IF($J16:$X16=TRANSPOSE('Capacity Backing (Hide)2'!CM$67:CM$81),1,0))&gt;0,1,0)</f>
        <v>0</v>
      </c>
      <c r="EE16" cm="1">
        <f t="array" ref="EE16">IF(SUM(IF($J16:$X16=TRANSPOSE('Capacity Backing (Hide)2'!CN$67:CN$81),1,0))&gt;0,1,0)</f>
        <v>0</v>
      </c>
      <c r="EF16" cm="1">
        <f t="array" ref="EF16">IF(SUM(IF($J16:$X16=TRANSPOSE('Capacity Backing (Hide)2'!CO$67:CO$81),1,0))&gt;0,1,0)</f>
        <v>0</v>
      </c>
      <c r="EG16" cm="1">
        <f t="array" ref="EG16">IF(SUM(IF($J16:$X16=TRANSPOSE('Capacity Backing (Hide)2'!CP$67:CP$81),1,0))&gt;0,1,0)</f>
        <v>0</v>
      </c>
      <c r="EH16" cm="1">
        <f t="array" ref="EH16">IF(SUM(IF($J16:$X16=TRANSPOSE('Capacity Backing (Hide)2'!CQ$67:CQ$81),1,0))&gt;0,1,0)</f>
        <v>0</v>
      </c>
      <c r="EI16" cm="1">
        <f t="array" ref="EI16">IF(SUM(IF($J16:$X16=TRANSPOSE('Capacity Backing (Hide)2'!CR$67:CR$81),1,0))&gt;0,1,0)</f>
        <v>0</v>
      </c>
      <c r="EJ16" cm="1">
        <f t="array" ref="EJ16">IF(SUM(IF($J16:$X16=TRANSPOSE('Capacity Backing (Hide)2'!CS$67:CS$81),1,0))&gt;0,1,0)</f>
        <v>0</v>
      </c>
      <c r="EK16" cm="1">
        <f t="array" ref="EK16">IF(SUM(IF($J16:$X16=TRANSPOSE('Capacity Backing (Hide)2'!CT$67:CT$81),1,0))&gt;0,1,0)</f>
        <v>0</v>
      </c>
      <c r="EL16" cm="1">
        <f t="array" ref="EL16">IF(SUM(IF($J16:$X16=TRANSPOSE('Capacity Backing (Hide)2'!CU$67:CU$81),1,0))&gt;0,1,0)</f>
        <v>0</v>
      </c>
      <c r="EM16" cm="1">
        <f t="array" ref="EM16">IF(SUM(IF($J16:$X16=TRANSPOSE('Capacity Backing (Hide)2'!CV$67:CV$81),1,0))&gt;0,1,0)</f>
        <v>0</v>
      </c>
      <c r="EN16" cm="1">
        <f t="array" ref="EN16">IF(SUM(IF($J16:$X16=TRANSPOSE('Capacity Backing (Hide)2'!CW$67:CW$81),1,0))&gt;0,1,0)</f>
        <v>0</v>
      </c>
      <c r="EQ16" cm="1">
        <f t="array" ref="EQ16">IF(SUM(IF($J16:$X16=TRANSPOSE('Capacity Backing (Hide)2'!B$203:B$217),1,0))&gt;0,1,0)</f>
        <v>0</v>
      </c>
      <c r="ER16" cm="1">
        <f t="array" ref="ER16">IF(SUM(IF($J16:$X16=TRANSPOSE('Capacity Backing (Hide)2'!C$203:C$217),1,0))&gt;0,1,0)</f>
        <v>0</v>
      </c>
      <c r="ES16" cm="1">
        <f t="array" ref="ES16">IF(SUM(IF($J16:$X16=TRANSPOSE('Capacity Backing (Hide)2'!D$203:D$217),1,0))&gt;0,1,0)</f>
        <v>0</v>
      </c>
      <c r="ET16" cm="1">
        <f t="array" ref="ET16">IF(SUM(IF($J16:$X16=TRANSPOSE('Capacity Backing (Hide)2'!E$203:E$217),1,0))&gt;0,1,0)</f>
        <v>0</v>
      </c>
      <c r="EU16" cm="1">
        <f t="array" ref="EU16">IF(SUM(IF($J16:$X16=TRANSPOSE('Capacity Backing (Hide)2'!F$203:F$217),1,0))&gt;0,1,0)</f>
        <v>0</v>
      </c>
      <c r="EV16" cm="1">
        <f t="array" ref="EV16">IF(SUM(IF($J16:$X16=TRANSPOSE('Capacity Backing (Hide)2'!G$203:G$217),1,0))&gt;0,1,0)</f>
        <v>0</v>
      </c>
      <c r="EW16" cm="1">
        <f t="array" ref="EW16">IF(SUM(IF($J16:$X16=TRANSPOSE('Capacity Backing (Hide)2'!H$203:H$217),1,0))&gt;0,1,0)</f>
        <v>0</v>
      </c>
      <c r="EX16" cm="1">
        <f t="array" ref="EX16">IF(SUM(IF($J16:$X16=TRANSPOSE('Capacity Backing (Hide)2'!I$203:I$217),1,0))&gt;0,1,0)</f>
        <v>0</v>
      </c>
      <c r="EY16" cm="1">
        <f t="array" ref="EY16">IF(SUM(IF($J16:$X16=TRANSPOSE('Capacity Backing (Hide)2'!J$203:J$217),1,0))&gt;0,1,0)</f>
        <v>0</v>
      </c>
      <c r="EZ16" cm="1">
        <f t="array" ref="EZ16">IF(SUM(IF($J16:$X16=TRANSPOSE('Capacity Backing (Hide)2'!K$203:K$217),1,0))&gt;0,1,0)</f>
        <v>0</v>
      </c>
      <c r="FA16" cm="1">
        <f t="array" ref="FA16">IF(SUM(IF($J16:$X16=TRANSPOSE('Capacity Backing (Hide)2'!L$203:L$217),1,0))&gt;0,1,0)</f>
        <v>0</v>
      </c>
      <c r="FB16" cm="1">
        <f t="array" ref="FB16">IF(SUM(IF($J16:$X16=TRANSPOSE('Capacity Backing (Hide)2'!M$203:M$217),1,0))&gt;0,1,0)</f>
        <v>0</v>
      </c>
      <c r="FC16" cm="1">
        <f t="array" ref="FC16">IF(SUM(IF($J16:$X16=TRANSPOSE('Capacity Backing (Hide)2'!N$203:N$217),1,0))&gt;0,1,0)</f>
        <v>0</v>
      </c>
      <c r="FD16" cm="1">
        <f t="array" ref="FD16">IF(SUM(IF($J16:$X16=TRANSPOSE('Capacity Backing (Hide)2'!O$203:O$217),1,0))&gt;0,1,0)</f>
        <v>0</v>
      </c>
      <c r="FE16" cm="1">
        <f t="array" ref="FE16">IF(SUM(IF($J16:$X16=TRANSPOSE('Capacity Backing (Hide)2'!P$203:P$217),1,0))&gt;0,1,0)</f>
        <v>0</v>
      </c>
      <c r="FF16" cm="1">
        <f t="array" ref="FF16">IF(SUM(IF($J16:$X16=TRANSPOSE('Capacity Backing (Hide)2'!Q$203:Q$217),1,0))&gt;0,1,0)</f>
        <v>0</v>
      </c>
      <c r="FG16" cm="1">
        <f t="array" ref="FG16">IF(SUM(IF($J16:$X16=TRANSPOSE('Capacity Backing (Hide)2'!R$203:R$217),1,0))&gt;0,1,0)</f>
        <v>0</v>
      </c>
      <c r="FH16" cm="1">
        <f t="array" ref="FH16">IF(SUM(IF($J16:$X16=TRANSPOSE('Capacity Backing (Hide)2'!S$203:S$217),1,0))&gt;0,1,0)</f>
        <v>0</v>
      </c>
      <c r="FI16" cm="1">
        <f t="array" ref="FI16">IF(SUM(IF($J16:$X16=TRANSPOSE('Capacity Backing (Hide)2'!T$203:T$217),1,0))&gt;0,1,0)</f>
        <v>0</v>
      </c>
      <c r="FJ16" cm="1">
        <f t="array" ref="FJ16">IF(SUM(IF($J16:$X16=TRANSPOSE('Capacity Backing (Hide)2'!U$203:U$217),1,0))&gt;0,1,0)</f>
        <v>0</v>
      </c>
      <c r="FK16" cm="1">
        <f t="array" ref="FK16">IF(SUM(IF($J16:$X16=TRANSPOSE('Capacity Backing (Hide)2'!V$203:V$217),1,0))&gt;0,1,0)</f>
        <v>0</v>
      </c>
      <c r="FL16" cm="1">
        <f t="array" ref="FL16">IF(SUM(IF($J16:$X16=TRANSPOSE('Capacity Backing (Hide)2'!W$203:W$217),1,0))&gt;0,1,0)</f>
        <v>0</v>
      </c>
      <c r="FM16" cm="1">
        <f t="array" ref="FM16">IF(SUM(IF($J16:$X16=TRANSPOSE('Capacity Backing (Hide)2'!X$203:X$217),1,0))&gt;0,1,0)</f>
        <v>0</v>
      </c>
      <c r="FN16" cm="1">
        <f t="array" ref="FN16">IF(SUM(IF($J16:$X16=TRANSPOSE('Capacity Backing (Hide)2'!Y$203:Y$217),1,0))&gt;0,1,0)</f>
        <v>0</v>
      </c>
      <c r="FO16" cm="1">
        <f t="array" ref="FO16">IF(SUM(IF($J16:$X16=TRANSPOSE('Capacity Backing (Hide)2'!Z$203:Z$217),1,0))&gt;0,1,0)</f>
        <v>0</v>
      </c>
      <c r="FP16" cm="1">
        <f t="array" ref="FP16">IF(SUM(IF($J16:$X16=TRANSPOSE('Capacity Backing (Hide)2'!AA$203:AA$217),1,0))&gt;0,1,0)</f>
        <v>0</v>
      </c>
      <c r="FQ16" cm="1">
        <f t="array" ref="FQ16">IF(SUM(IF($J16:$X16=TRANSPOSE('Capacity Backing (Hide)2'!AB$203:AB$217),1,0))&gt;0,1,0)</f>
        <v>0</v>
      </c>
      <c r="FR16" cm="1">
        <f t="array" ref="FR16">IF(SUM(IF($J16:$X16=TRANSPOSE('Capacity Backing (Hide)2'!AC$203:AC$217),1,0))&gt;0,1,0)</f>
        <v>0</v>
      </c>
      <c r="FS16" cm="1">
        <f t="array" ref="FS16">IF(SUM(IF($J16:$X16=TRANSPOSE('Capacity Backing (Hide)2'!AD$203:AD$217),1,0))&gt;0,1,0)</f>
        <v>0</v>
      </c>
      <c r="FT16" cm="1">
        <f t="array" ref="FT16">IF(SUM(IF($J16:$X16=TRANSPOSE('Capacity Backing (Hide)2'!AE$203:AE$217),1,0))&gt;0,1,0)</f>
        <v>0</v>
      </c>
      <c r="FU16" cm="1">
        <f t="array" ref="FU16">IF(SUM(IF($J16:$X16=TRANSPOSE('Capacity Backing (Hide)2'!AF$203:AF$217),1,0))&gt;0,1,0)</f>
        <v>0</v>
      </c>
      <c r="FV16" cm="1">
        <f t="array" ref="FV16">IF(SUM(IF($J16:$X16=TRANSPOSE('Capacity Backing (Hide)2'!AG$203:AG$217),1,0))&gt;0,1,0)</f>
        <v>0</v>
      </c>
      <c r="FW16" cm="1">
        <f t="array" ref="FW16">IF(SUM(IF($J16:$X16=TRANSPOSE('Capacity Backing (Hide)2'!AH$203:AH$217),1,0))&gt;0,1,0)</f>
        <v>0</v>
      </c>
      <c r="FX16" cm="1">
        <f t="array" ref="FX16">IF(SUM(IF($J16:$X16=TRANSPOSE('Capacity Backing (Hide)2'!AI$203:AI$217),1,0))&gt;0,1,0)</f>
        <v>0</v>
      </c>
      <c r="FY16" cm="1">
        <f t="array" ref="FY16">IF(SUM(IF($J16:$X16=TRANSPOSE('Capacity Backing (Hide)2'!AJ$203:AJ$217),1,0))&gt;0,1,0)</f>
        <v>0</v>
      </c>
      <c r="FZ16" cm="1">
        <f t="array" ref="FZ16">IF(SUM(IF($J16:$X16=TRANSPOSE('Capacity Backing (Hide)2'!AK$203:AK$217),1,0))&gt;0,1,0)</f>
        <v>0</v>
      </c>
      <c r="GA16" cm="1">
        <f t="array" ref="GA16">IF(SUM(IF($J16:$X16=TRANSPOSE('Capacity Backing (Hide)2'!AL$203:AL$217),1,0))&gt;0,1,0)</f>
        <v>0</v>
      </c>
      <c r="GB16" cm="1">
        <f t="array" ref="GB16">IF(SUM(IF($J16:$X16=TRANSPOSE('Capacity Backing (Hide)2'!AM$203:AM$217),1,0))&gt;0,1,0)</f>
        <v>0</v>
      </c>
      <c r="GC16" cm="1">
        <f t="array" ref="GC16">IF(SUM(IF($J16:$X16=TRANSPOSE('Capacity Backing (Hide)2'!AN$203:AN$217),1,0))&gt;0,1,0)</f>
        <v>0</v>
      </c>
      <c r="GD16" cm="1">
        <f t="array" ref="GD16">IF(SUM(IF($J16:$X16=TRANSPOSE('Capacity Backing (Hide)2'!AO$203:AO$217),1,0))&gt;0,1,0)</f>
        <v>0</v>
      </c>
      <c r="GE16" cm="1">
        <f t="array" ref="GE16">IF(SUM(IF($J16:$X16=TRANSPOSE('Capacity Backing (Hide)2'!AP$203:AP$217),1,0))&gt;0,1,0)</f>
        <v>0</v>
      </c>
      <c r="GF16" cm="1">
        <f t="array" ref="GF16">IF(SUM(IF($J16:$X16=TRANSPOSE('Capacity Backing (Hide)2'!AQ$203:AQ$217),1,0))&gt;0,1,0)</f>
        <v>0</v>
      </c>
      <c r="GG16" cm="1">
        <f t="array" ref="GG16">IF(SUM(IF($J16:$X16=TRANSPOSE('Capacity Backing (Hide)2'!AR$203:AR$217),1,0))&gt;0,1,0)</f>
        <v>0</v>
      </c>
      <c r="GH16" cm="1">
        <f t="array" ref="GH16">IF(SUM(IF($J16:$X16=TRANSPOSE('Capacity Backing (Hide)2'!AS$203:AS$217),1,0))&gt;0,1,0)</f>
        <v>0</v>
      </c>
      <c r="GI16" cm="1">
        <f t="array" ref="GI16">IF(SUM(IF($J16:$X16=TRANSPOSE('Capacity Backing (Hide)2'!AT$203:AT$217),1,0))&gt;0,1,0)</f>
        <v>0</v>
      </c>
      <c r="GJ16" cm="1">
        <f t="array" ref="GJ16">IF(SUM(IF($J16:$X16=TRANSPOSE('Capacity Backing (Hide)2'!AU$203:AU$217),1,0))&gt;0,1,0)</f>
        <v>0</v>
      </c>
      <c r="GK16" cm="1">
        <f t="array" ref="GK16">IF(SUM(IF($J16:$X16=TRANSPOSE('Capacity Backing (Hide)2'!AV$203:AV$217),1,0))&gt;0,1,0)</f>
        <v>0</v>
      </c>
      <c r="GL16" cm="1">
        <f t="array" ref="GL16">IF(SUM(IF($J16:$X16=TRANSPOSE('Capacity Backing (Hide)2'!AW$203:AW$217),1,0))&gt;0,1,0)</f>
        <v>0</v>
      </c>
      <c r="GM16" cm="1">
        <f t="array" ref="GM16">IF(SUM(IF($J16:$X16=TRANSPOSE('Capacity Backing (Hide)2'!AX$203:AX$217),1,0))&gt;0,1,0)</f>
        <v>0</v>
      </c>
      <c r="GN16" cm="1">
        <f t="array" ref="GN16">IF(SUM(IF($J16:$X16=TRANSPOSE('Capacity Backing (Hide)2'!AY$203:AY$217),1,0))&gt;0,1,0)</f>
        <v>0</v>
      </c>
      <c r="GO16" cm="1">
        <f t="array" ref="GO16">IF(SUM(IF($J16:$X16=TRANSPOSE('Capacity Backing (Hide)2'!AZ$203:AZ$217),1,0))&gt;0,1,0)</f>
        <v>0</v>
      </c>
      <c r="GP16" cm="1">
        <f t="array" ref="GP16">IF(SUM(IF($J16:$X16=TRANSPOSE('Capacity Backing (Hide)2'!BA$203:BA$217),1,0))&gt;0,1,0)</f>
        <v>0</v>
      </c>
      <c r="GQ16" cm="1">
        <f t="array" ref="GQ16">IF(SUM(IF($J16:$X16=TRANSPOSE('Capacity Backing (Hide)2'!BB$203:BB$217),1,0))&gt;0,1,0)</f>
        <v>0</v>
      </c>
      <c r="GR16" cm="1">
        <f t="array" ref="GR16">IF(SUM(IF($J16:$X16=TRANSPOSE('Capacity Backing (Hide)2'!BC$203:BC$217),1,0))&gt;0,1,0)</f>
        <v>0</v>
      </c>
      <c r="GS16" cm="1">
        <f t="array" ref="GS16">IF(SUM(IF($J16:$X16=TRANSPOSE('Capacity Backing (Hide)2'!BD$203:BD$217),1,0))&gt;0,1,0)</f>
        <v>0</v>
      </c>
      <c r="GT16" cm="1">
        <f t="array" ref="GT16">IF(SUM(IF($J16:$X16=TRANSPOSE('Capacity Backing (Hide)2'!BE$203:BE$217),1,0))&gt;0,1,0)</f>
        <v>0</v>
      </c>
      <c r="GU16" cm="1">
        <f t="array" ref="GU16">IF(SUM(IF($J16:$X16=TRANSPOSE('Capacity Backing (Hide)2'!BF$203:BF$217),1,0))&gt;0,1,0)</f>
        <v>0</v>
      </c>
      <c r="GV16" cm="1">
        <f t="array" ref="GV16">IF(SUM(IF($J16:$X16=TRANSPOSE('Capacity Backing (Hide)2'!BG$203:BG$217),1,0))&gt;0,1,0)</f>
        <v>0</v>
      </c>
      <c r="GW16" cm="1">
        <f t="array" ref="GW16">IF(SUM(IF($J16:$X16=TRANSPOSE('Capacity Backing (Hide)2'!BH$203:BH$217),1,0))&gt;0,1,0)</f>
        <v>0</v>
      </c>
      <c r="GX16" cm="1">
        <f t="array" ref="GX16">IF(SUM(IF($J16:$X16=TRANSPOSE('Capacity Backing (Hide)2'!BI$203:BI$217),1,0))&gt;0,1,0)</f>
        <v>0</v>
      </c>
      <c r="GY16" cm="1">
        <f t="array" ref="GY16">IF(SUM(IF($J16:$X16=TRANSPOSE('Capacity Backing (Hide)2'!BJ$203:BJ$217),1,0))&gt;0,1,0)</f>
        <v>0</v>
      </c>
      <c r="GZ16" cm="1">
        <f t="array" ref="GZ16">IF(SUM(IF($J16:$X16=TRANSPOSE('Capacity Backing (Hide)2'!BK$203:BK$217),1,0))&gt;0,1,0)</f>
        <v>0</v>
      </c>
      <c r="HA16" cm="1">
        <f t="array" ref="HA16">IF(SUM(IF($J16:$X16=TRANSPOSE('Capacity Backing (Hide)2'!BL$203:BL$217),1,0))&gt;0,1,0)</f>
        <v>0</v>
      </c>
      <c r="HB16" cm="1">
        <f t="array" ref="HB16">IF(SUM(IF($J16:$X16=TRANSPOSE('Capacity Backing (Hide)2'!BM$203:BM$217),1,0))&gt;0,1,0)</f>
        <v>0</v>
      </c>
      <c r="HC16" cm="1">
        <f t="array" ref="HC16">IF(SUM(IF($J16:$X16=TRANSPOSE('Capacity Backing (Hide)2'!BN$203:BN$217),1,0))&gt;0,1,0)</f>
        <v>0</v>
      </c>
      <c r="HD16" cm="1">
        <f t="array" ref="HD16">IF(SUM(IF($J16:$X16=TRANSPOSE('Capacity Backing (Hide)2'!BO$203:BO$217),1,0))&gt;0,1,0)</f>
        <v>0</v>
      </c>
      <c r="HE16" cm="1">
        <f t="array" ref="HE16">IF(SUM(IF($J16:$X16=TRANSPOSE('Capacity Backing (Hide)2'!BP$203:BP$217),1,0))&gt;0,1,0)</f>
        <v>0</v>
      </c>
      <c r="HF16" cm="1">
        <f t="array" ref="HF16">IF(SUM(IF($J16:$X16=TRANSPOSE('Capacity Backing (Hide)2'!BQ$203:BQ$217),1,0))&gt;0,1,0)</f>
        <v>0</v>
      </c>
      <c r="HG16" cm="1">
        <f t="array" ref="HG16">IF(SUM(IF($J16:$X16=TRANSPOSE('Capacity Backing (Hide)2'!BR$203:BR$217),1,0))&gt;0,1,0)</f>
        <v>0</v>
      </c>
      <c r="HH16" cm="1">
        <f t="array" ref="HH16">IF(SUM(IF($J16:$X16=TRANSPOSE('Capacity Backing (Hide)2'!BS$203:BS$217),1,0))&gt;0,1,0)</f>
        <v>0</v>
      </c>
      <c r="HI16" cm="1">
        <f t="array" ref="HI16">IF(SUM(IF($J16:$X16=TRANSPOSE('Capacity Backing (Hide)2'!BT$203:BT$217),1,0))&gt;0,1,0)</f>
        <v>0</v>
      </c>
      <c r="HJ16" cm="1">
        <f t="array" ref="HJ16">IF(SUM(IF($J16:$X16=TRANSPOSE('Capacity Backing (Hide)2'!BU$203:BU$217),1,0))&gt;0,1,0)</f>
        <v>0</v>
      </c>
      <c r="HK16" cm="1">
        <f t="array" ref="HK16">IF(SUM(IF($J16:$X16=TRANSPOSE('Capacity Backing (Hide)2'!BV$203:BV$217),1,0))&gt;0,1,0)</f>
        <v>0</v>
      </c>
      <c r="HL16" cm="1">
        <f t="array" ref="HL16">IF(SUM(IF($J16:$X16=TRANSPOSE('Capacity Backing (Hide)2'!BW$203:BW$217),1,0))&gt;0,1,0)</f>
        <v>0</v>
      </c>
      <c r="HM16" cm="1">
        <f t="array" ref="HM16">IF(SUM(IF($J16:$X16=TRANSPOSE('Capacity Backing (Hide)2'!BX$203:BX$217),1,0))&gt;0,1,0)</f>
        <v>0</v>
      </c>
      <c r="HN16" cm="1">
        <f t="array" ref="HN16">IF(SUM(IF($J16:$X16=TRANSPOSE('Capacity Backing (Hide)2'!BY$203:BY$217),1,0))&gt;0,1,0)</f>
        <v>0</v>
      </c>
      <c r="HO16" cm="1">
        <f t="array" ref="HO16">IF(SUM(IF($J16:$X16=TRANSPOSE('Capacity Backing (Hide)2'!BZ$203:BZ$217),1,0))&gt;0,1,0)</f>
        <v>0</v>
      </c>
      <c r="HP16" cm="1">
        <f t="array" ref="HP16">IF(SUM(IF($J16:$X16=TRANSPOSE('Capacity Backing (Hide)2'!CA$203:CA$217),1,0))&gt;0,1,0)</f>
        <v>0</v>
      </c>
      <c r="HQ16" cm="1">
        <f t="array" ref="HQ16">IF(SUM(IF($J16:$X16=TRANSPOSE('Capacity Backing (Hide)2'!CB$203:CB$217),1,0))&gt;0,1,0)</f>
        <v>0</v>
      </c>
      <c r="HR16" cm="1">
        <f t="array" ref="HR16">IF(SUM(IF($J16:$X16=TRANSPOSE('Capacity Backing (Hide)2'!CC$203:CC$217),1,0))&gt;0,1,0)</f>
        <v>0</v>
      </c>
      <c r="HS16" cm="1">
        <f t="array" ref="HS16">IF(SUM(IF($J16:$X16=TRANSPOSE('Capacity Backing (Hide)2'!CD$203:CD$217),1,0))&gt;0,1,0)</f>
        <v>0</v>
      </c>
      <c r="HT16" cm="1">
        <f t="array" ref="HT16">IF(SUM(IF($J16:$X16=TRANSPOSE('Capacity Backing (Hide)2'!CE$203:CE$217),1,0))&gt;0,1,0)</f>
        <v>0</v>
      </c>
      <c r="HU16" cm="1">
        <f t="array" ref="HU16">IF(SUM(IF($J16:$X16=TRANSPOSE('Capacity Backing (Hide)2'!CF$203:CF$217),1,0))&gt;0,1,0)</f>
        <v>0</v>
      </c>
      <c r="HV16" cm="1">
        <f t="array" ref="HV16">IF(SUM(IF($J16:$X16=TRANSPOSE('Capacity Backing (Hide)2'!CG$203:CG$217),1,0))&gt;0,1,0)</f>
        <v>0</v>
      </c>
      <c r="HW16" cm="1">
        <f t="array" ref="HW16">IF(SUM(IF($J16:$X16=TRANSPOSE('Capacity Backing (Hide)2'!CH$203:CH$217),1,0))&gt;0,1,0)</f>
        <v>0</v>
      </c>
      <c r="HX16" cm="1">
        <f t="array" ref="HX16">IF(SUM(IF($J16:$X16=TRANSPOSE('Capacity Backing (Hide)2'!CI$203:CI$217),1,0))&gt;0,1,0)</f>
        <v>0</v>
      </c>
      <c r="HY16" cm="1">
        <f t="array" ref="HY16">IF(SUM(IF($J16:$X16=TRANSPOSE('Capacity Backing (Hide)2'!CJ$203:CJ$217),1,0))&gt;0,1,0)</f>
        <v>0</v>
      </c>
      <c r="HZ16" cm="1">
        <f t="array" ref="HZ16">IF(SUM(IF($J16:$X16=TRANSPOSE('Capacity Backing (Hide)2'!CK$203:CK$217),1,0))&gt;0,1,0)</f>
        <v>0</v>
      </c>
      <c r="IA16" cm="1">
        <f t="array" ref="IA16">IF(SUM(IF($J16:$X16=TRANSPOSE('Capacity Backing (Hide)2'!CL$203:CL$217),1,0))&gt;0,1,0)</f>
        <v>0</v>
      </c>
      <c r="IB16" cm="1">
        <f t="array" ref="IB16">IF(SUM(IF($J16:$X16=TRANSPOSE('Capacity Backing (Hide)2'!CM$203:CM$217),1,0))&gt;0,1,0)</f>
        <v>0</v>
      </c>
      <c r="IC16" cm="1">
        <f t="array" ref="IC16">IF(SUM(IF($J16:$X16=TRANSPOSE('Capacity Backing (Hide)2'!CN$203:CN$217),1,0))&gt;0,1,0)</f>
        <v>0</v>
      </c>
      <c r="ID16" cm="1">
        <f t="array" ref="ID16">IF(SUM(IF($J16:$X16=TRANSPOSE('Capacity Backing (Hide)2'!CO$203:CO$217),1,0))&gt;0,1,0)</f>
        <v>0</v>
      </c>
      <c r="IE16" cm="1">
        <f t="array" ref="IE16">IF(SUM(IF($J16:$X16=TRANSPOSE('Capacity Backing (Hide)2'!CP$203:CP$217),1,0))&gt;0,1,0)</f>
        <v>0</v>
      </c>
      <c r="IF16" cm="1">
        <f t="array" ref="IF16">IF(SUM(IF($J16:$X16=TRANSPOSE('Capacity Backing (Hide)2'!CQ$203:CQ$217),1,0))&gt;0,1,0)</f>
        <v>0</v>
      </c>
      <c r="IG16" cm="1">
        <f t="array" ref="IG16">IF(SUM(IF($J16:$X16=TRANSPOSE('Capacity Backing (Hide)2'!CR$203:CR$217),1,0))&gt;0,1,0)</f>
        <v>0</v>
      </c>
      <c r="IH16" cm="1">
        <f t="array" ref="IH16">IF(SUM(IF($J16:$X16=TRANSPOSE('Capacity Backing (Hide)2'!CS$203:CS$217),1,0))&gt;0,1,0)</f>
        <v>0</v>
      </c>
      <c r="II16" cm="1">
        <f t="array" ref="II16">IF(SUM(IF($J16:$X16=TRANSPOSE('Capacity Backing (Hide)2'!CT$203:CT$217),1,0))&gt;0,1,0)</f>
        <v>0</v>
      </c>
      <c r="IJ16" cm="1">
        <f t="array" ref="IJ16">IF(SUM(IF($J16:$X16=TRANSPOSE('Capacity Backing (Hide)2'!CU$203:CU$217),1,0))&gt;0,1,0)</f>
        <v>0</v>
      </c>
      <c r="IK16" cm="1">
        <f t="array" ref="IK16">IF(SUM(IF($J16:$X16=TRANSPOSE('Capacity Backing (Hide)2'!CV$203:CV$217),1,0))&gt;0,1,0)</f>
        <v>0</v>
      </c>
      <c r="IL16" cm="1">
        <f t="array" ref="IL16">IF(SUM(IF($J16:$X16=TRANSPOSE('Capacity Backing (Hide)2'!CW$203:CW$217),1,0))&gt;0,1,0)</f>
        <v>0</v>
      </c>
      <c r="IO16" s="184">
        <v>0</v>
      </c>
      <c r="IP16" s="184">
        <v>0</v>
      </c>
      <c r="IQ16" s="184">
        <v>0</v>
      </c>
      <c r="IR16" s="184">
        <v>0</v>
      </c>
      <c r="IS16" s="184">
        <v>0</v>
      </c>
      <c r="IT16" s="184">
        <v>0</v>
      </c>
      <c r="IU16" s="184">
        <v>0</v>
      </c>
      <c r="IV16" s="184">
        <v>0</v>
      </c>
      <c r="IW16" s="184">
        <v>0</v>
      </c>
      <c r="IX16" s="184">
        <v>0</v>
      </c>
      <c r="IY16" s="184">
        <v>0</v>
      </c>
      <c r="IZ16" s="184">
        <v>0</v>
      </c>
      <c r="JA16" s="184">
        <v>0</v>
      </c>
      <c r="JB16" s="184">
        <v>0</v>
      </c>
      <c r="JC16" s="184">
        <v>0</v>
      </c>
      <c r="JD16" s="184">
        <v>0</v>
      </c>
      <c r="JE16" s="184">
        <v>0</v>
      </c>
      <c r="JF16" s="184">
        <v>0</v>
      </c>
      <c r="JG16" s="184">
        <v>0</v>
      </c>
      <c r="JH16" s="184">
        <v>0</v>
      </c>
      <c r="JI16" s="184">
        <v>0</v>
      </c>
      <c r="JJ16" s="184">
        <v>0</v>
      </c>
      <c r="JK16" s="184">
        <v>0</v>
      </c>
      <c r="JL16" s="184">
        <v>0</v>
      </c>
      <c r="JM16" s="184">
        <v>0</v>
      </c>
      <c r="JN16" s="184">
        <v>0</v>
      </c>
      <c r="JO16" s="184">
        <v>0</v>
      </c>
      <c r="JP16" s="184">
        <v>0</v>
      </c>
      <c r="JQ16" s="184">
        <v>0</v>
      </c>
      <c r="JR16" s="184">
        <v>0</v>
      </c>
      <c r="JS16" s="184">
        <v>0</v>
      </c>
      <c r="JT16" s="184">
        <v>0</v>
      </c>
      <c r="JU16" s="184">
        <v>0</v>
      </c>
      <c r="JV16" s="184">
        <v>0</v>
      </c>
      <c r="JW16" s="184">
        <v>0</v>
      </c>
      <c r="JX16" s="184">
        <v>0</v>
      </c>
      <c r="JY16" s="184">
        <v>0</v>
      </c>
      <c r="JZ16" s="184">
        <v>0</v>
      </c>
      <c r="KA16" s="184">
        <v>0</v>
      </c>
      <c r="KB16" s="184">
        <v>0</v>
      </c>
      <c r="KC16" s="184">
        <v>0</v>
      </c>
      <c r="KD16" s="184">
        <v>0</v>
      </c>
      <c r="KE16" s="184">
        <v>0</v>
      </c>
      <c r="KF16" s="184">
        <v>0</v>
      </c>
      <c r="KG16" s="184">
        <v>0</v>
      </c>
      <c r="KH16" s="184">
        <v>0</v>
      </c>
      <c r="KI16" s="184">
        <v>0</v>
      </c>
      <c r="KJ16" s="184">
        <v>0</v>
      </c>
      <c r="KK16" s="184">
        <v>0</v>
      </c>
      <c r="KL16" s="184">
        <v>0</v>
      </c>
      <c r="KM16" s="184">
        <v>0</v>
      </c>
      <c r="KN16" s="184">
        <v>0</v>
      </c>
      <c r="KO16" s="184">
        <v>0</v>
      </c>
      <c r="KP16" s="184">
        <v>0</v>
      </c>
      <c r="KQ16" s="184">
        <v>0</v>
      </c>
      <c r="KR16" s="184">
        <v>0</v>
      </c>
      <c r="KS16" s="184">
        <v>0</v>
      </c>
      <c r="KT16" s="184">
        <v>0</v>
      </c>
      <c r="KU16" s="184">
        <v>0</v>
      </c>
      <c r="KV16" s="184">
        <v>0</v>
      </c>
      <c r="KW16" s="184">
        <v>0</v>
      </c>
      <c r="KX16" s="184">
        <v>0</v>
      </c>
      <c r="KY16" s="184">
        <v>0</v>
      </c>
      <c r="KZ16" s="184">
        <v>0</v>
      </c>
      <c r="LA16" s="184">
        <v>0</v>
      </c>
      <c r="LB16" s="184">
        <v>0</v>
      </c>
      <c r="LC16" s="184">
        <v>0</v>
      </c>
      <c r="LD16" s="184">
        <v>0</v>
      </c>
      <c r="LE16" s="184">
        <v>0</v>
      </c>
      <c r="LF16" s="184">
        <v>0</v>
      </c>
      <c r="LG16" s="184">
        <v>0</v>
      </c>
      <c r="LH16" s="184">
        <v>0</v>
      </c>
      <c r="LI16" s="184">
        <v>0</v>
      </c>
      <c r="LJ16" s="184">
        <v>0</v>
      </c>
      <c r="LK16" s="184">
        <v>0</v>
      </c>
      <c r="LL16" s="184">
        <v>0</v>
      </c>
      <c r="LM16" s="184">
        <v>0</v>
      </c>
      <c r="LN16" s="184">
        <v>0</v>
      </c>
      <c r="LO16" s="184">
        <v>0</v>
      </c>
      <c r="LP16" s="184">
        <v>0</v>
      </c>
      <c r="LQ16" s="184">
        <v>0</v>
      </c>
      <c r="LR16" s="184">
        <v>0</v>
      </c>
      <c r="LS16" s="184">
        <v>0</v>
      </c>
      <c r="LT16" s="184">
        <v>0</v>
      </c>
      <c r="LU16" s="184">
        <v>0</v>
      </c>
      <c r="LV16" s="184">
        <v>0</v>
      </c>
      <c r="LW16" s="184">
        <v>0</v>
      </c>
      <c r="LX16" s="184">
        <v>0</v>
      </c>
      <c r="LY16" s="184">
        <v>0</v>
      </c>
      <c r="LZ16" s="184">
        <v>0</v>
      </c>
      <c r="MA16" s="184">
        <v>0</v>
      </c>
      <c r="MB16" s="184">
        <v>0</v>
      </c>
      <c r="MC16" s="184">
        <v>0</v>
      </c>
      <c r="MD16" s="184">
        <v>0</v>
      </c>
      <c r="ME16" s="184">
        <v>0</v>
      </c>
      <c r="MF16" s="184">
        <v>0</v>
      </c>
      <c r="MG16" s="184">
        <v>0</v>
      </c>
      <c r="MH16" s="184">
        <v>0</v>
      </c>
      <c r="MI16" s="184">
        <v>0</v>
      </c>
      <c r="MJ16" s="184">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J16" cm="1">
        <f t="array" ref="QJ16">SUM(IF('Capacity Summary'!H$36:H$135="X",1,0)*TRANSPOSE('CR Backing (Hide)'!$IO16:$MJ16)*IF('Clinical resources'!ZQ19="X",1,0))</f>
        <v>0</v>
      </c>
      <c r="QK16" cm="1">
        <f t="array" ref="QK16">SUM(IF('Capacity Summary'!I$36:I$135="X",1,0)*TRANSPOSE('CR Backing (Hide)'!$IO16:$MJ16)*IF('Clinical resources'!ZR19="X",1,0))</f>
        <v>0</v>
      </c>
      <c r="QL16" cm="1">
        <f t="array" ref="QL16">SUM(IF('Capacity Summary'!J$36:J$135="X",1,0)*TRANSPOSE('CR Backing (Hide)'!$IO16:$MJ16)*IF('Clinical resources'!ZS19="X",1,0))</f>
        <v>0</v>
      </c>
      <c r="QM16" cm="1">
        <f t="array" ref="QM16">SUM(IF('Capacity Summary'!K$36:K$135="X",1,0)*TRANSPOSE('CR Backing (Hide)'!$IO16:$MJ16)*IF('Clinical resources'!ZT19="X",1,0))</f>
        <v>0</v>
      </c>
      <c r="QN16" cm="1">
        <f t="array" ref="QN16">SUM(IF('Capacity Summary'!L$36:L$135="X",1,0)*TRANSPOSE('CR Backing (Hide)'!$IO16:$MJ16)*IF('Clinical resources'!ZU19="X",1,0))</f>
        <v>0</v>
      </c>
      <c r="QO16" cm="1">
        <f t="array" ref="QO16">SUM(IF('Capacity Summary'!M$36:M$135="X",1,0)*TRANSPOSE('CR Backing (Hide)'!$IO16:$MJ16)*IF('Clinical resources'!ZV19="X",1,0))</f>
        <v>0</v>
      </c>
      <c r="QP16" cm="1">
        <f t="array" ref="QP16">SUM(IF('Capacity Summary'!N$36:N$135="X",1,0)*TRANSPOSE('CR Backing (Hide)'!$IO16:$MJ16)*IF('Clinical resources'!ZW19="X",1,0))</f>
        <v>0</v>
      </c>
      <c r="QQ16" cm="1">
        <f t="array" ref="QQ16">SUM(IF('Capacity Summary'!O$36:O$135="X",1,0)*TRANSPOSE('CR Backing (Hide)'!$IO16:$MJ16)*IF('Clinical resources'!ZX19="X",1,0))</f>
        <v>0</v>
      </c>
      <c r="QR16" cm="1">
        <f t="array" ref="QR16">SUM(IF('Capacity Summary'!P$36:P$135="X",1,0)*TRANSPOSE('CR Backing (Hide)'!$IO16:$MJ16)*IF('Clinical resources'!ZY19="X",1,0))</f>
        <v>0</v>
      </c>
      <c r="QS16" cm="1">
        <f t="array" ref="QS16">SUM(IF('Capacity Summary'!Q$36:Q$135="X",1,0)*TRANSPOSE('CR Backing (Hide)'!$IO16:$MJ16)*IF('Clinical resources'!ZZ19="X",1,0))</f>
        <v>0</v>
      </c>
      <c r="QT16" cm="1">
        <f t="array" ref="QT16">SUM(IF('Capacity Summary'!R$36:R$135="X",1,0)*TRANSPOSE('CR Backing (Hide)'!$IO16:$MJ16)*IF('Clinical resources'!AAA19="X",1,0))</f>
        <v>0</v>
      </c>
      <c r="QU16" cm="1">
        <f t="array" ref="QU16">SUM(IF('Capacity Summary'!S$36:S$135="X",1,0)*TRANSPOSE('CR Backing (Hide)'!$IO16:$MJ16)*IF('Clinical resources'!AAB19="X",1,0))</f>
        <v>0</v>
      </c>
      <c r="QV16" cm="1">
        <f t="array" ref="QV16">SUM(IF('Capacity Summary'!T$36:T$135="X",1,0)*TRANSPOSE('CR Backing (Hide)'!$IO16:$MJ16)*IF('Clinical resources'!AAC19="X",1,0))</f>
        <v>0</v>
      </c>
      <c r="QW16" cm="1">
        <f t="array" ref="QW16">SUM(IF('Capacity Summary'!U$36:U$135="X",1,0)*TRANSPOSE('CR Backing (Hide)'!$IO16:$MJ16)*IF('Clinical resources'!AAD19="X",1,0))</f>
        <v>0</v>
      </c>
      <c r="QX16" cm="1">
        <f t="array" ref="QX16">SUM(IF('Capacity Summary'!V$36:V$135="X",1,0)*TRANSPOSE('CR Backing (Hide)'!$IO16:$MJ16)*IF('Clinical resources'!AAE19="X",1,0))</f>
        <v>0</v>
      </c>
      <c r="QY16" cm="1">
        <f t="array" ref="QY16">SUM(IF('Capacity Summary'!W$36:W$135="X",1,0)*TRANSPOSE('CR Backing (Hide)'!$IO16:$MJ16)*IF('Clinical resources'!AAF19="X",1,0))</f>
        <v>0</v>
      </c>
      <c r="QZ16" cm="1">
        <f t="array" ref="QZ16">SUM(IF('Capacity Summary'!X$36:X$135="X",1,0)*TRANSPOSE('CR Backing (Hide)'!$IO16:$MJ16)*IF('Clinical resources'!AAG19="X",1,0))</f>
        <v>0</v>
      </c>
      <c r="RA16" cm="1">
        <f t="array" ref="RA16">SUM(IF('Capacity Summary'!Y$36:Y$135="X",1,0)*TRANSPOSE('CR Backing (Hide)'!$IO16:$MJ16)*IF('Clinical resources'!AAH19="X",1,0))</f>
        <v>0</v>
      </c>
      <c r="RB16" cm="1">
        <f t="array" ref="RB16">SUM(IF('Capacity Summary'!Z$36:Z$135="X",1,0)*TRANSPOSE('CR Backing (Hide)'!$IO16:$MJ16)*IF('Clinical resources'!AAI19="X",1,0))</f>
        <v>0</v>
      </c>
      <c r="RC16" cm="1">
        <f t="array" ref="RC16">SUM(IF('Capacity Summary'!AA$36:AA$135="X",1,0)*TRANSPOSE('CR Backing (Hide)'!$IO16:$MJ16)*IF('Clinical resources'!AAJ19="X",1,0))</f>
        <v>0</v>
      </c>
      <c r="RD16" cm="1">
        <f t="array" ref="RD16">SUM(IF('Capacity Summary'!AB$36:AB$135="X",1,0)*TRANSPOSE('CR Backing (Hide)'!$IO16:$MJ16)*IF('Clinical resources'!AAK19="X",1,0))</f>
        <v>0</v>
      </c>
      <c r="RE16" cm="1">
        <f t="array" ref="RE16">SUM(IF('Capacity Summary'!AC$36:AC$135="X",1,0)*TRANSPOSE('CR Backing (Hide)'!$IO16:$MJ16)*IF('Clinical resources'!AAL19="X",1,0))</f>
        <v>0</v>
      </c>
      <c r="RF16" cm="1">
        <f t="array" ref="RF16">SUM(IF('Capacity Summary'!AD$36:AD$135="X",1,0)*TRANSPOSE('CR Backing (Hide)'!$IO16:$MJ16)*IF('Clinical resources'!AAM19="X",1,0))</f>
        <v>0</v>
      </c>
      <c r="RG16" cm="1">
        <f t="array" ref="RG16">SUM(IF('Capacity Summary'!AE$36:AE$135="X",1,0)*TRANSPOSE('CR Backing (Hide)'!$IO16:$MJ16)*IF('Clinical resources'!AAN19="X",1,0))</f>
        <v>0</v>
      </c>
      <c r="RH16" cm="1">
        <f t="array" ref="RH16">SUM(IF('Capacity Summary'!AF$36:AF$135="X",1,0)*TRANSPOSE('CR Backing (Hide)'!$IO16:$MJ16)*IF('Clinical resources'!AAO19="X",1,0))</f>
        <v>0</v>
      </c>
      <c r="RI16" cm="1">
        <f t="array" ref="RI16">SUM(IF('Capacity Summary'!AG$36:AG$135="X",1,0)*TRANSPOSE('CR Backing (Hide)'!$IO16:$MJ16)*IF('Clinical resources'!AAP19="X",1,0))</f>
        <v>0</v>
      </c>
      <c r="RJ16" cm="1">
        <f t="array" ref="RJ16">SUM(IF('Capacity Summary'!AH$36:AH$135="X",1,0)*TRANSPOSE('CR Backing (Hide)'!$IO16:$MJ16)*IF('Clinical resources'!AAQ19="X",1,0))</f>
        <v>0</v>
      </c>
      <c r="RK16" cm="1">
        <f t="array" ref="RK16">SUM(IF('Capacity Summary'!AI$36:AI$135="X",1,0)*TRANSPOSE('CR Backing (Hide)'!$IO16:$MJ16)*IF('Clinical resources'!AAR19="X",1,0))</f>
        <v>0</v>
      </c>
      <c r="RL16" cm="1">
        <f t="array" ref="RL16">SUM(IF('Capacity Summary'!AJ$36:AJ$135="X",1,0)*TRANSPOSE('CR Backing (Hide)'!$IO16:$MJ16)*IF('Clinical resources'!AAS19="X",1,0))</f>
        <v>0</v>
      </c>
      <c r="RM16" cm="1">
        <f t="array" ref="RM16">SUM(IF('Capacity Summary'!AK$36:AK$135="X",1,0)*TRANSPOSE('CR Backing (Hide)'!$IO16:$MJ16)*IF('Clinical resources'!AAT19="X",1,0))</f>
        <v>0</v>
      </c>
      <c r="RN16" cm="1">
        <f t="array" ref="RN16">SUM(IF('Capacity Summary'!AL$36:AL$135="X",1,0)*TRANSPOSE('CR Backing (Hide)'!$IO16:$MJ16)*IF('Clinical resources'!AAU19="X",1,0))</f>
        <v>0</v>
      </c>
      <c r="RO16" cm="1">
        <f t="array" ref="RO16">SUM(IF('Capacity Summary'!AM$36:AM$135="X",1,0)*TRANSPOSE('CR Backing (Hide)'!$IO16:$MJ16)*IF('Clinical resources'!AAV19="X",1,0))</f>
        <v>0</v>
      </c>
      <c r="RP16" cm="1">
        <f t="array" ref="RP16">SUM(IF('Capacity Summary'!AN$36:AN$135="X",1,0)*TRANSPOSE('CR Backing (Hide)'!$IO16:$MJ16)*IF('Clinical resources'!AAW19="X",1,0))</f>
        <v>0</v>
      </c>
      <c r="RQ16" cm="1">
        <f t="array" ref="RQ16">SUM(IF('Capacity Summary'!AO$36:AO$135="X",1,0)*TRANSPOSE('CR Backing (Hide)'!$IO16:$MJ16)*IF('Clinical resources'!AAX19="X",1,0))</f>
        <v>0</v>
      </c>
      <c r="RR16" cm="1">
        <f t="array" ref="RR16">SUM(IF('Capacity Summary'!AP$36:AP$135="X",1,0)*TRANSPOSE('CR Backing (Hide)'!$IO16:$MJ16)*IF('Clinical resources'!AAY19="X",1,0))</f>
        <v>0</v>
      </c>
      <c r="RS16" cm="1">
        <f t="array" ref="RS16">SUM(IF('Capacity Summary'!AQ$36:AQ$135="X",1,0)*TRANSPOSE('CR Backing (Hide)'!$IO16:$MJ16)*IF('Clinical resources'!AAZ19="X",1,0))</f>
        <v>0</v>
      </c>
      <c r="RT16" cm="1">
        <f t="array" ref="RT16">SUM(IF('Capacity Summary'!AR$36:AR$135="X",1,0)*TRANSPOSE('CR Backing (Hide)'!$IO16:$MJ16)*IF('Clinical resources'!ABA19="X",1,0))</f>
        <v>0</v>
      </c>
      <c r="RU16" cm="1">
        <f t="array" ref="RU16">SUM(IF('Capacity Summary'!AS$36:AS$135="X",1,0)*TRANSPOSE('CR Backing (Hide)'!$IO16:$MJ16)*IF('Clinical resources'!ABB19="X",1,0))</f>
        <v>0</v>
      </c>
      <c r="RV16" cm="1">
        <f t="array" ref="RV16">SUM(IF('Capacity Summary'!AT$36:AT$135="X",1,0)*TRANSPOSE('CR Backing (Hide)'!$IO16:$MJ16)*IF('Clinical resources'!ABC19="X",1,0))</f>
        <v>0</v>
      </c>
      <c r="RW16" cm="1">
        <f t="array" ref="RW16">SUM(IF('Capacity Summary'!AU$36:AU$135="X",1,0)*TRANSPOSE('CR Backing (Hide)'!$IO16:$MJ16)*IF('Clinical resources'!ABD19="X",1,0))</f>
        <v>0</v>
      </c>
      <c r="RX16" cm="1">
        <f t="array" ref="RX16">SUM(IF('Capacity Summary'!AV$36:AV$135="X",1,0)*TRANSPOSE('CR Backing (Hide)'!$IO16:$MJ16)*IF('Clinical resources'!ABE19="X",1,0))</f>
        <v>0</v>
      </c>
      <c r="RY16" cm="1">
        <f t="array" ref="RY16">SUM(IF('Capacity Summary'!AW$36:AW$135="X",1,0)*TRANSPOSE('CR Backing (Hide)'!$IO16:$MJ16)*IF('Clinical resources'!ABF19="X",1,0))</f>
        <v>0</v>
      </c>
      <c r="RZ16" cm="1">
        <f t="array" ref="RZ16">SUM(IF('Capacity Summary'!AX$36:AX$135="X",1,0)*TRANSPOSE('CR Backing (Hide)'!$IO16:$MJ16)*IF('Clinical resources'!ABG19="X",1,0))</f>
        <v>0</v>
      </c>
      <c r="SA16" cm="1">
        <f t="array" ref="SA16">SUM(IF('Capacity Summary'!AY$36:AY$135="X",1,0)*TRANSPOSE('CR Backing (Hide)'!$IO16:$MJ16)*IF('Clinical resources'!ABH19="X",1,0))</f>
        <v>0</v>
      </c>
      <c r="SB16" cm="1">
        <f t="array" ref="SB16">SUM(IF('Capacity Summary'!AZ$36:AZ$135="X",1,0)*TRANSPOSE('CR Backing (Hide)'!$IO16:$MJ16)*IF('Clinical resources'!ABI19="X",1,0))</f>
        <v>0</v>
      </c>
      <c r="SC16" cm="1">
        <f t="array" ref="SC16">SUM(IF('Capacity Summary'!BA$36:BA$135="X",1,0)*TRANSPOSE('CR Backing (Hide)'!$IO16:$MJ16)*IF('Clinical resources'!ABJ19="X",1,0))</f>
        <v>0</v>
      </c>
      <c r="SD16" cm="1">
        <f t="array" ref="SD16">SUM(IF('Capacity Summary'!BB$36:BB$135="X",1,0)*TRANSPOSE('CR Backing (Hide)'!$IO16:$MJ16)*IF('Clinical resources'!ABK19="X",1,0))</f>
        <v>0</v>
      </c>
      <c r="SE16" cm="1">
        <f t="array" ref="SE16">SUM(IF('Capacity Summary'!BC$36:BC$135="X",1,0)*TRANSPOSE('CR Backing (Hide)'!$IO16:$MJ16)*IF('Clinical resources'!ABL19="X",1,0))</f>
        <v>0</v>
      </c>
      <c r="SF16" cm="1">
        <f t="array" ref="SF16">SUM(IF('Capacity Summary'!BD$36:BD$135="X",1,0)*TRANSPOSE('CR Backing (Hide)'!$IO16:$MJ16)*IF('Clinical resources'!ABM19="X",1,0))</f>
        <v>0</v>
      </c>
      <c r="SG16" cm="1">
        <f t="array" ref="SG16">SUM(IF('Capacity Summary'!BE$36:BE$135="X",1,0)*TRANSPOSE('CR Backing (Hide)'!$IO16:$MJ16)*IF('Clinical resources'!ABN19="X",1,0))</f>
        <v>0</v>
      </c>
      <c r="SH16" cm="1">
        <f t="array" ref="SH16">SUM(IF('Capacity Summary'!BF$36:BF$135="X",1,0)*TRANSPOSE('CR Backing (Hide)'!$IO16:$MJ16)*IF('Clinical resources'!ABO19="X",1,0))</f>
        <v>0</v>
      </c>
      <c r="SI16" cm="1">
        <f t="array" ref="SI16">SUM(IF('Capacity Summary'!BG$36:BG$135="X",1,0)*TRANSPOSE('CR Backing (Hide)'!$IO16:$MJ16)*IF('Clinical resources'!ABP19="X",1,0))</f>
        <v>0</v>
      </c>
      <c r="SK16" cm="1">
        <f t="array" ref="SK16">SUM(IF('Capacity Summary'!H$139:H$238="X",1,0)*TRANSPOSE('CR Backing (Hide)'!$MM16:$QH16))</f>
        <v>0</v>
      </c>
      <c r="SL16" cm="1">
        <f t="array" ref="SL16">SUM(IF('Capacity Summary'!I$139:I$238="X",1,0)*TRANSPOSE('CR Backing (Hide)'!$MM16:$QH16))</f>
        <v>0</v>
      </c>
      <c r="SM16" cm="1">
        <f t="array" ref="SM16">SUM(IF('Capacity Summary'!J$139:J$238="X",1,0)*TRANSPOSE('CR Backing (Hide)'!$MM16:$QH16))</f>
        <v>0</v>
      </c>
      <c r="SN16" cm="1">
        <f t="array" ref="SN16">SUM(IF('Capacity Summary'!K$139:K$238="X",1,0)*TRANSPOSE('CR Backing (Hide)'!$MM16:$QH16))</f>
        <v>0</v>
      </c>
      <c r="SO16" cm="1">
        <f t="array" ref="SO16">SUM(IF('Capacity Summary'!L$139:L$238="X",1,0)*TRANSPOSE('CR Backing (Hide)'!$MM16:$QH16))</f>
        <v>0</v>
      </c>
      <c r="SP16" cm="1">
        <f t="array" ref="SP16">SUM(IF('Capacity Summary'!M$139:M$238="X",1,0)*TRANSPOSE('CR Backing (Hide)'!$MM16:$QH16))</f>
        <v>0</v>
      </c>
      <c r="SQ16" cm="1">
        <f t="array" ref="SQ16">SUM(IF('Capacity Summary'!N$139:N$238="X",1,0)*TRANSPOSE('CR Backing (Hide)'!$MM16:$QH16))</f>
        <v>0</v>
      </c>
      <c r="SR16" cm="1">
        <f t="array" ref="SR16">SUM(IF('Capacity Summary'!O$139:O$238="X",1,0)*TRANSPOSE('CR Backing (Hide)'!$MM16:$QH16))</f>
        <v>0</v>
      </c>
      <c r="SS16" cm="1">
        <f t="array" ref="SS16">SUM(IF('Capacity Summary'!P$139:P$238="X",1,0)*TRANSPOSE('CR Backing (Hide)'!$MM16:$QH16))</f>
        <v>0</v>
      </c>
      <c r="ST16" cm="1">
        <f t="array" ref="ST16">SUM(IF('Capacity Summary'!Q$139:Q$238="X",1,0)*TRANSPOSE('CR Backing (Hide)'!$MM16:$QH16))</f>
        <v>0</v>
      </c>
      <c r="SU16" cm="1">
        <f t="array" ref="SU16">SUM(IF('Capacity Summary'!R$139:R$238="X",1,0)*TRANSPOSE('CR Backing (Hide)'!$MM16:$QH16))</f>
        <v>0</v>
      </c>
      <c r="SV16" cm="1">
        <f t="array" ref="SV16">SUM(IF('Capacity Summary'!S$139:S$238="X",1,0)*TRANSPOSE('CR Backing (Hide)'!$MM16:$QH16))</f>
        <v>0</v>
      </c>
      <c r="SW16" cm="1">
        <f t="array" ref="SW16">SUM(IF('Capacity Summary'!T$139:T$238="X",1,0)*TRANSPOSE('CR Backing (Hide)'!$MM16:$QH16))</f>
        <v>0</v>
      </c>
      <c r="SX16" cm="1">
        <f t="array" ref="SX16">SUM(IF('Capacity Summary'!U$139:U$238="X",1,0)*TRANSPOSE('CR Backing (Hide)'!$MM16:$QH16))</f>
        <v>0</v>
      </c>
      <c r="SY16" cm="1">
        <f t="array" ref="SY16">SUM(IF('Capacity Summary'!V$139:V$238="X",1,0)*TRANSPOSE('CR Backing (Hide)'!$MM16:$QH16))</f>
        <v>0</v>
      </c>
      <c r="SZ16" cm="1">
        <f t="array" ref="SZ16">SUM(IF('Capacity Summary'!W$139:W$238="X",1,0)*TRANSPOSE('CR Backing (Hide)'!$MM16:$QH16))</f>
        <v>0</v>
      </c>
      <c r="TA16" cm="1">
        <f t="array" ref="TA16">SUM(IF('Capacity Summary'!X$139:X$238="X",1,0)*TRANSPOSE('CR Backing (Hide)'!$MM16:$QH16))</f>
        <v>0</v>
      </c>
      <c r="TB16" cm="1">
        <f t="array" ref="TB16">SUM(IF('Capacity Summary'!Y$139:Y$238="X",1,0)*TRANSPOSE('CR Backing (Hide)'!$MM16:$QH16))</f>
        <v>0</v>
      </c>
      <c r="TC16" cm="1">
        <f t="array" ref="TC16">SUM(IF('Capacity Summary'!Z$139:Z$238="X",1,0)*TRANSPOSE('CR Backing (Hide)'!$MM16:$QH16))</f>
        <v>0</v>
      </c>
      <c r="TD16" cm="1">
        <f t="array" ref="TD16">SUM(IF('Capacity Summary'!AA$139:AA$238="X",1,0)*TRANSPOSE('CR Backing (Hide)'!$MM16:$QH16))</f>
        <v>0</v>
      </c>
      <c r="TE16" cm="1">
        <f t="array" ref="TE16">SUM(IF('Capacity Summary'!AB$139:AB$238="X",1,0)*TRANSPOSE('CR Backing (Hide)'!$MM16:$QH16))</f>
        <v>0</v>
      </c>
      <c r="TF16" cm="1">
        <f t="array" ref="TF16">SUM(IF('Capacity Summary'!AC$139:AC$238="X",1,0)*TRANSPOSE('CR Backing (Hide)'!$MM16:$QH16))</f>
        <v>0</v>
      </c>
      <c r="TG16" cm="1">
        <f t="array" ref="TG16">SUM(IF('Capacity Summary'!AD$139:AD$238="X",1,0)*TRANSPOSE('CR Backing (Hide)'!$MM16:$QH16))</f>
        <v>0</v>
      </c>
      <c r="TH16" cm="1">
        <f t="array" ref="TH16">SUM(IF('Capacity Summary'!AE$139:AE$238="X",1,0)*TRANSPOSE('CR Backing (Hide)'!$MM16:$QH16))</f>
        <v>0</v>
      </c>
      <c r="TI16" cm="1">
        <f t="array" ref="TI16">SUM(IF('Capacity Summary'!AF$139:AF$238="X",1,0)*TRANSPOSE('CR Backing (Hide)'!$MM16:$QH16))</f>
        <v>0</v>
      </c>
      <c r="TJ16" cm="1">
        <f t="array" ref="TJ16">SUM(IF('Capacity Summary'!AG$139:AG$238="X",1,0)*TRANSPOSE('CR Backing (Hide)'!$MM16:$QH16))</f>
        <v>0</v>
      </c>
      <c r="TK16" cm="1">
        <f t="array" ref="TK16">SUM(IF('Capacity Summary'!AH$139:AH$238="X",1,0)*TRANSPOSE('CR Backing (Hide)'!$MM16:$QH16))</f>
        <v>0</v>
      </c>
      <c r="TL16" cm="1">
        <f t="array" ref="TL16">SUM(IF('Capacity Summary'!AI$139:AI$238="X",1,0)*TRANSPOSE('CR Backing (Hide)'!$MM16:$QH16))</f>
        <v>0</v>
      </c>
      <c r="TM16" cm="1">
        <f t="array" ref="TM16">SUM(IF('Capacity Summary'!AJ$139:AJ$238="X",1,0)*TRANSPOSE('CR Backing (Hide)'!$MM16:$QH16))</f>
        <v>0</v>
      </c>
      <c r="TN16" cm="1">
        <f t="array" ref="TN16">SUM(IF('Capacity Summary'!AK$139:AK$238="X",1,0)*TRANSPOSE('CR Backing (Hide)'!$MM16:$QH16))</f>
        <v>0</v>
      </c>
      <c r="TO16" cm="1">
        <f t="array" ref="TO16">SUM(IF('Capacity Summary'!AL$139:AL$238="X",1,0)*TRANSPOSE('CR Backing (Hide)'!$MM16:$QH16))</f>
        <v>0</v>
      </c>
      <c r="TP16" cm="1">
        <f t="array" ref="TP16">SUM(IF('Capacity Summary'!AM$139:AM$238="X",1,0)*TRANSPOSE('CR Backing (Hide)'!$MM16:$QH16))</f>
        <v>0</v>
      </c>
      <c r="TQ16" cm="1">
        <f t="array" ref="TQ16">SUM(IF('Capacity Summary'!AN$139:AN$238="X",1,0)*TRANSPOSE('CR Backing (Hide)'!$MM16:$QH16))</f>
        <v>0</v>
      </c>
      <c r="TR16" cm="1">
        <f t="array" ref="TR16">SUM(IF('Capacity Summary'!AO$139:AO$238="X",1,0)*TRANSPOSE('CR Backing (Hide)'!$MM16:$QH16))</f>
        <v>0</v>
      </c>
      <c r="TS16" cm="1">
        <f t="array" ref="TS16">SUM(IF('Capacity Summary'!AP$139:AP$238="X",1,0)*TRANSPOSE('CR Backing (Hide)'!$MM16:$QH16))</f>
        <v>0</v>
      </c>
      <c r="TT16" cm="1">
        <f t="array" ref="TT16">SUM(IF('Capacity Summary'!AQ$139:AQ$238="X",1,0)*TRANSPOSE('CR Backing (Hide)'!$MM16:$QH16))</f>
        <v>0</v>
      </c>
      <c r="TU16" cm="1">
        <f t="array" ref="TU16">SUM(IF('Capacity Summary'!AR$139:AR$238="X",1,0)*TRANSPOSE('CR Backing (Hide)'!$MM16:$QH16))</f>
        <v>0</v>
      </c>
      <c r="TV16" cm="1">
        <f t="array" ref="TV16">SUM(IF('Capacity Summary'!AS$139:AS$238="X",1,0)*TRANSPOSE('CR Backing (Hide)'!$MM16:$QH16))</f>
        <v>0</v>
      </c>
      <c r="TW16" cm="1">
        <f t="array" ref="TW16">SUM(IF('Capacity Summary'!AT$139:AT$238="X",1,0)*TRANSPOSE('CR Backing (Hide)'!$MM16:$QH16))</f>
        <v>0</v>
      </c>
      <c r="TX16" cm="1">
        <f t="array" ref="TX16">SUM(IF('Capacity Summary'!AU$139:AU$238="X",1,0)*TRANSPOSE('CR Backing (Hide)'!$MM16:$QH16))</f>
        <v>0</v>
      </c>
      <c r="TY16" cm="1">
        <f t="array" ref="TY16">SUM(IF('Capacity Summary'!AV$139:AV$238="X",1,0)*TRANSPOSE('CR Backing (Hide)'!$MM16:$QH16))</f>
        <v>0</v>
      </c>
      <c r="TZ16" cm="1">
        <f t="array" ref="TZ16">SUM(IF('Capacity Summary'!AW$139:AW$238="X",1,0)*TRANSPOSE('CR Backing (Hide)'!$MM16:$QH16))</f>
        <v>0</v>
      </c>
      <c r="UA16" cm="1">
        <f t="array" ref="UA16">SUM(IF('Capacity Summary'!AX$139:AX$238="X",1,0)*TRANSPOSE('CR Backing (Hide)'!$MM16:$QH16))</f>
        <v>0</v>
      </c>
      <c r="UB16" cm="1">
        <f t="array" ref="UB16">SUM(IF('Capacity Summary'!AY$139:AY$238="X",1,0)*TRANSPOSE('CR Backing (Hide)'!$MM16:$QH16))</f>
        <v>0</v>
      </c>
      <c r="UC16" cm="1">
        <f t="array" ref="UC16">SUM(IF('Capacity Summary'!AZ$139:AZ$238="X",1,0)*TRANSPOSE('CR Backing (Hide)'!$MM16:$QH16))</f>
        <v>0</v>
      </c>
      <c r="UD16" cm="1">
        <f t="array" ref="UD16">SUM(IF('Capacity Summary'!BA$139:BA$238="X",1,0)*TRANSPOSE('CR Backing (Hide)'!$MM16:$QH16))</f>
        <v>0</v>
      </c>
      <c r="UE16" cm="1">
        <f t="array" ref="UE16">SUM(IF('Capacity Summary'!BB$139:BB$238="X",1,0)*TRANSPOSE('CR Backing (Hide)'!$MM16:$QH16))</f>
        <v>0</v>
      </c>
      <c r="UF16" cm="1">
        <f t="array" ref="UF16">SUM(IF('Capacity Summary'!BC$139:BC$238="X",1,0)*TRANSPOSE('CR Backing (Hide)'!$MM16:$QH16))</f>
        <v>0</v>
      </c>
      <c r="UG16" cm="1">
        <f t="array" ref="UG16">SUM(IF('Capacity Summary'!BD$139:BD$238="X",1,0)*TRANSPOSE('CR Backing (Hide)'!$MM16:$QH16))</f>
        <v>0</v>
      </c>
      <c r="UH16" cm="1">
        <f t="array" ref="UH16">SUM(IF('Capacity Summary'!BE$139:BE$238="X",1,0)*TRANSPOSE('CR Backing (Hide)'!$MM16:$QH16))</f>
        <v>0</v>
      </c>
      <c r="UI16" cm="1">
        <f t="array" ref="UI16">SUM(IF('Capacity Summary'!BF$139:BF$238="X",1,0)*TRANSPOSE('CR Backing (Hide)'!$MM16:$QH16))</f>
        <v>0</v>
      </c>
      <c r="UJ16" cm="1">
        <f t="array" ref="UJ16">SUM(IF('Capacity Summary'!BG$139:BG$238="X",1,0)*TRANSPOSE('CR Backing (Hide)'!$MM16:$QH16))</f>
        <v>0</v>
      </c>
      <c r="UL16">
        <f t="shared" si="1"/>
        <v>0</v>
      </c>
      <c r="UM16">
        <f t="shared" si="2"/>
        <v>0</v>
      </c>
      <c r="UN16">
        <f>COUNTIF('Clinical resources'!$ZQ$7:$ABP$7,"X")</f>
        <v>0</v>
      </c>
      <c r="UP16">
        <f t="shared" si="3"/>
        <v>0</v>
      </c>
      <c r="UQ16">
        <f t="shared" si="4"/>
        <v>0</v>
      </c>
      <c r="UR16">
        <f t="shared" si="5"/>
        <v>0</v>
      </c>
      <c r="UW16">
        <f t="array" ref="UW16:YR16">$AS16:$EN16*IF('Clinical resources'!$CK19:$GH19="X",1,0)</f>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V16">
        <f t="array" ref="YV16:ACQ16">$EQ16:$IL16*IF('Clinical resources'!$OA19:$RV19="X",1,0)</f>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row>
    <row r="17" spans="2:771" x14ac:dyDescent="0.25">
      <c r="B17">
        <f>IF(A17='Clinical resources'!B20,0,1)</f>
        <v>0</v>
      </c>
      <c r="C17">
        <f>'Clinical resources'!D20</f>
        <v>0</v>
      </c>
      <c r="H17" t="str">
        <f>ROW(H14)&amp;". "&amp;'Clinical resources'!B20</f>
        <v xml:space="preserve">14. </v>
      </c>
      <c r="J17" t="str" cm="1">
        <f t="array" ref="J17">IF(SUM(IF('Clinical resources'!L20:P20="X",1,0)*'Clinical resources'!L$4:P$4)&gt;0,"X","")</f>
        <v/>
      </c>
      <c r="K17" t="str" cm="1">
        <f t="array" ref="K17">IF(SUM(IF('Clinical resources'!Q20:U20="X",1,0)*'Clinical resources'!Q$4:U$4)&gt;0,"X","")</f>
        <v/>
      </c>
      <c r="L17" t="str" cm="1">
        <f t="array" ref="L17">IF(SUM(IF('Clinical resources'!V20:Z20="X",1,0)*'Clinical resources'!V$4:Z$4)&gt;0,"X","")</f>
        <v/>
      </c>
      <c r="M17" t="str" cm="1">
        <f t="array" ref="M17">IF(SUM(IF('Clinical resources'!AA20:AE20="X",1,0)*'Clinical resources'!AA$4:AE$4)&gt;0,"X","")</f>
        <v/>
      </c>
      <c r="N17" t="str" cm="1">
        <f t="array" ref="N17">IF(SUM(IF('Clinical resources'!AF20:AJ20="X",1,0)*'Clinical resources'!AF$4:AJ$4)&gt;0,"X","")</f>
        <v/>
      </c>
      <c r="O17" t="str" cm="1">
        <f t="array" ref="O17">IF(SUM(IF('Clinical resources'!AK20:AO20="X",1,0)*'Clinical resources'!AK$4:AO$4)&gt;0,"X","")</f>
        <v/>
      </c>
      <c r="P17" t="str" cm="1">
        <f t="array" ref="P17">IF(SUM(IF('Clinical resources'!AP20:AT20="X",1,0)*'Clinical resources'!AP$4:AT$4)&gt;0,"X","")</f>
        <v/>
      </c>
      <c r="Q17" t="str" cm="1">
        <f t="array" ref="Q17">IF(SUM(IF('Clinical resources'!AU20:AY20="X",1,0)*'Clinical resources'!AU$4:AY$4)&gt;0,"X","")</f>
        <v/>
      </c>
      <c r="R17" t="str" cm="1">
        <f t="array" ref="R17">IF(SUM(IF('Clinical resources'!AZ20:BD20="X",1,0)*'Clinical resources'!AZ$4:BD$4)&gt;0,"X","")</f>
        <v/>
      </c>
      <c r="S17" t="str" cm="1">
        <f t="array" ref="S17">IF(SUM(IF('Clinical resources'!BE20:BI20="X",1,0)*'Clinical resources'!BE$4:BI$4)&gt;0,"X","")</f>
        <v/>
      </c>
      <c r="T17" t="str" cm="1">
        <f t="array" ref="T17">IF(SUM(IF('Clinical resources'!BJ20:BN20="X",1,0)*'Clinical resources'!BJ$4:BN$4)&gt;0,"X","")</f>
        <v/>
      </c>
      <c r="U17" t="str" cm="1">
        <f t="array" ref="U17">IF(SUM(IF('Clinical resources'!BO20:BS20="X",1,0)*'Clinical resources'!BO$4:BS$4)&gt;0,"X","")</f>
        <v/>
      </c>
      <c r="V17" t="str" cm="1">
        <f t="array" ref="V17">IF(SUM(IF('Clinical resources'!BT20:BX20="X",1,0)*'Clinical resources'!BT$4:BX$4)&gt;0,"X","")</f>
        <v/>
      </c>
      <c r="W17" t="str" cm="1">
        <f t="array" ref="W17">IF(SUM(IF('Clinical resources'!BY20:CC20="X",1,0)*'Clinical resources'!BY$4:CC$4)&gt;0,"X","")</f>
        <v/>
      </c>
      <c r="X17" t="str" cm="1">
        <f t="array" ref="X17">IF(SUM(IF('Clinical resources'!CD20:CH20="X",1,0)*'Clinical resources'!CD$4:CH$4)&gt;0,"X","")</f>
        <v/>
      </c>
      <c r="AA17">
        <f t="array" ref="AA17">SUM('Clinical resources'!$L$4:$P$4*IF('Clinical resources'!$L20:$P20="X",1,0))</f>
        <v>0</v>
      </c>
      <c r="AB17">
        <f t="array" ref="AB17">SUM('Clinical resources'!$Q$4:$U$4*IF('Clinical resources'!$Q20:$U20="X",1,0))</f>
        <v>0</v>
      </c>
      <c r="AC17">
        <f t="array" ref="AC17">SUM('Clinical resources'!$V$4:$Z$4*IF('Clinical resources'!$V20:$Z20="X",1,0))</f>
        <v>0</v>
      </c>
      <c r="AD17">
        <f t="array" ref="AD17">SUM('Clinical resources'!$AA$4:$AE$4*IF('Clinical resources'!$AA20:$AE20="X",1,0))</f>
        <v>0</v>
      </c>
      <c r="AE17">
        <f t="array" ref="AE17">SUM('Clinical resources'!$AF$4:$AJ$4*IF('Clinical resources'!$AF20:$AJ20="X",1,0))</f>
        <v>0</v>
      </c>
      <c r="AF17">
        <f t="array" ref="AF17">SUM('Clinical resources'!$AK$4:$AO$4*IF('Clinical resources'!$AK20:$AO20="X",1,0))</f>
        <v>0</v>
      </c>
      <c r="AG17">
        <f t="array" ref="AG17">SUM('Clinical resources'!$AP$4:$AT$4*IF('Clinical resources'!$AP20:$AT20="X",1,0))</f>
        <v>0</v>
      </c>
      <c r="AH17">
        <f t="array" ref="AH17">SUM('Clinical resources'!$AU$4:$AY$4*IF('Clinical resources'!$AU20:$AY20="X",1,0))</f>
        <v>0</v>
      </c>
      <c r="AI17">
        <f t="array" ref="AI17">SUM('Clinical resources'!$AZ$4:$BD$4*IF('Clinical resources'!$AZ20:$BD20="X",1,0))</f>
        <v>0</v>
      </c>
      <c r="AJ17">
        <f t="array" ref="AJ17">SUM('Clinical resources'!$BE$4:$BI$4*IF('Clinical resources'!$BE20:$BI20="X",1,0))</f>
        <v>0</v>
      </c>
      <c r="AK17">
        <f t="array" ref="AK17">SUM('Clinical resources'!$BJ$4:$BN$4*IF('Clinical resources'!$BJ20:$BN20="X",1,0))</f>
        <v>0</v>
      </c>
      <c r="AL17">
        <f t="array" ref="AL17">SUM('Clinical resources'!$BO$4:$BS$4*IF('Clinical resources'!$BO20:$BS20="X",1,0))</f>
        <v>0</v>
      </c>
      <c r="AM17">
        <f t="array" ref="AM17">SUM('Clinical resources'!$BT$4:$BX$4*IF('Clinical resources'!$BT20:$BX20="X",1,0))</f>
        <v>0</v>
      </c>
      <c r="AN17">
        <f t="array" ref="AN17">SUM('Clinical resources'!$BY$4:$CC$4*IF('Clinical resources'!$BY20:$CC20="X",1,0))</f>
        <v>0</v>
      </c>
      <c r="AO17">
        <f t="array" ref="AO17">SUM('Clinical resources'!$CD$4:$CH$4*IF('Clinical resources'!$CD20:$CH20="X",1,0))</f>
        <v>0</v>
      </c>
      <c r="AS17" cm="1">
        <f t="array" ref="AS17">IF(SUM(IF($J17:$X17=TRANSPOSE('Capacity Backing (Hide)2'!B$67:B$81),1,0))&gt;0,1,0)</f>
        <v>0</v>
      </c>
      <c r="AT17" cm="1">
        <f t="array" ref="AT17">IF(SUM(IF($J17:$X17=TRANSPOSE('Capacity Backing (Hide)2'!C$67:C$81),1,0))&gt;0,1,0)</f>
        <v>0</v>
      </c>
      <c r="AU17" cm="1">
        <f t="array" ref="AU17">IF(SUM(IF($J17:$X17=TRANSPOSE('Capacity Backing (Hide)2'!D$67:D$81),1,0))&gt;0,1,0)</f>
        <v>0</v>
      </c>
      <c r="AV17" cm="1">
        <f t="array" ref="AV17">IF(SUM(IF($J17:$X17=TRANSPOSE('Capacity Backing (Hide)2'!E$67:E$81),1,0))&gt;0,1,0)</f>
        <v>0</v>
      </c>
      <c r="AW17" cm="1">
        <f t="array" ref="AW17">IF(SUM(IF($J17:$X17=TRANSPOSE('Capacity Backing (Hide)2'!F$67:F$81),1,0))&gt;0,1,0)</f>
        <v>0</v>
      </c>
      <c r="AX17" cm="1">
        <f t="array" ref="AX17">IF(SUM(IF($J17:$X17=TRANSPOSE('Capacity Backing (Hide)2'!G$67:G$81),1,0))&gt;0,1,0)</f>
        <v>0</v>
      </c>
      <c r="AY17" cm="1">
        <f t="array" ref="AY17">IF(SUM(IF($J17:$X17=TRANSPOSE('Capacity Backing (Hide)2'!H$67:H$81),1,0))&gt;0,1,0)</f>
        <v>0</v>
      </c>
      <c r="AZ17" cm="1">
        <f t="array" ref="AZ17">IF(SUM(IF($J17:$X17=TRANSPOSE('Capacity Backing (Hide)2'!I$67:I$81),1,0))&gt;0,1,0)</f>
        <v>0</v>
      </c>
      <c r="BA17" cm="1">
        <f t="array" ref="BA17">IF(SUM(IF($J17:$X17=TRANSPOSE('Capacity Backing (Hide)2'!J$67:J$81),1,0))&gt;0,1,0)</f>
        <v>0</v>
      </c>
      <c r="BB17" cm="1">
        <f t="array" ref="BB17">IF(SUM(IF($J17:$X17=TRANSPOSE('Capacity Backing (Hide)2'!K$67:K$81),1,0))&gt;0,1,0)</f>
        <v>0</v>
      </c>
      <c r="BC17" cm="1">
        <f t="array" ref="BC17">IF(SUM(IF($J17:$X17=TRANSPOSE('Capacity Backing (Hide)2'!L$67:L$81),1,0))&gt;0,1,0)</f>
        <v>0</v>
      </c>
      <c r="BD17" cm="1">
        <f t="array" ref="BD17">IF(SUM(IF($J17:$X17=TRANSPOSE('Capacity Backing (Hide)2'!M$67:M$81),1,0))&gt;0,1,0)</f>
        <v>0</v>
      </c>
      <c r="BE17" cm="1">
        <f t="array" ref="BE17">IF(SUM(IF($J17:$X17=TRANSPOSE('Capacity Backing (Hide)2'!N$67:N$81),1,0))&gt;0,1,0)</f>
        <v>0</v>
      </c>
      <c r="BF17" cm="1">
        <f t="array" ref="BF17">IF(SUM(IF($J17:$X17=TRANSPOSE('Capacity Backing (Hide)2'!O$67:O$81),1,0))&gt;0,1,0)</f>
        <v>0</v>
      </c>
      <c r="BG17" cm="1">
        <f t="array" ref="BG17">IF(SUM(IF($J17:$X17=TRANSPOSE('Capacity Backing (Hide)2'!P$67:P$81),1,0))&gt;0,1,0)</f>
        <v>0</v>
      </c>
      <c r="BH17" cm="1">
        <f t="array" ref="BH17">IF(SUM(IF($J17:$X17=TRANSPOSE('Capacity Backing (Hide)2'!Q$67:Q$81),1,0))&gt;0,1,0)</f>
        <v>0</v>
      </c>
      <c r="BI17" cm="1">
        <f t="array" ref="BI17">IF(SUM(IF($J17:$X17=TRANSPOSE('Capacity Backing (Hide)2'!R$67:R$81),1,0))&gt;0,1,0)</f>
        <v>0</v>
      </c>
      <c r="BJ17" cm="1">
        <f t="array" ref="BJ17">IF(SUM(IF($J17:$X17=TRANSPOSE('Capacity Backing (Hide)2'!S$67:S$81),1,0))&gt;0,1,0)</f>
        <v>0</v>
      </c>
      <c r="BK17" cm="1">
        <f t="array" ref="BK17">IF(SUM(IF($J17:$X17=TRANSPOSE('Capacity Backing (Hide)2'!T$67:T$81),1,0))&gt;0,1,0)</f>
        <v>0</v>
      </c>
      <c r="BL17" cm="1">
        <f t="array" ref="BL17">IF(SUM(IF($J17:$X17=TRANSPOSE('Capacity Backing (Hide)2'!U$67:U$81),1,0))&gt;0,1,0)</f>
        <v>0</v>
      </c>
      <c r="BM17" cm="1">
        <f t="array" ref="BM17">IF(SUM(IF($J17:$X17=TRANSPOSE('Capacity Backing (Hide)2'!V$67:V$81),1,0))&gt;0,1,0)</f>
        <v>0</v>
      </c>
      <c r="BN17" cm="1">
        <f t="array" ref="BN17">IF(SUM(IF($J17:$X17=TRANSPOSE('Capacity Backing (Hide)2'!W$67:W$81),1,0))&gt;0,1,0)</f>
        <v>0</v>
      </c>
      <c r="BO17" cm="1">
        <f t="array" ref="BO17">IF(SUM(IF($J17:$X17=TRANSPOSE('Capacity Backing (Hide)2'!X$67:X$81),1,0))&gt;0,1,0)</f>
        <v>0</v>
      </c>
      <c r="BP17" cm="1">
        <f t="array" ref="BP17">IF(SUM(IF($J17:$X17=TRANSPOSE('Capacity Backing (Hide)2'!Y$67:Y$81),1,0))&gt;0,1,0)</f>
        <v>0</v>
      </c>
      <c r="BQ17" cm="1">
        <f t="array" ref="BQ17">IF(SUM(IF($J17:$X17=TRANSPOSE('Capacity Backing (Hide)2'!Z$67:Z$81),1,0))&gt;0,1,0)</f>
        <v>0</v>
      </c>
      <c r="BR17" cm="1">
        <f t="array" ref="BR17">IF(SUM(IF($J17:$X17=TRANSPOSE('Capacity Backing (Hide)2'!AA$67:AA$81),1,0))&gt;0,1,0)</f>
        <v>0</v>
      </c>
      <c r="BS17" cm="1">
        <f t="array" ref="BS17">IF(SUM(IF($J17:$X17=TRANSPOSE('Capacity Backing (Hide)2'!AB$67:AB$81),1,0))&gt;0,1,0)</f>
        <v>0</v>
      </c>
      <c r="BT17" cm="1">
        <f t="array" ref="BT17">IF(SUM(IF($J17:$X17=TRANSPOSE('Capacity Backing (Hide)2'!AC$67:AC$81),1,0))&gt;0,1,0)</f>
        <v>0</v>
      </c>
      <c r="BU17" cm="1">
        <f t="array" ref="BU17">IF(SUM(IF($J17:$X17=TRANSPOSE('Capacity Backing (Hide)2'!AD$67:AD$81),1,0))&gt;0,1,0)</f>
        <v>0</v>
      </c>
      <c r="BV17" cm="1">
        <f t="array" ref="BV17">IF(SUM(IF($J17:$X17=TRANSPOSE('Capacity Backing (Hide)2'!AE$67:AE$81),1,0))&gt;0,1,0)</f>
        <v>0</v>
      </c>
      <c r="BW17" cm="1">
        <f t="array" ref="BW17">IF(SUM(IF($J17:$X17=TRANSPOSE('Capacity Backing (Hide)2'!AF$67:AF$81),1,0))&gt;0,1,0)</f>
        <v>0</v>
      </c>
      <c r="BX17" cm="1">
        <f t="array" ref="BX17">IF(SUM(IF($J17:$X17=TRANSPOSE('Capacity Backing (Hide)2'!AG$67:AG$81),1,0))&gt;0,1,0)</f>
        <v>0</v>
      </c>
      <c r="BY17" cm="1">
        <f t="array" ref="BY17">IF(SUM(IF($J17:$X17=TRANSPOSE('Capacity Backing (Hide)2'!AH$67:AH$81),1,0))&gt;0,1,0)</f>
        <v>0</v>
      </c>
      <c r="BZ17" cm="1">
        <f t="array" ref="BZ17">IF(SUM(IF($J17:$X17=TRANSPOSE('Capacity Backing (Hide)2'!AI$67:AI$81),1,0))&gt;0,1,0)</f>
        <v>0</v>
      </c>
      <c r="CA17" cm="1">
        <f t="array" ref="CA17">IF(SUM(IF($J17:$X17=TRANSPOSE('Capacity Backing (Hide)2'!AJ$67:AJ$81),1,0))&gt;0,1,0)</f>
        <v>0</v>
      </c>
      <c r="CB17" cm="1">
        <f t="array" ref="CB17">IF(SUM(IF($J17:$X17=TRANSPOSE('Capacity Backing (Hide)2'!AK$67:AK$81),1,0))&gt;0,1,0)</f>
        <v>0</v>
      </c>
      <c r="CC17" cm="1">
        <f t="array" ref="CC17">IF(SUM(IF($J17:$X17=TRANSPOSE('Capacity Backing (Hide)2'!AL$67:AL$81),1,0))&gt;0,1,0)</f>
        <v>0</v>
      </c>
      <c r="CD17" cm="1">
        <f t="array" ref="CD17">IF(SUM(IF($J17:$X17=TRANSPOSE('Capacity Backing (Hide)2'!AM$67:AM$81),1,0))&gt;0,1,0)</f>
        <v>0</v>
      </c>
      <c r="CE17" cm="1">
        <f t="array" ref="CE17">IF(SUM(IF($J17:$X17=TRANSPOSE('Capacity Backing (Hide)2'!AN$67:AN$81),1,0))&gt;0,1,0)</f>
        <v>0</v>
      </c>
      <c r="CF17" cm="1">
        <f t="array" ref="CF17">IF(SUM(IF($J17:$X17=TRANSPOSE('Capacity Backing (Hide)2'!AO$67:AO$81),1,0))&gt;0,1,0)</f>
        <v>0</v>
      </c>
      <c r="CG17" cm="1">
        <f t="array" ref="CG17">IF(SUM(IF($J17:$X17=TRANSPOSE('Capacity Backing (Hide)2'!AP$67:AP$81),1,0))&gt;0,1,0)</f>
        <v>0</v>
      </c>
      <c r="CH17" cm="1">
        <f t="array" ref="CH17">IF(SUM(IF($J17:$X17=TRANSPOSE('Capacity Backing (Hide)2'!AQ$67:AQ$81),1,0))&gt;0,1,0)</f>
        <v>0</v>
      </c>
      <c r="CI17" cm="1">
        <f t="array" ref="CI17">IF(SUM(IF($J17:$X17=TRANSPOSE('Capacity Backing (Hide)2'!AR$67:AR$81),1,0))&gt;0,1,0)</f>
        <v>0</v>
      </c>
      <c r="CJ17" cm="1">
        <f t="array" ref="CJ17">IF(SUM(IF($J17:$X17=TRANSPOSE('Capacity Backing (Hide)2'!AS$67:AS$81),1,0))&gt;0,1,0)</f>
        <v>0</v>
      </c>
      <c r="CK17" cm="1">
        <f t="array" ref="CK17">IF(SUM(IF($J17:$X17=TRANSPOSE('Capacity Backing (Hide)2'!AT$67:AT$81),1,0))&gt;0,1,0)</f>
        <v>0</v>
      </c>
      <c r="CL17" cm="1">
        <f t="array" ref="CL17">IF(SUM(IF($J17:$X17=TRANSPOSE('Capacity Backing (Hide)2'!AU$67:AU$81),1,0))&gt;0,1,0)</f>
        <v>0</v>
      </c>
      <c r="CM17" cm="1">
        <f t="array" ref="CM17">IF(SUM(IF($J17:$X17=TRANSPOSE('Capacity Backing (Hide)2'!AV$67:AV$81),1,0))&gt;0,1,0)</f>
        <v>0</v>
      </c>
      <c r="CN17" cm="1">
        <f t="array" ref="CN17">IF(SUM(IF($J17:$X17=TRANSPOSE('Capacity Backing (Hide)2'!AW$67:AW$81),1,0))&gt;0,1,0)</f>
        <v>0</v>
      </c>
      <c r="CO17" cm="1">
        <f t="array" ref="CO17">IF(SUM(IF($J17:$X17=TRANSPOSE('Capacity Backing (Hide)2'!AX$67:AX$81),1,0))&gt;0,1,0)</f>
        <v>0</v>
      </c>
      <c r="CP17" cm="1">
        <f t="array" ref="CP17">IF(SUM(IF($J17:$X17=TRANSPOSE('Capacity Backing (Hide)2'!AY$67:AY$81),1,0))&gt;0,1,0)</f>
        <v>0</v>
      </c>
      <c r="CQ17" cm="1">
        <f t="array" ref="CQ17">IF(SUM(IF($J17:$X17=TRANSPOSE('Capacity Backing (Hide)2'!AZ$67:AZ$81),1,0))&gt;0,1,0)</f>
        <v>0</v>
      </c>
      <c r="CR17" cm="1">
        <f t="array" ref="CR17">IF(SUM(IF($J17:$X17=TRANSPOSE('Capacity Backing (Hide)2'!BA$67:BA$81),1,0))&gt;0,1,0)</f>
        <v>0</v>
      </c>
      <c r="CS17" cm="1">
        <f t="array" ref="CS17">IF(SUM(IF($J17:$X17=TRANSPOSE('Capacity Backing (Hide)2'!BB$67:BB$81),1,0))&gt;0,1,0)</f>
        <v>0</v>
      </c>
      <c r="CT17" cm="1">
        <f t="array" ref="CT17">IF(SUM(IF($J17:$X17=TRANSPOSE('Capacity Backing (Hide)2'!BC$67:BC$81),1,0))&gt;0,1,0)</f>
        <v>0</v>
      </c>
      <c r="CU17" cm="1">
        <f t="array" ref="CU17">IF(SUM(IF($J17:$X17=TRANSPOSE('Capacity Backing (Hide)2'!BD$67:BD$81),1,0))&gt;0,1,0)</f>
        <v>0</v>
      </c>
      <c r="CV17" cm="1">
        <f t="array" ref="CV17">IF(SUM(IF($J17:$X17=TRANSPOSE('Capacity Backing (Hide)2'!BE$67:BE$81),1,0))&gt;0,1,0)</f>
        <v>0</v>
      </c>
      <c r="CW17" cm="1">
        <f t="array" ref="CW17">IF(SUM(IF($J17:$X17=TRANSPOSE('Capacity Backing (Hide)2'!BF$67:BF$81),1,0))&gt;0,1,0)</f>
        <v>0</v>
      </c>
      <c r="CX17" cm="1">
        <f t="array" ref="CX17">IF(SUM(IF($J17:$X17=TRANSPOSE('Capacity Backing (Hide)2'!BG$67:BG$81),1,0))&gt;0,1,0)</f>
        <v>0</v>
      </c>
      <c r="CY17" cm="1">
        <f t="array" ref="CY17">IF(SUM(IF($J17:$X17=TRANSPOSE('Capacity Backing (Hide)2'!BH$67:BH$81),1,0))&gt;0,1,0)</f>
        <v>0</v>
      </c>
      <c r="CZ17" cm="1">
        <f t="array" ref="CZ17">IF(SUM(IF($J17:$X17=TRANSPOSE('Capacity Backing (Hide)2'!BI$67:BI$81),1,0))&gt;0,1,0)</f>
        <v>0</v>
      </c>
      <c r="DA17" cm="1">
        <f t="array" ref="DA17">IF(SUM(IF($J17:$X17=TRANSPOSE('Capacity Backing (Hide)2'!BJ$67:BJ$81),1,0))&gt;0,1,0)</f>
        <v>0</v>
      </c>
      <c r="DB17" cm="1">
        <f t="array" ref="DB17">IF(SUM(IF($J17:$X17=TRANSPOSE('Capacity Backing (Hide)2'!BK$67:BK$81),1,0))&gt;0,1,0)</f>
        <v>0</v>
      </c>
      <c r="DC17" cm="1">
        <f t="array" ref="DC17">IF(SUM(IF($J17:$X17=TRANSPOSE('Capacity Backing (Hide)2'!BL$67:BL$81),1,0))&gt;0,1,0)</f>
        <v>0</v>
      </c>
      <c r="DD17" cm="1">
        <f t="array" ref="DD17">IF(SUM(IF($J17:$X17=TRANSPOSE('Capacity Backing (Hide)2'!BM$67:BM$81),1,0))&gt;0,1,0)</f>
        <v>0</v>
      </c>
      <c r="DE17" cm="1">
        <f t="array" ref="DE17">IF(SUM(IF($J17:$X17=TRANSPOSE('Capacity Backing (Hide)2'!BN$67:BN$81),1,0))&gt;0,1,0)</f>
        <v>0</v>
      </c>
      <c r="DF17" cm="1">
        <f t="array" ref="DF17">IF(SUM(IF($J17:$X17=TRANSPOSE('Capacity Backing (Hide)2'!BO$67:BO$81),1,0))&gt;0,1,0)</f>
        <v>0</v>
      </c>
      <c r="DG17" cm="1">
        <f t="array" ref="DG17">IF(SUM(IF($J17:$X17=TRANSPOSE('Capacity Backing (Hide)2'!BP$67:BP$81),1,0))&gt;0,1,0)</f>
        <v>0</v>
      </c>
      <c r="DH17" cm="1">
        <f t="array" ref="DH17">IF(SUM(IF($J17:$X17=TRANSPOSE('Capacity Backing (Hide)2'!BQ$67:BQ$81),1,0))&gt;0,1,0)</f>
        <v>0</v>
      </c>
      <c r="DI17" cm="1">
        <f t="array" ref="DI17">IF(SUM(IF($J17:$X17=TRANSPOSE('Capacity Backing (Hide)2'!BR$67:BR$81),1,0))&gt;0,1,0)</f>
        <v>0</v>
      </c>
      <c r="DJ17" cm="1">
        <f t="array" ref="DJ17">IF(SUM(IF($J17:$X17=TRANSPOSE('Capacity Backing (Hide)2'!BS$67:BS$81),1,0))&gt;0,1,0)</f>
        <v>0</v>
      </c>
      <c r="DK17" cm="1">
        <f t="array" ref="DK17">IF(SUM(IF($J17:$X17=TRANSPOSE('Capacity Backing (Hide)2'!BT$67:BT$81),1,0))&gt;0,1,0)</f>
        <v>0</v>
      </c>
      <c r="DL17" cm="1">
        <f t="array" ref="DL17">IF(SUM(IF($J17:$X17=TRANSPOSE('Capacity Backing (Hide)2'!BU$67:BU$81),1,0))&gt;0,1,0)</f>
        <v>0</v>
      </c>
      <c r="DM17" cm="1">
        <f t="array" ref="DM17">IF(SUM(IF($J17:$X17=TRANSPOSE('Capacity Backing (Hide)2'!BV$67:BV$81),1,0))&gt;0,1,0)</f>
        <v>0</v>
      </c>
      <c r="DN17" cm="1">
        <f t="array" ref="DN17">IF(SUM(IF($J17:$X17=TRANSPOSE('Capacity Backing (Hide)2'!BW$67:BW$81),1,0))&gt;0,1,0)</f>
        <v>0</v>
      </c>
      <c r="DO17" cm="1">
        <f t="array" ref="DO17">IF(SUM(IF($J17:$X17=TRANSPOSE('Capacity Backing (Hide)2'!BX$67:BX$81),1,0))&gt;0,1,0)</f>
        <v>0</v>
      </c>
      <c r="DP17" cm="1">
        <f t="array" ref="DP17">IF(SUM(IF($J17:$X17=TRANSPOSE('Capacity Backing (Hide)2'!BY$67:BY$81),1,0))&gt;0,1,0)</f>
        <v>0</v>
      </c>
      <c r="DQ17" cm="1">
        <f t="array" ref="DQ17">IF(SUM(IF($J17:$X17=TRANSPOSE('Capacity Backing (Hide)2'!BZ$67:BZ$81),1,0))&gt;0,1,0)</f>
        <v>0</v>
      </c>
      <c r="DR17" cm="1">
        <f t="array" ref="DR17">IF(SUM(IF($J17:$X17=TRANSPOSE('Capacity Backing (Hide)2'!CA$67:CA$81),1,0))&gt;0,1,0)</f>
        <v>0</v>
      </c>
      <c r="DS17" cm="1">
        <f t="array" ref="DS17">IF(SUM(IF($J17:$X17=TRANSPOSE('Capacity Backing (Hide)2'!CB$67:CB$81),1,0))&gt;0,1,0)</f>
        <v>0</v>
      </c>
      <c r="DT17" cm="1">
        <f t="array" ref="DT17">IF(SUM(IF($J17:$X17=TRANSPOSE('Capacity Backing (Hide)2'!CC$67:CC$81),1,0))&gt;0,1,0)</f>
        <v>0</v>
      </c>
      <c r="DU17" cm="1">
        <f t="array" ref="DU17">IF(SUM(IF($J17:$X17=TRANSPOSE('Capacity Backing (Hide)2'!CD$67:CD$81),1,0))&gt;0,1,0)</f>
        <v>0</v>
      </c>
      <c r="DV17" cm="1">
        <f t="array" ref="DV17">IF(SUM(IF($J17:$X17=TRANSPOSE('Capacity Backing (Hide)2'!CE$67:CE$81),1,0))&gt;0,1,0)</f>
        <v>0</v>
      </c>
      <c r="DW17" cm="1">
        <f t="array" ref="DW17">IF(SUM(IF($J17:$X17=TRANSPOSE('Capacity Backing (Hide)2'!CF$67:CF$81),1,0))&gt;0,1,0)</f>
        <v>0</v>
      </c>
      <c r="DX17" cm="1">
        <f t="array" ref="DX17">IF(SUM(IF($J17:$X17=TRANSPOSE('Capacity Backing (Hide)2'!CG$67:CG$81),1,0))&gt;0,1,0)</f>
        <v>0</v>
      </c>
      <c r="DY17" cm="1">
        <f t="array" ref="DY17">IF(SUM(IF($J17:$X17=TRANSPOSE('Capacity Backing (Hide)2'!CH$67:CH$81),1,0))&gt;0,1,0)</f>
        <v>0</v>
      </c>
      <c r="DZ17" cm="1">
        <f t="array" ref="DZ17">IF(SUM(IF($J17:$X17=TRANSPOSE('Capacity Backing (Hide)2'!CI$67:CI$81),1,0))&gt;0,1,0)</f>
        <v>0</v>
      </c>
      <c r="EA17" cm="1">
        <f t="array" ref="EA17">IF(SUM(IF($J17:$X17=TRANSPOSE('Capacity Backing (Hide)2'!CJ$67:CJ$81),1,0))&gt;0,1,0)</f>
        <v>0</v>
      </c>
      <c r="EB17" cm="1">
        <f t="array" ref="EB17">IF(SUM(IF($J17:$X17=TRANSPOSE('Capacity Backing (Hide)2'!CK$67:CK$81),1,0))&gt;0,1,0)</f>
        <v>0</v>
      </c>
      <c r="EC17" cm="1">
        <f t="array" ref="EC17">IF(SUM(IF($J17:$X17=TRANSPOSE('Capacity Backing (Hide)2'!CL$67:CL$81),1,0))&gt;0,1,0)</f>
        <v>0</v>
      </c>
      <c r="ED17" cm="1">
        <f t="array" ref="ED17">IF(SUM(IF($J17:$X17=TRANSPOSE('Capacity Backing (Hide)2'!CM$67:CM$81),1,0))&gt;0,1,0)</f>
        <v>0</v>
      </c>
      <c r="EE17" cm="1">
        <f t="array" ref="EE17">IF(SUM(IF($J17:$X17=TRANSPOSE('Capacity Backing (Hide)2'!CN$67:CN$81),1,0))&gt;0,1,0)</f>
        <v>0</v>
      </c>
      <c r="EF17" cm="1">
        <f t="array" ref="EF17">IF(SUM(IF($J17:$X17=TRANSPOSE('Capacity Backing (Hide)2'!CO$67:CO$81),1,0))&gt;0,1,0)</f>
        <v>0</v>
      </c>
      <c r="EG17" cm="1">
        <f t="array" ref="EG17">IF(SUM(IF($J17:$X17=TRANSPOSE('Capacity Backing (Hide)2'!CP$67:CP$81),1,0))&gt;0,1,0)</f>
        <v>0</v>
      </c>
      <c r="EH17" cm="1">
        <f t="array" ref="EH17">IF(SUM(IF($J17:$X17=TRANSPOSE('Capacity Backing (Hide)2'!CQ$67:CQ$81),1,0))&gt;0,1,0)</f>
        <v>0</v>
      </c>
      <c r="EI17" cm="1">
        <f t="array" ref="EI17">IF(SUM(IF($J17:$X17=TRANSPOSE('Capacity Backing (Hide)2'!CR$67:CR$81),1,0))&gt;0,1,0)</f>
        <v>0</v>
      </c>
      <c r="EJ17" cm="1">
        <f t="array" ref="EJ17">IF(SUM(IF($J17:$X17=TRANSPOSE('Capacity Backing (Hide)2'!CS$67:CS$81),1,0))&gt;0,1,0)</f>
        <v>0</v>
      </c>
      <c r="EK17" cm="1">
        <f t="array" ref="EK17">IF(SUM(IF($J17:$X17=TRANSPOSE('Capacity Backing (Hide)2'!CT$67:CT$81),1,0))&gt;0,1,0)</f>
        <v>0</v>
      </c>
      <c r="EL17" cm="1">
        <f t="array" ref="EL17">IF(SUM(IF($J17:$X17=TRANSPOSE('Capacity Backing (Hide)2'!CU$67:CU$81),1,0))&gt;0,1,0)</f>
        <v>0</v>
      </c>
      <c r="EM17" cm="1">
        <f t="array" ref="EM17">IF(SUM(IF($J17:$X17=TRANSPOSE('Capacity Backing (Hide)2'!CV$67:CV$81),1,0))&gt;0,1,0)</f>
        <v>0</v>
      </c>
      <c r="EN17" cm="1">
        <f t="array" ref="EN17">IF(SUM(IF($J17:$X17=TRANSPOSE('Capacity Backing (Hide)2'!CW$67:CW$81),1,0))&gt;0,1,0)</f>
        <v>0</v>
      </c>
      <c r="EQ17" cm="1">
        <f t="array" ref="EQ17">IF(SUM(IF($J17:$X17=TRANSPOSE('Capacity Backing (Hide)2'!B$203:B$217),1,0))&gt;0,1,0)</f>
        <v>0</v>
      </c>
      <c r="ER17" cm="1">
        <f t="array" ref="ER17">IF(SUM(IF($J17:$X17=TRANSPOSE('Capacity Backing (Hide)2'!C$203:C$217),1,0))&gt;0,1,0)</f>
        <v>0</v>
      </c>
      <c r="ES17" cm="1">
        <f t="array" ref="ES17">IF(SUM(IF($J17:$X17=TRANSPOSE('Capacity Backing (Hide)2'!D$203:D$217),1,0))&gt;0,1,0)</f>
        <v>0</v>
      </c>
      <c r="ET17" cm="1">
        <f t="array" ref="ET17">IF(SUM(IF($J17:$X17=TRANSPOSE('Capacity Backing (Hide)2'!E$203:E$217),1,0))&gt;0,1,0)</f>
        <v>0</v>
      </c>
      <c r="EU17" cm="1">
        <f t="array" ref="EU17">IF(SUM(IF($J17:$X17=TRANSPOSE('Capacity Backing (Hide)2'!F$203:F$217),1,0))&gt;0,1,0)</f>
        <v>0</v>
      </c>
      <c r="EV17" cm="1">
        <f t="array" ref="EV17">IF(SUM(IF($J17:$X17=TRANSPOSE('Capacity Backing (Hide)2'!G$203:G$217),1,0))&gt;0,1,0)</f>
        <v>0</v>
      </c>
      <c r="EW17" cm="1">
        <f t="array" ref="EW17">IF(SUM(IF($J17:$X17=TRANSPOSE('Capacity Backing (Hide)2'!H$203:H$217),1,0))&gt;0,1,0)</f>
        <v>0</v>
      </c>
      <c r="EX17" cm="1">
        <f t="array" ref="EX17">IF(SUM(IF($J17:$X17=TRANSPOSE('Capacity Backing (Hide)2'!I$203:I$217),1,0))&gt;0,1,0)</f>
        <v>0</v>
      </c>
      <c r="EY17" cm="1">
        <f t="array" ref="EY17">IF(SUM(IF($J17:$X17=TRANSPOSE('Capacity Backing (Hide)2'!J$203:J$217),1,0))&gt;0,1,0)</f>
        <v>0</v>
      </c>
      <c r="EZ17" cm="1">
        <f t="array" ref="EZ17">IF(SUM(IF($J17:$X17=TRANSPOSE('Capacity Backing (Hide)2'!K$203:K$217),1,0))&gt;0,1,0)</f>
        <v>0</v>
      </c>
      <c r="FA17" cm="1">
        <f t="array" ref="FA17">IF(SUM(IF($J17:$X17=TRANSPOSE('Capacity Backing (Hide)2'!L$203:L$217),1,0))&gt;0,1,0)</f>
        <v>0</v>
      </c>
      <c r="FB17" cm="1">
        <f t="array" ref="FB17">IF(SUM(IF($J17:$X17=TRANSPOSE('Capacity Backing (Hide)2'!M$203:M$217),1,0))&gt;0,1,0)</f>
        <v>0</v>
      </c>
      <c r="FC17" cm="1">
        <f t="array" ref="FC17">IF(SUM(IF($J17:$X17=TRANSPOSE('Capacity Backing (Hide)2'!N$203:N$217),1,0))&gt;0,1,0)</f>
        <v>0</v>
      </c>
      <c r="FD17" cm="1">
        <f t="array" ref="FD17">IF(SUM(IF($J17:$X17=TRANSPOSE('Capacity Backing (Hide)2'!O$203:O$217),1,0))&gt;0,1,0)</f>
        <v>0</v>
      </c>
      <c r="FE17" cm="1">
        <f t="array" ref="FE17">IF(SUM(IF($J17:$X17=TRANSPOSE('Capacity Backing (Hide)2'!P$203:P$217),1,0))&gt;0,1,0)</f>
        <v>0</v>
      </c>
      <c r="FF17" cm="1">
        <f t="array" ref="FF17">IF(SUM(IF($J17:$X17=TRANSPOSE('Capacity Backing (Hide)2'!Q$203:Q$217),1,0))&gt;0,1,0)</f>
        <v>0</v>
      </c>
      <c r="FG17" cm="1">
        <f t="array" ref="FG17">IF(SUM(IF($J17:$X17=TRANSPOSE('Capacity Backing (Hide)2'!R$203:R$217),1,0))&gt;0,1,0)</f>
        <v>0</v>
      </c>
      <c r="FH17" cm="1">
        <f t="array" ref="FH17">IF(SUM(IF($J17:$X17=TRANSPOSE('Capacity Backing (Hide)2'!S$203:S$217),1,0))&gt;0,1,0)</f>
        <v>0</v>
      </c>
      <c r="FI17" cm="1">
        <f t="array" ref="FI17">IF(SUM(IF($J17:$X17=TRANSPOSE('Capacity Backing (Hide)2'!T$203:T$217),1,0))&gt;0,1,0)</f>
        <v>0</v>
      </c>
      <c r="FJ17" cm="1">
        <f t="array" ref="FJ17">IF(SUM(IF($J17:$X17=TRANSPOSE('Capacity Backing (Hide)2'!U$203:U$217),1,0))&gt;0,1,0)</f>
        <v>0</v>
      </c>
      <c r="FK17" cm="1">
        <f t="array" ref="FK17">IF(SUM(IF($J17:$X17=TRANSPOSE('Capacity Backing (Hide)2'!V$203:V$217),1,0))&gt;0,1,0)</f>
        <v>0</v>
      </c>
      <c r="FL17" cm="1">
        <f t="array" ref="FL17">IF(SUM(IF($J17:$X17=TRANSPOSE('Capacity Backing (Hide)2'!W$203:W$217),1,0))&gt;0,1,0)</f>
        <v>0</v>
      </c>
      <c r="FM17" cm="1">
        <f t="array" ref="FM17">IF(SUM(IF($J17:$X17=TRANSPOSE('Capacity Backing (Hide)2'!X$203:X$217),1,0))&gt;0,1,0)</f>
        <v>0</v>
      </c>
      <c r="FN17" cm="1">
        <f t="array" ref="FN17">IF(SUM(IF($J17:$X17=TRANSPOSE('Capacity Backing (Hide)2'!Y$203:Y$217),1,0))&gt;0,1,0)</f>
        <v>0</v>
      </c>
      <c r="FO17" cm="1">
        <f t="array" ref="FO17">IF(SUM(IF($J17:$X17=TRANSPOSE('Capacity Backing (Hide)2'!Z$203:Z$217),1,0))&gt;0,1,0)</f>
        <v>0</v>
      </c>
      <c r="FP17" cm="1">
        <f t="array" ref="FP17">IF(SUM(IF($J17:$X17=TRANSPOSE('Capacity Backing (Hide)2'!AA$203:AA$217),1,0))&gt;0,1,0)</f>
        <v>0</v>
      </c>
      <c r="FQ17" cm="1">
        <f t="array" ref="FQ17">IF(SUM(IF($J17:$X17=TRANSPOSE('Capacity Backing (Hide)2'!AB$203:AB$217),1,0))&gt;0,1,0)</f>
        <v>0</v>
      </c>
      <c r="FR17" cm="1">
        <f t="array" ref="FR17">IF(SUM(IF($J17:$X17=TRANSPOSE('Capacity Backing (Hide)2'!AC$203:AC$217),1,0))&gt;0,1,0)</f>
        <v>0</v>
      </c>
      <c r="FS17" cm="1">
        <f t="array" ref="FS17">IF(SUM(IF($J17:$X17=TRANSPOSE('Capacity Backing (Hide)2'!AD$203:AD$217),1,0))&gt;0,1,0)</f>
        <v>0</v>
      </c>
      <c r="FT17" cm="1">
        <f t="array" ref="FT17">IF(SUM(IF($J17:$X17=TRANSPOSE('Capacity Backing (Hide)2'!AE$203:AE$217),1,0))&gt;0,1,0)</f>
        <v>0</v>
      </c>
      <c r="FU17" cm="1">
        <f t="array" ref="FU17">IF(SUM(IF($J17:$X17=TRANSPOSE('Capacity Backing (Hide)2'!AF$203:AF$217),1,0))&gt;0,1,0)</f>
        <v>0</v>
      </c>
      <c r="FV17" cm="1">
        <f t="array" ref="FV17">IF(SUM(IF($J17:$X17=TRANSPOSE('Capacity Backing (Hide)2'!AG$203:AG$217),1,0))&gt;0,1,0)</f>
        <v>0</v>
      </c>
      <c r="FW17" cm="1">
        <f t="array" ref="FW17">IF(SUM(IF($J17:$X17=TRANSPOSE('Capacity Backing (Hide)2'!AH$203:AH$217),1,0))&gt;0,1,0)</f>
        <v>0</v>
      </c>
      <c r="FX17" cm="1">
        <f t="array" ref="FX17">IF(SUM(IF($J17:$X17=TRANSPOSE('Capacity Backing (Hide)2'!AI$203:AI$217),1,0))&gt;0,1,0)</f>
        <v>0</v>
      </c>
      <c r="FY17" cm="1">
        <f t="array" ref="FY17">IF(SUM(IF($J17:$X17=TRANSPOSE('Capacity Backing (Hide)2'!AJ$203:AJ$217),1,0))&gt;0,1,0)</f>
        <v>0</v>
      </c>
      <c r="FZ17" cm="1">
        <f t="array" ref="FZ17">IF(SUM(IF($J17:$X17=TRANSPOSE('Capacity Backing (Hide)2'!AK$203:AK$217),1,0))&gt;0,1,0)</f>
        <v>0</v>
      </c>
      <c r="GA17" cm="1">
        <f t="array" ref="GA17">IF(SUM(IF($J17:$X17=TRANSPOSE('Capacity Backing (Hide)2'!AL$203:AL$217),1,0))&gt;0,1,0)</f>
        <v>0</v>
      </c>
      <c r="GB17" cm="1">
        <f t="array" ref="GB17">IF(SUM(IF($J17:$X17=TRANSPOSE('Capacity Backing (Hide)2'!AM$203:AM$217),1,0))&gt;0,1,0)</f>
        <v>0</v>
      </c>
      <c r="GC17" cm="1">
        <f t="array" ref="GC17">IF(SUM(IF($J17:$X17=TRANSPOSE('Capacity Backing (Hide)2'!AN$203:AN$217),1,0))&gt;0,1,0)</f>
        <v>0</v>
      </c>
      <c r="GD17" cm="1">
        <f t="array" ref="GD17">IF(SUM(IF($J17:$X17=TRANSPOSE('Capacity Backing (Hide)2'!AO$203:AO$217),1,0))&gt;0,1,0)</f>
        <v>0</v>
      </c>
      <c r="GE17" cm="1">
        <f t="array" ref="GE17">IF(SUM(IF($J17:$X17=TRANSPOSE('Capacity Backing (Hide)2'!AP$203:AP$217),1,0))&gt;0,1,0)</f>
        <v>0</v>
      </c>
      <c r="GF17" cm="1">
        <f t="array" ref="GF17">IF(SUM(IF($J17:$X17=TRANSPOSE('Capacity Backing (Hide)2'!AQ$203:AQ$217),1,0))&gt;0,1,0)</f>
        <v>0</v>
      </c>
      <c r="GG17" cm="1">
        <f t="array" ref="GG17">IF(SUM(IF($J17:$X17=TRANSPOSE('Capacity Backing (Hide)2'!AR$203:AR$217),1,0))&gt;0,1,0)</f>
        <v>0</v>
      </c>
      <c r="GH17" cm="1">
        <f t="array" ref="GH17">IF(SUM(IF($J17:$X17=TRANSPOSE('Capacity Backing (Hide)2'!AS$203:AS$217),1,0))&gt;0,1,0)</f>
        <v>0</v>
      </c>
      <c r="GI17" cm="1">
        <f t="array" ref="GI17">IF(SUM(IF($J17:$X17=TRANSPOSE('Capacity Backing (Hide)2'!AT$203:AT$217),1,0))&gt;0,1,0)</f>
        <v>0</v>
      </c>
      <c r="GJ17" cm="1">
        <f t="array" ref="GJ17">IF(SUM(IF($J17:$X17=TRANSPOSE('Capacity Backing (Hide)2'!AU$203:AU$217),1,0))&gt;0,1,0)</f>
        <v>0</v>
      </c>
      <c r="GK17" cm="1">
        <f t="array" ref="GK17">IF(SUM(IF($J17:$X17=TRANSPOSE('Capacity Backing (Hide)2'!AV$203:AV$217),1,0))&gt;0,1,0)</f>
        <v>0</v>
      </c>
      <c r="GL17" cm="1">
        <f t="array" ref="GL17">IF(SUM(IF($J17:$X17=TRANSPOSE('Capacity Backing (Hide)2'!AW$203:AW$217),1,0))&gt;0,1,0)</f>
        <v>0</v>
      </c>
      <c r="GM17" cm="1">
        <f t="array" ref="GM17">IF(SUM(IF($J17:$X17=TRANSPOSE('Capacity Backing (Hide)2'!AX$203:AX$217),1,0))&gt;0,1,0)</f>
        <v>0</v>
      </c>
      <c r="GN17" cm="1">
        <f t="array" ref="GN17">IF(SUM(IF($J17:$X17=TRANSPOSE('Capacity Backing (Hide)2'!AY$203:AY$217),1,0))&gt;0,1,0)</f>
        <v>0</v>
      </c>
      <c r="GO17" cm="1">
        <f t="array" ref="GO17">IF(SUM(IF($J17:$X17=TRANSPOSE('Capacity Backing (Hide)2'!AZ$203:AZ$217),1,0))&gt;0,1,0)</f>
        <v>0</v>
      </c>
      <c r="GP17" cm="1">
        <f t="array" ref="GP17">IF(SUM(IF($J17:$X17=TRANSPOSE('Capacity Backing (Hide)2'!BA$203:BA$217),1,0))&gt;0,1,0)</f>
        <v>0</v>
      </c>
      <c r="GQ17" cm="1">
        <f t="array" ref="GQ17">IF(SUM(IF($J17:$X17=TRANSPOSE('Capacity Backing (Hide)2'!BB$203:BB$217),1,0))&gt;0,1,0)</f>
        <v>0</v>
      </c>
      <c r="GR17" cm="1">
        <f t="array" ref="GR17">IF(SUM(IF($J17:$X17=TRANSPOSE('Capacity Backing (Hide)2'!BC$203:BC$217),1,0))&gt;0,1,0)</f>
        <v>0</v>
      </c>
      <c r="GS17" cm="1">
        <f t="array" ref="GS17">IF(SUM(IF($J17:$X17=TRANSPOSE('Capacity Backing (Hide)2'!BD$203:BD$217),1,0))&gt;0,1,0)</f>
        <v>0</v>
      </c>
      <c r="GT17" cm="1">
        <f t="array" ref="GT17">IF(SUM(IF($J17:$X17=TRANSPOSE('Capacity Backing (Hide)2'!BE$203:BE$217),1,0))&gt;0,1,0)</f>
        <v>0</v>
      </c>
      <c r="GU17" cm="1">
        <f t="array" ref="GU17">IF(SUM(IF($J17:$X17=TRANSPOSE('Capacity Backing (Hide)2'!BF$203:BF$217),1,0))&gt;0,1,0)</f>
        <v>0</v>
      </c>
      <c r="GV17" cm="1">
        <f t="array" ref="GV17">IF(SUM(IF($J17:$X17=TRANSPOSE('Capacity Backing (Hide)2'!BG$203:BG$217),1,0))&gt;0,1,0)</f>
        <v>0</v>
      </c>
      <c r="GW17" cm="1">
        <f t="array" ref="GW17">IF(SUM(IF($J17:$X17=TRANSPOSE('Capacity Backing (Hide)2'!BH$203:BH$217),1,0))&gt;0,1,0)</f>
        <v>0</v>
      </c>
      <c r="GX17" cm="1">
        <f t="array" ref="GX17">IF(SUM(IF($J17:$X17=TRANSPOSE('Capacity Backing (Hide)2'!BI$203:BI$217),1,0))&gt;0,1,0)</f>
        <v>0</v>
      </c>
      <c r="GY17" cm="1">
        <f t="array" ref="GY17">IF(SUM(IF($J17:$X17=TRANSPOSE('Capacity Backing (Hide)2'!BJ$203:BJ$217),1,0))&gt;0,1,0)</f>
        <v>0</v>
      </c>
      <c r="GZ17" cm="1">
        <f t="array" ref="GZ17">IF(SUM(IF($J17:$X17=TRANSPOSE('Capacity Backing (Hide)2'!BK$203:BK$217),1,0))&gt;0,1,0)</f>
        <v>0</v>
      </c>
      <c r="HA17" cm="1">
        <f t="array" ref="HA17">IF(SUM(IF($J17:$X17=TRANSPOSE('Capacity Backing (Hide)2'!BL$203:BL$217),1,0))&gt;0,1,0)</f>
        <v>0</v>
      </c>
      <c r="HB17" cm="1">
        <f t="array" ref="HB17">IF(SUM(IF($J17:$X17=TRANSPOSE('Capacity Backing (Hide)2'!BM$203:BM$217),1,0))&gt;0,1,0)</f>
        <v>0</v>
      </c>
      <c r="HC17" cm="1">
        <f t="array" ref="HC17">IF(SUM(IF($J17:$X17=TRANSPOSE('Capacity Backing (Hide)2'!BN$203:BN$217),1,0))&gt;0,1,0)</f>
        <v>0</v>
      </c>
      <c r="HD17" cm="1">
        <f t="array" ref="HD17">IF(SUM(IF($J17:$X17=TRANSPOSE('Capacity Backing (Hide)2'!BO$203:BO$217),1,0))&gt;0,1,0)</f>
        <v>0</v>
      </c>
      <c r="HE17" cm="1">
        <f t="array" ref="HE17">IF(SUM(IF($J17:$X17=TRANSPOSE('Capacity Backing (Hide)2'!BP$203:BP$217),1,0))&gt;0,1,0)</f>
        <v>0</v>
      </c>
      <c r="HF17" cm="1">
        <f t="array" ref="HF17">IF(SUM(IF($J17:$X17=TRANSPOSE('Capacity Backing (Hide)2'!BQ$203:BQ$217),1,0))&gt;0,1,0)</f>
        <v>0</v>
      </c>
      <c r="HG17" cm="1">
        <f t="array" ref="HG17">IF(SUM(IF($J17:$X17=TRANSPOSE('Capacity Backing (Hide)2'!BR$203:BR$217),1,0))&gt;0,1,0)</f>
        <v>0</v>
      </c>
      <c r="HH17" cm="1">
        <f t="array" ref="HH17">IF(SUM(IF($J17:$X17=TRANSPOSE('Capacity Backing (Hide)2'!BS$203:BS$217),1,0))&gt;0,1,0)</f>
        <v>0</v>
      </c>
      <c r="HI17" cm="1">
        <f t="array" ref="HI17">IF(SUM(IF($J17:$X17=TRANSPOSE('Capacity Backing (Hide)2'!BT$203:BT$217),1,0))&gt;0,1,0)</f>
        <v>0</v>
      </c>
      <c r="HJ17" cm="1">
        <f t="array" ref="HJ17">IF(SUM(IF($J17:$X17=TRANSPOSE('Capacity Backing (Hide)2'!BU$203:BU$217),1,0))&gt;0,1,0)</f>
        <v>0</v>
      </c>
      <c r="HK17" cm="1">
        <f t="array" ref="HK17">IF(SUM(IF($J17:$X17=TRANSPOSE('Capacity Backing (Hide)2'!BV$203:BV$217),1,0))&gt;0,1,0)</f>
        <v>0</v>
      </c>
      <c r="HL17" cm="1">
        <f t="array" ref="HL17">IF(SUM(IF($J17:$X17=TRANSPOSE('Capacity Backing (Hide)2'!BW$203:BW$217),1,0))&gt;0,1,0)</f>
        <v>0</v>
      </c>
      <c r="HM17" cm="1">
        <f t="array" ref="HM17">IF(SUM(IF($J17:$X17=TRANSPOSE('Capacity Backing (Hide)2'!BX$203:BX$217),1,0))&gt;0,1,0)</f>
        <v>0</v>
      </c>
      <c r="HN17" cm="1">
        <f t="array" ref="HN17">IF(SUM(IF($J17:$X17=TRANSPOSE('Capacity Backing (Hide)2'!BY$203:BY$217),1,0))&gt;0,1,0)</f>
        <v>0</v>
      </c>
      <c r="HO17" cm="1">
        <f t="array" ref="HO17">IF(SUM(IF($J17:$X17=TRANSPOSE('Capacity Backing (Hide)2'!BZ$203:BZ$217),1,0))&gt;0,1,0)</f>
        <v>0</v>
      </c>
      <c r="HP17" cm="1">
        <f t="array" ref="HP17">IF(SUM(IF($J17:$X17=TRANSPOSE('Capacity Backing (Hide)2'!CA$203:CA$217),1,0))&gt;0,1,0)</f>
        <v>0</v>
      </c>
      <c r="HQ17" cm="1">
        <f t="array" ref="HQ17">IF(SUM(IF($J17:$X17=TRANSPOSE('Capacity Backing (Hide)2'!CB$203:CB$217),1,0))&gt;0,1,0)</f>
        <v>0</v>
      </c>
      <c r="HR17" cm="1">
        <f t="array" ref="HR17">IF(SUM(IF($J17:$X17=TRANSPOSE('Capacity Backing (Hide)2'!CC$203:CC$217),1,0))&gt;0,1,0)</f>
        <v>0</v>
      </c>
      <c r="HS17" cm="1">
        <f t="array" ref="HS17">IF(SUM(IF($J17:$X17=TRANSPOSE('Capacity Backing (Hide)2'!CD$203:CD$217),1,0))&gt;0,1,0)</f>
        <v>0</v>
      </c>
      <c r="HT17" cm="1">
        <f t="array" ref="HT17">IF(SUM(IF($J17:$X17=TRANSPOSE('Capacity Backing (Hide)2'!CE$203:CE$217),1,0))&gt;0,1,0)</f>
        <v>0</v>
      </c>
      <c r="HU17" cm="1">
        <f t="array" ref="HU17">IF(SUM(IF($J17:$X17=TRANSPOSE('Capacity Backing (Hide)2'!CF$203:CF$217),1,0))&gt;0,1,0)</f>
        <v>0</v>
      </c>
      <c r="HV17" cm="1">
        <f t="array" ref="HV17">IF(SUM(IF($J17:$X17=TRANSPOSE('Capacity Backing (Hide)2'!CG$203:CG$217),1,0))&gt;0,1,0)</f>
        <v>0</v>
      </c>
      <c r="HW17" cm="1">
        <f t="array" ref="HW17">IF(SUM(IF($J17:$X17=TRANSPOSE('Capacity Backing (Hide)2'!CH$203:CH$217),1,0))&gt;0,1,0)</f>
        <v>0</v>
      </c>
      <c r="HX17" cm="1">
        <f t="array" ref="HX17">IF(SUM(IF($J17:$X17=TRANSPOSE('Capacity Backing (Hide)2'!CI$203:CI$217),1,0))&gt;0,1,0)</f>
        <v>0</v>
      </c>
      <c r="HY17" cm="1">
        <f t="array" ref="HY17">IF(SUM(IF($J17:$X17=TRANSPOSE('Capacity Backing (Hide)2'!CJ$203:CJ$217),1,0))&gt;0,1,0)</f>
        <v>0</v>
      </c>
      <c r="HZ17" cm="1">
        <f t="array" ref="HZ17">IF(SUM(IF($J17:$X17=TRANSPOSE('Capacity Backing (Hide)2'!CK$203:CK$217),1,0))&gt;0,1,0)</f>
        <v>0</v>
      </c>
      <c r="IA17" cm="1">
        <f t="array" ref="IA17">IF(SUM(IF($J17:$X17=TRANSPOSE('Capacity Backing (Hide)2'!CL$203:CL$217),1,0))&gt;0,1,0)</f>
        <v>0</v>
      </c>
      <c r="IB17" cm="1">
        <f t="array" ref="IB17">IF(SUM(IF($J17:$X17=TRANSPOSE('Capacity Backing (Hide)2'!CM$203:CM$217),1,0))&gt;0,1,0)</f>
        <v>0</v>
      </c>
      <c r="IC17" cm="1">
        <f t="array" ref="IC17">IF(SUM(IF($J17:$X17=TRANSPOSE('Capacity Backing (Hide)2'!CN$203:CN$217),1,0))&gt;0,1,0)</f>
        <v>0</v>
      </c>
      <c r="ID17" cm="1">
        <f t="array" ref="ID17">IF(SUM(IF($J17:$X17=TRANSPOSE('Capacity Backing (Hide)2'!CO$203:CO$217),1,0))&gt;0,1,0)</f>
        <v>0</v>
      </c>
      <c r="IE17" cm="1">
        <f t="array" ref="IE17">IF(SUM(IF($J17:$X17=TRANSPOSE('Capacity Backing (Hide)2'!CP$203:CP$217),1,0))&gt;0,1,0)</f>
        <v>0</v>
      </c>
      <c r="IF17" cm="1">
        <f t="array" ref="IF17">IF(SUM(IF($J17:$X17=TRANSPOSE('Capacity Backing (Hide)2'!CQ$203:CQ$217),1,0))&gt;0,1,0)</f>
        <v>0</v>
      </c>
      <c r="IG17" cm="1">
        <f t="array" ref="IG17">IF(SUM(IF($J17:$X17=TRANSPOSE('Capacity Backing (Hide)2'!CR$203:CR$217),1,0))&gt;0,1,0)</f>
        <v>0</v>
      </c>
      <c r="IH17" cm="1">
        <f t="array" ref="IH17">IF(SUM(IF($J17:$X17=TRANSPOSE('Capacity Backing (Hide)2'!CS$203:CS$217),1,0))&gt;0,1,0)</f>
        <v>0</v>
      </c>
      <c r="II17" cm="1">
        <f t="array" ref="II17">IF(SUM(IF($J17:$X17=TRANSPOSE('Capacity Backing (Hide)2'!CT$203:CT$217),1,0))&gt;0,1,0)</f>
        <v>0</v>
      </c>
      <c r="IJ17" cm="1">
        <f t="array" ref="IJ17">IF(SUM(IF($J17:$X17=TRANSPOSE('Capacity Backing (Hide)2'!CU$203:CU$217),1,0))&gt;0,1,0)</f>
        <v>0</v>
      </c>
      <c r="IK17" cm="1">
        <f t="array" ref="IK17">IF(SUM(IF($J17:$X17=TRANSPOSE('Capacity Backing (Hide)2'!CV$203:CV$217),1,0))&gt;0,1,0)</f>
        <v>0</v>
      </c>
      <c r="IL17" cm="1">
        <f t="array" ref="IL17">IF(SUM(IF($J17:$X17=TRANSPOSE('Capacity Backing (Hide)2'!CW$203:CW$217),1,0))&gt;0,1,0)</f>
        <v>0</v>
      </c>
      <c r="IO17" s="184">
        <v>0</v>
      </c>
      <c r="IP17" s="184">
        <v>0</v>
      </c>
      <c r="IQ17" s="184">
        <v>0</v>
      </c>
      <c r="IR17" s="184">
        <v>0</v>
      </c>
      <c r="IS17" s="184">
        <v>0</v>
      </c>
      <c r="IT17" s="184">
        <v>0</v>
      </c>
      <c r="IU17" s="184">
        <v>0</v>
      </c>
      <c r="IV17" s="184">
        <v>0</v>
      </c>
      <c r="IW17" s="184">
        <v>0</v>
      </c>
      <c r="IX17" s="184">
        <v>0</v>
      </c>
      <c r="IY17" s="184">
        <v>0</v>
      </c>
      <c r="IZ17" s="184">
        <v>0</v>
      </c>
      <c r="JA17" s="184">
        <v>0</v>
      </c>
      <c r="JB17" s="184">
        <v>0</v>
      </c>
      <c r="JC17" s="184">
        <v>0</v>
      </c>
      <c r="JD17" s="184">
        <v>0</v>
      </c>
      <c r="JE17" s="184">
        <v>0</v>
      </c>
      <c r="JF17" s="184">
        <v>0</v>
      </c>
      <c r="JG17" s="184">
        <v>0</v>
      </c>
      <c r="JH17" s="184">
        <v>0</v>
      </c>
      <c r="JI17" s="184">
        <v>0</v>
      </c>
      <c r="JJ17" s="184">
        <v>0</v>
      </c>
      <c r="JK17" s="184">
        <v>0</v>
      </c>
      <c r="JL17" s="184">
        <v>0</v>
      </c>
      <c r="JM17" s="184">
        <v>0</v>
      </c>
      <c r="JN17" s="184">
        <v>0</v>
      </c>
      <c r="JO17" s="184">
        <v>0</v>
      </c>
      <c r="JP17" s="184">
        <v>0</v>
      </c>
      <c r="JQ17" s="184">
        <v>0</v>
      </c>
      <c r="JR17" s="184">
        <v>0</v>
      </c>
      <c r="JS17" s="184">
        <v>0</v>
      </c>
      <c r="JT17" s="184">
        <v>0</v>
      </c>
      <c r="JU17" s="184">
        <v>0</v>
      </c>
      <c r="JV17" s="184">
        <v>0</v>
      </c>
      <c r="JW17" s="184">
        <v>0</v>
      </c>
      <c r="JX17" s="184">
        <v>0</v>
      </c>
      <c r="JY17" s="184">
        <v>0</v>
      </c>
      <c r="JZ17" s="184">
        <v>0</v>
      </c>
      <c r="KA17" s="184">
        <v>0</v>
      </c>
      <c r="KB17" s="184">
        <v>0</v>
      </c>
      <c r="KC17" s="184">
        <v>0</v>
      </c>
      <c r="KD17" s="184">
        <v>0</v>
      </c>
      <c r="KE17" s="184">
        <v>0</v>
      </c>
      <c r="KF17" s="184">
        <v>0</v>
      </c>
      <c r="KG17" s="184">
        <v>0</v>
      </c>
      <c r="KH17" s="184">
        <v>0</v>
      </c>
      <c r="KI17" s="184">
        <v>0</v>
      </c>
      <c r="KJ17" s="184">
        <v>0</v>
      </c>
      <c r="KK17" s="184">
        <v>0</v>
      </c>
      <c r="KL17" s="184">
        <v>0</v>
      </c>
      <c r="KM17" s="184">
        <v>0</v>
      </c>
      <c r="KN17" s="184">
        <v>0</v>
      </c>
      <c r="KO17" s="184">
        <v>0</v>
      </c>
      <c r="KP17" s="184">
        <v>0</v>
      </c>
      <c r="KQ17" s="184">
        <v>0</v>
      </c>
      <c r="KR17" s="184">
        <v>0</v>
      </c>
      <c r="KS17" s="184">
        <v>0</v>
      </c>
      <c r="KT17" s="184">
        <v>0</v>
      </c>
      <c r="KU17" s="184">
        <v>0</v>
      </c>
      <c r="KV17" s="184">
        <v>0</v>
      </c>
      <c r="KW17" s="184">
        <v>0</v>
      </c>
      <c r="KX17" s="184">
        <v>0</v>
      </c>
      <c r="KY17" s="184">
        <v>0</v>
      </c>
      <c r="KZ17" s="184">
        <v>0</v>
      </c>
      <c r="LA17" s="184">
        <v>0</v>
      </c>
      <c r="LB17" s="184">
        <v>0</v>
      </c>
      <c r="LC17" s="184">
        <v>0</v>
      </c>
      <c r="LD17" s="184">
        <v>0</v>
      </c>
      <c r="LE17" s="184">
        <v>0</v>
      </c>
      <c r="LF17" s="184">
        <v>0</v>
      </c>
      <c r="LG17" s="184">
        <v>0</v>
      </c>
      <c r="LH17" s="184">
        <v>0</v>
      </c>
      <c r="LI17" s="184">
        <v>0</v>
      </c>
      <c r="LJ17" s="184">
        <v>0</v>
      </c>
      <c r="LK17" s="184">
        <v>0</v>
      </c>
      <c r="LL17" s="184">
        <v>0</v>
      </c>
      <c r="LM17" s="184">
        <v>0</v>
      </c>
      <c r="LN17" s="184">
        <v>0</v>
      </c>
      <c r="LO17" s="184">
        <v>0</v>
      </c>
      <c r="LP17" s="184">
        <v>0</v>
      </c>
      <c r="LQ17" s="184">
        <v>0</v>
      </c>
      <c r="LR17" s="184">
        <v>0</v>
      </c>
      <c r="LS17" s="184">
        <v>0</v>
      </c>
      <c r="LT17" s="184">
        <v>0</v>
      </c>
      <c r="LU17" s="184">
        <v>0</v>
      </c>
      <c r="LV17" s="184">
        <v>0</v>
      </c>
      <c r="LW17" s="184">
        <v>0</v>
      </c>
      <c r="LX17" s="184">
        <v>0</v>
      </c>
      <c r="LY17" s="184">
        <v>0</v>
      </c>
      <c r="LZ17" s="184">
        <v>0</v>
      </c>
      <c r="MA17" s="184">
        <v>0</v>
      </c>
      <c r="MB17" s="184">
        <v>0</v>
      </c>
      <c r="MC17" s="184">
        <v>0</v>
      </c>
      <c r="MD17" s="184">
        <v>0</v>
      </c>
      <c r="ME17" s="184">
        <v>0</v>
      </c>
      <c r="MF17" s="184">
        <v>0</v>
      </c>
      <c r="MG17" s="184">
        <v>0</v>
      </c>
      <c r="MH17" s="184">
        <v>0</v>
      </c>
      <c r="MI17" s="184">
        <v>0</v>
      </c>
      <c r="MJ17" s="184">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v>0</v>
      </c>
      <c r="PW17">
        <v>0</v>
      </c>
      <c r="PX17">
        <v>0</v>
      </c>
      <c r="PY17">
        <v>0</v>
      </c>
      <c r="PZ17">
        <v>0</v>
      </c>
      <c r="QA17">
        <v>0</v>
      </c>
      <c r="QB17">
        <v>0</v>
      </c>
      <c r="QC17">
        <v>0</v>
      </c>
      <c r="QD17">
        <v>0</v>
      </c>
      <c r="QE17">
        <v>0</v>
      </c>
      <c r="QF17">
        <v>0</v>
      </c>
      <c r="QG17">
        <v>0</v>
      </c>
      <c r="QH17">
        <v>0</v>
      </c>
      <c r="QJ17" cm="1">
        <f t="array" ref="QJ17">SUM(IF('Capacity Summary'!H$36:H$135="X",1,0)*TRANSPOSE('CR Backing (Hide)'!$IO17:$MJ17)*IF('Clinical resources'!ZQ20="X",1,0))</f>
        <v>0</v>
      </c>
      <c r="QK17" cm="1">
        <f t="array" ref="QK17">SUM(IF('Capacity Summary'!I$36:I$135="X",1,0)*TRANSPOSE('CR Backing (Hide)'!$IO17:$MJ17)*IF('Clinical resources'!ZR20="X",1,0))</f>
        <v>0</v>
      </c>
      <c r="QL17" cm="1">
        <f t="array" ref="QL17">SUM(IF('Capacity Summary'!J$36:J$135="X",1,0)*TRANSPOSE('CR Backing (Hide)'!$IO17:$MJ17)*IF('Clinical resources'!ZS20="X",1,0))</f>
        <v>0</v>
      </c>
      <c r="QM17" cm="1">
        <f t="array" ref="QM17">SUM(IF('Capacity Summary'!K$36:K$135="X",1,0)*TRANSPOSE('CR Backing (Hide)'!$IO17:$MJ17)*IF('Clinical resources'!ZT20="X",1,0))</f>
        <v>0</v>
      </c>
      <c r="QN17" cm="1">
        <f t="array" ref="QN17">SUM(IF('Capacity Summary'!L$36:L$135="X",1,0)*TRANSPOSE('CR Backing (Hide)'!$IO17:$MJ17)*IF('Clinical resources'!ZU20="X",1,0))</f>
        <v>0</v>
      </c>
      <c r="QO17" cm="1">
        <f t="array" ref="QO17">SUM(IF('Capacity Summary'!M$36:M$135="X",1,0)*TRANSPOSE('CR Backing (Hide)'!$IO17:$MJ17)*IF('Clinical resources'!ZV20="X",1,0))</f>
        <v>0</v>
      </c>
      <c r="QP17" cm="1">
        <f t="array" ref="QP17">SUM(IF('Capacity Summary'!N$36:N$135="X",1,0)*TRANSPOSE('CR Backing (Hide)'!$IO17:$MJ17)*IF('Clinical resources'!ZW20="X",1,0))</f>
        <v>0</v>
      </c>
      <c r="QQ17" cm="1">
        <f t="array" ref="QQ17">SUM(IF('Capacity Summary'!O$36:O$135="X",1,0)*TRANSPOSE('CR Backing (Hide)'!$IO17:$MJ17)*IF('Clinical resources'!ZX20="X",1,0))</f>
        <v>0</v>
      </c>
      <c r="QR17" cm="1">
        <f t="array" ref="QR17">SUM(IF('Capacity Summary'!P$36:P$135="X",1,0)*TRANSPOSE('CR Backing (Hide)'!$IO17:$MJ17)*IF('Clinical resources'!ZY20="X",1,0))</f>
        <v>0</v>
      </c>
      <c r="QS17" cm="1">
        <f t="array" ref="QS17">SUM(IF('Capacity Summary'!Q$36:Q$135="X",1,0)*TRANSPOSE('CR Backing (Hide)'!$IO17:$MJ17)*IF('Clinical resources'!ZZ20="X",1,0))</f>
        <v>0</v>
      </c>
      <c r="QT17" cm="1">
        <f t="array" ref="QT17">SUM(IF('Capacity Summary'!R$36:R$135="X",1,0)*TRANSPOSE('CR Backing (Hide)'!$IO17:$MJ17)*IF('Clinical resources'!AAA20="X",1,0))</f>
        <v>0</v>
      </c>
      <c r="QU17" cm="1">
        <f t="array" ref="QU17">SUM(IF('Capacity Summary'!S$36:S$135="X",1,0)*TRANSPOSE('CR Backing (Hide)'!$IO17:$MJ17)*IF('Clinical resources'!AAB20="X",1,0))</f>
        <v>0</v>
      </c>
      <c r="QV17" cm="1">
        <f t="array" ref="QV17">SUM(IF('Capacity Summary'!T$36:T$135="X",1,0)*TRANSPOSE('CR Backing (Hide)'!$IO17:$MJ17)*IF('Clinical resources'!AAC20="X",1,0))</f>
        <v>0</v>
      </c>
      <c r="QW17" cm="1">
        <f t="array" ref="QW17">SUM(IF('Capacity Summary'!U$36:U$135="X",1,0)*TRANSPOSE('CR Backing (Hide)'!$IO17:$MJ17)*IF('Clinical resources'!AAD20="X",1,0))</f>
        <v>0</v>
      </c>
      <c r="QX17" cm="1">
        <f t="array" ref="QX17">SUM(IF('Capacity Summary'!V$36:V$135="X",1,0)*TRANSPOSE('CR Backing (Hide)'!$IO17:$MJ17)*IF('Clinical resources'!AAE20="X",1,0))</f>
        <v>0</v>
      </c>
      <c r="QY17" cm="1">
        <f t="array" ref="QY17">SUM(IF('Capacity Summary'!W$36:W$135="X",1,0)*TRANSPOSE('CR Backing (Hide)'!$IO17:$MJ17)*IF('Clinical resources'!AAF20="X",1,0))</f>
        <v>0</v>
      </c>
      <c r="QZ17" cm="1">
        <f t="array" ref="QZ17">SUM(IF('Capacity Summary'!X$36:X$135="X",1,0)*TRANSPOSE('CR Backing (Hide)'!$IO17:$MJ17)*IF('Clinical resources'!AAG20="X",1,0))</f>
        <v>0</v>
      </c>
      <c r="RA17" cm="1">
        <f t="array" ref="RA17">SUM(IF('Capacity Summary'!Y$36:Y$135="X",1,0)*TRANSPOSE('CR Backing (Hide)'!$IO17:$MJ17)*IF('Clinical resources'!AAH20="X",1,0))</f>
        <v>0</v>
      </c>
      <c r="RB17" cm="1">
        <f t="array" ref="RB17">SUM(IF('Capacity Summary'!Z$36:Z$135="X",1,0)*TRANSPOSE('CR Backing (Hide)'!$IO17:$MJ17)*IF('Clinical resources'!AAI20="X",1,0))</f>
        <v>0</v>
      </c>
      <c r="RC17" cm="1">
        <f t="array" ref="RC17">SUM(IF('Capacity Summary'!AA$36:AA$135="X",1,0)*TRANSPOSE('CR Backing (Hide)'!$IO17:$MJ17)*IF('Clinical resources'!AAJ20="X",1,0))</f>
        <v>0</v>
      </c>
      <c r="RD17" cm="1">
        <f t="array" ref="RD17">SUM(IF('Capacity Summary'!AB$36:AB$135="X",1,0)*TRANSPOSE('CR Backing (Hide)'!$IO17:$MJ17)*IF('Clinical resources'!AAK20="X",1,0))</f>
        <v>0</v>
      </c>
      <c r="RE17" cm="1">
        <f t="array" ref="RE17">SUM(IF('Capacity Summary'!AC$36:AC$135="X",1,0)*TRANSPOSE('CR Backing (Hide)'!$IO17:$MJ17)*IF('Clinical resources'!AAL20="X",1,0))</f>
        <v>0</v>
      </c>
      <c r="RF17" cm="1">
        <f t="array" ref="RF17">SUM(IF('Capacity Summary'!AD$36:AD$135="X",1,0)*TRANSPOSE('CR Backing (Hide)'!$IO17:$MJ17)*IF('Clinical resources'!AAM20="X",1,0))</f>
        <v>0</v>
      </c>
      <c r="RG17" cm="1">
        <f t="array" ref="RG17">SUM(IF('Capacity Summary'!AE$36:AE$135="X",1,0)*TRANSPOSE('CR Backing (Hide)'!$IO17:$MJ17)*IF('Clinical resources'!AAN20="X",1,0))</f>
        <v>0</v>
      </c>
      <c r="RH17" cm="1">
        <f t="array" ref="RH17">SUM(IF('Capacity Summary'!AF$36:AF$135="X",1,0)*TRANSPOSE('CR Backing (Hide)'!$IO17:$MJ17)*IF('Clinical resources'!AAO20="X",1,0))</f>
        <v>0</v>
      </c>
      <c r="RI17" cm="1">
        <f t="array" ref="RI17">SUM(IF('Capacity Summary'!AG$36:AG$135="X",1,0)*TRANSPOSE('CR Backing (Hide)'!$IO17:$MJ17)*IF('Clinical resources'!AAP20="X",1,0))</f>
        <v>0</v>
      </c>
      <c r="RJ17" cm="1">
        <f t="array" ref="RJ17">SUM(IF('Capacity Summary'!AH$36:AH$135="X",1,0)*TRANSPOSE('CR Backing (Hide)'!$IO17:$MJ17)*IF('Clinical resources'!AAQ20="X",1,0))</f>
        <v>0</v>
      </c>
      <c r="RK17" cm="1">
        <f t="array" ref="RK17">SUM(IF('Capacity Summary'!AI$36:AI$135="X",1,0)*TRANSPOSE('CR Backing (Hide)'!$IO17:$MJ17)*IF('Clinical resources'!AAR20="X",1,0))</f>
        <v>0</v>
      </c>
      <c r="RL17" cm="1">
        <f t="array" ref="RL17">SUM(IF('Capacity Summary'!AJ$36:AJ$135="X",1,0)*TRANSPOSE('CR Backing (Hide)'!$IO17:$MJ17)*IF('Clinical resources'!AAS20="X",1,0))</f>
        <v>0</v>
      </c>
      <c r="RM17" cm="1">
        <f t="array" ref="RM17">SUM(IF('Capacity Summary'!AK$36:AK$135="X",1,0)*TRANSPOSE('CR Backing (Hide)'!$IO17:$MJ17)*IF('Clinical resources'!AAT20="X",1,0))</f>
        <v>0</v>
      </c>
      <c r="RN17" cm="1">
        <f t="array" ref="RN17">SUM(IF('Capacity Summary'!AL$36:AL$135="X",1,0)*TRANSPOSE('CR Backing (Hide)'!$IO17:$MJ17)*IF('Clinical resources'!AAU20="X",1,0))</f>
        <v>0</v>
      </c>
      <c r="RO17" cm="1">
        <f t="array" ref="RO17">SUM(IF('Capacity Summary'!AM$36:AM$135="X",1,0)*TRANSPOSE('CR Backing (Hide)'!$IO17:$MJ17)*IF('Clinical resources'!AAV20="X",1,0))</f>
        <v>0</v>
      </c>
      <c r="RP17" cm="1">
        <f t="array" ref="RP17">SUM(IF('Capacity Summary'!AN$36:AN$135="X",1,0)*TRANSPOSE('CR Backing (Hide)'!$IO17:$MJ17)*IF('Clinical resources'!AAW20="X",1,0))</f>
        <v>0</v>
      </c>
      <c r="RQ17" cm="1">
        <f t="array" ref="RQ17">SUM(IF('Capacity Summary'!AO$36:AO$135="X",1,0)*TRANSPOSE('CR Backing (Hide)'!$IO17:$MJ17)*IF('Clinical resources'!AAX20="X",1,0))</f>
        <v>0</v>
      </c>
      <c r="RR17" cm="1">
        <f t="array" ref="RR17">SUM(IF('Capacity Summary'!AP$36:AP$135="X",1,0)*TRANSPOSE('CR Backing (Hide)'!$IO17:$MJ17)*IF('Clinical resources'!AAY20="X",1,0))</f>
        <v>0</v>
      </c>
      <c r="RS17" cm="1">
        <f t="array" ref="RS17">SUM(IF('Capacity Summary'!AQ$36:AQ$135="X",1,0)*TRANSPOSE('CR Backing (Hide)'!$IO17:$MJ17)*IF('Clinical resources'!AAZ20="X",1,0))</f>
        <v>0</v>
      </c>
      <c r="RT17" cm="1">
        <f t="array" ref="RT17">SUM(IF('Capacity Summary'!AR$36:AR$135="X",1,0)*TRANSPOSE('CR Backing (Hide)'!$IO17:$MJ17)*IF('Clinical resources'!ABA20="X",1,0))</f>
        <v>0</v>
      </c>
      <c r="RU17" cm="1">
        <f t="array" ref="RU17">SUM(IF('Capacity Summary'!AS$36:AS$135="X",1,0)*TRANSPOSE('CR Backing (Hide)'!$IO17:$MJ17)*IF('Clinical resources'!ABB20="X",1,0))</f>
        <v>0</v>
      </c>
      <c r="RV17" cm="1">
        <f t="array" ref="RV17">SUM(IF('Capacity Summary'!AT$36:AT$135="X",1,0)*TRANSPOSE('CR Backing (Hide)'!$IO17:$MJ17)*IF('Clinical resources'!ABC20="X",1,0))</f>
        <v>0</v>
      </c>
      <c r="RW17" cm="1">
        <f t="array" ref="RW17">SUM(IF('Capacity Summary'!AU$36:AU$135="X",1,0)*TRANSPOSE('CR Backing (Hide)'!$IO17:$MJ17)*IF('Clinical resources'!ABD20="X",1,0))</f>
        <v>0</v>
      </c>
      <c r="RX17" cm="1">
        <f t="array" ref="RX17">SUM(IF('Capacity Summary'!AV$36:AV$135="X",1,0)*TRANSPOSE('CR Backing (Hide)'!$IO17:$MJ17)*IF('Clinical resources'!ABE20="X",1,0))</f>
        <v>0</v>
      </c>
      <c r="RY17" cm="1">
        <f t="array" ref="RY17">SUM(IF('Capacity Summary'!AW$36:AW$135="X",1,0)*TRANSPOSE('CR Backing (Hide)'!$IO17:$MJ17)*IF('Clinical resources'!ABF20="X",1,0))</f>
        <v>0</v>
      </c>
      <c r="RZ17" cm="1">
        <f t="array" ref="RZ17">SUM(IF('Capacity Summary'!AX$36:AX$135="X",1,0)*TRANSPOSE('CR Backing (Hide)'!$IO17:$MJ17)*IF('Clinical resources'!ABG20="X",1,0))</f>
        <v>0</v>
      </c>
      <c r="SA17" cm="1">
        <f t="array" ref="SA17">SUM(IF('Capacity Summary'!AY$36:AY$135="X",1,0)*TRANSPOSE('CR Backing (Hide)'!$IO17:$MJ17)*IF('Clinical resources'!ABH20="X",1,0))</f>
        <v>0</v>
      </c>
      <c r="SB17" cm="1">
        <f t="array" ref="SB17">SUM(IF('Capacity Summary'!AZ$36:AZ$135="X",1,0)*TRANSPOSE('CR Backing (Hide)'!$IO17:$MJ17)*IF('Clinical resources'!ABI20="X",1,0))</f>
        <v>0</v>
      </c>
      <c r="SC17" cm="1">
        <f t="array" ref="SC17">SUM(IF('Capacity Summary'!BA$36:BA$135="X",1,0)*TRANSPOSE('CR Backing (Hide)'!$IO17:$MJ17)*IF('Clinical resources'!ABJ20="X",1,0))</f>
        <v>0</v>
      </c>
      <c r="SD17" cm="1">
        <f t="array" ref="SD17">SUM(IF('Capacity Summary'!BB$36:BB$135="X",1,0)*TRANSPOSE('CR Backing (Hide)'!$IO17:$MJ17)*IF('Clinical resources'!ABK20="X",1,0))</f>
        <v>0</v>
      </c>
      <c r="SE17" cm="1">
        <f t="array" ref="SE17">SUM(IF('Capacity Summary'!BC$36:BC$135="X",1,0)*TRANSPOSE('CR Backing (Hide)'!$IO17:$MJ17)*IF('Clinical resources'!ABL20="X",1,0))</f>
        <v>0</v>
      </c>
      <c r="SF17" cm="1">
        <f t="array" ref="SF17">SUM(IF('Capacity Summary'!BD$36:BD$135="X",1,0)*TRANSPOSE('CR Backing (Hide)'!$IO17:$MJ17)*IF('Clinical resources'!ABM20="X",1,0))</f>
        <v>0</v>
      </c>
      <c r="SG17" cm="1">
        <f t="array" ref="SG17">SUM(IF('Capacity Summary'!BE$36:BE$135="X",1,0)*TRANSPOSE('CR Backing (Hide)'!$IO17:$MJ17)*IF('Clinical resources'!ABN20="X",1,0))</f>
        <v>0</v>
      </c>
      <c r="SH17" cm="1">
        <f t="array" ref="SH17">SUM(IF('Capacity Summary'!BF$36:BF$135="X",1,0)*TRANSPOSE('CR Backing (Hide)'!$IO17:$MJ17)*IF('Clinical resources'!ABO20="X",1,0))</f>
        <v>0</v>
      </c>
      <c r="SI17" cm="1">
        <f t="array" ref="SI17">SUM(IF('Capacity Summary'!BG$36:BG$135="X",1,0)*TRANSPOSE('CR Backing (Hide)'!$IO17:$MJ17)*IF('Clinical resources'!ABP20="X",1,0))</f>
        <v>0</v>
      </c>
      <c r="SK17" cm="1">
        <f t="array" ref="SK17">SUM(IF('Capacity Summary'!H$139:H$238="X",1,0)*TRANSPOSE('CR Backing (Hide)'!$MM17:$QH17))</f>
        <v>0</v>
      </c>
      <c r="SL17" cm="1">
        <f t="array" ref="SL17">SUM(IF('Capacity Summary'!I$139:I$238="X",1,0)*TRANSPOSE('CR Backing (Hide)'!$MM17:$QH17))</f>
        <v>0</v>
      </c>
      <c r="SM17" cm="1">
        <f t="array" ref="SM17">SUM(IF('Capacity Summary'!J$139:J$238="X",1,0)*TRANSPOSE('CR Backing (Hide)'!$MM17:$QH17))</f>
        <v>0</v>
      </c>
      <c r="SN17" cm="1">
        <f t="array" ref="SN17">SUM(IF('Capacity Summary'!K$139:K$238="X",1,0)*TRANSPOSE('CR Backing (Hide)'!$MM17:$QH17))</f>
        <v>0</v>
      </c>
      <c r="SO17" cm="1">
        <f t="array" ref="SO17">SUM(IF('Capacity Summary'!L$139:L$238="X",1,0)*TRANSPOSE('CR Backing (Hide)'!$MM17:$QH17))</f>
        <v>0</v>
      </c>
      <c r="SP17" cm="1">
        <f t="array" ref="SP17">SUM(IF('Capacity Summary'!M$139:M$238="X",1,0)*TRANSPOSE('CR Backing (Hide)'!$MM17:$QH17))</f>
        <v>0</v>
      </c>
      <c r="SQ17" cm="1">
        <f t="array" ref="SQ17">SUM(IF('Capacity Summary'!N$139:N$238="X",1,0)*TRANSPOSE('CR Backing (Hide)'!$MM17:$QH17))</f>
        <v>0</v>
      </c>
      <c r="SR17" cm="1">
        <f t="array" ref="SR17">SUM(IF('Capacity Summary'!O$139:O$238="X",1,0)*TRANSPOSE('CR Backing (Hide)'!$MM17:$QH17))</f>
        <v>0</v>
      </c>
      <c r="SS17" cm="1">
        <f t="array" ref="SS17">SUM(IF('Capacity Summary'!P$139:P$238="X",1,0)*TRANSPOSE('CR Backing (Hide)'!$MM17:$QH17))</f>
        <v>0</v>
      </c>
      <c r="ST17" cm="1">
        <f t="array" ref="ST17">SUM(IF('Capacity Summary'!Q$139:Q$238="X",1,0)*TRANSPOSE('CR Backing (Hide)'!$MM17:$QH17))</f>
        <v>0</v>
      </c>
      <c r="SU17" cm="1">
        <f t="array" ref="SU17">SUM(IF('Capacity Summary'!R$139:R$238="X",1,0)*TRANSPOSE('CR Backing (Hide)'!$MM17:$QH17))</f>
        <v>0</v>
      </c>
      <c r="SV17" cm="1">
        <f t="array" ref="SV17">SUM(IF('Capacity Summary'!S$139:S$238="X",1,0)*TRANSPOSE('CR Backing (Hide)'!$MM17:$QH17))</f>
        <v>0</v>
      </c>
      <c r="SW17" cm="1">
        <f t="array" ref="SW17">SUM(IF('Capacity Summary'!T$139:T$238="X",1,0)*TRANSPOSE('CR Backing (Hide)'!$MM17:$QH17))</f>
        <v>0</v>
      </c>
      <c r="SX17" cm="1">
        <f t="array" ref="SX17">SUM(IF('Capacity Summary'!U$139:U$238="X",1,0)*TRANSPOSE('CR Backing (Hide)'!$MM17:$QH17))</f>
        <v>0</v>
      </c>
      <c r="SY17" cm="1">
        <f t="array" ref="SY17">SUM(IF('Capacity Summary'!V$139:V$238="X",1,0)*TRANSPOSE('CR Backing (Hide)'!$MM17:$QH17))</f>
        <v>0</v>
      </c>
      <c r="SZ17" cm="1">
        <f t="array" ref="SZ17">SUM(IF('Capacity Summary'!W$139:W$238="X",1,0)*TRANSPOSE('CR Backing (Hide)'!$MM17:$QH17))</f>
        <v>0</v>
      </c>
      <c r="TA17" cm="1">
        <f t="array" ref="TA17">SUM(IF('Capacity Summary'!X$139:X$238="X",1,0)*TRANSPOSE('CR Backing (Hide)'!$MM17:$QH17))</f>
        <v>0</v>
      </c>
      <c r="TB17" cm="1">
        <f t="array" ref="TB17">SUM(IF('Capacity Summary'!Y$139:Y$238="X",1,0)*TRANSPOSE('CR Backing (Hide)'!$MM17:$QH17))</f>
        <v>0</v>
      </c>
      <c r="TC17" cm="1">
        <f t="array" ref="TC17">SUM(IF('Capacity Summary'!Z$139:Z$238="X",1,0)*TRANSPOSE('CR Backing (Hide)'!$MM17:$QH17))</f>
        <v>0</v>
      </c>
      <c r="TD17" cm="1">
        <f t="array" ref="TD17">SUM(IF('Capacity Summary'!AA$139:AA$238="X",1,0)*TRANSPOSE('CR Backing (Hide)'!$MM17:$QH17))</f>
        <v>0</v>
      </c>
      <c r="TE17" cm="1">
        <f t="array" ref="TE17">SUM(IF('Capacity Summary'!AB$139:AB$238="X",1,0)*TRANSPOSE('CR Backing (Hide)'!$MM17:$QH17))</f>
        <v>0</v>
      </c>
      <c r="TF17" cm="1">
        <f t="array" ref="TF17">SUM(IF('Capacity Summary'!AC$139:AC$238="X",1,0)*TRANSPOSE('CR Backing (Hide)'!$MM17:$QH17))</f>
        <v>0</v>
      </c>
      <c r="TG17" cm="1">
        <f t="array" ref="TG17">SUM(IF('Capacity Summary'!AD$139:AD$238="X",1,0)*TRANSPOSE('CR Backing (Hide)'!$MM17:$QH17))</f>
        <v>0</v>
      </c>
      <c r="TH17" cm="1">
        <f t="array" ref="TH17">SUM(IF('Capacity Summary'!AE$139:AE$238="X",1,0)*TRANSPOSE('CR Backing (Hide)'!$MM17:$QH17))</f>
        <v>0</v>
      </c>
      <c r="TI17" cm="1">
        <f t="array" ref="TI17">SUM(IF('Capacity Summary'!AF$139:AF$238="X",1,0)*TRANSPOSE('CR Backing (Hide)'!$MM17:$QH17))</f>
        <v>0</v>
      </c>
      <c r="TJ17" cm="1">
        <f t="array" ref="TJ17">SUM(IF('Capacity Summary'!AG$139:AG$238="X",1,0)*TRANSPOSE('CR Backing (Hide)'!$MM17:$QH17))</f>
        <v>0</v>
      </c>
      <c r="TK17" cm="1">
        <f t="array" ref="TK17">SUM(IF('Capacity Summary'!AH$139:AH$238="X",1,0)*TRANSPOSE('CR Backing (Hide)'!$MM17:$QH17))</f>
        <v>0</v>
      </c>
      <c r="TL17" cm="1">
        <f t="array" ref="TL17">SUM(IF('Capacity Summary'!AI$139:AI$238="X",1,0)*TRANSPOSE('CR Backing (Hide)'!$MM17:$QH17))</f>
        <v>0</v>
      </c>
      <c r="TM17" cm="1">
        <f t="array" ref="TM17">SUM(IF('Capacity Summary'!AJ$139:AJ$238="X",1,0)*TRANSPOSE('CR Backing (Hide)'!$MM17:$QH17))</f>
        <v>0</v>
      </c>
      <c r="TN17" cm="1">
        <f t="array" ref="TN17">SUM(IF('Capacity Summary'!AK$139:AK$238="X",1,0)*TRANSPOSE('CR Backing (Hide)'!$MM17:$QH17))</f>
        <v>0</v>
      </c>
      <c r="TO17" cm="1">
        <f t="array" ref="TO17">SUM(IF('Capacity Summary'!AL$139:AL$238="X",1,0)*TRANSPOSE('CR Backing (Hide)'!$MM17:$QH17))</f>
        <v>0</v>
      </c>
      <c r="TP17" cm="1">
        <f t="array" ref="TP17">SUM(IF('Capacity Summary'!AM$139:AM$238="X",1,0)*TRANSPOSE('CR Backing (Hide)'!$MM17:$QH17))</f>
        <v>0</v>
      </c>
      <c r="TQ17" cm="1">
        <f t="array" ref="TQ17">SUM(IF('Capacity Summary'!AN$139:AN$238="X",1,0)*TRANSPOSE('CR Backing (Hide)'!$MM17:$QH17))</f>
        <v>0</v>
      </c>
      <c r="TR17" cm="1">
        <f t="array" ref="TR17">SUM(IF('Capacity Summary'!AO$139:AO$238="X",1,0)*TRANSPOSE('CR Backing (Hide)'!$MM17:$QH17))</f>
        <v>0</v>
      </c>
      <c r="TS17" cm="1">
        <f t="array" ref="TS17">SUM(IF('Capacity Summary'!AP$139:AP$238="X",1,0)*TRANSPOSE('CR Backing (Hide)'!$MM17:$QH17))</f>
        <v>0</v>
      </c>
      <c r="TT17" cm="1">
        <f t="array" ref="TT17">SUM(IF('Capacity Summary'!AQ$139:AQ$238="X",1,0)*TRANSPOSE('CR Backing (Hide)'!$MM17:$QH17))</f>
        <v>0</v>
      </c>
      <c r="TU17" cm="1">
        <f t="array" ref="TU17">SUM(IF('Capacity Summary'!AR$139:AR$238="X",1,0)*TRANSPOSE('CR Backing (Hide)'!$MM17:$QH17))</f>
        <v>0</v>
      </c>
      <c r="TV17" cm="1">
        <f t="array" ref="TV17">SUM(IF('Capacity Summary'!AS$139:AS$238="X",1,0)*TRANSPOSE('CR Backing (Hide)'!$MM17:$QH17))</f>
        <v>0</v>
      </c>
      <c r="TW17" cm="1">
        <f t="array" ref="TW17">SUM(IF('Capacity Summary'!AT$139:AT$238="X",1,0)*TRANSPOSE('CR Backing (Hide)'!$MM17:$QH17))</f>
        <v>0</v>
      </c>
      <c r="TX17" cm="1">
        <f t="array" ref="TX17">SUM(IF('Capacity Summary'!AU$139:AU$238="X",1,0)*TRANSPOSE('CR Backing (Hide)'!$MM17:$QH17))</f>
        <v>0</v>
      </c>
      <c r="TY17" cm="1">
        <f t="array" ref="TY17">SUM(IF('Capacity Summary'!AV$139:AV$238="X",1,0)*TRANSPOSE('CR Backing (Hide)'!$MM17:$QH17))</f>
        <v>0</v>
      </c>
      <c r="TZ17" cm="1">
        <f t="array" ref="TZ17">SUM(IF('Capacity Summary'!AW$139:AW$238="X",1,0)*TRANSPOSE('CR Backing (Hide)'!$MM17:$QH17))</f>
        <v>0</v>
      </c>
      <c r="UA17" cm="1">
        <f t="array" ref="UA17">SUM(IF('Capacity Summary'!AX$139:AX$238="X",1,0)*TRANSPOSE('CR Backing (Hide)'!$MM17:$QH17))</f>
        <v>0</v>
      </c>
      <c r="UB17" cm="1">
        <f t="array" ref="UB17">SUM(IF('Capacity Summary'!AY$139:AY$238="X",1,0)*TRANSPOSE('CR Backing (Hide)'!$MM17:$QH17))</f>
        <v>0</v>
      </c>
      <c r="UC17" cm="1">
        <f t="array" ref="UC17">SUM(IF('Capacity Summary'!AZ$139:AZ$238="X",1,0)*TRANSPOSE('CR Backing (Hide)'!$MM17:$QH17))</f>
        <v>0</v>
      </c>
      <c r="UD17" cm="1">
        <f t="array" ref="UD17">SUM(IF('Capacity Summary'!BA$139:BA$238="X",1,0)*TRANSPOSE('CR Backing (Hide)'!$MM17:$QH17))</f>
        <v>0</v>
      </c>
      <c r="UE17" cm="1">
        <f t="array" ref="UE17">SUM(IF('Capacity Summary'!BB$139:BB$238="X",1,0)*TRANSPOSE('CR Backing (Hide)'!$MM17:$QH17))</f>
        <v>0</v>
      </c>
      <c r="UF17" cm="1">
        <f t="array" ref="UF17">SUM(IF('Capacity Summary'!BC$139:BC$238="X",1,0)*TRANSPOSE('CR Backing (Hide)'!$MM17:$QH17))</f>
        <v>0</v>
      </c>
      <c r="UG17" cm="1">
        <f t="array" ref="UG17">SUM(IF('Capacity Summary'!BD$139:BD$238="X",1,0)*TRANSPOSE('CR Backing (Hide)'!$MM17:$QH17))</f>
        <v>0</v>
      </c>
      <c r="UH17" cm="1">
        <f t="array" ref="UH17">SUM(IF('Capacity Summary'!BE$139:BE$238="X",1,0)*TRANSPOSE('CR Backing (Hide)'!$MM17:$QH17))</f>
        <v>0</v>
      </c>
      <c r="UI17" cm="1">
        <f t="array" ref="UI17">SUM(IF('Capacity Summary'!BF$139:BF$238="X",1,0)*TRANSPOSE('CR Backing (Hide)'!$MM17:$QH17))</f>
        <v>0</v>
      </c>
      <c r="UJ17" cm="1">
        <f t="array" ref="UJ17">SUM(IF('Capacity Summary'!BG$139:BG$238="X",1,0)*TRANSPOSE('CR Backing (Hide)'!$MM17:$QH17))</f>
        <v>0</v>
      </c>
      <c r="UL17">
        <f t="shared" si="1"/>
        <v>0</v>
      </c>
      <c r="UM17">
        <f t="shared" si="2"/>
        <v>0</v>
      </c>
      <c r="UN17">
        <f>COUNTIF('Clinical resources'!$ZQ$7:$ABP$7,"X")</f>
        <v>0</v>
      </c>
      <c r="UP17">
        <f t="shared" si="3"/>
        <v>0</v>
      </c>
      <c r="UQ17">
        <f t="shared" si="4"/>
        <v>0</v>
      </c>
      <c r="UR17">
        <f t="shared" si="5"/>
        <v>0</v>
      </c>
      <c r="UW17">
        <f t="array" ref="UW17:YR17">$AS17:$EN17*IF('Clinical resources'!$CK20:$GH20="X",1,0)</f>
        <v>0</v>
      </c>
      <c r="UX17">
        <v>0</v>
      </c>
      <c r="UY17">
        <v>0</v>
      </c>
      <c r="UZ17">
        <v>0</v>
      </c>
      <c r="VA17">
        <v>0</v>
      </c>
      <c r="VB17">
        <v>0</v>
      </c>
      <c r="VC17">
        <v>0</v>
      </c>
      <c r="VD17">
        <v>0</v>
      </c>
      <c r="VE17">
        <v>0</v>
      </c>
      <c r="VF17">
        <v>0</v>
      </c>
      <c r="VG17">
        <v>0</v>
      </c>
      <c r="VH17">
        <v>0</v>
      </c>
      <c r="VI17">
        <v>0</v>
      </c>
      <c r="VJ17">
        <v>0</v>
      </c>
      <c r="VK17">
        <v>0</v>
      </c>
      <c r="VL17">
        <v>0</v>
      </c>
      <c r="VM17">
        <v>0</v>
      </c>
      <c r="VN17">
        <v>0</v>
      </c>
      <c r="VO17">
        <v>0</v>
      </c>
      <c r="VP17">
        <v>0</v>
      </c>
      <c r="VQ17">
        <v>0</v>
      </c>
      <c r="VR17">
        <v>0</v>
      </c>
      <c r="VS17">
        <v>0</v>
      </c>
      <c r="VT17">
        <v>0</v>
      </c>
      <c r="VU17">
        <v>0</v>
      </c>
      <c r="VV17">
        <v>0</v>
      </c>
      <c r="VW17">
        <v>0</v>
      </c>
      <c r="VX17">
        <v>0</v>
      </c>
      <c r="VY17">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v>0</v>
      </c>
      <c r="WX17">
        <v>0</v>
      </c>
      <c r="WY17">
        <v>0</v>
      </c>
      <c r="WZ17">
        <v>0</v>
      </c>
      <c r="XA17">
        <v>0</v>
      </c>
      <c r="XB17">
        <v>0</v>
      </c>
      <c r="XC17">
        <v>0</v>
      </c>
      <c r="XD17">
        <v>0</v>
      </c>
      <c r="XE17">
        <v>0</v>
      </c>
      <c r="XF17">
        <v>0</v>
      </c>
      <c r="XG17">
        <v>0</v>
      </c>
      <c r="XH17">
        <v>0</v>
      </c>
      <c r="XI17">
        <v>0</v>
      </c>
      <c r="XJ17">
        <v>0</v>
      </c>
      <c r="XK17">
        <v>0</v>
      </c>
      <c r="XL17">
        <v>0</v>
      </c>
      <c r="XM17">
        <v>0</v>
      </c>
      <c r="XN17">
        <v>0</v>
      </c>
      <c r="XO17">
        <v>0</v>
      </c>
      <c r="XP17">
        <v>0</v>
      </c>
      <c r="XQ17">
        <v>0</v>
      </c>
      <c r="XR17">
        <v>0</v>
      </c>
      <c r="XS17">
        <v>0</v>
      </c>
      <c r="XT17">
        <v>0</v>
      </c>
      <c r="XU17">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V17">
        <f t="array" ref="YV17:ACQ17">$EQ17:$IL17*IF('Clinical resources'!$OA20:$RV20="X",1,0)</f>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row>
    <row r="18" spans="2:771" x14ac:dyDescent="0.25">
      <c r="B18">
        <f>IF(A18='Clinical resources'!B21,0,1)</f>
        <v>0</v>
      </c>
      <c r="C18">
        <f>'Clinical resources'!D21</f>
        <v>0</v>
      </c>
      <c r="H18" t="str">
        <f>ROW(H15)&amp;". "&amp;'Clinical resources'!B21</f>
        <v xml:space="preserve">15. </v>
      </c>
      <c r="J18" t="str" cm="1">
        <f t="array" ref="J18">IF(SUM(IF('Clinical resources'!L21:P21="X",1,0)*'Clinical resources'!L$4:P$4)&gt;0,"X","")</f>
        <v/>
      </c>
      <c r="K18" t="str" cm="1">
        <f t="array" ref="K18">IF(SUM(IF('Clinical resources'!Q21:U21="X",1,0)*'Clinical resources'!Q$4:U$4)&gt;0,"X","")</f>
        <v/>
      </c>
      <c r="L18" t="str" cm="1">
        <f t="array" ref="L18">IF(SUM(IF('Clinical resources'!V21:Z21="X",1,0)*'Clinical resources'!V$4:Z$4)&gt;0,"X","")</f>
        <v/>
      </c>
      <c r="M18" t="str" cm="1">
        <f t="array" ref="M18">IF(SUM(IF('Clinical resources'!AA21:AE21="X",1,0)*'Clinical resources'!AA$4:AE$4)&gt;0,"X","")</f>
        <v/>
      </c>
      <c r="N18" t="str" cm="1">
        <f t="array" ref="N18">IF(SUM(IF('Clinical resources'!AF21:AJ21="X",1,0)*'Clinical resources'!AF$4:AJ$4)&gt;0,"X","")</f>
        <v/>
      </c>
      <c r="O18" t="str" cm="1">
        <f t="array" ref="O18">IF(SUM(IF('Clinical resources'!AK21:AO21="X",1,0)*'Clinical resources'!AK$4:AO$4)&gt;0,"X","")</f>
        <v/>
      </c>
      <c r="P18" t="str" cm="1">
        <f t="array" ref="P18">IF(SUM(IF('Clinical resources'!AP21:AT21="X",1,0)*'Clinical resources'!AP$4:AT$4)&gt;0,"X","")</f>
        <v/>
      </c>
      <c r="Q18" t="str" cm="1">
        <f t="array" ref="Q18">IF(SUM(IF('Clinical resources'!AU21:AY21="X",1,0)*'Clinical resources'!AU$4:AY$4)&gt;0,"X","")</f>
        <v/>
      </c>
      <c r="R18" t="str" cm="1">
        <f t="array" ref="R18">IF(SUM(IF('Clinical resources'!AZ21:BD21="X",1,0)*'Clinical resources'!AZ$4:BD$4)&gt;0,"X","")</f>
        <v/>
      </c>
      <c r="S18" t="str" cm="1">
        <f t="array" ref="S18">IF(SUM(IF('Clinical resources'!BE21:BI21="X",1,0)*'Clinical resources'!BE$4:BI$4)&gt;0,"X","")</f>
        <v/>
      </c>
      <c r="T18" t="str" cm="1">
        <f t="array" ref="T18">IF(SUM(IF('Clinical resources'!BJ21:BN21="X",1,0)*'Clinical resources'!BJ$4:BN$4)&gt;0,"X","")</f>
        <v/>
      </c>
      <c r="U18" t="str" cm="1">
        <f t="array" ref="U18">IF(SUM(IF('Clinical resources'!BO21:BS21="X",1,0)*'Clinical resources'!BO$4:BS$4)&gt;0,"X","")</f>
        <v/>
      </c>
      <c r="V18" t="str" cm="1">
        <f t="array" ref="V18">IF(SUM(IF('Clinical resources'!BT21:BX21="X",1,0)*'Clinical resources'!BT$4:BX$4)&gt;0,"X","")</f>
        <v/>
      </c>
      <c r="W18" t="str" cm="1">
        <f t="array" ref="W18">IF(SUM(IF('Clinical resources'!BY21:CC21="X",1,0)*'Clinical resources'!BY$4:CC$4)&gt;0,"X","")</f>
        <v/>
      </c>
      <c r="X18" t="str" cm="1">
        <f t="array" ref="X18">IF(SUM(IF('Clinical resources'!CD21:CH21="X",1,0)*'Clinical resources'!CD$4:CH$4)&gt;0,"X","")</f>
        <v/>
      </c>
      <c r="AA18">
        <f t="array" ref="AA18">SUM('Clinical resources'!$L$4:$P$4*IF('Clinical resources'!$L21:$P21="X",1,0))</f>
        <v>0</v>
      </c>
      <c r="AB18">
        <f t="array" ref="AB18">SUM('Clinical resources'!$Q$4:$U$4*IF('Clinical resources'!$Q21:$U21="X",1,0))</f>
        <v>0</v>
      </c>
      <c r="AC18">
        <f t="array" ref="AC18">SUM('Clinical resources'!$V$4:$Z$4*IF('Clinical resources'!$V21:$Z21="X",1,0))</f>
        <v>0</v>
      </c>
      <c r="AD18">
        <f t="array" ref="AD18">SUM('Clinical resources'!$AA$4:$AE$4*IF('Clinical resources'!$AA21:$AE21="X",1,0))</f>
        <v>0</v>
      </c>
      <c r="AE18">
        <f t="array" ref="AE18">SUM('Clinical resources'!$AF$4:$AJ$4*IF('Clinical resources'!$AF21:$AJ21="X",1,0))</f>
        <v>0</v>
      </c>
      <c r="AF18">
        <f t="array" ref="AF18">SUM('Clinical resources'!$AK$4:$AO$4*IF('Clinical resources'!$AK21:$AO21="X",1,0))</f>
        <v>0</v>
      </c>
      <c r="AG18">
        <f t="array" ref="AG18">SUM('Clinical resources'!$AP$4:$AT$4*IF('Clinical resources'!$AP21:$AT21="X",1,0))</f>
        <v>0</v>
      </c>
      <c r="AH18">
        <f t="array" ref="AH18">SUM('Clinical resources'!$AU$4:$AY$4*IF('Clinical resources'!$AU21:$AY21="X",1,0))</f>
        <v>0</v>
      </c>
      <c r="AI18">
        <f t="array" ref="AI18">SUM('Clinical resources'!$AZ$4:$BD$4*IF('Clinical resources'!$AZ21:$BD21="X",1,0))</f>
        <v>0</v>
      </c>
      <c r="AJ18">
        <f t="array" ref="AJ18">SUM('Clinical resources'!$BE$4:$BI$4*IF('Clinical resources'!$BE21:$BI21="X",1,0))</f>
        <v>0</v>
      </c>
      <c r="AK18">
        <f t="array" ref="AK18">SUM('Clinical resources'!$BJ$4:$BN$4*IF('Clinical resources'!$BJ21:$BN21="X",1,0))</f>
        <v>0</v>
      </c>
      <c r="AL18">
        <f t="array" ref="AL18">SUM('Clinical resources'!$BO$4:$BS$4*IF('Clinical resources'!$BO21:$BS21="X",1,0))</f>
        <v>0</v>
      </c>
      <c r="AM18">
        <f t="array" ref="AM18">SUM('Clinical resources'!$BT$4:$BX$4*IF('Clinical resources'!$BT21:$BX21="X",1,0))</f>
        <v>0</v>
      </c>
      <c r="AN18">
        <f t="array" ref="AN18">SUM('Clinical resources'!$BY$4:$CC$4*IF('Clinical resources'!$BY21:$CC21="X",1,0))</f>
        <v>0</v>
      </c>
      <c r="AO18">
        <f t="array" ref="AO18">SUM('Clinical resources'!$CD$4:$CH$4*IF('Clinical resources'!$CD21:$CH21="X",1,0))</f>
        <v>0</v>
      </c>
      <c r="AS18" cm="1">
        <f t="array" ref="AS18">IF(SUM(IF($J18:$X18=TRANSPOSE('Capacity Backing (Hide)2'!B$67:B$81),1,0))&gt;0,1,0)</f>
        <v>0</v>
      </c>
      <c r="AT18" cm="1">
        <f t="array" ref="AT18">IF(SUM(IF($J18:$X18=TRANSPOSE('Capacity Backing (Hide)2'!C$67:C$81),1,0))&gt;0,1,0)</f>
        <v>0</v>
      </c>
      <c r="AU18" cm="1">
        <f t="array" ref="AU18">IF(SUM(IF($J18:$X18=TRANSPOSE('Capacity Backing (Hide)2'!D$67:D$81),1,0))&gt;0,1,0)</f>
        <v>0</v>
      </c>
      <c r="AV18" cm="1">
        <f t="array" ref="AV18">IF(SUM(IF($J18:$X18=TRANSPOSE('Capacity Backing (Hide)2'!E$67:E$81),1,0))&gt;0,1,0)</f>
        <v>0</v>
      </c>
      <c r="AW18" cm="1">
        <f t="array" ref="AW18">IF(SUM(IF($J18:$X18=TRANSPOSE('Capacity Backing (Hide)2'!F$67:F$81),1,0))&gt;0,1,0)</f>
        <v>0</v>
      </c>
      <c r="AX18" cm="1">
        <f t="array" ref="AX18">IF(SUM(IF($J18:$X18=TRANSPOSE('Capacity Backing (Hide)2'!G$67:G$81),1,0))&gt;0,1,0)</f>
        <v>0</v>
      </c>
      <c r="AY18" cm="1">
        <f t="array" ref="AY18">IF(SUM(IF($J18:$X18=TRANSPOSE('Capacity Backing (Hide)2'!H$67:H$81),1,0))&gt;0,1,0)</f>
        <v>0</v>
      </c>
      <c r="AZ18" cm="1">
        <f t="array" ref="AZ18">IF(SUM(IF($J18:$X18=TRANSPOSE('Capacity Backing (Hide)2'!I$67:I$81),1,0))&gt;0,1,0)</f>
        <v>0</v>
      </c>
      <c r="BA18" cm="1">
        <f t="array" ref="BA18">IF(SUM(IF($J18:$X18=TRANSPOSE('Capacity Backing (Hide)2'!J$67:J$81),1,0))&gt;0,1,0)</f>
        <v>0</v>
      </c>
      <c r="BB18" cm="1">
        <f t="array" ref="BB18">IF(SUM(IF($J18:$X18=TRANSPOSE('Capacity Backing (Hide)2'!K$67:K$81),1,0))&gt;0,1,0)</f>
        <v>0</v>
      </c>
      <c r="BC18" cm="1">
        <f t="array" ref="BC18">IF(SUM(IF($J18:$X18=TRANSPOSE('Capacity Backing (Hide)2'!L$67:L$81),1,0))&gt;0,1,0)</f>
        <v>0</v>
      </c>
      <c r="BD18" cm="1">
        <f t="array" ref="BD18">IF(SUM(IF($J18:$X18=TRANSPOSE('Capacity Backing (Hide)2'!M$67:M$81),1,0))&gt;0,1,0)</f>
        <v>0</v>
      </c>
      <c r="BE18" cm="1">
        <f t="array" ref="BE18">IF(SUM(IF($J18:$X18=TRANSPOSE('Capacity Backing (Hide)2'!N$67:N$81),1,0))&gt;0,1,0)</f>
        <v>0</v>
      </c>
      <c r="BF18" cm="1">
        <f t="array" ref="BF18">IF(SUM(IF($J18:$X18=TRANSPOSE('Capacity Backing (Hide)2'!O$67:O$81),1,0))&gt;0,1,0)</f>
        <v>0</v>
      </c>
      <c r="BG18" cm="1">
        <f t="array" ref="BG18">IF(SUM(IF($J18:$X18=TRANSPOSE('Capacity Backing (Hide)2'!P$67:P$81),1,0))&gt;0,1,0)</f>
        <v>0</v>
      </c>
      <c r="BH18" cm="1">
        <f t="array" ref="BH18">IF(SUM(IF($J18:$X18=TRANSPOSE('Capacity Backing (Hide)2'!Q$67:Q$81),1,0))&gt;0,1,0)</f>
        <v>0</v>
      </c>
      <c r="BI18" cm="1">
        <f t="array" ref="BI18">IF(SUM(IF($J18:$X18=TRANSPOSE('Capacity Backing (Hide)2'!R$67:R$81),1,0))&gt;0,1,0)</f>
        <v>0</v>
      </c>
      <c r="BJ18" cm="1">
        <f t="array" ref="BJ18">IF(SUM(IF($J18:$X18=TRANSPOSE('Capacity Backing (Hide)2'!S$67:S$81),1,0))&gt;0,1,0)</f>
        <v>0</v>
      </c>
      <c r="BK18" cm="1">
        <f t="array" ref="BK18">IF(SUM(IF($J18:$X18=TRANSPOSE('Capacity Backing (Hide)2'!T$67:T$81),1,0))&gt;0,1,0)</f>
        <v>0</v>
      </c>
      <c r="BL18" cm="1">
        <f t="array" ref="BL18">IF(SUM(IF($J18:$X18=TRANSPOSE('Capacity Backing (Hide)2'!U$67:U$81),1,0))&gt;0,1,0)</f>
        <v>0</v>
      </c>
      <c r="BM18" cm="1">
        <f t="array" ref="BM18">IF(SUM(IF($J18:$X18=TRANSPOSE('Capacity Backing (Hide)2'!V$67:V$81),1,0))&gt;0,1,0)</f>
        <v>0</v>
      </c>
      <c r="BN18" cm="1">
        <f t="array" ref="BN18">IF(SUM(IF($J18:$X18=TRANSPOSE('Capacity Backing (Hide)2'!W$67:W$81),1,0))&gt;0,1,0)</f>
        <v>0</v>
      </c>
      <c r="BO18" cm="1">
        <f t="array" ref="BO18">IF(SUM(IF($J18:$X18=TRANSPOSE('Capacity Backing (Hide)2'!X$67:X$81),1,0))&gt;0,1,0)</f>
        <v>0</v>
      </c>
      <c r="BP18" cm="1">
        <f t="array" ref="BP18">IF(SUM(IF($J18:$X18=TRANSPOSE('Capacity Backing (Hide)2'!Y$67:Y$81),1,0))&gt;0,1,0)</f>
        <v>0</v>
      </c>
      <c r="BQ18" cm="1">
        <f t="array" ref="BQ18">IF(SUM(IF($J18:$X18=TRANSPOSE('Capacity Backing (Hide)2'!Z$67:Z$81),1,0))&gt;0,1,0)</f>
        <v>0</v>
      </c>
      <c r="BR18" cm="1">
        <f t="array" ref="BR18">IF(SUM(IF($J18:$X18=TRANSPOSE('Capacity Backing (Hide)2'!AA$67:AA$81),1,0))&gt;0,1,0)</f>
        <v>0</v>
      </c>
      <c r="BS18" cm="1">
        <f t="array" ref="BS18">IF(SUM(IF($J18:$X18=TRANSPOSE('Capacity Backing (Hide)2'!AB$67:AB$81),1,0))&gt;0,1,0)</f>
        <v>0</v>
      </c>
      <c r="BT18" cm="1">
        <f t="array" ref="BT18">IF(SUM(IF($J18:$X18=TRANSPOSE('Capacity Backing (Hide)2'!AC$67:AC$81),1,0))&gt;0,1,0)</f>
        <v>0</v>
      </c>
      <c r="BU18" cm="1">
        <f t="array" ref="BU18">IF(SUM(IF($J18:$X18=TRANSPOSE('Capacity Backing (Hide)2'!AD$67:AD$81),1,0))&gt;0,1,0)</f>
        <v>0</v>
      </c>
      <c r="BV18" cm="1">
        <f t="array" ref="BV18">IF(SUM(IF($J18:$X18=TRANSPOSE('Capacity Backing (Hide)2'!AE$67:AE$81),1,0))&gt;0,1,0)</f>
        <v>0</v>
      </c>
      <c r="BW18" cm="1">
        <f t="array" ref="BW18">IF(SUM(IF($J18:$X18=TRANSPOSE('Capacity Backing (Hide)2'!AF$67:AF$81),1,0))&gt;0,1,0)</f>
        <v>0</v>
      </c>
      <c r="BX18" cm="1">
        <f t="array" ref="BX18">IF(SUM(IF($J18:$X18=TRANSPOSE('Capacity Backing (Hide)2'!AG$67:AG$81),1,0))&gt;0,1,0)</f>
        <v>0</v>
      </c>
      <c r="BY18" cm="1">
        <f t="array" ref="BY18">IF(SUM(IF($J18:$X18=TRANSPOSE('Capacity Backing (Hide)2'!AH$67:AH$81),1,0))&gt;0,1,0)</f>
        <v>0</v>
      </c>
      <c r="BZ18" cm="1">
        <f t="array" ref="BZ18">IF(SUM(IF($J18:$X18=TRANSPOSE('Capacity Backing (Hide)2'!AI$67:AI$81),1,0))&gt;0,1,0)</f>
        <v>0</v>
      </c>
      <c r="CA18" cm="1">
        <f t="array" ref="CA18">IF(SUM(IF($J18:$X18=TRANSPOSE('Capacity Backing (Hide)2'!AJ$67:AJ$81),1,0))&gt;0,1,0)</f>
        <v>0</v>
      </c>
      <c r="CB18" cm="1">
        <f t="array" ref="CB18">IF(SUM(IF($J18:$X18=TRANSPOSE('Capacity Backing (Hide)2'!AK$67:AK$81),1,0))&gt;0,1,0)</f>
        <v>0</v>
      </c>
      <c r="CC18" cm="1">
        <f t="array" ref="CC18">IF(SUM(IF($J18:$X18=TRANSPOSE('Capacity Backing (Hide)2'!AL$67:AL$81),1,0))&gt;0,1,0)</f>
        <v>0</v>
      </c>
      <c r="CD18" cm="1">
        <f t="array" ref="CD18">IF(SUM(IF($J18:$X18=TRANSPOSE('Capacity Backing (Hide)2'!AM$67:AM$81),1,0))&gt;0,1,0)</f>
        <v>0</v>
      </c>
      <c r="CE18" cm="1">
        <f t="array" ref="CE18">IF(SUM(IF($J18:$X18=TRANSPOSE('Capacity Backing (Hide)2'!AN$67:AN$81),1,0))&gt;0,1,0)</f>
        <v>0</v>
      </c>
      <c r="CF18" cm="1">
        <f t="array" ref="CF18">IF(SUM(IF($J18:$X18=TRANSPOSE('Capacity Backing (Hide)2'!AO$67:AO$81),1,0))&gt;0,1,0)</f>
        <v>0</v>
      </c>
      <c r="CG18" cm="1">
        <f t="array" ref="CG18">IF(SUM(IF($J18:$X18=TRANSPOSE('Capacity Backing (Hide)2'!AP$67:AP$81),1,0))&gt;0,1,0)</f>
        <v>0</v>
      </c>
      <c r="CH18" cm="1">
        <f t="array" ref="CH18">IF(SUM(IF($J18:$X18=TRANSPOSE('Capacity Backing (Hide)2'!AQ$67:AQ$81),1,0))&gt;0,1,0)</f>
        <v>0</v>
      </c>
      <c r="CI18" cm="1">
        <f t="array" ref="CI18">IF(SUM(IF($J18:$X18=TRANSPOSE('Capacity Backing (Hide)2'!AR$67:AR$81),1,0))&gt;0,1,0)</f>
        <v>0</v>
      </c>
      <c r="CJ18" cm="1">
        <f t="array" ref="CJ18">IF(SUM(IF($J18:$X18=TRANSPOSE('Capacity Backing (Hide)2'!AS$67:AS$81),1,0))&gt;0,1,0)</f>
        <v>0</v>
      </c>
      <c r="CK18" cm="1">
        <f t="array" ref="CK18">IF(SUM(IF($J18:$X18=TRANSPOSE('Capacity Backing (Hide)2'!AT$67:AT$81),1,0))&gt;0,1,0)</f>
        <v>0</v>
      </c>
      <c r="CL18" cm="1">
        <f t="array" ref="CL18">IF(SUM(IF($J18:$X18=TRANSPOSE('Capacity Backing (Hide)2'!AU$67:AU$81),1,0))&gt;0,1,0)</f>
        <v>0</v>
      </c>
      <c r="CM18" cm="1">
        <f t="array" ref="CM18">IF(SUM(IF($J18:$X18=TRANSPOSE('Capacity Backing (Hide)2'!AV$67:AV$81),1,0))&gt;0,1,0)</f>
        <v>0</v>
      </c>
      <c r="CN18" cm="1">
        <f t="array" ref="CN18">IF(SUM(IF($J18:$X18=TRANSPOSE('Capacity Backing (Hide)2'!AW$67:AW$81),1,0))&gt;0,1,0)</f>
        <v>0</v>
      </c>
      <c r="CO18" cm="1">
        <f t="array" ref="CO18">IF(SUM(IF($J18:$X18=TRANSPOSE('Capacity Backing (Hide)2'!AX$67:AX$81),1,0))&gt;0,1,0)</f>
        <v>0</v>
      </c>
      <c r="CP18" cm="1">
        <f t="array" ref="CP18">IF(SUM(IF($J18:$X18=TRANSPOSE('Capacity Backing (Hide)2'!AY$67:AY$81),1,0))&gt;0,1,0)</f>
        <v>0</v>
      </c>
      <c r="CQ18" cm="1">
        <f t="array" ref="CQ18">IF(SUM(IF($J18:$X18=TRANSPOSE('Capacity Backing (Hide)2'!AZ$67:AZ$81),1,0))&gt;0,1,0)</f>
        <v>0</v>
      </c>
      <c r="CR18" cm="1">
        <f t="array" ref="CR18">IF(SUM(IF($J18:$X18=TRANSPOSE('Capacity Backing (Hide)2'!BA$67:BA$81),1,0))&gt;0,1,0)</f>
        <v>0</v>
      </c>
      <c r="CS18" cm="1">
        <f t="array" ref="CS18">IF(SUM(IF($J18:$X18=TRANSPOSE('Capacity Backing (Hide)2'!BB$67:BB$81),1,0))&gt;0,1,0)</f>
        <v>0</v>
      </c>
      <c r="CT18" cm="1">
        <f t="array" ref="CT18">IF(SUM(IF($J18:$X18=TRANSPOSE('Capacity Backing (Hide)2'!BC$67:BC$81),1,0))&gt;0,1,0)</f>
        <v>0</v>
      </c>
      <c r="CU18" cm="1">
        <f t="array" ref="CU18">IF(SUM(IF($J18:$X18=TRANSPOSE('Capacity Backing (Hide)2'!BD$67:BD$81),1,0))&gt;0,1,0)</f>
        <v>0</v>
      </c>
      <c r="CV18" cm="1">
        <f t="array" ref="CV18">IF(SUM(IF($J18:$X18=TRANSPOSE('Capacity Backing (Hide)2'!BE$67:BE$81),1,0))&gt;0,1,0)</f>
        <v>0</v>
      </c>
      <c r="CW18" cm="1">
        <f t="array" ref="CW18">IF(SUM(IF($J18:$X18=TRANSPOSE('Capacity Backing (Hide)2'!BF$67:BF$81),1,0))&gt;0,1,0)</f>
        <v>0</v>
      </c>
      <c r="CX18" cm="1">
        <f t="array" ref="CX18">IF(SUM(IF($J18:$X18=TRANSPOSE('Capacity Backing (Hide)2'!BG$67:BG$81),1,0))&gt;0,1,0)</f>
        <v>0</v>
      </c>
      <c r="CY18" cm="1">
        <f t="array" ref="CY18">IF(SUM(IF($J18:$X18=TRANSPOSE('Capacity Backing (Hide)2'!BH$67:BH$81),1,0))&gt;0,1,0)</f>
        <v>0</v>
      </c>
      <c r="CZ18" cm="1">
        <f t="array" ref="CZ18">IF(SUM(IF($J18:$X18=TRANSPOSE('Capacity Backing (Hide)2'!BI$67:BI$81),1,0))&gt;0,1,0)</f>
        <v>0</v>
      </c>
      <c r="DA18" cm="1">
        <f t="array" ref="DA18">IF(SUM(IF($J18:$X18=TRANSPOSE('Capacity Backing (Hide)2'!BJ$67:BJ$81),1,0))&gt;0,1,0)</f>
        <v>0</v>
      </c>
      <c r="DB18" cm="1">
        <f t="array" ref="DB18">IF(SUM(IF($J18:$X18=TRANSPOSE('Capacity Backing (Hide)2'!BK$67:BK$81),1,0))&gt;0,1,0)</f>
        <v>0</v>
      </c>
      <c r="DC18" cm="1">
        <f t="array" ref="DC18">IF(SUM(IF($J18:$X18=TRANSPOSE('Capacity Backing (Hide)2'!BL$67:BL$81),1,0))&gt;0,1,0)</f>
        <v>0</v>
      </c>
      <c r="DD18" cm="1">
        <f t="array" ref="DD18">IF(SUM(IF($J18:$X18=TRANSPOSE('Capacity Backing (Hide)2'!BM$67:BM$81),1,0))&gt;0,1,0)</f>
        <v>0</v>
      </c>
      <c r="DE18" cm="1">
        <f t="array" ref="DE18">IF(SUM(IF($J18:$X18=TRANSPOSE('Capacity Backing (Hide)2'!BN$67:BN$81),1,0))&gt;0,1,0)</f>
        <v>0</v>
      </c>
      <c r="DF18" cm="1">
        <f t="array" ref="DF18">IF(SUM(IF($J18:$X18=TRANSPOSE('Capacity Backing (Hide)2'!BO$67:BO$81),1,0))&gt;0,1,0)</f>
        <v>0</v>
      </c>
      <c r="DG18" cm="1">
        <f t="array" ref="DG18">IF(SUM(IF($J18:$X18=TRANSPOSE('Capacity Backing (Hide)2'!BP$67:BP$81),1,0))&gt;0,1,0)</f>
        <v>0</v>
      </c>
      <c r="DH18" cm="1">
        <f t="array" ref="DH18">IF(SUM(IF($J18:$X18=TRANSPOSE('Capacity Backing (Hide)2'!BQ$67:BQ$81),1,0))&gt;0,1,0)</f>
        <v>0</v>
      </c>
      <c r="DI18" cm="1">
        <f t="array" ref="DI18">IF(SUM(IF($J18:$X18=TRANSPOSE('Capacity Backing (Hide)2'!BR$67:BR$81),1,0))&gt;0,1,0)</f>
        <v>0</v>
      </c>
      <c r="DJ18" cm="1">
        <f t="array" ref="DJ18">IF(SUM(IF($J18:$X18=TRANSPOSE('Capacity Backing (Hide)2'!BS$67:BS$81),1,0))&gt;0,1,0)</f>
        <v>0</v>
      </c>
      <c r="DK18" cm="1">
        <f t="array" ref="DK18">IF(SUM(IF($J18:$X18=TRANSPOSE('Capacity Backing (Hide)2'!BT$67:BT$81),1,0))&gt;0,1,0)</f>
        <v>0</v>
      </c>
      <c r="DL18" cm="1">
        <f t="array" ref="DL18">IF(SUM(IF($J18:$X18=TRANSPOSE('Capacity Backing (Hide)2'!BU$67:BU$81),1,0))&gt;0,1,0)</f>
        <v>0</v>
      </c>
      <c r="DM18" cm="1">
        <f t="array" ref="DM18">IF(SUM(IF($J18:$X18=TRANSPOSE('Capacity Backing (Hide)2'!BV$67:BV$81),1,0))&gt;0,1,0)</f>
        <v>0</v>
      </c>
      <c r="DN18" cm="1">
        <f t="array" ref="DN18">IF(SUM(IF($J18:$X18=TRANSPOSE('Capacity Backing (Hide)2'!BW$67:BW$81),1,0))&gt;0,1,0)</f>
        <v>0</v>
      </c>
      <c r="DO18" cm="1">
        <f t="array" ref="DO18">IF(SUM(IF($J18:$X18=TRANSPOSE('Capacity Backing (Hide)2'!BX$67:BX$81),1,0))&gt;0,1,0)</f>
        <v>0</v>
      </c>
      <c r="DP18" cm="1">
        <f t="array" ref="DP18">IF(SUM(IF($J18:$X18=TRANSPOSE('Capacity Backing (Hide)2'!BY$67:BY$81),1,0))&gt;0,1,0)</f>
        <v>0</v>
      </c>
      <c r="DQ18" cm="1">
        <f t="array" ref="DQ18">IF(SUM(IF($J18:$X18=TRANSPOSE('Capacity Backing (Hide)2'!BZ$67:BZ$81),1,0))&gt;0,1,0)</f>
        <v>0</v>
      </c>
      <c r="DR18" cm="1">
        <f t="array" ref="DR18">IF(SUM(IF($J18:$X18=TRANSPOSE('Capacity Backing (Hide)2'!CA$67:CA$81),1,0))&gt;0,1,0)</f>
        <v>0</v>
      </c>
      <c r="DS18" cm="1">
        <f t="array" ref="DS18">IF(SUM(IF($J18:$X18=TRANSPOSE('Capacity Backing (Hide)2'!CB$67:CB$81),1,0))&gt;0,1,0)</f>
        <v>0</v>
      </c>
      <c r="DT18" cm="1">
        <f t="array" ref="DT18">IF(SUM(IF($J18:$X18=TRANSPOSE('Capacity Backing (Hide)2'!CC$67:CC$81),1,0))&gt;0,1,0)</f>
        <v>0</v>
      </c>
      <c r="DU18" cm="1">
        <f t="array" ref="DU18">IF(SUM(IF($J18:$X18=TRANSPOSE('Capacity Backing (Hide)2'!CD$67:CD$81),1,0))&gt;0,1,0)</f>
        <v>0</v>
      </c>
      <c r="DV18" cm="1">
        <f t="array" ref="DV18">IF(SUM(IF($J18:$X18=TRANSPOSE('Capacity Backing (Hide)2'!CE$67:CE$81),1,0))&gt;0,1,0)</f>
        <v>0</v>
      </c>
      <c r="DW18" cm="1">
        <f t="array" ref="DW18">IF(SUM(IF($J18:$X18=TRANSPOSE('Capacity Backing (Hide)2'!CF$67:CF$81),1,0))&gt;0,1,0)</f>
        <v>0</v>
      </c>
      <c r="DX18" cm="1">
        <f t="array" ref="DX18">IF(SUM(IF($J18:$X18=TRANSPOSE('Capacity Backing (Hide)2'!CG$67:CG$81),1,0))&gt;0,1,0)</f>
        <v>0</v>
      </c>
      <c r="DY18" cm="1">
        <f t="array" ref="DY18">IF(SUM(IF($J18:$X18=TRANSPOSE('Capacity Backing (Hide)2'!CH$67:CH$81),1,0))&gt;0,1,0)</f>
        <v>0</v>
      </c>
      <c r="DZ18" cm="1">
        <f t="array" ref="DZ18">IF(SUM(IF($J18:$X18=TRANSPOSE('Capacity Backing (Hide)2'!CI$67:CI$81),1,0))&gt;0,1,0)</f>
        <v>0</v>
      </c>
      <c r="EA18" cm="1">
        <f t="array" ref="EA18">IF(SUM(IF($J18:$X18=TRANSPOSE('Capacity Backing (Hide)2'!CJ$67:CJ$81),1,0))&gt;0,1,0)</f>
        <v>0</v>
      </c>
      <c r="EB18" cm="1">
        <f t="array" ref="EB18">IF(SUM(IF($J18:$X18=TRANSPOSE('Capacity Backing (Hide)2'!CK$67:CK$81),1,0))&gt;0,1,0)</f>
        <v>0</v>
      </c>
      <c r="EC18" cm="1">
        <f t="array" ref="EC18">IF(SUM(IF($J18:$X18=TRANSPOSE('Capacity Backing (Hide)2'!CL$67:CL$81),1,0))&gt;0,1,0)</f>
        <v>0</v>
      </c>
      <c r="ED18" cm="1">
        <f t="array" ref="ED18">IF(SUM(IF($J18:$X18=TRANSPOSE('Capacity Backing (Hide)2'!CM$67:CM$81),1,0))&gt;0,1,0)</f>
        <v>0</v>
      </c>
      <c r="EE18" cm="1">
        <f t="array" ref="EE18">IF(SUM(IF($J18:$X18=TRANSPOSE('Capacity Backing (Hide)2'!CN$67:CN$81),1,0))&gt;0,1,0)</f>
        <v>0</v>
      </c>
      <c r="EF18" cm="1">
        <f t="array" ref="EF18">IF(SUM(IF($J18:$X18=TRANSPOSE('Capacity Backing (Hide)2'!CO$67:CO$81),1,0))&gt;0,1,0)</f>
        <v>0</v>
      </c>
      <c r="EG18" cm="1">
        <f t="array" ref="EG18">IF(SUM(IF($J18:$X18=TRANSPOSE('Capacity Backing (Hide)2'!CP$67:CP$81),1,0))&gt;0,1,0)</f>
        <v>0</v>
      </c>
      <c r="EH18" cm="1">
        <f t="array" ref="EH18">IF(SUM(IF($J18:$X18=TRANSPOSE('Capacity Backing (Hide)2'!CQ$67:CQ$81),1,0))&gt;0,1,0)</f>
        <v>0</v>
      </c>
      <c r="EI18" cm="1">
        <f t="array" ref="EI18">IF(SUM(IF($J18:$X18=TRANSPOSE('Capacity Backing (Hide)2'!CR$67:CR$81),1,0))&gt;0,1,0)</f>
        <v>0</v>
      </c>
      <c r="EJ18" cm="1">
        <f t="array" ref="EJ18">IF(SUM(IF($J18:$X18=TRANSPOSE('Capacity Backing (Hide)2'!CS$67:CS$81),1,0))&gt;0,1,0)</f>
        <v>0</v>
      </c>
      <c r="EK18" cm="1">
        <f t="array" ref="EK18">IF(SUM(IF($J18:$X18=TRANSPOSE('Capacity Backing (Hide)2'!CT$67:CT$81),1,0))&gt;0,1,0)</f>
        <v>0</v>
      </c>
      <c r="EL18" cm="1">
        <f t="array" ref="EL18">IF(SUM(IF($J18:$X18=TRANSPOSE('Capacity Backing (Hide)2'!CU$67:CU$81),1,0))&gt;0,1,0)</f>
        <v>0</v>
      </c>
      <c r="EM18" cm="1">
        <f t="array" ref="EM18">IF(SUM(IF($J18:$X18=TRANSPOSE('Capacity Backing (Hide)2'!CV$67:CV$81),1,0))&gt;0,1,0)</f>
        <v>0</v>
      </c>
      <c r="EN18" cm="1">
        <f t="array" ref="EN18">IF(SUM(IF($J18:$X18=TRANSPOSE('Capacity Backing (Hide)2'!CW$67:CW$81),1,0))&gt;0,1,0)</f>
        <v>0</v>
      </c>
      <c r="EQ18" cm="1">
        <f t="array" ref="EQ18">IF(SUM(IF($J18:$X18=TRANSPOSE('Capacity Backing (Hide)2'!B$203:B$217),1,0))&gt;0,1,0)</f>
        <v>0</v>
      </c>
      <c r="ER18" cm="1">
        <f t="array" ref="ER18">IF(SUM(IF($J18:$X18=TRANSPOSE('Capacity Backing (Hide)2'!C$203:C$217),1,0))&gt;0,1,0)</f>
        <v>0</v>
      </c>
      <c r="ES18" cm="1">
        <f t="array" ref="ES18">IF(SUM(IF($J18:$X18=TRANSPOSE('Capacity Backing (Hide)2'!D$203:D$217),1,0))&gt;0,1,0)</f>
        <v>0</v>
      </c>
      <c r="ET18" cm="1">
        <f t="array" ref="ET18">IF(SUM(IF($J18:$X18=TRANSPOSE('Capacity Backing (Hide)2'!E$203:E$217),1,0))&gt;0,1,0)</f>
        <v>0</v>
      </c>
      <c r="EU18" cm="1">
        <f t="array" ref="EU18">IF(SUM(IF($J18:$X18=TRANSPOSE('Capacity Backing (Hide)2'!F$203:F$217),1,0))&gt;0,1,0)</f>
        <v>0</v>
      </c>
      <c r="EV18" cm="1">
        <f t="array" ref="EV18">IF(SUM(IF($J18:$X18=TRANSPOSE('Capacity Backing (Hide)2'!G$203:G$217),1,0))&gt;0,1,0)</f>
        <v>0</v>
      </c>
      <c r="EW18" cm="1">
        <f t="array" ref="EW18">IF(SUM(IF($J18:$X18=TRANSPOSE('Capacity Backing (Hide)2'!H$203:H$217),1,0))&gt;0,1,0)</f>
        <v>0</v>
      </c>
      <c r="EX18" cm="1">
        <f t="array" ref="EX18">IF(SUM(IF($J18:$X18=TRANSPOSE('Capacity Backing (Hide)2'!I$203:I$217),1,0))&gt;0,1,0)</f>
        <v>0</v>
      </c>
      <c r="EY18" cm="1">
        <f t="array" ref="EY18">IF(SUM(IF($J18:$X18=TRANSPOSE('Capacity Backing (Hide)2'!J$203:J$217),1,0))&gt;0,1,0)</f>
        <v>0</v>
      </c>
      <c r="EZ18" cm="1">
        <f t="array" ref="EZ18">IF(SUM(IF($J18:$X18=TRANSPOSE('Capacity Backing (Hide)2'!K$203:K$217),1,0))&gt;0,1,0)</f>
        <v>0</v>
      </c>
      <c r="FA18" cm="1">
        <f t="array" ref="FA18">IF(SUM(IF($J18:$X18=TRANSPOSE('Capacity Backing (Hide)2'!L$203:L$217),1,0))&gt;0,1,0)</f>
        <v>0</v>
      </c>
      <c r="FB18" cm="1">
        <f t="array" ref="FB18">IF(SUM(IF($J18:$X18=TRANSPOSE('Capacity Backing (Hide)2'!M$203:M$217),1,0))&gt;0,1,0)</f>
        <v>0</v>
      </c>
      <c r="FC18" cm="1">
        <f t="array" ref="FC18">IF(SUM(IF($J18:$X18=TRANSPOSE('Capacity Backing (Hide)2'!N$203:N$217),1,0))&gt;0,1,0)</f>
        <v>0</v>
      </c>
      <c r="FD18" cm="1">
        <f t="array" ref="FD18">IF(SUM(IF($J18:$X18=TRANSPOSE('Capacity Backing (Hide)2'!O$203:O$217),1,0))&gt;0,1,0)</f>
        <v>0</v>
      </c>
      <c r="FE18" cm="1">
        <f t="array" ref="FE18">IF(SUM(IF($J18:$X18=TRANSPOSE('Capacity Backing (Hide)2'!P$203:P$217),1,0))&gt;0,1,0)</f>
        <v>0</v>
      </c>
      <c r="FF18" cm="1">
        <f t="array" ref="FF18">IF(SUM(IF($J18:$X18=TRANSPOSE('Capacity Backing (Hide)2'!Q$203:Q$217),1,0))&gt;0,1,0)</f>
        <v>0</v>
      </c>
      <c r="FG18" cm="1">
        <f t="array" ref="FG18">IF(SUM(IF($J18:$X18=TRANSPOSE('Capacity Backing (Hide)2'!R$203:R$217),1,0))&gt;0,1,0)</f>
        <v>0</v>
      </c>
      <c r="FH18" cm="1">
        <f t="array" ref="FH18">IF(SUM(IF($J18:$X18=TRANSPOSE('Capacity Backing (Hide)2'!S$203:S$217),1,0))&gt;0,1,0)</f>
        <v>0</v>
      </c>
      <c r="FI18" cm="1">
        <f t="array" ref="FI18">IF(SUM(IF($J18:$X18=TRANSPOSE('Capacity Backing (Hide)2'!T$203:T$217),1,0))&gt;0,1,0)</f>
        <v>0</v>
      </c>
      <c r="FJ18" cm="1">
        <f t="array" ref="FJ18">IF(SUM(IF($J18:$X18=TRANSPOSE('Capacity Backing (Hide)2'!U$203:U$217),1,0))&gt;0,1,0)</f>
        <v>0</v>
      </c>
      <c r="FK18" cm="1">
        <f t="array" ref="FK18">IF(SUM(IF($J18:$X18=TRANSPOSE('Capacity Backing (Hide)2'!V$203:V$217),1,0))&gt;0,1,0)</f>
        <v>0</v>
      </c>
      <c r="FL18" cm="1">
        <f t="array" ref="FL18">IF(SUM(IF($J18:$X18=TRANSPOSE('Capacity Backing (Hide)2'!W$203:W$217),1,0))&gt;0,1,0)</f>
        <v>0</v>
      </c>
      <c r="FM18" cm="1">
        <f t="array" ref="FM18">IF(SUM(IF($J18:$X18=TRANSPOSE('Capacity Backing (Hide)2'!X$203:X$217),1,0))&gt;0,1,0)</f>
        <v>0</v>
      </c>
      <c r="FN18" cm="1">
        <f t="array" ref="FN18">IF(SUM(IF($J18:$X18=TRANSPOSE('Capacity Backing (Hide)2'!Y$203:Y$217),1,0))&gt;0,1,0)</f>
        <v>0</v>
      </c>
      <c r="FO18" cm="1">
        <f t="array" ref="FO18">IF(SUM(IF($J18:$X18=TRANSPOSE('Capacity Backing (Hide)2'!Z$203:Z$217),1,0))&gt;0,1,0)</f>
        <v>0</v>
      </c>
      <c r="FP18" cm="1">
        <f t="array" ref="FP18">IF(SUM(IF($J18:$X18=TRANSPOSE('Capacity Backing (Hide)2'!AA$203:AA$217),1,0))&gt;0,1,0)</f>
        <v>0</v>
      </c>
      <c r="FQ18" cm="1">
        <f t="array" ref="FQ18">IF(SUM(IF($J18:$X18=TRANSPOSE('Capacity Backing (Hide)2'!AB$203:AB$217),1,0))&gt;0,1,0)</f>
        <v>0</v>
      </c>
      <c r="FR18" cm="1">
        <f t="array" ref="FR18">IF(SUM(IF($J18:$X18=TRANSPOSE('Capacity Backing (Hide)2'!AC$203:AC$217),1,0))&gt;0,1,0)</f>
        <v>0</v>
      </c>
      <c r="FS18" cm="1">
        <f t="array" ref="FS18">IF(SUM(IF($J18:$X18=TRANSPOSE('Capacity Backing (Hide)2'!AD$203:AD$217),1,0))&gt;0,1,0)</f>
        <v>0</v>
      </c>
      <c r="FT18" cm="1">
        <f t="array" ref="FT18">IF(SUM(IF($J18:$X18=TRANSPOSE('Capacity Backing (Hide)2'!AE$203:AE$217),1,0))&gt;0,1,0)</f>
        <v>0</v>
      </c>
      <c r="FU18" cm="1">
        <f t="array" ref="FU18">IF(SUM(IF($J18:$X18=TRANSPOSE('Capacity Backing (Hide)2'!AF$203:AF$217),1,0))&gt;0,1,0)</f>
        <v>0</v>
      </c>
      <c r="FV18" cm="1">
        <f t="array" ref="FV18">IF(SUM(IF($J18:$X18=TRANSPOSE('Capacity Backing (Hide)2'!AG$203:AG$217),1,0))&gt;0,1,0)</f>
        <v>0</v>
      </c>
      <c r="FW18" cm="1">
        <f t="array" ref="FW18">IF(SUM(IF($J18:$X18=TRANSPOSE('Capacity Backing (Hide)2'!AH$203:AH$217),1,0))&gt;0,1,0)</f>
        <v>0</v>
      </c>
      <c r="FX18" cm="1">
        <f t="array" ref="FX18">IF(SUM(IF($J18:$X18=TRANSPOSE('Capacity Backing (Hide)2'!AI$203:AI$217),1,0))&gt;0,1,0)</f>
        <v>0</v>
      </c>
      <c r="FY18" cm="1">
        <f t="array" ref="FY18">IF(SUM(IF($J18:$X18=TRANSPOSE('Capacity Backing (Hide)2'!AJ$203:AJ$217),1,0))&gt;0,1,0)</f>
        <v>0</v>
      </c>
      <c r="FZ18" cm="1">
        <f t="array" ref="FZ18">IF(SUM(IF($J18:$X18=TRANSPOSE('Capacity Backing (Hide)2'!AK$203:AK$217),1,0))&gt;0,1,0)</f>
        <v>0</v>
      </c>
      <c r="GA18" cm="1">
        <f t="array" ref="GA18">IF(SUM(IF($J18:$X18=TRANSPOSE('Capacity Backing (Hide)2'!AL$203:AL$217),1,0))&gt;0,1,0)</f>
        <v>0</v>
      </c>
      <c r="GB18" cm="1">
        <f t="array" ref="GB18">IF(SUM(IF($J18:$X18=TRANSPOSE('Capacity Backing (Hide)2'!AM$203:AM$217),1,0))&gt;0,1,0)</f>
        <v>0</v>
      </c>
      <c r="GC18" cm="1">
        <f t="array" ref="GC18">IF(SUM(IF($J18:$X18=TRANSPOSE('Capacity Backing (Hide)2'!AN$203:AN$217),1,0))&gt;0,1,0)</f>
        <v>0</v>
      </c>
      <c r="GD18" cm="1">
        <f t="array" ref="GD18">IF(SUM(IF($J18:$X18=TRANSPOSE('Capacity Backing (Hide)2'!AO$203:AO$217),1,0))&gt;0,1,0)</f>
        <v>0</v>
      </c>
      <c r="GE18" cm="1">
        <f t="array" ref="GE18">IF(SUM(IF($J18:$X18=TRANSPOSE('Capacity Backing (Hide)2'!AP$203:AP$217),1,0))&gt;0,1,0)</f>
        <v>0</v>
      </c>
      <c r="GF18" cm="1">
        <f t="array" ref="GF18">IF(SUM(IF($J18:$X18=TRANSPOSE('Capacity Backing (Hide)2'!AQ$203:AQ$217),1,0))&gt;0,1,0)</f>
        <v>0</v>
      </c>
      <c r="GG18" cm="1">
        <f t="array" ref="GG18">IF(SUM(IF($J18:$X18=TRANSPOSE('Capacity Backing (Hide)2'!AR$203:AR$217),1,0))&gt;0,1,0)</f>
        <v>0</v>
      </c>
      <c r="GH18" cm="1">
        <f t="array" ref="GH18">IF(SUM(IF($J18:$X18=TRANSPOSE('Capacity Backing (Hide)2'!AS$203:AS$217),1,0))&gt;0,1,0)</f>
        <v>0</v>
      </c>
      <c r="GI18" cm="1">
        <f t="array" ref="GI18">IF(SUM(IF($J18:$X18=TRANSPOSE('Capacity Backing (Hide)2'!AT$203:AT$217),1,0))&gt;0,1,0)</f>
        <v>0</v>
      </c>
      <c r="GJ18" cm="1">
        <f t="array" ref="GJ18">IF(SUM(IF($J18:$X18=TRANSPOSE('Capacity Backing (Hide)2'!AU$203:AU$217),1,0))&gt;0,1,0)</f>
        <v>0</v>
      </c>
      <c r="GK18" cm="1">
        <f t="array" ref="GK18">IF(SUM(IF($J18:$X18=TRANSPOSE('Capacity Backing (Hide)2'!AV$203:AV$217),1,0))&gt;0,1,0)</f>
        <v>0</v>
      </c>
      <c r="GL18" cm="1">
        <f t="array" ref="GL18">IF(SUM(IF($J18:$X18=TRANSPOSE('Capacity Backing (Hide)2'!AW$203:AW$217),1,0))&gt;0,1,0)</f>
        <v>0</v>
      </c>
      <c r="GM18" cm="1">
        <f t="array" ref="GM18">IF(SUM(IF($J18:$X18=TRANSPOSE('Capacity Backing (Hide)2'!AX$203:AX$217),1,0))&gt;0,1,0)</f>
        <v>0</v>
      </c>
      <c r="GN18" cm="1">
        <f t="array" ref="GN18">IF(SUM(IF($J18:$X18=TRANSPOSE('Capacity Backing (Hide)2'!AY$203:AY$217),1,0))&gt;0,1,0)</f>
        <v>0</v>
      </c>
      <c r="GO18" cm="1">
        <f t="array" ref="GO18">IF(SUM(IF($J18:$X18=TRANSPOSE('Capacity Backing (Hide)2'!AZ$203:AZ$217),1,0))&gt;0,1,0)</f>
        <v>0</v>
      </c>
      <c r="GP18" cm="1">
        <f t="array" ref="GP18">IF(SUM(IF($J18:$X18=TRANSPOSE('Capacity Backing (Hide)2'!BA$203:BA$217),1,0))&gt;0,1,0)</f>
        <v>0</v>
      </c>
      <c r="GQ18" cm="1">
        <f t="array" ref="GQ18">IF(SUM(IF($J18:$X18=TRANSPOSE('Capacity Backing (Hide)2'!BB$203:BB$217),1,0))&gt;0,1,0)</f>
        <v>0</v>
      </c>
      <c r="GR18" cm="1">
        <f t="array" ref="GR18">IF(SUM(IF($J18:$X18=TRANSPOSE('Capacity Backing (Hide)2'!BC$203:BC$217),1,0))&gt;0,1,0)</f>
        <v>0</v>
      </c>
      <c r="GS18" cm="1">
        <f t="array" ref="GS18">IF(SUM(IF($J18:$X18=TRANSPOSE('Capacity Backing (Hide)2'!BD$203:BD$217),1,0))&gt;0,1,0)</f>
        <v>0</v>
      </c>
      <c r="GT18" cm="1">
        <f t="array" ref="GT18">IF(SUM(IF($J18:$X18=TRANSPOSE('Capacity Backing (Hide)2'!BE$203:BE$217),1,0))&gt;0,1,0)</f>
        <v>0</v>
      </c>
      <c r="GU18" cm="1">
        <f t="array" ref="GU18">IF(SUM(IF($J18:$X18=TRANSPOSE('Capacity Backing (Hide)2'!BF$203:BF$217),1,0))&gt;0,1,0)</f>
        <v>0</v>
      </c>
      <c r="GV18" cm="1">
        <f t="array" ref="GV18">IF(SUM(IF($J18:$X18=TRANSPOSE('Capacity Backing (Hide)2'!BG$203:BG$217),1,0))&gt;0,1,0)</f>
        <v>0</v>
      </c>
      <c r="GW18" cm="1">
        <f t="array" ref="GW18">IF(SUM(IF($J18:$X18=TRANSPOSE('Capacity Backing (Hide)2'!BH$203:BH$217),1,0))&gt;0,1,0)</f>
        <v>0</v>
      </c>
      <c r="GX18" cm="1">
        <f t="array" ref="GX18">IF(SUM(IF($J18:$X18=TRANSPOSE('Capacity Backing (Hide)2'!BI$203:BI$217),1,0))&gt;0,1,0)</f>
        <v>0</v>
      </c>
      <c r="GY18" cm="1">
        <f t="array" ref="GY18">IF(SUM(IF($J18:$X18=TRANSPOSE('Capacity Backing (Hide)2'!BJ$203:BJ$217),1,0))&gt;0,1,0)</f>
        <v>0</v>
      </c>
      <c r="GZ18" cm="1">
        <f t="array" ref="GZ18">IF(SUM(IF($J18:$X18=TRANSPOSE('Capacity Backing (Hide)2'!BK$203:BK$217),1,0))&gt;0,1,0)</f>
        <v>0</v>
      </c>
      <c r="HA18" cm="1">
        <f t="array" ref="HA18">IF(SUM(IF($J18:$X18=TRANSPOSE('Capacity Backing (Hide)2'!BL$203:BL$217),1,0))&gt;0,1,0)</f>
        <v>0</v>
      </c>
      <c r="HB18" cm="1">
        <f t="array" ref="HB18">IF(SUM(IF($J18:$X18=TRANSPOSE('Capacity Backing (Hide)2'!BM$203:BM$217),1,0))&gt;0,1,0)</f>
        <v>0</v>
      </c>
      <c r="HC18" cm="1">
        <f t="array" ref="HC18">IF(SUM(IF($J18:$X18=TRANSPOSE('Capacity Backing (Hide)2'!BN$203:BN$217),1,0))&gt;0,1,0)</f>
        <v>0</v>
      </c>
      <c r="HD18" cm="1">
        <f t="array" ref="HD18">IF(SUM(IF($J18:$X18=TRANSPOSE('Capacity Backing (Hide)2'!BO$203:BO$217),1,0))&gt;0,1,0)</f>
        <v>0</v>
      </c>
      <c r="HE18" cm="1">
        <f t="array" ref="HE18">IF(SUM(IF($J18:$X18=TRANSPOSE('Capacity Backing (Hide)2'!BP$203:BP$217),1,0))&gt;0,1,0)</f>
        <v>0</v>
      </c>
      <c r="HF18" cm="1">
        <f t="array" ref="HF18">IF(SUM(IF($J18:$X18=TRANSPOSE('Capacity Backing (Hide)2'!BQ$203:BQ$217),1,0))&gt;0,1,0)</f>
        <v>0</v>
      </c>
      <c r="HG18" cm="1">
        <f t="array" ref="HG18">IF(SUM(IF($J18:$X18=TRANSPOSE('Capacity Backing (Hide)2'!BR$203:BR$217),1,0))&gt;0,1,0)</f>
        <v>0</v>
      </c>
      <c r="HH18" cm="1">
        <f t="array" ref="HH18">IF(SUM(IF($J18:$X18=TRANSPOSE('Capacity Backing (Hide)2'!BS$203:BS$217),1,0))&gt;0,1,0)</f>
        <v>0</v>
      </c>
      <c r="HI18" cm="1">
        <f t="array" ref="HI18">IF(SUM(IF($J18:$X18=TRANSPOSE('Capacity Backing (Hide)2'!BT$203:BT$217),1,0))&gt;0,1,0)</f>
        <v>0</v>
      </c>
      <c r="HJ18" cm="1">
        <f t="array" ref="HJ18">IF(SUM(IF($J18:$X18=TRANSPOSE('Capacity Backing (Hide)2'!BU$203:BU$217),1,0))&gt;0,1,0)</f>
        <v>0</v>
      </c>
      <c r="HK18" cm="1">
        <f t="array" ref="HK18">IF(SUM(IF($J18:$X18=TRANSPOSE('Capacity Backing (Hide)2'!BV$203:BV$217),1,0))&gt;0,1,0)</f>
        <v>0</v>
      </c>
      <c r="HL18" cm="1">
        <f t="array" ref="HL18">IF(SUM(IF($J18:$X18=TRANSPOSE('Capacity Backing (Hide)2'!BW$203:BW$217),1,0))&gt;0,1,0)</f>
        <v>0</v>
      </c>
      <c r="HM18" cm="1">
        <f t="array" ref="HM18">IF(SUM(IF($J18:$X18=TRANSPOSE('Capacity Backing (Hide)2'!BX$203:BX$217),1,0))&gt;0,1,0)</f>
        <v>0</v>
      </c>
      <c r="HN18" cm="1">
        <f t="array" ref="HN18">IF(SUM(IF($J18:$X18=TRANSPOSE('Capacity Backing (Hide)2'!BY$203:BY$217),1,0))&gt;0,1,0)</f>
        <v>0</v>
      </c>
      <c r="HO18" cm="1">
        <f t="array" ref="HO18">IF(SUM(IF($J18:$X18=TRANSPOSE('Capacity Backing (Hide)2'!BZ$203:BZ$217),1,0))&gt;0,1,0)</f>
        <v>0</v>
      </c>
      <c r="HP18" cm="1">
        <f t="array" ref="HP18">IF(SUM(IF($J18:$X18=TRANSPOSE('Capacity Backing (Hide)2'!CA$203:CA$217),1,0))&gt;0,1,0)</f>
        <v>0</v>
      </c>
      <c r="HQ18" cm="1">
        <f t="array" ref="HQ18">IF(SUM(IF($J18:$X18=TRANSPOSE('Capacity Backing (Hide)2'!CB$203:CB$217),1,0))&gt;0,1,0)</f>
        <v>0</v>
      </c>
      <c r="HR18" cm="1">
        <f t="array" ref="HR18">IF(SUM(IF($J18:$X18=TRANSPOSE('Capacity Backing (Hide)2'!CC$203:CC$217),1,0))&gt;0,1,0)</f>
        <v>0</v>
      </c>
      <c r="HS18" cm="1">
        <f t="array" ref="HS18">IF(SUM(IF($J18:$X18=TRANSPOSE('Capacity Backing (Hide)2'!CD$203:CD$217),1,0))&gt;0,1,0)</f>
        <v>0</v>
      </c>
      <c r="HT18" cm="1">
        <f t="array" ref="HT18">IF(SUM(IF($J18:$X18=TRANSPOSE('Capacity Backing (Hide)2'!CE$203:CE$217),1,0))&gt;0,1,0)</f>
        <v>0</v>
      </c>
      <c r="HU18" cm="1">
        <f t="array" ref="HU18">IF(SUM(IF($J18:$X18=TRANSPOSE('Capacity Backing (Hide)2'!CF$203:CF$217),1,0))&gt;0,1,0)</f>
        <v>0</v>
      </c>
      <c r="HV18" cm="1">
        <f t="array" ref="HV18">IF(SUM(IF($J18:$X18=TRANSPOSE('Capacity Backing (Hide)2'!CG$203:CG$217),1,0))&gt;0,1,0)</f>
        <v>0</v>
      </c>
      <c r="HW18" cm="1">
        <f t="array" ref="HW18">IF(SUM(IF($J18:$X18=TRANSPOSE('Capacity Backing (Hide)2'!CH$203:CH$217),1,0))&gt;0,1,0)</f>
        <v>0</v>
      </c>
      <c r="HX18" cm="1">
        <f t="array" ref="HX18">IF(SUM(IF($J18:$X18=TRANSPOSE('Capacity Backing (Hide)2'!CI$203:CI$217),1,0))&gt;0,1,0)</f>
        <v>0</v>
      </c>
      <c r="HY18" cm="1">
        <f t="array" ref="HY18">IF(SUM(IF($J18:$X18=TRANSPOSE('Capacity Backing (Hide)2'!CJ$203:CJ$217),1,0))&gt;0,1,0)</f>
        <v>0</v>
      </c>
      <c r="HZ18" cm="1">
        <f t="array" ref="HZ18">IF(SUM(IF($J18:$X18=TRANSPOSE('Capacity Backing (Hide)2'!CK$203:CK$217),1,0))&gt;0,1,0)</f>
        <v>0</v>
      </c>
      <c r="IA18" cm="1">
        <f t="array" ref="IA18">IF(SUM(IF($J18:$X18=TRANSPOSE('Capacity Backing (Hide)2'!CL$203:CL$217),1,0))&gt;0,1,0)</f>
        <v>0</v>
      </c>
      <c r="IB18" cm="1">
        <f t="array" ref="IB18">IF(SUM(IF($J18:$X18=TRANSPOSE('Capacity Backing (Hide)2'!CM$203:CM$217),1,0))&gt;0,1,0)</f>
        <v>0</v>
      </c>
      <c r="IC18" cm="1">
        <f t="array" ref="IC18">IF(SUM(IF($J18:$X18=TRANSPOSE('Capacity Backing (Hide)2'!CN$203:CN$217),1,0))&gt;0,1,0)</f>
        <v>0</v>
      </c>
      <c r="ID18" cm="1">
        <f t="array" ref="ID18">IF(SUM(IF($J18:$X18=TRANSPOSE('Capacity Backing (Hide)2'!CO$203:CO$217),1,0))&gt;0,1,0)</f>
        <v>0</v>
      </c>
      <c r="IE18" cm="1">
        <f t="array" ref="IE18">IF(SUM(IF($J18:$X18=TRANSPOSE('Capacity Backing (Hide)2'!CP$203:CP$217),1,0))&gt;0,1,0)</f>
        <v>0</v>
      </c>
      <c r="IF18" cm="1">
        <f t="array" ref="IF18">IF(SUM(IF($J18:$X18=TRANSPOSE('Capacity Backing (Hide)2'!CQ$203:CQ$217),1,0))&gt;0,1,0)</f>
        <v>0</v>
      </c>
      <c r="IG18" cm="1">
        <f t="array" ref="IG18">IF(SUM(IF($J18:$X18=TRANSPOSE('Capacity Backing (Hide)2'!CR$203:CR$217),1,0))&gt;0,1,0)</f>
        <v>0</v>
      </c>
      <c r="IH18" cm="1">
        <f t="array" ref="IH18">IF(SUM(IF($J18:$X18=TRANSPOSE('Capacity Backing (Hide)2'!CS$203:CS$217),1,0))&gt;0,1,0)</f>
        <v>0</v>
      </c>
      <c r="II18" cm="1">
        <f t="array" ref="II18">IF(SUM(IF($J18:$X18=TRANSPOSE('Capacity Backing (Hide)2'!CT$203:CT$217),1,0))&gt;0,1,0)</f>
        <v>0</v>
      </c>
      <c r="IJ18" cm="1">
        <f t="array" ref="IJ18">IF(SUM(IF($J18:$X18=TRANSPOSE('Capacity Backing (Hide)2'!CU$203:CU$217),1,0))&gt;0,1,0)</f>
        <v>0</v>
      </c>
      <c r="IK18" cm="1">
        <f t="array" ref="IK18">IF(SUM(IF($J18:$X18=TRANSPOSE('Capacity Backing (Hide)2'!CV$203:CV$217),1,0))&gt;0,1,0)</f>
        <v>0</v>
      </c>
      <c r="IL18" cm="1">
        <f t="array" ref="IL18">IF(SUM(IF($J18:$X18=TRANSPOSE('Capacity Backing (Hide)2'!CW$203:CW$217),1,0))&gt;0,1,0)</f>
        <v>0</v>
      </c>
      <c r="IO18" s="184">
        <v>0</v>
      </c>
      <c r="IP18" s="184">
        <v>0</v>
      </c>
      <c r="IQ18" s="184">
        <v>0</v>
      </c>
      <c r="IR18" s="184">
        <v>0</v>
      </c>
      <c r="IS18" s="184">
        <v>0</v>
      </c>
      <c r="IT18" s="184">
        <v>0</v>
      </c>
      <c r="IU18" s="184">
        <v>0</v>
      </c>
      <c r="IV18" s="184">
        <v>0</v>
      </c>
      <c r="IW18" s="184">
        <v>0</v>
      </c>
      <c r="IX18" s="184">
        <v>0</v>
      </c>
      <c r="IY18" s="184">
        <v>0</v>
      </c>
      <c r="IZ18" s="184">
        <v>0</v>
      </c>
      <c r="JA18" s="184">
        <v>0</v>
      </c>
      <c r="JB18" s="184">
        <v>0</v>
      </c>
      <c r="JC18" s="184">
        <v>0</v>
      </c>
      <c r="JD18" s="184">
        <v>0</v>
      </c>
      <c r="JE18" s="184">
        <v>0</v>
      </c>
      <c r="JF18" s="184">
        <v>0</v>
      </c>
      <c r="JG18" s="184">
        <v>0</v>
      </c>
      <c r="JH18" s="184">
        <v>0</v>
      </c>
      <c r="JI18" s="184">
        <v>0</v>
      </c>
      <c r="JJ18" s="184">
        <v>0</v>
      </c>
      <c r="JK18" s="184">
        <v>0</v>
      </c>
      <c r="JL18" s="184">
        <v>0</v>
      </c>
      <c r="JM18" s="184">
        <v>0</v>
      </c>
      <c r="JN18" s="184">
        <v>0</v>
      </c>
      <c r="JO18" s="184">
        <v>0</v>
      </c>
      <c r="JP18" s="184">
        <v>0</v>
      </c>
      <c r="JQ18" s="184">
        <v>0</v>
      </c>
      <c r="JR18" s="184">
        <v>0</v>
      </c>
      <c r="JS18" s="184">
        <v>0</v>
      </c>
      <c r="JT18" s="184">
        <v>0</v>
      </c>
      <c r="JU18" s="184">
        <v>0</v>
      </c>
      <c r="JV18" s="184">
        <v>0</v>
      </c>
      <c r="JW18" s="184">
        <v>0</v>
      </c>
      <c r="JX18" s="184">
        <v>0</v>
      </c>
      <c r="JY18" s="184">
        <v>0</v>
      </c>
      <c r="JZ18" s="184">
        <v>0</v>
      </c>
      <c r="KA18" s="184">
        <v>0</v>
      </c>
      <c r="KB18" s="184">
        <v>0</v>
      </c>
      <c r="KC18" s="184">
        <v>0</v>
      </c>
      <c r="KD18" s="184">
        <v>0</v>
      </c>
      <c r="KE18" s="184">
        <v>0</v>
      </c>
      <c r="KF18" s="184">
        <v>0</v>
      </c>
      <c r="KG18" s="184">
        <v>0</v>
      </c>
      <c r="KH18" s="184">
        <v>0</v>
      </c>
      <c r="KI18" s="184">
        <v>0</v>
      </c>
      <c r="KJ18" s="184">
        <v>0</v>
      </c>
      <c r="KK18" s="184">
        <v>0</v>
      </c>
      <c r="KL18" s="184">
        <v>0</v>
      </c>
      <c r="KM18" s="184">
        <v>0</v>
      </c>
      <c r="KN18" s="184">
        <v>0</v>
      </c>
      <c r="KO18" s="184">
        <v>0</v>
      </c>
      <c r="KP18" s="184">
        <v>0</v>
      </c>
      <c r="KQ18" s="184">
        <v>0</v>
      </c>
      <c r="KR18" s="184">
        <v>0</v>
      </c>
      <c r="KS18" s="184">
        <v>0</v>
      </c>
      <c r="KT18" s="184">
        <v>0</v>
      </c>
      <c r="KU18" s="184">
        <v>0</v>
      </c>
      <c r="KV18" s="184">
        <v>0</v>
      </c>
      <c r="KW18" s="184">
        <v>0</v>
      </c>
      <c r="KX18" s="184">
        <v>0</v>
      </c>
      <c r="KY18" s="184">
        <v>0</v>
      </c>
      <c r="KZ18" s="184">
        <v>0</v>
      </c>
      <c r="LA18" s="184">
        <v>0</v>
      </c>
      <c r="LB18" s="184">
        <v>0</v>
      </c>
      <c r="LC18" s="184">
        <v>0</v>
      </c>
      <c r="LD18" s="184">
        <v>0</v>
      </c>
      <c r="LE18" s="184">
        <v>0</v>
      </c>
      <c r="LF18" s="184">
        <v>0</v>
      </c>
      <c r="LG18" s="184">
        <v>0</v>
      </c>
      <c r="LH18" s="184">
        <v>0</v>
      </c>
      <c r="LI18" s="184">
        <v>0</v>
      </c>
      <c r="LJ18" s="184">
        <v>0</v>
      </c>
      <c r="LK18" s="184">
        <v>0</v>
      </c>
      <c r="LL18" s="184">
        <v>0</v>
      </c>
      <c r="LM18" s="184">
        <v>0</v>
      </c>
      <c r="LN18" s="184">
        <v>0</v>
      </c>
      <c r="LO18" s="184">
        <v>0</v>
      </c>
      <c r="LP18" s="184">
        <v>0</v>
      </c>
      <c r="LQ18" s="184">
        <v>0</v>
      </c>
      <c r="LR18" s="184">
        <v>0</v>
      </c>
      <c r="LS18" s="184">
        <v>0</v>
      </c>
      <c r="LT18" s="184">
        <v>0</v>
      </c>
      <c r="LU18" s="184">
        <v>0</v>
      </c>
      <c r="LV18" s="184">
        <v>0</v>
      </c>
      <c r="LW18" s="184">
        <v>0</v>
      </c>
      <c r="LX18" s="184">
        <v>0</v>
      </c>
      <c r="LY18" s="184">
        <v>0</v>
      </c>
      <c r="LZ18" s="184">
        <v>0</v>
      </c>
      <c r="MA18" s="184">
        <v>0</v>
      </c>
      <c r="MB18" s="184">
        <v>0</v>
      </c>
      <c r="MC18" s="184">
        <v>0</v>
      </c>
      <c r="MD18" s="184">
        <v>0</v>
      </c>
      <c r="ME18" s="184">
        <v>0</v>
      </c>
      <c r="MF18" s="184">
        <v>0</v>
      </c>
      <c r="MG18" s="184">
        <v>0</v>
      </c>
      <c r="MH18" s="184">
        <v>0</v>
      </c>
      <c r="MI18" s="184">
        <v>0</v>
      </c>
      <c r="MJ18" s="184">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J18" cm="1">
        <f t="array" ref="QJ18">SUM(IF('Capacity Summary'!H$36:H$135="X",1,0)*TRANSPOSE('CR Backing (Hide)'!$IO18:$MJ18)*IF('Clinical resources'!ZQ21="X",1,0))</f>
        <v>0</v>
      </c>
      <c r="QK18" cm="1">
        <f t="array" ref="QK18">SUM(IF('Capacity Summary'!I$36:I$135="X",1,0)*TRANSPOSE('CR Backing (Hide)'!$IO18:$MJ18)*IF('Clinical resources'!ZR21="X",1,0))</f>
        <v>0</v>
      </c>
      <c r="QL18" cm="1">
        <f t="array" ref="QL18">SUM(IF('Capacity Summary'!J$36:J$135="X",1,0)*TRANSPOSE('CR Backing (Hide)'!$IO18:$MJ18)*IF('Clinical resources'!ZS21="X",1,0))</f>
        <v>0</v>
      </c>
      <c r="QM18" cm="1">
        <f t="array" ref="QM18">SUM(IF('Capacity Summary'!K$36:K$135="X",1,0)*TRANSPOSE('CR Backing (Hide)'!$IO18:$MJ18)*IF('Clinical resources'!ZT21="X",1,0))</f>
        <v>0</v>
      </c>
      <c r="QN18" cm="1">
        <f t="array" ref="QN18">SUM(IF('Capacity Summary'!L$36:L$135="X",1,0)*TRANSPOSE('CR Backing (Hide)'!$IO18:$MJ18)*IF('Clinical resources'!ZU21="X",1,0))</f>
        <v>0</v>
      </c>
      <c r="QO18" cm="1">
        <f t="array" ref="QO18">SUM(IF('Capacity Summary'!M$36:M$135="X",1,0)*TRANSPOSE('CR Backing (Hide)'!$IO18:$MJ18)*IF('Clinical resources'!ZV21="X",1,0))</f>
        <v>0</v>
      </c>
      <c r="QP18" cm="1">
        <f t="array" ref="QP18">SUM(IF('Capacity Summary'!N$36:N$135="X",1,0)*TRANSPOSE('CR Backing (Hide)'!$IO18:$MJ18)*IF('Clinical resources'!ZW21="X",1,0))</f>
        <v>0</v>
      </c>
      <c r="QQ18" cm="1">
        <f t="array" ref="QQ18">SUM(IF('Capacity Summary'!O$36:O$135="X",1,0)*TRANSPOSE('CR Backing (Hide)'!$IO18:$MJ18)*IF('Clinical resources'!ZX21="X",1,0))</f>
        <v>0</v>
      </c>
      <c r="QR18" cm="1">
        <f t="array" ref="QR18">SUM(IF('Capacity Summary'!P$36:P$135="X",1,0)*TRANSPOSE('CR Backing (Hide)'!$IO18:$MJ18)*IF('Clinical resources'!ZY21="X",1,0))</f>
        <v>0</v>
      </c>
      <c r="QS18" cm="1">
        <f t="array" ref="QS18">SUM(IF('Capacity Summary'!Q$36:Q$135="X",1,0)*TRANSPOSE('CR Backing (Hide)'!$IO18:$MJ18)*IF('Clinical resources'!ZZ21="X",1,0))</f>
        <v>0</v>
      </c>
      <c r="QT18" cm="1">
        <f t="array" ref="QT18">SUM(IF('Capacity Summary'!R$36:R$135="X",1,0)*TRANSPOSE('CR Backing (Hide)'!$IO18:$MJ18)*IF('Clinical resources'!AAA21="X",1,0))</f>
        <v>0</v>
      </c>
      <c r="QU18" cm="1">
        <f t="array" ref="QU18">SUM(IF('Capacity Summary'!S$36:S$135="X",1,0)*TRANSPOSE('CR Backing (Hide)'!$IO18:$MJ18)*IF('Clinical resources'!AAB21="X",1,0))</f>
        <v>0</v>
      </c>
      <c r="QV18" cm="1">
        <f t="array" ref="QV18">SUM(IF('Capacity Summary'!T$36:T$135="X",1,0)*TRANSPOSE('CR Backing (Hide)'!$IO18:$MJ18)*IF('Clinical resources'!AAC21="X",1,0))</f>
        <v>0</v>
      </c>
      <c r="QW18" cm="1">
        <f t="array" ref="QW18">SUM(IF('Capacity Summary'!U$36:U$135="X",1,0)*TRANSPOSE('CR Backing (Hide)'!$IO18:$MJ18)*IF('Clinical resources'!AAD21="X",1,0))</f>
        <v>0</v>
      </c>
      <c r="QX18" cm="1">
        <f t="array" ref="QX18">SUM(IF('Capacity Summary'!V$36:V$135="X",1,0)*TRANSPOSE('CR Backing (Hide)'!$IO18:$MJ18)*IF('Clinical resources'!AAE21="X",1,0))</f>
        <v>0</v>
      </c>
      <c r="QY18" cm="1">
        <f t="array" ref="QY18">SUM(IF('Capacity Summary'!W$36:W$135="X",1,0)*TRANSPOSE('CR Backing (Hide)'!$IO18:$MJ18)*IF('Clinical resources'!AAF21="X",1,0))</f>
        <v>0</v>
      </c>
      <c r="QZ18" cm="1">
        <f t="array" ref="QZ18">SUM(IF('Capacity Summary'!X$36:X$135="X",1,0)*TRANSPOSE('CR Backing (Hide)'!$IO18:$MJ18)*IF('Clinical resources'!AAG21="X",1,0))</f>
        <v>0</v>
      </c>
      <c r="RA18" cm="1">
        <f t="array" ref="RA18">SUM(IF('Capacity Summary'!Y$36:Y$135="X",1,0)*TRANSPOSE('CR Backing (Hide)'!$IO18:$MJ18)*IF('Clinical resources'!AAH21="X",1,0))</f>
        <v>0</v>
      </c>
      <c r="RB18" cm="1">
        <f t="array" ref="RB18">SUM(IF('Capacity Summary'!Z$36:Z$135="X",1,0)*TRANSPOSE('CR Backing (Hide)'!$IO18:$MJ18)*IF('Clinical resources'!AAI21="X",1,0))</f>
        <v>0</v>
      </c>
      <c r="RC18" cm="1">
        <f t="array" ref="RC18">SUM(IF('Capacity Summary'!AA$36:AA$135="X",1,0)*TRANSPOSE('CR Backing (Hide)'!$IO18:$MJ18)*IF('Clinical resources'!AAJ21="X",1,0))</f>
        <v>0</v>
      </c>
      <c r="RD18" cm="1">
        <f t="array" ref="RD18">SUM(IF('Capacity Summary'!AB$36:AB$135="X",1,0)*TRANSPOSE('CR Backing (Hide)'!$IO18:$MJ18)*IF('Clinical resources'!AAK21="X",1,0))</f>
        <v>0</v>
      </c>
      <c r="RE18" cm="1">
        <f t="array" ref="RE18">SUM(IF('Capacity Summary'!AC$36:AC$135="X",1,0)*TRANSPOSE('CR Backing (Hide)'!$IO18:$MJ18)*IF('Clinical resources'!AAL21="X",1,0))</f>
        <v>0</v>
      </c>
      <c r="RF18" cm="1">
        <f t="array" ref="RF18">SUM(IF('Capacity Summary'!AD$36:AD$135="X",1,0)*TRANSPOSE('CR Backing (Hide)'!$IO18:$MJ18)*IF('Clinical resources'!AAM21="X",1,0))</f>
        <v>0</v>
      </c>
      <c r="RG18" cm="1">
        <f t="array" ref="RG18">SUM(IF('Capacity Summary'!AE$36:AE$135="X",1,0)*TRANSPOSE('CR Backing (Hide)'!$IO18:$MJ18)*IF('Clinical resources'!AAN21="X",1,0))</f>
        <v>0</v>
      </c>
      <c r="RH18" cm="1">
        <f t="array" ref="RH18">SUM(IF('Capacity Summary'!AF$36:AF$135="X",1,0)*TRANSPOSE('CR Backing (Hide)'!$IO18:$MJ18)*IF('Clinical resources'!AAO21="X",1,0))</f>
        <v>0</v>
      </c>
      <c r="RI18" cm="1">
        <f t="array" ref="RI18">SUM(IF('Capacity Summary'!AG$36:AG$135="X",1,0)*TRANSPOSE('CR Backing (Hide)'!$IO18:$MJ18)*IF('Clinical resources'!AAP21="X",1,0))</f>
        <v>0</v>
      </c>
      <c r="RJ18" cm="1">
        <f t="array" ref="RJ18">SUM(IF('Capacity Summary'!AH$36:AH$135="X",1,0)*TRANSPOSE('CR Backing (Hide)'!$IO18:$MJ18)*IF('Clinical resources'!AAQ21="X",1,0))</f>
        <v>0</v>
      </c>
      <c r="RK18" cm="1">
        <f t="array" ref="RK18">SUM(IF('Capacity Summary'!AI$36:AI$135="X",1,0)*TRANSPOSE('CR Backing (Hide)'!$IO18:$MJ18)*IF('Clinical resources'!AAR21="X",1,0))</f>
        <v>0</v>
      </c>
      <c r="RL18" cm="1">
        <f t="array" ref="RL18">SUM(IF('Capacity Summary'!AJ$36:AJ$135="X",1,0)*TRANSPOSE('CR Backing (Hide)'!$IO18:$MJ18)*IF('Clinical resources'!AAS21="X",1,0))</f>
        <v>0</v>
      </c>
      <c r="RM18" cm="1">
        <f t="array" ref="RM18">SUM(IF('Capacity Summary'!AK$36:AK$135="X",1,0)*TRANSPOSE('CR Backing (Hide)'!$IO18:$MJ18)*IF('Clinical resources'!AAT21="X",1,0))</f>
        <v>0</v>
      </c>
      <c r="RN18" cm="1">
        <f t="array" ref="RN18">SUM(IF('Capacity Summary'!AL$36:AL$135="X",1,0)*TRANSPOSE('CR Backing (Hide)'!$IO18:$MJ18)*IF('Clinical resources'!AAU21="X",1,0))</f>
        <v>0</v>
      </c>
      <c r="RO18" cm="1">
        <f t="array" ref="RO18">SUM(IF('Capacity Summary'!AM$36:AM$135="X",1,0)*TRANSPOSE('CR Backing (Hide)'!$IO18:$MJ18)*IF('Clinical resources'!AAV21="X",1,0))</f>
        <v>0</v>
      </c>
      <c r="RP18" cm="1">
        <f t="array" ref="RP18">SUM(IF('Capacity Summary'!AN$36:AN$135="X",1,0)*TRANSPOSE('CR Backing (Hide)'!$IO18:$MJ18)*IF('Clinical resources'!AAW21="X",1,0))</f>
        <v>0</v>
      </c>
      <c r="RQ18" cm="1">
        <f t="array" ref="RQ18">SUM(IF('Capacity Summary'!AO$36:AO$135="X",1,0)*TRANSPOSE('CR Backing (Hide)'!$IO18:$MJ18)*IF('Clinical resources'!AAX21="X",1,0))</f>
        <v>0</v>
      </c>
      <c r="RR18" cm="1">
        <f t="array" ref="RR18">SUM(IF('Capacity Summary'!AP$36:AP$135="X",1,0)*TRANSPOSE('CR Backing (Hide)'!$IO18:$MJ18)*IF('Clinical resources'!AAY21="X",1,0))</f>
        <v>0</v>
      </c>
      <c r="RS18" cm="1">
        <f t="array" ref="RS18">SUM(IF('Capacity Summary'!AQ$36:AQ$135="X",1,0)*TRANSPOSE('CR Backing (Hide)'!$IO18:$MJ18)*IF('Clinical resources'!AAZ21="X",1,0))</f>
        <v>0</v>
      </c>
      <c r="RT18" cm="1">
        <f t="array" ref="RT18">SUM(IF('Capacity Summary'!AR$36:AR$135="X",1,0)*TRANSPOSE('CR Backing (Hide)'!$IO18:$MJ18)*IF('Clinical resources'!ABA21="X",1,0))</f>
        <v>0</v>
      </c>
      <c r="RU18" cm="1">
        <f t="array" ref="RU18">SUM(IF('Capacity Summary'!AS$36:AS$135="X",1,0)*TRANSPOSE('CR Backing (Hide)'!$IO18:$MJ18)*IF('Clinical resources'!ABB21="X",1,0))</f>
        <v>0</v>
      </c>
      <c r="RV18" cm="1">
        <f t="array" ref="RV18">SUM(IF('Capacity Summary'!AT$36:AT$135="X",1,0)*TRANSPOSE('CR Backing (Hide)'!$IO18:$MJ18)*IF('Clinical resources'!ABC21="X",1,0))</f>
        <v>0</v>
      </c>
      <c r="RW18" cm="1">
        <f t="array" ref="RW18">SUM(IF('Capacity Summary'!AU$36:AU$135="X",1,0)*TRANSPOSE('CR Backing (Hide)'!$IO18:$MJ18)*IF('Clinical resources'!ABD21="X",1,0))</f>
        <v>0</v>
      </c>
      <c r="RX18" cm="1">
        <f t="array" ref="RX18">SUM(IF('Capacity Summary'!AV$36:AV$135="X",1,0)*TRANSPOSE('CR Backing (Hide)'!$IO18:$MJ18)*IF('Clinical resources'!ABE21="X",1,0))</f>
        <v>0</v>
      </c>
      <c r="RY18" cm="1">
        <f t="array" ref="RY18">SUM(IF('Capacity Summary'!AW$36:AW$135="X",1,0)*TRANSPOSE('CR Backing (Hide)'!$IO18:$MJ18)*IF('Clinical resources'!ABF21="X",1,0))</f>
        <v>0</v>
      </c>
      <c r="RZ18" cm="1">
        <f t="array" ref="RZ18">SUM(IF('Capacity Summary'!AX$36:AX$135="X",1,0)*TRANSPOSE('CR Backing (Hide)'!$IO18:$MJ18)*IF('Clinical resources'!ABG21="X",1,0))</f>
        <v>0</v>
      </c>
      <c r="SA18" cm="1">
        <f t="array" ref="SA18">SUM(IF('Capacity Summary'!AY$36:AY$135="X",1,0)*TRANSPOSE('CR Backing (Hide)'!$IO18:$MJ18)*IF('Clinical resources'!ABH21="X",1,0))</f>
        <v>0</v>
      </c>
      <c r="SB18" cm="1">
        <f t="array" ref="SB18">SUM(IF('Capacity Summary'!AZ$36:AZ$135="X",1,0)*TRANSPOSE('CR Backing (Hide)'!$IO18:$MJ18)*IF('Clinical resources'!ABI21="X",1,0))</f>
        <v>0</v>
      </c>
      <c r="SC18" cm="1">
        <f t="array" ref="SC18">SUM(IF('Capacity Summary'!BA$36:BA$135="X",1,0)*TRANSPOSE('CR Backing (Hide)'!$IO18:$MJ18)*IF('Clinical resources'!ABJ21="X",1,0))</f>
        <v>0</v>
      </c>
      <c r="SD18" cm="1">
        <f t="array" ref="SD18">SUM(IF('Capacity Summary'!BB$36:BB$135="X",1,0)*TRANSPOSE('CR Backing (Hide)'!$IO18:$MJ18)*IF('Clinical resources'!ABK21="X",1,0))</f>
        <v>0</v>
      </c>
      <c r="SE18" cm="1">
        <f t="array" ref="SE18">SUM(IF('Capacity Summary'!BC$36:BC$135="X",1,0)*TRANSPOSE('CR Backing (Hide)'!$IO18:$MJ18)*IF('Clinical resources'!ABL21="X",1,0))</f>
        <v>0</v>
      </c>
      <c r="SF18" cm="1">
        <f t="array" ref="SF18">SUM(IF('Capacity Summary'!BD$36:BD$135="X",1,0)*TRANSPOSE('CR Backing (Hide)'!$IO18:$MJ18)*IF('Clinical resources'!ABM21="X",1,0))</f>
        <v>0</v>
      </c>
      <c r="SG18" cm="1">
        <f t="array" ref="SG18">SUM(IF('Capacity Summary'!BE$36:BE$135="X",1,0)*TRANSPOSE('CR Backing (Hide)'!$IO18:$MJ18)*IF('Clinical resources'!ABN21="X",1,0))</f>
        <v>0</v>
      </c>
      <c r="SH18" cm="1">
        <f t="array" ref="SH18">SUM(IF('Capacity Summary'!BF$36:BF$135="X",1,0)*TRANSPOSE('CR Backing (Hide)'!$IO18:$MJ18)*IF('Clinical resources'!ABO21="X",1,0))</f>
        <v>0</v>
      </c>
      <c r="SI18" cm="1">
        <f t="array" ref="SI18">SUM(IF('Capacity Summary'!BG$36:BG$135="X",1,0)*TRANSPOSE('CR Backing (Hide)'!$IO18:$MJ18)*IF('Clinical resources'!ABP21="X",1,0))</f>
        <v>0</v>
      </c>
      <c r="SK18" cm="1">
        <f t="array" ref="SK18">SUM(IF('Capacity Summary'!H$139:H$238="X",1,0)*TRANSPOSE('CR Backing (Hide)'!$MM18:$QH18))</f>
        <v>0</v>
      </c>
      <c r="SL18" cm="1">
        <f t="array" ref="SL18">SUM(IF('Capacity Summary'!I$139:I$238="X",1,0)*TRANSPOSE('CR Backing (Hide)'!$MM18:$QH18))</f>
        <v>0</v>
      </c>
      <c r="SM18" cm="1">
        <f t="array" ref="SM18">SUM(IF('Capacity Summary'!J$139:J$238="X",1,0)*TRANSPOSE('CR Backing (Hide)'!$MM18:$QH18))</f>
        <v>0</v>
      </c>
      <c r="SN18" cm="1">
        <f t="array" ref="SN18">SUM(IF('Capacity Summary'!K$139:K$238="X",1,0)*TRANSPOSE('CR Backing (Hide)'!$MM18:$QH18))</f>
        <v>0</v>
      </c>
      <c r="SO18" cm="1">
        <f t="array" ref="SO18">SUM(IF('Capacity Summary'!L$139:L$238="X",1,0)*TRANSPOSE('CR Backing (Hide)'!$MM18:$QH18))</f>
        <v>0</v>
      </c>
      <c r="SP18" cm="1">
        <f t="array" ref="SP18">SUM(IF('Capacity Summary'!M$139:M$238="X",1,0)*TRANSPOSE('CR Backing (Hide)'!$MM18:$QH18))</f>
        <v>0</v>
      </c>
      <c r="SQ18" cm="1">
        <f t="array" ref="SQ18">SUM(IF('Capacity Summary'!N$139:N$238="X",1,0)*TRANSPOSE('CR Backing (Hide)'!$MM18:$QH18))</f>
        <v>0</v>
      </c>
      <c r="SR18" cm="1">
        <f t="array" ref="SR18">SUM(IF('Capacity Summary'!O$139:O$238="X",1,0)*TRANSPOSE('CR Backing (Hide)'!$MM18:$QH18))</f>
        <v>0</v>
      </c>
      <c r="SS18" cm="1">
        <f t="array" ref="SS18">SUM(IF('Capacity Summary'!P$139:P$238="X",1,0)*TRANSPOSE('CR Backing (Hide)'!$MM18:$QH18))</f>
        <v>0</v>
      </c>
      <c r="ST18" cm="1">
        <f t="array" ref="ST18">SUM(IF('Capacity Summary'!Q$139:Q$238="X",1,0)*TRANSPOSE('CR Backing (Hide)'!$MM18:$QH18))</f>
        <v>0</v>
      </c>
      <c r="SU18" cm="1">
        <f t="array" ref="SU18">SUM(IF('Capacity Summary'!R$139:R$238="X",1,0)*TRANSPOSE('CR Backing (Hide)'!$MM18:$QH18))</f>
        <v>0</v>
      </c>
      <c r="SV18" cm="1">
        <f t="array" ref="SV18">SUM(IF('Capacity Summary'!S$139:S$238="X",1,0)*TRANSPOSE('CR Backing (Hide)'!$MM18:$QH18))</f>
        <v>0</v>
      </c>
      <c r="SW18" cm="1">
        <f t="array" ref="SW18">SUM(IF('Capacity Summary'!T$139:T$238="X",1,0)*TRANSPOSE('CR Backing (Hide)'!$MM18:$QH18))</f>
        <v>0</v>
      </c>
      <c r="SX18" cm="1">
        <f t="array" ref="SX18">SUM(IF('Capacity Summary'!U$139:U$238="X",1,0)*TRANSPOSE('CR Backing (Hide)'!$MM18:$QH18))</f>
        <v>0</v>
      </c>
      <c r="SY18" cm="1">
        <f t="array" ref="SY18">SUM(IF('Capacity Summary'!V$139:V$238="X",1,0)*TRANSPOSE('CR Backing (Hide)'!$MM18:$QH18))</f>
        <v>0</v>
      </c>
      <c r="SZ18" cm="1">
        <f t="array" ref="SZ18">SUM(IF('Capacity Summary'!W$139:W$238="X",1,0)*TRANSPOSE('CR Backing (Hide)'!$MM18:$QH18))</f>
        <v>0</v>
      </c>
      <c r="TA18" cm="1">
        <f t="array" ref="TA18">SUM(IF('Capacity Summary'!X$139:X$238="X",1,0)*TRANSPOSE('CR Backing (Hide)'!$MM18:$QH18))</f>
        <v>0</v>
      </c>
      <c r="TB18" cm="1">
        <f t="array" ref="TB18">SUM(IF('Capacity Summary'!Y$139:Y$238="X",1,0)*TRANSPOSE('CR Backing (Hide)'!$MM18:$QH18))</f>
        <v>0</v>
      </c>
      <c r="TC18" cm="1">
        <f t="array" ref="TC18">SUM(IF('Capacity Summary'!Z$139:Z$238="X",1,0)*TRANSPOSE('CR Backing (Hide)'!$MM18:$QH18))</f>
        <v>0</v>
      </c>
      <c r="TD18" cm="1">
        <f t="array" ref="TD18">SUM(IF('Capacity Summary'!AA$139:AA$238="X",1,0)*TRANSPOSE('CR Backing (Hide)'!$MM18:$QH18))</f>
        <v>0</v>
      </c>
      <c r="TE18" cm="1">
        <f t="array" ref="TE18">SUM(IF('Capacity Summary'!AB$139:AB$238="X",1,0)*TRANSPOSE('CR Backing (Hide)'!$MM18:$QH18))</f>
        <v>0</v>
      </c>
      <c r="TF18" cm="1">
        <f t="array" ref="TF18">SUM(IF('Capacity Summary'!AC$139:AC$238="X",1,0)*TRANSPOSE('CR Backing (Hide)'!$MM18:$QH18))</f>
        <v>0</v>
      </c>
      <c r="TG18" cm="1">
        <f t="array" ref="TG18">SUM(IF('Capacity Summary'!AD$139:AD$238="X",1,0)*TRANSPOSE('CR Backing (Hide)'!$MM18:$QH18))</f>
        <v>0</v>
      </c>
      <c r="TH18" cm="1">
        <f t="array" ref="TH18">SUM(IF('Capacity Summary'!AE$139:AE$238="X",1,0)*TRANSPOSE('CR Backing (Hide)'!$MM18:$QH18))</f>
        <v>0</v>
      </c>
      <c r="TI18" cm="1">
        <f t="array" ref="TI18">SUM(IF('Capacity Summary'!AF$139:AF$238="X",1,0)*TRANSPOSE('CR Backing (Hide)'!$MM18:$QH18))</f>
        <v>0</v>
      </c>
      <c r="TJ18" cm="1">
        <f t="array" ref="TJ18">SUM(IF('Capacity Summary'!AG$139:AG$238="X",1,0)*TRANSPOSE('CR Backing (Hide)'!$MM18:$QH18))</f>
        <v>0</v>
      </c>
      <c r="TK18" cm="1">
        <f t="array" ref="TK18">SUM(IF('Capacity Summary'!AH$139:AH$238="X",1,0)*TRANSPOSE('CR Backing (Hide)'!$MM18:$QH18))</f>
        <v>0</v>
      </c>
      <c r="TL18" cm="1">
        <f t="array" ref="TL18">SUM(IF('Capacity Summary'!AI$139:AI$238="X",1,0)*TRANSPOSE('CR Backing (Hide)'!$MM18:$QH18))</f>
        <v>0</v>
      </c>
      <c r="TM18" cm="1">
        <f t="array" ref="TM18">SUM(IF('Capacity Summary'!AJ$139:AJ$238="X",1,0)*TRANSPOSE('CR Backing (Hide)'!$MM18:$QH18))</f>
        <v>0</v>
      </c>
      <c r="TN18" cm="1">
        <f t="array" ref="TN18">SUM(IF('Capacity Summary'!AK$139:AK$238="X",1,0)*TRANSPOSE('CR Backing (Hide)'!$MM18:$QH18))</f>
        <v>0</v>
      </c>
      <c r="TO18" cm="1">
        <f t="array" ref="TO18">SUM(IF('Capacity Summary'!AL$139:AL$238="X",1,0)*TRANSPOSE('CR Backing (Hide)'!$MM18:$QH18))</f>
        <v>0</v>
      </c>
      <c r="TP18" cm="1">
        <f t="array" ref="TP18">SUM(IF('Capacity Summary'!AM$139:AM$238="X",1,0)*TRANSPOSE('CR Backing (Hide)'!$MM18:$QH18))</f>
        <v>0</v>
      </c>
      <c r="TQ18" cm="1">
        <f t="array" ref="TQ18">SUM(IF('Capacity Summary'!AN$139:AN$238="X",1,0)*TRANSPOSE('CR Backing (Hide)'!$MM18:$QH18))</f>
        <v>0</v>
      </c>
      <c r="TR18" cm="1">
        <f t="array" ref="TR18">SUM(IF('Capacity Summary'!AO$139:AO$238="X",1,0)*TRANSPOSE('CR Backing (Hide)'!$MM18:$QH18))</f>
        <v>0</v>
      </c>
      <c r="TS18" cm="1">
        <f t="array" ref="TS18">SUM(IF('Capacity Summary'!AP$139:AP$238="X",1,0)*TRANSPOSE('CR Backing (Hide)'!$MM18:$QH18))</f>
        <v>0</v>
      </c>
      <c r="TT18" cm="1">
        <f t="array" ref="TT18">SUM(IF('Capacity Summary'!AQ$139:AQ$238="X",1,0)*TRANSPOSE('CR Backing (Hide)'!$MM18:$QH18))</f>
        <v>0</v>
      </c>
      <c r="TU18" cm="1">
        <f t="array" ref="TU18">SUM(IF('Capacity Summary'!AR$139:AR$238="X",1,0)*TRANSPOSE('CR Backing (Hide)'!$MM18:$QH18))</f>
        <v>0</v>
      </c>
      <c r="TV18" cm="1">
        <f t="array" ref="TV18">SUM(IF('Capacity Summary'!AS$139:AS$238="X",1,0)*TRANSPOSE('CR Backing (Hide)'!$MM18:$QH18))</f>
        <v>0</v>
      </c>
      <c r="TW18" cm="1">
        <f t="array" ref="TW18">SUM(IF('Capacity Summary'!AT$139:AT$238="X",1,0)*TRANSPOSE('CR Backing (Hide)'!$MM18:$QH18))</f>
        <v>0</v>
      </c>
      <c r="TX18" cm="1">
        <f t="array" ref="TX18">SUM(IF('Capacity Summary'!AU$139:AU$238="X",1,0)*TRANSPOSE('CR Backing (Hide)'!$MM18:$QH18))</f>
        <v>0</v>
      </c>
      <c r="TY18" cm="1">
        <f t="array" ref="TY18">SUM(IF('Capacity Summary'!AV$139:AV$238="X",1,0)*TRANSPOSE('CR Backing (Hide)'!$MM18:$QH18))</f>
        <v>0</v>
      </c>
      <c r="TZ18" cm="1">
        <f t="array" ref="TZ18">SUM(IF('Capacity Summary'!AW$139:AW$238="X",1,0)*TRANSPOSE('CR Backing (Hide)'!$MM18:$QH18))</f>
        <v>0</v>
      </c>
      <c r="UA18" cm="1">
        <f t="array" ref="UA18">SUM(IF('Capacity Summary'!AX$139:AX$238="X",1,0)*TRANSPOSE('CR Backing (Hide)'!$MM18:$QH18))</f>
        <v>0</v>
      </c>
      <c r="UB18" cm="1">
        <f t="array" ref="UB18">SUM(IF('Capacity Summary'!AY$139:AY$238="X",1,0)*TRANSPOSE('CR Backing (Hide)'!$MM18:$QH18))</f>
        <v>0</v>
      </c>
      <c r="UC18" cm="1">
        <f t="array" ref="UC18">SUM(IF('Capacity Summary'!AZ$139:AZ$238="X",1,0)*TRANSPOSE('CR Backing (Hide)'!$MM18:$QH18))</f>
        <v>0</v>
      </c>
      <c r="UD18" cm="1">
        <f t="array" ref="UD18">SUM(IF('Capacity Summary'!BA$139:BA$238="X",1,0)*TRANSPOSE('CR Backing (Hide)'!$MM18:$QH18))</f>
        <v>0</v>
      </c>
      <c r="UE18" cm="1">
        <f t="array" ref="UE18">SUM(IF('Capacity Summary'!BB$139:BB$238="X",1,0)*TRANSPOSE('CR Backing (Hide)'!$MM18:$QH18))</f>
        <v>0</v>
      </c>
      <c r="UF18" cm="1">
        <f t="array" ref="UF18">SUM(IF('Capacity Summary'!BC$139:BC$238="X",1,0)*TRANSPOSE('CR Backing (Hide)'!$MM18:$QH18))</f>
        <v>0</v>
      </c>
      <c r="UG18" cm="1">
        <f t="array" ref="UG18">SUM(IF('Capacity Summary'!BD$139:BD$238="X",1,0)*TRANSPOSE('CR Backing (Hide)'!$MM18:$QH18))</f>
        <v>0</v>
      </c>
      <c r="UH18" cm="1">
        <f t="array" ref="UH18">SUM(IF('Capacity Summary'!BE$139:BE$238="X",1,0)*TRANSPOSE('CR Backing (Hide)'!$MM18:$QH18))</f>
        <v>0</v>
      </c>
      <c r="UI18" cm="1">
        <f t="array" ref="UI18">SUM(IF('Capacity Summary'!BF$139:BF$238="X",1,0)*TRANSPOSE('CR Backing (Hide)'!$MM18:$QH18))</f>
        <v>0</v>
      </c>
      <c r="UJ18" cm="1">
        <f t="array" ref="UJ18">SUM(IF('Capacity Summary'!BG$139:BG$238="X",1,0)*TRANSPOSE('CR Backing (Hide)'!$MM18:$QH18))</f>
        <v>0</v>
      </c>
      <c r="UL18">
        <f t="shared" si="1"/>
        <v>0</v>
      </c>
      <c r="UM18">
        <f t="shared" si="2"/>
        <v>0</v>
      </c>
      <c r="UN18">
        <f>COUNTIF('Clinical resources'!$ZQ$7:$ABP$7,"X")</f>
        <v>0</v>
      </c>
      <c r="UP18">
        <f t="shared" si="3"/>
        <v>0</v>
      </c>
      <c r="UQ18">
        <f t="shared" si="4"/>
        <v>0</v>
      </c>
      <c r="UR18">
        <f t="shared" si="5"/>
        <v>0</v>
      </c>
      <c r="UW18">
        <f t="array" ref="UW18:YR18">$AS18:$EN18*IF('Clinical resources'!$CK21:$GH21="X",1,0)</f>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V18">
        <f t="array" ref="YV18:ACQ18">$EQ18:$IL18*IF('Clinical resources'!$OA21:$RV21="X",1,0)</f>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row>
    <row r="19" spans="2:771" x14ac:dyDescent="0.25">
      <c r="B19">
        <f>IF(A19='Clinical resources'!B22,0,1)</f>
        <v>0</v>
      </c>
      <c r="C19">
        <f>'Clinical resources'!D22</f>
        <v>0</v>
      </c>
      <c r="H19" t="str">
        <f>ROW(H16)&amp;". "&amp;'Clinical resources'!B22</f>
        <v xml:space="preserve">16. </v>
      </c>
      <c r="J19" t="str" cm="1">
        <f t="array" ref="J19">IF(SUM(IF('Clinical resources'!L22:P22="X",1,0)*'Clinical resources'!L$4:P$4)&gt;0,"X","")</f>
        <v/>
      </c>
      <c r="K19" t="str" cm="1">
        <f t="array" ref="K19">IF(SUM(IF('Clinical resources'!Q22:U22="X",1,0)*'Clinical resources'!Q$4:U$4)&gt;0,"X","")</f>
        <v/>
      </c>
      <c r="L19" t="str" cm="1">
        <f t="array" ref="L19">IF(SUM(IF('Clinical resources'!V22:Z22="X",1,0)*'Clinical resources'!V$4:Z$4)&gt;0,"X","")</f>
        <v/>
      </c>
      <c r="M19" t="str" cm="1">
        <f t="array" ref="M19">IF(SUM(IF('Clinical resources'!AA22:AE22="X",1,0)*'Clinical resources'!AA$4:AE$4)&gt;0,"X","")</f>
        <v/>
      </c>
      <c r="N19" t="str" cm="1">
        <f t="array" ref="N19">IF(SUM(IF('Clinical resources'!AF22:AJ22="X",1,0)*'Clinical resources'!AF$4:AJ$4)&gt;0,"X","")</f>
        <v/>
      </c>
      <c r="O19" t="str" cm="1">
        <f t="array" ref="O19">IF(SUM(IF('Clinical resources'!AK22:AO22="X",1,0)*'Clinical resources'!AK$4:AO$4)&gt;0,"X","")</f>
        <v/>
      </c>
      <c r="P19" t="str" cm="1">
        <f t="array" ref="P19">IF(SUM(IF('Clinical resources'!AP22:AT22="X",1,0)*'Clinical resources'!AP$4:AT$4)&gt;0,"X","")</f>
        <v/>
      </c>
      <c r="Q19" t="str" cm="1">
        <f t="array" ref="Q19">IF(SUM(IF('Clinical resources'!AU22:AY22="X",1,0)*'Clinical resources'!AU$4:AY$4)&gt;0,"X","")</f>
        <v/>
      </c>
      <c r="R19" t="str" cm="1">
        <f t="array" ref="R19">IF(SUM(IF('Clinical resources'!AZ22:BD22="X",1,0)*'Clinical resources'!AZ$4:BD$4)&gt;0,"X","")</f>
        <v/>
      </c>
      <c r="S19" t="str" cm="1">
        <f t="array" ref="S19">IF(SUM(IF('Clinical resources'!BE22:BI22="X",1,0)*'Clinical resources'!BE$4:BI$4)&gt;0,"X","")</f>
        <v/>
      </c>
      <c r="T19" t="str" cm="1">
        <f t="array" ref="T19">IF(SUM(IF('Clinical resources'!BJ22:BN22="X",1,0)*'Clinical resources'!BJ$4:BN$4)&gt;0,"X","")</f>
        <v/>
      </c>
      <c r="U19" t="str" cm="1">
        <f t="array" ref="U19">IF(SUM(IF('Clinical resources'!BO22:BS22="X",1,0)*'Clinical resources'!BO$4:BS$4)&gt;0,"X","")</f>
        <v/>
      </c>
      <c r="V19" t="str" cm="1">
        <f t="array" ref="V19">IF(SUM(IF('Clinical resources'!BT22:BX22="X",1,0)*'Clinical resources'!BT$4:BX$4)&gt;0,"X","")</f>
        <v/>
      </c>
      <c r="W19" t="str" cm="1">
        <f t="array" ref="W19">IF(SUM(IF('Clinical resources'!BY22:CC22="X",1,0)*'Clinical resources'!BY$4:CC$4)&gt;0,"X","")</f>
        <v/>
      </c>
      <c r="X19" t="str" cm="1">
        <f t="array" ref="X19">IF(SUM(IF('Clinical resources'!CD22:CH22="X",1,0)*'Clinical resources'!CD$4:CH$4)&gt;0,"X","")</f>
        <v/>
      </c>
      <c r="AA19">
        <f t="array" ref="AA19">SUM('Clinical resources'!$L$4:$P$4*IF('Clinical resources'!$L22:$P22="X",1,0))</f>
        <v>0</v>
      </c>
      <c r="AB19">
        <f t="array" ref="AB19">SUM('Clinical resources'!$Q$4:$U$4*IF('Clinical resources'!$Q22:$U22="X",1,0))</f>
        <v>0</v>
      </c>
      <c r="AC19">
        <f t="array" ref="AC19">SUM('Clinical resources'!$V$4:$Z$4*IF('Clinical resources'!$V22:$Z22="X",1,0))</f>
        <v>0</v>
      </c>
      <c r="AD19">
        <f t="array" ref="AD19">SUM('Clinical resources'!$AA$4:$AE$4*IF('Clinical resources'!$AA22:$AE22="X",1,0))</f>
        <v>0</v>
      </c>
      <c r="AE19">
        <f t="array" ref="AE19">SUM('Clinical resources'!$AF$4:$AJ$4*IF('Clinical resources'!$AF22:$AJ22="X",1,0))</f>
        <v>0</v>
      </c>
      <c r="AF19">
        <f t="array" ref="AF19">SUM('Clinical resources'!$AK$4:$AO$4*IF('Clinical resources'!$AK22:$AO22="X",1,0))</f>
        <v>0</v>
      </c>
      <c r="AG19">
        <f t="array" ref="AG19">SUM('Clinical resources'!$AP$4:$AT$4*IF('Clinical resources'!$AP22:$AT22="X",1,0))</f>
        <v>0</v>
      </c>
      <c r="AH19">
        <f t="array" ref="AH19">SUM('Clinical resources'!$AU$4:$AY$4*IF('Clinical resources'!$AU22:$AY22="X",1,0))</f>
        <v>0</v>
      </c>
      <c r="AI19">
        <f t="array" ref="AI19">SUM('Clinical resources'!$AZ$4:$BD$4*IF('Clinical resources'!$AZ22:$BD22="X",1,0))</f>
        <v>0</v>
      </c>
      <c r="AJ19">
        <f t="array" ref="AJ19">SUM('Clinical resources'!$BE$4:$BI$4*IF('Clinical resources'!$BE22:$BI22="X",1,0))</f>
        <v>0</v>
      </c>
      <c r="AK19">
        <f t="array" ref="AK19">SUM('Clinical resources'!$BJ$4:$BN$4*IF('Clinical resources'!$BJ22:$BN22="X",1,0))</f>
        <v>0</v>
      </c>
      <c r="AL19">
        <f t="array" ref="AL19">SUM('Clinical resources'!$BO$4:$BS$4*IF('Clinical resources'!$BO22:$BS22="X",1,0))</f>
        <v>0</v>
      </c>
      <c r="AM19">
        <f t="array" ref="AM19">SUM('Clinical resources'!$BT$4:$BX$4*IF('Clinical resources'!$BT22:$BX22="X",1,0))</f>
        <v>0</v>
      </c>
      <c r="AN19">
        <f t="array" ref="AN19">SUM('Clinical resources'!$BY$4:$CC$4*IF('Clinical resources'!$BY22:$CC22="X",1,0))</f>
        <v>0</v>
      </c>
      <c r="AO19">
        <f t="array" ref="AO19">SUM('Clinical resources'!$CD$4:$CH$4*IF('Clinical resources'!$CD22:$CH22="X",1,0))</f>
        <v>0</v>
      </c>
      <c r="AS19" cm="1">
        <f t="array" ref="AS19">IF(SUM(IF($J19:$X19=TRANSPOSE('Capacity Backing (Hide)2'!B$67:B$81),1,0))&gt;0,1,0)</f>
        <v>0</v>
      </c>
      <c r="AT19" cm="1">
        <f t="array" ref="AT19">IF(SUM(IF($J19:$X19=TRANSPOSE('Capacity Backing (Hide)2'!C$67:C$81),1,0))&gt;0,1,0)</f>
        <v>0</v>
      </c>
      <c r="AU19" cm="1">
        <f t="array" ref="AU19">IF(SUM(IF($J19:$X19=TRANSPOSE('Capacity Backing (Hide)2'!D$67:D$81),1,0))&gt;0,1,0)</f>
        <v>0</v>
      </c>
      <c r="AV19" cm="1">
        <f t="array" ref="AV19">IF(SUM(IF($J19:$X19=TRANSPOSE('Capacity Backing (Hide)2'!E$67:E$81),1,0))&gt;0,1,0)</f>
        <v>0</v>
      </c>
      <c r="AW19" cm="1">
        <f t="array" ref="AW19">IF(SUM(IF($J19:$X19=TRANSPOSE('Capacity Backing (Hide)2'!F$67:F$81),1,0))&gt;0,1,0)</f>
        <v>0</v>
      </c>
      <c r="AX19" cm="1">
        <f t="array" ref="AX19">IF(SUM(IF($J19:$X19=TRANSPOSE('Capacity Backing (Hide)2'!G$67:G$81),1,0))&gt;0,1,0)</f>
        <v>0</v>
      </c>
      <c r="AY19" cm="1">
        <f t="array" ref="AY19">IF(SUM(IF($J19:$X19=TRANSPOSE('Capacity Backing (Hide)2'!H$67:H$81),1,0))&gt;0,1,0)</f>
        <v>0</v>
      </c>
      <c r="AZ19" cm="1">
        <f t="array" ref="AZ19">IF(SUM(IF($J19:$X19=TRANSPOSE('Capacity Backing (Hide)2'!I$67:I$81),1,0))&gt;0,1,0)</f>
        <v>0</v>
      </c>
      <c r="BA19" cm="1">
        <f t="array" ref="BA19">IF(SUM(IF($J19:$X19=TRANSPOSE('Capacity Backing (Hide)2'!J$67:J$81),1,0))&gt;0,1,0)</f>
        <v>0</v>
      </c>
      <c r="BB19" cm="1">
        <f t="array" ref="BB19">IF(SUM(IF($J19:$X19=TRANSPOSE('Capacity Backing (Hide)2'!K$67:K$81),1,0))&gt;0,1,0)</f>
        <v>0</v>
      </c>
      <c r="BC19" cm="1">
        <f t="array" ref="BC19">IF(SUM(IF($J19:$X19=TRANSPOSE('Capacity Backing (Hide)2'!L$67:L$81),1,0))&gt;0,1,0)</f>
        <v>0</v>
      </c>
      <c r="BD19" cm="1">
        <f t="array" ref="BD19">IF(SUM(IF($J19:$X19=TRANSPOSE('Capacity Backing (Hide)2'!M$67:M$81),1,0))&gt;0,1,0)</f>
        <v>0</v>
      </c>
      <c r="BE19" cm="1">
        <f t="array" ref="BE19">IF(SUM(IF($J19:$X19=TRANSPOSE('Capacity Backing (Hide)2'!N$67:N$81),1,0))&gt;0,1,0)</f>
        <v>0</v>
      </c>
      <c r="BF19" cm="1">
        <f t="array" ref="BF19">IF(SUM(IF($J19:$X19=TRANSPOSE('Capacity Backing (Hide)2'!O$67:O$81),1,0))&gt;0,1,0)</f>
        <v>0</v>
      </c>
      <c r="BG19" cm="1">
        <f t="array" ref="BG19">IF(SUM(IF($J19:$X19=TRANSPOSE('Capacity Backing (Hide)2'!P$67:P$81),1,0))&gt;0,1,0)</f>
        <v>0</v>
      </c>
      <c r="BH19" cm="1">
        <f t="array" ref="BH19">IF(SUM(IF($J19:$X19=TRANSPOSE('Capacity Backing (Hide)2'!Q$67:Q$81),1,0))&gt;0,1,0)</f>
        <v>0</v>
      </c>
      <c r="BI19" cm="1">
        <f t="array" ref="BI19">IF(SUM(IF($J19:$X19=TRANSPOSE('Capacity Backing (Hide)2'!R$67:R$81),1,0))&gt;0,1,0)</f>
        <v>0</v>
      </c>
      <c r="BJ19" cm="1">
        <f t="array" ref="BJ19">IF(SUM(IF($J19:$X19=TRANSPOSE('Capacity Backing (Hide)2'!S$67:S$81),1,0))&gt;0,1,0)</f>
        <v>0</v>
      </c>
      <c r="BK19" cm="1">
        <f t="array" ref="BK19">IF(SUM(IF($J19:$X19=TRANSPOSE('Capacity Backing (Hide)2'!T$67:T$81),1,0))&gt;0,1,0)</f>
        <v>0</v>
      </c>
      <c r="BL19" cm="1">
        <f t="array" ref="BL19">IF(SUM(IF($J19:$X19=TRANSPOSE('Capacity Backing (Hide)2'!U$67:U$81),1,0))&gt;0,1,0)</f>
        <v>0</v>
      </c>
      <c r="BM19" cm="1">
        <f t="array" ref="BM19">IF(SUM(IF($J19:$X19=TRANSPOSE('Capacity Backing (Hide)2'!V$67:V$81),1,0))&gt;0,1,0)</f>
        <v>0</v>
      </c>
      <c r="BN19" cm="1">
        <f t="array" ref="BN19">IF(SUM(IF($J19:$X19=TRANSPOSE('Capacity Backing (Hide)2'!W$67:W$81),1,0))&gt;0,1,0)</f>
        <v>0</v>
      </c>
      <c r="BO19" cm="1">
        <f t="array" ref="BO19">IF(SUM(IF($J19:$X19=TRANSPOSE('Capacity Backing (Hide)2'!X$67:X$81),1,0))&gt;0,1,0)</f>
        <v>0</v>
      </c>
      <c r="BP19" cm="1">
        <f t="array" ref="BP19">IF(SUM(IF($J19:$X19=TRANSPOSE('Capacity Backing (Hide)2'!Y$67:Y$81),1,0))&gt;0,1,0)</f>
        <v>0</v>
      </c>
      <c r="BQ19" cm="1">
        <f t="array" ref="BQ19">IF(SUM(IF($J19:$X19=TRANSPOSE('Capacity Backing (Hide)2'!Z$67:Z$81),1,0))&gt;0,1,0)</f>
        <v>0</v>
      </c>
      <c r="BR19" cm="1">
        <f t="array" ref="BR19">IF(SUM(IF($J19:$X19=TRANSPOSE('Capacity Backing (Hide)2'!AA$67:AA$81),1,0))&gt;0,1,0)</f>
        <v>0</v>
      </c>
      <c r="BS19" cm="1">
        <f t="array" ref="BS19">IF(SUM(IF($J19:$X19=TRANSPOSE('Capacity Backing (Hide)2'!AB$67:AB$81),1,0))&gt;0,1,0)</f>
        <v>0</v>
      </c>
      <c r="BT19" cm="1">
        <f t="array" ref="BT19">IF(SUM(IF($J19:$X19=TRANSPOSE('Capacity Backing (Hide)2'!AC$67:AC$81),1,0))&gt;0,1,0)</f>
        <v>0</v>
      </c>
      <c r="BU19" cm="1">
        <f t="array" ref="BU19">IF(SUM(IF($J19:$X19=TRANSPOSE('Capacity Backing (Hide)2'!AD$67:AD$81),1,0))&gt;0,1,0)</f>
        <v>0</v>
      </c>
      <c r="BV19" cm="1">
        <f t="array" ref="BV19">IF(SUM(IF($J19:$X19=TRANSPOSE('Capacity Backing (Hide)2'!AE$67:AE$81),1,0))&gt;0,1,0)</f>
        <v>0</v>
      </c>
      <c r="BW19" cm="1">
        <f t="array" ref="BW19">IF(SUM(IF($J19:$X19=TRANSPOSE('Capacity Backing (Hide)2'!AF$67:AF$81),1,0))&gt;0,1,0)</f>
        <v>0</v>
      </c>
      <c r="BX19" cm="1">
        <f t="array" ref="BX19">IF(SUM(IF($J19:$X19=TRANSPOSE('Capacity Backing (Hide)2'!AG$67:AG$81),1,0))&gt;0,1,0)</f>
        <v>0</v>
      </c>
      <c r="BY19" cm="1">
        <f t="array" ref="BY19">IF(SUM(IF($J19:$X19=TRANSPOSE('Capacity Backing (Hide)2'!AH$67:AH$81),1,0))&gt;0,1,0)</f>
        <v>0</v>
      </c>
      <c r="BZ19" cm="1">
        <f t="array" ref="BZ19">IF(SUM(IF($J19:$X19=TRANSPOSE('Capacity Backing (Hide)2'!AI$67:AI$81),1,0))&gt;0,1,0)</f>
        <v>0</v>
      </c>
      <c r="CA19" cm="1">
        <f t="array" ref="CA19">IF(SUM(IF($J19:$X19=TRANSPOSE('Capacity Backing (Hide)2'!AJ$67:AJ$81),1,0))&gt;0,1,0)</f>
        <v>0</v>
      </c>
      <c r="CB19" cm="1">
        <f t="array" ref="CB19">IF(SUM(IF($J19:$X19=TRANSPOSE('Capacity Backing (Hide)2'!AK$67:AK$81),1,0))&gt;0,1,0)</f>
        <v>0</v>
      </c>
      <c r="CC19" cm="1">
        <f t="array" ref="CC19">IF(SUM(IF($J19:$X19=TRANSPOSE('Capacity Backing (Hide)2'!AL$67:AL$81),1,0))&gt;0,1,0)</f>
        <v>0</v>
      </c>
      <c r="CD19" cm="1">
        <f t="array" ref="CD19">IF(SUM(IF($J19:$X19=TRANSPOSE('Capacity Backing (Hide)2'!AM$67:AM$81),1,0))&gt;0,1,0)</f>
        <v>0</v>
      </c>
      <c r="CE19" cm="1">
        <f t="array" ref="CE19">IF(SUM(IF($J19:$X19=TRANSPOSE('Capacity Backing (Hide)2'!AN$67:AN$81),1,0))&gt;0,1,0)</f>
        <v>0</v>
      </c>
      <c r="CF19" cm="1">
        <f t="array" ref="CF19">IF(SUM(IF($J19:$X19=TRANSPOSE('Capacity Backing (Hide)2'!AO$67:AO$81),1,0))&gt;0,1,0)</f>
        <v>0</v>
      </c>
      <c r="CG19" cm="1">
        <f t="array" ref="CG19">IF(SUM(IF($J19:$X19=TRANSPOSE('Capacity Backing (Hide)2'!AP$67:AP$81),1,0))&gt;0,1,0)</f>
        <v>0</v>
      </c>
      <c r="CH19" cm="1">
        <f t="array" ref="CH19">IF(SUM(IF($J19:$X19=TRANSPOSE('Capacity Backing (Hide)2'!AQ$67:AQ$81),1,0))&gt;0,1,0)</f>
        <v>0</v>
      </c>
      <c r="CI19" cm="1">
        <f t="array" ref="CI19">IF(SUM(IF($J19:$X19=TRANSPOSE('Capacity Backing (Hide)2'!AR$67:AR$81),1,0))&gt;0,1,0)</f>
        <v>0</v>
      </c>
      <c r="CJ19" cm="1">
        <f t="array" ref="CJ19">IF(SUM(IF($J19:$X19=TRANSPOSE('Capacity Backing (Hide)2'!AS$67:AS$81),1,0))&gt;0,1,0)</f>
        <v>0</v>
      </c>
      <c r="CK19" cm="1">
        <f t="array" ref="CK19">IF(SUM(IF($J19:$X19=TRANSPOSE('Capacity Backing (Hide)2'!AT$67:AT$81),1,0))&gt;0,1,0)</f>
        <v>0</v>
      </c>
      <c r="CL19" cm="1">
        <f t="array" ref="CL19">IF(SUM(IF($J19:$X19=TRANSPOSE('Capacity Backing (Hide)2'!AU$67:AU$81),1,0))&gt;0,1,0)</f>
        <v>0</v>
      </c>
      <c r="CM19" cm="1">
        <f t="array" ref="CM19">IF(SUM(IF($J19:$X19=TRANSPOSE('Capacity Backing (Hide)2'!AV$67:AV$81),1,0))&gt;0,1,0)</f>
        <v>0</v>
      </c>
      <c r="CN19" cm="1">
        <f t="array" ref="CN19">IF(SUM(IF($J19:$X19=TRANSPOSE('Capacity Backing (Hide)2'!AW$67:AW$81),1,0))&gt;0,1,0)</f>
        <v>0</v>
      </c>
      <c r="CO19" cm="1">
        <f t="array" ref="CO19">IF(SUM(IF($J19:$X19=TRANSPOSE('Capacity Backing (Hide)2'!AX$67:AX$81),1,0))&gt;0,1,0)</f>
        <v>0</v>
      </c>
      <c r="CP19" cm="1">
        <f t="array" ref="CP19">IF(SUM(IF($J19:$X19=TRANSPOSE('Capacity Backing (Hide)2'!AY$67:AY$81),1,0))&gt;0,1,0)</f>
        <v>0</v>
      </c>
      <c r="CQ19" cm="1">
        <f t="array" ref="CQ19">IF(SUM(IF($J19:$X19=TRANSPOSE('Capacity Backing (Hide)2'!AZ$67:AZ$81),1,0))&gt;0,1,0)</f>
        <v>0</v>
      </c>
      <c r="CR19" cm="1">
        <f t="array" ref="CR19">IF(SUM(IF($J19:$X19=TRANSPOSE('Capacity Backing (Hide)2'!BA$67:BA$81),1,0))&gt;0,1,0)</f>
        <v>0</v>
      </c>
      <c r="CS19" cm="1">
        <f t="array" ref="CS19">IF(SUM(IF($J19:$X19=TRANSPOSE('Capacity Backing (Hide)2'!BB$67:BB$81),1,0))&gt;0,1,0)</f>
        <v>0</v>
      </c>
      <c r="CT19" cm="1">
        <f t="array" ref="CT19">IF(SUM(IF($J19:$X19=TRANSPOSE('Capacity Backing (Hide)2'!BC$67:BC$81),1,0))&gt;0,1,0)</f>
        <v>0</v>
      </c>
      <c r="CU19" cm="1">
        <f t="array" ref="CU19">IF(SUM(IF($J19:$X19=TRANSPOSE('Capacity Backing (Hide)2'!BD$67:BD$81),1,0))&gt;0,1,0)</f>
        <v>0</v>
      </c>
      <c r="CV19" cm="1">
        <f t="array" ref="CV19">IF(SUM(IF($J19:$X19=TRANSPOSE('Capacity Backing (Hide)2'!BE$67:BE$81),1,0))&gt;0,1,0)</f>
        <v>0</v>
      </c>
      <c r="CW19" cm="1">
        <f t="array" ref="CW19">IF(SUM(IF($J19:$X19=TRANSPOSE('Capacity Backing (Hide)2'!BF$67:BF$81),1,0))&gt;0,1,0)</f>
        <v>0</v>
      </c>
      <c r="CX19" cm="1">
        <f t="array" ref="CX19">IF(SUM(IF($J19:$X19=TRANSPOSE('Capacity Backing (Hide)2'!BG$67:BG$81),1,0))&gt;0,1,0)</f>
        <v>0</v>
      </c>
      <c r="CY19" cm="1">
        <f t="array" ref="CY19">IF(SUM(IF($J19:$X19=TRANSPOSE('Capacity Backing (Hide)2'!BH$67:BH$81),1,0))&gt;0,1,0)</f>
        <v>0</v>
      </c>
      <c r="CZ19" cm="1">
        <f t="array" ref="CZ19">IF(SUM(IF($J19:$X19=TRANSPOSE('Capacity Backing (Hide)2'!BI$67:BI$81),1,0))&gt;0,1,0)</f>
        <v>0</v>
      </c>
      <c r="DA19" cm="1">
        <f t="array" ref="DA19">IF(SUM(IF($J19:$X19=TRANSPOSE('Capacity Backing (Hide)2'!BJ$67:BJ$81),1,0))&gt;0,1,0)</f>
        <v>0</v>
      </c>
      <c r="DB19" cm="1">
        <f t="array" ref="DB19">IF(SUM(IF($J19:$X19=TRANSPOSE('Capacity Backing (Hide)2'!BK$67:BK$81),1,0))&gt;0,1,0)</f>
        <v>0</v>
      </c>
      <c r="DC19" cm="1">
        <f t="array" ref="DC19">IF(SUM(IF($J19:$X19=TRANSPOSE('Capacity Backing (Hide)2'!BL$67:BL$81),1,0))&gt;0,1,0)</f>
        <v>0</v>
      </c>
      <c r="DD19" cm="1">
        <f t="array" ref="DD19">IF(SUM(IF($J19:$X19=TRANSPOSE('Capacity Backing (Hide)2'!BM$67:BM$81),1,0))&gt;0,1,0)</f>
        <v>0</v>
      </c>
      <c r="DE19" cm="1">
        <f t="array" ref="DE19">IF(SUM(IF($J19:$X19=TRANSPOSE('Capacity Backing (Hide)2'!BN$67:BN$81),1,0))&gt;0,1,0)</f>
        <v>0</v>
      </c>
      <c r="DF19" cm="1">
        <f t="array" ref="DF19">IF(SUM(IF($J19:$X19=TRANSPOSE('Capacity Backing (Hide)2'!BO$67:BO$81),1,0))&gt;0,1,0)</f>
        <v>0</v>
      </c>
      <c r="DG19" cm="1">
        <f t="array" ref="DG19">IF(SUM(IF($J19:$X19=TRANSPOSE('Capacity Backing (Hide)2'!BP$67:BP$81),1,0))&gt;0,1,0)</f>
        <v>0</v>
      </c>
      <c r="DH19" cm="1">
        <f t="array" ref="DH19">IF(SUM(IF($J19:$X19=TRANSPOSE('Capacity Backing (Hide)2'!BQ$67:BQ$81),1,0))&gt;0,1,0)</f>
        <v>0</v>
      </c>
      <c r="DI19" cm="1">
        <f t="array" ref="DI19">IF(SUM(IF($J19:$X19=TRANSPOSE('Capacity Backing (Hide)2'!BR$67:BR$81),1,0))&gt;0,1,0)</f>
        <v>0</v>
      </c>
      <c r="DJ19" cm="1">
        <f t="array" ref="DJ19">IF(SUM(IF($J19:$X19=TRANSPOSE('Capacity Backing (Hide)2'!BS$67:BS$81),1,0))&gt;0,1,0)</f>
        <v>0</v>
      </c>
      <c r="DK19" cm="1">
        <f t="array" ref="DK19">IF(SUM(IF($J19:$X19=TRANSPOSE('Capacity Backing (Hide)2'!BT$67:BT$81),1,0))&gt;0,1,0)</f>
        <v>0</v>
      </c>
      <c r="DL19" cm="1">
        <f t="array" ref="DL19">IF(SUM(IF($J19:$X19=TRANSPOSE('Capacity Backing (Hide)2'!BU$67:BU$81),1,0))&gt;0,1,0)</f>
        <v>0</v>
      </c>
      <c r="DM19" cm="1">
        <f t="array" ref="DM19">IF(SUM(IF($J19:$X19=TRANSPOSE('Capacity Backing (Hide)2'!BV$67:BV$81),1,0))&gt;0,1,0)</f>
        <v>0</v>
      </c>
      <c r="DN19" cm="1">
        <f t="array" ref="DN19">IF(SUM(IF($J19:$X19=TRANSPOSE('Capacity Backing (Hide)2'!BW$67:BW$81),1,0))&gt;0,1,0)</f>
        <v>0</v>
      </c>
      <c r="DO19" cm="1">
        <f t="array" ref="DO19">IF(SUM(IF($J19:$X19=TRANSPOSE('Capacity Backing (Hide)2'!BX$67:BX$81),1,0))&gt;0,1,0)</f>
        <v>0</v>
      </c>
      <c r="DP19" cm="1">
        <f t="array" ref="DP19">IF(SUM(IF($J19:$X19=TRANSPOSE('Capacity Backing (Hide)2'!BY$67:BY$81),1,0))&gt;0,1,0)</f>
        <v>0</v>
      </c>
      <c r="DQ19" cm="1">
        <f t="array" ref="DQ19">IF(SUM(IF($J19:$X19=TRANSPOSE('Capacity Backing (Hide)2'!BZ$67:BZ$81),1,0))&gt;0,1,0)</f>
        <v>0</v>
      </c>
      <c r="DR19" cm="1">
        <f t="array" ref="DR19">IF(SUM(IF($J19:$X19=TRANSPOSE('Capacity Backing (Hide)2'!CA$67:CA$81),1,0))&gt;0,1,0)</f>
        <v>0</v>
      </c>
      <c r="DS19" cm="1">
        <f t="array" ref="DS19">IF(SUM(IF($J19:$X19=TRANSPOSE('Capacity Backing (Hide)2'!CB$67:CB$81),1,0))&gt;0,1,0)</f>
        <v>0</v>
      </c>
      <c r="DT19" cm="1">
        <f t="array" ref="DT19">IF(SUM(IF($J19:$X19=TRANSPOSE('Capacity Backing (Hide)2'!CC$67:CC$81),1,0))&gt;0,1,0)</f>
        <v>0</v>
      </c>
      <c r="DU19" cm="1">
        <f t="array" ref="DU19">IF(SUM(IF($J19:$X19=TRANSPOSE('Capacity Backing (Hide)2'!CD$67:CD$81),1,0))&gt;0,1,0)</f>
        <v>0</v>
      </c>
      <c r="DV19" cm="1">
        <f t="array" ref="DV19">IF(SUM(IF($J19:$X19=TRANSPOSE('Capacity Backing (Hide)2'!CE$67:CE$81),1,0))&gt;0,1,0)</f>
        <v>0</v>
      </c>
      <c r="DW19" cm="1">
        <f t="array" ref="DW19">IF(SUM(IF($J19:$X19=TRANSPOSE('Capacity Backing (Hide)2'!CF$67:CF$81),1,0))&gt;0,1,0)</f>
        <v>0</v>
      </c>
      <c r="DX19" cm="1">
        <f t="array" ref="DX19">IF(SUM(IF($J19:$X19=TRANSPOSE('Capacity Backing (Hide)2'!CG$67:CG$81),1,0))&gt;0,1,0)</f>
        <v>0</v>
      </c>
      <c r="DY19" cm="1">
        <f t="array" ref="DY19">IF(SUM(IF($J19:$X19=TRANSPOSE('Capacity Backing (Hide)2'!CH$67:CH$81),1,0))&gt;0,1,0)</f>
        <v>0</v>
      </c>
      <c r="DZ19" cm="1">
        <f t="array" ref="DZ19">IF(SUM(IF($J19:$X19=TRANSPOSE('Capacity Backing (Hide)2'!CI$67:CI$81),1,0))&gt;0,1,0)</f>
        <v>0</v>
      </c>
      <c r="EA19" cm="1">
        <f t="array" ref="EA19">IF(SUM(IF($J19:$X19=TRANSPOSE('Capacity Backing (Hide)2'!CJ$67:CJ$81),1,0))&gt;0,1,0)</f>
        <v>0</v>
      </c>
      <c r="EB19" cm="1">
        <f t="array" ref="EB19">IF(SUM(IF($J19:$X19=TRANSPOSE('Capacity Backing (Hide)2'!CK$67:CK$81),1,0))&gt;0,1,0)</f>
        <v>0</v>
      </c>
      <c r="EC19" cm="1">
        <f t="array" ref="EC19">IF(SUM(IF($J19:$X19=TRANSPOSE('Capacity Backing (Hide)2'!CL$67:CL$81),1,0))&gt;0,1,0)</f>
        <v>0</v>
      </c>
      <c r="ED19" cm="1">
        <f t="array" ref="ED19">IF(SUM(IF($J19:$X19=TRANSPOSE('Capacity Backing (Hide)2'!CM$67:CM$81),1,0))&gt;0,1,0)</f>
        <v>0</v>
      </c>
      <c r="EE19" cm="1">
        <f t="array" ref="EE19">IF(SUM(IF($J19:$X19=TRANSPOSE('Capacity Backing (Hide)2'!CN$67:CN$81),1,0))&gt;0,1,0)</f>
        <v>0</v>
      </c>
      <c r="EF19" cm="1">
        <f t="array" ref="EF19">IF(SUM(IF($J19:$X19=TRANSPOSE('Capacity Backing (Hide)2'!CO$67:CO$81),1,0))&gt;0,1,0)</f>
        <v>0</v>
      </c>
      <c r="EG19" cm="1">
        <f t="array" ref="EG19">IF(SUM(IF($J19:$X19=TRANSPOSE('Capacity Backing (Hide)2'!CP$67:CP$81),1,0))&gt;0,1,0)</f>
        <v>0</v>
      </c>
      <c r="EH19" cm="1">
        <f t="array" ref="EH19">IF(SUM(IF($J19:$X19=TRANSPOSE('Capacity Backing (Hide)2'!CQ$67:CQ$81),1,0))&gt;0,1,0)</f>
        <v>0</v>
      </c>
      <c r="EI19" cm="1">
        <f t="array" ref="EI19">IF(SUM(IF($J19:$X19=TRANSPOSE('Capacity Backing (Hide)2'!CR$67:CR$81),1,0))&gt;0,1,0)</f>
        <v>0</v>
      </c>
      <c r="EJ19" cm="1">
        <f t="array" ref="EJ19">IF(SUM(IF($J19:$X19=TRANSPOSE('Capacity Backing (Hide)2'!CS$67:CS$81),1,0))&gt;0,1,0)</f>
        <v>0</v>
      </c>
      <c r="EK19" cm="1">
        <f t="array" ref="EK19">IF(SUM(IF($J19:$X19=TRANSPOSE('Capacity Backing (Hide)2'!CT$67:CT$81),1,0))&gt;0,1,0)</f>
        <v>0</v>
      </c>
      <c r="EL19" cm="1">
        <f t="array" ref="EL19">IF(SUM(IF($J19:$X19=TRANSPOSE('Capacity Backing (Hide)2'!CU$67:CU$81),1,0))&gt;0,1,0)</f>
        <v>0</v>
      </c>
      <c r="EM19" cm="1">
        <f t="array" ref="EM19">IF(SUM(IF($J19:$X19=TRANSPOSE('Capacity Backing (Hide)2'!CV$67:CV$81),1,0))&gt;0,1,0)</f>
        <v>0</v>
      </c>
      <c r="EN19" cm="1">
        <f t="array" ref="EN19">IF(SUM(IF($J19:$X19=TRANSPOSE('Capacity Backing (Hide)2'!CW$67:CW$81),1,0))&gt;0,1,0)</f>
        <v>0</v>
      </c>
      <c r="EQ19" cm="1">
        <f t="array" ref="EQ19">IF(SUM(IF($J19:$X19=TRANSPOSE('Capacity Backing (Hide)2'!B$203:B$217),1,0))&gt;0,1,0)</f>
        <v>0</v>
      </c>
      <c r="ER19" cm="1">
        <f t="array" ref="ER19">IF(SUM(IF($J19:$X19=TRANSPOSE('Capacity Backing (Hide)2'!C$203:C$217),1,0))&gt;0,1,0)</f>
        <v>0</v>
      </c>
      <c r="ES19" cm="1">
        <f t="array" ref="ES19">IF(SUM(IF($J19:$X19=TRANSPOSE('Capacity Backing (Hide)2'!D$203:D$217),1,0))&gt;0,1,0)</f>
        <v>0</v>
      </c>
      <c r="ET19" cm="1">
        <f t="array" ref="ET19">IF(SUM(IF($J19:$X19=TRANSPOSE('Capacity Backing (Hide)2'!E$203:E$217),1,0))&gt;0,1,0)</f>
        <v>0</v>
      </c>
      <c r="EU19" cm="1">
        <f t="array" ref="EU19">IF(SUM(IF($J19:$X19=TRANSPOSE('Capacity Backing (Hide)2'!F$203:F$217),1,0))&gt;0,1,0)</f>
        <v>0</v>
      </c>
      <c r="EV19" cm="1">
        <f t="array" ref="EV19">IF(SUM(IF($J19:$X19=TRANSPOSE('Capacity Backing (Hide)2'!G$203:G$217),1,0))&gt;0,1,0)</f>
        <v>0</v>
      </c>
      <c r="EW19" cm="1">
        <f t="array" ref="EW19">IF(SUM(IF($J19:$X19=TRANSPOSE('Capacity Backing (Hide)2'!H$203:H$217),1,0))&gt;0,1,0)</f>
        <v>0</v>
      </c>
      <c r="EX19" cm="1">
        <f t="array" ref="EX19">IF(SUM(IF($J19:$X19=TRANSPOSE('Capacity Backing (Hide)2'!I$203:I$217),1,0))&gt;0,1,0)</f>
        <v>0</v>
      </c>
      <c r="EY19" cm="1">
        <f t="array" ref="EY19">IF(SUM(IF($J19:$X19=TRANSPOSE('Capacity Backing (Hide)2'!J$203:J$217),1,0))&gt;0,1,0)</f>
        <v>0</v>
      </c>
      <c r="EZ19" cm="1">
        <f t="array" ref="EZ19">IF(SUM(IF($J19:$X19=TRANSPOSE('Capacity Backing (Hide)2'!K$203:K$217),1,0))&gt;0,1,0)</f>
        <v>0</v>
      </c>
      <c r="FA19" cm="1">
        <f t="array" ref="FA19">IF(SUM(IF($J19:$X19=TRANSPOSE('Capacity Backing (Hide)2'!L$203:L$217),1,0))&gt;0,1,0)</f>
        <v>0</v>
      </c>
      <c r="FB19" cm="1">
        <f t="array" ref="FB19">IF(SUM(IF($J19:$X19=TRANSPOSE('Capacity Backing (Hide)2'!M$203:M$217),1,0))&gt;0,1,0)</f>
        <v>0</v>
      </c>
      <c r="FC19" cm="1">
        <f t="array" ref="FC19">IF(SUM(IF($J19:$X19=TRANSPOSE('Capacity Backing (Hide)2'!N$203:N$217),1,0))&gt;0,1,0)</f>
        <v>0</v>
      </c>
      <c r="FD19" cm="1">
        <f t="array" ref="FD19">IF(SUM(IF($J19:$X19=TRANSPOSE('Capacity Backing (Hide)2'!O$203:O$217),1,0))&gt;0,1,0)</f>
        <v>0</v>
      </c>
      <c r="FE19" cm="1">
        <f t="array" ref="FE19">IF(SUM(IF($J19:$X19=TRANSPOSE('Capacity Backing (Hide)2'!P$203:P$217),1,0))&gt;0,1,0)</f>
        <v>0</v>
      </c>
      <c r="FF19" cm="1">
        <f t="array" ref="FF19">IF(SUM(IF($J19:$X19=TRANSPOSE('Capacity Backing (Hide)2'!Q$203:Q$217),1,0))&gt;0,1,0)</f>
        <v>0</v>
      </c>
      <c r="FG19" cm="1">
        <f t="array" ref="FG19">IF(SUM(IF($J19:$X19=TRANSPOSE('Capacity Backing (Hide)2'!R$203:R$217),1,0))&gt;0,1,0)</f>
        <v>0</v>
      </c>
      <c r="FH19" cm="1">
        <f t="array" ref="FH19">IF(SUM(IF($J19:$X19=TRANSPOSE('Capacity Backing (Hide)2'!S$203:S$217),1,0))&gt;0,1,0)</f>
        <v>0</v>
      </c>
      <c r="FI19" cm="1">
        <f t="array" ref="FI19">IF(SUM(IF($J19:$X19=TRANSPOSE('Capacity Backing (Hide)2'!T$203:T$217),1,0))&gt;0,1,0)</f>
        <v>0</v>
      </c>
      <c r="FJ19" cm="1">
        <f t="array" ref="FJ19">IF(SUM(IF($J19:$X19=TRANSPOSE('Capacity Backing (Hide)2'!U$203:U$217),1,0))&gt;0,1,0)</f>
        <v>0</v>
      </c>
      <c r="FK19" cm="1">
        <f t="array" ref="FK19">IF(SUM(IF($J19:$X19=TRANSPOSE('Capacity Backing (Hide)2'!V$203:V$217),1,0))&gt;0,1,0)</f>
        <v>0</v>
      </c>
      <c r="FL19" cm="1">
        <f t="array" ref="FL19">IF(SUM(IF($J19:$X19=TRANSPOSE('Capacity Backing (Hide)2'!W$203:W$217),1,0))&gt;0,1,0)</f>
        <v>0</v>
      </c>
      <c r="FM19" cm="1">
        <f t="array" ref="FM19">IF(SUM(IF($J19:$X19=TRANSPOSE('Capacity Backing (Hide)2'!X$203:X$217),1,0))&gt;0,1,0)</f>
        <v>0</v>
      </c>
      <c r="FN19" cm="1">
        <f t="array" ref="FN19">IF(SUM(IF($J19:$X19=TRANSPOSE('Capacity Backing (Hide)2'!Y$203:Y$217),1,0))&gt;0,1,0)</f>
        <v>0</v>
      </c>
      <c r="FO19" cm="1">
        <f t="array" ref="FO19">IF(SUM(IF($J19:$X19=TRANSPOSE('Capacity Backing (Hide)2'!Z$203:Z$217),1,0))&gt;0,1,0)</f>
        <v>0</v>
      </c>
      <c r="FP19" cm="1">
        <f t="array" ref="FP19">IF(SUM(IF($J19:$X19=TRANSPOSE('Capacity Backing (Hide)2'!AA$203:AA$217),1,0))&gt;0,1,0)</f>
        <v>0</v>
      </c>
      <c r="FQ19" cm="1">
        <f t="array" ref="FQ19">IF(SUM(IF($J19:$X19=TRANSPOSE('Capacity Backing (Hide)2'!AB$203:AB$217),1,0))&gt;0,1,0)</f>
        <v>0</v>
      </c>
      <c r="FR19" cm="1">
        <f t="array" ref="FR19">IF(SUM(IF($J19:$X19=TRANSPOSE('Capacity Backing (Hide)2'!AC$203:AC$217),1,0))&gt;0,1,0)</f>
        <v>0</v>
      </c>
      <c r="FS19" cm="1">
        <f t="array" ref="FS19">IF(SUM(IF($J19:$X19=TRANSPOSE('Capacity Backing (Hide)2'!AD$203:AD$217),1,0))&gt;0,1,0)</f>
        <v>0</v>
      </c>
      <c r="FT19" cm="1">
        <f t="array" ref="FT19">IF(SUM(IF($J19:$X19=TRANSPOSE('Capacity Backing (Hide)2'!AE$203:AE$217),1,0))&gt;0,1,0)</f>
        <v>0</v>
      </c>
      <c r="FU19" cm="1">
        <f t="array" ref="FU19">IF(SUM(IF($J19:$X19=TRANSPOSE('Capacity Backing (Hide)2'!AF$203:AF$217),1,0))&gt;0,1,0)</f>
        <v>0</v>
      </c>
      <c r="FV19" cm="1">
        <f t="array" ref="FV19">IF(SUM(IF($J19:$X19=TRANSPOSE('Capacity Backing (Hide)2'!AG$203:AG$217),1,0))&gt;0,1,0)</f>
        <v>0</v>
      </c>
      <c r="FW19" cm="1">
        <f t="array" ref="FW19">IF(SUM(IF($J19:$X19=TRANSPOSE('Capacity Backing (Hide)2'!AH$203:AH$217),1,0))&gt;0,1,0)</f>
        <v>0</v>
      </c>
      <c r="FX19" cm="1">
        <f t="array" ref="FX19">IF(SUM(IF($J19:$X19=TRANSPOSE('Capacity Backing (Hide)2'!AI$203:AI$217),1,0))&gt;0,1,0)</f>
        <v>0</v>
      </c>
      <c r="FY19" cm="1">
        <f t="array" ref="FY19">IF(SUM(IF($J19:$X19=TRANSPOSE('Capacity Backing (Hide)2'!AJ$203:AJ$217),1,0))&gt;0,1,0)</f>
        <v>0</v>
      </c>
      <c r="FZ19" cm="1">
        <f t="array" ref="FZ19">IF(SUM(IF($J19:$X19=TRANSPOSE('Capacity Backing (Hide)2'!AK$203:AK$217),1,0))&gt;0,1,0)</f>
        <v>0</v>
      </c>
      <c r="GA19" cm="1">
        <f t="array" ref="GA19">IF(SUM(IF($J19:$X19=TRANSPOSE('Capacity Backing (Hide)2'!AL$203:AL$217),1,0))&gt;0,1,0)</f>
        <v>0</v>
      </c>
      <c r="GB19" cm="1">
        <f t="array" ref="GB19">IF(SUM(IF($J19:$X19=TRANSPOSE('Capacity Backing (Hide)2'!AM$203:AM$217),1,0))&gt;0,1,0)</f>
        <v>0</v>
      </c>
      <c r="GC19" cm="1">
        <f t="array" ref="GC19">IF(SUM(IF($J19:$X19=TRANSPOSE('Capacity Backing (Hide)2'!AN$203:AN$217),1,0))&gt;0,1,0)</f>
        <v>0</v>
      </c>
      <c r="GD19" cm="1">
        <f t="array" ref="GD19">IF(SUM(IF($J19:$X19=TRANSPOSE('Capacity Backing (Hide)2'!AO$203:AO$217),1,0))&gt;0,1,0)</f>
        <v>0</v>
      </c>
      <c r="GE19" cm="1">
        <f t="array" ref="GE19">IF(SUM(IF($J19:$X19=TRANSPOSE('Capacity Backing (Hide)2'!AP$203:AP$217),1,0))&gt;0,1,0)</f>
        <v>0</v>
      </c>
      <c r="GF19" cm="1">
        <f t="array" ref="GF19">IF(SUM(IF($J19:$X19=TRANSPOSE('Capacity Backing (Hide)2'!AQ$203:AQ$217),1,0))&gt;0,1,0)</f>
        <v>0</v>
      </c>
      <c r="GG19" cm="1">
        <f t="array" ref="GG19">IF(SUM(IF($J19:$X19=TRANSPOSE('Capacity Backing (Hide)2'!AR$203:AR$217),1,0))&gt;0,1,0)</f>
        <v>0</v>
      </c>
      <c r="GH19" cm="1">
        <f t="array" ref="GH19">IF(SUM(IF($J19:$X19=TRANSPOSE('Capacity Backing (Hide)2'!AS$203:AS$217),1,0))&gt;0,1,0)</f>
        <v>0</v>
      </c>
      <c r="GI19" cm="1">
        <f t="array" ref="GI19">IF(SUM(IF($J19:$X19=TRANSPOSE('Capacity Backing (Hide)2'!AT$203:AT$217),1,0))&gt;0,1,0)</f>
        <v>0</v>
      </c>
      <c r="GJ19" cm="1">
        <f t="array" ref="GJ19">IF(SUM(IF($J19:$X19=TRANSPOSE('Capacity Backing (Hide)2'!AU$203:AU$217),1,0))&gt;0,1,0)</f>
        <v>0</v>
      </c>
      <c r="GK19" cm="1">
        <f t="array" ref="GK19">IF(SUM(IF($J19:$X19=TRANSPOSE('Capacity Backing (Hide)2'!AV$203:AV$217),1,0))&gt;0,1,0)</f>
        <v>0</v>
      </c>
      <c r="GL19" cm="1">
        <f t="array" ref="GL19">IF(SUM(IF($J19:$X19=TRANSPOSE('Capacity Backing (Hide)2'!AW$203:AW$217),1,0))&gt;0,1,0)</f>
        <v>0</v>
      </c>
      <c r="GM19" cm="1">
        <f t="array" ref="GM19">IF(SUM(IF($J19:$X19=TRANSPOSE('Capacity Backing (Hide)2'!AX$203:AX$217),1,0))&gt;0,1,0)</f>
        <v>0</v>
      </c>
      <c r="GN19" cm="1">
        <f t="array" ref="GN19">IF(SUM(IF($J19:$X19=TRANSPOSE('Capacity Backing (Hide)2'!AY$203:AY$217),1,0))&gt;0,1,0)</f>
        <v>0</v>
      </c>
      <c r="GO19" cm="1">
        <f t="array" ref="GO19">IF(SUM(IF($J19:$X19=TRANSPOSE('Capacity Backing (Hide)2'!AZ$203:AZ$217),1,0))&gt;0,1,0)</f>
        <v>0</v>
      </c>
      <c r="GP19" cm="1">
        <f t="array" ref="GP19">IF(SUM(IF($J19:$X19=TRANSPOSE('Capacity Backing (Hide)2'!BA$203:BA$217),1,0))&gt;0,1,0)</f>
        <v>0</v>
      </c>
      <c r="GQ19" cm="1">
        <f t="array" ref="GQ19">IF(SUM(IF($J19:$X19=TRANSPOSE('Capacity Backing (Hide)2'!BB$203:BB$217),1,0))&gt;0,1,0)</f>
        <v>0</v>
      </c>
      <c r="GR19" cm="1">
        <f t="array" ref="GR19">IF(SUM(IF($J19:$X19=TRANSPOSE('Capacity Backing (Hide)2'!BC$203:BC$217),1,0))&gt;0,1,0)</f>
        <v>0</v>
      </c>
      <c r="GS19" cm="1">
        <f t="array" ref="GS19">IF(SUM(IF($J19:$X19=TRANSPOSE('Capacity Backing (Hide)2'!BD$203:BD$217),1,0))&gt;0,1,0)</f>
        <v>0</v>
      </c>
      <c r="GT19" cm="1">
        <f t="array" ref="GT19">IF(SUM(IF($J19:$X19=TRANSPOSE('Capacity Backing (Hide)2'!BE$203:BE$217),1,0))&gt;0,1,0)</f>
        <v>0</v>
      </c>
      <c r="GU19" cm="1">
        <f t="array" ref="GU19">IF(SUM(IF($J19:$X19=TRANSPOSE('Capacity Backing (Hide)2'!BF$203:BF$217),1,0))&gt;0,1,0)</f>
        <v>0</v>
      </c>
      <c r="GV19" cm="1">
        <f t="array" ref="GV19">IF(SUM(IF($J19:$X19=TRANSPOSE('Capacity Backing (Hide)2'!BG$203:BG$217),1,0))&gt;0,1,0)</f>
        <v>0</v>
      </c>
      <c r="GW19" cm="1">
        <f t="array" ref="GW19">IF(SUM(IF($J19:$X19=TRANSPOSE('Capacity Backing (Hide)2'!BH$203:BH$217),1,0))&gt;0,1,0)</f>
        <v>0</v>
      </c>
      <c r="GX19" cm="1">
        <f t="array" ref="GX19">IF(SUM(IF($J19:$X19=TRANSPOSE('Capacity Backing (Hide)2'!BI$203:BI$217),1,0))&gt;0,1,0)</f>
        <v>0</v>
      </c>
      <c r="GY19" cm="1">
        <f t="array" ref="GY19">IF(SUM(IF($J19:$X19=TRANSPOSE('Capacity Backing (Hide)2'!BJ$203:BJ$217),1,0))&gt;0,1,0)</f>
        <v>0</v>
      </c>
      <c r="GZ19" cm="1">
        <f t="array" ref="GZ19">IF(SUM(IF($J19:$X19=TRANSPOSE('Capacity Backing (Hide)2'!BK$203:BK$217),1,0))&gt;0,1,0)</f>
        <v>0</v>
      </c>
      <c r="HA19" cm="1">
        <f t="array" ref="HA19">IF(SUM(IF($J19:$X19=TRANSPOSE('Capacity Backing (Hide)2'!BL$203:BL$217),1,0))&gt;0,1,0)</f>
        <v>0</v>
      </c>
      <c r="HB19" cm="1">
        <f t="array" ref="HB19">IF(SUM(IF($J19:$X19=TRANSPOSE('Capacity Backing (Hide)2'!BM$203:BM$217),1,0))&gt;0,1,0)</f>
        <v>0</v>
      </c>
      <c r="HC19" cm="1">
        <f t="array" ref="HC19">IF(SUM(IF($J19:$X19=TRANSPOSE('Capacity Backing (Hide)2'!BN$203:BN$217),1,0))&gt;0,1,0)</f>
        <v>0</v>
      </c>
      <c r="HD19" cm="1">
        <f t="array" ref="HD19">IF(SUM(IF($J19:$X19=TRANSPOSE('Capacity Backing (Hide)2'!BO$203:BO$217),1,0))&gt;0,1,0)</f>
        <v>0</v>
      </c>
      <c r="HE19" cm="1">
        <f t="array" ref="HE19">IF(SUM(IF($J19:$X19=TRANSPOSE('Capacity Backing (Hide)2'!BP$203:BP$217),1,0))&gt;0,1,0)</f>
        <v>0</v>
      </c>
      <c r="HF19" cm="1">
        <f t="array" ref="HF19">IF(SUM(IF($J19:$X19=TRANSPOSE('Capacity Backing (Hide)2'!BQ$203:BQ$217),1,0))&gt;0,1,0)</f>
        <v>0</v>
      </c>
      <c r="HG19" cm="1">
        <f t="array" ref="HG19">IF(SUM(IF($J19:$X19=TRANSPOSE('Capacity Backing (Hide)2'!BR$203:BR$217),1,0))&gt;0,1,0)</f>
        <v>0</v>
      </c>
      <c r="HH19" cm="1">
        <f t="array" ref="HH19">IF(SUM(IF($J19:$X19=TRANSPOSE('Capacity Backing (Hide)2'!BS$203:BS$217),1,0))&gt;0,1,0)</f>
        <v>0</v>
      </c>
      <c r="HI19" cm="1">
        <f t="array" ref="HI19">IF(SUM(IF($J19:$X19=TRANSPOSE('Capacity Backing (Hide)2'!BT$203:BT$217),1,0))&gt;0,1,0)</f>
        <v>0</v>
      </c>
      <c r="HJ19" cm="1">
        <f t="array" ref="HJ19">IF(SUM(IF($J19:$X19=TRANSPOSE('Capacity Backing (Hide)2'!BU$203:BU$217),1,0))&gt;0,1,0)</f>
        <v>0</v>
      </c>
      <c r="HK19" cm="1">
        <f t="array" ref="HK19">IF(SUM(IF($J19:$X19=TRANSPOSE('Capacity Backing (Hide)2'!BV$203:BV$217),1,0))&gt;0,1,0)</f>
        <v>0</v>
      </c>
      <c r="HL19" cm="1">
        <f t="array" ref="HL19">IF(SUM(IF($J19:$X19=TRANSPOSE('Capacity Backing (Hide)2'!BW$203:BW$217),1,0))&gt;0,1,0)</f>
        <v>0</v>
      </c>
      <c r="HM19" cm="1">
        <f t="array" ref="HM19">IF(SUM(IF($J19:$X19=TRANSPOSE('Capacity Backing (Hide)2'!BX$203:BX$217),1,0))&gt;0,1,0)</f>
        <v>0</v>
      </c>
      <c r="HN19" cm="1">
        <f t="array" ref="HN19">IF(SUM(IF($J19:$X19=TRANSPOSE('Capacity Backing (Hide)2'!BY$203:BY$217),1,0))&gt;0,1,0)</f>
        <v>0</v>
      </c>
      <c r="HO19" cm="1">
        <f t="array" ref="HO19">IF(SUM(IF($J19:$X19=TRANSPOSE('Capacity Backing (Hide)2'!BZ$203:BZ$217),1,0))&gt;0,1,0)</f>
        <v>0</v>
      </c>
      <c r="HP19" cm="1">
        <f t="array" ref="HP19">IF(SUM(IF($J19:$X19=TRANSPOSE('Capacity Backing (Hide)2'!CA$203:CA$217),1,0))&gt;0,1,0)</f>
        <v>0</v>
      </c>
      <c r="HQ19" cm="1">
        <f t="array" ref="HQ19">IF(SUM(IF($J19:$X19=TRANSPOSE('Capacity Backing (Hide)2'!CB$203:CB$217),1,0))&gt;0,1,0)</f>
        <v>0</v>
      </c>
      <c r="HR19" cm="1">
        <f t="array" ref="HR19">IF(SUM(IF($J19:$X19=TRANSPOSE('Capacity Backing (Hide)2'!CC$203:CC$217),1,0))&gt;0,1,0)</f>
        <v>0</v>
      </c>
      <c r="HS19" cm="1">
        <f t="array" ref="HS19">IF(SUM(IF($J19:$X19=TRANSPOSE('Capacity Backing (Hide)2'!CD$203:CD$217),1,0))&gt;0,1,0)</f>
        <v>0</v>
      </c>
      <c r="HT19" cm="1">
        <f t="array" ref="HT19">IF(SUM(IF($J19:$X19=TRANSPOSE('Capacity Backing (Hide)2'!CE$203:CE$217),1,0))&gt;0,1,0)</f>
        <v>0</v>
      </c>
      <c r="HU19" cm="1">
        <f t="array" ref="HU19">IF(SUM(IF($J19:$X19=TRANSPOSE('Capacity Backing (Hide)2'!CF$203:CF$217),1,0))&gt;0,1,0)</f>
        <v>0</v>
      </c>
      <c r="HV19" cm="1">
        <f t="array" ref="HV19">IF(SUM(IF($J19:$X19=TRANSPOSE('Capacity Backing (Hide)2'!CG$203:CG$217),1,0))&gt;0,1,0)</f>
        <v>0</v>
      </c>
      <c r="HW19" cm="1">
        <f t="array" ref="HW19">IF(SUM(IF($J19:$X19=TRANSPOSE('Capacity Backing (Hide)2'!CH$203:CH$217),1,0))&gt;0,1,0)</f>
        <v>0</v>
      </c>
      <c r="HX19" cm="1">
        <f t="array" ref="HX19">IF(SUM(IF($J19:$X19=TRANSPOSE('Capacity Backing (Hide)2'!CI$203:CI$217),1,0))&gt;0,1,0)</f>
        <v>0</v>
      </c>
      <c r="HY19" cm="1">
        <f t="array" ref="HY19">IF(SUM(IF($J19:$X19=TRANSPOSE('Capacity Backing (Hide)2'!CJ$203:CJ$217),1,0))&gt;0,1,0)</f>
        <v>0</v>
      </c>
      <c r="HZ19" cm="1">
        <f t="array" ref="HZ19">IF(SUM(IF($J19:$X19=TRANSPOSE('Capacity Backing (Hide)2'!CK$203:CK$217),1,0))&gt;0,1,0)</f>
        <v>0</v>
      </c>
      <c r="IA19" cm="1">
        <f t="array" ref="IA19">IF(SUM(IF($J19:$X19=TRANSPOSE('Capacity Backing (Hide)2'!CL$203:CL$217),1,0))&gt;0,1,0)</f>
        <v>0</v>
      </c>
      <c r="IB19" cm="1">
        <f t="array" ref="IB19">IF(SUM(IF($J19:$X19=TRANSPOSE('Capacity Backing (Hide)2'!CM$203:CM$217),1,0))&gt;0,1,0)</f>
        <v>0</v>
      </c>
      <c r="IC19" cm="1">
        <f t="array" ref="IC19">IF(SUM(IF($J19:$X19=TRANSPOSE('Capacity Backing (Hide)2'!CN$203:CN$217),1,0))&gt;0,1,0)</f>
        <v>0</v>
      </c>
      <c r="ID19" cm="1">
        <f t="array" ref="ID19">IF(SUM(IF($J19:$X19=TRANSPOSE('Capacity Backing (Hide)2'!CO$203:CO$217),1,0))&gt;0,1,0)</f>
        <v>0</v>
      </c>
      <c r="IE19" cm="1">
        <f t="array" ref="IE19">IF(SUM(IF($J19:$X19=TRANSPOSE('Capacity Backing (Hide)2'!CP$203:CP$217),1,0))&gt;0,1,0)</f>
        <v>0</v>
      </c>
      <c r="IF19" cm="1">
        <f t="array" ref="IF19">IF(SUM(IF($J19:$X19=TRANSPOSE('Capacity Backing (Hide)2'!CQ$203:CQ$217),1,0))&gt;0,1,0)</f>
        <v>0</v>
      </c>
      <c r="IG19" cm="1">
        <f t="array" ref="IG19">IF(SUM(IF($J19:$X19=TRANSPOSE('Capacity Backing (Hide)2'!CR$203:CR$217),1,0))&gt;0,1,0)</f>
        <v>0</v>
      </c>
      <c r="IH19" cm="1">
        <f t="array" ref="IH19">IF(SUM(IF($J19:$X19=TRANSPOSE('Capacity Backing (Hide)2'!CS$203:CS$217),1,0))&gt;0,1,0)</f>
        <v>0</v>
      </c>
      <c r="II19" cm="1">
        <f t="array" ref="II19">IF(SUM(IF($J19:$X19=TRANSPOSE('Capacity Backing (Hide)2'!CT$203:CT$217),1,0))&gt;0,1,0)</f>
        <v>0</v>
      </c>
      <c r="IJ19" cm="1">
        <f t="array" ref="IJ19">IF(SUM(IF($J19:$X19=TRANSPOSE('Capacity Backing (Hide)2'!CU$203:CU$217),1,0))&gt;0,1,0)</f>
        <v>0</v>
      </c>
      <c r="IK19" cm="1">
        <f t="array" ref="IK19">IF(SUM(IF($J19:$X19=TRANSPOSE('Capacity Backing (Hide)2'!CV$203:CV$217),1,0))&gt;0,1,0)</f>
        <v>0</v>
      </c>
      <c r="IL19" cm="1">
        <f t="array" ref="IL19">IF(SUM(IF($J19:$X19=TRANSPOSE('Capacity Backing (Hide)2'!CW$203:CW$217),1,0))&gt;0,1,0)</f>
        <v>0</v>
      </c>
      <c r="IO19" s="184">
        <v>0</v>
      </c>
      <c r="IP19" s="184">
        <v>0</v>
      </c>
      <c r="IQ19" s="184">
        <v>0</v>
      </c>
      <c r="IR19" s="184">
        <v>0</v>
      </c>
      <c r="IS19" s="184">
        <v>0</v>
      </c>
      <c r="IT19" s="184">
        <v>0</v>
      </c>
      <c r="IU19" s="184">
        <v>0</v>
      </c>
      <c r="IV19" s="184">
        <v>0</v>
      </c>
      <c r="IW19" s="184">
        <v>0</v>
      </c>
      <c r="IX19" s="184">
        <v>0</v>
      </c>
      <c r="IY19" s="184">
        <v>0</v>
      </c>
      <c r="IZ19" s="184">
        <v>0</v>
      </c>
      <c r="JA19" s="184">
        <v>0</v>
      </c>
      <c r="JB19" s="184">
        <v>0</v>
      </c>
      <c r="JC19" s="184">
        <v>0</v>
      </c>
      <c r="JD19" s="184">
        <v>0</v>
      </c>
      <c r="JE19" s="184">
        <v>0</v>
      </c>
      <c r="JF19" s="184">
        <v>0</v>
      </c>
      <c r="JG19" s="184">
        <v>0</v>
      </c>
      <c r="JH19" s="184">
        <v>0</v>
      </c>
      <c r="JI19" s="184">
        <v>0</v>
      </c>
      <c r="JJ19" s="184">
        <v>0</v>
      </c>
      <c r="JK19" s="184">
        <v>0</v>
      </c>
      <c r="JL19" s="184">
        <v>0</v>
      </c>
      <c r="JM19" s="184">
        <v>0</v>
      </c>
      <c r="JN19" s="184">
        <v>0</v>
      </c>
      <c r="JO19" s="184">
        <v>0</v>
      </c>
      <c r="JP19" s="184">
        <v>0</v>
      </c>
      <c r="JQ19" s="184">
        <v>0</v>
      </c>
      <c r="JR19" s="184">
        <v>0</v>
      </c>
      <c r="JS19" s="184">
        <v>0</v>
      </c>
      <c r="JT19" s="184">
        <v>0</v>
      </c>
      <c r="JU19" s="184">
        <v>0</v>
      </c>
      <c r="JV19" s="184">
        <v>0</v>
      </c>
      <c r="JW19" s="184">
        <v>0</v>
      </c>
      <c r="JX19" s="184">
        <v>0</v>
      </c>
      <c r="JY19" s="184">
        <v>0</v>
      </c>
      <c r="JZ19" s="184">
        <v>0</v>
      </c>
      <c r="KA19" s="184">
        <v>0</v>
      </c>
      <c r="KB19" s="184">
        <v>0</v>
      </c>
      <c r="KC19" s="184">
        <v>0</v>
      </c>
      <c r="KD19" s="184">
        <v>0</v>
      </c>
      <c r="KE19" s="184">
        <v>0</v>
      </c>
      <c r="KF19" s="184">
        <v>0</v>
      </c>
      <c r="KG19" s="184">
        <v>0</v>
      </c>
      <c r="KH19" s="184">
        <v>0</v>
      </c>
      <c r="KI19" s="184">
        <v>0</v>
      </c>
      <c r="KJ19" s="184">
        <v>0</v>
      </c>
      <c r="KK19" s="184">
        <v>0</v>
      </c>
      <c r="KL19" s="184">
        <v>0</v>
      </c>
      <c r="KM19" s="184">
        <v>0</v>
      </c>
      <c r="KN19" s="184">
        <v>0</v>
      </c>
      <c r="KO19" s="184">
        <v>0</v>
      </c>
      <c r="KP19" s="184">
        <v>0</v>
      </c>
      <c r="KQ19" s="184">
        <v>0</v>
      </c>
      <c r="KR19" s="184">
        <v>0</v>
      </c>
      <c r="KS19" s="184">
        <v>0</v>
      </c>
      <c r="KT19" s="184">
        <v>0</v>
      </c>
      <c r="KU19" s="184">
        <v>0</v>
      </c>
      <c r="KV19" s="184">
        <v>0</v>
      </c>
      <c r="KW19" s="184">
        <v>0</v>
      </c>
      <c r="KX19" s="184">
        <v>0</v>
      </c>
      <c r="KY19" s="184">
        <v>0</v>
      </c>
      <c r="KZ19" s="184">
        <v>0</v>
      </c>
      <c r="LA19" s="184">
        <v>0</v>
      </c>
      <c r="LB19" s="184">
        <v>0</v>
      </c>
      <c r="LC19" s="184">
        <v>0</v>
      </c>
      <c r="LD19" s="184">
        <v>0</v>
      </c>
      <c r="LE19" s="184">
        <v>0</v>
      </c>
      <c r="LF19" s="184">
        <v>0</v>
      </c>
      <c r="LG19" s="184">
        <v>0</v>
      </c>
      <c r="LH19" s="184">
        <v>0</v>
      </c>
      <c r="LI19" s="184">
        <v>0</v>
      </c>
      <c r="LJ19" s="184">
        <v>0</v>
      </c>
      <c r="LK19" s="184">
        <v>0</v>
      </c>
      <c r="LL19" s="184">
        <v>0</v>
      </c>
      <c r="LM19" s="184">
        <v>0</v>
      </c>
      <c r="LN19" s="184">
        <v>0</v>
      </c>
      <c r="LO19" s="184">
        <v>0</v>
      </c>
      <c r="LP19" s="184">
        <v>0</v>
      </c>
      <c r="LQ19" s="184">
        <v>0</v>
      </c>
      <c r="LR19" s="184">
        <v>0</v>
      </c>
      <c r="LS19" s="184">
        <v>0</v>
      </c>
      <c r="LT19" s="184">
        <v>0</v>
      </c>
      <c r="LU19" s="184">
        <v>0</v>
      </c>
      <c r="LV19" s="184">
        <v>0</v>
      </c>
      <c r="LW19" s="184">
        <v>0</v>
      </c>
      <c r="LX19" s="184">
        <v>0</v>
      </c>
      <c r="LY19" s="184">
        <v>0</v>
      </c>
      <c r="LZ19" s="184">
        <v>0</v>
      </c>
      <c r="MA19" s="184">
        <v>0</v>
      </c>
      <c r="MB19" s="184">
        <v>0</v>
      </c>
      <c r="MC19" s="184">
        <v>0</v>
      </c>
      <c r="MD19" s="184">
        <v>0</v>
      </c>
      <c r="ME19" s="184">
        <v>0</v>
      </c>
      <c r="MF19" s="184">
        <v>0</v>
      </c>
      <c r="MG19" s="184">
        <v>0</v>
      </c>
      <c r="MH19" s="184">
        <v>0</v>
      </c>
      <c r="MI19" s="184">
        <v>0</v>
      </c>
      <c r="MJ19" s="184">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J19" cm="1">
        <f t="array" ref="QJ19">SUM(IF('Capacity Summary'!H$36:H$135="X",1,0)*TRANSPOSE('CR Backing (Hide)'!$IO19:$MJ19)*IF('Clinical resources'!ZQ22="X",1,0))</f>
        <v>0</v>
      </c>
      <c r="QK19" cm="1">
        <f t="array" ref="QK19">SUM(IF('Capacity Summary'!I$36:I$135="X",1,0)*TRANSPOSE('CR Backing (Hide)'!$IO19:$MJ19)*IF('Clinical resources'!ZR22="X",1,0))</f>
        <v>0</v>
      </c>
      <c r="QL19" cm="1">
        <f t="array" ref="QL19">SUM(IF('Capacity Summary'!J$36:J$135="X",1,0)*TRANSPOSE('CR Backing (Hide)'!$IO19:$MJ19)*IF('Clinical resources'!ZS22="X",1,0))</f>
        <v>0</v>
      </c>
      <c r="QM19" cm="1">
        <f t="array" ref="QM19">SUM(IF('Capacity Summary'!K$36:K$135="X",1,0)*TRANSPOSE('CR Backing (Hide)'!$IO19:$MJ19)*IF('Clinical resources'!ZT22="X",1,0))</f>
        <v>0</v>
      </c>
      <c r="QN19" cm="1">
        <f t="array" ref="QN19">SUM(IF('Capacity Summary'!L$36:L$135="X",1,0)*TRANSPOSE('CR Backing (Hide)'!$IO19:$MJ19)*IF('Clinical resources'!ZU22="X",1,0))</f>
        <v>0</v>
      </c>
      <c r="QO19" cm="1">
        <f t="array" ref="QO19">SUM(IF('Capacity Summary'!M$36:M$135="X",1,0)*TRANSPOSE('CR Backing (Hide)'!$IO19:$MJ19)*IF('Clinical resources'!ZV22="X",1,0))</f>
        <v>0</v>
      </c>
      <c r="QP19" cm="1">
        <f t="array" ref="QP19">SUM(IF('Capacity Summary'!N$36:N$135="X",1,0)*TRANSPOSE('CR Backing (Hide)'!$IO19:$MJ19)*IF('Clinical resources'!ZW22="X",1,0))</f>
        <v>0</v>
      </c>
      <c r="QQ19" cm="1">
        <f t="array" ref="QQ19">SUM(IF('Capacity Summary'!O$36:O$135="X",1,0)*TRANSPOSE('CR Backing (Hide)'!$IO19:$MJ19)*IF('Clinical resources'!ZX22="X",1,0))</f>
        <v>0</v>
      </c>
      <c r="QR19" cm="1">
        <f t="array" ref="QR19">SUM(IF('Capacity Summary'!P$36:P$135="X",1,0)*TRANSPOSE('CR Backing (Hide)'!$IO19:$MJ19)*IF('Clinical resources'!ZY22="X",1,0))</f>
        <v>0</v>
      </c>
      <c r="QS19" cm="1">
        <f t="array" ref="QS19">SUM(IF('Capacity Summary'!Q$36:Q$135="X",1,0)*TRANSPOSE('CR Backing (Hide)'!$IO19:$MJ19)*IF('Clinical resources'!ZZ22="X",1,0))</f>
        <v>0</v>
      </c>
      <c r="QT19" cm="1">
        <f t="array" ref="QT19">SUM(IF('Capacity Summary'!R$36:R$135="X",1,0)*TRANSPOSE('CR Backing (Hide)'!$IO19:$MJ19)*IF('Clinical resources'!AAA22="X",1,0))</f>
        <v>0</v>
      </c>
      <c r="QU19" cm="1">
        <f t="array" ref="QU19">SUM(IF('Capacity Summary'!S$36:S$135="X",1,0)*TRANSPOSE('CR Backing (Hide)'!$IO19:$MJ19)*IF('Clinical resources'!AAB22="X",1,0))</f>
        <v>0</v>
      </c>
      <c r="QV19" cm="1">
        <f t="array" ref="QV19">SUM(IF('Capacity Summary'!T$36:T$135="X",1,0)*TRANSPOSE('CR Backing (Hide)'!$IO19:$MJ19)*IF('Clinical resources'!AAC22="X",1,0))</f>
        <v>0</v>
      </c>
      <c r="QW19" cm="1">
        <f t="array" ref="QW19">SUM(IF('Capacity Summary'!U$36:U$135="X",1,0)*TRANSPOSE('CR Backing (Hide)'!$IO19:$MJ19)*IF('Clinical resources'!AAD22="X",1,0))</f>
        <v>0</v>
      </c>
      <c r="QX19" cm="1">
        <f t="array" ref="QX19">SUM(IF('Capacity Summary'!V$36:V$135="X",1,0)*TRANSPOSE('CR Backing (Hide)'!$IO19:$MJ19)*IF('Clinical resources'!AAE22="X",1,0))</f>
        <v>0</v>
      </c>
      <c r="QY19" cm="1">
        <f t="array" ref="QY19">SUM(IF('Capacity Summary'!W$36:W$135="X",1,0)*TRANSPOSE('CR Backing (Hide)'!$IO19:$MJ19)*IF('Clinical resources'!AAF22="X",1,0))</f>
        <v>0</v>
      </c>
      <c r="QZ19" cm="1">
        <f t="array" ref="QZ19">SUM(IF('Capacity Summary'!X$36:X$135="X",1,0)*TRANSPOSE('CR Backing (Hide)'!$IO19:$MJ19)*IF('Clinical resources'!AAG22="X",1,0))</f>
        <v>0</v>
      </c>
      <c r="RA19" cm="1">
        <f t="array" ref="RA19">SUM(IF('Capacity Summary'!Y$36:Y$135="X",1,0)*TRANSPOSE('CR Backing (Hide)'!$IO19:$MJ19)*IF('Clinical resources'!AAH22="X",1,0))</f>
        <v>0</v>
      </c>
      <c r="RB19" cm="1">
        <f t="array" ref="RB19">SUM(IF('Capacity Summary'!Z$36:Z$135="X",1,0)*TRANSPOSE('CR Backing (Hide)'!$IO19:$MJ19)*IF('Clinical resources'!AAI22="X",1,0))</f>
        <v>0</v>
      </c>
      <c r="RC19" cm="1">
        <f t="array" ref="RC19">SUM(IF('Capacity Summary'!AA$36:AA$135="X",1,0)*TRANSPOSE('CR Backing (Hide)'!$IO19:$MJ19)*IF('Clinical resources'!AAJ22="X",1,0))</f>
        <v>0</v>
      </c>
      <c r="RD19" cm="1">
        <f t="array" ref="RD19">SUM(IF('Capacity Summary'!AB$36:AB$135="X",1,0)*TRANSPOSE('CR Backing (Hide)'!$IO19:$MJ19)*IF('Clinical resources'!AAK22="X",1,0))</f>
        <v>0</v>
      </c>
      <c r="RE19" cm="1">
        <f t="array" ref="RE19">SUM(IF('Capacity Summary'!AC$36:AC$135="X",1,0)*TRANSPOSE('CR Backing (Hide)'!$IO19:$MJ19)*IF('Clinical resources'!AAL22="X",1,0))</f>
        <v>0</v>
      </c>
      <c r="RF19" cm="1">
        <f t="array" ref="RF19">SUM(IF('Capacity Summary'!AD$36:AD$135="X",1,0)*TRANSPOSE('CR Backing (Hide)'!$IO19:$MJ19)*IF('Clinical resources'!AAM22="X",1,0))</f>
        <v>0</v>
      </c>
      <c r="RG19" cm="1">
        <f t="array" ref="RG19">SUM(IF('Capacity Summary'!AE$36:AE$135="X",1,0)*TRANSPOSE('CR Backing (Hide)'!$IO19:$MJ19)*IF('Clinical resources'!AAN22="X",1,0))</f>
        <v>0</v>
      </c>
      <c r="RH19" cm="1">
        <f t="array" ref="RH19">SUM(IF('Capacity Summary'!AF$36:AF$135="X",1,0)*TRANSPOSE('CR Backing (Hide)'!$IO19:$MJ19)*IF('Clinical resources'!AAO22="X",1,0))</f>
        <v>0</v>
      </c>
      <c r="RI19" cm="1">
        <f t="array" ref="RI19">SUM(IF('Capacity Summary'!AG$36:AG$135="X",1,0)*TRANSPOSE('CR Backing (Hide)'!$IO19:$MJ19)*IF('Clinical resources'!AAP22="X",1,0))</f>
        <v>0</v>
      </c>
      <c r="RJ19" cm="1">
        <f t="array" ref="RJ19">SUM(IF('Capacity Summary'!AH$36:AH$135="X",1,0)*TRANSPOSE('CR Backing (Hide)'!$IO19:$MJ19)*IF('Clinical resources'!AAQ22="X",1,0))</f>
        <v>0</v>
      </c>
      <c r="RK19" cm="1">
        <f t="array" ref="RK19">SUM(IF('Capacity Summary'!AI$36:AI$135="X",1,0)*TRANSPOSE('CR Backing (Hide)'!$IO19:$MJ19)*IF('Clinical resources'!AAR22="X",1,0))</f>
        <v>0</v>
      </c>
      <c r="RL19" cm="1">
        <f t="array" ref="RL19">SUM(IF('Capacity Summary'!AJ$36:AJ$135="X",1,0)*TRANSPOSE('CR Backing (Hide)'!$IO19:$MJ19)*IF('Clinical resources'!AAS22="X",1,0))</f>
        <v>0</v>
      </c>
      <c r="RM19" cm="1">
        <f t="array" ref="RM19">SUM(IF('Capacity Summary'!AK$36:AK$135="X",1,0)*TRANSPOSE('CR Backing (Hide)'!$IO19:$MJ19)*IF('Clinical resources'!AAT22="X",1,0))</f>
        <v>0</v>
      </c>
      <c r="RN19" cm="1">
        <f t="array" ref="RN19">SUM(IF('Capacity Summary'!AL$36:AL$135="X",1,0)*TRANSPOSE('CR Backing (Hide)'!$IO19:$MJ19)*IF('Clinical resources'!AAU22="X",1,0))</f>
        <v>0</v>
      </c>
      <c r="RO19" cm="1">
        <f t="array" ref="RO19">SUM(IF('Capacity Summary'!AM$36:AM$135="X",1,0)*TRANSPOSE('CR Backing (Hide)'!$IO19:$MJ19)*IF('Clinical resources'!AAV22="X",1,0))</f>
        <v>0</v>
      </c>
      <c r="RP19" cm="1">
        <f t="array" ref="RP19">SUM(IF('Capacity Summary'!AN$36:AN$135="X",1,0)*TRANSPOSE('CR Backing (Hide)'!$IO19:$MJ19)*IF('Clinical resources'!AAW22="X",1,0))</f>
        <v>0</v>
      </c>
      <c r="RQ19" cm="1">
        <f t="array" ref="RQ19">SUM(IF('Capacity Summary'!AO$36:AO$135="X",1,0)*TRANSPOSE('CR Backing (Hide)'!$IO19:$MJ19)*IF('Clinical resources'!AAX22="X",1,0))</f>
        <v>0</v>
      </c>
      <c r="RR19" cm="1">
        <f t="array" ref="RR19">SUM(IF('Capacity Summary'!AP$36:AP$135="X",1,0)*TRANSPOSE('CR Backing (Hide)'!$IO19:$MJ19)*IF('Clinical resources'!AAY22="X",1,0))</f>
        <v>0</v>
      </c>
      <c r="RS19" cm="1">
        <f t="array" ref="RS19">SUM(IF('Capacity Summary'!AQ$36:AQ$135="X",1,0)*TRANSPOSE('CR Backing (Hide)'!$IO19:$MJ19)*IF('Clinical resources'!AAZ22="X",1,0))</f>
        <v>0</v>
      </c>
      <c r="RT19" cm="1">
        <f t="array" ref="RT19">SUM(IF('Capacity Summary'!AR$36:AR$135="X",1,0)*TRANSPOSE('CR Backing (Hide)'!$IO19:$MJ19)*IF('Clinical resources'!ABA22="X",1,0))</f>
        <v>0</v>
      </c>
      <c r="RU19" cm="1">
        <f t="array" ref="RU19">SUM(IF('Capacity Summary'!AS$36:AS$135="X",1,0)*TRANSPOSE('CR Backing (Hide)'!$IO19:$MJ19)*IF('Clinical resources'!ABB22="X",1,0))</f>
        <v>0</v>
      </c>
      <c r="RV19" cm="1">
        <f t="array" ref="RV19">SUM(IF('Capacity Summary'!AT$36:AT$135="X",1,0)*TRANSPOSE('CR Backing (Hide)'!$IO19:$MJ19)*IF('Clinical resources'!ABC22="X",1,0))</f>
        <v>0</v>
      </c>
      <c r="RW19" cm="1">
        <f t="array" ref="RW19">SUM(IF('Capacity Summary'!AU$36:AU$135="X",1,0)*TRANSPOSE('CR Backing (Hide)'!$IO19:$MJ19)*IF('Clinical resources'!ABD22="X",1,0))</f>
        <v>0</v>
      </c>
      <c r="RX19" cm="1">
        <f t="array" ref="RX19">SUM(IF('Capacity Summary'!AV$36:AV$135="X",1,0)*TRANSPOSE('CR Backing (Hide)'!$IO19:$MJ19)*IF('Clinical resources'!ABE22="X",1,0))</f>
        <v>0</v>
      </c>
      <c r="RY19" cm="1">
        <f t="array" ref="RY19">SUM(IF('Capacity Summary'!AW$36:AW$135="X",1,0)*TRANSPOSE('CR Backing (Hide)'!$IO19:$MJ19)*IF('Clinical resources'!ABF22="X",1,0))</f>
        <v>0</v>
      </c>
      <c r="RZ19" cm="1">
        <f t="array" ref="RZ19">SUM(IF('Capacity Summary'!AX$36:AX$135="X",1,0)*TRANSPOSE('CR Backing (Hide)'!$IO19:$MJ19)*IF('Clinical resources'!ABG22="X",1,0))</f>
        <v>0</v>
      </c>
      <c r="SA19" cm="1">
        <f t="array" ref="SA19">SUM(IF('Capacity Summary'!AY$36:AY$135="X",1,0)*TRANSPOSE('CR Backing (Hide)'!$IO19:$MJ19)*IF('Clinical resources'!ABH22="X",1,0))</f>
        <v>0</v>
      </c>
      <c r="SB19" cm="1">
        <f t="array" ref="SB19">SUM(IF('Capacity Summary'!AZ$36:AZ$135="X",1,0)*TRANSPOSE('CR Backing (Hide)'!$IO19:$MJ19)*IF('Clinical resources'!ABI22="X",1,0))</f>
        <v>0</v>
      </c>
      <c r="SC19" cm="1">
        <f t="array" ref="SC19">SUM(IF('Capacity Summary'!BA$36:BA$135="X",1,0)*TRANSPOSE('CR Backing (Hide)'!$IO19:$MJ19)*IF('Clinical resources'!ABJ22="X",1,0))</f>
        <v>0</v>
      </c>
      <c r="SD19" cm="1">
        <f t="array" ref="SD19">SUM(IF('Capacity Summary'!BB$36:BB$135="X",1,0)*TRANSPOSE('CR Backing (Hide)'!$IO19:$MJ19)*IF('Clinical resources'!ABK22="X",1,0))</f>
        <v>0</v>
      </c>
      <c r="SE19" cm="1">
        <f t="array" ref="SE19">SUM(IF('Capacity Summary'!BC$36:BC$135="X",1,0)*TRANSPOSE('CR Backing (Hide)'!$IO19:$MJ19)*IF('Clinical resources'!ABL22="X",1,0))</f>
        <v>0</v>
      </c>
      <c r="SF19" cm="1">
        <f t="array" ref="SF19">SUM(IF('Capacity Summary'!BD$36:BD$135="X",1,0)*TRANSPOSE('CR Backing (Hide)'!$IO19:$MJ19)*IF('Clinical resources'!ABM22="X",1,0))</f>
        <v>0</v>
      </c>
      <c r="SG19" cm="1">
        <f t="array" ref="SG19">SUM(IF('Capacity Summary'!BE$36:BE$135="X",1,0)*TRANSPOSE('CR Backing (Hide)'!$IO19:$MJ19)*IF('Clinical resources'!ABN22="X",1,0))</f>
        <v>0</v>
      </c>
      <c r="SH19" cm="1">
        <f t="array" ref="SH19">SUM(IF('Capacity Summary'!BF$36:BF$135="X",1,0)*TRANSPOSE('CR Backing (Hide)'!$IO19:$MJ19)*IF('Clinical resources'!ABO22="X",1,0))</f>
        <v>0</v>
      </c>
      <c r="SI19" cm="1">
        <f t="array" ref="SI19">SUM(IF('Capacity Summary'!BG$36:BG$135="X",1,0)*TRANSPOSE('CR Backing (Hide)'!$IO19:$MJ19)*IF('Clinical resources'!ABP22="X",1,0))</f>
        <v>0</v>
      </c>
      <c r="SK19" cm="1">
        <f t="array" ref="SK19">SUM(IF('Capacity Summary'!H$139:H$238="X",1,0)*TRANSPOSE('CR Backing (Hide)'!$MM19:$QH19))</f>
        <v>0</v>
      </c>
      <c r="SL19" cm="1">
        <f t="array" ref="SL19">SUM(IF('Capacity Summary'!I$139:I$238="X",1,0)*TRANSPOSE('CR Backing (Hide)'!$MM19:$QH19))</f>
        <v>0</v>
      </c>
      <c r="SM19" cm="1">
        <f t="array" ref="SM19">SUM(IF('Capacity Summary'!J$139:J$238="X",1,0)*TRANSPOSE('CR Backing (Hide)'!$MM19:$QH19))</f>
        <v>0</v>
      </c>
      <c r="SN19" cm="1">
        <f t="array" ref="SN19">SUM(IF('Capacity Summary'!K$139:K$238="X",1,0)*TRANSPOSE('CR Backing (Hide)'!$MM19:$QH19))</f>
        <v>0</v>
      </c>
      <c r="SO19" cm="1">
        <f t="array" ref="SO19">SUM(IF('Capacity Summary'!L$139:L$238="X",1,0)*TRANSPOSE('CR Backing (Hide)'!$MM19:$QH19))</f>
        <v>0</v>
      </c>
      <c r="SP19" cm="1">
        <f t="array" ref="SP19">SUM(IF('Capacity Summary'!M$139:M$238="X",1,0)*TRANSPOSE('CR Backing (Hide)'!$MM19:$QH19))</f>
        <v>0</v>
      </c>
      <c r="SQ19" cm="1">
        <f t="array" ref="SQ19">SUM(IF('Capacity Summary'!N$139:N$238="X",1,0)*TRANSPOSE('CR Backing (Hide)'!$MM19:$QH19))</f>
        <v>0</v>
      </c>
      <c r="SR19" cm="1">
        <f t="array" ref="SR19">SUM(IF('Capacity Summary'!O$139:O$238="X",1,0)*TRANSPOSE('CR Backing (Hide)'!$MM19:$QH19))</f>
        <v>0</v>
      </c>
      <c r="SS19" cm="1">
        <f t="array" ref="SS19">SUM(IF('Capacity Summary'!P$139:P$238="X",1,0)*TRANSPOSE('CR Backing (Hide)'!$MM19:$QH19))</f>
        <v>0</v>
      </c>
      <c r="ST19" cm="1">
        <f t="array" ref="ST19">SUM(IF('Capacity Summary'!Q$139:Q$238="X",1,0)*TRANSPOSE('CR Backing (Hide)'!$MM19:$QH19))</f>
        <v>0</v>
      </c>
      <c r="SU19" cm="1">
        <f t="array" ref="SU19">SUM(IF('Capacity Summary'!R$139:R$238="X",1,0)*TRANSPOSE('CR Backing (Hide)'!$MM19:$QH19))</f>
        <v>0</v>
      </c>
      <c r="SV19" cm="1">
        <f t="array" ref="SV19">SUM(IF('Capacity Summary'!S$139:S$238="X",1,0)*TRANSPOSE('CR Backing (Hide)'!$MM19:$QH19))</f>
        <v>0</v>
      </c>
      <c r="SW19" cm="1">
        <f t="array" ref="SW19">SUM(IF('Capacity Summary'!T$139:T$238="X",1,0)*TRANSPOSE('CR Backing (Hide)'!$MM19:$QH19))</f>
        <v>0</v>
      </c>
      <c r="SX19" cm="1">
        <f t="array" ref="SX19">SUM(IF('Capacity Summary'!U$139:U$238="X",1,0)*TRANSPOSE('CR Backing (Hide)'!$MM19:$QH19))</f>
        <v>0</v>
      </c>
      <c r="SY19" cm="1">
        <f t="array" ref="SY19">SUM(IF('Capacity Summary'!V$139:V$238="X",1,0)*TRANSPOSE('CR Backing (Hide)'!$MM19:$QH19))</f>
        <v>0</v>
      </c>
      <c r="SZ19" cm="1">
        <f t="array" ref="SZ19">SUM(IF('Capacity Summary'!W$139:W$238="X",1,0)*TRANSPOSE('CR Backing (Hide)'!$MM19:$QH19))</f>
        <v>0</v>
      </c>
      <c r="TA19" cm="1">
        <f t="array" ref="TA19">SUM(IF('Capacity Summary'!X$139:X$238="X",1,0)*TRANSPOSE('CR Backing (Hide)'!$MM19:$QH19))</f>
        <v>0</v>
      </c>
      <c r="TB19" cm="1">
        <f t="array" ref="TB19">SUM(IF('Capacity Summary'!Y$139:Y$238="X",1,0)*TRANSPOSE('CR Backing (Hide)'!$MM19:$QH19))</f>
        <v>0</v>
      </c>
      <c r="TC19" cm="1">
        <f t="array" ref="TC19">SUM(IF('Capacity Summary'!Z$139:Z$238="X",1,0)*TRANSPOSE('CR Backing (Hide)'!$MM19:$QH19))</f>
        <v>0</v>
      </c>
      <c r="TD19" cm="1">
        <f t="array" ref="TD19">SUM(IF('Capacity Summary'!AA$139:AA$238="X",1,0)*TRANSPOSE('CR Backing (Hide)'!$MM19:$QH19))</f>
        <v>0</v>
      </c>
      <c r="TE19" cm="1">
        <f t="array" ref="TE19">SUM(IF('Capacity Summary'!AB$139:AB$238="X",1,0)*TRANSPOSE('CR Backing (Hide)'!$MM19:$QH19))</f>
        <v>0</v>
      </c>
      <c r="TF19" cm="1">
        <f t="array" ref="TF19">SUM(IF('Capacity Summary'!AC$139:AC$238="X",1,0)*TRANSPOSE('CR Backing (Hide)'!$MM19:$QH19))</f>
        <v>0</v>
      </c>
      <c r="TG19" cm="1">
        <f t="array" ref="TG19">SUM(IF('Capacity Summary'!AD$139:AD$238="X",1,0)*TRANSPOSE('CR Backing (Hide)'!$MM19:$QH19))</f>
        <v>0</v>
      </c>
      <c r="TH19" cm="1">
        <f t="array" ref="TH19">SUM(IF('Capacity Summary'!AE$139:AE$238="X",1,0)*TRANSPOSE('CR Backing (Hide)'!$MM19:$QH19))</f>
        <v>0</v>
      </c>
      <c r="TI19" cm="1">
        <f t="array" ref="TI19">SUM(IF('Capacity Summary'!AF$139:AF$238="X",1,0)*TRANSPOSE('CR Backing (Hide)'!$MM19:$QH19))</f>
        <v>0</v>
      </c>
      <c r="TJ19" cm="1">
        <f t="array" ref="TJ19">SUM(IF('Capacity Summary'!AG$139:AG$238="X",1,0)*TRANSPOSE('CR Backing (Hide)'!$MM19:$QH19))</f>
        <v>0</v>
      </c>
      <c r="TK19" cm="1">
        <f t="array" ref="TK19">SUM(IF('Capacity Summary'!AH$139:AH$238="X",1,0)*TRANSPOSE('CR Backing (Hide)'!$MM19:$QH19))</f>
        <v>0</v>
      </c>
      <c r="TL19" cm="1">
        <f t="array" ref="TL19">SUM(IF('Capacity Summary'!AI$139:AI$238="X",1,0)*TRANSPOSE('CR Backing (Hide)'!$MM19:$QH19))</f>
        <v>0</v>
      </c>
      <c r="TM19" cm="1">
        <f t="array" ref="TM19">SUM(IF('Capacity Summary'!AJ$139:AJ$238="X",1,0)*TRANSPOSE('CR Backing (Hide)'!$MM19:$QH19))</f>
        <v>0</v>
      </c>
      <c r="TN19" cm="1">
        <f t="array" ref="TN19">SUM(IF('Capacity Summary'!AK$139:AK$238="X",1,0)*TRANSPOSE('CR Backing (Hide)'!$MM19:$QH19))</f>
        <v>0</v>
      </c>
      <c r="TO19" cm="1">
        <f t="array" ref="TO19">SUM(IF('Capacity Summary'!AL$139:AL$238="X",1,0)*TRANSPOSE('CR Backing (Hide)'!$MM19:$QH19))</f>
        <v>0</v>
      </c>
      <c r="TP19" cm="1">
        <f t="array" ref="TP19">SUM(IF('Capacity Summary'!AM$139:AM$238="X",1,0)*TRANSPOSE('CR Backing (Hide)'!$MM19:$QH19))</f>
        <v>0</v>
      </c>
      <c r="TQ19" cm="1">
        <f t="array" ref="TQ19">SUM(IF('Capacity Summary'!AN$139:AN$238="X",1,0)*TRANSPOSE('CR Backing (Hide)'!$MM19:$QH19))</f>
        <v>0</v>
      </c>
      <c r="TR19" cm="1">
        <f t="array" ref="TR19">SUM(IF('Capacity Summary'!AO$139:AO$238="X",1,0)*TRANSPOSE('CR Backing (Hide)'!$MM19:$QH19))</f>
        <v>0</v>
      </c>
      <c r="TS19" cm="1">
        <f t="array" ref="TS19">SUM(IF('Capacity Summary'!AP$139:AP$238="X",1,0)*TRANSPOSE('CR Backing (Hide)'!$MM19:$QH19))</f>
        <v>0</v>
      </c>
      <c r="TT19" cm="1">
        <f t="array" ref="TT19">SUM(IF('Capacity Summary'!AQ$139:AQ$238="X",1,0)*TRANSPOSE('CR Backing (Hide)'!$MM19:$QH19))</f>
        <v>0</v>
      </c>
      <c r="TU19" cm="1">
        <f t="array" ref="TU19">SUM(IF('Capacity Summary'!AR$139:AR$238="X",1,0)*TRANSPOSE('CR Backing (Hide)'!$MM19:$QH19))</f>
        <v>0</v>
      </c>
      <c r="TV19" cm="1">
        <f t="array" ref="TV19">SUM(IF('Capacity Summary'!AS$139:AS$238="X",1,0)*TRANSPOSE('CR Backing (Hide)'!$MM19:$QH19))</f>
        <v>0</v>
      </c>
      <c r="TW19" cm="1">
        <f t="array" ref="TW19">SUM(IF('Capacity Summary'!AT$139:AT$238="X",1,0)*TRANSPOSE('CR Backing (Hide)'!$MM19:$QH19))</f>
        <v>0</v>
      </c>
      <c r="TX19" cm="1">
        <f t="array" ref="TX19">SUM(IF('Capacity Summary'!AU$139:AU$238="X",1,0)*TRANSPOSE('CR Backing (Hide)'!$MM19:$QH19))</f>
        <v>0</v>
      </c>
      <c r="TY19" cm="1">
        <f t="array" ref="TY19">SUM(IF('Capacity Summary'!AV$139:AV$238="X",1,0)*TRANSPOSE('CR Backing (Hide)'!$MM19:$QH19))</f>
        <v>0</v>
      </c>
      <c r="TZ19" cm="1">
        <f t="array" ref="TZ19">SUM(IF('Capacity Summary'!AW$139:AW$238="X",1,0)*TRANSPOSE('CR Backing (Hide)'!$MM19:$QH19))</f>
        <v>0</v>
      </c>
      <c r="UA19" cm="1">
        <f t="array" ref="UA19">SUM(IF('Capacity Summary'!AX$139:AX$238="X",1,0)*TRANSPOSE('CR Backing (Hide)'!$MM19:$QH19))</f>
        <v>0</v>
      </c>
      <c r="UB19" cm="1">
        <f t="array" ref="UB19">SUM(IF('Capacity Summary'!AY$139:AY$238="X",1,0)*TRANSPOSE('CR Backing (Hide)'!$MM19:$QH19))</f>
        <v>0</v>
      </c>
      <c r="UC19" cm="1">
        <f t="array" ref="UC19">SUM(IF('Capacity Summary'!AZ$139:AZ$238="X",1,0)*TRANSPOSE('CR Backing (Hide)'!$MM19:$QH19))</f>
        <v>0</v>
      </c>
      <c r="UD19" cm="1">
        <f t="array" ref="UD19">SUM(IF('Capacity Summary'!BA$139:BA$238="X",1,0)*TRANSPOSE('CR Backing (Hide)'!$MM19:$QH19))</f>
        <v>0</v>
      </c>
      <c r="UE19" cm="1">
        <f t="array" ref="UE19">SUM(IF('Capacity Summary'!BB$139:BB$238="X",1,0)*TRANSPOSE('CR Backing (Hide)'!$MM19:$QH19))</f>
        <v>0</v>
      </c>
      <c r="UF19" cm="1">
        <f t="array" ref="UF19">SUM(IF('Capacity Summary'!BC$139:BC$238="X",1,0)*TRANSPOSE('CR Backing (Hide)'!$MM19:$QH19))</f>
        <v>0</v>
      </c>
      <c r="UG19" cm="1">
        <f t="array" ref="UG19">SUM(IF('Capacity Summary'!BD$139:BD$238="X",1,0)*TRANSPOSE('CR Backing (Hide)'!$MM19:$QH19))</f>
        <v>0</v>
      </c>
      <c r="UH19" cm="1">
        <f t="array" ref="UH19">SUM(IF('Capacity Summary'!BE$139:BE$238="X",1,0)*TRANSPOSE('CR Backing (Hide)'!$MM19:$QH19))</f>
        <v>0</v>
      </c>
      <c r="UI19" cm="1">
        <f t="array" ref="UI19">SUM(IF('Capacity Summary'!BF$139:BF$238="X",1,0)*TRANSPOSE('CR Backing (Hide)'!$MM19:$QH19))</f>
        <v>0</v>
      </c>
      <c r="UJ19" cm="1">
        <f t="array" ref="UJ19">SUM(IF('Capacity Summary'!BG$139:BG$238="X",1,0)*TRANSPOSE('CR Backing (Hide)'!$MM19:$QH19))</f>
        <v>0</v>
      </c>
      <c r="UL19">
        <f t="shared" si="1"/>
        <v>0</v>
      </c>
      <c r="UM19">
        <f t="shared" si="2"/>
        <v>0</v>
      </c>
      <c r="UN19">
        <f>COUNTIF('Clinical resources'!$ZQ$7:$ABP$7,"X")</f>
        <v>0</v>
      </c>
      <c r="UP19">
        <f t="shared" si="3"/>
        <v>0</v>
      </c>
      <c r="UQ19">
        <f t="shared" si="4"/>
        <v>0</v>
      </c>
      <c r="UR19">
        <f t="shared" si="5"/>
        <v>0</v>
      </c>
      <c r="UW19">
        <f t="array" ref="UW19:YR19">$AS19:$EN19*IF('Clinical resources'!$CK22:$GH22="X",1,0)</f>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V19">
        <f t="array" ref="YV19:ACQ19">$EQ19:$IL19*IF('Clinical resources'!$OA22:$RV22="X",1,0)</f>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row>
    <row r="20" spans="2:771" x14ac:dyDescent="0.25">
      <c r="B20">
        <f>IF(A20='Clinical resources'!B23,0,1)</f>
        <v>0</v>
      </c>
      <c r="C20">
        <f>'Clinical resources'!D23</f>
        <v>0</v>
      </c>
      <c r="H20" t="str">
        <f>ROW(H17)&amp;". "&amp;'Clinical resources'!B23</f>
        <v xml:space="preserve">17. </v>
      </c>
      <c r="J20" t="str" cm="1">
        <f t="array" ref="J20">IF(SUM(IF('Clinical resources'!L23:P23="X",1,0)*'Clinical resources'!L$4:P$4)&gt;0,"X","")</f>
        <v/>
      </c>
      <c r="K20" t="str" cm="1">
        <f t="array" ref="K20">IF(SUM(IF('Clinical resources'!Q23:U23="X",1,0)*'Clinical resources'!Q$4:U$4)&gt;0,"X","")</f>
        <v/>
      </c>
      <c r="L20" t="str" cm="1">
        <f t="array" ref="L20">IF(SUM(IF('Clinical resources'!V23:Z23="X",1,0)*'Clinical resources'!V$4:Z$4)&gt;0,"X","")</f>
        <v/>
      </c>
      <c r="M20" t="str" cm="1">
        <f t="array" ref="M20">IF(SUM(IF('Clinical resources'!AA23:AE23="X",1,0)*'Clinical resources'!AA$4:AE$4)&gt;0,"X","")</f>
        <v/>
      </c>
      <c r="N20" t="str" cm="1">
        <f t="array" ref="N20">IF(SUM(IF('Clinical resources'!AF23:AJ23="X",1,0)*'Clinical resources'!AF$4:AJ$4)&gt;0,"X","")</f>
        <v/>
      </c>
      <c r="O20" t="str" cm="1">
        <f t="array" ref="O20">IF(SUM(IF('Clinical resources'!AK23:AO23="X",1,0)*'Clinical resources'!AK$4:AO$4)&gt;0,"X","")</f>
        <v/>
      </c>
      <c r="P20" t="str" cm="1">
        <f t="array" ref="P20">IF(SUM(IF('Clinical resources'!AP23:AT23="X",1,0)*'Clinical resources'!AP$4:AT$4)&gt;0,"X","")</f>
        <v/>
      </c>
      <c r="Q20" t="str" cm="1">
        <f t="array" ref="Q20">IF(SUM(IF('Clinical resources'!AU23:AY23="X",1,0)*'Clinical resources'!AU$4:AY$4)&gt;0,"X","")</f>
        <v/>
      </c>
      <c r="R20" t="str" cm="1">
        <f t="array" ref="R20">IF(SUM(IF('Clinical resources'!AZ23:BD23="X",1,0)*'Clinical resources'!AZ$4:BD$4)&gt;0,"X","")</f>
        <v/>
      </c>
      <c r="S20" t="str" cm="1">
        <f t="array" ref="S20">IF(SUM(IF('Clinical resources'!BE23:BI23="X",1,0)*'Clinical resources'!BE$4:BI$4)&gt;0,"X","")</f>
        <v/>
      </c>
      <c r="T20" t="str" cm="1">
        <f t="array" ref="T20">IF(SUM(IF('Clinical resources'!BJ23:BN23="X",1,0)*'Clinical resources'!BJ$4:BN$4)&gt;0,"X","")</f>
        <v/>
      </c>
      <c r="U20" t="str" cm="1">
        <f t="array" ref="U20">IF(SUM(IF('Clinical resources'!BO23:BS23="X",1,0)*'Clinical resources'!BO$4:BS$4)&gt;0,"X","")</f>
        <v/>
      </c>
      <c r="V20" t="str" cm="1">
        <f t="array" ref="V20">IF(SUM(IF('Clinical resources'!BT23:BX23="X",1,0)*'Clinical resources'!BT$4:BX$4)&gt;0,"X","")</f>
        <v/>
      </c>
      <c r="W20" t="str" cm="1">
        <f t="array" ref="W20">IF(SUM(IF('Clinical resources'!BY23:CC23="X",1,0)*'Clinical resources'!BY$4:CC$4)&gt;0,"X","")</f>
        <v/>
      </c>
      <c r="X20" t="str" cm="1">
        <f t="array" ref="X20">IF(SUM(IF('Clinical resources'!CD23:CH23="X",1,0)*'Clinical resources'!CD$4:CH$4)&gt;0,"X","")</f>
        <v/>
      </c>
      <c r="AA20">
        <f t="array" ref="AA20">SUM('Clinical resources'!$L$4:$P$4*IF('Clinical resources'!$L23:$P23="X",1,0))</f>
        <v>0</v>
      </c>
      <c r="AB20">
        <f t="array" ref="AB20">SUM('Clinical resources'!$Q$4:$U$4*IF('Clinical resources'!$Q23:$U23="X",1,0))</f>
        <v>0</v>
      </c>
      <c r="AC20">
        <f t="array" ref="AC20">SUM('Clinical resources'!$V$4:$Z$4*IF('Clinical resources'!$V23:$Z23="X",1,0))</f>
        <v>0</v>
      </c>
      <c r="AD20">
        <f t="array" ref="AD20">SUM('Clinical resources'!$AA$4:$AE$4*IF('Clinical resources'!$AA23:$AE23="X",1,0))</f>
        <v>0</v>
      </c>
      <c r="AE20">
        <f t="array" ref="AE20">SUM('Clinical resources'!$AF$4:$AJ$4*IF('Clinical resources'!$AF23:$AJ23="X",1,0))</f>
        <v>0</v>
      </c>
      <c r="AF20">
        <f t="array" ref="AF20">SUM('Clinical resources'!$AK$4:$AO$4*IF('Clinical resources'!$AK23:$AO23="X",1,0))</f>
        <v>0</v>
      </c>
      <c r="AG20">
        <f t="array" ref="AG20">SUM('Clinical resources'!$AP$4:$AT$4*IF('Clinical resources'!$AP23:$AT23="X",1,0))</f>
        <v>0</v>
      </c>
      <c r="AH20">
        <f t="array" ref="AH20">SUM('Clinical resources'!$AU$4:$AY$4*IF('Clinical resources'!$AU23:$AY23="X",1,0))</f>
        <v>0</v>
      </c>
      <c r="AI20">
        <f t="array" ref="AI20">SUM('Clinical resources'!$AZ$4:$BD$4*IF('Clinical resources'!$AZ23:$BD23="X",1,0))</f>
        <v>0</v>
      </c>
      <c r="AJ20">
        <f t="array" ref="AJ20">SUM('Clinical resources'!$BE$4:$BI$4*IF('Clinical resources'!$BE23:$BI23="X",1,0))</f>
        <v>0</v>
      </c>
      <c r="AK20">
        <f t="array" ref="AK20">SUM('Clinical resources'!$BJ$4:$BN$4*IF('Clinical resources'!$BJ23:$BN23="X",1,0))</f>
        <v>0</v>
      </c>
      <c r="AL20">
        <f t="array" ref="AL20">SUM('Clinical resources'!$BO$4:$BS$4*IF('Clinical resources'!$BO23:$BS23="X",1,0))</f>
        <v>0</v>
      </c>
      <c r="AM20">
        <f t="array" ref="AM20">SUM('Clinical resources'!$BT$4:$BX$4*IF('Clinical resources'!$BT23:$BX23="X",1,0))</f>
        <v>0</v>
      </c>
      <c r="AN20">
        <f t="array" ref="AN20">SUM('Clinical resources'!$BY$4:$CC$4*IF('Clinical resources'!$BY23:$CC23="X",1,0))</f>
        <v>0</v>
      </c>
      <c r="AO20">
        <f t="array" ref="AO20">SUM('Clinical resources'!$CD$4:$CH$4*IF('Clinical resources'!$CD23:$CH23="X",1,0))</f>
        <v>0</v>
      </c>
      <c r="AS20" cm="1">
        <f t="array" ref="AS20">IF(SUM(IF($J20:$X20=TRANSPOSE('Capacity Backing (Hide)2'!B$67:B$81),1,0))&gt;0,1,0)</f>
        <v>0</v>
      </c>
      <c r="AT20" cm="1">
        <f t="array" ref="AT20">IF(SUM(IF($J20:$X20=TRANSPOSE('Capacity Backing (Hide)2'!C$67:C$81),1,0))&gt;0,1,0)</f>
        <v>0</v>
      </c>
      <c r="AU20" cm="1">
        <f t="array" ref="AU20">IF(SUM(IF($J20:$X20=TRANSPOSE('Capacity Backing (Hide)2'!D$67:D$81),1,0))&gt;0,1,0)</f>
        <v>0</v>
      </c>
      <c r="AV20" cm="1">
        <f t="array" ref="AV20">IF(SUM(IF($J20:$X20=TRANSPOSE('Capacity Backing (Hide)2'!E$67:E$81),1,0))&gt;0,1,0)</f>
        <v>0</v>
      </c>
      <c r="AW20" cm="1">
        <f t="array" ref="AW20">IF(SUM(IF($J20:$X20=TRANSPOSE('Capacity Backing (Hide)2'!F$67:F$81),1,0))&gt;0,1,0)</f>
        <v>0</v>
      </c>
      <c r="AX20" cm="1">
        <f t="array" ref="AX20">IF(SUM(IF($J20:$X20=TRANSPOSE('Capacity Backing (Hide)2'!G$67:G$81),1,0))&gt;0,1,0)</f>
        <v>0</v>
      </c>
      <c r="AY20" cm="1">
        <f t="array" ref="AY20">IF(SUM(IF($J20:$X20=TRANSPOSE('Capacity Backing (Hide)2'!H$67:H$81),1,0))&gt;0,1,0)</f>
        <v>0</v>
      </c>
      <c r="AZ20" cm="1">
        <f t="array" ref="AZ20">IF(SUM(IF($J20:$X20=TRANSPOSE('Capacity Backing (Hide)2'!I$67:I$81),1,0))&gt;0,1,0)</f>
        <v>0</v>
      </c>
      <c r="BA20" cm="1">
        <f t="array" ref="BA20">IF(SUM(IF($J20:$X20=TRANSPOSE('Capacity Backing (Hide)2'!J$67:J$81),1,0))&gt;0,1,0)</f>
        <v>0</v>
      </c>
      <c r="BB20" cm="1">
        <f t="array" ref="BB20">IF(SUM(IF($J20:$X20=TRANSPOSE('Capacity Backing (Hide)2'!K$67:K$81),1,0))&gt;0,1,0)</f>
        <v>0</v>
      </c>
      <c r="BC20" cm="1">
        <f t="array" ref="BC20">IF(SUM(IF($J20:$X20=TRANSPOSE('Capacity Backing (Hide)2'!L$67:L$81),1,0))&gt;0,1,0)</f>
        <v>0</v>
      </c>
      <c r="BD20" cm="1">
        <f t="array" ref="BD20">IF(SUM(IF($J20:$X20=TRANSPOSE('Capacity Backing (Hide)2'!M$67:M$81),1,0))&gt;0,1,0)</f>
        <v>0</v>
      </c>
      <c r="BE20" cm="1">
        <f t="array" ref="BE20">IF(SUM(IF($J20:$X20=TRANSPOSE('Capacity Backing (Hide)2'!N$67:N$81),1,0))&gt;0,1,0)</f>
        <v>0</v>
      </c>
      <c r="BF20" cm="1">
        <f t="array" ref="BF20">IF(SUM(IF($J20:$X20=TRANSPOSE('Capacity Backing (Hide)2'!O$67:O$81),1,0))&gt;0,1,0)</f>
        <v>0</v>
      </c>
      <c r="BG20" cm="1">
        <f t="array" ref="BG20">IF(SUM(IF($J20:$X20=TRANSPOSE('Capacity Backing (Hide)2'!P$67:P$81),1,0))&gt;0,1,0)</f>
        <v>0</v>
      </c>
      <c r="BH20" cm="1">
        <f t="array" ref="BH20">IF(SUM(IF($J20:$X20=TRANSPOSE('Capacity Backing (Hide)2'!Q$67:Q$81),1,0))&gt;0,1,0)</f>
        <v>0</v>
      </c>
      <c r="BI20" cm="1">
        <f t="array" ref="BI20">IF(SUM(IF($J20:$X20=TRANSPOSE('Capacity Backing (Hide)2'!R$67:R$81),1,0))&gt;0,1,0)</f>
        <v>0</v>
      </c>
      <c r="BJ20" cm="1">
        <f t="array" ref="BJ20">IF(SUM(IF($J20:$X20=TRANSPOSE('Capacity Backing (Hide)2'!S$67:S$81),1,0))&gt;0,1,0)</f>
        <v>0</v>
      </c>
      <c r="BK20" cm="1">
        <f t="array" ref="BK20">IF(SUM(IF($J20:$X20=TRANSPOSE('Capacity Backing (Hide)2'!T$67:T$81),1,0))&gt;0,1,0)</f>
        <v>0</v>
      </c>
      <c r="BL20" cm="1">
        <f t="array" ref="BL20">IF(SUM(IF($J20:$X20=TRANSPOSE('Capacity Backing (Hide)2'!U$67:U$81),1,0))&gt;0,1,0)</f>
        <v>0</v>
      </c>
      <c r="BM20" cm="1">
        <f t="array" ref="BM20">IF(SUM(IF($J20:$X20=TRANSPOSE('Capacity Backing (Hide)2'!V$67:V$81),1,0))&gt;0,1,0)</f>
        <v>0</v>
      </c>
      <c r="BN20" cm="1">
        <f t="array" ref="BN20">IF(SUM(IF($J20:$X20=TRANSPOSE('Capacity Backing (Hide)2'!W$67:W$81),1,0))&gt;0,1,0)</f>
        <v>0</v>
      </c>
      <c r="BO20" cm="1">
        <f t="array" ref="BO20">IF(SUM(IF($J20:$X20=TRANSPOSE('Capacity Backing (Hide)2'!X$67:X$81),1,0))&gt;0,1,0)</f>
        <v>0</v>
      </c>
      <c r="BP20" cm="1">
        <f t="array" ref="BP20">IF(SUM(IF($J20:$X20=TRANSPOSE('Capacity Backing (Hide)2'!Y$67:Y$81),1,0))&gt;0,1,0)</f>
        <v>0</v>
      </c>
      <c r="BQ20" cm="1">
        <f t="array" ref="BQ20">IF(SUM(IF($J20:$X20=TRANSPOSE('Capacity Backing (Hide)2'!Z$67:Z$81),1,0))&gt;0,1,0)</f>
        <v>0</v>
      </c>
      <c r="BR20" cm="1">
        <f t="array" ref="BR20">IF(SUM(IF($J20:$X20=TRANSPOSE('Capacity Backing (Hide)2'!AA$67:AA$81),1,0))&gt;0,1,0)</f>
        <v>0</v>
      </c>
      <c r="BS20" cm="1">
        <f t="array" ref="BS20">IF(SUM(IF($J20:$X20=TRANSPOSE('Capacity Backing (Hide)2'!AB$67:AB$81),1,0))&gt;0,1,0)</f>
        <v>0</v>
      </c>
      <c r="BT20" cm="1">
        <f t="array" ref="BT20">IF(SUM(IF($J20:$X20=TRANSPOSE('Capacity Backing (Hide)2'!AC$67:AC$81),1,0))&gt;0,1,0)</f>
        <v>0</v>
      </c>
      <c r="BU20" cm="1">
        <f t="array" ref="BU20">IF(SUM(IF($J20:$X20=TRANSPOSE('Capacity Backing (Hide)2'!AD$67:AD$81),1,0))&gt;0,1,0)</f>
        <v>0</v>
      </c>
      <c r="BV20" cm="1">
        <f t="array" ref="BV20">IF(SUM(IF($J20:$X20=TRANSPOSE('Capacity Backing (Hide)2'!AE$67:AE$81),1,0))&gt;0,1,0)</f>
        <v>0</v>
      </c>
      <c r="BW20" cm="1">
        <f t="array" ref="BW20">IF(SUM(IF($J20:$X20=TRANSPOSE('Capacity Backing (Hide)2'!AF$67:AF$81),1,0))&gt;0,1,0)</f>
        <v>0</v>
      </c>
      <c r="BX20" cm="1">
        <f t="array" ref="BX20">IF(SUM(IF($J20:$X20=TRANSPOSE('Capacity Backing (Hide)2'!AG$67:AG$81),1,0))&gt;0,1,0)</f>
        <v>0</v>
      </c>
      <c r="BY20" cm="1">
        <f t="array" ref="BY20">IF(SUM(IF($J20:$X20=TRANSPOSE('Capacity Backing (Hide)2'!AH$67:AH$81),1,0))&gt;0,1,0)</f>
        <v>0</v>
      </c>
      <c r="BZ20" cm="1">
        <f t="array" ref="BZ20">IF(SUM(IF($J20:$X20=TRANSPOSE('Capacity Backing (Hide)2'!AI$67:AI$81),1,0))&gt;0,1,0)</f>
        <v>0</v>
      </c>
      <c r="CA20" cm="1">
        <f t="array" ref="CA20">IF(SUM(IF($J20:$X20=TRANSPOSE('Capacity Backing (Hide)2'!AJ$67:AJ$81),1,0))&gt;0,1,0)</f>
        <v>0</v>
      </c>
      <c r="CB20" cm="1">
        <f t="array" ref="CB20">IF(SUM(IF($J20:$X20=TRANSPOSE('Capacity Backing (Hide)2'!AK$67:AK$81),1,0))&gt;0,1,0)</f>
        <v>0</v>
      </c>
      <c r="CC20" cm="1">
        <f t="array" ref="CC20">IF(SUM(IF($J20:$X20=TRANSPOSE('Capacity Backing (Hide)2'!AL$67:AL$81),1,0))&gt;0,1,0)</f>
        <v>0</v>
      </c>
      <c r="CD20" cm="1">
        <f t="array" ref="CD20">IF(SUM(IF($J20:$X20=TRANSPOSE('Capacity Backing (Hide)2'!AM$67:AM$81),1,0))&gt;0,1,0)</f>
        <v>0</v>
      </c>
      <c r="CE20" cm="1">
        <f t="array" ref="CE20">IF(SUM(IF($J20:$X20=TRANSPOSE('Capacity Backing (Hide)2'!AN$67:AN$81),1,0))&gt;0,1,0)</f>
        <v>0</v>
      </c>
      <c r="CF20" cm="1">
        <f t="array" ref="CF20">IF(SUM(IF($J20:$X20=TRANSPOSE('Capacity Backing (Hide)2'!AO$67:AO$81),1,0))&gt;0,1,0)</f>
        <v>0</v>
      </c>
      <c r="CG20" cm="1">
        <f t="array" ref="CG20">IF(SUM(IF($J20:$X20=TRANSPOSE('Capacity Backing (Hide)2'!AP$67:AP$81),1,0))&gt;0,1,0)</f>
        <v>0</v>
      </c>
      <c r="CH20" cm="1">
        <f t="array" ref="CH20">IF(SUM(IF($J20:$X20=TRANSPOSE('Capacity Backing (Hide)2'!AQ$67:AQ$81),1,0))&gt;0,1,0)</f>
        <v>0</v>
      </c>
      <c r="CI20" cm="1">
        <f t="array" ref="CI20">IF(SUM(IF($J20:$X20=TRANSPOSE('Capacity Backing (Hide)2'!AR$67:AR$81),1,0))&gt;0,1,0)</f>
        <v>0</v>
      </c>
      <c r="CJ20" cm="1">
        <f t="array" ref="CJ20">IF(SUM(IF($J20:$X20=TRANSPOSE('Capacity Backing (Hide)2'!AS$67:AS$81),1,0))&gt;0,1,0)</f>
        <v>0</v>
      </c>
      <c r="CK20" cm="1">
        <f t="array" ref="CK20">IF(SUM(IF($J20:$X20=TRANSPOSE('Capacity Backing (Hide)2'!AT$67:AT$81),1,0))&gt;0,1,0)</f>
        <v>0</v>
      </c>
      <c r="CL20" cm="1">
        <f t="array" ref="CL20">IF(SUM(IF($J20:$X20=TRANSPOSE('Capacity Backing (Hide)2'!AU$67:AU$81),1,0))&gt;0,1,0)</f>
        <v>0</v>
      </c>
      <c r="CM20" cm="1">
        <f t="array" ref="CM20">IF(SUM(IF($J20:$X20=TRANSPOSE('Capacity Backing (Hide)2'!AV$67:AV$81),1,0))&gt;0,1,0)</f>
        <v>0</v>
      </c>
      <c r="CN20" cm="1">
        <f t="array" ref="CN20">IF(SUM(IF($J20:$X20=TRANSPOSE('Capacity Backing (Hide)2'!AW$67:AW$81),1,0))&gt;0,1,0)</f>
        <v>0</v>
      </c>
      <c r="CO20" cm="1">
        <f t="array" ref="CO20">IF(SUM(IF($J20:$X20=TRANSPOSE('Capacity Backing (Hide)2'!AX$67:AX$81),1,0))&gt;0,1,0)</f>
        <v>0</v>
      </c>
      <c r="CP20" cm="1">
        <f t="array" ref="CP20">IF(SUM(IF($J20:$X20=TRANSPOSE('Capacity Backing (Hide)2'!AY$67:AY$81),1,0))&gt;0,1,0)</f>
        <v>0</v>
      </c>
      <c r="CQ20" cm="1">
        <f t="array" ref="CQ20">IF(SUM(IF($J20:$X20=TRANSPOSE('Capacity Backing (Hide)2'!AZ$67:AZ$81),1,0))&gt;0,1,0)</f>
        <v>0</v>
      </c>
      <c r="CR20" cm="1">
        <f t="array" ref="CR20">IF(SUM(IF($J20:$X20=TRANSPOSE('Capacity Backing (Hide)2'!BA$67:BA$81),1,0))&gt;0,1,0)</f>
        <v>0</v>
      </c>
      <c r="CS20" cm="1">
        <f t="array" ref="CS20">IF(SUM(IF($J20:$X20=TRANSPOSE('Capacity Backing (Hide)2'!BB$67:BB$81),1,0))&gt;0,1,0)</f>
        <v>0</v>
      </c>
      <c r="CT20" cm="1">
        <f t="array" ref="CT20">IF(SUM(IF($J20:$X20=TRANSPOSE('Capacity Backing (Hide)2'!BC$67:BC$81),1,0))&gt;0,1,0)</f>
        <v>0</v>
      </c>
      <c r="CU20" cm="1">
        <f t="array" ref="CU20">IF(SUM(IF($J20:$X20=TRANSPOSE('Capacity Backing (Hide)2'!BD$67:BD$81),1,0))&gt;0,1,0)</f>
        <v>0</v>
      </c>
      <c r="CV20" cm="1">
        <f t="array" ref="CV20">IF(SUM(IF($J20:$X20=TRANSPOSE('Capacity Backing (Hide)2'!BE$67:BE$81),1,0))&gt;0,1,0)</f>
        <v>0</v>
      </c>
      <c r="CW20" cm="1">
        <f t="array" ref="CW20">IF(SUM(IF($J20:$X20=TRANSPOSE('Capacity Backing (Hide)2'!BF$67:BF$81),1,0))&gt;0,1,0)</f>
        <v>0</v>
      </c>
      <c r="CX20" cm="1">
        <f t="array" ref="CX20">IF(SUM(IF($J20:$X20=TRANSPOSE('Capacity Backing (Hide)2'!BG$67:BG$81),1,0))&gt;0,1,0)</f>
        <v>0</v>
      </c>
      <c r="CY20" cm="1">
        <f t="array" ref="CY20">IF(SUM(IF($J20:$X20=TRANSPOSE('Capacity Backing (Hide)2'!BH$67:BH$81),1,0))&gt;0,1,0)</f>
        <v>0</v>
      </c>
      <c r="CZ20" cm="1">
        <f t="array" ref="CZ20">IF(SUM(IF($J20:$X20=TRANSPOSE('Capacity Backing (Hide)2'!BI$67:BI$81),1,0))&gt;0,1,0)</f>
        <v>0</v>
      </c>
      <c r="DA20" cm="1">
        <f t="array" ref="DA20">IF(SUM(IF($J20:$X20=TRANSPOSE('Capacity Backing (Hide)2'!BJ$67:BJ$81),1,0))&gt;0,1,0)</f>
        <v>0</v>
      </c>
      <c r="DB20" cm="1">
        <f t="array" ref="DB20">IF(SUM(IF($J20:$X20=TRANSPOSE('Capacity Backing (Hide)2'!BK$67:BK$81),1,0))&gt;0,1,0)</f>
        <v>0</v>
      </c>
      <c r="DC20" cm="1">
        <f t="array" ref="DC20">IF(SUM(IF($J20:$X20=TRANSPOSE('Capacity Backing (Hide)2'!BL$67:BL$81),1,0))&gt;0,1,0)</f>
        <v>0</v>
      </c>
      <c r="DD20" cm="1">
        <f t="array" ref="DD20">IF(SUM(IF($J20:$X20=TRANSPOSE('Capacity Backing (Hide)2'!BM$67:BM$81),1,0))&gt;0,1,0)</f>
        <v>0</v>
      </c>
      <c r="DE20" cm="1">
        <f t="array" ref="DE20">IF(SUM(IF($J20:$X20=TRANSPOSE('Capacity Backing (Hide)2'!BN$67:BN$81),1,0))&gt;0,1,0)</f>
        <v>0</v>
      </c>
      <c r="DF20" cm="1">
        <f t="array" ref="DF20">IF(SUM(IF($J20:$X20=TRANSPOSE('Capacity Backing (Hide)2'!BO$67:BO$81),1,0))&gt;0,1,0)</f>
        <v>0</v>
      </c>
      <c r="DG20" cm="1">
        <f t="array" ref="DG20">IF(SUM(IF($J20:$X20=TRANSPOSE('Capacity Backing (Hide)2'!BP$67:BP$81),1,0))&gt;0,1,0)</f>
        <v>0</v>
      </c>
      <c r="DH20" cm="1">
        <f t="array" ref="DH20">IF(SUM(IF($J20:$X20=TRANSPOSE('Capacity Backing (Hide)2'!BQ$67:BQ$81),1,0))&gt;0,1,0)</f>
        <v>0</v>
      </c>
      <c r="DI20" cm="1">
        <f t="array" ref="DI20">IF(SUM(IF($J20:$X20=TRANSPOSE('Capacity Backing (Hide)2'!BR$67:BR$81),1,0))&gt;0,1,0)</f>
        <v>0</v>
      </c>
      <c r="DJ20" cm="1">
        <f t="array" ref="DJ20">IF(SUM(IF($J20:$X20=TRANSPOSE('Capacity Backing (Hide)2'!BS$67:BS$81),1,0))&gt;0,1,0)</f>
        <v>0</v>
      </c>
      <c r="DK20" cm="1">
        <f t="array" ref="DK20">IF(SUM(IF($J20:$X20=TRANSPOSE('Capacity Backing (Hide)2'!BT$67:BT$81),1,0))&gt;0,1,0)</f>
        <v>0</v>
      </c>
      <c r="DL20" cm="1">
        <f t="array" ref="DL20">IF(SUM(IF($J20:$X20=TRANSPOSE('Capacity Backing (Hide)2'!BU$67:BU$81),1,0))&gt;0,1,0)</f>
        <v>0</v>
      </c>
      <c r="DM20" cm="1">
        <f t="array" ref="DM20">IF(SUM(IF($J20:$X20=TRANSPOSE('Capacity Backing (Hide)2'!BV$67:BV$81),1,0))&gt;0,1,0)</f>
        <v>0</v>
      </c>
      <c r="DN20" cm="1">
        <f t="array" ref="DN20">IF(SUM(IF($J20:$X20=TRANSPOSE('Capacity Backing (Hide)2'!BW$67:BW$81),1,0))&gt;0,1,0)</f>
        <v>0</v>
      </c>
      <c r="DO20" cm="1">
        <f t="array" ref="DO20">IF(SUM(IF($J20:$X20=TRANSPOSE('Capacity Backing (Hide)2'!BX$67:BX$81),1,0))&gt;0,1,0)</f>
        <v>0</v>
      </c>
      <c r="DP20" cm="1">
        <f t="array" ref="DP20">IF(SUM(IF($J20:$X20=TRANSPOSE('Capacity Backing (Hide)2'!BY$67:BY$81),1,0))&gt;0,1,0)</f>
        <v>0</v>
      </c>
      <c r="DQ20" cm="1">
        <f t="array" ref="DQ20">IF(SUM(IF($J20:$X20=TRANSPOSE('Capacity Backing (Hide)2'!BZ$67:BZ$81),1,0))&gt;0,1,0)</f>
        <v>0</v>
      </c>
      <c r="DR20" cm="1">
        <f t="array" ref="DR20">IF(SUM(IF($J20:$X20=TRANSPOSE('Capacity Backing (Hide)2'!CA$67:CA$81),1,0))&gt;0,1,0)</f>
        <v>0</v>
      </c>
      <c r="DS20" cm="1">
        <f t="array" ref="DS20">IF(SUM(IF($J20:$X20=TRANSPOSE('Capacity Backing (Hide)2'!CB$67:CB$81),1,0))&gt;0,1,0)</f>
        <v>0</v>
      </c>
      <c r="DT20" cm="1">
        <f t="array" ref="DT20">IF(SUM(IF($J20:$X20=TRANSPOSE('Capacity Backing (Hide)2'!CC$67:CC$81),1,0))&gt;0,1,0)</f>
        <v>0</v>
      </c>
      <c r="DU20" cm="1">
        <f t="array" ref="DU20">IF(SUM(IF($J20:$X20=TRANSPOSE('Capacity Backing (Hide)2'!CD$67:CD$81),1,0))&gt;0,1,0)</f>
        <v>0</v>
      </c>
      <c r="DV20" cm="1">
        <f t="array" ref="DV20">IF(SUM(IF($J20:$X20=TRANSPOSE('Capacity Backing (Hide)2'!CE$67:CE$81),1,0))&gt;0,1,0)</f>
        <v>0</v>
      </c>
      <c r="DW20" cm="1">
        <f t="array" ref="DW20">IF(SUM(IF($J20:$X20=TRANSPOSE('Capacity Backing (Hide)2'!CF$67:CF$81),1,0))&gt;0,1,0)</f>
        <v>0</v>
      </c>
      <c r="DX20" cm="1">
        <f t="array" ref="DX20">IF(SUM(IF($J20:$X20=TRANSPOSE('Capacity Backing (Hide)2'!CG$67:CG$81),1,0))&gt;0,1,0)</f>
        <v>0</v>
      </c>
      <c r="DY20" cm="1">
        <f t="array" ref="DY20">IF(SUM(IF($J20:$X20=TRANSPOSE('Capacity Backing (Hide)2'!CH$67:CH$81),1,0))&gt;0,1,0)</f>
        <v>0</v>
      </c>
      <c r="DZ20" cm="1">
        <f t="array" ref="DZ20">IF(SUM(IF($J20:$X20=TRANSPOSE('Capacity Backing (Hide)2'!CI$67:CI$81),1,0))&gt;0,1,0)</f>
        <v>0</v>
      </c>
      <c r="EA20" cm="1">
        <f t="array" ref="EA20">IF(SUM(IF($J20:$X20=TRANSPOSE('Capacity Backing (Hide)2'!CJ$67:CJ$81),1,0))&gt;0,1,0)</f>
        <v>0</v>
      </c>
      <c r="EB20" cm="1">
        <f t="array" ref="EB20">IF(SUM(IF($J20:$X20=TRANSPOSE('Capacity Backing (Hide)2'!CK$67:CK$81),1,0))&gt;0,1,0)</f>
        <v>0</v>
      </c>
      <c r="EC20" cm="1">
        <f t="array" ref="EC20">IF(SUM(IF($J20:$X20=TRANSPOSE('Capacity Backing (Hide)2'!CL$67:CL$81),1,0))&gt;0,1,0)</f>
        <v>0</v>
      </c>
      <c r="ED20" cm="1">
        <f t="array" ref="ED20">IF(SUM(IF($J20:$X20=TRANSPOSE('Capacity Backing (Hide)2'!CM$67:CM$81),1,0))&gt;0,1,0)</f>
        <v>0</v>
      </c>
      <c r="EE20" cm="1">
        <f t="array" ref="EE20">IF(SUM(IF($J20:$X20=TRANSPOSE('Capacity Backing (Hide)2'!CN$67:CN$81),1,0))&gt;0,1,0)</f>
        <v>0</v>
      </c>
      <c r="EF20" cm="1">
        <f t="array" ref="EF20">IF(SUM(IF($J20:$X20=TRANSPOSE('Capacity Backing (Hide)2'!CO$67:CO$81),1,0))&gt;0,1,0)</f>
        <v>0</v>
      </c>
      <c r="EG20" cm="1">
        <f t="array" ref="EG20">IF(SUM(IF($J20:$X20=TRANSPOSE('Capacity Backing (Hide)2'!CP$67:CP$81),1,0))&gt;0,1,0)</f>
        <v>0</v>
      </c>
      <c r="EH20" cm="1">
        <f t="array" ref="EH20">IF(SUM(IF($J20:$X20=TRANSPOSE('Capacity Backing (Hide)2'!CQ$67:CQ$81),1,0))&gt;0,1,0)</f>
        <v>0</v>
      </c>
      <c r="EI20" cm="1">
        <f t="array" ref="EI20">IF(SUM(IF($J20:$X20=TRANSPOSE('Capacity Backing (Hide)2'!CR$67:CR$81),1,0))&gt;0,1,0)</f>
        <v>0</v>
      </c>
      <c r="EJ20" cm="1">
        <f t="array" ref="EJ20">IF(SUM(IF($J20:$X20=TRANSPOSE('Capacity Backing (Hide)2'!CS$67:CS$81),1,0))&gt;0,1,0)</f>
        <v>0</v>
      </c>
      <c r="EK20" cm="1">
        <f t="array" ref="EK20">IF(SUM(IF($J20:$X20=TRANSPOSE('Capacity Backing (Hide)2'!CT$67:CT$81),1,0))&gt;0,1,0)</f>
        <v>0</v>
      </c>
      <c r="EL20" cm="1">
        <f t="array" ref="EL20">IF(SUM(IF($J20:$X20=TRANSPOSE('Capacity Backing (Hide)2'!CU$67:CU$81),1,0))&gt;0,1,0)</f>
        <v>0</v>
      </c>
      <c r="EM20" cm="1">
        <f t="array" ref="EM20">IF(SUM(IF($J20:$X20=TRANSPOSE('Capacity Backing (Hide)2'!CV$67:CV$81),1,0))&gt;0,1,0)</f>
        <v>0</v>
      </c>
      <c r="EN20" cm="1">
        <f t="array" ref="EN20">IF(SUM(IF($J20:$X20=TRANSPOSE('Capacity Backing (Hide)2'!CW$67:CW$81),1,0))&gt;0,1,0)</f>
        <v>0</v>
      </c>
      <c r="EQ20" cm="1">
        <f t="array" ref="EQ20">IF(SUM(IF($J20:$X20=TRANSPOSE('Capacity Backing (Hide)2'!B$203:B$217),1,0))&gt;0,1,0)</f>
        <v>0</v>
      </c>
      <c r="ER20" cm="1">
        <f t="array" ref="ER20">IF(SUM(IF($J20:$X20=TRANSPOSE('Capacity Backing (Hide)2'!C$203:C$217),1,0))&gt;0,1,0)</f>
        <v>0</v>
      </c>
      <c r="ES20" cm="1">
        <f t="array" ref="ES20">IF(SUM(IF($J20:$X20=TRANSPOSE('Capacity Backing (Hide)2'!D$203:D$217),1,0))&gt;0,1,0)</f>
        <v>0</v>
      </c>
      <c r="ET20" cm="1">
        <f t="array" ref="ET20">IF(SUM(IF($J20:$X20=TRANSPOSE('Capacity Backing (Hide)2'!E$203:E$217),1,0))&gt;0,1,0)</f>
        <v>0</v>
      </c>
      <c r="EU20" cm="1">
        <f t="array" ref="EU20">IF(SUM(IF($J20:$X20=TRANSPOSE('Capacity Backing (Hide)2'!F$203:F$217),1,0))&gt;0,1,0)</f>
        <v>0</v>
      </c>
      <c r="EV20" cm="1">
        <f t="array" ref="EV20">IF(SUM(IF($J20:$X20=TRANSPOSE('Capacity Backing (Hide)2'!G$203:G$217),1,0))&gt;0,1,0)</f>
        <v>0</v>
      </c>
      <c r="EW20" cm="1">
        <f t="array" ref="EW20">IF(SUM(IF($J20:$X20=TRANSPOSE('Capacity Backing (Hide)2'!H$203:H$217),1,0))&gt;0,1,0)</f>
        <v>0</v>
      </c>
      <c r="EX20" cm="1">
        <f t="array" ref="EX20">IF(SUM(IF($J20:$X20=TRANSPOSE('Capacity Backing (Hide)2'!I$203:I$217),1,0))&gt;0,1,0)</f>
        <v>0</v>
      </c>
      <c r="EY20" cm="1">
        <f t="array" ref="EY20">IF(SUM(IF($J20:$X20=TRANSPOSE('Capacity Backing (Hide)2'!J$203:J$217),1,0))&gt;0,1,0)</f>
        <v>0</v>
      </c>
      <c r="EZ20" cm="1">
        <f t="array" ref="EZ20">IF(SUM(IF($J20:$X20=TRANSPOSE('Capacity Backing (Hide)2'!K$203:K$217),1,0))&gt;0,1,0)</f>
        <v>0</v>
      </c>
      <c r="FA20" cm="1">
        <f t="array" ref="FA20">IF(SUM(IF($J20:$X20=TRANSPOSE('Capacity Backing (Hide)2'!L$203:L$217),1,0))&gt;0,1,0)</f>
        <v>0</v>
      </c>
      <c r="FB20" cm="1">
        <f t="array" ref="FB20">IF(SUM(IF($J20:$X20=TRANSPOSE('Capacity Backing (Hide)2'!M$203:M$217),1,0))&gt;0,1,0)</f>
        <v>0</v>
      </c>
      <c r="FC20" cm="1">
        <f t="array" ref="FC20">IF(SUM(IF($J20:$X20=TRANSPOSE('Capacity Backing (Hide)2'!N$203:N$217),1,0))&gt;0,1,0)</f>
        <v>0</v>
      </c>
      <c r="FD20" cm="1">
        <f t="array" ref="FD20">IF(SUM(IF($J20:$X20=TRANSPOSE('Capacity Backing (Hide)2'!O$203:O$217),1,0))&gt;0,1,0)</f>
        <v>0</v>
      </c>
      <c r="FE20" cm="1">
        <f t="array" ref="FE20">IF(SUM(IF($J20:$X20=TRANSPOSE('Capacity Backing (Hide)2'!P$203:P$217),1,0))&gt;0,1,0)</f>
        <v>0</v>
      </c>
      <c r="FF20" cm="1">
        <f t="array" ref="FF20">IF(SUM(IF($J20:$X20=TRANSPOSE('Capacity Backing (Hide)2'!Q$203:Q$217),1,0))&gt;0,1,0)</f>
        <v>0</v>
      </c>
      <c r="FG20" cm="1">
        <f t="array" ref="FG20">IF(SUM(IF($J20:$X20=TRANSPOSE('Capacity Backing (Hide)2'!R$203:R$217),1,0))&gt;0,1,0)</f>
        <v>0</v>
      </c>
      <c r="FH20" cm="1">
        <f t="array" ref="FH20">IF(SUM(IF($J20:$X20=TRANSPOSE('Capacity Backing (Hide)2'!S$203:S$217),1,0))&gt;0,1,0)</f>
        <v>0</v>
      </c>
      <c r="FI20" cm="1">
        <f t="array" ref="FI20">IF(SUM(IF($J20:$X20=TRANSPOSE('Capacity Backing (Hide)2'!T$203:T$217),1,0))&gt;0,1,0)</f>
        <v>0</v>
      </c>
      <c r="FJ20" cm="1">
        <f t="array" ref="FJ20">IF(SUM(IF($J20:$X20=TRANSPOSE('Capacity Backing (Hide)2'!U$203:U$217),1,0))&gt;0,1,0)</f>
        <v>0</v>
      </c>
      <c r="FK20" cm="1">
        <f t="array" ref="FK20">IF(SUM(IF($J20:$X20=TRANSPOSE('Capacity Backing (Hide)2'!V$203:V$217),1,0))&gt;0,1,0)</f>
        <v>0</v>
      </c>
      <c r="FL20" cm="1">
        <f t="array" ref="FL20">IF(SUM(IF($J20:$X20=TRANSPOSE('Capacity Backing (Hide)2'!W$203:W$217),1,0))&gt;0,1,0)</f>
        <v>0</v>
      </c>
      <c r="FM20" cm="1">
        <f t="array" ref="FM20">IF(SUM(IF($J20:$X20=TRANSPOSE('Capacity Backing (Hide)2'!X$203:X$217),1,0))&gt;0,1,0)</f>
        <v>0</v>
      </c>
      <c r="FN20" cm="1">
        <f t="array" ref="FN20">IF(SUM(IF($J20:$X20=TRANSPOSE('Capacity Backing (Hide)2'!Y$203:Y$217),1,0))&gt;0,1,0)</f>
        <v>0</v>
      </c>
      <c r="FO20" cm="1">
        <f t="array" ref="FO20">IF(SUM(IF($J20:$X20=TRANSPOSE('Capacity Backing (Hide)2'!Z$203:Z$217),1,0))&gt;0,1,0)</f>
        <v>0</v>
      </c>
      <c r="FP20" cm="1">
        <f t="array" ref="FP20">IF(SUM(IF($J20:$X20=TRANSPOSE('Capacity Backing (Hide)2'!AA$203:AA$217),1,0))&gt;0,1,0)</f>
        <v>0</v>
      </c>
      <c r="FQ20" cm="1">
        <f t="array" ref="FQ20">IF(SUM(IF($J20:$X20=TRANSPOSE('Capacity Backing (Hide)2'!AB$203:AB$217),1,0))&gt;0,1,0)</f>
        <v>0</v>
      </c>
      <c r="FR20" cm="1">
        <f t="array" ref="FR20">IF(SUM(IF($J20:$X20=TRANSPOSE('Capacity Backing (Hide)2'!AC$203:AC$217),1,0))&gt;0,1,0)</f>
        <v>0</v>
      </c>
      <c r="FS20" cm="1">
        <f t="array" ref="FS20">IF(SUM(IF($J20:$X20=TRANSPOSE('Capacity Backing (Hide)2'!AD$203:AD$217),1,0))&gt;0,1,0)</f>
        <v>0</v>
      </c>
      <c r="FT20" cm="1">
        <f t="array" ref="FT20">IF(SUM(IF($J20:$X20=TRANSPOSE('Capacity Backing (Hide)2'!AE$203:AE$217),1,0))&gt;0,1,0)</f>
        <v>0</v>
      </c>
      <c r="FU20" cm="1">
        <f t="array" ref="FU20">IF(SUM(IF($J20:$X20=TRANSPOSE('Capacity Backing (Hide)2'!AF$203:AF$217),1,0))&gt;0,1,0)</f>
        <v>0</v>
      </c>
      <c r="FV20" cm="1">
        <f t="array" ref="FV20">IF(SUM(IF($J20:$X20=TRANSPOSE('Capacity Backing (Hide)2'!AG$203:AG$217),1,0))&gt;0,1,0)</f>
        <v>0</v>
      </c>
      <c r="FW20" cm="1">
        <f t="array" ref="FW20">IF(SUM(IF($J20:$X20=TRANSPOSE('Capacity Backing (Hide)2'!AH$203:AH$217),1,0))&gt;0,1,0)</f>
        <v>0</v>
      </c>
      <c r="FX20" cm="1">
        <f t="array" ref="FX20">IF(SUM(IF($J20:$X20=TRANSPOSE('Capacity Backing (Hide)2'!AI$203:AI$217),1,0))&gt;0,1,0)</f>
        <v>0</v>
      </c>
      <c r="FY20" cm="1">
        <f t="array" ref="FY20">IF(SUM(IF($J20:$X20=TRANSPOSE('Capacity Backing (Hide)2'!AJ$203:AJ$217),1,0))&gt;0,1,0)</f>
        <v>0</v>
      </c>
      <c r="FZ20" cm="1">
        <f t="array" ref="FZ20">IF(SUM(IF($J20:$X20=TRANSPOSE('Capacity Backing (Hide)2'!AK$203:AK$217),1,0))&gt;0,1,0)</f>
        <v>0</v>
      </c>
      <c r="GA20" cm="1">
        <f t="array" ref="GA20">IF(SUM(IF($J20:$X20=TRANSPOSE('Capacity Backing (Hide)2'!AL$203:AL$217),1,0))&gt;0,1,0)</f>
        <v>0</v>
      </c>
      <c r="GB20" cm="1">
        <f t="array" ref="GB20">IF(SUM(IF($J20:$X20=TRANSPOSE('Capacity Backing (Hide)2'!AM$203:AM$217),1,0))&gt;0,1,0)</f>
        <v>0</v>
      </c>
      <c r="GC20" cm="1">
        <f t="array" ref="GC20">IF(SUM(IF($J20:$X20=TRANSPOSE('Capacity Backing (Hide)2'!AN$203:AN$217),1,0))&gt;0,1,0)</f>
        <v>0</v>
      </c>
      <c r="GD20" cm="1">
        <f t="array" ref="GD20">IF(SUM(IF($J20:$X20=TRANSPOSE('Capacity Backing (Hide)2'!AO$203:AO$217),1,0))&gt;0,1,0)</f>
        <v>0</v>
      </c>
      <c r="GE20" cm="1">
        <f t="array" ref="GE20">IF(SUM(IF($J20:$X20=TRANSPOSE('Capacity Backing (Hide)2'!AP$203:AP$217),1,0))&gt;0,1,0)</f>
        <v>0</v>
      </c>
      <c r="GF20" cm="1">
        <f t="array" ref="GF20">IF(SUM(IF($J20:$X20=TRANSPOSE('Capacity Backing (Hide)2'!AQ$203:AQ$217),1,0))&gt;0,1,0)</f>
        <v>0</v>
      </c>
      <c r="GG20" cm="1">
        <f t="array" ref="GG20">IF(SUM(IF($J20:$X20=TRANSPOSE('Capacity Backing (Hide)2'!AR$203:AR$217),1,0))&gt;0,1,0)</f>
        <v>0</v>
      </c>
      <c r="GH20" cm="1">
        <f t="array" ref="GH20">IF(SUM(IF($J20:$X20=TRANSPOSE('Capacity Backing (Hide)2'!AS$203:AS$217),1,0))&gt;0,1,0)</f>
        <v>0</v>
      </c>
      <c r="GI20" cm="1">
        <f t="array" ref="GI20">IF(SUM(IF($J20:$X20=TRANSPOSE('Capacity Backing (Hide)2'!AT$203:AT$217),1,0))&gt;0,1,0)</f>
        <v>0</v>
      </c>
      <c r="GJ20" cm="1">
        <f t="array" ref="GJ20">IF(SUM(IF($J20:$X20=TRANSPOSE('Capacity Backing (Hide)2'!AU$203:AU$217),1,0))&gt;0,1,0)</f>
        <v>0</v>
      </c>
      <c r="GK20" cm="1">
        <f t="array" ref="GK20">IF(SUM(IF($J20:$X20=TRANSPOSE('Capacity Backing (Hide)2'!AV$203:AV$217),1,0))&gt;0,1,0)</f>
        <v>0</v>
      </c>
      <c r="GL20" cm="1">
        <f t="array" ref="GL20">IF(SUM(IF($J20:$X20=TRANSPOSE('Capacity Backing (Hide)2'!AW$203:AW$217),1,0))&gt;0,1,0)</f>
        <v>0</v>
      </c>
      <c r="GM20" cm="1">
        <f t="array" ref="GM20">IF(SUM(IF($J20:$X20=TRANSPOSE('Capacity Backing (Hide)2'!AX$203:AX$217),1,0))&gt;0,1,0)</f>
        <v>0</v>
      </c>
      <c r="GN20" cm="1">
        <f t="array" ref="GN20">IF(SUM(IF($J20:$X20=TRANSPOSE('Capacity Backing (Hide)2'!AY$203:AY$217),1,0))&gt;0,1,0)</f>
        <v>0</v>
      </c>
      <c r="GO20" cm="1">
        <f t="array" ref="GO20">IF(SUM(IF($J20:$X20=TRANSPOSE('Capacity Backing (Hide)2'!AZ$203:AZ$217),1,0))&gt;0,1,0)</f>
        <v>0</v>
      </c>
      <c r="GP20" cm="1">
        <f t="array" ref="GP20">IF(SUM(IF($J20:$X20=TRANSPOSE('Capacity Backing (Hide)2'!BA$203:BA$217),1,0))&gt;0,1,0)</f>
        <v>0</v>
      </c>
      <c r="GQ20" cm="1">
        <f t="array" ref="GQ20">IF(SUM(IF($J20:$X20=TRANSPOSE('Capacity Backing (Hide)2'!BB$203:BB$217),1,0))&gt;0,1,0)</f>
        <v>0</v>
      </c>
      <c r="GR20" cm="1">
        <f t="array" ref="GR20">IF(SUM(IF($J20:$X20=TRANSPOSE('Capacity Backing (Hide)2'!BC$203:BC$217),1,0))&gt;0,1,0)</f>
        <v>0</v>
      </c>
      <c r="GS20" cm="1">
        <f t="array" ref="GS20">IF(SUM(IF($J20:$X20=TRANSPOSE('Capacity Backing (Hide)2'!BD$203:BD$217),1,0))&gt;0,1,0)</f>
        <v>0</v>
      </c>
      <c r="GT20" cm="1">
        <f t="array" ref="GT20">IF(SUM(IF($J20:$X20=TRANSPOSE('Capacity Backing (Hide)2'!BE$203:BE$217),1,0))&gt;0,1,0)</f>
        <v>0</v>
      </c>
      <c r="GU20" cm="1">
        <f t="array" ref="GU20">IF(SUM(IF($J20:$X20=TRANSPOSE('Capacity Backing (Hide)2'!BF$203:BF$217),1,0))&gt;0,1,0)</f>
        <v>0</v>
      </c>
      <c r="GV20" cm="1">
        <f t="array" ref="GV20">IF(SUM(IF($J20:$X20=TRANSPOSE('Capacity Backing (Hide)2'!BG$203:BG$217),1,0))&gt;0,1,0)</f>
        <v>0</v>
      </c>
      <c r="GW20" cm="1">
        <f t="array" ref="GW20">IF(SUM(IF($J20:$X20=TRANSPOSE('Capacity Backing (Hide)2'!BH$203:BH$217),1,0))&gt;0,1,0)</f>
        <v>0</v>
      </c>
      <c r="GX20" cm="1">
        <f t="array" ref="GX20">IF(SUM(IF($J20:$X20=TRANSPOSE('Capacity Backing (Hide)2'!BI$203:BI$217),1,0))&gt;0,1,0)</f>
        <v>0</v>
      </c>
      <c r="GY20" cm="1">
        <f t="array" ref="GY20">IF(SUM(IF($J20:$X20=TRANSPOSE('Capacity Backing (Hide)2'!BJ$203:BJ$217),1,0))&gt;0,1,0)</f>
        <v>0</v>
      </c>
      <c r="GZ20" cm="1">
        <f t="array" ref="GZ20">IF(SUM(IF($J20:$X20=TRANSPOSE('Capacity Backing (Hide)2'!BK$203:BK$217),1,0))&gt;0,1,0)</f>
        <v>0</v>
      </c>
      <c r="HA20" cm="1">
        <f t="array" ref="HA20">IF(SUM(IF($J20:$X20=TRANSPOSE('Capacity Backing (Hide)2'!BL$203:BL$217),1,0))&gt;0,1,0)</f>
        <v>0</v>
      </c>
      <c r="HB20" cm="1">
        <f t="array" ref="HB20">IF(SUM(IF($J20:$X20=TRANSPOSE('Capacity Backing (Hide)2'!BM$203:BM$217),1,0))&gt;0,1,0)</f>
        <v>0</v>
      </c>
      <c r="HC20" cm="1">
        <f t="array" ref="HC20">IF(SUM(IF($J20:$X20=TRANSPOSE('Capacity Backing (Hide)2'!BN$203:BN$217),1,0))&gt;0,1,0)</f>
        <v>0</v>
      </c>
      <c r="HD20" cm="1">
        <f t="array" ref="HD20">IF(SUM(IF($J20:$X20=TRANSPOSE('Capacity Backing (Hide)2'!BO$203:BO$217),1,0))&gt;0,1,0)</f>
        <v>0</v>
      </c>
      <c r="HE20" cm="1">
        <f t="array" ref="HE20">IF(SUM(IF($J20:$X20=TRANSPOSE('Capacity Backing (Hide)2'!BP$203:BP$217),1,0))&gt;0,1,0)</f>
        <v>0</v>
      </c>
      <c r="HF20" cm="1">
        <f t="array" ref="HF20">IF(SUM(IF($J20:$X20=TRANSPOSE('Capacity Backing (Hide)2'!BQ$203:BQ$217),1,0))&gt;0,1,0)</f>
        <v>0</v>
      </c>
      <c r="HG20" cm="1">
        <f t="array" ref="HG20">IF(SUM(IF($J20:$X20=TRANSPOSE('Capacity Backing (Hide)2'!BR$203:BR$217),1,0))&gt;0,1,0)</f>
        <v>0</v>
      </c>
      <c r="HH20" cm="1">
        <f t="array" ref="HH20">IF(SUM(IF($J20:$X20=TRANSPOSE('Capacity Backing (Hide)2'!BS$203:BS$217),1,0))&gt;0,1,0)</f>
        <v>0</v>
      </c>
      <c r="HI20" cm="1">
        <f t="array" ref="HI20">IF(SUM(IF($J20:$X20=TRANSPOSE('Capacity Backing (Hide)2'!BT$203:BT$217),1,0))&gt;0,1,0)</f>
        <v>0</v>
      </c>
      <c r="HJ20" cm="1">
        <f t="array" ref="HJ20">IF(SUM(IF($J20:$X20=TRANSPOSE('Capacity Backing (Hide)2'!BU$203:BU$217),1,0))&gt;0,1,0)</f>
        <v>0</v>
      </c>
      <c r="HK20" cm="1">
        <f t="array" ref="HK20">IF(SUM(IF($J20:$X20=TRANSPOSE('Capacity Backing (Hide)2'!BV$203:BV$217),1,0))&gt;0,1,0)</f>
        <v>0</v>
      </c>
      <c r="HL20" cm="1">
        <f t="array" ref="HL20">IF(SUM(IF($J20:$X20=TRANSPOSE('Capacity Backing (Hide)2'!BW$203:BW$217),1,0))&gt;0,1,0)</f>
        <v>0</v>
      </c>
      <c r="HM20" cm="1">
        <f t="array" ref="HM20">IF(SUM(IF($J20:$X20=TRANSPOSE('Capacity Backing (Hide)2'!BX$203:BX$217),1,0))&gt;0,1,0)</f>
        <v>0</v>
      </c>
      <c r="HN20" cm="1">
        <f t="array" ref="HN20">IF(SUM(IF($J20:$X20=TRANSPOSE('Capacity Backing (Hide)2'!BY$203:BY$217),1,0))&gt;0,1,0)</f>
        <v>0</v>
      </c>
      <c r="HO20" cm="1">
        <f t="array" ref="HO20">IF(SUM(IF($J20:$X20=TRANSPOSE('Capacity Backing (Hide)2'!BZ$203:BZ$217),1,0))&gt;0,1,0)</f>
        <v>0</v>
      </c>
      <c r="HP20" cm="1">
        <f t="array" ref="HP20">IF(SUM(IF($J20:$X20=TRANSPOSE('Capacity Backing (Hide)2'!CA$203:CA$217),1,0))&gt;0,1,0)</f>
        <v>0</v>
      </c>
      <c r="HQ20" cm="1">
        <f t="array" ref="HQ20">IF(SUM(IF($J20:$X20=TRANSPOSE('Capacity Backing (Hide)2'!CB$203:CB$217),1,0))&gt;0,1,0)</f>
        <v>0</v>
      </c>
      <c r="HR20" cm="1">
        <f t="array" ref="HR20">IF(SUM(IF($J20:$X20=TRANSPOSE('Capacity Backing (Hide)2'!CC$203:CC$217),1,0))&gt;0,1,0)</f>
        <v>0</v>
      </c>
      <c r="HS20" cm="1">
        <f t="array" ref="HS20">IF(SUM(IF($J20:$X20=TRANSPOSE('Capacity Backing (Hide)2'!CD$203:CD$217),1,0))&gt;0,1,0)</f>
        <v>0</v>
      </c>
      <c r="HT20" cm="1">
        <f t="array" ref="HT20">IF(SUM(IF($J20:$X20=TRANSPOSE('Capacity Backing (Hide)2'!CE$203:CE$217),1,0))&gt;0,1,0)</f>
        <v>0</v>
      </c>
      <c r="HU20" cm="1">
        <f t="array" ref="HU20">IF(SUM(IF($J20:$X20=TRANSPOSE('Capacity Backing (Hide)2'!CF$203:CF$217),1,0))&gt;0,1,0)</f>
        <v>0</v>
      </c>
      <c r="HV20" cm="1">
        <f t="array" ref="HV20">IF(SUM(IF($J20:$X20=TRANSPOSE('Capacity Backing (Hide)2'!CG$203:CG$217),1,0))&gt;0,1,0)</f>
        <v>0</v>
      </c>
      <c r="HW20" cm="1">
        <f t="array" ref="HW20">IF(SUM(IF($J20:$X20=TRANSPOSE('Capacity Backing (Hide)2'!CH$203:CH$217),1,0))&gt;0,1,0)</f>
        <v>0</v>
      </c>
      <c r="HX20" cm="1">
        <f t="array" ref="HX20">IF(SUM(IF($J20:$X20=TRANSPOSE('Capacity Backing (Hide)2'!CI$203:CI$217),1,0))&gt;0,1,0)</f>
        <v>0</v>
      </c>
      <c r="HY20" cm="1">
        <f t="array" ref="HY20">IF(SUM(IF($J20:$X20=TRANSPOSE('Capacity Backing (Hide)2'!CJ$203:CJ$217),1,0))&gt;0,1,0)</f>
        <v>0</v>
      </c>
      <c r="HZ20" cm="1">
        <f t="array" ref="HZ20">IF(SUM(IF($J20:$X20=TRANSPOSE('Capacity Backing (Hide)2'!CK$203:CK$217),1,0))&gt;0,1,0)</f>
        <v>0</v>
      </c>
      <c r="IA20" cm="1">
        <f t="array" ref="IA20">IF(SUM(IF($J20:$X20=TRANSPOSE('Capacity Backing (Hide)2'!CL$203:CL$217),1,0))&gt;0,1,0)</f>
        <v>0</v>
      </c>
      <c r="IB20" cm="1">
        <f t="array" ref="IB20">IF(SUM(IF($J20:$X20=TRANSPOSE('Capacity Backing (Hide)2'!CM$203:CM$217),1,0))&gt;0,1,0)</f>
        <v>0</v>
      </c>
      <c r="IC20" cm="1">
        <f t="array" ref="IC20">IF(SUM(IF($J20:$X20=TRANSPOSE('Capacity Backing (Hide)2'!CN$203:CN$217),1,0))&gt;0,1,0)</f>
        <v>0</v>
      </c>
      <c r="ID20" cm="1">
        <f t="array" ref="ID20">IF(SUM(IF($J20:$X20=TRANSPOSE('Capacity Backing (Hide)2'!CO$203:CO$217),1,0))&gt;0,1,0)</f>
        <v>0</v>
      </c>
      <c r="IE20" cm="1">
        <f t="array" ref="IE20">IF(SUM(IF($J20:$X20=TRANSPOSE('Capacity Backing (Hide)2'!CP$203:CP$217),1,0))&gt;0,1,0)</f>
        <v>0</v>
      </c>
      <c r="IF20" cm="1">
        <f t="array" ref="IF20">IF(SUM(IF($J20:$X20=TRANSPOSE('Capacity Backing (Hide)2'!CQ$203:CQ$217),1,0))&gt;0,1,0)</f>
        <v>0</v>
      </c>
      <c r="IG20" cm="1">
        <f t="array" ref="IG20">IF(SUM(IF($J20:$X20=TRANSPOSE('Capacity Backing (Hide)2'!CR$203:CR$217),1,0))&gt;0,1,0)</f>
        <v>0</v>
      </c>
      <c r="IH20" cm="1">
        <f t="array" ref="IH20">IF(SUM(IF($J20:$X20=TRANSPOSE('Capacity Backing (Hide)2'!CS$203:CS$217),1,0))&gt;0,1,0)</f>
        <v>0</v>
      </c>
      <c r="II20" cm="1">
        <f t="array" ref="II20">IF(SUM(IF($J20:$X20=TRANSPOSE('Capacity Backing (Hide)2'!CT$203:CT$217),1,0))&gt;0,1,0)</f>
        <v>0</v>
      </c>
      <c r="IJ20" cm="1">
        <f t="array" ref="IJ20">IF(SUM(IF($J20:$X20=TRANSPOSE('Capacity Backing (Hide)2'!CU$203:CU$217),1,0))&gt;0,1,0)</f>
        <v>0</v>
      </c>
      <c r="IK20" cm="1">
        <f t="array" ref="IK20">IF(SUM(IF($J20:$X20=TRANSPOSE('Capacity Backing (Hide)2'!CV$203:CV$217),1,0))&gt;0,1,0)</f>
        <v>0</v>
      </c>
      <c r="IL20" cm="1">
        <f t="array" ref="IL20">IF(SUM(IF($J20:$X20=TRANSPOSE('Capacity Backing (Hide)2'!CW$203:CW$217),1,0))&gt;0,1,0)</f>
        <v>0</v>
      </c>
      <c r="IO20" s="184">
        <v>0</v>
      </c>
      <c r="IP20" s="184">
        <v>0</v>
      </c>
      <c r="IQ20" s="184">
        <v>0</v>
      </c>
      <c r="IR20" s="184">
        <v>0</v>
      </c>
      <c r="IS20" s="184">
        <v>0</v>
      </c>
      <c r="IT20" s="184">
        <v>0</v>
      </c>
      <c r="IU20" s="184">
        <v>0</v>
      </c>
      <c r="IV20" s="184">
        <v>0</v>
      </c>
      <c r="IW20" s="184">
        <v>0</v>
      </c>
      <c r="IX20" s="184">
        <v>0</v>
      </c>
      <c r="IY20" s="184">
        <v>0</v>
      </c>
      <c r="IZ20" s="184">
        <v>0</v>
      </c>
      <c r="JA20" s="184">
        <v>0</v>
      </c>
      <c r="JB20" s="184">
        <v>0</v>
      </c>
      <c r="JC20" s="184">
        <v>0</v>
      </c>
      <c r="JD20" s="184">
        <v>0</v>
      </c>
      <c r="JE20" s="184">
        <v>0</v>
      </c>
      <c r="JF20" s="184">
        <v>0</v>
      </c>
      <c r="JG20" s="184">
        <v>0</v>
      </c>
      <c r="JH20" s="184">
        <v>0</v>
      </c>
      <c r="JI20" s="184">
        <v>0</v>
      </c>
      <c r="JJ20" s="184">
        <v>0</v>
      </c>
      <c r="JK20" s="184">
        <v>0</v>
      </c>
      <c r="JL20" s="184">
        <v>0</v>
      </c>
      <c r="JM20" s="184">
        <v>0</v>
      </c>
      <c r="JN20" s="184">
        <v>0</v>
      </c>
      <c r="JO20" s="184">
        <v>0</v>
      </c>
      <c r="JP20" s="184">
        <v>0</v>
      </c>
      <c r="JQ20" s="184">
        <v>0</v>
      </c>
      <c r="JR20" s="184">
        <v>0</v>
      </c>
      <c r="JS20" s="184">
        <v>0</v>
      </c>
      <c r="JT20" s="184">
        <v>0</v>
      </c>
      <c r="JU20" s="184">
        <v>0</v>
      </c>
      <c r="JV20" s="184">
        <v>0</v>
      </c>
      <c r="JW20" s="184">
        <v>0</v>
      </c>
      <c r="JX20" s="184">
        <v>0</v>
      </c>
      <c r="JY20" s="184">
        <v>0</v>
      </c>
      <c r="JZ20" s="184">
        <v>0</v>
      </c>
      <c r="KA20" s="184">
        <v>0</v>
      </c>
      <c r="KB20" s="184">
        <v>0</v>
      </c>
      <c r="KC20" s="184">
        <v>0</v>
      </c>
      <c r="KD20" s="184">
        <v>0</v>
      </c>
      <c r="KE20" s="184">
        <v>0</v>
      </c>
      <c r="KF20" s="184">
        <v>0</v>
      </c>
      <c r="KG20" s="184">
        <v>0</v>
      </c>
      <c r="KH20" s="184">
        <v>0</v>
      </c>
      <c r="KI20" s="184">
        <v>0</v>
      </c>
      <c r="KJ20" s="184">
        <v>0</v>
      </c>
      <c r="KK20" s="184">
        <v>0</v>
      </c>
      <c r="KL20" s="184">
        <v>0</v>
      </c>
      <c r="KM20" s="184">
        <v>0</v>
      </c>
      <c r="KN20" s="184">
        <v>0</v>
      </c>
      <c r="KO20" s="184">
        <v>0</v>
      </c>
      <c r="KP20" s="184">
        <v>0</v>
      </c>
      <c r="KQ20" s="184">
        <v>0</v>
      </c>
      <c r="KR20" s="184">
        <v>0</v>
      </c>
      <c r="KS20" s="184">
        <v>0</v>
      </c>
      <c r="KT20" s="184">
        <v>0</v>
      </c>
      <c r="KU20" s="184">
        <v>0</v>
      </c>
      <c r="KV20" s="184">
        <v>0</v>
      </c>
      <c r="KW20" s="184">
        <v>0</v>
      </c>
      <c r="KX20" s="184">
        <v>0</v>
      </c>
      <c r="KY20" s="184">
        <v>0</v>
      </c>
      <c r="KZ20" s="184">
        <v>0</v>
      </c>
      <c r="LA20" s="184">
        <v>0</v>
      </c>
      <c r="LB20" s="184">
        <v>0</v>
      </c>
      <c r="LC20" s="184">
        <v>0</v>
      </c>
      <c r="LD20" s="184">
        <v>0</v>
      </c>
      <c r="LE20" s="184">
        <v>0</v>
      </c>
      <c r="LF20" s="184">
        <v>0</v>
      </c>
      <c r="LG20" s="184">
        <v>0</v>
      </c>
      <c r="LH20" s="184">
        <v>0</v>
      </c>
      <c r="LI20" s="184">
        <v>0</v>
      </c>
      <c r="LJ20" s="184">
        <v>0</v>
      </c>
      <c r="LK20" s="184">
        <v>0</v>
      </c>
      <c r="LL20" s="184">
        <v>0</v>
      </c>
      <c r="LM20" s="184">
        <v>0</v>
      </c>
      <c r="LN20" s="184">
        <v>0</v>
      </c>
      <c r="LO20" s="184">
        <v>0</v>
      </c>
      <c r="LP20" s="184">
        <v>0</v>
      </c>
      <c r="LQ20" s="184">
        <v>0</v>
      </c>
      <c r="LR20" s="184">
        <v>0</v>
      </c>
      <c r="LS20" s="184">
        <v>0</v>
      </c>
      <c r="LT20" s="184">
        <v>0</v>
      </c>
      <c r="LU20" s="184">
        <v>0</v>
      </c>
      <c r="LV20" s="184">
        <v>0</v>
      </c>
      <c r="LW20" s="184">
        <v>0</v>
      </c>
      <c r="LX20" s="184">
        <v>0</v>
      </c>
      <c r="LY20" s="184">
        <v>0</v>
      </c>
      <c r="LZ20" s="184">
        <v>0</v>
      </c>
      <c r="MA20" s="184">
        <v>0</v>
      </c>
      <c r="MB20" s="184">
        <v>0</v>
      </c>
      <c r="MC20" s="184">
        <v>0</v>
      </c>
      <c r="MD20" s="184">
        <v>0</v>
      </c>
      <c r="ME20" s="184">
        <v>0</v>
      </c>
      <c r="MF20" s="184">
        <v>0</v>
      </c>
      <c r="MG20" s="184">
        <v>0</v>
      </c>
      <c r="MH20" s="184">
        <v>0</v>
      </c>
      <c r="MI20" s="184">
        <v>0</v>
      </c>
      <c r="MJ20" s="184">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J20" cm="1">
        <f t="array" ref="QJ20">SUM(IF('Capacity Summary'!H$36:H$135="X",1,0)*TRANSPOSE('CR Backing (Hide)'!$IO20:$MJ20)*IF('Clinical resources'!ZQ23="X",1,0))</f>
        <v>0</v>
      </c>
      <c r="QK20" cm="1">
        <f t="array" ref="QK20">SUM(IF('Capacity Summary'!I$36:I$135="X",1,0)*TRANSPOSE('CR Backing (Hide)'!$IO20:$MJ20)*IF('Clinical resources'!ZR23="X",1,0))</f>
        <v>0</v>
      </c>
      <c r="QL20" cm="1">
        <f t="array" ref="QL20">SUM(IF('Capacity Summary'!J$36:J$135="X",1,0)*TRANSPOSE('CR Backing (Hide)'!$IO20:$MJ20)*IF('Clinical resources'!ZS23="X",1,0))</f>
        <v>0</v>
      </c>
      <c r="QM20" cm="1">
        <f t="array" ref="QM20">SUM(IF('Capacity Summary'!K$36:K$135="X",1,0)*TRANSPOSE('CR Backing (Hide)'!$IO20:$MJ20)*IF('Clinical resources'!ZT23="X",1,0))</f>
        <v>0</v>
      </c>
      <c r="QN20" cm="1">
        <f t="array" ref="QN20">SUM(IF('Capacity Summary'!L$36:L$135="X",1,0)*TRANSPOSE('CR Backing (Hide)'!$IO20:$MJ20)*IF('Clinical resources'!ZU23="X",1,0))</f>
        <v>0</v>
      </c>
      <c r="QO20" cm="1">
        <f t="array" ref="QO20">SUM(IF('Capacity Summary'!M$36:M$135="X",1,0)*TRANSPOSE('CR Backing (Hide)'!$IO20:$MJ20)*IF('Clinical resources'!ZV23="X",1,0))</f>
        <v>0</v>
      </c>
      <c r="QP20" cm="1">
        <f t="array" ref="QP20">SUM(IF('Capacity Summary'!N$36:N$135="X",1,0)*TRANSPOSE('CR Backing (Hide)'!$IO20:$MJ20)*IF('Clinical resources'!ZW23="X",1,0))</f>
        <v>0</v>
      </c>
      <c r="QQ20" cm="1">
        <f t="array" ref="QQ20">SUM(IF('Capacity Summary'!O$36:O$135="X",1,0)*TRANSPOSE('CR Backing (Hide)'!$IO20:$MJ20)*IF('Clinical resources'!ZX23="X",1,0))</f>
        <v>0</v>
      </c>
      <c r="QR20" cm="1">
        <f t="array" ref="QR20">SUM(IF('Capacity Summary'!P$36:P$135="X",1,0)*TRANSPOSE('CR Backing (Hide)'!$IO20:$MJ20)*IF('Clinical resources'!ZY23="X",1,0))</f>
        <v>0</v>
      </c>
      <c r="QS20" cm="1">
        <f t="array" ref="QS20">SUM(IF('Capacity Summary'!Q$36:Q$135="X",1,0)*TRANSPOSE('CR Backing (Hide)'!$IO20:$MJ20)*IF('Clinical resources'!ZZ23="X",1,0))</f>
        <v>0</v>
      </c>
      <c r="QT20" cm="1">
        <f t="array" ref="QT20">SUM(IF('Capacity Summary'!R$36:R$135="X",1,0)*TRANSPOSE('CR Backing (Hide)'!$IO20:$MJ20)*IF('Clinical resources'!AAA23="X",1,0))</f>
        <v>0</v>
      </c>
      <c r="QU20" cm="1">
        <f t="array" ref="QU20">SUM(IF('Capacity Summary'!S$36:S$135="X",1,0)*TRANSPOSE('CR Backing (Hide)'!$IO20:$MJ20)*IF('Clinical resources'!AAB23="X",1,0))</f>
        <v>0</v>
      </c>
      <c r="QV20" cm="1">
        <f t="array" ref="QV20">SUM(IF('Capacity Summary'!T$36:T$135="X",1,0)*TRANSPOSE('CR Backing (Hide)'!$IO20:$MJ20)*IF('Clinical resources'!AAC23="X",1,0))</f>
        <v>0</v>
      </c>
      <c r="QW20" cm="1">
        <f t="array" ref="QW20">SUM(IF('Capacity Summary'!U$36:U$135="X",1,0)*TRANSPOSE('CR Backing (Hide)'!$IO20:$MJ20)*IF('Clinical resources'!AAD23="X",1,0))</f>
        <v>0</v>
      </c>
      <c r="QX20" cm="1">
        <f t="array" ref="QX20">SUM(IF('Capacity Summary'!V$36:V$135="X",1,0)*TRANSPOSE('CR Backing (Hide)'!$IO20:$MJ20)*IF('Clinical resources'!AAE23="X",1,0))</f>
        <v>0</v>
      </c>
      <c r="QY20" cm="1">
        <f t="array" ref="QY20">SUM(IF('Capacity Summary'!W$36:W$135="X",1,0)*TRANSPOSE('CR Backing (Hide)'!$IO20:$MJ20)*IF('Clinical resources'!AAF23="X",1,0))</f>
        <v>0</v>
      </c>
      <c r="QZ20" cm="1">
        <f t="array" ref="QZ20">SUM(IF('Capacity Summary'!X$36:X$135="X",1,0)*TRANSPOSE('CR Backing (Hide)'!$IO20:$MJ20)*IF('Clinical resources'!AAG23="X",1,0))</f>
        <v>0</v>
      </c>
      <c r="RA20" cm="1">
        <f t="array" ref="RA20">SUM(IF('Capacity Summary'!Y$36:Y$135="X",1,0)*TRANSPOSE('CR Backing (Hide)'!$IO20:$MJ20)*IF('Clinical resources'!AAH23="X",1,0))</f>
        <v>0</v>
      </c>
      <c r="RB20" cm="1">
        <f t="array" ref="RB20">SUM(IF('Capacity Summary'!Z$36:Z$135="X",1,0)*TRANSPOSE('CR Backing (Hide)'!$IO20:$MJ20)*IF('Clinical resources'!AAI23="X",1,0))</f>
        <v>0</v>
      </c>
      <c r="RC20" cm="1">
        <f t="array" ref="RC20">SUM(IF('Capacity Summary'!AA$36:AA$135="X",1,0)*TRANSPOSE('CR Backing (Hide)'!$IO20:$MJ20)*IF('Clinical resources'!AAJ23="X",1,0))</f>
        <v>0</v>
      </c>
      <c r="RD20" cm="1">
        <f t="array" ref="RD20">SUM(IF('Capacity Summary'!AB$36:AB$135="X",1,0)*TRANSPOSE('CR Backing (Hide)'!$IO20:$MJ20)*IF('Clinical resources'!AAK23="X",1,0))</f>
        <v>0</v>
      </c>
      <c r="RE20" cm="1">
        <f t="array" ref="RE20">SUM(IF('Capacity Summary'!AC$36:AC$135="X",1,0)*TRANSPOSE('CR Backing (Hide)'!$IO20:$MJ20)*IF('Clinical resources'!AAL23="X",1,0))</f>
        <v>0</v>
      </c>
      <c r="RF20" cm="1">
        <f t="array" ref="RF20">SUM(IF('Capacity Summary'!AD$36:AD$135="X",1,0)*TRANSPOSE('CR Backing (Hide)'!$IO20:$MJ20)*IF('Clinical resources'!AAM23="X",1,0))</f>
        <v>0</v>
      </c>
      <c r="RG20" cm="1">
        <f t="array" ref="RG20">SUM(IF('Capacity Summary'!AE$36:AE$135="X",1,0)*TRANSPOSE('CR Backing (Hide)'!$IO20:$MJ20)*IF('Clinical resources'!AAN23="X",1,0))</f>
        <v>0</v>
      </c>
      <c r="RH20" cm="1">
        <f t="array" ref="RH20">SUM(IF('Capacity Summary'!AF$36:AF$135="X",1,0)*TRANSPOSE('CR Backing (Hide)'!$IO20:$MJ20)*IF('Clinical resources'!AAO23="X",1,0))</f>
        <v>0</v>
      </c>
      <c r="RI20" cm="1">
        <f t="array" ref="RI20">SUM(IF('Capacity Summary'!AG$36:AG$135="X",1,0)*TRANSPOSE('CR Backing (Hide)'!$IO20:$MJ20)*IF('Clinical resources'!AAP23="X",1,0))</f>
        <v>0</v>
      </c>
      <c r="RJ20" cm="1">
        <f t="array" ref="RJ20">SUM(IF('Capacity Summary'!AH$36:AH$135="X",1,0)*TRANSPOSE('CR Backing (Hide)'!$IO20:$MJ20)*IF('Clinical resources'!AAQ23="X",1,0))</f>
        <v>0</v>
      </c>
      <c r="RK20" cm="1">
        <f t="array" ref="RK20">SUM(IF('Capacity Summary'!AI$36:AI$135="X",1,0)*TRANSPOSE('CR Backing (Hide)'!$IO20:$MJ20)*IF('Clinical resources'!AAR23="X",1,0))</f>
        <v>0</v>
      </c>
      <c r="RL20" cm="1">
        <f t="array" ref="RL20">SUM(IF('Capacity Summary'!AJ$36:AJ$135="X",1,0)*TRANSPOSE('CR Backing (Hide)'!$IO20:$MJ20)*IF('Clinical resources'!AAS23="X",1,0))</f>
        <v>0</v>
      </c>
      <c r="RM20" cm="1">
        <f t="array" ref="RM20">SUM(IF('Capacity Summary'!AK$36:AK$135="X",1,0)*TRANSPOSE('CR Backing (Hide)'!$IO20:$MJ20)*IF('Clinical resources'!AAT23="X",1,0))</f>
        <v>0</v>
      </c>
      <c r="RN20" cm="1">
        <f t="array" ref="RN20">SUM(IF('Capacity Summary'!AL$36:AL$135="X",1,0)*TRANSPOSE('CR Backing (Hide)'!$IO20:$MJ20)*IF('Clinical resources'!AAU23="X",1,0))</f>
        <v>0</v>
      </c>
      <c r="RO20" cm="1">
        <f t="array" ref="RO20">SUM(IF('Capacity Summary'!AM$36:AM$135="X",1,0)*TRANSPOSE('CR Backing (Hide)'!$IO20:$MJ20)*IF('Clinical resources'!AAV23="X",1,0))</f>
        <v>0</v>
      </c>
      <c r="RP20" cm="1">
        <f t="array" ref="RP20">SUM(IF('Capacity Summary'!AN$36:AN$135="X",1,0)*TRANSPOSE('CR Backing (Hide)'!$IO20:$MJ20)*IF('Clinical resources'!AAW23="X",1,0))</f>
        <v>0</v>
      </c>
      <c r="RQ20" cm="1">
        <f t="array" ref="RQ20">SUM(IF('Capacity Summary'!AO$36:AO$135="X",1,0)*TRANSPOSE('CR Backing (Hide)'!$IO20:$MJ20)*IF('Clinical resources'!AAX23="X",1,0))</f>
        <v>0</v>
      </c>
      <c r="RR20" cm="1">
        <f t="array" ref="RR20">SUM(IF('Capacity Summary'!AP$36:AP$135="X",1,0)*TRANSPOSE('CR Backing (Hide)'!$IO20:$MJ20)*IF('Clinical resources'!AAY23="X",1,0))</f>
        <v>0</v>
      </c>
      <c r="RS20" cm="1">
        <f t="array" ref="RS20">SUM(IF('Capacity Summary'!AQ$36:AQ$135="X",1,0)*TRANSPOSE('CR Backing (Hide)'!$IO20:$MJ20)*IF('Clinical resources'!AAZ23="X",1,0))</f>
        <v>0</v>
      </c>
      <c r="RT20" cm="1">
        <f t="array" ref="RT20">SUM(IF('Capacity Summary'!AR$36:AR$135="X",1,0)*TRANSPOSE('CR Backing (Hide)'!$IO20:$MJ20)*IF('Clinical resources'!ABA23="X",1,0))</f>
        <v>0</v>
      </c>
      <c r="RU20" cm="1">
        <f t="array" ref="RU20">SUM(IF('Capacity Summary'!AS$36:AS$135="X",1,0)*TRANSPOSE('CR Backing (Hide)'!$IO20:$MJ20)*IF('Clinical resources'!ABB23="X",1,0))</f>
        <v>0</v>
      </c>
      <c r="RV20" cm="1">
        <f t="array" ref="RV20">SUM(IF('Capacity Summary'!AT$36:AT$135="X",1,0)*TRANSPOSE('CR Backing (Hide)'!$IO20:$MJ20)*IF('Clinical resources'!ABC23="X",1,0))</f>
        <v>0</v>
      </c>
      <c r="RW20" cm="1">
        <f t="array" ref="RW20">SUM(IF('Capacity Summary'!AU$36:AU$135="X",1,0)*TRANSPOSE('CR Backing (Hide)'!$IO20:$MJ20)*IF('Clinical resources'!ABD23="X",1,0))</f>
        <v>0</v>
      </c>
      <c r="RX20" cm="1">
        <f t="array" ref="RX20">SUM(IF('Capacity Summary'!AV$36:AV$135="X",1,0)*TRANSPOSE('CR Backing (Hide)'!$IO20:$MJ20)*IF('Clinical resources'!ABE23="X",1,0))</f>
        <v>0</v>
      </c>
      <c r="RY20" cm="1">
        <f t="array" ref="RY20">SUM(IF('Capacity Summary'!AW$36:AW$135="X",1,0)*TRANSPOSE('CR Backing (Hide)'!$IO20:$MJ20)*IF('Clinical resources'!ABF23="X",1,0))</f>
        <v>0</v>
      </c>
      <c r="RZ20" cm="1">
        <f t="array" ref="RZ20">SUM(IF('Capacity Summary'!AX$36:AX$135="X",1,0)*TRANSPOSE('CR Backing (Hide)'!$IO20:$MJ20)*IF('Clinical resources'!ABG23="X",1,0))</f>
        <v>0</v>
      </c>
      <c r="SA20" cm="1">
        <f t="array" ref="SA20">SUM(IF('Capacity Summary'!AY$36:AY$135="X",1,0)*TRANSPOSE('CR Backing (Hide)'!$IO20:$MJ20)*IF('Clinical resources'!ABH23="X",1,0))</f>
        <v>0</v>
      </c>
      <c r="SB20" cm="1">
        <f t="array" ref="SB20">SUM(IF('Capacity Summary'!AZ$36:AZ$135="X",1,0)*TRANSPOSE('CR Backing (Hide)'!$IO20:$MJ20)*IF('Clinical resources'!ABI23="X",1,0))</f>
        <v>0</v>
      </c>
      <c r="SC20" cm="1">
        <f t="array" ref="SC20">SUM(IF('Capacity Summary'!BA$36:BA$135="X",1,0)*TRANSPOSE('CR Backing (Hide)'!$IO20:$MJ20)*IF('Clinical resources'!ABJ23="X",1,0))</f>
        <v>0</v>
      </c>
      <c r="SD20" cm="1">
        <f t="array" ref="SD20">SUM(IF('Capacity Summary'!BB$36:BB$135="X",1,0)*TRANSPOSE('CR Backing (Hide)'!$IO20:$MJ20)*IF('Clinical resources'!ABK23="X",1,0))</f>
        <v>0</v>
      </c>
      <c r="SE20" cm="1">
        <f t="array" ref="SE20">SUM(IF('Capacity Summary'!BC$36:BC$135="X",1,0)*TRANSPOSE('CR Backing (Hide)'!$IO20:$MJ20)*IF('Clinical resources'!ABL23="X",1,0))</f>
        <v>0</v>
      </c>
      <c r="SF20" cm="1">
        <f t="array" ref="SF20">SUM(IF('Capacity Summary'!BD$36:BD$135="X",1,0)*TRANSPOSE('CR Backing (Hide)'!$IO20:$MJ20)*IF('Clinical resources'!ABM23="X",1,0))</f>
        <v>0</v>
      </c>
      <c r="SG20" cm="1">
        <f t="array" ref="SG20">SUM(IF('Capacity Summary'!BE$36:BE$135="X",1,0)*TRANSPOSE('CR Backing (Hide)'!$IO20:$MJ20)*IF('Clinical resources'!ABN23="X",1,0))</f>
        <v>0</v>
      </c>
      <c r="SH20" cm="1">
        <f t="array" ref="SH20">SUM(IF('Capacity Summary'!BF$36:BF$135="X",1,0)*TRANSPOSE('CR Backing (Hide)'!$IO20:$MJ20)*IF('Clinical resources'!ABO23="X",1,0))</f>
        <v>0</v>
      </c>
      <c r="SI20" cm="1">
        <f t="array" ref="SI20">SUM(IF('Capacity Summary'!BG$36:BG$135="X",1,0)*TRANSPOSE('CR Backing (Hide)'!$IO20:$MJ20)*IF('Clinical resources'!ABP23="X",1,0))</f>
        <v>0</v>
      </c>
      <c r="SK20" cm="1">
        <f t="array" ref="SK20">SUM(IF('Capacity Summary'!H$139:H$238="X",1,0)*TRANSPOSE('CR Backing (Hide)'!$MM20:$QH20))</f>
        <v>0</v>
      </c>
      <c r="SL20" cm="1">
        <f t="array" ref="SL20">SUM(IF('Capacity Summary'!I$139:I$238="X",1,0)*TRANSPOSE('CR Backing (Hide)'!$MM20:$QH20))</f>
        <v>0</v>
      </c>
      <c r="SM20" cm="1">
        <f t="array" ref="SM20">SUM(IF('Capacity Summary'!J$139:J$238="X",1,0)*TRANSPOSE('CR Backing (Hide)'!$MM20:$QH20))</f>
        <v>0</v>
      </c>
      <c r="SN20" cm="1">
        <f t="array" ref="SN20">SUM(IF('Capacity Summary'!K$139:K$238="X",1,0)*TRANSPOSE('CR Backing (Hide)'!$MM20:$QH20))</f>
        <v>0</v>
      </c>
      <c r="SO20" cm="1">
        <f t="array" ref="SO20">SUM(IF('Capacity Summary'!L$139:L$238="X",1,0)*TRANSPOSE('CR Backing (Hide)'!$MM20:$QH20))</f>
        <v>0</v>
      </c>
      <c r="SP20" cm="1">
        <f t="array" ref="SP20">SUM(IF('Capacity Summary'!M$139:M$238="X",1,0)*TRANSPOSE('CR Backing (Hide)'!$MM20:$QH20))</f>
        <v>0</v>
      </c>
      <c r="SQ20" cm="1">
        <f t="array" ref="SQ20">SUM(IF('Capacity Summary'!N$139:N$238="X",1,0)*TRANSPOSE('CR Backing (Hide)'!$MM20:$QH20))</f>
        <v>0</v>
      </c>
      <c r="SR20" cm="1">
        <f t="array" ref="SR20">SUM(IF('Capacity Summary'!O$139:O$238="X",1,0)*TRANSPOSE('CR Backing (Hide)'!$MM20:$QH20))</f>
        <v>0</v>
      </c>
      <c r="SS20" cm="1">
        <f t="array" ref="SS20">SUM(IF('Capacity Summary'!P$139:P$238="X",1,0)*TRANSPOSE('CR Backing (Hide)'!$MM20:$QH20))</f>
        <v>0</v>
      </c>
      <c r="ST20" cm="1">
        <f t="array" ref="ST20">SUM(IF('Capacity Summary'!Q$139:Q$238="X",1,0)*TRANSPOSE('CR Backing (Hide)'!$MM20:$QH20))</f>
        <v>0</v>
      </c>
      <c r="SU20" cm="1">
        <f t="array" ref="SU20">SUM(IF('Capacity Summary'!R$139:R$238="X",1,0)*TRANSPOSE('CR Backing (Hide)'!$MM20:$QH20))</f>
        <v>0</v>
      </c>
      <c r="SV20" cm="1">
        <f t="array" ref="SV20">SUM(IF('Capacity Summary'!S$139:S$238="X",1,0)*TRANSPOSE('CR Backing (Hide)'!$MM20:$QH20))</f>
        <v>0</v>
      </c>
      <c r="SW20" cm="1">
        <f t="array" ref="SW20">SUM(IF('Capacity Summary'!T$139:T$238="X",1,0)*TRANSPOSE('CR Backing (Hide)'!$MM20:$QH20))</f>
        <v>0</v>
      </c>
      <c r="SX20" cm="1">
        <f t="array" ref="SX20">SUM(IF('Capacity Summary'!U$139:U$238="X",1,0)*TRANSPOSE('CR Backing (Hide)'!$MM20:$QH20))</f>
        <v>0</v>
      </c>
      <c r="SY20" cm="1">
        <f t="array" ref="SY20">SUM(IF('Capacity Summary'!V$139:V$238="X",1,0)*TRANSPOSE('CR Backing (Hide)'!$MM20:$QH20))</f>
        <v>0</v>
      </c>
      <c r="SZ20" cm="1">
        <f t="array" ref="SZ20">SUM(IF('Capacity Summary'!W$139:W$238="X",1,0)*TRANSPOSE('CR Backing (Hide)'!$MM20:$QH20))</f>
        <v>0</v>
      </c>
      <c r="TA20" cm="1">
        <f t="array" ref="TA20">SUM(IF('Capacity Summary'!X$139:X$238="X",1,0)*TRANSPOSE('CR Backing (Hide)'!$MM20:$QH20))</f>
        <v>0</v>
      </c>
      <c r="TB20" cm="1">
        <f t="array" ref="TB20">SUM(IF('Capacity Summary'!Y$139:Y$238="X",1,0)*TRANSPOSE('CR Backing (Hide)'!$MM20:$QH20))</f>
        <v>0</v>
      </c>
      <c r="TC20" cm="1">
        <f t="array" ref="TC20">SUM(IF('Capacity Summary'!Z$139:Z$238="X",1,0)*TRANSPOSE('CR Backing (Hide)'!$MM20:$QH20))</f>
        <v>0</v>
      </c>
      <c r="TD20" cm="1">
        <f t="array" ref="TD20">SUM(IF('Capacity Summary'!AA$139:AA$238="X",1,0)*TRANSPOSE('CR Backing (Hide)'!$MM20:$QH20))</f>
        <v>0</v>
      </c>
      <c r="TE20" cm="1">
        <f t="array" ref="TE20">SUM(IF('Capacity Summary'!AB$139:AB$238="X",1,0)*TRANSPOSE('CR Backing (Hide)'!$MM20:$QH20))</f>
        <v>0</v>
      </c>
      <c r="TF20" cm="1">
        <f t="array" ref="TF20">SUM(IF('Capacity Summary'!AC$139:AC$238="X",1,0)*TRANSPOSE('CR Backing (Hide)'!$MM20:$QH20))</f>
        <v>0</v>
      </c>
      <c r="TG20" cm="1">
        <f t="array" ref="TG20">SUM(IF('Capacity Summary'!AD$139:AD$238="X",1,0)*TRANSPOSE('CR Backing (Hide)'!$MM20:$QH20))</f>
        <v>0</v>
      </c>
      <c r="TH20" cm="1">
        <f t="array" ref="TH20">SUM(IF('Capacity Summary'!AE$139:AE$238="X",1,0)*TRANSPOSE('CR Backing (Hide)'!$MM20:$QH20))</f>
        <v>0</v>
      </c>
      <c r="TI20" cm="1">
        <f t="array" ref="TI20">SUM(IF('Capacity Summary'!AF$139:AF$238="X",1,0)*TRANSPOSE('CR Backing (Hide)'!$MM20:$QH20))</f>
        <v>0</v>
      </c>
      <c r="TJ20" cm="1">
        <f t="array" ref="TJ20">SUM(IF('Capacity Summary'!AG$139:AG$238="X",1,0)*TRANSPOSE('CR Backing (Hide)'!$MM20:$QH20))</f>
        <v>0</v>
      </c>
      <c r="TK20" cm="1">
        <f t="array" ref="TK20">SUM(IF('Capacity Summary'!AH$139:AH$238="X",1,0)*TRANSPOSE('CR Backing (Hide)'!$MM20:$QH20))</f>
        <v>0</v>
      </c>
      <c r="TL20" cm="1">
        <f t="array" ref="TL20">SUM(IF('Capacity Summary'!AI$139:AI$238="X",1,0)*TRANSPOSE('CR Backing (Hide)'!$MM20:$QH20))</f>
        <v>0</v>
      </c>
      <c r="TM20" cm="1">
        <f t="array" ref="TM20">SUM(IF('Capacity Summary'!AJ$139:AJ$238="X",1,0)*TRANSPOSE('CR Backing (Hide)'!$MM20:$QH20))</f>
        <v>0</v>
      </c>
      <c r="TN20" cm="1">
        <f t="array" ref="TN20">SUM(IF('Capacity Summary'!AK$139:AK$238="X",1,0)*TRANSPOSE('CR Backing (Hide)'!$MM20:$QH20))</f>
        <v>0</v>
      </c>
      <c r="TO20" cm="1">
        <f t="array" ref="TO20">SUM(IF('Capacity Summary'!AL$139:AL$238="X",1,0)*TRANSPOSE('CR Backing (Hide)'!$MM20:$QH20))</f>
        <v>0</v>
      </c>
      <c r="TP20" cm="1">
        <f t="array" ref="TP20">SUM(IF('Capacity Summary'!AM$139:AM$238="X",1,0)*TRANSPOSE('CR Backing (Hide)'!$MM20:$QH20))</f>
        <v>0</v>
      </c>
      <c r="TQ20" cm="1">
        <f t="array" ref="TQ20">SUM(IF('Capacity Summary'!AN$139:AN$238="X",1,0)*TRANSPOSE('CR Backing (Hide)'!$MM20:$QH20))</f>
        <v>0</v>
      </c>
      <c r="TR20" cm="1">
        <f t="array" ref="TR20">SUM(IF('Capacity Summary'!AO$139:AO$238="X",1,0)*TRANSPOSE('CR Backing (Hide)'!$MM20:$QH20))</f>
        <v>0</v>
      </c>
      <c r="TS20" cm="1">
        <f t="array" ref="TS20">SUM(IF('Capacity Summary'!AP$139:AP$238="X",1,0)*TRANSPOSE('CR Backing (Hide)'!$MM20:$QH20))</f>
        <v>0</v>
      </c>
      <c r="TT20" cm="1">
        <f t="array" ref="TT20">SUM(IF('Capacity Summary'!AQ$139:AQ$238="X",1,0)*TRANSPOSE('CR Backing (Hide)'!$MM20:$QH20))</f>
        <v>0</v>
      </c>
      <c r="TU20" cm="1">
        <f t="array" ref="TU20">SUM(IF('Capacity Summary'!AR$139:AR$238="X",1,0)*TRANSPOSE('CR Backing (Hide)'!$MM20:$QH20))</f>
        <v>0</v>
      </c>
      <c r="TV20" cm="1">
        <f t="array" ref="TV20">SUM(IF('Capacity Summary'!AS$139:AS$238="X",1,0)*TRANSPOSE('CR Backing (Hide)'!$MM20:$QH20))</f>
        <v>0</v>
      </c>
      <c r="TW20" cm="1">
        <f t="array" ref="TW20">SUM(IF('Capacity Summary'!AT$139:AT$238="X",1,0)*TRANSPOSE('CR Backing (Hide)'!$MM20:$QH20))</f>
        <v>0</v>
      </c>
      <c r="TX20" cm="1">
        <f t="array" ref="TX20">SUM(IF('Capacity Summary'!AU$139:AU$238="X",1,0)*TRANSPOSE('CR Backing (Hide)'!$MM20:$QH20))</f>
        <v>0</v>
      </c>
      <c r="TY20" cm="1">
        <f t="array" ref="TY20">SUM(IF('Capacity Summary'!AV$139:AV$238="X",1,0)*TRANSPOSE('CR Backing (Hide)'!$MM20:$QH20))</f>
        <v>0</v>
      </c>
      <c r="TZ20" cm="1">
        <f t="array" ref="TZ20">SUM(IF('Capacity Summary'!AW$139:AW$238="X",1,0)*TRANSPOSE('CR Backing (Hide)'!$MM20:$QH20))</f>
        <v>0</v>
      </c>
      <c r="UA20" cm="1">
        <f t="array" ref="UA20">SUM(IF('Capacity Summary'!AX$139:AX$238="X",1,0)*TRANSPOSE('CR Backing (Hide)'!$MM20:$QH20))</f>
        <v>0</v>
      </c>
      <c r="UB20" cm="1">
        <f t="array" ref="UB20">SUM(IF('Capacity Summary'!AY$139:AY$238="X",1,0)*TRANSPOSE('CR Backing (Hide)'!$MM20:$QH20))</f>
        <v>0</v>
      </c>
      <c r="UC20" cm="1">
        <f t="array" ref="UC20">SUM(IF('Capacity Summary'!AZ$139:AZ$238="X",1,0)*TRANSPOSE('CR Backing (Hide)'!$MM20:$QH20))</f>
        <v>0</v>
      </c>
      <c r="UD20" cm="1">
        <f t="array" ref="UD20">SUM(IF('Capacity Summary'!BA$139:BA$238="X",1,0)*TRANSPOSE('CR Backing (Hide)'!$MM20:$QH20))</f>
        <v>0</v>
      </c>
      <c r="UE20" cm="1">
        <f t="array" ref="UE20">SUM(IF('Capacity Summary'!BB$139:BB$238="X",1,0)*TRANSPOSE('CR Backing (Hide)'!$MM20:$QH20))</f>
        <v>0</v>
      </c>
      <c r="UF20" cm="1">
        <f t="array" ref="UF20">SUM(IF('Capacity Summary'!BC$139:BC$238="X",1,0)*TRANSPOSE('CR Backing (Hide)'!$MM20:$QH20))</f>
        <v>0</v>
      </c>
      <c r="UG20" cm="1">
        <f t="array" ref="UG20">SUM(IF('Capacity Summary'!BD$139:BD$238="X",1,0)*TRANSPOSE('CR Backing (Hide)'!$MM20:$QH20))</f>
        <v>0</v>
      </c>
      <c r="UH20" cm="1">
        <f t="array" ref="UH20">SUM(IF('Capacity Summary'!BE$139:BE$238="X",1,0)*TRANSPOSE('CR Backing (Hide)'!$MM20:$QH20))</f>
        <v>0</v>
      </c>
      <c r="UI20" cm="1">
        <f t="array" ref="UI20">SUM(IF('Capacity Summary'!BF$139:BF$238="X",1,0)*TRANSPOSE('CR Backing (Hide)'!$MM20:$QH20))</f>
        <v>0</v>
      </c>
      <c r="UJ20" cm="1">
        <f t="array" ref="UJ20">SUM(IF('Capacity Summary'!BG$139:BG$238="X",1,0)*TRANSPOSE('CR Backing (Hide)'!$MM20:$QH20))</f>
        <v>0</v>
      </c>
      <c r="UL20">
        <f t="shared" si="1"/>
        <v>0</v>
      </c>
      <c r="UM20">
        <f t="shared" si="2"/>
        <v>0</v>
      </c>
      <c r="UN20">
        <f>COUNTIF('Clinical resources'!$ZQ$7:$ABP$7,"X")</f>
        <v>0</v>
      </c>
      <c r="UP20">
        <f t="shared" si="3"/>
        <v>0</v>
      </c>
      <c r="UQ20">
        <f t="shared" si="4"/>
        <v>0</v>
      </c>
      <c r="UR20">
        <f t="shared" si="5"/>
        <v>0</v>
      </c>
      <c r="UW20">
        <f t="array" ref="UW20:YR20">$AS20:$EN20*IF('Clinical resources'!$CK23:$GH23="X",1,0)</f>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V20">
        <f t="array" ref="YV20:ACQ20">$EQ20:$IL20*IF('Clinical resources'!$OA23:$RV23="X",1,0)</f>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row>
    <row r="21" spans="2:771" x14ac:dyDescent="0.25">
      <c r="B21">
        <f>IF(A21='Clinical resources'!B24,0,1)</f>
        <v>0</v>
      </c>
      <c r="C21">
        <f>'Clinical resources'!D24</f>
        <v>0</v>
      </c>
      <c r="H21" t="str">
        <f>ROW(H18)&amp;". "&amp;'Clinical resources'!B24</f>
        <v xml:space="preserve">18. </v>
      </c>
      <c r="J21" t="str" cm="1">
        <f t="array" ref="J21">IF(SUM(IF('Clinical resources'!L24:P24="X",1,0)*'Clinical resources'!L$4:P$4)&gt;0,"X","")</f>
        <v/>
      </c>
      <c r="K21" t="str" cm="1">
        <f t="array" ref="K21">IF(SUM(IF('Clinical resources'!Q24:U24="X",1,0)*'Clinical resources'!Q$4:U$4)&gt;0,"X","")</f>
        <v/>
      </c>
      <c r="L21" t="str" cm="1">
        <f t="array" ref="L21">IF(SUM(IF('Clinical resources'!V24:Z24="X",1,0)*'Clinical resources'!V$4:Z$4)&gt;0,"X","")</f>
        <v/>
      </c>
      <c r="M21" t="str" cm="1">
        <f t="array" ref="M21">IF(SUM(IF('Clinical resources'!AA24:AE24="X",1,0)*'Clinical resources'!AA$4:AE$4)&gt;0,"X","")</f>
        <v/>
      </c>
      <c r="N21" t="str" cm="1">
        <f t="array" ref="N21">IF(SUM(IF('Clinical resources'!AF24:AJ24="X",1,0)*'Clinical resources'!AF$4:AJ$4)&gt;0,"X","")</f>
        <v/>
      </c>
      <c r="O21" t="str" cm="1">
        <f t="array" ref="O21">IF(SUM(IF('Clinical resources'!AK24:AO24="X",1,0)*'Clinical resources'!AK$4:AO$4)&gt;0,"X","")</f>
        <v/>
      </c>
      <c r="P21" t="str" cm="1">
        <f t="array" ref="P21">IF(SUM(IF('Clinical resources'!AP24:AT24="X",1,0)*'Clinical resources'!AP$4:AT$4)&gt;0,"X","")</f>
        <v/>
      </c>
      <c r="Q21" t="str" cm="1">
        <f t="array" ref="Q21">IF(SUM(IF('Clinical resources'!AU24:AY24="X",1,0)*'Clinical resources'!AU$4:AY$4)&gt;0,"X","")</f>
        <v/>
      </c>
      <c r="R21" t="str" cm="1">
        <f t="array" ref="R21">IF(SUM(IF('Clinical resources'!AZ24:BD24="X",1,0)*'Clinical resources'!AZ$4:BD$4)&gt;0,"X","")</f>
        <v/>
      </c>
      <c r="S21" t="str" cm="1">
        <f t="array" ref="S21">IF(SUM(IF('Clinical resources'!BE24:BI24="X",1,0)*'Clinical resources'!BE$4:BI$4)&gt;0,"X","")</f>
        <v/>
      </c>
      <c r="T21" t="str" cm="1">
        <f t="array" ref="T21">IF(SUM(IF('Clinical resources'!BJ24:BN24="X",1,0)*'Clinical resources'!BJ$4:BN$4)&gt;0,"X","")</f>
        <v/>
      </c>
      <c r="U21" t="str" cm="1">
        <f t="array" ref="U21">IF(SUM(IF('Clinical resources'!BO24:BS24="X",1,0)*'Clinical resources'!BO$4:BS$4)&gt;0,"X","")</f>
        <v/>
      </c>
      <c r="V21" t="str" cm="1">
        <f t="array" ref="V21">IF(SUM(IF('Clinical resources'!BT24:BX24="X",1,0)*'Clinical resources'!BT$4:BX$4)&gt;0,"X","")</f>
        <v/>
      </c>
      <c r="W21" t="str" cm="1">
        <f t="array" ref="W21">IF(SUM(IF('Clinical resources'!BY24:CC24="X",1,0)*'Clinical resources'!BY$4:CC$4)&gt;0,"X","")</f>
        <v/>
      </c>
      <c r="X21" t="str" cm="1">
        <f t="array" ref="X21">IF(SUM(IF('Clinical resources'!CD24:CH24="X",1,0)*'Clinical resources'!CD$4:CH$4)&gt;0,"X","")</f>
        <v/>
      </c>
      <c r="AA21">
        <f t="array" ref="AA21">SUM('Clinical resources'!$L$4:$P$4*IF('Clinical resources'!$L24:$P24="X",1,0))</f>
        <v>0</v>
      </c>
      <c r="AB21">
        <f t="array" ref="AB21">SUM('Clinical resources'!$Q$4:$U$4*IF('Clinical resources'!$Q24:$U24="X",1,0))</f>
        <v>0</v>
      </c>
      <c r="AC21">
        <f t="array" ref="AC21">SUM('Clinical resources'!$V$4:$Z$4*IF('Clinical resources'!$V24:$Z24="X",1,0))</f>
        <v>0</v>
      </c>
      <c r="AD21">
        <f t="array" ref="AD21">SUM('Clinical resources'!$AA$4:$AE$4*IF('Clinical resources'!$AA24:$AE24="X",1,0))</f>
        <v>0</v>
      </c>
      <c r="AE21">
        <f t="array" ref="AE21">SUM('Clinical resources'!$AF$4:$AJ$4*IF('Clinical resources'!$AF24:$AJ24="X",1,0))</f>
        <v>0</v>
      </c>
      <c r="AF21">
        <f t="array" ref="AF21">SUM('Clinical resources'!$AK$4:$AO$4*IF('Clinical resources'!$AK24:$AO24="X",1,0))</f>
        <v>0</v>
      </c>
      <c r="AG21">
        <f t="array" ref="AG21">SUM('Clinical resources'!$AP$4:$AT$4*IF('Clinical resources'!$AP24:$AT24="X",1,0))</f>
        <v>0</v>
      </c>
      <c r="AH21">
        <f t="array" ref="AH21">SUM('Clinical resources'!$AU$4:$AY$4*IF('Clinical resources'!$AU24:$AY24="X",1,0))</f>
        <v>0</v>
      </c>
      <c r="AI21">
        <f t="array" ref="AI21">SUM('Clinical resources'!$AZ$4:$BD$4*IF('Clinical resources'!$AZ24:$BD24="X",1,0))</f>
        <v>0</v>
      </c>
      <c r="AJ21">
        <f t="array" ref="AJ21">SUM('Clinical resources'!$BE$4:$BI$4*IF('Clinical resources'!$BE24:$BI24="X",1,0))</f>
        <v>0</v>
      </c>
      <c r="AK21">
        <f t="array" ref="AK21">SUM('Clinical resources'!$BJ$4:$BN$4*IF('Clinical resources'!$BJ24:$BN24="X",1,0))</f>
        <v>0</v>
      </c>
      <c r="AL21">
        <f t="array" ref="AL21">SUM('Clinical resources'!$BO$4:$BS$4*IF('Clinical resources'!$BO24:$BS24="X",1,0))</f>
        <v>0</v>
      </c>
      <c r="AM21">
        <f t="array" ref="AM21">SUM('Clinical resources'!$BT$4:$BX$4*IF('Clinical resources'!$BT24:$BX24="X",1,0))</f>
        <v>0</v>
      </c>
      <c r="AN21">
        <f t="array" ref="AN21">SUM('Clinical resources'!$BY$4:$CC$4*IF('Clinical resources'!$BY24:$CC24="X",1,0))</f>
        <v>0</v>
      </c>
      <c r="AO21">
        <f t="array" ref="AO21">SUM('Clinical resources'!$CD$4:$CH$4*IF('Clinical resources'!$CD24:$CH24="X",1,0))</f>
        <v>0</v>
      </c>
      <c r="AS21" cm="1">
        <f t="array" ref="AS21">IF(SUM(IF($J21:$X21=TRANSPOSE('Capacity Backing (Hide)2'!B$67:B$81),1,0))&gt;0,1,0)</f>
        <v>0</v>
      </c>
      <c r="AT21" cm="1">
        <f t="array" ref="AT21">IF(SUM(IF($J21:$X21=TRANSPOSE('Capacity Backing (Hide)2'!C$67:C$81),1,0))&gt;0,1,0)</f>
        <v>0</v>
      </c>
      <c r="AU21" cm="1">
        <f t="array" ref="AU21">IF(SUM(IF($J21:$X21=TRANSPOSE('Capacity Backing (Hide)2'!D$67:D$81),1,0))&gt;0,1,0)</f>
        <v>0</v>
      </c>
      <c r="AV21" cm="1">
        <f t="array" ref="AV21">IF(SUM(IF($J21:$X21=TRANSPOSE('Capacity Backing (Hide)2'!E$67:E$81),1,0))&gt;0,1,0)</f>
        <v>0</v>
      </c>
      <c r="AW21" cm="1">
        <f t="array" ref="AW21">IF(SUM(IF($J21:$X21=TRANSPOSE('Capacity Backing (Hide)2'!F$67:F$81),1,0))&gt;0,1,0)</f>
        <v>0</v>
      </c>
      <c r="AX21" cm="1">
        <f t="array" ref="AX21">IF(SUM(IF($J21:$X21=TRANSPOSE('Capacity Backing (Hide)2'!G$67:G$81),1,0))&gt;0,1,0)</f>
        <v>0</v>
      </c>
      <c r="AY21" cm="1">
        <f t="array" ref="AY21">IF(SUM(IF($J21:$X21=TRANSPOSE('Capacity Backing (Hide)2'!H$67:H$81),1,0))&gt;0,1,0)</f>
        <v>0</v>
      </c>
      <c r="AZ21" cm="1">
        <f t="array" ref="AZ21">IF(SUM(IF($J21:$X21=TRANSPOSE('Capacity Backing (Hide)2'!I$67:I$81),1,0))&gt;0,1,0)</f>
        <v>0</v>
      </c>
      <c r="BA21" cm="1">
        <f t="array" ref="BA21">IF(SUM(IF($J21:$X21=TRANSPOSE('Capacity Backing (Hide)2'!J$67:J$81),1,0))&gt;0,1,0)</f>
        <v>0</v>
      </c>
      <c r="BB21" cm="1">
        <f t="array" ref="BB21">IF(SUM(IF($J21:$X21=TRANSPOSE('Capacity Backing (Hide)2'!K$67:K$81),1,0))&gt;0,1,0)</f>
        <v>0</v>
      </c>
      <c r="BC21" cm="1">
        <f t="array" ref="BC21">IF(SUM(IF($J21:$X21=TRANSPOSE('Capacity Backing (Hide)2'!L$67:L$81),1,0))&gt;0,1,0)</f>
        <v>0</v>
      </c>
      <c r="BD21" cm="1">
        <f t="array" ref="BD21">IF(SUM(IF($J21:$X21=TRANSPOSE('Capacity Backing (Hide)2'!M$67:M$81),1,0))&gt;0,1,0)</f>
        <v>0</v>
      </c>
      <c r="BE21" cm="1">
        <f t="array" ref="BE21">IF(SUM(IF($J21:$X21=TRANSPOSE('Capacity Backing (Hide)2'!N$67:N$81),1,0))&gt;0,1,0)</f>
        <v>0</v>
      </c>
      <c r="BF21" cm="1">
        <f t="array" ref="BF21">IF(SUM(IF($J21:$X21=TRANSPOSE('Capacity Backing (Hide)2'!O$67:O$81),1,0))&gt;0,1,0)</f>
        <v>0</v>
      </c>
      <c r="BG21" cm="1">
        <f t="array" ref="BG21">IF(SUM(IF($J21:$X21=TRANSPOSE('Capacity Backing (Hide)2'!P$67:P$81),1,0))&gt;0,1,0)</f>
        <v>0</v>
      </c>
      <c r="BH21" cm="1">
        <f t="array" ref="BH21">IF(SUM(IF($J21:$X21=TRANSPOSE('Capacity Backing (Hide)2'!Q$67:Q$81),1,0))&gt;0,1,0)</f>
        <v>0</v>
      </c>
      <c r="BI21" cm="1">
        <f t="array" ref="BI21">IF(SUM(IF($J21:$X21=TRANSPOSE('Capacity Backing (Hide)2'!R$67:R$81),1,0))&gt;0,1,0)</f>
        <v>0</v>
      </c>
      <c r="BJ21" cm="1">
        <f t="array" ref="BJ21">IF(SUM(IF($J21:$X21=TRANSPOSE('Capacity Backing (Hide)2'!S$67:S$81),1,0))&gt;0,1,0)</f>
        <v>0</v>
      </c>
      <c r="BK21" cm="1">
        <f t="array" ref="BK21">IF(SUM(IF($J21:$X21=TRANSPOSE('Capacity Backing (Hide)2'!T$67:T$81),1,0))&gt;0,1,0)</f>
        <v>0</v>
      </c>
      <c r="BL21" cm="1">
        <f t="array" ref="BL21">IF(SUM(IF($J21:$X21=TRANSPOSE('Capacity Backing (Hide)2'!U$67:U$81),1,0))&gt;0,1,0)</f>
        <v>0</v>
      </c>
      <c r="BM21" cm="1">
        <f t="array" ref="BM21">IF(SUM(IF($J21:$X21=TRANSPOSE('Capacity Backing (Hide)2'!V$67:V$81),1,0))&gt;0,1,0)</f>
        <v>0</v>
      </c>
      <c r="BN21" cm="1">
        <f t="array" ref="BN21">IF(SUM(IF($J21:$X21=TRANSPOSE('Capacity Backing (Hide)2'!W$67:W$81),1,0))&gt;0,1,0)</f>
        <v>0</v>
      </c>
      <c r="BO21" cm="1">
        <f t="array" ref="BO21">IF(SUM(IF($J21:$X21=TRANSPOSE('Capacity Backing (Hide)2'!X$67:X$81),1,0))&gt;0,1,0)</f>
        <v>0</v>
      </c>
      <c r="BP21" cm="1">
        <f t="array" ref="BP21">IF(SUM(IF($J21:$X21=TRANSPOSE('Capacity Backing (Hide)2'!Y$67:Y$81),1,0))&gt;0,1,0)</f>
        <v>0</v>
      </c>
      <c r="BQ21" cm="1">
        <f t="array" ref="BQ21">IF(SUM(IF($J21:$X21=TRANSPOSE('Capacity Backing (Hide)2'!Z$67:Z$81),1,0))&gt;0,1,0)</f>
        <v>0</v>
      </c>
      <c r="BR21" cm="1">
        <f t="array" ref="BR21">IF(SUM(IF($J21:$X21=TRANSPOSE('Capacity Backing (Hide)2'!AA$67:AA$81),1,0))&gt;0,1,0)</f>
        <v>0</v>
      </c>
      <c r="BS21" cm="1">
        <f t="array" ref="BS21">IF(SUM(IF($J21:$X21=TRANSPOSE('Capacity Backing (Hide)2'!AB$67:AB$81),1,0))&gt;0,1,0)</f>
        <v>0</v>
      </c>
      <c r="BT21" cm="1">
        <f t="array" ref="BT21">IF(SUM(IF($J21:$X21=TRANSPOSE('Capacity Backing (Hide)2'!AC$67:AC$81),1,0))&gt;0,1,0)</f>
        <v>0</v>
      </c>
      <c r="BU21" cm="1">
        <f t="array" ref="BU21">IF(SUM(IF($J21:$X21=TRANSPOSE('Capacity Backing (Hide)2'!AD$67:AD$81),1,0))&gt;0,1,0)</f>
        <v>0</v>
      </c>
      <c r="BV21" cm="1">
        <f t="array" ref="BV21">IF(SUM(IF($J21:$X21=TRANSPOSE('Capacity Backing (Hide)2'!AE$67:AE$81),1,0))&gt;0,1,0)</f>
        <v>0</v>
      </c>
      <c r="BW21" cm="1">
        <f t="array" ref="BW21">IF(SUM(IF($J21:$X21=TRANSPOSE('Capacity Backing (Hide)2'!AF$67:AF$81),1,0))&gt;0,1,0)</f>
        <v>0</v>
      </c>
      <c r="BX21" cm="1">
        <f t="array" ref="BX21">IF(SUM(IF($J21:$X21=TRANSPOSE('Capacity Backing (Hide)2'!AG$67:AG$81),1,0))&gt;0,1,0)</f>
        <v>0</v>
      </c>
      <c r="BY21" cm="1">
        <f t="array" ref="BY21">IF(SUM(IF($J21:$X21=TRANSPOSE('Capacity Backing (Hide)2'!AH$67:AH$81),1,0))&gt;0,1,0)</f>
        <v>0</v>
      </c>
      <c r="BZ21" cm="1">
        <f t="array" ref="BZ21">IF(SUM(IF($J21:$X21=TRANSPOSE('Capacity Backing (Hide)2'!AI$67:AI$81),1,0))&gt;0,1,0)</f>
        <v>0</v>
      </c>
      <c r="CA21" cm="1">
        <f t="array" ref="CA21">IF(SUM(IF($J21:$X21=TRANSPOSE('Capacity Backing (Hide)2'!AJ$67:AJ$81),1,0))&gt;0,1,0)</f>
        <v>0</v>
      </c>
      <c r="CB21" cm="1">
        <f t="array" ref="CB21">IF(SUM(IF($J21:$X21=TRANSPOSE('Capacity Backing (Hide)2'!AK$67:AK$81),1,0))&gt;0,1,0)</f>
        <v>0</v>
      </c>
      <c r="CC21" cm="1">
        <f t="array" ref="CC21">IF(SUM(IF($J21:$X21=TRANSPOSE('Capacity Backing (Hide)2'!AL$67:AL$81),1,0))&gt;0,1,0)</f>
        <v>0</v>
      </c>
      <c r="CD21" cm="1">
        <f t="array" ref="CD21">IF(SUM(IF($J21:$X21=TRANSPOSE('Capacity Backing (Hide)2'!AM$67:AM$81),1,0))&gt;0,1,0)</f>
        <v>0</v>
      </c>
      <c r="CE21" cm="1">
        <f t="array" ref="CE21">IF(SUM(IF($J21:$X21=TRANSPOSE('Capacity Backing (Hide)2'!AN$67:AN$81),1,0))&gt;0,1,0)</f>
        <v>0</v>
      </c>
      <c r="CF21" cm="1">
        <f t="array" ref="CF21">IF(SUM(IF($J21:$X21=TRANSPOSE('Capacity Backing (Hide)2'!AO$67:AO$81),1,0))&gt;0,1,0)</f>
        <v>0</v>
      </c>
      <c r="CG21" cm="1">
        <f t="array" ref="CG21">IF(SUM(IF($J21:$X21=TRANSPOSE('Capacity Backing (Hide)2'!AP$67:AP$81),1,0))&gt;0,1,0)</f>
        <v>0</v>
      </c>
      <c r="CH21" cm="1">
        <f t="array" ref="CH21">IF(SUM(IF($J21:$X21=TRANSPOSE('Capacity Backing (Hide)2'!AQ$67:AQ$81),1,0))&gt;0,1,0)</f>
        <v>0</v>
      </c>
      <c r="CI21" cm="1">
        <f t="array" ref="CI21">IF(SUM(IF($J21:$X21=TRANSPOSE('Capacity Backing (Hide)2'!AR$67:AR$81),1,0))&gt;0,1,0)</f>
        <v>0</v>
      </c>
      <c r="CJ21" cm="1">
        <f t="array" ref="CJ21">IF(SUM(IF($J21:$X21=TRANSPOSE('Capacity Backing (Hide)2'!AS$67:AS$81),1,0))&gt;0,1,0)</f>
        <v>0</v>
      </c>
      <c r="CK21" cm="1">
        <f t="array" ref="CK21">IF(SUM(IF($J21:$X21=TRANSPOSE('Capacity Backing (Hide)2'!AT$67:AT$81),1,0))&gt;0,1,0)</f>
        <v>0</v>
      </c>
      <c r="CL21" cm="1">
        <f t="array" ref="CL21">IF(SUM(IF($J21:$X21=TRANSPOSE('Capacity Backing (Hide)2'!AU$67:AU$81),1,0))&gt;0,1,0)</f>
        <v>0</v>
      </c>
      <c r="CM21" cm="1">
        <f t="array" ref="CM21">IF(SUM(IF($J21:$X21=TRANSPOSE('Capacity Backing (Hide)2'!AV$67:AV$81),1,0))&gt;0,1,0)</f>
        <v>0</v>
      </c>
      <c r="CN21" cm="1">
        <f t="array" ref="CN21">IF(SUM(IF($J21:$X21=TRANSPOSE('Capacity Backing (Hide)2'!AW$67:AW$81),1,0))&gt;0,1,0)</f>
        <v>0</v>
      </c>
      <c r="CO21" cm="1">
        <f t="array" ref="CO21">IF(SUM(IF($J21:$X21=TRANSPOSE('Capacity Backing (Hide)2'!AX$67:AX$81),1,0))&gt;0,1,0)</f>
        <v>0</v>
      </c>
      <c r="CP21" cm="1">
        <f t="array" ref="CP21">IF(SUM(IF($J21:$X21=TRANSPOSE('Capacity Backing (Hide)2'!AY$67:AY$81),1,0))&gt;0,1,0)</f>
        <v>0</v>
      </c>
      <c r="CQ21" cm="1">
        <f t="array" ref="CQ21">IF(SUM(IF($J21:$X21=TRANSPOSE('Capacity Backing (Hide)2'!AZ$67:AZ$81),1,0))&gt;0,1,0)</f>
        <v>0</v>
      </c>
      <c r="CR21" cm="1">
        <f t="array" ref="CR21">IF(SUM(IF($J21:$X21=TRANSPOSE('Capacity Backing (Hide)2'!BA$67:BA$81),1,0))&gt;0,1,0)</f>
        <v>0</v>
      </c>
      <c r="CS21" cm="1">
        <f t="array" ref="CS21">IF(SUM(IF($J21:$X21=TRANSPOSE('Capacity Backing (Hide)2'!BB$67:BB$81),1,0))&gt;0,1,0)</f>
        <v>0</v>
      </c>
      <c r="CT21" cm="1">
        <f t="array" ref="CT21">IF(SUM(IF($J21:$X21=TRANSPOSE('Capacity Backing (Hide)2'!BC$67:BC$81),1,0))&gt;0,1,0)</f>
        <v>0</v>
      </c>
      <c r="CU21" cm="1">
        <f t="array" ref="CU21">IF(SUM(IF($J21:$X21=TRANSPOSE('Capacity Backing (Hide)2'!BD$67:BD$81),1,0))&gt;0,1,0)</f>
        <v>0</v>
      </c>
      <c r="CV21" cm="1">
        <f t="array" ref="CV21">IF(SUM(IF($J21:$X21=TRANSPOSE('Capacity Backing (Hide)2'!BE$67:BE$81),1,0))&gt;0,1,0)</f>
        <v>0</v>
      </c>
      <c r="CW21" cm="1">
        <f t="array" ref="CW21">IF(SUM(IF($J21:$X21=TRANSPOSE('Capacity Backing (Hide)2'!BF$67:BF$81),1,0))&gt;0,1,0)</f>
        <v>0</v>
      </c>
      <c r="CX21" cm="1">
        <f t="array" ref="CX21">IF(SUM(IF($J21:$X21=TRANSPOSE('Capacity Backing (Hide)2'!BG$67:BG$81),1,0))&gt;0,1,0)</f>
        <v>0</v>
      </c>
      <c r="CY21" cm="1">
        <f t="array" ref="CY21">IF(SUM(IF($J21:$X21=TRANSPOSE('Capacity Backing (Hide)2'!BH$67:BH$81),1,0))&gt;0,1,0)</f>
        <v>0</v>
      </c>
      <c r="CZ21" cm="1">
        <f t="array" ref="CZ21">IF(SUM(IF($J21:$X21=TRANSPOSE('Capacity Backing (Hide)2'!BI$67:BI$81),1,0))&gt;0,1,0)</f>
        <v>0</v>
      </c>
      <c r="DA21" cm="1">
        <f t="array" ref="DA21">IF(SUM(IF($J21:$X21=TRANSPOSE('Capacity Backing (Hide)2'!BJ$67:BJ$81),1,0))&gt;0,1,0)</f>
        <v>0</v>
      </c>
      <c r="DB21" cm="1">
        <f t="array" ref="DB21">IF(SUM(IF($J21:$X21=TRANSPOSE('Capacity Backing (Hide)2'!BK$67:BK$81),1,0))&gt;0,1,0)</f>
        <v>0</v>
      </c>
      <c r="DC21" cm="1">
        <f t="array" ref="DC21">IF(SUM(IF($J21:$X21=TRANSPOSE('Capacity Backing (Hide)2'!BL$67:BL$81),1,0))&gt;0,1,0)</f>
        <v>0</v>
      </c>
      <c r="DD21" cm="1">
        <f t="array" ref="DD21">IF(SUM(IF($J21:$X21=TRANSPOSE('Capacity Backing (Hide)2'!BM$67:BM$81),1,0))&gt;0,1,0)</f>
        <v>0</v>
      </c>
      <c r="DE21" cm="1">
        <f t="array" ref="DE21">IF(SUM(IF($J21:$X21=TRANSPOSE('Capacity Backing (Hide)2'!BN$67:BN$81),1,0))&gt;0,1,0)</f>
        <v>0</v>
      </c>
      <c r="DF21" cm="1">
        <f t="array" ref="DF21">IF(SUM(IF($J21:$X21=TRANSPOSE('Capacity Backing (Hide)2'!BO$67:BO$81),1,0))&gt;0,1,0)</f>
        <v>0</v>
      </c>
      <c r="DG21" cm="1">
        <f t="array" ref="DG21">IF(SUM(IF($J21:$X21=TRANSPOSE('Capacity Backing (Hide)2'!BP$67:BP$81),1,0))&gt;0,1,0)</f>
        <v>0</v>
      </c>
      <c r="DH21" cm="1">
        <f t="array" ref="DH21">IF(SUM(IF($J21:$X21=TRANSPOSE('Capacity Backing (Hide)2'!BQ$67:BQ$81),1,0))&gt;0,1,0)</f>
        <v>0</v>
      </c>
      <c r="DI21" cm="1">
        <f t="array" ref="DI21">IF(SUM(IF($J21:$X21=TRANSPOSE('Capacity Backing (Hide)2'!BR$67:BR$81),1,0))&gt;0,1,0)</f>
        <v>0</v>
      </c>
      <c r="DJ21" cm="1">
        <f t="array" ref="DJ21">IF(SUM(IF($J21:$X21=TRANSPOSE('Capacity Backing (Hide)2'!BS$67:BS$81),1,0))&gt;0,1,0)</f>
        <v>0</v>
      </c>
      <c r="DK21" cm="1">
        <f t="array" ref="DK21">IF(SUM(IF($J21:$X21=TRANSPOSE('Capacity Backing (Hide)2'!BT$67:BT$81),1,0))&gt;0,1,0)</f>
        <v>0</v>
      </c>
      <c r="DL21" cm="1">
        <f t="array" ref="DL21">IF(SUM(IF($J21:$X21=TRANSPOSE('Capacity Backing (Hide)2'!BU$67:BU$81),1,0))&gt;0,1,0)</f>
        <v>0</v>
      </c>
      <c r="DM21" cm="1">
        <f t="array" ref="DM21">IF(SUM(IF($J21:$X21=TRANSPOSE('Capacity Backing (Hide)2'!BV$67:BV$81),1,0))&gt;0,1,0)</f>
        <v>0</v>
      </c>
      <c r="DN21" cm="1">
        <f t="array" ref="DN21">IF(SUM(IF($J21:$X21=TRANSPOSE('Capacity Backing (Hide)2'!BW$67:BW$81),1,0))&gt;0,1,0)</f>
        <v>0</v>
      </c>
      <c r="DO21" cm="1">
        <f t="array" ref="DO21">IF(SUM(IF($J21:$X21=TRANSPOSE('Capacity Backing (Hide)2'!BX$67:BX$81),1,0))&gt;0,1,0)</f>
        <v>0</v>
      </c>
      <c r="DP21" cm="1">
        <f t="array" ref="DP21">IF(SUM(IF($J21:$X21=TRANSPOSE('Capacity Backing (Hide)2'!BY$67:BY$81),1,0))&gt;0,1,0)</f>
        <v>0</v>
      </c>
      <c r="DQ21" cm="1">
        <f t="array" ref="DQ21">IF(SUM(IF($J21:$X21=TRANSPOSE('Capacity Backing (Hide)2'!BZ$67:BZ$81),1,0))&gt;0,1,0)</f>
        <v>0</v>
      </c>
      <c r="DR21" cm="1">
        <f t="array" ref="DR21">IF(SUM(IF($J21:$X21=TRANSPOSE('Capacity Backing (Hide)2'!CA$67:CA$81),1,0))&gt;0,1,0)</f>
        <v>0</v>
      </c>
      <c r="DS21" cm="1">
        <f t="array" ref="DS21">IF(SUM(IF($J21:$X21=TRANSPOSE('Capacity Backing (Hide)2'!CB$67:CB$81),1,0))&gt;0,1,0)</f>
        <v>0</v>
      </c>
      <c r="DT21" cm="1">
        <f t="array" ref="DT21">IF(SUM(IF($J21:$X21=TRANSPOSE('Capacity Backing (Hide)2'!CC$67:CC$81),1,0))&gt;0,1,0)</f>
        <v>0</v>
      </c>
      <c r="DU21" cm="1">
        <f t="array" ref="DU21">IF(SUM(IF($J21:$X21=TRANSPOSE('Capacity Backing (Hide)2'!CD$67:CD$81),1,0))&gt;0,1,0)</f>
        <v>0</v>
      </c>
      <c r="DV21" cm="1">
        <f t="array" ref="DV21">IF(SUM(IF($J21:$X21=TRANSPOSE('Capacity Backing (Hide)2'!CE$67:CE$81),1,0))&gt;0,1,0)</f>
        <v>0</v>
      </c>
      <c r="DW21" cm="1">
        <f t="array" ref="DW21">IF(SUM(IF($J21:$X21=TRANSPOSE('Capacity Backing (Hide)2'!CF$67:CF$81),1,0))&gt;0,1,0)</f>
        <v>0</v>
      </c>
      <c r="DX21" cm="1">
        <f t="array" ref="DX21">IF(SUM(IF($J21:$X21=TRANSPOSE('Capacity Backing (Hide)2'!CG$67:CG$81),1,0))&gt;0,1,0)</f>
        <v>0</v>
      </c>
      <c r="DY21" cm="1">
        <f t="array" ref="DY21">IF(SUM(IF($J21:$X21=TRANSPOSE('Capacity Backing (Hide)2'!CH$67:CH$81),1,0))&gt;0,1,0)</f>
        <v>0</v>
      </c>
      <c r="DZ21" cm="1">
        <f t="array" ref="DZ21">IF(SUM(IF($J21:$X21=TRANSPOSE('Capacity Backing (Hide)2'!CI$67:CI$81),1,0))&gt;0,1,0)</f>
        <v>0</v>
      </c>
      <c r="EA21" cm="1">
        <f t="array" ref="EA21">IF(SUM(IF($J21:$X21=TRANSPOSE('Capacity Backing (Hide)2'!CJ$67:CJ$81),1,0))&gt;0,1,0)</f>
        <v>0</v>
      </c>
      <c r="EB21" cm="1">
        <f t="array" ref="EB21">IF(SUM(IF($J21:$X21=TRANSPOSE('Capacity Backing (Hide)2'!CK$67:CK$81),1,0))&gt;0,1,0)</f>
        <v>0</v>
      </c>
      <c r="EC21" cm="1">
        <f t="array" ref="EC21">IF(SUM(IF($J21:$X21=TRANSPOSE('Capacity Backing (Hide)2'!CL$67:CL$81),1,0))&gt;0,1,0)</f>
        <v>0</v>
      </c>
      <c r="ED21" cm="1">
        <f t="array" ref="ED21">IF(SUM(IF($J21:$X21=TRANSPOSE('Capacity Backing (Hide)2'!CM$67:CM$81),1,0))&gt;0,1,0)</f>
        <v>0</v>
      </c>
      <c r="EE21" cm="1">
        <f t="array" ref="EE21">IF(SUM(IF($J21:$X21=TRANSPOSE('Capacity Backing (Hide)2'!CN$67:CN$81),1,0))&gt;0,1,0)</f>
        <v>0</v>
      </c>
      <c r="EF21" cm="1">
        <f t="array" ref="EF21">IF(SUM(IF($J21:$X21=TRANSPOSE('Capacity Backing (Hide)2'!CO$67:CO$81),1,0))&gt;0,1,0)</f>
        <v>0</v>
      </c>
      <c r="EG21" cm="1">
        <f t="array" ref="EG21">IF(SUM(IF($J21:$X21=TRANSPOSE('Capacity Backing (Hide)2'!CP$67:CP$81),1,0))&gt;0,1,0)</f>
        <v>0</v>
      </c>
      <c r="EH21" cm="1">
        <f t="array" ref="EH21">IF(SUM(IF($J21:$X21=TRANSPOSE('Capacity Backing (Hide)2'!CQ$67:CQ$81),1,0))&gt;0,1,0)</f>
        <v>0</v>
      </c>
      <c r="EI21" cm="1">
        <f t="array" ref="EI21">IF(SUM(IF($J21:$X21=TRANSPOSE('Capacity Backing (Hide)2'!CR$67:CR$81),1,0))&gt;0,1,0)</f>
        <v>0</v>
      </c>
      <c r="EJ21" cm="1">
        <f t="array" ref="EJ21">IF(SUM(IF($J21:$X21=TRANSPOSE('Capacity Backing (Hide)2'!CS$67:CS$81),1,0))&gt;0,1,0)</f>
        <v>0</v>
      </c>
      <c r="EK21" cm="1">
        <f t="array" ref="EK21">IF(SUM(IF($J21:$X21=TRANSPOSE('Capacity Backing (Hide)2'!CT$67:CT$81),1,0))&gt;0,1,0)</f>
        <v>0</v>
      </c>
      <c r="EL21" cm="1">
        <f t="array" ref="EL21">IF(SUM(IF($J21:$X21=TRANSPOSE('Capacity Backing (Hide)2'!CU$67:CU$81),1,0))&gt;0,1,0)</f>
        <v>0</v>
      </c>
      <c r="EM21" cm="1">
        <f t="array" ref="EM21">IF(SUM(IF($J21:$X21=TRANSPOSE('Capacity Backing (Hide)2'!CV$67:CV$81),1,0))&gt;0,1,0)</f>
        <v>0</v>
      </c>
      <c r="EN21" cm="1">
        <f t="array" ref="EN21">IF(SUM(IF($J21:$X21=TRANSPOSE('Capacity Backing (Hide)2'!CW$67:CW$81),1,0))&gt;0,1,0)</f>
        <v>0</v>
      </c>
      <c r="EQ21" cm="1">
        <f t="array" ref="EQ21">IF(SUM(IF($J21:$X21=TRANSPOSE('Capacity Backing (Hide)2'!B$203:B$217),1,0))&gt;0,1,0)</f>
        <v>0</v>
      </c>
      <c r="ER21" cm="1">
        <f t="array" ref="ER21">IF(SUM(IF($J21:$X21=TRANSPOSE('Capacity Backing (Hide)2'!C$203:C$217),1,0))&gt;0,1,0)</f>
        <v>0</v>
      </c>
      <c r="ES21" cm="1">
        <f t="array" ref="ES21">IF(SUM(IF($J21:$X21=TRANSPOSE('Capacity Backing (Hide)2'!D$203:D$217),1,0))&gt;0,1,0)</f>
        <v>0</v>
      </c>
      <c r="ET21" cm="1">
        <f t="array" ref="ET21">IF(SUM(IF($J21:$X21=TRANSPOSE('Capacity Backing (Hide)2'!E$203:E$217),1,0))&gt;0,1,0)</f>
        <v>0</v>
      </c>
      <c r="EU21" cm="1">
        <f t="array" ref="EU21">IF(SUM(IF($J21:$X21=TRANSPOSE('Capacity Backing (Hide)2'!F$203:F$217),1,0))&gt;0,1,0)</f>
        <v>0</v>
      </c>
      <c r="EV21" cm="1">
        <f t="array" ref="EV21">IF(SUM(IF($J21:$X21=TRANSPOSE('Capacity Backing (Hide)2'!G$203:G$217),1,0))&gt;0,1,0)</f>
        <v>0</v>
      </c>
      <c r="EW21" cm="1">
        <f t="array" ref="EW21">IF(SUM(IF($J21:$X21=TRANSPOSE('Capacity Backing (Hide)2'!H$203:H$217),1,0))&gt;0,1,0)</f>
        <v>0</v>
      </c>
      <c r="EX21" cm="1">
        <f t="array" ref="EX21">IF(SUM(IF($J21:$X21=TRANSPOSE('Capacity Backing (Hide)2'!I$203:I$217),1,0))&gt;0,1,0)</f>
        <v>0</v>
      </c>
      <c r="EY21" cm="1">
        <f t="array" ref="EY21">IF(SUM(IF($J21:$X21=TRANSPOSE('Capacity Backing (Hide)2'!J$203:J$217),1,0))&gt;0,1,0)</f>
        <v>0</v>
      </c>
      <c r="EZ21" cm="1">
        <f t="array" ref="EZ21">IF(SUM(IF($J21:$X21=TRANSPOSE('Capacity Backing (Hide)2'!K$203:K$217),1,0))&gt;0,1,0)</f>
        <v>0</v>
      </c>
      <c r="FA21" cm="1">
        <f t="array" ref="FA21">IF(SUM(IF($J21:$X21=TRANSPOSE('Capacity Backing (Hide)2'!L$203:L$217),1,0))&gt;0,1,0)</f>
        <v>0</v>
      </c>
      <c r="FB21" cm="1">
        <f t="array" ref="FB21">IF(SUM(IF($J21:$X21=TRANSPOSE('Capacity Backing (Hide)2'!M$203:M$217),1,0))&gt;0,1,0)</f>
        <v>0</v>
      </c>
      <c r="FC21" cm="1">
        <f t="array" ref="FC21">IF(SUM(IF($J21:$X21=TRANSPOSE('Capacity Backing (Hide)2'!N$203:N$217),1,0))&gt;0,1,0)</f>
        <v>0</v>
      </c>
      <c r="FD21" cm="1">
        <f t="array" ref="FD21">IF(SUM(IF($J21:$X21=TRANSPOSE('Capacity Backing (Hide)2'!O$203:O$217),1,0))&gt;0,1,0)</f>
        <v>0</v>
      </c>
      <c r="FE21" cm="1">
        <f t="array" ref="FE21">IF(SUM(IF($J21:$X21=TRANSPOSE('Capacity Backing (Hide)2'!P$203:P$217),1,0))&gt;0,1,0)</f>
        <v>0</v>
      </c>
      <c r="FF21" cm="1">
        <f t="array" ref="FF21">IF(SUM(IF($J21:$X21=TRANSPOSE('Capacity Backing (Hide)2'!Q$203:Q$217),1,0))&gt;0,1,0)</f>
        <v>0</v>
      </c>
      <c r="FG21" cm="1">
        <f t="array" ref="FG21">IF(SUM(IF($J21:$X21=TRANSPOSE('Capacity Backing (Hide)2'!R$203:R$217),1,0))&gt;0,1,0)</f>
        <v>0</v>
      </c>
      <c r="FH21" cm="1">
        <f t="array" ref="FH21">IF(SUM(IF($J21:$X21=TRANSPOSE('Capacity Backing (Hide)2'!S$203:S$217),1,0))&gt;0,1,0)</f>
        <v>0</v>
      </c>
      <c r="FI21" cm="1">
        <f t="array" ref="FI21">IF(SUM(IF($J21:$X21=TRANSPOSE('Capacity Backing (Hide)2'!T$203:T$217),1,0))&gt;0,1,0)</f>
        <v>0</v>
      </c>
      <c r="FJ21" cm="1">
        <f t="array" ref="FJ21">IF(SUM(IF($J21:$X21=TRANSPOSE('Capacity Backing (Hide)2'!U$203:U$217),1,0))&gt;0,1,0)</f>
        <v>0</v>
      </c>
      <c r="FK21" cm="1">
        <f t="array" ref="FK21">IF(SUM(IF($J21:$X21=TRANSPOSE('Capacity Backing (Hide)2'!V$203:V$217),1,0))&gt;0,1,0)</f>
        <v>0</v>
      </c>
      <c r="FL21" cm="1">
        <f t="array" ref="FL21">IF(SUM(IF($J21:$X21=TRANSPOSE('Capacity Backing (Hide)2'!W$203:W$217),1,0))&gt;0,1,0)</f>
        <v>0</v>
      </c>
      <c r="FM21" cm="1">
        <f t="array" ref="FM21">IF(SUM(IF($J21:$X21=TRANSPOSE('Capacity Backing (Hide)2'!X$203:X$217),1,0))&gt;0,1,0)</f>
        <v>0</v>
      </c>
      <c r="FN21" cm="1">
        <f t="array" ref="FN21">IF(SUM(IF($J21:$X21=TRANSPOSE('Capacity Backing (Hide)2'!Y$203:Y$217),1,0))&gt;0,1,0)</f>
        <v>0</v>
      </c>
      <c r="FO21" cm="1">
        <f t="array" ref="FO21">IF(SUM(IF($J21:$X21=TRANSPOSE('Capacity Backing (Hide)2'!Z$203:Z$217),1,0))&gt;0,1,0)</f>
        <v>0</v>
      </c>
      <c r="FP21" cm="1">
        <f t="array" ref="FP21">IF(SUM(IF($J21:$X21=TRANSPOSE('Capacity Backing (Hide)2'!AA$203:AA$217),1,0))&gt;0,1,0)</f>
        <v>0</v>
      </c>
      <c r="FQ21" cm="1">
        <f t="array" ref="FQ21">IF(SUM(IF($J21:$X21=TRANSPOSE('Capacity Backing (Hide)2'!AB$203:AB$217),1,0))&gt;0,1,0)</f>
        <v>0</v>
      </c>
      <c r="FR21" cm="1">
        <f t="array" ref="FR21">IF(SUM(IF($J21:$X21=TRANSPOSE('Capacity Backing (Hide)2'!AC$203:AC$217),1,0))&gt;0,1,0)</f>
        <v>0</v>
      </c>
      <c r="FS21" cm="1">
        <f t="array" ref="FS21">IF(SUM(IF($J21:$X21=TRANSPOSE('Capacity Backing (Hide)2'!AD$203:AD$217),1,0))&gt;0,1,0)</f>
        <v>0</v>
      </c>
      <c r="FT21" cm="1">
        <f t="array" ref="FT21">IF(SUM(IF($J21:$X21=TRANSPOSE('Capacity Backing (Hide)2'!AE$203:AE$217),1,0))&gt;0,1,0)</f>
        <v>0</v>
      </c>
      <c r="FU21" cm="1">
        <f t="array" ref="FU21">IF(SUM(IF($J21:$X21=TRANSPOSE('Capacity Backing (Hide)2'!AF$203:AF$217),1,0))&gt;0,1,0)</f>
        <v>0</v>
      </c>
      <c r="FV21" cm="1">
        <f t="array" ref="FV21">IF(SUM(IF($J21:$X21=TRANSPOSE('Capacity Backing (Hide)2'!AG$203:AG$217),1,0))&gt;0,1,0)</f>
        <v>0</v>
      </c>
      <c r="FW21" cm="1">
        <f t="array" ref="FW21">IF(SUM(IF($J21:$X21=TRANSPOSE('Capacity Backing (Hide)2'!AH$203:AH$217),1,0))&gt;0,1,0)</f>
        <v>0</v>
      </c>
      <c r="FX21" cm="1">
        <f t="array" ref="FX21">IF(SUM(IF($J21:$X21=TRANSPOSE('Capacity Backing (Hide)2'!AI$203:AI$217),1,0))&gt;0,1,0)</f>
        <v>0</v>
      </c>
      <c r="FY21" cm="1">
        <f t="array" ref="FY21">IF(SUM(IF($J21:$X21=TRANSPOSE('Capacity Backing (Hide)2'!AJ$203:AJ$217),1,0))&gt;0,1,0)</f>
        <v>0</v>
      </c>
      <c r="FZ21" cm="1">
        <f t="array" ref="FZ21">IF(SUM(IF($J21:$X21=TRANSPOSE('Capacity Backing (Hide)2'!AK$203:AK$217),1,0))&gt;0,1,0)</f>
        <v>0</v>
      </c>
      <c r="GA21" cm="1">
        <f t="array" ref="GA21">IF(SUM(IF($J21:$X21=TRANSPOSE('Capacity Backing (Hide)2'!AL$203:AL$217),1,0))&gt;0,1,0)</f>
        <v>0</v>
      </c>
      <c r="GB21" cm="1">
        <f t="array" ref="GB21">IF(SUM(IF($J21:$X21=TRANSPOSE('Capacity Backing (Hide)2'!AM$203:AM$217),1,0))&gt;0,1,0)</f>
        <v>0</v>
      </c>
      <c r="GC21" cm="1">
        <f t="array" ref="GC21">IF(SUM(IF($J21:$X21=TRANSPOSE('Capacity Backing (Hide)2'!AN$203:AN$217),1,0))&gt;0,1,0)</f>
        <v>0</v>
      </c>
      <c r="GD21" cm="1">
        <f t="array" ref="GD21">IF(SUM(IF($J21:$X21=TRANSPOSE('Capacity Backing (Hide)2'!AO$203:AO$217),1,0))&gt;0,1,0)</f>
        <v>0</v>
      </c>
      <c r="GE21" cm="1">
        <f t="array" ref="GE21">IF(SUM(IF($J21:$X21=TRANSPOSE('Capacity Backing (Hide)2'!AP$203:AP$217),1,0))&gt;0,1,0)</f>
        <v>0</v>
      </c>
      <c r="GF21" cm="1">
        <f t="array" ref="GF21">IF(SUM(IF($J21:$X21=TRANSPOSE('Capacity Backing (Hide)2'!AQ$203:AQ$217),1,0))&gt;0,1,0)</f>
        <v>0</v>
      </c>
      <c r="GG21" cm="1">
        <f t="array" ref="GG21">IF(SUM(IF($J21:$X21=TRANSPOSE('Capacity Backing (Hide)2'!AR$203:AR$217),1,0))&gt;0,1,0)</f>
        <v>0</v>
      </c>
      <c r="GH21" cm="1">
        <f t="array" ref="GH21">IF(SUM(IF($J21:$X21=TRANSPOSE('Capacity Backing (Hide)2'!AS$203:AS$217),1,0))&gt;0,1,0)</f>
        <v>0</v>
      </c>
      <c r="GI21" cm="1">
        <f t="array" ref="GI21">IF(SUM(IF($J21:$X21=TRANSPOSE('Capacity Backing (Hide)2'!AT$203:AT$217),1,0))&gt;0,1,0)</f>
        <v>0</v>
      </c>
      <c r="GJ21" cm="1">
        <f t="array" ref="GJ21">IF(SUM(IF($J21:$X21=TRANSPOSE('Capacity Backing (Hide)2'!AU$203:AU$217),1,0))&gt;0,1,0)</f>
        <v>0</v>
      </c>
      <c r="GK21" cm="1">
        <f t="array" ref="GK21">IF(SUM(IF($J21:$X21=TRANSPOSE('Capacity Backing (Hide)2'!AV$203:AV$217),1,0))&gt;0,1,0)</f>
        <v>0</v>
      </c>
      <c r="GL21" cm="1">
        <f t="array" ref="GL21">IF(SUM(IF($J21:$X21=TRANSPOSE('Capacity Backing (Hide)2'!AW$203:AW$217),1,0))&gt;0,1,0)</f>
        <v>0</v>
      </c>
      <c r="GM21" cm="1">
        <f t="array" ref="GM21">IF(SUM(IF($J21:$X21=TRANSPOSE('Capacity Backing (Hide)2'!AX$203:AX$217),1,0))&gt;0,1,0)</f>
        <v>0</v>
      </c>
      <c r="GN21" cm="1">
        <f t="array" ref="GN21">IF(SUM(IF($J21:$X21=TRANSPOSE('Capacity Backing (Hide)2'!AY$203:AY$217),1,0))&gt;0,1,0)</f>
        <v>0</v>
      </c>
      <c r="GO21" cm="1">
        <f t="array" ref="GO21">IF(SUM(IF($J21:$X21=TRANSPOSE('Capacity Backing (Hide)2'!AZ$203:AZ$217),1,0))&gt;0,1,0)</f>
        <v>0</v>
      </c>
      <c r="GP21" cm="1">
        <f t="array" ref="GP21">IF(SUM(IF($J21:$X21=TRANSPOSE('Capacity Backing (Hide)2'!BA$203:BA$217),1,0))&gt;0,1,0)</f>
        <v>0</v>
      </c>
      <c r="GQ21" cm="1">
        <f t="array" ref="GQ21">IF(SUM(IF($J21:$X21=TRANSPOSE('Capacity Backing (Hide)2'!BB$203:BB$217),1,0))&gt;0,1,0)</f>
        <v>0</v>
      </c>
      <c r="GR21" cm="1">
        <f t="array" ref="GR21">IF(SUM(IF($J21:$X21=TRANSPOSE('Capacity Backing (Hide)2'!BC$203:BC$217),1,0))&gt;0,1,0)</f>
        <v>0</v>
      </c>
      <c r="GS21" cm="1">
        <f t="array" ref="GS21">IF(SUM(IF($J21:$X21=TRANSPOSE('Capacity Backing (Hide)2'!BD$203:BD$217),1,0))&gt;0,1,0)</f>
        <v>0</v>
      </c>
      <c r="GT21" cm="1">
        <f t="array" ref="GT21">IF(SUM(IF($J21:$X21=TRANSPOSE('Capacity Backing (Hide)2'!BE$203:BE$217),1,0))&gt;0,1,0)</f>
        <v>0</v>
      </c>
      <c r="GU21" cm="1">
        <f t="array" ref="GU21">IF(SUM(IF($J21:$X21=TRANSPOSE('Capacity Backing (Hide)2'!BF$203:BF$217),1,0))&gt;0,1,0)</f>
        <v>0</v>
      </c>
      <c r="GV21" cm="1">
        <f t="array" ref="GV21">IF(SUM(IF($J21:$X21=TRANSPOSE('Capacity Backing (Hide)2'!BG$203:BG$217),1,0))&gt;0,1,0)</f>
        <v>0</v>
      </c>
      <c r="GW21" cm="1">
        <f t="array" ref="GW21">IF(SUM(IF($J21:$X21=TRANSPOSE('Capacity Backing (Hide)2'!BH$203:BH$217),1,0))&gt;0,1,0)</f>
        <v>0</v>
      </c>
      <c r="GX21" cm="1">
        <f t="array" ref="GX21">IF(SUM(IF($J21:$X21=TRANSPOSE('Capacity Backing (Hide)2'!BI$203:BI$217),1,0))&gt;0,1,0)</f>
        <v>0</v>
      </c>
      <c r="GY21" cm="1">
        <f t="array" ref="GY21">IF(SUM(IF($J21:$X21=TRANSPOSE('Capacity Backing (Hide)2'!BJ$203:BJ$217),1,0))&gt;0,1,0)</f>
        <v>0</v>
      </c>
      <c r="GZ21" cm="1">
        <f t="array" ref="GZ21">IF(SUM(IF($J21:$X21=TRANSPOSE('Capacity Backing (Hide)2'!BK$203:BK$217),1,0))&gt;0,1,0)</f>
        <v>0</v>
      </c>
      <c r="HA21" cm="1">
        <f t="array" ref="HA21">IF(SUM(IF($J21:$X21=TRANSPOSE('Capacity Backing (Hide)2'!BL$203:BL$217),1,0))&gt;0,1,0)</f>
        <v>0</v>
      </c>
      <c r="HB21" cm="1">
        <f t="array" ref="HB21">IF(SUM(IF($J21:$X21=TRANSPOSE('Capacity Backing (Hide)2'!BM$203:BM$217),1,0))&gt;0,1,0)</f>
        <v>0</v>
      </c>
      <c r="HC21" cm="1">
        <f t="array" ref="HC21">IF(SUM(IF($J21:$X21=TRANSPOSE('Capacity Backing (Hide)2'!BN$203:BN$217),1,0))&gt;0,1,0)</f>
        <v>0</v>
      </c>
      <c r="HD21" cm="1">
        <f t="array" ref="HD21">IF(SUM(IF($J21:$X21=TRANSPOSE('Capacity Backing (Hide)2'!BO$203:BO$217),1,0))&gt;0,1,0)</f>
        <v>0</v>
      </c>
      <c r="HE21" cm="1">
        <f t="array" ref="HE21">IF(SUM(IF($J21:$X21=TRANSPOSE('Capacity Backing (Hide)2'!BP$203:BP$217),1,0))&gt;0,1,0)</f>
        <v>0</v>
      </c>
      <c r="HF21" cm="1">
        <f t="array" ref="HF21">IF(SUM(IF($J21:$X21=TRANSPOSE('Capacity Backing (Hide)2'!BQ$203:BQ$217),1,0))&gt;0,1,0)</f>
        <v>0</v>
      </c>
      <c r="HG21" cm="1">
        <f t="array" ref="HG21">IF(SUM(IF($J21:$X21=TRANSPOSE('Capacity Backing (Hide)2'!BR$203:BR$217),1,0))&gt;0,1,0)</f>
        <v>0</v>
      </c>
      <c r="HH21" cm="1">
        <f t="array" ref="HH21">IF(SUM(IF($J21:$X21=TRANSPOSE('Capacity Backing (Hide)2'!BS$203:BS$217),1,0))&gt;0,1,0)</f>
        <v>0</v>
      </c>
      <c r="HI21" cm="1">
        <f t="array" ref="HI21">IF(SUM(IF($J21:$X21=TRANSPOSE('Capacity Backing (Hide)2'!BT$203:BT$217),1,0))&gt;0,1,0)</f>
        <v>0</v>
      </c>
      <c r="HJ21" cm="1">
        <f t="array" ref="HJ21">IF(SUM(IF($J21:$X21=TRANSPOSE('Capacity Backing (Hide)2'!BU$203:BU$217),1,0))&gt;0,1,0)</f>
        <v>0</v>
      </c>
      <c r="HK21" cm="1">
        <f t="array" ref="HK21">IF(SUM(IF($J21:$X21=TRANSPOSE('Capacity Backing (Hide)2'!BV$203:BV$217),1,0))&gt;0,1,0)</f>
        <v>0</v>
      </c>
      <c r="HL21" cm="1">
        <f t="array" ref="HL21">IF(SUM(IF($J21:$X21=TRANSPOSE('Capacity Backing (Hide)2'!BW$203:BW$217),1,0))&gt;0,1,0)</f>
        <v>0</v>
      </c>
      <c r="HM21" cm="1">
        <f t="array" ref="HM21">IF(SUM(IF($J21:$X21=TRANSPOSE('Capacity Backing (Hide)2'!BX$203:BX$217),1,0))&gt;0,1,0)</f>
        <v>0</v>
      </c>
      <c r="HN21" cm="1">
        <f t="array" ref="HN21">IF(SUM(IF($J21:$X21=TRANSPOSE('Capacity Backing (Hide)2'!BY$203:BY$217),1,0))&gt;0,1,0)</f>
        <v>0</v>
      </c>
      <c r="HO21" cm="1">
        <f t="array" ref="HO21">IF(SUM(IF($J21:$X21=TRANSPOSE('Capacity Backing (Hide)2'!BZ$203:BZ$217),1,0))&gt;0,1,0)</f>
        <v>0</v>
      </c>
      <c r="HP21" cm="1">
        <f t="array" ref="HP21">IF(SUM(IF($J21:$X21=TRANSPOSE('Capacity Backing (Hide)2'!CA$203:CA$217),1,0))&gt;0,1,0)</f>
        <v>0</v>
      </c>
      <c r="HQ21" cm="1">
        <f t="array" ref="HQ21">IF(SUM(IF($J21:$X21=TRANSPOSE('Capacity Backing (Hide)2'!CB$203:CB$217),1,0))&gt;0,1,0)</f>
        <v>0</v>
      </c>
      <c r="HR21" cm="1">
        <f t="array" ref="HR21">IF(SUM(IF($J21:$X21=TRANSPOSE('Capacity Backing (Hide)2'!CC$203:CC$217),1,0))&gt;0,1,0)</f>
        <v>0</v>
      </c>
      <c r="HS21" cm="1">
        <f t="array" ref="HS21">IF(SUM(IF($J21:$X21=TRANSPOSE('Capacity Backing (Hide)2'!CD$203:CD$217),1,0))&gt;0,1,0)</f>
        <v>0</v>
      </c>
      <c r="HT21" cm="1">
        <f t="array" ref="HT21">IF(SUM(IF($J21:$X21=TRANSPOSE('Capacity Backing (Hide)2'!CE$203:CE$217),1,0))&gt;0,1,0)</f>
        <v>0</v>
      </c>
      <c r="HU21" cm="1">
        <f t="array" ref="HU21">IF(SUM(IF($J21:$X21=TRANSPOSE('Capacity Backing (Hide)2'!CF$203:CF$217),1,0))&gt;0,1,0)</f>
        <v>0</v>
      </c>
      <c r="HV21" cm="1">
        <f t="array" ref="HV21">IF(SUM(IF($J21:$X21=TRANSPOSE('Capacity Backing (Hide)2'!CG$203:CG$217),1,0))&gt;0,1,0)</f>
        <v>0</v>
      </c>
      <c r="HW21" cm="1">
        <f t="array" ref="HW21">IF(SUM(IF($J21:$X21=TRANSPOSE('Capacity Backing (Hide)2'!CH$203:CH$217),1,0))&gt;0,1,0)</f>
        <v>0</v>
      </c>
      <c r="HX21" cm="1">
        <f t="array" ref="HX21">IF(SUM(IF($J21:$X21=TRANSPOSE('Capacity Backing (Hide)2'!CI$203:CI$217),1,0))&gt;0,1,0)</f>
        <v>0</v>
      </c>
      <c r="HY21" cm="1">
        <f t="array" ref="HY21">IF(SUM(IF($J21:$X21=TRANSPOSE('Capacity Backing (Hide)2'!CJ$203:CJ$217),1,0))&gt;0,1,0)</f>
        <v>0</v>
      </c>
      <c r="HZ21" cm="1">
        <f t="array" ref="HZ21">IF(SUM(IF($J21:$X21=TRANSPOSE('Capacity Backing (Hide)2'!CK$203:CK$217),1,0))&gt;0,1,0)</f>
        <v>0</v>
      </c>
      <c r="IA21" cm="1">
        <f t="array" ref="IA21">IF(SUM(IF($J21:$X21=TRANSPOSE('Capacity Backing (Hide)2'!CL$203:CL$217),1,0))&gt;0,1,0)</f>
        <v>0</v>
      </c>
      <c r="IB21" cm="1">
        <f t="array" ref="IB21">IF(SUM(IF($J21:$X21=TRANSPOSE('Capacity Backing (Hide)2'!CM$203:CM$217),1,0))&gt;0,1,0)</f>
        <v>0</v>
      </c>
      <c r="IC21" cm="1">
        <f t="array" ref="IC21">IF(SUM(IF($J21:$X21=TRANSPOSE('Capacity Backing (Hide)2'!CN$203:CN$217),1,0))&gt;0,1,0)</f>
        <v>0</v>
      </c>
      <c r="ID21" cm="1">
        <f t="array" ref="ID21">IF(SUM(IF($J21:$X21=TRANSPOSE('Capacity Backing (Hide)2'!CO$203:CO$217),1,0))&gt;0,1,0)</f>
        <v>0</v>
      </c>
      <c r="IE21" cm="1">
        <f t="array" ref="IE21">IF(SUM(IF($J21:$X21=TRANSPOSE('Capacity Backing (Hide)2'!CP$203:CP$217),1,0))&gt;0,1,0)</f>
        <v>0</v>
      </c>
      <c r="IF21" cm="1">
        <f t="array" ref="IF21">IF(SUM(IF($J21:$X21=TRANSPOSE('Capacity Backing (Hide)2'!CQ$203:CQ$217),1,0))&gt;0,1,0)</f>
        <v>0</v>
      </c>
      <c r="IG21" cm="1">
        <f t="array" ref="IG21">IF(SUM(IF($J21:$X21=TRANSPOSE('Capacity Backing (Hide)2'!CR$203:CR$217),1,0))&gt;0,1,0)</f>
        <v>0</v>
      </c>
      <c r="IH21" cm="1">
        <f t="array" ref="IH21">IF(SUM(IF($J21:$X21=TRANSPOSE('Capacity Backing (Hide)2'!CS$203:CS$217),1,0))&gt;0,1,0)</f>
        <v>0</v>
      </c>
      <c r="II21" cm="1">
        <f t="array" ref="II21">IF(SUM(IF($J21:$X21=TRANSPOSE('Capacity Backing (Hide)2'!CT$203:CT$217),1,0))&gt;0,1,0)</f>
        <v>0</v>
      </c>
      <c r="IJ21" cm="1">
        <f t="array" ref="IJ21">IF(SUM(IF($J21:$X21=TRANSPOSE('Capacity Backing (Hide)2'!CU$203:CU$217),1,0))&gt;0,1,0)</f>
        <v>0</v>
      </c>
      <c r="IK21" cm="1">
        <f t="array" ref="IK21">IF(SUM(IF($J21:$X21=TRANSPOSE('Capacity Backing (Hide)2'!CV$203:CV$217),1,0))&gt;0,1,0)</f>
        <v>0</v>
      </c>
      <c r="IL21" cm="1">
        <f t="array" ref="IL21">IF(SUM(IF($J21:$X21=TRANSPOSE('Capacity Backing (Hide)2'!CW$203:CW$217),1,0))&gt;0,1,0)</f>
        <v>0</v>
      </c>
      <c r="IO21" s="184">
        <v>0</v>
      </c>
      <c r="IP21" s="184">
        <v>0</v>
      </c>
      <c r="IQ21" s="184">
        <v>0</v>
      </c>
      <c r="IR21" s="184">
        <v>0</v>
      </c>
      <c r="IS21" s="184">
        <v>0</v>
      </c>
      <c r="IT21" s="184">
        <v>0</v>
      </c>
      <c r="IU21" s="184">
        <v>0</v>
      </c>
      <c r="IV21" s="184">
        <v>0</v>
      </c>
      <c r="IW21" s="184">
        <v>0</v>
      </c>
      <c r="IX21" s="184">
        <v>0</v>
      </c>
      <c r="IY21" s="184">
        <v>0</v>
      </c>
      <c r="IZ21" s="184">
        <v>0</v>
      </c>
      <c r="JA21" s="184">
        <v>0</v>
      </c>
      <c r="JB21" s="184">
        <v>0</v>
      </c>
      <c r="JC21" s="184">
        <v>0</v>
      </c>
      <c r="JD21" s="184">
        <v>0</v>
      </c>
      <c r="JE21" s="184">
        <v>0</v>
      </c>
      <c r="JF21" s="184">
        <v>0</v>
      </c>
      <c r="JG21" s="184">
        <v>0</v>
      </c>
      <c r="JH21" s="184">
        <v>0</v>
      </c>
      <c r="JI21" s="184">
        <v>0</v>
      </c>
      <c r="JJ21" s="184">
        <v>0</v>
      </c>
      <c r="JK21" s="184">
        <v>0</v>
      </c>
      <c r="JL21" s="184">
        <v>0</v>
      </c>
      <c r="JM21" s="184">
        <v>0</v>
      </c>
      <c r="JN21" s="184">
        <v>0</v>
      </c>
      <c r="JO21" s="184">
        <v>0</v>
      </c>
      <c r="JP21" s="184">
        <v>0</v>
      </c>
      <c r="JQ21" s="184">
        <v>0</v>
      </c>
      <c r="JR21" s="184">
        <v>0</v>
      </c>
      <c r="JS21" s="184">
        <v>0</v>
      </c>
      <c r="JT21" s="184">
        <v>0</v>
      </c>
      <c r="JU21" s="184">
        <v>0</v>
      </c>
      <c r="JV21" s="184">
        <v>0</v>
      </c>
      <c r="JW21" s="184">
        <v>0</v>
      </c>
      <c r="JX21" s="184">
        <v>0</v>
      </c>
      <c r="JY21" s="184">
        <v>0</v>
      </c>
      <c r="JZ21" s="184">
        <v>0</v>
      </c>
      <c r="KA21" s="184">
        <v>0</v>
      </c>
      <c r="KB21" s="184">
        <v>0</v>
      </c>
      <c r="KC21" s="184">
        <v>0</v>
      </c>
      <c r="KD21" s="184">
        <v>0</v>
      </c>
      <c r="KE21" s="184">
        <v>0</v>
      </c>
      <c r="KF21" s="184">
        <v>0</v>
      </c>
      <c r="KG21" s="184">
        <v>0</v>
      </c>
      <c r="KH21" s="184">
        <v>0</v>
      </c>
      <c r="KI21" s="184">
        <v>0</v>
      </c>
      <c r="KJ21" s="184">
        <v>0</v>
      </c>
      <c r="KK21" s="184">
        <v>0</v>
      </c>
      <c r="KL21" s="184">
        <v>0</v>
      </c>
      <c r="KM21" s="184">
        <v>0</v>
      </c>
      <c r="KN21" s="184">
        <v>0</v>
      </c>
      <c r="KO21" s="184">
        <v>0</v>
      </c>
      <c r="KP21" s="184">
        <v>0</v>
      </c>
      <c r="KQ21" s="184">
        <v>0</v>
      </c>
      <c r="KR21" s="184">
        <v>0</v>
      </c>
      <c r="KS21" s="184">
        <v>0</v>
      </c>
      <c r="KT21" s="184">
        <v>0</v>
      </c>
      <c r="KU21" s="184">
        <v>0</v>
      </c>
      <c r="KV21" s="184">
        <v>0</v>
      </c>
      <c r="KW21" s="184">
        <v>0</v>
      </c>
      <c r="KX21" s="184">
        <v>0</v>
      </c>
      <c r="KY21" s="184">
        <v>0</v>
      </c>
      <c r="KZ21" s="184">
        <v>0</v>
      </c>
      <c r="LA21" s="184">
        <v>0</v>
      </c>
      <c r="LB21" s="184">
        <v>0</v>
      </c>
      <c r="LC21" s="184">
        <v>0</v>
      </c>
      <c r="LD21" s="184">
        <v>0</v>
      </c>
      <c r="LE21" s="184">
        <v>0</v>
      </c>
      <c r="LF21" s="184">
        <v>0</v>
      </c>
      <c r="LG21" s="184">
        <v>0</v>
      </c>
      <c r="LH21" s="184">
        <v>0</v>
      </c>
      <c r="LI21" s="184">
        <v>0</v>
      </c>
      <c r="LJ21" s="184">
        <v>0</v>
      </c>
      <c r="LK21" s="184">
        <v>0</v>
      </c>
      <c r="LL21" s="184">
        <v>0</v>
      </c>
      <c r="LM21" s="184">
        <v>0</v>
      </c>
      <c r="LN21" s="184">
        <v>0</v>
      </c>
      <c r="LO21" s="184">
        <v>0</v>
      </c>
      <c r="LP21" s="184">
        <v>0</v>
      </c>
      <c r="LQ21" s="184">
        <v>0</v>
      </c>
      <c r="LR21" s="184">
        <v>0</v>
      </c>
      <c r="LS21" s="184">
        <v>0</v>
      </c>
      <c r="LT21" s="184">
        <v>0</v>
      </c>
      <c r="LU21" s="184">
        <v>0</v>
      </c>
      <c r="LV21" s="184">
        <v>0</v>
      </c>
      <c r="LW21" s="184">
        <v>0</v>
      </c>
      <c r="LX21" s="184">
        <v>0</v>
      </c>
      <c r="LY21" s="184">
        <v>0</v>
      </c>
      <c r="LZ21" s="184">
        <v>0</v>
      </c>
      <c r="MA21" s="184">
        <v>0</v>
      </c>
      <c r="MB21" s="184">
        <v>0</v>
      </c>
      <c r="MC21" s="184">
        <v>0</v>
      </c>
      <c r="MD21" s="184">
        <v>0</v>
      </c>
      <c r="ME21" s="184">
        <v>0</v>
      </c>
      <c r="MF21" s="184">
        <v>0</v>
      </c>
      <c r="MG21" s="184">
        <v>0</v>
      </c>
      <c r="MH21" s="184">
        <v>0</v>
      </c>
      <c r="MI21" s="184">
        <v>0</v>
      </c>
      <c r="MJ21" s="184">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0</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0</v>
      </c>
      <c r="QD21">
        <v>0</v>
      </c>
      <c r="QE21">
        <v>0</v>
      </c>
      <c r="QF21">
        <v>0</v>
      </c>
      <c r="QG21">
        <v>0</v>
      </c>
      <c r="QH21">
        <v>0</v>
      </c>
      <c r="QJ21" cm="1">
        <f t="array" ref="QJ21">SUM(IF('Capacity Summary'!H$36:H$135="X",1,0)*TRANSPOSE('CR Backing (Hide)'!$IO21:$MJ21)*IF('Clinical resources'!ZQ24="X",1,0))</f>
        <v>0</v>
      </c>
      <c r="QK21" cm="1">
        <f t="array" ref="QK21">SUM(IF('Capacity Summary'!I$36:I$135="X",1,0)*TRANSPOSE('CR Backing (Hide)'!$IO21:$MJ21)*IF('Clinical resources'!ZR24="X",1,0))</f>
        <v>0</v>
      </c>
      <c r="QL21" cm="1">
        <f t="array" ref="QL21">SUM(IF('Capacity Summary'!J$36:J$135="X",1,0)*TRANSPOSE('CR Backing (Hide)'!$IO21:$MJ21)*IF('Clinical resources'!ZS24="X",1,0))</f>
        <v>0</v>
      </c>
      <c r="QM21" cm="1">
        <f t="array" ref="QM21">SUM(IF('Capacity Summary'!K$36:K$135="X",1,0)*TRANSPOSE('CR Backing (Hide)'!$IO21:$MJ21)*IF('Clinical resources'!ZT24="X",1,0))</f>
        <v>0</v>
      </c>
      <c r="QN21" cm="1">
        <f t="array" ref="QN21">SUM(IF('Capacity Summary'!L$36:L$135="X",1,0)*TRANSPOSE('CR Backing (Hide)'!$IO21:$MJ21)*IF('Clinical resources'!ZU24="X",1,0))</f>
        <v>0</v>
      </c>
      <c r="QO21" cm="1">
        <f t="array" ref="QO21">SUM(IF('Capacity Summary'!M$36:M$135="X",1,0)*TRANSPOSE('CR Backing (Hide)'!$IO21:$MJ21)*IF('Clinical resources'!ZV24="X",1,0))</f>
        <v>0</v>
      </c>
      <c r="QP21" cm="1">
        <f t="array" ref="QP21">SUM(IF('Capacity Summary'!N$36:N$135="X",1,0)*TRANSPOSE('CR Backing (Hide)'!$IO21:$MJ21)*IF('Clinical resources'!ZW24="X",1,0))</f>
        <v>0</v>
      </c>
      <c r="QQ21" cm="1">
        <f t="array" ref="QQ21">SUM(IF('Capacity Summary'!O$36:O$135="X",1,0)*TRANSPOSE('CR Backing (Hide)'!$IO21:$MJ21)*IF('Clinical resources'!ZX24="X",1,0))</f>
        <v>0</v>
      </c>
      <c r="QR21" cm="1">
        <f t="array" ref="QR21">SUM(IF('Capacity Summary'!P$36:P$135="X",1,0)*TRANSPOSE('CR Backing (Hide)'!$IO21:$MJ21)*IF('Clinical resources'!ZY24="X",1,0))</f>
        <v>0</v>
      </c>
      <c r="QS21" cm="1">
        <f t="array" ref="QS21">SUM(IF('Capacity Summary'!Q$36:Q$135="X",1,0)*TRANSPOSE('CR Backing (Hide)'!$IO21:$MJ21)*IF('Clinical resources'!ZZ24="X",1,0))</f>
        <v>0</v>
      </c>
      <c r="QT21" cm="1">
        <f t="array" ref="QT21">SUM(IF('Capacity Summary'!R$36:R$135="X",1,0)*TRANSPOSE('CR Backing (Hide)'!$IO21:$MJ21)*IF('Clinical resources'!AAA24="X",1,0))</f>
        <v>0</v>
      </c>
      <c r="QU21" cm="1">
        <f t="array" ref="QU21">SUM(IF('Capacity Summary'!S$36:S$135="X",1,0)*TRANSPOSE('CR Backing (Hide)'!$IO21:$MJ21)*IF('Clinical resources'!AAB24="X",1,0))</f>
        <v>0</v>
      </c>
      <c r="QV21" cm="1">
        <f t="array" ref="QV21">SUM(IF('Capacity Summary'!T$36:T$135="X",1,0)*TRANSPOSE('CR Backing (Hide)'!$IO21:$MJ21)*IF('Clinical resources'!AAC24="X",1,0))</f>
        <v>0</v>
      </c>
      <c r="QW21" cm="1">
        <f t="array" ref="QW21">SUM(IF('Capacity Summary'!U$36:U$135="X",1,0)*TRANSPOSE('CR Backing (Hide)'!$IO21:$MJ21)*IF('Clinical resources'!AAD24="X",1,0))</f>
        <v>0</v>
      </c>
      <c r="QX21" cm="1">
        <f t="array" ref="QX21">SUM(IF('Capacity Summary'!V$36:V$135="X",1,0)*TRANSPOSE('CR Backing (Hide)'!$IO21:$MJ21)*IF('Clinical resources'!AAE24="X",1,0))</f>
        <v>0</v>
      </c>
      <c r="QY21" cm="1">
        <f t="array" ref="QY21">SUM(IF('Capacity Summary'!W$36:W$135="X",1,0)*TRANSPOSE('CR Backing (Hide)'!$IO21:$MJ21)*IF('Clinical resources'!AAF24="X",1,0))</f>
        <v>0</v>
      </c>
      <c r="QZ21" cm="1">
        <f t="array" ref="QZ21">SUM(IF('Capacity Summary'!X$36:X$135="X",1,0)*TRANSPOSE('CR Backing (Hide)'!$IO21:$MJ21)*IF('Clinical resources'!AAG24="X",1,0))</f>
        <v>0</v>
      </c>
      <c r="RA21" cm="1">
        <f t="array" ref="RA21">SUM(IF('Capacity Summary'!Y$36:Y$135="X",1,0)*TRANSPOSE('CR Backing (Hide)'!$IO21:$MJ21)*IF('Clinical resources'!AAH24="X",1,0))</f>
        <v>0</v>
      </c>
      <c r="RB21" cm="1">
        <f t="array" ref="RB21">SUM(IF('Capacity Summary'!Z$36:Z$135="X",1,0)*TRANSPOSE('CR Backing (Hide)'!$IO21:$MJ21)*IF('Clinical resources'!AAI24="X",1,0))</f>
        <v>0</v>
      </c>
      <c r="RC21" cm="1">
        <f t="array" ref="RC21">SUM(IF('Capacity Summary'!AA$36:AA$135="X",1,0)*TRANSPOSE('CR Backing (Hide)'!$IO21:$MJ21)*IF('Clinical resources'!AAJ24="X",1,0))</f>
        <v>0</v>
      </c>
      <c r="RD21" cm="1">
        <f t="array" ref="RD21">SUM(IF('Capacity Summary'!AB$36:AB$135="X",1,0)*TRANSPOSE('CR Backing (Hide)'!$IO21:$MJ21)*IF('Clinical resources'!AAK24="X",1,0))</f>
        <v>0</v>
      </c>
      <c r="RE21" cm="1">
        <f t="array" ref="RE21">SUM(IF('Capacity Summary'!AC$36:AC$135="X",1,0)*TRANSPOSE('CR Backing (Hide)'!$IO21:$MJ21)*IF('Clinical resources'!AAL24="X",1,0))</f>
        <v>0</v>
      </c>
      <c r="RF21" cm="1">
        <f t="array" ref="RF21">SUM(IF('Capacity Summary'!AD$36:AD$135="X",1,0)*TRANSPOSE('CR Backing (Hide)'!$IO21:$MJ21)*IF('Clinical resources'!AAM24="X",1,0))</f>
        <v>0</v>
      </c>
      <c r="RG21" cm="1">
        <f t="array" ref="RG21">SUM(IF('Capacity Summary'!AE$36:AE$135="X",1,0)*TRANSPOSE('CR Backing (Hide)'!$IO21:$MJ21)*IF('Clinical resources'!AAN24="X",1,0))</f>
        <v>0</v>
      </c>
      <c r="RH21" cm="1">
        <f t="array" ref="RH21">SUM(IF('Capacity Summary'!AF$36:AF$135="X",1,0)*TRANSPOSE('CR Backing (Hide)'!$IO21:$MJ21)*IF('Clinical resources'!AAO24="X",1,0))</f>
        <v>0</v>
      </c>
      <c r="RI21" cm="1">
        <f t="array" ref="RI21">SUM(IF('Capacity Summary'!AG$36:AG$135="X",1,0)*TRANSPOSE('CR Backing (Hide)'!$IO21:$MJ21)*IF('Clinical resources'!AAP24="X",1,0))</f>
        <v>0</v>
      </c>
      <c r="RJ21" cm="1">
        <f t="array" ref="RJ21">SUM(IF('Capacity Summary'!AH$36:AH$135="X",1,0)*TRANSPOSE('CR Backing (Hide)'!$IO21:$MJ21)*IF('Clinical resources'!AAQ24="X",1,0))</f>
        <v>0</v>
      </c>
      <c r="RK21" cm="1">
        <f t="array" ref="RK21">SUM(IF('Capacity Summary'!AI$36:AI$135="X",1,0)*TRANSPOSE('CR Backing (Hide)'!$IO21:$MJ21)*IF('Clinical resources'!AAR24="X",1,0))</f>
        <v>0</v>
      </c>
      <c r="RL21" cm="1">
        <f t="array" ref="RL21">SUM(IF('Capacity Summary'!AJ$36:AJ$135="X",1,0)*TRANSPOSE('CR Backing (Hide)'!$IO21:$MJ21)*IF('Clinical resources'!AAS24="X",1,0))</f>
        <v>0</v>
      </c>
      <c r="RM21" cm="1">
        <f t="array" ref="RM21">SUM(IF('Capacity Summary'!AK$36:AK$135="X",1,0)*TRANSPOSE('CR Backing (Hide)'!$IO21:$MJ21)*IF('Clinical resources'!AAT24="X",1,0))</f>
        <v>0</v>
      </c>
      <c r="RN21" cm="1">
        <f t="array" ref="RN21">SUM(IF('Capacity Summary'!AL$36:AL$135="X",1,0)*TRANSPOSE('CR Backing (Hide)'!$IO21:$MJ21)*IF('Clinical resources'!AAU24="X",1,0))</f>
        <v>0</v>
      </c>
      <c r="RO21" cm="1">
        <f t="array" ref="RO21">SUM(IF('Capacity Summary'!AM$36:AM$135="X",1,0)*TRANSPOSE('CR Backing (Hide)'!$IO21:$MJ21)*IF('Clinical resources'!AAV24="X",1,0))</f>
        <v>0</v>
      </c>
      <c r="RP21" cm="1">
        <f t="array" ref="RP21">SUM(IF('Capacity Summary'!AN$36:AN$135="X",1,0)*TRANSPOSE('CR Backing (Hide)'!$IO21:$MJ21)*IF('Clinical resources'!AAW24="X",1,0))</f>
        <v>0</v>
      </c>
      <c r="RQ21" cm="1">
        <f t="array" ref="RQ21">SUM(IF('Capacity Summary'!AO$36:AO$135="X",1,0)*TRANSPOSE('CR Backing (Hide)'!$IO21:$MJ21)*IF('Clinical resources'!AAX24="X",1,0))</f>
        <v>0</v>
      </c>
      <c r="RR21" cm="1">
        <f t="array" ref="RR21">SUM(IF('Capacity Summary'!AP$36:AP$135="X",1,0)*TRANSPOSE('CR Backing (Hide)'!$IO21:$MJ21)*IF('Clinical resources'!AAY24="X",1,0))</f>
        <v>0</v>
      </c>
      <c r="RS21" cm="1">
        <f t="array" ref="RS21">SUM(IF('Capacity Summary'!AQ$36:AQ$135="X",1,0)*TRANSPOSE('CR Backing (Hide)'!$IO21:$MJ21)*IF('Clinical resources'!AAZ24="X",1,0))</f>
        <v>0</v>
      </c>
      <c r="RT21" cm="1">
        <f t="array" ref="RT21">SUM(IF('Capacity Summary'!AR$36:AR$135="X",1,0)*TRANSPOSE('CR Backing (Hide)'!$IO21:$MJ21)*IF('Clinical resources'!ABA24="X",1,0))</f>
        <v>0</v>
      </c>
      <c r="RU21" cm="1">
        <f t="array" ref="RU21">SUM(IF('Capacity Summary'!AS$36:AS$135="X",1,0)*TRANSPOSE('CR Backing (Hide)'!$IO21:$MJ21)*IF('Clinical resources'!ABB24="X",1,0))</f>
        <v>0</v>
      </c>
      <c r="RV21" cm="1">
        <f t="array" ref="RV21">SUM(IF('Capacity Summary'!AT$36:AT$135="X",1,0)*TRANSPOSE('CR Backing (Hide)'!$IO21:$MJ21)*IF('Clinical resources'!ABC24="X",1,0))</f>
        <v>0</v>
      </c>
      <c r="RW21" cm="1">
        <f t="array" ref="RW21">SUM(IF('Capacity Summary'!AU$36:AU$135="X",1,0)*TRANSPOSE('CR Backing (Hide)'!$IO21:$MJ21)*IF('Clinical resources'!ABD24="X",1,0))</f>
        <v>0</v>
      </c>
      <c r="RX21" cm="1">
        <f t="array" ref="RX21">SUM(IF('Capacity Summary'!AV$36:AV$135="X",1,0)*TRANSPOSE('CR Backing (Hide)'!$IO21:$MJ21)*IF('Clinical resources'!ABE24="X",1,0))</f>
        <v>0</v>
      </c>
      <c r="RY21" cm="1">
        <f t="array" ref="RY21">SUM(IF('Capacity Summary'!AW$36:AW$135="X",1,0)*TRANSPOSE('CR Backing (Hide)'!$IO21:$MJ21)*IF('Clinical resources'!ABF24="X",1,0))</f>
        <v>0</v>
      </c>
      <c r="RZ21" cm="1">
        <f t="array" ref="RZ21">SUM(IF('Capacity Summary'!AX$36:AX$135="X",1,0)*TRANSPOSE('CR Backing (Hide)'!$IO21:$MJ21)*IF('Clinical resources'!ABG24="X",1,0))</f>
        <v>0</v>
      </c>
      <c r="SA21" cm="1">
        <f t="array" ref="SA21">SUM(IF('Capacity Summary'!AY$36:AY$135="X",1,0)*TRANSPOSE('CR Backing (Hide)'!$IO21:$MJ21)*IF('Clinical resources'!ABH24="X",1,0))</f>
        <v>0</v>
      </c>
      <c r="SB21" cm="1">
        <f t="array" ref="SB21">SUM(IF('Capacity Summary'!AZ$36:AZ$135="X",1,0)*TRANSPOSE('CR Backing (Hide)'!$IO21:$MJ21)*IF('Clinical resources'!ABI24="X",1,0))</f>
        <v>0</v>
      </c>
      <c r="SC21" cm="1">
        <f t="array" ref="SC21">SUM(IF('Capacity Summary'!BA$36:BA$135="X",1,0)*TRANSPOSE('CR Backing (Hide)'!$IO21:$MJ21)*IF('Clinical resources'!ABJ24="X",1,0))</f>
        <v>0</v>
      </c>
      <c r="SD21" cm="1">
        <f t="array" ref="SD21">SUM(IF('Capacity Summary'!BB$36:BB$135="X",1,0)*TRANSPOSE('CR Backing (Hide)'!$IO21:$MJ21)*IF('Clinical resources'!ABK24="X",1,0))</f>
        <v>0</v>
      </c>
      <c r="SE21" cm="1">
        <f t="array" ref="SE21">SUM(IF('Capacity Summary'!BC$36:BC$135="X",1,0)*TRANSPOSE('CR Backing (Hide)'!$IO21:$MJ21)*IF('Clinical resources'!ABL24="X",1,0))</f>
        <v>0</v>
      </c>
      <c r="SF21" cm="1">
        <f t="array" ref="SF21">SUM(IF('Capacity Summary'!BD$36:BD$135="X",1,0)*TRANSPOSE('CR Backing (Hide)'!$IO21:$MJ21)*IF('Clinical resources'!ABM24="X",1,0))</f>
        <v>0</v>
      </c>
      <c r="SG21" cm="1">
        <f t="array" ref="SG21">SUM(IF('Capacity Summary'!BE$36:BE$135="X",1,0)*TRANSPOSE('CR Backing (Hide)'!$IO21:$MJ21)*IF('Clinical resources'!ABN24="X",1,0))</f>
        <v>0</v>
      </c>
      <c r="SH21" cm="1">
        <f t="array" ref="SH21">SUM(IF('Capacity Summary'!BF$36:BF$135="X",1,0)*TRANSPOSE('CR Backing (Hide)'!$IO21:$MJ21)*IF('Clinical resources'!ABO24="X",1,0))</f>
        <v>0</v>
      </c>
      <c r="SI21" cm="1">
        <f t="array" ref="SI21">SUM(IF('Capacity Summary'!BG$36:BG$135="X",1,0)*TRANSPOSE('CR Backing (Hide)'!$IO21:$MJ21)*IF('Clinical resources'!ABP24="X",1,0))</f>
        <v>0</v>
      </c>
      <c r="SK21" cm="1">
        <f t="array" ref="SK21">SUM(IF('Capacity Summary'!H$139:H$238="X",1,0)*TRANSPOSE('CR Backing (Hide)'!$MM21:$QH21))</f>
        <v>0</v>
      </c>
      <c r="SL21" cm="1">
        <f t="array" ref="SL21">SUM(IF('Capacity Summary'!I$139:I$238="X",1,0)*TRANSPOSE('CR Backing (Hide)'!$MM21:$QH21))</f>
        <v>0</v>
      </c>
      <c r="SM21" cm="1">
        <f t="array" ref="SM21">SUM(IF('Capacity Summary'!J$139:J$238="X",1,0)*TRANSPOSE('CR Backing (Hide)'!$MM21:$QH21))</f>
        <v>0</v>
      </c>
      <c r="SN21" cm="1">
        <f t="array" ref="SN21">SUM(IF('Capacity Summary'!K$139:K$238="X",1,0)*TRANSPOSE('CR Backing (Hide)'!$MM21:$QH21))</f>
        <v>0</v>
      </c>
      <c r="SO21" cm="1">
        <f t="array" ref="SO21">SUM(IF('Capacity Summary'!L$139:L$238="X",1,0)*TRANSPOSE('CR Backing (Hide)'!$MM21:$QH21))</f>
        <v>0</v>
      </c>
      <c r="SP21" cm="1">
        <f t="array" ref="SP21">SUM(IF('Capacity Summary'!M$139:M$238="X",1,0)*TRANSPOSE('CR Backing (Hide)'!$MM21:$QH21))</f>
        <v>0</v>
      </c>
      <c r="SQ21" cm="1">
        <f t="array" ref="SQ21">SUM(IF('Capacity Summary'!N$139:N$238="X",1,0)*TRANSPOSE('CR Backing (Hide)'!$MM21:$QH21))</f>
        <v>0</v>
      </c>
      <c r="SR21" cm="1">
        <f t="array" ref="SR21">SUM(IF('Capacity Summary'!O$139:O$238="X",1,0)*TRANSPOSE('CR Backing (Hide)'!$MM21:$QH21))</f>
        <v>0</v>
      </c>
      <c r="SS21" cm="1">
        <f t="array" ref="SS21">SUM(IF('Capacity Summary'!P$139:P$238="X",1,0)*TRANSPOSE('CR Backing (Hide)'!$MM21:$QH21))</f>
        <v>0</v>
      </c>
      <c r="ST21" cm="1">
        <f t="array" ref="ST21">SUM(IF('Capacity Summary'!Q$139:Q$238="X",1,0)*TRANSPOSE('CR Backing (Hide)'!$MM21:$QH21))</f>
        <v>0</v>
      </c>
      <c r="SU21" cm="1">
        <f t="array" ref="SU21">SUM(IF('Capacity Summary'!R$139:R$238="X",1,0)*TRANSPOSE('CR Backing (Hide)'!$MM21:$QH21))</f>
        <v>0</v>
      </c>
      <c r="SV21" cm="1">
        <f t="array" ref="SV21">SUM(IF('Capacity Summary'!S$139:S$238="X",1,0)*TRANSPOSE('CR Backing (Hide)'!$MM21:$QH21))</f>
        <v>0</v>
      </c>
      <c r="SW21" cm="1">
        <f t="array" ref="SW21">SUM(IF('Capacity Summary'!T$139:T$238="X",1,0)*TRANSPOSE('CR Backing (Hide)'!$MM21:$QH21))</f>
        <v>0</v>
      </c>
      <c r="SX21" cm="1">
        <f t="array" ref="SX21">SUM(IF('Capacity Summary'!U$139:U$238="X",1,0)*TRANSPOSE('CR Backing (Hide)'!$MM21:$QH21))</f>
        <v>0</v>
      </c>
      <c r="SY21" cm="1">
        <f t="array" ref="SY21">SUM(IF('Capacity Summary'!V$139:V$238="X",1,0)*TRANSPOSE('CR Backing (Hide)'!$MM21:$QH21))</f>
        <v>0</v>
      </c>
      <c r="SZ21" cm="1">
        <f t="array" ref="SZ21">SUM(IF('Capacity Summary'!W$139:W$238="X",1,0)*TRANSPOSE('CR Backing (Hide)'!$MM21:$QH21))</f>
        <v>0</v>
      </c>
      <c r="TA21" cm="1">
        <f t="array" ref="TA21">SUM(IF('Capacity Summary'!X$139:X$238="X",1,0)*TRANSPOSE('CR Backing (Hide)'!$MM21:$QH21))</f>
        <v>0</v>
      </c>
      <c r="TB21" cm="1">
        <f t="array" ref="TB21">SUM(IF('Capacity Summary'!Y$139:Y$238="X",1,0)*TRANSPOSE('CR Backing (Hide)'!$MM21:$QH21))</f>
        <v>0</v>
      </c>
      <c r="TC21" cm="1">
        <f t="array" ref="TC21">SUM(IF('Capacity Summary'!Z$139:Z$238="X",1,0)*TRANSPOSE('CR Backing (Hide)'!$MM21:$QH21))</f>
        <v>0</v>
      </c>
      <c r="TD21" cm="1">
        <f t="array" ref="TD21">SUM(IF('Capacity Summary'!AA$139:AA$238="X",1,0)*TRANSPOSE('CR Backing (Hide)'!$MM21:$QH21))</f>
        <v>0</v>
      </c>
      <c r="TE21" cm="1">
        <f t="array" ref="TE21">SUM(IF('Capacity Summary'!AB$139:AB$238="X",1,0)*TRANSPOSE('CR Backing (Hide)'!$MM21:$QH21))</f>
        <v>0</v>
      </c>
      <c r="TF21" cm="1">
        <f t="array" ref="TF21">SUM(IF('Capacity Summary'!AC$139:AC$238="X",1,0)*TRANSPOSE('CR Backing (Hide)'!$MM21:$QH21))</f>
        <v>0</v>
      </c>
      <c r="TG21" cm="1">
        <f t="array" ref="TG21">SUM(IF('Capacity Summary'!AD$139:AD$238="X",1,0)*TRANSPOSE('CR Backing (Hide)'!$MM21:$QH21))</f>
        <v>0</v>
      </c>
      <c r="TH21" cm="1">
        <f t="array" ref="TH21">SUM(IF('Capacity Summary'!AE$139:AE$238="X",1,0)*TRANSPOSE('CR Backing (Hide)'!$MM21:$QH21))</f>
        <v>0</v>
      </c>
      <c r="TI21" cm="1">
        <f t="array" ref="TI21">SUM(IF('Capacity Summary'!AF$139:AF$238="X",1,0)*TRANSPOSE('CR Backing (Hide)'!$MM21:$QH21))</f>
        <v>0</v>
      </c>
      <c r="TJ21" cm="1">
        <f t="array" ref="TJ21">SUM(IF('Capacity Summary'!AG$139:AG$238="X",1,0)*TRANSPOSE('CR Backing (Hide)'!$MM21:$QH21))</f>
        <v>0</v>
      </c>
      <c r="TK21" cm="1">
        <f t="array" ref="TK21">SUM(IF('Capacity Summary'!AH$139:AH$238="X",1,0)*TRANSPOSE('CR Backing (Hide)'!$MM21:$QH21))</f>
        <v>0</v>
      </c>
      <c r="TL21" cm="1">
        <f t="array" ref="TL21">SUM(IF('Capacity Summary'!AI$139:AI$238="X",1,0)*TRANSPOSE('CR Backing (Hide)'!$MM21:$QH21))</f>
        <v>0</v>
      </c>
      <c r="TM21" cm="1">
        <f t="array" ref="TM21">SUM(IF('Capacity Summary'!AJ$139:AJ$238="X",1,0)*TRANSPOSE('CR Backing (Hide)'!$MM21:$QH21))</f>
        <v>0</v>
      </c>
      <c r="TN21" cm="1">
        <f t="array" ref="TN21">SUM(IF('Capacity Summary'!AK$139:AK$238="X",1,0)*TRANSPOSE('CR Backing (Hide)'!$MM21:$QH21))</f>
        <v>0</v>
      </c>
      <c r="TO21" cm="1">
        <f t="array" ref="TO21">SUM(IF('Capacity Summary'!AL$139:AL$238="X",1,0)*TRANSPOSE('CR Backing (Hide)'!$MM21:$QH21))</f>
        <v>0</v>
      </c>
      <c r="TP21" cm="1">
        <f t="array" ref="TP21">SUM(IF('Capacity Summary'!AM$139:AM$238="X",1,0)*TRANSPOSE('CR Backing (Hide)'!$MM21:$QH21))</f>
        <v>0</v>
      </c>
      <c r="TQ21" cm="1">
        <f t="array" ref="TQ21">SUM(IF('Capacity Summary'!AN$139:AN$238="X",1,0)*TRANSPOSE('CR Backing (Hide)'!$MM21:$QH21))</f>
        <v>0</v>
      </c>
      <c r="TR21" cm="1">
        <f t="array" ref="TR21">SUM(IF('Capacity Summary'!AO$139:AO$238="X",1,0)*TRANSPOSE('CR Backing (Hide)'!$MM21:$QH21))</f>
        <v>0</v>
      </c>
      <c r="TS21" cm="1">
        <f t="array" ref="TS21">SUM(IF('Capacity Summary'!AP$139:AP$238="X",1,0)*TRANSPOSE('CR Backing (Hide)'!$MM21:$QH21))</f>
        <v>0</v>
      </c>
      <c r="TT21" cm="1">
        <f t="array" ref="TT21">SUM(IF('Capacity Summary'!AQ$139:AQ$238="X",1,0)*TRANSPOSE('CR Backing (Hide)'!$MM21:$QH21))</f>
        <v>0</v>
      </c>
      <c r="TU21" cm="1">
        <f t="array" ref="TU21">SUM(IF('Capacity Summary'!AR$139:AR$238="X",1,0)*TRANSPOSE('CR Backing (Hide)'!$MM21:$QH21))</f>
        <v>0</v>
      </c>
      <c r="TV21" cm="1">
        <f t="array" ref="TV21">SUM(IF('Capacity Summary'!AS$139:AS$238="X",1,0)*TRANSPOSE('CR Backing (Hide)'!$MM21:$QH21))</f>
        <v>0</v>
      </c>
      <c r="TW21" cm="1">
        <f t="array" ref="TW21">SUM(IF('Capacity Summary'!AT$139:AT$238="X",1,0)*TRANSPOSE('CR Backing (Hide)'!$MM21:$QH21))</f>
        <v>0</v>
      </c>
      <c r="TX21" cm="1">
        <f t="array" ref="TX21">SUM(IF('Capacity Summary'!AU$139:AU$238="X",1,0)*TRANSPOSE('CR Backing (Hide)'!$MM21:$QH21))</f>
        <v>0</v>
      </c>
      <c r="TY21" cm="1">
        <f t="array" ref="TY21">SUM(IF('Capacity Summary'!AV$139:AV$238="X",1,0)*TRANSPOSE('CR Backing (Hide)'!$MM21:$QH21))</f>
        <v>0</v>
      </c>
      <c r="TZ21" cm="1">
        <f t="array" ref="TZ21">SUM(IF('Capacity Summary'!AW$139:AW$238="X",1,0)*TRANSPOSE('CR Backing (Hide)'!$MM21:$QH21))</f>
        <v>0</v>
      </c>
      <c r="UA21" cm="1">
        <f t="array" ref="UA21">SUM(IF('Capacity Summary'!AX$139:AX$238="X",1,0)*TRANSPOSE('CR Backing (Hide)'!$MM21:$QH21))</f>
        <v>0</v>
      </c>
      <c r="UB21" cm="1">
        <f t="array" ref="UB21">SUM(IF('Capacity Summary'!AY$139:AY$238="X",1,0)*TRANSPOSE('CR Backing (Hide)'!$MM21:$QH21))</f>
        <v>0</v>
      </c>
      <c r="UC21" cm="1">
        <f t="array" ref="UC21">SUM(IF('Capacity Summary'!AZ$139:AZ$238="X",1,0)*TRANSPOSE('CR Backing (Hide)'!$MM21:$QH21))</f>
        <v>0</v>
      </c>
      <c r="UD21" cm="1">
        <f t="array" ref="UD21">SUM(IF('Capacity Summary'!BA$139:BA$238="X",1,0)*TRANSPOSE('CR Backing (Hide)'!$MM21:$QH21))</f>
        <v>0</v>
      </c>
      <c r="UE21" cm="1">
        <f t="array" ref="UE21">SUM(IF('Capacity Summary'!BB$139:BB$238="X",1,0)*TRANSPOSE('CR Backing (Hide)'!$MM21:$QH21))</f>
        <v>0</v>
      </c>
      <c r="UF21" cm="1">
        <f t="array" ref="UF21">SUM(IF('Capacity Summary'!BC$139:BC$238="X",1,0)*TRANSPOSE('CR Backing (Hide)'!$MM21:$QH21))</f>
        <v>0</v>
      </c>
      <c r="UG21" cm="1">
        <f t="array" ref="UG21">SUM(IF('Capacity Summary'!BD$139:BD$238="X",1,0)*TRANSPOSE('CR Backing (Hide)'!$MM21:$QH21))</f>
        <v>0</v>
      </c>
      <c r="UH21" cm="1">
        <f t="array" ref="UH21">SUM(IF('Capacity Summary'!BE$139:BE$238="X",1,0)*TRANSPOSE('CR Backing (Hide)'!$MM21:$QH21))</f>
        <v>0</v>
      </c>
      <c r="UI21" cm="1">
        <f t="array" ref="UI21">SUM(IF('Capacity Summary'!BF$139:BF$238="X",1,0)*TRANSPOSE('CR Backing (Hide)'!$MM21:$QH21))</f>
        <v>0</v>
      </c>
      <c r="UJ21" cm="1">
        <f t="array" ref="UJ21">SUM(IF('Capacity Summary'!BG$139:BG$238="X",1,0)*TRANSPOSE('CR Backing (Hide)'!$MM21:$QH21))</f>
        <v>0</v>
      </c>
      <c r="UL21">
        <f t="shared" si="1"/>
        <v>0</v>
      </c>
      <c r="UM21">
        <f t="shared" si="2"/>
        <v>0</v>
      </c>
      <c r="UN21">
        <f>COUNTIF('Clinical resources'!$ZQ$7:$ABP$7,"X")</f>
        <v>0</v>
      </c>
      <c r="UP21">
        <f t="shared" si="3"/>
        <v>0</v>
      </c>
      <c r="UQ21">
        <f t="shared" si="4"/>
        <v>0</v>
      </c>
      <c r="UR21">
        <f t="shared" si="5"/>
        <v>0</v>
      </c>
      <c r="UW21">
        <f t="array" ref="UW21:YR21">$AS21:$EN21*IF('Clinical resources'!$CK24:$GH24="X",1,0)</f>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V21">
        <f t="array" ref="YV21:ACQ21">$EQ21:$IL21*IF('Clinical resources'!$OA24:$RV24="X",1,0)</f>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row>
    <row r="22" spans="2:771" x14ac:dyDescent="0.25">
      <c r="B22">
        <f>IF(A22='Clinical resources'!B25,0,1)</f>
        <v>0</v>
      </c>
      <c r="C22">
        <f>'Clinical resources'!D25</f>
        <v>0</v>
      </c>
      <c r="H22" t="str">
        <f>ROW(H19)&amp;". "&amp;'Clinical resources'!B25</f>
        <v xml:space="preserve">19. </v>
      </c>
      <c r="J22" t="str" cm="1">
        <f t="array" ref="J22">IF(SUM(IF('Clinical resources'!L25:P25="X",1,0)*'Clinical resources'!L$4:P$4)&gt;0,"X","")</f>
        <v/>
      </c>
      <c r="K22" t="str" cm="1">
        <f t="array" ref="K22">IF(SUM(IF('Clinical resources'!Q25:U25="X",1,0)*'Clinical resources'!Q$4:U$4)&gt;0,"X","")</f>
        <v/>
      </c>
      <c r="L22" t="str" cm="1">
        <f t="array" ref="L22">IF(SUM(IF('Clinical resources'!V25:Z25="X",1,0)*'Clinical resources'!V$4:Z$4)&gt;0,"X","")</f>
        <v/>
      </c>
      <c r="M22" t="str" cm="1">
        <f t="array" ref="M22">IF(SUM(IF('Clinical resources'!AA25:AE25="X",1,0)*'Clinical resources'!AA$4:AE$4)&gt;0,"X","")</f>
        <v/>
      </c>
      <c r="N22" t="str" cm="1">
        <f t="array" ref="N22">IF(SUM(IF('Clinical resources'!AF25:AJ25="X",1,0)*'Clinical resources'!AF$4:AJ$4)&gt;0,"X","")</f>
        <v/>
      </c>
      <c r="O22" t="str" cm="1">
        <f t="array" ref="O22">IF(SUM(IF('Clinical resources'!AK25:AO25="X",1,0)*'Clinical resources'!AK$4:AO$4)&gt;0,"X","")</f>
        <v/>
      </c>
      <c r="P22" t="str" cm="1">
        <f t="array" ref="P22">IF(SUM(IF('Clinical resources'!AP25:AT25="X",1,0)*'Clinical resources'!AP$4:AT$4)&gt;0,"X","")</f>
        <v/>
      </c>
      <c r="Q22" t="str" cm="1">
        <f t="array" ref="Q22">IF(SUM(IF('Clinical resources'!AU25:AY25="X",1,0)*'Clinical resources'!AU$4:AY$4)&gt;0,"X","")</f>
        <v/>
      </c>
      <c r="R22" t="str" cm="1">
        <f t="array" ref="R22">IF(SUM(IF('Clinical resources'!AZ25:BD25="X",1,0)*'Clinical resources'!AZ$4:BD$4)&gt;0,"X","")</f>
        <v/>
      </c>
      <c r="S22" t="str" cm="1">
        <f t="array" ref="S22">IF(SUM(IF('Clinical resources'!BE25:BI25="X",1,0)*'Clinical resources'!BE$4:BI$4)&gt;0,"X","")</f>
        <v/>
      </c>
      <c r="T22" t="str" cm="1">
        <f t="array" ref="T22">IF(SUM(IF('Clinical resources'!BJ25:BN25="X",1,0)*'Clinical resources'!BJ$4:BN$4)&gt;0,"X","")</f>
        <v/>
      </c>
      <c r="U22" t="str" cm="1">
        <f t="array" ref="U22">IF(SUM(IF('Clinical resources'!BO25:BS25="X",1,0)*'Clinical resources'!BO$4:BS$4)&gt;0,"X","")</f>
        <v/>
      </c>
      <c r="V22" t="str" cm="1">
        <f t="array" ref="V22">IF(SUM(IF('Clinical resources'!BT25:BX25="X",1,0)*'Clinical resources'!BT$4:BX$4)&gt;0,"X","")</f>
        <v/>
      </c>
      <c r="W22" t="str" cm="1">
        <f t="array" ref="W22">IF(SUM(IF('Clinical resources'!BY25:CC25="X",1,0)*'Clinical resources'!BY$4:CC$4)&gt;0,"X","")</f>
        <v/>
      </c>
      <c r="X22" t="str" cm="1">
        <f t="array" ref="X22">IF(SUM(IF('Clinical resources'!CD25:CH25="X",1,0)*'Clinical resources'!CD$4:CH$4)&gt;0,"X","")</f>
        <v/>
      </c>
      <c r="AA22">
        <f t="array" ref="AA22">SUM('Clinical resources'!$L$4:$P$4*IF('Clinical resources'!$L25:$P25="X",1,0))</f>
        <v>0</v>
      </c>
      <c r="AB22">
        <f t="array" ref="AB22">SUM('Clinical resources'!$Q$4:$U$4*IF('Clinical resources'!$Q25:$U25="X",1,0))</f>
        <v>0</v>
      </c>
      <c r="AC22">
        <f t="array" ref="AC22">SUM('Clinical resources'!$V$4:$Z$4*IF('Clinical resources'!$V25:$Z25="X",1,0))</f>
        <v>0</v>
      </c>
      <c r="AD22">
        <f t="array" ref="AD22">SUM('Clinical resources'!$AA$4:$AE$4*IF('Clinical resources'!$AA25:$AE25="X",1,0))</f>
        <v>0</v>
      </c>
      <c r="AE22">
        <f t="array" ref="AE22">SUM('Clinical resources'!$AF$4:$AJ$4*IF('Clinical resources'!$AF25:$AJ25="X",1,0))</f>
        <v>0</v>
      </c>
      <c r="AF22">
        <f t="array" ref="AF22">SUM('Clinical resources'!$AK$4:$AO$4*IF('Clinical resources'!$AK25:$AO25="X",1,0))</f>
        <v>0</v>
      </c>
      <c r="AG22">
        <f t="array" ref="AG22">SUM('Clinical resources'!$AP$4:$AT$4*IF('Clinical resources'!$AP25:$AT25="X",1,0))</f>
        <v>0</v>
      </c>
      <c r="AH22">
        <f t="array" ref="AH22">SUM('Clinical resources'!$AU$4:$AY$4*IF('Clinical resources'!$AU25:$AY25="X",1,0))</f>
        <v>0</v>
      </c>
      <c r="AI22">
        <f t="array" ref="AI22">SUM('Clinical resources'!$AZ$4:$BD$4*IF('Clinical resources'!$AZ25:$BD25="X",1,0))</f>
        <v>0</v>
      </c>
      <c r="AJ22">
        <f t="array" ref="AJ22">SUM('Clinical resources'!$BE$4:$BI$4*IF('Clinical resources'!$BE25:$BI25="X",1,0))</f>
        <v>0</v>
      </c>
      <c r="AK22">
        <f t="array" ref="AK22">SUM('Clinical resources'!$BJ$4:$BN$4*IF('Clinical resources'!$BJ25:$BN25="X",1,0))</f>
        <v>0</v>
      </c>
      <c r="AL22">
        <f t="array" ref="AL22">SUM('Clinical resources'!$BO$4:$BS$4*IF('Clinical resources'!$BO25:$BS25="X",1,0))</f>
        <v>0</v>
      </c>
      <c r="AM22">
        <f t="array" ref="AM22">SUM('Clinical resources'!$BT$4:$BX$4*IF('Clinical resources'!$BT25:$BX25="X",1,0))</f>
        <v>0</v>
      </c>
      <c r="AN22">
        <f t="array" ref="AN22">SUM('Clinical resources'!$BY$4:$CC$4*IF('Clinical resources'!$BY25:$CC25="X",1,0))</f>
        <v>0</v>
      </c>
      <c r="AO22">
        <f t="array" ref="AO22">SUM('Clinical resources'!$CD$4:$CH$4*IF('Clinical resources'!$CD25:$CH25="X",1,0))</f>
        <v>0</v>
      </c>
      <c r="AS22" cm="1">
        <f t="array" ref="AS22">IF(SUM(IF($J22:$X22=TRANSPOSE('Capacity Backing (Hide)2'!B$67:B$81),1,0))&gt;0,1,0)</f>
        <v>0</v>
      </c>
      <c r="AT22" cm="1">
        <f t="array" ref="AT22">IF(SUM(IF($J22:$X22=TRANSPOSE('Capacity Backing (Hide)2'!C$67:C$81),1,0))&gt;0,1,0)</f>
        <v>0</v>
      </c>
      <c r="AU22" cm="1">
        <f t="array" ref="AU22">IF(SUM(IF($J22:$X22=TRANSPOSE('Capacity Backing (Hide)2'!D$67:D$81),1,0))&gt;0,1,0)</f>
        <v>0</v>
      </c>
      <c r="AV22" cm="1">
        <f t="array" ref="AV22">IF(SUM(IF($J22:$X22=TRANSPOSE('Capacity Backing (Hide)2'!E$67:E$81),1,0))&gt;0,1,0)</f>
        <v>0</v>
      </c>
      <c r="AW22" cm="1">
        <f t="array" ref="AW22">IF(SUM(IF($J22:$X22=TRANSPOSE('Capacity Backing (Hide)2'!F$67:F$81),1,0))&gt;0,1,0)</f>
        <v>0</v>
      </c>
      <c r="AX22" cm="1">
        <f t="array" ref="AX22">IF(SUM(IF($J22:$X22=TRANSPOSE('Capacity Backing (Hide)2'!G$67:G$81),1,0))&gt;0,1,0)</f>
        <v>0</v>
      </c>
      <c r="AY22" cm="1">
        <f t="array" ref="AY22">IF(SUM(IF($J22:$X22=TRANSPOSE('Capacity Backing (Hide)2'!H$67:H$81),1,0))&gt;0,1,0)</f>
        <v>0</v>
      </c>
      <c r="AZ22" cm="1">
        <f t="array" ref="AZ22">IF(SUM(IF($J22:$X22=TRANSPOSE('Capacity Backing (Hide)2'!I$67:I$81),1,0))&gt;0,1,0)</f>
        <v>0</v>
      </c>
      <c r="BA22" cm="1">
        <f t="array" ref="BA22">IF(SUM(IF($J22:$X22=TRANSPOSE('Capacity Backing (Hide)2'!J$67:J$81),1,0))&gt;0,1,0)</f>
        <v>0</v>
      </c>
      <c r="BB22" cm="1">
        <f t="array" ref="BB22">IF(SUM(IF($J22:$X22=TRANSPOSE('Capacity Backing (Hide)2'!K$67:K$81),1,0))&gt;0,1,0)</f>
        <v>0</v>
      </c>
      <c r="BC22" cm="1">
        <f t="array" ref="BC22">IF(SUM(IF($J22:$X22=TRANSPOSE('Capacity Backing (Hide)2'!L$67:L$81),1,0))&gt;0,1,0)</f>
        <v>0</v>
      </c>
      <c r="BD22" cm="1">
        <f t="array" ref="BD22">IF(SUM(IF($J22:$X22=TRANSPOSE('Capacity Backing (Hide)2'!M$67:M$81),1,0))&gt;0,1,0)</f>
        <v>0</v>
      </c>
      <c r="BE22" cm="1">
        <f t="array" ref="BE22">IF(SUM(IF($J22:$X22=TRANSPOSE('Capacity Backing (Hide)2'!N$67:N$81),1,0))&gt;0,1,0)</f>
        <v>0</v>
      </c>
      <c r="BF22" cm="1">
        <f t="array" ref="BF22">IF(SUM(IF($J22:$X22=TRANSPOSE('Capacity Backing (Hide)2'!O$67:O$81),1,0))&gt;0,1,0)</f>
        <v>0</v>
      </c>
      <c r="BG22" cm="1">
        <f t="array" ref="BG22">IF(SUM(IF($J22:$X22=TRANSPOSE('Capacity Backing (Hide)2'!P$67:P$81),1,0))&gt;0,1,0)</f>
        <v>0</v>
      </c>
      <c r="BH22" cm="1">
        <f t="array" ref="BH22">IF(SUM(IF($J22:$X22=TRANSPOSE('Capacity Backing (Hide)2'!Q$67:Q$81),1,0))&gt;0,1,0)</f>
        <v>0</v>
      </c>
      <c r="BI22" cm="1">
        <f t="array" ref="BI22">IF(SUM(IF($J22:$X22=TRANSPOSE('Capacity Backing (Hide)2'!R$67:R$81),1,0))&gt;0,1,0)</f>
        <v>0</v>
      </c>
      <c r="BJ22" cm="1">
        <f t="array" ref="BJ22">IF(SUM(IF($J22:$X22=TRANSPOSE('Capacity Backing (Hide)2'!S$67:S$81),1,0))&gt;0,1,0)</f>
        <v>0</v>
      </c>
      <c r="BK22" cm="1">
        <f t="array" ref="BK22">IF(SUM(IF($J22:$X22=TRANSPOSE('Capacity Backing (Hide)2'!T$67:T$81),1,0))&gt;0,1,0)</f>
        <v>0</v>
      </c>
      <c r="BL22" cm="1">
        <f t="array" ref="BL22">IF(SUM(IF($J22:$X22=TRANSPOSE('Capacity Backing (Hide)2'!U$67:U$81),1,0))&gt;0,1,0)</f>
        <v>0</v>
      </c>
      <c r="BM22" cm="1">
        <f t="array" ref="BM22">IF(SUM(IF($J22:$X22=TRANSPOSE('Capacity Backing (Hide)2'!V$67:V$81),1,0))&gt;0,1,0)</f>
        <v>0</v>
      </c>
      <c r="BN22" cm="1">
        <f t="array" ref="BN22">IF(SUM(IF($J22:$X22=TRANSPOSE('Capacity Backing (Hide)2'!W$67:W$81),1,0))&gt;0,1,0)</f>
        <v>0</v>
      </c>
      <c r="BO22" cm="1">
        <f t="array" ref="BO22">IF(SUM(IF($J22:$X22=TRANSPOSE('Capacity Backing (Hide)2'!X$67:X$81),1,0))&gt;0,1,0)</f>
        <v>0</v>
      </c>
      <c r="BP22" cm="1">
        <f t="array" ref="BP22">IF(SUM(IF($J22:$X22=TRANSPOSE('Capacity Backing (Hide)2'!Y$67:Y$81),1,0))&gt;0,1,0)</f>
        <v>0</v>
      </c>
      <c r="BQ22" cm="1">
        <f t="array" ref="BQ22">IF(SUM(IF($J22:$X22=TRANSPOSE('Capacity Backing (Hide)2'!Z$67:Z$81),1,0))&gt;0,1,0)</f>
        <v>0</v>
      </c>
      <c r="BR22" cm="1">
        <f t="array" ref="BR22">IF(SUM(IF($J22:$X22=TRANSPOSE('Capacity Backing (Hide)2'!AA$67:AA$81),1,0))&gt;0,1,0)</f>
        <v>0</v>
      </c>
      <c r="BS22" cm="1">
        <f t="array" ref="BS22">IF(SUM(IF($J22:$X22=TRANSPOSE('Capacity Backing (Hide)2'!AB$67:AB$81),1,0))&gt;0,1,0)</f>
        <v>0</v>
      </c>
      <c r="BT22" cm="1">
        <f t="array" ref="BT22">IF(SUM(IF($J22:$X22=TRANSPOSE('Capacity Backing (Hide)2'!AC$67:AC$81),1,0))&gt;0,1,0)</f>
        <v>0</v>
      </c>
      <c r="BU22" cm="1">
        <f t="array" ref="BU22">IF(SUM(IF($J22:$X22=TRANSPOSE('Capacity Backing (Hide)2'!AD$67:AD$81),1,0))&gt;0,1,0)</f>
        <v>0</v>
      </c>
      <c r="BV22" cm="1">
        <f t="array" ref="BV22">IF(SUM(IF($J22:$X22=TRANSPOSE('Capacity Backing (Hide)2'!AE$67:AE$81),1,0))&gt;0,1,0)</f>
        <v>0</v>
      </c>
      <c r="BW22" cm="1">
        <f t="array" ref="BW22">IF(SUM(IF($J22:$X22=TRANSPOSE('Capacity Backing (Hide)2'!AF$67:AF$81),1,0))&gt;0,1,0)</f>
        <v>0</v>
      </c>
      <c r="BX22" cm="1">
        <f t="array" ref="BX22">IF(SUM(IF($J22:$X22=TRANSPOSE('Capacity Backing (Hide)2'!AG$67:AG$81),1,0))&gt;0,1,0)</f>
        <v>0</v>
      </c>
      <c r="BY22" cm="1">
        <f t="array" ref="BY22">IF(SUM(IF($J22:$X22=TRANSPOSE('Capacity Backing (Hide)2'!AH$67:AH$81),1,0))&gt;0,1,0)</f>
        <v>0</v>
      </c>
      <c r="BZ22" cm="1">
        <f t="array" ref="BZ22">IF(SUM(IF($J22:$X22=TRANSPOSE('Capacity Backing (Hide)2'!AI$67:AI$81),1,0))&gt;0,1,0)</f>
        <v>0</v>
      </c>
      <c r="CA22" cm="1">
        <f t="array" ref="CA22">IF(SUM(IF($J22:$X22=TRANSPOSE('Capacity Backing (Hide)2'!AJ$67:AJ$81),1,0))&gt;0,1,0)</f>
        <v>0</v>
      </c>
      <c r="CB22" cm="1">
        <f t="array" ref="CB22">IF(SUM(IF($J22:$X22=TRANSPOSE('Capacity Backing (Hide)2'!AK$67:AK$81),1,0))&gt;0,1,0)</f>
        <v>0</v>
      </c>
      <c r="CC22" cm="1">
        <f t="array" ref="CC22">IF(SUM(IF($J22:$X22=TRANSPOSE('Capacity Backing (Hide)2'!AL$67:AL$81),1,0))&gt;0,1,0)</f>
        <v>0</v>
      </c>
      <c r="CD22" cm="1">
        <f t="array" ref="CD22">IF(SUM(IF($J22:$X22=TRANSPOSE('Capacity Backing (Hide)2'!AM$67:AM$81),1,0))&gt;0,1,0)</f>
        <v>0</v>
      </c>
      <c r="CE22" cm="1">
        <f t="array" ref="CE22">IF(SUM(IF($J22:$X22=TRANSPOSE('Capacity Backing (Hide)2'!AN$67:AN$81),1,0))&gt;0,1,0)</f>
        <v>0</v>
      </c>
      <c r="CF22" cm="1">
        <f t="array" ref="CF22">IF(SUM(IF($J22:$X22=TRANSPOSE('Capacity Backing (Hide)2'!AO$67:AO$81),1,0))&gt;0,1,0)</f>
        <v>0</v>
      </c>
      <c r="CG22" cm="1">
        <f t="array" ref="CG22">IF(SUM(IF($J22:$X22=TRANSPOSE('Capacity Backing (Hide)2'!AP$67:AP$81),1,0))&gt;0,1,0)</f>
        <v>0</v>
      </c>
      <c r="CH22" cm="1">
        <f t="array" ref="CH22">IF(SUM(IF($J22:$X22=TRANSPOSE('Capacity Backing (Hide)2'!AQ$67:AQ$81),1,0))&gt;0,1,0)</f>
        <v>0</v>
      </c>
      <c r="CI22" cm="1">
        <f t="array" ref="CI22">IF(SUM(IF($J22:$X22=TRANSPOSE('Capacity Backing (Hide)2'!AR$67:AR$81),1,0))&gt;0,1,0)</f>
        <v>0</v>
      </c>
      <c r="CJ22" cm="1">
        <f t="array" ref="CJ22">IF(SUM(IF($J22:$X22=TRANSPOSE('Capacity Backing (Hide)2'!AS$67:AS$81),1,0))&gt;0,1,0)</f>
        <v>0</v>
      </c>
      <c r="CK22" cm="1">
        <f t="array" ref="CK22">IF(SUM(IF($J22:$X22=TRANSPOSE('Capacity Backing (Hide)2'!AT$67:AT$81),1,0))&gt;0,1,0)</f>
        <v>0</v>
      </c>
      <c r="CL22" cm="1">
        <f t="array" ref="CL22">IF(SUM(IF($J22:$X22=TRANSPOSE('Capacity Backing (Hide)2'!AU$67:AU$81),1,0))&gt;0,1,0)</f>
        <v>0</v>
      </c>
      <c r="CM22" cm="1">
        <f t="array" ref="CM22">IF(SUM(IF($J22:$X22=TRANSPOSE('Capacity Backing (Hide)2'!AV$67:AV$81),1,0))&gt;0,1,0)</f>
        <v>0</v>
      </c>
      <c r="CN22" cm="1">
        <f t="array" ref="CN22">IF(SUM(IF($J22:$X22=TRANSPOSE('Capacity Backing (Hide)2'!AW$67:AW$81),1,0))&gt;0,1,0)</f>
        <v>0</v>
      </c>
      <c r="CO22" cm="1">
        <f t="array" ref="CO22">IF(SUM(IF($J22:$X22=TRANSPOSE('Capacity Backing (Hide)2'!AX$67:AX$81),1,0))&gt;0,1,0)</f>
        <v>0</v>
      </c>
      <c r="CP22" cm="1">
        <f t="array" ref="CP22">IF(SUM(IF($J22:$X22=TRANSPOSE('Capacity Backing (Hide)2'!AY$67:AY$81),1,0))&gt;0,1,0)</f>
        <v>0</v>
      </c>
      <c r="CQ22" cm="1">
        <f t="array" ref="CQ22">IF(SUM(IF($J22:$X22=TRANSPOSE('Capacity Backing (Hide)2'!AZ$67:AZ$81),1,0))&gt;0,1,0)</f>
        <v>0</v>
      </c>
      <c r="CR22" cm="1">
        <f t="array" ref="CR22">IF(SUM(IF($J22:$X22=TRANSPOSE('Capacity Backing (Hide)2'!BA$67:BA$81),1,0))&gt;0,1,0)</f>
        <v>0</v>
      </c>
      <c r="CS22" cm="1">
        <f t="array" ref="CS22">IF(SUM(IF($J22:$X22=TRANSPOSE('Capacity Backing (Hide)2'!BB$67:BB$81),1,0))&gt;0,1,0)</f>
        <v>0</v>
      </c>
      <c r="CT22" cm="1">
        <f t="array" ref="CT22">IF(SUM(IF($J22:$X22=TRANSPOSE('Capacity Backing (Hide)2'!BC$67:BC$81),1,0))&gt;0,1,0)</f>
        <v>0</v>
      </c>
      <c r="CU22" cm="1">
        <f t="array" ref="CU22">IF(SUM(IF($J22:$X22=TRANSPOSE('Capacity Backing (Hide)2'!BD$67:BD$81),1,0))&gt;0,1,0)</f>
        <v>0</v>
      </c>
      <c r="CV22" cm="1">
        <f t="array" ref="CV22">IF(SUM(IF($J22:$X22=TRANSPOSE('Capacity Backing (Hide)2'!BE$67:BE$81),1,0))&gt;0,1,0)</f>
        <v>0</v>
      </c>
      <c r="CW22" cm="1">
        <f t="array" ref="CW22">IF(SUM(IF($J22:$X22=TRANSPOSE('Capacity Backing (Hide)2'!BF$67:BF$81),1,0))&gt;0,1,0)</f>
        <v>0</v>
      </c>
      <c r="CX22" cm="1">
        <f t="array" ref="CX22">IF(SUM(IF($J22:$X22=TRANSPOSE('Capacity Backing (Hide)2'!BG$67:BG$81),1,0))&gt;0,1,0)</f>
        <v>0</v>
      </c>
      <c r="CY22" cm="1">
        <f t="array" ref="CY22">IF(SUM(IF($J22:$X22=TRANSPOSE('Capacity Backing (Hide)2'!BH$67:BH$81),1,0))&gt;0,1,0)</f>
        <v>0</v>
      </c>
      <c r="CZ22" cm="1">
        <f t="array" ref="CZ22">IF(SUM(IF($J22:$X22=TRANSPOSE('Capacity Backing (Hide)2'!BI$67:BI$81),1,0))&gt;0,1,0)</f>
        <v>0</v>
      </c>
      <c r="DA22" cm="1">
        <f t="array" ref="DA22">IF(SUM(IF($J22:$X22=TRANSPOSE('Capacity Backing (Hide)2'!BJ$67:BJ$81),1,0))&gt;0,1,0)</f>
        <v>0</v>
      </c>
      <c r="DB22" cm="1">
        <f t="array" ref="DB22">IF(SUM(IF($J22:$X22=TRANSPOSE('Capacity Backing (Hide)2'!BK$67:BK$81),1,0))&gt;0,1,0)</f>
        <v>0</v>
      </c>
      <c r="DC22" cm="1">
        <f t="array" ref="DC22">IF(SUM(IF($J22:$X22=TRANSPOSE('Capacity Backing (Hide)2'!BL$67:BL$81),1,0))&gt;0,1,0)</f>
        <v>0</v>
      </c>
      <c r="DD22" cm="1">
        <f t="array" ref="DD22">IF(SUM(IF($J22:$X22=TRANSPOSE('Capacity Backing (Hide)2'!BM$67:BM$81),1,0))&gt;0,1,0)</f>
        <v>0</v>
      </c>
      <c r="DE22" cm="1">
        <f t="array" ref="DE22">IF(SUM(IF($J22:$X22=TRANSPOSE('Capacity Backing (Hide)2'!BN$67:BN$81),1,0))&gt;0,1,0)</f>
        <v>0</v>
      </c>
      <c r="DF22" cm="1">
        <f t="array" ref="DF22">IF(SUM(IF($J22:$X22=TRANSPOSE('Capacity Backing (Hide)2'!BO$67:BO$81),1,0))&gt;0,1,0)</f>
        <v>0</v>
      </c>
      <c r="DG22" cm="1">
        <f t="array" ref="DG22">IF(SUM(IF($J22:$X22=TRANSPOSE('Capacity Backing (Hide)2'!BP$67:BP$81),1,0))&gt;0,1,0)</f>
        <v>0</v>
      </c>
      <c r="DH22" cm="1">
        <f t="array" ref="DH22">IF(SUM(IF($J22:$X22=TRANSPOSE('Capacity Backing (Hide)2'!BQ$67:BQ$81),1,0))&gt;0,1,0)</f>
        <v>0</v>
      </c>
      <c r="DI22" cm="1">
        <f t="array" ref="DI22">IF(SUM(IF($J22:$X22=TRANSPOSE('Capacity Backing (Hide)2'!BR$67:BR$81),1,0))&gt;0,1,0)</f>
        <v>0</v>
      </c>
      <c r="DJ22" cm="1">
        <f t="array" ref="DJ22">IF(SUM(IF($J22:$X22=TRANSPOSE('Capacity Backing (Hide)2'!BS$67:BS$81),1,0))&gt;0,1,0)</f>
        <v>0</v>
      </c>
      <c r="DK22" cm="1">
        <f t="array" ref="DK22">IF(SUM(IF($J22:$X22=TRANSPOSE('Capacity Backing (Hide)2'!BT$67:BT$81),1,0))&gt;0,1,0)</f>
        <v>0</v>
      </c>
      <c r="DL22" cm="1">
        <f t="array" ref="DL22">IF(SUM(IF($J22:$X22=TRANSPOSE('Capacity Backing (Hide)2'!BU$67:BU$81),1,0))&gt;0,1,0)</f>
        <v>0</v>
      </c>
      <c r="DM22" cm="1">
        <f t="array" ref="DM22">IF(SUM(IF($J22:$X22=TRANSPOSE('Capacity Backing (Hide)2'!BV$67:BV$81),1,0))&gt;0,1,0)</f>
        <v>0</v>
      </c>
      <c r="DN22" cm="1">
        <f t="array" ref="DN22">IF(SUM(IF($J22:$X22=TRANSPOSE('Capacity Backing (Hide)2'!BW$67:BW$81),1,0))&gt;0,1,0)</f>
        <v>0</v>
      </c>
      <c r="DO22" cm="1">
        <f t="array" ref="DO22">IF(SUM(IF($J22:$X22=TRANSPOSE('Capacity Backing (Hide)2'!BX$67:BX$81),1,0))&gt;0,1,0)</f>
        <v>0</v>
      </c>
      <c r="DP22" cm="1">
        <f t="array" ref="DP22">IF(SUM(IF($J22:$X22=TRANSPOSE('Capacity Backing (Hide)2'!BY$67:BY$81),1,0))&gt;0,1,0)</f>
        <v>0</v>
      </c>
      <c r="DQ22" cm="1">
        <f t="array" ref="DQ22">IF(SUM(IF($J22:$X22=TRANSPOSE('Capacity Backing (Hide)2'!BZ$67:BZ$81),1,0))&gt;0,1,0)</f>
        <v>0</v>
      </c>
      <c r="DR22" cm="1">
        <f t="array" ref="DR22">IF(SUM(IF($J22:$X22=TRANSPOSE('Capacity Backing (Hide)2'!CA$67:CA$81),1,0))&gt;0,1,0)</f>
        <v>0</v>
      </c>
      <c r="DS22" cm="1">
        <f t="array" ref="DS22">IF(SUM(IF($J22:$X22=TRANSPOSE('Capacity Backing (Hide)2'!CB$67:CB$81),1,0))&gt;0,1,0)</f>
        <v>0</v>
      </c>
      <c r="DT22" cm="1">
        <f t="array" ref="DT22">IF(SUM(IF($J22:$X22=TRANSPOSE('Capacity Backing (Hide)2'!CC$67:CC$81),1,0))&gt;0,1,0)</f>
        <v>0</v>
      </c>
      <c r="DU22" cm="1">
        <f t="array" ref="DU22">IF(SUM(IF($J22:$X22=TRANSPOSE('Capacity Backing (Hide)2'!CD$67:CD$81),1,0))&gt;0,1,0)</f>
        <v>0</v>
      </c>
      <c r="DV22" cm="1">
        <f t="array" ref="DV22">IF(SUM(IF($J22:$X22=TRANSPOSE('Capacity Backing (Hide)2'!CE$67:CE$81),1,0))&gt;0,1,0)</f>
        <v>0</v>
      </c>
      <c r="DW22" cm="1">
        <f t="array" ref="DW22">IF(SUM(IF($J22:$X22=TRANSPOSE('Capacity Backing (Hide)2'!CF$67:CF$81),1,0))&gt;0,1,0)</f>
        <v>0</v>
      </c>
      <c r="DX22" cm="1">
        <f t="array" ref="DX22">IF(SUM(IF($J22:$X22=TRANSPOSE('Capacity Backing (Hide)2'!CG$67:CG$81),1,0))&gt;0,1,0)</f>
        <v>0</v>
      </c>
      <c r="DY22" cm="1">
        <f t="array" ref="DY22">IF(SUM(IF($J22:$X22=TRANSPOSE('Capacity Backing (Hide)2'!CH$67:CH$81),1,0))&gt;0,1,0)</f>
        <v>0</v>
      </c>
      <c r="DZ22" cm="1">
        <f t="array" ref="DZ22">IF(SUM(IF($J22:$X22=TRANSPOSE('Capacity Backing (Hide)2'!CI$67:CI$81),1,0))&gt;0,1,0)</f>
        <v>0</v>
      </c>
      <c r="EA22" cm="1">
        <f t="array" ref="EA22">IF(SUM(IF($J22:$X22=TRANSPOSE('Capacity Backing (Hide)2'!CJ$67:CJ$81),1,0))&gt;0,1,0)</f>
        <v>0</v>
      </c>
      <c r="EB22" cm="1">
        <f t="array" ref="EB22">IF(SUM(IF($J22:$X22=TRANSPOSE('Capacity Backing (Hide)2'!CK$67:CK$81),1,0))&gt;0,1,0)</f>
        <v>0</v>
      </c>
      <c r="EC22" cm="1">
        <f t="array" ref="EC22">IF(SUM(IF($J22:$X22=TRANSPOSE('Capacity Backing (Hide)2'!CL$67:CL$81),1,0))&gt;0,1,0)</f>
        <v>0</v>
      </c>
      <c r="ED22" cm="1">
        <f t="array" ref="ED22">IF(SUM(IF($J22:$X22=TRANSPOSE('Capacity Backing (Hide)2'!CM$67:CM$81),1,0))&gt;0,1,0)</f>
        <v>0</v>
      </c>
      <c r="EE22" cm="1">
        <f t="array" ref="EE22">IF(SUM(IF($J22:$X22=TRANSPOSE('Capacity Backing (Hide)2'!CN$67:CN$81),1,0))&gt;0,1,0)</f>
        <v>0</v>
      </c>
      <c r="EF22" cm="1">
        <f t="array" ref="EF22">IF(SUM(IF($J22:$X22=TRANSPOSE('Capacity Backing (Hide)2'!CO$67:CO$81),1,0))&gt;0,1,0)</f>
        <v>0</v>
      </c>
      <c r="EG22" cm="1">
        <f t="array" ref="EG22">IF(SUM(IF($J22:$X22=TRANSPOSE('Capacity Backing (Hide)2'!CP$67:CP$81),1,0))&gt;0,1,0)</f>
        <v>0</v>
      </c>
      <c r="EH22" cm="1">
        <f t="array" ref="EH22">IF(SUM(IF($J22:$X22=TRANSPOSE('Capacity Backing (Hide)2'!CQ$67:CQ$81),1,0))&gt;0,1,0)</f>
        <v>0</v>
      </c>
      <c r="EI22" cm="1">
        <f t="array" ref="EI22">IF(SUM(IF($J22:$X22=TRANSPOSE('Capacity Backing (Hide)2'!CR$67:CR$81),1,0))&gt;0,1,0)</f>
        <v>0</v>
      </c>
      <c r="EJ22" cm="1">
        <f t="array" ref="EJ22">IF(SUM(IF($J22:$X22=TRANSPOSE('Capacity Backing (Hide)2'!CS$67:CS$81),1,0))&gt;0,1,0)</f>
        <v>0</v>
      </c>
      <c r="EK22" cm="1">
        <f t="array" ref="EK22">IF(SUM(IF($J22:$X22=TRANSPOSE('Capacity Backing (Hide)2'!CT$67:CT$81),1,0))&gt;0,1,0)</f>
        <v>0</v>
      </c>
      <c r="EL22" cm="1">
        <f t="array" ref="EL22">IF(SUM(IF($J22:$X22=TRANSPOSE('Capacity Backing (Hide)2'!CU$67:CU$81),1,0))&gt;0,1,0)</f>
        <v>0</v>
      </c>
      <c r="EM22" cm="1">
        <f t="array" ref="EM22">IF(SUM(IF($J22:$X22=TRANSPOSE('Capacity Backing (Hide)2'!CV$67:CV$81),1,0))&gt;0,1,0)</f>
        <v>0</v>
      </c>
      <c r="EN22" cm="1">
        <f t="array" ref="EN22">IF(SUM(IF($J22:$X22=TRANSPOSE('Capacity Backing (Hide)2'!CW$67:CW$81),1,0))&gt;0,1,0)</f>
        <v>0</v>
      </c>
      <c r="EQ22" cm="1">
        <f t="array" ref="EQ22">IF(SUM(IF($J22:$X22=TRANSPOSE('Capacity Backing (Hide)2'!B$203:B$217),1,0))&gt;0,1,0)</f>
        <v>0</v>
      </c>
      <c r="ER22" cm="1">
        <f t="array" ref="ER22">IF(SUM(IF($J22:$X22=TRANSPOSE('Capacity Backing (Hide)2'!C$203:C$217),1,0))&gt;0,1,0)</f>
        <v>0</v>
      </c>
      <c r="ES22" cm="1">
        <f t="array" ref="ES22">IF(SUM(IF($J22:$X22=TRANSPOSE('Capacity Backing (Hide)2'!D$203:D$217),1,0))&gt;0,1,0)</f>
        <v>0</v>
      </c>
      <c r="ET22" cm="1">
        <f t="array" ref="ET22">IF(SUM(IF($J22:$X22=TRANSPOSE('Capacity Backing (Hide)2'!E$203:E$217),1,0))&gt;0,1,0)</f>
        <v>0</v>
      </c>
      <c r="EU22" cm="1">
        <f t="array" ref="EU22">IF(SUM(IF($J22:$X22=TRANSPOSE('Capacity Backing (Hide)2'!F$203:F$217),1,0))&gt;0,1,0)</f>
        <v>0</v>
      </c>
      <c r="EV22" cm="1">
        <f t="array" ref="EV22">IF(SUM(IF($J22:$X22=TRANSPOSE('Capacity Backing (Hide)2'!G$203:G$217),1,0))&gt;0,1,0)</f>
        <v>0</v>
      </c>
      <c r="EW22" cm="1">
        <f t="array" ref="EW22">IF(SUM(IF($J22:$X22=TRANSPOSE('Capacity Backing (Hide)2'!H$203:H$217),1,0))&gt;0,1,0)</f>
        <v>0</v>
      </c>
      <c r="EX22" cm="1">
        <f t="array" ref="EX22">IF(SUM(IF($J22:$X22=TRANSPOSE('Capacity Backing (Hide)2'!I$203:I$217),1,0))&gt;0,1,0)</f>
        <v>0</v>
      </c>
      <c r="EY22" cm="1">
        <f t="array" ref="EY22">IF(SUM(IF($J22:$X22=TRANSPOSE('Capacity Backing (Hide)2'!J$203:J$217),1,0))&gt;0,1,0)</f>
        <v>0</v>
      </c>
      <c r="EZ22" cm="1">
        <f t="array" ref="EZ22">IF(SUM(IF($J22:$X22=TRANSPOSE('Capacity Backing (Hide)2'!K$203:K$217),1,0))&gt;0,1,0)</f>
        <v>0</v>
      </c>
      <c r="FA22" cm="1">
        <f t="array" ref="FA22">IF(SUM(IF($J22:$X22=TRANSPOSE('Capacity Backing (Hide)2'!L$203:L$217),1,0))&gt;0,1,0)</f>
        <v>0</v>
      </c>
      <c r="FB22" cm="1">
        <f t="array" ref="FB22">IF(SUM(IF($J22:$X22=TRANSPOSE('Capacity Backing (Hide)2'!M$203:M$217),1,0))&gt;0,1,0)</f>
        <v>0</v>
      </c>
      <c r="FC22" cm="1">
        <f t="array" ref="FC22">IF(SUM(IF($J22:$X22=TRANSPOSE('Capacity Backing (Hide)2'!N$203:N$217),1,0))&gt;0,1,0)</f>
        <v>0</v>
      </c>
      <c r="FD22" cm="1">
        <f t="array" ref="FD22">IF(SUM(IF($J22:$X22=TRANSPOSE('Capacity Backing (Hide)2'!O$203:O$217),1,0))&gt;0,1,0)</f>
        <v>0</v>
      </c>
      <c r="FE22" cm="1">
        <f t="array" ref="FE22">IF(SUM(IF($J22:$X22=TRANSPOSE('Capacity Backing (Hide)2'!P$203:P$217),1,0))&gt;0,1,0)</f>
        <v>0</v>
      </c>
      <c r="FF22" cm="1">
        <f t="array" ref="FF22">IF(SUM(IF($J22:$X22=TRANSPOSE('Capacity Backing (Hide)2'!Q$203:Q$217),1,0))&gt;0,1,0)</f>
        <v>0</v>
      </c>
      <c r="FG22" cm="1">
        <f t="array" ref="FG22">IF(SUM(IF($J22:$X22=TRANSPOSE('Capacity Backing (Hide)2'!R$203:R$217),1,0))&gt;0,1,0)</f>
        <v>0</v>
      </c>
      <c r="FH22" cm="1">
        <f t="array" ref="FH22">IF(SUM(IF($J22:$X22=TRANSPOSE('Capacity Backing (Hide)2'!S$203:S$217),1,0))&gt;0,1,0)</f>
        <v>0</v>
      </c>
      <c r="FI22" cm="1">
        <f t="array" ref="FI22">IF(SUM(IF($J22:$X22=TRANSPOSE('Capacity Backing (Hide)2'!T$203:T$217),1,0))&gt;0,1,0)</f>
        <v>0</v>
      </c>
      <c r="FJ22" cm="1">
        <f t="array" ref="FJ22">IF(SUM(IF($J22:$X22=TRANSPOSE('Capacity Backing (Hide)2'!U$203:U$217),1,0))&gt;0,1,0)</f>
        <v>0</v>
      </c>
      <c r="FK22" cm="1">
        <f t="array" ref="FK22">IF(SUM(IF($J22:$X22=TRANSPOSE('Capacity Backing (Hide)2'!V$203:V$217),1,0))&gt;0,1,0)</f>
        <v>0</v>
      </c>
      <c r="FL22" cm="1">
        <f t="array" ref="FL22">IF(SUM(IF($J22:$X22=TRANSPOSE('Capacity Backing (Hide)2'!W$203:W$217),1,0))&gt;0,1,0)</f>
        <v>0</v>
      </c>
      <c r="FM22" cm="1">
        <f t="array" ref="FM22">IF(SUM(IF($J22:$X22=TRANSPOSE('Capacity Backing (Hide)2'!X$203:X$217),1,0))&gt;0,1,0)</f>
        <v>0</v>
      </c>
      <c r="FN22" cm="1">
        <f t="array" ref="FN22">IF(SUM(IF($J22:$X22=TRANSPOSE('Capacity Backing (Hide)2'!Y$203:Y$217),1,0))&gt;0,1,0)</f>
        <v>0</v>
      </c>
      <c r="FO22" cm="1">
        <f t="array" ref="FO22">IF(SUM(IF($J22:$X22=TRANSPOSE('Capacity Backing (Hide)2'!Z$203:Z$217),1,0))&gt;0,1,0)</f>
        <v>0</v>
      </c>
      <c r="FP22" cm="1">
        <f t="array" ref="FP22">IF(SUM(IF($J22:$X22=TRANSPOSE('Capacity Backing (Hide)2'!AA$203:AA$217),1,0))&gt;0,1,0)</f>
        <v>0</v>
      </c>
      <c r="FQ22" cm="1">
        <f t="array" ref="FQ22">IF(SUM(IF($J22:$X22=TRANSPOSE('Capacity Backing (Hide)2'!AB$203:AB$217),1,0))&gt;0,1,0)</f>
        <v>0</v>
      </c>
      <c r="FR22" cm="1">
        <f t="array" ref="FR22">IF(SUM(IF($J22:$X22=TRANSPOSE('Capacity Backing (Hide)2'!AC$203:AC$217),1,0))&gt;0,1,0)</f>
        <v>0</v>
      </c>
      <c r="FS22" cm="1">
        <f t="array" ref="FS22">IF(SUM(IF($J22:$X22=TRANSPOSE('Capacity Backing (Hide)2'!AD$203:AD$217),1,0))&gt;0,1,0)</f>
        <v>0</v>
      </c>
      <c r="FT22" cm="1">
        <f t="array" ref="FT22">IF(SUM(IF($J22:$X22=TRANSPOSE('Capacity Backing (Hide)2'!AE$203:AE$217),1,0))&gt;0,1,0)</f>
        <v>0</v>
      </c>
      <c r="FU22" cm="1">
        <f t="array" ref="FU22">IF(SUM(IF($J22:$X22=TRANSPOSE('Capacity Backing (Hide)2'!AF$203:AF$217),1,0))&gt;0,1,0)</f>
        <v>0</v>
      </c>
      <c r="FV22" cm="1">
        <f t="array" ref="FV22">IF(SUM(IF($J22:$X22=TRANSPOSE('Capacity Backing (Hide)2'!AG$203:AG$217),1,0))&gt;0,1,0)</f>
        <v>0</v>
      </c>
      <c r="FW22" cm="1">
        <f t="array" ref="FW22">IF(SUM(IF($J22:$X22=TRANSPOSE('Capacity Backing (Hide)2'!AH$203:AH$217),1,0))&gt;0,1,0)</f>
        <v>0</v>
      </c>
      <c r="FX22" cm="1">
        <f t="array" ref="FX22">IF(SUM(IF($J22:$X22=TRANSPOSE('Capacity Backing (Hide)2'!AI$203:AI$217),1,0))&gt;0,1,0)</f>
        <v>0</v>
      </c>
      <c r="FY22" cm="1">
        <f t="array" ref="FY22">IF(SUM(IF($J22:$X22=TRANSPOSE('Capacity Backing (Hide)2'!AJ$203:AJ$217),1,0))&gt;0,1,0)</f>
        <v>0</v>
      </c>
      <c r="FZ22" cm="1">
        <f t="array" ref="FZ22">IF(SUM(IF($J22:$X22=TRANSPOSE('Capacity Backing (Hide)2'!AK$203:AK$217),1,0))&gt;0,1,0)</f>
        <v>0</v>
      </c>
      <c r="GA22" cm="1">
        <f t="array" ref="GA22">IF(SUM(IF($J22:$X22=TRANSPOSE('Capacity Backing (Hide)2'!AL$203:AL$217),1,0))&gt;0,1,0)</f>
        <v>0</v>
      </c>
      <c r="GB22" cm="1">
        <f t="array" ref="GB22">IF(SUM(IF($J22:$X22=TRANSPOSE('Capacity Backing (Hide)2'!AM$203:AM$217),1,0))&gt;0,1,0)</f>
        <v>0</v>
      </c>
      <c r="GC22" cm="1">
        <f t="array" ref="GC22">IF(SUM(IF($J22:$X22=TRANSPOSE('Capacity Backing (Hide)2'!AN$203:AN$217),1,0))&gt;0,1,0)</f>
        <v>0</v>
      </c>
      <c r="GD22" cm="1">
        <f t="array" ref="GD22">IF(SUM(IF($J22:$X22=TRANSPOSE('Capacity Backing (Hide)2'!AO$203:AO$217),1,0))&gt;0,1,0)</f>
        <v>0</v>
      </c>
      <c r="GE22" cm="1">
        <f t="array" ref="GE22">IF(SUM(IF($J22:$X22=TRANSPOSE('Capacity Backing (Hide)2'!AP$203:AP$217),1,0))&gt;0,1,0)</f>
        <v>0</v>
      </c>
      <c r="GF22" cm="1">
        <f t="array" ref="GF22">IF(SUM(IF($J22:$X22=TRANSPOSE('Capacity Backing (Hide)2'!AQ$203:AQ$217),1,0))&gt;0,1,0)</f>
        <v>0</v>
      </c>
      <c r="GG22" cm="1">
        <f t="array" ref="GG22">IF(SUM(IF($J22:$X22=TRANSPOSE('Capacity Backing (Hide)2'!AR$203:AR$217),1,0))&gt;0,1,0)</f>
        <v>0</v>
      </c>
      <c r="GH22" cm="1">
        <f t="array" ref="GH22">IF(SUM(IF($J22:$X22=TRANSPOSE('Capacity Backing (Hide)2'!AS$203:AS$217),1,0))&gt;0,1,0)</f>
        <v>0</v>
      </c>
      <c r="GI22" cm="1">
        <f t="array" ref="GI22">IF(SUM(IF($J22:$X22=TRANSPOSE('Capacity Backing (Hide)2'!AT$203:AT$217),1,0))&gt;0,1,0)</f>
        <v>0</v>
      </c>
      <c r="GJ22" cm="1">
        <f t="array" ref="GJ22">IF(SUM(IF($J22:$X22=TRANSPOSE('Capacity Backing (Hide)2'!AU$203:AU$217),1,0))&gt;0,1,0)</f>
        <v>0</v>
      </c>
      <c r="GK22" cm="1">
        <f t="array" ref="GK22">IF(SUM(IF($J22:$X22=TRANSPOSE('Capacity Backing (Hide)2'!AV$203:AV$217),1,0))&gt;0,1,0)</f>
        <v>0</v>
      </c>
      <c r="GL22" cm="1">
        <f t="array" ref="GL22">IF(SUM(IF($J22:$X22=TRANSPOSE('Capacity Backing (Hide)2'!AW$203:AW$217),1,0))&gt;0,1,0)</f>
        <v>0</v>
      </c>
      <c r="GM22" cm="1">
        <f t="array" ref="GM22">IF(SUM(IF($J22:$X22=TRANSPOSE('Capacity Backing (Hide)2'!AX$203:AX$217),1,0))&gt;0,1,0)</f>
        <v>0</v>
      </c>
      <c r="GN22" cm="1">
        <f t="array" ref="GN22">IF(SUM(IF($J22:$X22=TRANSPOSE('Capacity Backing (Hide)2'!AY$203:AY$217),1,0))&gt;0,1,0)</f>
        <v>0</v>
      </c>
      <c r="GO22" cm="1">
        <f t="array" ref="GO22">IF(SUM(IF($J22:$X22=TRANSPOSE('Capacity Backing (Hide)2'!AZ$203:AZ$217),1,0))&gt;0,1,0)</f>
        <v>0</v>
      </c>
      <c r="GP22" cm="1">
        <f t="array" ref="GP22">IF(SUM(IF($J22:$X22=TRANSPOSE('Capacity Backing (Hide)2'!BA$203:BA$217),1,0))&gt;0,1,0)</f>
        <v>0</v>
      </c>
      <c r="GQ22" cm="1">
        <f t="array" ref="GQ22">IF(SUM(IF($J22:$X22=TRANSPOSE('Capacity Backing (Hide)2'!BB$203:BB$217),1,0))&gt;0,1,0)</f>
        <v>0</v>
      </c>
      <c r="GR22" cm="1">
        <f t="array" ref="GR22">IF(SUM(IF($J22:$X22=TRANSPOSE('Capacity Backing (Hide)2'!BC$203:BC$217),1,0))&gt;0,1,0)</f>
        <v>0</v>
      </c>
      <c r="GS22" cm="1">
        <f t="array" ref="GS22">IF(SUM(IF($J22:$X22=TRANSPOSE('Capacity Backing (Hide)2'!BD$203:BD$217),1,0))&gt;0,1,0)</f>
        <v>0</v>
      </c>
      <c r="GT22" cm="1">
        <f t="array" ref="GT22">IF(SUM(IF($J22:$X22=TRANSPOSE('Capacity Backing (Hide)2'!BE$203:BE$217),1,0))&gt;0,1,0)</f>
        <v>0</v>
      </c>
      <c r="GU22" cm="1">
        <f t="array" ref="GU22">IF(SUM(IF($J22:$X22=TRANSPOSE('Capacity Backing (Hide)2'!BF$203:BF$217),1,0))&gt;0,1,0)</f>
        <v>0</v>
      </c>
      <c r="GV22" cm="1">
        <f t="array" ref="GV22">IF(SUM(IF($J22:$X22=TRANSPOSE('Capacity Backing (Hide)2'!BG$203:BG$217),1,0))&gt;0,1,0)</f>
        <v>0</v>
      </c>
      <c r="GW22" cm="1">
        <f t="array" ref="GW22">IF(SUM(IF($J22:$X22=TRANSPOSE('Capacity Backing (Hide)2'!BH$203:BH$217),1,0))&gt;0,1,0)</f>
        <v>0</v>
      </c>
      <c r="GX22" cm="1">
        <f t="array" ref="GX22">IF(SUM(IF($J22:$X22=TRANSPOSE('Capacity Backing (Hide)2'!BI$203:BI$217),1,0))&gt;0,1,0)</f>
        <v>0</v>
      </c>
      <c r="GY22" cm="1">
        <f t="array" ref="GY22">IF(SUM(IF($J22:$X22=TRANSPOSE('Capacity Backing (Hide)2'!BJ$203:BJ$217),1,0))&gt;0,1,0)</f>
        <v>0</v>
      </c>
      <c r="GZ22" cm="1">
        <f t="array" ref="GZ22">IF(SUM(IF($J22:$X22=TRANSPOSE('Capacity Backing (Hide)2'!BK$203:BK$217),1,0))&gt;0,1,0)</f>
        <v>0</v>
      </c>
      <c r="HA22" cm="1">
        <f t="array" ref="HA22">IF(SUM(IF($J22:$X22=TRANSPOSE('Capacity Backing (Hide)2'!BL$203:BL$217),1,0))&gt;0,1,0)</f>
        <v>0</v>
      </c>
      <c r="HB22" cm="1">
        <f t="array" ref="HB22">IF(SUM(IF($J22:$X22=TRANSPOSE('Capacity Backing (Hide)2'!BM$203:BM$217),1,0))&gt;0,1,0)</f>
        <v>0</v>
      </c>
      <c r="HC22" cm="1">
        <f t="array" ref="HC22">IF(SUM(IF($J22:$X22=TRANSPOSE('Capacity Backing (Hide)2'!BN$203:BN$217),1,0))&gt;0,1,0)</f>
        <v>0</v>
      </c>
      <c r="HD22" cm="1">
        <f t="array" ref="HD22">IF(SUM(IF($J22:$X22=TRANSPOSE('Capacity Backing (Hide)2'!BO$203:BO$217),1,0))&gt;0,1,0)</f>
        <v>0</v>
      </c>
      <c r="HE22" cm="1">
        <f t="array" ref="HE22">IF(SUM(IF($J22:$X22=TRANSPOSE('Capacity Backing (Hide)2'!BP$203:BP$217),1,0))&gt;0,1,0)</f>
        <v>0</v>
      </c>
      <c r="HF22" cm="1">
        <f t="array" ref="HF22">IF(SUM(IF($J22:$X22=TRANSPOSE('Capacity Backing (Hide)2'!BQ$203:BQ$217),1,0))&gt;0,1,0)</f>
        <v>0</v>
      </c>
      <c r="HG22" cm="1">
        <f t="array" ref="HG22">IF(SUM(IF($J22:$X22=TRANSPOSE('Capacity Backing (Hide)2'!BR$203:BR$217),1,0))&gt;0,1,0)</f>
        <v>0</v>
      </c>
      <c r="HH22" cm="1">
        <f t="array" ref="HH22">IF(SUM(IF($J22:$X22=TRANSPOSE('Capacity Backing (Hide)2'!BS$203:BS$217),1,0))&gt;0,1,0)</f>
        <v>0</v>
      </c>
      <c r="HI22" cm="1">
        <f t="array" ref="HI22">IF(SUM(IF($J22:$X22=TRANSPOSE('Capacity Backing (Hide)2'!BT$203:BT$217),1,0))&gt;0,1,0)</f>
        <v>0</v>
      </c>
      <c r="HJ22" cm="1">
        <f t="array" ref="HJ22">IF(SUM(IF($J22:$X22=TRANSPOSE('Capacity Backing (Hide)2'!BU$203:BU$217),1,0))&gt;0,1,0)</f>
        <v>0</v>
      </c>
      <c r="HK22" cm="1">
        <f t="array" ref="HK22">IF(SUM(IF($J22:$X22=TRANSPOSE('Capacity Backing (Hide)2'!BV$203:BV$217),1,0))&gt;0,1,0)</f>
        <v>0</v>
      </c>
      <c r="HL22" cm="1">
        <f t="array" ref="HL22">IF(SUM(IF($J22:$X22=TRANSPOSE('Capacity Backing (Hide)2'!BW$203:BW$217),1,0))&gt;0,1,0)</f>
        <v>0</v>
      </c>
      <c r="HM22" cm="1">
        <f t="array" ref="HM22">IF(SUM(IF($J22:$X22=TRANSPOSE('Capacity Backing (Hide)2'!BX$203:BX$217),1,0))&gt;0,1,0)</f>
        <v>0</v>
      </c>
      <c r="HN22" cm="1">
        <f t="array" ref="HN22">IF(SUM(IF($J22:$X22=TRANSPOSE('Capacity Backing (Hide)2'!BY$203:BY$217),1,0))&gt;0,1,0)</f>
        <v>0</v>
      </c>
      <c r="HO22" cm="1">
        <f t="array" ref="HO22">IF(SUM(IF($J22:$X22=TRANSPOSE('Capacity Backing (Hide)2'!BZ$203:BZ$217),1,0))&gt;0,1,0)</f>
        <v>0</v>
      </c>
      <c r="HP22" cm="1">
        <f t="array" ref="HP22">IF(SUM(IF($J22:$X22=TRANSPOSE('Capacity Backing (Hide)2'!CA$203:CA$217),1,0))&gt;0,1,0)</f>
        <v>0</v>
      </c>
      <c r="HQ22" cm="1">
        <f t="array" ref="HQ22">IF(SUM(IF($J22:$X22=TRANSPOSE('Capacity Backing (Hide)2'!CB$203:CB$217),1,0))&gt;0,1,0)</f>
        <v>0</v>
      </c>
      <c r="HR22" cm="1">
        <f t="array" ref="HR22">IF(SUM(IF($J22:$X22=TRANSPOSE('Capacity Backing (Hide)2'!CC$203:CC$217),1,0))&gt;0,1,0)</f>
        <v>0</v>
      </c>
      <c r="HS22" cm="1">
        <f t="array" ref="HS22">IF(SUM(IF($J22:$X22=TRANSPOSE('Capacity Backing (Hide)2'!CD$203:CD$217),1,0))&gt;0,1,0)</f>
        <v>0</v>
      </c>
      <c r="HT22" cm="1">
        <f t="array" ref="HT22">IF(SUM(IF($J22:$X22=TRANSPOSE('Capacity Backing (Hide)2'!CE$203:CE$217),1,0))&gt;0,1,0)</f>
        <v>0</v>
      </c>
      <c r="HU22" cm="1">
        <f t="array" ref="HU22">IF(SUM(IF($J22:$X22=TRANSPOSE('Capacity Backing (Hide)2'!CF$203:CF$217),1,0))&gt;0,1,0)</f>
        <v>0</v>
      </c>
      <c r="HV22" cm="1">
        <f t="array" ref="HV22">IF(SUM(IF($J22:$X22=TRANSPOSE('Capacity Backing (Hide)2'!CG$203:CG$217),1,0))&gt;0,1,0)</f>
        <v>0</v>
      </c>
      <c r="HW22" cm="1">
        <f t="array" ref="HW22">IF(SUM(IF($J22:$X22=TRANSPOSE('Capacity Backing (Hide)2'!CH$203:CH$217),1,0))&gt;0,1,0)</f>
        <v>0</v>
      </c>
      <c r="HX22" cm="1">
        <f t="array" ref="HX22">IF(SUM(IF($J22:$X22=TRANSPOSE('Capacity Backing (Hide)2'!CI$203:CI$217),1,0))&gt;0,1,0)</f>
        <v>0</v>
      </c>
      <c r="HY22" cm="1">
        <f t="array" ref="HY22">IF(SUM(IF($J22:$X22=TRANSPOSE('Capacity Backing (Hide)2'!CJ$203:CJ$217),1,0))&gt;0,1,0)</f>
        <v>0</v>
      </c>
      <c r="HZ22" cm="1">
        <f t="array" ref="HZ22">IF(SUM(IF($J22:$X22=TRANSPOSE('Capacity Backing (Hide)2'!CK$203:CK$217),1,0))&gt;0,1,0)</f>
        <v>0</v>
      </c>
      <c r="IA22" cm="1">
        <f t="array" ref="IA22">IF(SUM(IF($J22:$X22=TRANSPOSE('Capacity Backing (Hide)2'!CL$203:CL$217),1,0))&gt;0,1,0)</f>
        <v>0</v>
      </c>
      <c r="IB22" cm="1">
        <f t="array" ref="IB22">IF(SUM(IF($J22:$X22=TRANSPOSE('Capacity Backing (Hide)2'!CM$203:CM$217),1,0))&gt;0,1,0)</f>
        <v>0</v>
      </c>
      <c r="IC22" cm="1">
        <f t="array" ref="IC22">IF(SUM(IF($J22:$X22=TRANSPOSE('Capacity Backing (Hide)2'!CN$203:CN$217),1,0))&gt;0,1,0)</f>
        <v>0</v>
      </c>
      <c r="ID22" cm="1">
        <f t="array" ref="ID22">IF(SUM(IF($J22:$X22=TRANSPOSE('Capacity Backing (Hide)2'!CO$203:CO$217),1,0))&gt;0,1,0)</f>
        <v>0</v>
      </c>
      <c r="IE22" cm="1">
        <f t="array" ref="IE22">IF(SUM(IF($J22:$X22=TRANSPOSE('Capacity Backing (Hide)2'!CP$203:CP$217),1,0))&gt;0,1,0)</f>
        <v>0</v>
      </c>
      <c r="IF22" cm="1">
        <f t="array" ref="IF22">IF(SUM(IF($J22:$X22=TRANSPOSE('Capacity Backing (Hide)2'!CQ$203:CQ$217),1,0))&gt;0,1,0)</f>
        <v>0</v>
      </c>
      <c r="IG22" cm="1">
        <f t="array" ref="IG22">IF(SUM(IF($J22:$X22=TRANSPOSE('Capacity Backing (Hide)2'!CR$203:CR$217),1,0))&gt;0,1,0)</f>
        <v>0</v>
      </c>
      <c r="IH22" cm="1">
        <f t="array" ref="IH22">IF(SUM(IF($J22:$X22=TRANSPOSE('Capacity Backing (Hide)2'!CS$203:CS$217),1,0))&gt;0,1,0)</f>
        <v>0</v>
      </c>
      <c r="II22" cm="1">
        <f t="array" ref="II22">IF(SUM(IF($J22:$X22=TRANSPOSE('Capacity Backing (Hide)2'!CT$203:CT$217),1,0))&gt;0,1,0)</f>
        <v>0</v>
      </c>
      <c r="IJ22" cm="1">
        <f t="array" ref="IJ22">IF(SUM(IF($J22:$X22=TRANSPOSE('Capacity Backing (Hide)2'!CU$203:CU$217),1,0))&gt;0,1,0)</f>
        <v>0</v>
      </c>
      <c r="IK22" cm="1">
        <f t="array" ref="IK22">IF(SUM(IF($J22:$X22=TRANSPOSE('Capacity Backing (Hide)2'!CV$203:CV$217),1,0))&gt;0,1,0)</f>
        <v>0</v>
      </c>
      <c r="IL22" cm="1">
        <f t="array" ref="IL22">IF(SUM(IF($J22:$X22=TRANSPOSE('Capacity Backing (Hide)2'!CW$203:CW$217),1,0))&gt;0,1,0)</f>
        <v>0</v>
      </c>
      <c r="IO22" s="184">
        <v>0</v>
      </c>
      <c r="IP22" s="184">
        <v>0</v>
      </c>
      <c r="IQ22" s="184">
        <v>0</v>
      </c>
      <c r="IR22" s="184">
        <v>0</v>
      </c>
      <c r="IS22" s="184">
        <v>0</v>
      </c>
      <c r="IT22" s="184">
        <v>0</v>
      </c>
      <c r="IU22" s="184">
        <v>0</v>
      </c>
      <c r="IV22" s="184">
        <v>0</v>
      </c>
      <c r="IW22" s="184">
        <v>0</v>
      </c>
      <c r="IX22" s="184">
        <v>0</v>
      </c>
      <c r="IY22" s="184">
        <v>0</v>
      </c>
      <c r="IZ22" s="184">
        <v>0</v>
      </c>
      <c r="JA22" s="184">
        <v>0</v>
      </c>
      <c r="JB22" s="184">
        <v>0</v>
      </c>
      <c r="JC22" s="184">
        <v>0</v>
      </c>
      <c r="JD22" s="184">
        <v>0</v>
      </c>
      <c r="JE22" s="184">
        <v>0</v>
      </c>
      <c r="JF22" s="184">
        <v>0</v>
      </c>
      <c r="JG22" s="184">
        <v>0</v>
      </c>
      <c r="JH22" s="184">
        <v>0</v>
      </c>
      <c r="JI22" s="184">
        <v>0</v>
      </c>
      <c r="JJ22" s="184">
        <v>0</v>
      </c>
      <c r="JK22" s="184">
        <v>0</v>
      </c>
      <c r="JL22" s="184">
        <v>0</v>
      </c>
      <c r="JM22" s="184">
        <v>0</v>
      </c>
      <c r="JN22" s="184">
        <v>0</v>
      </c>
      <c r="JO22" s="184">
        <v>0</v>
      </c>
      <c r="JP22" s="184">
        <v>0</v>
      </c>
      <c r="JQ22" s="184">
        <v>0</v>
      </c>
      <c r="JR22" s="184">
        <v>0</v>
      </c>
      <c r="JS22" s="184">
        <v>0</v>
      </c>
      <c r="JT22" s="184">
        <v>0</v>
      </c>
      <c r="JU22" s="184">
        <v>0</v>
      </c>
      <c r="JV22" s="184">
        <v>0</v>
      </c>
      <c r="JW22" s="184">
        <v>0</v>
      </c>
      <c r="JX22" s="184">
        <v>0</v>
      </c>
      <c r="JY22" s="184">
        <v>0</v>
      </c>
      <c r="JZ22" s="184">
        <v>0</v>
      </c>
      <c r="KA22" s="184">
        <v>0</v>
      </c>
      <c r="KB22" s="184">
        <v>0</v>
      </c>
      <c r="KC22" s="184">
        <v>0</v>
      </c>
      <c r="KD22" s="184">
        <v>0</v>
      </c>
      <c r="KE22" s="184">
        <v>0</v>
      </c>
      <c r="KF22" s="184">
        <v>0</v>
      </c>
      <c r="KG22" s="184">
        <v>0</v>
      </c>
      <c r="KH22" s="184">
        <v>0</v>
      </c>
      <c r="KI22" s="184">
        <v>0</v>
      </c>
      <c r="KJ22" s="184">
        <v>0</v>
      </c>
      <c r="KK22" s="184">
        <v>0</v>
      </c>
      <c r="KL22" s="184">
        <v>0</v>
      </c>
      <c r="KM22" s="184">
        <v>0</v>
      </c>
      <c r="KN22" s="184">
        <v>0</v>
      </c>
      <c r="KO22" s="184">
        <v>0</v>
      </c>
      <c r="KP22" s="184">
        <v>0</v>
      </c>
      <c r="KQ22" s="184">
        <v>0</v>
      </c>
      <c r="KR22" s="184">
        <v>0</v>
      </c>
      <c r="KS22" s="184">
        <v>0</v>
      </c>
      <c r="KT22" s="184">
        <v>0</v>
      </c>
      <c r="KU22" s="184">
        <v>0</v>
      </c>
      <c r="KV22" s="184">
        <v>0</v>
      </c>
      <c r="KW22" s="184">
        <v>0</v>
      </c>
      <c r="KX22" s="184">
        <v>0</v>
      </c>
      <c r="KY22" s="184">
        <v>0</v>
      </c>
      <c r="KZ22" s="184">
        <v>0</v>
      </c>
      <c r="LA22" s="184">
        <v>0</v>
      </c>
      <c r="LB22" s="184">
        <v>0</v>
      </c>
      <c r="LC22" s="184">
        <v>0</v>
      </c>
      <c r="LD22" s="184">
        <v>0</v>
      </c>
      <c r="LE22" s="184">
        <v>0</v>
      </c>
      <c r="LF22" s="184">
        <v>0</v>
      </c>
      <c r="LG22" s="184">
        <v>0</v>
      </c>
      <c r="LH22" s="184">
        <v>0</v>
      </c>
      <c r="LI22" s="184">
        <v>0</v>
      </c>
      <c r="LJ22" s="184">
        <v>0</v>
      </c>
      <c r="LK22" s="184">
        <v>0</v>
      </c>
      <c r="LL22" s="184">
        <v>0</v>
      </c>
      <c r="LM22" s="184">
        <v>0</v>
      </c>
      <c r="LN22" s="184">
        <v>0</v>
      </c>
      <c r="LO22" s="184">
        <v>0</v>
      </c>
      <c r="LP22" s="184">
        <v>0</v>
      </c>
      <c r="LQ22" s="184">
        <v>0</v>
      </c>
      <c r="LR22" s="184">
        <v>0</v>
      </c>
      <c r="LS22" s="184">
        <v>0</v>
      </c>
      <c r="LT22" s="184">
        <v>0</v>
      </c>
      <c r="LU22" s="184">
        <v>0</v>
      </c>
      <c r="LV22" s="184">
        <v>0</v>
      </c>
      <c r="LW22" s="184">
        <v>0</v>
      </c>
      <c r="LX22" s="184">
        <v>0</v>
      </c>
      <c r="LY22" s="184">
        <v>0</v>
      </c>
      <c r="LZ22" s="184">
        <v>0</v>
      </c>
      <c r="MA22" s="184">
        <v>0</v>
      </c>
      <c r="MB22" s="184">
        <v>0</v>
      </c>
      <c r="MC22" s="184">
        <v>0</v>
      </c>
      <c r="MD22" s="184">
        <v>0</v>
      </c>
      <c r="ME22" s="184">
        <v>0</v>
      </c>
      <c r="MF22" s="184">
        <v>0</v>
      </c>
      <c r="MG22" s="184">
        <v>0</v>
      </c>
      <c r="MH22" s="184">
        <v>0</v>
      </c>
      <c r="MI22" s="184">
        <v>0</v>
      </c>
      <c r="MJ22" s="184">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J22" cm="1">
        <f t="array" ref="QJ22">SUM(IF('Capacity Summary'!H$36:H$135="X",1,0)*TRANSPOSE('CR Backing (Hide)'!$IO22:$MJ22)*IF('Clinical resources'!ZQ25="X",1,0))</f>
        <v>0</v>
      </c>
      <c r="QK22" cm="1">
        <f t="array" ref="QK22">SUM(IF('Capacity Summary'!I$36:I$135="X",1,0)*TRANSPOSE('CR Backing (Hide)'!$IO22:$MJ22)*IF('Clinical resources'!ZR25="X",1,0))</f>
        <v>0</v>
      </c>
      <c r="QL22" cm="1">
        <f t="array" ref="QL22">SUM(IF('Capacity Summary'!J$36:J$135="X",1,0)*TRANSPOSE('CR Backing (Hide)'!$IO22:$MJ22)*IF('Clinical resources'!ZS25="X",1,0))</f>
        <v>0</v>
      </c>
      <c r="QM22" cm="1">
        <f t="array" ref="QM22">SUM(IF('Capacity Summary'!K$36:K$135="X",1,0)*TRANSPOSE('CR Backing (Hide)'!$IO22:$MJ22)*IF('Clinical resources'!ZT25="X",1,0))</f>
        <v>0</v>
      </c>
      <c r="QN22" cm="1">
        <f t="array" ref="QN22">SUM(IF('Capacity Summary'!L$36:L$135="X",1,0)*TRANSPOSE('CR Backing (Hide)'!$IO22:$MJ22)*IF('Clinical resources'!ZU25="X",1,0))</f>
        <v>0</v>
      </c>
      <c r="QO22" cm="1">
        <f t="array" ref="QO22">SUM(IF('Capacity Summary'!M$36:M$135="X",1,0)*TRANSPOSE('CR Backing (Hide)'!$IO22:$MJ22)*IF('Clinical resources'!ZV25="X",1,0))</f>
        <v>0</v>
      </c>
      <c r="QP22" cm="1">
        <f t="array" ref="QP22">SUM(IF('Capacity Summary'!N$36:N$135="X",1,0)*TRANSPOSE('CR Backing (Hide)'!$IO22:$MJ22)*IF('Clinical resources'!ZW25="X",1,0))</f>
        <v>0</v>
      </c>
      <c r="QQ22" cm="1">
        <f t="array" ref="QQ22">SUM(IF('Capacity Summary'!O$36:O$135="X",1,0)*TRANSPOSE('CR Backing (Hide)'!$IO22:$MJ22)*IF('Clinical resources'!ZX25="X",1,0))</f>
        <v>0</v>
      </c>
      <c r="QR22" cm="1">
        <f t="array" ref="QR22">SUM(IF('Capacity Summary'!P$36:P$135="X",1,0)*TRANSPOSE('CR Backing (Hide)'!$IO22:$MJ22)*IF('Clinical resources'!ZY25="X",1,0))</f>
        <v>0</v>
      </c>
      <c r="QS22" cm="1">
        <f t="array" ref="QS22">SUM(IF('Capacity Summary'!Q$36:Q$135="X",1,0)*TRANSPOSE('CR Backing (Hide)'!$IO22:$MJ22)*IF('Clinical resources'!ZZ25="X",1,0))</f>
        <v>0</v>
      </c>
      <c r="QT22" cm="1">
        <f t="array" ref="QT22">SUM(IF('Capacity Summary'!R$36:R$135="X",1,0)*TRANSPOSE('CR Backing (Hide)'!$IO22:$MJ22)*IF('Clinical resources'!AAA25="X",1,0))</f>
        <v>0</v>
      </c>
      <c r="QU22" cm="1">
        <f t="array" ref="QU22">SUM(IF('Capacity Summary'!S$36:S$135="X",1,0)*TRANSPOSE('CR Backing (Hide)'!$IO22:$MJ22)*IF('Clinical resources'!AAB25="X",1,0))</f>
        <v>0</v>
      </c>
      <c r="QV22" cm="1">
        <f t="array" ref="QV22">SUM(IF('Capacity Summary'!T$36:T$135="X",1,0)*TRANSPOSE('CR Backing (Hide)'!$IO22:$MJ22)*IF('Clinical resources'!AAC25="X",1,0))</f>
        <v>0</v>
      </c>
      <c r="QW22" cm="1">
        <f t="array" ref="QW22">SUM(IF('Capacity Summary'!U$36:U$135="X",1,0)*TRANSPOSE('CR Backing (Hide)'!$IO22:$MJ22)*IF('Clinical resources'!AAD25="X",1,0))</f>
        <v>0</v>
      </c>
      <c r="QX22" cm="1">
        <f t="array" ref="QX22">SUM(IF('Capacity Summary'!V$36:V$135="X",1,0)*TRANSPOSE('CR Backing (Hide)'!$IO22:$MJ22)*IF('Clinical resources'!AAE25="X",1,0))</f>
        <v>0</v>
      </c>
      <c r="QY22" cm="1">
        <f t="array" ref="QY22">SUM(IF('Capacity Summary'!W$36:W$135="X",1,0)*TRANSPOSE('CR Backing (Hide)'!$IO22:$MJ22)*IF('Clinical resources'!AAF25="X",1,0))</f>
        <v>0</v>
      </c>
      <c r="QZ22" cm="1">
        <f t="array" ref="QZ22">SUM(IF('Capacity Summary'!X$36:X$135="X",1,0)*TRANSPOSE('CR Backing (Hide)'!$IO22:$MJ22)*IF('Clinical resources'!AAG25="X",1,0))</f>
        <v>0</v>
      </c>
      <c r="RA22" cm="1">
        <f t="array" ref="RA22">SUM(IF('Capacity Summary'!Y$36:Y$135="X",1,0)*TRANSPOSE('CR Backing (Hide)'!$IO22:$MJ22)*IF('Clinical resources'!AAH25="X",1,0))</f>
        <v>0</v>
      </c>
      <c r="RB22" cm="1">
        <f t="array" ref="RB22">SUM(IF('Capacity Summary'!Z$36:Z$135="X",1,0)*TRANSPOSE('CR Backing (Hide)'!$IO22:$MJ22)*IF('Clinical resources'!AAI25="X",1,0))</f>
        <v>0</v>
      </c>
      <c r="RC22" cm="1">
        <f t="array" ref="RC22">SUM(IF('Capacity Summary'!AA$36:AA$135="X",1,0)*TRANSPOSE('CR Backing (Hide)'!$IO22:$MJ22)*IF('Clinical resources'!AAJ25="X",1,0))</f>
        <v>0</v>
      </c>
      <c r="RD22" cm="1">
        <f t="array" ref="RD22">SUM(IF('Capacity Summary'!AB$36:AB$135="X",1,0)*TRANSPOSE('CR Backing (Hide)'!$IO22:$MJ22)*IF('Clinical resources'!AAK25="X",1,0))</f>
        <v>0</v>
      </c>
      <c r="RE22" cm="1">
        <f t="array" ref="RE22">SUM(IF('Capacity Summary'!AC$36:AC$135="X",1,0)*TRANSPOSE('CR Backing (Hide)'!$IO22:$MJ22)*IF('Clinical resources'!AAL25="X",1,0))</f>
        <v>0</v>
      </c>
      <c r="RF22" cm="1">
        <f t="array" ref="RF22">SUM(IF('Capacity Summary'!AD$36:AD$135="X",1,0)*TRANSPOSE('CR Backing (Hide)'!$IO22:$MJ22)*IF('Clinical resources'!AAM25="X",1,0))</f>
        <v>0</v>
      </c>
      <c r="RG22" cm="1">
        <f t="array" ref="RG22">SUM(IF('Capacity Summary'!AE$36:AE$135="X",1,0)*TRANSPOSE('CR Backing (Hide)'!$IO22:$MJ22)*IF('Clinical resources'!AAN25="X",1,0))</f>
        <v>0</v>
      </c>
      <c r="RH22" cm="1">
        <f t="array" ref="RH22">SUM(IF('Capacity Summary'!AF$36:AF$135="X",1,0)*TRANSPOSE('CR Backing (Hide)'!$IO22:$MJ22)*IF('Clinical resources'!AAO25="X",1,0))</f>
        <v>0</v>
      </c>
      <c r="RI22" cm="1">
        <f t="array" ref="RI22">SUM(IF('Capacity Summary'!AG$36:AG$135="X",1,0)*TRANSPOSE('CR Backing (Hide)'!$IO22:$MJ22)*IF('Clinical resources'!AAP25="X",1,0))</f>
        <v>0</v>
      </c>
      <c r="RJ22" cm="1">
        <f t="array" ref="RJ22">SUM(IF('Capacity Summary'!AH$36:AH$135="X",1,0)*TRANSPOSE('CR Backing (Hide)'!$IO22:$MJ22)*IF('Clinical resources'!AAQ25="X",1,0))</f>
        <v>0</v>
      </c>
      <c r="RK22" cm="1">
        <f t="array" ref="RK22">SUM(IF('Capacity Summary'!AI$36:AI$135="X",1,0)*TRANSPOSE('CR Backing (Hide)'!$IO22:$MJ22)*IF('Clinical resources'!AAR25="X",1,0))</f>
        <v>0</v>
      </c>
      <c r="RL22" cm="1">
        <f t="array" ref="RL22">SUM(IF('Capacity Summary'!AJ$36:AJ$135="X",1,0)*TRANSPOSE('CR Backing (Hide)'!$IO22:$MJ22)*IF('Clinical resources'!AAS25="X",1,0))</f>
        <v>0</v>
      </c>
      <c r="RM22" cm="1">
        <f t="array" ref="RM22">SUM(IF('Capacity Summary'!AK$36:AK$135="X",1,0)*TRANSPOSE('CR Backing (Hide)'!$IO22:$MJ22)*IF('Clinical resources'!AAT25="X",1,0))</f>
        <v>0</v>
      </c>
      <c r="RN22" cm="1">
        <f t="array" ref="RN22">SUM(IF('Capacity Summary'!AL$36:AL$135="X",1,0)*TRANSPOSE('CR Backing (Hide)'!$IO22:$MJ22)*IF('Clinical resources'!AAU25="X",1,0))</f>
        <v>0</v>
      </c>
      <c r="RO22" cm="1">
        <f t="array" ref="RO22">SUM(IF('Capacity Summary'!AM$36:AM$135="X",1,0)*TRANSPOSE('CR Backing (Hide)'!$IO22:$MJ22)*IF('Clinical resources'!AAV25="X",1,0))</f>
        <v>0</v>
      </c>
      <c r="RP22" cm="1">
        <f t="array" ref="RP22">SUM(IF('Capacity Summary'!AN$36:AN$135="X",1,0)*TRANSPOSE('CR Backing (Hide)'!$IO22:$MJ22)*IF('Clinical resources'!AAW25="X",1,0))</f>
        <v>0</v>
      </c>
      <c r="RQ22" cm="1">
        <f t="array" ref="RQ22">SUM(IF('Capacity Summary'!AO$36:AO$135="X",1,0)*TRANSPOSE('CR Backing (Hide)'!$IO22:$MJ22)*IF('Clinical resources'!AAX25="X",1,0))</f>
        <v>0</v>
      </c>
      <c r="RR22" cm="1">
        <f t="array" ref="RR22">SUM(IF('Capacity Summary'!AP$36:AP$135="X",1,0)*TRANSPOSE('CR Backing (Hide)'!$IO22:$MJ22)*IF('Clinical resources'!AAY25="X",1,0))</f>
        <v>0</v>
      </c>
      <c r="RS22" cm="1">
        <f t="array" ref="RS22">SUM(IF('Capacity Summary'!AQ$36:AQ$135="X",1,0)*TRANSPOSE('CR Backing (Hide)'!$IO22:$MJ22)*IF('Clinical resources'!AAZ25="X",1,0))</f>
        <v>0</v>
      </c>
      <c r="RT22" cm="1">
        <f t="array" ref="RT22">SUM(IF('Capacity Summary'!AR$36:AR$135="X",1,0)*TRANSPOSE('CR Backing (Hide)'!$IO22:$MJ22)*IF('Clinical resources'!ABA25="X",1,0))</f>
        <v>0</v>
      </c>
      <c r="RU22" cm="1">
        <f t="array" ref="RU22">SUM(IF('Capacity Summary'!AS$36:AS$135="X",1,0)*TRANSPOSE('CR Backing (Hide)'!$IO22:$MJ22)*IF('Clinical resources'!ABB25="X",1,0))</f>
        <v>0</v>
      </c>
      <c r="RV22" cm="1">
        <f t="array" ref="RV22">SUM(IF('Capacity Summary'!AT$36:AT$135="X",1,0)*TRANSPOSE('CR Backing (Hide)'!$IO22:$MJ22)*IF('Clinical resources'!ABC25="X",1,0))</f>
        <v>0</v>
      </c>
      <c r="RW22" cm="1">
        <f t="array" ref="RW22">SUM(IF('Capacity Summary'!AU$36:AU$135="X",1,0)*TRANSPOSE('CR Backing (Hide)'!$IO22:$MJ22)*IF('Clinical resources'!ABD25="X",1,0))</f>
        <v>0</v>
      </c>
      <c r="RX22" cm="1">
        <f t="array" ref="RX22">SUM(IF('Capacity Summary'!AV$36:AV$135="X",1,0)*TRANSPOSE('CR Backing (Hide)'!$IO22:$MJ22)*IF('Clinical resources'!ABE25="X",1,0))</f>
        <v>0</v>
      </c>
      <c r="RY22" cm="1">
        <f t="array" ref="RY22">SUM(IF('Capacity Summary'!AW$36:AW$135="X",1,0)*TRANSPOSE('CR Backing (Hide)'!$IO22:$MJ22)*IF('Clinical resources'!ABF25="X",1,0))</f>
        <v>0</v>
      </c>
      <c r="RZ22" cm="1">
        <f t="array" ref="RZ22">SUM(IF('Capacity Summary'!AX$36:AX$135="X",1,0)*TRANSPOSE('CR Backing (Hide)'!$IO22:$MJ22)*IF('Clinical resources'!ABG25="X",1,0))</f>
        <v>0</v>
      </c>
      <c r="SA22" cm="1">
        <f t="array" ref="SA22">SUM(IF('Capacity Summary'!AY$36:AY$135="X",1,0)*TRANSPOSE('CR Backing (Hide)'!$IO22:$MJ22)*IF('Clinical resources'!ABH25="X",1,0))</f>
        <v>0</v>
      </c>
      <c r="SB22" cm="1">
        <f t="array" ref="SB22">SUM(IF('Capacity Summary'!AZ$36:AZ$135="X",1,0)*TRANSPOSE('CR Backing (Hide)'!$IO22:$MJ22)*IF('Clinical resources'!ABI25="X",1,0))</f>
        <v>0</v>
      </c>
      <c r="SC22" cm="1">
        <f t="array" ref="SC22">SUM(IF('Capacity Summary'!BA$36:BA$135="X",1,0)*TRANSPOSE('CR Backing (Hide)'!$IO22:$MJ22)*IF('Clinical resources'!ABJ25="X",1,0))</f>
        <v>0</v>
      </c>
      <c r="SD22" cm="1">
        <f t="array" ref="SD22">SUM(IF('Capacity Summary'!BB$36:BB$135="X",1,0)*TRANSPOSE('CR Backing (Hide)'!$IO22:$MJ22)*IF('Clinical resources'!ABK25="X",1,0))</f>
        <v>0</v>
      </c>
      <c r="SE22" cm="1">
        <f t="array" ref="SE22">SUM(IF('Capacity Summary'!BC$36:BC$135="X",1,0)*TRANSPOSE('CR Backing (Hide)'!$IO22:$MJ22)*IF('Clinical resources'!ABL25="X",1,0))</f>
        <v>0</v>
      </c>
      <c r="SF22" cm="1">
        <f t="array" ref="SF22">SUM(IF('Capacity Summary'!BD$36:BD$135="X",1,0)*TRANSPOSE('CR Backing (Hide)'!$IO22:$MJ22)*IF('Clinical resources'!ABM25="X",1,0))</f>
        <v>0</v>
      </c>
      <c r="SG22" cm="1">
        <f t="array" ref="SG22">SUM(IF('Capacity Summary'!BE$36:BE$135="X",1,0)*TRANSPOSE('CR Backing (Hide)'!$IO22:$MJ22)*IF('Clinical resources'!ABN25="X",1,0))</f>
        <v>0</v>
      </c>
      <c r="SH22" cm="1">
        <f t="array" ref="SH22">SUM(IF('Capacity Summary'!BF$36:BF$135="X",1,0)*TRANSPOSE('CR Backing (Hide)'!$IO22:$MJ22)*IF('Clinical resources'!ABO25="X",1,0))</f>
        <v>0</v>
      </c>
      <c r="SI22" cm="1">
        <f t="array" ref="SI22">SUM(IF('Capacity Summary'!BG$36:BG$135="X",1,0)*TRANSPOSE('CR Backing (Hide)'!$IO22:$MJ22)*IF('Clinical resources'!ABP25="X",1,0))</f>
        <v>0</v>
      </c>
      <c r="SK22" cm="1">
        <f t="array" ref="SK22">SUM(IF('Capacity Summary'!H$139:H$238="X",1,0)*TRANSPOSE('CR Backing (Hide)'!$MM22:$QH22))</f>
        <v>0</v>
      </c>
      <c r="SL22" cm="1">
        <f t="array" ref="SL22">SUM(IF('Capacity Summary'!I$139:I$238="X",1,0)*TRANSPOSE('CR Backing (Hide)'!$MM22:$QH22))</f>
        <v>0</v>
      </c>
      <c r="SM22" cm="1">
        <f t="array" ref="SM22">SUM(IF('Capacity Summary'!J$139:J$238="X",1,0)*TRANSPOSE('CR Backing (Hide)'!$MM22:$QH22))</f>
        <v>0</v>
      </c>
      <c r="SN22" cm="1">
        <f t="array" ref="SN22">SUM(IF('Capacity Summary'!K$139:K$238="X",1,0)*TRANSPOSE('CR Backing (Hide)'!$MM22:$QH22))</f>
        <v>0</v>
      </c>
      <c r="SO22" cm="1">
        <f t="array" ref="SO22">SUM(IF('Capacity Summary'!L$139:L$238="X",1,0)*TRANSPOSE('CR Backing (Hide)'!$MM22:$QH22))</f>
        <v>0</v>
      </c>
      <c r="SP22" cm="1">
        <f t="array" ref="SP22">SUM(IF('Capacity Summary'!M$139:M$238="X",1,0)*TRANSPOSE('CR Backing (Hide)'!$MM22:$QH22))</f>
        <v>0</v>
      </c>
      <c r="SQ22" cm="1">
        <f t="array" ref="SQ22">SUM(IF('Capacity Summary'!N$139:N$238="X",1,0)*TRANSPOSE('CR Backing (Hide)'!$MM22:$QH22))</f>
        <v>0</v>
      </c>
      <c r="SR22" cm="1">
        <f t="array" ref="SR22">SUM(IF('Capacity Summary'!O$139:O$238="X",1,0)*TRANSPOSE('CR Backing (Hide)'!$MM22:$QH22))</f>
        <v>0</v>
      </c>
      <c r="SS22" cm="1">
        <f t="array" ref="SS22">SUM(IF('Capacity Summary'!P$139:P$238="X",1,0)*TRANSPOSE('CR Backing (Hide)'!$MM22:$QH22))</f>
        <v>0</v>
      </c>
      <c r="ST22" cm="1">
        <f t="array" ref="ST22">SUM(IF('Capacity Summary'!Q$139:Q$238="X",1,0)*TRANSPOSE('CR Backing (Hide)'!$MM22:$QH22))</f>
        <v>0</v>
      </c>
      <c r="SU22" cm="1">
        <f t="array" ref="SU22">SUM(IF('Capacity Summary'!R$139:R$238="X",1,0)*TRANSPOSE('CR Backing (Hide)'!$MM22:$QH22))</f>
        <v>0</v>
      </c>
      <c r="SV22" cm="1">
        <f t="array" ref="SV22">SUM(IF('Capacity Summary'!S$139:S$238="X",1,0)*TRANSPOSE('CR Backing (Hide)'!$MM22:$QH22))</f>
        <v>0</v>
      </c>
      <c r="SW22" cm="1">
        <f t="array" ref="SW22">SUM(IF('Capacity Summary'!T$139:T$238="X",1,0)*TRANSPOSE('CR Backing (Hide)'!$MM22:$QH22))</f>
        <v>0</v>
      </c>
      <c r="SX22" cm="1">
        <f t="array" ref="SX22">SUM(IF('Capacity Summary'!U$139:U$238="X",1,0)*TRANSPOSE('CR Backing (Hide)'!$MM22:$QH22))</f>
        <v>0</v>
      </c>
      <c r="SY22" cm="1">
        <f t="array" ref="SY22">SUM(IF('Capacity Summary'!V$139:V$238="X",1,0)*TRANSPOSE('CR Backing (Hide)'!$MM22:$QH22))</f>
        <v>0</v>
      </c>
      <c r="SZ22" cm="1">
        <f t="array" ref="SZ22">SUM(IF('Capacity Summary'!W$139:W$238="X",1,0)*TRANSPOSE('CR Backing (Hide)'!$MM22:$QH22))</f>
        <v>0</v>
      </c>
      <c r="TA22" cm="1">
        <f t="array" ref="TA22">SUM(IF('Capacity Summary'!X$139:X$238="X",1,0)*TRANSPOSE('CR Backing (Hide)'!$MM22:$QH22))</f>
        <v>0</v>
      </c>
      <c r="TB22" cm="1">
        <f t="array" ref="TB22">SUM(IF('Capacity Summary'!Y$139:Y$238="X",1,0)*TRANSPOSE('CR Backing (Hide)'!$MM22:$QH22))</f>
        <v>0</v>
      </c>
      <c r="TC22" cm="1">
        <f t="array" ref="TC22">SUM(IF('Capacity Summary'!Z$139:Z$238="X",1,0)*TRANSPOSE('CR Backing (Hide)'!$MM22:$QH22))</f>
        <v>0</v>
      </c>
      <c r="TD22" cm="1">
        <f t="array" ref="TD22">SUM(IF('Capacity Summary'!AA$139:AA$238="X",1,0)*TRANSPOSE('CR Backing (Hide)'!$MM22:$QH22))</f>
        <v>0</v>
      </c>
      <c r="TE22" cm="1">
        <f t="array" ref="TE22">SUM(IF('Capacity Summary'!AB$139:AB$238="X",1,0)*TRANSPOSE('CR Backing (Hide)'!$MM22:$QH22))</f>
        <v>0</v>
      </c>
      <c r="TF22" cm="1">
        <f t="array" ref="TF22">SUM(IF('Capacity Summary'!AC$139:AC$238="X",1,0)*TRANSPOSE('CR Backing (Hide)'!$MM22:$QH22))</f>
        <v>0</v>
      </c>
      <c r="TG22" cm="1">
        <f t="array" ref="TG22">SUM(IF('Capacity Summary'!AD$139:AD$238="X",1,0)*TRANSPOSE('CR Backing (Hide)'!$MM22:$QH22))</f>
        <v>0</v>
      </c>
      <c r="TH22" cm="1">
        <f t="array" ref="TH22">SUM(IF('Capacity Summary'!AE$139:AE$238="X",1,0)*TRANSPOSE('CR Backing (Hide)'!$MM22:$QH22))</f>
        <v>0</v>
      </c>
      <c r="TI22" cm="1">
        <f t="array" ref="TI22">SUM(IF('Capacity Summary'!AF$139:AF$238="X",1,0)*TRANSPOSE('CR Backing (Hide)'!$MM22:$QH22))</f>
        <v>0</v>
      </c>
      <c r="TJ22" cm="1">
        <f t="array" ref="TJ22">SUM(IF('Capacity Summary'!AG$139:AG$238="X",1,0)*TRANSPOSE('CR Backing (Hide)'!$MM22:$QH22))</f>
        <v>0</v>
      </c>
      <c r="TK22" cm="1">
        <f t="array" ref="TK22">SUM(IF('Capacity Summary'!AH$139:AH$238="X",1,0)*TRANSPOSE('CR Backing (Hide)'!$MM22:$QH22))</f>
        <v>0</v>
      </c>
      <c r="TL22" cm="1">
        <f t="array" ref="TL22">SUM(IF('Capacity Summary'!AI$139:AI$238="X",1,0)*TRANSPOSE('CR Backing (Hide)'!$MM22:$QH22))</f>
        <v>0</v>
      </c>
      <c r="TM22" cm="1">
        <f t="array" ref="TM22">SUM(IF('Capacity Summary'!AJ$139:AJ$238="X",1,0)*TRANSPOSE('CR Backing (Hide)'!$MM22:$QH22))</f>
        <v>0</v>
      </c>
      <c r="TN22" cm="1">
        <f t="array" ref="TN22">SUM(IF('Capacity Summary'!AK$139:AK$238="X",1,0)*TRANSPOSE('CR Backing (Hide)'!$MM22:$QH22))</f>
        <v>0</v>
      </c>
      <c r="TO22" cm="1">
        <f t="array" ref="TO22">SUM(IF('Capacity Summary'!AL$139:AL$238="X",1,0)*TRANSPOSE('CR Backing (Hide)'!$MM22:$QH22))</f>
        <v>0</v>
      </c>
      <c r="TP22" cm="1">
        <f t="array" ref="TP22">SUM(IF('Capacity Summary'!AM$139:AM$238="X",1,0)*TRANSPOSE('CR Backing (Hide)'!$MM22:$QH22))</f>
        <v>0</v>
      </c>
      <c r="TQ22" cm="1">
        <f t="array" ref="TQ22">SUM(IF('Capacity Summary'!AN$139:AN$238="X",1,0)*TRANSPOSE('CR Backing (Hide)'!$MM22:$QH22))</f>
        <v>0</v>
      </c>
      <c r="TR22" cm="1">
        <f t="array" ref="TR22">SUM(IF('Capacity Summary'!AO$139:AO$238="X",1,0)*TRANSPOSE('CR Backing (Hide)'!$MM22:$QH22))</f>
        <v>0</v>
      </c>
      <c r="TS22" cm="1">
        <f t="array" ref="TS22">SUM(IF('Capacity Summary'!AP$139:AP$238="X",1,0)*TRANSPOSE('CR Backing (Hide)'!$MM22:$QH22))</f>
        <v>0</v>
      </c>
      <c r="TT22" cm="1">
        <f t="array" ref="TT22">SUM(IF('Capacity Summary'!AQ$139:AQ$238="X",1,0)*TRANSPOSE('CR Backing (Hide)'!$MM22:$QH22))</f>
        <v>0</v>
      </c>
      <c r="TU22" cm="1">
        <f t="array" ref="TU22">SUM(IF('Capacity Summary'!AR$139:AR$238="X",1,0)*TRANSPOSE('CR Backing (Hide)'!$MM22:$QH22))</f>
        <v>0</v>
      </c>
      <c r="TV22" cm="1">
        <f t="array" ref="TV22">SUM(IF('Capacity Summary'!AS$139:AS$238="X",1,0)*TRANSPOSE('CR Backing (Hide)'!$MM22:$QH22))</f>
        <v>0</v>
      </c>
      <c r="TW22" cm="1">
        <f t="array" ref="TW22">SUM(IF('Capacity Summary'!AT$139:AT$238="X",1,0)*TRANSPOSE('CR Backing (Hide)'!$MM22:$QH22))</f>
        <v>0</v>
      </c>
      <c r="TX22" cm="1">
        <f t="array" ref="TX22">SUM(IF('Capacity Summary'!AU$139:AU$238="X",1,0)*TRANSPOSE('CR Backing (Hide)'!$MM22:$QH22))</f>
        <v>0</v>
      </c>
      <c r="TY22" cm="1">
        <f t="array" ref="TY22">SUM(IF('Capacity Summary'!AV$139:AV$238="X",1,0)*TRANSPOSE('CR Backing (Hide)'!$MM22:$QH22))</f>
        <v>0</v>
      </c>
      <c r="TZ22" cm="1">
        <f t="array" ref="TZ22">SUM(IF('Capacity Summary'!AW$139:AW$238="X",1,0)*TRANSPOSE('CR Backing (Hide)'!$MM22:$QH22))</f>
        <v>0</v>
      </c>
      <c r="UA22" cm="1">
        <f t="array" ref="UA22">SUM(IF('Capacity Summary'!AX$139:AX$238="X",1,0)*TRANSPOSE('CR Backing (Hide)'!$MM22:$QH22))</f>
        <v>0</v>
      </c>
      <c r="UB22" cm="1">
        <f t="array" ref="UB22">SUM(IF('Capacity Summary'!AY$139:AY$238="X",1,0)*TRANSPOSE('CR Backing (Hide)'!$MM22:$QH22))</f>
        <v>0</v>
      </c>
      <c r="UC22" cm="1">
        <f t="array" ref="UC22">SUM(IF('Capacity Summary'!AZ$139:AZ$238="X",1,0)*TRANSPOSE('CR Backing (Hide)'!$MM22:$QH22))</f>
        <v>0</v>
      </c>
      <c r="UD22" cm="1">
        <f t="array" ref="UD22">SUM(IF('Capacity Summary'!BA$139:BA$238="X",1,0)*TRANSPOSE('CR Backing (Hide)'!$MM22:$QH22))</f>
        <v>0</v>
      </c>
      <c r="UE22" cm="1">
        <f t="array" ref="UE22">SUM(IF('Capacity Summary'!BB$139:BB$238="X",1,0)*TRANSPOSE('CR Backing (Hide)'!$MM22:$QH22))</f>
        <v>0</v>
      </c>
      <c r="UF22" cm="1">
        <f t="array" ref="UF22">SUM(IF('Capacity Summary'!BC$139:BC$238="X",1,0)*TRANSPOSE('CR Backing (Hide)'!$MM22:$QH22))</f>
        <v>0</v>
      </c>
      <c r="UG22" cm="1">
        <f t="array" ref="UG22">SUM(IF('Capacity Summary'!BD$139:BD$238="X",1,0)*TRANSPOSE('CR Backing (Hide)'!$MM22:$QH22))</f>
        <v>0</v>
      </c>
      <c r="UH22" cm="1">
        <f t="array" ref="UH22">SUM(IF('Capacity Summary'!BE$139:BE$238="X",1,0)*TRANSPOSE('CR Backing (Hide)'!$MM22:$QH22))</f>
        <v>0</v>
      </c>
      <c r="UI22" cm="1">
        <f t="array" ref="UI22">SUM(IF('Capacity Summary'!BF$139:BF$238="X",1,0)*TRANSPOSE('CR Backing (Hide)'!$MM22:$QH22))</f>
        <v>0</v>
      </c>
      <c r="UJ22" cm="1">
        <f t="array" ref="UJ22">SUM(IF('Capacity Summary'!BG$139:BG$238="X",1,0)*TRANSPOSE('CR Backing (Hide)'!$MM22:$QH22))</f>
        <v>0</v>
      </c>
      <c r="UL22">
        <f t="shared" si="1"/>
        <v>0</v>
      </c>
      <c r="UM22">
        <f t="shared" si="2"/>
        <v>0</v>
      </c>
      <c r="UN22">
        <f>COUNTIF('Clinical resources'!$ZQ$7:$ABP$7,"X")</f>
        <v>0</v>
      </c>
      <c r="UP22">
        <f t="shared" si="3"/>
        <v>0</v>
      </c>
      <c r="UQ22">
        <f t="shared" si="4"/>
        <v>0</v>
      </c>
      <c r="UR22">
        <f t="shared" si="5"/>
        <v>0</v>
      </c>
      <c r="UW22">
        <f t="array" ref="UW22:YR22">$AS22:$EN22*IF('Clinical resources'!$CK25:$GH25="X",1,0)</f>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V22">
        <f t="array" ref="YV22:ACQ22">$EQ22:$IL22*IF('Clinical resources'!$OA25:$RV25="X",1,0)</f>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row>
    <row r="23" spans="2:771" x14ac:dyDescent="0.25">
      <c r="B23">
        <f>IF(A23='Clinical resources'!B26,0,1)</f>
        <v>0</v>
      </c>
      <c r="C23">
        <f>'Clinical resources'!D26</f>
        <v>0</v>
      </c>
      <c r="H23" t="str">
        <f>ROW(H20)&amp;". "&amp;'Clinical resources'!B26</f>
        <v xml:space="preserve">20. </v>
      </c>
      <c r="J23" t="str" cm="1">
        <f t="array" ref="J23">IF(SUM(IF('Clinical resources'!L26:P26="X",1,0)*'Clinical resources'!L$4:P$4)&gt;0,"X","")</f>
        <v/>
      </c>
      <c r="K23" t="str" cm="1">
        <f t="array" ref="K23">IF(SUM(IF('Clinical resources'!Q26:U26="X",1,0)*'Clinical resources'!Q$4:U$4)&gt;0,"X","")</f>
        <v/>
      </c>
      <c r="L23" t="str" cm="1">
        <f t="array" ref="L23">IF(SUM(IF('Clinical resources'!V26:Z26="X",1,0)*'Clinical resources'!V$4:Z$4)&gt;0,"X","")</f>
        <v/>
      </c>
      <c r="M23" t="str" cm="1">
        <f t="array" ref="M23">IF(SUM(IF('Clinical resources'!AA26:AE26="X",1,0)*'Clinical resources'!AA$4:AE$4)&gt;0,"X","")</f>
        <v/>
      </c>
      <c r="N23" t="str" cm="1">
        <f t="array" ref="N23">IF(SUM(IF('Clinical resources'!AF26:AJ26="X",1,0)*'Clinical resources'!AF$4:AJ$4)&gt;0,"X","")</f>
        <v/>
      </c>
      <c r="O23" t="str" cm="1">
        <f t="array" ref="O23">IF(SUM(IF('Clinical resources'!AK26:AO26="X",1,0)*'Clinical resources'!AK$4:AO$4)&gt;0,"X","")</f>
        <v/>
      </c>
      <c r="P23" t="str" cm="1">
        <f t="array" ref="P23">IF(SUM(IF('Clinical resources'!AP26:AT26="X",1,0)*'Clinical resources'!AP$4:AT$4)&gt;0,"X","")</f>
        <v/>
      </c>
      <c r="Q23" t="str" cm="1">
        <f t="array" ref="Q23">IF(SUM(IF('Clinical resources'!AU26:AY26="X",1,0)*'Clinical resources'!AU$4:AY$4)&gt;0,"X","")</f>
        <v/>
      </c>
      <c r="R23" t="str" cm="1">
        <f t="array" ref="R23">IF(SUM(IF('Clinical resources'!AZ26:BD26="X",1,0)*'Clinical resources'!AZ$4:BD$4)&gt;0,"X","")</f>
        <v/>
      </c>
      <c r="S23" t="str" cm="1">
        <f t="array" ref="S23">IF(SUM(IF('Clinical resources'!BE26:BI26="X",1,0)*'Clinical resources'!BE$4:BI$4)&gt;0,"X","")</f>
        <v/>
      </c>
      <c r="T23" t="str" cm="1">
        <f t="array" ref="T23">IF(SUM(IF('Clinical resources'!BJ26:BN26="X",1,0)*'Clinical resources'!BJ$4:BN$4)&gt;0,"X","")</f>
        <v/>
      </c>
      <c r="U23" t="str" cm="1">
        <f t="array" ref="U23">IF(SUM(IF('Clinical resources'!BO26:BS26="X",1,0)*'Clinical resources'!BO$4:BS$4)&gt;0,"X","")</f>
        <v/>
      </c>
      <c r="V23" t="str" cm="1">
        <f t="array" ref="V23">IF(SUM(IF('Clinical resources'!BT26:BX26="X",1,0)*'Clinical resources'!BT$4:BX$4)&gt;0,"X","")</f>
        <v/>
      </c>
      <c r="W23" t="str" cm="1">
        <f t="array" ref="W23">IF(SUM(IF('Clinical resources'!BY26:CC26="X",1,0)*'Clinical resources'!BY$4:CC$4)&gt;0,"X","")</f>
        <v/>
      </c>
      <c r="X23" t="str" cm="1">
        <f t="array" ref="X23">IF(SUM(IF('Clinical resources'!CD26:CH26="X",1,0)*'Clinical resources'!CD$4:CH$4)&gt;0,"X","")</f>
        <v/>
      </c>
      <c r="AA23">
        <f t="array" ref="AA23">SUM('Clinical resources'!$L$4:$P$4*IF('Clinical resources'!$L26:$P26="X",1,0))</f>
        <v>0</v>
      </c>
      <c r="AB23">
        <f t="array" ref="AB23">SUM('Clinical resources'!$Q$4:$U$4*IF('Clinical resources'!$Q26:$U26="X",1,0))</f>
        <v>0</v>
      </c>
      <c r="AC23">
        <f t="array" ref="AC23">SUM('Clinical resources'!$V$4:$Z$4*IF('Clinical resources'!$V26:$Z26="X",1,0))</f>
        <v>0</v>
      </c>
      <c r="AD23">
        <f t="array" ref="AD23">SUM('Clinical resources'!$AA$4:$AE$4*IF('Clinical resources'!$AA26:$AE26="X",1,0))</f>
        <v>0</v>
      </c>
      <c r="AE23">
        <f t="array" ref="AE23">SUM('Clinical resources'!$AF$4:$AJ$4*IF('Clinical resources'!$AF26:$AJ26="X",1,0))</f>
        <v>0</v>
      </c>
      <c r="AF23">
        <f t="array" ref="AF23">SUM('Clinical resources'!$AK$4:$AO$4*IF('Clinical resources'!$AK26:$AO26="X",1,0))</f>
        <v>0</v>
      </c>
      <c r="AG23">
        <f t="array" ref="AG23">SUM('Clinical resources'!$AP$4:$AT$4*IF('Clinical resources'!$AP26:$AT26="X",1,0))</f>
        <v>0</v>
      </c>
      <c r="AH23">
        <f t="array" ref="AH23">SUM('Clinical resources'!$AU$4:$AY$4*IF('Clinical resources'!$AU26:$AY26="X",1,0))</f>
        <v>0</v>
      </c>
      <c r="AI23">
        <f t="array" ref="AI23">SUM('Clinical resources'!$AZ$4:$BD$4*IF('Clinical resources'!$AZ26:$BD26="X",1,0))</f>
        <v>0</v>
      </c>
      <c r="AJ23">
        <f t="array" ref="AJ23">SUM('Clinical resources'!$BE$4:$BI$4*IF('Clinical resources'!$BE26:$BI26="X",1,0))</f>
        <v>0</v>
      </c>
      <c r="AK23">
        <f t="array" ref="AK23">SUM('Clinical resources'!$BJ$4:$BN$4*IF('Clinical resources'!$BJ26:$BN26="X",1,0))</f>
        <v>0</v>
      </c>
      <c r="AL23">
        <f t="array" ref="AL23">SUM('Clinical resources'!$BO$4:$BS$4*IF('Clinical resources'!$BO26:$BS26="X",1,0))</f>
        <v>0</v>
      </c>
      <c r="AM23">
        <f t="array" ref="AM23">SUM('Clinical resources'!$BT$4:$BX$4*IF('Clinical resources'!$BT26:$BX26="X",1,0))</f>
        <v>0</v>
      </c>
      <c r="AN23">
        <f t="array" ref="AN23">SUM('Clinical resources'!$BY$4:$CC$4*IF('Clinical resources'!$BY26:$CC26="X",1,0))</f>
        <v>0</v>
      </c>
      <c r="AO23">
        <f t="array" ref="AO23">SUM('Clinical resources'!$CD$4:$CH$4*IF('Clinical resources'!$CD26:$CH26="X",1,0))</f>
        <v>0</v>
      </c>
      <c r="AS23" cm="1">
        <f t="array" ref="AS23">IF(SUM(IF($J23:$X23=TRANSPOSE('Capacity Backing (Hide)2'!B$67:B$81),1,0))&gt;0,1,0)</f>
        <v>0</v>
      </c>
      <c r="AT23" cm="1">
        <f t="array" ref="AT23">IF(SUM(IF($J23:$X23=TRANSPOSE('Capacity Backing (Hide)2'!C$67:C$81),1,0))&gt;0,1,0)</f>
        <v>0</v>
      </c>
      <c r="AU23" cm="1">
        <f t="array" ref="AU23">IF(SUM(IF($J23:$X23=TRANSPOSE('Capacity Backing (Hide)2'!D$67:D$81),1,0))&gt;0,1,0)</f>
        <v>0</v>
      </c>
      <c r="AV23" cm="1">
        <f t="array" ref="AV23">IF(SUM(IF($J23:$X23=TRANSPOSE('Capacity Backing (Hide)2'!E$67:E$81),1,0))&gt;0,1,0)</f>
        <v>0</v>
      </c>
      <c r="AW23" cm="1">
        <f t="array" ref="AW23">IF(SUM(IF($J23:$X23=TRANSPOSE('Capacity Backing (Hide)2'!F$67:F$81),1,0))&gt;0,1,0)</f>
        <v>0</v>
      </c>
      <c r="AX23" cm="1">
        <f t="array" ref="AX23">IF(SUM(IF($J23:$X23=TRANSPOSE('Capacity Backing (Hide)2'!G$67:G$81),1,0))&gt;0,1,0)</f>
        <v>0</v>
      </c>
      <c r="AY23" cm="1">
        <f t="array" ref="AY23">IF(SUM(IF($J23:$X23=TRANSPOSE('Capacity Backing (Hide)2'!H$67:H$81),1,0))&gt;0,1,0)</f>
        <v>0</v>
      </c>
      <c r="AZ23" cm="1">
        <f t="array" ref="AZ23">IF(SUM(IF($J23:$X23=TRANSPOSE('Capacity Backing (Hide)2'!I$67:I$81),1,0))&gt;0,1,0)</f>
        <v>0</v>
      </c>
      <c r="BA23" cm="1">
        <f t="array" ref="BA23">IF(SUM(IF($J23:$X23=TRANSPOSE('Capacity Backing (Hide)2'!J$67:J$81),1,0))&gt;0,1,0)</f>
        <v>0</v>
      </c>
      <c r="BB23" cm="1">
        <f t="array" ref="BB23">IF(SUM(IF($J23:$X23=TRANSPOSE('Capacity Backing (Hide)2'!K$67:K$81),1,0))&gt;0,1,0)</f>
        <v>0</v>
      </c>
      <c r="BC23" cm="1">
        <f t="array" ref="BC23">IF(SUM(IF($J23:$X23=TRANSPOSE('Capacity Backing (Hide)2'!L$67:L$81),1,0))&gt;0,1,0)</f>
        <v>0</v>
      </c>
      <c r="BD23" cm="1">
        <f t="array" ref="BD23">IF(SUM(IF($J23:$X23=TRANSPOSE('Capacity Backing (Hide)2'!M$67:M$81),1,0))&gt;0,1,0)</f>
        <v>0</v>
      </c>
      <c r="BE23" cm="1">
        <f t="array" ref="BE23">IF(SUM(IF($J23:$X23=TRANSPOSE('Capacity Backing (Hide)2'!N$67:N$81),1,0))&gt;0,1,0)</f>
        <v>0</v>
      </c>
      <c r="BF23" cm="1">
        <f t="array" ref="BF23">IF(SUM(IF($J23:$X23=TRANSPOSE('Capacity Backing (Hide)2'!O$67:O$81),1,0))&gt;0,1,0)</f>
        <v>0</v>
      </c>
      <c r="BG23" cm="1">
        <f t="array" ref="BG23">IF(SUM(IF($J23:$X23=TRANSPOSE('Capacity Backing (Hide)2'!P$67:P$81),1,0))&gt;0,1,0)</f>
        <v>0</v>
      </c>
      <c r="BH23" cm="1">
        <f t="array" ref="BH23">IF(SUM(IF($J23:$X23=TRANSPOSE('Capacity Backing (Hide)2'!Q$67:Q$81),1,0))&gt;0,1,0)</f>
        <v>0</v>
      </c>
      <c r="BI23" cm="1">
        <f t="array" ref="BI23">IF(SUM(IF($J23:$X23=TRANSPOSE('Capacity Backing (Hide)2'!R$67:R$81),1,0))&gt;0,1,0)</f>
        <v>0</v>
      </c>
      <c r="BJ23" cm="1">
        <f t="array" ref="BJ23">IF(SUM(IF($J23:$X23=TRANSPOSE('Capacity Backing (Hide)2'!S$67:S$81),1,0))&gt;0,1,0)</f>
        <v>0</v>
      </c>
      <c r="BK23" cm="1">
        <f t="array" ref="BK23">IF(SUM(IF($J23:$X23=TRANSPOSE('Capacity Backing (Hide)2'!T$67:T$81),1,0))&gt;0,1,0)</f>
        <v>0</v>
      </c>
      <c r="BL23" cm="1">
        <f t="array" ref="BL23">IF(SUM(IF($J23:$X23=TRANSPOSE('Capacity Backing (Hide)2'!U$67:U$81),1,0))&gt;0,1,0)</f>
        <v>0</v>
      </c>
      <c r="BM23" cm="1">
        <f t="array" ref="BM23">IF(SUM(IF($J23:$X23=TRANSPOSE('Capacity Backing (Hide)2'!V$67:V$81),1,0))&gt;0,1,0)</f>
        <v>0</v>
      </c>
      <c r="BN23" cm="1">
        <f t="array" ref="BN23">IF(SUM(IF($J23:$X23=TRANSPOSE('Capacity Backing (Hide)2'!W$67:W$81),1,0))&gt;0,1,0)</f>
        <v>0</v>
      </c>
      <c r="BO23" cm="1">
        <f t="array" ref="BO23">IF(SUM(IF($J23:$X23=TRANSPOSE('Capacity Backing (Hide)2'!X$67:X$81),1,0))&gt;0,1,0)</f>
        <v>0</v>
      </c>
      <c r="BP23" cm="1">
        <f t="array" ref="BP23">IF(SUM(IF($J23:$X23=TRANSPOSE('Capacity Backing (Hide)2'!Y$67:Y$81),1,0))&gt;0,1,0)</f>
        <v>0</v>
      </c>
      <c r="BQ23" cm="1">
        <f t="array" ref="BQ23">IF(SUM(IF($J23:$X23=TRANSPOSE('Capacity Backing (Hide)2'!Z$67:Z$81),1,0))&gt;0,1,0)</f>
        <v>0</v>
      </c>
      <c r="BR23" cm="1">
        <f t="array" ref="BR23">IF(SUM(IF($J23:$X23=TRANSPOSE('Capacity Backing (Hide)2'!AA$67:AA$81),1,0))&gt;0,1,0)</f>
        <v>0</v>
      </c>
      <c r="BS23" cm="1">
        <f t="array" ref="BS23">IF(SUM(IF($J23:$X23=TRANSPOSE('Capacity Backing (Hide)2'!AB$67:AB$81),1,0))&gt;0,1,0)</f>
        <v>0</v>
      </c>
      <c r="BT23" cm="1">
        <f t="array" ref="BT23">IF(SUM(IF($J23:$X23=TRANSPOSE('Capacity Backing (Hide)2'!AC$67:AC$81),1,0))&gt;0,1,0)</f>
        <v>0</v>
      </c>
      <c r="BU23" cm="1">
        <f t="array" ref="BU23">IF(SUM(IF($J23:$X23=TRANSPOSE('Capacity Backing (Hide)2'!AD$67:AD$81),1,0))&gt;0,1,0)</f>
        <v>0</v>
      </c>
      <c r="BV23" cm="1">
        <f t="array" ref="BV23">IF(SUM(IF($J23:$X23=TRANSPOSE('Capacity Backing (Hide)2'!AE$67:AE$81),1,0))&gt;0,1,0)</f>
        <v>0</v>
      </c>
      <c r="BW23" cm="1">
        <f t="array" ref="BW23">IF(SUM(IF($J23:$X23=TRANSPOSE('Capacity Backing (Hide)2'!AF$67:AF$81),1,0))&gt;0,1,0)</f>
        <v>0</v>
      </c>
      <c r="BX23" cm="1">
        <f t="array" ref="BX23">IF(SUM(IF($J23:$X23=TRANSPOSE('Capacity Backing (Hide)2'!AG$67:AG$81),1,0))&gt;0,1,0)</f>
        <v>0</v>
      </c>
      <c r="BY23" cm="1">
        <f t="array" ref="BY23">IF(SUM(IF($J23:$X23=TRANSPOSE('Capacity Backing (Hide)2'!AH$67:AH$81),1,0))&gt;0,1,0)</f>
        <v>0</v>
      </c>
      <c r="BZ23" cm="1">
        <f t="array" ref="BZ23">IF(SUM(IF($J23:$X23=TRANSPOSE('Capacity Backing (Hide)2'!AI$67:AI$81),1,0))&gt;0,1,0)</f>
        <v>0</v>
      </c>
      <c r="CA23" cm="1">
        <f t="array" ref="CA23">IF(SUM(IF($J23:$X23=TRANSPOSE('Capacity Backing (Hide)2'!AJ$67:AJ$81),1,0))&gt;0,1,0)</f>
        <v>0</v>
      </c>
      <c r="CB23" cm="1">
        <f t="array" ref="CB23">IF(SUM(IF($J23:$X23=TRANSPOSE('Capacity Backing (Hide)2'!AK$67:AK$81),1,0))&gt;0,1,0)</f>
        <v>0</v>
      </c>
      <c r="CC23" cm="1">
        <f t="array" ref="CC23">IF(SUM(IF($J23:$X23=TRANSPOSE('Capacity Backing (Hide)2'!AL$67:AL$81),1,0))&gt;0,1,0)</f>
        <v>0</v>
      </c>
      <c r="CD23" cm="1">
        <f t="array" ref="CD23">IF(SUM(IF($J23:$X23=TRANSPOSE('Capacity Backing (Hide)2'!AM$67:AM$81),1,0))&gt;0,1,0)</f>
        <v>0</v>
      </c>
      <c r="CE23" cm="1">
        <f t="array" ref="CE23">IF(SUM(IF($J23:$X23=TRANSPOSE('Capacity Backing (Hide)2'!AN$67:AN$81),1,0))&gt;0,1,0)</f>
        <v>0</v>
      </c>
      <c r="CF23" cm="1">
        <f t="array" ref="CF23">IF(SUM(IF($J23:$X23=TRANSPOSE('Capacity Backing (Hide)2'!AO$67:AO$81),1,0))&gt;0,1,0)</f>
        <v>0</v>
      </c>
      <c r="CG23" cm="1">
        <f t="array" ref="CG23">IF(SUM(IF($J23:$X23=TRANSPOSE('Capacity Backing (Hide)2'!AP$67:AP$81),1,0))&gt;0,1,0)</f>
        <v>0</v>
      </c>
      <c r="CH23" cm="1">
        <f t="array" ref="CH23">IF(SUM(IF($J23:$X23=TRANSPOSE('Capacity Backing (Hide)2'!AQ$67:AQ$81),1,0))&gt;0,1,0)</f>
        <v>0</v>
      </c>
      <c r="CI23" cm="1">
        <f t="array" ref="CI23">IF(SUM(IF($J23:$X23=TRANSPOSE('Capacity Backing (Hide)2'!AR$67:AR$81),1,0))&gt;0,1,0)</f>
        <v>0</v>
      </c>
      <c r="CJ23" cm="1">
        <f t="array" ref="CJ23">IF(SUM(IF($J23:$X23=TRANSPOSE('Capacity Backing (Hide)2'!AS$67:AS$81),1,0))&gt;0,1,0)</f>
        <v>0</v>
      </c>
      <c r="CK23" cm="1">
        <f t="array" ref="CK23">IF(SUM(IF($J23:$X23=TRANSPOSE('Capacity Backing (Hide)2'!AT$67:AT$81),1,0))&gt;0,1,0)</f>
        <v>0</v>
      </c>
      <c r="CL23" cm="1">
        <f t="array" ref="CL23">IF(SUM(IF($J23:$X23=TRANSPOSE('Capacity Backing (Hide)2'!AU$67:AU$81),1,0))&gt;0,1,0)</f>
        <v>0</v>
      </c>
      <c r="CM23" cm="1">
        <f t="array" ref="CM23">IF(SUM(IF($J23:$X23=TRANSPOSE('Capacity Backing (Hide)2'!AV$67:AV$81),1,0))&gt;0,1,0)</f>
        <v>0</v>
      </c>
      <c r="CN23" cm="1">
        <f t="array" ref="CN23">IF(SUM(IF($J23:$X23=TRANSPOSE('Capacity Backing (Hide)2'!AW$67:AW$81),1,0))&gt;0,1,0)</f>
        <v>0</v>
      </c>
      <c r="CO23" cm="1">
        <f t="array" ref="CO23">IF(SUM(IF($J23:$X23=TRANSPOSE('Capacity Backing (Hide)2'!AX$67:AX$81),1,0))&gt;0,1,0)</f>
        <v>0</v>
      </c>
      <c r="CP23" cm="1">
        <f t="array" ref="CP23">IF(SUM(IF($J23:$X23=TRANSPOSE('Capacity Backing (Hide)2'!AY$67:AY$81),1,0))&gt;0,1,0)</f>
        <v>0</v>
      </c>
      <c r="CQ23" cm="1">
        <f t="array" ref="CQ23">IF(SUM(IF($J23:$X23=TRANSPOSE('Capacity Backing (Hide)2'!AZ$67:AZ$81),1,0))&gt;0,1,0)</f>
        <v>0</v>
      </c>
      <c r="CR23" cm="1">
        <f t="array" ref="CR23">IF(SUM(IF($J23:$X23=TRANSPOSE('Capacity Backing (Hide)2'!BA$67:BA$81),1,0))&gt;0,1,0)</f>
        <v>0</v>
      </c>
      <c r="CS23" cm="1">
        <f t="array" ref="CS23">IF(SUM(IF($J23:$X23=TRANSPOSE('Capacity Backing (Hide)2'!BB$67:BB$81),1,0))&gt;0,1,0)</f>
        <v>0</v>
      </c>
      <c r="CT23" cm="1">
        <f t="array" ref="CT23">IF(SUM(IF($J23:$X23=TRANSPOSE('Capacity Backing (Hide)2'!BC$67:BC$81),1,0))&gt;0,1,0)</f>
        <v>0</v>
      </c>
      <c r="CU23" cm="1">
        <f t="array" ref="CU23">IF(SUM(IF($J23:$X23=TRANSPOSE('Capacity Backing (Hide)2'!BD$67:BD$81),1,0))&gt;0,1,0)</f>
        <v>0</v>
      </c>
      <c r="CV23" cm="1">
        <f t="array" ref="CV23">IF(SUM(IF($J23:$X23=TRANSPOSE('Capacity Backing (Hide)2'!BE$67:BE$81),1,0))&gt;0,1,0)</f>
        <v>0</v>
      </c>
      <c r="CW23" cm="1">
        <f t="array" ref="CW23">IF(SUM(IF($J23:$X23=TRANSPOSE('Capacity Backing (Hide)2'!BF$67:BF$81),1,0))&gt;0,1,0)</f>
        <v>0</v>
      </c>
      <c r="CX23" cm="1">
        <f t="array" ref="CX23">IF(SUM(IF($J23:$X23=TRANSPOSE('Capacity Backing (Hide)2'!BG$67:BG$81),1,0))&gt;0,1,0)</f>
        <v>0</v>
      </c>
      <c r="CY23" cm="1">
        <f t="array" ref="CY23">IF(SUM(IF($J23:$X23=TRANSPOSE('Capacity Backing (Hide)2'!BH$67:BH$81),1,0))&gt;0,1,0)</f>
        <v>0</v>
      </c>
      <c r="CZ23" cm="1">
        <f t="array" ref="CZ23">IF(SUM(IF($J23:$X23=TRANSPOSE('Capacity Backing (Hide)2'!BI$67:BI$81),1,0))&gt;0,1,0)</f>
        <v>0</v>
      </c>
      <c r="DA23" cm="1">
        <f t="array" ref="DA23">IF(SUM(IF($J23:$X23=TRANSPOSE('Capacity Backing (Hide)2'!BJ$67:BJ$81),1,0))&gt;0,1,0)</f>
        <v>0</v>
      </c>
      <c r="DB23" cm="1">
        <f t="array" ref="DB23">IF(SUM(IF($J23:$X23=TRANSPOSE('Capacity Backing (Hide)2'!BK$67:BK$81),1,0))&gt;0,1,0)</f>
        <v>0</v>
      </c>
      <c r="DC23" cm="1">
        <f t="array" ref="DC23">IF(SUM(IF($J23:$X23=TRANSPOSE('Capacity Backing (Hide)2'!BL$67:BL$81),1,0))&gt;0,1,0)</f>
        <v>0</v>
      </c>
      <c r="DD23" cm="1">
        <f t="array" ref="DD23">IF(SUM(IF($J23:$X23=TRANSPOSE('Capacity Backing (Hide)2'!BM$67:BM$81),1,0))&gt;0,1,0)</f>
        <v>0</v>
      </c>
      <c r="DE23" cm="1">
        <f t="array" ref="DE23">IF(SUM(IF($J23:$X23=TRANSPOSE('Capacity Backing (Hide)2'!BN$67:BN$81),1,0))&gt;0,1,0)</f>
        <v>0</v>
      </c>
      <c r="DF23" cm="1">
        <f t="array" ref="DF23">IF(SUM(IF($J23:$X23=TRANSPOSE('Capacity Backing (Hide)2'!BO$67:BO$81),1,0))&gt;0,1,0)</f>
        <v>0</v>
      </c>
      <c r="DG23" cm="1">
        <f t="array" ref="DG23">IF(SUM(IF($J23:$X23=TRANSPOSE('Capacity Backing (Hide)2'!BP$67:BP$81),1,0))&gt;0,1,0)</f>
        <v>0</v>
      </c>
      <c r="DH23" cm="1">
        <f t="array" ref="DH23">IF(SUM(IF($J23:$X23=TRANSPOSE('Capacity Backing (Hide)2'!BQ$67:BQ$81),1,0))&gt;0,1,0)</f>
        <v>0</v>
      </c>
      <c r="DI23" cm="1">
        <f t="array" ref="DI23">IF(SUM(IF($J23:$X23=TRANSPOSE('Capacity Backing (Hide)2'!BR$67:BR$81),1,0))&gt;0,1,0)</f>
        <v>0</v>
      </c>
      <c r="DJ23" cm="1">
        <f t="array" ref="DJ23">IF(SUM(IF($J23:$X23=TRANSPOSE('Capacity Backing (Hide)2'!BS$67:BS$81),1,0))&gt;0,1,0)</f>
        <v>0</v>
      </c>
      <c r="DK23" cm="1">
        <f t="array" ref="DK23">IF(SUM(IF($J23:$X23=TRANSPOSE('Capacity Backing (Hide)2'!BT$67:BT$81),1,0))&gt;0,1,0)</f>
        <v>0</v>
      </c>
      <c r="DL23" cm="1">
        <f t="array" ref="DL23">IF(SUM(IF($J23:$X23=TRANSPOSE('Capacity Backing (Hide)2'!BU$67:BU$81),1,0))&gt;0,1,0)</f>
        <v>0</v>
      </c>
      <c r="DM23" cm="1">
        <f t="array" ref="DM23">IF(SUM(IF($J23:$X23=TRANSPOSE('Capacity Backing (Hide)2'!BV$67:BV$81),1,0))&gt;0,1,0)</f>
        <v>0</v>
      </c>
      <c r="DN23" cm="1">
        <f t="array" ref="DN23">IF(SUM(IF($J23:$X23=TRANSPOSE('Capacity Backing (Hide)2'!BW$67:BW$81),1,0))&gt;0,1,0)</f>
        <v>0</v>
      </c>
      <c r="DO23" cm="1">
        <f t="array" ref="DO23">IF(SUM(IF($J23:$X23=TRANSPOSE('Capacity Backing (Hide)2'!BX$67:BX$81),1,0))&gt;0,1,0)</f>
        <v>0</v>
      </c>
      <c r="DP23" cm="1">
        <f t="array" ref="DP23">IF(SUM(IF($J23:$X23=TRANSPOSE('Capacity Backing (Hide)2'!BY$67:BY$81),1,0))&gt;0,1,0)</f>
        <v>0</v>
      </c>
      <c r="DQ23" cm="1">
        <f t="array" ref="DQ23">IF(SUM(IF($J23:$X23=TRANSPOSE('Capacity Backing (Hide)2'!BZ$67:BZ$81),1,0))&gt;0,1,0)</f>
        <v>0</v>
      </c>
      <c r="DR23" cm="1">
        <f t="array" ref="DR23">IF(SUM(IF($J23:$X23=TRANSPOSE('Capacity Backing (Hide)2'!CA$67:CA$81),1,0))&gt;0,1,0)</f>
        <v>0</v>
      </c>
      <c r="DS23" cm="1">
        <f t="array" ref="DS23">IF(SUM(IF($J23:$X23=TRANSPOSE('Capacity Backing (Hide)2'!CB$67:CB$81),1,0))&gt;0,1,0)</f>
        <v>0</v>
      </c>
      <c r="DT23" cm="1">
        <f t="array" ref="DT23">IF(SUM(IF($J23:$X23=TRANSPOSE('Capacity Backing (Hide)2'!CC$67:CC$81),1,0))&gt;0,1,0)</f>
        <v>0</v>
      </c>
      <c r="DU23" cm="1">
        <f t="array" ref="DU23">IF(SUM(IF($J23:$X23=TRANSPOSE('Capacity Backing (Hide)2'!CD$67:CD$81),1,0))&gt;0,1,0)</f>
        <v>0</v>
      </c>
      <c r="DV23" cm="1">
        <f t="array" ref="DV23">IF(SUM(IF($J23:$X23=TRANSPOSE('Capacity Backing (Hide)2'!CE$67:CE$81),1,0))&gt;0,1,0)</f>
        <v>0</v>
      </c>
      <c r="DW23" cm="1">
        <f t="array" ref="DW23">IF(SUM(IF($J23:$X23=TRANSPOSE('Capacity Backing (Hide)2'!CF$67:CF$81),1,0))&gt;0,1,0)</f>
        <v>0</v>
      </c>
      <c r="DX23" cm="1">
        <f t="array" ref="DX23">IF(SUM(IF($J23:$X23=TRANSPOSE('Capacity Backing (Hide)2'!CG$67:CG$81),1,0))&gt;0,1,0)</f>
        <v>0</v>
      </c>
      <c r="DY23" cm="1">
        <f t="array" ref="DY23">IF(SUM(IF($J23:$X23=TRANSPOSE('Capacity Backing (Hide)2'!CH$67:CH$81),1,0))&gt;0,1,0)</f>
        <v>0</v>
      </c>
      <c r="DZ23" cm="1">
        <f t="array" ref="DZ23">IF(SUM(IF($J23:$X23=TRANSPOSE('Capacity Backing (Hide)2'!CI$67:CI$81),1,0))&gt;0,1,0)</f>
        <v>0</v>
      </c>
      <c r="EA23" cm="1">
        <f t="array" ref="EA23">IF(SUM(IF($J23:$X23=TRANSPOSE('Capacity Backing (Hide)2'!CJ$67:CJ$81),1,0))&gt;0,1,0)</f>
        <v>0</v>
      </c>
      <c r="EB23" cm="1">
        <f t="array" ref="EB23">IF(SUM(IF($J23:$X23=TRANSPOSE('Capacity Backing (Hide)2'!CK$67:CK$81),1,0))&gt;0,1,0)</f>
        <v>0</v>
      </c>
      <c r="EC23" cm="1">
        <f t="array" ref="EC23">IF(SUM(IF($J23:$X23=TRANSPOSE('Capacity Backing (Hide)2'!CL$67:CL$81),1,0))&gt;0,1,0)</f>
        <v>0</v>
      </c>
      <c r="ED23" cm="1">
        <f t="array" ref="ED23">IF(SUM(IF($J23:$X23=TRANSPOSE('Capacity Backing (Hide)2'!CM$67:CM$81),1,0))&gt;0,1,0)</f>
        <v>0</v>
      </c>
      <c r="EE23" cm="1">
        <f t="array" ref="EE23">IF(SUM(IF($J23:$X23=TRANSPOSE('Capacity Backing (Hide)2'!CN$67:CN$81),1,0))&gt;0,1,0)</f>
        <v>0</v>
      </c>
      <c r="EF23" cm="1">
        <f t="array" ref="EF23">IF(SUM(IF($J23:$X23=TRANSPOSE('Capacity Backing (Hide)2'!CO$67:CO$81),1,0))&gt;0,1,0)</f>
        <v>0</v>
      </c>
      <c r="EG23" cm="1">
        <f t="array" ref="EG23">IF(SUM(IF($J23:$X23=TRANSPOSE('Capacity Backing (Hide)2'!CP$67:CP$81),1,0))&gt;0,1,0)</f>
        <v>0</v>
      </c>
      <c r="EH23" cm="1">
        <f t="array" ref="EH23">IF(SUM(IF($J23:$X23=TRANSPOSE('Capacity Backing (Hide)2'!CQ$67:CQ$81),1,0))&gt;0,1,0)</f>
        <v>0</v>
      </c>
      <c r="EI23" cm="1">
        <f t="array" ref="EI23">IF(SUM(IF($J23:$X23=TRANSPOSE('Capacity Backing (Hide)2'!CR$67:CR$81),1,0))&gt;0,1,0)</f>
        <v>0</v>
      </c>
      <c r="EJ23" cm="1">
        <f t="array" ref="EJ23">IF(SUM(IF($J23:$X23=TRANSPOSE('Capacity Backing (Hide)2'!CS$67:CS$81),1,0))&gt;0,1,0)</f>
        <v>0</v>
      </c>
      <c r="EK23" cm="1">
        <f t="array" ref="EK23">IF(SUM(IF($J23:$X23=TRANSPOSE('Capacity Backing (Hide)2'!CT$67:CT$81),1,0))&gt;0,1,0)</f>
        <v>0</v>
      </c>
      <c r="EL23" cm="1">
        <f t="array" ref="EL23">IF(SUM(IF($J23:$X23=TRANSPOSE('Capacity Backing (Hide)2'!CU$67:CU$81),1,0))&gt;0,1,0)</f>
        <v>0</v>
      </c>
      <c r="EM23" cm="1">
        <f t="array" ref="EM23">IF(SUM(IF($J23:$X23=TRANSPOSE('Capacity Backing (Hide)2'!CV$67:CV$81),1,0))&gt;0,1,0)</f>
        <v>0</v>
      </c>
      <c r="EN23" cm="1">
        <f t="array" ref="EN23">IF(SUM(IF($J23:$X23=TRANSPOSE('Capacity Backing (Hide)2'!CW$67:CW$81),1,0))&gt;0,1,0)</f>
        <v>0</v>
      </c>
      <c r="EQ23" cm="1">
        <f t="array" ref="EQ23">IF(SUM(IF($J23:$X23=TRANSPOSE('Capacity Backing (Hide)2'!B$203:B$217),1,0))&gt;0,1,0)</f>
        <v>0</v>
      </c>
      <c r="ER23" cm="1">
        <f t="array" ref="ER23">IF(SUM(IF($J23:$X23=TRANSPOSE('Capacity Backing (Hide)2'!C$203:C$217),1,0))&gt;0,1,0)</f>
        <v>0</v>
      </c>
      <c r="ES23" cm="1">
        <f t="array" ref="ES23">IF(SUM(IF($J23:$X23=TRANSPOSE('Capacity Backing (Hide)2'!D$203:D$217),1,0))&gt;0,1,0)</f>
        <v>0</v>
      </c>
      <c r="ET23" cm="1">
        <f t="array" ref="ET23">IF(SUM(IF($J23:$X23=TRANSPOSE('Capacity Backing (Hide)2'!E$203:E$217),1,0))&gt;0,1,0)</f>
        <v>0</v>
      </c>
      <c r="EU23" cm="1">
        <f t="array" ref="EU23">IF(SUM(IF($J23:$X23=TRANSPOSE('Capacity Backing (Hide)2'!F$203:F$217),1,0))&gt;0,1,0)</f>
        <v>0</v>
      </c>
      <c r="EV23" cm="1">
        <f t="array" ref="EV23">IF(SUM(IF($J23:$X23=TRANSPOSE('Capacity Backing (Hide)2'!G$203:G$217),1,0))&gt;0,1,0)</f>
        <v>0</v>
      </c>
      <c r="EW23" cm="1">
        <f t="array" ref="EW23">IF(SUM(IF($J23:$X23=TRANSPOSE('Capacity Backing (Hide)2'!H$203:H$217),1,0))&gt;0,1,0)</f>
        <v>0</v>
      </c>
      <c r="EX23" cm="1">
        <f t="array" ref="EX23">IF(SUM(IF($J23:$X23=TRANSPOSE('Capacity Backing (Hide)2'!I$203:I$217),1,0))&gt;0,1,0)</f>
        <v>0</v>
      </c>
      <c r="EY23" cm="1">
        <f t="array" ref="EY23">IF(SUM(IF($J23:$X23=TRANSPOSE('Capacity Backing (Hide)2'!J$203:J$217),1,0))&gt;0,1,0)</f>
        <v>0</v>
      </c>
      <c r="EZ23" cm="1">
        <f t="array" ref="EZ23">IF(SUM(IF($J23:$X23=TRANSPOSE('Capacity Backing (Hide)2'!K$203:K$217),1,0))&gt;0,1,0)</f>
        <v>0</v>
      </c>
      <c r="FA23" cm="1">
        <f t="array" ref="FA23">IF(SUM(IF($J23:$X23=TRANSPOSE('Capacity Backing (Hide)2'!L$203:L$217),1,0))&gt;0,1,0)</f>
        <v>0</v>
      </c>
      <c r="FB23" cm="1">
        <f t="array" ref="FB23">IF(SUM(IF($J23:$X23=TRANSPOSE('Capacity Backing (Hide)2'!M$203:M$217),1,0))&gt;0,1,0)</f>
        <v>0</v>
      </c>
      <c r="FC23" cm="1">
        <f t="array" ref="FC23">IF(SUM(IF($J23:$X23=TRANSPOSE('Capacity Backing (Hide)2'!N$203:N$217),1,0))&gt;0,1,0)</f>
        <v>0</v>
      </c>
      <c r="FD23" cm="1">
        <f t="array" ref="FD23">IF(SUM(IF($J23:$X23=TRANSPOSE('Capacity Backing (Hide)2'!O$203:O$217),1,0))&gt;0,1,0)</f>
        <v>0</v>
      </c>
      <c r="FE23" cm="1">
        <f t="array" ref="FE23">IF(SUM(IF($J23:$X23=TRANSPOSE('Capacity Backing (Hide)2'!P$203:P$217),1,0))&gt;0,1,0)</f>
        <v>0</v>
      </c>
      <c r="FF23" cm="1">
        <f t="array" ref="FF23">IF(SUM(IF($J23:$X23=TRANSPOSE('Capacity Backing (Hide)2'!Q$203:Q$217),1,0))&gt;0,1,0)</f>
        <v>0</v>
      </c>
      <c r="FG23" cm="1">
        <f t="array" ref="FG23">IF(SUM(IF($J23:$X23=TRANSPOSE('Capacity Backing (Hide)2'!R$203:R$217),1,0))&gt;0,1,0)</f>
        <v>0</v>
      </c>
      <c r="FH23" cm="1">
        <f t="array" ref="FH23">IF(SUM(IF($J23:$X23=TRANSPOSE('Capacity Backing (Hide)2'!S$203:S$217),1,0))&gt;0,1,0)</f>
        <v>0</v>
      </c>
      <c r="FI23" cm="1">
        <f t="array" ref="FI23">IF(SUM(IF($J23:$X23=TRANSPOSE('Capacity Backing (Hide)2'!T$203:T$217),1,0))&gt;0,1,0)</f>
        <v>0</v>
      </c>
      <c r="FJ23" cm="1">
        <f t="array" ref="FJ23">IF(SUM(IF($J23:$X23=TRANSPOSE('Capacity Backing (Hide)2'!U$203:U$217),1,0))&gt;0,1,0)</f>
        <v>0</v>
      </c>
      <c r="FK23" cm="1">
        <f t="array" ref="FK23">IF(SUM(IF($J23:$X23=TRANSPOSE('Capacity Backing (Hide)2'!V$203:V$217),1,0))&gt;0,1,0)</f>
        <v>0</v>
      </c>
      <c r="FL23" cm="1">
        <f t="array" ref="FL23">IF(SUM(IF($J23:$X23=TRANSPOSE('Capacity Backing (Hide)2'!W$203:W$217),1,0))&gt;0,1,0)</f>
        <v>0</v>
      </c>
      <c r="FM23" cm="1">
        <f t="array" ref="FM23">IF(SUM(IF($J23:$X23=TRANSPOSE('Capacity Backing (Hide)2'!X$203:X$217),1,0))&gt;0,1,0)</f>
        <v>0</v>
      </c>
      <c r="FN23" cm="1">
        <f t="array" ref="FN23">IF(SUM(IF($J23:$X23=TRANSPOSE('Capacity Backing (Hide)2'!Y$203:Y$217),1,0))&gt;0,1,0)</f>
        <v>0</v>
      </c>
      <c r="FO23" cm="1">
        <f t="array" ref="FO23">IF(SUM(IF($J23:$X23=TRANSPOSE('Capacity Backing (Hide)2'!Z$203:Z$217),1,0))&gt;0,1,0)</f>
        <v>0</v>
      </c>
      <c r="FP23" cm="1">
        <f t="array" ref="FP23">IF(SUM(IF($J23:$X23=TRANSPOSE('Capacity Backing (Hide)2'!AA$203:AA$217),1,0))&gt;0,1,0)</f>
        <v>0</v>
      </c>
      <c r="FQ23" cm="1">
        <f t="array" ref="FQ23">IF(SUM(IF($J23:$X23=TRANSPOSE('Capacity Backing (Hide)2'!AB$203:AB$217),1,0))&gt;0,1,0)</f>
        <v>0</v>
      </c>
      <c r="FR23" cm="1">
        <f t="array" ref="FR23">IF(SUM(IF($J23:$X23=TRANSPOSE('Capacity Backing (Hide)2'!AC$203:AC$217),1,0))&gt;0,1,0)</f>
        <v>0</v>
      </c>
      <c r="FS23" cm="1">
        <f t="array" ref="FS23">IF(SUM(IF($J23:$X23=TRANSPOSE('Capacity Backing (Hide)2'!AD$203:AD$217),1,0))&gt;0,1,0)</f>
        <v>0</v>
      </c>
      <c r="FT23" cm="1">
        <f t="array" ref="FT23">IF(SUM(IF($J23:$X23=TRANSPOSE('Capacity Backing (Hide)2'!AE$203:AE$217),1,0))&gt;0,1,0)</f>
        <v>0</v>
      </c>
      <c r="FU23" cm="1">
        <f t="array" ref="FU23">IF(SUM(IF($J23:$X23=TRANSPOSE('Capacity Backing (Hide)2'!AF$203:AF$217),1,0))&gt;0,1,0)</f>
        <v>0</v>
      </c>
      <c r="FV23" cm="1">
        <f t="array" ref="FV23">IF(SUM(IF($J23:$X23=TRANSPOSE('Capacity Backing (Hide)2'!AG$203:AG$217),1,0))&gt;0,1,0)</f>
        <v>0</v>
      </c>
      <c r="FW23" cm="1">
        <f t="array" ref="FW23">IF(SUM(IF($J23:$X23=TRANSPOSE('Capacity Backing (Hide)2'!AH$203:AH$217),1,0))&gt;0,1,0)</f>
        <v>0</v>
      </c>
      <c r="FX23" cm="1">
        <f t="array" ref="FX23">IF(SUM(IF($J23:$X23=TRANSPOSE('Capacity Backing (Hide)2'!AI$203:AI$217),1,0))&gt;0,1,0)</f>
        <v>0</v>
      </c>
      <c r="FY23" cm="1">
        <f t="array" ref="FY23">IF(SUM(IF($J23:$X23=TRANSPOSE('Capacity Backing (Hide)2'!AJ$203:AJ$217),1,0))&gt;0,1,0)</f>
        <v>0</v>
      </c>
      <c r="FZ23" cm="1">
        <f t="array" ref="FZ23">IF(SUM(IF($J23:$X23=TRANSPOSE('Capacity Backing (Hide)2'!AK$203:AK$217),1,0))&gt;0,1,0)</f>
        <v>0</v>
      </c>
      <c r="GA23" cm="1">
        <f t="array" ref="GA23">IF(SUM(IF($J23:$X23=TRANSPOSE('Capacity Backing (Hide)2'!AL$203:AL$217),1,0))&gt;0,1,0)</f>
        <v>0</v>
      </c>
      <c r="GB23" cm="1">
        <f t="array" ref="GB23">IF(SUM(IF($J23:$X23=TRANSPOSE('Capacity Backing (Hide)2'!AM$203:AM$217),1,0))&gt;0,1,0)</f>
        <v>0</v>
      </c>
      <c r="GC23" cm="1">
        <f t="array" ref="GC23">IF(SUM(IF($J23:$X23=TRANSPOSE('Capacity Backing (Hide)2'!AN$203:AN$217),1,0))&gt;0,1,0)</f>
        <v>0</v>
      </c>
      <c r="GD23" cm="1">
        <f t="array" ref="GD23">IF(SUM(IF($J23:$X23=TRANSPOSE('Capacity Backing (Hide)2'!AO$203:AO$217),1,0))&gt;0,1,0)</f>
        <v>0</v>
      </c>
      <c r="GE23" cm="1">
        <f t="array" ref="GE23">IF(SUM(IF($J23:$X23=TRANSPOSE('Capacity Backing (Hide)2'!AP$203:AP$217),1,0))&gt;0,1,0)</f>
        <v>0</v>
      </c>
      <c r="GF23" cm="1">
        <f t="array" ref="GF23">IF(SUM(IF($J23:$X23=TRANSPOSE('Capacity Backing (Hide)2'!AQ$203:AQ$217),1,0))&gt;0,1,0)</f>
        <v>0</v>
      </c>
      <c r="GG23" cm="1">
        <f t="array" ref="GG23">IF(SUM(IF($J23:$X23=TRANSPOSE('Capacity Backing (Hide)2'!AR$203:AR$217),1,0))&gt;0,1,0)</f>
        <v>0</v>
      </c>
      <c r="GH23" cm="1">
        <f t="array" ref="GH23">IF(SUM(IF($J23:$X23=TRANSPOSE('Capacity Backing (Hide)2'!AS$203:AS$217),1,0))&gt;0,1,0)</f>
        <v>0</v>
      </c>
      <c r="GI23" cm="1">
        <f t="array" ref="GI23">IF(SUM(IF($J23:$X23=TRANSPOSE('Capacity Backing (Hide)2'!AT$203:AT$217),1,0))&gt;0,1,0)</f>
        <v>0</v>
      </c>
      <c r="GJ23" cm="1">
        <f t="array" ref="GJ23">IF(SUM(IF($J23:$X23=TRANSPOSE('Capacity Backing (Hide)2'!AU$203:AU$217),1,0))&gt;0,1,0)</f>
        <v>0</v>
      </c>
      <c r="GK23" cm="1">
        <f t="array" ref="GK23">IF(SUM(IF($J23:$X23=TRANSPOSE('Capacity Backing (Hide)2'!AV$203:AV$217),1,0))&gt;0,1,0)</f>
        <v>0</v>
      </c>
      <c r="GL23" cm="1">
        <f t="array" ref="GL23">IF(SUM(IF($J23:$X23=TRANSPOSE('Capacity Backing (Hide)2'!AW$203:AW$217),1,0))&gt;0,1,0)</f>
        <v>0</v>
      </c>
      <c r="GM23" cm="1">
        <f t="array" ref="GM23">IF(SUM(IF($J23:$X23=TRANSPOSE('Capacity Backing (Hide)2'!AX$203:AX$217),1,0))&gt;0,1,0)</f>
        <v>0</v>
      </c>
      <c r="GN23" cm="1">
        <f t="array" ref="GN23">IF(SUM(IF($J23:$X23=TRANSPOSE('Capacity Backing (Hide)2'!AY$203:AY$217),1,0))&gt;0,1,0)</f>
        <v>0</v>
      </c>
      <c r="GO23" cm="1">
        <f t="array" ref="GO23">IF(SUM(IF($J23:$X23=TRANSPOSE('Capacity Backing (Hide)2'!AZ$203:AZ$217),1,0))&gt;0,1,0)</f>
        <v>0</v>
      </c>
      <c r="GP23" cm="1">
        <f t="array" ref="GP23">IF(SUM(IF($J23:$X23=TRANSPOSE('Capacity Backing (Hide)2'!BA$203:BA$217),1,0))&gt;0,1,0)</f>
        <v>0</v>
      </c>
      <c r="GQ23" cm="1">
        <f t="array" ref="GQ23">IF(SUM(IF($J23:$X23=TRANSPOSE('Capacity Backing (Hide)2'!BB$203:BB$217),1,0))&gt;0,1,0)</f>
        <v>0</v>
      </c>
      <c r="GR23" cm="1">
        <f t="array" ref="GR23">IF(SUM(IF($J23:$X23=TRANSPOSE('Capacity Backing (Hide)2'!BC$203:BC$217),1,0))&gt;0,1,0)</f>
        <v>0</v>
      </c>
      <c r="GS23" cm="1">
        <f t="array" ref="GS23">IF(SUM(IF($J23:$X23=TRANSPOSE('Capacity Backing (Hide)2'!BD$203:BD$217),1,0))&gt;0,1,0)</f>
        <v>0</v>
      </c>
      <c r="GT23" cm="1">
        <f t="array" ref="GT23">IF(SUM(IF($J23:$X23=TRANSPOSE('Capacity Backing (Hide)2'!BE$203:BE$217),1,0))&gt;0,1,0)</f>
        <v>0</v>
      </c>
      <c r="GU23" cm="1">
        <f t="array" ref="GU23">IF(SUM(IF($J23:$X23=TRANSPOSE('Capacity Backing (Hide)2'!BF$203:BF$217),1,0))&gt;0,1,0)</f>
        <v>0</v>
      </c>
      <c r="GV23" cm="1">
        <f t="array" ref="GV23">IF(SUM(IF($J23:$X23=TRANSPOSE('Capacity Backing (Hide)2'!BG$203:BG$217),1,0))&gt;0,1,0)</f>
        <v>0</v>
      </c>
      <c r="GW23" cm="1">
        <f t="array" ref="GW23">IF(SUM(IF($J23:$X23=TRANSPOSE('Capacity Backing (Hide)2'!BH$203:BH$217),1,0))&gt;0,1,0)</f>
        <v>0</v>
      </c>
      <c r="GX23" cm="1">
        <f t="array" ref="GX23">IF(SUM(IF($J23:$X23=TRANSPOSE('Capacity Backing (Hide)2'!BI$203:BI$217),1,0))&gt;0,1,0)</f>
        <v>0</v>
      </c>
      <c r="GY23" cm="1">
        <f t="array" ref="GY23">IF(SUM(IF($J23:$X23=TRANSPOSE('Capacity Backing (Hide)2'!BJ$203:BJ$217),1,0))&gt;0,1,0)</f>
        <v>0</v>
      </c>
      <c r="GZ23" cm="1">
        <f t="array" ref="GZ23">IF(SUM(IF($J23:$X23=TRANSPOSE('Capacity Backing (Hide)2'!BK$203:BK$217),1,0))&gt;0,1,0)</f>
        <v>0</v>
      </c>
      <c r="HA23" cm="1">
        <f t="array" ref="HA23">IF(SUM(IF($J23:$X23=TRANSPOSE('Capacity Backing (Hide)2'!BL$203:BL$217),1,0))&gt;0,1,0)</f>
        <v>0</v>
      </c>
      <c r="HB23" cm="1">
        <f t="array" ref="HB23">IF(SUM(IF($J23:$X23=TRANSPOSE('Capacity Backing (Hide)2'!BM$203:BM$217),1,0))&gt;0,1,0)</f>
        <v>0</v>
      </c>
      <c r="HC23" cm="1">
        <f t="array" ref="HC23">IF(SUM(IF($J23:$X23=TRANSPOSE('Capacity Backing (Hide)2'!BN$203:BN$217),1,0))&gt;0,1,0)</f>
        <v>0</v>
      </c>
      <c r="HD23" cm="1">
        <f t="array" ref="HD23">IF(SUM(IF($J23:$X23=TRANSPOSE('Capacity Backing (Hide)2'!BO$203:BO$217),1,0))&gt;0,1,0)</f>
        <v>0</v>
      </c>
      <c r="HE23" cm="1">
        <f t="array" ref="HE23">IF(SUM(IF($J23:$X23=TRANSPOSE('Capacity Backing (Hide)2'!BP$203:BP$217),1,0))&gt;0,1,0)</f>
        <v>0</v>
      </c>
      <c r="HF23" cm="1">
        <f t="array" ref="HF23">IF(SUM(IF($J23:$X23=TRANSPOSE('Capacity Backing (Hide)2'!BQ$203:BQ$217),1,0))&gt;0,1,0)</f>
        <v>0</v>
      </c>
      <c r="HG23" cm="1">
        <f t="array" ref="HG23">IF(SUM(IF($J23:$X23=TRANSPOSE('Capacity Backing (Hide)2'!BR$203:BR$217),1,0))&gt;0,1,0)</f>
        <v>0</v>
      </c>
      <c r="HH23" cm="1">
        <f t="array" ref="HH23">IF(SUM(IF($J23:$X23=TRANSPOSE('Capacity Backing (Hide)2'!BS$203:BS$217),1,0))&gt;0,1,0)</f>
        <v>0</v>
      </c>
      <c r="HI23" cm="1">
        <f t="array" ref="HI23">IF(SUM(IF($J23:$X23=TRANSPOSE('Capacity Backing (Hide)2'!BT$203:BT$217),1,0))&gt;0,1,0)</f>
        <v>0</v>
      </c>
      <c r="HJ23" cm="1">
        <f t="array" ref="HJ23">IF(SUM(IF($J23:$X23=TRANSPOSE('Capacity Backing (Hide)2'!BU$203:BU$217),1,0))&gt;0,1,0)</f>
        <v>0</v>
      </c>
      <c r="HK23" cm="1">
        <f t="array" ref="HK23">IF(SUM(IF($J23:$X23=TRANSPOSE('Capacity Backing (Hide)2'!BV$203:BV$217),1,0))&gt;0,1,0)</f>
        <v>0</v>
      </c>
      <c r="HL23" cm="1">
        <f t="array" ref="HL23">IF(SUM(IF($J23:$X23=TRANSPOSE('Capacity Backing (Hide)2'!BW$203:BW$217),1,0))&gt;0,1,0)</f>
        <v>0</v>
      </c>
      <c r="HM23" cm="1">
        <f t="array" ref="HM23">IF(SUM(IF($J23:$X23=TRANSPOSE('Capacity Backing (Hide)2'!BX$203:BX$217),1,0))&gt;0,1,0)</f>
        <v>0</v>
      </c>
      <c r="HN23" cm="1">
        <f t="array" ref="HN23">IF(SUM(IF($J23:$X23=TRANSPOSE('Capacity Backing (Hide)2'!BY$203:BY$217),1,0))&gt;0,1,0)</f>
        <v>0</v>
      </c>
      <c r="HO23" cm="1">
        <f t="array" ref="HO23">IF(SUM(IF($J23:$X23=TRANSPOSE('Capacity Backing (Hide)2'!BZ$203:BZ$217),1,0))&gt;0,1,0)</f>
        <v>0</v>
      </c>
      <c r="HP23" cm="1">
        <f t="array" ref="HP23">IF(SUM(IF($J23:$X23=TRANSPOSE('Capacity Backing (Hide)2'!CA$203:CA$217),1,0))&gt;0,1,0)</f>
        <v>0</v>
      </c>
      <c r="HQ23" cm="1">
        <f t="array" ref="HQ23">IF(SUM(IF($J23:$X23=TRANSPOSE('Capacity Backing (Hide)2'!CB$203:CB$217),1,0))&gt;0,1,0)</f>
        <v>0</v>
      </c>
      <c r="HR23" cm="1">
        <f t="array" ref="HR23">IF(SUM(IF($J23:$X23=TRANSPOSE('Capacity Backing (Hide)2'!CC$203:CC$217),1,0))&gt;0,1,0)</f>
        <v>0</v>
      </c>
      <c r="HS23" cm="1">
        <f t="array" ref="HS23">IF(SUM(IF($J23:$X23=TRANSPOSE('Capacity Backing (Hide)2'!CD$203:CD$217),1,0))&gt;0,1,0)</f>
        <v>0</v>
      </c>
      <c r="HT23" cm="1">
        <f t="array" ref="HT23">IF(SUM(IF($J23:$X23=TRANSPOSE('Capacity Backing (Hide)2'!CE$203:CE$217),1,0))&gt;0,1,0)</f>
        <v>0</v>
      </c>
      <c r="HU23" cm="1">
        <f t="array" ref="HU23">IF(SUM(IF($J23:$X23=TRANSPOSE('Capacity Backing (Hide)2'!CF$203:CF$217),1,0))&gt;0,1,0)</f>
        <v>0</v>
      </c>
      <c r="HV23" cm="1">
        <f t="array" ref="HV23">IF(SUM(IF($J23:$X23=TRANSPOSE('Capacity Backing (Hide)2'!CG$203:CG$217),1,0))&gt;0,1,0)</f>
        <v>0</v>
      </c>
      <c r="HW23" cm="1">
        <f t="array" ref="HW23">IF(SUM(IF($J23:$X23=TRANSPOSE('Capacity Backing (Hide)2'!CH$203:CH$217),1,0))&gt;0,1,0)</f>
        <v>0</v>
      </c>
      <c r="HX23" cm="1">
        <f t="array" ref="HX23">IF(SUM(IF($J23:$X23=TRANSPOSE('Capacity Backing (Hide)2'!CI$203:CI$217),1,0))&gt;0,1,0)</f>
        <v>0</v>
      </c>
      <c r="HY23" cm="1">
        <f t="array" ref="HY23">IF(SUM(IF($J23:$X23=TRANSPOSE('Capacity Backing (Hide)2'!CJ$203:CJ$217),1,0))&gt;0,1,0)</f>
        <v>0</v>
      </c>
      <c r="HZ23" cm="1">
        <f t="array" ref="HZ23">IF(SUM(IF($J23:$X23=TRANSPOSE('Capacity Backing (Hide)2'!CK$203:CK$217),1,0))&gt;0,1,0)</f>
        <v>0</v>
      </c>
      <c r="IA23" cm="1">
        <f t="array" ref="IA23">IF(SUM(IF($J23:$X23=TRANSPOSE('Capacity Backing (Hide)2'!CL$203:CL$217),1,0))&gt;0,1,0)</f>
        <v>0</v>
      </c>
      <c r="IB23" cm="1">
        <f t="array" ref="IB23">IF(SUM(IF($J23:$X23=TRANSPOSE('Capacity Backing (Hide)2'!CM$203:CM$217),1,0))&gt;0,1,0)</f>
        <v>0</v>
      </c>
      <c r="IC23" cm="1">
        <f t="array" ref="IC23">IF(SUM(IF($J23:$X23=TRANSPOSE('Capacity Backing (Hide)2'!CN$203:CN$217),1,0))&gt;0,1,0)</f>
        <v>0</v>
      </c>
      <c r="ID23" cm="1">
        <f t="array" ref="ID23">IF(SUM(IF($J23:$X23=TRANSPOSE('Capacity Backing (Hide)2'!CO$203:CO$217),1,0))&gt;0,1,0)</f>
        <v>0</v>
      </c>
      <c r="IE23" cm="1">
        <f t="array" ref="IE23">IF(SUM(IF($J23:$X23=TRANSPOSE('Capacity Backing (Hide)2'!CP$203:CP$217),1,0))&gt;0,1,0)</f>
        <v>0</v>
      </c>
      <c r="IF23" cm="1">
        <f t="array" ref="IF23">IF(SUM(IF($J23:$X23=TRANSPOSE('Capacity Backing (Hide)2'!CQ$203:CQ$217),1,0))&gt;0,1,0)</f>
        <v>0</v>
      </c>
      <c r="IG23" cm="1">
        <f t="array" ref="IG23">IF(SUM(IF($J23:$X23=TRANSPOSE('Capacity Backing (Hide)2'!CR$203:CR$217),1,0))&gt;0,1,0)</f>
        <v>0</v>
      </c>
      <c r="IH23" cm="1">
        <f t="array" ref="IH23">IF(SUM(IF($J23:$X23=TRANSPOSE('Capacity Backing (Hide)2'!CS$203:CS$217),1,0))&gt;0,1,0)</f>
        <v>0</v>
      </c>
      <c r="II23" cm="1">
        <f t="array" ref="II23">IF(SUM(IF($J23:$X23=TRANSPOSE('Capacity Backing (Hide)2'!CT$203:CT$217),1,0))&gt;0,1,0)</f>
        <v>0</v>
      </c>
      <c r="IJ23" cm="1">
        <f t="array" ref="IJ23">IF(SUM(IF($J23:$X23=TRANSPOSE('Capacity Backing (Hide)2'!CU$203:CU$217),1,0))&gt;0,1,0)</f>
        <v>0</v>
      </c>
      <c r="IK23" cm="1">
        <f t="array" ref="IK23">IF(SUM(IF($J23:$X23=TRANSPOSE('Capacity Backing (Hide)2'!CV$203:CV$217),1,0))&gt;0,1,0)</f>
        <v>0</v>
      </c>
      <c r="IL23" cm="1">
        <f t="array" ref="IL23">IF(SUM(IF($J23:$X23=TRANSPOSE('Capacity Backing (Hide)2'!CW$203:CW$217),1,0))&gt;0,1,0)</f>
        <v>0</v>
      </c>
      <c r="IO23" s="184">
        <v>0</v>
      </c>
      <c r="IP23" s="184">
        <v>0</v>
      </c>
      <c r="IQ23" s="184">
        <v>0</v>
      </c>
      <c r="IR23" s="184">
        <v>0</v>
      </c>
      <c r="IS23" s="184">
        <v>0</v>
      </c>
      <c r="IT23" s="184">
        <v>0</v>
      </c>
      <c r="IU23" s="184">
        <v>0</v>
      </c>
      <c r="IV23" s="184">
        <v>0</v>
      </c>
      <c r="IW23" s="184">
        <v>0</v>
      </c>
      <c r="IX23" s="184">
        <v>0</v>
      </c>
      <c r="IY23" s="184">
        <v>0</v>
      </c>
      <c r="IZ23" s="184">
        <v>0</v>
      </c>
      <c r="JA23" s="184">
        <v>0</v>
      </c>
      <c r="JB23" s="184">
        <v>0</v>
      </c>
      <c r="JC23" s="184">
        <v>0</v>
      </c>
      <c r="JD23" s="184">
        <v>0</v>
      </c>
      <c r="JE23" s="184">
        <v>0</v>
      </c>
      <c r="JF23" s="184">
        <v>0</v>
      </c>
      <c r="JG23" s="184">
        <v>0</v>
      </c>
      <c r="JH23" s="184">
        <v>0</v>
      </c>
      <c r="JI23" s="184">
        <v>0</v>
      </c>
      <c r="JJ23" s="184">
        <v>0</v>
      </c>
      <c r="JK23" s="184">
        <v>0</v>
      </c>
      <c r="JL23" s="184">
        <v>0</v>
      </c>
      <c r="JM23" s="184">
        <v>0</v>
      </c>
      <c r="JN23" s="184">
        <v>0</v>
      </c>
      <c r="JO23" s="184">
        <v>0</v>
      </c>
      <c r="JP23" s="184">
        <v>0</v>
      </c>
      <c r="JQ23" s="184">
        <v>0</v>
      </c>
      <c r="JR23" s="184">
        <v>0</v>
      </c>
      <c r="JS23" s="184">
        <v>0</v>
      </c>
      <c r="JT23" s="184">
        <v>0</v>
      </c>
      <c r="JU23" s="184">
        <v>0</v>
      </c>
      <c r="JV23" s="184">
        <v>0</v>
      </c>
      <c r="JW23" s="184">
        <v>0</v>
      </c>
      <c r="JX23" s="184">
        <v>0</v>
      </c>
      <c r="JY23" s="184">
        <v>0</v>
      </c>
      <c r="JZ23" s="184">
        <v>0</v>
      </c>
      <c r="KA23" s="184">
        <v>0</v>
      </c>
      <c r="KB23" s="184">
        <v>0</v>
      </c>
      <c r="KC23" s="184">
        <v>0</v>
      </c>
      <c r="KD23" s="184">
        <v>0</v>
      </c>
      <c r="KE23" s="184">
        <v>0</v>
      </c>
      <c r="KF23" s="184">
        <v>0</v>
      </c>
      <c r="KG23" s="184">
        <v>0</v>
      </c>
      <c r="KH23" s="184">
        <v>0</v>
      </c>
      <c r="KI23" s="184">
        <v>0</v>
      </c>
      <c r="KJ23" s="184">
        <v>0</v>
      </c>
      <c r="KK23" s="184">
        <v>0</v>
      </c>
      <c r="KL23" s="184">
        <v>0</v>
      </c>
      <c r="KM23" s="184">
        <v>0</v>
      </c>
      <c r="KN23" s="184">
        <v>0</v>
      </c>
      <c r="KO23" s="184">
        <v>0</v>
      </c>
      <c r="KP23" s="184">
        <v>0</v>
      </c>
      <c r="KQ23" s="184">
        <v>0</v>
      </c>
      <c r="KR23" s="184">
        <v>0</v>
      </c>
      <c r="KS23" s="184">
        <v>0</v>
      </c>
      <c r="KT23" s="184">
        <v>0</v>
      </c>
      <c r="KU23" s="184">
        <v>0</v>
      </c>
      <c r="KV23" s="184">
        <v>0</v>
      </c>
      <c r="KW23" s="184">
        <v>0</v>
      </c>
      <c r="KX23" s="184">
        <v>0</v>
      </c>
      <c r="KY23" s="184">
        <v>0</v>
      </c>
      <c r="KZ23" s="184">
        <v>0</v>
      </c>
      <c r="LA23" s="184">
        <v>0</v>
      </c>
      <c r="LB23" s="184">
        <v>0</v>
      </c>
      <c r="LC23" s="184">
        <v>0</v>
      </c>
      <c r="LD23" s="184">
        <v>0</v>
      </c>
      <c r="LE23" s="184">
        <v>0</v>
      </c>
      <c r="LF23" s="184">
        <v>0</v>
      </c>
      <c r="LG23" s="184">
        <v>0</v>
      </c>
      <c r="LH23" s="184">
        <v>0</v>
      </c>
      <c r="LI23" s="184">
        <v>0</v>
      </c>
      <c r="LJ23" s="184">
        <v>0</v>
      </c>
      <c r="LK23" s="184">
        <v>0</v>
      </c>
      <c r="LL23" s="184">
        <v>0</v>
      </c>
      <c r="LM23" s="184">
        <v>0</v>
      </c>
      <c r="LN23" s="184">
        <v>0</v>
      </c>
      <c r="LO23" s="184">
        <v>0</v>
      </c>
      <c r="LP23" s="184">
        <v>0</v>
      </c>
      <c r="LQ23" s="184">
        <v>0</v>
      </c>
      <c r="LR23" s="184">
        <v>0</v>
      </c>
      <c r="LS23" s="184">
        <v>0</v>
      </c>
      <c r="LT23" s="184">
        <v>0</v>
      </c>
      <c r="LU23" s="184">
        <v>0</v>
      </c>
      <c r="LV23" s="184">
        <v>0</v>
      </c>
      <c r="LW23" s="184">
        <v>0</v>
      </c>
      <c r="LX23" s="184">
        <v>0</v>
      </c>
      <c r="LY23" s="184">
        <v>0</v>
      </c>
      <c r="LZ23" s="184">
        <v>0</v>
      </c>
      <c r="MA23" s="184">
        <v>0</v>
      </c>
      <c r="MB23" s="184">
        <v>0</v>
      </c>
      <c r="MC23" s="184">
        <v>0</v>
      </c>
      <c r="MD23" s="184">
        <v>0</v>
      </c>
      <c r="ME23" s="184">
        <v>0</v>
      </c>
      <c r="MF23" s="184">
        <v>0</v>
      </c>
      <c r="MG23" s="184">
        <v>0</v>
      </c>
      <c r="MH23" s="184">
        <v>0</v>
      </c>
      <c r="MI23" s="184">
        <v>0</v>
      </c>
      <c r="MJ23" s="184">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J23" cm="1">
        <f t="array" ref="QJ23">SUM(IF('Capacity Summary'!H$36:H$135="X",1,0)*TRANSPOSE('CR Backing (Hide)'!$IO23:$MJ23)*IF('Clinical resources'!ZQ26="X",1,0))</f>
        <v>0</v>
      </c>
      <c r="QK23" cm="1">
        <f t="array" ref="QK23">SUM(IF('Capacity Summary'!I$36:I$135="X",1,0)*TRANSPOSE('CR Backing (Hide)'!$IO23:$MJ23)*IF('Clinical resources'!ZR26="X",1,0))</f>
        <v>0</v>
      </c>
      <c r="QL23" cm="1">
        <f t="array" ref="QL23">SUM(IF('Capacity Summary'!J$36:J$135="X",1,0)*TRANSPOSE('CR Backing (Hide)'!$IO23:$MJ23)*IF('Clinical resources'!ZS26="X",1,0))</f>
        <v>0</v>
      </c>
      <c r="QM23" cm="1">
        <f t="array" ref="QM23">SUM(IF('Capacity Summary'!K$36:K$135="X",1,0)*TRANSPOSE('CR Backing (Hide)'!$IO23:$MJ23)*IF('Clinical resources'!ZT26="X",1,0))</f>
        <v>0</v>
      </c>
      <c r="QN23" cm="1">
        <f t="array" ref="QN23">SUM(IF('Capacity Summary'!L$36:L$135="X",1,0)*TRANSPOSE('CR Backing (Hide)'!$IO23:$MJ23)*IF('Clinical resources'!ZU26="X",1,0))</f>
        <v>0</v>
      </c>
      <c r="QO23" cm="1">
        <f t="array" ref="QO23">SUM(IF('Capacity Summary'!M$36:M$135="X",1,0)*TRANSPOSE('CR Backing (Hide)'!$IO23:$MJ23)*IF('Clinical resources'!ZV26="X",1,0))</f>
        <v>0</v>
      </c>
      <c r="QP23" cm="1">
        <f t="array" ref="QP23">SUM(IF('Capacity Summary'!N$36:N$135="X",1,0)*TRANSPOSE('CR Backing (Hide)'!$IO23:$MJ23)*IF('Clinical resources'!ZW26="X",1,0))</f>
        <v>0</v>
      </c>
      <c r="QQ23" cm="1">
        <f t="array" ref="QQ23">SUM(IF('Capacity Summary'!O$36:O$135="X",1,0)*TRANSPOSE('CR Backing (Hide)'!$IO23:$MJ23)*IF('Clinical resources'!ZX26="X",1,0))</f>
        <v>0</v>
      </c>
      <c r="QR23" cm="1">
        <f t="array" ref="QR23">SUM(IF('Capacity Summary'!P$36:P$135="X",1,0)*TRANSPOSE('CR Backing (Hide)'!$IO23:$MJ23)*IF('Clinical resources'!ZY26="X",1,0))</f>
        <v>0</v>
      </c>
      <c r="QS23" cm="1">
        <f t="array" ref="QS23">SUM(IF('Capacity Summary'!Q$36:Q$135="X",1,0)*TRANSPOSE('CR Backing (Hide)'!$IO23:$MJ23)*IF('Clinical resources'!ZZ26="X",1,0))</f>
        <v>0</v>
      </c>
      <c r="QT23" cm="1">
        <f t="array" ref="QT23">SUM(IF('Capacity Summary'!R$36:R$135="X",1,0)*TRANSPOSE('CR Backing (Hide)'!$IO23:$MJ23)*IF('Clinical resources'!AAA26="X",1,0))</f>
        <v>0</v>
      </c>
      <c r="QU23" cm="1">
        <f t="array" ref="QU23">SUM(IF('Capacity Summary'!S$36:S$135="X",1,0)*TRANSPOSE('CR Backing (Hide)'!$IO23:$MJ23)*IF('Clinical resources'!AAB26="X",1,0))</f>
        <v>0</v>
      </c>
      <c r="QV23" cm="1">
        <f t="array" ref="QV23">SUM(IF('Capacity Summary'!T$36:T$135="X",1,0)*TRANSPOSE('CR Backing (Hide)'!$IO23:$MJ23)*IF('Clinical resources'!AAC26="X",1,0))</f>
        <v>0</v>
      </c>
      <c r="QW23" cm="1">
        <f t="array" ref="QW23">SUM(IF('Capacity Summary'!U$36:U$135="X",1,0)*TRANSPOSE('CR Backing (Hide)'!$IO23:$MJ23)*IF('Clinical resources'!AAD26="X",1,0))</f>
        <v>0</v>
      </c>
      <c r="QX23" cm="1">
        <f t="array" ref="QX23">SUM(IF('Capacity Summary'!V$36:V$135="X",1,0)*TRANSPOSE('CR Backing (Hide)'!$IO23:$MJ23)*IF('Clinical resources'!AAE26="X",1,0))</f>
        <v>0</v>
      </c>
      <c r="QY23" cm="1">
        <f t="array" ref="QY23">SUM(IF('Capacity Summary'!W$36:W$135="X",1,0)*TRANSPOSE('CR Backing (Hide)'!$IO23:$MJ23)*IF('Clinical resources'!AAF26="X",1,0))</f>
        <v>0</v>
      </c>
      <c r="QZ23" cm="1">
        <f t="array" ref="QZ23">SUM(IF('Capacity Summary'!X$36:X$135="X",1,0)*TRANSPOSE('CR Backing (Hide)'!$IO23:$MJ23)*IF('Clinical resources'!AAG26="X",1,0))</f>
        <v>0</v>
      </c>
      <c r="RA23" cm="1">
        <f t="array" ref="RA23">SUM(IF('Capacity Summary'!Y$36:Y$135="X",1,0)*TRANSPOSE('CR Backing (Hide)'!$IO23:$MJ23)*IF('Clinical resources'!AAH26="X",1,0))</f>
        <v>0</v>
      </c>
      <c r="RB23" cm="1">
        <f t="array" ref="RB23">SUM(IF('Capacity Summary'!Z$36:Z$135="X",1,0)*TRANSPOSE('CR Backing (Hide)'!$IO23:$MJ23)*IF('Clinical resources'!AAI26="X",1,0))</f>
        <v>0</v>
      </c>
      <c r="RC23" cm="1">
        <f t="array" ref="RC23">SUM(IF('Capacity Summary'!AA$36:AA$135="X",1,0)*TRANSPOSE('CR Backing (Hide)'!$IO23:$MJ23)*IF('Clinical resources'!AAJ26="X",1,0))</f>
        <v>0</v>
      </c>
      <c r="RD23" cm="1">
        <f t="array" ref="RD23">SUM(IF('Capacity Summary'!AB$36:AB$135="X",1,0)*TRANSPOSE('CR Backing (Hide)'!$IO23:$MJ23)*IF('Clinical resources'!AAK26="X",1,0))</f>
        <v>0</v>
      </c>
      <c r="RE23" cm="1">
        <f t="array" ref="RE23">SUM(IF('Capacity Summary'!AC$36:AC$135="X",1,0)*TRANSPOSE('CR Backing (Hide)'!$IO23:$MJ23)*IF('Clinical resources'!AAL26="X",1,0))</f>
        <v>0</v>
      </c>
      <c r="RF23" cm="1">
        <f t="array" ref="RF23">SUM(IF('Capacity Summary'!AD$36:AD$135="X",1,0)*TRANSPOSE('CR Backing (Hide)'!$IO23:$MJ23)*IF('Clinical resources'!AAM26="X",1,0))</f>
        <v>0</v>
      </c>
      <c r="RG23" cm="1">
        <f t="array" ref="RG23">SUM(IF('Capacity Summary'!AE$36:AE$135="X",1,0)*TRANSPOSE('CR Backing (Hide)'!$IO23:$MJ23)*IF('Clinical resources'!AAN26="X",1,0))</f>
        <v>0</v>
      </c>
      <c r="RH23" cm="1">
        <f t="array" ref="RH23">SUM(IF('Capacity Summary'!AF$36:AF$135="X",1,0)*TRANSPOSE('CR Backing (Hide)'!$IO23:$MJ23)*IF('Clinical resources'!AAO26="X",1,0))</f>
        <v>0</v>
      </c>
      <c r="RI23" cm="1">
        <f t="array" ref="RI23">SUM(IF('Capacity Summary'!AG$36:AG$135="X",1,0)*TRANSPOSE('CR Backing (Hide)'!$IO23:$MJ23)*IF('Clinical resources'!AAP26="X",1,0))</f>
        <v>0</v>
      </c>
      <c r="RJ23" cm="1">
        <f t="array" ref="RJ23">SUM(IF('Capacity Summary'!AH$36:AH$135="X",1,0)*TRANSPOSE('CR Backing (Hide)'!$IO23:$MJ23)*IF('Clinical resources'!AAQ26="X",1,0))</f>
        <v>0</v>
      </c>
      <c r="RK23" cm="1">
        <f t="array" ref="RK23">SUM(IF('Capacity Summary'!AI$36:AI$135="X",1,0)*TRANSPOSE('CR Backing (Hide)'!$IO23:$MJ23)*IF('Clinical resources'!AAR26="X",1,0))</f>
        <v>0</v>
      </c>
      <c r="RL23" cm="1">
        <f t="array" ref="RL23">SUM(IF('Capacity Summary'!AJ$36:AJ$135="X",1,0)*TRANSPOSE('CR Backing (Hide)'!$IO23:$MJ23)*IF('Clinical resources'!AAS26="X",1,0))</f>
        <v>0</v>
      </c>
      <c r="RM23" cm="1">
        <f t="array" ref="RM23">SUM(IF('Capacity Summary'!AK$36:AK$135="X",1,0)*TRANSPOSE('CR Backing (Hide)'!$IO23:$MJ23)*IF('Clinical resources'!AAT26="X",1,0))</f>
        <v>0</v>
      </c>
      <c r="RN23" cm="1">
        <f t="array" ref="RN23">SUM(IF('Capacity Summary'!AL$36:AL$135="X",1,0)*TRANSPOSE('CR Backing (Hide)'!$IO23:$MJ23)*IF('Clinical resources'!AAU26="X",1,0))</f>
        <v>0</v>
      </c>
      <c r="RO23" cm="1">
        <f t="array" ref="RO23">SUM(IF('Capacity Summary'!AM$36:AM$135="X",1,0)*TRANSPOSE('CR Backing (Hide)'!$IO23:$MJ23)*IF('Clinical resources'!AAV26="X",1,0))</f>
        <v>0</v>
      </c>
      <c r="RP23" cm="1">
        <f t="array" ref="RP23">SUM(IF('Capacity Summary'!AN$36:AN$135="X",1,0)*TRANSPOSE('CR Backing (Hide)'!$IO23:$MJ23)*IF('Clinical resources'!AAW26="X",1,0))</f>
        <v>0</v>
      </c>
      <c r="RQ23" cm="1">
        <f t="array" ref="RQ23">SUM(IF('Capacity Summary'!AO$36:AO$135="X",1,0)*TRANSPOSE('CR Backing (Hide)'!$IO23:$MJ23)*IF('Clinical resources'!AAX26="X",1,0))</f>
        <v>0</v>
      </c>
      <c r="RR23" cm="1">
        <f t="array" ref="RR23">SUM(IF('Capacity Summary'!AP$36:AP$135="X",1,0)*TRANSPOSE('CR Backing (Hide)'!$IO23:$MJ23)*IF('Clinical resources'!AAY26="X",1,0))</f>
        <v>0</v>
      </c>
      <c r="RS23" cm="1">
        <f t="array" ref="RS23">SUM(IF('Capacity Summary'!AQ$36:AQ$135="X",1,0)*TRANSPOSE('CR Backing (Hide)'!$IO23:$MJ23)*IF('Clinical resources'!AAZ26="X",1,0))</f>
        <v>0</v>
      </c>
      <c r="RT23" cm="1">
        <f t="array" ref="RT23">SUM(IF('Capacity Summary'!AR$36:AR$135="X",1,0)*TRANSPOSE('CR Backing (Hide)'!$IO23:$MJ23)*IF('Clinical resources'!ABA26="X",1,0))</f>
        <v>0</v>
      </c>
      <c r="RU23" cm="1">
        <f t="array" ref="RU23">SUM(IF('Capacity Summary'!AS$36:AS$135="X",1,0)*TRANSPOSE('CR Backing (Hide)'!$IO23:$MJ23)*IF('Clinical resources'!ABB26="X",1,0))</f>
        <v>0</v>
      </c>
      <c r="RV23" cm="1">
        <f t="array" ref="RV23">SUM(IF('Capacity Summary'!AT$36:AT$135="X",1,0)*TRANSPOSE('CR Backing (Hide)'!$IO23:$MJ23)*IF('Clinical resources'!ABC26="X",1,0))</f>
        <v>0</v>
      </c>
      <c r="RW23" cm="1">
        <f t="array" ref="RW23">SUM(IF('Capacity Summary'!AU$36:AU$135="X",1,0)*TRANSPOSE('CR Backing (Hide)'!$IO23:$MJ23)*IF('Clinical resources'!ABD26="X",1,0))</f>
        <v>0</v>
      </c>
      <c r="RX23" cm="1">
        <f t="array" ref="RX23">SUM(IF('Capacity Summary'!AV$36:AV$135="X",1,0)*TRANSPOSE('CR Backing (Hide)'!$IO23:$MJ23)*IF('Clinical resources'!ABE26="X",1,0))</f>
        <v>0</v>
      </c>
      <c r="RY23" cm="1">
        <f t="array" ref="RY23">SUM(IF('Capacity Summary'!AW$36:AW$135="X",1,0)*TRANSPOSE('CR Backing (Hide)'!$IO23:$MJ23)*IF('Clinical resources'!ABF26="X",1,0))</f>
        <v>0</v>
      </c>
      <c r="RZ23" cm="1">
        <f t="array" ref="RZ23">SUM(IF('Capacity Summary'!AX$36:AX$135="X",1,0)*TRANSPOSE('CR Backing (Hide)'!$IO23:$MJ23)*IF('Clinical resources'!ABG26="X",1,0))</f>
        <v>0</v>
      </c>
      <c r="SA23" cm="1">
        <f t="array" ref="SA23">SUM(IF('Capacity Summary'!AY$36:AY$135="X",1,0)*TRANSPOSE('CR Backing (Hide)'!$IO23:$MJ23)*IF('Clinical resources'!ABH26="X",1,0))</f>
        <v>0</v>
      </c>
      <c r="SB23" cm="1">
        <f t="array" ref="SB23">SUM(IF('Capacity Summary'!AZ$36:AZ$135="X",1,0)*TRANSPOSE('CR Backing (Hide)'!$IO23:$MJ23)*IF('Clinical resources'!ABI26="X",1,0))</f>
        <v>0</v>
      </c>
      <c r="SC23" cm="1">
        <f t="array" ref="SC23">SUM(IF('Capacity Summary'!BA$36:BA$135="X",1,0)*TRANSPOSE('CR Backing (Hide)'!$IO23:$MJ23)*IF('Clinical resources'!ABJ26="X",1,0))</f>
        <v>0</v>
      </c>
      <c r="SD23" cm="1">
        <f t="array" ref="SD23">SUM(IF('Capacity Summary'!BB$36:BB$135="X",1,0)*TRANSPOSE('CR Backing (Hide)'!$IO23:$MJ23)*IF('Clinical resources'!ABK26="X",1,0))</f>
        <v>0</v>
      </c>
      <c r="SE23" cm="1">
        <f t="array" ref="SE23">SUM(IF('Capacity Summary'!BC$36:BC$135="X",1,0)*TRANSPOSE('CR Backing (Hide)'!$IO23:$MJ23)*IF('Clinical resources'!ABL26="X",1,0))</f>
        <v>0</v>
      </c>
      <c r="SF23" cm="1">
        <f t="array" ref="SF23">SUM(IF('Capacity Summary'!BD$36:BD$135="X",1,0)*TRANSPOSE('CR Backing (Hide)'!$IO23:$MJ23)*IF('Clinical resources'!ABM26="X",1,0))</f>
        <v>0</v>
      </c>
      <c r="SG23" cm="1">
        <f t="array" ref="SG23">SUM(IF('Capacity Summary'!BE$36:BE$135="X",1,0)*TRANSPOSE('CR Backing (Hide)'!$IO23:$MJ23)*IF('Clinical resources'!ABN26="X",1,0))</f>
        <v>0</v>
      </c>
      <c r="SH23" cm="1">
        <f t="array" ref="SH23">SUM(IF('Capacity Summary'!BF$36:BF$135="X",1,0)*TRANSPOSE('CR Backing (Hide)'!$IO23:$MJ23)*IF('Clinical resources'!ABO26="X",1,0))</f>
        <v>0</v>
      </c>
      <c r="SI23" cm="1">
        <f t="array" ref="SI23">SUM(IF('Capacity Summary'!BG$36:BG$135="X",1,0)*TRANSPOSE('CR Backing (Hide)'!$IO23:$MJ23)*IF('Clinical resources'!ABP26="X",1,0))</f>
        <v>0</v>
      </c>
      <c r="SK23" cm="1">
        <f t="array" ref="SK23">SUM(IF('Capacity Summary'!H$139:H$238="X",1,0)*TRANSPOSE('CR Backing (Hide)'!$MM23:$QH23))</f>
        <v>0</v>
      </c>
      <c r="SL23" cm="1">
        <f t="array" ref="SL23">SUM(IF('Capacity Summary'!I$139:I$238="X",1,0)*TRANSPOSE('CR Backing (Hide)'!$MM23:$QH23))</f>
        <v>0</v>
      </c>
      <c r="SM23" cm="1">
        <f t="array" ref="SM23">SUM(IF('Capacity Summary'!J$139:J$238="X",1,0)*TRANSPOSE('CR Backing (Hide)'!$MM23:$QH23))</f>
        <v>0</v>
      </c>
      <c r="SN23" cm="1">
        <f t="array" ref="SN23">SUM(IF('Capacity Summary'!K$139:K$238="X",1,0)*TRANSPOSE('CR Backing (Hide)'!$MM23:$QH23))</f>
        <v>0</v>
      </c>
      <c r="SO23" cm="1">
        <f t="array" ref="SO23">SUM(IF('Capacity Summary'!L$139:L$238="X",1,0)*TRANSPOSE('CR Backing (Hide)'!$MM23:$QH23))</f>
        <v>0</v>
      </c>
      <c r="SP23" cm="1">
        <f t="array" ref="SP23">SUM(IF('Capacity Summary'!M$139:M$238="X",1,0)*TRANSPOSE('CR Backing (Hide)'!$MM23:$QH23))</f>
        <v>0</v>
      </c>
      <c r="SQ23" cm="1">
        <f t="array" ref="SQ23">SUM(IF('Capacity Summary'!N$139:N$238="X",1,0)*TRANSPOSE('CR Backing (Hide)'!$MM23:$QH23))</f>
        <v>0</v>
      </c>
      <c r="SR23" cm="1">
        <f t="array" ref="SR23">SUM(IF('Capacity Summary'!O$139:O$238="X",1,0)*TRANSPOSE('CR Backing (Hide)'!$MM23:$QH23))</f>
        <v>0</v>
      </c>
      <c r="SS23" cm="1">
        <f t="array" ref="SS23">SUM(IF('Capacity Summary'!P$139:P$238="X",1,0)*TRANSPOSE('CR Backing (Hide)'!$MM23:$QH23))</f>
        <v>0</v>
      </c>
      <c r="ST23" cm="1">
        <f t="array" ref="ST23">SUM(IF('Capacity Summary'!Q$139:Q$238="X",1,0)*TRANSPOSE('CR Backing (Hide)'!$MM23:$QH23))</f>
        <v>0</v>
      </c>
      <c r="SU23" cm="1">
        <f t="array" ref="SU23">SUM(IF('Capacity Summary'!R$139:R$238="X",1,0)*TRANSPOSE('CR Backing (Hide)'!$MM23:$QH23))</f>
        <v>0</v>
      </c>
      <c r="SV23" cm="1">
        <f t="array" ref="SV23">SUM(IF('Capacity Summary'!S$139:S$238="X",1,0)*TRANSPOSE('CR Backing (Hide)'!$MM23:$QH23))</f>
        <v>0</v>
      </c>
      <c r="SW23" cm="1">
        <f t="array" ref="SW23">SUM(IF('Capacity Summary'!T$139:T$238="X",1,0)*TRANSPOSE('CR Backing (Hide)'!$MM23:$QH23))</f>
        <v>0</v>
      </c>
      <c r="SX23" cm="1">
        <f t="array" ref="SX23">SUM(IF('Capacity Summary'!U$139:U$238="X",1,0)*TRANSPOSE('CR Backing (Hide)'!$MM23:$QH23))</f>
        <v>0</v>
      </c>
      <c r="SY23" cm="1">
        <f t="array" ref="SY23">SUM(IF('Capacity Summary'!V$139:V$238="X",1,0)*TRANSPOSE('CR Backing (Hide)'!$MM23:$QH23))</f>
        <v>0</v>
      </c>
      <c r="SZ23" cm="1">
        <f t="array" ref="SZ23">SUM(IF('Capacity Summary'!W$139:W$238="X",1,0)*TRANSPOSE('CR Backing (Hide)'!$MM23:$QH23))</f>
        <v>0</v>
      </c>
      <c r="TA23" cm="1">
        <f t="array" ref="TA23">SUM(IF('Capacity Summary'!X$139:X$238="X",1,0)*TRANSPOSE('CR Backing (Hide)'!$MM23:$QH23))</f>
        <v>0</v>
      </c>
      <c r="TB23" cm="1">
        <f t="array" ref="TB23">SUM(IF('Capacity Summary'!Y$139:Y$238="X",1,0)*TRANSPOSE('CR Backing (Hide)'!$MM23:$QH23))</f>
        <v>0</v>
      </c>
      <c r="TC23" cm="1">
        <f t="array" ref="TC23">SUM(IF('Capacity Summary'!Z$139:Z$238="X",1,0)*TRANSPOSE('CR Backing (Hide)'!$MM23:$QH23))</f>
        <v>0</v>
      </c>
      <c r="TD23" cm="1">
        <f t="array" ref="TD23">SUM(IF('Capacity Summary'!AA$139:AA$238="X",1,0)*TRANSPOSE('CR Backing (Hide)'!$MM23:$QH23))</f>
        <v>0</v>
      </c>
      <c r="TE23" cm="1">
        <f t="array" ref="TE23">SUM(IF('Capacity Summary'!AB$139:AB$238="X",1,0)*TRANSPOSE('CR Backing (Hide)'!$MM23:$QH23))</f>
        <v>0</v>
      </c>
      <c r="TF23" cm="1">
        <f t="array" ref="TF23">SUM(IF('Capacity Summary'!AC$139:AC$238="X",1,0)*TRANSPOSE('CR Backing (Hide)'!$MM23:$QH23))</f>
        <v>0</v>
      </c>
      <c r="TG23" cm="1">
        <f t="array" ref="TG23">SUM(IF('Capacity Summary'!AD$139:AD$238="X",1,0)*TRANSPOSE('CR Backing (Hide)'!$MM23:$QH23))</f>
        <v>0</v>
      </c>
      <c r="TH23" cm="1">
        <f t="array" ref="TH23">SUM(IF('Capacity Summary'!AE$139:AE$238="X",1,0)*TRANSPOSE('CR Backing (Hide)'!$MM23:$QH23))</f>
        <v>0</v>
      </c>
      <c r="TI23" cm="1">
        <f t="array" ref="TI23">SUM(IF('Capacity Summary'!AF$139:AF$238="X",1,0)*TRANSPOSE('CR Backing (Hide)'!$MM23:$QH23))</f>
        <v>0</v>
      </c>
      <c r="TJ23" cm="1">
        <f t="array" ref="TJ23">SUM(IF('Capacity Summary'!AG$139:AG$238="X",1,0)*TRANSPOSE('CR Backing (Hide)'!$MM23:$QH23))</f>
        <v>0</v>
      </c>
      <c r="TK23" cm="1">
        <f t="array" ref="TK23">SUM(IF('Capacity Summary'!AH$139:AH$238="X",1,0)*TRANSPOSE('CR Backing (Hide)'!$MM23:$QH23))</f>
        <v>0</v>
      </c>
      <c r="TL23" cm="1">
        <f t="array" ref="TL23">SUM(IF('Capacity Summary'!AI$139:AI$238="X",1,0)*TRANSPOSE('CR Backing (Hide)'!$MM23:$QH23))</f>
        <v>0</v>
      </c>
      <c r="TM23" cm="1">
        <f t="array" ref="TM23">SUM(IF('Capacity Summary'!AJ$139:AJ$238="X",1,0)*TRANSPOSE('CR Backing (Hide)'!$MM23:$QH23))</f>
        <v>0</v>
      </c>
      <c r="TN23" cm="1">
        <f t="array" ref="TN23">SUM(IF('Capacity Summary'!AK$139:AK$238="X",1,0)*TRANSPOSE('CR Backing (Hide)'!$MM23:$QH23))</f>
        <v>0</v>
      </c>
      <c r="TO23" cm="1">
        <f t="array" ref="TO23">SUM(IF('Capacity Summary'!AL$139:AL$238="X",1,0)*TRANSPOSE('CR Backing (Hide)'!$MM23:$QH23))</f>
        <v>0</v>
      </c>
      <c r="TP23" cm="1">
        <f t="array" ref="TP23">SUM(IF('Capacity Summary'!AM$139:AM$238="X",1,0)*TRANSPOSE('CR Backing (Hide)'!$MM23:$QH23))</f>
        <v>0</v>
      </c>
      <c r="TQ23" cm="1">
        <f t="array" ref="TQ23">SUM(IF('Capacity Summary'!AN$139:AN$238="X",1,0)*TRANSPOSE('CR Backing (Hide)'!$MM23:$QH23))</f>
        <v>0</v>
      </c>
      <c r="TR23" cm="1">
        <f t="array" ref="TR23">SUM(IF('Capacity Summary'!AO$139:AO$238="X",1,0)*TRANSPOSE('CR Backing (Hide)'!$MM23:$QH23))</f>
        <v>0</v>
      </c>
      <c r="TS23" cm="1">
        <f t="array" ref="TS23">SUM(IF('Capacity Summary'!AP$139:AP$238="X",1,0)*TRANSPOSE('CR Backing (Hide)'!$MM23:$QH23))</f>
        <v>0</v>
      </c>
      <c r="TT23" cm="1">
        <f t="array" ref="TT23">SUM(IF('Capacity Summary'!AQ$139:AQ$238="X",1,0)*TRANSPOSE('CR Backing (Hide)'!$MM23:$QH23))</f>
        <v>0</v>
      </c>
      <c r="TU23" cm="1">
        <f t="array" ref="TU23">SUM(IF('Capacity Summary'!AR$139:AR$238="X",1,0)*TRANSPOSE('CR Backing (Hide)'!$MM23:$QH23))</f>
        <v>0</v>
      </c>
      <c r="TV23" cm="1">
        <f t="array" ref="TV23">SUM(IF('Capacity Summary'!AS$139:AS$238="X",1,0)*TRANSPOSE('CR Backing (Hide)'!$MM23:$QH23))</f>
        <v>0</v>
      </c>
      <c r="TW23" cm="1">
        <f t="array" ref="TW23">SUM(IF('Capacity Summary'!AT$139:AT$238="X",1,0)*TRANSPOSE('CR Backing (Hide)'!$MM23:$QH23))</f>
        <v>0</v>
      </c>
      <c r="TX23" cm="1">
        <f t="array" ref="TX23">SUM(IF('Capacity Summary'!AU$139:AU$238="X",1,0)*TRANSPOSE('CR Backing (Hide)'!$MM23:$QH23))</f>
        <v>0</v>
      </c>
      <c r="TY23" cm="1">
        <f t="array" ref="TY23">SUM(IF('Capacity Summary'!AV$139:AV$238="X",1,0)*TRANSPOSE('CR Backing (Hide)'!$MM23:$QH23))</f>
        <v>0</v>
      </c>
      <c r="TZ23" cm="1">
        <f t="array" ref="TZ23">SUM(IF('Capacity Summary'!AW$139:AW$238="X",1,0)*TRANSPOSE('CR Backing (Hide)'!$MM23:$QH23))</f>
        <v>0</v>
      </c>
      <c r="UA23" cm="1">
        <f t="array" ref="UA23">SUM(IF('Capacity Summary'!AX$139:AX$238="X",1,0)*TRANSPOSE('CR Backing (Hide)'!$MM23:$QH23))</f>
        <v>0</v>
      </c>
      <c r="UB23" cm="1">
        <f t="array" ref="UB23">SUM(IF('Capacity Summary'!AY$139:AY$238="X",1,0)*TRANSPOSE('CR Backing (Hide)'!$MM23:$QH23))</f>
        <v>0</v>
      </c>
      <c r="UC23" cm="1">
        <f t="array" ref="UC23">SUM(IF('Capacity Summary'!AZ$139:AZ$238="X",1,0)*TRANSPOSE('CR Backing (Hide)'!$MM23:$QH23))</f>
        <v>0</v>
      </c>
      <c r="UD23" cm="1">
        <f t="array" ref="UD23">SUM(IF('Capacity Summary'!BA$139:BA$238="X",1,0)*TRANSPOSE('CR Backing (Hide)'!$MM23:$QH23))</f>
        <v>0</v>
      </c>
      <c r="UE23" cm="1">
        <f t="array" ref="UE23">SUM(IF('Capacity Summary'!BB$139:BB$238="X",1,0)*TRANSPOSE('CR Backing (Hide)'!$MM23:$QH23))</f>
        <v>0</v>
      </c>
      <c r="UF23" cm="1">
        <f t="array" ref="UF23">SUM(IF('Capacity Summary'!BC$139:BC$238="X",1,0)*TRANSPOSE('CR Backing (Hide)'!$MM23:$QH23))</f>
        <v>0</v>
      </c>
      <c r="UG23" cm="1">
        <f t="array" ref="UG23">SUM(IF('Capacity Summary'!BD$139:BD$238="X",1,0)*TRANSPOSE('CR Backing (Hide)'!$MM23:$QH23))</f>
        <v>0</v>
      </c>
      <c r="UH23" cm="1">
        <f t="array" ref="UH23">SUM(IF('Capacity Summary'!BE$139:BE$238="X",1,0)*TRANSPOSE('CR Backing (Hide)'!$MM23:$QH23))</f>
        <v>0</v>
      </c>
      <c r="UI23" cm="1">
        <f t="array" ref="UI23">SUM(IF('Capacity Summary'!BF$139:BF$238="X",1,0)*TRANSPOSE('CR Backing (Hide)'!$MM23:$QH23))</f>
        <v>0</v>
      </c>
      <c r="UJ23" cm="1">
        <f t="array" ref="UJ23">SUM(IF('Capacity Summary'!BG$139:BG$238="X",1,0)*TRANSPOSE('CR Backing (Hide)'!$MM23:$QH23))</f>
        <v>0</v>
      </c>
      <c r="UL23">
        <f t="shared" si="1"/>
        <v>0</v>
      </c>
      <c r="UM23">
        <f t="shared" si="2"/>
        <v>0</v>
      </c>
      <c r="UN23">
        <f>COUNTIF('Clinical resources'!$ZQ$7:$ABP$7,"X")</f>
        <v>0</v>
      </c>
      <c r="UP23">
        <f t="shared" si="3"/>
        <v>0</v>
      </c>
      <c r="UQ23">
        <f t="shared" si="4"/>
        <v>0</v>
      </c>
      <c r="UR23">
        <f t="shared" si="5"/>
        <v>0</v>
      </c>
      <c r="UW23">
        <f t="array" ref="UW23:YR23">$AS23:$EN23*IF('Clinical resources'!$CK26:$GH26="X",1,0)</f>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V23">
        <f t="array" ref="YV23:ACQ23">$EQ23:$IL23*IF('Clinical resources'!$OA26:$RV26="X",1,0)</f>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row>
    <row r="24" spans="2:771" x14ac:dyDescent="0.25">
      <c r="B24">
        <f>IF(A24='Clinical resources'!B27,0,1)</f>
        <v>0</v>
      </c>
      <c r="C24">
        <f>'Clinical resources'!D27</f>
        <v>0</v>
      </c>
      <c r="H24" t="str">
        <f>ROW(H21)&amp;". "&amp;'Clinical resources'!B27</f>
        <v xml:space="preserve">21. </v>
      </c>
      <c r="J24" t="str" cm="1">
        <f t="array" ref="J24">IF(SUM(IF('Clinical resources'!L27:P27="X",1,0)*'Clinical resources'!L$4:P$4)&gt;0,"X","")</f>
        <v/>
      </c>
      <c r="K24" t="str" cm="1">
        <f t="array" ref="K24">IF(SUM(IF('Clinical resources'!Q27:U27="X",1,0)*'Clinical resources'!Q$4:U$4)&gt;0,"X","")</f>
        <v/>
      </c>
      <c r="L24" t="str" cm="1">
        <f t="array" ref="L24">IF(SUM(IF('Clinical resources'!V27:Z27="X",1,0)*'Clinical resources'!V$4:Z$4)&gt;0,"X","")</f>
        <v/>
      </c>
      <c r="M24" t="str" cm="1">
        <f t="array" ref="M24">IF(SUM(IF('Clinical resources'!AA27:AE27="X",1,0)*'Clinical resources'!AA$4:AE$4)&gt;0,"X","")</f>
        <v/>
      </c>
      <c r="N24" t="str" cm="1">
        <f t="array" ref="N24">IF(SUM(IF('Clinical resources'!AF27:AJ27="X",1,0)*'Clinical resources'!AF$4:AJ$4)&gt;0,"X","")</f>
        <v/>
      </c>
      <c r="O24" t="str" cm="1">
        <f t="array" ref="O24">IF(SUM(IF('Clinical resources'!AK27:AO27="X",1,0)*'Clinical resources'!AK$4:AO$4)&gt;0,"X","")</f>
        <v/>
      </c>
      <c r="P24" t="str" cm="1">
        <f t="array" ref="P24">IF(SUM(IF('Clinical resources'!AP27:AT27="X",1,0)*'Clinical resources'!AP$4:AT$4)&gt;0,"X","")</f>
        <v/>
      </c>
      <c r="Q24" t="str" cm="1">
        <f t="array" ref="Q24">IF(SUM(IF('Clinical resources'!AU27:AY27="X",1,0)*'Clinical resources'!AU$4:AY$4)&gt;0,"X","")</f>
        <v/>
      </c>
      <c r="R24" t="str" cm="1">
        <f t="array" ref="R24">IF(SUM(IF('Clinical resources'!AZ27:BD27="X",1,0)*'Clinical resources'!AZ$4:BD$4)&gt;0,"X","")</f>
        <v/>
      </c>
      <c r="S24" t="str" cm="1">
        <f t="array" ref="S24">IF(SUM(IF('Clinical resources'!BE27:BI27="X",1,0)*'Clinical resources'!BE$4:BI$4)&gt;0,"X","")</f>
        <v/>
      </c>
      <c r="T24" t="str" cm="1">
        <f t="array" ref="T24">IF(SUM(IF('Clinical resources'!BJ27:BN27="X",1,0)*'Clinical resources'!BJ$4:BN$4)&gt;0,"X","")</f>
        <v/>
      </c>
      <c r="U24" t="str" cm="1">
        <f t="array" ref="U24">IF(SUM(IF('Clinical resources'!BO27:BS27="X",1,0)*'Clinical resources'!BO$4:BS$4)&gt;0,"X","")</f>
        <v/>
      </c>
      <c r="V24" t="str" cm="1">
        <f t="array" ref="V24">IF(SUM(IF('Clinical resources'!BT27:BX27="X",1,0)*'Clinical resources'!BT$4:BX$4)&gt;0,"X","")</f>
        <v/>
      </c>
      <c r="W24" t="str" cm="1">
        <f t="array" ref="W24">IF(SUM(IF('Clinical resources'!BY27:CC27="X",1,0)*'Clinical resources'!BY$4:CC$4)&gt;0,"X","")</f>
        <v/>
      </c>
      <c r="X24" t="str" cm="1">
        <f t="array" ref="X24">IF(SUM(IF('Clinical resources'!CD27:CH27="X",1,0)*'Clinical resources'!CD$4:CH$4)&gt;0,"X","")</f>
        <v/>
      </c>
      <c r="AA24">
        <f t="array" ref="AA24">SUM('Clinical resources'!$L$4:$P$4*IF('Clinical resources'!$L27:$P27="X",1,0))</f>
        <v>0</v>
      </c>
      <c r="AB24">
        <f t="array" ref="AB24">SUM('Clinical resources'!$Q$4:$U$4*IF('Clinical resources'!$Q27:$U27="X",1,0))</f>
        <v>0</v>
      </c>
      <c r="AC24">
        <f t="array" ref="AC24">SUM('Clinical resources'!$V$4:$Z$4*IF('Clinical resources'!$V27:$Z27="X",1,0))</f>
        <v>0</v>
      </c>
      <c r="AD24">
        <f t="array" ref="AD24">SUM('Clinical resources'!$AA$4:$AE$4*IF('Clinical resources'!$AA27:$AE27="X",1,0))</f>
        <v>0</v>
      </c>
      <c r="AE24">
        <f t="array" ref="AE24">SUM('Clinical resources'!$AF$4:$AJ$4*IF('Clinical resources'!$AF27:$AJ27="X",1,0))</f>
        <v>0</v>
      </c>
      <c r="AF24">
        <f t="array" ref="AF24">SUM('Clinical resources'!$AK$4:$AO$4*IF('Clinical resources'!$AK27:$AO27="X",1,0))</f>
        <v>0</v>
      </c>
      <c r="AG24">
        <f t="array" ref="AG24">SUM('Clinical resources'!$AP$4:$AT$4*IF('Clinical resources'!$AP27:$AT27="X",1,0))</f>
        <v>0</v>
      </c>
      <c r="AH24">
        <f t="array" ref="AH24">SUM('Clinical resources'!$AU$4:$AY$4*IF('Clinical resources'!$AU27:$AY27="X",1,0))</f>
        <v>0</v>
      </c>
      <c r="AI24">
        <f t="array" ref="AI24">SUM('Clinical resources'!$AZ$4:$BD$4*IF('Clinical resources'!$AZ27:$BD27="X",1,0))</f>
        <v>0</v>
      </c>
      <c r="AJ24">
        <f t="array" ref="AJ24">SUM('Clinical resources'!$BE$4:$BI$4*IF('Clinical resources'!$BE27:$BI27="X",1,0))</f>
        <v>0</v>
      </c>
      <c r="AK24">
        <f t="array" ref="AK24">SUM('Clinical resources'!$BJ$4:$BN$4*IF('Clinical resources'!$BJ27:$BN27="X",1,0))</f>
        <v>0</v>
      </c>
      <c r="AL24">
        <f t="array" ref="AL24">SUM('Clinical resources'!$BO$4:$BS$4*IF('Clinical resources'!$BO27:$BS27="X",1,0))</f>
        <v>0</v>
      </c>
      <c r="AM24">
        <f t="array" ref="AM24">SUM('Clinical resources'!$BT$4:$BX$4*IF('Clinical resources'!$BT27:$BX27="X",1,0))</f>
        <v>0</v>
      </c>
      <c r="AN24">
        <f t="array" ref="AN24">SUM('Clinical resources'!$BY$4:$CC$4*IF('Clinical resources'!$BY27:$CC27="X",1,0))</f>
        <v>0</v>
      </c>
      <c r="AO24">
        <f t="array" ref="AO24">SUM('Clinical resources'!$CD$4:$CH$4*IF('Clinical resources'!$CD27:$CH27="X",1,0))</f>
        <v>0</v>
      </c>
      <c r="AS24" cm="1">
        <f t="array" ref="AS24">IF(SUM(IF($J24:$X24=TRANSPOSE('Capacity Backing (Hide)2'!B$67:B$81),1,0))&gt;0,1,0)</f>
        <v>0</v>
      </c>
      <c r="AT24" cm="1">
        <f t="array" ref="AT24">IF(SUM(IF($J24:$X24=TRANSPOSE('Capacity Backing (Hide)2'!C$67:C$81),1,0))&gt;0,1,0)</f>
        <v>0</v>
      </c>
      <c r="AU24" cm="1">
        <f t="array" ref="AU24">IF(SUM(IF($J24:$X24=TRANSPOSE('Capacity Backing (Hide)2'!D$67:D$81),1,0))&gt;0,1,0)</f>
        <v>0</v>
      </c>
      <c r="AV24" cm="1">
        <f t="array" ref="AV24">IF(SUM(IF($J24:$X24=TRANSPOSE('Capacity Backing (Hide)2'!E$67:E$81),1,0))&gt;0,1,0)</f>
        <v>0</v>
      </c>
      <c r="AW24" cm="1">
        <f t="array" ref="AW24">IF(SUM(IF($J24:$X24=TRANSPOSE('Capacity Backing (Hide)2'!F$67:F$81),1,0))&gt;0,1,0)</f>
        <v>0</v>
      </c>
      <c r="AX24" cm="1">
        <f t="array" ref="AX24">IF(SUM(IF($J24:$X24=TRANSPOSE('Capacity Backing (Hide)2'!G$67:G$81),1,0))&gt;0,1,0)</f>
        <v>0</v>
      </c>
      <c r="AY24" cm="1">
        <f t="array" ref="AY24">IF(SUM(IF($J24:$X24=TRANSPOSE('Capacity Backing (Hide)2'!H$67:H$81),1,0))&gt;0,1,0)</f>
        <v>0</v>
      </c>
      <c r="AZ24" cm="1">
        <f t="array" ref="AZ24">IF(SUM(IF($J24:$X24=TRANSPOSE('Capacity Backing (Hide)2'!I$67:I$81),1,0))&gt;0,1,0)</f>
        <v>0</v>
      </c>
      <c r="BA24" cm="1">
        <f t="array" ref="BA24">IF(SUM(IF($J24:$X24=TRANSPOSE('Capacity Backing (Hide)2'!J$67:J$81),1,0))&gt;0,1,0)</f>
        <v>0</v>
      </c>
      <c r="BB24" cm="1">
        <f t="array" ref="BB24">IF(SUM(IF($J24:$X24=TRANSPOSE('Capacity Backing (Hide)2'!K$67:K$81),1,0))&gt;0,1,0)</f>
        <v>0</v>
      </c>
      <c r="BC24" cm="1">
        <f t="array" ref="BC24">IF(SUM(IF($J24:$X24=TRANSPOSE('Capacity Backing (Hide)2'!L$67:L$81),1,0))&gt;0,1,0)</f>
        <v>0</v>
      </c>
      <c r="BD24" cm="1">
        <f t="array" ref="BD24">IF(SUM(IF($J24:$X24=TRANSPOSE('Capacity Backing (Hide)2'!M$67:M$81),1,0))&gt;0,1,0)</f>
        <v>0</v>
      </c>
      <c r="BE24" cm="1">
        <f t="array" ref="BE24">IF(SUM(IF($J24:$X24=TRANSPOSE('Capacity Backing (Hide)2'!N$67:N$81),1,0))&gt;0,1,0)</f>
        <v>0</v>
      </c>
      <c r="BF24" cm="1">
        <f t="array" ref="BF24">IF(SUM(IF($J24:$X24=TRANSPOSE('Capacity Backing (Hide)2'!O$67:O$81),1,0))&gt;0,1,0)</f>
        <v>0</v>
      </c>
      <c r="BG24" cm="1">
        <f t="array" ref="BG24">IF(SUM(IF($J24:$X24=TRANSPOSE('Capacity Backing (Hide)2'!P$67:P$81),1,0))&gt;0,1,0)</f>
        <v>0</v>
      </c>
      <c r="BH24" cm="1">
        <f t="array" ref="BH24">IF(SUM(IF($J24:$X24=TRANSPOSE('Capacity Backing (Hide)2'!Q$67:Q$81),1,0))&gt;0,1,0)</f>
        <v>0</v>
      </c>
      <c r="BI24" cm="1">
        <f t="array" ref="BI24">IF(SUM(IF($J24:$X24=TRANSPOSE('Capacity Backing (Hide)2'!R$67:R$81),1,0))&gt;0,1,0)</f>
        <v>0</v>
      </c>
      <c r="BJ24" cm="1">
        <f t="array" ref="BJ24">IF(SUM(IF($J24:$X24=TRANSPOSE('Capacity Backing (Hide)2'!S$67:S$81),1,0))&gt;0,1,0)</f>
        <v>0</v>
      </c>
      <c r="BK24" cm="1">
        <f t="array" ref="BK24">IF(SUM(IF($J24:$X24=TRANSPOSE('Capacity Backing (Hide)2'!T$67:T$81),1,0))&gt;0,1,0)</f>
        <v>0</v>
      </c>
      <c r="BL24" cm="1">
        <f t="array" ref="BL24">IF(SUM(IF($J24:$X24=TRANSPOSE('Capacity Backing (Hide)2'!U$67:U$81),1,0))&gt;0,1,0)</f>
        <v>0</v>
      </c>
      <c r="BM24" cm="1">
        <f t="array" ref="BM24">IF(SUM(IF($J24:$X24=TRANSPOSE('Capacity Backing (Hide)2'!V$67:V$81),1,0))&gt;0,1,0)</f>
        <v>0</v>
      </c>
      <c r="BN24" cm="1">
        <f t="array" ref="BN24">IF(SUM(IF($J24:$X24=TRANSPOSE('Capacity Backing (Hide)2'!W$67:W$81),1,0))&gt;0,1,0)</f>
        <v>0</v>
      </c>
      <c r="BO24" cm="1">
        <f t="array" ref="BO24">IF(SUM(IF($J24:$X24=TRANSPOSE('Capacity Backing (Hide)2'!X$67:X$81),1,0))&gt;0,1,0)</f>
        <v>0</v>
      </c>
      <c r="BP24" cm="1">
        <f t="array" ref="BP24">IF(SUM(IF($J24:$X24=TRANSPOSE('Capacity Backing (Hide)2'!Y$67:Y$81),1,0))&gt;0,1,0)</f>
        <v>0</v>
      </c>
      <c r="BQ24" cm="1">
        <f t="array" ref="BQ24">IF(SUM(IF($J24:$X24=TRANSPOSE('Capacity Backing (Hide)2'!Z$67:Z$81),1,0))&gt;0,1,0)</f>
        <v>0</v>
      </c>
      <c r="BR24" cm="1">
        <f t="array" ref="BR24">IF(SUM(IF($J24:$X24=TRANSPOSE('Capacity Backing (Hide)2'!AA$67:AA$81),1,0))&gt;0,1,0)</f>
        <v>0</v>
      </c>
      <c r="BS24" cm="1">
        <f t="array" ref="BS24">IF(SUM(IF($J24:$X24=TRANSPOSE('Capacity Backing (Hide)2'!AB$67:AB$81),1,0))&gt;0,1,0)</f>
        <v>0</v>
      </c>
      <c r="BT24" cm="1">
        <f t="array" ref="BT24">IF(SUM(IF($J24:$X24=TRANSPOSE('Capacity Backing (Hide)2'!AC$67:AC$81),1,0))&gt;0,1,0)</f>
        <v>0</v>
      </c>
      <c r="BU24" cm="1">
        <f t="array" ref="BU24">IF(SUM(IF($J24:$X24=TRANSPOSE('Capacity Backing (Hide)2'!AD$67:AD$81),1,0))&gt;0,1,0)</f>
        <v>0</v>
      </c>
      <c r="BV24" cm="1">
        <f t="array" ref="BV24">IF(SUM(IF($J24:$X24=TRANSPOSE('Capacity Backing (Hide)2'!AE$67:AE$81),1,0))&gt;0,1,0)</f>
        <v>0</v>
      </c>
      <c r="BW24" cm="1">
        <f t="array" ref="BW24">IF(SUM(IF($J24:$X24=TRANSPOSE('Capacity Backing (Hide)2'!AF$67:AF$81),1,0))&gt;0,1,0)</f>
        <v>0</v>
      </c>
      <c r="BX24" cm="1">
        <f t="array" ref="BX24">IF(SUM(IF($J24:$X24=TRANSPOSE('Capacity Backing (Hide)2'!AG$67:AG$81),1,0))&gt;0,1,0)</f>
        <v>0</v>
      </c>
      <c r="BY24" cm="1">
        <f t="array" ref="BY24">IF(SUM(IF($J24:$X24=TRANSPOSE('Capacity Backing (Hide)2'!AH$67:AH$81),1,0))&gt;0,1,0)</f>
        <v>0</v>
      </c>
      <c r="BZ24" cm="1">
        <f t="array" ref="BZ24">IF(SUM(IF($J24:$X24=TRANSPOSE('Capacity Backing (Hide)2'!AI$67:AI$81),1,0))&gt;0,1,0)</f>
        <v>0</v>
      </c>
      <c r="CA24" cm="1">
        <f t="array" ref="CA24">IF(SUM(IF($J24:$X24=TRANSPOSE('Capacity Backing (Hide)2'!AJ$67:AJ$81),1,0))&gt;0,1,0)</f>
        <v>0</v>
      </c>
      <c r="CB24" cm="1">
        <f t="array" ref="CB24">IF(SUM(IF($J24:$X24=TRANSPOSE('Capacity Backing (Hide)2'!AK$67:AK$81),1,0))&gt;0,1,0)</f>
        <v>0</v>
      </c>
      <c r="CC24" cm="1">
        <f t="array" ref="CC24">IF(SUM(IF($J24:$X24=TRANSPOSE('Capacity Backing (Hide)2'!AL$67:AL$81),1,0))&gt;0,1,0)</f>
        <v>0</v>
      </c>
      <c r="CD24" cm="1">
        <f t="array" ref="CD24">IF(SUM(IF($J24:$X24=TRANSPOSE('Capacity Backing (Hide)2'!AM$67:AM$81),1,0))&gt;0,1,0)</f>
        <v>0</v>
      </c>
      <c r="CE24" cm="1">
        <f t="array" ref="CE24">IF(SUM(IF($J24:$X24=TRANSPOSE('Capacity Backing (Hide)2'!AN$67:AN$81),1,0))&gt;0,1,0)</f>
        <v>0</v>
      </c>
      <c r="CF24" cm="1">
        <f t="array" ref="CF24">IF(SUM(IF($J24:$X24=TRANSPOSE('Capacity Backing (Hide)2'!AO$67:AO$81),1,0))&gt;0,1,0)</f>
        <v>0</v>
      </c>
      <c r="CG24" cm="1">
        <f t="array" ref="CG24">IF(SUM(IF($J24:$X24=TRANSPOSE('Capacity Backing (Hide)2'!AP$67:AP$81),1,0))&gt;0,1,0)</f>
        <v>0</v>
      </c>
      <c r="CH24" cm="1">
        <f t="array" ref="CH24">IF(SUM(IF($J24:$X24=TRANSPOSE('Capacity Backing (Hide)2'!AQ$67:AQ$81),1,0))&gt;0,1,0)</f>
        <v>0</v>
      </c>
      <c r="CI24" cm="1">
        <f t="array" ref="CI24">IF(SUM(IF($J24:$X24=TRANSPOSE('Capacity Backing (Hide)2'!AR$67:AR$81),1,0))&gt;0,1,0)</f>
        <v>0</v>
      </c>
      <c r="CJ24" cm="1">
        <f t="array" ref="CJ24">IF(SUM(IF($J24:$X24=TRANSPOSE('Capacity Backing (Hide)2'!AS$67:AS$81),1,0))&gt;0,1,0)</f>
        <v>0</v>
      </c>
      <c r="CK24" cm="1">
        <f t="array" ref="CK24">IF(SUM(IF($J24:$X24=TRANSPOSE('Capacity Backing (Hide)2'!AT$67:AT$81),1,0))&gt;0,1,0)</f>
        <v>0</v>
      </c>
      <c r="CL24" cm="1">
        <f t="array" ref="CL24">IF(SUM(IF($J24:$X24=TRANSPOSE('Capacity Backing (Hide)2'!AU$67:AU$81),1,0))&gt;0,1,0)</f>
        <v>0</v>
      </c>
      <c r="CM24" cm="1">
        <f t="array" ref="CM24">IF(SUM(IF($J24:$X24=TRANSPOSE('Capacity Backing (Hide)2'!AV$67:AV$81),1,0))&gt;0,1,0)</f>
        <v>0</v>
      </c>
      <c r="CN24" cm="1">
        <f t="array" ref="CN24">IF(SUM(IF($J24:$X24=TRANSPOSE('Capacity Backing (Hide)2'!AW$67:AW$81),1,0))&gt;0,1,0)</f>
        <v>0</v>
      </c>
      <c r="CO24" cm="1">
        <f t="array" ref="CO24">IF(SUM(IF($J24:$X24=TRANSPOSE('Capacity Backing (Hide)2'!AX$67:AX$81),1,0))&gt;0,1,0)</f>
        <v>0</v>
      </c>
      <c r="CP24" cm="1">
        <f t="array" ref="CP24">IF(SUM(IF($J24:$X24=TRANSPOSE('Capacity Backing (Hide)2'!AY$67:AY$81),1,0))&gt;0,1,0)</f>
        <v>0</v>
      </c>
      <c r="CQ24" cm="1">
        <f t="array" ref="CQ24">IF(SUM(IF($J24:$X24=TRANSPOSE('Capacity Backing (Hide)2'!AZ$67:AZ$81),1,0))&gt;0,1,0)</f>
        <v>0</v>
      </c>
      <c r="CR24" cm="1">
        <f t="array" ref="CR24">IF(SUM(IF($J24:$X24=TRANSPOSE('Capacity Backing (Hide)2'!BA$67:BA$81),1,0))&gt;0,1,0)</f>
        <v>0</v>
      </c>
      <c r="CS24" cm="1">
        <f t="array" ref="CS24">IF(SUM(IF($J24:$X24=TRANSPOSE('Capacity Backing (Hide)2'!BB$67:BB$81),1,0))&gt;0,1,0)</f>
        <v>0</v>
      </c>
      <c r="CT24" cm="1">
        <f t="array" ref="CT24">IF(SUM(IF($J24:$X24=TRANSPOSE('Capacity Backing (Hide)2'!BC$67:BC$81),1,0))&gt;0,1,0)</f>
        <v>0</v>
      </c>
      <c r="CU24" cm="1">
        <f t="array" ref="CU24">IF(SUM(IF($J24:$X24=TRANSPOSE('Capacity Backing (Hide)2'!BD$67:BD$81),1,0))&gt;0,1,0)</f>
        <v>0</v>
      </c>
      <c r="CV24" cm="1">
        <f t="array" ref="CV24">IF(SUM(IF($J24:$X24=TRANSPOSE('Capacity Backing (Hide)2'!BE$67:BE$81),1,0))&gt;0,1,0)</f>
        <v>0</v>
      </c>
      <c r="CW24" cm="1">
        <f t="array" ref="CW24">IF(SUM(IF($J24:$X24=TRANSPOSE('Capacity Backing (Hide)2'!BF$67:BF$81),1,0))&gt;0,1,0)</f>
        <v>0</v>
      </c>
      <c r="CX24" cm="1">
        <f t="array" ref="CX24">IF(SUM(IF($J24:$X24=TRANSPOSE('Capacity Backing (Hide)2'!BG$67:BG$81),1,0))&gt;0,1,0)</f>
        <v>0</v>
      </c>
      <c r="CY24" cm="1">
        <f t="array" ref="CY24">IF(SUM(IF($J24:$X24=TRANSPOSE('Capacity Backing (Hide)2'!BH$67:BH$81),1,0))&gt;0,1,0)</f>
        <v>0</v>
      </c>
      <c r="CZ24" cm="1">
        <f t="array" ref="CZ24">IF(SUM(IF($J24:$X24=TRANSPOSE('Capacity Backing (Hide)2'!BI$67:BI$81),1,0))&gt;0,1,0)</f>
        <v>0</v>
      </c>
      <c r="DA24" cm="1">
        <f t="array" ref="DA24">IF(SUM(IF($J24:$X24=TRANSPOSE('Capacity Backing (Hide)2'!BJ$67:BJ$81),1,0))&gt;0,1,0)</f>
        <v>0</v>
      </c>
      <c r="DB24" cm="1">
        <f t="array" ref="DB24">IF(SUM(IF($J24:$X24=TRANSPOSE('Capacity Backing (Hide)2'!BK$67:BK$81),1,0))&gt;0,1,0)</f>
        <v>0</v>
      </c>
      <c r="DC24" cm="1">
        <f t="array" ref="DC24">IF(SUM(IF($J24:$X24=TRANSPOSE('Capacity Backing (Hide)2'!BL$67:BL$81),1,0))&gt;0,1,0)</f>
        <v>0</v>
      </c>
      <c r="DD24" cm="1">
        <f t="array" ref="DD24">IF(SUM(IF($J24:$X24=TRANSPOSE('Capacity Backing (Hide)2'!BM$67:BM$81),1,0))&gt;0,1,0)</f>
        <v>0</v>
      </c>
      <c r="DE24" cm="1">
        <f t="array" ref="DE24">IF(SUM(IF($J24:$X24=TRANSPOSE('Capacity Backing (Hide)2'!BN$67:BN$81),1,0))&gt;0,1,0)</f>
        <v>0</v>
      </c>
      <c r="DF24" cm="1">
        <f t="array" ref="DF24">IF(SUM(IF($J24:$X24=TRANSPOSE('Capacity Backing (Hide)2'!BO$67:BO$81),1,0))&gt;0,1,0)</f>
        <v>0</v>
      </c>
      <c r="DG24" cm="1">
        <f t="array" ref="DG24">IF(SUM(IF($J24:$X24=TRANSPOSE('Capacity Backing (Hide)2'!BP$67:BP$81),1,0))&gt;0,1,0)</f>
        <v>0</v>
      </c>
      <c r="DH24" cm="1">
        <f t="array" ref="DH24">IF(SUM(IF($J24:$X24=TRANSPOSE('Capacity Backing (Hide)2'!BQ$67:BQ$81),1,0))&gt;0,1,0)</f>
        <v>0</v>
      </c>
      <c r="DI24" cm="1">
        <f t="array" ref="DI24">IF(SUM(IF($J24:$X24=TRANSPOSE('Capacity Backing (Hide)2'!BR$67:BR$81),1,0))&gt;0,1,0)</f>
        <v>0</v>
      </c>
      <c r="DJ24" cm="1">
        <f t="array" ref="DJ24">IF(SUM(IF($J24:$X24=TRANSPOSE('Capacity Backing (Hide)2'!BS$67:BS$81),1,0))&gt;0,1,0)</f>
        <v>0</v>
      </c>
      <c r="DK24" cm="1">
        <f t="array" ref="DK24">IF(SUM(IF($J24:$X24=TRANSPOSE('Capacity Backing (Hide)2'!BT$67:BT$81),1,0))&gt;0,1,0)</f>
        <v>0</v>
      </c>
      <c r="DL24" cm="1">
        <f t="array" ref="DL24">IF(SUM(IF($J24:$X24=TRANSPOSE('Capacity Backing (Hide)2'!BU$67:BU$81),1,0))&gt;0,1,0)</f>
        <v>0</v>
      </c>
      <c r="DM24" cm="1">
        <f t="array" ref="DM24">IF(SUM(IF($J24:$X24=TRANSPOSE('Capacity Backing (Hide)2'!BV$67:BV$81),1,0))&gt;0,1,0)</f>
        <v>0</v>
      </c>
      <c r="DN24" cm="1">
        <f t="array" ref="DN24">IF(SUM(IF($J24:$X24=TRANSPOSE('Capacity Backing (Hide)2'!BW$67:BW$81),1,0))&gt;0,1,0)</f>
        <v>0</v>
      </c>
      <c r="DO24" cm="1">
        <f t="array" ref="DO24">IF(SUM(IF($J24:$X24=TRANSPOSE('Capacity Backing (Hide)2'!BX$67:BX$81),1,0))&gt;0,1,0)</f>
        <v>0</v>
      </c>
      <c r="DP24" cm="1">
        <f t="array" ref="DP24">IF(SUM(IF($J24:$X24=TRANSPOSE('Capacity Backing (Hide)2'!BY$67:BY$81),1,0))&gt;0,1,0)</f>
        <v>0</v>
      </c>
      <c r="DQ24" cm="1">
        <f t="array" ref="DQ24">IF(SUM(IF($J24:$X24=TRANSPOSE('Capacity Backing (Hide)2'!BZ$67:BZ$81),1,0))&gt;0,1,0)</f>
        <v>0</v>
      </c>
      <c r="DR24" cm="1">
        <f t="array" ref="DR24">IF(SUM(IF($J24:$X24=TRANSPOSE('Capacity Backing (Hide)2'!CA$67:CA$81),1,0))&gt;0,1,0)</f>
        <v>0</v>
      </c>
      <c r="DS24" cm="1">
        <f t="array" ref="DS24">IF(SUM(IF($J24:$X24=TRANSPOSE('Capacity Backing (Hide)2'!CB$67:CB$81),1,0))&gt;0,1,0)</f>
        <v>0</v>
      </c>
      <c r="DT24" cm="1">
        <f t="array" ref="DT24">IF(SUM(IF($J24:$X24=TRANSPOSE('Capacity Backing (Hide)2'!CC$67:CC$81),1,0))&gt;0,1,0)</f>
        <v>0</v>
      </c>
      <c r="DU24" cm="1">
        <f t="array" ref="DU24">IF(SUM(IF($J24:$X24=TRANSPOSE('Capacity Backing (Hide)2'!CD$67:CD$81),1,0))&gt;0,1,0)</f>
        <v>0</v>
      </c>
      <c r="DV24" cm="1">
        <f t="array" ref="DV24">IF(SUM(IF($J24:$X24=TRANSPOSE('Capacity Backing (Hide)2'!CE$67:CE$81),1,0))&gt;0,1,0)</f>
        <v>0</v>
      </c>
      <c r="DW24" cm="1">
        <f t="array" ref="DW24">IF(SUM(IF($J24:$X24=TRANSPOSE('Capacity Backing (Hide)2'!CF$67:CF$81),1,0))&gt;0,1,0)</f>
        <v>0</v>
      </c>
      <c r="DX24" cm="1">
        <f t="array" ref="DX24">IF(SUM(IF($J24:$X24=TRANSPOSE('Capacity Backing (Hide)2'!CG$67:CG$81),1,0))&gt;0,1,0)</f>
        <v>0</v>
      </c>
      <c r="DY24" cm="1">
        <f t="array" ref="DY24">IF(SUM(IF($J24:$X24=TRANSPOSE('Capacity Backing (Hide)2'!CH$67:CH$81),1,0))&gt;0,1,0)</f>
        <v>0</v>
      </c>
      <c r="DZ24" cm="1">
        <f t="array" ref="DZ24">IF(SUM(IF($J24:$X24=TRANSPOSE('Capacity Backing (Hide)2'!CI$67:CI$81),1,0))&gt;0,1,0)</f>
        <v>0</v>
      </c>
      <c r="EA24" cm="1">
        <f t="array" ref="EA24">IF(SUM(IF($J24:$X24=TRANSPOSE('Capacity Backing (Hide)2'!CJ$67:CJ$81),1,0))&gt;0,1,0)</f>
        <v>0</v>
      </c>
      <c r="EB24" cm="1">
        <f t="array" ref="EB24">IF(SUM(IF($J24:$X24=TRANSPOSE('Capacity Backing (Hide)2'!CK$67:CK$81),1,0))&gt;0,1,0)</f>
        <v>0</v>
      </c>
      <c r="EC24" cm="1">
        <f t="array" ref="EC24">IF(SUM(IF($J24:$X24=TRANSPOSE('Capacity Backing (Hide)2'!CL$67:CL$81),1,0))&gt;0,1,0)</f>
        <v>0</v>
      </c>
      <c r="ED24" cm="1">
        <f t="array" ref="ED24">IF(SUM(IF($J24:$X24=TRANSPOSE('Capacity Backing (Hide)2'!CM$67:CM$81),1,0))&gt;0,1,0)</f>
        <v>0</v>
      </c>
      <c r="EE24" cm="1">
        <f t="array" ref="EE24">IF(SUM(IF($J24:$X24=TRANSPOSE('Capacity Backing (Hide)2'!CN$67:CN$81),1,0))&gt;0,1,0)</f>
        <v>0</v>
      </c>
      <c r="EF24" cm="1">
        <f t="array" ref="EF24">IF(SUM(IF($J24:$X24=TRANSPOSE('Capacity Backing (Hide)2'!CO$67:CO$81),1,0))&gt;0,1,0)</f>
        <v>0</v>
      </c>
      <c r="EG24" cm="1">
        <f t="array" ref="EG24">IF(SUM(IF($J24:$X24=TRANSPOSE('Capacity Backing (Hide)2'!CP$67:CP$81),1,0))&gt;0,1,0)</f>
        <v>0</v>
      </c>
      <c r="EH24" cm="1">
        <f t="array" ref="EH24">IF(SUM(IF($J24:$X24=TRANSPOSE('Capacity Backing (Hide)2'!CQ$67:CQ$81),1,0))&gt;0,1,0)</f>
        <v>0</v>
      </c>
      <c r="EI24" cm="1">
        <f t="array" ref="EI24">IF(SUM(IF($J24:$X24=TRANSPOSE('Capacity Backing (Hide)2'!CR$67:CR$81),1,0))&gt;0,1,0)</f>
        <v>0</v>
      </c>
      <c r="EJ24" cm="1">
        <f t="array" ref="EJ24">IF(SUM(IF($J24:$X24=TRANSPOSE('Capacity Backing (Hide)2'!CS$67:CS$81),1,0))&gt;0,1,0)</f>
        <v>0</v>
      </c>
      <c r="EK24" cm="1">
        <f t="array" ref="EK24">IF(SUM(IF($J24:$X24=TRANSPOSE('Capacity Backing (Hide)2'!CT$67:CT$81),1,0))&gt;0,1,0)</f>
        <v>0</v>
      </c>
      <c r="EL24" cm="1">
        <f t="array" ref="EL24">IF(SUM(IF($J24:$X24=TRANSPOSE('Capacity Backing (Hide)2'!CU$67:CU$81),1,0))&gt;0,1,0)</f>
        <v>0</v>
      </c>
      <c r="EM24" cm="1">
        <f t="array" ref="EM24">IF(SUM(IF($J24:$X24=TRANSPOSE('Capacity Backing (Hide)2'!CV$67:CV$81),1,0))&gt;0,1,0)</f>
        <v>0</v>
      </c>
      <c r="EN24" cm="1">
        <f t="array" ref="EN24">IF(SUM(IF($J24:$X24=TRANSPOSE('Capacity Backing (Hide)2'!CW$67:CW$81),1,0))&gt;0,1,0)</f>
        <v>0</v>
      </c>
      <c r="EQ24" cm="1">
        <f t="array" ref="EQ24">IF(SUM(IF($J24:$X24=TRANSPOSE('Capacity Backing (Hide)2'!B$203:B$217),1,0))&gt;0,1,0)</f>
        <v>0</v>
      </c>
      <c r="ER24" cm="1">
        <f t="array" ref="ER24">IF(SUM(IF($J24:$X24=TRANSPOSE('Capacity Backing (Hide)2'!C$203:C$217),1,0))&gt;0,1,0)</f>
        <v>0</v>
      </c>
      <c r="ES24" cm="1">
        <f t="array" ref="ES24">IF(SUM(IF($J24:$X24=TRANSPOSE('Capacity Backing (Hide)2'!D$203:D$217),1,0))&gt;0,1,0)</f>
        <v>0</v>
      </c>
      <c r="ET24" cm="1">
        <f t="array" ref="ET24">IF(SUM(IF($J24:$X24=TRANSPOSE('Capacity Backing (Hide)2'!E$203:E$217),1,0))&gt;0,1,0)</f>
        <v>0</v>
      </c>
      <c r="EU24" cm="1">
        <f t="array" ref="EU24">IF(SUM(IF($J24:$X24=TRANSPOSE('Capacity Backing (Hide)2'!F$203:F$217),1,0))&gt;0,1,0)</f>
        <v>0</v>
      </c>
      <c r="EV24" cm="1">
        <f t="array" ref="EV24">IF(SUM(IF($J24:$X24=TRANSPOSE('Capacity Backing (Hide)2'!G$203:G$217),1,0))&gt;0,1,0)</f>
        <v>0</v>
      </c>
      <c r="EW24" cm="1">
        <f t="array" ref="EW24">IF(SUM(IF($J24:$X24=TRANSPOSE('Capacity Backing (Hide)2'!H$203:H$217),1,0))&gt;0,1,0)</f>
        <v>0</v>
      </c>
      <c r="EX24" cm="1">
        <f t="array" ref="EX24">IF(SUM(IF($J24:$X24=TRANSPOSE('Capacity Backing (Hide)2'!I$203:I$217),1,0))&gt;0,1,0)</f>
        <v>0</v>
      </c>
      <c r="EY24" cm="1">
        <f t="array" ref="EY24">IF(SUM(IF($J24:$X24=TRANSPOSE('Capacity Backing (Hide)2'!J$203:J$217),1,0))&gt;0,1,0)</f>
        <v>0</v>
      </c>
      <c r="EZ24" cm="1">
        <f t="array" ref="EZ24">IF(SUM(IF($J24:$X24=TRANSPOSE('Capacity Backing (Hide)2'!K$203:K$217),1,0))&gt;0,1,0)</f>
        <v>0</v>
      </c>
      <c r="FA24" cm="1">
        <f t="array" ref="FA24">IF(SUM(IF($J24:$X24=TRANSPOSE('Capacity Backing (Hide)2'!L$203:L$217),1,0))&gt;0,1,0)</f>
        <v>0</v>
      </c>
      <c r="FB24" cm="1">
        <f t="array" ref="FB24">IF(SUM(IF($J24:$X24=TRANSPOSE('Capacity Backing (Hide)2'!M$203:M$217),1,0))&gt;0,1,0)</f>
        <v>0</v>
      </c>
      <c r="FC24" cm="1">
        <f t="array" ref="FC24">IF(SUM(IF($J24:$X24=TRANSPOSE('Capacity Backing (Hide)2'!N$203:N$217),1,0))&gt;0,1,0)</f>
        <v>0</v>
      </c>
      <c r="FD24" cm="1">
        <f t="array" ref="FD24">IF(SUM(IF($J24:$X24=TRANSPOSE('Capacity Backing (Hide)2'!O$203:O$217),1,0))&gt;0,1,0)</f>
        <v>0</v>
      </c>
      <c r="FE24" cm="1">
        <f t="array" ref="FE24">IF(SUM(IF($J24:$X24=TRANSPOSE('Capacity Backing (Hide)2'!P$203:P$217),1,0))&gt;0,1,0)</f>
        <v>0</v>
      </c>
      <c r="FF24" cm="1">
        <f t="array" ref="FF24">IF(SUM(IF($J24:$X24=TRANSPOSE('Capacity Backing (Hide)2'!Q$203:Q$217),1,0))&gt;0,1,0)</f>
        <v>0</v>
      </c>
      <c r="FG24" cm="1">
        <f t="array" ref="FG24">IF(SUM(IF($J24:$X24=TRANSPOSE('Capacity Backing (Hide)2'!R$203:R$217),1,0))&gt;0,1,0)</f>
        <v>0</v>
      </c>
      <c r="FH24" cm="1">
        <f t="array" ref="FH24">IF(SUM(IF($J24:$X24=TRANSPOSE('Capacity Backing (Hide)2'!S$203:S$217),1,0))&gt;0,1,0)</f>
        <v>0</v>
      </c>
      <c r="FI24" cm="1">
        <f t="array" ref="FI24">IF(SUM(IF($J24:$X24=TRANSPOSE('Capacity Backing (Hide)2'!T$203:T$217),1,0))&gt;0,1,0)</f>
        <v>0</v>
      </c>
      <c r="FJ24" cm="1">
        <f t="array" ref="FJ24">IF(SUM(IF($J24:$X24=TRANSPOSE('Capacity Backing (Hide)2'!U$203:U$217),1,0))&gt;0,1,0)</f>
        <v>0</v>
      </c>
      <c r="FK24" cm="1">
        <f t="array" ref="FK24">IF(SUM(IF($J24:$X24=TRANSPOSE('Capacity Backing (Hide)2'!V$203:V$217),1,0))&gt;0,1,0)</f>
        <v>0</v>
      </c>
      <c r="FL24" cm="1">
        <f t="array" ref="FL24">IF(SUM(IF($J24:$X24=TRANSPOSE('Capacity Backing (Hide)2'!W$203:W$217),1,0))&gt;0,1,0)</f>
        <v>0</v>
      </c>
      <c r="FM24" cm="1">
        <f t="array" ref="FM24">IF(SUM(IF($J24:$X24=TRANSPOSE('Capacity Backing (Hide)2'!X$203:X$217),1,0))&gt;0,1,0)</f>
        <v>0</v>
      </c>
      <c r="FN24" cm="1">
        <f t="array" ref="FN24">IF(SUM(IF($J24:$X24=TRANSPOSE('Capacity Backing (Hide)2'!Y$203:Y$217),1,0))&gt;0,1,0)</f>
        <v>0</v>
      </c>
      <c r="FO24" cm="1">
        <f t="array" ref="FO24">IF(SUM(IF($J24:$X24=TRANSPOSE('Capacity Backing (Hide)2'!Z$203:Z$217),1,0))&gt;0,1,0)</f>
        <v>0</v>
      </c>
      <c r="FP24" cm="1">
        <f t="array" ref="FP24">IF(SUM(IF($J24:$X24=TRANSPOSE('Capacity Backing (Hide)2'!AA$203:AA$217),1,0))&gt;0,1,0)</f>
        <v>0</v>
      </c>
      <c r="FQ24" cm="1">
        <f t="array" ref="FQ24">IF(SUM(IF($J24:$X24=TRANSPOSE('Capacity Backing (Hide)2'!AB$203:AB$217),1,0))&gt;0,1,0)</f>
        <v>0</v>
      </c>
      <c r="FR24" cm="1">
        <f t="array" ref="FR24">IF(SUM(IF($J24:$X24=TRANSPOSE('Capacity Backing (Hide)2'!AC$203:AC$217),1,0))&gt;0,1,0)</f>
        <v>0</v>
      </c>
      <c r="FS24" cm="1">
        <f t="array" ref="FS24">IF(SUM(IF($J24:$X24=TRANSPOSE('Capacity Backing (Hide)2'!AD$203:AD$217),1,0))&gt;0,1,0)</f>
        <v>0</v>
      </c>
      <c r="FT24" cm="1">
        <f t="array" ref="FT24">IF(SUM(IF($J24:$X24=TRANSPOSE('Capacity Backing (Hide)2'!AE$203:AE$217),1,0))&gt;0,1,0)</f>
        <v>0</v>
      </c>
      <c r="FU24" cm="1">
        <f t="array" ref="FU24">IF(SUM(IF($J24:$X24=TRANSPOSE('Capacity Backing (Hide)2'!AF$203:AF$217),1,0))&gt;0,1,0)</f>
        <v>0</v>
      </c>
      <c r="FV24" cm="1">
        <f t="array" ref="FV24">IF(SUM(IF($J24:$X24=TRANSPOSE('Capacity Backing (Hide)2'!AG$203:AG$217),1,0))&gt;0,1,0)</f>
        <v>0</v>
      </c>
      <c r="FW24" cm="1">
        <f t="array" ref="FW24">IF(SUM(IF($J24:$X24=TRANSPOSE('Capacity Backing (Hide)2'!AH$203:AH$217),1,0))&gt;0,1,0)</f>
        <v>0</v>
      </c>
      <c r="FX24" cm="1">
        <f t="array" ref="FX24">IF(SUM(IF($J24:$X24=TRANSPOSE('Capacity Backing (Hide)2'!AI$203:AI$217),1,0))&gt;0,1,0)</f>
        <v>0</v>
      </c>
      <c r="FY24" cm="1">
        <f t="array" ref="FY24">IF(SUM(IF($J24:$X24=TRANSPOSE('Capacity Backing (Hide)2'!AJ$203:AJ$217),1,0))&gt;0,1,0)</f>
        <v>0</v>
      </c>
      <c r="FZ24" cm="1">
        <f t="array" ref="FZ24">IF(SUM(IF($J24:$X24=TRANSPOSE('Capacity Backing (Hide)2'!AK$203:AK$217),1,0))&gt;0,1,0)</f>
        <v>0</v>
      </c>
      <c r="GA24" cm="1">
        <f t="array" ref="GA24">IF(SUM(IF($J24:$X24=TRANSPOSE('Capacity Backing (Hide)2'!AL$203:AL$217),1,0))&gt;0,1,0)</f>
        <v>0</v>
      </c>
      <c r="GB24" cm="1">
        <f t="array" ref="GB24">IF(SUM(IF($J24:$X24=TRANSPOSE('Capacity Backing (Hide)2'!AM$203:AM$217),1,0))&gt;0,1,0)</f>
        <v>0</v>
      </c>
      <c r="GC24" cm="1">
        <f t="array" ref="GC24">IF(SUM(IF($J24:$X24=TRANSPOSE('Capacity Backing (Hide)2'!AN$203:AN$217),1,0))&gt;0,1,0)</f>
        <v>0</v>
      </c>
      <c r="GD24" cm="1">
        <f t="array" ref="GD24">IF(SUM(IF($J24:$X24=TRANSPOSE('Capacity Backing (Hide)2'!AO$203:AO$217),1,0))&gt;0,1,0)</f>
        <v>0</v>
      </c>
      <c r="GE24" cm="1">
        <f t="array" ref="GE24">IF(SUM(IF($J24:$X24=TRANSPOSE('Capacity Backing (Hide)2'!AP$203:AP$217),1,0))&gt;0,1,0)</f>
        <v>0</v>
      </c>
      <c r="GF24" cm="1">
        <f t="array" ref="GF24">IF(SUM(IF($J24:$X24=TRANSPOSE('Capacity Backing (Hide)2'!AQ$203:AQ$217),1,0))&gt;0,1,0)</f>
        <v>0</v>
      </c>
      <c r="GG24" cm="1">
        <f t="array" ref="GG24">IF(SUM(IF($J24:$X24=TRANSPOSE('Capacity Backing (Hide)2'!AR$203:AR$217),1,0))&gt;0,1,0)</f>
        <v>0</v>
      </c>
      <c r="GH24" cm="1">
        <f t="array" ref="GH24">IF(SUM(IF($J24:$X24=TRANSPOSE('Capacity Backing (Hide)2'!AS$203:AS$217),1,0))&gt;0,1,0)</f>
        <v>0</v>
      </c>
      <c r="GI24" cm="1">
        <f t="array" ref="GI24">IF(SUM(IF($J24:$X24=TRANSPOSE('Capacity Backing (Hide)2'!AT$203:AT$217),1,0))&gt;0,1,0)</f>
        <v>0</v>
      </c>
      <c r="GJ24" cm="1">
        <f t="array" ref="GJ24">IF(SUM(IF($J24:$X24=TRANSPOSE('Capacity Backing (Hide)2'!AU$203:AU$217),1,0))&gt;0,1,0)</f>
        <v>0</v>
      </c>
      <c r="GK24" cm="1">
        <f t="array" ref="GK24">IF(SUM(IF($J24:$X24=TRANSPOSE('Capacity Backing (Hide)2'!AV$203:AV$217),1,0))&gt;0,1,0)</f>
        <v>0</v>
      </c>
      <c r="GL24" cm="1">
        <f t="array" ref="GL24">IF(SUM(IF($J24:$X24=TRANSPOSE('Capacity Backing (Hide)2'!AW$203:AW$217),1,0))&gt;0,1,0)</f>
        <v>0</v>
      </c>
      <c r="GM24" cm="1">
        <f t="array" ref="GM24">IF(SUM(IF($J24:$X24=TRANSPOSE('Capacity Backing (Hide)2'!AX$203:AX$217),1,0))&gt;0,1,0)</f>
        <v>0</v>
      </c>
      <c r="GN24" cm="1">
        <f t="array" ref="GN24">IF(SUM(IF($J24:$X24=TRANSPOSE('Capacity Backing (Hide)2'!AY$203:AY$217),1,0))&gt;0,1,0)</f>
        <v>0</v>
      </c>
      <c r="GO24" cm="1">
        <f t="array" ref="GO24">IF(SUM(IF($J24:$X24=TRANSPOSE('Capacity Backing (Hide)2'!AZ$203:AZ$217),1,0))&gt;0,1,0)</f>
        <v>0</v>
      </c>
      <c r="GP24" cm="1">
        <f t="array" ref="GP24">IF(SUM(IF($J24:$X24=TRANSPOSE('Capacity Backing (Hide)2'!BA$203:BA$217),1,0))&gt;0,1,0)</f>
        <v>0</v>
      </c>
      <c r="GQ24" cm="1">
        <f t="array" ref="GQ24">IF(SUM(IF($J24:$X24=TRANSPOSE('Capacity Backing (Hide)2'!BB$203:BB$217),1,0))&gt;0,1,0)</f>
        <v>0</v>
      </c>
      <c r="GR24" cm="1">
        <f t="array" ref="GR24">IF(SUM(IF($J24:$X24=TRANSPOSE('Capacity Backing (Hide)2'!BC$203:BC$217),1,0))&gt;0,1,0)</f>
        <v>0</v>
      </c>
      <c r="GS24" cm="1">
        <f t="array" ref="GS24">IF(SUM(IF($J24:$X24=TRANSPOSE('Capacity Backing (Hide)2'!BD$203:BD$217),1,0))&gt;0,1,0)</f>
        <v>0</v>
      </c>
      <c r="GT24" cm="1">
        <f t="array" ref="GT24">IF(SUM(IF($J24:$X24=TRANSPOSE('Capacity Backing (Hide)2'!BE$203:BE$217),1,0))&gt;0,1,0)</f>
        <v>0</v>
      </c>
      <c r="GU24" cm="1">
        <f t="array" ref="GU24">IF(SUM(IF($J24:$X24=TRANSPOSE('Capacity Backing (Hide)2'!BF$203:BF$217),1,0))&gt;0,1,0)</f>
        <v>0</v>
      </c>
      <c r="GV24" cm="1">
        <f t="array" ref="GV24">IF(SUM(IF($J24:$X24=TRANSPOSE('Capacity Backing (Hide)2'!BG$203:BG$217),1,0))&gt;0,1,0)</f>
        <v>0</v>
      </c>
      <c r="GW24" cm="1">
        <f t="array" ref="GW24">IF(SUM(IF($J24:$X24=TRANSPOSE('Capacity Backing (Hide)2'!BH$203:BH$217),1,0))&gt;0,1,0)</f>
        <v>0</v>
      </c>
      <c r="GX24" cm="1">
        <f t="array" ref="GX24">IF(SUM(IF($J24:$X24=TRANSPOSE('Capacity Backing (Hide)2'!BI$203:BI$217),1,0))&gt;0,1,0)</f>
        <v>0</v>
      </c>
      <c r="GY24" cm="1">
        <f t="array" ref="GY24">IF(SUM(IF($J24:$X24=TRANSPOSE('Capacity Backing (Hide)2'!BJ$203:BJ$217),1,0))&gt;0,1,0)</f>
        <v>0</v>
      </c>
      <c r="GZ24" cm="1">
        <f t="array" ref="GZ24">IF(SUM(IF($J24:$X24=TRANSPOSE('Capacity Backing (Hide)2'!BK$203:BK$217),1,0))&gt;0,1,0)</f>
        <v>0</v>
      </c>
      <c r="HA24" cm="1">
        <f t="array" ref="HA24">IF(SUM(IF($J24:$X24=TRANSPOSE('Capacity Backing (Hide)2'!BL$203:BL$217),1,0))&gt;0,1,0)</f>
        <v>0</v>
      </c>
      <c r="HB24" cm="1">
        <f t="array" ref="HB24">IF(SUM(IF($J24:$X24=TRANSPOSE('Capacity Backing (Hide)2'!BM$203:BM$217),1,0))&gt;0,1,0)</f>
        <v>0</v>
      </c>
      <c r="HC24" cm="1">
        <f t="array" ref="HC24">IF(SUM(IF($J24:$X24=TRANSPOSE('Capacity Backing (Hide)2'!BN$203:BN$217),1,0))&gt;0,1,0)</f>
        <v>0</v>
      </c>
      <c r="HD24" cm="1">
        <f t="array" ref="HD24">IF(SUM(IF($J24:$X24=TRANSPOSE('Capacity Backing (Hide)2'!BO$203:BO$217),1,0))&gt;0,1,0)</f>
        <v>0</v>
      </c>
      <c r="HE24" cm="1">
        <f t="array" ref="HE24">IF(SUM(IF($J24:$X24=TRANSPOSE('Capacity Backing (Hide)2'!BP$203:BP$217),1,0))&gt;0,1,0)</f>
        <v>0</v>
      </c>
      <c r="HF24" cm="1">
        <f t="array" ref="HF24">IF(SUM(IF($J24:$X24=TRANSPOSE('Capacity Backing (Hide)2'!BQ$203:BQ$217),1,0))&gt;0,1,0)</f>
        <v>0</v>
      </c>
      <c r="HG24" cm="1">
        <f t="array" ref="HG24">IF(SUM(IF($J24:$X24=TRANSPOSE('Capacity Backing (Hide)2'!BR$203:BR$217),1,0))&gt;0,1,0)</f>
        <v>0</v>
      </c>
      <c r="HH24" cm="1">
        <f t="array" ref="HH24">IF(SUM(IF($J24:$X24=TRANSPOSE('Capacity Backing (Hide)2'!BS$203:BS$217),1,0))&gt;0,1,0)</f>
        <v>0</v>
      </c>
      <c r="HI24" cm="1">
        <f t="array" ref="HI24">IF(SUM(IF($J24:$X24=TRANSPOSE('Capacity Backing (Hide)2'!BT$203:BT$217),1,0))&gt;0,1,0)</f>
        <v>0</v>
      </c>
      <c r="HJ24" cm="1">
        <f t="array" ref="HJ24">IF(SUM(IF($J24:$X24=TRANSPOSE('Capacity Backing (Hide)2'!BU$203:BU$217),1,0))&gt;0,1,0)</f>
        <v>0</v>
      </c>
      <c r="HK24" cm="1">
        <f t="array" ref="HK24">IF(SUM(IF($J24:$X24=TRANSPOSE('Capacity Backing (Hide)2'!BV$203:BV$217),1,0))&gt;0,1,0)</f>
        <v>0</v>
      </c>
      <c r="HL24" cm="1">
        <f t="array" ref="HL24">IF(SUM(IF($J24:$X24=TRANSPOSE('Capacity Backing (Hide)2'!BW$203:BW$217),1,0))&gt;0,1,0)</f>
        <v>0</v>
      </c>
      <c r="HM24" cm="1">
        <f t="array" ref="HM24">IF(SUM(IF($J24:$X24=TRANSPOSE('Capacity Backing (Hide)2'!BX$203:BX$217),1,0))&gt;0,1,0)</f>
        <v>0</v>
      </c>
      <c r="HN24" cm="1">
        <f t="array" ref="HN24">IF(SUM(IF($J24:$X24=TRANSPOSE('Capacity Backing (Hide)2'!BY$203:BY$217),1,0))&gt;0,1,0)</f>
        <v>0</v>
      </c>
      <c r="HO24" cm="1">
        <f t="array" ref="HO24">IF(SUM(IF($J24:$X24=TRANSPOSE('Capacity Backing (Hide)2'!BZ$203:BZ$217),1,0))&gt;0,1,0)</f>
        <v>0</v>
      </c>
      <c r="HP24" cm="1">
        <f t="array" ref="HP24">IF(SUM(IF($J24:$X24=TRANSPOSE('Capacity Backing (Hide)2'!CA$203:CA$217),1,0))&gt;0,1,0)</f>
        <v>0</v>
      </c>
      <c r="HQ24" cm="1">
        <f t="array" ref="HQ24">IF(SUM(IF($J24:$X24=TRANSPOSE('Capacity Backing (Hide)2'!CB$203:CB$217),1,0))&gt;0,1,0)</f>
        <v>0</v>
      </c>
      <c r="HR24" cm="1">
        <f t="array" ref="HR24">IF(SUM(IF($J24:$X24=TRANSPOSE('Capacity Backing (Hide)2'!CC$203:CC$217),1,0))&gt;0,1,0)</f>
        <v>0</v>
      </c>
      <c r="HS24" cm="1">
        <f t="array" ref="HS24">IF(SUM(IF($J24:$X24=TRANSPOSE('Capacity Backing (Hide)2'!CD$203:CD$217),1,0))&gt;0,1,0)</f>
        <v>0</v>
      </c>
      <c r="HT24" cm="1">
        <f t="array" ref="HT24">IF(SUM(IF($J24:$X24=TRANSPOSE('Capacity Backing (Hide)2'!CE$203:CE$217),1,0))&gt;0,1,0)</f>
        <v>0</v>
      </c>
      <c r="HU24" cm="1">
        <f t="array" ref="HU24">IF(SUM(IF($J24:$X24=TRANSPOSE('Capacity Backing (Hide)2'!CF$203:CF$217),1,0))&gt;0,1,0)</f>
        <v>0</v>
      </c>
      <c r="HV24" cm="1">
        <f t="array" ref="HV24">IF(SUM(IF($J24:$X24=TRANSPOSE('Capacity Backing (Hide)2'!CG$203:CG$217),1,0))&gt;0,1,0)</f>
        <v>0</v>
      </c>
      <c r="HW24" cm="1">
        <f t="array" ref="HW24">IF(SUM(IF($J24:$X24=TRANSPOSE('Capacity Backing (Hide)2'!CH$203:CH$217),1,0))&gt;0,1,0)</f>
        <v>0</v>
      </c>
      <c r="HX24" cm="1">
        <f t="array" ref="HX24">IF(SUM(IF($J24:$X24=TRANSPOSE('Capacity Backing (Hide)2'!CI$203:CI$217),1,0))&gt;0,1,0)</f>
        <v>0</v>
      </c>
      <c r="HY24" cm="1">
        <f t="array" ref="HY24">IF(SUM(IF($J24:$X24=TRANSPOSE('Capacity Backing (Hide)2'!CJ$203:CJ$217),1,0))&gt;0,1,0)</f>
        <v>0</v>
      </c>
      <c r="HZ24" cm="1">
        <f t="array" ref="HZ24">IF(SUM(IF($J24:$X24=TRANSPOSE('Capacity Backing (Hide)2'!CK$203:CK$217),1,0))&gt;0,1,0)</f>
        <v>0</v>
      </c>
      <c r="IA24" cm="1">
        <f t="array" ref="IA24">IF(SUM(IF($J24:$X24=TRANSPOSE('Capacity Backing (Hide)2'!CL$203:CL$217),1,0))&gt;0,1,0)</f>
        <v>0</v>
      </c>
      <c r="IB24" cm="1">
        <f t="array" ref="IB24">IF(SUM(IF($J24:$X24=TRANSPOSE('Capacity Backing (Hide)2'!CM$203:CM$217),1,0))&gt;0,1,0)</f>
        <v>0</v>
      </c>
      <c r="IC24" cm="1">
        <f t="array" ref="IC24">IF(SUM(IF($J24:$X24=TRANSPOSE('Capacity Backing (Hide)2'!CN$203:CN$217),1,0))&gt;0,1,0)</f>
        <v>0</v>
      </c>
      <c r="ID24" cm="1">
        <f t="array" ref="ID24">IF(SUM(IF($J24:$X24=TRANSPOSE('Capacity Backing (Hide)2'!CO$203:CO$217),1,0))&gt;0,1,0)</f>
        <v>0</v>
      </c>
      <c r="IE24" cm="1">
        <f t="array" ref="IE24">IF(SUM(IF($J24:$X24=TRANSPOSE('Capacity Backing (Hide)2'!CP$203:CP$217),1,0))&gt;0,1,0)</f>
        <v>0</v>
      </c>
      <c r="IF24" cm="1">
        <f t="array" ref="IF24">IF(SUM(IF($J24:$X24=TRANSPOSE('Capacity Backing (Hide)2'!CQ$203:CQ$217),1,0))&gt;0,1,0)</f>
        <v>0</v>
      </c>
      <c r="IG24" cm="1">
        <f t="array" ref="IG24">IF(SUM(IF($J24:$X24=TRANSPOSE('Capacity Backing (Hide)2'!CR$203:CR$217),1,0))&gt;0,1,0)</f>
        <v>0</v>
      </c>
      <c r="IH24" cm="1">
        <f t="array" ref="IH24">IF(SUM(IF($J24:$X24=TRANSPOSE('Capacity Backing (Hide)2'!CS$203:CS$217),1,0))&gt;0,1,0)</f>
        <v>0</v>
      </c>
      <c r="II24" cm="1">
        <f t="array" ref="II24">IF(SUM(IF($J24:$X24=TRANSPOSE('Capacity Backing (Hide)2'!CT$203:CT$217),1,0))&gt;0,1,0)</f>
        <v>0</v>
      </c>
      <c r="IJ24" cm="1">
        <f t="array" ref="IJ24">IF(SUM(IF($J24:$X24=TRANSPOSE('Capacity Backing (Hide)2'!CU$203:CU$217),1,0))&gt;0,1,0)</f>
        <v>0</v>
      </c>
      <c r="IK24" cm="1">
        <f t="array" ref="IK24">IF(SUM(IF($J24:$X24=TRANSPOSE('Capacity Backing (Hide)2'!CV$203:CV$217),1,0))&gt;0,1,0)</f>
        <v>0</v>
      </c>
      <c r="IL24" cm="1">
        <f t="array" ref="IL24">IF(SUM(IF($J24:$X24=TRANSPOSE('Capacity Backing (Hide)2'!CW$203:CW$217),1,0))&gt;0,1,0)</f>
        <v>0</v>
      </c>
      <c r="IO24" s="184">
        <v>0</v>
      </c>
      <c r="IP24" s="184">
        <v>0</v>
      </c>
      <c r="IQ24" s="184">
        <v>0</v>
      </c>
      <c r="IR24" s="184">
        <v>0</v>
      </c>
      <c r="IS24" s="184">
        <v>0</v>
      </c>
      <c r="IT24" s="184">
        <v>0</v>
      </c>
      <c r="IU24" s="184">
        <v>0</v>
      </c>
      <c r="IV24" s="184">
        <v>0</v>
      </c>
      <c r="IW24" s="184">
        <v>0</v>
      </c>
      <c r="IX24" s="184">
        <v>0</v>
      </c>
      <c r="IY24" s="184">
        <v>0</v>
      </c>
      <c r="IZ24" s="184">
        <v>0</v>
      </c>
      <c r="JA24" s="184">
        <v>0</v>
      </c>
      <c r="JB24" s="184">
        <v>0</v>
      </c>
      <c r="JC24" s="184">
        <v>0</v>
      </c>
      <c r="JD24" s="184">
        <v>0</v>
      </c>
      <c r="JE24" s="184">
        <v>0</v>
      </c>
      <c r="JF24" s="184">
        <v>0</v>
      </c>
      <c r="JG24" s="184">
        <v>0</v>
      </c>
      <c r="JH24" s="184">
        <v>0</v>
      </c>
      <c r="JI24" s="184">
        <v>0</v>
      </c>
      <c r="JJ24" s="184">
        <v>0</v>
      </c>
      <c r="JK24" s="184">
        <v>0</v>
      </c>
      <c r="JL24" s="184">
        <v>0</v>
      </c>
      <c r="JM24" s="184">
        <v>0</v>
      </c>
      <c r="JN24" s="184">
        <v>0</v>
      </c>
      <c r="JO24" s="184">
        <v>0</v>
      </c>
      <c r="JP24" s="184">
        <v>0</v>
      </c>
      <c r="JQ24" s="184">
        <v>0</v>
      </c>
      <c r="JR24" s="184">
        <v>0</v>
      </c>
      <c r="JS24" s="184">
        <v>0</v>
      </c>
      <c r="JT24" s="184">
        <v>0</v>
      </c>
      <c r="JU24" s="184">
        <v>0</v>
      </c>
      <c r="JV24" s="184">
        <v>0</v>
      </c>
      <c r="JW24" s="184">
        <v>0</v>
      </c>
      <c r="JX24" s="184">
        <v>0</v>
      </c>
      <c r="JY24" s="184">
        <v>0</v>
      </c>
      <c r="JZ24" s="184">
        <v>0</v>
      </c>
      <c r="KA24" s="184">
        <v>0</v>
      </c>
      <c r="KB24" s="184">
        <v>0</v>
      </c>
      <c r="KC24" s="184">
        <v>0</v>
      </c>
      <c r="KD24" s="184">
        <v>0</v>
      </c>
      <c r="KE24" s="184">
        <v>0</v>
      </c>
      <c r="KF24" s="184">
        <v>0</v>
      </c>
      <c r="KG24" s="184">
        <v>0</v>
      </c>
      <c r="KH24" s="184">
        <v>0</v>
      </c>
      <c r="KI24" s="184">
        <v>0</v>
      </c>
      <c r="KJ24" s="184">
        <v>0</v>
      </c>
      <c r="KK24" s="184">
        <v>0</v>
      </c>
      <c r="KL24" s="184">
        <v>0</v>
      </c>
      <c r="KM24" s="184">
        <v>0</v>
      </c>
      <c r="KN24" s="184">
        <v>0</v>
      </c>
      <c r="KO24" s="184">
        <v>0</v>
      </c>
      <c r="KP24" s="184">
        <v>0</v>
      </c>
      <c r="KQ24" s="184">
        <v>0</v>
      </c>
      <c r="KR24" s="184">
        <v>0</v>
      </c>
      <c r="KS24" s="184">
        <v>0</v>
      </c>
      <c r="KT24" s="184">
        <v>0</v>
      </c>
      <c r="KU24" s="184">
        <v>0</v>
      </c>
      <c r="KV24" s="184">
        <v>0</v>
      </c>
      <c r="KW24" s="184">
        <v>0</v>
      </c>
      <c r="KX24" s="184">
        <v>0</v>
      </c>
      <c r="KY24" s="184">
        <v>0</v>
      </c>
      <c r="KZ24" s="184">
        <v>0</v>
      </c>
      <c r="LA24" s="184">
        <v>0</v>
      </c>
      <c r="LB24" s="184">
        <v>0</v>
      </c>
      <c r="LC24" s="184">
        <v>0</v>
      </c>
      <c r="LD24" s="184">
        <v>0</v>
      </c>
      <c r="LE24" s="184">
        <v>0</v>
      </c>
      <c r="LF24" s="184">
        <v>0</v>
      </c>
      <c r="LG24" s="184">
        <v>0</v>
      </c>
      <c r="LH24" s="184">
        <v>0</v>
      </c>
      <c r="LI24" s="184">
        <v>0</v>
      </c>
      <c r="LJ24" s="184">
        <v>0</v>
      </c>
      <c r="LK24" s="184">
        <v>0</v>
      </c>
      <c r="LL24" s="184">
        <v>0</v>
      </c>
      <c r="LM24" s="184">
        <v>0</v>
      </c>
      <c r="LN24" s="184">
        <v>0</v>
      </c>
      <c r="LO24" s="184">
        <v>0</v>
      </c>
      <c r="LP24" s="184">
        <v>0</v>
      </c>
      <c r="LQ24" s="184">
        <v>0</v>
      </c>
      <c r="LR24" s="184">
        <v>0</v>
      </c>
      <c r="LS24" s="184">
        <v>0</v>
      </c>
      <c r="LT24" s="184">
        <v>0</v>
      </c>
      <c r="LU24" s="184">
        <v>0</v>
      </c>
      <c r="LV24" s="184">
        <v>0</v>
      </c>
      <c r="LW24" s="184">
        <v>0</v>
      </c>
      <c r="LX24" s="184">
        <v>0</v>
      </c>
      <c r="LY24" s="184">
        <v>0</v>
      </c>
      <c r="LZ24" s="184">
        <v>0</v>
      </c>
      <c r="MA24" s="184">
        <v>0</v>
      </c>
      <c r="MB24" s="184">
        <v>0</v>
      </c>
      <c r="MC24" s="184">
        <v>0</v>
      </c>
      <c r="MD24" s="184">
        <v>0</v>
      </c>
      <c r="ME24" s="184">
        <v>0</v>
      </c>
      <c r="MF24" s="184">
        <v>0</v>
      </c>
      <c r="MG24" s="184">
        <v>0</v>
      </c>
      <c r="MH24" s="184">
        <v>0</v>
      </c>
      <c r="MI24" s="184">
        <v>0</v>
      </c>
      <c r="MJ24" s="184">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J24" cm="1">
        <f t="array" ref="QJ24">SUM(IF('Capacity Summary'!H$36:H$135="X",1,0)*TRANSPOSE('CR Backing (Hide)'!$IO24:$MJ24)*IF('Clinical resources'!ZQ27="X",1,0))</f>
        <v>0</v>
      </c>
      <c r="QK24" cm="1">
        <f t="array" ref="QK24">SUM(IF('Capacity Summary'!I$36:I$135="X",1,0)*TRANSPOSE('CR Backing (Hide)'!$IO24:$MJ24)*IF('Clinical resources'!ZR27="X",1,0))</f>
        <v>0</v>
      </c>
      <c r="QL24" cm="1">
        <f t="array" ref="QL24">SUM(IF('Capacity Summary'!J$36:J$135="X",1,0)*TRANSPOSE('CR Backing (Hide)'!$IO24:$MJ24)*IF('Clinical resources'!ZS27="X",1,0))</f>
        <v>0</v>
      </c>
      <c r="QM24" cm="1">
        <f t="array" ref="QM24">SUM(IF('Capacity Summary'!K$36:K$135="X",1,0)*TRANSPOSE('CR Backing (Hide)'!$IO24:$MJ24)*IF('Clinical resources'!ZT27="X",1,0))</f>
        <v>0</v>
      </c>
      <c r="QN24" cm="1">
        <f t="array" ref="QN24">SUM(IF('Capacity Summary'!L$36:L$135="X",1,0)*TRANSPOSE('CR Backing (Hide)'!$IO24:$MJ24)*IF('Clinical resources'!ZU27="X",1,0))</f>
        <v>0</v>
      </c>
      <c r="QO24" cm="1">
        <f t="array" ref="QO24">SUM(IF('Capacity Summary'!M$36:M$135="X",1,0)*TRANSPOSE('CR Backing (Hide)'!$IO24:$MJ24)*IF('Clinical resources'!ZV27="X",1,0))</f>
        <v>0</v>
      </c>
      <c r="QP24" cm="1">
        <f t="array" ref="QP24">SUM(IF('Capacity Summary'!N$36:N$135="X",1,0)*TRANSPOSE('CR Backing (Hide)'!$IO24:$MJ24)*IF('Clinical resources'!ZW27="X",1,0))</f>
        <v>0</v>
      </c>
      <c r="QQ24" cm="1">
        <f t="array" ref="QQ24">SUM(IF('Capacity Summary'!O$36:O$135="X",1,0)*TRANSPOSE('CR Backing (Hide)'!$IO24:$MJ24)*IF('Clinical resources'!ZX27="X",1,0))</f>
        <v>0</v>
      </c>
      <c r="QR24" cm="1">
        <f t="array" ref="QR24">SUM(IF('Capacity Summary'!P$36:P$135="X",1,0)*TRANSPOSE('CR Backing (Hide)'!$IO24:$MJ24)*IF('Clinical resources'!ZY27="X",1,0))</f>
        <v>0</v>
      </c>
      <c r="QS24" cm="1">
        <f t="array" ref="QS24">SUM(IF('Capacity Summary'!Q$36:Q$135="X",1,0)*TRANSPOSE('CR Backing (Hide)'!$IO24:$MJ24)*IF('Clinical resources'!ZZ27="X",1,0))</f>
        <v>0</v>
      </c>
      <c r="QT24" cm="1">
        <f t="array" ref="QT24">SUM(IF('Capacity Summary'!R$36:R$135="X",1,0)*TRANSPOSE('CR Backing (Hide)'!$IO24:$MJ24)*IF('Clinical resources'!AAA27="X",1,0))</f>
        <v>0</v>
      </c>
      <c r="QU24" cm="1">
        <f t="array" ref="QU24">SUM(IF('Capacity Summary'!S$36:S$135="X",1,0)*TRANSPOSE('CR Backing (Hide)'!$IO24:$MJ24)*IF('Clinical resources'!AAB27="X",1,0))</f>
        <v>0</v>
      </c>
      <c r="QV24" cm="1">
        <f t="array" ref="QV24">SUM(IF('Capacity Summary'!T$36:T$135="X",1,0)*TRANSPOSE('CR Backing (Hide)'!$IO24:$MJ24)*IF('Clinical resources'!AAC27="X",1,0))</f>
        <v>0</v>
      </c>
      <c r="QW24" cm="1">
        <f t="array" ref="QW24">SUM(IF('Capacity Summary'!U$36:U$135="X",1,0)*TRANSPOSE('CR Backing (Hide)'!$IO24:$MJ24)*IF('Clinical resources'!AAD27="X",1,0))</f>
        <v>0</v>
      </c>
      <c r="QX24" cm="1">
        <f t="array" ref="QX24">SUM(IF('Capacity Summary'!V$36:V$135="X",1,0)*TRANSPOSE('CR Backing (Hide)'!$IO24:$MJ24)*IF('Clinical resources'!AAE27="X",1,0))</f>
        <v>0</v>
      </c>
      <c r="QY24" cm="1">
        <f t="array" ref="QY24">SUM(IF('Capacity Summary'!W$36:W$135="X",1,0)*TRANSPOSE('CR Backing (Hide)'!$IO24:$MJ24)*IF('Clinical resources'!AAF27="X",1,0))</f>
        <v>0</v>
      </c>
      <c r="QZ24" cm="1">
        <f t="array" ref="QZ24">SUM(IF('Capacity Summary'!X$36:X$135="X",1,0)*TRANSPOSE('CR Backing (Hide)'!$IO24:$MJ24)*IF('Clinical resources'!AAG27="X",1,0))</f>
        <v>0</v>
      </c>
      <c r="RA24" cm="1">
        <f t="array" ref="RA24">SUM(IF('Capacity Summary'!Y$36:Y$135="X",1,0)*TRANSPOSE('CR Backing (Hide)'!$IO24:$MJ24)*IF('Clinical resources'!AAH27="X",1,0))</f>
        <v>0</v>
      </c>
      <c r="RB24" cm="1">
        <f t="array" ref="RB24">SUM(IF('Capacity Summary'!Z$36:Z$135="X",1,0)*TRANSPOSE('CR Backing (Hide)'!$IO24:$MJ24)*IF('Clinical resources'!AAI27="X",1,0))</f>
        <v>0</v>
      </c>
      <c r="RC24" cm="1">
        <f t="array" ref="RC24">SUM(IF('Capacity Summary'!AA$36:AA$135="X",1,0)*TRANSPOSE('CR Backing (Hide)'!$IO24:$MJ24)*IF('Clinical resources'!AAJ27="X",1,0))</f>
        <v>0</v>
      </c>
      <c r="RD24" cm="1">
        <f t="array" ref="RD24">SUM(IF('Capacity Summary'!AB$36:AB$135="X",1,0)*TRANSPOSE('CR Backing (Hide)'!$IO24:$MJ24)*IF('Clinical resources'!AAK27="X",1,0))</f>
        <v>0</v>
      </c>
      <c r="RE24" cm="1">
        <f t="array" ref="RE24">SUM(IF('Capacity Summary'!AC$36:AC$135="X",1,0)*TRANSPOSE('CR Backing (Hide)'!$IO24:$MJ24)*IF('Clinical resources'!AAL27="X",1,0))</f>
        <v>0</v>
      </c>
      <c r="RF24" cm="1">
        <f t="array" ref="RF24">SUM(IF('Capacity Summary'!AD$36:AD$135="X",1,0)*TRANSPOSE('CR Backing (Hide)'!$IO24:$MJ24)*IF('Clinical resources'!AAM27="X",1,0))</f>
        <v>0</v>
      </c>
      <c r="RG24" cm="1">
        <f t="array" ref="RG24">SUM(IF('Capacity Summary'!AE$36:AE$135="X",1,0)*TRANSPOSE('CR Backing (Hide)'!$IO24:$MJ24)*IF('Clinical resources'!AAN27="X",1,0))</f>
        <v>0</v>
      </c>
      <c r="RH24" cm="1">
        <f t="array" ref="RH24">SUM(IF('Capacity Summary'!AF$36:AF$135="X",1,0)*TRANSPOSE('CR Backing (Hide)'!$IO24:$MJ24)*IF('Clinical resources'!AAO27="X",1,0))</f>
        <v>0</v>
      </c>
      <c r="RI24" cm="1">
        <f t="array" ref="RI24">SUM(IF('Capacity Summary'!AG$36:AG$135="X",1,0)*TRANSPOSE('CR Backing (Hide)'!$IO24:$MJ24)*IF('Clinical resources'!AAP27="X",1,0))</f>
        <v>0</v>
      </c>
      <c r="RJ24" cm="1">
        <f t="array" ref="RJ24">SUM(IF('Capacity Summary'!AH$36:AH$135="X",1,0)*TRANSPOSE('CR Backing (Hide)'!$IO24:$MJ24)*IF('Clinical resources'!AAQ27="X",1,0))</f>
        <v>0</v>
      </c>
      <c r="RK24" cm="1">
        <f t="array" ref="RK24">SUM(IF('Capacity Summary'!AI$36:AI$135="X",1,0)*TRANSPOSE('CR Backing (Hide)'!$IO24:$MJ24)*IF('Clinical resources'!AAR27="X",1,0))</f>
        <v>0</v>
      </c>
      <c r="RL24" cm="1">
        <f t="array" ref="RL24">SUM(IF('Capacity Summary'!AJ$36:AJ$135="X",1,0)*TRANSPOSE('CR Backing (Hide)'!$IO24:$MJ24)*IF('Clinical resources'!AAS27="X",1,0))</f>
        <v>0</v>
      </c>
      <c r="RM24" cm="1">
        <f t="array" ref="RM24">SUM(IF('Capacity Summary'!AK$36:AK$135="X",1,0)*TRANSPOSE('CR Backing (Hide)'!$IO24:$MJ24)*IF('Clinical resources'!AAT27="X",1,0))</f>
        <v>0</v>
      </c>
      <c r="RN24" cm="1">
        <f t="array" ref="RN24">SUM(IF('Capacity Summary'!AL$36:AL$135="X",1,0)*TRANSPOSE('CR Backing (Hide)'!$IO24:$MJ24)*IF('Clinical resources'!AAU27="X",1,0))</f>
        <v>0</v>
      </c>
      <c r="RO24" cm="1">
        <f t="array" ref="RO24">SUM(IF('Capacity Summary'!AM$36:AM$135="X",1,0)*TRANSPOSE('CR Backing (Hide)'!$IO24:$MJ24)*IF('Clinical resources'!AAV27="X",1,0))</f>
        <v>0</v>
      </c>
      <c r="RP24" cm="1">
        <f t="array" ref="RP24">SUM(IF('Capacity Summary'!AN$36:AN$135="X",1,0)*TRANSPOSE('CR Backing (Hide)'!$IO24:$MJ24)*IF('Clinical resources'!AAW27="X",1,0))</f>
        <v>0</v>
      </c>
      <c r="RQ24" cm="1">
        <f t="array" ref="RQ24">SUM(IF('Capacity Summary'!AO$36:AO$135="X",1,0)*TRANSPOSE('CR Backing (Hide)'!$IO24:$MJ24)*IF('Clinical resources'!AAX27="X",1,0))</f>
        <v>0</v>
      </c>
      <c r="RR24" cm="1">
        <f t="array" ref="RR24">SUM(IF('Capacity Summary'!AP$36:AP$135="X",1,0)*TRANSPOSE('CR Backing (Hide)'!$IO24:$MJ24)*IF('Clinical resources'!AAY27="X",1,0))</f>
        <v>0</v>
      </c>
      <c r="RS24" cm="1">
        <f t="array" ref="RS24">SUM(IF('Capacity Summary'!AQ$36:AQ$135="X",1,0)*TRANSPOSE('CR Backing (Hide)'!$IO24:$MJ24)*IF('Clinical resources'!AAZ27="X",1,0))</f>
        <v>0</v>
      </c>
      <c r="RT24" cm="1">
        <f t="array" ref="RT24">SUM(IF('Capacity Summary'!AR$36:AR$135="X",1,0)*TRANSPOSE('CR Backing (Hide)'!$IO24:$MJ24)*IF('Clinical resources'!ABA27="X",1,0))</f>
        <v>0</v>
      </c>
      <c r="RU24" cm="1">
        <f t="array" ref="RU24">SUM(IF('Capacity Summary'!AS$36:AS$135="X",1,0)*TRANSPOSE('CR Backing (Hide)'!$IO24:$MJ24)*IF('Clinical resources'!ABB27="X",1,0))</f>
        <v>0</v>
      </c>
      <c r="RV24" cm="1">
        <f t="array" ref="RV24">SUM(IF('Capacity Summary'!AT$36:AT$135="X",1,0)*TRANSPOSE('CR Backing (Hide)'!$IO24:$MJ24)*IF('Clinical resources'!ABC27="X",1,0))</f>
        <v>0</v>
      </c>
      <c r="RW24" cm="1">
        <f t="array" ref="RW24">SUM(IF('Capacity Summary'!AU$36:AU$135="X",1,0)*TRANSPOSE('CR Backing (Hide)'!$IO24:$MJ24)*IF('Clinical resources'!ABD27="X",1,0))</f>
        <v>0</v>
      </c>
      <c r="RX24" cm="1">
        <f t="array" ref="RX24">SUM(IF('Capacity Summary'!AV$36:AV$135="X",1,0)*TRANSPOSE('CR Backing (Hide)'!$IO24:$MJ24)*IF('Clinical resources'!ABE27="X",1,0))</f>
        <v>0</v>
      </c>
      <c r="RY24" cm="1">
        <f t="array" ref="RY24">SUM(IF('Capacity Summary'!AW$36:AW$135="X",1,0)*TRANSPOSE('CR Backing (Hide)'!$IO24:$MJ24)*IF('Clinical resources'!ABF27="X",1,0))</f>
        <v>0</v>
      </c>
      <c r="RZ24" cm="1">
        <f t="array" ref="RZ24">SUM(IF('Capacity Summary'!AX$36:AX$135="X",1,0)*TRANSPOSE('CR Backing (Hide)'!$IO24:$MJ24)*IF('Clinical resources'!ABG27="X",1,0))</f>
        <v>0</v>
      </c>
      <c r="SA24" cm="1">
        <f t="array" ref="SA24">SUM(IF('Capacity Summary'!AY$36:AY$135="X",1,0)*TRANSPOSE('CR Backing (Hide)'!$IO24:$MJ24)*IF('Clinical resources'!ABH27="X",1,0))</f>
        <v>0</v>
      </c>
      <c r="SB24" cm="1">
        <f t="array" ref="SB24">SUM(IF('Capacity Summary'!AZ$36:AZ$135="X",1,0)*TRANSPOSE('CR Backing (Hide)'!$IO24:$MJ24)*IF('Clinical resources'!ABI27="X",1,0))</f>
        <v>0</v>
      </c>
      <c r="SC24" cm="1">
        <f t="array" ref="SC24">SUM(IF('Capacity Summary'!BA$36:BA$135="X",1,0)*TRANSPOSE('CR Backing (Hide)'!$IO24:$MJ24)*IF('Clinical resources'!ABJ27="X",1,0))</f>
        <v>0</v>
      </c>
      <c r="SD24" cm="1">
        <f t="array" ref="SD24">SUM(IF('Capacity Summary'!BB$36:BB$135="X",1,0)*TRANSPOSE('CR Backing (Hide)'!$IO24:$MJ24)*IF('Clinical resources'!ABK27="X",1,0))</f>
        <v>0</v>
      </c>
      <c r="SE24" cm="1">
        <f t="array" ref="SE24">SUM(IF('Capacity Summary'!BC$36:BC$135="X",1,0)*TRANSPOSE('CR Backing (Hide)'!$IO24:$MJ24)*IF('Clinical resources'!ABL27="X",1,0))</f>
        <v>0</v>
      </c>
      <c r="SF24" cm="1">
        <f t="array" ref="SF24">SUM(IF('Capacity Summary'!BD$36:BD$135="X",1,0)*TRANSPOSE('CR Backing (Hide)'!$IO24:$MJ24)*IF('Clinical resources'!ABM27="X",1,0))</f>
        <v>0</v>
      </c>
      <c r="SG24" cm="1">
        <f t="array" ref="SG24">SUM(IF('Capacity Summary'!BE$36:BE$135="X",1,0)*TRANSPOSE('CR Backing (Hide)'!$IO24:$MJ24)*IF('Clinical resources'!ABN27="X",1,0))</f>
        <v>0</v>
      </c>
      <c r="SH24" cm="1">
        <f t="array" ref="SH24">SUM(IF('Capacity Summary'!BF$36:BF$135="X",1,0)*TRANSPOSE('CR Backing (Hide)'!$IO24:$MJ24)*IF('Clinical resources'!ABO27="X",1,0))</f>
        <v>0</v>
      </c>
      <c r="SI24" cm="1">
        <f t="array" ref="SI24">SUM(IF('Capacity Summary'!BG$36:BG$135="X",1,0)*TRANSPOSE('CR Backing (Hide)'!$IO24:$MJ24)*IF('Clinical resources'!ABP27="X",1,0))</f>
        <v>0</v>
      </c>
      <c r="SK24" cm="1">
        <f t="array" ref="SK24">SUM(IF('Capacity Summary'!H$139:H$238="X",1,0)*TRANSPOSE('CR Backing (Hide)'!$MM24:$QH24))</f>
        <v>0</v>
      </c>
      <c r="SL24" cm="1">
        <f t="array" ref="SL24">SUM(IF('Capacity Summary'!I$139:I$238="X",1,0)*TRANSPOSE('CR Backing (Hide)'!$MM24:$QH24))</f>
        <v>0</v>
      </c>
      <c r="SM24" cm="1">
        <f t="array" ref="SM24">SUM(IF('Capacity Summary'!J$139:J$238="X",1,0)*TRANSPOSE('CR Backing (Hide)'!$MM24:$QH24))</f>
        <v>0</v>
      </c>
      <c r="SN24" cm="1">
        <f t="array" ref="SN24">SUM(IF('Capacity Summary'!K$139:K$238="X",1,0)*TRANSPOSE('CR Backing (Hide)'!$MM24:$QH24))</f>
        <v>0</v>
      </c>
      <c r="SO24" cm="1">
        <f t="array" ref="SO24">SUM(IF('Capacity Summary'!L$139:L$238="X",1,0)*TRANSPOSE('CR Backing (Hide)'!$MM24:$QH24))</f>
        <v>0</v>
      </c>
      <c r="SP24" cm="1">
        <f t="array" ref="SP24">SUM(IF('Capacity Summary'!M$139:M$238="X",1,0)*TRANSPOSE('CR Backing (Hide)'!$MM24:$QH24))</f>
        <v>0</v>
      </c>
      <c r="SQ24" cm="1">
        <f t="array" ref="SQ24">SUM(IF('Capacity Summary'!N$139:N$238="X",1,0)*TRANSPOSE('CR Backing (Hide)'!$MM24:$QH24))</f>
        <v>0</v>
      </c>
      <c r="SR24" cm="1">
        <f t="array" ref="SR24">SUM(IF('Capacity Summary'!O$139:O$238="X",1,0)*TRANSPOSE('CR Backing (Hide)'!$MM24:$QH24))</f>
        <v>0</v>
      </c>
      <c r="SS24" cm="1">
        <f t="array" ref="SS24">SUM(IF('Capacity Summary'!P$139:P$238="X",1,0)*TRANSPOSE('CR Backing (Hide)'!$MM24:$QH24))</f>
        <v>0</v>
      </c>
      <c r="ST24" cm="1">
        <f t="array" ref="ST24">SUM(IF('Capacity Summary'!Q$139:Q$238="X",1,0)*TRANSPOSE('CR Backing (Hide)'!$MM24:$QH24))</f>
        <v>0</v>
      </c>
      <c r="SU24" cm="1">
        <f t="array" ref="SU24">SUM(IF('Capacity Summary'!R$139:R$238="X",1,0)*TRANSPOSE('CR Backing (Hide)'!$MM24:$QH24))</f>
        <v>0</v>
      </c>
      <c r="SV24" cm="1">
        <f t="array" ref="SV24">SUM(IF('Capacity Summary'!S$139:S$238="X",1,0)*TRANSPOSE('CR Backing (Hide)'!$MM24:$QH24))</f>
        <v>0</v>
      </c>
      <c r="SW24" cm="1">
        <f t="array" ref="SW24">SUM(IF('Capacity Summary'!T$139:T$238="X",1,0)*TRANSPOSE('CR Backing (Hide)'!$MM24:$QH24))</f>
        <v>0</v>
      </c>
      <c r="SX24" cm="1">
        <f t="array" ref="SX24">SUM(IF('Capacity Summary'!U$139:U$238="X",1,0)*TRANSPOSE('CR Backing (Hide)'!$MM24:$QH24))</f>
        <v>0</v>
      </c>
      <c r="SY24" cm="1">
        <f t="array" ref="SY24">SUM(IF('Capacity Summary'!V$139:V$238="X",1,0)*TRANSPOSE('CR Backing (Hide)'!$MM24:$QH24))</f>
        <v>0</v>
      </c>
      <c r="SZ24" cm="1">
        <f t="array" ref="SZ24">SUM(IF('Capacity Summary'!W$139:W$238="X",1,0)*TRANSPOSE('CR Backing (Hide)'!$MM24:$QH24))</f>
        <v>0</v>
      </c>
      <c r="TA24" cm="1">
        <f t="array" ref="TA24">SUM(IF('Capacity Summary'!X$139:X$238="X",1,0)*TRANSPOSE('CR Backing (Hide)'!$MM24:$QH24))</f>
        <v>0</v>
      </c>
      <c r="TB24" cm="1">
        <f t="array" ref="TB24">SUM(IF('Capacity Summary'!Y$139:Y$238="X",1,0)*TRANSPOSE('CR Backing (Hide)'!$MM24:$QH24))</f>
        <v>0</v>
      </c>
      <c r="TC24" cm="1">
        <f t="array" ref="TC24">SUM(IF('Capacity Summary'!Z$139:Z$238="X",1,0)*TRANSPOSE('CR Backing (Hide)'!$MM24:$QH24))</f>
        <v>0</v>
      </c>
      <c r="TD24" cm="1">
        <f t="array" ref="TD24">SUM(IF('Capacity Summary'!AA$139:AA$238="X",1,0)*TRANSPOSE('CR Backing (Hide)'!$MM24:$QH24))</f>
        <v>0</v>
      </c>
      <c r="TE24" cm="1">
        <f t="array" ref="TE24">SUM(IF('Capacity Summary'!AB$139:AB$238="X",1,0)*TRANSPOSE('CR Backing (Hide)'!$MM24:$QH24))</f>
        <v>0</v>
      </c>
      <c r="TF24" cm="1">
        <f t="array" ref="TF24">SUM(IF('Capacity Summary'!AC$139:AC$238="X",1,0)*TRANSPOSE('CR Backing (Hide)'!$MM24:$QH24))</f>
        <v>0</v>
      </c>
      <c r="TG24" cm="1">
        <f t="array" ref="TG24">SUM(IF('Capacity Summary'!AD$139:AD$238="X",1,0)*TRANSPOSE('CR Backing (Hide)'!$MM24:$QH24))</f>
        <v>0</v>
      </c>
      <c r="TH24" cm="1">
        <f t="array" ref="TH24">SUM(IF('Capacity Summary'!AE$139:AE$238="X",1,0)*TRANSPOSE('CR Backing (Hide)'!$MM24:$QH24))</f>
        <v>0</v>
      </c>
      <c r="TI24" cm="1">
        <f t="array" ref="TI24">SUM(IF('Capacity Summary'!AF$139:AF$238="X",1,0)*TRANSPOSE('CR Backing (Hide)'!$MM24:$QH24))</f>
        <v>0</v>
      </c>
      <c r="TJ24" cm="1">
        <f t="array" ref="TJ24">SUM(IF('Capacity Summary'!AG$139:AG$238="X",1,0)*TRANSPOSE('CR Backing (Hide)'!$MM24:$QH24))</f>
        <v>0</v>
      </c>
      <c r="TK24" cm="1">
        <f t="array" ref="TK24">SUM(IF('Capacity Summary'!AH$139:AH$238="X",1,0)*TRANSPOSE('CR Backing (Hide)'!$MM24:$QH24))</f>
        <v>0</v>
      </c>
      <c r="TL24" cm="1">
        <f t="array" ref="TL24">SUM(IF('Capacity Summary'!AI$139:AI$238="X",1,0)*TRANSPOSE('CR Backing (Hide)'!$MM24:$QH24))</f>
        <v>0</v>
      </c>
      <c r="TM24" cm="1">
        <f t="array" ref="TM24">SUM(IF('Capacity Summary'!AJ$139:AJ$238="X",1,0)*TRANSPOSE('CR Backing (Hide)'!$MM24:$QH24))</f>
        <v>0</v>
      </c>
      <c r="TN24" cm="1">
        <f t="array" ref="TN24">SUM(IF('Capacity Summary'!AK$139:AK$238="X",1,0)*TRANSPOSE('CR Backing (Hide)'!$MM24:$QH24))</f>
        <v>0</v>
      </c>
      <c r="TO24" cm="1">
        <f t="array" ref="TO24">SUM(IF('Capacity Summary'!AL$139:AL$238="X",1,0)*TRANSPOSE('CR Backing (Hide)'!$MM24:$QH24))</f>
        <v>0</v>
      </c>
      <c r="TP24" cm="1">
        <f t="array" ref="TP24">SUM(IF('Capacity Summary'!AM$139:AM$238="X",1,0)*TRANSPOSE('CR Backing (Hide)'!$MM24:$QH24))</f>
        <v>0</v>
      </c>
      <c r="TQ24" cm="1">
        <f t="array" ref="TQ24">SUM(IF('Capacity Summary'!AN$139:AN$238="X",1,0)*TRANSPOSE('CR Backing (Hide)'!$MM24:$QH24))</f>
        <v>0</v>
      </c>
      <c r="TR24" cm="1">
        <f t="array" ref="TR24">SUM(IF('Capacity Summary'!AO$139:AO$238="X",1,0)*TRANSPOSE('CR Backing (Hide)'!$MM24:$QH24))</f>
        <v>0</v>
      </c>
      <c r="TS24" cm="1">
        <f t="array" ref="TS24">SUM(IF('Capacity Summary'!AP$139:AP$238="X",1,0)*TRANSPOSE('CR Backing (Hide)'!$MM24:$QH24))</f>
        <v>0</v>
      </c>
      <c r="TT24" cm="1">
        <f t="array" ref="TT24">SUM(IF('Capacity Summary'!AQ$139:AQ$238="X",1,0)*TRANSPOSE('CR Backing (Hide)'!$MM24:$QH24))</f>
        <v>0</v>
      </c>
      <c r="TU24" cm="1">
        <f t="array" ref="TU24">SUM(IF('Capacity Summary'!AR$139:AR$238="X",1,0)*TRANSPOSE('CR Backing (Hide)'!$MM24:$QH24))</f>
        <v>0</v>
      </c>
      <c r="TV24" cm="1">
        <f t="array" ref="TV24">SUM(IF('Capacity Summary'!AS$139:AS$238="X",1,0)*TRANSPOSE('CR Backing (Hide)'!$MM24:$QH24))</f>
        <v>0</v>
      </c>
      <c r="TW24" cm="1">
        <f t="array" ref="TW24">SUM(IF('Capacity Summary'!AT$139:AT$238="X",1,0)*TRANSPOSE('CR Backing (Hide)'!$MM24:$QH24))</f>
        <v>0</v>
      </c>
      <c r="TX24" cm="1">
        <f t="array" ref="TX24">SUM(IF('Capacity Summary'!AU$139:AU$238="X",1,0)*TRANSPOSE('CR Backing (Hide)'!$MM24:$QH24))</f>
        <v>0</v>
      </c>
      <c r="TY24" cm="1">
        <f t="array" ref="TY24">SUM(IF('Capacity Summary'!AV$139:AV$238="X",1,0)*TRANSPOSE('CR Backing (Hide)'!$MM24:$QH24))</f>
        <v>0</v>
      </c>
      <c r="TZ24" cm="1">
        <f t="array" ref="TZ24">SUM(IF('Capacity Summary'!AW$139:AW$238="X",1,0)*TRANSPOSE('CR Backing (Hide)'!$MM24:$QH24))</f>
        <v>0</v>
      </c>
      <c r="UA24" cm="1">
        <f t="array" ref="UA24">SUM(IF('Capacity Summary'!AX$139:AX$238="X",1,0)*TRANSPOSE('CR Backing (Hide)'!$MM24:$QH24))</f>
        <v>0</v>
      </c>
      <c r="UB24" cm="1">
        <f t="array" ref="UB24">SUM(IF('Capacity Summary'!AY$139:AY$238="X",1,0)*TRANSPOSE('CR Backing (Hide)'!$MM24:$QH24))</f>
        <v>0</v>
      </c>
      <c r="UC24" cm="1">
        <f t="array" ref="UC24">SUM(IF('Capacity Summary'!AZ$139:AZ$238="X",1,0)*TRANSPOSE('CR Backing (Hide)'!$MM24:$QH24))</f>
        <v>0</v>
      </c>
      <c r="UD24" cm="1">
        <f t="array" ref="UD24">SUM(IF('Capacity Summary'!BA$139:BA$238="X",1,0)*TRANSPOSE('CR Backing (Hide)'!$MM24:$QH24))</f>
        <v>0</v>
      </c>
      <c r="UE24" cm="1">
        <f t="array" ref="UE24">SUM(IF('Capacity Summary'!BB$139:BB$238="X",1,0)*TRANSPOSE('CR Backing (Hide)'!$MM24:$QH24))</f>
        <v>0</v>
      </c>
      <c r="UF24" cm="1">
        <f t="array" ref="UF24">SUM(IF('Capacity Summary'!BC$139:BC$238="X",1,0)*TRANSPOSE('CR Backing (Hide)'!$MM24:$QH24))</f>
        <v>0</v>
      </c>
      <c r="UG24" cm="1">
        <f t="array" ref="UG24">SUM(IF('Capacity Summary'!BD$139:BD$238="X",1,0)*TRANSPOSE('CR Backing (Hide)'!$MM24:$QH24))</f>
        <v>0</v>
      </c>
      <c r="UH24" cm="1">
        <f t="array" ref="UH24">SUM(IF('Capacity Summary'!BE$139:BE$238="X",1,0)*TRANSPOSE('CR Backing (Hide)'!$MM24:$QH24))</f>
        <v>0</v>
      </c>
      <c r="UI24" cm="1">
        <f t="array" ref="UI24">SUM(IF('Capacity Summary'!BF$139:BF$238="X",1,0)*TRANSPOSE('CR Backing (Hide)'!$MM24:$QH24))</f>
        <v>0</v>
      </c>
      <c r="UJ24" cm="1">
        <f t="array" ref="UJ24">SUM(IF('Capacity Summary'!BG$139:BG$238="X",1,0)*TRANSPOSE('CR Backing (Hide)'!$MM24:$QH24))</f>
        <v>0</v>
      </c>
      <c r="UL24">
        <f t="shared" si="1"/>
        <v>0</v>
      </c>
      <c r="UM24">
        <f t="shared" si="2"/>
        <v>0</v>
      </c>
      <c r="UN24">
        <f>COUNTIF('Clinical resources'!$ZQ$7:$ABP$7,"X")</f>
        <v>0</v>
      </c>
      <c r="UP24">
        <f t="shared" si="3"/>
        <v>0</v>
      </c>
      <c r="UQ24">
        <f t="shared" si="4"/>
        <v>0</v>
      </c>
      <c r="UR24">
        <f t="shared" si="5"/>
        <v>0</v>
      </c>
      <c r="UW24">
        <f t="array" ref="UW24:YR24">$AS24:$EN24*IF('Clinical resources'!$CK27:$GH27="X",1,0)</f>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V24">
        <f t="array" ref="YV24:ACQ24">$EQ24:$IL24*IF('Clinical resources'!$OA27:$RV27="X",1,0)</f>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row>
    <row r="25" spans="2:771" x14ac:dyDescent="0.25">
      <c r="B25">
        <f>IF(A25='Clinical resources'!B28,0,1)</f>
        <v>0</v>
      </c>
      <c r="C25">
        <f>'Clinical resources'!D28</f>
        <v>0</v>
      </c>
      <c r="H25" t="str">
        <f>ROW(H22)&amp;". "&amp;'Clinical resources'!B28</f>
        <v xml:space="preserve">22. </v>
      </c>
      <c r="J25" t="str" cm="1">
        <f t="array" ref="J25">IF(SUM(IF('Clinical resources'!L28:P28="X",1,0)*'Clinical resources'!L$4:P$4)&gt;0,"X","")</f>
        <v/>
      </c>
      <c r="K25" t="str" cm="1">
        <f t="array" ref="K25">IF(SUM(IF('Clinical resources'!Q28:U28="X",1,0)*'Clinical resources'!Q$4:U$4)&gt;0,"X","")</f>
        <v/>
      </c>
      <c r="L25" t="str" cm="1">
        <f t="array" ref="L25">IF(SUM(IF('Clinical resources'!V28:Z28="X",1,0)*'Clinical resources'!V$4:Z$4)&gt;0,"X","")</f>
        <v/>
      </c>
      <c r="M25" t="str" cm="1">
        <f t="array" ref="M25">IF(SUM(IF('Clinical resources'!AA28:AE28="X",1,0)*'Clinical resources'!AA$4:AE$4)&gt;0,"X","")</f>
        <v/>
      </c>
      <c r="N25" t="str" cm="1">
        <f t="array" ref="N25">IF(SUM(IF('Clinical resources'!AF28:AJ28="X",1,0)*'Clinical resources'!AF$4:AJ$4)&gt;0,"X","")</f>
        <v/>
      </c>
      <c r="O25" t="str" cm="1">
        <f t="array" ref="O25">IF(SUM(IF('Clinical resources'!AK28:AO28="X",1,0)*'Clinical resources'!AK$4:AO$4)&gt;0,"X","")</f>
        <v/>
      </c>
      <c r="P25" t="str" cm="1">
        <f t="array" ref="P25">IF(SUM(IF('Clinical resources'!AP28:AT28="X",1,0)*'Clinical resources'!AP$4:AT$4)&gt;0,"X","")</f>
        <v/>
      </c>
      <c r="Q25" t="str" cm="1">
        <f t="array" ref="Q25">IF(SUM(IF('Clinical resources'!AU28:AY28="X",1,0)*'Clinical resources'!AU$4:AY$4)&gt;0,"X","")</f>
        <v/>
      </c>
      <c r="R25" t="str" cm="1">
        <f t="array" ref="R25">IF(SUM(IF('Clinical resources'!AZ28:BD28="X",1,0)*'Clinical resources'!AZ$4:BD$4)&gt;0,"X","")</f>
        <v/>
      </c>
      <c r="S25" t="str" cm="1">
        <f t="array" ref="S25">IF(SUM(IF('Clinical resources'!BE28:BI28="X",1,0)*'Clinical resources'!BE$4:BI$4)&gt;0,"X","")</f>
        <v/>
      </c>
      <c r="T25" t="str" cm="1">
        <f t="array" ref="T25">IF(SUM(IF('Clinical resources'!BJ28:BN28="X",1,0)*'Clinical resources'!BJ$4:BN$4)&gt;0,"X","")</f>
        <v/>
      </c>
      <c r="U25" t="str" cm="1">
        <f t="array" ref="U25">IF(SUM(IF('Clinical resources'!BO28:BS28="X",1,0)*'Clinical resources'!BO$4:BS$4)&gt;0,"X","")</f>
        <v/>
      </c>
      <c r="V25" t="str" cm="1">
        <f t="array" ref="V25">IF(SUM(IF('Clinical resources'!BT28:BX28="X",1,0)*'Clinical resources'!BT$4:BX$4)&gt;0,"X","")</f>
        <v/>
      </c>
      <c r="W25" t="str" cm="1">
        <f t="array" ref="W25">IF(SUM(IF('Clinical resources'!BY28:CC28="X",1,0)*'Clinical resources'!BY$4:CC$4)&gt;0,"X","")</f>
        <v/>
      </c>
      <c r="X25" t="str" cm="1">
        <f t="array" ref="X25">IF(SUM(IF('Clinical resources'!CD28:CH28="X",1,0)*'Clinical resources'!CD$4:CH$4)&gt;0,"X","")</f>
        <v/>
      </c>
      <c r="AA25">
        <f t="array" ref="AA25">SUM('Clinical resources'!$L$4:$P$4*IF('Clinical resources'!$L28:$P28="X",1,0))</f>
        <v>0</v>
      </c>
      <c r="AB25">
        <f t="array" ref="AB25">SUM('Clinical resources'!$Q$4:$U$4*IF('Clinical resources'!$Q28:$U28="X",1,0))</f>
        <v>0</v>
      </c>
      <c r="AC25">
        <f t="array" ref="AC25">SUM('Clinical resources'!$V$4:$Z$4*IF('Clinical resources'!$V28:$Z28="X",1,0))</f>
        <v>0</v>
      </c>
      <c r="AD25">
        <f t="array" ref="AD25">SUM('Clinical resources'!$AA$4:$AE$4*IF('Clinical resources'!$AA28:$AE28="X",1,0))</f>
        <v>0</v>
      </c>
      <c r="AE25">
        <f t="array" ref="AE25">SUM('Clinical resources'!$AF$4:$AJ$4*IF('Clinical resources'!$AF28:$AJ28="X",1,0))</f>
        <v>0</v>
      </c>
      <c r="AF25">
        <f t="array" ref="AF25">SUM('Clinical resources'!$AK$4:$AO$4*IF('Clinical resources'!$AK28:$AO28="X",1,0))</f>
        <v>0</v>
      </c>
      <c r="AG25">
        <f t="array" ref="AG25">SUM('Clinical resources'!$AP$4:$AT$4*IF('Clinical resources'!$AP28:$AT28="X",1,0))</f>
        <v>0</v>
      </c>
      <c r="AH25">
        <f t="array" ref="AH25">SUM('Clinical resources'!$AU$4:$AY$4*IF('Clinical resources'!$AU28:$AY28="X",1,0))</f>
        <v>0</v>
      </c>
      <c r="AI25">
        <f t="array" ref="AI25">SUM('Clinical resources'!$AZ$4:$BD$4*IF('Clinical resources'!$AZ28:$BD28="X",1,0))</f>
        <v>0</v>
      </c>
      <c r="AJ25">
        <f t="array" ref="AJ25">SUM('Clinical resources'!$BE$4:$BI$4*IF('Clinical resources'!$BE28:$BI28="X",1,0))</f>
        <v>0</v>
      </c>
      <c r="AK25">
        <f t="array" ref="AK25">SUM('Clinical resources'!$BJ$4:$BN$4*IF('Clinical resources'!$BJ28:$BN28="X",1,0))</f>
        <v>0</v>
      </c>
      <c r="AL25">
        <f t="array" ref="AL25">SUM('Clinical resources'!$BO$4:$BS$4*IF('Clinical resources'!$BO28:$BS28="X",1,0))</f>
        <v>0</v>
      </c>
      <c r="AM25">
        <f t="array" ref="AM25">SUM('Clinical resources'!$BT$4:$BX$4*IF('Clinical resources'!$BT28:$BX28="X",1,0))</f>
        <v>0</v>
      </c>
      <c r="AN25">
        <f t="array" ref="AN25">SUM('Clinical resources'!$BY$4:$CC$4*IF('Clinical resources'!$BY28:$CC28="X",1,0))</f>
        <v>0</v>
      </c>
      <c r="AO25">
        <f t="array" ref="AO25">SUM('Clinical resources'!$CD$4:$CH$4*IF('Clinical resources'!$CD28:$CH28="X",1,0))</f>
        <v>0</v>
      </c>
      <c r="AS25" cm="1">
        <f t="array" ref="AS25">IF(SUM(IF($J25:$X25=TRANSPOSE('Capacity Backing (Hide)2'!B$67:B$81),1,0))&gt;0,1,0)</f>
        <v>0</v>
      </c>
      <c r="AT25" cm="1">
        <f t="array" ref="AT25">IF(SUM(IF($J25:$X25=TRANSPOSE('Capacity Backing (Hide)2'!C$67:C$81),1,0))&gt;0,1,0)</f>
        <v>0</v>
      </c>
      <c r="AU25" cm="1">
        <f t="array" ref="AU25">IF(SUM(IF($J25:$X25=TRANSPOSE('Capacity Backing (Hide)2'!D$67:D$81),1,0))&gt;0,1,0)</f>
        <v>0</v>
      </c>
      <c r="AV25" cm="1">
        <f t="array" ref="AV25">IF(SUM(IF($J25:$X25=TRANSPOSE('Capacity Backing (Hide)2'!E$67:E$81),1,0))&gt;0,1,0)</f>
        <v>0</v>
      </c>
      <c r="AW25" cm="1">
        <f t="array" ref="AW25">IF(SUM(IF($J25:$X25=TRANSPOSE('Capacity Backing (Hide)2'!F$67:F$81),1,0))&gt;0,1,0)</f>
        <v>0</v>
      </c>
      <c r="AX25" cm="1">
        <f t="array" ref="AX25">IF(SUM(IF($J25:$X25=TRANSPOSE('Capacity Backing (Hide)2'!G$67:G$81),1,0))&gt;0,1,0)</f>
        <v>0</v>
      </c>
      <c r="AY25" cm="1">
        <f t="array" ref="AY25">IF(SUM(IF($J25:$X25=TRANSPOSE('Capacity Backing (Hide)2'!H$67:H$81),1,0))&gt;0,1,0)</f>
        <v>0</v>
      </c>
      <c r="AZ25" cm="1">
        <f t="array" ref="AZ25">IF(SUM(IF($J25:$X25=TRANSPOSE('Capacity Backing (Hide)2'!I$67:I$81),1,0))&gt;0,1,0)</f>
        <v>0</v>
      </c>
      <c r="BA25" cm="1">
        <f t="array" ref="BA25">IF(SUM(IF($J25:$X25=TRANSPOSE('Capacity Backing (Hide)2'!J$67:J$81),1,0))&gt;0,1,0)</f>
        <v>0</v>
      </c>
      <c r="BB25" cm="1">
        <f t="array" ref="BB25">IF(SUM(IF($J25:$X25=TRANSPOSE('Capacity Backing (Hide)2'!K$67:K$81),1,0))&gt;0,1,0)</f>
        <v>0</v>
      </c>
      <c r="BC25" cm="1">
        <f t="array" ref="BC25">IF(SUM(IF($J25:$X25=TRANSPOSE('Capacity Backing (Hide)2'!L$67:L$81),1,0))&gt;0,1,0)</f>
        <v>0</v>
      </c>
      <c r="BD25" cm="1">
        <f t="array" ref="BD25">IF(SUM(IF($J25:$X25=TRANSPOSE('Capacity Backing (Hide)2'!M$67:M$81),1,0))&gt;0,1,0)</f>
        <v>0</v>
      </c>
      <c r="BE25" cm="1">
        <f t="array" ref="BE25">IF(SUM(IF($J25:$X25=TRANSPOSE('Capacity Backing (Hide)2'!N$67:N$81),1,0))&gt;0,1,0)</f>
        <v>0</v>
      </c>
      <c r="BF25" cm="1">
        <f t="array" ref="BF25">IF(SUM(IF($J25:$X25=TRANSPOSE('Capacity Backing (Hide)2'!O$67:O$81),1,0))&gt;0,1,0)</f>
        <v>0</v>
      </c>
      <c r="BG25" cm="1">
        <f t="array" ref="BG25">IF(SUM(IF($J25:$X25=TRANSPOSE('Capacity Backing (Hide)2'!P$67:P$81),1,0))&gt;0,1,0)</f>
        <v>0</v>
      </c>
      <c r="BH25" cm="1">
        <f t="array" ref="BH25">IF(SUM(IF($J25:$X25=TRANSPOSE('Capacity Backing (Hide)2'!Q$67:Q$81),1,0))&gt;0,1,0)</f>
        <v>0</v>
      </c>
      <c r="BI25" cm="1">
        <f t="array" ref="BI25">IF(SUM(IF($J25:$X25=TRANSPOSE('Capacity Backing (Hide)2'!R$67:R$81),1,0))&gt;0,1,0)</f>
        <v>0</v>
      </c>
      <c r="BJ25" cm="1">
        <f t="array" ref="BJ25">IF(SUM(IF($J25:$X25=TRANSPOSE('Capacity Backing (Hide)2'!S$67:S$81),1,0))&gt;0,1,0)</f>
        <v>0</v>
      </c>
      <c r="BK25" cm="1">
        <f t="array" ref="BK25">IF(SUM(IF($J25:$X25=TRANSPOSE('Capacity Backing (Hide)2'!T$67:T$81),1,0))&gt;0,1,0)</f>
        <v>0</v>
      </c>
      <c r="BL25" cm="1">
        <f t="array" ref="BL25">IF(SUM(IF($J25:$X25=TRANSPOSE('Capacity Backing (Hide)2'!U$67:U$81),1,0))&gt;0,1,0)</f>
        <v>0</v>
      </c>
      <c r="BM25" cm="1">
        <f t="array" ref="BM25">IF(SUM(IF($J25:$X25=TRANSPOSE('Capacity Backing (Hide)2'!V$67:V$81),1,0))&gt;0,1,0)</f>
        <v>0</v>
      </c>
      <c r="BN25" cm="1">
        <f t="array" ref="BN25">IF(SUM(IF($J25:$X25=TRANSPOSE('Capacity Backing (Hide)2'!W$67:W$81),1,0))&gt;0,1,0)</f>
        <v>0</v>
      </c>
      <c r="BO25" cm="1">
        <f t="array" ref="BO25">IF(SUM(IF($J25:$X25=TRANSPOSE('Capacity Backing (Hide)2'!X$67:X$81),1,0))&gt;0,1,0)</f>
        <v>0</v>
      </c>
      <c r="BP25" cm="1">
        <f t="array" ref="BP25">IF(SUM(IF($J25:$X25=TRANSPOSE('Capacity Backing (Hide)2'!Y$67:Y$81),1,0))&gt;0,1,0)</f>
        <v>0</v>
      </c>
      <c r="BQ25" cm="1">
        <f t="array" ref="BQ25">IF(SUM(IF($J25:$X25=TRANSPOSE('Capacity Backing (Hide)2'!Z$67:Z$81),1,0))&gt;0,1,0)</f>
        <v>0</v>
      </c>
      <c r="BR25" cm="1">
        <f t="array" ref="BR25">IF(SUM(IF($J25:$X25=TRANSPOSE('Capacity Backing (Hide)2'!AA$67:AA$81),1,0))&gt;0,1,0)</f>
        <v>0</v>
      </c>
      <c r="BS25" cm="1">
        <f t="array" ref="BS25">IF(SUM(IF($J25:$X25=TRANSPOSE('Capacity Backing (Hide)2'!AB$67:AB$81),1,0))&gt;0,1,0)</f>
        <v>0</v>
      </c>
      <c r="BT25" cm="1">
        <f t="array" ref="BT25">IF(SUM(IF($J25:$X25=TRANSPOSE('Capacity Backing (Hide)2'!AC$67:AC$81),1,0))&gt;0,1,0)</f>
        <v>0</v>
      </c>
      <c r="BU25" cm="1">
        <f t="array" ref="BU25">IF(SUM(IF($J25:$X25=TRANSPOSE('Capacity Backing (Hide)2'!AD$67:AD$81),1,0))&gt;0,1,0)</f>
        <v>0</v>
      </c>
      <c r="BV25" cm="1">
        <f t="array" ref="BV25">IF(SUM(IF($J25:$X25=TRANSPOSE('Capacity Backing (Hide)2'!AE$67:AE$81),1,0))&gt;0,1,0)</f>
        <v>0</v>
      </c>
      <c r="BW25" cm="1">
        <f t="array" ref="BW25">IF(SUM(IF($J25:$X25=TRANSPOSE('Capacity Backing (Hide)2'!AF$67:AF$81),1,0))&gt;0,1,0)</f>
        <v>0</v>
      </c>
      <c r="BX25" cm="1">
        <f t="array" ref="BX25">IF(SUM(IF($J25:$X25=TRANSPOSE('Capacity Backing (Hide)2'!AG$67:AG$81),1,0))&gt;0,1,0)</f>
        <v>0</v>
      </c>
      <c r="BY25" cm="1">
        <f t="array" ref="BY25">IF(SUM(IF($J25:$X25=TRANSPOSE('Capacity Backing (Hide)2'!AH$67:AH$81),1,0))&gt;0,1,0)</f>
        <v>0</v>
      </c>
      <c r="BZ25" cm="1">
        <f t="array" ref="BZ25">IF(SUM(IF($J25:$X25=TRANSPOSE('Capacity Backing (Hide)2'!AI$67:AI$81),1,0))&gt;0,1,0)</f>
        <v>0</v>
      </c>
      <c r="CA25" cm="1">
        <f t="array" ref="CA25">IF(SUM(IF($J25:$X25=TRANSPOSE('Capacity Backing (Hide)2'!AJ$67:AJ$81),1,0))&gt;0,1,0)</f>
        <v>0</v>
      </c>
      <c r="CB25" cm="1">
        <f t="array" ref="CB25">IF(SUM(IF($J25:$X25=TRANSPOSE('Capacity Backing (Hide)2'!AK$67:AK$81),1,0))&gt;0,1,0)</f>
        <v>0</v>
      </c>
      <c r="CC25" cm="1">
        <f t="array" ref="CC25">IF(SUM(IF($J25:$X25=TRANSPOSE('Capacity Backing (Hide)2'!AL$67:AL$81),1,0))&gt;0,1,0)</f>
        <v>0</v>
      </c>
      <c r="CD25" cm="1">
        <f t="array" ref="CD25">IF(SUM(IF($J25:$X25=TRANSPOSE('Capacity Backing (Hide)2'!AM$67:AM$81),1,0))&gt;0,1,0)</f>
        <v>0</v>
      </c>
      <c r="CE25" cm="1">
        <f t="array" ref="CE25">IF(SUM(IF($J25:$X25=TRANSPOSE('Capacity Backing (Hide)2'!AN$67:AN$81),1,0))&gt;0,1,0)</f>
        <v>0</v>
      </c>
      <c r="CF25" cm="1">
        <f t="array" ref="CF25">IF(SUM(IF($J25:$X25=TRANSPOSE('Capacity Backing (Hide)2'!AO$67:AO$81),1,0))&gt;0,1,0)</f>
        <v>0</v>
      </c>
      <c r="CG25" cm="1">
        <f t="array" ref="CG25">IF(SUM(IF($J25:$X25=TRANSPOSE('Capacity Backing (Hide)2'!AP$67:AP$81),1,0))&gt;0,1,0)</f>
        <v>0</v>
      </c>
      <c r="CH25" cm="1">
        <f t="array" ref="CH25">IF(SUM(IF($J25:$X25=TRANSPOSE('Capacity Backing (Hide)2'!AQ$67:AQ$81),1,0))&gt;0,1,0)</f>
        <v>0</v>
      </c>
      <c r="CI25" cm="1">
        <f t="array" ref="CI25">IF(SUM(IF($J25:$X25=TRANSPOSE('Capacity Backing (Hide)2'!AR$67:AR$81),1,0))&gt;0,1,0)</f>
        <v>0</v>
      </c>
      <c r="CJ25" cm="1">
        <f t="array" ref="CJ25">IF(SUM(IF($J25:$X25=TRANSPOSE('Capacity Backing (Hide)2'!AS$67:AS$81),1,0))&gt;0,1,0)</f>
        <v>0</v>
      </c>
      <c r="CK25" cm="1">
        <f t="array" ref="CK25">IF(SUM(IF($J25:$X25=TRANSPOSE('Capacity Backing (Hide)2'!AT$67:AT$81),1,0))&gt;0,1,0)</f>
        <v>0</v>
      </c>
      <c r="CL25" cm="1">
        <f t="array" ref="CL25">IF(SUM(IF($J25:$X25=TRANSPOSE('Capacity Backing (Hide)2'!AU$67:AU$81),1,0))&gt;0,1,0)</f>
        <v>0</v>
      </c>
      <c r="CM25" cm="1">
        <f t="array" ref="CM25">IF(SUM(IF($J25:$X25=TRANSPOSE('Capacity Backing (Hide)2'!AV$67:AV$81),1,0))&gt;0,1,0)</f>
        <v>0</v>
      </c>
      <c r="CN25" cm="1">
        <f t="array" ref="CN25">IF(SUM(IF($J25:$X25=TRANSPOSE('Capacity Backing (Hide)2'!AW$67:AW$81),1,0))&gt;0,1,0)</f>
        <v>0</v>
      </c>
      <c r="CO25" cm="1">
        <f t="array" ref="CO25">IF(SUM(IF($J25:$X25=TRANSPOSE('Capacity Backing (Hide)2'!AX$67:AX$81),1,0))&gt;0,1,0)</f>
        <v>0</v>
      </c>
      <c r="CP25" cm="1">
        <f t="array" ref="CP25">IF(SUM(IF($J25:$X25=TRANSPOSE('Capacity Backing (Hide)2'!AY$67:AY$81),1,0))&gt;0,1,0)</f>
        <v>0</v>
      </c>
      <c r="CQ25" cm="1">
        <f t="array" ref="CQ25">IF(SUM(IF($J25:$X25=TRANSPOSE('Capacity Backing (Hide)2'!AZ$67:AZ$81),1,0))&gt;0,1,0)</f>
        <v>0</v>
      </c>
      <c r="CR25" cm="1">
        <f t="array" ref="CR25">IF(SUM(IF($J25:$X25=TRANSPOSE('Capacity Backing (Hide)2'!BA$67:BA$81),1,0))&gt;0,1,0)</f>
        <v>0</v>
      </c>
      <c r="CS25" cm="1">
        <f t="array" ref="CS25">IF(SUM(IF($J25:$X25=TRANSPOSE('Capacity Backing (Hide)2'!BB$67:BB$81),1,0))&gt;0,1,0)</f>
        <v>0</v>
      </c>
      <c r="CT25" cm="1">
        <f t="array" ref="CT25">IF(SUM(IF($J25:$X25=TRANSPOSE('Capacity Backing (Hide)2'!BC$67:BC$81),1,0))&gt;0,1,0)</f>
        <v>0</v>
      </c>
      <c r="CU25" cm="1">
        <f t="array" ref="CU25">IF(SUM(IF($J25:$X25=TRANSPOSE('Capacity Backing (Hide)2'!BD$67:BD$81),1,0))&gt;0,1,0)</f>
        <v>0</v>
      </c>
      <c r="CV25" cm="1">
        <f t="array" ref="CV25">IF(SUM(IF($J25:$X25=TRANSPOSE('Capacity Backing (Hide)2'!BE$67:BE$81),1,0))&gt;0,1,0)</f>
        <v>0</v>
      </c>
      <c r="CW25" cm="1">
        <f t="array" ref="CW25">IF(SUM(IF($J25:$X25=TRANSPOSE('Capacity Backing (Hide)2'!BF$67:BF$81),1,0))&gt;0,1,0)</f>
        <v>0</v>
      </c>
      <c r="CX25" cm="1">
        <f t="array" ref="CX25">IF(SUM(IF($J25:$X25=TRANSPOSE('Capacity Backing (Hide)2'!BG$67:BG$81),1,0))&gt;0,1,0)</f>
        <v>0</v>
      </c>
      <c r="CY25" cm="1">
        <f t="array" ref="CY25">IF(SUM(IF($J25:$X25=TRANSPOSE('Capacity Backing (Hide)2'!BH$67:BH$81),1,0))&gt;0,1,0)</f>
        <v>0</v>
      </c>
      <c r="CZ25" cm="1">
        <f t="array" ref="CZ25">IF(SUM(IF($J25:$X25=TRANSPOSE('Capacity Backing (Hide)2'!BI$67:BI$81),1,0))&gt;0,1,0)</f>
        <v>0</v>
      </c>
      <c r="DA25" cm="1">
        <f t="array" ref="DA25">IF(SUM(IF($J25:$X25=TRANSPOSE('Capacity Backing (Hide)2'!BJ$67:BJ$81),1,0))&gt;0,1,0)</f>
        <v>0</v>
      </c>
      <c r="DB25" cm="1">
        <f t="array" ref="DB25">IF(SUM(IF($J25:$X25=TRANSPOSE('Capacity Backing (Hide)2'!BK$67:BK$81),1,0))&gt;0,1,0)</f>
        <v>0</v>
      </c>
      <c r="DC25" cm="1">
        <f t="array" ref="DC25">IF(SUM(IF($J25:$X25=TRANSPOSE('Capacity Backing (Hide)2'!BL$67:BL$81),1,0))&gt;0,1,0)</f>
        <v>0</v>
      </c>
      <c r="DD25" cm="1">
        <f t="array" ref="DD25">IF(SUM(IF($J25:$X25=TRANSPOSE('Capacity Backing (Hide)2'!BM$67:BM$81),1,0))&gt;0,1,0)</f>
        <v>0</v>
      </c>
      <c r="DE25" cm="1">
        <f t="array" ref="DE25">IF(SUM(IF($J25:$X25=TRANSPOSE('Capacity Backing (Hide)2'!BN$67:BN$81),1,0))&gt;0,1,0)</f>
        <v>0</v>
      </c>
      <c r="DF25" cm="1">
        <f t="array" ref="DF25">IF(SUM(IF($J25:$X25=TRANSPOSE('Capacity Backing (Hide)2'!BO$67:BO$81),1,0))&gt;0,1,0)</f>
        <v>0</v>
      </c>
      <c r="DG25" cm="1">
        <f t="array" ref="DG25">IF(SUM(IF($J25:$X25=TRANSPOSE('Capacity Backing (Hide)2'!BP$67:BP$81),1,0))&gt;0,1,0)</f>
        <v>0</v>
      </c>
      <c r="DH25" cm="1">
        <f t="array" ref="DH25">IF(SUM(IF($J25:$X25=TRANSPOSE('Capacity Backing (Hide)2'!BQ$67:BQ$81),1,0))&gt;0,1,0)</f>
        <v>0</v>
      </c>
      <c r="DI25" cm="1">
        <f t="array" ref="DI25">IF(SUM(IF($J25:$X25=TRANSPOSE('Capacity Backing (Hide)2'!BR$67:BR$81),1,0))&gt;0,1,0)</f>
        <v>0</v>
      </c>
      <c r="DJ25" cm="1">
        <f t="array" ref="DJ25">IF(SUM(IF($J25:$X25=TRANSPOSE('Capacity Backing (Hide)2'!BS$67:BS$81),1,0))&gt;0,1,0)</f>
        <v>0</v>
      </c>
      <c r="DK25" cm="1">
        <f t="array" ref="DK25">IF(SUM(IF($J25:$X25=TRANSPOSE('Capacity Backing (Hide)2'!BT$67:BT$81),1,0))&gt;0,1,0)</f>
        <v>0</v>
      </c>
      <c r="DL25" cm="1">
        <f t="array" ref="DL25">IF(SUM(IF($J25:$X25=TRANSPOSE('Capacity Backing (Hide)2'!BU$67:BU$81),1,0))&gt;0,1,0)</f>
        <v>0</v>
      </c>
      <c r="DM25" cm="1">
        <f t="array" ref="DM25">IF(SUM(IF($J25:$X25=TRANSPOSE('Capacity Backing (Hide)2'!BV$67:BV$81),1,0))&gt;0,1,0)</f>
        <v>0</v>
      </c>
      <c r="DN25" cm="1">
        <f t="array" ref="DN25">IF(SUM(IF($J25:$X25=TRANSPOSE('Capacity Backing (Hide)2'!BW$67:BW$81),1,0))&gt;0,1,0)</f>
        <v>0</v>
      </c>
      <c r="DO25" cm="1">
        <f t="array" ref="DO25">IF(SUM(IF($J25:$X25=TRANSPOSE('Capacity Backing (Hide)2'!BX$67:BX$81),1,0))&gt;0,1,0)</f>
        <v>0</v>
      </c>
      <c r="DP25" cm="1">
        <f t="array" ref="DP25">IF(SUM(IF($J25:$X25=TRANSPOSE('Capacity Backing (Hide)2'!BY$67:BY$81),1,0))&gt;0,1,0)</f>
        <v>0</v>
      </c>
      <c r="DQ25" cm="1">
        <f t="array" ref="DQ25">IF(SUM(IF($J25:$X25=TRANSPOSE('Capacity Backing (Hide)2'!BZ$67:BZ$81),1,0))&gt;0,1,0)</f>
        <v>0</v>
      </c>
      <c r="DR25" cm="1">
        <f t="array" ref="DR25">IF(SUM(IF($J25:$X25=TRANSPOSE('Capacity Backing (Hide)2'!CA$67:CA$81),1,0))&gt;0,1,0)</f>
        <v>0</v>
      </c>
      <c r="DS25" cm="1">
        <f t="array" ref="DS25">IF(SUM(IF($J25:$X25=TRANSPOSE('Capacity Backing (Hide)2'!CB$67:CB$81),1,0))&gt;0,1,0)</f>
        <v>0</v>
      </c>
      <c r="DT25" cm="1">
        <f t="array" ref="DT25">IF(SUM(IF($J25:$X25=TRANSPOSE('Capacity Backing (Hide)2'!CC$67:CC$81),1,0))&gt;0,1,0)</f>
        <v>0</v>
      </c>
      <c r="DU25" cm="1">
        <f t="array" ref="DU25">IF(SUM(IF($J25:$X25=TRANSPOSE('Capacity Backing (Hide)2'!CD$67:CD$81),1,0))&gt;0,1,0)</f>
        <v>0</v>
      </c>
      <c r="DV25" cm="1">
        <f t="array" ref="DV25">IF(SUM(IF($J25:$X25=TRANSPOSE('Capacity Backing (Hide)2'!CE$67:CE$81),1,0))&gt;0,1,0)</f>
        <v>0</v>
      </c>
      <c r="DW25" cm="1">
        <f t="array" ref="DW25">IF(SUM(IF($J25:$X25=TRANSPOSE('Capacity Backing (Hide)2'!CF$67:CF$81),1,0))&gt;0,1,0)</f>
        <v>0</v>
      </c>
      <c r="DX25" cm="1">
        <f t="array" ref="DX25">IF(SUM(IF($J25:$X25=TRANSPOSE('Capacity Backing (Hide)2'!CG$67:CG$81),1,0))&gt;0,1,0)</f>
        <v>0</v>
      </c>
      <c r="DY25" cm="1">
        <f t="array" ref="DY25">IF(SUM(IF($J25:$X25=TRANSPOSE('Capacity Backing (Hide)2'!CH$67:CH$81),1,0))&gt;0,1,0)</f>
        <v>0</v>
      </c>
      <c r="DZ25" cm="1">
        <f t="array" ref="DZ25">IF(SUM(IF($J25:$X25=TRANSPOSE('Capacity Backing (Hide)2'!CI$67:CI$81),1,0))&gt;0,1,0)</f>
        <v>0</v>
      </c>
      <c r="EA25" cm="1">
        <f t="array" ref="EA25">IF(SUM(IF($J25:$X25=TRANSPOSE('Capacity Backing (Hide)2'!CJ$67:CJ$81),1,0))&gt;0,1,0)</f>
        <v>0</v>
      </c>
      <c r="EB25" cm="1">
        <f t="array" ref="EB25">IF(SUM(IF($J25:$X25=TRANSPOSE('Capacity Backing (Hide)2'!CK$67:CK$81),1,0))&gt;0,1,0)</f>
        <v>0</v>
      </c>
      <c r="EC25" cm="1">
        <f t="array" ref="EC25">IF(SUM(IF($J25:$X25=TRANSPOSE('Capacity Backing (Hide)2'!CL$67:CL$81),1,0))&gt;0,1,0)</f>
        <v>0</v>
      </c>
      <c r="ED25" cm="1">
        <f t="array" ref="ED25">IF(SUM(IF($J25:$X25=TRANSPOSE('Capacity Backing (Hide)2'!CM$67:CM$81),1,0))&gt;0,1,0)</f>
        <v>0</v>
      </c>
      <c r="EE25" cm="1">
        <f t="array" ref="EE25">IF(SUM(IF($J25:$X25=TRANSPOSE('Capacity Backing (Hide)2'!CN$67:CN$81),1,0))&gt;0,1,0)</f>
        <v>0</v>
      </c>
      <c r="EF25" cm="1">
        <f t="array" ref="EF25">IF(SUM(IF($J25:$X25=TRANSPOSE('Capacity Backing (Hide)2'!CO$67:CO$81),1,0))&gt;0,1,0)</f>
        <v>0</v>
      </c>
      <c r="EG25" cm="1">
        <f t="array" ref="EG25">IF(SUM(IF($J25:$X25=TRANSPOSE('Capacity Backing (Hide)2'!CP$67:CP$81),1,0))&gt;0,1,0)</f>
        <v>0</v>
      </c>
      <c r="EH25" cm="1">
        <f t="array" ref="EH25">IF(SUM(IF($J25:$X25=TRANSPOSE('Capacity Backing (Hide)2'!CQ$67:CQ$81),1,0))&gt;0,1,0)</f>
        <v>0</v>
      </c>
      <c r="EI25" cm="1">
        <f t="array" ref="EI25">IF(SUM(IF($J25:$X25=TRANSPOSE('Capacity Backing (Hide)2'!CR$67:CR$81),1,0))&gt;0,1,0)</f>
        <v>0</v>
      </c>
      <c r="EJ25" cm="1">
        <f t="array" ref="EJ25">IF(SUM(IF($J25:$X25=TRANSPOSE('Capacity Backing (Hide)2'!CS$67:CS$81),1,0))&gt;0,1,0)</f>
        <v>0</v>
      </c>
      <c r="EK25" cm="1">
        <f t="array" ref="EK25">IF(SUM(IF($J25:$X25=TRANSPOSE('Capacity Backing (Hide)2'!CT$67:CT$81),1,0))&gt;0,1,0)</f>
        <v>0</v>
      </c>
      <c r="EL25" cm="1">
        <f t="array" ref="EL25">IF(SUM(IF($J25:$X25=TRANSPOSE('Capacity Backing (Hide)2'!CU$67:CU$81),1,0))&gt;0,1,0)</f>
        <v>0</v>
      </c>
      <c r="EM25" cm="1">
        <f t="array" ref="EM25">IF(SUM(IF($J25:$X25=TRANSPOSE('Capacity Backing (Hide)2'!CV$67:CV$81),1,0))&gt;0,1,0)</f>
        <v>0</v>
      </c>
      <c r="EN25" cm="1">
        <f t="array" ref="EN25">IF(SUM(IF($J25:$X25=TRANSPOSE('Capacity Backing (Hide)2'!CW$67:CW$81),1,0))&gt;0,1,0)</f>
        <v>0</v>
      </c>
      <c r="EQ25" cm="1">
        <f t="array" ref="EQ25">IF(SUM(IF($J25:$X25=TRANSPOSE('Capacity Backing (Hide)2'!B$203:B$217),1,0))&gt;0,1,0)</f>
        <v>0</v>
      </c>
      <c r="ER25" cm="1">
        <f t="array" ref="ER25">IF(SUM(IF($J25:$X25=TRANSPOSE('Capacity Backing (Hide)2'!C$203:C$217),1,0))&gt;0,1,0)</f>
        <v>0</v>
      </c>
      <c r="ES25" cm="1">
        <f t="array" ref="ES25">IF(SUM(IF($J25:$X25=TRANSPOSE('Capacity Backing (Hide)2'!D$203:D$217),1,0))&gt;0,1,0)</f>
        <v>0</v>
      </c>
      <c r="ET25" cm="1">
        <f t="array" ref="ET25">IF(SUM(IF($J25:$X25=TRANSPOSE('Capacity Backing (Hide)2'!E$203:E$217),1,0))&gt;0,1,0)</f>
        <v>0</v>
      </c>
      <c r="EU25" cm="1">
        <f t="array" ref="EU25">IF(SUM(IF($J25:$X25=TRANSPOSE('Capacity Backing (Hide)2'!F$203:F$217),1,0))&gt;0,1,0)</f>
        <v>0</v>
      </c>
      <c r="EV25" cm="1">
        <f t="array" ref="EV25">IF(SUM(IF($J25:$X25=TRANSPOSE('Capacity Backing (Hide)2'!G$203:G$217),1,0))&gt;0,1,0)</f>
        <v>0</v>
      </c>
      <c r="EW25" cm="1">
        <f t="array" ref="EW25">IF(SUM(IF($J25:$X25=TRANSPOSE('Capacity Backing (Hide)2'!H$203:H$217),1,0))&gt;0,1,0)</f>
        <v>0</v>
      </c>
      <c r="EX25" cm="1">
        <f t="array" ref="EX25">IF(SUM(IF($J25:$X25=TRANSPOSE('Capacity Backing (Hide)2'!I$203:I$217),1,0))&gt;0,1,0)</f>
        <v>0</v>
      </c>
      <c r="EY25" cm="1">
        <f t="array" ref="EY25">IF(SUM(IF($J25:$X25=TRANSPOSE('Capacity Backing (Hide)2'!J$203:J$217),1,0))&gt;0,1,0)</f>
        <v>0</v>
      </c>
      <c r="EZ25" cm="1">
        <f t="array" ref="EZ25">IF(SUM(IF($J25:$X25=TRANSPOSE('Capacity Backing (Hide)2'!K$203:K$217),1,0))&gt;0,1,0)</f>
        <v>0</v>
      </c>
      <c r="FA25" cm="1">
        <f t="array" ref="FA25">IF(SUM(IF($J25:$X25=TRANSPOSE('Capacity Backing (Hide)2'!L$203:L$217),1,0))&gt;0,1,0)</f>
        <v>0</v>
      </c>
      <c r="FB25" cm="1">
        <f t="array" ref="FB25">IF(SUM(IF($J25:$X25=TRANSPOSE('Capacity Backing (Hide)2'!M$203:M$217),1,0))&gt;0,1,0)</f>
        <v>0</v>
      </c>
      <c r="FC25" cm="1">
        <f t="array" ref="FC25">IF(SUM(IF($J25:$X25=TRANSPOSE('Capacity Backing (Hide)2'!N$203:N$217),1,0))&gt;0,1,0)</f>
        <v>0</v>
      </c>
      <c r="FD25" cm="1">
        <f t="array" ref="FD25">IF(SUM(IF($J25:$X25=TRANSPOSE('Capacity Backing (Hide)2'!O$203:O$217),1,0))&gt;0,1,0)</f>
        <v>0</v>
      </c>
      <c r="FE25" cm="1">
        <f t="array" ref="FE25">IF(SUM(IF($J25:$X25=TRANSPOSE('Capacity Backing (Hide)2'!P$203:P$217),1,0))&gt;0,1,0)</f>
        <v>0</v>
      </c>
      <c r="FF25" cm="1">
        <f t="array" ref="FF25">IF(SUM(IF($J25:$X25=TRANSPOSE('Capacity Backing (Hide)2'!Q$203:Q$217),1,0))&gt;0,1,0)</f>
        <v>0</v>
      </c>
      <c r="FG25" cm="1">
        <f t="array" ref="FG25">IF(SUM(IF($J25:$X25=TRANSPOSE('Capacity Backing (Hide)2'!R$203:R$217),1,0))&gt;0,1,0)</f>
        <v>0</v>
      </c>
      <c r="FH25" cm="1">
        <f t="array" ref="FH25">IF(SUM(IF($J25:$X25=TRANSPOSE('Capacity Backing (Hide)2'!S$203:S$217),1,0))&gt;0,1,0)</f>
        <v>0</v>
      </c>
      <c r="FI25" cm="1">
        <f t="array" ref="FI25">IF(SUM(IF($J25:$X25=TRANSPOSE('Capacity Backing (Hide)2'!T$203:T$217),1,0))&gt;0,1,0)</f>
        <v>0</v>
      </c>
      <c r="FJ25" cm="1">
        <f t="array" ref="FJ25">IF(SUM(IF($J25:$X25=TRANSPOSE('Capacity Backing (Hide)2'!U$203:U$217),1,0))&gt;0,1,0)</f>
        <v>0</v>
      </c>
      <c r="FK25" cm="1">
        <f t="array" ref="FK25">IF(SUM(IF($J25:$X25=TRANSPOSE('Capacity Backing (Hide)2'!V$203:V$217),1,0))&gt;0,1,0)</f>
        <v>0</v>
      </c>
      <c r="FL25" cm="1">
        <f t="array" ref="FL25">IF(SUM(IF($J25:$X25=TRANSPOSE('Capacity Backing (Hide)2'!W$203:W$217),1,0))&gt;0,1,0)</f>
        <v>0</v>
      </c>
      <c r="FM25" cm="1">
        <f t="array" ref="FM25">IF(SUM(IF($J25:$X25=TRANSPOSE('Capacity Backing (Hide)2'!X$203:X$217),1,0))&gt;0,1,0)</f>
        <v>0</v>
      </c>
      <c r="FN25" cm="1">
        <f t="array" ref="FN25">IF(SUM(IF($J25:$X25=TRANSPOSE('Capacity Backing (Hide)2'!Y$203:Y$217),1,0))&gt;0,1,0)</f>
        <v>0</v>
      </c>
      <c r="FO25" cm="1">
        <f t="array" ref="FO25">IF(SUM(IF($J25:$X25=TRANSPOSE('Capacity Backing (Hide)2'!Z$203:Z$217),1,0))&gt;0,1,0)</f>
        <v>0</v>
      </c>
      <c r="FP25" cm="1">
        <f t="array" ref="FP25">IF(SUM(IF($J25:$X25=TRANSPOSE('Capacity Backing (Hide)2'!AA$203:AA$217),1,0))&gt;0,1,0)</f>
        <v>0</v>
      </c>
      <c r="FQ25" cm="1">
        <f t="array" ref="FQ25">IF(SUM(IF($J25:$X25=TRANSPOSE('Capacity Backing (Hide)2'!AB$203:AB$217),1,0))&gt;0,1,0)</f>
        <v>0</v>
      </c>
      <c r="FR25" cm="1">
        <f t="array" ref="FR25">IF(SUM(IF($J25:$X25=TRANSPOSE('Capacity Backing (Hide)2'!AC$203:AC$217),1,0))&gt;0,1,0)</f>
        <v>0</v>
      </c>
      <c r="FS25" cm="1">
        <f t="array" ref="FS25">IF(SUM(IF($J25:$X25=TRANSPOSE('Capacity Backing (Hide)2'!AD$203:AD$217),1,0))&gt;0,1,0)</f>
        <v>0</v>
      </c>
      <c r="FT25" cm="1">
        <f t="array" ref="FT25">IF(SUM(IF($J25:$X25=TRANSPOSE('Capacity Backing (Hide)2'!AE$203:AE$217),1,0))&gt;0,1,0)</f>
        <v>0</v>
      </c>
      <c r="FU25" cm="1">
        <f t="array" ref="FU25">IF(SUM(IF($J25:$X25=TRANSPOSE('Capacity Backing (Hide)2'!AF$203:AF$217),1,0))&gt;0,1,0)</f>
        <v>0</v>
      </c>
      <c r="FV25" cm="1">
        <f t="array" ref="FV25">IF(SUM(IF($J25:$X25=TRANSPOSE('Capacity Backing (Hide)2'!AG$203:AG$217),1,0))&gt;0,1,0)</f>
        <v>0</v>
      </c>
      <c r="FW25" cm="1">
        <f t="array" ref="FW25">IF(SUM(IF($J25:$X25=TRANSPOSE('Capacity Backing (Hide)2'!AH$203:AH$217),1,0))&gt;0,1,0)</f>
        <v>0</v>
      </c>
      <c r="FX25" cm="1">
        <f t="array" ref="FX25">IF(SUM(IF($J25:$X25=TRANSPOSE('Capacity Backing (Hide)2'!AI$203:AI$217),1,0))&gt;0,1,0)</f>
        <v>0</v>
      </c>
      <c r="FY25" cm="1">
        <f t="array" ref="FY25">IF(SUM(IF($J25:$X25=TRANSPOSE('Capacity Backing (Hide)2'!AJ$203:AJ$217),1,0))&gt;0,1,0)</f>
        <v>0</v>
      </c>
      <c r="FZ25" cm="1">
        <f t="array" ref="FZ25">IF(SUM(IF($J25:$X25=TRANSPOSE('Capacity Backing (Hide)2'!AK$203:AK$217),1,0))&gt;0,1,0)</f>
        <v>0</v>
      </c>
      <c r="GA25" cm="1">
        <f t="array" ref="GA25">IF(SUM(IF($J25:$X25=TRANSPOSE('Capacity Backing (Hide)2'!AL$203:AL$217),1,0))&gt;0,1,0)</f>
        <v>0</v>
      </c>
      <c r="GB25" cm="1">
        <f t="array" ref="GB25">IF(SUM(IF($J25:$X25=TRANSPOSE('Capacity Backing (Hide)2'!AM$203:AM$217),1,0))&gt;0,1,0)</f>
        <v>0</v>
      </c>
      <c r="GC25" cm="1">
        <f t="array" ref="GC25">IF(SUM(IF($J25:$X25=TRANSPOSE('Capacity Backing (Hide)2'!AN$203:AN$217),1,0))&gt;0,1,0)</f>
        <v>0</v>
      </c>
      <c r="GD25" cm="1">
        <f t="array" ref="GD25">IF(SUM(IF($J25:$X25=TRANSPOSE('Capacity Backing (Hide)2'!AO$203:AO$217),1,0))&gt;0,1,0)</f>
        <v>0</v>
      </c>
      <c r="GE25" cm="1">
        <f t="array" ref="GE25">IF(SUM(IF($J25:$X25=TRANSPOSE('Capacity Backing (Hide)2'!AP$203:AP$217),1,0))&gt;0,1,0)</f>
        <v>0</v>
      </c>
      <c r="GF25" cm="1">
        <f t="array" ref="GF25">IF(SUM(IF($J25:$X25=TRANSPOSE('Capacity Backing (Hide)2'!AQ$203:AQ$217),1,0))&gt;0,1,0)</f>
        <v>0</v>
      </c>
      <c r="GG25" cm="1">
        <f t="array" ref="GG25">IF(SUM(IF($J25:$X25=TRANSPOSE('Capacity Backing (Hide)2'!AR$203:AR$217),1,0))&gt;0,1,0)</f>
        <v>0</v>
      </c>
      <c r="GH25" cm="1">
        <f t="array" ref="GH25">IF(SUM(IF($J25:$X25=TRANSPOSE('Capacity Backing (Hide)2'!AS$203:AS$217),1,0))&gt;0,1,0)</f>
        <v>0</v>
      </c>
      <c r="GI25" cm="1">
        <f t="array" ref="GI25">IF(SUM(IF($J25:$X25=TRANSPOSE('Capacity Backing (Hide)2'!AT$203:AT$217),1,0))&gt;0,1,0)</f>
        <v>0</v>
      </c>
      <c r="GJ25" cm="1">
        <f t="array" ref="GJ25">IF(SUM(IF($J25:$X25=TRANSPOSE('Capacity Backing (Hide)2'!AU$203:AU$217),1,0))&gt;0,1,0)</f>
        <v>0</v>
      </c>
      <c r="GK25" cm="1">
        <f t="array" ref="GK25">IF(SUM(IF($J25:$X25=TRANSPOSE('Capacity Backing (Hide)2'!AV$203:AV$217),1,0))&gt;0,1,0)</f>
        <v>0</v>
      </c>
      <c r="GL25" cm="1">
        <f t="array" ref="GL25">IF(SUM(IF($J25:$X25=TRANSPOSE('Capacity Backing (Hide)2'!AW$203:AW$217),1,0))&gt;0,1,0)</f>
        <v>0</v>
      </c>
      <c r="GM25" cm="1">
        <f t="array" ref="GM25">IF(SUM(IF($J25:$X25=TRANSPOSE('Capacity Backing (Hide)2'!AX$203:AX$217),1,0))&gt;0,1,0)</f>
        <v>0</v>
      </c>
      <c r="GN25" cm="1">
        <f t="array" ref="GN25">IF(SUM(IF($J25:$X25=TRANSPOSE('Capacity Backing (Hide)2'!AY$203:AY$217),1,0))&gt;0,1,0)</f>
        <v>0</v>
      </c>
      <c r="GO25" cm="1">
        <f t="array" ref="GO25">IF(SUM(IF($J25:$X25=TRANSPOSE('Capacity Backing (Hide)2'!AZ$203:AZ$217),1,0))&gt;0,1,0)</f>
        <v>0</v>
      </c>
      <c r="GP25" cm="1">
        <f t="array" ref="GP25">IF(SUM(IF($J25:$X25=TRANSPOSE('Capacity Backing (Hide)2'!BA$203:BA$217),1,0))&gt;0,1,0)</f>
        <v>0</v>
      </c>
      <c r="GQ25" cm="1">
        <f t="array" ref="GQ25">IF(SUM(IF($J25:$X25=TRANSPOSE('Capacity Backing (Hide)2'!BB$203:BB$217),1,0))&gt;0,1,0)</f>
        <v>0</v>
      </c>
      <c r="GR25" cm="1">
        <f t="array" ref="GR25">IF(SUM(IF($J25:$X25=TRANSPOSE('Capacity Backing (Hide)2'!BC$203:BC$217),1,0))&gt;0,1,0)</f>
        <v>0</v>
      </c>
      <c r="GS25" cm="1">
        <f t="array" ref="GS25">IF(SUM(IF($J25:$X25=TRANSPOSE('Capacity Backing (Hide)2'!BD$203:BD$217),1,0))&gt;0,1,0)</f>
        <v>0</v>
      </c>
      <c r="GT25" cm="1">
        <f t="array" ref="GT25">IF(SUM(IF($J25:$X25=TRANSPOSE('Capacity Backing (Hide)2'!BE$203:BE$217),1,0))&gt;0,1,0)</f>
        <v>0</v>
      </c>
      <c r="GU25" cm="1">
        <f t="array" ref="GU25">IF(SUM(IF($J25:$X25=TRANSPOSE('Capacity Backing (Hide)2'!BF$203:BF$217),1,0))&gt;0,1,0)</f>
        <v>0</v>
      </c>
      <c r="GV25" cm="1">
        <f t="array" ref="GV25">IF(SUM(IF($J25:$X25=TRANSPOSE('Capacity Backing (Hide)2'!BG$203:BG$217),1,0))&gt;0,1,0)</f>
        <v>0</v>
      </c>
      <c r="GW25" cm="1">
        <f t="array" ref="GW25">IF(SUM(IF($J25:$X25=TRANSPOSE('Capacity Backing (Hide)2'!BH$203:BH$217),1,0))&gt;0,1,0)</f>
        <v>0</v>
      </c>
      <c r="GX25" cm="1">
        <f t="array" ref="GX25">IF(SUM(IF($J25:$X25=TRANSPOSE('Capacity Backing (Hide)2'!BI$203:BI$217),1,0))&gt;0,1,0)</f>
        <v>0</v>
      </c>
      <c r="GY25" cm="1">
        <f t="array" ref="GY25">IF(SUM(IF($J25:$X25=TRANSPOSE('Capacity Backing (Hide)2'!BJ$203:BJ$217),1,0))&gt;0,1,0)</f>
        <v>0</v>
      </c>
      <c r="GZ25" cm="1">
        <f t="array" ref="GZ25">IF(SUM(IF($J25:$X25=TRANSPOSE('Capacity Backing (Hide)2'!BK$203:BK$217),1,0))&gt;0,1,0)</f>
        <v>0</v>
      </c>
      <c r="HA25" cm="1">
        <f t="array" ref="HA25">IF(SUM(IF($J25:$X25=TRANSPOSE('Capacity Backing (Hide)2'!BL$203:BL$217),1,0))&gt;0,1,0)</f>
        <v>0</v>
      </c>
      <c r="HB25" cm="1">
        <f t="array" ref="HB25">IF(SUM(IF($J25:$X25=TRANSPOSE('Capacity Backing (Hide)2'!BM$203:BM$217),1,0))&gt;0,1,0)</f>
        <v>0</v>
      </c>
      <c r="HC25" cm="1">
        <f t="array" ref="HC25">IF(SUM(IF($J25:$X25=TRANSPOSE('Capacity Backing (Hide)2'!BN$203:BN$217),1,0))&gt;0,1,0)</f>
        <v>0</v>
      </c>
      <c r="HD25" cm="1">
        <f t="array" ref="HD25">IF(SUM(IF($J25:$X25=TRANSPOSE('Capacity Backing (Hide)2'!BO$203:BO$217),1,0))&gt;0,1,0)</f>
        <v>0</v>
      </c>
      <c r="HE25" cm="1">
        <f t="array" ref="HE25">IF(SUM(IF($J25:$X25=TRANSPOSE('Capacity Backing (Hide)2'!BP$203:BP$217),1,0))&gt;0,1,0)</f>
        <v>0</v>
      </c>
      <c r="HF25" cm="1">
        <f t="array" ref="HF25">IF(SUM(IF($J25:$X25=TRANSPOSE('Capacity Backing (Hide)2'!BQ$203:BQ$217),1,0))&gt;0,1,0)</f>
        <v>0</v>
      </c>
      <c r="HG25" cm="1">
        <f t="array" ref="HG25">IF(SUM(IF($J25:$X25=TRANSPOSE('Capacity Backing (Hide)2'!BR$203:BR$217),1,0))&gt;0,1,0)</f>
        <v>0</v>
      </c>
      <c r="HH25" cm="1">
        <f t="array" ref="HH25">IF(SUM(IF($J25:$X25=TRANSPOSE('Capacity Backing (Hide)2'!BS$203:BS$217),1,0))&gt;0,1,0)</f>
        <v>0</v>
      </c>
      <c r="HI25" cm="1">
        <f t="array" ref="HI25">IF(SUM(IF($J25:$X25=TRANSPOSE('Capacity Backing (Hide)2'!BT$203:BT$217),1,0))&gt;0,1,0)</f>
        <v>0</v>
      </c>
      <c r="HJ25" cm="1">
        <f t="array" ref="HJ25">IF(SUM(IF($J25:$X25=TRANSPOSE('Capacity Backing (Hide)2'!BU$203:BU$217),1,0))&gt;0,1,0)</f>
        <v>0</v>
      </c>
      <c r="HK25" cm="1">
        <f t="array" ref="HK25">IF(SUM(IF($J25:$X25=TRANSPOSE('Capacity Backing (Hide)2'!BV$203:BV$217),1,0))&gt;0,1,0)</f>
        <v>0</v>
      </c>
      <c r="HL25" cm="1">
        <f t="array" ref="HL25">IF(SUM(IF($J25:$X25=TRANSPOSE('Capacity Backing (Hide)2'!BW$203:BW$217),1,0))&gt;0,1,0)</f>
        <v>0</v>
      </c>
      <c r="HM25" cm="1">
        <f t="array" ref="HM25">IF(SUM(IF($J25:$X25=TRANSPOSE('Capacity Backing (Hide)2'!BX$203:BX$217),1,0))&gt;0,1,0)</f>
        <v>0</v>
      </c>
      <c r="HN25" cm="1">
        <f t="array" ref="HN25">IF(SUM(IF($J25:$X25=TRANSPOSE('Capacity Backing (Hide)2'!BY$203:BY$217),1,0))&gt;0,1,0)</f>
        <v>0</v>
      </c>
      <c r="HO25" cm="1">
        <f t="array" ref="HO25">IF(SUM(IF($J25:$X25=TRANSPOSE('Capacity Backing (Hide)2'!BZ$203:BZ$217),1,0))&gt;0,1,0)</f>
        <v>0</v>
      </c>
      <c r="HP25" cm="1">
        <f t="array" ref="HP25">IF(SUM(IF($J25:$X25=TRANSPOSE('Capacity Backing (Hide)2'!CA$203:CA$217),1,0))&gt;0,1,0)</f>
        <v>0</v>
      </c>
      <c r="HQ25" cm="1">
        <f t="array" ref="HQ25">IF(SUM(IF($J25:$X25=TRANSPOSE('Capacity Backing (Hide)2'!CB$203:CB$217),1,0))&gt;0,1,0)</f>
        <v>0</v>
      </c>
      <c r="HR25" cm="1">
        <f t="array" ref="HR25">IF(SUM(IF($J25:$X25=TRANSPOSE('Capacity Backing (Hide)2'!CC$203:CC$217),1,0))&gt;0,1,0)</f>
        <v>0</v>
      </c>
      <c r="HS25" cm="1">
        <f t="array" ref="HS25">IF(SUM(IF($J25:$X25=TRANSPOSE('Capacity Backing (Hide)2'!CD$203:CD$217),1,0))&gt;0,1,0)</f>
        <v>0</v>
      </c>
      <c r="HT25" cm="1">
        <f t="array" ref="HT25">IF(SUM(IF($J25:$X25=TRANSPOSE('Capacity Backing (Hide)2'!CE$203:CE$217),1,0))&gt;0,1,0)</f>
        <v>0</v>
      </c>
      <c r="HU25" cm="1">
        <f t="array" ref="HU25">IF(SUM(IF($J25:$X25=TRANSPOSE('Capacity Backing (Hide)2'!CF$203:CF$217),1,0))&gt;0,1,0)</f>
        <v>0</v>
      </c>
      <c r="HV25" cm="1">
        <f t="array" ref="HV25">IF(SUM(IF($J25:$X25=TRANSPOSE('Capacity Backing (Hide)2'!CG$203:CG$217),1,0))&gt;0,1,0)</f>
        <v>0</v>
      </c>
      <c r="HW25" cm="1">
        <f t="array" ref="HW25">IF(SUM(IF($J25:$X25=TRANSPOSE('Capacity Backing (Hide)2'!CH$203:CH$217),1,0))&gt;0,1,0)</f>
        <v>0</v>
      </c>
      <c r="HX25" cm="1">
        <f t="array" ref="HX25">IF(SUM(IF($J25:$X25=TRANSPOSE('Capacity Backing (Hide)2'!CI$203:CI$217),1,0))&gt;0,1,0)</f>
        <v>0</v>
      </c>
      <c r="HY25" cm="1">
        <f t="array" ref="HY25">IF(SUM(IF($J25:$X25=TRANSPOSE('Capacity Backing (Hide)2'!CJ$203:CJ$217),1,0))&gt;0,1,0)</f>
        <v>0</v>
      </c>
      <c r="HZ25" cm="1">
        <f t="array" ref="HZ25">IF(SUM(IF($J25:$X25=TRANSPOSE('Capacity Backing (Hide)2'!CK$203:CK$217),1,0))&gt;0,1,0)</f>
        <v>0</v>
      </c>
      <c r="IA25" cm="1">
        <f t="array" ref="IA25">IF(SUM(IF($J25:$X25=TRANSPOSE('Capacity Backing (Hide)2'!CL$203:CL$217),1,0))&gt;0,1,0)</f>
        <v>0</v>
      </c>
      <c r="IB25" cm="1">
        <f t="array" ref="IB25">IF(SUM(IF($J25:$X25=TRANSPOSE('Capacity Backing (Hide)2'!CM$203:CM$217),1,0))&gt;0,1,0)</f>
        <v>0</v>
      </c>
      <c r="IC25" cm="1">
        <f t="array" ref="IC25">IF(SUM(IF($J25:$X25=TRANSPOSE('Capacity Backing (Hide)2'!CN$203:CN$217),1,0))&gt;0,1,0)</f>
        <v>0</v>
      </c>
      <c r="ID25" cm="1">
        <f t="array" ref="ID25">IF(SUM(IF($J25:$X25=TRANSPOSE('Capacity Backing (Hide)2'!CO$203:CO$217),1,0))&gt;0,1,0)</f>
        <v>0</v>
      </c>
      <c r="IE25" cm="1">
        <f t="array" ref="IE25">IF(SUM(IF($J25:$X25=TRANSPOSE('Capacity Backing (Hide)2'!CP$203:CP$217),1,0))&gt;0,1,0)</f>
        <v>0</v>
      </c>
      <c r="IF25" cm="1">
        <f t="array" ref="IF25">IF(SUM(IF($J25:$X25=TRANSPOSE('Capacity Backing (Hide)2'!CQ$203:CQ$217),1,0))&gt;0,1,0)</f>
        <v>0</v>
      </c>
      <c r="IG25" cm="1">
        <f t="array" ref="IG25">IF(SUM(IF($J25:$X25=TRANSPOSE('Capacity Backing (Hide)2'!CR$203:CR$217),1,0))&gt;0,1,0)</f>
        <v>0</v>
      </c>
      <c r="IH25" cm="1">
        <f t="array" ref="IH25">IF(SUM(IF($J25:$X25=TRANSPOSE('Capacity Backing (Hide)2'!CS$203:CS$217),1,0))&gt;0,1,0)</f>
        <v>0</v>
      </c>
      <c r="II25" cm="1">
        <f t="array" ref="II25">IF(SUM(IF($J25:$X25=TRANSPOSE('Capacity Backing (Hide)2'!CT$203:CT$217),1,0))&gt;0,1,0)</f>
        <v>0</v>
      </c>
      <c r="IJ25" cm="1">
        <f t="array" ref="IJ25">IF(SUM(IF($J25:$X25=TRANSPOSE('Capacity Backing (Hide)2'!CU$203:CU$217),1,0))&gt;0,1,0)</f>
        <v>0</v>
      </c>
      <c r="IK25" cm="1">
        <f t="array" ref="IK25">IF(SUM(IF($J25:$X25=TRANSPOSE('Capacity Backing (Hide)2'!CV$203:CV$217),1,0))&gt;0,1,0)</f>
        <v>0</v>
      </c>
      <c r="IL25" cm="1">
        <f t="array" ref="IL25">IF(SUM(IF($J25:$X25=TRANSPOSE('Capacity Backing (Hide)2'!CW$203:CW$217),1,0))&gt;0,1,0)</f>
        <v>0</v>
      </c>
      <c r="IO25" s="184">
        <v>0</v>
      </c>
      <c r="IP25" s="184">
        <v>0</v>
      </c>
      <c r="IQ25" s="184">
        <v>0</v>
      </c>
      <c r="IR25" s="184">
        <v>0</v>
      </c>
      <c r="IS25" s="184">
        <v>0</v>
      </c>
      <c r="IT25" s="184">
        <v>0</v>
      </c>
      <c r="IU25" s="184">
        <v>0</v>
      </c>
      <c r="IV25" s="184">
        <v>0</v>
      </c>
      <c r="IW25" s="184">
        <v>0</v>
      </c>
      <c r="IX25" s="184">
        <v>0</v>
      </c>
      <c r="IY25" s="184">
        <v>0</v>
      </c>
      <c r="IZ25" s="184">
        <v>0</v>
      </c>
      <c r="JA25" s="184">
        <v>0</v>
      </c>
      <c r="JB25" s="184">
        <v>0</v>
      </c>
      <c r="JC25" s="184">
        <v>0</v>
      </c>
      <c r="JD25" s="184">
        <v>0</v>
      </c>
      <c r="JE25" s="184">
        <v>0</v>
      </c>
      <c r="JF25" s="184">
        <v>0</v>
      </c>
      <c r="JG25" s="184">
        <v>0</v>
      </c>
      <c r="JH25" s="184">
        <v>0</v>
      </c>
      <c r="JI25" s="184">
        <v>0</v>
      </c>
      <c r="JJ25" s="184">
        <v>0</v>
      </c>
      <c r="JK25" s="184">
        <v>0</v>
      </c>
      <c r="JL25" s="184">
        <v>0</v>
      </c>
      <c r="JM25" s="184">
        <v>0</v>
      </c>
      <c r="JN25" s="184">
        <v>0</v>
      </c>
      <c r="JO25" s="184">
        <v>0</v>
      </c>
      <c r="JP25" s="184">
        <v>0</v>
      </c>
      <c r="JQ25" s="184">
        <v>0</v>
      </c>
      <c r="JR25" s="184">
        <v>0</v>
      </c>
      <c r="JS25" s="184">
        <v>0</v>
      </c>
      <c r="JT25" s="184">
        <v>0</v>
      </c>
      <c r="JU25" s="184">
        <v>0</v>
      </c>
      <c r="JV25" s="184">
        <v>0</v>
      </c>
      <c r="JW25" s="184">
        <v>0</v>
      </c>
      <c r="JX25" s="184">
        <v>0</v>
      </c>
      <c r="JY25" s="184">
        <v>0</v>
      </c>
      <c r="JZ25" s="184">
        <v>0</v>
      </c>
      <c r="KA25" s="184">
        <v>0</v>
      </c>
      <c r="KB25" s="184">
        <v>0</v>
      </c>
      <c r="KC25" s="184">
        <v>0</v>
      </c>
      <c r="KD25" s="184">
        <v>0</v>
      </c>
      <c r="KE25" s="184">
        <v>0</v>
      </c>
      <c r="KF25" s="184">
        <v>0</v>
      </c>
      <c r="KG25" s="184">
        <v>0</v>
      </c>
      <c r="KH25" s="184">
        <v>0</v>
      </c>
      <c r="KI25" s="184">
        <v>0</v>
      </c>
      <c r="KJ25" s="184">
        <v>0</v>
      </c>
      <c r="KK25" s="184">
        <v>0</v>
      </c>
      <c r="KL25" s="184">
        <v>0</v>
      </c>
      <c r="KM25" s="184">
        <v>0</v>
      </c>
      <c r="KN25" s="184">
        <v>0</v>
      </c>
      <c r="KO25" s="184">
        <v>0</v>
      </c>
      <c r="KP25" s="184">
        <v>0</v>
      </c>
      <c r="KQ25" s="184">
        <v>0</v>
      </c>
      <c r="KR25" s="184">
        <v>0</v>
      </c>
      <c r="KS25" s="184">
        <v>0</v>
      </c>
      <c r="KT25" s="184">
        <v>0</v>
      </c>
      <c r="KU25" s="184">
        <v>0</v>
      </c>
      <c r="KV25" s="184">
        <v>0</v>
      </c>
      <c r="KW25" s="184">
        <v>0</v>
      </c>
      <c r="KX25" s="184">
        <v>0</v>
      </c>
      <c r="KY25" s="184">
        <v>0</v>
      </c>
      <c r="KZ25" s="184">
        <v>0</v>
      </c>
      <c r="LA25" s="184">
        <v>0</v>
      </c>
      <c r="LB25" s="184">
        <v>0</v>
      </c>
      <c r="LC25" s="184">
        <v>0</v>
      </c>
      <c r="LD25" s="184">
        <v>0</v>
      </c>
      <c r="LE25" s="184">
        <v>0</v>
      </c>
      <c r="LF25" s="184">
        <v>0</v>
      </c>
      <c r="LG25" s="184">
        <v>0</v>
      </c>
      <c r="LH25" s="184">
        <v>0</v>
      </c>
      <c r="LI25" s="184">
        <v>0</v>
      </c>
      <c r="LJ25" s="184">
        <v>0</v>
      </c>
      <c r="LK25" s="184">
        <v>0</v>
      </c>
      <c r="LL25" s="184">
        <v>0</v>
      </c>
      <c r="LM25" s="184">
        <v>0</v>
      </c>
      <c r="LN25" s="184">
        <v>0</v>
      </c>
      <c r="LO25" s="184">
        <v>0</v>
      </c>
      <c r="LP25" s="184">
        <v>0</v>
      </c>
      <c r="LQ25" s="184">
        <v>0</v>
      </c>
      <c r="LR25" s="184">
        <v>0</v>
      </c>
      <c r="LS25" s="184">
        <v>0</v>
      </c>
      <c r="LT25" s="184">
        <v>0</v>
      </c>
      <c r="LU25" s="184">
        <v>0</v>
      </c>
      <c r="LV25" s="184">
        <v>0</v>
      </c>
      <c r="LW25" s="184">
        <v>0</v>
      </c>
      <c r="LX25" s="184">
        <v>0</v>
      </c>
      <c r="LY25" s="184">
        <v>0</v>
      </c>
      <c r="LZ25" s="184">
        <v>0</v>
      </c>
      <c r="MA25" s="184">
        <v>0</v>
      </c>
      <c r="MB25" s="184">
        <v>0</v>
      </c>
      <c r="MC25" s="184">
        <v>0</v>
      </c>
      <c r="MD25" s="184">
        <v>0</v>
      </c>
      <c r="ME25" s="184">
        <v>0</v>
      </c>
      <c r="MF25" s="184">
        <v>0</v>
      </c>
      <c r="MG25" s="184">
        <v>0</v>
      </c>
      <c r="MH25" s="184">
        <v>0</v>
      </c>
      <c r="MI25" s="184">
        <v>0</v>
      </c>
      <c r="MJ25" s="184">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0</v>
      </c>
      <c r="QB25">
        <v>0</v>
      </c>
      <c r="QC25">
        <v>0</v>
      </c>
      <c r="QD25">
        <v>0</v>
      </c>
      <c r="QE25">
        <v>0</v>
      </c>
      <c r="QF25">
        <v>0</v>
      </c>
      <c r="QG25">
        <v>0</v>
      </c>
      <c r="QH25">
        <v>0</v>
      </c>
      <c r="QJ25" cm="1">
        <f t="array" ref="QJ25">SUM(IF('Capacity Summary'!H$36:H$135="X",1,0)*TRANSPOSE('CR Backing (Hide)'!$IO25:$MJ25)*IF('Clinical resources'!ZQ28="X",1,0))</f>
        <v>0</v>
      </c>
      <c r="QK25" cm="1">
        <f t="array" ref="QK25">SUM(IF('Capacity Summary'!I$36:I$135="X",1,0)*TRANSPOSE('CR Backing (Hide)'!$IO25:$MJ25)*IF('Clinical resources'!ZR28="X",1,0))</f>
        <v>0</v>
      </c>
      <c r="QL25" cm="1">
        <f t="array" ref="QL25">SUM(IF('Capacity Summary'!J$36:J$135="X",1,0)*TRANSPOSE('CR Backing (Hide)'!$IO25:$MJ25)*IF('Clinical resources'!ZS28="X",1,0))</f>
        <v>0</v>
      </c>
      <c r="QM25" cm="1">
        <f t="array" ref="QM25">SUM(IF('Capacity Summary'!K$36:K$135="X",1,0)*TRANSPOSE('CR Backing (Hide)'!$IO25:$MJ25)*IF('Clinical resources'!ZT28="X",1,0))</f>
        <v>0</v>
      </c>
      <c r="QN25" cm="1">
        <f t="array" ref="QN25">SUM(IF('Capacity Summary'!L$36:L$135="X",1,0)*TRANSPOSE('CR Backing (Hide)'!$IO25:$MJ25)*IF('Clinical resources'!ZU28="X",1,0))</f>
        <v>0</v>
      </c>
      <c r="QO25" cm="1">
        <f t="array" ref="QO25">SUM(IF('Capacity Summary'!M$36:M$135="X",1,0)*TRANSPOSE('CR Backing (Hide)'!$IO25:$MJ25)*IF('Clinical resources'!ZV28="X",1,0))</f>
        <v>0</v>
      </c>
      <c r="QP25" cm="1">
        <f t="array" ref="QP25">SUM(IF('Capacity Summary'!N$36:N$135="X",1,0)*TRANSPOSE('CR Backing (Hide)'!$IO25:$MJ25)*IF('Clinical resources'!ZW28="X",1,0))</f>
        <v>0</v>
      </c>
      <c r="QQ25" cm="1">
        <f t="array" ref="QQ25">SUM(IF('Capacity Summary'!O$36:O$135="X",1,0)*TRANSPOSE('CR Backing (Hide)'!$IO25:$MJ25)*IF('Clinical resources'!ZX28="X",1,0))</f>
        <v>0</v>
      </c>
      <c r="QR25" cm="1">
        <f t="array" ref="QR25">SUM(IF('Capacity Summary'!P$36:P$135="X",1,0)*TRANSPOSE('CR Backing (Hide)'!$IO25:$MJ25)*IF('Clinical resources'!ZY28="X",1,0))</f>
        <v>0</v>
      </c>
      <c r="QS25" cm="1">
        <f t="array" ref="QS25">SUM(IF('Capacity Summary'!Q$36:Q$135="X",1,0)*TRANSPOSE('CR Backing (Hide)'!$IO25:$MJ25)*IF('Clinical resources'!ZZ28="X",1,0))</f>
        <v>0</v>
      </c>
      <c r="QT25" cm="1">
        <f t="array" ref="QT25">SUM(IF('Capacity Summary'!R$36:R$135="X",1,0)*TRANSPOSE('CR Backing (Hide)'!$IO25:$MJ25)*IF('Clinical resources'!AAA28="X",1,0))</f>
        <v>0</v>
      </c>
      <c r="QU25" cm="1">
        <f t="array" ref="QU25">SUM(IF('Capacity Summary'!S$36:S$135="X",1,0)*TRANSPOSE('CR Backing (Hide)'!$IO25:$MJ25)*IF('Clinical resources'!AAB28="X",1,0))</f>
        <v>0</v>
      </c>
      <c r="QV25" cm="1">
        <f t="array" ref="QV25">SUM(IF('Capacity Summary'!T$36:T$135="X",1,0)*TRANSPOSE('CR Backing (Hide)'!$IO25:$MJ25)*IF('Clinical resources'!AAC28="X",1,0))</f>
        <v>0</v>
      </c>
      <c r="QW25" cm="1">
        <f t="array" ref="QW25">SUM(IF('Capacity Summary'!U$36:U$135="X",1,0)*TRANSPOSE('CR Backing (Hide)'!$IO25:$MJ25)*IF('Clinical resources'!AAD28="X",1,0))</f>
        <v>0</v>
      </c>
      <c r="QX25" cm="1">
        <f t="array" ref="QX25">SUM(IF('Capacity Summary'!V$36:V$135="X",1,0)*TRANSPOSE('CR Backing (Hide)'!$IO25:$MJ25)*IF('Clinical resources'!AAE28="X",1,0))</f>
        <v>0</v>
      </c>
      <c r="QY25" cm="1">
        <f t="array" ref="QY25">SUM(IF('Capacity Summary'!W$36:W$135="X",1,0)*TRANSPOSE('CR Backing (Hide)'!$IO25:$MJ25)*IF('Clinical resources'!AAF28="X",1,0))</f>
        <v>0</v>
      </c>
      <c r="QZ25" cm="1">
        <f t="array" ref="QZ25">SUM(IF('Capacity Summary'!X$36:X$135="X",1,0)*TRANSPOSE('CR Backing (Hide)'!$IO25:$MJ25)*IF('Clinical resources'!AAG28="X",1,0))</f>
        <v>0</v>
      </c>
      <c r="RA25" cm="1">
        <f t="array" ref="RA25">SUM(IF('Capacity Summary'!Y$36:Y$135="X",1,0)*TRANSPOSE('CR Backing (Hide)'!$IO25:$MJ25)*IF('Clinical resources'!AAH28="X",1,0))</f>
        <v>0</v>
      </c>
      <c r="RB25" cm="1">
        <f t="array" ref="RB25">SUM(IF('Capacity Summary'!Z$36:Z$135="X",1,0)*TRANSPOSE('CR Backing (Hide)'!$IO25:$MJ25)*IF('Clinical resources'!AAI28="X",1,0))</f>
        <v>0</v>
      </c>
      <c r="RC25" cm="1">
        <f t="array" ref="RC25">SUM(IF('Capacity Summary'!AA$36:AA$135="X",1,0)*TRANSPOSE('CR Backing (Hide)'!$IO25:$MJ25)*IF('Clinical resources'!AAJ28="X",1,0))</f>
        <v>0</v>
      </c>
      <c r="RD25" cm="1">
        <f t="array" ref="RD25">SUM(IF('Capacity Summary'!AB$36:AB$135="X",1,0)*TRANSPOSE('CR Backing (Hide)'!$IO25:$MJ25)*IF('Clinical resources'!AAK28="X",1,0))</f>
        <v>0</v>
      </c>
      <c r="RE25" cm="1">
        <f t="array" ref="RE25">SUM(IF('Capacity Summary'!AC$36:AC$135="X",1,0)*TRANSPOSE('CR Backing (Hide)'!$IO25:$MJ25)*IF('Clinical resources'!AAL28="X",1,0))</f>
        <v>0</v>
      </c>
      <c r="RF25" cm="1">
        <f t="array" ref="RF25">SUM(IF('Capacity Summary'!AD$36:AD$135="X",1,0)*TRANSPOSE('CR Backing (Hide)'!$IO25:$MJ25)*IF('Clinical resources'!AAM28="X",1,0))</f>
        <v>0</v>
      </c>
      <c r="RG25" cm="1">
        <f t="array" ref="RG25">SUM(IF('Capacity Summary'!AE$36:AE$135="X",1,0)*TRANSPOSE('CR Backing (Hide)'!$IO25:$MJ25)*IF('Clinical resources'!AAN28="X",1,0))</f>
        <v>0</v>
      </c>
      <c r="RH25" cm="1">
        <f t="array" ref="RH25">SUM(IF('Capacity Summary'!AF$36:AF$135="X",1,0)*TRANSPOSE('CR Backing (Hide)'!$IO25:$MJ25)*IF('Clinical resources'!AAO28="X",1,0))</f>
        <v>0</v>
      </c>
      <c r="RI25" cm="1">
        <f t="array" ref="RI25">SUM(IF('Capacity Summary'!AG$36:AG$135="X",1,0)*TRANSPOSE('CR Backing (Hide)'!$IO25:$MJ25)*IF('Clinical resources'!AAP28="X",1,0))</f>
        <v>0</v>
      </c>
      <c r="RJ25" cm="1">
        <f t="array" ref="RJ25">SUM(IF('Capacity Summary'!AH$36:AH$135="X",1,0)*TRANSPOSE('CR Backing (Hide)'!$IO25:$MJ25)*IF('Clinical resources'!AAQ28="X",1,0))</f>
        <v>0</v>
      </c>
      <c r="RK25" cm="1">
        <f t="array" ref="RK25">SUM(IF('Capacity Summary'!AI$36:AI$135="X",1,0)*TRANSPOSE('CR Backing (Hide)'!$IO25:$MJ25)*IF('Clinical resources'!AAR28="X",1,0))</f>
        <v>0</v>
      </c>
      <c r="RL25" cm="1">
        <f t="array" ref="RL25">SUM(IF('Capacity Summary'!AJ$36:AJ$135="X",1,0)*TRANSPOSE('CR Backing (Hide)'!$IO25:$MJ25)*IF('Clinical resources'!AAS28="X",1,0))</f>
        <v>0</v>
      </c>
      <c r="RM25" cm="1">
        <f t="array" ref="RM25">SUM(IF('Capacity Summary'!AK$36:AK$135="X",1,0)*TRANSPOSE('CR Backing (Hide)'!$IO25:$MJ25)*IF('Clinical resources'!AAT28="X",1,0))</f>
        <v>0</v>
      </c>
      <c r="RN25" cm="1">
        <f t="array" ref="RN25">SUM(IF('Capacity Summary'!AL$36:AL$135="X",1,0)*TRANSPOSE('CR Backing (Hide)'!$IO25:$MJ25)*IF('Clinical resources'!AAU28="X",1,0))</f>
        <v>0</v>
      </c>
      <c r="RO25" cm="1">
        <f t="array" ref="RO25">SUM(IF('Capacity Summary'!AM$36:AM$135="X",1,0)*TRANSPOSE('CR Backing (Hide)'!$IO25:$MJ25)*IF('Clinical resources'!AAV28="X",1,0))</f>
        <v>0</v>
      </c>
      <c r="RP25" cm="1">
        <f t="array" ref="RP25">SUM(IF('Capacity Summary'!AN$36:AN$135="X",1,0)*TRANSPOSE('CR Backing (Hide)'!$IO25:$MJ25)*IF('Clinical resources'!AAW28="X",1,0))</f>
        <v>0</v>
      </c>
      <c r="RQ25" cm="1">
        <f t="array" ref="RQ25">SUM(IF('Capacity Summary'!AO$36:AO$135="X",1,0)*TRANSPOSE('CR Backing (Hide)'!$IO25:$MJ25)*IF('Clinical resources'!AAX28="X",1,0))</f>
        <v>0</v>
      </c>
      <c r="RR25" cm="1">
        <f t="array" ref="RR25">SUM(IF('Capacity Summary'!AP$36:AP$135="X",1,0)*TRANSPOSE('CR Backing (Hide)'!$IO25:$MJ25)*IF('Clinical resources'!AAY28="X",1,0))</f>
        <v>0</v>
      </c>
      <c r="RS25" cm="1">
        <f t="array" ref="RS25">SUM(IF('Capacity Summary'!AQ$36:AQ$135="X",1,0)*TRANSPOSE('CR Backing (Hide)'!$IO25:$MJ25)*IF('Clinical resources'!AAZ28="X",1,0))</f>
        <v>0</v>
      </c>
      <c r="RT25" cm="1">
        <f t="array" ref="RT25">SUM(IF('Capacity Summary'!AR$36:AR$135="X",1,0)*TRANSPOSE('CR Backing (Hide)'!$IO25:$MJ25)*IF('Clinical resources'!ABA28="X",1,0))</f>
        <v>0</v>
      </c>
      <c r="RU25" cm="1">
        <f t="array" ref="RU25">SUM(IF('Capacity Summary'!AS$36:AS$135="X",1,0)*TRANSPOSE('CR Backing (Hide)'!$IO25:$MJ25)*IF('Clinical resources'!ABB28="X",1,0))</f>
        <v>0</v>
      </c>
      <c r="RV25" cm="1">
        <f t="array" ref="RV25">SUM(IF('Capacity Summary'!AT$36:AT$135="X",1,0)*TRANSPOSE('CR Backing (Hide)'!$IO25:$MJ25)*IF('Clinical resources'!ABC28="X",1,0))</f>
        <v>0</v>
      </c>
      <c r="RW25" cm="1">
        <f t="array" ref="RW25">SUM(IF('Capacity Summary'!AU$36:AU$135="X",1,0)*TRANSPOSE('CR Backing (Hide)'!$IO25:$MJ25)*IF('Clinical resources'!ABD28="X",1,0))</f>
        <v>0</v>
      </c>
      <c r="RX25" cm="1">
        <f t="array" ref="RX25">SUM(IF('Capacity Summary'!AV$36:AV$135="X",1,0)*TRANSPOSE('CR Backing (Hide)'!$IO25:$MJ25)*IF('Clinical resources'!ABE28="X",1,0))</f>
        <v>0</v>
      </c>
      <c r="RY25" cm="1">
        <f t="array" ref="RY25">SUM(IF('Capacity Summary'!AW$36:AW$135="X",1,0)*TRANSPOSE('CR Backing (Hide)'!$IO25:$MJ25)*IF('Clinical resources'!ABF28="X",1,0))</f>
        <v>0</v>
      </c>
      <c r="RZ25" cm="1">
        <f t="array" ref="RZ25">SUM(IF('Capacity Summary'!AX$36:AX$135="X",1,0)*TRANSPOSE('CR Backing (Hide)'!$IO25:$MJ25)*IF('Clinical resources'!ABG28="X",1,0))</f>
        <v>0</v>
      </c>
      <c r="SA25" cm="1">
        <f t="array" ref="SA25">SUM(IF('Capacity Summary'!AY$36:AY$135="X",1,0)*TRANSPOSE('CR Backing (Hide)'!$IO25:$MJ25)*IF('Clinical resources'!ABH28="X",1,0))</f>
        <v>0</v>
      </c>
      <c r="SB25" cm="1">
        <f t="array" ref="SB25">SUM(IF('Capacity Summary'!AZ$36:AZ$135="X",1,0)*TRANSPOSE('CR Backing (Hide)'!$IO25:$MJ25)*IF('Clinical resources'!ABI28="X",1,0))</f>
        <v>0</v>
      </c>
      <c r="SC25" cm="1">
        <f t="array" ref="SC25">SUM(IF('Capacity Summary'!BA$36:BA$135="X",1,0)*TRANSPOSE('CR Backing (Hide)'!$IO25:$MJ25)*IF('Clinical resources'!ABJ28="X",1,0))</f>
        <v>0</v>
      </c>
      <c r="SD25" cm="1">
        <f t="array" ref="SD25">SUM(IF('Capacity Summary'!BB$36:BB$135="X",1,0)*TRANSPOSE('CR Backing (Hide)'!$IO25:$MJ25)*IF('Clinical resources'!ABK28="X",1,0))</f>
        <v>0</v>
      </c>
      <c r="SE25" cm="1">
        <f t="array" ref="SE25">SUM(IF('Capacity Summary'!BC$36:BC$135="X",1,0)*TRANSPOSE('CR Backing (Hide)'!$IO25:$MJ25)*IF('Clinical resources'!ABL28="X",1,0))</f>
        <v>0</v>
      </c>
      <c r="SF25" cm="1">
        <f t="array" ref="SF25">SUM(IF('Capacity Summary'!BD$36:BD$135="X",1,0)*TRANSPOSE('CR Backing (Hide)'!$IO25:$MJ25)*IF('Clinical resources'!ABM28="X",1,0))</f>
        <v>0</v>
      </c>
      <c r="SG25" cm="1">
        <f t="array" ref="SG25">SUM(IF('Capacity Summary'!BE$36:BE$135="X",1,0)*TRANSPOSE('CR Backing (Hide)'!$IO25:$MJ25)*IF('Clinical resources'!ABN28="X",1,0))</f>
        <v>0</v>
      </c>
      <c r="SH25" cm="1">
        <f t="array" ref="SH25">SUM(IF('Capacity Summary'!BF$36:BF$135="X",1,0)*TRANSPOSE('CR Backing (Hide)'!$IO25:$MJ25)*IF('Clinical resources'!ABO28="X",1,0))</f>
        <v>0</v>
      </c>
      <c r="SI25" cm="1">
        <f t="array" ref="SI25">SUM(IF('Capacity Summary'!BG$36:BG$135="X",1,0)*TRANSPOSE('CR Backing (Hide)'!$IO25:$MJ25)*IF('Clinical resources'!ABP28="X",1,0))</f>
        <v>0</v>
      </c>
      <c r="SK25" cm="1">
        <f t="array" ref="SK25">SUM(IF('Capacity Summary'!H$139:H$238="X",1,0)*TRANSPOSE('CR Backing (Hide)'!$MM25:$QH25))</f>
        <v>0</v>
      </c>
      <c r="SL25" cm="1">
        <f t="array" ref="SL25">SUM(IF('Capacity Summary'!I$139:I$238="X",1,0)*TRANSPOSE('CR Backing (Hide)'!$MM25:$QH25))</f>
        <v>0</v>
      </c>
      <c r="SM25" cm="1">
        <f t="array" ref="SM25">SUM(IF('Capacity Summary'!J$139:J$238="X",1,0)*TRANSPOSE('CR Backing (Hide)'!$MM25:$QH25))</f>
        <v>0</v>
      </c>
      <c r="SN25" cm="1">
        <f t="array" ref="SN25">SUM(IF('Capacity Summary'!K$139:K$238="X",1,0)*TRANSPOSE('CR Backing (Hide)'!$MM25:$QH25))</f>
        <v>0</v>
      </c>
      <c r="SO25" cm="1">
        <f t="array" ref="SO25">SUM(IF('Capacity Summary'!L$139:L$238="X",1,0)*TRANSPOSE('CR Backing (Hide)'!$MM25:$QH25))</f>
        <v>0</v>
      </c>
      <c r="SP25" cm="1">
        <f t="array" ref="SP25">SUM(IF('Capacity Summary'!M$139:M$238="X",1,0)*TRANSPOSE('CR Backing (Hide)'!$MM25:$QH25))</f>
        <v>0</v>
      </c>
      <c r="SQ25" cm="1">
        <f t="array" ref="SQ25">SUM(IF('Capacity Summary'!N$139:N$238="X",1,0)*TRANSPOSE('CR Backing (Hide)'!$MM25:$QH25))</f>
        <v>0</v>
      </c>
      <c r="SR25" cm="1">
        <f t="array" ref="SR25">SUM(IF('Capacity Summary'!O$139:O$238="X",1,0)*TRANSPOSE('CR Backing (Hide)'!$MM25:$QH25))</f>
        <v>0</v>
      </c>
      <c r="SS25" cm="1">
        <f t="array" ref="SS25">SUM(IF('Capacity Summary'!P$139:P$238="X",1,0)*TRANSPOSE('CR Backing (Hide)'!$MM25:$QH25))</f>
        <v>0</v>
      </c>
      <c r="ST25" cm="1">
        <f t="array" ref="ST25">SUM(IF('Capacity Summary'!Q$139:Q$238="X",1,0)*TRANSPOSE('CR Backing (Hide)'!$MM25:$QH25))</f>
        <v>0</v>
      </c>
      <c r="SU25" cm="1">
        <f t="array" ref="SU25">SUM(IF('Capacity Summary'!R$139:R$238="X",1,0)*TRANSPOSE('CR Backing (Hide)'!$MM25:$QH25))</f>
        <v>0</v>
      </c>
      <c r="SV25" cm="1">
        <f t="array" ref="SV25">SUM(IF('Capacity Summary'!S$139:S$238="X",1,0)*TRANSPOSE('CR Backing (Hide)'!$MM25:$QH25))</f>
        <v>0</v>
      </c>
      <c r="SW25" cm="1">
        <f t="array" ref="SW25">SUM(IF('Capacity Summary'!T$139:T$238="X",1,0)*TRANSPOSE('CR Backing (Hide)'!$MM25:$QH25))</f>
        <v>0</v>
      </c>
      <c r="SX25" cm="1">
        <f t="array" ref="SX25">SUM(IF('Capacity Summary'!U$139:U$238="X",1,0)*TRANSPOSE('CR Backing (Hide)'!$MM25:$QH25))</f>
        <v>0</v>
      </c>
      <c r="SY25" cm="1">
        <f t="array" ref="SY25">SUM(IF('Capacity Summary'!V$139:V$238="X",1,0)*TRANSPOSE('CR Backing (Hide)'!$MM25:$QH25))</f>
        <v>0</v>
      </c>
      <c r="SZ25" cm="1">
        <f t="array" ref="SZ25">SUM(IF('Capacity Summary'!W$139:W$238="X",1,0)*TRANSPOSE('CR Backing (Hide)'!$MM25:$QH25))</f>
        <v>0</v>
      </c>
      <c r="TA25" cm="1">
        <f t="array" ref="TA25">SUM(IF('Capacity Summary'!X$139:X$238="X",1,0)*TRANSPOSE('CR Backing (Hide)'!$MM25:$QH25))</f>
        <v>0</v>
      </c>
      <c r="TB25" cm="1">
        <f t="array" ref="TB25">SUM(IF('Capacity Summary'!Y$139:Y$238="X",1,0)*TRANSPOSE('CR Backing (Hide)'!$MM25:$QH25))</f>
        <v>0</v>
      </c>
      <c r="TC25" cm="1">
        <f t="array" ref="TC25">SUM(IF('Capacity Summary'!Z$139:Z$238="X",1,0)*TRANSPOSE('CR Backing (Hide)'!$MM25:$QH25))</f>
        <v>0</v>
      </c>
      <c r="TD25" cm="1">
        <f t="array" ref="TD25">SUM(IF('Capacity Summary'!AA$139:AA$238="X",1,0)*TRANSPOSE('CR Backing (Hide)'!$MM25:$QH25))</f>
        <v>0</v>
      </c>
      <c r="TE25" cm="1">
        <f t="array" ref="TE25">SUM(IF('Capacity Summary'!AB$139:AB$238="X",1,0)*TRANSPOSE('CR Backing (Hide)'!$MM25:$QH25))</f>
        <v>0</v>
      </c>
      <c r="TF25" cm="1">
        <f t="array" ref="TF25">SUM(IF('Capacity Summary'!AC$139:AC$238="X",1,0)*TRANSPOSE('CR Backing (Hide)'!$MM25:$QH25))</f>
        <v>0</v>
      </c>
      <c r="TG25" cm="1">
        <f t="array" ref="TG25">SUM(IF('Capacity Summary'!AD$139:AD$238="X",1,0)*TRANSPOSE('CR Backing (Hide)'!$MM25:$QH25))</f>
        <v>0</v>
      </c>
      <c r="TH25" cm="1">
        <f t="array" ref="TH25">SUM(IF('Capacity Summary'!AE$139:AE$238="X",1,0)*TRANSPOSE('CR Backing (Hide)'!$MM25:$QH25))</f>
        <v>0</v>
      </c>
      <c r="TI25" cm="1">
        <f t="array" ref="TI25">SUM(IF('Capacity Summary'!AF$139:AF$238="X",1,0)*TRANSPOSE('CR Backing (Hide)'!$MM25:$QH25))</f>
        <v>0</v>
      </c>
      <c r="TJ25" cm="1">
        <f t="array" ref="TJ25">SUM(IF('Capacity Summary'!AG$139:AG$238="X",1,0)*TRANSPOSE('CR Backing (Hide)'!$MM25:$QH25))</f>
        <v>0</v>
      </c>
      <c r="TK25" cm="1">
        <f t="array" ref="TK25">SUM(IF('Capacity Summary'!AH$139:AH$238="X",1,0)*TRANSPOSE('CR Backing (Hide)'!$MM25:$QH25))</f>
        <v>0</v>
      </c>
      <c r="TL25" cm="1">
        <f t="array" ref="TL25">SUM(IF('Capacity Summary'!AI$139:AI$238="X",1,0)*TRANSPOSE('CR Backing (Hide)'!$MM25:$QH25))</f>
        <v>0</v>
      </c>
      <c r="TM25" cm="1">
        <f t="array" ref="TM25">SUM(IF('Capacity Summary'!AJ$139:AJ$238="X",1,0)*TRANSPOSE('CR Backing (Hide)'!$MM25:$QH25))</f>
        <v>0</v>
      </c>
      <c r="TN25" cm="1">
        <f t="array" ref="TN25">SUM(IF('Capacity Summary'!AK$139:AK$238="X",1,0)*TRANSPOSE('CR Backing (Hide)'!$MM25:$QH25))</f>
        <v>0</v>
      </c>
      <c r="TO25" cm="1">
        <f t="array" ref="TO25">SUM(IF('Capacity Summary'!AL$139:AL$238="X",1,0)*TRANSPOSE('CR Backing (Hide)'!$MM25:$QH25))</f>
        <v>0</v>
      </c>
      <c r="TP25" cm="1">
        <f t="array" ref="TP25">SUM(IF('Capacity Summary'!AM$139:AM$238="X",1,0)*TRANSPOSE('CR Backing (Hide)'!$MM25:$QH25))</f>
        <v>0</v>
      </c>
      <c r="TQ25" cm="1">
        <f t="array" ref="TQ25">SUM(IF('Capacity Summary'!AN$139:AN$238="X",1,0)*TRANSPOSE('CR Backing (Hide)'!$MM25:$QH25))</f>
        <v>0</v>
      </c>
      <c r="TR25" cm="1">
        <f t="array" ref="TR25">SUM(IF('Capacity Summary'!AO$139:AO$238="X",1,0)*TRANSPOSE('CR Backing (Hide)'!$MM25:$QH25))</f>
        <v>0</v>
      </c>
      <c r="TS25" cm="1">
        <f t="array" ref="TS25">SUM(IF('Capacity Summary'!AP$139:AP$238="X",1,0)*TRANSPOSE('CR Backing (Hide)'!$MM25:$QH25))</f>
        <v>0</v>
      </c>
      <c r="TT25" cm="1">
        <f t="array" ref="TT25">SUM(IF('Capacity Summary'!AQ$139:AQ$238="X",1,0)*TRANSPOSE('CR Backing (Hide)'!$MM25:$QH25))</f>
        <v>0</v>
      </c>
      <c r="TU25" cm="1">
        <f t="array" ref="TU25">SUM(IF('Capacity Summary'!AR$139:AR$238="X",1,0)*TRANSPOSE('CR Backing (Hide)'!$MM25:$QH25))</f>
        <v>0</v>
      </c>
      <c r="TV25" cm="1">
        <f t="array" ref="TV25">SUM(IF('Capacity Summary'!AS$139:AS$238="X",1,0)*TRANSPOSE('CR Backing (Hide)'!$MM25:$QH25))</f>
        <v>0</v>
      </c>
      <c r="TW25" cm="1">
        <f t="array" ref="TW25">SUM(IF('Capacity Summary'!AT$139:AT$238="X",1,0)*TRANSPOSE('CR Backing (Hide)'!$MM25:$QH25))</f>
        <v>0</v>
      </c>
      <c r="TX25" cm="1">
        <f t="array" ref="TX25">SUM(IF('Capacity Summary'!AU$139:AU$238="X",1,0)*TRANSPOSE('CR Backing (Hide)'!$MM25:$QH25))</f>
        <v>0</v>
      </c>
      <c r="TY25" cm="1">
        <f t="array" ref="TY25">SUM(IF('Capacity Summary'!AV$139:AV$238="X",1,0)*TRANSPOSE('CR Backing (Hide)'!$MM25:$QH25))</f>
        <v>0</v>
      </c>
      <c r="TZ25" cm="1">
        <f t="array" ref="TZ25">SUM(IF('Capacity Summary'!AW$139:AW$238="X",1,0)*TRANSPOSE('CR Backing (Hide)'!$MM25:$QH25))</f>
        <v>0</v>
      </c>
      <c r="UA25" cm="1">
        <f t="array" ref="UA25">SUM(IF('Capacity Summary'!AX$139:AX$238="X",1,0)*TRANSPOSE('CR Backing (Hide)'!$MM25:$QH25))</f>
        <v>0</v>
      </c>
      <c r="UB25" cm="1">
        <f t="array" ref="UB25">SUM(IF('Capacity Summary'!AY$139:AY$238="X",1,0)*TRANSPOSE('CR Backing (Hide)'!$MM25:$QH25))</f>
        <v>0</v>
      </c>
      <c r="UC25" cm="1">
        <f t="array" ref="UC25">SUM(IF('Capacity Summary'!AZ$139:AZ$238="X",1,0)*TRANSPOSE('CR Backing (Hide)'!$MM25:$QH25))</f>
        <v>0</v>
      </c>
      <c r="UD25" cm="1">
        <f t="array" ref="UD25">SUM(IF('Capacity Summary'!BA$139:BA$238="X",1,0)*TRANSPOSE('CR Backing (Hide)'!$MM25:$QH25))</f>
        <v>0</v>
      </c>
      <c r="UE25" cm="1">
        <f t="array" ref="UE25">SUM(IF('Capacity Summary'!BB$139:BB$238="X",1,0)*TRANSPOSE('CR Backing (Hide)'!$MM25:$QH25))</f>
        <v>0</v>
      </c>
      <c r="UF25" cm="1">
        <f t="array" ref="UF25">SUM(IF('Capacity Summary'!BC$139:BC$238="X",1,0)*TRANSPOSE('CR Backing (Hide)'!$MM25:$QH25))</f>
        <v>0</v>
      </c>
      <c r="UG25" cm="1">
        <f t="array" ref="UG25">SUM(IF('Capacity Summary'!BD$139:BD$238="X",1,0)*TRANSPOSE('CR Backing (Hide)'!$MM25:$QH25))</f>
        <v>0</v>
      </c>
      <c r="UH25" cm="1">
        <f t="array" ref="UH25">SUM(IF('Capacity Summary'!BE$139:BE$238="X",1,0)*TRANSPOSE('CR Backing (Hide)'!$MM25:$QH25))</f>
        <v>0</v>
      </c>
      <c r="UI25" cm="1">
        <f t="array" ref="UI25">SUM(IF('Capacity Summary'!BF$139:BF$238="X",1,0)*TRANSPOSE('CR Backing (Hide)'!$MM25:$QH25))</f>
        <v>0</v>
      </c>
      <c r="UJ25" cm="1">
        <f t="array" ref="UJ25">SUM(IF('Capacity Summary'!BG$139:BG$238="X",1,0)*TRANSPOSE('CR Backing (Hide)'!$MM25:$QH25))</f>
        <v>0</v>
      </c>
      <c r="UL25">
        <f t="shared" si="1"/>
        <v>0</v>
      </c>
      <c r="UM25">
        <f t="shared" si="2"/>
        <v>0</v>
      </c>
      <c r="UN25">
        <f>COUNTIF('Clinical resources'!$ZQ$7:$ABP$7,"X")</f>
        <v>0</v>
      </c>
      <c r="UP25">
        <f t="shared" si="3"/>
        <v>0</v>
      </c>
      <c r="UQ25">
        <f t="shared" si="4"/>
        <v>0</v>
      </c>
      <c r="UR25">
        <f t="shared" si="5"/>
        <v>0</v>
      </c>
      <c r="UW25">
        <f t="array" ref="UW25:YR25">$AS25:$EN25*IF('Clinical resources'!$CK28:$GH28="X",1,0)</f>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V25">
        <f t="array" ref="YV25:ACQ25">$EQ25:$IL25*IF('Clinical resources'!$OA28:$RV28="X",1,0)</f>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row>
    <row r="26" spans="2:771" x14ac:dyDescent="0.25">
      <c r="B26">
        <f>IF(A26='Clinical resources'!B29,0,1)</f>
        <v>0</v>
      </c>
      <c r="C26">
        <f>'Clinical resources'!D29</f>
        <v>0</v>
      </c>
      <c r="H26" t="str">
        <f>ROW(H23)&amp;". "&amp;'Clinical resources'!B29</f>
        <v xml:space="preserve">23. </v>
      </c>
      <c r="J26" t="str" cm="1">
        <f t="array" ref="J26">IF(SUM(IF('Clinical resources'!L29:P29="X",1,0)*'Clinical resources'!L$4:P$4)&gt;0,"X","")</f>
        <v/>
      </c>
      <c r="K26" t="str" cm="1">
        <f t="array" ref="K26">IF(SUM(IF('Clinical resources'!Q29:U29="X",1,0)*'Clinical resources'!Q$4:U$4)&gt;0,"X","")</f>
        <v/>
      </c>
      <c r="L26" t="str" cm="1">
        <f t="array" ref="L26">IF(SUM(IF('Clinical resources'!V29:Z29="X",1,0)*'Clinical resources'!V$4:Z$4)&gt;0,"X","")</f>
        <v/>
      </c>
      <c r="M26" t="str" cm="1">
        <f t="array" ref="M26">IF(SUM(IF('Clinical resources'!AA29:AE29="X",1,0)*'Clinical resources'!AA$4:AE$4)&gt;0,"X","")</f>
        <v/>
      </c>
      <c r="N26" t="str" cm="1">
        <f t="array" ref="N26">IF(SUM(IF('Clinical resources'!AF29:AJ29="X",1,0)*'Clinical resources'!AF$4:AJ$4)&gt;0,"X","")</f>
        <v/>
      </c>
      <c r="O26" t="str" cm="1">
        <f t="array" ref="O26">IF(SUM(IF('Clinical resources'!AK29:AO29="X",1,0)*'Clinical resources'!AK$4:AO$4)&gt;0,"X","")</f>
        <v/>
      </c>
      <c r="P26" t="str" cm="1">
        <f t="array" ref="P26">IF(SUM(IF('Clinical resources'!AP29:AT29="X",1,0)*'Clinical resources'!AP$4:AT$4)&gt;0,"X","")</f>
        <v/>
      </c>
      <c r="Q26" t="str" cm="1">
        <f t="array" ref="Q26">IF(SUM(IF('Clinical resources'!AU29:AY29="X",1,0)*'Clinical resources'!AU$4:AY$4)&gt;0,"X","")</f>
        <v/>
      </c>
      <c r="R26" t="str" cm="1">
        <f t="array" ref="R26">IF(SUM(IF('Clinical resources'!AZ29:BD29="X",1,0)*'Clinical resources'!AZ$4:BD$4)&gt;0,"X","")</f>
        <v/>
      </c>
      <c r="S26" t="str" cm="1">
        <f t="array" ref="S26">IF(SUM(IF('Clinical resources'!BE29:BI29="X",1,0)*'Clinical resources'!BE$4:BI$4)&gt;0,"X","")</f>
        <v/>
      </c>
      <c r="T26" t="str" cm="1">
        <f t="array" ref="T26">IF(SUM(IF('Clinical resources'!BJ29:BN29="X",1,0)*'Clinical resources'!BJ$4:BN$4)&gt;0,"X","")</f>
        <v/>
      </c>
      <c r="U26" t="str" cm="1">
        <f t="array" ref="U26">IF(SUM(IF('Clinical resources'!BO29:BS29="X",1,0)*'Clinical resources'!BO$4:BS$4)&gt;0,"X","")</f>
        <v/>
      </c>
      <c r="V26" t="str" cm="1">
        <f t="array" ref="V26">IF(SUM(IF('Clinical resources'!BT29:BX29="X",1,0)*'Clinical resources'!BT$4:BX$4)&gt;0,"X","")</f>
        <v/>
      </c>
      <c r="W26" t="str" cm="1">
        <f t="array" ref="W26">IF(SUM(IF('Clinical resources'!BY29:CC29="X",1,0)*'Clinical resources'!BY$4:CC$4)&gt;0,"X","")</f>
        <v/>
      </c>
      <c r="X26" t="str" cm="1">
        <f t="array" ref="X26">IF(SUM(IF('Clinical resources'!CD29:CH29="X",1,0)*'Clinical resources'!CD$4:CH$4)&gt;0,"X","")</f>
        <v/>
      </c>
      <c r="AA26">
        <f t="array" ref="AA26">SUM('Clinical resources'!$L$4:$P$4*IF('Clinical resources'!$L29:$P29="X",1,0))</f>
        <v>0</v>
      </c>
      <c r="AB26">
        <f t="array" ref="AB26">SUM('Clinical resources'!$Q$4:$U$4*IF('Clinical resources'!$Q29:$U29="X",1,0))</f>
        <v>0</v>
      </c>
      <c r="AC26">
        <f t="array" ref="AC26">SUM('Clinical resources'!$V$4:$Z$4*IF('Clinical resources'!$V29:$Z29="X",1,0))</f>
        <v>0</v>
      </c>
      <c r="AD26">
        <f t="array" ref="AD26">SUM('Clinical resources'!$AA$4:$AE$4*IF('Clinical resources'!$AA29:$AE29="X",1,0))</f>
        <v>0</v>
      </c>
      <c r="AE26">
        <f t="array" ref="AE26">SUM('Clinical resources'!$AF$4:$AJ$4*IF('Clinical resources'!$AF29:$AJ29="X",1,0))</f>
        <v>0</v>
      </c>
      <c r="AF26">
        <f t="array" ref="AF26">SUM('Clinical resources'!$AK$4:$AO$4*IF('Clinical resources'!$AK29:$AO29="X",1,0))</f>
        <v>0</v>
      </c>
      <c r="AG26">
        <f t="array" ref="AG26">SUM('Clinical resources'!$AP$4:$AT$4*IF('Clinical resources'!$AP29:$AT29="X",1,0))</f>
        <v>0</v>
      </c>
      <c r="AH26">
        <f t="array" ref="AH26">SUM('Clinical resources'!$AU$4:$AY$4*IF('Clinical resources'!$AU29:$AY29="X",1,0))</f>
        <v>0</v>
      </c>
      <c r="AI26">
        <f t="array" ref="AI26">SUM('Clinical resources'!$AZ$4:$BD$4*IF('Clinical resources'!$AZ29:$BD29="X",1,0))</f>
        <v>0</v>
      </c>
      <c r="AJ26">
        <f t="array" ref="AJ26">SUM('Clinical resources'!$BE$4:$BI$4*IF('Clinical resources'!$BE29:$BI29="X",1,0))</f>
        <v>0</v>
      </c>
      <c r="AK26">
        <f t="array" ref="AK26">SUM('Clinical resources'!$BJ$4:$BN$4*IF('Clinical resources'!$BJ29:$BN29="X",1,0))</f>
        <v>0</v>
      </c>
      <c r="AL26">
        <f t="array" ref="AL26">SUM('Clinical resources'!$BO$4:$BS$4*IF('Clinical resources'!$BO29:$BS29="X",1,0))</f>
        <v>0</v>
      </c>
      <c r="AM26">
        <f t="array" ref="AM26">SUM('Clinical resources'!$BT$4:$BX$4*IF('Clinical resources'!$BT29:$BX29="X",1,0))</f>
        <v>0</v>
      </c>
      <c r="AN26">
        <f t="array" ref="AN26">SUM('Clinical resources'!$BY$4:$CC$4*IF('Clinical resources'!$BY29:$CC29="X",1,0))</f>
        <v>0</v>
      </c>
      <c r="AO26">
        <f t="array" ref="AO26">SUM('Clinical resources'!$CD$4:$CH$4*IF('Clinical resources'!$CD29:$CH29="X",1,0))</f>
        <v>0</v>
      </c>
      <c r="AS26" cm="1">
        <f t="array" ref="AS26">IF(SUM(IF($J26:$X26=TRANSPOSE('Capacity Backing (Hide)2'!B$67:B$81),1,0))&gt;0,1,0)</f>
        <v>0</v>
      </c>
      <c r="AT26" cm="1">
        <f t="array" ref="AT26">IF(SUM(IF($J26:$X26=TRANSPOSE('Capacity Backing (Hide)2'!C$67:C$81),1,0))&gt;0,1,0)</f>
        <v>0</v>
      </c>
      <c r="AU26" cm="1">
        <f t="array" ref="AU26">IF(SUM(IF($J26:$X26=TRANSPOSE('Capacity Backing (Hide)2'!D$67:D$81),1,0))&gt;0,1,0)</f>
        <v>0</v>
      </c>
      <c r="AV26" cm="1">
        <f t="array" ref="AV26">IF(SUM(IF($J26:$X26=TRANSPOSE('Capacity Backing (Hide)2'!E$67:E$81),1,0))&gt;0,1,0)</f>
        <v>0</v>
      </c>
      <c r="AW26" cm="1">
        <f t="array" ref="AW26">IF(SUM(IF($J26:$X26=TRANSPOSE('Capacity Backing (Hide)2'!F$67:F$81),1,0))&gt;0,1,0)</f>
        <v>0</v>
      </c>
      <c r="AX26" cm="1">
        <f t="array" ref="AX26">IF(SUM(IF($J26:$X26=TRANSPOSE('Capacity Backing (Hide)2'!G$67:G$81),1,0))&gt;0,1,0)</f>
        <v>0</v>
      </c>
      <c r="AY26" cm="1">
        <f t="array" ref="AY26">IF(SUM(IF($J26:$X26=TRANSPOSE('Capacity Backing (Hide)2'!H$67:H$81),1,0))&gt;0,1,0)</f>
        <v>0</v>
      </c>
      <c r="AZ26" cm="1">
        <f t="array" ref="AZ26">IF(SUM(IF($J26:$X26=TRANSPOSE('Capacity Backing (Hide)2'!I$67:I$81),1,0))&gt;0,1,0)</f>
        <v>0</v>
      </c>
      <c r="BA26" cm="1">
        <f t="array" ref="BA26">IF(SUM(IF($J26:$X26=TRANSPOSE('Capacity Backing (Hide)2'!J$67:J$81),1,0))&gt;0,1,0)</f>
        <v>0</v>
      </c>
      <c r="BB26" cm="1">
        <f t="array" ref="BB26">IF(SUM(IF($J26:$X26=TRANSPOSE('Capacity Backing (Hide)2'!K$67:K$81),1,0))&gt;0,1,0)</f>
        <v>0</v>
      </c>
      <c r="BC26" cm="1">
        <f t="array" ref="BC26">IF(SUM(IF($J26:$X26=TRANSPOSE('Capacity Backing (Hide)2'!L$67:L$81),1,0))&gt;0,1,0)</f>
        <v>0</v>
      </c>
      <c r="BD26" cm="1">
        <f t="array" ref="BD26">IF(SUM(IF($J26:$X26=TRANSPOSE('Capacity Backing (Hide)2'!M$67:M$81),1,0))&gt;0,1,0)</f>
        <v>0</v>
      </c>
      <c r="BE26" cm="1">
        <f t="array" ref="BE26">IF(SUM(IF($J26:$X26=TRANSPOSE('Capacity Backing (Hide)2'!N$67:N$81),1,0))&gt;0,1,0)</f>
        <v>0</v>
      </c>
      <c r="BF26" cm="1">
        <f t="array" ref="BF26">IF(SUM(IF($J26:$X26=TRANSPOSE('Capacity Backing (Hide)2'!O$67:O$81),1,0))&gt;0,1,0)</f>
        <v>0</v>
      </c>
      <c r="BG26" cm="1">
        <f t="array" ref="BG26">IF(SUM(IF($J26:$X26=TRANSPOSE('Capacity Backing (Hide)2'!P$67:P$81),1,0))&gt;0,1,0)</f>
        <v>0</v>
      </c>
      <c r="BH26" cm="1">
        <f t="array" ref="BH26">IF(SUM(IF($J26:$X26=TRANSPOSE('Capacity Backing (Hide)2'!Q$67:Q$81),1,0))&gt;0,1,0)</f>
        <v>0</v>
      </c>
      <c r="BI26" cm="1">
        <f t="array" ref="BI26">IF(SUM(IF($J26:$X26=TRANSPOSE('Capacity Backing (Hide)2'!R$67:R$81),1,0))&gt;0,1,0)</f>
        <v>0</v>
      </c>
      <c r="BJ26" cm="1">
        <f t="array" ref="BJ26">IF(SUM(IF($J26:$X26=TRANSPOSE('Capacity Backing (Hide)2'!S$67:S$81),1,0))&gt;0,1,0)</f>
        <v>0</v>
      </c>
      <c r="BK26" cm="1">
        <f t="array" ref="BK26">IF(SUM(IF($J26:$X26=TRANSPOSE('Capacity Backing (Hide)2'!T$67:T$81),1,0))&gt;0,1,0)</f>
        <v>0</v>
      </c>
      <c r="BL26" cm="1">
        <f t="array" ref="BL26">IF(SUM(IF($J26:$X26=TRANSPOSE('Capacity Backing (Hide)2'!U$67:U$81),1,0))&gt;0,1,0)</f>
        <v>0</v>
      </c>
      <c r="BM26" cm="1">
        <f t="array" ref="BM26">IF(SUM(IF($J26:$X26=TRANSPOSE('Capacity Backing (Hide)2'!V$67:V$81),1,0))&gt;0,1,0)</f>
        <v>0</v>
      </c>
      <c r="BN26" cm="1">
        <f t="array" ref="BN26">IF(SUM(IF($J26:$X26=TRANSPOSE('Capacity Backing (Hide)2'!W$67:W$81),1,0))&gt;0,1,0)</f>
        <v>0</v>
      </c>
      <c r="BO26" cm="1">
        <f t="array" ref="BO26">IF(SUM(IF($J26:$X26=TRANSPOSE('Capacity Backing (Hide)2'!X$67:X$81),1,0))&gt;0,1,0)</f>
        <v>0</v>
      </c>
      <c r="BP26" cm="1">
        <f t="array" ref="BP26">IF(SUM(IF($J26:$X26=TRANSPOSE('Capacity Backing (Hide)2'!Y$67:Y$81),1,0))&gt;0,1,0)</f>
        <v>0</v>
      </c>
      <c r="BQ26" cm="1">
        <f t="array" ref="BQ26">IF(SUM(IF($J26:$X26=TRANSPOSE('Capacity Backing (Hide)2'!Z$67:Z$81),1,0))&gt;0,1,0)</f>
        <v>0</v>
      </c>
      <c r="BR26" cm="1">
        <f t="array" ref="BR26">IF(SUM(IF($J26:$X26=TRANSPOSE('Capacity Backing (Hide)2'!AA$67:AA$81),1,0))&gt;0,1,0)</f>
        <v>0</v>
      </c>
      <c r="BS26" cm="1">
        <f t="array" ref="BS26">IF(SUM(IF($J26:$X26=TRANSPOSE('Capacity Backing (Hide)2'!AB$67:AB$81),1,0))&gt;0,1,0)</f>
        <v>0</v>
      </c>
      <c r="BT26" cm="1">
        <f t="array" ref="BT26">IF(SUM(IF($J26:$X26=TRANSPOSE('Capacity Backing (Hide)2'!AC$67:AC$81),1,0))&gt;0,1,0)</f>
        <v>0</v>
      </c>
      <c r="BU26" cm="1">
        <f t="array" ref="BU26">IF(SUM(IF($J26:$X26=TRANSPOSE('Capacity Backing (Hide)2'!AD$67:AD$81),1,0))&gt;0,1,0)</f>
        <v>0</v>
      </c>
      <c r="BV26" cm="1">
        <f t="array" ref="BV26">IF(SUM(IF($J26:$X26=TRANSPOSE('Capacity Backing (Hide)2'!AE$67:AE$81),1,0))&gt;0,1,0)</f>
        <v>0</v>
      </c>
      <c r="BW26" cm="1">
        <f t="array" ref="BW26">IF(SUM(IF($J26:$X26=TRANSPOSE('Capacity Backing (Hide)2'!AF$67:AF$81),1,0))&gt;0,1,0)</f>
        <v>0</v>
      </c>
      <c r="BX26" cm="1">
        <f t="array" ref="BX26">IF(SUM(IF($J26:$X26=TRANSPOSE('Capacity Backing (Hide)2'!AG$67:AG$81),1,0))&gt;0,1,0)</f>
        <v>0</v>
      </c>
      <c r="BY26" cm="1">
        <f t="array" ref="BY26">IF(SUM(IF($J26:$X26=TRANSPOSE('Capacity Backing (Hide)2'!AH$67:AH$81),1,0))&gt;0,1,0)</f>
        <v>0</v>
      </c>
      <c r="BZ26" cm="1">
        <f t="array" ref="BZ26">IF(SUM(IF($J26:$X26=TRANSPOSE('Capacity Backing (Hide)2'!AI$67:AI$81),1,0))&gt;0,1,0)</f>
        <v>0</v>
      </c>
      <c r="CA26" cm="1">
        <f t="array" ref="CA26">IF(SUM(IF($J26:$X26=TRANSPOSE('Capacity Backing (Hide)2'!AJ$67:AJ$81),1,0))&gt;0,1,0)</f>
        <v>0</v>
      </c>
      <c r="CB26" cm="1">
        <f t="array" ref="CB26">IF(SUM(IF($J26:$X26=TRANSPOSE('Capacity Backing (Hide)2'!AK$67:AK$81),1,0))&gt;0,1,0)</f>
        <v>0</v>
      </c>
      <c r="CC26" cm="1">
        <f t="array" ref="CC26">IF(SUM(IF($J26:$X26=TRANSPOSE('Capacity Backing (Hide)2'!AL$67:AL$81),1,0))&gt;0,1,0)</f>
        <v>0</v>
      </c>
      <c r="CD26" cm="1">
        <f t="array" ref="CD26">IF(SUM(IF($J26:$X26=TRANSPOSE('Capacity Backing (Hide)2'!AM$67:AM$81),1,0))&gt;0,1,0)</f>
        <v>0</v>
      </c>
      <c r="CE26" cm="1">
        <f t="array" ref="CE26">IF(SUM(IF($J26:$X26=TRANSPOSE('Capacity Backing (Hide)2'!AN$67:AN$81),1,0))&gt;0,1,0)</f>
        <v>0</v>
      </c>
      <c r="CF26" cm="1">
        <f t="array" ref="CF26">IF(SUM(IF($J26:$X26=TRANSPOSE('Capacity Backing (Hide)2'!AO$67:AO$81),1,0))&gt;0,1,0)</f>
        <v>0</v>
      </c>
      <c r="CG26" cm="1">
        <f t="array" ref="CG26">IF(SUM(IF($J26:$X26=TRANSPOSE('Capacity Backing (Hide)2'!AP$67:AP$81),1,0))&gt;0,1,0)</f>
        <v>0</v>
      </c>
      <c r="CH26" cm="1">
        <f t="array" ref="CH26">IF(SUM(IF($J26:$X26=TRANSPOSE('Capacity Backing (Hide)2'!AQ$67:AQ$81),1,0))&gt;0,1,0)</f>
        <v>0</v>
      </c>
      <c r="CI26" cm="1">
        <f t="array" ref="CI26">IF(SUM(IF($J26:$X26=TRANSPOSE('Capacity Backing (Hide)2'!AR$67:AR$81),1,0))&gt;0,1,0)</f>
        <v>0</v>
      </c>
      <c r="CJ26" cm="1">
        <f t="array" ref="CJ26">IF(SUM(IF($J26:$X26=TRANSPOSE('Capacity Backing (Hide)2'!AS$67:AS$81),1,0))&gt;0,1,0)</f>
        <v>0</v>
      </c>
      <c r="CK26" cm="1">
        <f t="array" ref="CK26">IF(SUM(IF($J26:$X26=TRANSPOSE('Capacity Backing (Hide)2'!AT$67:AT$81),1,0))&gt;0,1,0)</f>
        <v>0</v>
      </c>
      <c r="CL26" cm="1">
        <f t="array" ref="CL26">IF(SUM(IF($J26:$X26=TRANSPOSE('Capacity Backing (Hide)2'!AU$67:AU$81),1,0))&gt;0,1,0)</f>
        <v>0</v>
      </c>
      <c r="CM26" cm="1">
        <f t="array" ref="CM26">IF(SUM(IF($J26:$X26=TRANSPOSE('Capacity Backing (Hide)2'!AV$67:AV$81),1,0))&gt;0,1,0)</f>
        <v>0</v>
      </c>
      <c r="CN26" cm="1">
        <f t="array" ref="CN26">IF(SUM(IF($J26:$X26=TRANSPOSE('Capacity Backing (Hide)2'!AW$67:AW$81),1,0))&gt;0,1,0)</f>
        <v>0</v>
      </c>
      <c r="CO26" cm="1">
        <f t="array" ref="CO26">IF(SUM(IF($J26:$X26=TRANSPOSE('Capacity Backing (Hide)2'!AX$67:AX$81),1,0))&gt;0,1,0)</f>
        <v>0</v>
      </c>
      <c r="CP26" cm="1">
        <f t="array" ref="CP26">IF(SUM(IF($J26:$X26=TRANSPOSE('Capacity Backing (Hide)2'!AY$67:AY$81),1,0))&gt;0,1,0)</f>
        <v>0</v>
      </c>
      <c r="CQ26" cm="1">
        <f t="array" ref="CQ26">IF(SUM(IF($J26:$X26=TRANSPOSE('Capacity Backing (Hide)2'!AZ$67:AZ$81),1,0))&gt;0,1,0)</f>
        <v>0</v>
      </c>
      <c r="CR26" cm="1">
        <f t="array" ref="CR26">IF(SUM(IF($J26:$X26=TRANSPOSE('Capacity Backing (Hide)2'!BA$67:BA$81),1,0))&gt;0,1,0)</f>
        <v>0</v>
      </c>
      <c r="CS26" cm="1">
        <f t="array" ref="CS26">IF(SUM(IF($J26:$X26=TRANSPOSE('Capacity Backing (Hide)2'!BB$67:BB$81),1,0))&gt;0,1,0)</f>
        <v>0</v>
      </c>
      <c r="CT26" cm="1">
        <f t="array" ref="CT26">IF(SUM(IF($J26:$X26=TRANSPOSE('Capacity Backing (Hide)2'!BC$67:BC$81),1,0))&gt;0,1,0)</f>
        <v>0</v>
      </c>
      <c r="CU26" cm="1">
        <f t="array" ref="CU26">IF(SUM(IF($J26:$X26=TRANSPOSE('Capacity Backing (Hide)2'!BD$67:BD$81),1,0))&gt;0,1,0)</f>
        <v>0</v>
      </c>
      <c r="CV26" cm="1">
        <f t="array" ref="CV26">IF(SUM(IF($J26:$X26=TRANSPOSE('Capacity Backing (Hide)2'!BE$67:BE$81),1,0))&gt;0,1,0)</f>
        <v>0</v>
      </c>
      <c r="CW26" cm="1">
        <f t="array" ref="CW26">IF(SUM(IF($J26:$X26=TRANSPOSE('Capacity Backing (Hide)2'!BF$67:BF$81),1,0))&gt;0,1,0)</f>
        <v>0</v>
      </c>
      <c r="CX26" cm="1">
        <f t="array" ref="CX26">IF(SUM(IF($J26:$X26=TRANSPOSE('Capacity Backing (Hide)2'!BG$67:BG$81),1,0))&gt;0,1,0)</f>
        <v>0</v>
      </c>
      <c r="CY26" cm="1">
        <f t="array" ref="CY26">IF(SUM(IF($J26:$X26=TRANSPOSE('Capacity Backing (Hide)2'!BH$67:BH$81),1,0))&gt;0,1,0)</f>
        <v>0</v>
      </c>
      <c r="CZ26" cm="1">
        <f t="array" ref="CZ26">IF(SUM(IF($J26:$X26=TRANSPOSE('Capacity Backing (Hide)2'!BI$67:BI$81),1,0))&gt;0,1,0)</f>
        <v>0</v>
      </c>
      <c r="DA26" cm="1">
        <f t="array" ref="DA26">IF(SUM(IF($J26:$X26=TRANSPOSE('Capacity Backing (Hide)2'!BJ$67:BJ$81),1,0))&gt;0,1,0)</f>
        <v>0</v>
      </c>
      <c r="DB26" cm="1">
        <f t="array" ref="DB26">IF(SUM(IF($J26:$X26=TRANSPOSE('Capacity Backing (Hide)2'!BK$67:BK$81),1,0))&gt;0,1,0)</f>
        <v>0</v>
      </c>
      <c r="DC26" cm="1">
        <f t="array" ref="DC26">IF(SUM(IF($J26:$X26=TRANSPOSE('Capacity Backing (Hide)2'!BL$67:BL$81),1,0))&gt;0,1,0)</f>
        <v>0</v>
      </c>
      <c r="DD26" cm="1">
        <f t="array" ref="DD26">IF(SUM(IF($J26:$X26=TRANSPOSE('Capacity Backing (Hide)2'!BM$67:BM$81),1,0))&gt;0,1,0)</f>
        <v>0</v>
      </c>
      <c r="DE26" cm="1">
        <f t="array" ref="DE26">IF(SUM(IF($J26:$X26=TRANSPOSE('Capacity Backing (Hide)2'!BN$67:BN$81),1,0))&gt;0,1,0)</f>
        <v>0</v>
      </c>
      <c r="DF26" cm="1">
        <f t="array" ref="DF26">IF(SUM(IF($J26:$X26=TRANSPOSE('Capacity Backing (Hide)2'!BO$67:BO$81),1,0))&gt;0,1,0)</f>
        <v>0</v>
      </c>
      <c r="DG26" cm="1">
        <f t="array" ref="DG26">IF(SUM(IF($J26:$X26=TRANSPOSE('Capacity Backing (Hide)2'!BP$67:BP$81),1,0))&gt;0,1,0)</f>
        <v>0</v>
      </c>
      <c r="DH26" cm="1">
        <f t="array" ref="DH26">IF(SUM(IF($J26:$X26=TRANSPOSE('Capacity Backing (Hide)2'!BQ$67:BQ$81),1,0))&gt;0,1,0)</f>
        <v>0</v>
      </c>
      <c r="DI26" cm="1">
        <f t="array" ref="DI26">IF(SUM(IF($J26:$X26=TRANSPOSE('Capacity Backing (Hide)2'!BR$67:BR$81),1,0))&gt;0,1,0)</f>
        <v>0</v>
      </c>
      <c r="DJ26" cm="1">
        <f t="array" ref="DJ26">IF(SUM(IF($J26:$X26=TRANSPOSE('Capacity Backing (Hide)2'!BS$67:BS$81),1,0))&gt;0,1,0)</f>
        <v>0</v>
      </c>
      <c r="DK26" cm="1">
        <f t="array" ref="DK26">IF(SUM(IF($J26:$X26=TRANSPOSE('Capacity Backing (Hide)2'!BT$67:BT$81),1,0))&gt;0,1,0)</f>
        <v>0</v>
      </c>
      <c r="DL26" cm="1">
        <f t="array" ref="DL26">IF(SUM(IF($J26:$X26=TRANSPOSE('Capacity Backing (Hide)2'!BU$67:BU$81),1,0))&gt;0,1,0)</f>
        <v>0</v>
      </c>
      <c r="DM26" cm="1">
        <f t="array" ref="DM26">IF(SUM(IF($J26:$X26=TRANSPOSE('Capacity Backing (Hide)2'!BV$67:BV$81),1,0))&gt;0,1,0)</f>
        <v>0</v>
      </c>
      <c r="DN26" cm="1">
        <f t="array" ref="DN26">IF(SUM(IF($J26:$X26=TRANSPOSE('Capacity Backing (Hide)2'!BW$67:BW$81),1,0))&gt;0,1,0)</f>
        <v>0</v>
      </c>
      <c r="DO26" cm="1">
        <f t="array" ref="DO26">IF(SUM(IF($J26:$X26=TRANSPOSE('Capacity Backing (Hide)2'!BX$67:BX$81),1,0))&gt;0,1,0)</f>
        <v>0</v>
      </c>
      <c r="DP26" cm="1">
        <f t="array" ref="DP26">IF(SUM(IF($J26:$X26=TRANSPOSE('Capacity Backing (Hide)2'!BY$67:BY$81),1,0))&gt;0,1,0)</f>
        <v>0</v>
      </c>
      <c r="DQ26" cm="1">
        <f t="array" ref="DQ26">IF(SUM(IF($J26:$X26=TRANSPOSE('Capacity Backing (Hide)2'!BZ$67:BZ$81),1,0))&gt;0,1,0)</f>
        <v>0</v>
      </c>
      <c r="DR26" cm="1">
        <f t="array" ref="DR26">IF(SUM(IF($J26:$X26=TRANSPOSE('Capacity Backing (Hide)2'!CA$67:CA$81),1,0))&gt;0,1,0)</f>
        <v>0</v>
      </c>
      <c r="DS26" cm="1">
        <f t="array" ref="DS26">IF(SUM(IF($J26:$X26=TRANSPOSE('Capacity Backing (Hide)2'!CB$67:CB$81),1,0))&gt;0,1,0)</f>
        <v>0</v>
      </c>
      <c r="DT26" cm="1">
        <f t="array" ref="DT26">IF(SUM(IF($J26:$X26=TRANSPOSE('Capacity Backing (Hide)2'!CC$67:CC$81),1,0))&gt;0,1,0)</f>
        <v>0</v>
      </c>
      <c r="DU26" cm="1">
        <f t="array" ref="DU26">IF(SUM(IF($J26:$X26=TRANSPOSE('Capacity Backing (Hide)2'!CD$67:CD$81),1,0))&gt;0,1,0)</f>
        <v>0</v>
      </c>
      <c r="DV26" cm="1">
        <f t="array" ref="DV26">IF(SUM(IF($J26:$X26=TRANSPOSE('Capacity Backing (Hide)2'!CE$67:CE$81),1,0))&gt;0,1,0)</f>
        <v>0</v>
      </c>
      <c r="DW26" cm="1">
        <f t="array" ref="DW26">IF(SUM(IF($J26:$X26=TRANSPOSE('Capacity Backing (Hide)2'!CF$67:CF$81),1,0))&gt;0,1,0)</f>
        <v>0</v>
      </c>
      <c r="DX26" cm="1">
        <f t="array" ref="DX26">IF(SUM(IF($J26:$X26=TRANSPOSE('Capacity Backing (Hide)2'!CG$67:CG$81),1,0))&gt;0,1,0)</f>
        <v>0</v>
      </c>
      <c r="DY26" cm="1">
        <f t="array" ref="DY26">IF(SUM(IF($J26:$X26=TRANSPOSE('Capacity Backing (Hide)2'!CH$67:CH$81),1,0))&gt;0,1,0)</f>
        <v>0</v>
      </c>
      <c r="DZ26" cm="1">
        <f t="array" ref="DZ26">IF(SUM(IF($J26:$X26=TRANSPOSE('Capacity Backing (Hide)2'!CI$67:CI$81),1,0))&gt;0,1,0)</f>
        <v>0</v>
      </c>
      <c r="EA26" cm="1">
        <f t="array" ref="EA26">IF(SUM(IF($J26:$X26=TRANSPOSE('Capacity Backing (Hide)2'!CJ$67:CJ$81),1,0))&gt;0,1,0)</f>
        <v>0</v>
      </c>
      <c r="EB26" cm="1">
        <f t="array" ref="EB26">IF(SUM(IF($J26:$X26=TRANSPOSE('Capacity Backing (Hide)2'!CK$67:CK$81),1,0))&gt;0,1,0)</f>
        <v>0</v>
      </c>
      <c r="EC26" cm="1">
        <f t="array" ref="EC26">IF(SUM(IF($J26:$X26=TRANSPOSE('Capacity Backing (Hide)2'!CL$67:CL$81),1,0))&gt;0,1,0)</f>
        <v>0</v>
      </c>
      <c r="ED26" cm="1">
        <f t="array" ref="ED26">IF(SUM(IF($J26:$X26=TRANSPOSE('Capacity Backing (Hide)2'!CM$67:CM$81),1,0))&gt;0,1,0)</f>
        <v>0</v>
      </c>
      <c r="EE26" cm="1">
        <f t="array" ref="EE26">IF(SUM(IF($J26:$X26=TRANSPOSE('Capacity Backing (Hide)2'!CN$67:CN$81),1,0))&gt;0,1,0)</f>
        <v>0</v>
      </c>
      <c r="EF26" cm="1">
        <f t="array" ref="EF26">IF(SUM(IF($J26:$X26=TRANSPOSE('Capacity Backing (Hide)2'!CO$67:CO$81),1,0))&gt;0,1,0)</f>
        <v>0</v>
      </c>
      <c r="EG26" cm="1">
        <f t="array" ref="EG26">IF(SUM(IF($J26:$X26=TRANSPOSE('Capacity Backing (Hide)2'!CP$67:CP$81),1,0))&gt;0,1,0)</f>
        <v>0</v>
      </c>
      <c r="EH26" cm="1">
        <f t="array" ref="EH26">IF(SUM(IF($J26:$X26=TRANSPOSE('Capacity Backing (Hide)2'!CQ$67:CQ$81),1,0))&gt;0,1,0)</f>
        <v>0</v>
      </c>
      <c r="EI26" cm="1">
        <f t="array" ref="EI26">IF(SUM(IF($J26:$X26=TRANSPOSE('Capacity Backing (Hide)2'!CR$67:CR$81),1,0))&gt;0,1,0)</f>
        <v>0</v>
      </c>
      <c r="EJ26" cm="1">
        <f t="array" ref="EJ26">IF(SUM(IF($J26:$X26=TRANSPOSE('Capacity Backing (Hide)2'!CS$67:CS$81),1,0))&gt;0,1,0)</f>
        <v>0</v>
      </c>
      <c r="EK26" cm="1">
        <f t="array" ref="EK26">IF(SUM(IF($J26:$X26=TRANSPOSE('Capacity Backing (Hide)2'!CT$67:CT$81),1,0))&gt;0,1,0)</f>
        <v>0</v>
      </c>
      <c r="EL26" cm="1">
        <f t="array" ref="EL26">IF(SUM(IF($J26:$X26=TRANSPOSE('Capacity Backing (Hide)2'!CU$67:CU$81),1,0))&gt;0,1,0)</f>
        <v>0</v>
      </c>
      <c r="EM26" cm="1">
        <f t="array" ref="EM26">IF(SUM(IF($J26:$X26=TRANSPOSE('Capacity Backing (Hide)2'!CV$67:CV$81),1,0))&gt;0,1,0)</f>
        <v>0</v>
      </c>
      <c r="EN26" cm="1">
        <f t="array" ref="EN26">IF(SUM(IF($J26:$X26=TRANSPOSE('Capacity Backing (Hide)2'!CW$67:CW$81),1,0))&gt;0,1,0)</f>
        <v>0</v>
      </c>
      <c r="EQ26" cm="1">
        <f t="array" ref="EQ26">IF(SUM(IF($J26:$X26=TRANSPOSE('Capacity Backing (Hide)2'!B$203:B$217),1,0))&gt;0,1,0)</f>
        <v>0</v>
      </c>
      <c r="ER26" cm="1">
        <f t="array" ref="ER26">IF(SUM(IF($J26:$X26=TRANSPOSE('Capacity Backing (Hide)2'!C$203:C$217),1,0))&gt;0,1,0)</f>
        <v>0</v>
      </c>
      <c r="ES26" cm="1">
        <f t="array" ref="ES26">IF(SUM(IF($J26:$X26=TRANSPOSE('Capacity Backing (Hide)2'!D$203:D$217),1,0))&gt;0,1,0)</f>
        <v>0</v>
      </c>
      <c r="ET26" cm="1">
        <f t="array" ref="ET26">IF(SUM(IF($J26:$X26=TRANSPOSE('Capacity Backing (Hide)2'!E$203:E$217),1,0))&gt;0,1,0)</f>
        <v>0</v>
      </c>
      <c r="EU26" cm="1">
        <f t="array" ref="EU26">IF(SUM(IF($J26:$X26=TRANSPOSE('Capacity Backing (Hide)2'!F$203:F$217),1,0))&gt;0,1,0)</f>
        <v>0</v>
      </c>
      <c r="EV26" cm="1">
        <f t="array" ref="EV26">IF(SUM(IF($J26:$X26=TRANSPOSE('Capacity Backing (Hide)2'!G$203:G$217),1,0))&gt;0,1,0)</f>
        <v>0</v>
      </c>
      <c r="EW26" cm="1">
        <f t="array" ref="EW26">IF(SUM(IF($J26:$X26=TRANSPOSE('Capacity Backing (Hide)2'!H$203:H$217),1,0))&gt;0,1,0)</f>
        <v>0</v>
      </c>
      <c r="EX26" cm="1">
        <f t="array" ref="EX26">IF(SUM(IF($J26:$X26=TRANSPOSE('Capacity Backing (Hide)2'!I$203:I$217),1,0))&gt;0,1,0)</f>
        <v>0</v>
      </c>
      <c r="EY26" cm="1">
        <f t="array" ref="EY26">IF(SUM(IF($J26:$X26=TRANSPOSE('Capacity Backing (Hide)2'!J$203:J$217),1,0))&gt;0,1,0)</f>
        <v>0</v>
      </c>
      <c r="EZ26" cm="1">
        <f t="array" ref="EZ26">IF(SUM(IF($J26:$X26=TRANSPOSE('Capacity Backing (Hide)2'!K$203:K$217),1,0))&gt;0,1,0)</f>
        <v>0</v>
      </c>
      <c r="FA26" cm="1">
        <f t="array" ref="FA26">IF(SUM(IF($J26:$X26=TRANSPOSE('Capacity Backing (Hide)2'!L$203:L$217),1,0))&gt;0,1,0)</f>
        <v>0</v>
      </c>
      <c r="FB26" cm="1">
        <f t="array" ref="FB26">IF(SUM(IF($J26:$X26=TRANSPOSE('Capacity Backing (Hide)2'!M$203:M$217),1,0))&gt;0,1,0)</f>
        <v>0</v>
      </c>
      <c r="FC26" cm="1">
        <f t="array" ref="FC26">IF(SUM(IF($J26:$X26=TRANSPOSE('Capacity Backing (Hide)2'!N$203:N$217),1,0))&gt;0,1,0)</f>
        <v>0</v>
      </c>
      <c r="FD26" cm="1">
        <f t="array" ref="FD26">IF(SUM(IF($J26:$X26=TRANSPOSE('Capacity Backing (Hide)2'!O$203:O$217),1,0))&gt;0,1,0)</f>
        <v>0</v>
      </c>
      <c r="FE26" cm="1">
        <f t="array" ref="FE26">IF(SUM(IF($J26:$X26=TRANSPOSE('Capacity Backing (Hide)2'!P$203:P$217),1,0))&gt;0,1,0)</f>
        <v>0</v>
      </c>
      <c r="FF26" cm="1">
        <f t="array" ref="FF26">IF(SUM(IF($J26:$X26=TRANSPOSE('Capacity Backing (Hide)2'!Q$203:Q$217),1,0))&gt;0,1,0)</f>
        <v>0</v>
      </c>
      <c r="FG26" cm="1">
        <f t="array" ref="FG26">IF(SUM(IF($J26:$X26=TRANSPOSE('Capacity Backing (Hide)2'!R$203:R$217),1,0))&gt;0,1,0)</f>
        <v>0</v>
      </c>
      <c r="FH26" cm="1">
        <f t="array" ref="FH26">IF(SUM(IF($J26:$X26=TRANSPOSE('Capacity Backing (Hide)2'!S$203:S$217),1,0))&gt;0,1,0)</f>
        <v>0</v>
      </c>
      <c r="FI26" cm="1">
        <f t="array" ref="FI26">IF(SUM(IF($J26:$X26=TRANSPOSE('Capacity Backing (Hide)2'!T$203:T$217),1,0))&gt;0,1,0)</f>
        <v>0</v>
      </c>
      <c r="FJ26" cm="1">
        <f t="array" ref="FJ26">IF(SUM(IF($J26:$X26=TRANSPOSE('Capacity Backing (Hide)2'!U$203:U$217),1,0))&gt;0,1,0)</f>
        <v>0</v>
      </c>
      <c r="FK26" cm="1">
        <f t="array" ref="FK26">IF(SUM(IF($J26:$X26=TRANSPOSE('Capacity Backing (Hide)2'!V$203:V$217),1,0))&gt;0,1,0)</f>
        <v>0</v>
      </c>
      <c r="FL26" cm="1">
        <f t="array" ref="FL26">IF(SUM(IF($J26:$X26=TRANSPOSE('Capacity Backing (Hide)2'!W$203:W$217),1,0))&gt;0,1,0)</f>
        <v>0</v>
      </c>
      <c r="FM26" cm="1">
        <f t="array" ref="FM26">IF(SUM(IF($J26:$X26=TRANSPOSE('Capacity Backing (Hide)2'!X$203:X$217),1,0))&gt;0,1,0)</f>
        <v>0</v>
      </c>
      <c r="FN26" cm="1">
        <f t="array" ref="FN26">IF(SUM(IF($J26:$X26=TRANSPOSE('Capacity Backing (Hide)2'!Y$203:Y$217),1,0))&gt;0,1,0)</f>
        <v>0</v>
      </c>
      <c r="FO26" cm="1">
        <f t="array" ref="FO26">IF(SUM(IF($J26:$X26=TRANSPOSE('Capacity Backing (Hide)2'!Z$203:Z$217),1,0))&gt;0,1,0)</f>
        <v>0</v>
      </c>
      <c r="FP26" cm="1">
        <f t="array" ref="FP26">IF(SUM(IF($J26:$X26=TRANSPOSE('Capacity Backing (Hide)2'!AA$203:AA$217),1,0))&gt;0,1,0)</f>
        <v>0</v>
      </c>
      <c r="FQ26" cm="1">
        <f t="array" ref="FQ26">IF(SUM(IF($J26:$X26=TRANSPOSE('Capacity Backing (Hide)2'!AB$203:AB$217),1,0))&gt;0,1,0)</f>
        <v>0</v>
      </c>
      <c r="FR26" cm="1">
        <f t="array" ref="FR26">IF(SUM(IF($J26:$X26=TRANSPOSE('Capacity Backing (Hide)2'!AC$203:AC$217),1,0))&gt;0,1,0)</f>
        <v>0</v>
      </c>
      <c r="FS26" cm="1">
        <f t="array" ref="FS26">IF(SUM(IF($J26:$X26=TRANSPOSE('Capacity Backing (Hide)2'!AD$203:AD$217),1,0))&gt;0,1,0)</f>
        <v>0</v>
      </c>
      <c r="FT26" cm="1">
        <f t="array" ref="FT26">IF(SUM(IF($J26:$X26=TRANSPOSE('Capacity Backing (Hide)2'!AE$203:AE$217),1,0))&gt;0,1,0)</f>
        <v>0</v>
      </c>
      <c r="FU26" cm="1">
        <f t="array" ref="FU26">IF(SUM(IF($J26:$X26=TRANSPOSE('Capacity Backing (Hide)2'!AF$203:AF$217),1,0))&gt;0,1,0)</f>
        <v>0</v>
      </c>
      <c r="FV26" cm="1">
        <f t="array" ref="FV26">IF(SUM(IF($J26:$X26=TRANSPOSE('Capacity Backing (Hide)2'!AG$203:AG$217),1,0))&gt;0,1,0)</f>
        <v>0</v>
      </c>
      <c r="FW26" cm="1">
        <f t="array" ref="FW26">IF(SUM(IF($J26:$X26=TRANSPOSE('Capacity Backing (Hide)2'!AH$203:AH$217),1,0))&gt;0,1,0)</f>
        <v>0</v>
      </c>
      <c r="FX26" cm="1">
        <f t="array" ref="FX26">IF(SUM(IF($J26:$X26=TRANSPOSE('Capacity Backing (Hide)2'!AI$203:AI$217),1,0))&gt;0,1,0)</f>
        <v>0</v>
      </c>
      <c r="FY26" cm="1">
        <f t="array" ref="FY26">IF(SUM(IF($J26:$X26=TRANSPOSE('Capacity Backing (Hide)2'!AJ$203:AJ$217),1,0))&gt;0,1,0)</f>
        <v>0</v>
      </c>
      <c r="FZ26" cm="1">
        <f t="array" ref="FZ26">IF(SUM(IF($J26:$X26=TRANSPOSE('Capacity Backing (Hide)2'!AK$203:AK$217),1,0))&gt;0,1,0)</f>
        <v>0</v>
      </c>
      <c r="GA26" cm="1">
        <f t="array" ref="GA26">IF(SUM(IF($J26:$X26=TRANSPOSE('Capacity Backing (Hide)2'!AL$203:AL$217),1,0))&gt;0,1,0)</f>
        <v>0</v>
      </c>
      <c r="GB26" cm="1">
        <f t="array" ref="GB26">IF(SUM(IF($J26:$X26=TRANSPOSE('Capacity Backing (Hide)2'!AM$203:AM$217),1,0))&gt;0,1,0)</f>
        <v>0</v>
      </c>
      <c r="GC26" cm="1">
        <f t="array" ref="GC26">IF(SUM(IF($J26:$X26=TRANSPOSE('Capacity Backing (Hide)2'!AN$203:AN$217),1,0))&gt;0,1,0)</f>
        <v>0</v>
      </c>
      <c r="GD26" cm="1">
        <f t="array" ref="GD26">IF(SUM(IF($J26:$X26=TRANSPOSE('Capacity Backing (Hide)2'!AO$203:AO$217),1,0))&gt;0,1,0)</f>
        <v>0</v>
      </c>
      <c r="GE26" cm="1">
        <f t="array" ref="GE26">IF(SUM(IF($J26:$X26=TRANSPOSE('Capacity Backing (Hide)2'!AP$203:AP$217),1,0))&gt;0,1,0)</f>
        <v>0</v>
      </c>
      <c r="GF26" cm="1">
        <f t="array" ref="GF26">IF(SUM(IF($J26:$X26=TRANSPOSE('Capacity Backing (Hide)2'!AQ$203:AQ$217),1,0))&gt;0,1,0)</f>
        <v>0</v>
      </c>
      <c r="GG26" cm="1">
        <f t="array" ref="GG26">IF(SUM(IF($J26:$X26=TRANSPOSE('Capacity Backing (Hide)2'!AR$203:AR$217),1,0))&gt;0,1,0)</f>
        <v>0</v>
      </c>
      <c r="GH26" cm="1">
        <f t="array" ref="GH26">IF(SUM(IF($J26:$X26=TRANSPOSE('Capacity Backing (Hide)2'!AS$203:AS$217),1,0))&gt;0,1,0)</f>
        <v>0</v>
      </c>
      <c r="GI26" cm="1">
        <f t="array" ref="GI26">IF(SUM(IF($J26:$X26=TRANSPOSE('Capacity Backing (Hide)2'!AT$203:AT$217),1,0))&gt;0,1,0)</f>
        <v>0</v>
      </c>
      <c r="GJ26" cm="1">
        <f t="array" ref="GJ26">IF(SUM(IF($J26:$X26=TRANSPOSE('Capacity Backing (Hide)2'!AU$203:AU$217),1,0))&gt;0,1,0)</f>
        <v>0</v>
      </c>
      <c r="GK26" cm="1">
        <f t="array" ref="GK26">IF(SUM(IF($J26:$X26=TRANSPOSE('Capacity Backing (Hide)2'!AV$203:AV$217),1,0))&gt;0,1,0)</f>
        <v>0</v>
      </c>
      <c r="GL26" cm="1">
        <f t="array" ref="GL26">IF(SUM(IF($J26:$X26=TRANSPOSE('Capacity Backing (Hide)2'!AW$203:AW$217),1,0))&gt;0,1,0)</f>
        <v>0</v>
      </c>
      <c r="GM26" cm="1">
        <f t="array" ref="GM26">IF(SUM(IF($J26:$X26=TRANSPOSE('Capacity Backing (Hide)2'!AX$203:AX$217),1,0))&gt;0,1,0)</f>
        <v>0</v>
      </c>
      <c r="GN26" cm="1">
        <f t="array" ref="GN26">IF(SUM(IF($J26:$X26=TRANSPOSE('Capacity Backing (Hide)2'!AY$203:AY$217),1,0))&gt;0,1,0)</f>
        <v>0</v>
      </c>
      <c r="GO26" cm="1">
        <f t="array" ref="GO26">IF(SUM(IF($J26:$X26=TRANSPOSE('Capacity Backing (Hide)2'!AZ$203:AZ$217),1,0))&gt;0,1,0)</f>
        <v>0</v>
      </c>
      <c r="GP26" cm="1">
        <f t="array" ref="GP26">IF(SUM(IF($J26:$X26=TRANSPOSE('Capacity Backing (Hide)2'!BA$203:BA$217),1,0))&gt;0,1,0)</f>
        <v>0</v>
      </c>
      <c r="GQ26" cm="1">
        <f t="array" ref="GQ26">IF(SUM(IF($J26:$X26=TRANSPOSE('Capacity Backing (Hide)2'!BB$203:BB$217),1,0))&gt;0,1,0)</f>
        <v>0</v>
      </c>
      <c r="GR26" cm="1">
        <f t="array" ref="GR26">IF(SUM(IF($J26:$X26=TRANSPOSE('Capacity Backing (Hide)2'!BC$203:BC$217),1,0))&gt;0,1,0)</f>
        <v>0</v>
      </c>
      <c r="GS26" cm="1">
        <f t="array" ref="GS26">IF(SUM(IF($J26:$X26=TRANSPOSE('Capacity Backing (Hide)2'!BD$203:BD$217),1,0))&gt;0,1,0)</f>
        <v>0</v>
      </c>
      <c r="GT26" cm="1">
        <f t="array" ref="GT26">IF(SUM(IF($J26:$X26=TRANSPOSE('Capacity Backing (Hide)2'!BE$203:BE$217),1,0))&gt;0,1,0)</f>
        <v>0</v>
      </c>
      <c r="GU26" cm="1">
        <f t="array" ref="GU26">IF(SUM(IF($J26:$X26=TRANSPOSE('Capacity Backing (Hide)2'!BF$203:BF$217),1,0))&gt;0,1,0)</f>
        <v>0</v>
      </c>
      <c r="GV26" cm="1">
        <f t="array" ref="GV26">IF(SUM(IF($J26:$X26=TRANSPOSE('Capacity Backing (Hide)2'!BG$203:BG$217),1,0))&gt;0,1,0)</f>
        <v>0</v>
      </c>
      <c r="GW26" cm="1">
        <f t="array" ref="GW26">IF(SUM(IF($J26:$X26=TRANSPOSE('Capacity Backing (Hide)2'!BH$203:BH$217),1,0))&gt;0,1,0)</f>
        <v>0</v>
      </c>
      <c r="GX26" cm="1">
        <f t="array" ref="GX26">IF(SUM(IF($J26:$X26=TRANSPOSE('Capacity Backing (Hide)2'!BI$203:BI$217),1,0))&gt;0,1,0)</f>
        <v>0</v>
      </c>
      <c r="GY26" cm="1">
        <f t="array" ref="GY26">IF(SUM(IF($J26:$X26=TRANSPOSE('Capacity Backing (Hide)2'!BJ$203:BJ$217),1,0))&gt;0,1,0)</f>
        <v>0</v>
      </c>
      <c r="GZ26" cm="1">
        <f t="array" ref="GZ26">IF(SUM(IF($J26:$X26=TRANSPOSE('Capacity Backing (Hide)2'!BK$203:BK$217),1,0))&gt;0,1,0)</f>
        <v>0</v>
      </c>
      <c r="HA26" cm="1">
        <f t="array" ref="HA26">IF(SUM(IF($J26:$X26=TRANSPOSE('Capacity Backing (Hide)2'!BL$203:BL$217),1,0))&gt;0,1,0)</f>
        <v>0</v>
      </c>
      <c r="HB26" cm="1">
        <f t="array" ref="HB26">IF(SUM(IF($J26:$X26=TRANSPOSE('Capacity Backing (Hide)2'!BM$203:BM$217),1,0))&gt;0,1,0)</f>
        <v>0</v>
      </c>
      <c r="HC26" cm="1">
        <f t="array" ref="HC26">IF(SUM(IF($J26:$X26=TRANSPOSE('Capacity Backing (Hide)2'!BN$203:BN$217),1,0))&gt;0,1,0)</f>
        <v>0</v>
      </c>
      <c r="HD26" cm="1">
        <f t="array" ref="HD26">IF(SUM(IF($J26:$X26=TRANSPOSE('Capacity Backing (Hide)2'!BO$203:BO$217),1,0))&gt;0,1,0)</f>
        <v>0</v>
      </c>
      <c r="HE26" cm="1">
        <f t="array" ref="HE26">IF(SUM(IF($J26:$X26=TRANSPOSE('Capacity Backing (Hide)2'!BP$203:BP$217),1,0))&gt;0,1,0)</f>
        <v>0</v>
      </c>
      <c r="HF26" cm="1">
        <f t="array" ref="HF26">IF(SUM(IF($J26:$X26=TRANSPOSE('Capacity Backing (Hide)2'!BQ$203:BQ$217),1,0))&gt;0,1,0)</f>
        <v>0</v>
      </c>
      <c r="HG26" cm="1">
        <f t="array" ref="HG26">IF(SUM(IF($J26:$X26=TRANSPOSE('Capacity Backing (Hide)2'!BR$203:BR$217),1,0))&gt;0,1,0)</f>
        <v>0</v>
      </c>
      <c r="HH26" cm="1">
        <f t="array" ref="HH26">IF(SUM(IF($J26:$X26=TRANSPOSE('Capacity Backing (Hide)2'!BS$203:BS$217),1,0))&gt;0,1,0)</f>
        <v>0</v>
      </c>
      <c r="HI26" cm="1">
        <f t="array" ref="HI26">IF(SUM(IF($J26:$X26=TRANSPOSE('Capacity Backing (Hide)2'!BT$203:BT$217),1,0))&gt;0,1,0)</f>
        <v>0</v>
      </c>
      <c r="HJ26" cm="1">
        <f t="array" ref="HJ26">IF(SUM(IF($J26:$X26=TRANSPOSE('Capacity Backing (Hide)2'!BU$203:BU$217),1,0))&gt;0,1,0)</f>
        <v>0</v>
      </c>
      <c r="HK26" cm="1">
        <f t="array" ref="HK26">IF(SUM(IF($J26:$X26=TRANSPOSE('Capacity Backing (Hide)2'!BV$203:BV$217),1,0))&gt;0,1,0)</f>
        <v>0</v>
      </c>
      <c r="HL26" cm="1">
        <f t="array" ref="HL26">IF(SUM(IF($J26:$X26=TRANSPOSE('Capacity Backing (Hide)2'!BW$203:BW$217),1,0))&gt;0,1,0)</f>
        <v>0</v>
      </c>
      <c r="HM26" cm="1">
        <f t="array" ref="HM26">IF(SUM(IF($J26:$X26=TRANSPOSE('Capacity Backing (Hide)2'!BX$203:BX$217),1,0))&gt;0,1,0)</f>
        <v>0</v>
      </c>
      <c r="HN26" cm="1">
        <f t="array" ref="HN26">IF(SUM(IF($J26:$X26=TRANSPOSE('Capacity Backing (Hide)2'!BY$203:BY$217),1,0))&gt;0,1,0)</f>
        <v>0</v>
      </c>
      <c r="HO26" cm="1">
        <f t="array" ref="HO26">IF(SUM(IF($J26:$X26=TRANSPOSE('Capacity Backing (Hide)2'!BZ$203:BZ$217),1,0))&gt;0,1,0)</f>
        <v>0</v>
      </c>
      <c r="HP26" cm="1">
        <f t="array" ref="HP26">IF(SUM(IF($J26:$X26=TRANSPOSE('Capacity Backing (Hide)2'!CA$203:CA$217),1,0))&gt;0,1,0)</f>
        <v>0</v>
      </c>
      <c r="HQ26" cm="1">
        <f t="array" ref="HQ26">IF(SUM(IF($J26:$X26=TRANSPOSE('Capacity Backing (Hide)2'!CB$203:CB$217),1,0))&gt;0,1,0)</f>
        <v>0</v>
      </c>
      <c r="HR26" cm="1">
        <f t="array" ref="HR26">IF(SUM(IF($J26:$X26=TRANSPOSE('Capacity Backing (Hide)2'!CC$203:CC$217),1,0))&gt;0,1,0)</f>
        <v>0</v>
      </c>
      <c r="HS26" cm="1">
        <f t="array" ref="HS26">IF(SUM(IF($J26:$X26=TRANSPOSE('Capacity Backing (Hide)2'!CD$203:CD$217),1,0))&gt;0,1,0)</f>
        <v>0</v>
      </c>
      <c r="HT26" cm="1">
        <f t="array" ref="HT26">IF(SUM(IF($J26:$X26=TRANSPOSE('Capacity Backing (Hide)2'!CE$203:CE$217),1,0))&gt;0,1,0)</f>
        <v>0</v>
      </c>
      <c r="HU26" cm="1">
        <f t="array" ref="HU26">IF(SUM(IF($J26:$X26=TRANSPOSE('Capacity Backing (Hide)2'!CF$203:CF$217),1,0))&gt;0,1,0)</f>
        <v>0</v>
      </c>
      <c r="HV26" cm="1">
        <f t="array" ref="HV26">IF(SUM(IF($J26:$X26=TRANSPOSE('Capacity Backing (Hide)2'!CG$203:CG$217),1,0))&gt;0,1,0)</f>
        <v>0</v>
      </c>
      <c r="HW26" cm="1">
        <f t="array" ref="HW26">IF(SUM(IF($J26:$X26=TRANSPOSE('Capacity Backing (Hide)2'!CH$203:CH$217),1,0))&gt;0,1,0)</f>
        <v>0</v>
      </c>
      <c r="HX26" cm="1">
        <f t="array" ref="HX26">IF(SUM(IF($J26:$X26=TRANSPOSE('Capacity Backing (Hide)2'!CI$203:CI$217),1,0))&gt;0,1,0)</f>
        <v>0</v>
      </c>
      <c r="HY26" cm="1">
        <f t="array" ref="HY26">IF(SUM(IF($J26:$X26=TRANSPOSE('Capacity Backing (Hide)2'!CJ$203:CJ$217),1,0))&gt;0,1,0)</f>
        <v>0</v>
      </c>
      <c r="HZ26" cm="1">
        <f t="array" ref="HZ26">IF(SUM(IF($J26:$X26=TRANSPOSE('Capacity Backing (Hide)2'!CK$203:CK$217),1,0))&gt;0,1,0)</f>
        <v>0</v>
      </c>
      <c r="IA26" cm="1">
        <f t="array" ref="IA26">IF(SUM(IF($J26:$X26=TRANSPOSE('Capacity Backing (Hide)2'!CL$203:CL$217),1,0))&gt;0,1,0)</f>
        <v>0</v>
      </c>
      <c r="IB26" cm="1">
        <f t="array" ref="IB26">IF(SUM(IF($J26:$X26=TRANSPOSE('Capacity Backing (Hide)2'!CM$203:CM$217),1,0))&gt;0,1,0)</f>
        <v>0</v>
      </c>
      <c r="IC26" cm="1">
        <f t="array" ref="IC26">IF(SUM(IF($J26:$X26=TRANSPOSE('Capacity Backing (Hide)2'!CN$203:CN$217),1,0))&gt;0,1,0)</f>
        <v>0</v>
      </c>
      <c r="ID26" cm="1">
        <f t="array" ref="ID26">IF(SUM(IF($J26:$X26=TRANSPOSE('Capacity Backing (Hide)2'!CO$203:CO$217),1,0))&gt;0,1,0)</f>
        <v>0</v>
      </c>
      <c r="IE26" cm="1">
        <f t="array" ref="IE26">IF(SUM(IF($J26:$X26=TRANSPOSE('Capacity Backing (Hide)2'!CP$203:CP$217),1,0))&gt;0,1,0)</f>
        <v>0</v>
      </c>
      <c r="IF26" cm="1">
        <f t="array" ref="IF26">IF(SUM(IF($J26:$X26=TRANSPOSE('Capacity Backing (Hide)2'!CQ$203:CQ$217),1,0))&gt;0,1,0)</f>
        <v>0</v>
      </c>
      <c r="IG26" cm="1">
        <f t="array" ref="IG26">IF(SUM(IF($J26:$X26=TRANSPOSE('Capacity Backing (Hide)2'!CR$203:CR$217),1,0))&gt;0,1,0)</f>
        <v>0</v>
      </c>
      <c r="IH26" cm="1">
        <f t="array" ref="IH26">IF(SUM(IF($J26:$X26=TRANSPOSE('Capacity Backing (Hide)2'!CS$203:CS$217),1,0))&gt;0,1,0)</f>
        <v>0</v>
      </c>
      <c r="II26" cm="1">
        <f t="array" ref="II26">IF(SUM(IF($J26:$X26=TRANSPOSE('Capacity Backing (Hide)2'!CT$203:CT$217),1,0))&gt;0,1,0)</f>
        <v>0</v>
      </c>
      <c r="IJ26" cm="1">
        <f t="array" ref="IJ26">IF(SUM(IF($J26:$X26=TRANSPOSE('Capacity Backing (Hide)2'!CU$203:CU$217),1,0))&gt;0,1,0)</f>
        <v>0</v>
      </c>
      <c r="IK26" cm="1">
        <f t="array" ref="IK26">IF(SUM(IF($J26:$X26=TRANSPOSE('Capacity Backing (Hide)2'!CV$203:CV$217),1,0))&gt;0,1,0)</f>
        <v>0</v>
      </c>
      <c r="IL26" cm="1">
        <f t="array" ref="IL26">IF(SUM(IF($J26:$X26=TRANSPOSE('Capacity Backing (Hide)2'!CW$203:CW$217),1,0))&gt;0,1,0)</f>
        <v>0</v>
      </c>
      <c r="IO26" s="184">
        <v>0</v>
      </c>
      <c r="IP26" s="184">
        <v>0</v>
      </c>
      <c r="IQ26" s="184">
        <v>0</v>
      </c>
      <c r="IR26" s="184">
        <v>0</v>
      </c>
      <c r="IS26" s="184">
        <v>0</v>
      </c>
      <c r="IT26" s="184">
        <v>0</v>
      </c>
      <c r="IU26" s="184">
        <v>0</v>
      </c>
      <c r="IV26" s="184">
        <v>0</v>
      </c>
      <c r="IW26" s="184">
        <v>0</v>
      </c>
      <c r="IX26" s="184">
        <v>0</v>
      </c>
      <c r="IY26" s="184">
        <v>0</v>
      </c>
      <c r="IZ26" s="184">
        <v>0</v>
      </c>
      <c r="JA26" s="184">
        <v>0</v>
      </c>
      <c r="JB26" s="184">
        <v>0</v>
      </c>
      <c r="JC26" s="184">
        <v>0</v>
      </c>
      <c r="JD26" s="184">
        <v>0</v>
      </c>
      <c r="JE26" s="184">
        <v>0</v>
      </c>
      <c r="JF26" s="184">
        <v>0</v>
      </c>
      <c r="JG26" s="184">
        <v>0</v>
      </c>
      <c r="JH26" s="184">
        <v>0</v>
      </c>
      <c r="JI26" s="184">
        <v>0</v>
      </c>
      <c r="JJ26" s="184">
        <v>0</v>
      </c>
      <c r="JK26" s="184">
        <v>0</v>
      </c>
      <c r="JL26" s="184">
        <v>0</v>
      </c>
      <c r="JM26" s="184">
        <v>0</v>
      </c>
      <c r="JN26" s="184">
        <v>0</v>
      </c>
      <c r="JO26" s="184">
        <v>0</v>
      </c>
      <c r="JP26" s="184">
        <v>0</v>
      </c>
      <c r="JQ26" s="184">
        <v>0</v>
      </c>
      <c r="JR26" s="184">
        <v>0</v>
      </c>
      <c r="JS26" s="184">
        <v>0</v>
      </c>
      <c r="JT26" s="184">
        <v>0</v>
      </c>
      <c r="JU26" s="184">
        <v>0</v>
      </c>
      <c r="JV26" s="184">
        <v>0</v>
      </c>
      <c r="JW26" s="184">
        <v>0</v>
      </c>
      <c r="JX26" s="184">
        <v>0</v>
      </c>
      <c r="JY26" s="184">
        <v>0</v>
      </c>
      <c r="JZ26" s="184">
        <v>0</v>
      </c>
      <c r="KA26" s="184">
        <v>0</v>
      </c>
      <c r="KB26" s="184">
        <v>0</v>
      </c>
      <c r="KC26" s="184">
        <v>0</v>
      </c>
      <c r="KD26" s="184">
        <v>0</v>
      </c>
      <c r="KE26" s="184">
        <v>0</v>
      </c>
      <c r="KF26" s="184">
        <v>0</v>
      </c>
      <c r="KG26" s="184">
        <v>0</v>
      </c>
      <c r="KH26" s="184">
        <v>0</v>
      </c>
      <c r="KI26" s="184">
        <v>0</v>
      </c>
      <c r="KJ26" s="184">
        <v>0</v>
      </c>
      <c r="KK26" s="184">
        <v>0</v>
      </c>
      <c r="KL26" s="184">
        <v>0</v>
      </c>
      <c r="KM26" s="184">
        <v>0</v>
      </c>
      <c r="KN26" s="184">
        <v>0</v>
      </c>
      <c r="KO26" s="184">
        <v>0</v>
      </c>
      <c r="KP26" s="184">
        <v>0</v>
      </c>
      <c r="KQ26" s="184">
        <v>0</v>
      </c>
      <c r="KR26" s="184">
        <v>0</v>
      </c>
      <c r="KS26" s="184">
        <v>0</v>
      </c>
      <c r="KT26" s="184">
        <v>0</v>
      </c>
      <c r="KU26" s="184">
        <v>0</v>
      </c>
      <c r="KV26" s="184">
        <v>0</v>
      </c>
      <c r="KW26" s="184">
        <v>0</v>
      </c>
      <c r="KX26" s="184">
        <v>0</v>
      </c>
      <c r="KY26" s="184">
        <v>0</v>
      </c>
      <c r="KZ26" s="184">
        <v>0</v>
      </c>
      <c r="LA26" s="184">
        <v>0</v>
      </c>
      <c r="LB26" s="184">
        <v>0</v>
      </c>
      <c r="LC26" s="184">
        <v>0</v>
      </c>
      <c r="LD26" s="184">
        <v>0</v>
      </c>
      <c r="LE26" s="184">
        <v>0</v>
      </c>
      <c r="LF26" s="184">
        <v>0</v>
      </c>
      <c r="LG26" s="184">
        <v>0</v>
      </c>
      <c r="LH26" s="184">
        <v>0</v>
      </c>
      <c r="LI26" s="184">
        <v>0</v>
      </c>
      <c r="LJ26" s="184">
        <v>0</v>
      </c>
      <c r="LK26" s="184">
        <v>0</v>
      </c>
      <c r="LL26" s="184">
        <v>0</v>
      </c>
      <c r="LM26" s="184">
        <v>0</v>
      </c>
      <c r="LN26" s="184">
        <v>0</v>
      </c>
      <c r="LO26" s="184">
        <v>0</v>
      </c>
      <c r="LP26" s="184">
        <v>0</v>
      </c>
      <c r="LQ26" s="184">
        <v>0</v>
      </c>
      <c r="LR26" s="184">
        <v>0</v>
      </c>
      <c r="LS26" s="184">
        <v>0</v>
      </c>
      <c r="LT26" s="184">
        <v>0</v>
      </c>
      <c r="LU26" s="184">
        <v>0</v>
      </c>
      <c r="LV26" s="184">
        <v>0</v>
      </c>
      <c r="LW26" s="184">
        <v>0</v>
      </c>
      <c r="LX26" s="184">
        <v>0</v>
      </c>
      <c r="LY26" s="184">
        <v>0</v>
      </c>
      <c r="LZ26" s="184">
        <v>0</v>
      </c>
      <c r="MA26" s="184">
        <v>0</v>
      </c>
      <c r="MB26" s="184">
        <v>0</v>
      </c>
      <c r="MC26" s="184">
        <v>0</v>
      </c>
      <c r="MD26" s="184">
        <v>0</v>
      </c>
      <c r="ME26" s="184">
        <v>0</v>
      </c>
      <c r="MF26" s="184">
        <v>0</v>
      </c>
      <c r="MG26" s="184">
        <v>0</v>
      </c>
      <c r="MH26" s="184">
        <v>0</v>
      </c>
      <c r="MI26" s="184">
        <v>0</v>
      </c>
      <c r="MJ26" s="184">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J26" cm="1">
        <f t="array" ref="QJ26">SUM(IF('Capacity Summary'!H$36:H$135="X",1,0)*TRANSPOSE('CR Backing (Hide)'!$IO26:$MJ26)*IF('Clinical resources'!ZQ29="X",1,0))</f>
        <v>0</v>
      </c>
      <c r="QK26" cm="1">
        <f t="array" ref="QK26">SUM(IF('Capacity Summary'!I$36:I$135="X",1,0)*TRANSPOSE('CR Backing (Hide)'!$IO26:$MJ26)*IF('Clinical resources'!ZR29="X",1,0))</f>
        <v>0</v>
      </c>
      <c r="QL26" cm="1">
        <f t="array" ref="QL26">SUM(IF('Capacity Summary'!J$36:J$135="X",1,0)*TRANSPOSE('CR Backing (Hide)'!$IO26:$MJ26)*IF('Clinical resources'!ZS29="X",1,0))</f>
        <v>0</v>
      </c>
      <c r="QM26" cm="1">
        <f t="array" ref="QM26">SUM(IF('Capacity Summary'!K$36:K$135="X",1,0)*TRANSPOSE('CR Backing (Hide)'!$IO26:$MJ26)*IF('Clinical resources'!ZT29="X",1,0))</f>
        <v>0</v>
      </c>
      <c r="QN26" cm="1">
        <f t="array" ref="QN26">SUM(IF('Capacity Summary'!L$36:L$135="X",1,0)*TRANSPOSE('CR Backing (Hide)'!$IO26:$MJ26)*IF('Clinical resources'!ZU29="X",1,0))</f>
        <v>0</v>
      </c>
      <c r="QO26" cm="1">
        <f t="array" ref="QO26">SUM(IF('Capacity Summary'!M$36:M$135="X",1,0)*TRANSPOSE('CR Backing (Hide)'!$IO26:$MJ26)*IF('Clinical resources'!ZV29="X",1,0))</f>
        <v>0</v>
      </c>
      <c r="QP26" cm="1">
        <f t="array" ref="QP26">SUM(IF('Capacity Summary'!N$36:N$135="X",1,0)*TRANSPOSE('CR Backing (Hide)'!$IO26:$MJ26)*IF('Clinical resources'!ZW29="X",1,0))</f>
        <v>0</v>
      </c>
      <c r="QQ26" cm="1">
        <f t="array" ref="QQ26">SUM(IF('Capacity Summary'!O$36:O$135="X",1,0)*TRANSPOSE('CR Backing (Hide)'!$IO26:$MJ26)*IF('Clinical resources'!ZX29="X",1,0))</f>
        <v>0</v>
      </c>
      <c r="QR26" cm="1">
        <f t="array" ref="QR26">SUM(IF('Capacity Summary'!P$36:P$135="X",1,0)*TRANSPOSE('CR Backing (Hide)'!$IO26:$MJ26)*IF('Clinical resources'!ZY29="X",1,0))</f>
        <v>0</v>
      </c>
      <c r="QS26" cm="1">
        <f t="array" ref="QS26">SUM(IF('Capacity Summary'!Q$36:Q$135="X",1,0)*TRANSPOSE('CR Backing (Hide)'!$IO26:$MJ26)*IF('Clinical resources'!ZZ29="X",1,0))</f>
        <v>0</v>
      </c>
      <c r="QT26" cm="1">
        <f t="array" ref="QT26">SUM(IF('Capacity Summary'!R$36:R$135="X",1,0)*TRANSPOSE('CR Backing (Hide)'!$IO26:$MJ26)*IF('Clinical resources'!AAA29="X",1,0))</f>
        <v>0</v>
      </c>
      <c r="QU26" cm="1">
        <f t="array" ref="QU26">SUM(IF('Capacity Summary'!S$36:S$135="X",1,0)*TRANSPOSE('CR Backing (Hide)'!$IO26:$MJ26)*IF('Clinical resources'!AAB29="X",1,0))</f>
        <v>0</v>
      </c>
      <c r="QV26" cm="1">
        <f t="array" ref="QV26">SUM(IF('Capacity Summary'!T$36:T$135="X",1,0)*TRANSPOSE('CR Backing (Hide)'!$IO26:$MJ26)*IF('Clinical resources'!AAC29="X",1,0))</f>
        <v>0</v>
      </c>
      <c r="QW26" cm="1">
        <f t="array" ref="QW26">SUM(IF('Capacity Summary'!U$36:U$135="X",1,0)*TRANSPOSE('CR Backing (Hide)'!$IO26:$MJ26)*IF('Clinical resources'!AAD29="X",1,0))</f>
        <v>0</v>
      </c>
      <c r="QX26" cm="1">
        <f t="array" ref="QX26">SUM(IF('Capacity Summary'!V$36:V$135="X",1,0)*TRANSPOSE('CR Backing (Hide)'!$IO26:$MJ26)*IF('Clinical resources'!AAE29="X",1,0))</f>
        <v>0</v>
      </c>
      <c r="QY26" cm="1">
        <f t="array" ref="QY26">SUM(IF('Capacity Summary'!W$36:W$135="X",1,0)*TRANSPOSE('CR Backing (Hide)'!$IO26:$MJ26)*IF('Clinical resources'!AAF29="X",1,0))</f>
        <v>0</v>
      </c>
      <c r="QZ26" cm="1">
        <f t="array" ref="QZ26">SUM(IF('Capacity Summary'!X$36:X$135="X",1,0)*TRANSPOSE('CR Backing (Hide)'!$IO26:$MJ26)*IF('Clinical resources'!AAG29="X",1,0))</f>
        <v>0</v>
      </c>
      <c r="RA26" cm="1">
        <f t="array" ref="RA26">SUM(IF('Capacity Summary'!Y$36:Y$135="X",1,0)*TRANSPOSE('CR Backing (Hide)'!$IO26:$MJ26)*IF('Clinical resources'!AAH29="X",1,0))</f>
        <v>0</v>
      </c>
      <c r="RB26" cm="1">
        <f t="array" ref="RB26">SUM(IF('Capacity Summary'!Z$36:Z$135="X",1,0)*TRANSPOSE('CR Backing (Hide)'!$IO26:$MJ26)*IF('Clinical resources'!AAI29="X",1,0))</f>
        <v>0</v>
      </c>
      <c r="RC26" cm="1">
        <f t="array" ref="RC26">SUM(IF('Capacity Summary'!AA$36:AA$135="X",1,0)*TRANSPOSE('CR Backing (Hide)'!$IO26:$MJ26)*IF('Clinical resources'!AAJ29="X",1,0))</f>
        <v>0</v>
      </c>
      <c r="RD26" cm="1">
        <f t="array" ref="RD26">SUM(IF('Capacity Summary'!AB$36:AB$135="X",1,0)*TRANSPOSE('CR Backing (Hide)'!$IO26:$MJ26)*IF('Clinical resources'!AAK29="X",1,0))</f>
        <v>0</v>
      </c>
      <c r="RE26" cm="1">
        <f t="array" ref="RE26">SUM(IF('Capacity Summary'!AC$36:AC$135="X",1,0)*TRANSPOSE('CR Backing (Hide)'!$IO26:$MJ26)*IF('Clinical resources'!AAL29="X",1,0))</f>
        <v>0</v>
      </c>
      <c r="RF26" cm="1">
        <f t="array" ref="RF26">SUM(IF('Capacity Summary'!AD$36:AD$135="X",1,0)*TRANSPOSE('CR Backing (Hide)'!$IO26:$MJ26)*IF('Clinical resources'!AAM29="X",1,0))</f>
        <v>0</v>
      </c>
      <c r="RG26" cm="1">
        <f t="array" ref="RG26">SUM(IF('Capacity Summary'!AE$36:AE$135="X",1,0)*TRANSPOSE('CR Backing (Hide)'!$IO26:$MJ26)*IF('Clinical resources'!AAN29="X",1,0))</f>
        <v>0</v>
      </c>
      <c r="RH26" cm="1">
        <f t="array" ref="RH26">SUM(IF('Capacity Summary'!AF$36:AF$135="X",1,0)*TRANSPOSE('CR Backing (Hide)'!$IO26:$MJ26)*IF('Clinical resources'!AAO29="X",1,0))</f>
        <v>0</v>
      </c>
      <c r="RI26" cm="1">
        <f t="array" ref="RI26">SUM(IF('Capacity Summary'!AG$36:AG$135="X",1,0)*TRANSPOSE('CR Backing (Hide)'!$IO26:$MJ26)*IF('Clinical resources'!AAP29="X",1,0))</f>
        <v>0</v>
      </c>
      <c r="RJ26" cm="1">
        <f t="array" ref="RJ26">SUM(IF('Capacity Summary'!AH$36:AH$135="X",1,0)*TRANSPOSE('CR Backing (Hide)'!$IO26:$MJ26)*IF('Clinical resources'!AAQ29="X",1,0))</f>
        <v>0</v>
      </c>
      <c r="RK26" cm="1">
        <f t="array" ref="RK26">SUM(IF('Capacity Summary'!AI$36:AI$135="X",1,0)*TRANSPOSE('CR Backing (Hide)'!$IO26:$MJ26)*IF('Clinical resources'!AAR29="X",1,0))</f>
        <v>0</v>
      </c>
      <c r="RL26" cm="1">
        <f t="array" ref="RL26">SUM(IF('Capacity Summary'!AJ$36:AJ$135="X",1,0)*TRANSPOSE('CR Backing (Hide)'!$IO26:$MJ26)*IF('Clinical resources'!AAS29="X",1,0))</f>
        <v>0</v>
      </c>
      <c r="RM26" cm="1">
        <f t="array" ref="RM26">SUM(IF('Capacity Summary'!AK$36:AK$135="X",1,0)*TRANSPOSE('CR Backing (Hide)'!$IO26:$MJ26)*IF('Clinical resources'!AAT29="X",1,0))</f>
        <v>0</v>
      </c>
      <c r="RN26" cm="1">
        <f t="array" ref="RN26">SUM(IF('Capacity Summary'!AL$36:AL$135="X",1,0)*TRANSPOSE('CR Backing (Hide)'!$IO26:$MJ26)*IF('Clinical resources'!AAU29="X",1,0))</f>
        <v>0</v>
      </c>
      <c r="RO26" cm="1">
        <f t="array" ref="RO26">SUM(IF('Capacity Summary'!AM$36:AM$135="X",1,0)*TRANSPOSE('CR Backing (Hide)'!$IO26:$MJ26)*IF('Clinical resources'!AAV29="X",1,0))</f>
        <v>0</v>
      </c>
      <c r="RP26" cm="1">
        <f t="array" ref="RP26">SUM(IF('Capacity Summary'!AN$36:AN$135="X",1,0)*TRANSPOSE('CR Backing (Hide)'!$IO26:$MJ26)*IF('Clinical resources'!AAW29="X",1,0))</f>
        <v>0</v>
      </c>
      <c r="RQ26" cm="1">
        <f t="array" ref="RQ26">SUM(IF('Capacity Summary'!AO$36:AO$135="X",1,0)*TRANSPOSE('CR Backing (Hide)'!$IO26:$MJ26)*IF('Clinical resources'!AAX29="X",1,0))</f>
        <v>0</v>
      </c>
      <c r="RR26" cm="1">
        <f t="array" ref="RR26">SUM(IF('Capacity Summary'!AP$36:AP$135="X",1,0)*TRANSPOSE('CR Backing (Hide)'!$IO26:$MJ26)*IF('Clinical resources'!AAY29="X",1,0))</f>
        <v>0</v>
      </c>
      <c r="RS26" cm="1">
        <f t="array" ref="RS26">SUM(IF('Capacity Summary'!AQ$36:AQ$135="X",1,0)*TRANSPOSE('CR Backing (Hide)'!$IO26:$MJ26)*IF('Clinical resources'!AAZ29="X",1,0))</f>
        <v>0</v>
      </c>
      <c r="RT26" cm="1">
        <f t="array" ref="RT26">SUM(IF('Capacity Summary'!AR$36:AR$135="X",1,0)*TRANSPOSE('CR Backing (Hide)'!$IO26:$MJ26)*IF('Clinical resources'!ABA29="X",1,0))</f>
        <v>0</v>
      </c>
      <c r="RU26" cm="1">
        <f t="array" ref="RU26">SUM(IF('Capacity Summary'!AS$36:AS$135="X",1,0)*TRANSPOSE('CR Backing (Hide)'!$IO26:$MJ26)*IF('Clinical resources'!ABB29="X",1,0))</f>
        <v>0</v>
      </c>
      <c r="RV26" cm="1">
        <f t="array" ref="RV26">SUM(IF('Capacity Summary'!AT$36:AT$135="X",1,0)*TRANSPOSE('CR Backing (Hide)'!$IO26:$MJ26)*IF('Clinical resources'!ABC29="X",1,0))</f>
        <v>0</v>
      </c>
      <c r="RW26" cm="1">
        <f t="array" ref="RW26">SUM(IF('Capacity Summary'!AU$36:AU$135="X",1,0)*TRANSPOSE('CR Backing (Hide)'!$IO26:$MJ26)*IF('Clinical resources'!ABD29="X",1,0))</f>
        <v>0</v>
      </c>
      <c r="RX26" cm="1">
        <f t="array" ref="RX26">SUM(IF('Capacity Summary'!AV$36:AV$135="X",1,0)*TRANSPOSE('CR Backing (Hide)'!$IO26:$MJ26)*IF('Clinical resources'!ABE29="X",1,0))</f>
        <v>0</v>
      </c>
      <c r="RY26" cm="1">
        <f t="array" ref="RY26">SUM(IF('Capacity Summary'!AW$36:AW$135="X",1,0)*TRANSPOSE('CR Backing (Hide)'!$IO26:$MJ26)*IF('Clinical resources'!ABF29="X",1,0))</f>
        <v>0</v>
      </c>
      <c r="RZ26" cm="1">
        <f t="array" ref="RZ26">SUM(IF('Capacity Summary'!AX$36:AX$135="X",1,0)*TRANSPOSE('CR Backing (Hide)'!$IO26:$MJ26)*IF('Clinical resources'!ABG29="X",1,0))</f>
        <v>0</v>
      </c>
      <c r="SA26" cm="1">
        <f t="array" ref="SA26">SUM(IF('Capacity Summary'!AY$36:AY$135="X",1,0)*TRANSPOSE('CR Backing (Hide)'!$IO26:$MJ26)*IF('Clinical resources'!ABH29="X",1,0))</f>
        <v>0</v>
      </c>
      <c r="SB26" cm="1">
        <f t="array" ref="SB26">SUM(IF('Capacity Summary'!AZ$36:AZ$135="X",1,0)*TRANSPOSE('CR Backing (Hide)'!$IO26:$MJ26)*IF('Clinical resources'!ABI29="X",1,0))</f>
        <v>0</v>
      </c>
      <c r="SC26" cm="1">
        <f t="array" ref="SC26">SUM(IF('Capacity Summary'!BA$36:BA$135="X",1,0)*TRANSPOSE('CR Backing (Hide)'!$IO26:$MJ26)*IF('Clinical resources'!ABJ29="X",1,0))</f>
        <v>0</v>
      </c>
      <c r="SD26" cm="1">
        <f t="array" ref="SD26">SUM(IF('Capacity Summary'!BB$36:BB$135="X",1,0)*TRANSPOSE('CR Backing (Hide)'!$IO26:$MJ26)*IF('Clinical resources'!ABK29="X",1,0))</f>
        <v>0</v>
      </c>
      <c r="SE26" cm="1">
        <f t="array" ref="SE26">SUM(IF('Capacity Summary'!BC$36:BC$135="X",1,0)*TRANSPOSE('CR Backing (Hide)'!$IO26:$MJ26)*IF('Clinical resources'!ABL29="X",1,0))</f>
        <v>0</v>
      </c>
      <c r="SF26" cm="1">
        <f t="array" ref="SF26">SUM(IF('Capacity Summary'!BD$36:BD$135="X",1,0)*TRANSPOSE('CR Backing (Hide)'!$IO26:$MJ26)*IF('Clinical resources'!ABM29="X",1,0))</f>
        <v>0</v>
      </c>
      <c r="SG26" cm="1">
        <f t="array" ref="SG26">SUM(IF('Capacity Summary'!BE$36:BE$135="X",1,0)*TRANSPOSE('CR Backing (Hide)'!$IO26:$MJ26)*IF('Clinical resources'!ABN29="X",1,0))</f>
        <v>0</v>
      </c>
      <c r="SH26" cm="1">
        <f t="array" ref="SH26">SUM(IF('Capacity Summary'!BF$36:BF$135="X",1,0)*TRANSPOSE('CR Backing (Hide)'!$IO26:$MJ26)*IF('Clinical resources'!ABO29="X",1,0))</f>
        <v>0</v>
      </c>
      <c r="SI26" cm="1">
        <f t="array" ref="SI26">SUM(IF('Capacity Summary'!BG$36:BG$135="X",1,0)*TRANSPOSE('CR Backing (Hide)'!$IO26:$MJ26)*IF('Clinical resources'!ABP29="X",1,0))</f>
        <v>0</v>
      </c>
      <c r="SK26" cm="1">
        <f t="array" ref="SK26">SUM(IF('Capacity Summary'!H$139:H$238="X",1,0)*TRANSPOSE('CR Backing (Hide)'!$MM26:$QH26))</f>
        <v>0</v>
      </c>
      <c r="SL26" cm="1">
        <f t="array" ref="SL26">SUM(IF('Capacity Summary'!I$139:I$238="X",1,0)*TRANSPOSE('CR Backing (Hide)'!$MM26:$QH26))</f>
        <v>0</v>
      </c>
      <c r="SM26" cm="1">
        <f t="array" ref="SM26">SUM(IF('Capacity Summary'!J$139:J$238="X",1,0)*TRANSPOSE('CR Backing (Hide)'!$MM26:$QH26))</f>
        <v>0</v>
      </c>
      <c r="SN26" cm="1">
        <f t="array" ref="SN26">SUM(IF('Capacity Summary'!K$139:K$238="X",1,0)*TRANSPOSE('CR Backing (Hide)'!$MM26:$QH26))</f>
        <v>0</v>
      </c>
      <c r="SO26" cm="1">
        <f t="array" ref="SO26">SUM(IF('Capacity Summary'!L$139:L$238="X",1,0)*TRANSPOSE('CR Backing (Hide)'!$MM26:$QH26))</f>
        <v>0</v>
      </c>
      <c r="SP26" cm="1">
        <f t="array" ref="SP26">SUM(IF('Capacity Summary'!M$139:M$238="X",1,0)*TRANSPOSE('CR Backing (Hide)'!$MM26:$QH26))</f>
        <v>0</v>
      </c>
      <c r="SQ26" cm="1">
        <f t="array" ref="SQ26">SUM(IF('Capacity Summary'!N$139:N$238="X",1,0)*TRANSPOSE('CR Backing (Hide)'!$MM26:$QH26))</f>
        <v>0</v>
      </c>
      <c r="SR26" cm="1">
        <f t="array" ref="SR26">SUM(IF('Capacity Summary'!O$139:O$238="X",1,0)*TRANSPOSE('CR Backing (Hide)'!$MM26:$QH26))</f>
        <v>0</v>
      </c>
      <c r="SS26" cm="1">
        <f t="array" ref="SS26">SUM(IF('Capacity Summary'!P$139:P$238="X",1,0)*TRANSPOSE('CR Backing (Hide)'!$MM26:$QH26))</f>
        <v>0</v>
      </c>
      <c r="ST26" cm="1">
        <f t="array" ref="ST26">SUM(IF('Capacity Summary'!Q$139:Q$238="X",1,0)*TRANSPOSE('CR Backing (Hide)'!$MM26:$QH26))</f>
        <v>0</v>
      </c>
      <c r="SU26" cm="1">
        <f t="array" ref="SU26">SUM(IF('Capacity Summary'!R$139:R$238="X",1,0)*TRANSPOSE('CR Backing (Hide)'!$MM26:$QH26))</f>
        <v>0</v>
      </c>
      <c r="SV26" cm="1">
        <f t="array" ref="SV26">SUM(IF('Capacity Summary'!S$139:S$238="X",1,0)*TRANSPOSE('CR Backing (Hide)'!$MM26:$QH26))</f>
        <v>0</v>
      </c>
      <c r="SW26" cm="1">
        <f t="array" ref="SW26">SUM(IF('Capacity Summary'!T$139:T$238="X",1,0)*TRANSPOSE('CR Backing (Hide)'!$MM26:$QH26))</f>
        <v>0</v>
      </c>
      <c r="SX26" cm="1">
        <f t="array" ref="SX26">SUM(IF('Capacity Summary'!U$139:U$238="X",1,0)*TRANSPOSE('CR Backing (Hide)'!$MM26:$QH26))</f>
        <v>0</v>
      </c>
      <c r="SY26" cm="1">
        <f t="array" ref="SY26">SUM(IF('Capacity Summary'!V$139:V$238="X",1,0)*TRANSPOSE('CR Backing (Hide)'!$MM26:$QH26))</f>
        <v>0</v>
      </c>
      <c r="SZ26" cm="1">
        <f t="array" ref="SZ26">SUM(IF('Capacity Summary'!W$139:W$238="X",1,0)*TRANSPOSE('CR Backing (Hide)'!$MM26:$QH26))</f>
        <v>0</v>
      </c>
      <c r="TA26" cm="1">
        <f t="array" ref="TA26">SUM(IF('Capacity Summary'!X$139:X$238="X",1,0)*TRANSPOSE('CR Backing (Hide)'!$MM26:$QH26))</f>
        <v>0</v>
      </c>
      <c r="TB26" cm="1">
        <f t="array" ref="TB26">SUM(IF('Capacity Summary'!Y$139:Y$238="X",1,0)*TRANSPOSE('CR Backing (Hide)'!$MM26:$QH26))</f>
        <v>0</v>
      </c>
      <c r="TC26" cm="1">
        <f t="array" ref="TC26">SUM(IF('Capacity Summary'!Z$139:Z$238="X",1,0)*TRANSPOSE('CR Backing (Hide)'!$MM26:$QH26))</f>
        <v>0</v>
      </c>
      <c r="TD26" cm="1">
        <f t="array" ref="TD26">SUM(IF('Capacity Summary'!AA$139:AA$238="X",1,0)*TRANSPOSE('CR Backing (Hide)'!$MM26:$QH26))</f>
        <v>0</v>
      </c>
      <c r="TE26" cm="1">
        <f t="array" ref="TE26">SUM(IF('Capacity Summary'!AB$139:AB$238="X",1,0)*TRANSPOSE('CR Backing (Hide)'!$MM26:$QH26))</f>
        <v>0</v>
      </c>
      <c r="TF26" cm="1">
        <f t="array" ref="TF26">SUM(IF('Capacity Summary'!AC$139:AC$238="X",1,0)*TRANSPOSE('CR Backing (Hide)'!$MM26:$QH26))</f>
        <v>0</v>
      </c>
      <c r="TG26" cm="1">
        <f t="array" ref="TG26">SUM(IF('Capacity Summary'!AD$139:AD$238="X",1,0)*TRANSPOSE('CR Backing (Hide)'!$MM26:$QH26))</f>
        <v>0</v>
      </c>
      <c r="TH26" cm="1">
        <f t="array" ref="TH26">SUM(IF('Capacity Summary'!AE$139:AE$238="X",1,0)*TRANSPOSE('CR Backing (Hide)'!$MM26:$QH26))</f>
        <v>0</v>
      </c>
      <c r="TI26" cm="1">
        <f t="array" ref="TI26">SUM(IF('Capacity Summary'!AF$139:AF$238="X",1,0)*TRANSPOSE('CR Backing (Hide)'!$MM26:$QH26))</f>
        <v>0</v>
      </c>
      <c r="TJ26" cm="1">
        <f t="array" ref="TJ26">SUM(IF('Capacity Summary'!AG$139:AG$238="X",1,0)*TRANSPOSE('CR Backing (Hide)'!$MM26:$QH26))</f>
        <v>0</v>
      </c>
      <c r="TK26" cm="1">
        <f t="array" ref="TK26">SUM(IF('Capacity Summary'!AH$139:AH$238="X",1,0)*TRANSPOSE('CR Backing (Hide)'!$MM26:$QH26))</f>
        <v>0</v>
      </c>
      <c r="TL26" cm="1">
        <f t="array" ref="TL26">SUM(IF('Capacity Summary'!AI$139:AI$238="X",1,0)*TRANSPOSE('CR Backing (Hide)'!$MM26:$QH26))</f>
        <v>0</v>
      </c>
      <c r="TM26" cm="1">
        <f t="array" ref="TM26">SUM(IF('Capacity Summary'!AJ$139:AJ$238="X",1,0)*TRANSPOSE('CR Backing (Hide)'!$MM26:$QH26))</f>
        <v>0</v>
      </c>
      <c r="TN26" cm="1">
        <f t="array" ref="TN26">SUM(IF('Capacity Summary'!AK$139:AK$238="X",1,0)*TRANSPOSE('CR Backing (Hide)'!$MM26:$QH26))</f>
        <v>0</v>
      </c>
      <c r="TO26" cm="1">
        <f t="array" ref="TO26">SUM(IF('Capacity Summary'!AL$139:AL$238="X",1,0)*TRANSPOSE('CR Backing (Hide)'!$MM26:$QH26))</f>
        <v>0</v>
      </c>
      <c r="TP26" cm="1">
        <f t="array" ref="TP26">SUM(IF('Capacity Summary'!AM$139:AM$238="X",1,0)*TRANSPOSE('CR Backing (Hide)'!$MM26:$QH26))</f>
        <v>0</v>
      </c>
      <c r="TQ26" cm="1">
        <f t="array" ref="TQ26">SUM(IF('Capacity Summary'!AN$139:AN$238="X",1,0)*TRANSPOSE('CR Backing (Hide)'!$MM26:$QH26))</f>
        <v>0</v>
      </c>
      <c r="TR26" cm="1">
        <f t="array" ref="TR26">SUM(IF('Capacity Summary'!AO$139:AO$238="X",1,0)*TRANSPOSE('CR Backing (Hide)'!$MM26:$QH26))</f>
        <v>0</v>
      </c>
      <c r="TS26" cm="1">
        <f t="array" ref="TS26">SUM(IF('Capacity Summary'!AP$139:AP$238="X",1,0)*TRANSPOSE('CR Backing (Hide)'!$MM26:$QH26))</f>
        <v>0</v>
      </c>
      <c r="TT26" cm="1">
        <f t="array" ref="TT26">SUM(IF('Capacity Summary'!AQ$139:AQ$238="X",1,0)*TRANSPOSE('CR Backing (Hide)'!$MM26:$QH26))</f>
        <v>0</v>
      </c>
      <c r="TU26" cm="1">
        <f t="array" ref="TU26">SUM(IF('Capacity Summary'!AR$139:AR$238="X",1,0)*TRANSPOSE('CR Backing (Hide)'!$MM26:$QH26))</f>
        <v>0</v>
      </c>
      <c r="TV26" cm="1">
        <f t="array" ref="TV26">SUM(IF('Capacity Summary'!AS$139:AS$238="X",1,0)*TRANSPOSE('CR Backing (Hide)'!$MM26:$QH26))</f>
        <v>0</v>
      </c>
      <c r="TW26" cm="1">
        <f t="array" ref="TW26">SUM(IF('Capacity Summary'!AT$139:AT$238="X",1,0)*TRANSPOSE('CR Backing (Hide)'!$MM26:$QH26))</f>
        <v>0</v>
      </c>
      <c r="TX26" cm="1">
        <f t="array" ref="TX26">SUM(IF('Capacity Summary'!AU$139:AU$238="X",1,0)*TRANSPOSE('CR Backing (Hide)'!$MM26:$QH26))</f>
        <v>0</v>
      </c>
      <c r="TY26" cm="1">
        <f t="array" ref="TY26">SUM(IF('Capacity Summary'!AV$139:AV$238="X",1,0)*TRANSPOSE('CR Backing (Hide)'!$MM26:$QH26))</f>
        <v>0</v>
      </c>
      <c r="TZ26" cm="1">
        <f t="array" ref="TZ26">SUM(IF('Capacity Summary'!AW$139:AW$238="X",1,0)*TRANSPOSE('CR Backing (Hide)'!$MM26:$QH26))</f>
        <v>0</v>
      </c>
      <c r="UA26" cm="1">
        <f t="array" ref="UA26">SUM(IF('Capacity Summary'!AX$139:AX$238="X",1,0)*TRANSPOSE('CR Backing (Hide)'!$MM26:$QH26))</f>
        <v>0</v>
      </c>
      <c r="UB26" cm="1">
        <f t="array" ref="UB26">SUM(IF('Capacity Summary'!AY$139:AY$238="X",1,0)*TRANSPOSE('CR Backing (Hide)'!$MM26:$QH26))</f>
        <v>0</v>
      </c>
      <c r="UC26" cm="1">
        <f t="array" ref="UC26">SUM(IF('Capacity Summary'!AZ$139:AZ$238="X",1,0)*TRANSPOSE('CR Backing (Hide)'!$MM26:$QH26))</f>
        <v>0</v>
      </c>
      <c r="UD26" cm="1">
        <f t="array" ref="UD26">SUM(IF('Capacity Summary'!BA$139:BA$238="X",1,0)*TRANSPOSE('CR Backing (Hide)'!$MM26:$QH26))</f>
        <v>0</v>
      </c>
      <c r="UE26" cm="1">
        <f t="array" ref="UE26">SUM(IF('Capacity Summary'!BB$139:BB$238="X",1,0)*TRANSPOSE('CR Backing (Hide)'!$MM26:$QH26))</f>
        <v>0</v>
      </c>
      <c r="UF26" cm="1">
        <f t="array" ref="UF26">SUM(IF('Capacity Summary'!BC$139:BC$238="X",1,0)*TRANSPOSE('CR Backing (Hide)'!$MM26:$QH26))</f>
        <v>0</v>
      </c>
      <c r="UG26" cm="1">
        <f t="array" ref="UG26">SUM(IF('Capacity Summary'!BD$139:BD$238="X",1,0)*TRANSPOSE('CR Backing (Hide)'!$MM26:$QH26))</f>
        <v>0</v>
      </c>
      <c r="UH26" cm="1">
        <f t="array" ref="UH26">SUM(IF('Capacity Summary'!BE$139:BE$238="X",1,0)*TRANSPOSE('CR Backing (Hide)'!$MM26:$QH26))</f>
        <v>0</v>
      </c>
      <c r="UI26" cm="1">
        <f t="array" ref="UI26">SUM(IF('Capacity Summary'!BF$139:BF$238="X",1,0)*TRANSPOSE('CR Backing (Hide)'!$MM26:$QH26))</f>
        <v>0</v>
      </c>
      <c r="UJ26" cm="1">
        <f t="array" ref="UJ26">SUM(IF('Capacity Summary'!BG$139:BG$238="X",1,0)*TRANSPOSE('CR Backing (Hide)'!$MM26:$QH26))</f>
        <v>0</v>
      </c>
      <c r="UL26">
        <f t="shared" si="1"/>
        <v>0</v>
      </c>
      <c r="UM26">
        <f t="shared" si="2"/>
        <v>0</v>
      </c>
      <c r="UN26">
        <f>COUNTIF('Clinical resources'!$ZQ$7:$ABP$7,"X")</f>
        <v>0</v>
      </c>
      <c r="UP26">
        <f t="shared" si="3"/>
        <v>0</v>
      </c>
      <c r="UQ26">
        <f t="shared" si="4"/>
        <v>0</v>
      </c>
      <c r="UR26">
        <f t="shared" si="5"/>
        <v>0</v>
      </c>
      <c r="UW26">
        <f t="array" ref="UW26:YR26">$AS26:$EN26*IF('Clinical resources'!$CK29:$GH29="X",1,0)</f>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V26">
        <f t="array" ref="YV26:ACQ26">$EQ26:$IL26*IF('Clinical resources'!$OA29:$RV29="X",1,0)</f>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row>
    <row r="27" spans="2:771" x14ac:dyDescent="0.25">
      <c r="B27">
        <f>IF(A27='Clinical resources'!B30,0,1)</f>
        <v>0</v>
      </c>
      <c r="C27">
        <f>'Clinical resources'!D30</f>
        <v>0</v>
      </c>
      <c r="H27" t="str">
        <f>ROW(H24)&amp;". "&amp;'Clinical resources'!B30</f>
        <v xml:space="preserve">24. </v>
      </c>
      <c r="J27" t="str" cm="1">
        <f t="array" ref="J27">IF(SUM(IF('Clinical resources'!L30:P30="X",1,0)*'Clinical resources'!L$4:P$4)&gt;0,"X","")</f>
        <v/>
      </c>
      <c r="K27" t="str" cm="1">
        <f t="array" ref="K27">IF(SUM(IF('Clinical resources'!Q30:U30="X",1,0)*'Clinical resources'!Q$4:U$4)&gt;0,"X","")</f>
        <v/>
      </c>
      <c r="L27" t="str" cm="1">
        <f t="array" ref="L27">IF(SUM(IF('Clinical resources'!V30:Z30="X",1,0)*'Clinical resources'!V$4:Z$4)&gt;0,"X","")</f>
        <v/>
      </c>
      <c r="M27" t="str" cm="1">
        <f t="array" ref="M27">IF(SUM(IF('Clinical resources'!AA30:AE30="X",1,0)*'Clinical resources'!AA$4:AE$4)&gt;0,"X","")</f>
        <v/>
      </c>
      <c r="N27" t="str" cm="1">
        <f t="array" ref="N27">IF(SUM(IF('Clinical resources'!AF30:AJ30="X",1,0)*'Clinical resources'!AF$4:AJ$4)&gt;0,"X","")</f>
        <v/>
      </c>
      <c r="O27" t="str" cm="1">
        <f t="array" ref="O27">IF(SUM(IF('Clinical resources'!AK30:AO30="X",1,0)*'Clinical resources'!AK$4:AO$4)&gt;0,"X","")</f>
        <v/>
      </c>
      <c r="P27" t="str" cm="1">
        <f t="array" ref="P27">IF(SUM(IF('Clinical resources'!AP30:AT30="X",1,0)*'Clinical resources'!AP$4:AT$4)&gt;0,"X","")</f>
        <v/>
      </c>
      <c r="Q27" t="str" cm="1">
        <f t="array" ref="Q27">IF(SUM(IF('Clinical resources'!AU30:AY30="X",1,0)*'Clinical resources'!AU$4:AY$4)&gt;0,"X","")</f>
        <v/>
      </c>
      <c r="R27" t="str" cm="1">
        <f t="array" ref="R27">IF(SUM(IF('Clinical resources'!AZ30:BD30="X",1,0)*'Clinical resources'!AZ$4:BD$4)&gt;0,"X","")</f>
        <v/>
      </c>
      <c r="S27" t="str" cm="1">
        <f t="array" ref="S27">IF(SUM(IF('Clinical resources'!BE30:BI30="X",1,0)*'Clinical resources'!BE$4:BI$4)&gt;0,"X","")</f>
        <v/>
      </c>
      <c r="T27" t="str" cm="1">
        <f t="array" ref="T27">IF(SUM(IF('Clinical resources'!BJ30:BN30="X",1,0)*'Clinical resources'!BJ$4:BN$4)&gt;0,"X","")</f>
        <v/>
      </c>
      <c r="U27" t="str" cm="1">
        <f t="array" ref="U27">IF(SUM(IF('Clinical resources'!BO30:BS30="X",1,0)*'Clinical resources'!BO$4:BS$4)&gt;0,"X","")</f>
        <v/>
      </c>
      <c r="V27" t="str" cm="1">
        <f t="array" ref="V27">IF(SUM(IF('Clinical resources'!BT30:BX30="X",1,0)*'Clinical resources'!BT$4:BX$4)&gt;0,"X","")</f>
        <v/>
      </c>
      <c r="W27" t="str" cm="1">
        <f t="array" ref="W27">IF(SUM(IF('Clinical resources'!BY30:CC30="X",1,0)*'Clinical resources'!BY$4:CC$4)&gt;0,"X","")</f>
        <v/>
      </c>
      <c r="X27" t="str" cm="1">
        <f t="array" ref="X27">IF(SUM(IF('Clinical resources'!CD30:CH30="X",1,0)*'Clinical resources'!CD$4:CH$4)&gt;0,"X","")</f>
        <v/>
      </c>
      <c r="AA27">
        <f t="array" ref="AA27">SUM('Clinical resources'!$L$4:$P$4*IF('Clinical resources'!$L30:$P30="X",1,0))</f>
        <v>0</v>
      </c>
      <c r="AB27">
        <f t="array" ref="AB27">SUM('Clinical resources'!$Q$4:$U$4*IF('Clinical resources'!$Q30:$U30="X",1,0))</f>
        <v>0</v>
      </c>
      <c r="AC27">
        <f t="array" ref="AC27">SUM('Clinical resources'!$V$4:$Z$4*IF('Clinical resources'!$V30:$Z30="X",1,0))</f>
        <v>0</v>
      </c>
      <c r="AD27">
        <f t="array" ref="AD27">SUM('Clinical resources'!$AA$4:$AE$4*IF('Clinical resources'!$AA30:$AE30="X",1,0))</f>
        <v>0</v>
      </c>
      <c r="AE27">
        <f t="array" ref="AE27">SUM('Clinical resources'!$AF$4:$AJ$4*IF('Clinical resources'!$AF30:$AJ30="X",1,0))</f>
        <v>0</v>
      </c>
      <c r="AF27">
        <f t="array" ref="AF27">SUM('Clinical resources'!$AK$4:$AO$4*IF('Clinical resources'!$AK30:$AO30="X",1,0))</f>
        <v>0</v>
      </c>
      <c r="AG27">
        <f t="array" ref="AG27">SUM('Clinical resources'!$AP$4:$AT$4*IF('Clinical resources'!$AP30:$AT30="X",1,0))</f>
        <v>0</v>
      </c>
      <c r="AH27">
        <f t="array" ref="AH27">SUM('Clinical resources'!$AU$4:$AY$4*IF('Clinical resources'!$AU30:$AY30="X",1,0))</f>
        <v>0</v>
      </c>
      <c r="AI27">
        <f t="array" ref="AI27">SUM('Clinical resources'!$AZ$4:$BD$4*IF('Clinical resources'!$AZ30:$BD30="X",1,0))</f>
        <v>0</v>
      </c>
      <c r="AJ27">
        <f t="array" ref="AJ27">SUM('Clinical resources'!$BE$4:$BI$4*IF('Clinical resources'!$BE30:$BI30="X",1,0))</f>
        <v>0</v>
      </c>
      <c r="AK27">
        <f t="array" ref="AK27">SUM('Clinical resources'!$BJ$4:$BN$4*IF('Clinical resources'!$BJ30:$BN30="X",1,0))</f>
        <v>0</v>
      </c>
      <c r="AL27">
        <f t="array" ref="AL27">SUM('Clinical resources'!$BO$4:$BS$4*IF('Clinical resources'!$BO30:$BS30="X",1,0))</f>
        <v>0</v>
      </c>
      <c r="AM27">
        <f t="array" ref="AM27">SUM('Clinical resources'!$BT$4:$BX$4*IF('Clinical resources'!$BT30:$BX30="X",1,0))</f>
        <v>0</v>
      </c>
      <c r="AN27">
        <f t="array" ref="AN27">SUM('Clinical resources'!$BY$4:$CC$4*IF('Clinical resources'!$BY30:$CC30="X",1,0))</f>
        <v>0</v>
      </c>
      <c r="AO27">
        <f t="array" ref="AO27">SUM('Clinical resources'!$CD$4:$CH$4*IF('Clinical resources'!$CD30:$CH30="X",1,0))</f>
        <v>0</v>
      </c>
      <c r="AS27" cm="1">
        <f t="array" ref="AS27">IF(SUM(IF($J27:$X27=TRANSPOSE('Capacity Backing (Hide)2'!B$67:B$81),1,0))&gt;0,1,0)</f>
        <v>0</v>
      </c>
      <c r="AT27" cm="1">
        <f t="array" ref="AT27">IF(SUM(IF($J27:$X27=TRANSPOSE('Capacity Backing (Hide)2'!C$67:C$81),1,0))&gt;0,1,0)</f>
        <v>0</v>
      </c>
      <c r="AU27" cm="1">
        <f t="array" ref="AU27">IF(SUM(IF($J27:$X27=TRANSPOSE('Capacity Backing (Hide)2'!D$67:D$81),1,0))&gt;0,1,0)</f>
        <v>0</v>
      </c>
      <c r="AV27" cm="1">
        <f t="array" ref="AV27">IF(SUM(IF($J27:$X27=TRANSPOSE('Capacity Backing (Hide)2'!E$67:E$81),1,0))&gt;0,1,0)</f>
        <v>0</v>
      </c>
      <c r="AW27" cm="1">
        <f t="array" ref="AW27">IF(SUM(IF($J27:$X27=TRANSPOSE('Capacity Backing (Hide)2'!F$67:F$81),1,0))&gt;0,1,0)</f>
        <v>0</v>
      </c>
      <c r="AX27" cm="1">
        <f t="array" ref="AX27">IF(SUM(IF($J27:$X27=TRANSPOSE('Capacity Backing (Hide)2'!G$67:G$81),1,0))&gt;0,1,0)</f>
        <v>0</v>
      </c>
      <c r="AY27" cm="1">
        <f t="array" ref="AY27">IF(SUM(IF($J27:$X27=TRANSPOSE('Capacity Backing (Hide)2'!H$67:H$81),1,0))&gt;0,1,0)</f>
        <v>0</v>
      </c>
      <c r="AZ27" cm="1">
        <f t="array" ref="AZ27">IF(SUM(IF($J27:$X27=TRANSPOSE('Capacity Backing (Hide)2'!I$67:I$81),1,0))&gt;0,1,0)</f>
        <v>0</v>
      </c>
      <c r="BA27" cm="1">
        <f t="array" ref="BA27">IF(SUM(IF($J27:$X27=TRANSPOSE('Capacity Backing (Hide)2'!J$67:J$81),1,0))&gt;0,1,0)</f>
        <v>0</v>
      </c>
      <c r="BB27" cm="1">
        <f t="array" ref="BB27">IF(SUM(IF($J27:$X27=TRANSPOSE('Capacity Backing (Hide)2'!K$67:K$81),1,0))&gt;0,1,0)</f>
        <v>0</v>
      </c>
      <c r="BC27" cm="1">
        <f t="array" ref="BC27">IF(SUM(IF($J27:$X27=TRANSPOSE('Capacity Backing (Hide)2'!L$67:L$81),1,0))&gt;0,1,0)</f>
        <v>0</v>
      </c>
      <c r="BD27" cm="1">
        <f t="array" ref="BD27">IF(SUM(IF($J27:$X27=TRANSPOSE('Capacity Backing (Hide)2'!M$67:M$81),1,0))&gt;0,1,0)</f>
        <v>0</v>
      </c>
      <c r="BE27" cm="1">
        <f t="array" ref="BE27">IF(SUM(IF($J27:$X27=TRANSPOSE('Capacity Backing (Hide)2'!N$67:N$81),1,0))&gt;0,1,0)</f>
        <v>0</v>
      </c>
      <c r="BF27" cm="1">
        <f t="array" ref="BF27">IF(SUM(IF($J27:$X27=TRANSPOSE('Capacity Backing (Hide)2'!O$67:O$81),1,0))&gt;0,1,0)</f>
        <v>0</v>
      </c>
      <c r="BG27" cm="1">
        <f t="array" ref="BG27">IF(SUM(IF($J27:$X27=TRANSPOSE('Capacity Backing (Hide)2'!P$67:P$81),1,0))&gt;0,1,0)</f>
        <v>0</v>
      </c>
      <c r="BH27" cm="1">
        <f t="array" ref="BH27">IF(SUM(IF($J27:$X27=TRANSPOSE('Capacity Backing (Hide)2'!Q$67:Q$81),1,0))&gt;0,1,0)</f>
        <v>0</v>
      </c>
      <c r="BI27" cm="1">
        <f t="array" ref="BI27">IF(SUM(IF($J27:$X27=TRANSPOSE('Capacity Backing (Hide)2'!R$67:R$81),1,0))&gt;0,1,0)</f>
        <v>0</v>
      </c>
      <c r="BJ27" cm="1">
        <f t="array" ref="BJ27">IF(SUM(IF($J27:$X27=TRANSPOSE('Capacity Backing (Hide)2'!S$67:S$81),1,0))&gt;0,1,0)</f>
        <v>0</v>
      </c>
      <c r="BK27" cm="1">
        <f t="array" ref="BK27">IF(SUM(IF($J27:$X27=TRANSPOSE('Capacity Backing (Hide)2'!T$67:T$81),1,0))&gt;0,1,0)</f>
        <v>0</v>
      </c>
      <c r="BL27" cm="1">
        <f t="array" ref="BL27">IF(SUM(IF($J27:$X27=TRANSPOSE('Capacity Backing (Hide)2'!U$67:U$81),1,0))&gt;0,1,0)</f>
        <v>0</v>
      </c>
      <c r="BM27" cm="1">
        <f t="array" ref="BM27">IF(SUM(IF($J27:$X27=TRANSPOSE('Capacity Backing (Hide)2'!V$67:V$81),1,0))&gt;0,1,0)</f>
        <v>0</v>
      </c>
      <c r="BN27" cm="1">
        <f t="array" ref="BN27">IF(SUM(IF($J27:$X27=TRANSPOSE('Capacity Backing (Hide)2'!W$67:W$81),1,0))&gt;0,1,0)</f>
        <v>0</v>
      </c>
      <c r="BO27" cm="1">
        <f t="array" ref="BO27">IF(SUM(IF($J27:$X27=TRANSPOSE('Capacity Backing (Hide)2'!X$67:X$81),1,0))&gt;0,1,0)</f>
        <v>0</v>
      </c>
      <c r="BP27" cm="1">
        <f t="array" ref="BP27">IF(SUM(IF($J27:$X27=TRANSPOSE('Capacity Backing (Hide)2'!Y$67:Y$81),1,0))&gt;0,1,0)</f>
        <v>0</v>
      </c>
      <c r="BQ27" cm="1">
        <f t="array" ref="BQ27">IF(SUM(IF($J27:$X27=TRANSPOSE('Capacity Backing (Hide)2'!Z$67:Z$81),1,0))&gt;0,1,0)</f>
        <v>0</v>
      </c>
      <c r="BR27" cm="1">
        <f t="array" ref="BR27">IF(SUM(IF($J27:$X27=TRANSPOSE('Capacity Backing (Hide)2'!AA$67:AA$81),1,0))&gt;0,1,0)</f>
        <v>0</v>
      </c>
      <c r="BS27" cm="1">
        <f t="array" ref="BS27">IF(SUM(IF($J27:$X27=TRANSPOSE('Capacity Backing (Hide)2'!AB$67:AB$81),1,0))&gt;0,1,0)</f>
        <v>0</v>
      </c>
      <c r="BT27" cm="1">
        <f t="array" ref="BT27">IF(SUM(IF($J27:$X27=TRANSPOSE('Capacity Backing (Hide)2'!AC$67:AC$81),1,0))&gt;0,1,0)</f>
        <v>0</v>
      </c>
      <c r="BU27" cm="1">
        <f t="array" ref="BU27">IF(SUM(IF($J27:$X27=TRANSPOSE('Capacity Backing (Hide)2'!AD$67:AD$81),1,0))&gt;0,1,0)</f>
        <v>0</v>
      </c>
      <c r="BV27" cm="1">
        <f t="array" ref="BV27">IF(SUM(IF($J27:$X27=TRANSPOSE('Capacity Backing (Hide)2'!AE$67:AE$81),1,0))&gt;0,1,0)</f>
        <v>0</v>
      </c>
      <c r="BW27" cm="1">
        <f t="array" ref="BW27">IF(SUM(IF($J27:$X27=TRANSPOSE('Capacity Backing (Hide)2'!AF$67:AF$81),1,0))&gt;0,1,0)</f>
        <v>0</v>
      </c>
      <c r="BX27" cm="1">
        <f t="array" ref="BX27">IF(SUM(IF($J27:$X27=TRANSPOSE('Capacity Backing (Hide)2'!AG$67:AG$81),1,0))&gt;0,1,0)</f>
        <v>0</v>
      </c>
      <c r="BY27" cm="1">
        <f t="array" ref="BY27">IF(SUM(IF($J27:$X27=TRANSPOSE('Capacity Backing (Hide)2'!AH$67:AH$81),1,0))&gt;0,1,0)</f>
        <v>0</v>
      </c>
      <c r="BZ27" cm="1">
        <f t="array" ref="BZ27">IF(SUM(IF($J27:$X27=TRANSPOSE('Capacity Backing (Hide)2'!AI$67:AI$81),1,0))&gt;0,1,0)</f>
        <v>0</v>
      </c>
      <c r="CA27" cm="1">
        <f t="array" ref="CA27">IF(SUM(IF($J27:$X27=TRANSPOSE('Capacity Backing (Hide)2'!AJ$67:AJ$81),1,0))&gt;0,1,0)</f>
        <v>0</v>
      </c>
      <c r="CB27" cm="1">
        <f t="array" ref="CB27">IF(SUM(IF($J27:$X27=TRANSPOSE('Capacity Backing (Hide)2'!AK$67:AK$81),1,0))&gt;0,1,0)</f>
        <v>0</v>
      </c>
      <c r="CC27" cm="1">
        <f t="array" ref="CC27">IF(SUM(IF($J27:$X27=TRANSPOSE('Capacity Backing (Hide)2'!AL$67:AL$81),1,0))&gt;0,1,0)</f>
        <v>0</v>
      </c>
      <c r="CD27" cm="1">
        <f t="array" ref="CD27">IF(SUM(IF($J27:$X27=TRANSPOSE('Capacity Backing (Hide)2'!AM$67:AM$81),1,0))&gt;0,1,0)</f>
        <v>0</v>
      </c>
      <c r="CE27" cm="1">
        <f t="array" ref="CE27">IF(SUM(IF($J27:$X27=TRANSPOSE('Capacity Backing (Hide)2'!AN$67:AN$81),1,0))&gt;0,1,0)</f>
        <v>0</v>
      </c>
      <c r="CF27" cm="1">
        <f t="array" ref="CF27">IF(SUM(IF($J27:$X27=TRANSPOSE('Capacity Backing (Hide)2'!AO$67:AO$81),1,0))&gt;0,1,0)</f>
        <v>0</v>
      </c>
      <c r="CG27" cm="1">
        <f t="array" ref="CG27">IF(SUM(IF($J27:$X27=TRANSPOSE('Capacity Backing (Hide)2'!AP$67:AP$81),1,0))&gt;0,1,0)</f>
        <v>0</v>
      </c>
      <c r="CH27" cm="1">
        <f t="array" ref="CH27">IF(SUM(IF($J27:$X27=TRANSPOSE('Capacity Backing (Hide)2'!AQ$67:AQ$81),1,0))&gt;0,1,0)</f>
        <v>0</v>
      </c>
      <c r="CI27" cm="1">
        <f t="array" ref="CI27">IF(SUM(IF($J27:$X27=TRANSPOSE('Capacity Backing (Hide)2'!AR$67:AR$81),1,0))&gt;0,1,0)</f>
        <v>0</v>
      </c>
      <c r="CJ27" cm="1">
        <f t="array" ref="CJ27">IF(SUM(IF($J27:$X27=TRANSPOSE('Capacity Backing (Hide)2'!AS$67:AS$81),1,0))&gt;0,1,0)</f>
        <v>0</v>
      </c>
      <c r="CK27" cm="1">
        <f t="array" ref="CK27">IF(SUM(IF($J27:$X27=TRANSPOSE('Capacity Backing (Hide)2'!AT$67:AT$81),1,0))&gt;0,1,0)</f>
        <v>0</v>
      </c>
      <c r="CL27" cm="1">
        <f t="array" ref="CL27">IF(SUM(IF($J27:$X27=TRANSPOSE('Capacity Backing (Hide)2'!AU$67:AU$81),1,0))&gt;0,1,0)</f>
        <v>0</v>
      </c>
      <c r="CM27" cm="1">
        <f t="array" ref="CM27">IF(SUM(IF($J27:$X27=TRANSPOSE('Capacity Backing (Hide)2'!AV$67:AV$81),1,0))&gt;0,1,0)</f>
        <v>0</v>
      </c>
      <c r="CN27" cm="1">
        <f t="array" ref="CN27">IF(SUM(IF($J27:$X27=TRANSPOSE('Capacity Backing (Hide)2'!AW$67:AW$81),1,0))&gt;0,1,0)</f>
        <v>0</v>
      </c>
      <c r="CO27" cm="1">
        <f t="array" ref="CO27">IF(SUM(IF($J27:$X27=TRANSPOSE('Capacity Backing (Hide)2'!AX$67:AX$81),1,0))&gt;0,1,0)</f>
        <v>0</v>
      </c>
      <c r="CP27" cm="1">
        <f t="array" ref="CP27">IF(SUM(IF($J27:$X27=TRANSPOSE('Capacity Backing (Hide)2'!AY$67:AY$81),1,0))&gt;0,1,0)</f>
        <v>0</v>
      </c>
      <c r="CQ27" cm="1">
        <f t="array" ref="CQ27">IF(SUM(IF($J27:$X27=TRANSPOSE('Capacity Backing (Hide)2'!AZ$67:AZ$81),1,0))&gt;0,1,0)</f>
        <v>0</v>
      </c>
      <c r="CR27" cm="1">
        <f t="array" ref="CR27">IF(SUM(IF($J27:$X27=TRANSPOSE('Capacity Backing (Hide)2'!BA$67:BA$81),1,0))&gt;0,1,0)</f>
        <v>0</v>
      </c>
      <c r="CS27" cm="1">
        <f t="array" ref="CS27">IF(SUM(IF($J27:$X27=TRANSPOSE('Capacity Backing (Hide)2'!BB$67:BB$81),1,0))&gt;0,1,0)</f>
        <v>0</v>
      </c>
      <c r="CT27" cm="1">
        <f t="array" ref="CT27">IF(SUM(IF($J27:$X27=TRANSPOSE('Capacity Backing (Hide)2'!BC$67:BC$81),1,0))&gt;0,1,0)</f>
        <v>0</v>
      </c>
      <c r="CU27" cm="1">
        <f t="array" ref="CU27">IF(SUM(IF($J27:$X27=TRANSPOSE('Capacity Backing (Hide)2'!BD$67:BD$81),1,0))&gt;0,1,0)</f>
        <v>0</v>
      </c>
      <c r="CV27" cm="1">
        <f t="array" ref="CV27">IF(SUM(IF($J27:$X27=TRANSPOSE('Capacity Backing (Hide)2'!BE$67:BE$81),1,0))&gt;0,1,0)</f>
        <v>0</v>
      </c>
      <c r="CW27" cm="1">
        <f t="array" ref="CW27">IF(SUM(IF($J27:$X27=TRANSPOSE('Capacity Backing (Hide)2'!BF$67:BF$81),1,0))&gt;0,1,0)</f>
        <v>0</v>
      </c>
      <c r="CX27" cm="1">
        <f t="array" ref="CX27">IF(SUM(IF($J27:$X27=TRANSPOSE('Capacity Backing (Hide)2'!BG$67:BG$81),1,0))&gt;0,1,0)</f>
        <v>0</v>
      </c>
      <c r="CY27" cm="1">
        <f t="array" ref="CY27">IF(SUM(IF($J27:$X27=TRANSPOSE('Capacity Backing (Hide)2'!BH$67:BH$81),1,0))&gt;0,1,0)</f>
        <v>0</v>
      </c>
      <c r="CZ27" cm="1">
        <f t="array" ref="CZ27">IF(SUM(IF($J27:$X27=TRANSPOSE('Capacity Backing (Hide)2'!BI$67:BI$81),1,0))&gt;0,1,0)</f>
        <v>0</v>
      </c>
      <c r="DA27" cm="1">
        <f t="array" ref="DA27">IF(SUM(IF($J27:$X27=TRANSPOSE('Capacity Backing (Hide)2'!BJ$67:BJ$81),1,0))&gt;0,1,0)</f>
        <v>0</v>
      </c>
      <c r="DB27" cm="1">
        <f t="array" ref="DB27">IF(SUM(IF($J27:$X27=TRANSPOSE('Capacity Backing (Hide)2'!BK$67:BK$81),1,0))&gt;0,1,0)</f>
        <v>0</v>
      </c>
      <c r="DC27" cm="1">
        <f t="array" ref="DC27">IF(SUM(IF($J27:$X27=TRANSPOSE('Capacity Backing (Hide)2'!BL$67:BL$81),1,0))&gt;0,1,0)</f>
        <v>0</v>
      </c>
      <c r="DD27" cm="1">
        <f t="array" ref="DD27">IF(SUM(IF($J27:$X27=TRANSPOSE('Capacity Backing (Hide)2'!BM$67:BM$81),1,0))&gt;0,1,0)</f>
        <v>0</v>
      </c>
      <c r="DE27" cm="1">
        <f t="array" ref="DE27">IF(SUM(IF($J27:$X27=TRANSPOSE('Capacity Backing (Hide)2'!BN$67:BN$81),1,0))&gt;0,1,0)</f>
        <v>0</v>
      </c>
      <c r="DF27" cm="1">
        <f t="array" ref="DF27">IF(SUM(IF($J27:$X27=TRANSPOSE('Capacity Backing (Hide)2'!BO$67:BO$81),1,0))&gt;0,1,0)</f>
        <v>0</v>
      </c>
      <c r="DG27" cm="1">
        <f t="array" ref="DG27">IF(SUM(IF($J27:$X27=TRANSPOSE('Capacity Backing (Hide)2'!BP$67:BP$81),1,0))&gt;0,1,0)</f>
        <v>0</v>
      </c>
      <c r="DH27" cm="1">
        <f t="array" ref="DH27">IF(SUM(IF($J27:$X27=TRANSPOSE('Capacity Backing (Hide)2'!BQ$67:BQ$81),1,0))&gt;0,1,0)</f>
        <v>0</v>
      </c>
      <c r="DI27" cm="1">
        <f t="array" ref="DI27">IF(SUM(IF($J27:$X27=TRANSPOSE('Capacity Backing (Hide)2'!BR$67:BR$81),1,0))&gt;0,1,0)</f>
        <v>0</v>
      </c>
      <c r="DJ27" cm="1">
        <f t="array" ref="DJ27">IF(SUM(IF($J27:$X27=TRANSPOSE('Capacity Backing (Hide)2'!BS$67:BS$81),1,0))&gt;0,1,0)</f>
        <v>0</v>
      </c>
      <c r="DK27" cm="1">
        <f t="array" ref="DK27">IF(SUM(IF($J27:$X27=TRANSPOSE('Capacity Backing (Hide)2'!BT$67:BT$81),1,0))&gt;0,1,0)</f>
        <v>0</v>
      </c>
      <c r="DL27" cm="1">
        <f t="array" ref="DL27">IF(SUM(IF($J27:$X27=TRANSPOSE('Capacity Backing (Hide)2'!BU$67:BU$81),1,0))&gt;0,1,0)</f>
        <v>0</v>
      </c>
      <c r="DM27" cm="1">
        <f t="array" ref="DM27">IF(SUM(IF($J27:$X27=TRANSPOSE('Capacity Backing (Hide)2'!BV$67:BV$81),1,0))&gt;0,1,0)</f>
        <v>0</v>
      </c>
      <c r="DN27" cm="1">
        <f t="array" ref="DN27">IF(SUM(IF($J27:$X27=TRANSPOSE('Capacity Backing (Hide)2'!BW$67:BW$81),1,0))&gt;0,1,0)</f>
        <v>0</v>
      </c>
      <c r="DO27" cm="1">
        <f t="array" ref="DO27">IF(SUM(IF($J27:$X27=TRANSPOSE('Capacity Backing (Hide)2'!BX$67:BX$81),1,0))&gt;0,1,0)</f>
        <v>0</v>
      </c>
      <c r="DP27" cm="1">
        <f t="array" ref="DP27">IF(SUM(IF($J27:$X27=TRANSPOSE('Capacity Backing (Hide)2'!BY$67:BY$81),1,0))&gt;0,1,0)</f>
        <v>0</v>
      </c>
      <c r="DQ27" cm="1">
        <f t="array" ref="DQ27">IF(SUM(IF($J27:$X27=TRANSPOSE('Capacity Backing (Hide)2'!BZ$67:BZ$81),1,0))&gt;0,1,0)</f>
        <v>0</v>
      </c>
      <c r="DR27" cm="1">
        <f t="array" ref="DR27">IF(SUM(IF($J27:$X27=TRANSPOSE('Capacity Backing (Hide)2'!CA$67:CA$81),1,0))&gt;0,1,0)</f>
        <v>0</v>
      </c>
      <c r="DS27" cm="1">
        <f t="array" ref="DS27">IF(SUM(IF($J27:$X27=TRANSPOSE('Capacity Backing (Hide)2'!CB$67:CB$81),1,0))&gt;0,1,0)</f>
        <v>0</v>
      </c>
      <c r="DT27" cm="1">
        <f t="array" ref="DT27">IF(SUM(IF($J27:$X27=TRANSPOSE('Capacity Backing (Hide)2'!CC$67:CC$81),1,0))&gt;0,1,0)</f>
        <v>0</v>
      </c>
      <c r="DU27" cm="1">
        <f t="array" ref="DU27">IF(SUM(IF($J27:$X27=TRANSPOSE('Capacity Backing (Hide)2'!CD$67:CD$81),1,0))&gt;0,1,0)</f>
        <v>0</v>
      </c>
      <c r="DV27" cm="1">
        <f t="array" ref="DV27">IF(SUM(IF($J27:$X27=TRANSPOSE('Capacity Backing (Hide)2'!CE$67:CE$81),1,0))&gt;0,1,0)</f>
        <v>0</v>
      </c>
      <c r="DW27" cm="1">
        <f t="array" ref="DW27">IF(SUM(IF($J27:$X27=TRANSPOSE('Capacity Backing (Hide)2'!CF$67:CF$81),1,0))&gt;0,1,0)</f>
        <v>0</v>
      </c>
      <c r="DX27" cm="1">
        <f t="array" ref="DX27">IF(SUM(IF($J27:$X27=TRANSPOSE('Capacity Backing (Hide)2'!CG$67:CG$81),1,0))&gt;0,1,0)</f>
        <v>0</v>
      </c>
      <c r="DY27" cm="1">
        <f t="array" ref="DY27">IF(SUM(IF($J27:$X27=TRANSPOSE('Capacity Backing (Hide)2'!CH$67:CH$81),1,0))&gt;0,1,0)</f>
        <v>0</v>
      </c>
      <c r="DZ27" cm="1">
        <f t="array" ref="DZ27">IF(SUM(IF($J27:$X27=TRANSPOSE('Capacity Backing (Hide)2'!CI$67:CI$81),1,0))&gt;0,1,0)</f>
        <v>0</v>
      </c>
      <c r="EA27" cm="1">
        <f t="array" ref="EA27">IF(SUM(IF($J27:$X27=TRANSPOSE('Capacity Backing (Hide)2'!CJ$67:CJ$81),1,0))&gt;0,1,0)</f>
        <v>0</v>
      </c>
      <c r="EB27" cm="1">
        <f t="array" ref="EB27">IF(SUM(IF($J27:$X27=TRANSPOSE('Capacity Backing (Hide)2'!CK$67:CK$81),1,0))&gt;0,1,0)</f>
        <v>0</v>
      </c>
      <c r="EC27" cm="1">
        <f t="array" ref="EC27">IF(SUM(IF($J27:$X27=TRANSPOSE('Capacity Backing (Hide)2'!CL$67:CL$81),1,0))&gt;0,1,0)</f>
        <v>0</v>
      </c>
      <c r="ED27" cm="1">
        <f t="array" ref="ED27">IF(SUM(IF($J27:$X27=TRANSPOSE('Capacity Backing (Hide)2'!CM$67:CM$81),1,0))&gt;0,1,0)</f>
        <v>0</v>
      </c>
      <c r="EE27" cm="1">
        <f t="array" ref="EE27">IF(SUM(IF($J27:$X27=TRANSPOSE('Capacity Backing (Hide)2'!CN$67:CN$81),1,0))&gt;0,1,0)</f>
        <v>0</v>
      </c>
      <c r="EF27" cm="1">
        <f t="array" ref="EF27">IF(SUM(IF($J27:$X27=TRANSPOSE('Capacity Backing (Hide)2'!CO$67:CO$81),1,0))&gt;0,1,0)</f>
        <v>0</v>
      </c>
      <c r="EG27" cm="1">
        <f t="array" ref="EG27">IF(SUM(IF($J27:$X27=TRANSPOSE('Capacity Backing (Hide)2'!CP$67:CP$81),1,0))&gt;0,1,0)</f>
        <v>0</v>
      </c>
      <c r="EH27" cm="1">
        <f t="array" ref="EH27">IF(SUM(IF($J27:$X27=TRANSPOSE('Capacity Backing (Hide)2'!CQ$67:CQ$81),1,0))&gt;0,1,0)</f>
        <v>0</v>
      </c>
      <c r="EI27" cm="1">
        <f t="array" ref="EI27">IF(SUM(IF($J27:$X27=TRANSPOSE('Capacity Backing (Hide)2'!CR$67:CR$81),1,0))&gt;0,1,0)</f>
        <v>0</v>
      </c>
      <c r="EJ27" cm="1">
        <f t="array" ref="EJ27">IF(SUM(IF($J27:$X27=TRANSPOSE('Capacity Backing (Hide)2'!CS$67:CS$81),1,0))&gt;0,1,0)</f>
        <v>0</v>
      </c>
      <c r="EK27" cm="1">
        <f t="array" ref="EK27">IF(SUM(IF($J27:$X27=TRANSPOSE('Capacity Backing (Hide)2'!CT$67:CT$81),1,0))&gt;0,1,0)</f>
        <v>0</v>
      </c>
      <c r="EL27" cm="1">
        <f t="array" ref="EL27">IF(SUM(IF($J27:$X27=TRANSPOSE('Capacity Backing (Hide)2'!CU$67:CU$81),1,0))&gt;0,1,0)</f>
        <v>0</v>
      </c>
      <c r="EM27" cm="1">
        <f t="array" ref="EM27">IF(SUM(IF($J27:$X27=TRANSPOSE('Capacity Backing (Hide)2'!CV$67:CV$81),1,0))&gt;0,1,0)</f>
        <v>0</v>
      </c>
      <c r="EN27" cm="1">
        <f t="array" ref="EN27">IF(SUM(IF($J27:$X27=TRANSPOSE('Capacity Backing (Hide)2'!CW$67:CW$81),1,0))&gt;0,1,0)</f>
        <v>0</v>
      </c>
      <c r="EQ27" cm="1">
        <f t="array" ref="EQ27">IF(SUM(IF($J27:$X27=TRANSPOSE('Capacity Backing (Hide)2'!B$203:B$217),1,0))&gt;0,1,0)</f>
        <v>0</v>
      </c>
      <c r="ER27" cm="1">
        <f t="array" ref="ER27">IF(SUM(IF($J27:$X27=TRANSPOSE('Capacity Backing (Hide)2'!C$203:C$217),1,0))&gt;0,1,0)</f>
        <v>0</v>
      </c>
      <c r="ES27" cm="1">
        <f t="array" ref="ES27">IF(SUM(IF($J27:$X27=TRANSPOSE('Capacity Backing (Hide)2'!D$203:D$217),1,0))&gt;0,1,0)</f>
        <v>0</v>
      </c>
      <c r="ET27" cm="1">
        <f t="array" ref="ET27">IF(SUM(IF($J27:$X27=TRANSPOSE('Capacity Backing (Hide)2'!E$203:E$217),1,0))&gt;0,1,0)</f>
        <v>0</v>
      </c>
      <c r="EU27" cm="1">
        <f t="array" ref="EU27">IF(SUM(IF($J27:$X27=TRANSPOSE('Capacity Backing (Hide)2'!F$203:F$217),1,0))&gt;0,1,0)</f>
        <v>0</v>
      </c>
      <c r="EV27" cm="1">
        <f t="array" ref="EV27">IF(SUM(IF($J27:$X27=TRANSPOSE('Capacity Backing (Hide)2'!G$203:G$217),1,0))&gt;0,1,0)</f>
        <v>0</v>
      </c>
      <c r="EW27" cm="1">
        <f t="array" ref="EW27">IF(SUM(IF($J27:$X27=TRANSPOSE('Capacity Backing (Hide)2'!H$203:H$217),1,0))&gt;0,1,0)</f>
        <v>0</v>
      </c>
      <c r="EX27" cm="1">
        <f t="array" ref="EX27">IF(SUM(IF($J27:$X27=TRANSPOSE('Capacity Backing (Hide)2'!I$203:I$217),1,0))&gt;0,1,0)</f>
        <v>0</v>
      </c>
      <c r="EY27" cm="1">
        <f t="array" ref="EY27">IF(SUM(IF($J27:$X27=TRANSPOSE('Capacity Backing (Hide)2'!J$203:J$217),1,0))&gt;0,1,0)</f>
        <v>0</v>
      </c>
      <c r="EZ27" cm="1">
        <f t="array" ref="EZ27">IF(SUM(IF($J27:$X27=TRANSPOSE('Capacity Backing (Hide)2'!K$203:K$217),1,0))&gt;0,1,0)</f>
        <v>0</v>
      </c>
      <c r="FA27" cm="1">
        <f t="array" ref="FA27">IF(SUM(IF($J27:$X27=TRANSPOSE('Capacity Backing (Hide)2'!L$203:L$217),1,0))&gt;0,1,0)</f>
        <v>0</v>
      </c>
      <c r="FB27" cm="1">
        <f t="array" ref="FB27">IF(SUM(IF($J27:$X27=TRANSPOSE('Capacity Backing (Hide)2'!M$203:M$217),1,0))&gt;0,1,0)</f>
        <v>0</v>
      </c>
      <c r="FC27" cm="1">
        <f t="array" ref="FC27">IF(SUM(IF($J27:$X27=TRANSPOSE('Capacity Backing (Hide)2'!N$203:N$217),1,0))&gt;0,1,0)</f>
        <v>0</v>
      </c>
      <c r="FD27" cm="1">
        <f t="array" ref="FD27">IF(SUM(IF($J27:$X27=TRANSPOSE('Capacity Backing (Hide)2'!O$203:O$217),1,0))&gt;0,1,0)</f>
        <v>0</v>
      </c>
      <c r="FE27" cm="1">
        <f t="array" ref="FE27">IF(SUM(IF($J27:$X27=TRANSPOSE('Capacity Backing (Hide)2'!P$203:P$217),1,0))&gt;0,1,0)</f>
        <v>0</v>
      </c>
      <c r="FF27" cm="1">
        <f t="array" ref="FF27">IF(SUM(IF($J27:$X27=TRANSPOSE('Capacity Backing (Hide)2'!Q$203:Q$217),1,0))&gt;0,1,0)</f>
        <v>0</v>
      </c>
      <c r="FG27" cm="1">
        <f t="array" ref="FG27">IF(SUM(IF($J27:$X27=TRANSPOSE('Capacity Backing (Hide)2'!R$203:R$217),1,0))&gt;0,1,0)</f>
        <v>0</v>
      </c>
      <c r="FH27" cm="1">
        <f t="array" ref="FH27">IF(SUM(IF($J27:$X27=TRANSPOSE('Capacity Backing (Hide)2'!S$203:S$217),1,0))&gt;0,1,0)</f>
        <v>0</v>
      </c>
      <c r="FI27" cm="1">
        <f t="array" ref="FI27">IF(SUM(IF($J27:$X27=TRANSPOSE('Capacity Backing (Hide)2'!T$203:T$217),1,0))&gt;0,1,0)</f>
        <v>0</v>
      </c>
      <c r="FJ27" cm="1">
        <f t="array" ref="FJ27">IF(SUM(IF($J27:$X27=TRANSPOSE('Capacity Backing (Hide)2'!U$203:U$217),1,0))&gt;0,1,0)</f>
        <v>0</v>
      </c>
      <c r="FK27" cm="1">
        <f t="array" ref="FK27">IF(SUM(IF($J27:$X27=TRANSPOSE('Capacity Backing (Hide)2'!V$203:V$217),1,0))&gt;0,1,0)</f>
        <v>0</v>
      </c>
      <c r="FL27" cm="1">
        <f t="array" ref="FL27">IF(SUM(IF($J27:$X27=TRANSPOSE('Capacity Backing (Hide)2'!W$203:W$217),1,0))&gt;0,1,0)</f>
        <v>0</v>
      </c>
      <c r="FM27" cm="1">
        <f t="array" ref="FM27">IF(SUM(IF($J27:$X27=TRANSPOSE('Capacity Backing (Hide)2'!X$203:X$217),1,0))&gt;0,1,0)</f>
        <v>0</v>
      </c>
      <c r="FN27" cm="1">
        <f t="array" ref="FN27">IF(SUM(IF($J27:$X27=TRANSPOSE('Capacity Backing (Hide)2'!Y$203:Y$217),1,0))&gt;0,1,0)</f>
        <v>0</v>
      </c>
      <c r="FO27" cm="1">
        <f t="array" ref="FO27">IF(SUM(IF($J27:$X27=TRANSPOSE('Capacity Backing (Hide)2'!Z$203:Z$217),1,0))&gt;0,1,0)</f>
        <v>0</v>
      </c>
      <c r="FP27" cm="1">
        <f t="array" ref="FP27">IF(SUM(IF($J27:$X27=TRANSPOSE('Capacity Backing (Hide)2'!AA$203:AA$217),1,0))&gt;0,1,0)</f>
        <v>0</v>
      </c>
      <c r="FQ27" cm="1">
        <f t="array" ref="FQ27">IF(SUM(IF($J27:$X27=TRANSPOSE('Capacity Backing (Hide)2'!AB$203:AB$217),1,0))&gt;0,1,0)</f>
        <v>0</v>
      </c>
      <c r="FR27" cm="1">
        <f t="array" ref="FR27">IF(SUM(IF($J27:$X27=TRANSPOSE('Capacity Backing (Hide)2'!AC$203:AC$217),1,0))&gt;0,1,0)</f>
        <v>0</v>
      </c>
      <c r="FS27" cm="1">
        <f t="array" ref="FS27">IF(SUM(IF($J27:$X27=TRANSPOSE('Capacity Backing (Hide)2'!AD$203:AD$217),1,0))&gt;0,1,0)</f>
        <v>0</v>
      </c>
      <c r="FT27" cm="1">
        <f t="array" ref="FT27">IF(SUM(IF($J27:$X27=TRANSPOSE('Capacity Backing (Hide)2'!AE$203:AE$217),1,0))&gt;0,1,0)</f>
        <v>0</v>
      </c>
      <c r="FU27" cm="1">
        <f t="array" ref="FU27">IF(SUM(IF($J27:$X27=TRANSPOSE('Capacity Backing (Hide)2'!AF$203:AF$217),1,0))&gt;0,1,0)</f>
        <v>0</v>
      </c>
      <c r="FV27" cm="1">
        <f t="array" ref="FV27">IF(SUM(IF($J27:$X27=TRANSPOSE('Capacity Backing (Hide)2'!AG$203:AG$217),1,0))&gt;0,1,0)</f>
        <v>0</v>
      </c>
      <c r="FW27" cm="1">
        <f t="array" ref="FW27">IF(SUM(IF($J27:$X27=TRANSPOSE('Capacity Backing (Hide)2'!AH$203:AH$217),1,0))&gt;0,1,0)</f>
        <v>0</v>
      </c>
      <c r="FX27" cm="1">
        <f t="array" ref="FX27">IF(SUM(IF($J27:$X27=TRANSPOSE('Capacity Backing (Hide)2'!AI$203:AI$217),1,0))&gt;0,1,0)</f>
        <v>0</v>
      </c>
      <c r="FY27" cm="1">
        <f t="array" ref="FY27">IF(SUM(IF($J27:$X27=TRANSPOSE('Capacity Backing (Hide)2'!AJ$203:AJ$217),1,0))&gt;0,1,0)</f>
        <v>0</v>
      </c>
      <c r="FZ27" cm="1">
        <f t="array" ref="FZ27">IF(SUM(IF($J27:$X27=TRANSPOSE('Capacity Backing (Hide)2'!AK$203:AK$217),1,0))&gt;0,1,0)</f>
        <v>0</v>
      </c>
      <c r="GA27" cm="1">
        <f t="array" ref="GA27">IF(SUM(IF($J27:$X27=TRANSPOSE('Capacity Backing (Hide)2'!AL$203:AL$217),1,0))&gt;0,1,0)</f>
        <v>0</v>
      </c>
      <c r="GB27" cm="1">
        <f t="array" ref="GB27">IF(SUM(IF($J27:$X27=TRANSPOSE('Capacity Backing (Hide)2'!AM$203:AM$217),1,0))&gt;0,1,0)</f>
        <v>0</v>
      </c>
      <c r="GC27" cm="1">
        <f t="array" ref="GC27">IF(SUM(IF($J27:$X27=TRANSPOSE('Capacity Backing (Hide)2'!AN$203:AN$217),1,0))&gt;0,1,0)</f>
        <v>0</v>
      </c>
      <c r="GD27" cm="1">
        <f t="array" ref="GD27">IF(SUM(IF($J27:$X27=TRANSPOSE('Capacity Backing (Hide)2'!AO$203:AO$217),1,0))&gt;0,1,0)</f>
        <v>0</v>
      </c>
      <c r="GE27" cm="1">
        <f t="array" ref="GE27">IF(SUM(IF($J27:$X27=TRANSPOSE('Capacity Backing (Hide)2'!AP$203:AP$217),1,0))&gt;0,1,0)</f>
        <v>0</v>
      </c>
      <c r="GF27" cm="1">
        <f t="array" ref="GF27">IF(SUM(IF($J27:$X27=TRANSPOSE('Capacity Backing (Hide)2'!AQ$203:AQ$217),1,0))&gt;0,1,0)</f>
        <v>0</v>
      </c>
      <c r="GG27" cm="1">
        <f t="array" ref="GG27">IF(SUM(IF($J27:$X27=TRANSPOSE('Capacity Backing (Hide)2'!AR$203:AR$217),1,0))&gt;0,1,0)</f>
        <v>0</v>
      </c>
      <c r="GH27" cm="1">
        <f t="array" ref="GH27">IF(SUM(IF($J27:$X27=TRANSPOSE('Capacity Backing (Hide)2'!AS$203:AS$217),1,0))&gt;0,1,0)</f>
        <v>0</v>
      </c>
      <c r="GI27" cm="1">
        <f t="array" ref="GI27">IF(SUM(IF($J27:$X27=TRANSPOSE('Capacity Backing (Hide)2'!AT$203:AT$217),1,0))&gt;0,1,0)</f>
        <v>0</v>
      </c>
      <c r="GJ27" cm="1">
        <f t="array" ref="GJ27">IF(SUM(IF($J27:$X27=TRANSPOSE('Capacity Backing (Hide)2'!AU$203:AU$217),1,0))&gt;0,1,0)</f>
        <v>0</v>
      </c>
      <c r="GK27" cm="1">
        <f t="array" ref="GK27">IF(SUM(IF($J27:$X27=TRANSPOSE('Capacity Backing (Hide)2'!AV$203:AV$217),1,0))&gt;0,1,0)</f>
        <v>0</v>
      </c>
      <c r="GL27" cm="1">
        <f t="array" ref="GL27">IF(SUM(IF($J27:$X27=TRANSPOSE('Capacity Backing (Hide)2'!AW$203:AW$217),1,0))&gt;0,1,0)</f>
        <v>0</v>
      </c>
      <c r="GM27" cm="1">
        <f t="array" ref="GM27">IF(SUM(IF($J27:$X27=TRANSPOSE('Capacity Backing (Hide)2'!AX$203:AX$217),1,0))&gt;0,1,0)</f>
        <v>0</v>
      </c>
      <c r="GN27" cm="1">
        <f t="array" ref="GN27">IF(SUM(IF($J27:$X27=TRANSPOSE('Capacity Backing (Hide)2'!AY$203:AY$217),1,0))&gt;0,1,0)</f>
        <v>0</v>
      </c>
      <c r="GO27" cm="1">
        <f t="array" ref="GO27">IF(SUM(IF($J27:$X27=TRANSPOSE('Capacity Backing (Hide)2'!AZ$203:AZ$217),1,0))&gt;0,1,0)</f>
        <v>0</v>
      </c>
      <c r="GP27" cm="1">
        <f t="array" ref="GP27">IF(SUM(IF($J27:$X27=TRANSPOSE('Capacity Backing (Hide)2'!BA$203:BA$217),1,0))&gt;0,1,0)</f>
        <v>0</v>
      </c>
      <c r="GQ27" cm="1">
        <f t="array" ref="GQ27">IF(SUM(IF($J27:$X27=TRANSPOSE('Capacity Backing (Hide)2'!BB$203:BB$217),1,0))&gt;0,1,0)</f>
        <v>0</v>
      </c>
      <c r="GR27" cm="1">
        <f t="array" ref="GR27">IF(SUM(IF($J27:$X27=TRANSPOSE('Capacity Backing (Hide)2'!BC$203:BC$217),1,0))&gt;0,1,0)</f>
        <v>0</v>
      </c>
      <c r="GS27" cm="1">
        <f t="array" ref="GS27">IF(SUM(IF($J27:$X27=TRANSPOSE('Capacity Backing (Hide)2'!BD$203:BD$217),1,0))&gt;0,1,0)</f>
        <v>0</v>
      </c>
      <c r="GT27" cm="1">
        <f t="array" ref="GT27">IF(SUM(IF($J27:$X27=TRANSPOSE('Capacity Backing (Hide)2'!BE$203:BE$217),1,0))&gt;0,1,0)</f>
        <v>0</v>
      </c>
      <c r="GU27" cm="1">
        <f t="array" ref="GU27">IF(SUM(IF($J27:$X27=TRANSPOSE('Capacity Backing (Hide)2'!BF$203:BF$217),1,0))&gt;0,1,0)</f>
        <v>0</v>
      </c>
      <c r="GV27" cm="1">
        <f t="array" ref="GV27">IF(SUM(IF($J27:$X27=TRANSPOSE('Capacity Backing (Hide)2'!BG$203:BG$217),1,0))&gt;0,1,0)</f>
        <v>0</v>
      </c>
      <c r="GW27" cm="1">
        <f t="array" ref="GW27">IF(SUM(IF($J27:$X27=TRANSPOSE('Capacity Backing (Hide)2'!BH$203:BH$217),1,0))&gt;0,1,0)</f>
        <v>0</v>
      </c>
      <c r="GX27" cm="1">
        <f t="array" ref="GX27">IF(SUM(IF($J27:$X27=TRANSPOSE('Capacity Backing (Hide)2'!BI$203:BI$217),1,0))&gt;0,1,0)</f>
        <v>0</v>
      </c>
      <c r="GY27" cm="1">
        <f t="array" ref="GY27">IF(SUM(IF($J27:$X27=TRANSPOSE('Capacity Backing (Hide)2'!BJ$203:BJ$217),1,0))&gt;0,1,0)</f>
        <v>0</v>
      </c>
      <c r="GZ27" cm="1">
        <f t="array" ref="GZ27">IF(SUM(IF($J27:$X27=TRANSPOSE('Capacity Backing (Hide)2'!BK$203:BK$217),1,0))&gt;0,1,0)</f>
        <v>0</v>
      </c>
      <c r="HA27" cm="1">
        <f t="array" ref="HA27">IF(SUM(IF($J27:$X27=TRANSPOSE('Capacity Backing (Hide)2'!BL$203:BL$217),1,0))&gt;0,1,0)</f>
        <v>0</v>
      </c>
      <c r="HB27" cm="1">
        <f t="array" ref="HB27">IF(SUM(IF($J27:$X27=TRANSPOSE('Capacity Backing (Hide)2'!BM$203:BM$217),1,0))&gt;0,1,0)</f>
        <v>0</v>
      </c>
      <c r="HC27" cm="1">
        <f t="array" ref="HC27">IF(SUM(IF($J27:$X27=TRANSPOSE('Capacity Backing (Hide)2'!BN$203:BN$217),1,0))&gt;0,1,0)</f>
        <v>0</v>
      </c>
      <c r="HD27" cm="1">
        <f t="array" ref="HD27">IF(SUM(IF($J27:$X27=TRANSPOSE('Capacity Backing (Hide)2'!BO$203:BO$217),1,0))&gt;0,1,0)</f>
        <v>0</v>
      </c>
      <c r="HE27" cm="1">
        <f t="array" ref="HE27">IF(SUM(IF($J27:$X27=TRANSPOSE('Capacity Backing (Hide)2'!BP$203:BP$217),1,0))&gt;0,1,0)</f>
        <v>0</v>
      </c>
      <c r="HF27" cm="1">
        <f t="array" ref="HF27">IF(SUM(IF($J27:$X27=TRANSPOSE('Capacity Backing (Hide)2'!BQ$203:BQ$217),1,0))&gt;0,1,0)</f>
        <v>0</v>
      </c>
      <c r="HG27" cm="1">
        <f t="array" ref="HG27">IF(SUM(IF($J27:$X27=TRANSPOSE('Capacity Backing (Hide)2'!BR$203:BR$217),1,0))&gt;0,1,0)</f>
        <v>0</v>
      </c>
      <c r="HH27" cm="1">
        <f t="array" ref="HH27">IF(SUM(IF($J27:$X27=TRANSPOSE('Capacity Backing (Hide)2'!BS$203:BS$217),1,0))&gt;0,1,0)</f>
        <v>0</v>
      </c>
      <c r="HI27" cm="1">
        <f t="array" ref="HI27">IF(SUM(IF($J27:$X27=TRANSPOSE('Capacity Backing (Hide)2'!BT$203:BT$217),1,0))&gt;0,1,0)</f>
        <v>0</v>
      </c>
      <c r="HJ27" cm="1">
        <f t="array" ref="HJ27">IF(SUM(IF($J27:$X27=TRANSPOSE('Capacity Backing (Hide)2'!BU$203:BU$217),1,0))&gt;0,1,0)</f>
        <v>0</v>
      </c>
      <c r="HK27" cm="1">
        <f t="array" ref="HK27">IF(SUM(IF($J27:$X27=TRANSPOSE('Capacity Backing (Hide)2'!BV$203:BV$217),1,0))&gt;0,1,0)</f>
        <v>0</v>
      </c>
      <c r="HL27" cm="1">
        <f t="array" ref="HL27">IF(SUM(IF($J27:$X27=TRANSPOSE('Capacity Backing (Hide)2'!BW$203:BW$217),1,0))&gt;0,1,0)</f>
        <v>0</v>
      </c>
      <c r="HM27" cm="1">
        <f t="array" ref="HM27">IF(SUM(IF($J27:$X27=TRANSPOSE('Capacity Backing (Hide)2'!BX$203:BX$217),1,0))&gt;0,1,0)</f>
        <v>0</v>
      </c>
      <c r="HN27" cm="1">
        <f t="array" ref="HN27">IF(SUM(IF($J27:$X27=TRANSPOSE('Capacity Backing (Hide)2'!BY$203:BY$217),1,0))&gt;0,1,0)</f>
        <v>0</v>
      </c>
      <c r="HO27" cm="1">
        <f t="array" ref="HO27">IF(SUM(IF($J27:$X27=TRANSPOSE('Capacity Backing (Hide)2'!BZ$203:BZ$217),1,0))&gt;0,1,0)</f>
        <v>0</v>
      </c>
      <c r="HP27" cm="1">
        <f t="array" ref="HP27">IF(SUM(IF($J27:$X27=TRANSPOSE('Capacity Backing (Hide)2'!CA$203:CA$217),1,0))&gt;0,1,0)</f>
        <v>0</v>
      </c>
      <c r="HQ27" cm="1">
        <f t="array" ref="HQ27">IF(SUM(IF($J27:$X27=TRANSPOSE('Capacity Backing (Hide)2'!CB$203:CB$217),1,0))&gt;0,1,0)</f>
        <v>0</v>
      </c>
      <c r="HR27" cm="1">
        <f t="array" ref="HR27">IF(SUM(IF($J27:$X27=TRANSPOSE('Capacity Backing (Hide)2'!CC$203:CC$217),1,0))&gt;0,1,0)</f>
        <v>0</v>
      </c>
      <c r="HS27" cm="1">
        <f t="array" ref="HS27">IF(SUM(IF($J27:$X27=TRANSPOSE('Capacity Backing (Hide)2'!CD$203:CD$217),1,0))&gt;0,1,0)</f>
        <v>0</v>
      </c>
      <c r="HT27" cm="1">
        <f t="array" ref="HT27">IF(SUM(IF($J27:$X27=TRANSPOSE('Capacity Backing (Hide)2'!CE$203:CE$217),1,0))&gt;0,1,0)</f>
        <v>0</v>
      </c>
      <c r="HU27" cm="1">
        <f t="array" ref="HU27">IF(SUM(IF($J27:$X27=TRANSPOSE('Capacity Backing (Hide)2'!CF$203:CF$217),1,0))&gt;0,1,0)</f>
        <v>0</v>
      </c>
      <c r="HV27" cm="1">
        <f t="array" ref="HV27">IF(SUM(IF($J27:$X27=TRANSPOSE('Capacity Backing (Hide)2'!CG$203:CG$217),1,0))&gt;0,1,0)</f>
        <v>0</v>
      </c>
      <c r="HW27" cm="1">
        <f t="array" ref="HW27">IF(SUM(IF($J27:$X27=TRANSPOSE('Capacity Backing (Hide)2'!CH$203:CH$217),1,0))&gt;0,1,0)</f>
        <v>0</v>
      </c>
      <c r="HX27" cm="1">
        <f t="array" ref="HX27">IF(SUM(IF($J27:$X27=TRANSPOSE('Capacity Backing (Hide)2'!CI$203:CI$217),1,0))&gt;0,1,0)</f>
        <v>0</v>
      </c>
      <c r="HY27" cm="1">
        <f t="array" ref="HY27">IF(SUM(IF($J27:$X27=TRANSPOSE('Capacity Backing (Hide)2'!CJ$203:CJ$217),1,0))&gt;0,1,0)</f>
        <v>0</v>
      </c>
      <c r="HZ27" cm="1">
        <f t="array" ref="HZ27">IF(SUM(IF($J27:$X27=TRANSPOSE('Capacity Backing (Hide)2'!CK$203:CK$217),1,0))&gt;0,1,0)</f>
        <v>0</v>
      </c>
      <c r="IA27" cm="1">
        <f t="array" ref="IA27">IF(SUM(IF($J27:$X27=TRANSPOSE('Capacity Backing (Hide)2'!CL$203:CL$217),1,0))&gt;0,1,0)</f>
        <v>0</v>
      </c>
      <c r="IB27" cm="1">
        <f t="array" ref="IB27">IF(SUM(IF($J27:$X27=TRANSPOSE('Capacity Backing (Hide)2'!CM$203:CM$217),1,0))&gt;0,1,0)</f>
        <v>0</v>
      </c>
      <c r="IC27" cm="1">
        <f t="array" ref="IC27">IF(SUM(IF($J27:$X27=TRANSPOSE('Capacity Backing (Hide)2'!CN$203:CN$217),1,0))&gt;0,1,0)</f>
        <v>0</v>
      </c>
      <c r="ID27" cm="1">
        <f t="array" ref="ID27">IF(SUM(IF($J27:$X27=TRANSPOSE('Capacity Backing (Hide)2'!CO$203:CO$217),1,0))&gt;0,1,0)</f>
        <v>0</v>
      </c>
      <c r="IE27" cm="1">
        <f t="array" ref="IE27">IF(SUM(IF($J27:$X27=TRANSPOSE('Capacity Backing (Hide)2'!CP$203:CP$217),1,0))&gt;0,1,0)</f>
        <v>0</v>
      </c>
      <c r="IF27" cm="1">
        <f t="array" ref="IF27">IF(SUM(IF($J27:$X27=TRANSPOSE('Capacity Backing (Hide)2'!CQ$203:CQ$217),1,0))&gt;0,1,0)</f>
        <v>0</v>
      </c>
      <c r="IG27" cm="1">
        <f t="array" ref="IG27">IF(SUM(IF($J27:$X27=TRANSPOSE('Capacity Backing (Hide)2'!CR$203:CR$217),1,0))&gt;0,1,0)</f>
        <v>0</v>
      </c>
      <c r="IH27" cm="1">
        <f t="array" ref="IH27">IF(SUM(IF($J27:$X27=TRANSPOSE('Capacity Backing (Hide)2'!CS$203:CS$217),1,0))&gt;0,1,0)</f>
        <v>0</v>
      </c>
      <c r="II27" cm="1">
        <f t="array" ref="II27">IF(SUM(IF($J27:$X27=TRANSPOSE('Capacity Backing (Hide)2'!CT$203:CT$217),1,0))&gt;0,1,0)</f>
        <v>0</v>
      </c>
      <c r="IJ27" cm="1">
        <f t="array" ref="IJ27">IF(SUM(IF($J27:$X27=TRANSPOSE('Capacity Backing (Hide)2'!CU$203:CU$217),1,0))&gt;0,1,0)</f>
        <v>0</v>
      </c>
      <c r="IK27" cm="1">
        <f t="array" ref="IK27">IF(SUM(IF($J27:$X27=TRANSPOSE('Capacity Backing (Hide)2'!CV$203:CV$217),1,0))&gt;0,1,0)</f>
        <v>0</v>
      </c>
      <c r="IL27" cm="1">
        <f t="array" ref="IL27">IF(SUM(IF($J27:$X27=TRANSPOSE('Capacity Backing (Hide)2'!CW$203:CW$217),1,0))&gt;0,1,0)</f>
        <v>0</v>
      </c>
      <c r="IO27" s="184">
        <v>0</v>
      </c>
      <c r="IP27" s="184">
        <v>0</v>
      </c>
      <c r="IQ27" s="184">
        <v>0</v>
      </c>
      <c r="IR27" s="184">
        <v>0</v>
      </c>
      <c r="IS27" s="184">
        <v>0</v>
      </c>
      <c r="IT27" s="184">
        <v>0</v>
      </c>
      <c r="IU27" s="184">
        <v>0</v>
      </c>
      <c r="IV27" s="184">
        <v>0</v>
      </c>
      <c r="IW27" s="184">
        <v>0</v>
      </c>
      <c r="IX27" s="184">
        <v>0</v>
      </c>
      <c r="IY27" s="184">
        <v>0</v>
      </c>
      <c r="IZ27" s="184">
        <v>0</v>
      </c>
      <c r="JA27" s="184">
        <v>0</v>
      </c>
      <c r="JB27" s="184">
        <v>0</v>
      </c>
      <c r="JC27" s="184">
        <v>0</v>
      </c>
      <c r="JD27" s="184">
        <v>0</v>
      </c>
      <c r="JE27" s="184">
        <v>0</v>
      </c>
      <c r="JF27" s="184">
        <v>0</v>
      </c>
      <c r="JG27" s="184">
        <v>0</v>
      </c>
      <c r="JH27" s="184">
        <v>0</v>
      </c>
      <c r="JI27" s="184">
        <v>0</v>
      </c>
      <c r="JJ27" s="184">
        <v>0</v>
      </c>
      <c r="JK27" s="184">
        <v>0</v>
      </c>
      <c r="JL27" s="184">
        <v>0</v>
      </c>
      <c r="JM27" s="184">
        <v>0</v>
      </c>
      <c r="JN27" s="184">
        <v>0</v>
      </c>
      <c r="JO27" s="184">
        <v>0</v>
      </c>
      <c r="JP27" s="184">
        <v>0</v>
      </c>
      <c r="JQ27" s="184">
        <v>0</v>
      </c>
      <c r="JR27" s="184">
        <v>0</v>
      </c>
      <c r="JS27" s="184">
        <v>0</v>
      </c>
      <c r="JT27" s="184">
        <v>0</v>
      </c>
      <c r="JU27" s="184">
        <v>0</v>
      </c>
      <c r="JV27" s="184">
        <v>0</v>
      </c>
      <c r="JW27" s="184">
        <v>0</v>
      </c>
      <c r="JX27" s="184">
        <v>0</v>
      </c>
      <c r="JY27" s="184">
        <v>0</v>
      </c>
      <c r="JZ27" s="184">
        <v>0</v>
      </c>
      <c r="KA27" s="184">
        <v>0</v>
      </c>
      <c r="KB27" s="184">
        <v>0</v>
      </c>
      <c r="KC27" s="184">
        <v>0</v>
      </c>
      <c r="KD27" s="184">
        <v>0</v>
      </c>
      <c r="KE27" s="184">
        <v>0</v>
      </c>
      <c r="KF27" s="184">
        <v>0</v>
      </c>
      <c r="KG27" s="184">
        <v>0</v>
      </c>
      <c r="KH27" s="184">
        <v>0</v>
      </c>
      <c r="KI27" s="184">
        <v>0</v>
      </c>
      <c r="KJ27" s="184">
        <v>0</v>
      </c>
      <c r="KK27" s="184">
        <v>0</v>
      </c>
      <c r="KL27" s="184">
        <v>0</v>
      </c>
      <c r="KM27" s="184">
        <v>0</v>
      </c>
      <c r="KN27" s="184">
        <v>0</v>
      </c>
      <c r="KO27" s="184">
        <v>0</v>
      </c>
      <c r="KP27" s="184">
        <v>0</v>
      </c>
      <c r="KQ27" s="184">
        <v>0</v>
      </c>
      <c r="KR27" s="184">
        <v>0</v>
      </c>
      <c r="KS27" s="184">
        <v>0</v>
      </c>
      <c r="KT27" s="184">
        <v>0</v>
      </c>
      <c r="KU27" s="184">
        <v>0</v>
      </c>
      <c r="KV27" s="184">
        <v>0</v>
      </c>
      <c r="KW27" s="184">
        <v>0</v>
      </c>
      <c r="KX27" s="184">
        <v>0</v>
      </c>
      <c r="KY27" s="184">
        <v>0</v>
      </c>
      <c r="KZ27" s="184">
        <v>0</v>
      </c>
      <c r="LA27" s="184">
        <v>0</v>
      </c>
      <c r="LB27" s="184">
        <v>0</v>
      </c>
      <c r="LC27" s="184">
        <v>0</v>
      </c>
      <c r="LD27" s="184">
        <v>0</v>
      </c>
      <c r="LE27" s="184">
        <v>0</v>
      </c>
      <c r="LF27" s="184">
        <v>0</v>
      </c>
      <c r="LG27" s="184">
        <v>0</v>
      </c>
      <c r="LH27" s="184">
        <v>0</v>
      </c>
      <c r="LI27" s="184">
        <v>0</v>
      </c>
      <c r="LJ27" s="184">
        <v>0</v>
      </c>
      <c r="LK27" s="184">
        <v>0</v>
      </c>
      <c r="LL27" s="184">
        <v>0</v>
      </c>
      <c r="LM27" s="184">
        <v>0</v>
      </c>
      <c r="LN27" s="184">
        <v>0</v>
      </c>
      <c r="LO27" s="184">
        <v>0</v>
      </c>
      <c r="LP27" s="184">
        <v>0</v>
      </c>
      <c r="LQ27" s="184">
        <v>0</v>
      </c>
      <c r="LR27" s="184">
        <v>0</v>
      </c>
      <c r="LS27" s="184">
        <v>0</v>
      </c>
      <c r="LT27" s="184">
        <v>0</v>
      </c>
      <c r="LU27" s="184">
        <v>0</v>
      </c>
      <c r="LV27" s="184">
        <v>0</v>
      </c>
      <c r="LW27" s="184">
        <v>0</v>
      </c>
      <c r="LX27" s="184">
        <v>0</v>
      </c>
      <c r="LY27" s="184">
        <v>0</v>
      </c>
      <c r="LZ27" s="184">
        <v>0</v>
      </c>
      <c r="MA27" s="184">
        <v>0</v>
      </c>
      <c r="MB27" s="184">
        <v>0</v>
      </c>
      <c r="MC27" s="184">
        <v>0</v>
      </c>
      <c r="MD27" s="184">
        <v>0</v>
      </c>
      <c r="ME27" s="184">
        <v>0</v>
      </c>
      <c r="MF27" s="184">
        <v>0</v>
      </c>
      <c r="MG27" s="184">
        <v>0</v>
      </c>
      <c r="MH27" s="184">
        <v>0</v>
      </c>
      <c r="MI27" s="184">
        <v>0</v>
      </c>
      <c r="MJ27" s="184">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J27" cm="1">
        <f t="array" ref="QJ27">SUM(IF('Capacity Summary'!H$36:H$135="X",1,0)*TRANSPOSE('CR Backing (Hide)'!$IO27:$MJ27)*IF('Clinical resources'!ZQ30="X",1,0))</f>
        <v>0</v>
      </c>
      <c r="QK27" cm="1">
        <f t="array" ref="QK27">SUM(IF('Capacity Summary'!I$36:I$135="X",1,0)*TRANSPOSE('CR Backing (Hide)'!$IO27:$MJ27)*IF('Clinical resources'!ZR30="X",1,0))</f>
        <v>0</v>
      </c>
      <c r="QL27" cm="1">
        <f t="array" ref="QL27">SUM(IF('Capacity Summary'!J$36:J$135="X",1,0)*TRANSPOSE('CR Backing (Hide)'!$IO27:$MJ27)*IF('Clinical resources'!ZS30="X",1,0))</f>
        <v>0</v>
      </c>
      <c r="QM27" cm="1">
        <f t="array" ref="QM27">SUM(IF('Capacity Summary'!K$36:K$135="X",1,0)*TRANSPOSE('CR Backing (Hide)'!$IO27:$MJ27)*IF('Clinical resources'!ZT30="X",1,0))</f>
        <v>0</v>
      </c>
      <c r="QN27" cm="1">
        <f t="array" ref="QN27">SUM(IF('Capacity Summary'!L$36:L$135="X",1,0)*TRANSPOSE('CR Backing (Hide)'!$IO27:$MJ27)*IF('Clinical resources'!ZU30="X",1,0))</f>
        <v>0</v>
      </c>
      <c r="QO27" cm="1">
        <f t="array" ref="QO27">SUM(IF('Capacity Summary'!M$36:M$135="X",1,0)*TRANSPOSE('CR Backing (Hide)'!$IO27:$MJ27)*IF('Clinical resources'!ZV30="X",1,0))</f>
        <v>0</v>
      </c>
      <c r="QP27" cm="1">
        <f t="array" ref="QP27">SUM(IF('Capacity Summary'!N$36:N$135="X",1,0)*TRANSPOSE('CR Backing (Hide)'!$IO27:$MJ27)*IF('Clinical resources'!ZW30="X",1,0))</f>
        <v>0</v>
      </c>
      <c r="QQ27" cm="1">
        <f t="array" ref="QQ27">SUM(IF('Capacity Summary'!O$36:O$135="X",1,0)*TRANSPOSE('CR Backing (Hide)'!$IO27:$MJ27)*IF('Clinical resources'!ZX30="X",1,0))</f>
        <v>0</v>
      </c>
      <c r="QR27" cm="1">
        <f t="array" ref="QR27">SUM(IF('Capacity Summary'!P$36:P$135="X",1,0)*TRANSPOSE('CR Backing (Hide)'!$IO27:$MJ27)*IF('Clinical resources'!ZY30="X",1,0))</f>
        <v>0</v>
      </c>
      <c r="QS27" cm="1">
        <f t="array" ref="QS27">SUM(IF('Capacity Summary'!Q$36:Q$135="X",1,0)*TRANSPOSE('CR Backing (Hide)'!$IO27:$MJ27)*IF('Clinical resources'!ZZ30="X",1,0))</f>
        <v>0</v>
      </c>
      <c r="QT27" cm="1">
        <f t="array" ref="QT27">SUM(IF('Capacity Summary'!R$36:R$135="X",1,0)*TRANSPOSE('CR Backing (Hide)'!$IO27:$MJ27)*IF('Clinical resources'!AAA30="X",1,0))</f>
        <v>0</v>
      </c>
      <c r="QU27" cm="1">
        <f t="array" ref="QU27">SUM(IF('Capacity Summary'!S$36:S$135="X",1,0)*TRANSPOSE('CR Backing (Hide)'!$IO27:$MJ27)*IF('Clinical resources'!AAB30="X",1,0))</f>
        <v>0</v>
      </c>
      <c r="QV27" cm="1">
        <f t="array" ref="QV27">SUM(IF('Capacity Summary'!T$36:T$135="X",1,0)*TRANSPOSE('CR Backing (Hide)'!$IO27:$MJ27)*IF('Clinical resources'!AAC30="X",1,0))</f>
        <v>0</v>
      </c>
      <c r="QW27" cm="1">
        <f t="array" ref="QW27">SUM(IF('Capacity Summary'!U$36:U$135="X",1,0)*TRANSPOSE('CR Backing (Hide)'!$IO27:$MJ27)*IF('Clinical resources'!AAD30="X",1,0))</f>
        <v>0</v>
      </c>
      <c r="QX27" cm="1">
        <f t="array" ref="QX27">SUM(IF('Capacity Summary'!V$36:V$135="X",1,0)*TRANSPOSE('CR Backing (Hide)'!$IO27:$MJ27)*IF('Clinical resources'!AAE30="X",1,0))</f>
        <v>0</v>
      </c>
      <c r="QY27" cm="1">
        <f t="array" ref="QY27">SUM(IF('Capacity Summary'!W$36:W$135="X",1,0)*TRANSPOSE('CR Backing (Hide)'!$IO27:$MJ27)*IF('Clinical resources'!AAF30="X",1,0))</f>
        <v>0</v>
      </c>
      <c r="QZ27" cm="1">
        <f t="array" ref="QZ27">SUM(IF('Capacity Summary'!X$36:X$135="X",1,0)*TRANSPOSE('CR Backing (Hide)'!$IO27:$MJ27)*IF('Clinical resources'!AAG30="X",1,0))</f>
        <v>0</v>
      </c>
      <c r="RA27" cm="1">
        <f t="array" ref="RA27">SUM(IF('Capacity Summary'!Y$36:Y$135="X",1,0)*TRANSPOSE('CR Backing (Hide)'!$IO27:$MJ27)*IF('Clinical resources'!AAH30="X",1,0))</f>
        <v>0</v>
      </c>
      <c r="RB27" cm="1">
        <f t="array" ref="RB27">SUM(IF('Capacity Summary'!Z$36:Z$135="X",1,0)*TRANSPOSE('CR Backing (Hide)'!$IO27:$MJ27)*IF('Clinical resources'!AAI30="X",1,0))</f>
        <v>0</v>
      </c>
      <c r="RC27" cm="1">
        <f t="array" ref="RC27">SUM(IF('Capacity Summary'!AA$36:AA$135="X",1,0)*TRANSPOSE('CR Backing (Hide)'!$IO27:$MJ27)*IF('Clinical resources'!AAJ30="X",1,0))</f>
        <v>0</v>
      </c>
      <c r="RD27" cm="1">
        <f t="array" ref="RD27">SUM(IF('Capacity Summary'!AB$36:AB$135="X",1,0)*TRANSPOSE('CR Backing (Hide)'!$IO27:$MJ27)*IF('Clinical resources'!AAK30="X",1,0))</f>
        <v>0</v>
      </c>
      <c r="RE27" cm="1">
        <f t="array" ref="RE27">SUM(IF('Capacity Summary'!AC$36:AC$135="X",1,0)*TRANSPOSE('CR Backing (Hide)'!$IO27:$MJ27)*IF('Clinical resources'!AAL30="X",1,0))</f>
        <v>0</v>
      </c>
      <c r="RF27" cm="1">
        <f t="array" ref="RF27">SUM(IF('Capacity Summary'!AD$36:AD$135="X",1,0)*TRANSPOSE('CR Backing (Hide)'!$IO27:$MJ27)*IF('Clinical resources'!AAM30="X",1,0))</f>
        <v>0</v>
      </c>
      <c r="RG27" cm="1">
        <f t="array" ref="RG27">SUM(IF('Capacity Summary'!AE$36:AE$135="X",1,0)*TRANSPOSE('CR Backing (Hide)'!$IO27:$MJ27)*IF('Clinical resources'!AAN30="X",1,0))</f>
        <v>0</v>
      </c>
      <c r="RH27" cm="1">
        <f t="array" ref="RH27">SUM(IF('Capacity Summary'!AF$36:AF$135="X",1,0)*TRANSPOSE('CR Backing (Hide)'!$IO27:$MJ27)*IF('Clinical resources'!AAO30="X",1,0))</f>
        <v>0</v>
      </c>
      <c r="RI27" cm="1">
        <f t="array" ref="RI27">SUM(IF('Capacity Summary'!AG$36:AG$135="X",1,0)*TRANSPOSE('CR Backing (Hide)'!$IO27:$MJ27)*IF('Clinical resources'!AAP30="X",1,0))</f>
        <v>0</v>
      </c>
      <c r="RJ27" cm="1">
        <f t="array" ref="RJ27">SUM(IF('Capacity Summary'!AH$36:AH$135="X",1,0)*TRANSPOSE('CR Backing (Hide)'!$IO27:$MJ27)*IF('Clinical resources'!AAQ30="X",1,0))</f>
        <v>0</v>
      </c>
      <c r="RK27" cm="1">
        <f t="array" ref="RK27">SUM(IF('Capacity Summary'!AI$36:AI$135="X",1,0)*TRANSPOSE('CR Backing (Hide)'!$IO27:$MJ27)*IF('Clinical resources'!AAR30="X",1,0))</f>
        <v>0</v>
      </c>
      <c r="RL27" cm="1">
        <f t="array" ref="RL27">SUM(IF('Capacity Summary'!AJ$36:AJ$135="X",1,0)*TRANSPOSE('CR Backing (Hide)'!$IO27:$MJ27)*IF('Clinical resources'!AAS30="X",1,0))</f>
        <v>0</v>
      </c>
      <c r="RM27" cm="1">
        <f t="array" ref="RM27">SUM(IF('Capacity Summary'!AK$36:AK$135="X",1,0)*TRANSPOSE('CR Backing (Hide)'!$IO27:$MJ27)*IF('Clinical resources'!AAT30="X",1,0))</f>
        <v>0</v>
      </c>
      <c r="RN27" cm="1">
        <f t="array" ref="RN27">SUM(IF('Capacity Summary'!AL$36:AL$135="X",1,0)*TRANSPOSE('CR Backing (Hide)'!$IO27:$MJ27)*IF('Clinical resources'!AAU30="X",1,0))</f>
        <v>0</v>
      </c>
      <c r="RO27" cm="1">
        <f t="array" ref="RO27">SUM(IF('Capacity Summary'!AM$36:AM$135="X",1,0)*TRANSPOSE('CR Backing (Hide)'!$IO27:$MJ27)*IF('Clinical resources'!AAV30="X",1,0))</f>
        <v>0</v>
      </c>
      <c r="RP27" cm="1">
        <f t="array" ref="RP27">SUM(IF('Capacity Summary'!AN$36:AN$135="X",1,0)*TRANSPOSE('CR Backing (Hide)'!$IO27:$MJ27)*IF('Clinical resources'!AAW30="X",1,0))</f>
        <v>0</v>
      </c>
      <c r="RQ27" cm="1">
        <f t="array" ref="RQ27">SUM(IF('Capacity Summary'!AO$36:AO$135="X",1,0)*TRANSPOSE('CR Backing (Hide)'!$IO27:$MJ27)*IF('Clinical resources'!AAX30="X",1,0))</f>
        <v>0</v>
      </c>
      <c r="RR27" cm="1">
        <f t="array" ref="RR27">SUM(IF('Capacity Summary'!AP$36:AP$135="X",1,0)*TRANSPOSE('CR Backing (Hide)'!$IO27:$MJ27)*IF('Clinical resources'!AAY30="X",1,0))</f>
        <v>0</v>
      </c>
      <c r="RS27" cm="1">
        <f t="array" ref="RS27">SUM(IF('Capacity Summary'!AQ$36:AQ$135="X",1,0)*TRANSPOSE('CR Backing (Hide)'!$IO27:$MJ27)*IF('Clinical resources'!AAZ30="X",1,0))</f>
        <v>0</v>
      </c>
      <c r="RT27" cm="1">
        <f t="array" ref="RT27">SUM(IF('Capacity Summary'!AR$36:AR$135="X",1,0)*TRANSPOSE('CR Backing (Hide)'!$IO27:$MJ27)*IF('Clinical resources'!ABA30="X",1,0))</f>
        <v>0</v>
      </c>
      <c r="RU27" cm="1">
        <f t="array" ref="RU27">SUM(IF('Capacity Summary'!AS$36:AS$135="X",1,0)*TRANSPOSE('CR Backing (Hide)'!$IO27:$MJ27)*IF('Clinical resources'!ABB30="X",1,0))</f>
        <v>0</v>
      </c>
      <c r="RV27" cm="1">
        <f t="array" ref="RV27">SUM(IF('Capacity Summary'!AT$36:AT$135="X",1,0)*TRANSPOSE('CR Backing (Hide)'!$IO27:$MJ27)*IF('Clinical resources'!ABC30="X",1,0))</f>
        <v>0</v>
      </c>
      <c r="RW27" cm="1">
        <f t="array" ref="RW27">SUM(IF('Capacity Summary'!AU$36:AU$135="X",1,0)*TRANSPOSE('CR Backing (Hide)'!$IO27:$MJ27)*IF('Clinical resources'!ABD30="X",1,0))</f>
        <v>0</v>
      </c>
      <c r="RX27" cm="1">
        <f t="array" ref="RX27">SUM(IF('Capacity Summary'!AV$36:AV$135="X",1,0)*TRANSPOSE('CR Backing (Hide)'!$IO27:$MJ27)*IF('Clinical resources'!ABE30="X",1,0))</f>
        <v>0</v>
      </c>
      <c r="RY27" cm="1">
        <f t="array" ref="RY27">SUM(IF('Capacity Summary'!AW$36:AW$135="X",1,0)*TRANSPOSE('CR Backing (Hide)'!$IO27:$MJ27)*IF('Clinical resources'!ABF30="X",1,0))</f>
        <v>0</v>
      </c>
      <c r="RZ27" cm="1">
        <f t="array" ref="RZ27">SUM(IF('Capacity Summary'!AX$36:AX$135="X",1,0)*TRANSPOSE('CR Backing (Hide)'!$IO27:$MJ27)*IF('Clinical resources'!ABG30="X",1,0))</f>
        <v>0</v>
      </c>
      <c r="SA27" cm="1">
        <f t="array" ref="SA27">SUM(IF('Capacity Summary'!AY$36:AY$135="X",1,0)*TRANSPOSE('CR Backing (Hide)'!$IO27:$MJ27)*IF('Clinical resources'!ABH30="X",1,0))</f>
        <v>0</v>
      </c>
      <c r="SB27" cm="1">
        <f t="array" ref="SB27">SUM(IF('Capacity Summary'!AZ$36:AZ$135="X",1,0)*TRANSPOSE('CR Backing (Hide)'!$IO27:$MJ27)*IF('Clinical resources'!ABI30="X",1,0))</f>
        <v>0</v>
      </c>
      <c r="SC27" cm="1">
        <f t="array" ref="SC27">SUM(IF('Capacity Summary'!BA$36:BA$135="X",1,0)*TRANSPOSE('CR Backing (Hide)'!$IO27:$MJ27)*IF('Clinical resources'!ABJ30="X",1,0))</f>
        <v>0</v>
      </c>
      <c r="SD27" cm="1">
        <f t="array" ref="SD27">SUM(IF('Capacity Summary'!BB$36:BB$135="X",1,0)*TRANSPOSE('CR Backing (Hide)'!$IO27:$MJ27)*IF('Clinical resources'!ABK30="X",1,0))</f>
        <v>0</v>
      </c>
      <c r="SE27" cm="1">
        <f t="array" ref="SE27">SUM(IF('Capacity Summary'!BC$36:BC$135="X",1,0)*TRANSPOSE('CR Backing (Hide)'!$IO27:$MJ27)*IF('Clinical resources'!ABL30="X",1,0))</f>
        <v>0</v>
      </c>
      <c r="SF27" cm="1">
        <f t="array" ref="SF27">SUM(IF('Capacity Summary'!BD$36:BD$135="X",1,0)*TRANSPOSE('CR Backing (Hide)'!$IO27:$MJ27)*IF('Clinical resources'!ABM30="X",1,0))</f>
        <v>0</v>
      </c>
      <c r="SG27" cm="1">
        <f t="array" ref="SG27">SUM(IF('Capacity Summary'!BE$36:BE$135="X",1,0)*TRANSPOSE('CR Backing (Hide)'!$IO27:$MJ27)*IF('Clinical resources'!ABN30="X",1,0))</f>
        <v>0</v>
      </c>
      <c r="SH27" cm="1">
        <f t="array" ref="SH27">SUM(IF('Capacity Summary'!BF$36:BF$135="X",1,0)*TRANSPOSE('CR Backing (Hide)'!$IO27:$MJ27)*IF('Clinical resources'!ABO30="X",1,0))</f>
        <v>0</v>
      </c>
      <c r="SI27" cm="1">
        <f t="array" ref="SI27">SUM(IF('Capacity Summary'!BG$36:BG$135="X",1,0)*TRANSPOSE('CR Backing (Hide)'!$IO27:$MJ27)*IF('Clinical resources'!ABP30="X",1,0))</f>
        <v>0</v>
      </c>
      <c r="SK27" cm="1">
        <f t="array" ref="SK27">SUM(IF('Capacity Summary'!H$139:H$238="X",1,0)*TRANSPOSE('CR Backing (Hide)'!$MM27:$QH27))</f>
        <v>0</v>
      </c>
      <c r="SL27" cm="1">
        <f t="array" ref="SL27">SUM(IF('Capacity Summary'!I$139:I$238="X",1,0)*TRANSPOSE('CR Backing (Hide)'!$MM27:$QH27))</f>
        <v>0</v>
      </c>
      <c r="SM27" cm="1">
        <f t="array" ref="SM27">SUM(IF('Capacity Summary'!J$139:J$238="X",1,0)*TRANSPOSE('CR Backing (Hide)'!$MM27:$QH27))</f>
        <v>0</v>
      </c>
      <c r="SN27" cm="1">
        <f t="array" ref="SN27">SUM(IF('Capacity Summary'!K$139:K$238="X",1,0)*TRANSPOSE('CR Backing (Hide)'!$MM27:$QH27))</f>
        <v>0</v>
      </c>
      <c r="SO27" cm="1">
        <f t="array" ref="SO27">SUM(IF('Capacity Summary'!L$139:L$238="X",1,0)*TRANSPOSE('CR Backing (Hide)'!$MM27:$QH27))</f>
        <v>0</v>
      </c>
      <c r="SP27" cm="1">
        <f t="array" ref="SP27">SUM(IF('Capacity Summary'!M$139:M$238="X",1,0)*TRANSPOSE('CR Backing (Hide)'!$MM27:$QH27))</f>
        <v>0</v>
      </c>
      <c r="SQ27" cm="1">
        <f t="array" ref="SQ27">SUM(IF('Capacity Summary'!N$139:N$238="X",1,0)*TRANSPOSE('CR Backing (Hide)'!$MM27:$QH27))</f>
        <v>0</v>
      </c>
      <c r="SR27" cm="1">
        <f t="array" ref="SR27">SUM(IF('Capacity Summary'!O$139:O$238="X",1,0)*TRANSPOSE('CR Backing (Hide)'!$MM27:$QH27))</f>
        <v>0</v>
      </c>
      <c r="SS27" cm="1">
        <f t="array" ref="SS27">SUM(IF('Capacity Summary'!P$139:P$238="X",1,0)*TRANSPOSE('CR Backing (Hide)'!$MM27:$QH27))</f>
        <v>0</v>
      </c>
      <c r="ST27" cm="1">
        <f t="array" ref="ST27">SUM(IF('Capacity Summary'!Q$139:Q$238="X",1,0)*TRANSPOSE('CR Backing (Hide)'!$MM27:$QH27))</f>
        <v>0</v>
      </c>
      <c r="SU27" cm="1">
        <f t="array" ref="SU27">SUM(IF('Capacity Summary'!R$139:R$238="X",1,0)*TRANSPOSE('CR Backing (Hide)'!$MM27:$QH27))</f>
        <v>0</v>
      </c>
      <c r="SV27" cm="1">
        <f t="array" ref="SV27">SUM(IF('Capacity Summary'!S$139:S$238="X",1,0)*TRANSPOSE('CR Backing (Hide)'!$MM27:$QH27))</f>
        <v>0</v>
      </c>
      <c r="SW27" cm="1">
        <f t="array" ref="SW27">SUM(IF('Capacity Summary'!T$139:T$238="X",1,0)*TRANSPOSE('CR Backing (Hide)'!$MM27:$QH27))</f>
        <v>0</v>
      </c>
      <c r="SX27" cm="1">
        <f t="array" ref="SX27">SUM(IF('Capacity Summary'!U$139:U$238="X",1,0)*TRANSPOSE('CR Backing (Hide)'!$MM27:$QH27))</f>
        <v>0</v>
      </c>
      <c r="SY27" cm="1">
        <f t="array" ref="SY27">SUM(IF('Capacity Summary'!V$139:V$238="X",1,0)*TRANSPOSE('CR Backing (Hide)'!$MM27:$QH27))</f>
        <v>0</v>
      </c>
      <c r="SZ27" cm="1">
        <f t="array" ref="SZ27">SUM(IF('Capacity Summary'!W$139:W$238="X",1,0)*TRANSPOSE('CR Backing (Hide)'!$MM27:$QH27))</f>
        <v>0</v>
      </c>
      <c r="TA27" cm="1">
        <f t="array" ref="TA27">SUM(IF('Capacity Summary'!X$139:X$238="X",1,0)*TRANSPOSE('CR Backing (Hide)'!$MM27:$QH27))</f>
        <v>0</v>
      </c>
      <c r="TB27" cm="1">
        <f t="array" ref="TB27">SUM(IF('Capacity Summary'!Y$139:Y$238="X",1,0)*TRANSPOSE('CR Backing (Hide)'!$MM27:$QH27))</f>
        <v>0</v>
      </c>
      <c r="TC27" cm="1">
        <f t="array" ref="TC27">SUM(IF('Capacity Summary'!Z$139:Z$238="X",1,0)*TRANSPOSE('CR Backing (Hide)'!$MM27:$QH27))</f>
        <v>0</v>
      </c>
      <c r="TD27" cm="1">
        <f t="array" ref="TD27">SUM(IF('Capacity Summary'!AA$139:AA$238="X",1,0)*TRANSPOSE('CR Backing (Hide)'!$MM27:$QH27))</f>
        <v>0</v>
      </c>
      <c r="TE27" cm="1">
        <f t="array" ref="TE27">SUM(IF('Capacity Summary'!AB$139:AB$238="X",1,0)*TRANSPOSE('CR Backing (Hide)'!$MM27:$QH27))</f>
        <v>0</v>
      </c>
      <c r="TF27" cm="1">
        <f t="array" ref="TF27">SUM(IF('Capacity Summary'!AC$139:AC$238="X",1,0)*TRANSPOSE('CR Backing (Hide)'!$MM27:$QH27))</f>
        <v>0</v>
      </c>
      <c r="TG27" cm="1">
        <f t="array" ref="TG27">SUM(IF('Capacity Summary'!AD$139:AD$238="X",1,0)*TRANSPOSE('CR Backing (Hide)'!$MM27:$QH27))</f>
        <v>0</v>
      </c>
      <c r="TH27" cm="1">
        <f t="array" ref="TH27">SUM(IF('Capacity Summary'!AE$139:AE$238="X",1,0)*TRANSPOSE('CR Backing (Hide)'!$MM27:$QH27))</f>
        <v>0</v>
      </c>
      <c r="TI27" cm="1">
        <f t="array" ref="TI27">SUM(IF('Capacity Summary'!AF$139:AF$238="X",1,0)*TRANSPOSE('CR Backing (Hide)'!$MM27:$QH27))</f>
        <v>0</v>
      </c>
      <c r="TJ27" cm="1">
        <f t="array" ref="TJ27">SUM(IF('Capacity Summary'!AG$139:AG$238="X",1,0)*TRANSPOSE('CR Backing (Hide)'!$MM27:$QH27))</f>
        <v>0</v>
      </c>
      <c r="TK27" cm="1">
        <f t="array" ref="TK27">SUM(IF('Capacity Summary'!AH$139:AH$238="X",1,0)*TRANSPOSE('CR Backing (Hide)'!$MM27:$QH27))</f>
        <v>0</v>
      </c>
      <c r="TL27" cm="1">
        <f t="array" ref="TL27">SUM(IF('Capacity Summary'!AI$139:AI$238="X",1,0)*TRANSPOSE('CR Backing (Hide)'!$MM27:$QH27))</f>
        <v>0</v>
      </c>
      <c r="TM27" cm="1">
        <f t="array" ref="TM27">SUM(IF('Capacity Summary'!AJ$139:AJ$238="X",1,0)*TRANSPOSE('CR Backing (Hide)'!$MM27:$QH27))</f>
        <v>0</v>
      </c>
      <c r="TN27" cm="1">
        <f t="array" ref="TN27">SUM(IF('Capacity Summary'!AK$139:AK$238="X",1,0)*TRANSPOSE('CR Backing (Hide)'!$MM27:$QH27))</f>
        <v>0</v>
      </c>
      <c r="TO27" cm="1">
        <f t="array" ref="TO27">SUM(IF('Capacity Summary'!AL$139:AL$238="X",1,0)*TRANSPOSE('CR Backing (Hide)'!$MM27:$QH27))</f>
        <v>0</v>
      </c>
      <c r="TP27" cm="1">
        <f t="array" ref="TP27">SUM(IF('Capacity Summary'!AM$139:AM$238="X",1,0)*TRANSPOSE('CR Backing (Hide)'!$MM27:$QH27))</f>
        <v>0</v>
      </c>
      <c r="TQ27" cm="1">
        <f t="array" ref="TQ27">SUM(IF('Capacity Summary'!AN$139:AN$238="X",1,0)*TRANSPOSE('CR Backing (Hide)'!$MM27:$QH27))</f>
        <v>0</v>
      </c>
      <c r="TR27" cm="1">
        <f t="array" ref="TR27">SUM(IF('Capacity Summary'!AO$139:AO$238="X",1,0)*TRANSPOSE('CR Backing (Hide)'!$MM27:$QH27))</f>
        <v>0</v>
      </c>
      <c r="TS27" cm="1">
        <f t="array" ref="TS27">SUM(IF('Capacity Summary'!AP$139:AP$238="X",1,0)*TRANSPOSE('CR Backing (Hide)'!$MM27:$QH27))</f>
        <v>0</v>
      </c>
      <c r="TT27" cm="1">
        <f t="array" ref="TT27">SUM(IF('Capacity Summary'!AQ$139:AQ$238="X",1,0)*TRANSPOSE('CR Backing (Hide)'!$MM27:$QH27))</f>
        <v>0</v>
      </c>
      <c r="TU27" cm="1">
        <f t="array" ref="TU27">SUM(IF('Capacity Summary'!AR$139:AR$238="X",1,0)*TRANSPOSE('CR Backing (Hide)'!$MM27:$QH27))</f>
        <v>0</v>
      </c>
      <c r="TV27" cm="1">
        <f t="array" ref="TV27">SUM(IF('Capacity Summary'!AS$139:AS$238="X",1,0)*TRANSPOSE('CR Backing (Hide)'!$MM27:$QH27))</f>
        <v>0</v>
      </c>
      <c r="TW27" cm="1">
        <f t="array" ref="TW27">SUM(IF('Capacity Summary'!AT$139:AT$238="X",1,0)*TRANSPOSE('CR Backing (Hide)'!$MM27:$QH27))</f>
        <v>0</v>
      </c>
      <c r="TX27" cm="1">
        <f t="array" ref="TX27">SUM(IF('Capacity Summary'!AU$139:AU$238="X",1,0)*TRANSPOSE('CR Backing (Hide)'!$MM27:$QH27))</f>
        <v>0</v>
      </c>
      <c r="TY27" cm="1">
        <f t="array" ref="TY27">SUM(IF('Capacity Summary'!AV$139:AV$238="X",1,0)*TRANSPOSE('CR Backing (Hide)'!$MM27:$QH27))</f>
        <v>0</v>
      </c>
      <c r="TZ27" cm="1">
        <f t="array" ref="TZ27">SUM(IF('Capacity Summary'!AW$139:AW$238="X",1,0)*TRANSPOSE('CR Backing (Hide)'!$MM27:$QH27))</f>
        <v>0</v>
      </c>
      <c r="UA27" cm="1">
        <f t="array" ref="UA27">SUM(IF('Capacity Summary'!AX$139:AX$238="X",1,0)*TRANSPOSE('CR Backing (Hide)'!$MM27:$QH27))</f>
        <v>0</v>
      </c>
      <c r="UB27" cm="1">
        <f t="array" ref="UB27">SUM(IF('Capacity Summary'!AY$139:AY$238="X",1,0)*TRANSPOSE('CR Backing (Hide)'!$MM27:$QH27))</f>
        <v>0</v>
      </c>
      <c r="UC27" cm="1">
        <f t="array" ref="UC27">SUM(IF('Capacity Summary'!AZ$139:AZ$238="X",1,0)*TRANSPOSE('CR Backing (Hide)'!$MM27:$QH27))</f>
        <v>0</v>
      </c>
      <c r="UD27" cm="1">
        <f t="array" ref="UD27">SUM(IF('Capacity Summary'!BA$139:BA$238="X",1,0)*TRANSPOSE('CR Backing (Hide)'!$MM27:$QH27))</f>
        <v>0</v>
      </c>
      <c r="UE27" cm="1">
        <f t="array" ref="UE27">SUM(IF('Capacity Summary'!BB$139:BB$238="X",1,0)*TRANSPOSE('CR Backing (Hide)'!$MM27:$QH27))</f>
        <v>0</v>
      </c>
      <c r="UF27" cm="1">
        <f t="array" ref="UF27">SUM(IF('Capacity Summary'!BC$139:BC$238="X",1,0)*TRANSPOSE('CR Backing (Hide)'!$MM27:$QH27))</f>
        <v>0</v>
      </c>
      <c r="UG27" cm="1">
        <f t="array" ref="UG27">SUM(IF('Capacity Summary'!BD$139:BD$238="X",1,0)*TRANSPOSE('CR Backing (Hide)'!$MM27:$QH27))</f>
        <v>0</v>
      </c>
      <c r="UH27" cm="1">
        <f t="array" ref="UH27">SUM(IF('Capacity Summary'!BE$139:BE$238="X",1,0)*TRANSPOSE('CR Backing (Hide)'!$MM27:$QH27))</f>
        <v>0</v>
      </c>
      <c r="UI27" cm="1">
        <f t="array" ref="UI27">SUM(IF('Capacity Summary'!BF$139:BF$238="X",1,0)*TRANSPOSE('CR Backing (Hide)'!$MM27:$QH27))</f>
        <v>0</v>
      </c>
      <c r="UJ27" cm="1">
        <f t="array" ref="UJ27">SUM(IF('Capacity Summary'!BG$139:BG$238="X",1,0)*TRANSPOSE('CR Backing (Hide)'!$MM27:$QH27))</f>
        <v>0</v>
      </c>
      <c r="UL27">
        <f t="shared" si="1"/>
        <v>0</v>
      </c>
      <c r="UM27">
        <f t="shared" si="2"/>
        <v>0</v>
      </c>
      <c r="UN27">
        <f>COUNTIF('Clinical resources'!$ZQ$7:$ABP$7,"X")</f>
        <v>0</v>
      </c>
      <c r="UP27">
        <f t="shared" si="3"/>
        <v>0</v>
      </c>
      <c r="UQ27">
        <f t="shared" si="4"/>
        <v>0</v>
      </c>
      <c r="UR27">
        <f t="shared" si="5"/>
        <v>0</v>
      </c>
      <c r="UW27">
        <f t="array" ref="UW27:YR27">$AS27:$EN27*IF('Clinical resources'!$CK30:$GH30="X",1,0)</f>
        <v>0</v>
      </c>
      <c r="UX27">
        <v>0</v>
      </c>
      <c r="UY27">
        <v>0</v>
      </c>
      <c r="UZ27">
        <v>0</v>
      </c>
      <c r="VA27">
        <v>0</v>
      </c>
      <c r="VB27">
        <v>0</v>
      </c>
      <c r="VC27">
        <v>0</v>
      </c>
      <c r="VD27">
        <v>0</v>
      </c>
      <c r="VE27">
        <v>0</v>
      </c>
      <c r="VF27">
        <v>0</v>
      </c>
      <c r="VG27">
        <v>0</v>
      </c>
      <c r="VH27">
        <v>0</v>
      </c>
      <c r="VI27">
        <v>0</v>
      </c>
      <c r="VJ27">
        <v>0</v>
      </c>
      <c r="VK27">
        <v>0</v>
      </c>
      <c r="VL27">
        <v>0</v>
      </c>
      <c r="VM27">
        <v>0</v>
      </c>
      <c r="VN27">
        <v>0</v>
      </c>
      <c r="VO27">
        <v>0</v>
      </c>
      <c r="VP27">
        <v>0</v>
      </c>
      <c r="VQ27">
        <v>0</v>
      </c>
      <c r="VR27">
        <v>0</v>
      </c>
      <c r="VS27">
        <v>0</v>
      </c>
      <c r="VT27">
        <v>0</v>
      </c>
      <c r="VU27">
        <v>0</v>
      </c>
      <c r="VV27">
        <v>0</v>
      </c>
      <c r="VW27">
        <v>0</v>
      </c>
      <c r="VX27">
        <v>0</v>
      </c>
      <c r="VY27">
        <v>0</v>
      </c>
      <c r="VZ27">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v>0</v>
      </c>
      <c r="WY27">
        <v>0</v>
      </c>
      <c r="WZ27">
        <v>0</v>
      </c>
      <c r="XA27">
        <v>0</v>
      </c>
      <c r="XB27">
        <v>0</v>
      </c>
      <c r="XC27">
        <v>0</v>
      </c>
      <c r="XD27">
        <v>0</v>
      </c>
      <c r="XE27">
        <v>0</v>
      </c>
      <c r="XF27">
        <v>0</v>
      </c>
      <c r="XG27">
        <v>0</v>
      </c>
      <c r="XH27">
        <v>0</v>
      </c>
      <c r="XI27">
        <v>0</v>
      </c>
      <c r="XJ27">
        <v>0</v>
      </c>
      <c r="XK27">
        <v>0</v>
      </c>
      <c r="XL27">
        <v>0</v>
      </c>
      <c r="XM27">
        <v>0</v>
      </c>
      <c r="XN27">
        <v>0</v>
      </c>
      <c r="XO27">
        <v>0</v>
      </c>
      <c r="XP27">
        <v>0</v>
      </c>
      <c r="XQ27">
        <v>0</v>
      </c>
      <c r="XR27">
        <v>0</v>
      </c>
      <c r="XS27">
        <v>0</v>
      </c>
      <c r="XT27">
        <v>0</v>
      </c>
      <c r="XU27">
        <v>0</v>
      </c>
      <c r="XV27">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V27">
        <f t="array" ref="YV27:ACQ27">$EQ27:$IL27*IF('Clinical resources'!$OA30:$RV30="X",1,0)</f>
        <v>0</v>
      </c>
      <c r="YW27">
        <v>0</v>
      </c>
      <c r="YX27">
        <v>0</v>
      </c>
      <c r="YY27">
        <v>0</v>
      </c>
      <c r="YZ27">
        <v>0</v>
      </c>
      <c r="ZA27">
        <v>0</v>
      </c>
      <c r="ZB27">
        <v>0</v>
      </c>
      <c r="ZC27">
        <v>0</v>
      </c>
      <c r="ZD27">
        <v>0</v>
      </c>
      <c r="ZE27">
        <v>0</v>
      </c>
      <c r="ZF27">
        <v>0</v>
      </c>
      <c r="ZG27">
        <v>0</v>
      </c>
      <c r="ZH27">
        <v>0</v>
      </c>
      <c r="ZI27">
        <v>0</v>
      </c>
      <c r="ZJ27">
        <v>0</v>
      </c>
      <c r="ZK27">
        <v>0</v>
      </c>
      <c r="ZL27">
        <v>0</v>
      </c>
      <c r="ZM27">
        <v>0</v>
      </c>
      <c r="ZN27">
        <v>0</v>
      </c>
      <c r="ZO27">
        <v>0</v>
      </c>
      <c r="ZP27">
        <v>0</v>
      </c>
      <c r="ZQ27">
        <v>0</v>
      </c>
      <c r="ZR27">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v>0</v>
      </c>
      <c r="AAQ27">
        <v>0</v>
      </c>
      <c r="AAR27">
        <v>0</v>
      </c>
      <c r="AAS27">
        <v>0</v>
      </c>
      <c r="AAT27">
        <v>0</v>
      </c>
      <c r="AAU27">
        <v>0</v>
      </c>
      <c r="AAV27">
        <v>0</v>
      </c>
      <c r="AAW27">
        <v>0</v>
      </c>
      <c r="AAX27">
        <v>0</v>
      </c>
      <c r="AAY27">
        <v>0</v>
      </c>
      <c r="AAZ27">
        <v>0</v>
      </c>
      <c r="ABA27">
        <v>0</v>
      </c>
      <c r="ABB27">
        <v>0</v>
      </c>
      <c r="ABC27">
        <v>0</v>
      </c>
      <c r="ABD27">
        <v>0</v>
      </c>
      <c r="ABE27">
        <v>0</v>
      </c>
      <c r="ABF27">
        <v>0</v>
      </c>
      <c r="ABG27">
        <v>0</v>
      </c>
      <c r="ABH27">
        <v>0</v>
      </c>
      <c r="ABI27">
        <v>0</v>
      </c>
      <c r="ABJ27">
        <v>0</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v>0</v>
      </c>
      <c r="ACM27">
        <v>0</v>
      </c>
      <c r="ACN27">
        <v>0</v>
      </c>
      <c r="ACO27">
        <v>0</v>
      </c>
      <c r="ACP27">
        <v>0</v>
      </c>
      <c r="ACQ27">
        <v>0</v>
      </c>
    </row>
    <row r="28" spans="2:771" x14ac:dyDescent="0.25">
      <c r="B28">
        <f>IF(A28='Clinical resources'!B31,0,1)</f>
        <v>0</v>
      </c>
      <c r="C28">
        <f>'Clinical resources'!D31</f>
        <v>0</v>
      </c>
      <c r="H28" t="str">
        <f>ROW(H25)&amp;". "&amp;'Clinical resources'!B31</f>
        <v xml:space="preserve">25. </v>
      </c>
      <c r="J28" t="str" cm="1">
        <f t="array" ref="J28">IF(SUM(IF('Clinical resources'!L31:P31="X",1,0)*'Clinical resources'!L$4:P$4)&gt;0,"X","")</f>
        <v/>
      </c>
      <c r="K28" t="str" cm="1">
        <f t="array" ref="K28">IF(SUM(IF('Clinical resources'!Q31:U31="X",1,0)*'Clinical resources'!Q$4:U$4)&gt;0,"X","")</f>
        <v/>
      </c>
      <c r="L28" t="str" cm="1">
        <f t="array" ref="L28">IF(SUM(IF('Clinical resources'!V31:Z31="X",1,0)*'Clinical resources'!V$4:Z$4)&gt;0,"X","")</f>
        <v/>
      </c>
      <c r="M28" t="str" cm="1">
        <f t="array" ref="M28">IF(SUM(IF('Clinical resources'!AA31:AE31="X",1,0)*'Clinical resources'!AA$4:AE$4)&gt;0,"X","")</f>
        <v/>
      </c>
      <c r="N28" t="str" cm="1">
        <f t="array" ref="N28">IF(SUM(IF('Clinical resources'!AF31:AJ31="X",1,0)*'Clinical resources'!AF$4:AJ$4)&gt;0,"X","")</f>
        <v/>
      </c>
      <c r="O28" t="str" cm="1">
        <f t="array" ref="O28">IF(SUM(IF('Clinical resources'!AK31:AO31="X",1,0)*'Clinical resources'!AK$4:AO$4)&gt;0,"X","")</f>
        <v/>
      </c>
      <c r="P28" t="str" cm="1">
        <f t="array" ref="P28">IF(SUM(IF('Clinical resources'!AP31:AT31="X",1,0)*'Clinical resources'!AP$4:AT$4)&gt;0,"X","")</f>
        <v/>
      </c>
      <c r="Q28" t="str" cm="1">
        <f t="array" ref="Q28">IF(SUM(IF('Clinical resources'!AU31:AY31="X",1,0)*'Clinical resources'!AU$4:AY$4)&gt;0,"X","")</f>
        <v/>
      </c>
      <c r="R28" t="str" cm="1">
        <f t="array" ref="R28">IF(SUM(IF('Clinical resources'!AZ31:BD31="X",1,0)*'Clinical resources'!AZ$4:BD$4)&gt;0,"X","")</f>
        <v/>
      </c>
      <c r="S28" t="str" cm="1">
        <f t="array" ref="S28">IF(SUM(IF('Clinical resources'!BE31:BI31="X",1,0)*'Clinical resources'!BE$4:BI$4)&gt;0,"X","")</f>
        <v/>
      </c>
      <c r="T28" t="str" cm="1">
        <f t="array" ref="T28">IF(SUM(IF('Clinical resources'!BJ31:BN31="X",1,0)*'Clinical resources'!BJ$4:BN$4)&gt;0,"X","")</f>
        <v/>
      </c>
      <c r="U28" t="str" cm="1">
        <f t="array" ref="U28">IF(SUM(IF('Clinical resources'!BO31:BS31="X",1,0)*'Clinical resources'!BO$4:BS$4)&gt;0,"X","")</f>
        <v/>
      </c>
      <c r="V28" t="str" cm="1">
        <f t="array" ref="V28">IF(SUM(IF('Clinical resources'!BT31:BX31="X",1,0)*'Clinical resources'!BT$4:BX$4)&gt;0,"X","")</f>
        <v/>
      </c>
      <c r="W28" t="str" cm="1">
        <f t="array" ref="W28">IF(SUM(IF('Clinical resources'!BY31:CC31="X",1,0)*'Clinical resources'!BY$4:CC$4)&gt;0,"X","")</f>
        <v/>
      </c>
      <c r="X28" t="str" cm="1">
        <f t="array" ref="X28">IF(SUM(IF('Clinical resources'!CD31:CH31="X",1,0)*'Clinical resources'!CD$4:CH$4)&gt;0,"X","")</f>
        <v/>
      </c>
      <c r="AA28">
        <f t="array" ref="AA28">SUM('Clinical resources'!$L$4:$P$4*IF('Clinical resources'!$L31:$P31="X",1,0))</f>
        <v>0</v>
      </c>
      <c r="AB28">
        <f t="array" ref="AB28">SUM('Clinical resources'!$Q$4:$U$4*IF('Clinical resources'!$Q31:$U31="X",1,0))</f>
        <v>0</v>
      </c>
      <c r="AC28">
        <f t="array" ref="AC28">SUM('Clinical resources'!$V$4:$Z$4*IF('Clinical resources'!$V31:$Z31="X",1,0))</f>
        <v>0</v>
      </c>
      <c r="AD28">
        <f t="array" ref="AD28">SUM('Clinical resources'!$AA$4:$AE$4*IF('Clinical resources'!$AA31:$AE31="X",1,0))</f>
        <v>0</v>
      </c>
      <c r="AE28">
        <f t="array" ref="AE28">SUM('Clinical resources'!$AF$4:$AJ$4*IF('Clinical resources'!$AF31:$AJ31="X",1,0))</f>
        <v>0</v>
      </c>
      <c r="AF28">
        <f t="array" ref="AF28">SUM('Clinical resources'!$AK$4:$AO$4*IF('Clinical resources'!$AK31:$AO31="X",1,0))</f>
        <v>0</v>
      </c>
      <c r="AG28">
        <f t="array" ref="AG28">SUM('Clinical resources'!$AP$4:$AT$4*IF('Clinical resources'!$AP31:$AT31="X",1,0))</f>
        <v>0</v>
      </c>
      <c r="AH28">
        <f t="array" ref="AH28">SUM('Clinical resources'!$AU$4:$AY$4*IF('Clinical resources'!$AU31:$AY31="X",1,0))</f>
        <v>0</v>
      </c>
      <c r="AI28">
        <f t="array" ref="AI28">SUM('Clinical resources'!$AZ$4:$BD$4*IF('Clinical resources'!$AZ31:$BD31="X",1,0))</f>
        <v>0</v>
      </c>
      <c r="AJ28">
        <f t="array" ref="AJ28">SUM('Clinical resources'!$BE$4:$BI$4*IF('Clinical resources'!$BE31:$BI31="X",1,0))</f>
        <v>0</v>
      </c>
      <c r="AK28">
        <f t="array" ref="AK28">SUM('Clinical resources'!$BJ$4:$BN$4*IF('Clinical resources'!$BJ31:$BN31="X",1,0))</f>
        <v>0</v>
      </c>
      <c r="AL28">
        <f t="array" ref="AL28">SUM('Clinical resources'!$BO$4:$BS$4*IF('Clinical resources'!$BO31:$BS31="X",1,0))</f>
        <v>0</v>
      </c>
      <c r="AM28">
        <f t="array" ref="AM28">SUM('Clinical resources'!$BT$4:$BX$4*IF('Clinical resources'!$BT31:$BX31="X",1,0))</f>
        <v>0</v>
      </c>
      <c r="AN28">
        <f t="array" ref="AN28">SUM('Clinical resources'!$BY$4:$CC$4*IF('Clinical resources'!$BY31:$CC31="X",1,0))</f>
        <v>0</v>
      </c>
      <c r="AO28">
        <f t="array" ref="AO28">SUM('Clinical resources'!$CD$4:$CH$4*IF('Clinical resources'!$CD31:$CH31="X",1,0))</f>
        <v>0</v>
      </c>
      <c r="AS28" cm="1">
        <f t="array" ref="AS28">IF(SUM(IF($J28:$X28=TRANSPOSE('Capacity Backing (Hide)2'!B$67:B$81),1,0))&gt;0,1,0)</f>
        <v>0</v>
      </c>
      <c r="AT28" cm="1">
        <f t="array" ref="AT28">IF(SUM(IF($J28:$X28=TRANSPOSE('Capacity Backing (Hide)2'!C$67:C$81),1,0))&gt;0,1,0)</f>
        <v>0</v>
      </c>
      <c r="AU28" cm="1">
        <f t="array" ref="AU28">IF(SUM(IF($J28:$X28=TRANSPOSE('Capacity Backing (Hide)2'!D$67:D$81),1,0))&gt;0,1,0)</f>
        <v>0</v>
      </c>
      <c r="AV28" cm="1">
        <f t="array" ref="AV28">IF(SUM(IF($J28:$X28=TRANSPOSE('Capacity Backing (Hide)2'!E$67:E$81),1,0))&gt;0,1,0)</f>
        <v>0</v>
      </c>
      <c r="AW28" cm="1">
        <f t="array" ref="AW28">IF(SUM(IF($J28:$X28=TRANSPOSE('Capacity Backing (Hide)2'!F$67:F$81),1,0))&gt;0,1,0)</f>
        <v>0</v>
      </c>
      <c r="AX28" cm="1">
        <f t="array" ref="AX28">IF(SUM(IF($J28:$X28=TRANSPOSE('Capacity Backing (Hide)2'!G$67:G$81),1,0))&gt;0,1,0)</f>
        <v>0</v>
      </c>
      <c r="AY28" cm="1">
        <f t="array" ref="AY28">IF(SUM(IF($J28:$X28=TRANSPOSE('Capacity Backing (Hide)2'!H$67:H$81),1,0))&gt;0,1,0)</f>
        <v>0</v>
      </c>
      <c r="AZ28" cm="1">
        <f t="array" ref="AZ28">IF(SUM(IF($J28:$X28=TRANSPOSE('Capacity Backing (Hide)2'!I$67:I$81),1,0))&gt;0,1,0)</f>
        <v>0</v>
      </c>
      <c r="BA28" cm="1">
        <f t="array" ref="BA28">IF(SUM(IF($J28:$X28=TRANSPOSE('Capacity Backing (Hide)2'!J$67:J$81),1,0))&gt;0,1,0)</f>
        <v>0</v>
      </c>
      <c r="BB28" cm="1">
        <f t="array" ref="BB28">IF(SUM(IF($J28:$X28=TRANSPOSE('Capacity Backing (Hide)2'!K$67:K$81),1,0))&gt;0,1,0)</f>
        <v>0</v>
      </c>
      <c r="BC28" cm="1">
        <f t="array" ref="BC28">IF(SUM(IF($J28:$X28=TRANSPOSE('Capacity Backing (Hide)2'!L$67:L$81),1,0))&gt;0,1,0)</f>
        <v>0</v>
      </c>
      <c r="BD28" cm="1">
        <f t="array" ref="BD28">IF(SUM(IF($J28:$X28=TRANSPOSE('Capacity Backing (Hide)2'!M$67:M$81),1,0))&gt;0,1,0)</f>
        <v>0</v>
      </c>
      <c r="BE28" cm="1">
        <f t="array" ref="BE28">IF(SUM(IF($J28:$X28=TRANSPOSE('Capacity Backing (Hide)2'!N$67:N$81),1,0))&gt;0,1,0)</f>
        <v>0</v>
      </c>
      <c r="BF28" cm="1">
        <f t="array" ref="BF28">IF(SUM(IF($J28:$X28=TRANSPOSE('Capacity Backing (Hide)2'!O$67:O$81),1,0))&gt;0,1,0)</f>
        <v>0</v>
      </c>
      <c r="BG28" cm="1">
        <f t="array" ref="BG28">IF(SUM(IF($J28:$X28=TRANSPOSE('Capacity Backing (Hide)2'!P$67:P$81),1,0))&gt;0,1,0)</f>
        <v>0</v>
      </c>
      <c r="BH28" cm="1">
        <f t="array" ref="BH28">IF(SUM(IF($J28:$X28=TRANSPOSE('Capacity Backing (Hide)2'!Q$67:Q$81),1,0))&gt;0,1,0)</f>
        <v>0</v>
      </c>
      <c r="BI28" cm="1">
        <f t="array" ref="BI28">IF(SUM(IF($J28:$X28=TRANSPOSE('Capacity Backing (Hide)2'!R$67:R$81),1,0))&gt;0,1,0)</f>
        <v>0</v>
      </c>
      <c r="BJ28" cm="1">
        <f t="array" ref="BJ28">IF(SUM(IF($J28:$X28=TRANSPOSE('Capacity Backing (Hide)2'!S$67:S$81),1,0))&gt;0,1,0)</f>
        <v>0</v>
      </c>
      <c r="BK28" cm="1">
        <f t="array" ref="BK28">IF(SUM(IF($J28:$X28=TRANSPOSE('Capacity Backing (Hide)2'!T$67:T$81),1,0))&gt;0,1,0)</f>
        <v>0</v>
      </c>
      <c r="BL28" cm="1">
        <f t="array" ref="BL28">IF(SUM(IF($J28:$X28=TRANSPOSE('Capacity Backing (Hide)2'!U$67:U$81),1,0))&gt;0,1,0)</f>
        <v>0</v>
      </c>
      <c r="BM28" cm="1">
        <f t="array" ref="BM28">IF(SUM(IF($J28:$X28=TRANSPOSE('Capacity Backing (Hide)2'!V$67:V$81),1,0))&gt;0,1,0)</f>
        <v>0</v>
      </c>
      <c r="BN28" cm="1">
        <f t="array" ref="BN28">IF(SUM(IF($J28:$X28=TRANSPOSE('Capacity Backing (Hide)2'!W$67:W$81),1,0))&gt;0,1,0)</f>
        <v>0</v>
      </c>
      <c r="BO28" cm="1">
        <f t="array" ref="BO28">IF(SUM(IF($J28:$X28=TRANSPOSE('Capacity Backing (Hide)2'!X$67:X$81),1,0))&gt;0,1,0)</f>
        <v>0</v>
      </c>
      <c r="BP28" cm="1">
        <f t="array" ref="BP28">IF(SUM(IF($J28:$X28=TRANSPOSE('Capacity Backing (Hide)2'!Y$67:Y$81),1,0))&gt;0,1,0)</f>
        <v>0</v>
      </c>
      <c r="BQ28" cm="1">
        <f t="array" ref="BQ28">IF(SUM(IF($J28:$X28=TRANSPOSE('Capacity Backing (Hide)2'!Z$67:Z$81),1,0))&gt;0,1,0)</f>
        <v>0</v>
      </c>
      <c r="BR28" cm="1">
        <f t="array" ref="BR28">IF(SUM(IF($J28:$X28=TRANSPOSE('Capacity Backing (Hide)2'!AA$67:AA$81),1,0))&gt;0,1,0)</f>
        <v>0</v>
      </c>
      <c r="BS28" cm="1">
        <f t="array" ref="BS28">IF(SUM(IF($J28:$X28=TRANSPOSE('Capacity Backing (Hide)2'!AB$67:AB$81),1,0))&gt;0,1,0)</f>
        <v>0</v>
      </c>
      <c r="BT28" cm="1">
        <f t="array" ref="BT28">IF(SUM(IF($J28:$X28=TRANSPOSE('Capacity Backing (Hide)2'!AC$67:AC$81),1,0))&gt;0,1,0)</f>
        <v>0</v>
      </c>
      <c r="BU28" cm="1">
        <f t="array" ref="BU28">IF(SUM(IF($J28:$X28=TRANSPOSE('Capacity Backing (Hide)2'!AD$67:AD$81),1,0))&gt;0,1,0)</f>
        <v>0</v>
      </c>
      <c r="BV28" cm="1">
        <f t="array" ref="BV28">IF(SUM(IF($J28:$X28=TRANSPOSE('Capacity Backing (Hide)2'!AE$67:AE$81),1,0))&gt;0,1,0)</f>
        <v>0</v>
      </c>
      <c r="BW28" cm="1">
        <f t="array" ref="BW28">IF(SUM(IF($J28:$X28=TRANSPOSE('Capacity Backing (Hide)2'!AF$67:AF$81),1,0))&gt;0,1,0)</f>
        <v>0</v>
      </c>
      <c r="BX28" cm="1">
        <f t="array" ref="BX28">IF(SUM(IF($J28:$X28=TRANSPOSE('Capacity Backing (Hide)2'!AG$67:AG$81),1,0))&gt;0,1,0)</f>
        <v>0</v>
      </c>
      <c r="BY28" cm="1">
        <f t="array" ref="BY28">IF(SUM(IF($J28:$X28=TRANSPOSE('Capacity Backing (Hide)2'!AH$67:AH$81),1,0))&gt;0,1,0)</f>
        <v>0</v>
      </c>
      <c r="BZ28" cm="1">
        <f t="array" ref="BZ28">IF(SUM(IF($J28:$X28=TRANSPOSE('Capacity Backing (Hide)2'!AI$67:AI$81),1,0))&gt;0,1,0)</f>
        <v>0</v>
      </c>
      <c r="CA28" cm="1">
        <f t="array" ref="CA28">IF(SUM(IF($J28:$X28=TRANSPOSE('Capacity Backing (Hide)2'!AJ$67:AJ$81),1,0))&gt;0,1,0)</f>
        <v>0</v>
      </c>
      <c r="CB28" cm="1">
        <f t="array" ref="CB28">IF(SUM(IF($J28:$X28=TRANSPOSE('Capacity Backing (Hide)2'!AK$67:AK$81),1,0))&gt;0,1,0)</f>
        <v>0</v>
      </c>
      <c r="CC28" cm="1">
        <f t="array" ref="CC28">IF(SUM(IF($J28:$X28=TRANSPOSE('Capacity Backing (Hide)2'!AL$67:AL$81),1,0))&gt;0,1,0)</f>
        <v>0</v>
      </c>
      <c r="CD28" cm="1">
        <f t="array" ref="CD28">IF(SUM(IF($J28:$X28=TRANSPOSE('Capacity Backing (Hide)2'!AM$67:AM$81),1,0))&gt;0,1,0)</f>
        <v>0</v>
      </c>
      <c r="CE28" cm="1">
        <f t="array" ref="CE28">IF(SUM(IF($J28:$X28=TRANSPOSE('Capacity Backing (Hide)2'!AN$67:AN$81),1,0))&gt;0,1,0)</f>
        <v>0</v>
      </c>
      <c r="CF28" cm="1">
        <f t="array" ref="CF28">IF(SUM(IF($J28:$X28=TRANSPOSE('Capacity Backing (Hide)2'!AO$67:AO$81),1,0))&gt;0,1,0)</f>
        <v>0</v>
      </c>
      <c r="CG28" cm="1">
        <f t="array" ref="CG28">IF(SUM(IF($J28:$X28=TRANSPOSE('Capacity Backing (Hide)2'!AP$67:AP$81),1,0))&gt;0,1,0)</f>
        <v>0</v>
      </c>
      <c r="CH28" cm="1">
        <f t="array" ref="CH28">IF(SUM(IF($J28:$X28=TRANSPOSE('Capacity Backing (Hide)2'!AQ$67:AQ$81),1,0))&gt;0,1,0)</f>
        <v>0</v>
      </c>
      <c r="CI28" cm="1">
        <f t="array" ref="CI28">IF(SUM(IF($J28:$X28=TRANSPOSE('Capacity Backing (Hide)2'!AR$67:AR$81),1,0))&gt;0,1,0)</f>
        <v>0</v>
      </c>
      <c r="CJ28" cm="1">
        <f t="array" ref="CJ28">IF(SUM(IF($J28:$X28=TRANSPOSE('Capacity Backing (Hide)2'!AS$67:AS$81),1,0))&gt;0,1,0)</f>
        <v>0</v>
      </c>
      <c r="CK28" cm="1">
        <f t="array" ref="CK28">IF(SUM(IF($J28:$X28=TRANSPOSE('Capacity Backing (Hide)2'!AT$67:AT$81),1,0))&gt;0,1,0)</f>
        <v>0</v>
      </c>
      <c r="CL28" cm="1">
        <f t="array" ref="CL28">IF(SUM(IF($J28:$X28=TRANSPOSE('Capacity Backing (Hide)2'!AU$67:AU$81),1,0))&gt;0,1,0)</f>
        <v>0</v>
      </c>
      <c r="CM28" cm="1">
        <f t="array" ref="CM28">IF(SUM(IF($J28:$X28=TRANSPOSE('Capacity Backing (Hide)2'!AV$67:AV$81),1,0))&gt;0,1,0)</f>
        <v>0</v>
      </c>
      <c r="CN28" cm="1">
        <f t="array" ref="CN28">IF(SUM(IF($J28:$X28=TRANSPOSE('Capacity Backing (Hide)2'!AW$67:AW$81),1,0))&gt;0,1,0)</f>
        <v>0</v>
      </c>
      <c r="CO28" cm="1">
        <f t="array" ref="CO28">IF(SUM(IF($J28:$X28=TRANSPOSE('Capacity Backing (Hide)2'!AX$67:AX$81),1,0))&gt;0,1,0)</f>
        <v>0</v>
      </c>
      <c r="CP28" cm="1">
        <f t="array" ref="CP28">IF(SUM(IF($J28:$X28=TRANSPOSE('Capacity Backing (Hide)2'!AY$67:AY$81),1,0))&gt;0,1,0)</f>
        <v>0</v>
      </c>
      <c r="CQ28" cm="1">
        <f t="array" ref="CQ28">IF(SUM(IF($J28:$X28=TRANSPOSE('Capacity Backing (Hide)2'!AZ$67:AZ$81),1,0))&gt;0,1,0)</f>
        <v>0</v>
      </c>
      <c r="CR28" cm="1">
        <f t="array" ref="CR28">IF(SUM(IF($J28:$X28=TRANSPOSE('Capacity Backing (Hide)2'!BA$67:BA$81),1,0))&gt;0,1,0)</f>
        <v>0</v>
      </c>
      <c r="CS28" cm="1">
        <f t="array" ref="CS28">IF(SUM(IF($J28:$X28=TRANSPOSE('Capacity Backing (Hide)2'!BB$67:BB$81),1,0))&gt;0,1,0)</f>
        <v>0</v>
      </c>
      <c r="CT28" cm="1">
        <f t="array" ref="CT28">IF(SUM(IF($J28:$X28=TRANSPOSE('Capacity Backing (Hide)2'!BC$67:BC$81),1,0))&gt;0,1,0)</f>
        <v>0</v>
      </c>
      <c r="CU28" cm="1">
        <f t="array" ref="CU28">IF(SUM(IF($J28:$X28=TRANSPOSE('Capacity Backing (Hide)2'!BD$67:BD$81),1,0))&gt;0,1,0)</f>
        <v>0</v>
      </c>
      <c r="CV28" cm="1">
        <f t="array" ref="CV28">IF(SUM(IF($J28:$X28=TRANSPOSE('Capacity Backing (Hide)2'!BE$67:BE$81),1,0))&gt;0,1,0)</f>
        <v>0</v>
      </c>
      <c r="CW28" cm="1">
        <f t="array" ref="CW28">IF(SUM(IF($J28:$X28=TRANSPOSE('Capacity Backing (Hide)2'!BF$67:BF$81),1,0))&gt;0,1,0)</f>
        <v>0</v>
      </c>
      <c r="CX28" cm="1">
        <f t="array" ref="CX28">IF(SUM(IF($J28:$X28=TRANSPOSE('Capacity Backing (Hide)2'!BG$67:BG$81),1,0))&gt;0,1,0)</f>
        <v>0</v>
      </c>
      <c r="CY28" cm="1">
        <f t="array" ref="CY28">IF(SUM(IF($J28:$X28=TRANSPOSE('Capacity Backing (Hide)2'!BH$67:BH$81),1,0))&gt;0,1,0)</f>
        <v>0</v>
      </c>
      <c r="CZ28" cm="1">
        <f t="array" ref="CZ28">IF(SUM(IF($J28:$X28=TRANSPOSE('Capacity Backing (Hide)2'!BI$67:BI$81),1,0))&gt;0,1,0)</f>
        <v>0</v>
      </c>
      <c r="DA28" cm="1">
        <f t="array" ref="DA28">IF(SUM(IF($J28:$X28=TRANSPOSE('Capacity Backing (Hide)2'!BJ$67:BJ$81),1,0))&gt;0,1,0)</f>
        <v>0</v>
      </c>
      <c r="DB28" cm="1">
        <f t="array" ref="DB28">IF(SUM(IF($J28:$X28=TRANSPOSE('Capacity Backing (Hide)2'!BK$67:BK$81),1,0))&gt;0,1,0)</f>
        <v>0</v>
      </c>
      <c r="DC28" cm="1">
        <f t="array" ref="DC28">IF(SUM(IF($J28:$X28=TRANSPOSE('Capacity Backing (Hide)2'!BL$67:BL$81),1,0))&gt;0,1,0)</f>
        <v>0</v>
      </c>
      <c r="DD28" cm="1">
        <f t="array" ref="DD28">IF(SUM(IF($J28:$X28=TRANSPOSE('Capacity Backing (Hide)2'!BM$67:BM$81),1,0))&gt;0,1,0)</f>
        <v>0</v>
      </c>
      <c r="DE28" cm="1">
        <f t="array" ref="DE28">IF(SUM(IF($J28:$X28=TRANSPOSE('Capacity Backing (Hide)2'!BN$67:BN$81),1,0))&gt;0,1,0)</f>
        <v>0</v>
      </c>
      <c r="DF28" cm="1">
        <f t="array" ref="DF28">IF(SUM(IF($J28:$X28=TRANSPOSE('Capacity Backing (Hide)2'!BO$67:BO$81),1,0))&gt;0,1,0)</f>
        <v>0</v>
      </c>
      <c r="DG28" cm="1">
        <f t="array" ref="DG28">IF(SUM(IF($J28:$X28=TRANSPOSE('Capacity Backing (Hide)2'!BP$67:BP$81),1,0))&gt;0,1,0)</f>
        <v>0</v>
      </c>
      <c r="DH28" cm="1">
        <f t="array" ref="DH28">IF(SUM(IF($J28:$X28=TRANSPOSE('Capacity Backing (Hide)2'!BQ$67:BQ$81),1,0))&gt;0,1,0)</f>
        <v>0</v>
      </c>
      <c r="DI28" cm="1">
        <f t="array" ref="DI28">IF(SUM(IF($J28:$X28=TRANSPOSE('Capacity Backing (Hide)2'!BR$67:BR$81),1,0))&gt;0,1,0)</f>
        <v>0</v>
      </c>
      <c r="DJ28" cm="1">
        <f t="array" ref="DJ28">IF(SUM(IF($J28:$X28=TRANSPOSE('Capacity Backing (Hide)2'!BS$67:BS$81),1,0))&gt;0,1,0)</f>
        <v>0</v>
      </c>
      <c r="DK28" cm="1">
        <f t="array" ref="DK28">IF(SUM(IF($J28:$X28=TRANSPOSE('Capacity Backing (Hide)2'!BT$67:BT$81),1,0))&gt;0,1,0)</f>
        <v>0</v>
      </c>
      <c r="DL28" cm="1">
        <f t="array" ref="DL28">IF(SUM(IF($J28:$X28=TRANSPOSE('Capacity Backing (Hide)2'!BU$67:BU$81),1,0))&gt;0,1,0)</f>
        <v>0</v>
      </c>
      <c r="DM28" cm="1">
        <f t="array" ref="DM28">IF(SUM(IF($J28:$X28=TRANSPOSE('Capacity Backing (Hide)2'!BV$67:BV$81),1,0))&gt;0,1,0)</f>
        <v>0</v>
      </c>
      <c r="DN28" cm="1">
        <f t="array" ref="DN28">IF(SUM(IF($J28:$X28=TRANSPOSE('Capacity Backing (Hide)2'!BW$67:BW$81),1,0))&gt;0,1,0)</f>
        <v>0</v>
      </c>
      <c r="DO28" cm="1">
        <f t="array" ref="DO28">IF(SUM(IF($J28:$X28=TRANSPOSE('Capacity Backing (Hide)2'!BX$67:BX$81),1,0))&gt;0,1,0)</f>
        <v>0</v>
      </c>
      <c r="DP28" cm="1">
        <f t="array" ref="DP28">IF(SUM(IF($J28:$X28=TRANSPOSE('Capacity Backing (Hide)2'!BY$67:BY$81),1,0))&gt;0,1,0)</f>
        <v>0</v>
      </c>
      <c r="DQ28" cm="1">
        <f t="array" ref="DQ28">IF(SUM(IF($J28:$X28=TRANSPOSE('Capacity Backing (Hide)2'!BZ$67:BZ$81),1,0))&gt;0,1,0)</f>
        <v>0</v>
      </c>
      <c r="DR28" cm="1">
        <f t="array" ref="DR28">IF(SUM(IF($J28:$X28=TRANSPOSE('Capacity Backing (Hide)2'!CA$67:CA$81),1,0))&gt;0,1,0)</f>
        <v>0</v>
      </c>
      <c r="DS28" cm="1">
        <f t="array" ref="DS28">IF(SUM(IF($J28:$X28=TRANSPOSE('Capacity Backing (Hide)2'!CB$67:CB$81),1,0))&gt;0,1,0)</f>
        <v>0</v>
      </c>
      <c r="DT28" cm="1">
        <f t="array" ref="DT28">IF(SUM(IF($J28:$X28=TRANSPOSE('Capacity Backing (Hide)2'!CC$67:CC$81),1,0))&gt;0,1,0)</f>
        <v>0</v>
      </c>
      <c r="DU28" cm="1">
        <f t="array" ref="DU28">IF(SUM(IF($J28:$X28=TRANSPOSE('Capacity Backing (Hide)2'!CD$67:CD$81),1,0))&gt;0,1,0)</f>
        <v>0</v>
      </c>
      <c r="DV28" cm="1">
        <f t="array" ref="DV28">IF(SUM(IF($J28:$X28=TRANSPOSE('Capacity Backing (Hide)2'!CE$67:CE$81),1,0))&gt;0,1,0)</f>
        <v>0</v>
      </c>
      <c r="DW28" cm="1">
        <f t="array" ref="DW28">IF(SUM(IF($J28:$X28=TRANSPOSE('Capacity Backing (Hide)2'!CF$67:CF$81),1,0))&gt;0,1,0)</f>
        <v>0</v>
      </c>
      <c r="DX28" cm="1">
        <f t="array" ref="DX28">IF(SUM(IF($J28:$X28=TRANSPOSE('Capacity Backing (Hide)2'!CG$67:CG$81),1,0))&gt;0,1,0)</f>
        <v>0</v>
      </c>
      <c r="DY28" cm="1">
        <f t="array" ref="DY28">IF(SUM(IF($J28:$X28=TRANSPOSE('Capacity Backing (Hide)2'!CH$67:CH$81),1,0))&gt;0,1,0)</f>
        <v>0</v>
      </c>
      <c r="DZ28" cm="1">
        <f t="array" ref="DZ28">IF(SUM(IF($J28:$X28=TRANSPOSE('Capacity Backing (Hide)2'!CI$67:CI$81),1,0))&gt;0,1,0)</f>
        <v>0</v>
      </c>
      <c r="EA28" cm="1">
        <f t="array" ref="EA28">IF(SUM(IF($J28:$X28=TRANSPOSE('Capacity Backing (Hide)2'!CJ$67:CJ$81),1,0))&gt;0,1,0)</f>
        <v>0</v>
      </c>
      <c r="EB28" cm="1">
        <f t="array" ref="EB28">IF(SUM(IF($J28:$X28=TRANSPOSE('Capacity Backing (Hide)2'!CK$67:CK$81),1,0))&gt;0,1,0)</f>
        <v>0</v>
      </c>
      <c r="EC28" cm="1">
        <f t="array" ref="EC28">IF(SUM(IF($J28:$X28=TRANSPOSE('Capacity Backing (Hide)2'!CL$67:CL$81),1,0))&gt;0,1,0)</f>
        <v>0</v>
      </c>
      <c r="ED28" cm="1">
        <f t="array" ref="ED28">IF(SUM(IF($J28:$X28=TRANSPOSE('Capacity Backing (Hide)2'!CM$67:CM$81),1,0))&gt;0,1,0)</f>
        <v>0</v>
      </c>
      <c r="EE28" cm="1">
        <f t="array" ref="EE28">IF(SUM(IF($J28:$X28=TRANSPOSE('Capacity Backing (Hide)2'!CN$67:CN$81),1,0))&gt;0,1,0)</f>
        <v>0</v>
      </c>
      <c r="EF28" cm="1">
        <f t="array" ref="EF28">IF(SUM(IF($J28:$X28=TRANSPOSE('Capacity Backing (Hide)2'!CO$67:CO$81),1,0))&gt;0,1,0)</f>
        <v>0</v>
      </c>
      <c r="EG28" cm="1">
        <f t="array" ref="EG28">IF(SUM(IF($J28:$X28=TRANSPOSE('Capacity Backing (Hide)2'!CP$67:CP$81),1,0))&gt;0,1,0)</f>
        <v>0</v>
      </c>
      <c r="EH28" cm="1">
        <f t="array" ref="EH28">IF(SUM(IF($J28:$X28=TRANSPOSE('Capacity Backing (Hide)2'!CQ$67:CQ$81),1,0))&gt;0,1,0)</f>
        <v>0</v>
      </c>
      <c r="EI28" cm="1">
        <f t="array" ref="EI28">IF(SUM(IF($J28:$X28=TRANSPOSE('Capacity Backing (Hide)2'!CR$67:CR$81),1,0))&gt;0,1,0)</f>
        <v>0</v>
      </c>
      <c r="EJ28" cm="1">
        <f t="array" ref="EJ28">IF(SUM(IF($J28:$X28=TRANSPOSE('Capacity Backing (Hide)2'!CS$67:CS$81),1,0))&gt;0,1,0)</f>
        <v>0</v>
      </c>
      <c r="EK28" cm="1">
        <f t="array" ref="EK28">IF(SUM(IF($J28:$X28=TRANSPOSE('Capacity Backing (Hide)2'!CT$67:CT$81),1,0))&gt;0,1,0)</f>
        <v>0</v>
      </c>
      <c r="EL28" cm="1">
        <f t="array" ref="EL28">IF(SUM(IF($J28:$X28=TRANSPOSE('Capacity Backing (Hide)2'!CU$67:CU$81),1,0))&gt;0,1,0)</f>
        <v>0</v>
      </c>
      <c r="EM28" cm="1">
        <f t="array" ref="EM28">IF(SUM(IF($J28:$X28=TRANSPOSE('Capacity Backing (Hide)2'!CV$67:CV$81),1,0))&gt;0,1,0)</f>
        <v>0</v>
      </c>
      <c r="EN28" cm="1">
        <f t="array" ref="EN28">IF(SUM(IF($J28:$X28=TRANSPOSE('Capacity Backing (Hide)2'!CW$67:CW$81),1,0))&gt;0,1,0)</f>
        <v>0</v>
      </c>
      <c r="EQ28" cm="1">
        <f t="array" ref="EQ28">IF(SUM(IF($J28:$X28=TRANSPOSE('Capacity Backing (Hide)2'!B$203:B$217),1,0))&gt;0,1,0)</f>
        <v>0</v>
      </c>
      <c r="ER28" cm="1">
        <f t="array" ref="ER28">IF(SUM(IF($J28:$X28=TRANSPOSE('Capacity Backing (Hide)2'!C$203:C$217),1,0))&gt;0,1,0)</f>
        <v>0</v>
      </c>
      <c r="ES28" cm="1">
        <f t="array" ref="ES28">IF(SUM(IF($J28:$X28=TRANSPOSE('Capacity Backing (Hide)2'!D$203:D$217),1,0))&gt;0,1,0)</f>
        <v>0</v>
      </c>
      <c r="ET28" cm="1">
        <f t="array" ref="ET28">IF(SUM(IF($J28:$X28=TRANSPOSE('Capacity Backing (Hide)2'!E$203:E$217),1,0))&gt;0,1,0)</f>
        <v>0</v>
      </c>
      <c r="EU28" cm="1">
        <f t="array" ref="EU28">IF(SUM(IF($J28:$X28=TRANSPOSE('Capacity Backing (Hide)2'!F$203:F$217),1,0))&gt;0,1,0)</f>
        <v>0</v>
      </c>
      <c r="EV28" cm="1">
        <f t="array" ref="EV28">IF(SUM(IF($J28:$X28=TRANSPOSE('Capacity Backing (Hide)2'!G$203:G$217),1,0))&gt;0,1,0)</f>
        <v>0</v>
      </c>
      <c r="EW28" cm="1">
        <f t="array" ref="EW28">IF(SUM(IF($J28:$X28=TRANSPOSE('Capacity Backing (Hide)2'!H$203:H$217),1,0))&gt;0,1,0)</f>
        <v>0</v>
      </c>
      <c r="EX28" cm="1">
        <f t="array" ref="EX28">IF(SUM(IF($J28:$X28=TRANSPOSE('Capacity Backing (Hide)2'!I$203:I$217),1,0))&gt;0,1,0)</f>
        <v>0</v>
      </c>
      <c r="EY28" cm="1">
        <f t="array" ref="EY28">IF(SUM(IF($J28:$X28=TRANSPOSE('Capacity Backing (Hide)2'!J$203:J$217),1,0))&gt;0,1,0)</f>
        <v>0</v>
      </c>
      <c r="EZ28" cm="1">
        <f t="array" ref="EZ28">IF(SUM(IF($J28:$X28=TRANSPOSE('Capacity Backing (Hide)2'!K$203:K$217),1,0))&gt;0,1,0)</f>
        <v>0</v>
      </c>
      <c r="FA28" cm="1">
        <f t="array" ref="FA28">IF(SUM(IF($J28:$X28=TRANSPOSE('Capacity Backing (Hide)2'!L$203:L$217),1,0))&gt;0,1,0)</f>
        <v>0</v>
      </c>
      <c r="FB28" cm="1">
        <f t="array" ref="FB28">IF(SUM(IF($J28:$X28=TRANSPOSE('Capacity Backing (Hide)2'!M$203:M$217),1,0))&gt;0,1,0)</f>
        <v>0</v>
      </c>
      <c r="FC28" cm="1">
        <f t="array" ref="FC28">IF(SUM(IF($J28:$X28=TRANSPOSE('Capacity Backing (Hide)2'!N$203:N$217),1,0))&gt;0,1,0)</f>
        <v>0</v>
      </c>
      <c r="FD28" cm="1">
        <f t="array" ref="FD28">IF(SUM(IF($J28:$X28=TRANSPOSE('Capacity Backing (Hide)2'!O$203:O$217),1,0))&gt;0,1,0)</f>
        <v>0</v>
      </c>
      <c r="FE28" cm="1">
        <f t="array" ref="FE28">IF(SUM(IF($J28:$X28=TRANSPOSE('Capacity Backing (Hide)2'!P$203:P$217),1,0))&gt;0,1,0)</f>
        <v>0</v>
      </c>
      <c r="FF28" cm="1">
        <f t="array" ref="FF28">IF(SUM(IF($J28:$X28=TRANSPOSE('Capacity Backing (Hide)2'!Q$203:Q$217),1,0))&gt;0,1,0)</f>
        <v>0</v>
      </c>
      <c r="FG28" cm="1">
        <f t="array" ref="FG28">IF(SUM(IF($J28:$X28=TRANSPOSE('Capacity Backing (Hide)2'!R$203:R$217),1,0))&gt;0,1,0)</f>
        <v>0</v>
      </c>
      <c r="FH28" cm="1">
        <f t="array" ref="FH28">IF(SUM(IF($J28:$X28=TRANSPOSE('Capacity Backing (Hide)2'!S$203:S$217),1,0))&gt;0,1,0)</f>
        <v>0</v>
      </c>
      <c r="FI28" cm="1">
        <f t="array" ref="FI28">IF(SUM(IF($J28:$X28=TRANSPOSE('Capacity Backing (Hide)2'!T$203:T$217),1,0))&gt;0,1,0)</f>
        <v>0</v>
      </c>
      <c r="FJ28" cm="1">
        <f t="array" ref="FJ28">IF(SUM(IF($J28:$X28=TRANSPOSE('Capacity Backing (Hide)2'!U$203:U$217),1,0))&gt;0,1,0)</f>
        <v>0</v>
      </c>
      <c r="FK28" cm="1">
        <f t="array" ref="FK28">IF(SUM(IF($J28:$X28=TRANSPOSE('Capacity Backing (Hide)2'!V$203:V$217),1,0))&gt;0,1,0)</f>
        <v>0</v>
      </c>
      <c r="FL28" cm="1">
        <f t="array" ref="FL28">IF(SUM(IF($J28:$X28=TRANSPOSE('Capacity Backing (Hide)2'!W$203:W$217),1,0))&gt;0,1,0)</f>
        <v>0</v>
      </c>
      <c r="FM28" cm="1">
        <f t="array" ref="FM28">IF(SUM(IF($J28:$X28=TRANSPOSE('Capacity Backing (Hide)2'!X$203:X$217),1,0))&gt;0,1,0)</f>
        <v>0</v>
      </c>
      <c r="FN28" cm="1">
        <f t="array" ref="FN28">IF(SUM(IF($J28:$X28=TRANSPOSE('Capacity Backing (Hide)2'!Y$203:Y$217),1,0))&gt;0,1,0)</f>
        <v>0</v>
      </c>
      <c r="FO28" cm="1">
        <f t="array" ref="FO28">IF(SUM(IF($J28:$X28=TRANSPOSE('Capacity Backing (Hide)2'!Z$203:Z$217),1,0))&gt;0,1,0)</f>
        <v>0</v>
      </c>
      <c r="FP28" cm="1">
        <f t="array" ref="FP28">IF(SUM(IF($J28:$X28=TRANSPOSE('Capacity Backing (Hide)2'!AA$203:AA$217),1,0))&gt;0,1,0)</f>
        <v>0</v>
      </c>
      <c r="FQ28" cm="1">
        <f t="array" ref="FQ28">IF(SUM(IF($J28:$X28=TRANSPOSE('Capacity Backing (Hide)2'!AB$203:AB$217),1,0))&gt;0,1,0)</f>
        <v>0</v>
      </c>
      <c r="FR28" cm="1">
        <f t="array" ref="FR28">IF(SUM(IF($J28:$X28=TRANSPOSE('Capacity Backing (Hide)2'!AC$203:AC$217),1,0))&gt;0,1,0)</f>
        <v>0</v>
      </c>
      <c r="FS28" cm="1">
        <f t="array" ref="FS28">IF(SUM(IF($J28:$X28=TRANSPOSE('Capacity Backing (Hide)2'!AD$203:AD$217),1,0))&gt;0,1,0)</f>
        <v>0</v>
      </c>
      <c r="FT28" cm="1">
        <f t="array" ref="FT28">IF(SUM(IF($J28:$X28=TRANSPOSE('Capacity Backing (Hide)2'!AE$203:AE$217),1,0))&gt;0,1,0)</f>
        <v>0</v>
      </c>
      <c r="FU28" cm="1">
        <f t="array" ref="FU28">IF(SUM(IF($J28:$X28=TRANSPOSE('Capacity Backing (Hide)2'!AF$203:AF$217),1,0))&gt;0,1,0)</f>
        <v>0</v>
      </c>
      <c r="FV28" cm="1">
        <f t="array" ref="FV28">IF(SUM(IF($J28:$X28=TRANSPOSE('Capacity Backing (Hide)2'!AG$203:AG$217),1,0))&gt;0,1,0)</f>
        <v>0</v>
      </c>
      <c r="FW28" cm="1">
        <f t="array" ref="FW28">IF(SUM(IF($J28:$X28=TRANSPOSE('Capacity Backing (Hide)2'!AH$203:AH$217),1,0))&gt;0,1,0)</f>
        <v>0</v>
      </c>
      <c r="FX28" cm="1">
        <f t="array" ref="FX28">IF(SUM(IF($J28:$X28=TRANSPOSE('Capacity Backing (Hide)2'!AI$203:AI$217),1,0))&gt;0,1,0)</f>
        <v>0</v>
      </c>
      <c r="FY28" cm="1">
        <f t="array" ref="FY28">IF(SUM(IF($J28:$X28=TRANSPOSE('Capacity Backing (Hide)2'!AJ$203:AJ$217),1,0))&gt;0,1,0)</f>
        <v>0</v>
      </c>
      <c r="FZ28" cm="1">
        <f t="array" ref="FZ28">IF(SUM(IF($J28:$X28=TRANSPOSE('Capacity Backing (Hide)2'!AK$203:AK$217),1,0))&gt;0,1,0)</f>
        <v>0</v>
      </c>
      <c r="GA28" cm="1">
        <f t="array" ref="GA28">IF(SUM(IF($J28:$X28=TRANSPOSE('Capacity Backing (Hide)2'!AL$203:AL$217),1,0))&gt;0,1,0)</f>
        <v>0</v>
      </c>
      <c r="GB28" cm="1">
        <f t="array" ref="GB28">IF(SUM(IF($J28:$X28=TRANSPOSE('Capacity Backing (Hide)2'!AM$203:AM$217),1,0))&gt;0,1,0)</f>
        <v>0</v>
      </c>
      <c r="GC28" cm="1">
        <f t="array" ref="GC28">IF(SUM(IF($J28:$X28=TRANSPOSE('Capacity Backing (Hide)2'!AN$203:AN$217),1,0))&gt;0,1,0)</f>
        <v>0</v>
      </c>
      <c r="GD28" cm="1">
        <f t="array" ref="GD28">IF(SUM(IF($J28:$X28=TRANSPOSE('Capacity Backing (Hide)2'!AO$203:AO$217),1,0))&gt;0,1,0)</f>
        <v>0</v>
      </c>
      <c r="GE28" cm="1">
        <f t="array" ref="GE28">IF(SUM(IF($J28:$X28=TRANSPOSE('Capacity Backing (Hide)2'!AP$203:AP$217),1,0))&gt;0,1,0)</f>
        <v>0</v>
      </c>
      <c r="GF28" cm="1">
        <f t="array" ref="GF28">IF(SUM(IF($J28:$X28=TRANSPOSE('Capacity Backing (Hide)2'!AQ$203:AQ$217),1,0))&gt;0,1,0)</f>
        <v>0</v>
      </c>
      <c r="GG28" cm="1">
        <f t="array" ref="GG28">IF(SUM(IF($J28:$X28=TRANSPOSE('Capacity Backing (Hide)2'!AR$203:AR$217),1,0))&gt;0,1,0)</f>
        <v>0</v>
      </c>
      <c r="GH28" cm="1">
        <f t="array" ref="GH28">IF(SUM(IF($J28:$X28=TRANSPOSE('Capacity Backing (Hide)2'!AS$203:AS$217),1,0))&gt;0,1,0)</f>
        <v>0</v>
      </c>
      <c r="GI28" cm="1">
        <f t="array" ref="GI28">IF(SUM(IF($J28:$X28=TRANSPOSE('Capacity Backing (Hide)2'!AT$203:AT$217),1,0))&gt;0,1,0)</f>
        <v>0</v>
      </c>
      <c r="GJ28" cm="1">
        <f t="array" ref="GJ28">IF(SUM(IF($J28:$X28=TRANSPOSE('Capacity Backing (Hide)2'!AU$203:AU$217),1,0))&gt;0,1,0)</f>
        <v>0</v>
      </c>
      <c r="GK28" cm="1">
        <f t="array" ref="GK28">IF(SUM(IF($J28:$X28=TRANSPOSE('Capacity Backing (Hide)2'!AV$203:AV$217),1,0))&gt;0,1,0)</f>
        <v>0</v>
      </c>
      <c r="GL28" cm="1">
        <f t="array" ref="GL28">IF(SUM(IF($J28:$X28=TRANSPOSE('Capacity Backing (Hide)2'!AW$203:AW$217),1,0))&gt;0,1,0)</f>
        <v>0</v>
      </c>
      <c r="GM28" cm="1">
        <f t="array" ref="GM28">IF(SUM(IF($J28:$X28=TRANSPOSE('Capacity Backing (Hide)2'!AX$203:AX$217),1,0))&gt;0,1,0)</f>
        <v>0</v>
      </c>
      <c r="GN28" cm="1">
        <f t="array" ref="GN28">IF(SUM(IF($J28:$X28=TRANSPOSE('Capacity Backing (Hide)2'!AY$203:AY$217),1,0))&gt;0,1,0)</f>
        <v>0</v>
      </c>
      <c r="GO28" cm="1">
        <f t="array" ref="GO28">IF(SUM(IF($J28:$X28=TRANSPOSE('Capacity Backing (Hide)2'!AZ$203:AZ$217),1,0))&gt;0,1,0)</f>
        <v>0</v>
      </c>
      <c r="GP28" cm="1">
        <f t="array" ref="GP28">IF(SUM(IF($J28:$X28=TRANSPOSE('Capacity Backing (Hide)2'!BA$203:BA$217),1,0))&gt;0,1,0)</f>
        <v>0</v>
      </c>
      <c r="GQ28" cm="1">
        <f t="array" ref="GQ28">IF(SUM(IF($J28:$X28=TRANSPOSE('Capacity Backing (Hide)2'!BB$203:BB$217),1,0))&gt;0,1,0)</f>
        <v>0</v>
      </c>
      <c r="GR28" cm="1">
        <f t="array" ref="GR28">IF(SUM(IF($J28:$X28=TRANSPOSE('Capacity Backing (Hide)2'!BC$203:BC$217),1,0))&gt;0,1,0)</f>
        <v>0</v>
      </c>
      <c r="GS28" cm="1">
        <f t="array" ref="GS28">IF(SUM(IF($J28:$X28=TRANSPOSE('Capacity Backing (Hide)2'!BD$203:BD$217),1,0))&gt;0,1,0)</f>
        <v>0</v>
      </c>
      <c r="GT28" cm="1">
        <f t="array" ref="GT28">IF(SUM(IF($J28:$X28=TRANSPOSE('Capacity Backing (Hide)2'!BE$203:BE$217),1,0))&gt;0,1,0)</f>
        <v>0</v>
      </c>
      <c r="GU28" cm="1">
        <f t="array" ref="GU28">IF(SUM(IF($J28:$X28=TRANSPOSE('Capacity Backing (Hide)2'!BF$203:BF$217),1,0))&gt;0,1,0)</f>
        <v>0</v>
      </c>
      <c r="GV28" cm="1">
        <f t="array" ref="GV28">IF(SUM(IF($J28:$X28=TRANSPOSE('Capacity Backing (Hide)2'!BG$203:BG$217),1,0))&gt;0,1,0)</f>
        <v>0</v>
      </c>
      <c r="GW28" cm="1">
        <f t="array" ref="GW28">IF(SUM(IF($J28:$X28=TRANSPOSE('Capacity Backing (Hide)2'!BH$203:BH$217),1,0))&gt;0,1,0)</f>
        <v>0</v>
      </c>
      <c r="GX28" cm="1">
        <f t="array" ref="GX28">IF(SUM(IF($J28:$X28=TRANSPOSE('Capacity Backing (Hide)2'!BI$203:BI$217),1,0))&gt;0,1,0)</f>
        <v>0</v>
      </c>
      <c r="GY28" cm="1">
        <f t="array" ref="GY28">IF(SUM(IF($J28:$X28=TRANSPOSE('Capacity Backing (Hide)2'!BJ$203:BJ$217),1,0))&gt;0,1,0)</f>
        <v>0</v>
      </c>
      <c r="GZ28" cm="1">
        <f t="array" ref="GZ28">IF(SUM(IF($J28:$X28=TRANSPOSE('Capacity Backing (Hide)2'!BK$203:BK$217),1,0))&gt;0,1,0)</f>
        <v>0</v>
      </c>
      <c r="HA28" cm="1">
        <f t="array" ref="HA28">IF(SUM(IF($J28:$X28=TRANSPOSE('Capacity Backing (Hide)2'!BL$203:BL$217),1,0))&gt;0,1,0)</f>
        <v>0</v>
      </c>
      <c r="HB28" cm="1">
        <f t="array" ref="HB28">IF(SUM(IF($J28:$X28=TRANSPOSE('Capacity Backing (Hide)2'!BM$203:BM$217),1,0))&gt;0,1,0)</f>
        <v>0</v>
      </c>
      <c r="HC28" cm="1">
        <f t="array" ref="HC28">IF(SUM(IF($J28:$X28=TRANSPOSE('Capacity Backing (Hide)2'!BN$203:BN$217),1,0))&gt;0,1,0)</f>
        <v>0</v>
      </c>
      <c r="HD28" cm="1">
        <f t="array" ref="HD28">IF(SUM(IF($J28:$X28=TRANSPOSE('Capacity Backing (Hide)2'!BO$203:BO$217),1,0))&gt;0,1,0)</f>
        <v>0</v>
      </c>
      <c r="HE28" cm="1">
        <f t="array" ref="HE28">IF(SUM(IF($J28:$X28=TRANSPOSE('Capacity Backing (Hide)2'!BP$203:BP$217),1,0))&gt;0,1,0)</f>
        <v>0</v>
      </c>
      <c r="HF28" cm="1">
        <f t="array" ref="HF28">IF(SUM(IF($J28:$X28=TRANSPOSE('Capacity Backing (Hide)2'!BQ$203:BQ$217),1,0))&gt;0,1,0)</f>
        <v>0</v>
      </c>
      <c r="HG28" cm="1">
        <f t="array" ref="HG28">IF(SUM(IF($J28:$X28=TRANSPOSE('Capacity Backing (Hide)2'!BR$203:BR$217),1,0))&gt;0,1,0)</f>
        <v>0</v>
      </c>
      <c r="HH28" cm="1">
        <f t="array" ref="HH28">IF(SUM(IF($J28:$X28=TRANSPOSE('Capacity Backing (Hide)2'!BS$203:BS$217),1,0))&gt;0,1,0)</f>
        <v>0</v>
      </c>
      <c r="HI28" cm="1">
        <f t="array" ref="HI28">IF(SUM(IF($J28:$X28=TRANSPOSE('Capacity Backing (Hide)2'!BT$203:BT$217),1,0))&gt;0,1,0)</f>
        <v>0</v>
      </c>
      <c r="HJ28" cm="1">
        <f t="array" ref="HJ28">IF(SUM(IF($J28:$X28=TRANSPOSE('Capacity Backing (Hide)2'!BU$203:BU$217),1,0))&gt;0,1,0)</f>
        <v>0</v>
      </c>
      <c r="HK28" cm="1">
        <f t="array" ref="HK28">IF(SUM(IF($J28:$X28=TRANSPOSE('Capacity Backing (Hide)2'!BV$203:BV$217),1,0))&gt;0,1,0)</f>
        <v>0</v>
      </c>
      <c r="HL28" cm="1">
        <f t="array" ref="HL28">IF(SUM(IF($J28:$X28=TRANSPOSE('Capacity Backing (Hide)2'!BW$203:BW$217),1,0))&gt;0,1,0)</f>
        <v>0</v>
      </c>
      <c r="HM28" cm="1">
        <f t="array" ref="HM28">IF(SUM(IF($J28:$X28=TRANSPOSE('Capacity Backing (Hide)2'!BX$203:BX$217),1,0))&gt;0,1,0)</f>
        <v>0</v>
      </c>
      <c r="HN28" cm="1">
        <f t="array" ref="HN28">IF(SUM(IF($J28:$X28=TRANSPOSE('Capacity Backing (Hide)2'!BY$203:BY$217),1,0))&gt;0,1,0)</f>
        <v>0</v>
      </c>
      <c r="HO28" cm="1">
        <f t="array" ref="HO28">IF(SUM(IF($J28:$X28=TRANSPOSE('Capacity Backing (Hide)2'!BZ$203:BZ$217),1,0))&gt;0,1,0)</f>
        <v>0</v>
      </c>
      <c r="HP28" cm="1">
        <f t="array" ref="HP28">IF(SUM(IF($J28:$X28=TRANSPOSE('Capacity Backing (Hide)2'!CA$203:CA$217),1,0))&gt;0,1,0)</f>
        <v>0</v>
      </c>
      <c r="HQ28" cm="1">
        <f t="array" ref="HQ28">IF(SUM(IF($J28:$X28=TRANSPOSE('Capacity Backing (Hide)2'!CB$203:CB$217),1,0))&gt;0,1,0)</f>
        <v>0</v>
      </c>
      <c r="HR28" cm="1">
        <f t="array" ref="HR28">IF(SUM(IF($J28:$X28=TRANSPOSE('Capacity Backing (Hide)2'!CC$203:CC$217),1,0))&gt;0,1,0)</f>
        <v>0</v>
      </c>
      <c r="HS28" cm="1">
        <f t="array" ref="HS28">IF(SUM(IF($J28:$X28=TRANSPOSE('Capacity Backing (Hide)2'!CD$203:CD$217),1,0))&gt;0,1,0)</f>
        <v>0</v>
      </c>
      <c r="HT28" cm="1">
        <f t="array" ref="HT28">IF(SUM(IF($J28:$X28=TRANSPOSE('Capacity Backing (Hide)2'!CE$203:CE$217),1,0))&gt;0,1,0)</f>
        <v>0</v>
      </c>
      <c r="HU28" cm="1">
        <f t="array" ref="HU28">IF(SUM(IF($J28:$X28=TRANSPOSE('Capacity Backing (Hide)2'!CF$203:CF$217),1,0))&gt;0,1,0)</f>
        <v>0</v>
      </c>
      <c r="HV28" cm="1">
        <f t="array" ref="HV28">IF(SUM(IF($J28:$X28=TRANSPOSE('Capacity Backing (Hide)2'!CG$203:CG$217),1,0))&gt;0,1,0)</f>
        <v>0</v>
      </c>
      <c r="HW28" cm="1">
        <f t="array" ref="HW28">IF(SUM(IF($J28:$X28=TRANSPOSE('Capacity Backing (Hide)2'!CH$203:CH$217),1,0))&gt;0,1,0)</f>
        <v>0</v>
      </c>
      <c r="HX28" cm="1">
        <f t="array" ref="HX28">IF(SUM(IF($J28:$X28=TRANSPOSE('Capacity Backing (Hide)2'!CI$203:CI$217),1,0))&gt;0,1,0)</f>
        <v>0</v>
      </c>
      <c r="HY28" cm="1">
        <f t="array" ref="HY28">IF(SUM(IF($J28:$X28=TRANSPOSE('Capacity Backing (Hide)2'!CJ$203:CJ$217),1,0))&gt;0,1,0)</f>
        <v>0</v>
      </c>
      <c r="HZ28" cm="1">
        <f t="array" ref="HZ28">IF(SUM(IF($J28:$X28=TRANSPOSE('Capacity Backing (Hide)2'!CK$203:CK$217),1,0))&gt;0,1,0)</f>
        <v>0</v>
      </c>
      <c r="IA28" cm="1">
        <f t="array" ref="IA28">IF(SUM(IF($J28:$X28=TRANSPOSE('Capacity Backing (Hide)2'!CL$203:CL$217),1,0))&gt;0,1,0)</f>
        <v>0</v>
      </c>
      <c r="IB28" cm="1">
        <f t="array" ref="IB28">IF(SUM(IF($J28:$X28=TRANSPOSE('Capacity Backing (Hide)2'!CM$203:CM$217),1,0))&gt;0,1,0)</f>
        <v>0</v>
      </c>
      <c r="IC28" cm="1">
        <f t="array" ref="IC28">IF(SUM(IF($J28:$X28=TRANSPOSE('Capacity Backing (Hide)2'!CN$203:CN$217),1,0))&gt;0,1,0)</f>
        <v>0</v>
      </c>
      <c r="ID28" cm="1">
        <f t="array" ref="ID28">IF(SUM(IF($J28:$X28=TRANSPOSE('Capacity Backing (Hide)2'!CO$203:CO$217),1,0))&gt;0,1,0)</f>
        <v>0</v>
      </c>
      <c r="IE28" cm="1">
        <f t="array" ref="IE28">IF(SUM(IF($J28:$X28=TRANSPOSE('Capacity Backing (Hide)2'!CP$203:CP$217),1,0))&gt;0,1,0)</f>
        <v>0</v>
      </c>
      <c r="IF28" cm="1">
        <f t="array" ref="IF28">IF(SUM(IF($J28:$X28=TRANSPOSE('Capacity Backing (Hide)2'!CQ$203:CQ$217),1,0))&gt;0,1,0)</f>
        <v>0</v>
      </c>
      <c r="IG28" cm="1">
        <f t="array" ref="IG28">IF(SUM(IF($J28:$X28=TRANSPOSE('Capacity Backing (Hide)2'!CR$203:CR$217),1,0))&gt;0,1,0)</f>
        <v>0</v>
      </c>
      <c r="IH28" cm="1">
        <f t="array" ref="IH28">IF(SUM(IF($J28:$X28=TRANSPOSE('Capacity Backing (Hide)2'!CS$203:CS$217),1,0))&gt;0,1,0)</f>
        <v>0</v>
      </c>
      <c r="II28" cm="1">
        <f t="array" ref="II28">IF(SUM(IF($J28:$X28=TRANSPOSE('Capacity Backing (Hide)2'!CT$203:CT$217),1,0))&gt;0,1,0)</f>
        <v>0</v>
      </c>
      <c r="IJ28" cm="1">
        <f t="array" ref="IJ28">IF(SUM(IF($J28:$X28=TRANSPOSE('Capacity Backing (Hide)2'!CU$203:CU$217),1,0))&gt;0,1,0)</f>
        <v>0</v>
      </c>
      <c r="IK28" cm="1">
        <f t="array" ref="IK28">IF(SUM(IF($J28:$X28=TRANSPOSE('Capacity Backing (Hide)2'!CV$203:CV$217),1,0))&gt;0,1,0)</f>
        <v>0</v>
      </c>
      <c r="IL28" cm="1">
        <f t="array" ref="IL28">IF(SUM(IF($J28:$X28=TRANSPOSE('Capacity Backing (Hide)2'!CW$203:CW$217),1,0))&gt;0,1,0)</f>
        <v>0</v>
      </c>
      <c r="IO28" s="184">
        <v>0</v>
      </c>
      <c r="IP28" s="184">
        <v>0</v>
      </c>
      <c r="IQ28" s="184">
        <v>0</v>
      </c>
      <c r="IR28" s="184">
        <v>0</v>
      </c>
      <c r="IS28" s="184">
        <v>0</v>
      </c>
      <c r="IT28" s="184">
        <v>0</v>
      </c>
      <c r="IU28" s="184">
        <v>0</v>
      </c>
      <c r="IV28" s="184">
        <v>0</v>
      </c>
      <c r="IW28" s="184">
        <v>0</v>
      </c>
      <c r="IX28" s="184">
        <v>0</v>
      </c>
      <c r="IY28" s="184">
        <v>0</v>
      </c>
      <c r="IZ28" s="184">
        <v>0</v>
      </c>
      <c r="JA28" s="184">
        <v>0</v>
      </c>
      <c r="JB28" s="184">
        <v>0</v>
      </c>
      <c r="JC28" s="184">
        <v>0</v>
      </c>
      <c r="JD28" s="184">
        <v>0</v>
      </c>
      <c r="JE28" s="184">
        <v>0</v>
      </c>
      <c r="JF28" s="184">
        <v>0</v>
      </c>
      <c r="JG28" s="184">
        <v>0</v>
      </c>
      <c r="JH28" s="184">
        <v>0</v>
      </c>
      <c r="JI28" s="184">
        <v>0</v>
      </c>
      <c r="JJ28" s="184">
        <v>0</v>
      </c>
      <c r="JK28" s="184">
        <v>0</v>
      </c>
      <c r="JL28" s="184">
        <v>0</v>
      </c>
      <c r="JM28" s="184">
        <v>0</v>
      </c>
      <c r="JN28" s="184">
        <v>0</v>
      </c>
      <c r="JO28" s="184">
        <v>0</v>
      </c>
      <c r="JP28" s="184">
        <v>0</v>
      </c>
      <c r="JQ28" s="184">
        <v>0</v>
      </c>
      <c r="JR28" s="184">
        <v>0</v>
      </c>
      <c r="JS28" s="184">
        <v>0</v>
      </c>
      <c r="JT28" s="184">
        <v>0</v>
      </c>
      <c r="JU28" s="184">
        <v>0</v>
      </c>
      <c r="JV28" s="184">
        <v>0</v>
      </c>
      <c r="JW28" s="184">
        <v>0</v>
      </c>
      <c r="JX28" s="184">
        <v>0</v>
      </c>
      <c r="JY28" s="184">
        <v>0</v>
      </c>
      <c r="JZ28" s="184">
        <v>0</v>
      </c>
      <c r="KA28" s="184">
        <v>0</v>
      </c>
      <c r="KB28" s="184">
        <v>0</v>
      </c>
      <c r="KC28" s="184">
        <v>0</v>
      </c>
      <c r="KD28" s="184">
        <v>0</v>
      </c>
      <c r="KE28" s="184">
        <v>0</v>
      </c>
      <c r="KF28" s="184">
        <v>0</v>
      </c>
      <c r="KG28" s="184">
        <v>0</v>
      </c>
      <c r="KH28" s="184">
        <v>0</v>
      </c>
      <c r="KI28" s="184">
        <v>0</v>
      </c>
      <c r="KJ28" s="184">
        <v>0</v>
      </c>
      <c r="KK28" s="184">
        <v>0</v>
      </c>
      <c r="KL28" s="184">
        <v>0</v>
      </c>
      <c r="KM28" s="184">
        <v>0</v>
      </c>
      <c r="KN28" s="184">
        <v>0</v>
      </c>
      <c r="KO28" s="184">
        <v>0</v>
      </c>
      <c r="KP28" s="184">
        <v>0</v>
      </c>
      <c r="KQ28" s="184">
        <v>0</v>
      </c>
      <c r="KR28" s="184">
        <v>0</v>
      </c>
      <c r="KS28" s="184">
        <v>0</v>
      </c>
      <c r="KT28" s="184">
        <v>0</v>
      </c>
      <c r="KU28" s="184">
        <v>0</v>
      </c>
      <c r="KV28" s="184">
        <v>0</v>
      </c>
      <c r="KW28" s="184">
        <v>0</v>
      </c>
      <c r="KX28" s="184">
        <v>0</v>
      </c>
      <c r="KY28" s="184">
        <v>0</v>
      </c>
      <c r="KZ28" s="184">
        <v>0</v>
      </c>
      <c r="LA28" s="184">
        <v>0</v>
      </c>
      <c r="LB28" s="184">
        <v>0</v>
      </c>
      <c r="LC28" s="184">
        <v>0</v>
      </c>
      <c r="LD28" s="184">
        <v>0</v>
      </c>
      <c r="LE28" s="184">
        <v>0</v>
      </c>
      <c r="LF28" s="184">
        <v>0</v>
      </c>
      <c r="LG28" s="184">
        <v>0</v>
      </c>
      <c r="LH28" s="184">
        <v>0</v>
      </c>
      <c r="LI28" s="184">
        <v>0</v>
      </c>
      <c r="LJ28" s="184">
        <v>0</v>
      </c>
      <c r="LK28" s="184">
        <v>0</v>
      </c>
      <c r="LL28" s="184">
        <v>0</v>
      </c>
      <c r="LM28" s="184">
        <v>0</v>
      </c>
      <c r="LN28" s="184">
        <v>0</v>
      </c>
      <c r="LO28" s="184">
        <v>0</v>
      </c>
      <c r="LP28" s="184">
        <v>0</v>
      </c>
      <c r="LQ28" s="184">
        <v>0</v>
      </c>
      <c r="LR28" s="184">
        <v>0</v>
      </c>
      <c r="LS28" s="184">
        <v>0</v>
      </c>
      <c r="LT28" s="184">
        <v>0</v>
      </c>
      <c r="LU28" s="184">
        <v>0</v>
      </c>
      <c r="LV28" s="184">
        <v>0</v>
      </c>
      <c r="LW28" s="184">
        <v>0</v>
      </c>
      <c r="LX28" s="184">
        <v>0</v>
      </c>
      <c r="LY28" s="184">
        <v>0</v>
      </c>
      <c r="LZ28" s="184">
        <v>0</v>
      </c>
      <c r="MA28" s="184">
        <v>0</v>
      </c>
      <c r="MB28" s="184">
        <v>0</v>
      </c>
      <c r="MC28" s="184">
        <v>0</v>
      </c>
      <c r="MD28" s="184">
        <v>0</v>
      </c>
      <c r="ME28" s="184">
        <v>0</v>
      </c>
      <c r="MF28" s="184">
        <v>0</v>
      </c>
      <c r="MG28" s="184">
        <v>0</v>
      </c>
      <c r="MH28" s="184">
        <v>0</v>
      </c>
      <c r="MI28" s="184">
        <v>0</v>
      </c>
      <c r="MJ28" s="184">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v>0</v>
      </c>
      <c r="PX28">
        <v>0</v>
      </c>
      <c r="PY28">
        <v>0</v>
      </c>
      <c r="PZ28">
        <v>0</v>
      </c>
      <c r="QA28">
        <v>0</v>
      </c>
      <c r="QB28">
        <v>0</v>
      </c>
      <c r="QC28">
        <v>0</v>
      </c>
      <c r="QD28">
        <v>0</v>
      </c>
      <c r="QE28">
        <v>0</v>
      </c>
      <c r="QF28">
        <v>0</v>
      </c>
      <c r="QG28">
        <v>0</v>
      </c>
      <c r="QH28">
        <v>0</v>
      </c>
      <c r="QJ28" cm="1">
        <f t="array" ref="QJ28">SUM(IF('Capacity Summary'!H$36:H$135="X",1,0)*TRANSPOSE('CR Backing (Hide)'!$IO28:$MJ28)*IF('Clinical resources'!ZQ31="X",1,0))</f>
        <v>0</v>
      </c>
      <c r="QK28" cm="1">
        <f t="array" ref="QK28">SUM(IF('Capacity Summary'!I$36:I$135="X",1,0)*TRANSPOSE('CR Backing (Hide)'!$IO28:$MJ28)*IF('Clinical resources'!ZR31="X",1,0))</f>
        <v>0</v>
      </c>
      <c r="QL28" cm="1">
        <f t="array" ref="QL28">SUM(IF('Capacity Summary'!J$36:J$135="X",1,0)*TRANSPOSE('CR Backing (Hide)'!$IO28:$MJ28)*IF('Clinical resources'!ZS31="X",1,0))</f>
        <v>0</v>
      </c>
      <c r="QM28" cm="1">
        <f t="array" ref="QM28">SUM(IF('Capacity Summary'!K$36:K$135="X",1,0)*TRANSPOSE('CR Backing (Hide)'!$IO28:$MJ28)*IF('Clinical resources'!ZT31="X",1,0))</f>
        <v>0</v>
      </c>
      <c r="QN28" cm="1">
        <f t="array" ref="QN28">SUM(IF('Capacity Summary'!L$36:L$135="X",1,0)*TRANSPOSE('CR Backing (Hide)'!$IO28:$MJ28)*IF('Clinical resources'!ZU31="X",1,0))</f>
        <v>0</v>
      </c>
      <c r="QO28" cm="1">
        <f t="array" ref="QO28">SUM(IF('Capacity Summary'!M$36:M$135="X",1,0)*TRANSPOSE('CR Backing (Hide)'!$IO28:$MJ28)*IF('Clinical resources'!ZV31="X",1,0))</f>
        <v>0</v>
      </c>
      <c r="QP28" cm="1">
        <f t="array" ref="QP28">SUM(IF('Capacity Summary'!N$36:N$135="X",1,0)*TRANSPOSE('CR Backing (Hide)'!$IO28:$MJ28)*IF('Clinical resources'!ZW31="X",1,0))</f>
        <v>0</v>
      </c>
      <c r="QQ28" cm="1">
        <f t="array" ref="QQ28">SUM(IF('Capacity Summary'!O$36:O$135="X",1,0)*TRANSPOSE('CR Backing (Hide)'!$IO28:$MJ28)*IF('Clinical resources'!ZX31="X",1,0))</f>
        <v>0</v>
      </c>
      <c r="QR28" cm="1">
        <f t="array" ref="QR28">SUM(IF('Capacity Summary'!P$36:P$135="X",1,0)*TRANSPOSE('CR Backing (Hide)'!$IO28:$MJ28)*IF('Clinical resources'!ZY31="X",1,0))</f>
        <v>0</v>
      </c>
      <c r="QS28" cm="1">
        <f t="array" ref="QS28">SUM(IF('Capacity Summary'!Q$36:Q$135="X",1,0)*TRANSPOSE('CR Backing (Hide)'!$IO28:$MJ28)*IF('Clinical resources'!ZZ31="X",1,0))</f>
        <v>0</v>
      </c>
      <c r="QT28" cm="1">
        <f t="array" ref="QT28">SUM(IF('Capacity Summary'!R$36:R$135="X",1,0)*TRANSPOSE('CR Backing (Hide)'!$IO28:$MJ28)*IF('Clinical resources'!AAA31="X",1,0))</f>
        <v>0</v>
      </c>
      <c r="QU28" cm="1">
        <f t="array" ref="QU28">SUM(IF('Capacity Summary'!S$36:S$135="X",1,0)*TRANSPOSE('CR Backing (Hide)'!$IO28:$MJ28)*IF('Clinical resources'!AAB31="X",1,0))</f>
        <v>0</v>
      </c>
      <c r="QV28" cm="1">
        <f t="array" ref="QV28">SUM(IF('Capacity Summary'!T$36:T$135="X",1,0)*TRANSPOSE('CR Backing (Hide)'!$IO28:$MJ28)*IF('Clinical resources'!AAC31="X",1,0))</f>
        <v>0</v>
      </c>
      <c r="QW28" cm="1">
        <f t="array" ref="QW28">SUM(IF('Capacity Summary'!U$36:U$135="X",1,0)*TRANSPOSE('CR Backing (Hide)'!$IO28:$MJ28)*IF('Clinical resources'!AAD31="X",1,0))</f>
        <v>0</v>
      </c>
      <c r="QX28" cm="1">
        <f t="array" ref="QX28">SUM(IF('Capacity Summary'!V$36:V$135="X",1,0)*TRANSPOSE('CR Backing (Hide)'!$IO28:$MJ28)*IF('Clinical resources'!AAE31="X",1,0))</f>
        <v>0</v>
      </c>
      <c r="QY28" cm="1">
        <f t="array" ref="QY28">SUM(IF('Capacity Summary'!W$36:W$135="X",1,0)*TRANSPOSE('CR Backing (Hide)'!$IO28:$MJ28)*IF('Clinical resources'!AAF31="X",1,0))</f>
        <v>0</v>
      </c>
      <c r="QZ28" cm="1">
        <f t="array" ref="QZ28">SUM(IF('Capacity Summary'!X$36:X$135="X",1,0)*TRANSPOSE('CR Backing (Hide)'!$IO28:$MJ28)*IF('Clinical resources'!AAG31="X",1,0))</f>
        <v>0</v>
      </c>
      <c r="RA28" cm="1">
        <f t="array" ref="RA28">SUM(IF('Capacity Summary'!Y$36:Y$135="X",1,0)*TRANSPOSE('CR Backing (Hide)'!$IO28:$MJ28)*IF('Clinical resources'!AAH31="X",1,0))</f>
        <v>0</v>
      </c>
      <c r="RB28" cm="1">
        <f t="array" ref="RB28">SUM(IF('Capacity Summary'!Z$36:Z$135="X",1,0)*TRANSPOSE('CR Backing (Hide)'!$IO28:$MJ28)*IF('Clinical resources'!AAI31="X",1,0))</f>
        <v>0</v>
      </c>
      <c r="RC28" cm="1">
        <f t="array" ref="RC28">SUM(IF('Capacity Summary'!AA$36:AA$135="X",1,0)*TRANSPOSE('CR Backing (Hide)'!$IO28:$MJ28)*IF('Clinical resources'!AAJ31="X",1,0))</f>
        <v>0</v>
      </c>
      <c r="RD28" cm="1">
        <f t="array" ref="RD28">SUM(IF('Capacity Summary'!AB$36:AB$135="X",1,0)*TRANSPOSE('CR Backing (Hide)'!$IO28:$MJ28)*IF('Clinical resources'!AAK31="X",1,0))</f>
        <v>0</v>
      </c>
      <c r="RE28" cm="1">
        <f t="array" ref="RE28">SUM(IF('Capacity Summary'!AC$36:AC$135="X",1,0)*TRANSPOSE('CR Backing (Hide)'!$IO28:$MJ28)*IF('Clinical resources'!AAL31="X",1,0))</f>
        <v>0</v>
      </c>
      <c r="RF28" cm="1">
        <f t="array" ref="RF28">SUM(IF('Capacity Summary'!AD$36:AD$135="X",1,0)*TRANSPOSE('CR Backing (Hide)'!$IO28:$MJ28)*IF('Clinical resources'!AAM31="X",1,0))</f>
        <v>0</v>
      </c>
      <c r="RG28" cm="1">
        <f t="array" ref="RG28">SUM(IF('Capacity Summary'!AE$36:AE$135="X",1,0)*TRANSPOSE('CR Backing (Hide)'!$IO28:$MJ28)*IF('Clinical resources'!AAN31="X",1,0))</f>
        <v>0</v>
      </c>
      <c r="RH28" cm="1">
        <f t="array" ref="RH28">SUM(IF('Capacity Summary'!AF$36:AF$135="X",1,0)*TRANSPOSE('CR Backing (Hide)'!$IO28:$MJ28)*IF('Clinical resources'!AAO31="X",1,0))</f>
        <v>0</v>
      </c>
      <c r="RI28" cm="1">
        <f t="array" ref="RI28">SUM(IF('Capacity Summary'!AG$36:AG$135="X",1,0)*TRANSPOSE('CR Backing (Hide)'!$IO28:$MJ28)*IF('Clinical resources'!AAP31="X",1,0))</f>
        <v>0</v>
      </c>
      <c r="RJ28" cm="1">
        <f t="array" ref="RJ28">SUM(IF('Capacity Summary'!AH$36:AH$135="X",1,0)*TRANSPOSE('CR Backing (Hide)'!$IO28:$MJ28)*IF('Clinical resources'!AAQ31="X",1,0))</f>
        <v>0</v>
      </c>
      <c r="RK28" cm="1">
        <f t="array" ref="RK28">SUM(IF('Capacity Summary'!AI$36:AI$135="X",1,0)*TRANSPOSE('CR Backing (Hide)'!$IO28:$MJ28)*IF('Clinical resources'!AAR31="X",1,0))</f>
        <v>0</v>
      </c>
      <c r="RL28" cm="1">
        <f t="array" ref="RL28">SUM(IF('Capacity Summary'!AJ$36:AJ$135="X",1,0)*TRANSPOSE('CR Backing (Hide)'!$IO28:$MJ28)*IF('Clinical resources'!AAS31="X",1,0))</f>
        <v>0</v>
      </c>
      <c r="RM28" cm="1">
        <f t="array" ref="RM28">SUM(IF('Capacity Summary'!AK$36:AK$135="X",1,0)*TRANSPOSE('CR Backing (Hide)'!$IO28:$MJ28)*IF('Clinical resources'!AAT31="X",1,0))</f>
        <v>0</v>
      </c>
      <c r="RN28" cm="1">
        <f t="array" ref="RN28">SUM(IF('Capacity Summary'!AL$36:AL$135="X",1,0)*TRANSPOSE('CR Backing (Hide)'!$IO28:$MJ28)*IF('Clinical resources'!AAU31="X",1,0))</f>
        <v>0</v>
      </c>
      <c r="RO28" cm="1">
        <f t="array" ref="RO28">SUM(IF('Capacity Summary'!AM$36:AM$135="X",1,0)*TRANSPOSE('CR Backing (Hide)'!$IO28:$MJ28)*IF('Clinical resources'!AAV31="X",1,0))</f>
        <v>0</v>
      </c>
      <c r="RP28" cm="1">
        <f t="array" ref="RP28">SUM(IF('Capacity Summary'!AN$36:AN$135="X",1,0)*TRANSPOSE('CR Backing (Hide)'!$IO28:$MJ28)*IF('Clinical resources'!AAW31="X",1,0))</f>
        <v>0</v>
      </c>
      <c r="RQ28" cm="1">
        <f t="array" ref="RQ28">SUM(IF('Capacity Summary'!AO$36:AO$135="X",1,0)*TRANSPOSE('CR Backing (Hide)'!$IO28:$MJ28)*IF('Clinical resources'!AAX31="X",1,0))</f>
        <v>0</v>
      </c>
      <c r="RR28" cm="1">
        <f t="array" ref="RR28">SUM(IF('Capacity Summary'!AP$36:AP$135="X",1,0)*TRANSPOSE('CR Backing (Hide)'!$IO28:$MJ28)*IF('Clinical resources'!AAY31="X",1,0))</f>
        <v>0</v>
      </c>
      <c r="RS28" cm="1">
        <f t="array" ref="RS28">SUM(IF('Capacity Summary'!AQ$36:AQ$135="X",1,0)*TRANSPOSE('CR Backing (Hide)'!$IO28:$MJ28)*IF('Clinical resources'!AAZ31="X",1,0))</f>
        <v>0</v>
      </c>
      <c r="RT28" cm="1">
        <f t="array" ref="RT28">SUM(IF('Capacity Summary'!AR$36:AR$135="X",1,0)*TRANSPOSE('CR Backing (Hide)'!$IO28:$MJ28)*IF('Clinical resources'!ABA31="X",1,0))</f>
        <v>0</v>
      </c>
      <c r="RU28" cm="1">
        <f t="array" ref="RU28">SUM(IF('Capacity Summary'!AS$36:AS$135="X",1,0)*TRANSPOSE('CR Backing (Hide)'!$IO28:$MJ28)*IF('Clinical resources'!ABB31="X",1,0))</f>
        <v>0</v>
      </c>
      <c r="RV28" cm="1">
        <f t="array" ref="RV28">SUM(IF('Capacity Summary'!AT$36:AT$135="X",1,0)*TRANSPOSE('CR Backing (Hide)'!$IO28:$MJ28)*IF('Clinical resources'!ABC31="X",1,0))</f>
        <v>0</v>
      </c>
      <c r="RW28" cm="1">
        <f t="array" ref="RW28">SUM(IF('Capacity Summary'!AU$36:AU$135="X",1,0)*TRANSPOSE('CR Backing (Hide)'!$IO28:$MJ28)*IF('Clinical resources'!ABD31="X",1,0))</f>
        <v>0</v>
      </c>
      <c r="RX28" cm="1">
        <f t="array" ref="RX28">SUM(IF('Capacity Summary'!AV$36:AV$135="X",1,0)*TRANSPOSE('CR Backing (Hide)'!$IO28:$MJ28)*IF('Clinical resources'!ABE31="X",1,0))</f>
        <v>0</v>
      </c>
      <c r="RY28" cm="1">
        <f t="array" ref="RY28">SUM(IF('Capacity Summary'!AW$36:AW$135="X",1,0)*TRANSPOSE('CR Backing (Hide)'!$IO28:$MJ28)*IF('Clinical resources'!ABF31="X",1,0))</f>
        <v>0</v>
      </c>
      <c r="RZ28" cm="1">
        <f t="array" ref="RZ28">SUM(IF('Capacity Summary'!AX$36:AX$135="X",1,0)*TRANSPOSE('CR Backing (Hide)'!$IO28:$MJ28)*IF('Clinical resources'!ABG31="X",1,0))</f>
        <v>0</v>
      </c>
      <c r="SA28" cm="1">
        <f t="array" ref="SA28">SUM(IF('Capacity Summary'!AY$36:AY$135="X",1,0)*TRANSPOSE('CR Backing (Hide)'!$IO28:$MJ28)*IF('Clinical resources'!ABH31="X",1,0))</f>
        <v>0</v>
      </c>
      <c r="SB28" cm="1">
        <f t="array" ref="SB28">SUM(IF('Capacity Summary'!AZ$36:AZ$135="X",1,0)*TRANSPOSE('CR Backing (Hide)'!$IO28:$MJ28)*IF('Clinical resources'!ABI31="X",1,0))</f>
        <v>0</v>
      </c>
      <c r="SC28" cm="1">
        <f t="array" ref="SC28">SUM(IF('Capacity Summary'!BA$36:BA$135="X",1,0)*TRANSPOSE('CR Backing (Hide)'!$IO28:$MJ28)*IF('Clinical resources'!ABJ31="X",1,0))</f>
        <v>0</v>
      </c>
      <c r="SD28" cm="1">
        <f t="array" ref="SD28">SUM(IF('Capacity Summary'!BB$36:BB$135="X",1,0)*TRANSPOSE('CR Backing (Hide)'!$IO28:$MJ28)*IF('Clinical resources'!ABK31="X",1,0))</f>
        <v>0</v>
      </c>
      <c r="SE28" cm="1">
        <f t="array" ref="SE28">SUM(IF('Capacity Summary'!BC$36:BC$135="X",1,0)*TRANSPOSE('CR Backing (Hide)'!$IO28:$MJ28)*IF('Clinical resources'!ABL31="X",1,0))</f>
        <v>0</v>
      </c>
      <c r="SF28" cm="1">
        <f t="array" ref="SF28">SUM(IF('Capacity Summary'!BD$36:BD$135="X",1,0)*TRANSPOSE('CR Backing (Hide)'!$IO28:$MJ28)*IF('Clinical resources'!ABM31="X",1,0))</f>
        <v>0</v>
      </c>
      <c r="SG28" cm="1">
        <f t="array" ref="SG28">SUM(IF('Capacity Summary'!BE$36:BE$135="X",1,0)*TRANSPOSE('CR Backing (Hide)'!$IO28:$MJ28)*IF('Clinical resources'!ABN31="X",1,0))</f>
        <v>0</v>
      </c>
      <c r="SH28" cm="1">
        <f t="array" ref="SH28">SUM(IF('Capacity Summary'!BF$36:BF$135="X",1,0)*TRANSPOSE('CR Backing (Hide)'!$IO28:$MJ28)*IF('Clinical resources'!ABO31="X",1,0))</f>
        <v>0</v>
      </c>
      <c r="SI28" cm="1">
        <f t="array" ref="SI28">SUM(IF('Capacity Summary'!BG$36:BG$135="X",1,0)*TRANSPOSE('CR Backing (Hide)'!$IO28:$MJ28)*IF('Clinical resources'!ABP31="X",1,0))</f>
        <v>0</v>
      </c>
      <c r="SK28" cm="1">
        <f t="array" ref="SK28">SUM(IF('Capacity Summary'!H$139:H$238="X",1,0)*TRANSPOSE('CR Backing (Hide)'!$MM28:$QH28))</f>
        <v>0</v>
      </c>
      <c r="SL28" cm="1">
        <f t="array" ref="SL28">SUM(IF('Capacity Summary'!I$139:I$238="X",1,0)*TRANSPOSE('CR Backing (Hide)'!$MM28:$QH28))</f>
        <v>0</v>
      </c>
      <c r="SM28" cm="1">
        <f t="array" ref="SM28">SUM(IF('Capacity Summary'!J$139:J$238="X",1,0)*TRANSPOSE('CR Backing (Hide)'!$MM28:$QH28))</f>
        <v>0</v>
      </c>
      <c r="SN28" cm="1">
        <f t="array" ref="SN28">SUM(IF('Capacity Summary'!K$139:K$238="X",1,0)*TRANSPOSE('CR Backing (Hide)'!$MM28:$QH28))</f>
        <v>0</v>
      </c>
      <c r="SO28" cm="1">
        <f t="array" ref="SO28">SUM(IF('Capacity Summary'!L$139:L$238="X",1,0)*TRANSPOSE('CR Backing (Hide)'!$MM28:$QH28))</f>
        <v>0</v>
      </c>
      <c r="SP28" cm="1">
        <f t="array" ref="SP28">SUM(IF('Capacity Summary'!M$139:M$238="X",1,0)*TRANSPOSE('CR Backing (Hide)'!$MM28:$QH28))</f>
        <v>0</v>
      </c>
      <c r="SQ28" cm="1">
        <f t="array" ref="SQ28">SUM(IF('Capacity Summary'!N$139:N$238="X",1,0)*TRANSPOSE('CR Backing (Hide)'!$MM28:$QH28))</f>
        <v>0</v>
      </c>
      <c r="SR28" cm="1">
        <f t="array" ref="SR28">SUM(IF('Capacity Summary'!O$139:O$238="X",1,0)*TRANSPOSE('CR Backing (Hide)'!$MM28:$QH28))</f>
        <v>0</v>
      </c>
      <c r="SS28" cm="1">
        <f t="array" ref="SS28">SUM(IF('Capacity Summary'!P$139:P$238="X",1,0)*TRANSPOSE('CR Backing (Hide)'!$MM28:$QH28))</f>
        <v>0</v>
      </c>
      <c r="ST28" cm="1">
        <f t="array" ref="ST28">SUM(IF('Capacity Summary'!Q$139:Q$238="X",1,0)*TRANSPOSE('CR Backing (Hide)'!$MM28:$QH28))</f>
        <v>0</v>
      </c>
      <c r="SU28" cm="1">
        <f t="array" ref="SU28">SUM(IF('Capacity Summary'!R$139:R$238="X",1,0)*TRANSPOSE('CR Backing (Hide)'!$MM28:$QH28))</f>
        <v>0</v>
      </c>
      <c r="SV28" cm="1">
        <f t="array" ref="SV28">SUM(IF('Capacity Summary'!S$139:S$238="X",1,0)*TRANSPOSE('CR Backing (Hide)'!$MM28:$QH28))</f>
        <v>0</v>
      </c>
      <c r="SW28" cm="1">
        <f t="array" ref="SW28">SUM(IF('Capacity Summary'!T$139:T$238="X",1,0)*TRANSPOSE('CR Backing (Hide)'!$MM28:$QH28))</f>
        <v>0</v>
      </c>
      <c r="SX28" cm="1">
        <f t="array" ref="SX28">SUM(IF('Capacity Summary'!U$139:U$238="X",1,0)*TRANSPOSE('CR Backing (Hide)'!$MM28:$QH28))</f>
        <v>0</v>
      </c>
      <c r="SY28" cm="1">
        <f t="array" ref="SY28">SUM(IF('Capacity Summary'!V$139:V$238="X",1,0)*TRANSPOSE('CR Backing (Hide)'!$MM28:$QH28))</f>
        <v>0</v>
      </c>
      <c r="SZ28" cm="1">
        <f t="array" ref="SZ28">SUM(IF('Capacity Summary'!W$139:W$238="X",1,0)*TRANSPOSE('CR Backing (Hide)'!$MM28:$QH28))</f>
        <v>0</v>
      </c>
      <c r="TA28" cm="1">
        <f t="array" ref="TA28">SUM(IF('Capacity Summary'!X$139:X$238="X",1,0)*TRANSPOSE('CR Backing (Hide)'!$MM28:$QH28))</f>
        <v>0</v>
      </c>
      <c r="TB28" cm="1">
        <f t="array" ref="TB28">SUM(IF('Capacity Summary'!Y$139:Y$238="X",1,0)*TRANSPOSE('CR Backing (Hide)'!$MM28:$QH28))</f>
        <v>0</v>
      </c>
      <c r="TC28" cm="1">
        <f t="array" ref="TC28">SUM(IF('Capacity Summary'!Z$139:Z$238="X",1,0)*TRANSPOSE('CR Backing (Hide)'!$MM28:$QH28))</f>
        <v>0</v>
      </c>
      <c r="TD28" cm="1">
        <f t="array" ref="TD28">SUM(IF('Capacity Summary'!AA$139:AA$238="X",1,0)*TRANSPOSE('CR Backing (Hide)'!$MM28:$QH28))</f>
        <v>0</v>
      </c>
      <c r="TE28" cm="1">
        <f t="array" ref="TE28">SUM(IF('Capacity Summary'!AB$139:AB$238="X",1,0)*TRANSPOSE('CR Backing (Hide)'!$MM28:$QH28))</f>
        <v>0</v>
      </c>
      <c r="TF28" cm="1">
        <f t="array" ref="TF28">SUM(IF('Capacity Summary'!AC$139:AC$238="X",1,0)*TRANSPOSE('CR Backing (Hide)'!$MM28:$QH28))</f>
        <v>0</v>
      </c>
      <c r="TG28" cm="1">
        <f t="array" ref="TG28">SUM(IF('Capacity Summary'!AD$139:AD$238="X",1,0)*TRANSPOSE('CR Backing (Hide)'!$MM28:$QH28))</f>
        <v>0</v>
      </c>
      <c r="TH28" cm="1">
        <f t="array" ref="TH28">SUM(IF('Capacity Summary'!AE$139:AE$238="X",1,0)*TRANSPOSE('CR Backing (Hide)'!$MM28:$QH28))</f>
        <v>0</v>
      </c>
      <c r="TI28" cm="1">
        <f t="array" ref="TI28">SUM(IF('Capacity Summary'!AF$139:AF$238="X",1,0)*TRANSPOSE('CR Backing (Hide)'!$MM28:$QH28))</f>
        <v>0</v>
      </c>
      <c r="TJ28" cm="1">
        <f t="array" ref="TJ28">SUM(IF('Capacity Summary'!AG$139:AG$238="X",1,0)*TRANSPOSE('CR Backing (Hide)'!$MM28:$QH28))</f>
        <v>0</v>
      </c>
      <c r="TK28" cm="1">
        <f t="array" ref="TK28">SUM(IF('Capacity Summary'!AH$139:AH$238="X",1,0)*TRANSPOSE('CR Backing (Hide)'!$MM28:$QH28))</f>
        <v>0</v>
      </c>
      <c r="TL28" cm="1">
        <f t="array" ref="TL28">SUM(IF('Capacity Summary'!AI$139:AI$238="X",1,0)*TRANSPOSE('CR Backing (Hide)'!$MM28:$QH28))</f>
        <v>0</v>
      </c>
      <c r="TM28" cm="1">
        <f t="array" ref="TM28">SUM(IF('Capacity Summary'!AJ$139:AJ$238="X",1,0)*TRANSPOSE('CR Backing (Hide)'!$MM28:$QH28))</f>
        <v>0</v>
      </c>
      <c r="TN28" cm="1">
        <f t="array" ref="TN28">SUM(IF('Capacity Summary'!AK$139:AK$238="X",1,0)*TRANSPOSE('CR Backing (Hide)'!$MM28:$QH28))</f>
        <v>0</v>
      </c>
      <c r="TO28" cm="1">
        <f t="array" ref="TO28">SUM(IF('Capacity Summary'!AL$139:AL$238="X",1,0)*TRANSPOSE('CR Backing (Hide)'!$MM28:$QH28))</f>
        <v>0</v>
      </c>
      <c r="TP28" cm="1">
        <f t="array" ref="TP28">SUM(IF('Capacity Summary'!AM$139:AM$238="X",1,0)*TRANSPOSE('CR Backing (Hide)'!$MM28:$QH28))</f>
        <v>0</v>
      </c>
      <c r="TQ28" cm="1">
        <f t="array" ref="TQ28">SUM(IF('Capacity Summary'!AN$139:AN$238="X",1,0)*TRANSPOSE('CR Backing (Hide)'!$MM28:$QH28))</f>
        <v>0</v>
      </c>
      <c r="TR28" cm="1">
        <f t="array" ref="TR28">SUM(IF('Capacity Summary'!AO$139:AO$238="X",1,0)*TRANSPOSE('CR Backing (Hide)'!$MM28:$QH28))</f>
        <v>0</v>
      </c>
      <c r="TS28" cm="1">
        <f t="array" ref="TS28">SUM(IF('Capacity Summary'!AP$139:AP$238="X",1,0)*TRANSPOSE('CR Backing (Hide)'!$MM28:$QH28))</f>
        <v>0</v>
      </c>
      <c r="TT28" cm="1">
        <f t="array" ref="TT28">SUM(IF('Capacity Summary'!AQ$139:AQ$238="X",1,0)*TRANSPOSE('CR Backing (Hide)'!$MM28:$QH28))</f>
        <v>0</v>
      </c>
      <c r="TU28" cm="1">
        <f t="array" ref="TU28">SUM(IF('Capacity Summary'!AR$139:AR$238="X",1,0)*TRANSPOSE('CR Backing (Hide)'!$MM28:$QH28))</f>
        <v>0</v>
      </c>
      <c r="TV28" cm="1">
        <f t="array" ref="TV28">SUM(IF('Capacity Summary'!AS$139:AS$238="X",1,0)*TRANSPOSE('CR Backing (Hide)'!$MM28:$QH28))</f>
        <v>0</v>
      </c>
      <c r="TW28" cm="1">
        <f t="array" ref="TW28">SUM(IF('Capacity Summary'!AT$139:AT$238="X",1,0)*TRANSPOSE('CR Backing (Hide)'!$MM28:$QH28))</f>
        <v>0</v>
      </c>
      <c r="TX28" cm="1">
        <f t="array" ref="TX28">SUM(IF('Capacity Summary'!AU$139:AU$238="X",1,0)*TRANSPOSE('CR Backing (Hide)'!$MM28:$QH28))</f>
        <v>0</v>
      </c>
      <c r="TY28" cm="1">
        <f t="array" ref="TY28">SUM(IF('Capacity Summary'!AV$139:AV$238="X",1,0)*TRANSPOSE('CR Backing (Hide)'!$MM28:$QH28))</f>
        <v>0</v>
      </c>
      <c r="TZ28" cm="1">
        <f t="array" ref="TZ28">SUM(IF('Capacity Summary'!AW$139:AW$238="X",1,0)*TRANSPOSE('CR Backing (Hide)'!$MM28:$QH28))</f>
        <v>0</v>
      </c>
      <c r="UA28" cm="1">
        <f t="array" ref="UA28">SUM(IF('Capacity Summary'!AX$139:AX$238="X",1,0)*TRANSPOSE('CR Backing (Hide)'!$MM28:$QH28))</f>
        <v>0</v>
      </c>
      <c r="UB28" cm="1">
        <f t="array" ref="UB28">SUM(IF('Capacity Summary'!AY$139:AY$238="X",1,0)*TRANSPOSE('CR Backing (Hide)'!$MM28:$QH28))</f>
        <v>0</v>
      </c>
      <c r="UC28" cm="1">
        <f t="array" ref="UC28">SUM(IF('Capacity Summary'!AZ$139:AZ$238="X",1,0)*TRANSPOSE('CR Backing (Hide)'!$MM28:$QH28))</f>
        <v>0</v>
      </c>
      <c r="UD28" cm="1">
        <f t="array" ref="UD28">SUM(IF('Capacity Summary'!BA$139:BA$238="X",1,0)*TRANSPOSE('CR Backing (Hide)'!$MM28:$QH28))</f>
        <v>0</v>
      </c>
      <c r="UE28" cm="1">
        <f t="array" ref="UE28">SUM(IF('Capacity Summary'!BB$139:BB$238="X",1,0)*TRANSPOSE('CR Backing (Hide)'!$MM28:$QH28))</f>
        <v>0</v>
      </c>
      <c r="UF28" cm="1">
        <f t="array" ref="UF28">SUM(IF('Capacity Summary'!BC$139:BC$238="X",1,0)*TRANSPOSE('CR Backing (Hide)'!$MM28:$QH28))</f>
        <v>0</v>
      </c>
      <c r="UG28" cm="1">
        <f t="array" ref="UG28">SUM(IF('Capacity Summary'!BD$139:BD$238="X",1,0)*TRANSPOSE('CR Backing (Hide)'!$MM28:$QH28))</f>
        <v>0</v>
      </c>
      <c r="UH28" cm="1">
        <f t="array" ref="UH28">SUM(IF('Capacity Summary'!BE$139:BE$238="X",1,0)*TRANSPOSE('CR Backing (Hide)'!$MM28:$QH28))</f>
        <v>0</v>
      </c>
      <c r="UI28" cm="1">
        <f t="array" ref="UI28">SUM(IF('Capacity Summary'!BF$139:BF$238="X",1,0)*TRANSPOSE('CR Backing (Hide)'!$MM28:$QH28))</f>
        <v>0</v>
      </c>
      <c r="UJ28" cm="1">
        <f t="array" ref="UJ28">SUM(IF('Capacity Summary'!BG$139:BG$238="X",1,0)*TRANSPOSE('CR Backing (Hide)'!$MM28:$QH28))</f>
        <v>0</v>
      </c>
      <c r="UL28">
        <f t="shared" si="1"/>
        <v>0</v>
      </c>
      <c r="UM28">
        <f t="shared" si="2"/>
        <v>0</v>
      </c>
      <c r="UN28">
        <f>COUNTIF('Clinical resources'!$ZQ$7:$ABP$7,"X")</f>
        <v>0</v>
      </c>
      <c r="UP28">
        <f t="shared" si="3"/>
        <v>0</v>
      </c>
      <c r="UQ28">
        <f t="shared" si="4"/>
        <v>0</v>
      </c>
      <c r="UR28">
        <f t="shared" si="5"/>
        <v>0</v>
      </c>
      <c r="UW28">
        <f t="array" ref="UW28:YR28">$AS28:$EN28*IF('Clinical resources'!$CK31:$GH31="X",1,0)</f>
        <v>0</v>
      </c>
      <c r="UX28">
        <v>0</v>
      </c>
      <c r="UY28">
        <v>0</v>
      </c>
      <c r="UZ28">
        <v>0</v>
      </c>
      <c r="VA28">
        <v>0</v>
      </c>
      <c r="VB28">
        <v>0</v>
      </c>
      <c r="VC28">
        <v>0</v>
      </c>
      <c r="VD28">
        <v>0</v>
      </c>
      <c r="VE28">
        <v>0</v>
      </c>
      <c r="VF28">
        <v>0</v>
      </c>
      <c r="VG28">
        <v>0</v>
      </c>
      <c r="VH28">
        <v>0</v>
      </c>
      <c r="VI28">
        <v>0</v>
      </c>
      <c r="VJ28">
        <v>0</v>
      </c>
      <c r="VK28">
        <v>0</v>
      </c>
      <c r="VL28">
        <v>0</v>
      </c>
      <c r="VM28">
        <v>0</v>
      </c>
      <c r="VN28">
        <v>0</v>
      </c>
      <c r="VO28">
        <v>0</v>
      </c>
      <c r="VP28">
        <v>0</v>
      </c>
      <c r="VQ28">
        <v>0</v>
      </c>
      <c r="VR28">
        <v>0</v>
      </c>
      <c r="VS28">
        <v>0</v>
      </c>
      <c r="VT28">
        <v>0</v>
      </c>
      <c r="VU28">
        <v>0</v>
      </c>
      <c r="VV28">
        <v>0</v>
      </c>
      <c r="VW28">
        <v>0</v>
      </c>
      <c r="VX28">
        <v>0</v>
      </c>
      <c r="VY28">
        <v>0</v>
      </c>
      <c r="VZ28">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v>0</v>
      </c>
      <c r="WY28">
        <v>0</v>
      </c>
      <c r="WZ28">
        <v>0</v>
      </c>
      <c r="XA28">
        <v>0</v>
      </c>
      <c r="XB28">
        <v>0</v>
      </c>
      <c r="XC28">
        <v>0</v>
      </c>
      <c r="XD28">
        <v>0</v>
      </c>
      <c r="XE28">
        <v>0</v>
      </c>
      <c r="XF28">
        <v>0</v>
      </c>
      <c r="XG28">
        <v>0</v>
      </c>
      <c r="XH28">
        <v>0</v>
      </c>
      <c r="XI28">
        <v>0</v>
      </c>
      <c r="XJ28">
        <v>0</v>
      </c>
      <c r="XK28">
        <v>0</v>
      </c>
      <c r="XL28">
        <v>0</v>
      </c>
      <c r="XM28">
        <v>0</v>
      </c>
      <c r="XN28">
        <v>0</v>
      </c>
      <c r="XO28">
        <v>0</v>
      </c>
      <c r="XP28">
        <v>0</v>
      </c>
      <c r="XQ28">
        <v>0</v>
      </c>
      <c r="XR28">
        <v>0</v>
      </c>
      <c r="XS28">
        <v>0</v>
      </c>
      <c r="XT28">
        <v>0</v>
      </c>
      <c r="XU28">
        <v>0</v>
      </c>
      <c r="XV28">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V28">
        <f t="array" ref="YV28:ACQ28">$EQ28:$IL28*IF('Clinical resources'!$OA31:$RV31="X",1,0)</f>
        <v>0</v>
      </c>
      <c r="YW28">
        <v>0</v>
      </c>
      <c r="YX28">
        <v>0</v>
      </c>
      <c r="YY28">
        <v>0</v>
      </c>
      <c r="YZ28">
        <v>0</v>
      </c>
      <c r="ZA28">
        <v>0</v>
      </c>
      <c r="ZB28">
        <v>0</v>
      </c>
      <c r="ZC28">
        <v>0</v>
      </c>
      <c r="ZD28">
        <v>0</v>
      </c>
      <c r="ZE28">
        <v>0</v>
      </c>
      <c r="ZF28">
        <v>0</v>
      </c>
      <c r="ZG28">
        <v>0</v>
      </c>
      <c r="ZH28">
        <v>0</v>
      </c>
      <c r="ZI28">
        <v>0</v>
      </c>
      <c r="ZJ28">
        <v>0</v>
      </c>
      <c r="ZK28">
        <v>0</v>
      </c>
      <c r="ZL28">
        <v>0</v>
      </c>
      <c r="ZM28">
        <v>0</v>
      </c>
      <c r="ZN28">
        <v>0</v>
      </c>
      <c r="ZO28">
        <v>0</v>
      </c>
      <c r="ZP28">
        <v>0</v>
      </c>
      <c r="ZQ28">
        <v>0</v>
      </c>
      <c r="ZR28">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v>0</v>
      </c>
      <c r="AAQ28">
        <v>0</v>
      </c>
      <c r="AAR28">
        <v>0</v>
      </c>
      <c r="AAS28">
        <v>0</v>
      </c>
      <c r="AAT28">
        <v>0</v>
      </c>
      <c r="AAU28">
        <v>0</v>
      </c>
      <c r="AAV28">
        <v>0</v>
      </c>
      <c r="AAW28">
        <v>0</v>
      </c>
      <c r="AAX28">
        <v>0</v>
      </c>
      <c r="AAY28">
        <v>0</v>
      </c>
      <c r="AAZ28">
        <v>0</v>
      </c>
      <c r="ABA28">
        <v>0</v>
      </c>
      <c r="ABB28">
        <v>0</v>
      </c>
      <c r="ABC28">
        <v>0</v>
      </c>
      <c r="ABD28">
        <v>0</v>
      </c>
      <c r="ABE28">
        <v>0</v>
      </c>
      <c r="ABF28">
        <v>0</v>
      </c>
      <c r="ABG28">
        <v>0</v>
      </c>
      <c r="ABH28">
        <v>0</v>
      </c>
      <c r="ABI28">
        <v>0</v>
      </c>
      <c r="ABJ28">
        <v>0</v>
      </c>
      <c r="ABK28">
        <v>0</v>
      </c>
      <c r="ABL28">
        <v>0</v>
      </c>
      <c r="ABM28">
        <v>0</v>
      </c>
      <c r="ABN28">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v>0</v>
      </c>
      <c r="ACM28">
        <v>0</v>
      </c>
      <c r="ACN28">
        <v>0</v>
      </c>
      <c r="ACO28">
        <v>0</v>
      </c>
      <c r="ACP28">
        <v>0</v>
      </c>
      <c r="ACQ28">
        <v>0</v>
      </c>
    </row>
    <row r="29" spans="2:771" x14ac:dyDescent="0.25">
      <c r="B29">
        <f>IF(A29='Clinical resources'!B32,0,1)</f>
        <v>0</v>
      </c>
      <c r="C29">
        <f>'Clinical resources'!D32</f>
        <v>0</v>
      </c>
      <c r="H29" t="str">
        <f>ROW(H26)&amp;". "&amp;'Clinical resources'!B32</f>
        <v xml:space="preserve">26. </v>
      </c>
      <c r="J29" t="str" cm="1">
        <f t="array" ref="J29">IF(SUM(IF('Clinical resources'!L32:P32="X",1,0)*'Clinical resources'!L$4:P$4)&gt;0,"X","")</f>
        <v/>
      </c>
      <c r="K29" t="str" cm="1">
        <f t="array" ref="K29">IF(SUM(IF('Clinical resources'!Q32:U32="X",1,0)*'Clinical resources'!Q$4:U$4)&gt;0,"X","")</f>
        <v/>
      </c>
      <c r="L29" t="str" cm="1">
        <f t="array" ref="L29">IF(SUM(IF('Clinical resources'!V32:Z32="X",1,0)*'Clinical resources'!V$4:Z$4)&gt;0,"X","")</f>
        <v/>
      </c>
      <c r="M29" t="str" cm="1">
        <f t="array" ref="M29">IF(SUM(IF('Clinical resources'!AA32:AE32="X",1,0)*'Clinical resources'!AA$4:AE$4)&gt;0,"X","")</f>
        <v/>
      </c>
      <c r="N29" t="str" cm="1">
        <f t="array" ref="N29">IF(SUM(IF('Clinical resources'!AF32:AJ32="X",1,0)*'Clinical resources'!AF$4:AJ$4)&gt;0,"X","")</f>
        <v/>
      </c>
      <c r="O29" t="str" cm="1">
        <f t="array" ref="O29">IF(SUM(IF('Clinical resources'!AK32:AO32="X",1,0)*'Clinical resources'!AK$4:AO$4)&gt;0,"X","")</f>
        <v/>
      </c>
      <c r="P29" t="str" cm="1">
        <f t="array" ref="P29">IF(SUM(IF('Clinical resources'!AP32:AT32="X",1,0)*'Clinical resources'!AP$4:AT$4)&gt;0,"X","")</f>
        <v/>
      </c>
      <c r="Q29" t="str" cm="1">
        <f t="array" ref="Q29">IF(SUM(IF('Clinical resources'!AU32:AY32="X",1,0)*'Clinical resources'!AU$4:AY$4)&gt;0,"X","")</f>
        <v/>
      </c>
      <c r="R29" t="str" cm="1">
        <f t="array" ref="R29">IF(SUM(IF('Clinical resources'!AZ32:BD32="X",1,0)*'Clinical resources'!AZ$4:BD$4)&gt;0,"X","")</f>
        <v/>
      </c>
      <c r="S29" t="str" cm="1">
        <f t="array" ref="S29">IF(SUM(IF('Clinical resources'!BE32:BI32="X",1,0)*'Clinical resources'!BE$4:BI$4)&gt;0,"X","")</f>
        <v/>
      </c>
      <c r="T29" t="str" cm="1">
        <f t="array" ref="T29">IF(SUM(IF('Clinical resources'!BJ32:BN32="X",1,0)*'Clinical resources'!BJ$4:BN$4)&gt;0,"X","")</f>
        <v/>
      </c>
      <c r="U29" t="str" cm="1">
        <f t="array" ref="U29">IF(SUM(IF('Clinical resources'!BO32:BS32="X",1,0)*'Clinical resources'!BO$4:BS$4)&gt;0,"X","")</f>
        <v/>
      </c>
      <c r="V29" t="str" cm="1">
        <f t="array" ref="V29">IF(SUM(IF('Clinical resources'!BT32:BX32="X",1,0)*'Clinical resources'!BT$4:BX$4)&gt;0,"X","")</f>
        <v/>
      </c>
      <c r="W29" t="str" cm="1">
        <f t="array" ref="W29">IF(SUM(IF('Clinical resources'!BY32:CC32="X",1,0)*'Clinical resources'!BY$4:CC$4)&gt;0,"X","")</f>
        <v/>
      </c>
      <c r="X29" t="str" cm="1">
        <f t="array" ref="X29">IF(SUM(IF('Clinical resources'!CD32:CH32="X",1,0)*'Clinical resources'!CD$4:CH$4)&gt;0,"X","")</f>
        <v/>
      </c>
      <c r="AA29">
        <f t="array" ref="AA29">SUM('Clinical resources'!$L$4:$P$4*IF('Clinical resources'!$L32:$P32="X",1,0))</f>
        <v>0</v>
      </c>
      <c r="AB29">
        <f t="array" ref="AB29">SUM('Clinical resources'!$Q$4:$U$4*IF('Clinical resources'!$Q32:$U32="X",1,0))</f>
        <v>0</v>
      </c>
      <c r="AC29">
        <f t="array" ref="AC29">SUM('Clinical resources'!$V$4:$Z$4*IF('Clinical resources'!$V32:$Z32="X",1,0))</f>
        <v>0</v>
      </c>
      <c r="AD29">
        <f t="array" ref="AD29">SUM('Clinical resources'!$AA$4:$AE$4*IF('Clinical resources'!$AA32:$AE32="X",1,0))</f>
        <v>0</v>
      </c>
      <c r="AE29">
        <f t="array" ref="AE29">SUM('Clinical resources'!$AF$4:$AJ$4*IF('Clinical resources'!$AF32:$AJ32="X",1,0))</f>
        <v>0</v>
      </c>
      <c r="AF29">
        <f t="array" ref="AF29">SUM('Clinical resources'!$AK$4:$AO$4*IF('Clinical resources'!$AK32:$AO32="X",1,0))</f>
        <v>0</v>
      </c>
      <c r="AG29">
        <f t="array" ref="AG29">SUM('Clinical resources'!$AP$4:$AT$4*IF('Clinical resources'!$AP32:$AT32="X",1,0))</f>
        <v>0</v>
      </c>
      <c r="AH29">
        <f t="array" ref="AH29">SUM('Clinical resources'!$AU$4:$AY$4*IF('Clinical resources'!$AU32:$AY32="X",1,0))</f>
        <v>0</v>
      </c>
      <c r="AI29">
        <f t="array" ref="AI29">SUM('Clinical resources'!$AZ$4:$BD$4*IF('Clinical resources'!$AZ32:$BD32="X",1,0))</f>
        <v>0</v>
      </c>
      <c r="AJ29">
        <f t="array" ref="AJ29">SUM('Clinical resources'!$BE$4:$BI$4*IF('Clinical resources'!$BE32:$BI32="X",1,0))</f>
        <v>0</v>
      </c>
      <c r="AK29">
        <f t="array" ref="AK29">SUM('Clinical resources'!$BJ$4:$BN$4*IF('Clinical resources'!$BJ32:$BN32="X",1,0))</f>
        <v>0</v>
      </c>
      <c r="AL29">
        <f t="array" ref="AL29">SUM('Clinical resources'!$BO$4:$BS$4*IF('Clinical resources'!$BO32:$BS32="X",1,0))</f>
        <v>0</v>
      </c>
      <c r="AM29">
        <f t="array" ref="AM29">SUM('Clinical resources'!$BT$4:$BX$4*IF('Clinical resources'!$BT32:$BX32="X",1,0))</f>
        <v>0</v>
      </c>
      <c r="AN29">
        <f t="array" ref="AN29">SUM('Clinical resources'!$BY$4:$CC$4*IF('Clinical resources'!$BY32:$CC32="X",1,0))</f>
        <v>0</v>
      </c>
      <c r="AO29">
        <f t="array" ref="AO29">SUM('Clinical resources'!$CD$4:$CH$4*IF('Clinical resources'!$CD32:$CH32="X",1,0))</f>
        <v>0</v>
      </c>
      <c r="AS29" cm="1">
        <f t="array" ref="AS29">IF(SUM(IF($J29:$X29=TRANSPOSE('Capacity Backing (Hide)2'!B$67:B$81),1,0))&gt;0,1,0)</f>
        <v>0</v>
      </c>
      <c r="AT29" cm="1">
        <f t="array" ref="AT29">IF(SUM(IF($J29:$X29=TRANSPOSE('Capacity Backing (Hide)2'!C$67:C$81),1,0))&gt;0,1,0)</f>
        <v>0</v>
      </c>
      <c r="AU29" cm="1">
        <f t="array" ref="AU29">IF(SUM(IF($J29:$X29=TRANSPOSE('Capacity Backing (Hide)2'!D$67:D$81),1,0))&gt;0,1,0)</f>
        <v>0</v>
      </c>
      <c r="AV29" cm="1">
        <f t="array" ref="AV29">IF(SUM(IF($J29:$X29=TRANSPOSE('Capacity Backing (Hide)2'!E$67:E$81),1,0))&gt;0,1,0)</f>
        <v>0</v>
      </c>
      <c r="AW29" cm="1">
        <f t="array" ref="AW29">IF(SUM(IF($J29:$X29=TRANSPOSE('Capacity Backing (Hide)2'!F$67:F$81),1,0))&gt;0,1,0)</f>
        <v>0</v>
      </c>
      <c r="AX29" cm="1">
        <f t="array" ref="AX29">IF(SUM(IF($J29:$X29=TRANSPOSE('Capacity Backing (Hide)2'!G$67:G$81),1,0))&gt;0,1,0)</f>
        <v>0</v>
      </c>
      <c r="AY29" cm="1">
        <f t="array" ref="AY29">IF(SUM(IF($J29:$X29=TRANSPOSE('Capacity Backing (Hide)2'!H$67:H$81),1,0))&gt;0,1,0)</f>
        <v>0</v>
      </c>
      <c r="AZ29" cm="1">
        <f t="array" ref="AZ29">IF(SUM(IF($J29:$X29=TRANSPOSE('Capacity Backing (Hide)2'!I$67:I$81),1,0))&gt;0,1,0)</f>
        <v>0</v>
      </c>
      <c r="BA29" cm="1">
        <f t="array" ref="BA29">IF(SUM(IF($J29:$X29=TRANSPOSE('Capacity Backing (Hide)2'!J$67:J$81),1,0))&gt;0,1,0)</f>
        <v>0</v>
      </c>
      <c r="BB29" cm="1">
        <f t="array" ref="BB29">IF(SUM(IF($J29:$X29=TRANSPOSE('Capacity Backing (Hide)2'!K$67:K$81),1,0))&gt;0,1,0)</f>
        <v>0</v>
      </c>
      <c r="BC29" cm="1">
        <f t="array" ref="BC29">IF(SUM(IF($J29:$X29=TRANSPOSE('Capacity Backing (Hide)2'!L$67:L$81),1,0))&gt;0,1,0)</f>
        <v>0</v>
      </c>
      <c r="BD29" cm="1">
        <f t="array" ref="BD29">IF(SUM(IF($J29:$X29=TRANSPOSE('Capacity Backing (Hide)2'!M$67:M$81),1,0))&gt;0,1,0)</f>
        <v>0</v>
      </c>
      <c r="BE29" cm="1">
        <f t="array" ref="BE29">IF(SUM(IF($J29:$X29=TRANSPOSE('Capacity Backing (Hide)2'!N$67:N$81),1,0))&gt;0,1,0)</f>
        <v>0</v>
      </c>
      <c r="BF29" cm="1">
        <f t="array" ref="BF29">IF(SUM(IF($J29:$X29=TRANSPOSE('Capacity Backing (Hide)2'!O$67:O$81),1,0))&gt;0,1,0)</f>
        <v>0</v>
      </c>
      <c r="BG29" cm="1">
        <f t="array" ref="BG29">IF(SUM(IF($J29:$X29=TRANSPOSE('Capacity Backing (Hide)2'!P$67:P$81),1,0))&gt;0,1,0)</f>
        <v>0</v>
      </c>
      <c r="BH29" cm="1">
        <f t="array" ref="BH29">IF(SUM(IF($J29:$X29=TRANSPOSE('Capacity Backing (Hide)2'!Q$67:Q$81),1,0))&gt;0,1,0)</f>
        <v>0</v>
      </c>
      <c r="BI29" cm="1">
        <f t="array" ref="BI29">IF(SUM(IF($J29:$X29=TRANSPOSE('Capacity Backing (Hide)2'!R$67:R$81),1,0))&gt;0,1,0)</f>
        <v>0</v>
      </c>
      <c r="BJ29" cm="1">
        <f t="array" ref="BJ29">IF(SUM(IF($J29:$X29=TRANSPOSE('Capacity Backing (Hide)2'!S$67:S$81),1,0))&gt;0,1,0)</f>
        <v>0</v>
      </c>
      <c r="BK29" cm="1">
        <f t="array" ref="BK29">IF(SUM(IF($J29:$X29=TRANSPOSE('Capacity Backing (Hide)2'!T$67:T$81),1,0))&gt;0,1,0)</f>
        <v>0</v>
      </c>
      <c r="BL29" cm="1">
        <f t="array" ref="BL29">IF(SUM(IF($J29:$X29=TRANSPOSE('Capacity Backing (Hide)2'!U$67:U$81),1,0))&gt;0,1,0)</f>
        <v>0</v>
      </c>
      <c r="BM29" cm="1">
        <f t="array" ref="BM29">IF(SUM(IF($J29:$X29=TRANSPOSE('Capacity Backing (Hide)2'!V$67:V$81),1,0))&gt;0,1,0)</f>
        <v>0</v>
      </c>
      <c r="BN29" cm="1">
        <f t="array" ref="BN29">IF(SUM(IF($J29:$X29=TRANSPOSE('Capacity Backing (Hide)2'!W$67:W$81),1,0))&gt;0,1,0)</f>
        <v>0</v>
      </c>
      <c r="BO29" cm="1">
        <f t="array" ref="BO29">IF(SUM(IF($J29:$X29=TRANSPOSE('Capacity Backing (Hide)2'!X$67:X$81),1,0))&gt;0,1,0)</f>
        <v>0</v>
      </c>
      <c r="BP29" cm="1">
        <f t="array" ref="BP29">IF(SUM(IF($J29:$X29=TRANSPOSE('Capacity Backing (Hide)2'!Y$67:Y$81),1,0))&gt;0,1,0)</f>
        <v>0</v>
      </c>
      <c r="BQ29" cm="1">
        <f t="array" ref="BQ29">IF(SUM(IF($J29:$X29=TRANSPOSE('Capacity Backing (Hide)2'!Z$67:Z$81),1,0))&gt;0,1,0)</f>
        <v>0</v>
      </c>
      <c r="BR29" cm="1">
        <f t="array" ref="BR29">IF(SUM(IF($J29:$X29=TRANSPOSE('Capacity Backing (Hide)2'!AA$67:AA$81),1,0))&gt;0,1,0)</f>
        <v>0</v>
      </c>
      <c r="BS29" cm="1">
        <f t="array" ref="BS29">IF(SUM(IF($J29:$X29=TRANSPOSE('Capacity Backing (Hide)2'!AB$67:AB$81),1,0))&gt;0,1,0)</f>
        <v>0</v>
      </c>
      <c r="BT29" cm="1">
        <f t="array" ref="BT29">IF(SUM(IF($J29:$X29=TRANSPOSE('Capacity Backing (Hide)2'!AC$67:AC$81),1,0))&gt;0,1,0)</f>
        <v>0</v>
      </c>
      <c r="BU29" cm="1">
        <f t="array" ref="BU29">IF(SUM(IF($J29:$X29=TRANSPOSE('Capacity Backing (Hide)2'!AD$67:AD$81),1,0))&gt;0,1,0)</f>
        <v>0</v>
      </c>
      <c r="BV29" cm="1">
        <f t="array" ref="BV29">IF(SUM(IF($J29:$X29=TRANSPOSE('Capacity Backing (Hide)2'!AE$67:AE$81),1,0))&gt;0,1,0)</f>
        <v>0</v>
      </c>
      <c r="BW29" cm="1">
        <f t="array" ref="BW29">IF(SUM(IF($J29:$X29=TRANSPOSE('Capacity Backing (Hide)2'!AF$67:AF$81),1,0))&gt;0,1,0)</f>
        <v>0</v>
      </c>
      <c r="BX29" cm="1">
        <f t="array" ref="BX29">IF(SUM(IF($J29:$X29=TRANSPOSE('Capacity Backing (Hide)2'!AG$67:AG$81),1,0))&gt;0,1,0)</f>
        <v>0</v>
      </c>
      <c r="BY29" cm="1">
        <f t="array" ref="BY29">IF(SUM(IF($J29:$X29=TRANSPOSE('Capacity Backing (Hide)2'!AH$67:AH$81),1,0))&gt;0,1,0)</f>
        <v>0</v>
      </c>
      <c r="BZ29" cm="1">
        <f t="array" ref="BZ29">IF(SUM(IF($J29:$X29=TRANSPOSE('Capacity Backing (Hide)2'!AI$67:AI$81),1,0))&gt;0,1,0)</f>
        <v>0</v>
      </c>
      <c r="CA29" cm="1">
        <f t="array" ref="CA29">IF(SUM(IF($J29:$X29=TRANSPOSE('Capacity Backing (Hide)2'!AJ$67:AJ$81),1,0))&gt;0,1,0)</f>
        <v>0</v>
      </c>
      <c r="CB29" cm="1">
        <f t="array" ref="CB29">IF(SUM(IF($J29:$X29=TRANSPOSE('Capacity Backing (Hide)2'!AK$67:AK$81),1,0))&gt;0,1,0)</f>
        <v>0</v>
      </c>
      <c r="CC29" cm="1">
        <f t="array" ref="CC29">IF(SUM(IF($J29:$X29=TRANSPOSE('Capacity Backing (Hide)2'!AL$67:AL$81),1,0))&gt;0,1,0)</f>
        <v>0</v>
      </c>
      <c r="CD29" cm="1">
        <f t="array" ref="CD29">IF(SUM(IF($J29:$X29=TRANSPOSE('Capacity Backing (Hide)2'!AM$67:AM$81),1,0))&gt;0,1,0)</f>
        <v>0</v>
      </c>
      <c r="CE29" cm="1">
        <f t="array" ref="CE29">IF(SUM(IF($J29:$X29=TRANSPOSE('Capacity Backing (Hide)2'!AN$67:AN$81),1,0))&gt;0,1,0)</f>
        <v>0</v>
      </c>
      <c r="CF29" cm="1">
        <f t="array" ref="CF29">IF(SUM(IF($J29:$X29=TRANSPOSE('Capacity Backing (Hide)2'!AO$67:AO$81),1,0))&gt;0,1,0)</f>
        <v>0</v>
      </c>
      <c r="CG29" cm="1">
        <f t="array" ref="CG29">IF(SUM(IF($J29:$X29=TRANSPOSE('Capacity Backing (Hide)2'!AP$67:AP$81),1,0))&gt;0,1,0)</f>
        <v>0</v>
      </c>
      <c r="CH29" cm="1">
        <f t="array" ref="CH29">IF(SUM(IF($J29:$X29=TRANSPOSE('Capacity Backing (Hide)2'!AQ$67:AQ$81),1,0))&gt;0,1,0)</f>
        <v>0</v>
      </c>
      <c r="CI29" cm="1">
        <f t="array" ref="CI29">IF(SUM(IF($J29:$X29=TRANSPOSE('Capacity Backing (Hide)2'!AR$67:AR$81),1,0))&gt;0,1,0)</f>
        <v>0</v>
      </c>
      <c r="CJ29" cm="1">
        <f t="array" ref="CJ29">IF(SUM(IF($J29:$X29=TRANSPOSE('Capacity Backing (Hide)2'!AS$67:AS$81),1,0))&gt;0,1,0)</f>
        <v>0</v>
      </c>
      <c r="CK29" cm="1">
        <f t="array" ref="CK29">IF(SUM(IF($J29:$X29=TRANSPOSE('Capacity Backing (Hide)2'!AT$67:AT$81),1,0))&gt;0,1,0)</f>
        <v>0</v>
      </c>
      <c r="CL29" cm="1">
        <f t="array" ref="CL29">IF(SUM(IF($J29:$X29=TRANSPOSE('Capacity Backing (Hide)2'!AU$67:AU$81),1,0))&gt;0,1,0)</f>
        <v>0</v>
      </c>
      <c r="CM29" cm="1">
        <f t="array" ref="CM29">IF(SUM(IF($J29:$X29=TRANSPOSE('Capacity Backing (Hide)2'!AV$67:AV$81),1,0))&gt;0,1,0)</f>
        <v>0</v>
      </c>
      <c r="CN29" cm="1">
        <f t="array" ref="CN29">IF(SUM(IF($J29:$X29=TRANSPOSE('Capacity Backing (Hide)2'!AW$67:AW$81),1,0))&gt;0,1,0)</f>
        <v>0</v>
      </c>
      <c r="CO29" cm="1">
        <f t="array" ref="CO29">IF(SUM(IF($J29:$X29=TRANSPOSE('Capacity Backing (Hide)2'!AX$67:AX$81),1,0))&gt;0,1,0)</f>
        <v>0</v>
      </c>
      <c r="CP29" cm="1">
        <f t="array" ref="CP29">IF(SUM(IF($J29:$X29=TRANSPOSE('Capacity Backing (Hide)2'!AY$67:AY$81),1,0))&gt;0,1,0)</f>
        <v>0</v>
      </c>
      <c r="CQ29" cm="1">
        <f t="array" ref="CQ29">IF(SUM(IF($J29:$X29=TRANSPOSE('Capacity Backing (Hide)2'!AZ$67:AZ$81),1,0))&gt;0,1,0)</f>
        <v>0</v>
      </c>
      <c r="CR29" cm="1">
        <f t="array" ref="CR29">IF(SUM(IF($J29:$X29=TRANSPOSE('Capacity Backing (Hide)2'!BA$67:BA$81),1,0))&gt;0,1,0)</f>
        <v>0</v>
      </c>
      <c r="CS29" cm="1">
        <f t="array" ref="CS29">IF(SUM(IF($J29:$X29=TRANSPOSE('Capacity Backing (Hide)2'!BB$67:BB$81),1,0))&gt;0,1,0)</f>
        <v>0</v>
      </c>
      <c r="CT29" cm="1">
        <f t="array" ref="CT29">IF(SUM(IF($J29:$X29=TRANSPOSE('Capacity Backing (Hide)2'!BC$67:BC$81),1,0))&gt;0,1,0)</f>
        <v>0</v>
      </c>
      <c r="CU29" cm="1">
        <f t="array" ref="CU29">IF(SUM(IF($J29:$X29=TRANSPOSE('Capacity Backing (Hide)2'!BD$67:BD$81),1,0))&gt;0,1,0)</f>
        <v>0</v>
      </c>
      <c r="CV29" cm="1">
        <f t="array" ref="CV29">IF(SUM(IF($J29:$X29=TRANSPOSE('Capacity Backing (Hide)2'!BE$67:BE$81),1,0))&gt;0,1,0)</f>
        <v>0</v>
      </c>
      <c r="CW29" cm="1">
        <f t="array" ref="CW29">IF(SUM(IF($J29:$X29=TRANSPOSE('Capacity Backing (Hide)2'!BF$67:BF$81),1,0))&gt;0,1,0)</f>
        <v>0</v>
      </c>
      <c r="CX29" cm="1">
        <f t="array" ref="CX29">IF(SUM(IF($J29:$X29=TRANSPOSE('Capacity Backing (Hide)2'!BG$67:BG$81),1,0))&gt;0,1,0)</f>
        <v>0</v>
      </c>
      <c r="CY29" cm="1">
        <f t="array" ref="CY29">IF(SUM(IF($J29:$X29=TRANSPOSE('Capacity Backing (Hide)2'!BH$67:BH$81),1,0))&gt;0,1,0)</f>
        <v>0</v>
      </c>
      <c r="CZ29" cm="1">
        <f t="array" ref="CZ29">IF(SUM(IF($J29:$X29=TRANSPOSE('Capacity Backing (Hide)2'!BI$67:BI$81),1,0))&gt;0,1,0)</f>
        <v>0</v>
      </c>
      <c r="DA29" cm="1">
        <f t="array" ref="DA29">IF(SUM(IF($J29:$X29=TRANSPOSE('Capacity Backing (Hide)2'!BJ$67:BJ$81),1,0))&gt;0,1,0)</f>
        <v>0</v>
      </c>
      <c r="DB29" cm="1">
        <f t="array" ref="DB29">IF(SUM(IF($J29:$X29=TRANSPOSE('Capacity Backing (Hide)2'!BK$67:BK$81),1,0))&gt;0,1,0)</f>
        <v>0</v>
      </c>
      <c r="DC29" cm="1">
        <f t="array" ref="DC29">IF(SUM(IF($J29:$X29=TRANSPOSE('Capacity Backing (Hide)2'!BL$67:BL$81),1,0))&gt;0,1,0)</f>
        <v>0</v>
      </c>
      <c r="DD29" cm="1">
        <f t="array" ref="DD29">IF(SUM(IF($J29:$X29=TRANSPOSE('Capacity Backing (Hide)2'!BM$67:BM$81),1,0))&gt;0,1,0)</f>
        <v>0</v>
      </c>
      <c r="DE29" cm="1">
        <f t="array" ref="DE29">IF(SUM(IF($J29:$X29=TRANSPOSE('Capacity Backing (Hide)2'!BN$67:BN$81),1,0))&gt;0,1,0)</f>
        <v>0</v>
      </c>
      <c r="DF29" cm="1">
        <f t="array" ref="DF29">IF(SUM(IF($J29:$X29=TRANSPOSE('Capacity Backing (Hide)2'!BO$67:BO$81),1,0))&gt;0,1,0)</f>
        <v>0</v>
      </c>
      <c r="DG29" cm="1">
        <f t="array" ref="DG29">IF(SUM(IF($J29:$X29=TRANSPOSE('Capacity Backing (Hide)2'!BP$67:BP$81),1,0))&gt;0,1,0)</f>
        <v>0</v>
      </c>
      <c r="DH29" cm="1">
        <f t="array" ref="DH29">IF(SUM(IF($J29:$X29=TRANSPOSE('Capacity Backing (Hide)2'!BQ$67:BQ$81),1,0))&gt;0,1,0)</f>
        <v>0</v>
      </c>
      <c r="DI29" cm="1">
        <f t="array" ref="DI29">IF(SUM(IF($J29:$X29=TRANSPOSE('Capacity Backing (Hide)2'!BR$67:BR$81),1,0))&gt;0,1,0)</f>
        <v>0</v>
      </c>
      <c r="DJ29" cm="1">
        <f t="array" ref="DJ29">IF(SUM(IF($J29:$X29=TRANSPOSE('Capacity Backing (Hide)2'!BS$67:BS$81),1,0))&gt;0,1,0)</f>
        <v>0</v>
      </c>
      <c r="DK29" cm="1">
        <f t="array" ref="DK29">IF(SUM(IF($J29:$X29=TRANSPOSE('Capacity Backing (Hide)2'!BT$67:BT$81),1,0))&gt;0,1,0)</f>
        <v>0</v>
      </c>
      <c r="DL29" cm="1">
        <f t="array" ref="DL29">IF(SUM(IF($J29:$X29=TRANSPOSE('Capacity Backing (Hide)2'!BU$67:BU$81),1,0))&gt;0,1,0)</f>
        <v>0</v>
      </c>
      <c r="DM29" cm="1">
        <f t="array" ref="DM29">IF(SUM(IF($J29:$X29=TRANSPOSE('Capacity Backing (Hide)2'!BV$67:BV$81),1,0))&gt;0,1,0)</f>
        <v>0</v>
      </c>
      <c r="DN29" cm="1">
        <f t="array" ref="DN29">IF(SUM(IF($J29:$X29=TRANSPOSE('Capacity Backing (Hide)2'!BW$67:BW$81),1,0))&gt;0,1,0)</f>
        <v>0</v>
      </c>
      <c r="DO29" cm="1">
        <f t="array" ref="DO29">IF(SUM(IF($J29:$X29=TRANSPOSE('Capacity Backing (Hide)2'!BX$67:BX$81),1,0))&gt;0,1,0)</f>
        <v>0</v>
      </c>
      <c r="DP29" cm="1">
        <f t="array" ref="DP29">IF(SUM(IF($J29:$X29=TRANSPOSE('Capacity Backing (Hide)2'!BY$67:BY$81),1,0))&gt;0,1,0)</f>
        <v>0</v>
      </c>
      <c r="DQ29" cm="1">
        <f t="array" ref="DQ29">IF(SUM(IF($J29:$X29=TRANSPOSE('Capacity Backing (Hide)2'!BZ$67:BZ$81),1,0))&gt;0,1,0)</f>
        <v>0</v>
      </c>
      <c r="DR29" cm="1">
        <f t="array" ref="DR29">IF(SUM(IF($J29:$X29=TRANSPOSE('Capacity Backing (Hide)2'!CA$67:CA$81),1,0))&gt;0,1,0)</f>
        <v>0</v>
      </c>
      <c r="DS29" cm="1">
        <f t="array" ref="DS29">IF(SUM(IF($J29:$X29=TRANSPOSE('Capacity Backing (Hide)2'!CB$67:CB$81),1,0))&gt;0,1,0)</f>
        <v>0</v>
      </c>
      <c r="DT29" cm="1">
        <f t="array" ref="DT29">IF(SUM(IF($J29:$X29=TRANSPOSE('Capacity Backing (Hide)2'!CC$67:CC$81),1,0))&gt;0,1,0)</f>
        <v>0</v>
      </c>
      <c r="DU29" cm="1">
        <f t="array" ref="DU29">IF(SUM(IF($J29:$X29=TRANSPOSE('Capacity Backing (Hide)2'!CD$67:CD$81),1,0))&gt;0,1,0)</f>
        <v>0</v>
      </c>
      <c r="DV29" cm="1">
        <f t="array" ref="DV29">IF(SUM(IF($J29:$X29=TRANSPOSE('Capacity Backing (Hide)2'!CE$67:CE$81),1,0))&gt;0,1,0)</f>
        <v>0</v>
      </c>
      <c r="DW29" cm="1">
        <f t="array" ref="DW29">IF(SUM(IF($J29:$X29=TRANSPOSE('Capacity Backing (Hide)2'!CF$67:CF$81),1,0))&gt;0,1,0)</f>
        <v>0</v>
      </c>
      <c r="DX29" cm="1">
        <f t="array" ref="DX29">IF(SUM(IF($J29:$X29=TRANSPOSE('Capacity Backing (Hide)2'!CG$67:CG$81),1,0))&gt;0,1,0)</f>
        <v>0</v>
      </c>
      <c r="DY29" cm="1">
        <f t="array" ref="DY29">IF(SUM(IF($J29:$X29=TRANSPOSE('Capacity Backing (Hide)2'!CH$67:CH$81),1,0))&gt;0,1,0)</f>
        <v>0</v>
      </c>
      <c r="DZ29" cm="1">
        <f t="array" ref="DZ29">IF(SUM(IF($J29:$X29=TRANSPOSE('Capacity Backing (Hide)2'!CI$67:CI$81),1,0))&gt;0,1,0)</f>
        <v>0</v>
      </c>
      <c r="EA29" cm="1">
        <f t="array" ref="EA29">IF(SUM(IF($J29:$X29=TRANSPOSE('Capacity Backing (Hide)2'!CJ$67:CJ$81),1,0))&gt;0,1,0)</f>
        <v>0</v>
      </c>
      <c r="EB29" cm="1">
        <f t="array" ref="EB29">IF(SUM(IF($J29:$X29=TRANSPOSE('Capacity Backing (Hide)2'!CK$67:CK$81),1,0))&gt;0,1,0)</f>
        <v>0</v>
      </c>
      <c r="EC29" cm="1">
        <f t="array" ref="EC29">IF(SUM(IF($J29:$X29=TRANSPOSE('Capacity Backing (Hide)2'!CL$67:CL$81),1,0))&gt;0,1,0)</f>
        <v>0</v>
      </c>
      <c r="ED29" cm="1">
        <f t="array" ref="ED29">IF(SUM(IF($J29:$X29=TRANSPOSE('Capacity Backing (Hide)2'!CM$67:CM$81),1,0))&gt;0,1,0)</f>
        <v>0</v>
      </c>
      <c r="EE29" cm="1">
        <f t="array" ref="EE29">IF(SUM(IF($J29:$X29=TRANSPOSE('Capacity Backing (Hide)2'!CN$67:CN$81),1,0))&gt;0,1,0)</f>
        <v>0</v>
      </c>
      <c r="EF29" cm="1">
        <f t="array" ref="EF29">IF(SUM(IF($J29:$X29=TRANSPOSE('Capacity Backing (Hide)2'!CO$67:CO$81),1,0))&gt;0,1,0)</f>
        <v>0</v>
      </c>
      <c r="EG29" cm="1">
        <f t="array" ref="EG29">IF(SUM(IF($J29:$X29=TRANSPOSE('Capacity Backing (Hide)2'!CP$67:CP$81),1,0))&gt;0,1,0)</f>
        <v>0</v>
      </c>
      <c r="EH29" cm="1">
        <f t="array" ref="EH29">IF(SUM(IF($J29:$X29=TRANSPOSE('Capacity Backing (Hide)2'!CQ$67:CQ$81),1,0))&gt;0,1,0)</f>
        <v>0</v>
      </c>
      <c r="EI29" cm="1">
        <f t="array" ref="EI29">IF(SUM(IF($J29:$X29=TRANSPOSE('Capacity Backing (Hide)2'!CR$67:CR$81),1,0))&gt;0,1,0)</f>
        <v>0</v>
      </c>
      <c r="EJ29" cm="1">
        <f t="array" ref="EJ29">IF(SUM(IF($J29:$X29=TRANSPOSE('Capacity Backing (Hide)2'!CS$67:CS$81),1,0))&gt;0,1,0)</f>
        <v>0</v>
      </c>
      <c r="EK29" cm="1">
        <f t="array" ref="EK29">IF(SUM(IF($J29:$X29=TRANSPOSE('Capacity Backing (Hide)2'!CT$67:CT$81),1,0))&gt;0,1,0)</f>
        <v>0</v>
      </c>
      <c r="EL29" cm="1">
        <f t="array" ref="EL29">IF(SUM(IF($J29:$X29=TRANSPOSE('Capacity Backing (Hide)2'!CU$67:CU$81),1,0))&gt;0,1,0)</f>
        <v>0</v>
      </c>
      <c r="EM29" cm="1">
        <f t="array" ref="EM29">IF(SUM(IF($J29:$X29=TRANSPOSE('Capacity Backing (Hide)2'!CV$67:CV$81),1,0))&gt;0,1,0)</f>
        <v>0</v>
      </c>
      <c r="EN29" cm="1">
        <f t="array" ref="EN29">IF(SUM(IF($J29:$X29=TRANSPOSE('Capacity Backing (Hide)2'!CW$67:CW$81),1,0))&gt;0,1,0)</f>
        <v>0</v>
      </c>
      <c r="EQ29" cm="1">
        <f t="array" ref="EQ29">IF(SUM(IF($J29:$X29=TRANSPOSE('Capacity Backing (Hide)2'!B$203:B$217),1,0))&gt;0,1,0)</f>
        <v>0</v>
      </c>
      <c r="ER29" cm="1">
        <f t="array" ref="ER29">IF(SUM(IF($J29:$X29=TRANSPOSE('Capacity Backing (Hide)2'!C$203:C$217),1,0))&gt;0,1,0)</f>
        <v>0</v>
      </c>
      <c r="ES29" cm="1">
        <f t="array" ref="ES29">IF(SUM(IF($J29:$X29=TRANSPOSE('Capacity Backing (Hide)2'!D$203:D$217),1,0))&gt;0,1,0)</f>
        <v>0</v>
      </c>
      <c r="ET29" cm="1">
        <f t="array" ref="ET29">IF(SUM(IF($J29:$X29=TRANSPOSE('Capacity Backing (Hide)2'!E$203:E$217),1,0))&gt;0,1,0)</f>
        <v>0</v>
      </c>
      <c r="EU29" cm="1">
        <f t="array" ref="EU29">IF(SUM(IF($J29:$X29=TRANSPOSE('Capacity Backing (Hide)2'!F$203:F$217),1,0))&gt;0,1,0)</f>
        <v>0</v>
      </c>
      <c r="EV29" cm="1">
        <f t="array" ref="EV29">IF(SUM(IF($J29:$X29=TRANSPOSE('Capacity Backing (Hide)2'!G$203:G$217),1,0))&gt;0,1,0)</f>
        <v>0</v>
      </c>
      <c r="EW29" cm="1">
        <f t="array" ref="EW29">IF(SUM(IF($J29:$X29=TRANSPOSE('Capacity Backing (Hide)2'!H$203:H$217),1,0))&gt;0,1,0)</f>
        <v>0</v>
      </c>
      <c r="EX29" cm="1">
        <f t="array" ref="EX29">IF(SUM(IF($J29:$X29=TRANSPOSE('Capacity Backing (Hide)2'!I$203:I$217),1,0))&gt;0,1,0)</f>
        <v>0</v>
      </c>
      <c r="EY29" cm="1">
        <f t="array" ref="EY29">IF(SUM(IF($J29:$X29=TRANSPOSE('Capacity Backing (Hide)2'!J$203:J$217),1,0))&gt;0,1,0)</f>
        <v>0</v>
      </c>
      <c r="EZ29" cm="1">
        <f t="array" ref="EZ29">IF(SUM(IF($J29:$X29=TRANSPOSE('Capacity Backing (Hide)2'!K$203:K$217),1,0))&gt;0,1,0)</f>
        <v>0</v>
      </c>
      <c r="FA29" cm="1">
        <f t="array" ref="FA29">IF(SUM(IF($J29:$X29=TRANSPOSE('Capacity Backing (Hide)2'!L$203:L$217),1,0))&gt;0,1,0)</f>
        <v>0</v>
      </c>
      <c r="FB29" cm="1">
        <f t="array" ref="FB29">IF(SUM(IF($J29:$X29=TRANSPOSE('Capacity Backing (Hide)2'!M$203:M$217),1,0))&gt;0,1,0)</f>
        <v>0</v>
      </c>
      <c r="FC29" cm="1">
        <f t="array" ref="FC29">IF(SUM(IF($J29:$X29=TRANSPOSE('Capacity Backing (Hide)2'!N$203:N$217),1,0))&gt;0,1,0)</f>
        <v>0</v>
      </c>
      <c r="FD29" cm="1">
        <f t="array" ref="FD29">IF(SUM(IF($J29:$X29=TRANSPOSE('Capacity Backing (Hide)2'!O$203:O$217),1,0))&gt;0,1,0)</f>
        <v>0</v>
      </c>
      <c r="FE29" cm="1">
        <f t="array" ref="FE29">IF(SUM(IF($J29:$X29=TRANSPOSE('Capacity Backing (Hide)2'!P$203:P$217),1,0))&gt;0,1,0)</f>
        <v>0</v>
      </c>
      <c r="FF29" cm="1">
        <f t="array" ref="FF29">IF(SUM(IF($J29:$X29=TRANSPOSE('Capacity Backing (Hide)2'!Q$203:Q$217),1,0))&gt;0,1,0)</f>
        <v>0</v>
      </c>
      <c r="FG29" cm="1">
        <f t="array" ref="FG29">IF(SUM(IF($J29:$X29=TRANSPOSE('Capacity Backing (Hide)2'!R$203:R$217),1,0))&gt;0,1,0)</f>
        <v>0</v>
      </c>
      <c r="FH29" cm="1">
        <f t="array" ref="FH29">IF(SUM(IF($J29:$X29=TRANSPOSE('Capacity Backing (Hide)2'!S$203:S$217),1,0))&gt;0,1,0)</f>
        <v>0</v>
      </c>
      <c r="FI29" cm="1">
        <f t="array" ref="FI29">IF(SUM(IF($J29:$X29=TRANSPOSE('Capacity Backing (Hide)2'!T$203:T$217),1,0))&gt;0,1,0)</f>
        <v>0</v>
      </c>
      <c r="FJ29" cm="1">
        <f t="array" ref="FJ29">IF(SUM(IF($J29:$X29=TRANSPOSE('Capacity Backing (Hide)2'!U$203:U$217),1,0))&gt;0,1,0)</f>
        <v>0</v>
      </c>
      <c r="FK29" cm="1">
        <f t="array" ref="FK29">IF(SUM(IF($J29:$X29=TRANSPOSE('Capacity Backing (Hide)2'!V$203:V$217),1,0))&gt;0,1,0)</f>
        <v>0</v>
      </c>
      <c r="FL29" cm="1">
        <f t="array" ref="FL29">IF(SUM(IF($J29:$X29=TRANSPOSE('Capacity Backing (Hide)2'!W$203:W$217),1,0))&gt;0,1,0)</f>
        <v>0</v>
      </c>
      <c r="FM29" cm="1">
        <f t="array" ref="FM29">IF(SUM(IF($J29:$X29=TRANSPOSE('Capacity Backing (Hide)2'!X$203:X$217),1,0))&gt;0,1,0)</f>
        <v>0</v>
      </c>
      <c r="FN29" cm="1">
        <f t="array" ref="FN29">IF(SUM(IF($J29:$X29=TRANSPOSE('Capacity Backing (Hide)2'!Y$203:Y$217),1,0))&gt;0,1,0)</f>
        <v>0</v>
      </c>
      <c r="FO29" cm="1">
        <f t="array" ref="FO29">IF(SUM(IF($J29:$X29=TRANSPOSE('Capacity Backing (Hide)2'!Z$203:Z$217),1,0))&gt;0,1,0)</f>
        <v>0</v>
      </c>
      <c r="FP29" cm="1">
        <f t="array" ref="FP29">IF(SUM(IF($J29:$X29=TRANSPOSE('Capacity Backing (Hide)2'!AA$203:AA$217),1,0))&gt;0,1,0)</f>
        <v>0</v>
      </c>
      <c r="FQ29" cm="1">
        <f t="array" ref="FQ29">IF(SUM(IF($J29:$X29=TRANSPOSE('Capacity Backing (Hide)2'!AB$203:AB$217),1,0))&gt;0,1,0)</f>
        <v>0</v>
      </c>
      <c r="FR29" cm="1">
        <f t="array" ref="FR29">IF(SUM(IF($J29:$X29=TRANSPOSE('Capacity Backing (Hide)2'!AC$203:AC$217),1,0))&gt;0,1,0)</f>
        <v>0</v>
      </c>
      <c r="FS29" cm="1">
        <f t="array" ref="FS29">IF(SUM(IF($J29:$X29=TRANSPOSE('Capacity Backing (Hide)2'!AD$203:AD$217),1,0))&gt;0,1,0)</f>
        <v>0</v>
      </c>
      <c r="FT29" cm="1">
        <f t="array" ref="FT29">IF(SUM(IF($J29:$X29=TRANSPOSE('Capacity Backing (Hide)2'!AE$203:AE$217),1,0))&gt;0,1,0)</f>
        <v>0</v>
      </c>
      <c r="FU29" cm="1">
        <f t="array" ref="FU29">IF(SUM(IF($J29:$X29=TRANSPOSE('Capacity Backing (Hide)2'!AF$203:AF$217),1,0))&gt;0,1,0)</f>
        <v>0</v>
      </c>
      <c r="FV29" cm="1">
        <f t="array" ref="FV29">IF(SUM(IF($J29:$X29=TRANSPOSE('Capacity Backing (Hide)2'!AG$203:AG$217),1,0))&gt;0,1,0)</f>
        <v>0</v>
      </c>
      <c r="FW29" cm="1">
        <f t="array" ref="FW29">IF(SUM(IF($J29:$X29=TRANSPOSE('Capacity Backing (Hide)2'!AH$203:AH$217),1,0))&gt;0,1,0)</f>
        <v>0</v>
      </c>
      <c r="FX29" cm="1">
        <f t="array" ref="FX29">IF(SUM(IF($J29:$X29=TRANSPOSE('Capacity Backing (Hide)2'!AI$203:AI$217),1,0))&gt;0,1,0)</f>
        <v>0</v>
      </c>
      <c r="FY29" cm="1">
        <f t="array" ref="FY29">IF(SUM(IF($J29:$X29=TRANSPOSE('Capacity Backing (Hide)2'!AJ$203:AJ$217),1,0))&gt;0,1,0)</f>
        <v>0</v>
      </c>
      <c r="FZ29" cm="1">
        <f t="array" ref="FZ29">IF(SUM(IF($J29:$X29=TRANSPOSE('Capacity Backing (Hide)2'!AK$203:AK$217),1,0))&gt;0,1,0)</f>
        <v>0</v>
      </c>
      <c r="GA29" cm="1">
        <f t="array" ref="GA29">IF(SUM(IF($J29:$X29=TRANSPOSE('Capacity Backing (Hide)2'!AL$203:AL$217),1,0))&gt;0,1,0)</f>
        <v>0</v>
      </c>
      <c r="GB29" cm="1">
        <f t="array" ref="GB29">IF(SUM(IF($J29:$X29=TRANSPOSE('Capacity Backing (Hide)2'!AM$203:AM$217),1,0))&gt;0,1,0)</f>
        <v>0</v>
      </c>
      <c r="GC29" cm="1">
        <f t="array" ref="GC29">IF(SUM(IF($J29:$X29=TRANSPOSE('Capacity Backing (Hide)2'!AN$203:AN$217),1,0))&gt;0,1,0)</f>
        <v>0</v>
      </c>
      <c r="GD29" cm="1">
        <f t="array" ref="GD29">IF(SUM(IF($J29:$X29=TRANSPOSE('Capacity Backing (Hide)2'!AO$203:AO$217),1,0))&gt;0,1,0)</f>
        <v>0</v>
      </c>
      <c r="GE29" cm="1">
        <f t="array" ref="GE29">IF(SUM(IF($J29:$X29=TRANSPOSE('Capacity Backing (Hide)2'!AP$203:AP$217),1,0))&gt;0,1,0)</f>
        <v>0</v>
      </c>
      <c r="GF29" cm="1">
        <f t="array" ref="GF29">IF(SUM(IF($J29:$X29=TRANSPOSE('Capacity Backing (Hide)2'!AQ$203:AQ$217),1,0))&gt;0,1,0)</f>
        <v>0</v>
      </c>
      <c r="GG29" cm="1">
        <f t="array" ref="GG29">IF(SUM(IF($J29:$X29=TRANSPOSE('Capacity Backing (Hide)2'!AR$203:AR$217),1,0))&gt;0,1,0)</f>
        <v>0</v>
      </c>
      <c r="GH29" cm="1">
        <f t="array" ref="GH29">IF(SUM(IF($J29:$X29=TRANSPOSE('Capacity Backing (Hide)2'!AS$203:AS$217),1,0))&gt;0,1,0)</f>
        <v>0</v>
      </c>
      <c r="GI29" cm="1">
        <f t="array" ref="GI29">IF(SUM(IF($J29:$X29=TRANSPOSE('Capacity Backing (Hide)2'!AT$203:AT$217),1,0))&gt;0,1,0)</f>
        <v>0</v>
      </c>
      <c r="GJ29" cm="1">
        <f t="array" ref="GJ29">IF(SUM(IF($J29:$X29=TRANSPOSE('Capacity Backing (Hide)2'!AU$203:AU$217),1,0))&gt;0,1,0)</f>
        <v>0</v>
      </c>
      <c r="GK29" cm="1">
        <f t="array" ref="GK29">IF(SUM(IF($J29:$X29=TRANSPOSE('Capacity Backing (Hide)2'!AV$203:AV$217),1,0))&gt;0,1,0)</f>
        <v>0</v>
      </c>
      <c r="GL29" cm="1">
        <f t="array" ref="GL29">IF(SUM(IF($J29:$X29=TRANSPOSE('Capacity Backing (Hide)2'!AW$203:AW$217),1,0))&gt;0,1,0)</f>
        <v>0</v>
      </c>
      <c r="GM29" cm="1">
        <f t="array" ref="GM29">IF(SUM(IF($J29:$X29=TRANSPOSE('Capacity Backing (Hide)2'!AX$203:AX$217),1,0))&gt;0,1,0)</f>
        <v>0</v>
      </c>
      <c r="GN29" cm="1">
        <f t="array" ref="GN29">IF(SUM(IF($J29:$X29=TRANSPOSE('Capacity Backing (Hide)2'!AY$203:AY$217),1,0))&gt;0,1,0)</f>
        <v>0</v>
      </c>
      <c r="GO29" cm="1">
        <f t="array" ref="GO29">IF(SUM(IF($J29:$X29=TRANSPOSE('Capacity Backing (Hide)2'!AZ$203:AZ$217),1,0))&gt;0,1,0)</f>
        <v>0</v>
      </c>
      <c r="GP29" cm="1">
        <f t="array" ref="GP29">IF(SUM(IF($J29:$X29=TRANSPOSE('Capacity Backing (Hide)2'!BA$203:BA$217),1,0))&gt;0,1,0)</f>
        <v>0</v>
      </c>
      <c r="GQ29" cm="1">
        <f t="array" ref="GQ29">IF(SUM(IF($J29:$X29=TRANSPOSE('Capacity Backing (Hide)2'!BB$203:BB$217),1,0))&gt;0,1,0)</f>
        <v>0</v>
      </c>
      <c r="GR29" cm="1">
        <f t="array" ref="GR29">IF(SUM(IF($J29:$X29=TRANSPOSE('Capacity Backing (Hide)2'!BC$203:BC$217),1,0))&gt;0,1,0)</f>
        <v>0</v>
      </c>
      <c r="GS29" cm="1">
        <f t="array" ref="GS29">IF(SUM(IF($J29:$X29=TRANSPOSE('Capacity Backing (Hide)2'!BD$203:BD$217),1,0))&gt;0,1,0)</f>
        <v>0</v>
      </c>
      <c r="GT29" cm="1">
        <f t="array" ref="GT29">IF(SUM(IF($J29:$X29=TRANSPOSE('Capacity Backing (Hide)2'!BE$203:BE$217),1,0))&gt;0,1,0)</f>
        <v>0</v>
      </c>
      <c r="GU29" cm="1">
        <f t="array" ref="GU29">IF(SUM(IF($J29:$X29=TRANSPOSE('Capacity Backing (Hide)2'!BF$203:BF$217),1,0))&gt;0,1,0)</f>
        <v>0</v>
      </c>
      <c r="GV29" cm="1">
        <f t="array" ref="GV29">IF(SUM(IF($J29:$X29=TRANSPOSE('Capacity Backing (Hide)2'!BG$203:BG$217),1,0))&gt;0,1,0)</f>
        <v>0</v>
      </c>
      <c r="GW29" cm="1">
        <f t="array" ref="GW29">IF(SUM(IF($J29:$X29=TRANSPOSE('Capacity Backing (Hide)2'!BH$203:BH$217),1,0))&gt;0,1,0)</f>
        <v>0</v>
      </c>
      <c r="GX29" cm="1">
        <f t="array" ref="GX29">IF(SUM(IF($J29:$X29=TRANSPOSE('Capacity Backing (Hide)2'!BI$203:BI$217),1,0))&gt;0,1,0)</f>
        <v>0</v>
      </c>
      <c r="GY29" cm="1">
        <f t="array" ref="GY29">IF(SUM(IF($J29:$X29=TRANSPOSE('Capacity Backing (Hide)2'!BJ$203:BJ$217),1,0))&gt;0,1,0)</f>
        <v>0</v>
      </c>
      <c r="GZ29" cm="1">
        <f t="array" ref="GZ29">IF(SUM(IF($J29:$X29=TRANSPOSE('Capacity Backing (Hide)2'!BK$203:BK$217),1,0))&gt;0,1,0)</f>
        <v>0</v>
      </c>
      <c r="HA29" cm="1">
        <f t="array" ref="HA29">IF(SUM(IF($J29:$X29=TRANSPOSE('Capacity Backing (Hide)2'!BL$203:BL$217),1,0))&gt;0,1,0)</f>
        <v>0</v>
      </c>
      <c r="HB29" cm="1">
        <f t="array" ref="HB29">IF(SUM(IF($J29:$X29=TRANSPOSE('Capacity Backing (Hide)2'!BM$203:BM$217),1,0))&gt;0,1,0)</f>
        <v>0</v>
      </c>
      <c r="HC29" cm="1">
        <f t="array" ref="HC29">IF(SUM(IF($J29:$X29=TRANSPOSE('Capacity Backing (Hide)2'!BN$203:BN$217),1,0))&gt;0,1,0)</f>
        <v>0</v>
      </c>
      <c r="HD29" cm="1">
        <f t="array" ref="HD29">IF(SUM(IF($J29:$X29=TRANSPOSE('Capacity Backing (Hide)2'!BO$203:BO$217),1,0))&gt;0,1,0)</f>
        <v>0</v>
      </c>
      <c r="HE29" cm="1">
        <f t="array" ref="HE29">IF(SUM(IF($J29:$X29=TRANSPOSE('Capacity Backing (Hide)2'!BP$203:BP$217),1,0))&gt;0,1,0)</f>
        <v>0</v>
      </c>
      <c r="HF29" cm="1">
        <f t="array" ref="HF29">IF(SUM(IF($J29:$X29=TRANSPOSE('Capacity Backing (Hide)2'!BQ$203:BQ$217),1,0))&gt;0,1,0)</f>
        <v>0</v>
      </c>
      <c r="HG29" cm="1">
        <f t="array" ref="HG29">IF(SUM(IF($J29:$X29=TRANSPOSE('Capacity Backing (Hide)2'!BR$203:BR$217),1,0))&gt;0,1,0)</f>
        <v>0</v>
      </c>
      <c r="HH29" cm="1">
        <f t="array" ref="HH29">IF(SUM(IF($J29:$X29=TRANSPOSE('Capacity Backing (Hide)2'!BS$203:BS$217),1,0))&gt;0,1,0)</f>
        <v>0</v>
      </c>
      <c r="HI29" cm="1">
        <f t="array" ref="HI29">IF(SUM(IF($J29:$X29=TRANSPOSE('Capacity Backing (Hide)2'!BT$203:BT$217),1,0))&gt;0,1,0)</f>
        <v>0</v>
      </c>
      <c r="HJ29" cm="1">
        <f t="array" ref="HJ29">IF(SUM(IF($J29:$X29=TRANSPOSE('Capacity Backing (Hide)2'!BU$203:BU$217),1,0))&gt;0,1,0)</f>
        <v>0</v>
      </c>
      <c r="HK29" cm="1">
        <f t="array" ref="HK29">IF(SUM(IF($J29:$X29=TRANSPOSE('Capacity Backing (Hide)2'!BV$203:BV$217),1,0))&gt;0,1,0)</f>
        <v>0</v>
      </c>
      <c r="HL29" cm="1">
        <f t="array" ref="HL29">IF(SUM(IF($J29:$X29=TRANSPOSE('Capacity Backing (Hide)2'!BW$203:BW$217),1,0))&gt;0,1,0)</f>
        <v>0</v>
      </c>
      <c r="HM29" cm="1">
        <f t="array" ref="HM29">IF(SUM(IF($J29:$X29=TRANSPOSE('Capacity Backing (Hide)2'!BX$203:BX$217),1,0))&gt;0,1,0)</f>
        <v>0</v>
      </c>
      <c r="HN29" cm="1">
        <f t="array" ref="HN29">IF(SUM(IF($J29:$X29=TRANSPOSE('Capacity Backing (Hide)2'!BY$203:BY$217),1,0))&gt;0,1,0)</f>
        <v>0</v>
      </c>
      <c r="HO29" cm="1">
        <f t="array" ref="HO29">IF(SUM(IF($J29:$X29=TRANSPOSE('Capacity Backing (Hide)2'!BZ$203:BZ$217),1,0))&gt;0,1,0)</f>
        <v>0</v>
      </c>
      <c r="HP29" cm="1">
        <f t="array" ref="HP29">IF(SUM(IF($J29:$X29=TRANSPOSE('Capacity Backing (Hide)2'!CA$203:CA$217),1,0))&gt;0,1,0)</f>
        <v>0</v>
      </c>
      <c r="HQ29" cm="1">
        <f t="array" ref="HQ29">IF(SUM(IF($J29:$X29=TRANSPOSE('Capacity Backing (Hide)2'!CB$203:CB$217),1,0))&gt;0,1,0)</f>
        <v>0</v>
      </c>
      <c r="HR29" cm="1">
        <f t="array" ref="HR29">IF(SUM(IF($J29:$X29=TRANSPOSE('Capacity Backing (Hide)2'!CC$203:CC$217),1,0))&gt;0,1,0)</f>
        <v>0</v>
      </c>
      <c r="HS29" cm="1">
        <f t="array" ref="HS29">IF(SUM(IF($J29:$X29=TRANSPOSE('Capacity Backing (Hide)2'!CD$203:CD$217),1,0))&gt;0,1,0)</f>
        <v>0</v>
      </c>
      <c r="HT29" cm="1">
        <f t="array" ref="HT29">IF(SUM(IF($J29:$X29=TRANSPOSE('Capacity Backing (Hide)2'!CE$203:CE$217),1,0))&gt;0,1,0)</f>
        <v>0</v>
      </c>
      <c r="HU29" cm="1">
        <f t="array" ref="HU29">IF(SUM(IF($J29:$X29=TRANSPOSE('Capacity Backing (Hide)2'!CF$203:CF$217),1,0))&gt;0,1,0)</f>
        <v>0</v>
      </c>
      <c r="HV29" cm="1">
        <f t="array" ref="HV29">IF(SUM(IF($J29:$X29=TRANSPOSE('Capacity Backing (Hide)2'!CG$203:CG$217),1,0))&gt;0,1,0)</f>
        <v>0</v>
      </c>
      <c r="HW29" cm="1">
        <f t="array" ref="HW29">IF(SUM(IF($J29:$X29=TRANSPOSE('Capacity Backing (Hide)2'!CH$203:CH$217),1,0))&gt;0,1,0)</f>
        <v>0</v>
      </c>
      <c r="HX29" cm="1">
        <f t="array" ref="HX29">IF(SUM(IF($J29:$X29=TRANSPOSE('Capacity Backing (Hide)2'!CI$203:CI$217),1,0))&gt;0,1,0)</f>
        <v>0</v>
      </c>
      <c r="HY29" cm="1">
        <f t="array" ref="HY29">IF(SUM(IF($J29:$X29=TRANSPOSE('Capacity Backing (Hide)2'!CJ$203:CJ$217),1,0))&gt;0,1,0)</f>
        <v>0</v>
      </c>
      <c r="HZ29" cm="1">
        <f t="array" ref="HZ29">IF(SUM(IF($J29:$X29=TRANSPOSE('Capacity Backing (Hide)2'!CK$203:CK$217),1,0))&gt;0,1,0)</f>
        <v>0</v>
      </c>
      <c r="IA29" cm="1">
        <f t="array" ref="IA29">IF(SUM(IF($J29:$X29=TRANSPOSE('Capacity Backing (Hide)2'!CL$203:CL$217),1,0))&gt;0,1,0)</f>
        <v>0</v>
      </c>
      <c r="IB29" cm="1">
        <f t="array" ref="IB29">IF(SUM(IF($J29:$X29=TRANSPOSE('Capacity Backing (Hide)2'!CM$203:CM$217),1,0))&gt;0,1,0)</f>
        <v>0</v>
      </c>
      <c r="IC29" cm="1">
        <f t="array" ref="IC29">IF(SUM(IF($J29:$X29=TRANSPOSE('Capacity Backing (Hide)2'!CN$203:CN$217),1,0))&gt;0,1,0)</f>
        <v>0</v>
      </c>
      <c r="ID29" cm="1">
        <f t="array" ref="ID29">IF(SUM(IF($J29:$X29=TRANSPOSE('Capacity Backing (Hide)2'!CO$203:CO$217),1,0))&gt;0,1,0)</f>
        <v>0</v>
      </c>
      <c r="IE29" cm="1">
        <f t="array" ref="IE29">IF(SUM(IF($J29:$X29=TRANSPOSE('Capacity Backing (Hide)2'!CP$203:CP$217),1,0))&gt;0,1,0)</f>
        <v>0</v>
      </c>
      <c r="IF29" cm="1">
        <f t="array" ref="IF29">IF(SUM(IF($J29:$X29=TRANSPOSE('Capacity Backing (Hide)2'!CQ$203:CQ$217),1,0))&gt;0,1,0)</f>
        <v>0</v>
      </c>
      <c r="IG29" cm="1">
        <f t="array" ref="IG29">IF(SUM(IF($J29:$X29=TRANSPOSE('Capacity Backing (Hide)2'!CR$203:CR$217),1,0))&gt;0,1,0)</f>
        <v>0</v>
      </c>
      <c r="IH29" cm="1">
        <f t="array" ref="IH29">IF(SUM(IF($J29:$X29=TRANSPOSE('Capacity Backing (Hide)2'!CS$203:CS$217),1,0))&gt;0,1,0)</f>
        <v>0</v>
      </c>
      <c r="II29" cm="1">
        <f t="array" ref="II29">IF(SUM(IF($J29:$X29=TRANSPOSE('Capacity Backing (Hide)2'!CT$203:CT$217),1,0))&gt;0,1,0)</f>
        <v>0</v>
      </c>
      <c r="IJ29" cm="1">
        <f t="array" ref="IJ29">IF(SUM(IF($J29:$X29=TRANSPOSE('Capacity Backing (Hide)2'!CU$203:CU$217),1,0))&gt;0,1,0)</f>
        <v>0</v>
      </c>
      <c r="IK29" cm="1">
        <f t="array" ref="IK29">IF(SUM(IF($J29:$X29=TRANSPOSE('Capacity Backing (Hide)2'!CV$203:CV$217),1,0))&gt;0,1,0)</f>
        <v>0</v>
      </c>
      <c r="IL29" cm="1">
        <f t="array" ref="IL29">IF(SUM(IF($J29:$X29=TRANSPOSE('Capacity Backing (Hide)2'!CW$203:CW$217),1,0))&gt;0,1,0)</f>
        <v>0</v>
      </c>
      <c r="IO29" s="184">
        <v>0</v>
      </c>
      <c r="IP29" s="184">
        <v>0</v>
      </c>
      <c r="IQ29" s="184">
        <v>0</v>
      </c>
      <c r="IR29" s="184">
        <v>0</v>
      </c>
      <c r="IS29" s="184">
        <v>0</v>
      </c>
      <c r="IT29" s="184">
        <v>0</v>
      </c>
      <c r="IU29" s="184">
        <v>0</v>
      </c>
      <c r="IV29" s="184">
        <v>0</v>
      </c>
      <c r="IW29" s="184">
        <v>0</v>
      </c>
      <c r="IX29" s="184">
        <v>0</v>
      </c>
      <c r="IY29" s="184">
        <v>0</v>
      </c>
      <c r="IZ29" s="184">
        <v>0</v>
      </c>
      <c r="JA29" s="184">
        <v>0</v>
      </c>
      <c r="JB29" s="184">
        <v>0</v>
      </c>
      <c r="JC29" s="184">
        <v>0</v>
      </c>
      <c r="JD29" s="184">
        <v>0</v>
      </c>
      <c r="JE29" s="184">
        <v>0</v>
      </c>
      <c r="JF29" s="184">
        <v>0</v>
      </c>
      <c r="JG29" s="184">
        <v>0</v>
      </c>
      <c r="JH29" s="184">
        <v>0</v>
      </c>
      <c r="JI29" s="184">
        <v>0</v>
      </c>
      <c r="JJ29" s="184">
        <v>0</v>
      </c>
      <c r="JK29" s="184">
        <v>0</v>
      </c>
      <c r="JL29" s="184">
        <v>0</v>
      </c>
      <c r="JM29" s="184">
        <v>0</v>
      </c>
      <c r="JN29" s="184">
        <v>0</v>
      </c>
      <c r="JO29" s="184">
        <v>0</v>
      </c>
      <c r="JP29" s="184">
        <v>0</v>
      </c>
      <c r="JQ29" s="184">
        <v>0</v>
      </c>
      <c r="JR29" s="184">
        <v>0</v>
      </c>
      <c r="JS29" s="184">
        <v>0</v>
      </c>
      <c r="JT29" s="184">
        <v>0</v>
      </c>
      <c r="JU29" s="184">
        <v>0</v>
      </c>
      <c r="JV29" s="184">
        <v>0</v>
      </c>
      <c r="JW29" s="184">
        <v>0</v>
      </c>
      <c r="JX29" s="184">
        <v>0</v>
      </c>
      <c r="JY29" s="184">
        <v>0</v>
      </c>
      <c r="JZ29" s="184">
        <v>0</v>
      </c>
      <c r="KA29" s="184">
        <v>0</v>
      </c>
      <c r="KB29" s="184">
        <v>0</v>
      </c>
      <c r="KC29" s="184">
        <v>0</v>
      </c>
      <c r="KD29" s="184">
        <v>0</v>
      </c>
      <c r="KE29" s="184">
        <v>0</v>
      </c>
      <c r="KF29" s="184">
        <v>0</v>
      </c>
      <c r="KG29" s="184">
        <v>0</v>
      </c>
      <c r="KH29" s="184">
        <v>0</v>
      </c>
      <c r="KI29" s="184">
        <v>0</v>
      </c>
      <c r="KJ29" s="184">
        <v>0</v>
      </c>
      <c r="KK29" s="184">
        <v>0</v>
      </c>
      <c r="KL29" s="184">
        <v>0</v>
      </c>
      <c r="KM29" s="184">
        <v>0</v>
      </c>
      <c r="KN29" s="184">
        <v>0</v>
      </c>
      <c r="KO29" s="184">
        <v>0</v>
      </c>
      <c r="KP29" s="184">
        <v>0</v>
      </c>
      <c r="KQ29" s="184">
        <v>0</v>
      </c>
      <c r="KR29" s="184">
        <v>0</v>
      </c>
      <c r="KS29" s="184">
        <v>0</v>
      </c>
      <c r="KT29" s="184">
        <v>0</v>
      </c>
      <c r="KU29" s="184">
        <v>0</v>
      </c>
      <c r="KV29" s="184">
        <v>0</v>
      </c>
      <c r="KW29" s="184">
        <v>0</v>
      </c>
      <c r="KX29" s="184">
        <v>0</v>
      </c>
      <c r="KY29" s="184">
        <v>0</v>
      </c>
      <c r="KZ29" s="184">
        <v>0</v>
      </c>
      <c r="LA29" s="184">
        <v>0</v>
      </c>
      <c r="LB29" s="184">
        <v>0</v>
      </c>
      <c r="LC29" s="184">
        <v>0</v>
      </c>
      <c r="LD29" s="184">
        <v>0</v>
      </c>
      <c r="LE29" s="184">
        <v>0</v>
      </c>
      <c r="LF29" s="184">
        <v>0</v>
      </c>
      <c r="LG29" s="184">
        <v>0</v>
      </c>
      <c r="LH29" s="184">
        <v>0</v>
      </c>
      <c r="LI29" s="184">
        <v>0</v>
      </c>
      <c r="LJ29" s="184">
        <v>0</v>
      </c>
      <c r="LK29" s="184">
        <v>0</v>
      </c>
      <c r="LL29" s="184">
        <v>0</v>
      </c>
      <c r="LM29" s="184">
        <v>0</v>
      </c>
      <c r="LN29" s="184">
        <v>0</v>
      </c>
      <c r="LO29" s="184">
        <v>0</v>
      </c>
      <c r="LP29" s="184">
        <v>0</v>
      </c>
      <c r="LQ29" s="184">
        <v>0</v>
      </c>
      <c r="LR29" s="184">
        <v>0</v>
      </c>
      <c r="LS29" s="184">
        <v>0</v>
      </c>
      <c r="LT29" s="184">
        <v>0</v>
      </c>
      <c r="LU29" s="184">
        <v>0</v>
      </c>
      <c r="LV29" s="184">
        <v>0</v>
      </c>
      <c r="LW29" s="184">
        <v>0</v>
      </c>
      <c r="LX29" s="184">
        <v>0</v>
      </c>
      <c r="LY29" s="184">
        <v>0</v>
      </c>
      <c r="LZ29" s="184">
        <v>0</v>
      </c>
      <c r="MA29" s="184">
        <v>0</v>
      </c>
      <c r="MB29" s="184">
        <v>0</v>
      </c>
      <c r="MC29" s="184">
        <v>0</v>
      </c>
      <c r="MD29" s="184">
        <v>0</v>
      </c>
      <c r="ME29" s="184">
        <v>0</v>
      </c>
      <c r="MF29" s="184">
        <v>0</v>
      </c>
      <c r="MG29" s="184">
        <v>0</v>
      </c>
      <c r="MH29" s="184">
        <v>0</v>
      </c>
      <c r="MI29" s="184">
        <v>0</v>
      </c>
      <c r="MJ29" s="184">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v>0</v>
      </c>
      <c r="PX29">
        <v>0</v>
      </c>
      <c r="PY29">
        <v>0</v>
      </c>
      <c r="PZ29">
        <v>0</v>
      </c>
      <c r="QA29">
        <v>0</v>
      </c>
      <c r="QB29">
        <v>0</v>
      </c>
      <c r="QC29">
        <v>0</v>
      </c>
      <c r="QD29">
        <v>0</v>
      </c>
      <c r="QE29">
        <v>0</v>
      </c>
      <c r="QF29">
        <v>0</v>
      </c>
      <c r="QG29">
        <v>0</v>
      </c>
      <c r="QH29">
        <v>0</v>
      </c>
      <c r="QJ29" cm="1">
        <f t="array" ref="QJ29">SUM(IF('Capacity Summary'!H$36:H$135="X",1,0)*TRANSPOSE('CR Backing (Hide)'!$IO29:$MJ29)*IF('Clinical resources'!ZQ32="X",1,0))</f>
        <v>0</v>
      </c>
      <c r="QK29" cm="1">
        <f t="array" ref="QK29">SUM(IF('Capacity Summary'!I$36:I$135="X",1,0)*TRANSPOSE('CR Backing (Hide)'!$IO29:$MJ29)*IF('Clinical resources'!ZR32="X",1,0))</f>
        <v>0</v>
      </c>
      <c r="QL29" cm="1">
        <f t="array" ref="QL29">SUM(IF('Capacity Summary'!J$36:J$135="X",1,0)*TRANSPOSE('CR Backing (Hide)'!$IO29:$MJ29)*IF('Clinical resources'!ZS32="X",1,0))</f>
        <v>0</v>
      </c>
      <c r="QM29" cm="1">
        <f t="array" ref="QM29">SUM(IF('Capacity Summary'!K$36:K$135="X",1,0)*TRANSPOSE('CR Backing (Hide)'!$IO29:$MJ29)*IF('Clinical resources'!ZT32="X",1,0))</f>
        <v>0</v>
      </c>
      <c r="QN29" cm="1">
        <f t="array" ref="QN29">SUM(IF('Capacity Summary'!L$36:L$135="X",1,0)*TRANSPOSE('CR Backing (Hide)'!$IO29:$MJ29)*IF('Clinical resources'!ZU32="X",1,0))</f>
        <v>0</v>
      </c>
      <c r="QO29" cm="1">
        <f t="array" ref="QO29">SUM(IF('Capacity Summary'!M$36:M$135="X",1,0)*TRANSPOSE('CR Backing (Hide)'!$IO29:$MJ29)*IF('Clinical resources'!ZV32="X",1,0))</f>
        <v>0</v>
      </c>
      <c r="QP29" cm="1">
        <f t="array" ref="QP29">SUM(IF('Capacity Summary'!N$36:N$135="X",1,0)*TRANSPOSE('CR Backing (Hide)'!$IO29:$MJ29)*IF('Clinical resources'!ZW32="X",1,0))</f>
        <v>0</v>
      </c>
      <c r="QQ29" cm="1">
        <f t="array" ref="QQ29">SUM(IF('Capacity Summary'!O$36:O$135="X",1,0)*TRANSPOSE('CR Backing (Hide)'!$IO29:$MJ29)*IF('Clinical resources'!ZX32="X",1,0))</f>
        <v>0</v>
      </c>
      <c r="QR29" cm="1">
        <f t="array" ref="QR29">SUM(IF('Capacity Summary'!P$36:P$135="X",1,0)*TRANSPOSE('CR Backing (Hide)'!$IO29:$MJ29)*IF('Clinical resources'!ZY32="X",1,0))</f>
        <v>0</v>
      </c>
      <c r="QS29" cm="1">
        <f t="array" ref="QS29">SUM(IF('Capacity Summary'!Q$36:Q$135="X",1,0)*TRANSPOSE('CR Backing (Hide)'!$IO29:$MJ29)*IF('Clinical resources'!ZZ32="X",1,0))</f>
        <v>0</v>
      </c>
      <c r="QT29" cm="1">
        <f t="array" ref="QT29">SUM(IF('Capacity Summary'!R$36:R$135="X",1,0)*TRANSPOSE('CR Backing (Hide)'!$IO29:$MJ29)*IF('Clinical resources'!AAA32="X",1,0))</f>
        <v>0</v>
      </c>
      <c r="QU29" cm="1">
        <f t="array" ref="QU29">SUM(IF('Capacity Summary'!S$36:S$135="X",1,0)*TRANSPOSE('CR Backing (Hide)'!$IO29:$MJ29)*IF('Clinical resources'!AAB32="X",1,0))</f>
        <v>0</v>
      </c>
      <c r="QV29" cm="1">
        <f t="array" ref="QV29">SUM(IF('Capacity Summary'!T$36:T$135="X",1,0)*TRANSPOSE('CR Backing (Hide)'!$IO29:$MJ29)*IF('Clinical resources'!AAC32="X",1,0))</f>
        <v>0</v>
      </c>
      <c r="QW29" cm="1">
        <f t="array" ref="QW29">SUM(IF('Capacity Summary'!U$36:U$135="X",1,0)*TRANSPOSE('CR Backing (Hide)'!$IO29:$MJ29)*IF('Clinical resources'!AAD32="X",1,0))</f>
        <v>0</v>
      </c>
      <c r="QX29" cm="1">
        <f t="array" ref="QX29">SUM(IF('Capacity Summary'!V$36:V$135="X",1,0)*TRANSPOSE('CR Backing (Hide)'!$IO29:$MJ29)*IF('Clinical resources'!AAE32="X",1,0))</f>
        <v>0</v>
      </c>
      <c r="QY29" cm="1">
        <f t="array" ref="QY29">SUM(IF('Capacity Summary'!W$36:W$135="X",1,0)*TRANSPOSE('CR Backing (Hide)'!$IO29:$MJ29)*IF('Clinical resources'!AAF32="X",1,0))</f>
        <v>0</v>
      </c>
      <c r="QZ29" cm="1">
        <f t="array" ref="QZ29">SUM(IF('Capacity Summary'!X$36:X$135="X",1,0)*TRANSPOSE('CR Backing (Hide)'!$IO29:$MJ29)*IF('Clinical resources'!AAG32="X",1,0))</f>
        <v>0</v>
      </c>
      <c r="RA29" cm="1">
        <f t="array" ref="RA29">SUM(IF('Capacity Summary'!Y$36:Y$135="X",1,0)*TRANSPOSE('CR Backing (Hide)'!$IO29:$MJ29)*IF('Clinical resources'!AAH32="X",1,0))</f>
        <v>0</v>
      </c>
      <c r="RB29" cm="1">
        <f t="array" ref="RB29">SUM(IF('Capacity Summary'!Z$36:Z$135="X",1,0)*TRANSPOSE('CR Backing (Hide)'!$IO29:$MJ29)*IF('Clinical resources'!AAI32="X",1,0))</f>
        <v>0</v>
      </c>
      <c r="RC29" cm="1">
        <f t="array" ref="RC29">SUM(IF('Capacity Summary'!AA$36:AA$135="X",1,0)*TRANSPOSE('CR Backing (Hide)'!$IO29:$MJ29)*IF('Clinical resources'!AAJ32="X",1,0))</f>
        <v>0</v>
      </c>
      <c r="RD29" cm="1">
        <f t="array" ref="RD29">SUM(IF('Capacity Summary'!AB$36:AB$135="X",1,0)*TRANSPOSE('CR Backing (Hide)'!$IO29:$MJ29)*IF('Clinical resources'!AAK32="X",1,0))</f>
        <v>0</v>
      </c>
      <c r="RE29" cm="1">
        <f t="array" ref="RE29">SUM(IF('Capacity Summary'!AC$36:AC$135="X",1,0)*TRANSPOSE('CR Backing (Hide)'!$IO29:$MJ29)*IF('Clinical resources'!AAL32="X",1,0))</f>
        <v>0</v>
      </c>
      <c r="RF29" cm="1">
        <f t="array" ref="RF29">SUM(IF('Capacity Summary'!AD$36:AD$135="X",1,0)*TRANSPOSE('CR Backing (Hide)'!$IO29:$MJ29)*IF('Clinical resources'!AAM32="X",1,0))</f>
        <v>0</v>
      </c>
      <c r="RG29" cm="1">
        <f t="array" ref="RG29">SUM(IF('Capacity Summary'!AE$36:AE$135="X",1,0)*TRANSPOSE('CR Backing (Hide)'!$IO29:$MJ29)*IF('Clinical resources'!AAN32="X",1,0))</f>
        <v>0</v>
      </c>
      <c r="RH29" cm="1">
        <f t="array" ref="RH29">SUM(IF('Capacity Summary'!AF$36:AF$135="X",1,0)*TRANSPOSE('CR Backing (Hide)'!$IO29:$MJ29)*IF('Clinical resources'!AAO32="X",1,0))</f>
        <v>0</v>
      </c>
      <c r="RI29" cm="1">
        <f t="array" ref="RI29">SUM(IF('Capacity Summary'!AG$36:AG$135="X",1,0)*TRANSPOSE('CR Backing (Hide)'!$IO29:$MJ29)*IF('Clinical resources'!AAP32="X",1,0))</f>
        <v>0</v>
      </c>
      <c r="RJ29" cm="1">
        <f t="array" ref="RJ29">SUM(IF('Capacity Summary'!AH$36:AH$135="X",1,0)*TRANSPOSE('CR Backing (Hide)'!$IO29:$MJ29)*IF('Clinical resources'!AAQ32="X",1,0))</f>
        <v>0</v>
      </c>
      <c r="RK29" cm="1">
        <f t="array" ref="RK29">SUM(IF('Capacity Summary'!AI$36:AI$135="X",1,0)*TRANSPOSE('CR Backing (Hide)'!$IO29:$MJ29)*IF('Clinical resources'!AAR32="X",1,0))</f>
        <v>0</v>
      </c>
      <c r="RL29" cm="1">
        <f t="array" ref="RL29">SUM(IF('Capacity Summary'!AJ$36:AJ$135="X",1,0)*TRANSPOSE('CR Backing (Hide)'!$IO29:$MJ29)*IF('Clinical resources'!AAS32="X",1,0))</f>
        <v>0</v>
      </c>
      <c r="RM29" cm="1">
        <f t="array" ref="RM29">SUM(IF('Capacity Summary'!AK$36:AK$135="X",1,0)*TRANSPOSE('CR Backing (Hide)'!$IO29:$MJ29)*IF('Clinical resources'!AAT32="X",1,0))</f>
        <v>0</v>
      </c>
      <c r="RN29" cm="1">
        <f t="array" ref="RN29">SUM(IF('Capacity Summary'!AL$36:AL$135="X",1,0)*TRANSPOSE('CR Backing (Hide)'!$IO29:$MJ29)*IF('Clinical resources'!AAU32="X",1,0))</f>
        <v>0</v>
      </c>
      <c r="RO29" cm="1">
        <f t="array" ref="RO29">SUM(IF('Capacity Summary'!AM$36:AM$135="X",1,0)*TRANSPOSE('CR Backing (Hide)'!$IO29:$MJ29)*IF('Clinical resources'!AAV32="X",1,0))</f>
        <v>0</v>
      </c>
      <c r="RP29" cm="1">
        <f t="array" ref="RP29">SUM(IF('Capacity Summary'!AN$36:AN$135="X",1,0)*TRANSPOSE('CR Backing (Hide)'!$IO29:$MJ29)*IF('Clinical resources'!AAW32="X",1,0))</f>
        <v>0</v>
      </c>
      <c r="RQ29" cm="1">
        <f t="array" ref="RQ29">SUM(IF('Capacity Summary'!AO$36:AO$135="X",1,0)*TRANSPOSE('CR Backing (Hide)'!$IO29:$MJ29)*IF('Clinical resources'!AAX32="X",1,0))</f>
        <v>0</v>
      </c>
      <c r="RR29" cm="1">
        <f t="array" ref="RR29">SUM(IF('Capacity Summary'!AP$36:AP$135="X",1,0)*TRANSPOSE('CR Backing (Hide)'!$IO29:$MJ29)*IF('Clinical resources'!AAY32="X",1,0))</f>
        <v>0</v>
      </c>
      <c r="RS29" cm="1">
        <f t="array" ref="RS29">SUM(IF('Capacity Summary'!AQ$36:AQ$135="X",1,0)*TRANSPOSE('CR Backing (Hide)'!$IO29:$MJ29)*IF('Clinical resources'!AAZ32="X",1,0))</f>
        <v>0</v>
      </c>
      <c r="RT29" cm="1">
        <f t="array" ref="RT29">SUM(IF('Capacity Summary'!AR$36:AR$135="X",1,0)*TRANSPOSE('CR Backing (Hide)'!$IO29:$MJ29)*IF('Clinical resources'!ABA32="X",1,0))</f>
        <v>0</v>
      </c>
      <c r="RU29" cm="1">
        <f t="array" ref="RU29">SUM(IF('Capacity Summary'!AS$36:AS$135="X",1,0)*TRANSPOSE('CR Backing (Hide)'!$IO29:$MJ29)*IF('Clinical resources'!ABB32="X",1,0))</f>
        <v>0</v>
      </c>
      <c r="RV29" cm="1">
        <f t="array" ref="RV29">SUM(IF('Capacity Summary'!AT$36:AT$135="X",1,0)*TRANSPOSE('CR Backing (Hide)'!$IO29:$MJ29)*IF('Clinical resources'!ABC32="X",1,0))</f>
        <v>0</v>
      </c>
      <c r="RW29" cm="1">
        <f t="array" ref="RW29">SUM(IF('Capacity Summary'!AU$36:AU$135="X",1,0)*TRANSPOSE('CR Backing (Hide)'!$IO29:$MJ29)*IF('Clinical resources'!ABD32="X",1,0))</f>
        <v>0</v>
      </c>
      <c r="RX29" cm="1">
        <f t="array" ref="RX29">SUM(IF('Capacity Summary'!AV$36:AV$135="X",1,0)*TRANSPOSE('CR Backing (Hide)'!$IO29:$MJ29)*IF('Clinical resources'!ABE32="X",1,0))</f>
        <v>0</v>
      </c>
      <c r="RY29" cm="1">
        <f t="array" ref="RY29">SUM(IF('Capacity Summary'!AW$36:AW$135="X",1,0)*TRANSPOSE('CR Backing (Hide)'!$IO29:$MJ29)*IF('Clinical resources'!ABF32="X",1,0))</f>
        <v>0</v>
      </c>
      <c r="RZ29" cm="1">
        <f t="array" ref="RZ29">SUM(IF('Capacity Summary'!AX$36:AX$135="X",1,0)*TRANSPOSE('CR Backing (Hide)'!$IO29:$MJ29)*IF('Clinical resources'!ABG32="X",1,0))</f>
        <v>0</v>
      </c>
      <c r="SA29" cm="1">
        <f t="array" ref="SA29">SUM(IF('Capacity Summary'!AY$36:AY$135="X",1,0)*TRANSPOSE('CR Backing (Hide)'!$IO29:$MJ29)*IF('Clinical resources'!ABH32="X",1,0))</f>
        <v>0</v>
      </c>
      <c r="SB29" cm="1">
        <f t="array" ref="SB29">SUM(IF('Capacity Summary'!AZ$36:AZ$135="X",1,0)*TRANSPOSE('CR Backing (Hide)'!$IO29:$MJ29)*IF('Clinical resources'!ABI32="X",1,0))</f>
        <v>0</v>
      </c>
      <c r="SC29" cm="1">
        <f t="array" ref="SC29">SUM(IF('Capacity Summary'!BA$36:BA$135="X",1,0)*TRANSPOSE('CR Backing (Hide)'!$IO29:$MJ29)*IF('Clinical resources'!ABJ32="X",1,0))</f>
        <v>0</v>
      </c>
      <c r="SD29" cm="1">
        <f t="array" ref="SD29">SUM(IF('Capacity Summary'!BB$36:BB$135="X",1,0)*TRANSPOSE('CR Backing (Hide)'!$IO29:$MJ29)*IF('Clinical resources'!ABK32="X",1,0))</f>
        <v>0</v>
      </c>
      <c r="SE29" cm="1">
        <f t="array" ref="SE29">SUM(IF('Capacity Summary'!BC$36:BC$135="X",1,0)*TRANSPOSE('CR Backing (Hide)'!$IO29:$MJ29)*IF('Clinical resources'!ABL32="X",1,0))</f>
        <v>0</v>
      </c>
      <c r="SF29" cm="1">
        <f t="array" ref="SF29">SUM(IF('Capacity Summary'!BD$36:BD$135="X",1,0)*TRANSPOSE('CR Backing (Hide)'!$IO29:$MJ29)*IF('Clinical resources'!ABM32="X",1,0))</f>
        <v>0</v>
      </c>
      <c r="SG29" cm="1">
        <f t="array" ref="SG29">SUM(IF('Capacity Summary'!BE$36:BE$135="X",1,0)*TRANSPOSE('CR Backing (Hide)'!$IO29:$MJ29)*IF('Clinical resources'!ABN32="X",1,0))</f>
        <v>0</v>
      </c>
      <c r="SH29" cm="1">
        <f t="array" ref="SH29">SUM(IF('Capacity Summary'!BF$36:BF$135="X",1,0)*TRANSPOSE('CR Backing (Hide)'!$IO29:$MJ29)*IF('Clinical resources'!ABO32="X",1,0))</f>
        <v>0</v>
      </c>
      <c r="SI29" cm="1">
        <f t="array" ref="SI29">SUM(IF('Capacity Summary'!BG$36:BG$135="X",1,0)*TRANSPOSE('CR Backing (Hide)'!$IO29:$MJ29)*IF('Clinical resources'!ABP32="X",1,0))</f>
        <v>0</v>
      </c>
      <c r="SK29" cm="1">
        <f t="array" ref="SK29">SUM(IF('Capacity Summary'!H$139:H$238="X",1,0)*TRANSPOSE('CR Backing (Hide)'!$MM29:$QH29))</f>
        <v>0</v>
      </c>
      <c r="SL29" cm="1">
        <f t="array" ref="SL29">SUM(IF('Capacity Summary'!I$139:I$238="X",1,0)*TRANSPOSE('CR Backing (Hide)'!$MM29:$QH29))</f>
        <v>0</v>
      </c>
      <c r="SM29" cm="1">
        <f t="array" ref="SM29">SUM(IF('Capacity Summary'!J$139:J$238="X",1,0)*TRANSPOSE('CR Backing (Hide)'!$MM29:$QH29))</f>
        <v>0</v>
      </c>
      <c r="SN29" cm="1">
        <f t="array" ref="SN29">SUM(IF('Capacity Summary'!K$139:K$238="X",1,0)*TRANSPOSE('CR Backing (Hide)'!$MM29:$QH29))</f>
        <v>0</v>
      </c>
      <c r="SO29" cm="1">
        <f t="array" ref="SO29">SUM(IF('Capacity Summary'!L$139:L$238="X",1,0)*TRANSPOSE('CR Backing (Hide)'!$MM29:$QH29))</f>
        <v>0</v>
      </c>
      <c r="SP29" cm="1">
        <f t="array" ref="SP29">SUM(IF('Capacity Summary'!M$139:M$238="X",1,0)*TRANSPOSE('CR Backing (Hide)'!$MM29:$QH29))</f>
        <v>0</v>
      </c>
      <c r="SQ29" cm="1">
        <f t="array" ref="SQ29">SUM(IF('Capacity Summary'!N$139:N$238="X",1,0)*TRANSPOSE('CR Backing (Hide)'!$MM29:$QH29))</f>
        <v>0</v>
      </c>
      <c r="SR29" cm="1">
        <f t="array" ref="SR29">SUM(IF('Capacity Summary'!O$139:O$238="X",1,0)*TRANSPOSE('CR Backing (Hide)'!$MM29:$QH29))</f>
        <v>0</v>
      </c>
      <c r="SS29" cm="1">
        <f t="array" ref="SS29">SUM(IF('Capacity Summary'!P$139:P$238="X",1,0)*TRANSPOSE('CR Backing (Hide)'!$MM29:$QH29))</f>
        <v>0</v>
      </c>
      <c r="ST29" cm="1">
        <f t="array" ref="ST29">SUM(IF('Capacity Summary'!Q$139:Q$238="X",1,0)*TRANSPOSE('CR Backing (Hide)'!$MM29:$QH29))</f>
        <v>0</v>
      </c>
      <c r="SU29" cm="1">
        <f t="array" ref="SU29">SUM(IF('Capacity Summary'!R$139:R$238="X",1,0)*TRANSPOSE('CR Backing (Hide)'!$MM29:$QH29))</f>
        <v>0</v>
      </c>
      <c r="SV29" cm="1">
        <f t="array" ref="SV29">SUM(IF('Capacity Summary'!S$139:S$238="X",1,0)*TRANSPOSE('CR Backing (Hide)'!$MM29:$QH29))</f>
        <v>0</v>
      </c>
      <c r="SW29" cm="1">
        <f t="array" ref="SW29">SUM(IF('Capacity Summary'!T$139:T$238="X",1,0)*TRANSPOSE('CR Backing (Hide)'!$MM29:$QH29))</f>
        <v>0</v>
      </c>
      <c r="SX29" cm="1">
        <f t="array" ref="SX29">SUM(IF('Capacity Summary'!U$139:U$238="X",1,0)*TRANSPOSE('CR Backing (Hide)'!$MM29:$QH29))</f>
        <v>0</v>
      </c>
      <c r="SY29" cm="1">
        <f t="array" ref="SY29">SUM(IF('Capacity Summary'!V$139:V$238="X",1,0)*TRANSPOSE('CR Backing (Hide)'!$MM29:$QH29))</f>
        <v>0</v>
      </c>
      <c r="SZ29" cm="1">
        <f t="array" ref="SZ29">SUM(IF('Capacity Summary'!W$139:W$238="X",1,0)*TRANSPOSE('CR Backing (Hide)'!$MM29:$QH29))</f>
        <v>0</v>
      </c>
      <c r="TA29" cm="1">
        <f t="array" ref="TA29">SUM(IF('Capacity Summary'!X$139:X$238="X",1,0)*TRANSPOSE('CR Backing (Hide)'!$MM29:$QH29))</f>
        <v>0</v>
      </c>
      <c r="TB29" cm="1">
        <f t="array" ref="TB29">SUM(IF('Capacity Summary'!Y$139:Y$238="X",1,0)*TRANSPOSE('CR Backing (Hide)'!$MM29:$QH29))</f>
        <v>0</v>
      </c>
      <c r="TC29" cm="1">
        <f t="array" ref="TC29">SUM(IF('Capacity Summary'!Z$139:Z$238="X",1,0)*TRANSPOSE('CR Backing (Hide)'!$MM29:$QH29))</f>
        <v>0</v>
      </c>
      <c r="TD29" cm="1">
        <f t="array" ref="TD29">SUM(IF('Capacity Summary'!AA$139:AA$238="X",1,0)*TRANSPOSE('CR Backing (Hide)'!$MM29:$QH29))</f>
        <v>0</v>
      </c>
      <c r="TE29" cm="1">
        <f t="array" ref="TE29">SUM(IF('Capacity Summary'!AB$139:AB$238="X",1,0)*TRANSPOSE('CR Backing (Hide)'!$MM29:$QH29))</f>
        <v>0</v>
      </c>
      <c r="TF29" cm="1">
        <f t="array" ref="TF29">SUM(IF('Capacity Summary'!AC$139:AC$238="X",1,0)*TRANSPOSE('CR Backing (Hide)'!$MM29:$QH29))</f>
        <v>0</v>
      </c>
      <c r="TG29" cm="1">
        <f t="array" ref="TG29">SUM(IF('Capacity Summary'!AD$139:AD$238="X",1,0)*TRANSPOSE('CR Backing (Hide)'!$MM29:$QH29))</f>
        <v>0</v>
      </c>
      <c r="TH29" cm="1">
        <f t="array" ref="TH29">SUM(IF('Capacity Summary'!AE$139:AE$238="X",1,0)*TRANSPOSE('CR Backing (Hide)'!$MM29:$QH29))</f>
        <v>0</v>
      </c>
      <c r="TI29" cm="1">
        <f t="array" ref="TI29">SUM(IF('Capacity Summary'!AF$139:AF$238="X",1,0)*TRANSPOSE('CR Backing (Hide)'!$MM29:$QH29))</f>
        <v>0</v>
      </c>
      <c r="TJ29" cm="1">
        <f t="array" ref="TJ29">SUM(IF('Capacity Summary'!AG$139:AG$238="X",1,0)*TRANSPOSE('CR Backing (Hide)'!$MM29:$QH29))</f>
        <v>0</v>
      </c>
      <c r="TK29" cm="1">
        <f t="array" ref="TK29">SUM(IF('Capacity Summary'!AH$139:AH$238="X",1,0)*TRANSPOSE('CR Backing (Hide)'!$MM29:$QH29))</f>
        <v>0</v>
      </c>
      <c r="TL29" cm="1">
        <f t="array" ref="TL29">SUM(IF('Capacity Summary'!AI$139:AI$238="X",1,0)*TRANSPOSE('CR Backing (Hide)'!$MM29:$QH29))</f>
        <v>0</v>
      </c>
      <c r="TM29" cm="1">
        <f t="array" ref="TM29">SUM(IF('Capacity Summary'!AJ$139:AJ$238="X",1,0)*TRANSPOSE('CR Backing (Hide)'!$MM29:$QH29))</f>
        <v>0</v>
      </c>
      <c r="TN29" cm="1">
        <f t="array" ref="TN29">SUM(IF('Capacity Summary'!AK$139:AK$238="X",1,0)*TRANSPOSE('CR Backing (Hide)'!$MM29:$QH29))</f>
        <v>0</v>
      </c>
      <c r="TO29" cm="1">
        <f t="array" ref="TO29">SUM(IF('Capacity Summary'!AL$139:AL$238="X",1,0)*TRANSPOSE('CR Backing (Hide)'!$MM29:$QH29))</f>
        <v>0</v>
      </c>
      <c r="TP29" cm="1">
        <f t="array" ref="TP29">SUM(IF('Capacity Summary'!AM$139:AM$238="X",1,0)*TRANSPOSE('CR Backing (Hide)'!$MM29:$QH29))</f>
        <v>0</v>
      </c>
      <c r="TQ29" cm="1">
        <f t="array" ref="TQ29">SUM(IF('Capacity Summary'!AN$139:AN$238="X",1,0)*TRANSPOSE('CR Backing (Hide)'!$MM29:$QH29))</f>
        <v>0</v>
      </c>
      <c r="TR29" cm="1">
        <f t="array" ref="TR29">SUM(IF('Capacity Summary'!AO$139:AO$238="X",1,0)*TRANSPOSE('CR Backing (Hide)'!$MM29:$QH29))</f>
        <v>0</v>
      </c>
      <c r="TS29" cm="1">
        <f t="array" ref="TS29">SUM(IF('Capacity Summary'!AP$139:AP$238="X",1,0)*TRANSPOSE('CR Backing (Hide)'!$MM29:$QH29))</f>
        <v>0</v>
      </c>
      <c r="TT29" cm="1">
        <f t="array" ref="TT29">SUM(IF('Capacity Summary'!AQ$139:AQ$238="X",1,0)*TRANSPOSE('CR Backing (Hide)'!$MM29:$QH29))</f>
        <v>0</v>
      </c>
      <c r="TU29" cm="1">
        <f t="array" ref="TU29">SUM(IF('Capacity Summary'!AR$139:AR$238="X",1,0)*TRANSPOSE('CR Backing (Hide)'!$MM29:$QH29))</f>
        <v>0</v>
      </c>
      <c r="TV29" cm="1">
        <f t="array" ref="TV29">SUM(IF('Capacity Summary'!AS$139:AS$238="X",1,0)*TRANSPOSE('CR Backing (Hide)'!$MM29:$QH29))</f>
        <v>0</v>
      </c>
      <c r="TW29" cm="1">
        <f t="array" ref="TW29">SUM(IF('Capacity Summary'!AT$139:AT$238="X",1,0)*TRANSPOSE('CR Backing (Hide)'!$MM29:$QH29))</f>
        <v>0</v>
      </c>
      <c r="TX29" cm="1">
        <f t="array" ref="TX29">SUM(IF('Capacity Summary'!AU$139:AU$238="X",1,0)*TRANSPOSE('CR Backing (Hide)'!$MM29:$QH29))</f>
        <v>0</v>
      </c>
      <c r="TY29" cm="1">
        <f t="array" ref="TY29">SUM(IF('Capacity Summary'!AV$139:AV$238="X",1,0)*TRANSPOSE('CR Backing (Hide)'!$MM29:$QH29))</f>
        <v>0</v>
      </c>
      <c r="TZ29" cm="1">
        <f t="array" ref="TZ29">SUM(IF('Capacity Summary'!AW$139:AW$238="X",1,0)*TRANSPOSE('CR Backing (Hide)'!$MM29:$QH29))</f>
        <v>0</v>
      </c>
      <c r="UA29" cm="1">
        <f t="array" ref="UA29">SUM(IF('Capacity Summary'!AX$139:AX$238="X",1,0)*TRANSPOSE('CR Backing (Hide)'!$MM29:$QH29))</f>
        <v>0</v>
      </c>
      <c r="UB29" cm="1">
        <f t="array" ref="UB29">SUM(IF('Capacity Summary'!AY$139:AY$238="X",1,0)*TRANSPOSE('CR Backing (Hide)'!$MM29:$QH29))</f>
        <v>0</v>
      </c>
      <c r="UC29" cm="1">
        <f t="array" ref="UC29">SUM(IF('Capacity Summary'!AZ$139:AZ$238="X",1,0)*TRANSPOSE('CR Backing (Hide)'!$MM29:$QH29))</f>
        <v>0</v>
      </c>
      <c r="UD29" cm="1">
        <f t="array" ref="UD29">SUM(IF('Capacity Summary'!BA$139:BA$238="X",1,0)*TRANSPOSE('CR Backing (Hide)'!$MM29:$QH29))</f>
        <v>0</v>
      </c>
      <c r="UE29" cm="1">
        <f t="array" ref="UE29">SUM(IF('Capacity Summary'!BB$139:BB$238="X",1,0)*TRANSPOSE('CR Backing (Hide)'!$MM29:$QH29))</f>
        <v>0</v>
      </c>
      <c r="UF29" cm="1">
        <f t="array" ref="UF29">SUM(IF('Capacity Summary'!BC$139:BC$238="X",1,0)*TRANSPOSE('CR Backing (Hide)'!$MM29:$QH29))</f>
        <v>0</v>
      </c>
      <c r="UG29" cm="1">
        <f t="array" ref="UG29">SUM(IF('Capacity Summary'!BD$139:BD$238="X",1,0)*TRANSPOSE('CR Backing (Hide)'!$MM29:$QH29))</f>
        <v>0</v>
      </c>
      <c r="UH29" cm="1">
        <f t="array" ref="UH29">SUM(IF('Capacity Summary'!BE$139:BE$238="X",1,0)*TRANSPOSE('CR Backing (Hide)'!$MM29:$QH29))</f>
        <v>0</v>
      </c>
      <c r="UI29" cm="1">
        <f t="array" ref="UI29">SUM(IF('Capacity Summary'!BF$139:BF$238="X",1,0)*TRANSPOSE('CR Backing (Hide)'!$MM29:$QH29))</f>
        <v>0</v>
      </c>
      <c r="UJ29" cm="1">
        <f t="array" ref="UJ29">SUM(IF('Capacity Summary'!BG$139:BG$238="X",1,0)*TRANSPOSE('CR Backing (Hide)'!$MM29:$QH29))</f>
        <v>0</v>
      </c>
      <c r="UL29">
        <f t="shared" si="1"/>
        <v>0</v>
      </c>
      <c r="UM29">
        <f t="shared" si="2"/>
        <v>0</v>
      </c>
      <c r="UN29">
        <f>COUNTIF('Clinical resources'!$ZQ$7:$ABP$7,"X")</f>
        <v>0</v>
      </c>
      <c r="UP29">
        <f t="shared" si="3"/>
        <v>0</v>
      </c>
      <c r="UQ29">
        <f t="shared" si="4"/>
        <v>0</v>
      </c>
      <c r="UR29">
        <f t="shared" si="5"/>
        <v>0</v>
      </c>
      <c r="UW29">
        <f t="array" ref="UW29:YR29">$AS29:$EN29*IF('Clinical resources'!$CK32:$GH32="X",1,0)</f>
        <v>0</v>
      </c>
      <c r="UX29">
        <v>0</v>
      </c>
      <c r="UY29">
        <v>0</v>
      </c>
      <c r="UZ29">
        <v>0</v>
      </c>
      <c r="VA29">
        <v>0</v>
      </c>
      <c r="VB29">
        <v>0</v>
      </c>
      <c r="VC29">
        <v>0</v>
      </c>
      <c r="VD29">
        <v>0</v>
      </c>
      <c r="VE29">
        <v>0</v>
      </c>
      <c r="VF29">
        <v>0</v>
      </c>
      <c r="VG29">
        <v>0</v>
      </c>
      <c r="VH29">
        <v>0</v>
      </c>
      <c r="VI29">
        <v>0</v>
      </c>
      <c r="VJ29">
        <v>0</v>
      </c>
      <c r="VK29">
        <v>0</v>
      </c>
      <c r="VL29">
        <v>0</v>
      </c>
      <c r="VM29">
        <v>0</v>
      </c>
      <c r="VN29">
        <v>0</v>
      </c>
      <c r="VO29">
        <v>0</v>
      </c>
      <c r="VP29">
        <v>0</v>
      </c>
      <c r="VQ29">
        <v>0</v>
      </c>
      <c r="VR29">
        <v>0</v>
      </c>
      <c r="VS29">
        <v>0</v>
      </c>
      <c r="VT29">
        <v>0</v>
      </c>
      <c r="VU29">
        <v>0</v>
      </c>
      <c r="VV29">
        <v>0</v>
      </c>
      <c r="VW29">
        <v>0</v>
      </c>
      <c r="VX29">
        <v>0</v>
      </c>
      <c r="VY29">
        <v>0</v>
      </c>
      <c r="VZ2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v>0</v>
      </c>
      <c r="WY29">
        <v>0</v>
      </c>
      <c r="WZ29">
        <v>0</v>
      </c>
      <c r="XA29">
        <v>0</v>
      </c>
      <c r="XB29">
        <v>0</v>
      </c>
      <c r="XC29">
        <v>0</v>
      </c>
      <c r="XD29">
        <v>0</v>
      </c>
      <c r="XE29">
        <v>0</v>
      </c>
      <c r="XF29">
        <v>0</v>
      </c>
      <c r="XG29">
        <v>0</v>
      </c>
      <c r="XH29">
        <v>0</v>
      </c>
      <c r="XI29">
        <v>0</v>
      </c>
      <c r="XJ29">
        <v>0</v>
      </c>
      <c r="XK29">
        <v>0</v>
      </c>
      <c r="XL29">
        <v>0</v>
      </c>
      <c r="XM29">
        <v>0</v>
      </c>
      <c r="XN29">
        <v>0</v>
      </c>
      <c r="XO29">
        <v>0</v>
      </c>
      <c r="XP29">
        <v>0</v>
      </c>
      <c r="XQ29">
        <v>0</v>
      </c>
      <c r="XR29">
        <v>0</v>
      </c>
      <c r="XS29">
        <v>0</v>
      </c>
      <c r="XT29">
        <v>0</v>
      </c>
      <c r="XU29">
        <v>0</v>
      </c>
      <c r="XV2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V29">
        <f t="array" ref="YV29:ACQ29">$EQ29:$IL29*IF('Clinical resources'!$OA32:$RV32="X",1,0)</f>
        <v>0</v>
      </c>
      <c r="YW29">
        <v>0</v>
      </c>
      <c r="YX29">
        <v>0</v>
      </c>
      <c r="YY29">
        <v>0</v>
      </c>
      <c r="YZ29">
        <v>0</v>
      </c>
      <c r="ZA29">
        <v>0</v>
      </c>
      <c r="ZB29">
        <v>0</v>
      </c>
      <c r="ZC29">
        <v>0</v>
      </c>
      <c r="ZD29">
        <v>0</v>
      </c>
      <c r="ZE29">
        <v>0</v>
      </c>
      <c r="ZF29">
        <v>0</v>
      </c>
      <c r="ZG29">
        <v>0</v>
      </c>
      <c r="ZH29">
        <v>0</v>
      </c>
      <c r="ZI29">
        <v>0</v>
      </c>
      <c r="ZJ29">
        <v>0</v>
      </c>
      <c r="ZK29">
        <v>0</v>
      </c>
      <c r="ZL29">
        <v>0</v>
      </c>
      <c r="ZM29">
        <v>0</v>
      </c>
      <c r="ZN29">
        <v>0</v>
      </c>
      <c r="ZO29">
        <v>0</v>
      </c>
      <c r="ZP29">
        <v>0</v>
      </c>
      <c r="ZQ29">
        <v>0</v>
      </c>
      <c r="ZR2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v>0</v>
      </c>
      <c r="AAQ29">
        <v>0</v>
      </c>
      <c r="AAR29">
        <v>0</v>
      </c>
      <c r="AAS29">
        <v>0</v>
      </c>
      <c r="AAT29">
        <v>0</v>
      </c>
      <c r="AAU29">
        <v>0</v>
      </c>
      <c r="AAV29">
        <v>0</v>
      </c>
      <c r="AAW29">
        <v>0</v>
      </c>
      <c r="AAX29">
        <v>0</v>
      </c>
      <c r="AAY29">
        <v>0</v>
      </c>
      <c r="AAZ29">
        <v>0</v>
      </c>
      <c r="ABA29">
        <v>0</v>
      </c>
      <c r="ABB29">
        <v>0</v>
      </c>
      <c r="ABC29">
        <v>0</v>
      </c>
      <c r="ABD29">
        <v>0</v>
      </c>
      <c r="ABE29">
        <v>0</v>
      </c>
      <c r="ABF29">
        <v>0</v>
      </c>
      <c r="ABG29">
        <v>0</v>
      </c>
      <c r="ABH29">
        <v>0</v>
      </c>
      <c r="ABI29">
        <v>0</v>
      </c>
      <c r="ABJ29">
        <v>0</v>
      </c>
      <c r="ABK29">
        <v>0</v>
      </c>
      <c r="ABL29">
        <v>0</v>
      </c>
      <c r="ABM29">
        <v>0</v>
      </c>
      <c r="ABN2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v>0</v>
      </c>
      <c r="ACM29">
        <v>0</v>
      </c>
      <c r="ACN29">
        <v>0</v>
      </c>
      <c r="ACO29">
        <v>0</v>
      </c>
      <c r="ACP29">
        <v>0</v>
      </c>
      <c r="ACQ29">
        <v>0</v>
      </c>
    </row>
    <row r="30" spans="2:771" x14ac:dyDescent="0.25">
      <c r="B30">
        <f>IF(A30='Clinical resources'!B33,0,1)</f>
        <v>0</v>
      </c>
      <c r="C30">
        <f>'Clinical resources'!D33</f>
        <v>0</v>
      </c>
      <c r="H30" t="str">
        <f>ROW(H27)&amp;". "&amp;'Clinical resources'!B33</f>
        <v xml:space="preserve">27. </v>
      </c>
      <c r="J30" t="str" cm="1">
        <f t="array" ref="J30">IF(SUM(IF('Clinical resources'!L33:P33="X",1,0)*'Clinical resources'!L$4:P$4)&gt;0,"X","")</f>
        <v/>
      </c>
      <c r="K30" t="str" cm="1">
        <f t="array" ref="K30">IF(SUM(IF('Clinical resources'!Q33:U33="X",1,0)*'Clinical resources'!Q$4:U$4)&gt;0,"X","")</f>
        <v/>
      </c>
      <c r="L30" t="str" cm="1">
        <f t="array" ref="L30">IF(SUM(IF('Clinical resources'!V33:Z33="X",1,0)*'Clinical resources'!V$4:Z$4)&gt;0,"X","")</f>
        <v/>
      </c>
      <c r="M30" t="str" cm="1">
        <f t="array" ref="M30">IF(SUM(IF('Clinical resources'!AA33:AE33="X",1,0)*'Clinical resources'!AA$4:AE$4)&gt;0,"X","")</f>
        <v/>
      </c>
      <c r="N30" t="str" cm="1">
        <f t="array" ref="N30">IF(SUM(IF('Clinical resources'!AF33:AJ33="X",1,0)*'Clinical resources'!AF$4:AJ$4)&gt;0,"X","")</f>
        <v/>
      </c>
      <c r="O30" t="str" cm="1">
        <f t="array" ref="O30">IF(SUM(IF('Clinical resources'!AK33:AO33="X",1,0)*'Clinical resources'!AK$4:AO$4)&gt;0,"X","")</f>
        <v/>
      </c>
      <c r="P30" t="str" cm="1">
        <f t="array" ref="P30">IF(SUM(IF('Clinical resources'!AP33:AT33="X",1,0)*'Clinical resources'!AP$4:AT$4)&gt;0,"X","")</f>
        <v/>
      </c>
      <c r="Q30" t="str" cm="1">
        <f t="array" ref="Q30">IF(SUM(IF('Clinical resources'!AU33:AY33="X",1,0)*'Clinical resources'!AU$4:AY$4)&gt;0,"X","")</f>
        <v/>
      </c>
      <c r="R30" t="str" cm="1">
        <f t="array" ref="R30">IF(SUM(IF('Clinical resources'!AZ33:BD33="X",1,0)*'Clinical resources'!AZ$4:BD$4)&gt;0,"X","")</f>
        <v/>
      </c>
      <c r="S30" t="str" cm="1">
        <f t="array" ref="S30">IF(SUM(IF('Clinical resources'!BE33:BI33="X",1,0)*'Clinical resources'!BE$4:BI$4)&gt;0,"X","")</f>
        <v/>
      </c>
      <c r="T30" t="str" cm="1">
        <f t="array" ref="T30">IF(SUM(IF('Clinical resources'!BJ33:BN33="X",1,0)*'Clinical resources'!BJ$4:BN$4)&gt;0,"X","")</f>
        <v/>
      </c>
      <c r="U30" t="str" cm="1">
        <f t="array" ref="U30">IF(SUM(IF('Clinical resources'!BO33:BS33="X",1,0)*'Clinical resources'!BO$4:BS$4)&gt;0,"X","")</f>
        <v/>
      </c>
      <c r="V30" t="str" cm="1">
        <f t="array" ref="V30">IF(SUM(IF('Clinical resources'!BT33:BX33="X",1,0)*'Clinical resources'!BT$4:BX$4)&gt;0,"X","")</f>
        <v/>
      </c>
      <c r="W30" t="str" cm="1">
        <f t="array" ref="W30">IF(SUM(IF('Clinical resources'!BY33:CC33="X",1,0)*'Clinical resources'!BY$4:CC$4)&gt;0,"X","")</f>
        <v/>
      </c>
      <c r="X30" t="str" cm="1">
        <f t="array" ref="X30">IF(SUM(IF('Clinical resources'!CD33:CH33="X",1,0)*'Clinical resources'!CD$4:CH$4)&gt;0,"X","")</f>
        <v/>
      </c>
      <c r="AA30">
        <f t="array" ref="AA30">SUM('Clinical resources'!$L$4:$P$4*IF('Clinical resources'!$L33:$P33="X",1,0))</f>
        <v>0</v>
      </c>
      <c r="AB30">
        <f t="array" ref="AB30">SUM('Clinical resources'!$Q$4:$U$4*IF('Clinical resources'!$Q33:$U33="X",1,0))</f>
        <v>0</v>
      </c>
      <c r="AC30">
        <f t="array" ref="AC30">SUM('Clinical resources'!$V$4:$Z$4*IF('Clinical resources'!$V33:$Z33="X",1,0))</f>
        <v>0</v>
      </c>
      <c r="AD30">
        <f t="array" ref="AD30">SUM('Clinical resources'!$AA$4:$AE$4*IF('Clinical resources'!$AA33:$AE33="X",1,0))</f>
        <v>0</v>
      </c>
      <c r="AE30">
        <f t="array" ref="AE30">SUM('Clinical resources'!$AF$4:$AJ$4*IF('Clinical resources'!$AF33:$AJ33="X",1,0))</f>
        <v>0</v>
      </c>
      <c r="AF30">
        <f t="array" ref="AF30">SUM('Clinical resources'!$AK$4:$AO$4*IF('Clinical resources'!$AK33:$AO33="X",1,0))</f>
        <v>0</v>
      </c>
      <c r="AG30">
        <f t="array" ref="AG30">SUM('Clinical resources'!$AP$4:$AT$4*IF('Clinical resources'!$AP33:$AT33="X",1,0))</f>
        <v>0</v>
      </c>
      <c r="AH30">
        <f t="array" ref="AH30">SUM('Clinical resources'!$AU$4:$AY$4*IF('Clinical resources'!$AU33:$AY33="X",1,0))</f>
        <v>0</v>
      </c>
      <c r="AI30">
        <f t="array" ref="AI30">SUM('Clinical resources'!$AZ$4:$BD$4*IF('Clinical resources'!$AZ33:$BD33="X",1,0))</f>
        <v>0</v>
      </c>
      <c r="AJ30">
        <f t="array" ref="AJ30">SUM('Clinical resources'!$BE$4:$BI$4*IF('Clinical resources'!$BE33:$BI33="X",1,0))</f>
        <v>0</v>
      </c>
      <c r="AK30">
        <f t="array" ref="AK30">SUM('Clinical resources'!$BJ$4:$BN$4*IF('Clinical resources'!$BJ33:$BN33="X",1,0))</f>
        <v>0</v>
      </c>
      <c r="AL30">
        <f t="array" ref="AL30">SUM('Clinical resources'!$BO$4:$BS$4*IF('Clinical resources'!$BO33:$BS33="X",1,0))</f>
        <v>0</v>
      </c>
      <c r="AM30">
        <f t="array" ref="AM30">SUM('Clinical resources'!$BT$4:$BX$4*IF('Clinical resources'!$BT33:$BX33="X",1,0))</f>
        <v>0</v>
      </c>
      <c r="AN30">
        <f t="array" ref="AN30">SUM('Clinical resources'!$BY$4:$CC$4*IF('Clinical resources'!$BY33:$CC33="X",1,0))</f>
        <v>0</v>
      </c>
      <c r="AO30">
        <f t="array" ref="AO30">SUM('Clinical resources'!$CD$4:$CH$4*IF('Clinical resources'!$CD33:$CH33="X",1,0))</f>
        <v>0</v>
      </c>
      <c r="AS30" cm="1">
        <f t="array" ref="AS30">IF(SUM(IF($J30:$X30=TRANSPOSE('Capacity Backing (Hide)2'!B$67:B$81),1,0))&gt;0,1,0)</f>
        <v>0</v>
      </c>
      <c r="AT30" cm="1">
        <f t="array" ref="AT30">IF(SUM(IF($J30:$X30=TRANSPOSE('Capacity Backing (Hide)2'!C$67:C$81),1,0))&gt;0,1,0)</f>
        <v>0</v>
      </c>
      <c r="AU30" cm="1">
        <f t="array" ref="AU30">IF(SUM(IF($J30:$X30=TRANSPOSE('Capacity Backing (Hide)2'!D$67:D$81),1,0))&gt;0,1,0)</f>
        <v>0</v>
      </c>
      <c r="AV30" cm="1">
        <f t="array" ref="AV30">IF(SUM(IF($J30:$X30=TRANSPOSE('Capacity Backing (Hide)2'!E$67:E$81),1,0))&gt;0,1,0)</f>
        <v>0</v>
      </c>
      <c r="AW30" cm="1">
        <f t="array" ref="AW30">IF(SUM(IF($J30:$X30=TRANSPOSE('Capacity Backing (Hide)2'!F$67:F$81),1,0))&gt;0,1,0)</f>
        <v>0</v>
      </c>
      <c r="AX30" cm="1">
        <f t="array" ref="AX30">IF(SUM(IF($J30:$X30=TRANSPOSE('Capacity Backing (Hide)2'!G$67:G$81),1,0))&gt;0,1,0)</f>
        <v>0</v>
      </c>
      <c r="AY30" cm="1">
        <f t="array" ref="AY30">IF(SUM(IF($J30:$X30=TRANSPOSE('Capacity Backing (Hide)2'!H$67:H$81),1,0))&gt;0,1,0)</f>
        <v>0</v>
      </c>
      <c r="AZ30" cm="1">
        <f t="array" ref="AZ30">IF(SUM(IF($J30:$X30=TRANSPOSE('Capacity Backing (Hide)2'!I$67:I$81),1,0))&gt;0,1,0)</f>
        <v>0</v>
      </c>
      <c r="BA30" cm="1">
        <f t="array" ref="BA30">IF(SUM(IF($J30:$X30=TRANSPOSE('Capacity Backing (Hide)2'!J$67:J$81),1,0))&gt;0,1,0)</f>
        <v>0</v>
      </c>
      <c r="BB30" cm="1">
        <f t="array" ref="BB30">IF(SUM(IF($J30:$X30=TRANSPOSE('Capacity Backing (Hide)2'!K$67:K$81),1,0))&gt;0,1,0)</f>
        <v>0</v>
      </c>
      <c r="BC30" cm="1">
        <f t="array" ref="BC30">IF(SUM(IF($J30:$X30=TRANSPOSE('Capacity Backing (Hide)2'!L$67:L$81),1,0))&gt;0,1,0)</f>
        <v>0</v>
      </c>
      <c r="BD30" cm="1">
        <f t="array" ref="BD30">IF(SUM(IF($J30:$X30=TRANSPOSE('Capacity Backing (Hide)2'!M$67:M$81),1,0))&gt;0,1,0)</f>
        <v>0</v>
      </c>
      <c r="BE30" cm="1">
        <f t="array" ref="BE30">IF(SUM(IF($J30:$X30=TRANSPOSE('Capacity Backing (Hide)2'!N$67:N$81),1,0))&gt;0,1,0)</f>
        <v>0</v>
      </c>
      <c r="BF30" cm="1">
        <f t="array" ref="BF30">IF(SUM(IF($J30:$X30=TRANSPOSE('Capacity Backing (Hide)2'!O$67:O$81),1,0))&gt;0,1,0)</f>
        <v>0</v>
      </c>
      <c r="BG30" cm="1">
        <f t="array" ref="BG30">IF(SUM(IF($J30:$X30=TRANSPOSE('Capacity Backing (Hide)2'!P$67:P$81),1,0))&gt;0,1,0)</f>
        <v>0</v>
      </c>
      <c r="BH30" cm="1">
        <f t="array" ref="BH30">IF(SUM(IF($J30:$X30=TRANSPOSE('Capacity Backing (Hide)2'!Q$67:Q$81),1,0))&gt;0,1,0)</f>
        <v>0</v>
      </c>
      <c r="BI30" cm="1">
        <f t="array" ref="BI30">IF(SUM(IF($J30:$X30=TRANSPOSE('Capacity Backing (Hide)2'!R$67:R$81),1,0))&gt;0,1,0)</f>
        <v>0</v>
      </c>
      <c r="BJ30" cm="1">
        <f t="array" ref="BJ30">IF(SUM(IF($J30:$X30=TRANSPOSE('Capacity Backing (Hide)2'!S$67:S$81),1,0))&gt;0,1,0)</f>
        <v>0</v>
      </c>
      <c r="BK30" cm="1">
        <f t="array" ref="BK30">IF(SUM(IF($J30:$X30=TRANSPOSE('Capacity Backing (Hide)2'!T$67:T$81),1,0))&gt;0,1,0)</f>
        <v>0</v>
      </c>
      <c r="BL30" cm="1">
        <f t="array" ref="BL30">IF(SUM(IF($J30:$X30=TRANSPOSE('Capacity Backing (Hide)2'!U$67:U$81),1,0))&gt;0,1,0)</f>
        <v>0</v>
      </c>
      <c r="BM30" cm="1">
        <f t="array" ref="BM30">IF(SUM(IF($J30:$X30=TRANSPOSE('Capacity Backing (Hide)2'!V$67:V$81),1,0))&gt;0,1,0)</f>
        <v>0</v>
      </c>
      <c r="BN30" cm="1">
        <f t="array" ref="BN30">IF(SUM(IF($J30:$X30=TRANSPOSE('Capacity Backing (Hide)2'!W$67:W$81),1,0))&gt;0,1,0)</f>
        <v>0</v>
      </c>
      <c r="BO30" cm="1">
        <f t="array" ref="BO30">IF(SUM(IF($J30:$X30=TRANSPOSE('Capacity Backing (Hide)2'!X$67:X$81),1,0))&gt;0,1,0)</f>
        <v>0</v>
      </c>
      <c r="BP30" cm="1">
        <f t="array" ref="BP30">IF(SUM(IF($J30:$X30=TRANSPOSE('Capacity Backing (Hide)2'!Y$67:Y$81),1,0))&gt;0,1,0)</f>
        <v>0</v>
      </c>
      <c r="BQ30" cm="1">
        <f t="array" ref="BQ30">IF(SUM(IF($J30:$X30=TRANSPOSE('Capacity Backing (Hide)2'!Z$67:Z$81),1,0))&gt;0,1,0)</f>
        <v>0</v>
      </c>
      <c r="BR30" cm="1">
        <f t="array" ref="BR30">IF(SUM(IF($J30:$X30=TRANSPOSE('Capacity Backing (Hide)2'!AA$67:AA$81),1,0))&gt;0,1,0)</f>
        <v>0</v>
      </c>
      <c r="BS30" cm="1">
        <f t="array" ref="BS30">IF(SUM(IF($J30:$X30=TRANSPOSE('Capacity Backing (Hide)2'!AB$67:AB$81),1,0))&gt;0,1,0)</f>
        <v>0</v>
      </c>
      <c r="BT30" cm="1">
        <f t="array" ref="BT30">IF(SUM(IF($J30:$X30=TRANSPOSE('Capacity Backing (Hide)2'!AC$67:AC$81),1,0))&gt;0,1,0)</f>
        <v>0</v>
      </c>
      <c r="BU30" cm="1">
        <f t="array" ref="BU30">IF(SUM(IF($J30:$X30=TRANSPOSE('Capacity Backing (Hide)2'!AD$67:AD$81),1,0))&gt;0,1,0)</f>
        <v>0</v>
      </c>
      <c r="BV30" cm="1">
        <f t="array" ref="BV30">IF(SUM(IF($J30:$X30=TRANSPOSE('Capacity Backing (Hide)2'!AE$67:AE$81),1,0))&gt;0,1,0)</f>
        <v>0</v>
      </c>
      <c r="BW30" cm="1">
        <f t="array" ref="BW30">IF(SUM(IF($J30:$X30=TRANSPOSE('Capacity Backing (Hide)2'!AF$67:AF$81),1,0))&gt;0,1,0)</f>
        <v>0</v>
      </c>
      <c r="BX30" cm="1">
        <f t="array" ref="BX30">IF(SUM(IF($J30:$X30=TRANSPOSE('Capacity Backing (Hide)2'!AG$67:AG$81),1,0))&gt;0,1,0)</f>
        <v>0</v>
      </c>
      <c r="BY30" cm="1">
        <f t="array" ref="BY30">IF(SUM(IF($J30:$X30=TRANSPOSE('Capacity Backing (Hide)2'!AH$67:AH$81),1,0))&gt;0,1,0)</f>
        <v>0</v>
      </c>
      <c r="BZ30" cm="1">
        <f t="array" ref="BZ30">IF(SUM(IF($J30:$X30=TRANSPOSE('Capacity Backing (Hide)2'!AI$67:AI$81),1,0))&gt;0,1,0)</f>
        <v>0</v>
      </c>
      <c r="CA30" cm="1">
        <f t="array" ref="CA30">IF(SUM(IF($J30:$X30=TRANSPOSE('Capacity Backing (Hide)2'!AJ$67:AJ$81),1,0))&gt;0,1,0)</f>
        <v>0</v>
      </c>
      <c r="CB30" cm="1">
        <f t="array" ref="CB30">IF(SUM(IF($J30:$X30=TRANSPOSE('Capacity Backing (Hide)2'!AK$67:AK$81),1,0))&gt;0,1,0)</f>
        <v>0</v>
      </c>
      <c r="CC30" cm="1">
        <f t="array" ref="CC30">IF(SUM(IF($J30:$X30=TRANSPOSE('Capacity Backing (Hide)2'!AL$67:AL$81),1,0))&gt;0,1,0)</f>
        <v>0</v>
      </c>
      <c r="CD30" cm="1">
        <f t="array" ref="CD30">IF(SUM(IF($J30:$X30=TRANSPOSE('Capacity Backing (Hide)2'!AM$67:AM$81),1,0))&gt;0,1,0)</f>
        <v>0</v>
      </c>
      <c r="CE30" cm="1">
        <f t="array" ref="CE30">IF(SUM(IF($J30:$X30=TRANSPOSE('Capacity Backing (Hide)2'!AN$67:AN$81),1,0))&gt;0,1,0)</f>
        <v>0</v>
      </c>
      <c r="CF30" cm="1">
        <f t="array" ref="CF30">IF(SUM(IF($J30:$X30=TRANSPOSE('Capacity Backing (Hide)2'!AO$67:AO$81),1,0))&gt;0,1,0)</f>
        <v>0</v>
      </c>
      <c r="CG30" cm="1">
        <f t="array" ref="CG30">IF(SUM(IF($J30:$X30=TRANSPOSE('Capacity Backing (Hide)2'!AP$67:AP$81),1,0))&gt;0,1,0)</f>
        <v>0</v>
      </c>
      <c r="CH30" cm="1">
        <f t="array" ref="CH30">IF(SUM(IF($J30:$X30=TRANSPOSE('Capacity Backing (Hide)2'!AQ$67:AQ$81),1,0))&gt;0,1,0)</f>
        <v>0</v>
      </c>
      <c r="CI30" cm="1">
        <f t="array" ref="CI30">IF(SUM(IF($J30:$X30=TRANSPOSE('Capacity Backing (Hide)2'!AR$67:AR$81),1,0))&gt;0,1,0)</f>
        <v>0</v>
      </c>
      <c r="CJ30" cm="1">
        <f t="array" ref="CJ30">IF(SUM(IF($J30:$X30=TRANSPOSE('Capacity Backing (Hide)2'!AS$67:AS$81),1,0))&gt;0,1,0)</f>
        <v>0</v>
      </c>
      <c r="CK30" cm="1">
        <f t="array" ref="CK30">IF(SUM(IF($J30:$X30=TRANSPOSE('Capacity Backing (Hide)2'!AT$67:AT$81),1,0))&gt;0,1,0)</f>
        <v>0</v>
      </c>
      <c r="CL30" cm="1">
        <f t="array" ref="CL30">IF(SUM(IF($J30:$X30=TRANSPOSE('Capacity Backing (Hide)2'!AU$67:AU$81),1,0))&gt;0,1,0)</f>
        <v>0</v>
      </c>
      <c r="CM30" cm="1">
        <f t="array" ref="CM30">IF(SUM(IF($J30:$X30=TRANSPOSE('Capacity Backing (Hide)2'!AV$67:AV$81),1,0))&gt;0,1,0)</f>
        <v>0</v>
      </c>
      <c r="CN30" cm="1">
        <f t="array" ref="CN30">IF(SUM(IF($J30:$X30=TRANSPOSE('Capacity Backing (Hide)2'!AW$67:AW$81),1,0))&gt;0,1,0)</f>
        <v>0</v>
      </c>
      <c r="CO30" cm="1">
        <f t="array" ref="CO30">IF(SUM(IF($J30:$X30=TRANSPOSE('Capacity Backing (Hide)2'!AX$67:AX$81),1,0))&gt;0,1,0)</f>
        <v>0</v>
      </c>
      <c r="CP30" cm="1">
        <f t="array" ref="CP30">IF(SUM(IF($J30:$X30=TRANSPOSE('Capacity Backing (Hide)2'!AY$67:AY$81),1,0))&gt;0,1,0)</f>
        <v>0</v>
      </c>
      <c r="CQ30" cm="1">
        <f t="array" ref="CQ30">IF(SUM(IF($J30:$X30=TRANSPOSE('Capacity Backing (Hide)2'!AZ$67:AZ$81),1,0))&gt;0,1,0)</f>
        <v>0</v>
      </c>
      <c r="CR30" cm="1">
        <f t="array" ref="CR30">IF(SUM(IF($J30:$X30=TRANSPOSE('Capacity Backing (Hide)2'!BA$67:BA$81),1,0))&gt;0,1,0)</f>
        <v>0</v>
      </c>
      <c r="CS30" cm="1">
        <f t="array" ref="CS30">IF(SUM(IF($J30:$X30=TRANSPOSE('Capacity Backing (Hide)2'!BB$67:BB$81),1,0))&gt;0,1,0)</f>
        <v>0</v>
      </c>
      <c r="CT30" cm="1">
        <f t="array" ref="CT30">IF(SUM(IF($J30:$X30=TRANSPOSE('Capacity Backing (Hide)2'!BC$67:BC$81),1,0))&gt;0,1,0)</f>
        <v>0</v>
      </c>
      <c r="CU30" cm="1">
        <f t="array" ref="CU30">IF(SUM(IF($J30:$X30=TRANSPOSE('Capacity Backing (Hide)2'!BD$67:BD$81),1,0))&gt;0,1,0)</f>
        <v>0</v>
      </c>
      <c r="CV30" cm="1">
        <f t="array" ref="CV30">IF(SUM(IF($J30:$X30=TRANSPOSE('Capacity Backing (Hide)2'!BE$67:BE$81),1,0))&gt;0,1,0)</f>
        <v>0</v>
      </c>
      <c r="CW30" cm="1">
        <f t="array" ref="CW30">IF(SUM(IF($J30:$X30=TRANSPOSE('Capacity Backing (Hide)2'!BF$67:BF$81),1,0))&gt;0,1,0)</f>
        <v>0</v>
      </c>
      <c r="CX30" cm="1">
        <f t="array" ref="CX30">IF(SUM(IF($J30:$X30=TRANSPOSE('Capacity Backing (Hide)2'!BG$67:BG$81),1,0))&gt;0,1,0)</f>
        <v>0</v>
      </c>
      <c r="CY30" cm="1">
        <f t="array" ref="CY30">IF(SUM(IF($J30:$X30=TRANSPOSE('Capacity Backing (Hide)2'!BH$67:BH$81),1,0))&gt;0,1,0)</f>
        <v>0</v>
      </c>
      <c r="CZ30" cm="1">
        <f t="array" ref="CZ30">IF(SUM(IF($J30:$X30=TRANSPOSE('Capacity Backing (Hide)2'!BI$67:BI$81),1,0))&gt;0,1,0)</f>
        <v>0</v>
      </c>
      <c r="DA30" cm="1">
        <f t="array" ref="DA30">IF(SUM(IF($J30:$X30=TRANSPOSE('Capacity Backing (Hide)2'!BJ$67:BJ$81),1,0))&gt;0,1,0)</f>
        <v>0</v>
      </c>
      <c r="DB30" cm="1">
        <f t="array" ref="DB30">IF(SUM(IF($J30:$X30=TRANSPOSE('Capacity Backing (Hide)2'!BK$67:BK$81),1,0))&gt;0,1,0)</f>
        <v>0</v>
      </c>
      <c r="DC30" cm="1">
        <f t="array" ref="DC30">IF(SUM(IF($J30:$X30=TRANSPOSE('Capacity Backing (Hide)2'!BL$67:BL$81),1,0))&gt;0,1,0)</f>
        <v>0</v>
      </c>
      <c r="DD30" cm="1">
        <f t="array" ref="DD30">IF(SUM(IF($J30:$X30=TRANSPOSE('Capacity Backing (Hide)2'!BM$67:BM$81),1,0))&gt;0,1,0)</f>
        <v>0</v>
      </c>
      <c r="DE30" cm="1">
        <f t="array" ref="DE30">IF(SUM(IF($J30:$X30=TRANSPOSE('Capacity Backing (Hide)2'!BN$67:BN$81),1,0))&gt;0,1,0)</f>
        <v>0</v>
      </c>
      <c r="DF30" cm="1">
        <f t="array" ref="DF30">IF(SUM(IF($J30:$X30=TRANSPOSE('Capacity Backing (Hide)2'!BO$67:BO$81),1,0))&gt;0,1,0)</f>
        <v>0</v>
      </c>
      <c r="DG30" cm="1">
        <f t="array" ref="DG30">IF(SUM(IF($J30:$X30=TRANSPOSE('Capacity Backing (Hide)2'!BP$67:BP$81),1,0))&gt;0,1,0)</f>
        <v>0</v>
      </c>
      <c r="DH30" cm="1">
        <f t="array" ref="DH30">IF(SUM(IF($J30:$X30=TRANSPOSE('Capacity Backing (Hide)2'!BQ$67:BQ$81),1,0))&gt;0,1,0)</f>
        <v>0</v>
      </c>
      <c r="DI30" cm="1">
        <f t="array" ref="DI30">IF(SUM(IF($J30:$X30=TRANSPOSE('Capacity Backing (Hide)2'!BR$67:BR$81),1,0))&gt;0,1,0)</f>
        <v>0</v>
      </c>
      <c r="DJ30" cm="1">
        <f t="array" ref="DJ30">IF(SUM(IF($J30:$X30=TRANSPOSE('Capacity Backing (Hide)2'!BS$67:BS$81),1,0))&gt;0,1,0)</f>
        <v>0</v>
      </c>
      <c r="DK30" cm="1">
        <f t="array" ref="DK30">IF(SUM(IF($J30:$X30=TRANSPOSE('Capacity Backing (Hide)2'!BT$67:BT$81),1,0))&gt;0,1,0)</f>
        <v>0</v>
      </c>
      <c r="DL30" cm="1">
        <f t="array" ref="DL30">IF(SUM(IF($J30:$X30=TRANSPOSE('Capacity Backing (Hide)2'!BU$67:BU$81),1,0))&gt;0,1,0)</f>
        <v>0</v>
      </c>
      <c r="DM30" cm="1">
        <f t="array" ref="DM30">IF(SUM(IF($J30:$X30=TRANSPOSE('Capacity Backing (Hide)2'!BV$67:BV$81),1,0))&gt;0,1,0)</f>
        <v>0</v>
      </c>
      <c r="DN30" cm="1">
        <f t="array" ref="DN30">IF(SUM(IF($J30:$X30=TRANSPOSE('Capacity Backing (Hide)2'!BW$67:BW$81),1,0))&gt;0,1,0)</f>
        <v>0</v>
      </c>
      <c r="DO30" cm="1">
        <f t="array" ref="DO30">IF(SUM(IF($J30:$X30=TRANSPOSE('Capacity Backing (Hide)2'!BX$67:BX$81),1,0))&gt;0,1,0)</f>
        <v>0</v>
      </c>
      <c r="DP30" cm="1">
        <f t="array" ref="DP30">IF(SUM(IF($J30:$X30=TRANSPOSE('Capacity Backing (Hide)2'!BY$67:BY$81),1,0))&gt;0,1,0)</f>
        <v>0</v>
      </c>
      <c r="DQ30" cm="1">
        <f t="array" ref="DQ30">IF(SUM(IF($J30:$X30=TRANSPOSE('Capacity Backing (Hide)2'!BZ$67:BZ$81),1,0))&gt;0,1,0)</f>
        <v>0</v>
      </c>
      <c r="DR30" cm="1">
        <f t="array" ref="DR30">IF(SUM(IF($J30:$X30=TRANSPOSE('Capacity Backing (Hide)2'!CA$67:CA$81),1,0))&gt;0,1,0)</f>
        <v>0</v>
      </c>
      <c r="DS30" cm="1">
        <f t="array" ref="DS30">IF(SUM(IF($J30:$X30=TRANSPOSE('Capacity Backing (Hide)2'!CB$67:CB$81),1,0))&gt;0,1,0)</f>
        <v>0</v>
      </c>
      <c r="DT30" cm="1">
        <f t="array" ref="DT30">IF(SUM(IF($J30:$X30=TRANSPOSE('Capacity Backing (Hide)2'!CC$67:CC$81),1,0))&gt;0,1,0)</f>
        <v>0</v>
      </c>
      <c r="DU30" cm="1">
        <f t="array" ref="DU30">IF(SUM(IF($J30:$X30=TRANSPOSE('Capacity Backing (Hide)2'!CD$67:CD$81),1,0))&gt;0,1,0)</f>
        <v>0</v>
      </c>
      <c r="DV30" cm="1">
        <f t="array" ref="DV30">IF(SUM(IF($J30:$X30=TRANSPOSE('Capacity Backing (Hide)2'!CE$67:CE$81),1,0))&gt;0,1,0)</f>
        <v>0</v>
      </c>
      <c r="DW30" cm="1">
        <f t="array" ref="DW30">IF(SUM(IF($J30:$X30=TRANSPOSE('Capacity Backing (Hide)2'!CF$67:CF$81),1,0))&gt;0,1,0)</f>
        <v>0</v>
      </c>
      <c r="DX30" cm="1">
        <f t="array" ref="DX30">IF(SUM(IF($J30:$X30=TRANSPOSE('Capacity Backing (Hide)2'!CG$67:CG$81),1,0))&gt;0,1,0)</f>
        <v>0</v>
      </c>
      <c r="DY30" cm="1">
        <f t="array" ref="DY30">IF(SUM(IF($J30:$X30=TRANSPOSE('Capacity Backing (Hide)2'!CH$67:CH$81),1,0))&gt;0,1,0)</f>
        <v>0</v>
      </c>
      <c r="DZ30" cm="1">
        <f t="array" ref="DZ30">IF(SUM(IF($J30:$X30=TRANSPOSE('Capacity Backing (Hide)2'!CI$67:CI$81),1,0))&gt;0,1,0)</f>
        <v>0</v>
      </c>
      <c r="EA30" cm="1">
        <f t="array" ref="EA30">IF(SUM(IF($J30:$X30=TRANSPOSE('Capacity Backing (Hide)2'!CJ$67:CJ$81),1,0))&gt;0,1,0)</f>
        <v>0</v>
      </c>
      <c r="EB30" cm="1">
        <f t="array" ref="EB30">IF(SUM(IF($J30:$X30=TRANSPOSE('Capacity Backing (Hide)2'!CK$67:CK$81),1,0))&gt;0,1,0)</f>
        <v>0</v>
      </c>
      <c r="EC30" cm="1">
        <f t="array" ref="EC30">IF(SUM(IF($J30:$X30=TRANSPOSE('Capacity Backing (Hide)2'!CL$67:CL$81),1,0))&gt;0,1,0)</f>
        <v>0</v>
      </c>
      <c r="ED30" cm="1">
        <f t="array" ref="ED30">IF(SUM(IF($J30:$X30=TRANSPOSE('Capacity Backing (Hide)2'!CM$67:CM$81),1,0))&gt;0,1,0)</f>
        <v>0</v>
      </c>
      <c r="EE30" cm="1">
        <f t="array" ref="EE30">IF(SUM(IF($J30:$X30=TRANSPOSE('Capacity Backing (Hide)2'!CN$67:CN$81),1,0))&gt;0,1,0)</f>
        <v>0</v>
      </c>
      <c r="EF30" cm="1">
        <f t="array" ref="EF30">IF(SUM(IF($J30:$X30=TRANSPOSE('Capacity Backing (Hide)2'!CO$67:CO$81),1,0))&gt;0,1,0)</f>
        <v>0</v>
      </c>
      <c r="EG30" cm="1">
        <f t="array" ref="EG30">IF(SUM(IF($J30:$X30=TRANSPOSE('Capacity Backing (Hide)2'!CP$67:CP$81),1,0))&gt;0,1,0)</f>
        <v>0</v>
      </c>
      <c r="EH30" cm="1">
        <f t="array" ref="EH30">IF(SUM(IF($J30:$X30=TRANSPOSE('Capacity Backing (Hide)2'!CQ$67:CQ$81),1,0))&gt;0,1,0)</f>
        <v>0</v>
      </c>
      <c r="EI30" cm="1">
        <f t="array" ref="EI30">IF(SUM(IF($J30:$X30=TRANSPOSE('Capacity Backing (Hide)2'!CR$67:CR$81),1,0))&gt;0,1,0)</f>
        <v>0</v>
      </c>
      <c r="EJ30" cm="1">
        <f t="array" ref="EJ30">IF(SUM(IF($J30:$X30=TRANSPOSE('Capacity Backing (Hide)2'!CS$67:CS$81),1,0))&gt;0,1,0)</f>
        <v>0</v>
      </c>
      <c r="EK30" cm="1">
        <f t="array" ref="EK30">IF(SUM(IF($J30:$X30=TRANSPOSE('Capacity Backing (Hide)2'!CT$67:CT$81),1,0))&gt;0,1,0)</f>
        <v>0</v>
      </c>
      <c r="EL30" cm="1">
        <f t="array" ref="EL30">IF(SUM(IF($J30:$X30=TRANSPOSE('Capacity Backing (Hide)2'!CU$67:CU$81),1,0))&gt;0,1,0)</f>
        <v>0</v>
      </c>
      <c r="EM30" cm="1">
        <f t="array" ref="EM30">IF(SUM(IF($J30:$X30=TRANSPOSE('Capacity Backing (Hide)2'!CV$67:CV$81),1,0))&gt;0,1,0)</f>
        <v>0</v>
      </c>
      <c r="EN30" cm="1">
        <f t="array" ref="EN30">IF(SUM(IF($J30:$X30=TRANSPOSE('Capacity Backing (Hide)2'!CW$67:CW$81),1,0))&gt;0,1,0)</f>
        <v>0</v>
      </c>
      <c r="EQ30" cm="1">
        <f t="array" ref="EQ30">IF(SUM(IF($J30:$X30=TRANSPOSE('Capacity Backing (Hide)2'!B$203:B$217),1,0))&gt;0,1,0)</f>
        <v>0</v>
      </c>
      <c r="ER30" cm="1">
        <f t="array" ref="ER30">IF(SUM(IF($J30:$X30=TRANSPOSE('Capacity Backing (Hide)2'!C$203:C$217),1,0))&gt;0,1,0)</f>
        <v>0</v>
      </c>
      <c r="ES30" cm="1">
        <f t="array" ref="ES30">IF(SUM(IF($J30:$X30=TRANSPOSE('Capacity Backing (Hide)2'!D$203:D$217),1,0))&gt;0,1,0)</f>
        <v>0</v>
      </c>
      <c r="ET30" cm="1">
        <f t="array" ref="ET30">IF(SUM(IF($J30:$X30=TRANSPOSE('Capacity Backing (Hide)2'!E$203:E$217),1,0))&gt;0,1,0)</f>
        <v>0</v>
      </c>
      <c r="EU30" cm="1">
        <f t="array" ref="EU30">IF(SUM(IF($J30:$X30=TRANSPOSE('Capacity Backing (Hide)2'!F$203:F$217),1,0))&gt;0,1,0)</f>
        <v>0</v>
      </c>
      <c r="EV30" cm="1">
        <f t="array" ref="EV30">IF(SUM(IF($J30:$X30=TRANSPOSE('Capacity Backing (Hide)2'!G$203:G$217),1,0))&gt;0,1,0)</f>
        <v>0</v>
      </c>
      <c r="EW30" cm="1">
        <f t="array" ref="EW30">IF(SUM(IF($J30:$X30=TRANSPOSE('Capacity Backing (Hide)2'!H$203:H$217),1,0))&gt;0,1,0)</f>
        <v>0</v>
      </c>
      <c r="EX30" cm="1">
        <f t="array" ref="EX30">IF(SUM(IF($J30:$X30=TRANSPOSE('Capacity Backing (Hide)2'!I$203:I$217),1,0))&gt;0,1,0)</f>
        <v>0</v>
      </c>
      <c r="EY30" cm="1">
        <f t="array" ref="EY30">IF(SUM(IF($J30:$X30=TRANSPOSE('Capacity Backing (Hide)2'!J$203:J$217),1,0))&gt;0,1,0)</f>
        <v>0</v>
      </c>
      <c r="EZ30" cm="1">
        <f t="array" ref="EZ30">IF(SUM(IF($J30:$X30=TRANSPOSE('Capacity Backing (Hide)2'!K$203:K$217),1,0))&gt;0,1,0)</f>
        <v>0</v>
      </c>
      <c r="FA30" cm="1">
        <f t="array" ref="FA30">IF(SUM(IF($J30:$X30=TRANSPOSE('Capacity Backing (Hide)2'!L$203:L$217),1,0))&gt;0,1,0)</f>
        <v>0</v>
      </c>
      <c r="FB30" cm="1">
        <f t="array" ref="FB30">IF(SUM(IF($J30:$X30=TRANSPOSE('Capacity Backing (Hide)2'!M$203:M$217),1,0))&gt;0,1,0)</f>
        <v>0</v>
      </c>
      <c r="FC30" cm="1">
        <f t="array" ref="FC30">IF(SUM(IF($J30:$X30=TRANSPOSE('Capacity Backing (Hide)2'!N$203:N$217),1,0))&gt;0,1,0)</f>
        <v>0</v>
      </c>
      <c r="FD30" cm="1">
        <f t="array" ref="FD30">IF(SUM(IF($J30:$X30=TRANSPOSE('Capacity Backing (Hide)2'!O$203:O$217),1,0))&gt;0,1,0)</f>
        <v>0</v>
      </c>
      <c r="FE30" cm="1">
        <f t="array" ref="FE30">IF(SUM(IF($J30:$X30=TRANSPOSE('Capacity Backing (Hide)2'!P$203:P$217),1,0))&gt;0,1,0)</f>
        <v>0</v>
      </c>
      <c r="FF30" cm="1">
        <f t="array" ref="FF30">IF(SUM(IF($J30:$X30=TRANSPOSE('Capacity Backing (Hide)2'!Q$203:Q$217),1,0))&gt;0,1,0)</f>
        <v>0</v>
      </c>
      <c r="FG30" cm="1">
        <f t="array" ref="FG30">IF(SUM(IF($J30:$X30=TRANSPOSE('Capacity Backing (Hide)2'!R$203:R$217),1,0))&gt;0,1,0)</f>
        <v>0</v>
      </c>
      <c r="FH30" cm="1">
        <f t="array" ref="FH30">IF(SUM(IF($J30:$X30=TRANSPOSE('Capacity Backing (Hide)2'!S$203:S$217),1,0))&gt;0,1,0)</f>
        <v>0</v>
      </c>
      <c r="FI30" cm="1">
        <f t="array" ref="FI30">IF(SUM(IF($J30:$X30=TRANSPOSE('Capacity Backing (Hide)2'!T$203:T$217),1,0))&gt;0,1,0)</f>
        <v>0</v>
      </c>
      <c r="FJ30" cm="1">
        <f t="array" ref="FJ30">IF(SUM(IF($J30:$X30=TRANSPOSE('Capacity Backing (Hide)2'!U$203:U$217),1,0))&gt;0,1,0)</f>
        <v>0</v>
      </c>
      <c r="FK30" cm="1">
        <f t="array" ref="FK30">IF(SUM(IF($J30:$X30=TRANSPOSE('Capacity Backing (Hide)2'!V$203:V$217),1,0))&gt;0,1,0)</f>
        <v>0</v>
      </c>
      <c r="FL30" cm="1">
        <f t="array" ref="FL30">IF(SUM(IF($J30:$X30=TRANSPOSE('Capacity Backing (Hide)2'!W$203:W$217),1,0))&gt;0,1,0)</f>
        <v>0</v>
      </c>
      <c r="FM30" cm="1">
        <f t="array" ref="FM30">IF(SUM(IF($J30:$X30=TRANSPOSE('Capacity Backing (Hide)2'!X$203:X$217),1,0))&gt;0,1,0)</f>
        <v>0</v>
      </c>
      <c r="FN30" cm="1">
        <f t="array" ref="FN30">IF(SUM(IF($J30:$X30=TRANSPOSE('Capacity Backing (Hide)2'!Y$203:Y$217),1,0))&gt;0,1,0)</f>
        <v>0</v>
      </c>
      <c r="FO30" cm="1">
        <f t="array" ref="FO30">IF(SUM(IF($J30:$X30=TRANSPOSE('Capacity Backing (Hide)2'!Z$203:Z$217),1,0))&gt;0,1,0)</f>
        <v>0</v>
      </c>
      <c r="FP30" cm="1">
        <f t="array" ref="FP30">IF(SUM(IF($J30:$X30=TRANSPOSE('Capacity Backing (Hide)2'!AA$203:AA$217),1,0))&gt;0,1,0)</f>
        <v>0</v>
      </c>
      <c r="FQ30" cm="1">
        <f t="array" ref="FQ30">IF(SUM(IF($J30:$X30=TRANSPOSE('Capacity Backing (Hide)2'!AB$203:AB$217),1,0))&gt;0,1,0)</f>
        <v>0</v>
      </c>
      <c r="FR30" cm="1">
        <f t="array" ref="FR30">IF(SUM(IF($J30:$X30=TRANSPOSE('Capacity Backing (Hide)2'!AC$203:AC$217),1,0))&gt;0,1,0)</f>
        <v>0</v>
      </c>
      <c r="FS30" cm="1">
        <f t="array" ref="FS30">IF(SUM(IF($J30:$X30=TRANSPOSE('Capacity Backing (Hide)2'!AD$203:AD$217),1,0))&gt;0,1,0)</f>
        <v>0</v>
      </c>
      <c r="FT30" cm="1">
        <f t="array" ref="FT30">IF(SUM(IF($J30:$X30=TRANSPOSE('Capacity Backing (Hide)2'!AE$203:AE$217),1,0))&gt;0,1,0)</f>
        <v>0</v>
      </c>
      <c r="FU30" cm="1">
        <f t="array" ref="FU30">IF(SUM(IF($J30:$X30=TRANSPOSE('Capacity Backing (Hide)2'!AF$203:AF$217),1,0))&gt;0,1,0)</f>
        <v>0</v>
      </c>
      <c r="FV30" cm="1">
        <f t="array" ref="FV30">IF(SUM(IF($J30:$X30=TRANSPOSE('Capacity Backing (Hide)2'!AG$203:AG$217),1,0))&gt;0,1,0)</f>
        <v>0</v>
      </c>
      <c r="FW30" cm="1">
        <f t="array" ref="FW30">IF(SUM(IF($J30:$X30=TRANSPOSE('Capacity Backing (Hide)2'!AH$203:AH$217),1,0))&gt;0,1,0)</f>
        <v>0</v>
      </c>
      <c r="FX30" cm="1">
        <f t="array" ref="FX30">IF(SUM(IF($J30:$X30=TRANSPOSE('Capacity Backing (Hide)2'!AI$203:AI$217),1,0))&gt;0,1,0)</f>
        <v>0</v>
      </c>
      <c r="FY30" cm="1">
        <f t="array" ref="FY30">IF(SUM(IF($J30:$X30=TRANSPOSE('Capacity Backing (Hide)2'!AJ$203:AJ$217),1,0))&gt;0,1,0)</f>
        <v>0</v>
      </c>
      <c r="FZ30" cm="1">
        <f t="array" ref="FZ30">IF(SUM(IF($J30:$X30=TRANSPOSE('Capacity Backing (Hide)2'!AK$203:AK$217),1,0))&gt;0,1,0)</f>
        <v>0</v>
      </c>
      <c r="GA30" cm="1">
        <f t="array" ref="GA30">IF(SUM(IF($J30:$X30=TRANSPOSE('Capacity Backing (Hide)2'!AL$203:AL$217),1,0))&gt;0,1,0)</f>
        <v>0</v>
      </c>
      <c r="GB30" cm="1">
        <f t="array" ref="GB30">IF(SUM(IF($J30:$X30=TRANSPOSE('Capacity Backing (Hide)2'!AM$203:AM$217),1,0))&gt;0,1,0)</f>
        <v>0</v>
      </c>
      <c r="GC30" cm="1">
        <f t="array" ref="GC30">IF(SUM(IF($J30:$X30=TRANSPOSE('Capacity Backing (Hide)2'!AN$203:AN$217),1,0))&gt;0,1,0)</f>
        <v>0</v>
      </c>
      <c r="GD30" cm="1">
        <f t="array" ref="GD30">IF(SUM(IF($J30:$X30=TRANSPOSE('Capacity Backing (Hide)2'!AO$203:AO$217),1,0))&gt;0,1,0)</f>
        <v>0</v>
      </c>
      <c r="GE30" cm="1">
        <f t="array" ref="GE30">IF(SUM(IF($J30:$X30=TRANSPOSE('Capacity Backing (Hide)2'!AP$203:AP$217),1,0))&gt;0,1,0)</f>
        <v>0</v>
      </c>
      <c r="GF30" cm="1">
        <f t="array" ref="GF30">IF(SUM(IF($J30:$X30=TRANSPOSE('Capacity Backing (Hide)2'!AQ$203:AQ$217),1,0))&gt;0,1,0)</f>
        <v>0</v>
      </c>
      <c r="GG30" cm="1">
        <f t="array" ref="GG30">IF(SUM(IF($J30:$X30=TRANSPOSE('Capacity Backing (Hide)2'!AR$203:AR$217),1,0))&gt;0,1,0)</f>
        <v>0</v>
      </c>
      <c r="GH30" cm="1">
        <f t="array" ref="GH30">IF(SUM(IF($J30:$X30=TRANSPOSE('Capacity Backing (Hide)2'!AS$203:AS$217),1,0))&gt;0,1,0)</f>
        <v>0</v>
      </c>
      <c r="GI30" cm="1">
        <f t="array" ref="GI30">IF(SUM(IF($J30:$X30=TRANSPOSE('Capacity Backing (Hide)2'!AT$203:AT$217),1,0))&gt;0,1,0)</f>
        <v>0</v>
      </c>
      <c r="GJ30" cm="1">
        <f t="array" ref="GJ30">IF(SUM(IF($J30:$X30=TRANSPOSE('Capacity Backing (Hide)2'!AU$203:AU$217),1,0))&gt;0,1,0)</f>
        <v>0</v>
      </c>
      <c r="GK30" cm="1">
        <f t="array" ref="GK30">IF(SUM(IF($J30:$X30=TRANSPOSE('Capacity Backing (Hide)2'!AV$203:AV$217),1,0))&gt;0,1,0)</f>
        <v>0</v>
      </c>
      <c r="GL30" cm="1">
        <f t="array" ref="GL30">IF(SUM(IF($J30:$X30=TRANSPOSE('Capacity Backing (Hide)2'!AW$203:AW$217),1,0))&gt;0,1,0)</f>
        <v>0</v>
      </c>
      <c r="GM30" cm="1">
        <f t="array" ref="GM30">IF(SUM(IF($J30:$X30=TRANSPOSE('Capacity Backing (Hide)2'!AX$203:AX$217),1,0))&gt;0,1,0)</f>
        <v>0</v>
      </c>
      <c r="GN30" cm="1">
        <f t="array" ref="GN30">IF(SUM(IF($J30:$X30=TRANSPOSE('Capacity Backing (Hide)2'!AY$203:AY$217),1,0))&gt;0,1,0)</f>
        <v>0</v>
      </c>
      <c r="GO30" cm="1">
        <f t="array" ref="GO30">IF(SUM(IF($J30:$X30=TRANSPOSE('Capacity Backing (Hide)2'!AZ$203:AZ$217),1,0))&gt;0,1,0)</f>
        <v>0</v>
      </c>
      <c r="GP30" cm="1">
        <f t="array" ref="GP30">IF(SUM(IF($J30:$X30=TRANSPOSE('Capacity Backing (Hide)2'!BA$203:BA$217),1,0))&gt;0,1,0)</f>
        <v>0</v>
      </c>
      <c r="GQ30" cm="1">
        <f t="array" ref="GQ30">IF(SUM(IF($J30:$X30=TRANSPOSE('Capacity Backing (Hide)2'!BB$203:BB$217),1,0))&gt;0,1,0)</f>
        <v>0</v>
      </c>
      <c r="GR30" cm="1">
        <f t="array" ref="GR30">IF(SUM(IF($J30:$X30=TRANSPOSE('Capacity Backing (Hide)2'!BC$203:BC$217),1,0))&gt;0,1,0)</f>
        <v>0</v>
      </c>
      <c r="GS30" cm="1">
        <f t="array" ref="GS30">IF(SUM(IF($J30:$X30=TRANSPOSE('Capacity Backing (Hide)2'!BD$203:BD$217),1,0))&gt;0,1,0)</f>
        <v>0</v>
      </c>
      <c r="GT30" cm="1">
        <f t="array" ref="GT30">IF(SUM(IF($J30:$X30=TRANSPOSE('Capacity Backing (Hide)2'!BE$203:BE$217),1,0))&gt;0,1,0)</f>
        <v>0</v>
      </c>
      <c r="GU30" cm="1">
        <f t="array" ref="GU30">IF(SUM(IF($J30:$X30=TRANSPOSE('Capacity Backing (Hide)2'!BF$203:BF$217),1,0))&gt;0,1,0)</f>
        <v>0</v>
      </c>
      <c r="GV30" cm="1">
        <f t="array" ref="GV30">IF(SUM(IF($J30:$X30=TRANSPOSE('Capacity Backing (Hide)2'!BG$203:BG$217),1,0))&gt;0,1,0)</f>
        <v>0</v>
      </c>
      <c r="GW30" cm="1">
        <f t="array" ref="GW30">IF(SUM(IF($J30:$X30=TRANSPOSE('Capacity Backing (Hide)2'!BH$203:BH$217),1,0))&gt;0,1,0)</f>
        <v>0</v>
      </c>
      <c r="GX30" cm="1">
        <f t="array" ref="GX30">IF(SUM(IF($J30:$X30=TRANSPOSE('Capacity Backing (Hide)2'!BI$203:BI$217),1,0))&gt;0,1,0)</f>
        <v>0</v>
      </c>
      <c r="GY30" cm="1">
        <f t="array" ref="GY30">IF(SUM(IF($J30:$X30=TRANSPOSE('Capacity Backing (Hide)2'!BJ$203:BJ$217),1,0))&gt;0,1,0)</f>
        <v>0</v>
      </c>
      <c r="GZ30" cm="1">
        <f t="array" ref="GZ30">IF(SUM(IF($J30:$X30=TRANSPOSE('Capacity Backing (Hide)2'!BK$203:BK$217),1,0))&gt;0,1,0)</f>
        <v>0</v>
      </c>
      <c r="HA30" cm="1">
        <f t="array" ref="HA30">IF(SUM(IF($J30:$X30=TRANSPOSE('Capacity Backing (Hide)2'!BL$203:BL$217),1,0))&gt;0,1,0)</f>
        <v>0</v>
      </c>
      <c r="HB30" cm="1">
        <f t="array" ref="HB30">IF(SUM(IF($J30:$X30=TRANSPOSE('Capacity Backing (Hide)2'!BM$203:BM$217),1,0))&gt;0,1,0)</f>
        <v>0</v>
      </c>
      <c r="HC30" cm="1">
        <f t="array" ref="HC30">IF(SUM(IF($J30:$X30=TRANSPOSE('Capacity Backing (Hide)2'!BN$203:BN$217),1,0))&gt;0,1,0)</f>
        <v>0</v>
      </c>
      <c r="HD30" cm="1">
        <f t="array" ref="HD30">IF(SUM(IF($J30:$X30=TRANSPOSE('Capacity Backing (Hide)2'!BO$203:BO$217),1,0))&gt;0,1,0)</f>
        <v>0</v>
      </c>
      <c r="HE30" cm="1">
        <f t="array" ref="HE30">IF(SUM(IF($J30:$X30=TRANSPOSE('Capacity Backing (Hide)2'!BP$203:BP$217),1,0))&gt;0,1,0)</f>
        <v>0</v>
      </c>
      <c r="HF30" cm="1">
        <f t="array" ref="HF30">IF(SUM(IF($J30:$X30=TRANSPOSE('Capacity Backing (Hide)2'!BQ$203:BQ$217),1,0))&gt;0,1,0)</f>
        <v>0</v>
      </c>
      <c r="HG30" cm="1">
        <f t="array" ref="HG30">IF(SUM(IF($J30:$X30=TRANSPOSE('Capacity Backing (Hide)2'!BR$203:BR$217),1,0))&gt;0,1,0)</f>
        <v>0</v>
      </c>
      <c r="HH30" cm="1">
        <f t="array" ref="HH30">IF(SUM(IF($J30:$X30=TRANSPOSE('Capacity Backing (Hide)2'!BS$203:BS$217),1,0))&gt;0,1,0)</f>
        <v>0</v>
      </c>
      <c r="HI30" cm="1">
        <f t="array" ref="HI30">IF(SUM(IF($J30:$X30=TRANSPOSE('Capacity Backing (Hide)2'!BT$203:BT$217),1,0))&gt;0,1,0)</f>
        <v>0</v>
      </c>
      <c r="HJ30" cm="1">
        <f t="array" ref="HJ30">IF(SUM(IF($J30:$X30=TRANSPOSE('Capacity Backing (Hide)2'!BU$203:BU$217),1,0))&gt;0,1,0)</f>
        <v>0</v>
      </c>
      <c r="HK30" cm="1">
        <f t="array" ref="HK30">IF(SUM(IF($J30:$X30=TRANSPOSE('Capacity Backing (Hide)2'!BV$203:BV$217),1,0))&gt;0,1,0)</f>
        <v>0</v>
      </c>
      <c r="HL30" cm="1">
        <f t="array" ref="HL30">IF(SUM(IF($J30:$X30=TRANSPOSE('Capacity Backing (Hide)2'!BW$203:BW$217),1,0))&gt;0,1,0)</f>
        <v>0</v>
      </c>
      <c r="HM30" cm="1">
        <f t="array" ref="HM30">IF(SUM(IF($J30:$X30=TRANSPOSE('Capacity Backing (Hide)2'!BX$203:BX$217),1,0))&gt;0,1,0)</f>
        <v>0</v>
      </c>
      <c r="HN30" cm="1">
        <f t="array" ref="HN30">IF(SUM(IF($J30:$X30=TRANSPOSE('Capacity Backing (Hide)2'!BY$203:BY$217),1,0))&gt;0,1,0)</f>
        <v>0</v>
      </c>
      <c r="HO30" cm="1">
        <f t="array" ref="HO30">IF(SUM(IF($J30:$X30=TRANSPOSE('Capacity Backing (Hide)2'!BZ$203:BZ$217),1,0))&gt;0,1,0)</f>
        <v>0</v>
      </c>
      <c r="HP30" cm="1">
        <f t="array" ref="HP30">IF(SUM(IF($J30:$X30=TRANSPOSE('Capacity Backing (Hide)2'!CA$203:CA$217),1,0))&gt;0,1,0)</f>
        <v>0</v>
      </c>
      <c r="HQ30" cm="1">
        <f t="array" ref="HQ30">IF(SUM(IF($J30:$X30=TRANSPOSE('Capacity Backing (Hide)2'!CB$203:CB$217),1,0))&gt;0,1,0)</f>
        <v>0</v>
      </c>
      <c r="HR30" cm="1">
        <f t="array" ref="HR30">IF(SUM(IF($J30:$X30=TRANSPOSE('Capacity Backing (Hide)2'!CC$203:CC$217),1,0))&gt;0,1,0)</f>
        <v>0</v>
      </c>
      <c r="HS30" cm="1">
        <f t="array" ref="HS30">IF(SUM(IF($J30:$X30=TRANSPOSE('Capacity Backing (Hide)2'!CD$203:CD$217),1,0))&gt;0,1,0)</f>
        <v>0</v>
      </c>
      <c r="HT30" cm="1">
        <f t="array" ref="HT30">IF(SUM(IF($J30:$X30=TRANSPOSE('Capacity Backing (Hide)2'!CE$203:CE$217),1,0))&gt;0,1,0)</f>
        <v>0</v>
      </c>
      <c r="HU30" cm="1">
        <f t="array" ref="HU30">IF(SUM(IF($J30:$X30=TRANSPOSE('Capacity Backing (Hide)2'!CF$203:CF$217),1,0))&gt;0,1,0)</f>
        <v>0</v>
      </c>
      <c r="HV30" cm="1">
        <f t="array" ref="HV30">IF(SUM(IF($J30:$X30=TRANSPOSE('Capacity Backing (Hide)2'!CG$203:CG$217),1,0))&gt;0,1,0)</f>
        <v>0</v>
      </c>
      <c r="HW30" cm="1">
        <f t="array" ref="HW30">IF(SUM(IF($J30:$X30=TRANSPOSE('Capacity Backing (Hide)2'!CH$203:CH$217),1,0))&gt;0,1,0)</f>
        <v>0</v>
      </c>
      <c r="HX30" cm="1">
        <f t="array" ref="HX30">IF(SUM(IF($J30:$X30=TRANSPOSE('Capacity Backing (Hide)2'!CI$203:CI$217),1,0))&gt;0,1,0)</f>
        <v>0</v>
      </c>
      <c r="HY30" cm="1">
        <f t="array" ref="HY30">IF(SUM(IF($J30:$X30=TRANSPOSE('Capacity Backing (Hide)2'!CJ$203:CJ$217),1,0))&gt;0,1,0)</f>
        <v>0</v>
      </c>
      <c r="HZ30" cm="1">
        <f t="array" ref="HZ30">IF(SUM(IF($J30:$X30=TRANSPOSE('Capacity Backing (Hide)2'!CK$203:CK$217),1,0))&gt;0,1,0)</f>
        <v>0</v>
      </c>
      <c r="IA30" cm="1">
        <f t="array" ref="IA30">IF(SUM(IF($J30:$X30=TRANSPOSE('Capacity Backing (Hide)2'!CL$203:CL$217),1,0))&gt;0,1,0)</f>
        <v>0</v>
      </c>
      <c r="IB30" cm="1">
        <f t="array" ref="IB30">IF(SUM(IF($J30:$X30=TRANSPOSE('Capacity Backing (Hide)2'!CM$203:CM$217),1,0))&gt;0,1,0)</f>
        <v>0</v>
      </c>
      <c r="IC30" cm="1">
        <f t="array" ref="IC30">IF(SUM(IF($J30:$X30=TRANSPOSE('Capacity Backing (Hide)2'!CN$203:CN$217),1,0))&gt;0,1,0)</f>
        <v>0</v>
      </c>
      <c r="ID30" cm="1">
        <f t="array" ref="ID30">IF(SUM(IF($J30:$X30=TRANSPOSE('Capacity Backing (Hide)2'!CO$203:CO$217),1,0))&gt;0,1,0)</f>
        <v>0</v>
      </c>
      <c r="IE30" cm="1">
        <f t="array" ref="IE30">IF(SUM(IF($J30:$X30=TRANSPOSE('Capacity Backing (Hide)2'!CP$203:CP$217),1,0))&gt;0,1,0)</f>
        <v>0</v>
      </c>
      <c r="IF30" cm="1">
        <f t="array" ref="IF30">IF(SUM(IF($J30:$X30=TRANSPOSE('Capacity Backing (Hide)2'!CQ$203:CQ$217),1,0))&gt;0,1,0)</f>
        <v>0</v>
      </c>
      <c r="IG30" cm="1">
        <f t="array" ref="IG30">IF(SUM(IF($J30:$X30=TRANSPOSE('Capacity Backing (Hide)2'!CR$203:CR$217),1,0))&gt;0,1,0)</f>
        <v>0</v>
      </c>
      <c r="IH30" cm="1">
        <f t="array" ref="IH30">IF(SUM(IF($J30:$X30=TRANSPOSE('Capacity Backing (Hide)2'!CS$203:CS$217),1,0))&gt;0,1,0)</f>
        <v>0</v>
      </c>
      <c r="II30" cm="1">
        <f t="array" ref="II30">IF(SUM(IF($J30:$X30=TRANSPOSE('Capacity Backing (Hide)2'!CT$203:CT$217),1,0))&gt;0,1,0)</f>
        <v>0</v>
      </c>
      <c r="IJ30" cm="1">
        <f t="array" ref="IJ30">IF(SUM(IF($J30:$X30=TRANSPOSE('Capacity Backing (Hide)2'!CU$203:CU$217),1,0))&gt;0,1,0)</f>
        <v>0</v>
      </c>
      <c r="IK30" cm="1">
        <f t="array" ref="IK30">IF(SUM(IF($J30:$X30=TRANSPOSE('Capacity Backing (Hide)2'!CV$203:CV$217),1,0))&gt;0,1,0)</f>
        <v>0</v>
      </c>
      <c r="IL30" cm="1">
        <f t="array" ref="IL30">IF(SUM(IF($J30:$X30=TRANSPOSE('Capacity Backing (Hide)2'!CW$203:CW$217),1,0))&gt;0,1,0)</f>
        <v>0</v>
      </c>
      <c r="IO30" s="184">
        <v>0</v>
      </c>
      <c r="IP30" s="184">
        <v>0</v>
      </c>
      <c r="IQ30" s="184">
        <v>0</v>
      </c>
      <c r="IR30" s="184">
        <v>0</v>
      </c>
      <c r="IS30" s="184">
        <v>0</v>
      </c>
      <c r="IT30" s="184">
        <v>0</v>
      </c>
      <c r="IU30" s="184">
        <v>0</v>
      </c>
      <c r="IV30" s="184">
        <v>0</v>
      </c>
      <c r="IW30" s="184">
        <v>0</v>
      </c>
      <c r="IX30" s="184">
        <v>0</v>
      </c>
      <c r="IY30" s="184">
        <v>0</v>
      </c>
      <c r="IZ30" s="184">
        <v>0</v>
      </c>
      <c r="JA30" s="184">
        <v>0</v>
      </c>
      <c r="JB30" s="184">
        <v>0</v>
      </c>
      <c r="JC30" s="184">
        <v>0</v>
      </c>
      <c r="JD30" s="184">
        <v>0</v>
      </c>
      <c r="JE30" s="184">
        <v>0</v>
      </c>
      <c r="JF30" s="184">
        <v>0</v>
      </c>
      <c r="JG30" s="184">
        <v>0</v>
      </c>
      <c r="JH30" s="184">
        <v>0</v>
      </c>
      <c r="JI30" s="184">
        <v>0</v>
      </c>
      <c r="JJ30" s="184">
        <v>0</v>
      </c>
      <c r="JK30" s="184">
        <v>0</v>
      </c>
      <c r="JL30" s="184">
        <v>0</v>
      </c>
      <c r="JM30" s="184">
        <v>0</v>
      </c>
      <c r="JN30" s="184">
        <v>0</v>
      </c>
      <c r="JO30" s="184">
        <v>0</v>
      </c>
      <c r="JP30" s="184">
        <v>0</v>
      </c>
      <c r="JQ30" s="184">
        <v>0</v>
      </c>
      <c r="JR30" s="184">
        <v>0</v>
      </c>
      <c r="JS30" s="184">
        <v>0</v>
      </c>
      <c r="JT30" s="184">
        <v>0</v>
      </c>
      <c r="JU30" s="184">
        <v>0</v>
      </c>
      <c r="JV30" s="184">
        <v>0</v>
      </c>
      <c r="JW30" s="184">
        <v>0</v>
      </c>
      <c r="JX30" s="184">
        <v>0</v>
      </c>
      <c r="JY30" s="184">
        <v>0</v>
      </c>
      <c r="JZ30" s="184">
        <v>0</v>
      </c>
      <c r="KA30" s="184">
        <v>0</v>
      </c>
      <c r="KB30" s="184">
        <v>0</v>
      </c>
      <c r="KC30" s="184">
        <v>0</v>
      </c>
      <c r="KD30" s="184">
        <v>0</v>
      </c>
      <c r="KE30" s="184">
        <v>0</v>
      </c>
      <c r="KF30" s="184">
        <v>0</v>
      </c>
      <c r="KG30" s="184">
        <v>0</v>
      </c>
      <c r="KH30" s="184">
        <v>0</v>
      </c>
      <c r="KI30" s="184">
        <v>0</v>
      </c>
      <c r="KJ30" s="184">
        <v>0</v>
      </c>
      <c r="KK30" s="184">
        <v>0</v>
      </c>
      <c r="KL30" s="184">
        <v>0</v>
      </c>
      <c r="KM30" s="184">
        <v>0</v>
      </c>
      <c r="KN30" s="184">
        <v>0</v>
      </c>
      <c r="KO30" s="184">
        <v>0</v>
      </c>
      <c r="KP30" s="184">
        <v>0</v>
      </c>
      <c r="KQ30" s="184">
        <v>0</v>
      </c>
      <c r="KR30" s="184">
        <v>0</v>
      </c>
      <c r="KS30" s="184">
        <v>0</v>
      </c>
      <c r="KT30" s="184">
        <v>0</v>
      </c>
      <c r="KU30" s="184">
        <v>0</v>
      </c>
      <c r="KV30" s="184">
        <v>0</v>
      </c>
      <c r="KW30" s="184">
        <v>0</v>
      </c>
      <c r="KX30" s="184">
        <v>0</v>
      </c>
      <c r="KY30" s="184">
        <v>0</v>
      </c>
      <c r="KZ30" s="184">
        <v>0</v>
      </c>
      <c r="LA30" s="184">
        <v>0</v>
      </c>
      <c r="LB30" s="184">
        <v>0</v>
      </c>
      <c r="LC30" s="184">
        <v>0</v>
      </c>
      <c r="LD30" s="184">
        <v>0</v>
      </c>
      <c r="LE30" s="184">
        <v>0</v>
      </c>
      <c r="LF30" s="184">
        <v>0</v>
      </c>
      <c r="LG30" s="184">
        <v>0</v>
      </c>
      <c r="LH30" s="184">
        <v>0</v>
      </c>
      <c r="LI30" s="184">
        <v>0</v>
      </c>
      <c r="LJ30" s="184">
        <v>0</v>
      </c>
      <c r="LK30" s="184">
        <v>0</v>
      </c>
      <c r="LL30" s="184">
        <v>0</v>
      </c>
      <c r="LM30" s="184">
        <v>0</v>
      </c>
      <c r="LN30" s="184">
        <v>0</v>
      </c>
      <c r="LO30" s="184">
        <v>0</v>
      </c>
      <c r="LP30" s="184">
        <v>0</v>
      </c>
      <c r="LQ30" s="184">
        <v>0</v>
      </c>
      <c r="LR30" s="184">
        <v>0</v>
      </c>
      <c r="LS30" s="184">
        <v>0</v>
      </c>
      <c r="LT30" s="184">
        <v>0</v>
      </c>
      <c r="LU30" s="184">
        <v>0</v>
      </c>
      <c r="LV30" s="184">
        <v>0</v>
      </c>
      <c r="LW30" s="184">
        <v>0</v>
      </c>
      <c r="LX30" s="184">
        <v>0</v>
      </c>
      <c r="LY30" s="184">
        <v>0</v>
      </c>
      <c r="LZ30" s="184">
        <v>0</v>
      </c>
      <c r="MA30" s="184">
        <v>0</v>
      </c>
      <c r="MB30" s="184">
        <v>0</v>
      </c>
      <c r="MC30" s="184">
        <v>0</v>
      </c>
      <c r="MD30" s="184">
        <v>0</v>
      </c>
      <c r="ME30" s="184">
        <v>0</v>
      </c>
      <c r="MF30" s="184">
        <v>0</v>
      </c>
      <c r="MG30" s="184">
        <v>0</v>
      </c>
      <c r="MH30" s="184">
        <v>0</v>
      </c>
      <c r="MI30" s="184">
        <v>0</v>
      </c>
      <c r="MJ30" s="184">
        <v>0</v>
      </c>
      <c r="MM30">
        <v>0</v>
      </c>
      <c r="MN30">
        <v>0</v>
      </c>
      <c r="MO30">
        <v>0</v>
      </c>
      <c r="MP30">
        <v>0</v>
      </c>
      <c r="MQ30">
        <v>0</v>
      </c>
      <c r="MR30">
        <v>0</v>
      </c>
      <c r="MS30">
        <v>0</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0</v>
      </c>
      <c r="OL30">
        <v>0</v>
      </c>
      <c r="OM30">
        <v>0</v>
      </c>
      <c r="ON30">
        <v>0</v>
      </c>
      <c r="OO30">
        <v>0</v>
      </c>
      <c r="OP30">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v>0</v>
      </c>
      <c r="PX30">
        <v>0</v>
      </c>
      <c r="PY30">
        <v>0</v>
      </c>
      <c r="PZ30">
        <v>0</v>
      </c>
      <c r="QA30">
        <v>0</v>
      </c>
      <c r="QB30">
        <v>0</v>
      </c>
      <c r="QC30">
        <v>0</v>
      </c>
      <c r="QD30">
        <v>0</v>
      </c>
      <c r="QE30">
        <v>0</v>
      </c>
      <c r="QF30">
        <v>0</v>
      </c>
      <c r="QG30">
        <v>0</v>
      </c>
      <c r="QH30">
        <v>0</v>
      </c>
      <c r="QJ30" cm="1">
        <f t="array" ref="QJ30">SUM(IF('Capacity Summary'!H$36:H$135="X",1,0)*TRANSPOSE('CR Backing (Hide)'!$IO30:$MJ30)*IF('Clinical resources'!ZQ33="X",1,0))</f>
        <v>0</v>
      </c>
      <c r="QK30" cm="1">
        <f t="array" ref="QK30">SUM(IF('Capacity Summary'!I$36:I$135="X",1,0)*TRANSPOSE('CR Backing (Hide)'!$IO30:$MJ30)*IF('Clinical resources'!ZR33="X",1,0))</f>
        <v>0</v>
      </c>
      <c r="QL30" cm="1">
        <f t="array" ref="QL30">SUM(IF('Capacity Summary'!J$36:J$135="X",1,0)*TRANSPOSE('CR Backing (Hide)'!$IO30:$MJ30)*IF('Clinical resources'!ZS33="X",1,0))</f>
        <v>0</v>
      </c>
      <c r="QM30" cm="1">
        <f t="array" ref="QM30">SUM(IF('Capacity Summary'!K$36:K$135="X",1,0)*TRANSPOSE('CR Backing (Hide)'!$IO30:$MJ30)*IF('Clinical resources'!ZT33="X",1,0))</f>
        <v>0</v>
      </c>
      <c r="QN30" cm="1">
        <f t="array" ref="QN30">SUM(IF('Capacity Summary'!L$36:L$135="X",1,0)*TRANSPOSE('CR Backing (Hide)'!$IO30:$MJ30)*IF('Clinical resources'!ZU33="X",1,0))</f>
        <v>0</v>
      </c>
      <c r="QO30" cm="1">
        <f t="array" ref="QO30">SUM(IF('Capacity Summary'!M$36:M$135="X",1,0)*TRANSPOSE('CR Backing (Hide)'!$IO30:$MJ30)*IF('Clinical resources'!ZV33="X",1,0))</f>
        <v>0</v>
      </c>
      <c r="QP30" cm="1">
        <f t="array" ref="QP30">SUM(IF('Capacity Summary'!N$36:N$135="X",1,0)*TRANSPOSE('CR Backing (Hide)'!$IO30:$MJ30)*IF('Clinical resources'!ZW33="X",1,0))</f>
        <v>0</v>
      </c>
      <c r="QQ30" cm="1">
        <f t="array" ref="QQ30">SUM(IF('Capacity Summary'!O$36:O$135="X",1,0)*TRANSPOSE('CR Backing (Hide)'!$IO30:$MJ30)*IF('Clinical resources'!ZX33="X",1,0))</f>
        <v>0</v>
      </c>
      <c r="QR30" cm="1">
        <f t="array" ref="QR30">SUM(IF('Capacity Summary'!P$36:P$135="X",1,0)*TRANSPOSE('CR Backing (Hide)'!$IO30:$MJ30)*IF('Clinical resources'!ZY33="X",1,0))</f>
        <v>0</v>
      </c>
      <c r="QS30" cm="1">
        <f t="array" ref="QS30">SUM(IF('Capacity Summary'!Q$36:Q$135="X",1,0)*TRANSPOSE('CR Backing (Hide)'!$IO30:$MJ30)*IF('Clinical resources'!ZZ33="X",1,0))</f>
        <v>0</v>
      </c>
      <c r="QT30" cm="1">
        <f t="array" ref="QT30">SUM(IF('Capacity Summary'!R$36:R$135="X",1,0)*TRANSPOSE('CR Backing (Hide)'!$IO30:$MJ30)*IF('Clinical resources'!AAA33="X",1,0))</f>
        <v>0</v>
      </c>
      <c r="QU30" cm="1">
        <f t="array" ref="QU30">SUM(IF('Capacity Summary'!S$36:S$135="X",1,0)*TRANSPOSE('CR Backing (Hide)'!$IO30:$MJ30)*IF('Clinical resources'!AAB33="X",1,0))</f>
        <v>0</v>
      </c>
      <c r="QV30" cm="1">
        <f t="array" ref="QV30">SUM(IF('Capacity Summary'!T$36:T$135="X",1,0)*TRANSPOSE('CR Backing (Hide)'!$IO30:$MJ30)*IF('Clinical resources'!AAC33="X",1,0))</f>
        <v>0</v>
      </c>
      <c r="QW30" cm="1">
        <f t="array" ref="QW30">SUM(IF('Capacity Summary'!U$36:U$135="X",1,0)*TRANSPOSE('CR Backing (Hide)'!$IO30:$MJ30)*IF('Clinical resources'!AAD33="X",1,0))</f>
        <v>0</v>
      </c>
      <c r="QX30" cm="1">
        <f t="array" ref="QX30">SUM(IF('Capacity Summary'!V$36:V$135="X",1,0)*TRANSPOSE('CR Backing (Hide)'!$IO30:$MJ30)*IF('Clinical resources'!AAE33="X",1,0))</f>
        <v>0</v>
      </c>
      <c r="QY30" cm="1">
        <f t="array" ref="QY30">SUM(IF('Capacity Summary'!W$36:W$135="X",1,0)*TRANSPOSE('CR Backing (Hide)'!$IO30:$MJ30)*IF('Clinical resources'!AAF33="X",1,0))</f>
        <v>0</v>
      </c>
      <c r="QZ30" cm="1">
        <f t="array" ref="QZ30">SUM(IF('Capacity Summary'!X$36:X$135="X",1,0)*TRANSPOSE('CR Backing (Hide)'!$IO30:$MJ30)*IF('Clinical resources'!AAG33="X",1,0))</f>
        <v>0</v>
      </c>
      <c r="RA30" cm="1">
        <f t="array" ref="RA30">SUM(IF('Capacity Summary'!Y$36:Y$135="X",1,0)*TRANSPOSE('CR Backing (Hide)'!$IO30:$MJ30)*IF('Clinical resources'!AAH33="X",1,0))</f>
        <v>0</v>
      </c>
      <c r="RB30" cm="1">
        <f t="array" ref="RB30">SUM(IF('Capacity Summary'!Z$36:Z$135="X",1,0)*TRANSPOSE('CR Backing (Hide)'!$IO30:$MJ30)*IF('Clinical resources'!AAI33="X",1,0))</f>
        <v>0</v>
      </c>
      <c r="RC30" cm="1">
        <f t="array" ref="RC30">SUM(IF('Capacity Summary'!AA$36:AA$135="X",1,0)*TRANSPOSE('CR Backing (Hide)'!$IO30:$MJ30)*IF('Clinical resources'!AAJ33="X",1,0))</f>
        <v>0</v>
      </c>
      <c r="RD30" cm="1">
        <f t="array" ref="RD30">SUM(IF('Capacity Summary'!AB$36:AB$135="X",1,0)*TRANSPOSE('CR Backing (Hide)'!$IO30:$MJ30)*IF('Clinical resources'!AAK33="X",1,0))</f>
        <v>0</v>
      </c>
      <c r="RE30" cm="1">
        <f t="array" ref="RE30">SUM(IF('Capacity Summary'!AC$36:AC$135="X",1,0)*TRANSPOSE('CR Backing (Hide)'!$IO30:$MJ30)*IF('Clinical resources'!AAL33="X",1,0))</f>
        <v>0</v>
      </c>
      <c r="RF30" cm="1">
        <f t="array" ref="RF30">SUM(IF('Capacity Summary'!AD$36:AD$135="X",1,0)*TRANSPOSE('CR Backing (Hide)'!$IO30:$MJ30)*IF('Clinical resources'!AAM33="X",1,0))</f>
        <v>0</v>
      </c>
      <c r="RG30" cm="1">
        <f t="array" ref="RG30">SUM(IF('Capacity Summary'!AE$36:AE$135="X",1,0)*TRANSPOSE('CR Backing (Hide)'!$IO30:$MJ30)*IF('Clinical resources'!AAN33="X",1,0))</f>
        <v>0</v>
      </c>
      <c r="RH30" cm="1">
        <f t="array" ref="RH30">SUM(IF('Capacity Summary'!AF$36:AF$135="X",1,0)*TRANSPOSE('CR Backing (Hide)'!$IO30:$MJ30)*IF('Clinical resources'!AAO33="X",1,0))</f>
        <v>0</v>
      </c>
      <c r="RI30" cm="1">
        <f t="array" ref="RI30">SUM(IF('Capacity Summary'!AG$36:AG$135="X",1,0)*TRANSPOSE('CR Backing (Hide)'!$IO30:$MJ30)*IF('Clinical resources'!AAP33="X",1,0))</f>
        <v>0</v>
      </c>
      <c r="RJ30" cm="1">
        <f t="array" ref="RJ30">SUM(IF('Capacity Summary'!AH$36:AH$135="X",1,0)*TRANSPOSE('CR Backing (Hide)'!$IO30:$MJ30)*IF('Clinical resources'!AAQ33="X",1,0))</f>
        <v>0</v>
      </c>
      <c r="RK30" cm="1">
        <f t="array" ref="RK30">SUM(IF('Capacity Summary'!AI$36:AI$135="X",1,0)*TRANSPOSE('CR Backing (Hide)'!$IO30:$MJ30)*IF('Clinical resources'!AAR33="X",1,0))</f>
        <v>0</v>
      </c>
      <c r="RL30" cm="1">
        <f t="array" ref="RL30">SUM(IF('Capacity Summary'!AJ$36:AJ$135="X",1,0)*TRANSPOSE('CR Backing (Hide)'!$IO30:$MJ30)*IF('Clinical resources'!AAS33="X",1,0))</f>
        <v>0</v>
      </c>
      <c r="RM30" cm="1">
        <f t="array" ref="RM30">SUM(IF('Capacity Summary'!AK$36:AK$135="X",1,0)*TRANSPOSE('CR Backing (Hide)'!$IO30:$MJ30)*IF('Clinical resources'!AAT33="X",1,0))</f>
        <v>0</v>
      </c>
      <c r="RN30" cm="1">
        <f t="array" ref="RN30">SUM(IF('Capacity Summary'!AL$36:AL$135="X",1,0)*TRANSPOSE('CR Backing (Hide)'!$IO30:$MJ30)*IF('Clinical resources'!AAU33="X",1,0))</f>
        <v>0</v>
      </c>
      <c r="RO30" cm="1">
        <f t="array" ref="RO30">SUM(IF('Capacity Summary'!AM$36:AM$135="X",1,0)*TRANSPOSE('CR Backing (Hide)'!$IO30:$MJ30)*IF('Clinical resources'!AAV33="X",1,0))</f>
        <v>0</v>
      </c>
      <c r="RP30" cm="1">
        <f t="array" ref="RP30">SUM(IF('Capacity Summary'!AN$36:AN$135="X",1,0)*TRANSPOSE('CR Backing (Hide)'!$IO30:$MJ30)*IF('Clinical resources'!AAW33="X",1,0))</f>
        <v>0</v>
      </c>
      <c r="RQ30" cm="1">
        <f t="array" ref="RQ30">SUM(IF('Capacity Summary'!AO$36:AO$135="X",1,0)*TRANSPOSE('CR Backing (Hide)'!$IO30:$MJ30)*IF('Clinical resources'!AAX33="X",1,0))</f>
        <v>0</v>
      </c>
      <c r="RR30" cm="1">
        <f t="array" ref="RR30">SUM(IF('Capacity Summary'!AP$36:AP$135="X",1,0)*TRANSPOSE('CR Backing (Hide)'!$IO30:$MJ30)*IF('Clinical resources'!AAY33="X",1,0))</f>
        <v>0</v>
      </c>
      <c r="RS30" cm="1">
        <f t="array" ref="RS30">SUM(IF('Capacity Summary'!AQ$36:AQ$135="X",1,0)*TRANSPOSE('CR Backing (Hide)'!$IO30:$MJ30)*IF('Clinical resources'!AAZ33="X",1,0))</f>
        <v>0</v>
      </c>
      <c r="RT30" cm="1">
        <f t="array" ref="RT30">SUM(IF('Capacity Summary'!AR$36:AR$135="X",1,0)*TRANSPOSE('CR Backing (Hide)'!$IO30:$MJ30)*IF('Clinical resources'!ABA33="X",1,0))</f>
        <v>0</v>
      </c>
      <c r="RU30" cm="1">
        <f t="array" ref="RU30">SUM(IF('Capacity Summary'!AS$36:AS$135="X",1,0)*TRANSPOSE('CR Backing (Hide)'!$IO30:$MJ30)*IF('Clinical resources'!ABB33="X",1,0))</f>
        <v>0</v>
      </c>
      <c r="RV30" cm="1">
        <f t="array" ref="RV30">SUM(IF('Capacity Summary'!AT$36:AT$135="X",1,0)*TRANSPOSE('CR Backing (Hide)'!$IO30:$MJ30)*IF('Clinical resources'!ABC33="X",1,0))</f>
        <v>0</v>
      </c>
      <c r="RW30" cm="1">
        <f t="array" ref="RW30">SUM(IF('Capacity Summary'!AU$36:AU$135="X",1,0)*TRANSPOSE('CR Backing (Hide)'!$IO30:$MJ30)*IF('Clinical resources'!ABD33="X",1,0))</f>
        <v>0</v>
      </c>
      <c r="RX30" cm="1">
        <f t="array" ref="RX30">SUM(IF('Capacity Summary'!AV$36:AV$135="X",1,0)*TRANSPOSE('CR Backing (Hide)'!$IO30:$MJ30)*IF('Clinical resources'!ABE33="X",1,0))</f>
        <v>0</v>
      </c>
      <c r="RY30" cm="1">
        <f t="array" ref="RY30">SUM(IF('Capacity Summary'!AW$36:AW$135="X",1,0)*TRANSPOSE('CR Backing (Hide)'!$IO30:$MJ30)*IF('Clinical resources'!ABF33="X",1,0))</f>
        <v>0</v>
      </c>
      <c r="RZ30" cm="1">
        <f t="array" ref="RZ30">SUM(IF('Capacity Summary'!AX$36:AX$135="X",1,0)*TRANSPOSE('CR Backing (Hide)'!$IO30:$MJ30)*IF('Clinical resources'!ABG33="X",1,0))</f>
        <v>0</v>
      </c>
      <c r="SA30" cm="1">
        <f t="array" ref="SA30">SUM(IF('Capacity Summary'!AY$36:AY$135="X",1,0)*TRANSPOSE('CR Backing (Hide)'!$IO30:$MJ30)*IF('Clinical resources'!ABH33="X",1,0))</f>
        <v>0</v>
      </c>
      <c r="SB30" cm="1">
        <f t="array" ref="SB30">SUM(IF('Capacity Summary'!AZ$36:AZ$135="X",1,0)*TRANSPOSE('CR Backing (Hide)'!$IO30:$MJ30)*IF('Clinical resources'!ABI33="X",1,0))</f>
        <v>0</v>
      </c>
      <c r="SC30" cm="1">
        <f t="array" ref="SC30">SUM(IF('Capacity Summary'!BA$36:BA$135="X",1,0)*TRANSPOSE('CR Backing (Hide)'!$IO30:$MJ30)*IF('Clinical resources'!ABJ33="X",1,0))</f>
        <v>0</v>
      </c>
      <c r="SD30" cm="1">
        <f t="array" ref="SD30">SUM(IF('Capacity Summary'!BB$36:BB$135="X",1,0)*TRANSPOSE('CR Backing (Hide)'!$IO30:$MJ30)*IF('Clinical resources'!ABK33="X",1,0))</f>
        <v>0</v>
      </c>
      <c r="SE30" cm="1">
        <f t="array" ref="SE30">SUM(IF('Capacity Summary'!BC$36:BC$135="X",1,0)*TRANSPOSE('CR Backing (Hide)'!$IO30:$MJ30)*IF('Clinical resources'!ABL33="X",1,0))</f>
        <v>0</v>
      </c>
      <c r="SF30" cm="1">
        <f t="array" ref="SF30">SUM(IF('Capacity Summary'!BD$36:BD$135="X",1,0)*TRANSPOSE('CR Backing (Hide)'!$IO30:$MJ30)*IF('Clinical resources'!ABM33="X",1,0))</f>
        <v>0</v>
      </c>
      <c r="SG30" cm="1">
        <f t="array" ref="SG30">SUM(IF('Capacity Summary'!BE$36:BE$135="X",1,0)*TRANSPOSE('CR Backing (Hide)'!$IO30:$MJ30)*IF('Clinical resources'!ABN33="X",1,0))</f>
        <v>0</v>
      </c>
      <c r="SH30" cm="1">
        <f t="array" ref="SH30">SUM(IF('Capacity Summary'!BF$36:BF$135="X",1,0)*TRANSPOSE('CR Backing (Hide)'!$IO30:$MJ30)*IF('Clinical resources'!ABO33="X",1,0))</f>
        <v>0</v>
      </c>
      <c r="SI30" cm="1">
        <f t="array" ref="SI30">SUM(IF('Capacity Summary'!BG$36:BG$135="X",1,0)*TRANSPOSE('CR Backing (Hide)'!$IO30:$MJ30)*IF('Clinical resources'!ABP33="X",1,0))</f>
        <v>0</v>
      </c>
      <c r="SK30" cm="1">
        <f t="array" ref="SK30">SUM(IF('Capacity Summary'!H$139:H$238="X",1,0)*TRANSPOSE('CR Backing (Hide)'!$MM30:$QH30))</f>
        <v>0</v>
      </c>
      <c r="SL30" cm="1">
        <f t="array" ref="SL30">SUM(IF('Capacity Summary'!I$139:I$238="X",1,0)*TRANSPOSE('CR Backing (Hide)'!$MM30:$QH30))</f>
        <v>0</v>
      </c>
      <c r="SM30" cm="1">
        <f t="array" ref="SM30">SUM(IF('Capacity Summary'!J$139:J$238="X",1,0)*TRANSPOSE('CR Backing (Hide)'!$MM30:$QH30))</f>
        <v>0</v>
      </c>
      <c r="SN30" cm="1">
        <f t="array" ref="SN30">SUM(IF('Capacity Summary'!K$139:K$238="X",1,0)*TRANSPOSE('CR Backing (Hide)'!$MM30:$QH30))</f>
        <v>0</v>
      </c>
      <c r="SO30" cm="1">
        <f t="array" ref="SO30">SUM(IF('Capacity Summary'!L$139:L$238="X",1,0)*TRANSPOSE('CR Backing (Hide)'!$MM30:$QH30))</f>
        <v>0</v>
      </c>
      <c r="SP30" cm="1">
        <f t="array" ref="SP30">SUM(IF('Capacity Summary'!M$139:M$238="X",1,0)*TRANSPOSE('CR Backing (Hide)'!$MM30:$QH30))</f>
        <v>0</v>
      </c>
      <c r="SQ30" cm="1">
        <f t="array" ref="SQ30">SUM(IF('Capacity Summary'!N$139:N$238="X",1,0)*TRANSPOSE('CR Backing (Hide)'!$MM30:$QH30))</f>
        <v>0</v>
      </c>
      <c r="SR30" cm="1">
        <f t="array" ref="SR30">SUM(IF('Capacity Summary'!O$139:O$238="X",1,0)*TRANSPOSE('CR Backing (Hide)'!$MM30:$QH30))</f>
        <v>0</v>
      </c>
      <c r="SS30" cm="1">
        <f t="array" ref="SS30">SUM(IF('Capacity Summary'!P$139:P$238="X",1,0)*TRANSPOSE('CR Backing (Hide)'!$MM30:$QH30))</f>
        <v>0</v>
      </c>
      <c r="ST30" cm="1">
        <f t="array" ref="ST30">SUM(IF('Capacity Summary'!Q$139:Q$238="X",1,0)*TRANSPOSE('CR Backing (Hide)'!$MM30:$QH30))</f>
        <v>0</v>
      </c>
      <c r="SU30" cm="1">
        <f t="array" ref="SU30">SUM(IF('Capacity Summary'!R$139:R$238="X",1,0)*TRANSPOSE('CR Backing (Hide)'!$MM30:$QH30))</f>
        <v>0</v>
      </c>
      <c r="SV30" cm="1">
        <f t="array" ref="SV30">SUM(IF('Capacity Summary'!S$139:S$238="X",1,0)*TRANSPOSE('CR Backing (Hide)'!$MM30:$QH30))</f>
        <v>0</v>
      </c>
      <c r="SW30" cm="1">
        <f t="array" ref="SW30">SUM(IF('Capacity Summary'!T$139:T$238="X",1,0)*TRANSPOSE('CR Backing (Hide)'!$MM30:$QH30))</f>
        <v>0</v>
      </c>
      <c r="SX30" cm="1">
        <f t="array" ref="SX30">SUM(IF('Capacity Summary'!U$139:U$238="X",1,0)*TRANSPOSE('CR Backing (Hide)'!$MM30:$QH30))</f>
        <v>0</v>
      </c>
      <c r="SY30" cm="1">
        <f t="array" ref="SY30">SUM(IF('Capacity Summary'!V$139:V$238="X",1,0)*TRANSPOSE('CR Backing (Hide)'!$MM30:$QH30))</f>
        <v>0</v>
      </c>
      <c r="SZ30" cm="1">
        <f t="array" ref="SZ30">SUM(IF('Capacity Summary'!W$139:W$238="X",1,0)*TRANSPOSE('CR Backing (Hide)'!$MM30:$QH30))</f>
        <v>0</v>
      </c>
      <c r="TA30" cm="1">
        <f t="array" ref="TA30">SUM(IF('Capacity Summary'!X$139:X$238="X",1,0)*TRANSPOSE('CR Backing (Hide)'!$MM30:$QH30))</f>
        <v>0</v>
      </c>
      <c r="TB30" cm="1">
        <f t="array" ref="TB30">SUM(IF('Capacity Summary'!Y$139:Y$238="X",1,0)*TRANSPOSE('CR Backing (Hide)'!$MM30:$QH30))</f>
        <v>0</v>
      </c>
      <c r="TC30" cm="1">
        <f t="array" ref="TC30">SUM(IF('Capacity Summary'!Z$139:Z$238="X",1,0)*TRANSPOSE('CR Backing (Hide)'!$MM30:$QH30))</f>
        <v>0</v>
      </c>
      <c r="TD30" cm="1">
        <f t="array" ref="TD30">SUM(IF('Capacity Summary'!AA$139:AA$238="X",1,0)*TRANSPOSE('CR Backing (Hide)'!$MM30:$QH30))</f>
        <v>0</v>
      </c>
      <c r="TE30" cm="1">
        <f t="array" ref="TE30">SUM(IF('Capacity Summary'!AB$139:AB$238="X",1,0)*TRANSPOSE('CR Backing (Hide)'!$MM30:$QH30))</f>
        <v>0</v>
      </c>
      <c r="TF30" cm="1">
        <f t="array" ref="TF30">SUM(IF('Capacity Summary'!AC$139:AC$238="X",1,0)*TRANSPOSE('CR Backing (Hide)'!$MM30:$QH30))</f>
        <v>0</v>
      </c>
      <c r="TG30" cm="1">
        <f t="array" ref="TG30">SUM(IF('Capacity Summary'!AD$139:AD$238="X",1,0)*TRANSPOSE('CR Backing (Hide)'!$MM30:$QH30))</f>
        <v>0</v>
      </c>
      <c r="TH30" cm="1">
        <f t="array" ref="TH30">SUM(IF('Capacity Summary'!AE$139:AE$238="X",1,0)*TRANSPOSE('CR Backing (Hide)'!$MM30:$QH30))</f>
        <v>0</v>
      </c>
      <c r="TI30" cm="1">
        <f t="array" ref="TI30">SUM(IF('Capacity Summary'!AF$139:AF$238="X",1,0)*TRANSPOSE('CR Backing (Hide)'!$MM30:$QH30))</f>
        <v>0</v>
      </c>
      <c r="TJ30" cm="1">
        <f t="array" ref="TJ30">SUM(IF('Capacity Summary'!AG$139:AG$238="X",1,0)*TRANSPOSE('CR Backing (Hide)'!$MM30:$QH30))</f>
        <v>0</v>
      </c>
      <c r="TK30" cm="1">
        <f t="array" ref="TK30">SUM(IF('Capacity Summary'!AH$139:AH$238="X",1,0)*TRANSPOSE('CR Backing (Hide)'!$MM30:$QH30))</f>
        <v>0</v>
      </c>
      <c r="TL30" cm="1">
        <f t="array" ref="TL30">SUM(IF('Capacity Summary'!AI$139:AI$238="X",1,0)*TRANSPOSE('CR Backing (Hide)'!$MM30:$QH30))</f>
        <v>0</v>
      </c>
      <c r="TM30" cm="1">
        <f t="array" ref="TM30">SUM(IF('Capacity Summary'!AJ$139:AJ$238="X",1,0)*TRANSPOSE('CR Backing (Hide)'!$MM30:$QH30))</f>
        <v>0</v>
      </c>
      <c r="TN30" cm="1">
        <f t="array" ref="TN30">SUM(IF('Capacity Summary'!AK$139:AK$238="X",1,0)*TRANSPOSE('CR Backing (Hide)'!$MM30:$QH30))</f>
        <v>0</v>
      </c>
      <c r="TO30" cm="1">
        <f t="array" ref="TO30">SUM(IF('Capacity Summary'!AL$139:AL$238="X",1,0)*TRANSPOSE('CR Backing (Hide)'!$MM30:$QH30))</f>
        <v>0</v>
      </c>
      <c r="TP30" cm="1">
        <f t="array" ref="TP30">SUM(IF('Capacity Summary'!AM$139:AM$238="X",1,0)*TRANSPOSE('CR Backing (Hide)'!$MM30:$QH30))</f>
        <v>0</v>
      </c>
      <c r="TQ30" cm="1">
        <f t="array" ref="TQ30">SUM(IF('Capacity Summary'!AN$139:AN$238="X",1,0)*TRANSPOSE('CR Backing (Hide)'!$MM30:$QH30))</f>
        <v>0</v>
      </c>
      <c r="TR30" cm="1">
        <f t="array" ref="TR30">SUM(IF('Capacity Summary'!AO$139:AO$238="X",1,0)*TRANSPOSE('CR Backing (Hide)'!$MM30:$QH30))</f>
        <v>0</v>
      </c>
      <c r="TS30" cm="1">
        <f t="array" ref="TS30">SUM(IF('Capacity Summary'!AP$139:AP$238="X",1,0)*TRANSPOSE('CR Backing (Hide)'!$MM30:$QH30))</f>
        <v>0</v>
      </c>
      <c r="TT30" cm="1">
        <f t="array" ref="TT30">SUM(IF('Capacity Summary'!AQ$139:AQ$238="X",1,0)*TRANSPOSE('CR Backing (Hide)'!$MM30:$QH30))</f>
        <v>0</v>
      </c>
      <c r="TU30" cm="1">
        <f t="array" ref="TU30">SUM(IF('Capacity Summary'!AR$139:AR$238="X",1,0)*TRANSPOSE('CR Backing (Hide)'!$MM30:$QH30))</f>
        <v>0</v>
      </c>
      <c r="TV30" cm="1">
        <f t="array" ref="TV30">SUM(IF('Capacity Summary'!AS$139:AS$238="X",1,0)*TRANSPOSE('CR Backing (Hide)'!$MM30:$QH30))</f>
        <v>0</v>
      </c>
      <c r="TW30" cm="1">
        <f t="array" ref="TW30">SUM(IF('Capacity Summary'!AT$139:AT$238="X",1,0)*TRANSPOSE('CR Backing (Hide)'!$MM30:$QH30))</f>
        <v>0</v>
      </c>
      <c r="TX30" cm="1">
        <f t="array" ref="TX30">SUM(IF('Capacity Summary'!AU$139:AU$238="X",1,0)*TRANSPOSE('CR Backing (Hide)'!$MM30:$QH30))</f>
        <v>0</v>
      </c>
      <c r="TY30" cm="1">
        <f t="array" ref="TY30">SUM(IF('Capacity Summary'!AV$139:AV$238="X",1,0)*TRANSPOSE('CR Backing (Hide)'!$MM30:$QH30))</f>
        <v>0</v>
      </c>
      <c r="TZ30" cm="1">
        <f t="array" ref="TZ30">SUM(IF('Capacity Summary'!AW$139:AW$238="X",1,0)*TRANSPOSE('CR Backing (Hide)'!$MM30:$QH30))</f>
        <v>0</v>
      </c>
      <c r="UA30" cm="1">
        <f t="array" ref="UA30">SUM(IF('Capacity Summary'!AX$139:AX$238="X",1,0)*TRANSPOSE('CR Backing (Hide)'!$MM30:$QH30))</f>
        <v>0</v>
      </c>
      <c r="UB30" cm="1">
        <f t="array" ref="UB30">SUM(IF('Capacity Summary'!AY$139:AY$238="X",1,0)*TRANSPOSE('CR Backing (Hide)'!$MM30:$QH30))</f>
        <v>0</v>
      </c>
      <c r="UC30" cm="1">
        <f t="array" ref="UC30">SUM(IF('Capacity Summary'!AZ$139:AZ$238="X",1,0)*TRANSPOSE('CR Backing (Hide)'!$MM30:$QH30))</f>
        <v>0</v>
      </c>
      <c r="UD30" cm="1">
        <f t="array" ref="UD30">SUM(IF('Capacity Summary'!BA$139:BA$238="X",1,0)*TRANSPOSE('CR Backing (Hide)'!$MM30:$QH30))</f>
        <v>0</v>
      </c>
      <c r="UE30" cm="1">
        <f t="array" ref="UE30">SUM(IF('Capacity Summary'!BB$139:BB$238="X",1,0)*TRANSPOSE('CR Backing (Hide)'!$MM30:$QH30))</f>
        <v>0</v>
      </c>
      <c r="UF30" cm="1">
        <f t="array" ref="UF30">SUM(IF('Capacity Summary'!BC$139:BC$238="X",1,0)*TRANSPOSE('CR Backing (Hide)'!$MM30:$QH30))</f>
        <v>0</v>
      </c>
      <c r="UG30" cm="1">
        <f t="array" ref="UG30">SUM(IF('Capacity Summary'!BD$139:BD$238="X",1,0)*TRANSPOSE('CR Backing (Hide)'!$MM30:$QH30))</f>
        <v>0</v>
      </c>
      <c r="UH30" cm="1">
        <f t="array" ref="UH30">SUM(IF('Capacity Summary'!BE$139:BE$238="X",1,0)*TRANSPOSE('CR Backing (Hide)'!$MM30:$QH30))</f>
        <v>0</v>
      </c>
      <c r="UI30" cm="1">
        <f t="array" ref="UI30">SUM(IF('Capacity Summary'!BF$139:BF$238="X",1,0)*TRANSPOSE('CR Backing (Hide)'!$MM30:$QH30))</f>
        <v>0</v>
      </c>
      <c r="UJ30" cm="1">
        <f t="array" ref="UJ30">SUM(IF('Capacity Summary'!BG$139:BG$238="X",1,0)*TRANSPOSE('CR Backing (Hide)'!$MM30:$QH30))</f>
        <v>0</v>
      </c>
      <c r="UL30">
        <f t="shared" si="1"/>
        <v>0</v>
      </c>
      <c r="UM30">
        <f t="shared" si="2"/>
        <v>0</v>
      </c>
      <c r="UN30">
        <f>COUNTIF('Clinical resources'!$ZQ$7:$ABP$7,"X")</f>
        <v>0</v>
      </c>
      <c r="UP30">
        <f t="shared" si="3"/>
        <v>0</v>
      </c>
      <c r="UQ30">
        <f t="shared" si="4"/>
        <v>0</v>
      </c>
      <c r="UR30">
        <f t="shared" si="5"/>
        <v>0</v>
      </c>
      <c r="UW30">
        <f t="array" ref="UW30:YR30">$AS30:$EN30*IF('Clinical resources'!$CK33:$GH33="X",1,0)</f>
        <v>0</v>
      </c>
      <c r="UX30">
        <v>0</v>
      </c>
      <c r="UY30">
        <v>0</v>
      </c>
      <c r="UZ30">
        <v>0</v>
      </c>
      <c r="VA30">
        <v>0</v>
      </c>
      <c r="VB30">
        <v>0</v>
      </c>
      <c r="VC30">
        <v>0</v>
      </c>
      <c r="VD30">
        <v>0</v>
      </c>
      <c r="VE30">
        <v>0</v>
      </c>
      <c r="VF30">
        <v>0</v>
      </c>
      <c r="VG30">
        <v>0</v>
      </c>
      <c r="VH30">
        <v>0</v>
      </c>
      <c r="VI30">
        <v>0</v>
      </c>
      <c r="VJ30">
        <v>0</v>
      </c>
      <c r="VK30">
        <v>0</v>
      </c>
      <c r="VL30">
        <v>0</v>
      </c>
      <c r="VM30">
        <v>0</v>
      </c>
      <c r="VN30">
        <v>0</v>
      </c>
      <c r="VO30">
        <v>0</v>
      </c>
      <c r="VP30">
        <v>0</v>
      </c>
      <c r="VQ30">
        <v>0</v>
      </c>
      <c r="VR30">
        <v>0</v>
      </c>
      <c r="VS30">
        <v>0</v>
      </c>
      <c r="VT30">
        <v>0</v>
      </c>
      <c r="VU30">
        <v>0</v>
      </c>
      <c r="VV30">
        <v>0</v>
      </c>
      <c r="VW30">
        <v>0</v>
      </c>
      <c r="VX30">
        <v>0</v>
      </c>
      <c r="VY30">
        <v>0</v>
      </c>
      <c r="VZ30">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v>0</v>
      </c>
      <c r="WY30">
        <v>0</v>
      </c>
      <c r="WZ30">
        <v>0</v>
      </c>
      <c r="XA30">
        <v>0</v>
      </c>
      <c r="XB30">
        <v>0</v>
      </c>
      <c r="XC30">
        <v>0</v>
      </c>
      <c r="XD30">
        <v>0</v>
      </c>
      <c r="XE30">
        <v>0</v>
      </c>
      <c r="XF30">
        <v>0</v>
      </c>
      <c r="XG30">
        <v>0</v>
      </c>
      <c r="XH30">
        <v>0</v>
      </c>
      <c r="XI30">
        <v>0</v>
      </c>
      <c r="XJ30">
        <v>0</v>
      </c>
      <c r="XK30">
        <v>0</v>
      </c>
      <c r="XL30">
        <v>0</v>
      </c>
      <c r="XM30">
        <v>0</v>
      </c>
      <c r="XN30">
        <v>0</v>
      </c>
      <c r="XO30">
        <v>0</v>
      </c>
      <c r="XP30">
        <v>0</v>
      </c>
      <c r="XQ30">
        <v>0</v>
      </c>
      <c r="XR30">
        <v>0</v>
      </c>
      <c r="XS30">
        <v>0</v>
      </c>
      <c r="XT30">
        <v>0</v>
      </c>
      <c r="XU30">
        <v>0</v>
      </c>
      <c r="XV30">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V30">
        <f t="array" ref="YV30:ACQ30">$EQ30:$IL30*IF('Clinical resources'!$OA33:$RV33="X",1,0)</f>
        <v>0</v>
      </c>
      <c r="YW30">
        <v>0</v>
      </c>
      <c r="YX30">
        <v>0</v>
      </c>
      <c r="YY30">
        <v>0</v>
      </c>
      <c r="YZ30">
        <v>0</v>
      </c>
      <c r="ZA30">
        <v>0</v>
      </c>
      <c r="ZB30">
        <v>0</v>
      </c>
      <c r="ZC30">
        <v>0</v>
      </c>
      <c r="ZD30">
        <v>0</v>
      </c>
      <c r="ZE30">
        <v>0</v>
      </c>
      <c r="ZF30">
        <v>0</v>
      </c>
      <c r="ZG30">
        <v>0</v>
      </c>
      <c r="ZH30">
        <v>0</v>
      </c>
      <c r="ZI30">
        <v>0</v>
      </c>
      <c r="ZJ30">
        <v>0</v>
      </c>
      <c r="ZK30">
        <v>0</v>
      </c>
      <c r="ZL30">
        <v>0</v>
      </c>
      <c r="ZM30">
        <v>0</v>
      </c>
      <c r="ZN30">
        <v>0</v>
      </c>
      <c r="ZO30">
        <v>0</v>
      </c>
      <c r="ZP30">
        <v>0</v>
      </c>
      <c r="ZQ30">
        <v>0</v>
      </c>
      <c r="ZR30">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v>0</v>
      </c>
      <c r="AAQ30">
        <v>0</v>
      </c>
      <c r="AAR30">
        <v>0</v>
      </c>
      <c r="AAS30">
        <v>0</v>
      </c>
      <c r="AAT30">
        <v>0</v>
      </c>
      <c r="AAU30">
        <v>0</v>
      </c>
      <c r="AAV30">
        <v>0</v>
      </c>
      <c r="AAW30">
        <v>0</v>
      </c>
      <c r="AAX30">
        <v>0</v>
      </c>
      <c r="AAY30">
        <v>0</v>
      </c>
      <c r="AAZ30">
        <v>0</v>
      </c>
      <c r="ABA30">
        <v>0</v>
      </c>
      <c r="ABB30">
        <v>0</v>
      </c>
      <c r="ABC30">
        <v>0</v>
      </c>
      <c r="ABD30">
        <v>0</v>
      </c>
      <c r="ABE30">
        <v>0</v>
      </c>
      <c r="ABF30">
        <v>0</v>
      </c>
      <c r="ABG30">
        <v>0</v>
      </c>
      <c r="ABH30">
        <v>0</v>
      </c>
      <c r="ABI30">
        <v>0</v>
      </c>
      <c r="ABJ30">
        <v>0</v>
      </c>
      <c r="ABK30">
        <v>0</v>
      </c>
      <c r="ABL30">
        <v>0</v>
      </c>
      <c r="ABM30">
        <v>0</v>
      </c>
      <c r="ABN30">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v>0</v>
      </c>
      <c r="ACM30">
        <v>0</v>
      </c>
      <c r="ACN30">
        <v>0</v>
      </c>
      <c r="ACO30">
        <v>0</v>
      </c>
      <c r="ACP30">
        <v>0</v>
      </c>
      <c r="ACQ30">
        <v>0</v>
      </c>
    </row>
    <row r="31" spans="2:771" x14ac:dyDescent="0.25">
      <c r="B31">
        <f>IF(A31='Clinical resources'!B34,0,1)</f>
        <v>0</v>
      </c>
      <c r="C31">
        <f>'Clinical resources'!D34</f>
        <v>0</v>
      </c>
      <c r="H31" t="str">
        <f>ROW(H28)&amp;". "&amp;'Clinical resources'!B34</f>
        <v xml:space="preserve">28. </v>
      </c>
      <c r="J31" t="str" cm="1">
        <f t="array" ref="J31">IF(SUM(IF('Clinical resources'!L34:P34="X",1,0)*'Clinical resources'!L$4:P$4)&gt;0,"X","")</f>
        <v/>
      </c>
      <c r="K31" t="str" cm="1">
        <f t="array" ref="K31">IF(SUM(IF('Clinical resources'!Q34:U34="X",1,0)*'Clinical resources'!Q$4:U$4)&gt;0,"X","")</f>
        <v/>
      </c>
      <c r="L31" t="str" cm="1">
        <f t="array" ref="L31">IF(SUM(IF('Clinical resources'!V34:Z34="X",1,0)*'Clinical resources'!V$4:Z$4)&gt;0,"X","")</f>
        <v/>
      </c>
      <c r="M31" t="str" cm="1">
        <f t="array" ref="M31">IF(SUM(IF('Clinical resources'!AA34:AE34="X",1,0)*'Clinical resources'!AA$4:AE$4)&gt;0,"X","")</f>
        <v/>
      </c>
      <c r="N31" t="str" cm="1">
        <f t="array" ref="N31">IF(SUM(IF('Clinical resources'!AF34:AJ34="X",1,0)*'Clinical resources'!AF$4:AJ$4)&gt;0,"X","")</f>
        <v/>
      </c>
      <c r="O31" t="str" cm="1">
        <f t="array" ref="O31">IF(SUM(IF('Clinical resources'!AK34:AO34="X",1,0)*'Clinical resources'!AK$4:AO$4)&gt;0,"X","")</f>
        <v/>
      </c>
      <c r="P31" t="str" cm="1">
        <f t="array" ref="P31">IF(SUM(IF('Clinical resources'!AP34:AT34="X",1,0)*'Clinical resources'!AP$4:AT$4)&gt;0,"X","")</f>
        <v/>
      </c>
      <c r="Q31" t="str" cm="1">
        <f t="array" ref="Q31">IF(SUM(IF('Clinical resources'!AU34:AY34="X",1,0)*'Clinical resources'!AU$4:AY$4)&gt;0,"X","")</f>
        <v/>
      </c>
      <c r="R31" t="str" cm="1">
        <f t="array" ref="R31">IF(SUM(IF('Clinical resources'!AZ34:BD34="X",1,0)*'Clinical resources'!AZ$4:BD$4)&gt;0,"X","")</f>
        <v/>
      </c>
      <c r="S31" t="str" cm="1">
        <f t="array" ref="S31">IF(SUM(IF('Clinical resources'!BE34:BI34="X",1,0)*'Clinical resources'!BE$4:BI$4)&gt;0,"X","")</f>
        <v/>
      </c>
      <c r="T31" t="str" cm="1">
        <f t="array" ref="T31">IF(SUM(IF('Clinical resources'!BJ34:BN34="X",1,0)*'Clinical resources'!BJ$4:BN$4)&gt;0,"X","")</f>
        <v/>
      </c>
      <c r="U31" t="str" cm="1">
        <f t="array" ref="U31">IF(SUM(IF('Clinical resources'!BO34:BS34="X",1,0)*'Clinical resources'!BO$4:BS$4)&gt;0,"X","")</f>
        <v/>
      </c>
      <c r="V31" t="str" cm="1">
        <f t="array" ref="V31">IF(SUM(IF('Clinical resources'!BT34:BX34="X",1,0)*'Clinical resources'!BT$4:BX$4)&gt;0,"X","")</f>
        <v/>
      </c>
      <c r="W31" t="str" cm="1">
        <f t="array" ref="W31">IF(SUM(IF('Clinical resources'!BY34:CC34="X",1,0)*'Clinical resources'!BY$4:CC$4)&gt;0,"X","")</f>
        <v/>
      </c>
      <c r="X31" t="str" cm="1">
        <f t="array" ref="X31">IF(SUM(IF('Clinical resources'!CD34:CH34="X",1,0)*'Clinical resources'!CD$4:CH$4)&gt;0,"X","")</f>
        <v/>
      </c>
      <c r="AA31">
        <f t="array" ref="AA31">SUM('Clinical resources'!$L$4:$P$4*IF('Clinical resources'!$L34:$P34="X",1,0))</f>
        <v>0</v>
      </c>
      <c r="AB31">
        <f t="array" ref="AB31">SUM('Clinical resources'!$Q$4:$U$4*IF('Clinical resources'!$Q34:$U34="X",1,0))</f>
        <v>0</v>
      </c>
      <c r="AC31">
        <f t="array" ref="AC31">SUM('Clinical resources'!$V$4:$Z$4*IF('Clinical resources'!$V34:$Z34="X",1,0))</f>
        <v>0</v>
      </c>
      <c r="AD31">
        <f t="array" ref="AD31">SUM('Clinical resources'!$AA$4:$AE$4*IF('Clinical resources'!$AA34:$AE34="X",1,0))</f>
        <v>0</v>
      </c>
      <c r="AE31">
        <f t="array" ref="AE31">SUM('Clinical resources'!$AF$4:$AJ$4*IF('Clinical resources'!$AF34:$AJ34="X",1,0))</f>
        <v>0</v>
      </c>
      <c r="AF31">
        <f t="array" ref="AF31">SUM('Clinical resources'!$AK$4:$AO$4*IF('Clinical resources'!$AK34:$AO34="X",1,0))</f>
        <v>0</v>
      </c>
      <c r="AG31">
        <f t="array" ref="AG31">SUM('Clinical resources'!$AP$4:$AT$4*IF('Clinical resources'!$AP34:$AT34="X",1,0))</f>
        <v>0</v>
      </c>
      <c r="AH31">
        <f t="array" ref="AH31">SUM('Clinical resources'!$AU$4:$AY$4*IF('Clinical resources'!$AU34:$AY34="X",1,0))</f>
        <v>0</v>
      </c>
      <c r="AI31">
        <f t="array" ref="AI31">SUM('Clinical resources'!$AZ$4:$BD$4*IF('Clinical resources'!$AZ34:$BD34="X",1,0))</f>
        <v>0</v>
      </c>
      <c r="AJ31">
        <f t="array" ref="AJ31">SUM('Clinical resources'!$BE$4:$BI$4*IF('Clinical resources'!$BE34:$BI34="X",1,0))</f>
        <v>0</v>
      </c>
      <c r="AK31">
        <f t="array" ref="AK31">SUM('Clinical resources'!$BJ$4:$BN$4*IF('Clinical resources'!$BJ34:$BN34="X",1,0))</f>
        <v>0</v>
      </c>
      <c r="AL31">
        <f t="array" ref="AL31">SUM('Clinical resources'!$BO$4:$BS$4*IF('Clinical resources'!$BO34:$BS34="X",1,0))</f>
        <v>0</v>
      </c>
      <c r="AM31">
        <f t="array" ref="AM31">SUM('Clinical resources'!$BT$4:$BX$4*IF('Clinical resources'!$BT34:$BX34="X",1,0))</f>
        <v>0</v>
      </c>
      <c r="AN31">
        <f t="array" ref="AN31">SUM('Clinical resources'!$BY$4:$CC$4*IF('Clinical resources'!$BY34:$CC34="X",1,0))</f>
        <v>0</v>
      </c>
      <c r="AO31">
        <f t="array" ref="AO31">SUM('Clinical resources'!$CD$4:$CH$4*IF('Clinical resources'!$CD34:$CH34="X",1,0))</f>
        <v>0</v>
      </c>
      <c r="AS31" cm="1">
        <f t="array" ref="AS31">IF(SUM(IF($J31:$X31=TRANSPOSE('Capacity Backing (Hide)2'!B$67:B$81),1,0))&gt;0,1,0)</f>
        <v>0</v>
      </c>
      <c r="AT31" cm="1">
        <f t="array" ref="AT31">IF(SUM(IF($J31:$X31=TRANSPOSE('Capacity Backing (Hide)2'!C$67:C$81),1,0))&gt;0,1,0)</f>
        <v>0</v>
      </c>
      <c r="AU31" cm="1">
        <f t="array" ref="AU31">IF(SUM(IF($J31:$X31=TRANSPOSE('Capacity Backing (Hide)2'!D$67:D$81),1,0))&gt;0,1,0)</f>
        <v>0</v>
      </c>
      <c r="AV31" cm="1">
        <f t="array" ref="AV31">IF(SUM(IF($J31:$X31=TRANSPOSE('Capacity Backing (Hide)2'!E$67:E$81),1,0))&gt;0,1,0)</f>
        <v>0</v>
      </c>
      <c r="AW31" cm="1">
        <f t="array" ref="AW31">IF(SUM(IF($J31:$X31=TRANSPOSE('Capacity Backing (Hide)2'!F$67:F$81),1,0))&gt;0,1,0)</f>
        <v>0</v>
      </c>
      <c r="AX31" cm="1">
        <f t="array" ref="AX31">IF(SUM(IF($J31:$X31=TRANSPOSE('Capacity Backing (Hide)2'!G$67:G$81),1,0))&gt;0,1,0)</f>
        <v>0</v>
      </c>
      <c r="AY31" cm="1">
        <f t="array" ref="AY31">IF(SUM(IF($J31:$X31=TRANSPOSE('Capacity Backing (Hide)2'!H$67:H$81),1,0))&gt;0,1,0)</f>
        <v>0</v>
      </c>
      <c r="AZ31" cm="1">
        <f t="array" ref="AZ31">IF(SUM(IF($J31:$X31=TRANSPOSE('Capacity Backing (Hide)2'!I$67:I$81),1,0))&gt;0,1,0)</f>
        <v>0</v>
      </c>
      <c r="BA31" cm="1">
        <f t="array" ref="BA31">IF(SUM(IF($J31:$X31=TRANSPOSE('Capacity Backing (Hide)2'!J$67:J$81),1,0))&gt;0,1,0)</f>
        <v>0</v>
      </c>
      <c r="BB31" cm="1">
        <f t="array" ref="BB31">IF(SUM(IF($J31:$X31=TRANSPOSE('Capacity Backing (Hide)2'!K$67:K$81),1,0))&gt;0,1,0)</f>
        <v>0</v>
      </c>
      <c r="BC31" cm="1">
        <f t="array" ref="BC31">IF(SUM(IF($J31:$X31=TRANSPOSE('Capacity Backing (Hide)2'!L$67:L$81),1,0))&gt;0,1,0)</f>
        <v>0</v>
      </c>
      <c r="BD31" cm="1">
        <f t="array" ref="BD31">IF(SUM(IF($J31:$X31=TRANSPOSE('Capacity Backing (Hide)2'!M$67:M$81),1,0))&gt;0,1,0)</f>
        <v>0</v>
      </c>
      <c r="BE31" cm="1">
        <f t="array" ref="BE31">IF(SUM(IF($J31:$X31=TRANSPOSE('Capacity Backing (Hide)2'!N$67:N$81),1,0))&gt;0,1,0)</f>
        <v>0</v>
      </c>
      <c r="BF31" cm="1">
        <f t="array" ref="BF31">IF(SUM(IF($J31:$X31=TRANSPOSE('Capacity Backing (Hide)2'!O$67:O$81),1,0))&gt;0,1,0)</f>
        <v>0</v>
      </c>
      <c r="BG31" cm="1">
        <f t="array" ref="BG31">IF(SUM(IF($J31:$X31=TRANSPOSE('Capacity Backing (Hide)2'!P$67:P$81),1,0))&gt;0,1,0)</f>
        <v>0</v>
      </c>
      <c r="BH31" cm="1">
        <f t="array" ref="BH31">IF(SUM(IF($J31:$X31=TRANSPOSE('Capacity Backing (Hide)2'!Q$67:Q$81),1,0))&gt;0,1,0)</f>
        <v>0</v>
      </c>
      <c r="BI31" cm="1">
        <f t="array" ref="BI31">IF(SUM(IF($J31:$X31=TRANSPOSE('Capacity Backing (Hide)2'!R$67:R$81),1,0))&gt;0,1,0)</f>
        <v>0</v>
      </c>
      <c r="BJ31" cm="1">
        <f t="array" ref="BJ31">IF(SUM(IF($J31:$X31=TRANSPOSE('Capacity Backing (Hide)2'!S$67:S$81),1,0))&gt;0,1,0)</f>
        <v>0</v>
      </c>
      <c r="BK31" cm="1">
        <f t="array" ref="BK31">IF(SUM(IF($J31:$X31=TRANSPOSE('Capacity Backing (Hide)2'!T$67:T$81),1,0))&gt;0,1,0)</f>
        <v>0</v>
      </c>
      <c r="BL31" cm="1">
        <f t="array" ref="BL31">IF(SUM(IF($J31:$X31=TRANSPOSE('Capacity Backing (Hide)2'!U$67:U$81),1,0))&gt;0,1,0)</f>
        <v>0</v>
      </c>
      <c r="BM31" cm="1">
        <f t="array" ref="BM31">IF(SUM(IF($J31:$X31=TRANSPOSE('Capacity Backing (Hide)2'!V$67:V$81),1,0))&gt;0,1,0)</f>
        <v>0</v>
      </c>
      <c r="BN31" cm="1">
        <f t="array" ref="BN31">IF(SUM(IF($J31:$X31=TRANSPOSE('Capacity Backing (Hide)2'!W$67:W$81),1,0))&gt;0,1,0)</f>
        <v>0</v>
      </c>
      <c r="BO31" cm="1">
        <f t="array" ref="BO31">IF(SUM(IF($J31:$X31=TRANSPOSE('Capacity Backing (Hide)2'!X$67:X$81),1,0))&gt;0,1,0)</f>
        <v>0</v>
      </c>
      <c r="BP31" cm="1">
        <f t="array" ref="BP31">IF(SUM(IF($J31:$X31=TRANSPOSE('Capacity Backing (Hide)2'!Y$67:Y$81),1,0))&gt;0,1,0)</f>
        <v>0</v>
      </c>
      <c r="BQ31" cm="1">
        <f t="array" ref="BQ31">IF(SUM(IF($J31:$X31=TRANSPOSE('Capacity Backing (Hide)2'!Z$67:Z$81),1,0))&gt;0,1,0)</f>
        <v>0</v>
      </c>
      <c r="BR31" cm="1">
        <f t="array" ref="BR31">IF(SUM(IF($J31:$X31=TRANSPOSE('Capacity Backing (Hide)2'!AA$67:AA$81),1,0))&gt;0,1,0)</f>
        <v>0</v>
      </c>
      <c r="BS31" cm="1">
        <f t="array" ref="BS31">IF(SUM(IF($J31:$X31=TRANSPOSE('Capacity Backing (Hide)2'!AB$67:AB$81),1,0))&gt;0,1,0)</f>
        <v>0</v>
      </c>
      <c r="BT31" cm="1">
        <f t="array" ref="BT31">IF(SUM(IF($J31:$X31=TRANSPOSE('Capacity Backing (Hide)2'!AC$67:AC$81),1,0))&gt;0,1,0)</f>
        <v>0</v>
      </c>
      <c r="BU31" cm="1">
        <f t="array" ref="BU31">IF(SUM(IF($J31:$X31=TRANSPOSE('Capacity Backing (Hide)2'!AD$67:AD$81),1,0))&gt;0,1,0)</f>
        <v>0</v>
      </c>
      <c r="BV31" cm="1">
        <f t="array" ref="BV31">IF(SUM(IF($J31:$X31=TRANSPOSE('Capacity Backing (Hide)2'!AE$67:AE$81),1,0))&gt;0,1,0)</f>
        <v>0</v>
      </c>
      <c r="BW31" cm="1">
        <f t="array" ref="BW31">IF(SUM(IF($J31:$X31=TRANSPOSE('Capacity Backing (Hide)2'!AF$67:AF$81),1,0))&gt;0,1,0)</f>
        <v>0</v>
      </c>
      <c r="BX31" cm="1">
        <f t="array" ref="BX31">IF(SUM(IF($J31:$X31=TRANSPOSE('Capacity Backing (Hide)2'!AG$67:AG$81),1,0))&gt;0,1,0)</f>
        <v>0</v>
      </c>
      <c r="BY31" cm="1">
        <f t="array" ref="BY31">IF(SUM(IF($J31:$X31=TRANSPOSE('Capacity Backing (Hide)2'!AH$67:AH$81),1,0))&gt;0,1,0)</f>
        <v>0</v>
      </c>
      <c r="BZ31" cm="1">
        <f t="array" ref="BZ31">IF(SUM(IF($J31:$X31=TRANSPOSE('Capacity Backing (Hide)2'!AI$67:AI$81),1,0))&gt;0,1,0)</f>
        <v>0</v>
      </c>
      <c r="CA31" cm="1">
        <f t="array" ref="CA31">IF(SUM(IF($J31:$X31=TRANSPOSE('Capacity Backing (Hide)2'!AJ$67:AJ$81),1,0))&gt;0,1,0)</f>
        <v>0</v>
      </c>
      <c r="CB31" cm="1">
        <f t="array" ref="CB31">IF(SUM(IF($J31:$X31=TRANSPOSE('Capacity Backing (Hide)2'!AK$67:AK$81),1,0))&gt;0,1,0)</f>
        <v>0</v>
      </c>
      <c r="CC31" cm="1">
        <f t="array" ref="CC31">IF(SUM(IF($J31:$X31=TRANSPOSE('Capacity Backing (Hide)2'!AL$67:AL$81),1,0))&gt;0,1,0)</f>
        <v>0</v>
      </c>
      <c r="CD31" cm="1">
        <f t="array" ref="CD31">IF(SUM(IF($J31:$X31=TRANSPOSE('Capacity Backing (Hide)2'!AM$67:AM$81),1,0))&gt;0,1,0)</f>
        <v>0</v>
      </c>
      <c r="CE31" cm="1">
        <f t="array" ref="CE31">IF(SUM(IF($J31:$X31=TRANSPOSE('Capacity Backing (Hide)2'!AN$67:AN$81),1,0))&gt;0,1,0)</f>
        <v>0</v>
      </c>
      <c r="CF31" cm="1">
        <f t="array" ref="CF31">IF(SUM(IF($J31:$X31=TRANSPOSE('Capacity Backing (Hide)2'!AO$67:AO$81),1,0))&gt;0,1,0)</f>
        <v>0</v>
      </c>
      <c r="CG31" cm="1">
        <f t="array" ref="CG31">IF(SUM(IF($J31:$X31=TRANSPOSE('Capacity Backing (Hide)2'!AP$67:AP$81),1,0))&gt;0,1,0)</f>
        <v>0</v>
      </c>
      <c r="CH31" cm="1">
        <f t="array" ref="CH31">IF(SUM(IF($J31:$X31=TRANSPOSE('Capacity Backing (Hide)2'!AQ$67:AQ$81),1,0))&gt;0,1,0)</f>
        <v>0</v>
      </c>
      <c r="CI31" cm="1">
        <f t="array" ref="CI31">IF(SUM(IF($J31:$X31=TRANSPOSE('Capacity Backing (Hide)2'!AR$67:AR$81),1,0))&gt;0,1,0)</f>
        <v>0</v>
      </c>
      <c r="CJ31" cm="1">
        <f t="array" ref="CJ31">IF(SUM(IF($J31:$X31=TRANSPOSE('Capacity Backing (Hide)2'!AS$67:AS$81),1,0))&gt;0,1,0)</f>
        <v>0</v>
      </c>
      <c r="CK31" cm="1">
        <f t="array" ref="CK31">IF(SUM(IF($J31:$X31=TRANSPOSE('Capacity Backing (Hide)2'!AT$67:AT$81),1,0))&gt;0,1,0)</f>
        <v>0</v>
      </c>
      <c r="CL31" cm="1">
        <f t="array" ref="CL31">IF(SUM(IF($J31:$X31=TRANSPOSE('Capacity Backing (Hide)2'!AU$67:AU$81),1,0))&gt;0,1,0)</f>
        <v>0</v>
      </c>
      <c r="CM31" cm="1">
        <f t="array" ref="CM31">IF(SUM(IF($J31:$X31=TRANSPOSE('Capacity Backing (Hide)2'!AV$67:AV$81),1,0))&gt;0,1,0)</f>
        <v>0</v>
      </c>
      <c r="CN31" cm="1">
        <f t="array" ref="CN31">IF(SUM(IF($J31:$X31=TRANSPOSE('Capacity Backing (Hide)2'!AW$67:AW$81),1,0))&gt;0,1,0)</f>
        <v>0</v>
      </c>
      <c r="CO31" cm="1">
        <f t="array" ref="CO31">IF(SUM(IF($J31:$X31=TRANSPOSE('Capacity Backing (Hide)2'!AX$67:AX$81),1,0))&gt;0,1,0)</f>
        <v>0</v>
      </c>
      <c r="CP31" cm="1">
        <f t="array" ref="CP31">IF(SUM(IF($J31:$X31=TRANSPOSE('Capacity Backing (Hide)2'!AY$67:AY$81),1,0))&gt;0,1,0)</f>
        <v>0</v>
      </c>
      <c r="CQ31" cm="1">
        <f t="array" ref="CQ31">IF(SUM(IF($J31:$X31=TRANSPOSE('Capacity Backing (Hide)2'!AZ$67:AZ$81),1,0))&gt;0,1,0)</f>
        <v>0</v>
      </c>
      <c r="CR31" cm="1">
        <f t="array" ref="CR31">IF(SUM(IF($J31:$X31=TRANSPOSE('Capacity Backing (Hide)2'!BA$67:BA$81),1,0))&gt;0,1,0)</f>
        <v>0</v>
      </c>
      <c r="CS31" cm="1">
        <f t="array" ref="CS31">IF(SUM(IF($J31:$X31=TRANSPOSE('Capacity Backing (Hide)2'!BB$67:BB$81),1,0))&gt;0,1,0)</f>
        <v>0</v>
      </c>
      <c r="CT31" cm="1">
        <f t="array" ref="CT31">IF(SUM(IF($J31:$X31=TRANSPOSE('Capacity Backing (Hide)2'!BC$67:BC$81),1,0))&gt;0,1,0)</f>
        <v>0</v>
      </c>
      <c r="CU31" cm="1">
        <f t="array" ref="CU31">IF(SUM(IF($J31:$X31=TRANSPOSE('Capacity Backing (Hide)2'!BD$67:BD$81),1,0))&gt;0,1,0)</f>
        <v>0</v>
      </c>
      <c r="CV31" cm="1">
        <f t="array" ref="CV31">IF(SUM(IF($J31:$X31=TRANSPOSE('Capacity Backing (Hide)2'!BE$67:BE$81),1,0))&gt;0,1,0)</f>
        <v>0</v>
      </c>
      <c r="CW31" cm="1">
        <f t="array" ref="CW31">IF(SUM(IF($J31:$X31=TRANSPOSE('Capacity Backing (Hide)2'!BF$67:BF$81),1,0))&gt;0,1,0)</f>
        <v>0</v>
      </c>
      <c r="CX31" cm="1">
        <f t="array" ref="CX31">IF(SUM(IF($J31:$X31=TRANSPOSE('Capacity Backing (Hide)2'!BG$67:BG$81),1,0))&gt;0,1,0)</f>
        <v>0</v>
      </c>
      <c r="CY31" cm="1">
        <f t="array" ref="CY31">IF(SUM(IF($J31:$X31=TRANSPOSE('Capacity Backing (Hide)2'!BH$67:BH$81),1,0))&gt;0,1,0)</f>
        <v>0</v>
      </c>
      <c r="CZ31" cm="1">
        <f t="array" ref="CZ31">IF(SUM(IF($J31:$X31=TRANSPOSE('Capacity Backing (Hide)2'!BI$67:BI$81),1,0))&gt;0,1,0)</f>
        <v>0</v>
      </c>
      <c r="DA31" cm="1">
        <f t="array" ref="DA31">IF(SUM(IF($J31:$X31=TRANSPOSE('Capacity Backing (Hide)2'!BJ$67:BJ$81),1,0))&gt;0,1,0)</f>
        <v>0</v>
      </c>
      <c r="DB31" cm="1">
        <f t="array" ref="DB31">IF(SUM(IF($J31:$X31=TRANSPOSE('Capacity Backing (Hide)2'!BK$67:BK$81),1,0))&gt;0,1,0)</f>
        <v>0</v>
      </c>
      <c r="DC31" cm="1">
        <f t="array" ref="DC31">IF(SUM(IF($J31:$X31=TRANSPOSE('Capacity Backing (Hide)2'!BL$67:BL$81),1,0))&gt;0,1,0)</f>
        <v>0</v>
      </c>
      <c r="DD31" cm="1">
        <f t="array" ref="DD31">IF(SUM(IF($J31:$X31=TRANSPOSE('Capacity Backing (Hide)2'!BM$67:BM$81),1,0))&gt;0,1,0)</f>
        <v>0</v>
      </c>
      <c r="DE31" cm="1">
        <f t="array" ref="DE31">IF(SUM(IF($J31:$X31=TRANSPOSE('Capacity Backing (Hide)2'!BN$67:BN$81),1,0))&gt;0,1,0)</f>
        <v>0</v>
      </c>
      <c r="DF31" cm="1">
        <f t="array" ref="DF31">IF(SUM(IF($J31:$X31=TRANSPOSE('Capacity Backing (Hide)2'!BO$67:BO$81),1,0))&gt;0,1,0)</f>
        <v>0</v>
      </c>
      <c r="DG31" cm="1">
        <f t="array" ref="DG31">IF(SUM(IF($J31:$X31=TRANSPOSE('Capacity Backing (Hide)2'!BP$67:BP$81),1,0))&gt;0,1,0)</f>
        <v>0</v>
      </c>
      <c r="DH31" cm="1">
        <f t="array" ref="DH31">IF(SUM(IF($J31:$X31=TRANSPOSE('Capacity Backing (Hide)2'!BQ$67:BQ$81),1,0))&gt;0,1,0)</f>
        <v>0</v>
      </c>
      <c r="DI31" cm="1">
        <f t="array" ref="DI31">IF(SUM(IF($J31:$X31=TRANSPOSE('Capacity Backing (Hide)2'!BR$67:BR$81),1,0))&gt;0,1,0)</f>
        <v>0</v>
      </c>
      <c r="DJ31" cm="1">
        <f t="array" ref="DJ31">IF(SUM(IF($J31:$X31=TRANSPOSE('Capacity Backing (Hide)2'!BS$67:BS$81),1,0))&gt;0,1,0)</f>
        <v>0</v>
      </c>
      <c r="DK31" cm="1">
        <f t="array" ref="DK31">IF(SUM(IF($J31:$X31=TRANSPOSE('Capacity Backing (Hide)2'!BT$67:BT$81),1,0))&gt;0,1,0)</f>
        <v>0</v>
      </c>
      <c r="DL31" cm="1">
        <f t="array" ref="DL31">IF(SUM(IF($J31:$X31=TRANSPOSE('Capacity Backing (Hide)2'!BU$67:BU$81),1,0))&gt;0,1,0)</f>
        <v>0</v>
      </c>
      <c r="DM31" cm="1">
        <f t="array" ref="DM31">IF(SUM(IF($J31:$X31=TRANSPOSE('Capacity Backing (Hide)2'!BV$67:BV$81),1,0))&gt;0,1,0)</f>
        <v>0</v>
      </c>
      <c r="DN31" cm="1">
        <f t="array" ref="DN31">IF(SUM(IF($J31:$X31=TRANSPOSE('Capacity Backing (Hide)2'!BW$67:BW$81),1,0))&gt;0,1,0)</f>
        <v>0</v>
      </c>
      <c r="DO31" cm="1">
        <f t="array" ref="DO31">IF(SUM(IF($J31:$X31=TRANSPOSE('Capacity Backing (Hide)2'!BX$67:BX$81),1,0))&gt;0,1,0)</f>
        <v>0</v>
      </c>
      <c r="DP31" cm="1">
        <f t="array" ref="DP31">IF(SUM(IF($J31:$X31=TRANSPOSE('Capacity Backing (Hide)2'!BY$67:BY$81),1,0))&gt;0,1,0)</f>
        <v>0</v>
      </c>
      <c r="DQ31" cm="1">
        <f t="array" ref="DQ31">IF(SUM(IF($J31:$X31=TRANSPOSE('Capacity Backing (Hide)2'!BZ$67:BZ$81),1,0))&gt;0,1,0)</f>
        <v>0</v>
      </c>
      <c r="DR31" cm="1">
        <f t="array" ref="DR31">IF(SUM(IF($J31:$X31=TRANSPOSE('Capacity Backing (Hide)2'!CA$67:CA$81),1,0))&gt;0,1,0)</f>
        <v>0</v>
      </c>
      <c r="DS31" cm="1">
        <f t="array" ref="DS31">IF(SUM(IF($J31:$X31=TRANSPOSE('Capacity Backing (Hide)2'!CB$67:CB$81),1,0))&gt;0,1,0)</f>
        <v>0</v>
      </c>
      <c r="DT31" cm="1">
        <f t="array" ref="DT31">IF(SUM(IF($J31:$X31=TRANSPOSE('Capacity Backing (Hide)2'!CC$67:CC$81),1,0))&gt;0,1,0)</f>
        <v>0</v>
      </c>
      <c r="DU31" cm="1">
        <f t="array" ref="DU31">IF(SUM(IF($J31:$X31=TRANSPOSE('Capacity Backing (Hide)2'!CD$67:CD$81),1,0))&gt;0,1,0)</f>
        <v>0</v>
      </c>
      <c r="DV31" cm="1">
        <f t="array" ref="DV31">IF(SUM(IF($J31:$X31=TRANSPOSE('Capacity Backing (Hide)2'!CE$67:CE$81),1,0))&gt;0,1,0)</f>
        <v>0</v>
      </c>
      <c r="DW31" cm="1">
        <f t="array" ref="DW31">IF(SUM(IF($J31:$X31=TRANSPOSE('Capacity Backing (Hide)2'!CF$67:CF$81),1,0))&gt;0,1,0)</f>
        <v>0</v>
      </c>
      <c r="DX31" cm="1">
        <f t="array" ref="DX31">IF(SUM(IF($J31:$X31=TRANSPOSE('Capacity Backing (Hide)2'!CG$67:CG$81),1,0))&gt;0,1,0)</f>
        <v>0</v>
      </c>
      <c r="DY31" cm="1">
        <f t="array" ref="DY31">IF(SUM(IF($J31:$X31=TRANSPOSE('Capacity Backing (Hide)2'!CH$67:CH$81),1,0))&gt;0,1,0)</f>
        <v>0</v>
      </c>
      <c r="DZ31" cm="1">
        <f t="array" ref="DZ31">IF(SUM(IF($J31:$X31=TRANSPOSE('Capacity Backing (Hide)2'!CI$67:CI$81),1,0))&gt;0,1,0)</f>
        <v>0</v>
      </c>
      <c r="EA31" cm="1">
        <f t="array" ref="EA31">IF(SUM(IF($J31:$X31=TRANSPOSE('Capacity Backing (Hide)2'!CJ$67:CJ$81),1,0))&gt;0,1,0)</f>
        <v>0</v>
      </c>
      <c r="EB31" cm="1">
        <f t="array" ref="EB31">IF(SUM(IF($J31:$X31=TRANSPOSE('Capacity Backing (Hide)2'!CK$67:CK$81),1,0))&gt;0,1,0)</f>
        <v>0</v>
      </c>
      <c r="EC31" cm="1">
        <f t="array" ref="EC31">IF(SUM(IF($J31:$X31=TRANSPOSE('Capacity Backing (Hide)2'!CL$67:CL$81),1,0))&gt;0,1,0)</f>
        <v>0</v>
      </c>
      <c r="ED31" cm="1">
        <f t="array" ref="ED31">IF(SUM(IF($J31:$X31=TRANSPOSE('Capacity Backing (Hide)2'!CM$67:CM$81),1,0))&gt;0,1,0)</f>
        <v>0</v>
      </c>
      <c r="EE31" cm="1">
        <f t="array" ref="EE31">IF(SUM(IF($J31:$X31=TRANSPOSE('Capacity Backing (Hide)2'!CN$67:CN$81),1,0))&gt;0,1,0)</f>
        <v>0</v>
      </c>
      <c r="EF31" cm="1">
        <f t="array" ref="EF31">IF(SUM(IF($J31:$X31=TRANSPOSE('Capacity Backing (Hide)2'!CO$67:CO$81),1,0))&gt;0,1,0)</f>
        <v>0</v>
      </c>
      <c r="EG31" cm="1">
        <f t="array" ref="EG31">IF(SUM(IF($J31:$X31=TRANSPOSE('Capacity Backing (Hide)2'!CP$67:CP$81),1,0))&gt;0,1,0)</f>
        <v>0</v>
      </c>
      <c r="EH31" cm="1">
        <f t="array" ref="EH31">IF(SUM(IF($J31:$X31=TRANSPOSE('Capacity Backing (Hide)2'!CQ$67:CQ$81),1,0))&gt;0,1,0)</f>
        <v>0</v>
      </c>
      <c r="EI31" cm="1">
        <f t="array" ref="EI31">IF(SUM(IF($J31:$X31=TRANSPOSE('Capacity Backing (Hide)2'!CR$67:CR$81),1,0))&gt;0,1,0)</f>
        <v>0</v>
      </c>
      <c r="EJ31" cm="1">
        <f t="array" ref="EJ31">IF(SUM(IF($J31:$X31=TRANSPOSE('Capacity Backing (Hide)2'!CS$67:CS$81),1,0))&gt;0,1,0)</f>
        <v>0</v>
      </c>
      <c r="EK31" cm="1">
        <f t="array" ref="EK31">IF(SUM(IF($J31:$X31=TRANSPOSE('Capacity Backing (Hide)2'!CT$67:CT$81),1,0))&gt;0,1,0)</f>
        <v>0</v>
      </c>
      <c r="EL31" cm="1">
        <f t="array" ref="EL31">IF(SUM(IF($J31:$X31=TRANSPOSE('Capacity Backing (Hide)2'!CU$67:CU$81),1,0))&gt;0,1,0)</f>
        <v>0</v>
      </c>
      <c r="EM31" cm="1">
        <f t="array" ref="EM31">IF(SUM(IF($J31:$X31=TRANSPOSE('Capacity Backing (Hide)2'!CV$67:CV$81),1,0))&gt;0,1,0)</f>
        <v>0</v>
      </c>
      <c r="EN31" cm="1">
        <f t="array" ref="EN31">IF(SUM(IF($J31:$X31=TRANSPOSE('Capacity Backing (Hide)2'!CW$67:CW$81),1,0))&gt;0,1,0)</f>
        <v>0</v>
      </c>
      <c r="EQ31" cm="1">
        <f t="array" ref="EQ31">IF(SUM(IF($J31:$X31=TRANSPOSE('Capacity Backing (Hide)2'!B$203:B$217),1,0))&gt;0,1,0)</f>
        <v>0</v>
      </c>
      <c r="ER31" cm="1">
        <f t="array" ref="ER31">IF(SUM(IF($J31:$X31=TRANSPOSE('Capacity Backing (Hide)2'!C$203:C$217),1,0))&gt;0,1,0)</f>
        <v>0</v>
      </c>
      <c r="ES31" cm="1">
        <f t="array" ref="ES31">IF(SUM(IF($J31:$X31=TRANSPOSE('Capacity Backing (Hide)2'!D$203:D$217),1,0))&gt;0,1,0)</f>
        <v>0</v>
      </c>
      <c r="ET31" cm="1">
        <f t="array" ref="ET31">IF(SUM(IF($J31:$X31=TRANSPOSE('Capacity Backing (Hide)2'!E$203:E$217),1,0))&gt;0,1,0)</f>
        <v>0</v>
      </c>
      <c r="EU31" cm="1">
        <f t="array" ref="EU31">IF(SUM(IF($J31:$X31=TRANSPOSE('Capacity Backing (Hide)2'!F$203:F$217),1,0))&gt;0,1,0)</f>
        <v>0</v>
      </c>
      <c r="EV31" cm="1">
        <f t="array" ref="EV31">IF(SUM(IF($J31:$X31=TRANSPOSE('Capacity Backing (Hide)2'!G$203:G$217),1,0))&gt;0,1,0)</f>
        <v>0</v>
      </c>
      <c r="EW31" cm="1">
        <f t="array" ref="EW31">IF(SUM(IF($J31:$X31=TRANSPOSE('Capacity Backing (Hide)2'!H$203:H$217),1,0))&gt;0,1,0)</f>
        <v>0</v>
      </c>
      <c r="EX31" cm="1">
        <f t="array" ref="EX31">IF(SUM(IF($J31:$X31=TRANSPOSE('Capacity Backing (Hide)2'!I$203:I$217),1,0))&gt;0,1,0)</f>
        <v>0</v>
      </c>
      <c r="EY31" cm="1">
        <f t="array" ref="EY31">IF(SUM(IF($J31:$X31=TRANSPOSE('Capacity Backing (Hide)2'!J$203:J$217),1,0))&gt;0,1,0)</f>
        <v>0</v>
      </c>
      <c r="EZ31" cm="1">
        <f t="array" ref="EZ31">IF(SUM(IF($J31:$X31=TRANSPOSE('Capacity Backing (Hide)2'!K$203:K$217),1,0))&gt;0,1,0)</f>
        <v>0</v>
      </c>
      <c r="FA31" cm="1">
        <f t="array" ref="FA31">IF(SUM(IF($J31:$X31=TRANSPOSE('Capacity Backing (Hide)2'!L$203:L$217),1,0))&gt;0,1,0)</f>
        <v>0</v>
      </c>
      <c r="FB31" cm="1">
        <f t="array" ref="FB31">IF(SUM(IF($J31:$X31=TRANSPOSE('Capacity Backing (Hide)2'!M$203:M$217),1,0))&gt;0,1,0)</f>
        <v>0</v>
      </c>
      <c r="FC31" cm="1">
        <f t="array" ref="FC31">IF(SUM(IF($J31:$X31=TRANSPOSE('Capacity Backing (Hide)2'!N$203:N$217),1,0))&gt;0,1,0)</f>
        <v>0</v>
      </c>
      <c r="FD31" cm="1">
        <f t="array" ref="FD31">IF(SUM(IF($J31:$X31=TRANSPOSE('Capacity Backing (Hide)2'!O$203:O$217),1,0))&gt;0,1,0)</f>
        <v>0</v>
      </c>
      <c r="FE31" cm="1">
        <f t="array" ref="FE31">IF(SUM(IF($J31:$X31=TRANSPOSE('Capacity Backing (Hide)2'!P$203:P$217),1,0))&gt;0,1,0)</f>
        <v>0</v>
      </c>
      <c r="FF31" cm="1">
        <f t="array" ref="FF31">IF(SUM(IF($J31:$X31=TRANSPOSE('Capacity Backing (Hide)2'!Q$203:Q$217),1,0))&gt;0,1,0)</f>
        <v>0</v>
      </c>
      <c r="FG31" cm="1">
        <f t="array" ref="FG31">IF(SUM(IF($J31:$X31=TRANSPOSE('Capacity Backing (Hide)2'!R$203:R$217),1,0))&gt;0,1,0)</f>
        <v>0</v>
      </c>
      <c r="FH31" cm="1">
        <f t="array" ref="FH31">IF(SUM(IF($J31:$X31=TRANSPOSE('Capacity Backing (Hide)2'!S$203:S$217),1,0))&gt;0,1,0)</f>
        <v>0</v>
      </c>
      <c r="FI31" cm="1">
        <f t="array" ref="FI31">IF(SUM(IF($J31:$X31=TRANSPOSE('Capacity Backing (Hide)2'!T$203:T$217),1,0))&gt;0,1,0)</f>
        <v>0</v>
      </c>
      <c r="FJ31" cm="1">
        <f t="array" ref="FJ31">IF(SUM(IF($J31:$X31=TRANSPOSE('Capacity Backing (Hide)2'!U$203:U$217),1,0))&gt;0,1,0)</f>
        <v>0</v>
      </c>
      <c r="FK31" cm="1">
        <f t="array" ref="FK31">IF(SUM(IF($J31:$X31=TRANSPOSE('Capacity Backing (Hide)2'!V$203:V$217),1,0))&gt;0,1,0)</f>
        <v>0</v>
      </c>
      <c r="FL31" cm="1">
        <f t="array" ref="FL31">IF(SUM(IF($J31:$X31=TRANSPOSE('Capacity Backing (Hide)2'!W$203:W$217),1,0))&gt;0,1,0)</f>
        <v>0</v>
      </c>
      <c r="FM31" cm="1">
        <f t="array" ref="FM31">IF(SUM(IF($J31:$X31=TRANSPOSE('Capacity Backing (Hide)2'!X$203:X$217),1,0))&gt;0,1,0)</f>
        <v>0</v>
      </c>
      <c r="FN31" cm="1">
        <f t="array" ref="FN31">IF(SUM(IF($J31:$X31=TRANSPOSE('Capacity Backing (Hide)2'!Y$203:Y$217),1,0))&gt;0,1,0)</f>
        <v>0</v>
      </c>
      <c r="FO31" cm="1">
        <f t="array" ref="FO31">IF(SUM(IF($J31:$X31=TRANSPOSE('Capacity Backing (Hide)2'!Z$203:Z$217),1,0))&gt;0,1,0)</f>
        <v>0</v>
      </c>
      <c r="FP31" cm="1">
        <f t="array" ref="FP31">IF(SUM(IF($J31:$X31=TRANSPOSE('Capacity Backing (Hide)2'!AA$203:AA$217),1,0))&gt;0,1,0)</f>
        <v>0</v>
      </c>
      <c r="FQ31" cm="1">
        <f t="array" ref="FQ31">IF(SUM(IF($J31:$X31=TRANSPOSE('Capacity Backing (Hide)2'!AB$203:AB$217),1,0))&gt;0,1,0)</f>
        <v>0</v>
      </c>
      <c r="FR31" cm="1">
        <f t="array" ref="FR31">IF(SUM(IF($J31:$X31=TRANSPOSE('Capacity Backing (Hide)2'!AC$203:AC$217),1,0))&gt;0,1,0)</f>
        <v>0</v>
      </c>
      <c r="FS31" cm="1">
        <f t="array" ref="FS31">IF(SUM(IF($J31:$X31=TRANSPOSE('Capacity Backing (Hide)2'!AD$203:AD$217),1,0))&gt;0,1,0)</f>
        <v>0</v>
      </c>
      <c r="FT31" cm="1">
        <f t="array" ref="FT31">IF(SUM(IF($J31:$X31=TRANSPOSE('Capacity Backing (Hide)2'!AE$203:AE$217),1,0))&gt;0,1,0)</f>
        <v>0</v>
      </c>
      <c r="FU31" cm="1">
        <f t="array" ref="FU31">IF(SUM(IF($J31:$X31=TRANSPOSE('Capacity Backing (Hide)2'!AF$203:AF$217),1,0))&gt;0,1,0)</f>
        <v>0</v>
      </c>
      <c r="FV31" cm="1">
        <f t="array" ref="FV31">IF(SUM(IF($J31:$X31=TRANSPOSE('Capacity Backing (Hide)2'!AG$203:AG$217),1,0))&gt;0,1,0)</f>
        <v>0</v>
      </c>
      <c r="FW31" cm="1">
        <f t="array" ref="FW31">IF(SUM(IF($J31:$X31=TRANSPOSE('Capacity Backing (Hide)2'!AH$203:AH$217),1,0))&gt;0,1,0)</f>
        <v>0</v>
      </c>
      <c r="FX31" cm="1">
        <f t="array" ref="FX31">IF(SUM(IF($J31:$X31=TRANSPOSE('Capacity Backing (Hide)2'!AI$203:AI$217),1,0))&gt;0,1,0)</f>
        <v>0</v>
      </c>
      <c r="FY31" cm="1">
        <f t="array" ref="FY31">IF(SUM(IF($J31:$X31=TRANSPOSE('Capacity Backing (Hide)2'!AJ$203:AJ$217),1,0))&gt;0,1,0)</f>
        <v>0</v>
      </c>
      <c r="FZ31" cm="1">
        <f t="array" ref="FZ31">IF(SUM(IF($J31:$X31=TRANSPOSE('Capacity Backing (Hide)2'!AK$203:AK$217),1,0))&gt;0,1,0)</f>
        <v>0</v>
      </c>
      <c r="GA31" cm="1">
        <f t="array" ref="GA31">IF(SUM(IF($J31:$X31=TRANSPOSE('Capacity Backing (Hide)2'!AL$203:AL$217),1,0))&gt;0,1,0)</f>
        <v>0</v>
      </c>
      <c r="GB31" cm="1">
        <f t="array" ref="GB31">IF(SUM(IF($J31:$X31=TRANSPOSE('Capacity Backing (Hide)2'!AM$203:AM$217),1,0))&gt;0,1,0)</f>
        <v>0</v>
      </c>
      <c r="GC31" cm="1">
        <f t="array" ref="GC31">IF(SUM(IF($J31:$X31=TRANSPOSE('Capacity Backing (Hide)2'!AN$203:AN$217),1,0))&gt;0,1,0)</f>
        <v>0</v>
      </c>
      <c r="GD31" cm="1">
        <f t="array" ref="GD31">IF(SUM(IF($J31:$X31=TRANSPOSE('Capacity Backing (Hide)2'!AO$203:AO$217),1,0))&gt;0,1,0)</f>
        <v>0</v>
      </c>
      <c r="GE31" cm="1">
        <f t="array" ref="GE31">IF(SUM(IF($J31:$X31=TRANSPOSE('Capacity Backing (Hide)2'!AP$203:AP$217),1,0))&gt;0,1,0)</f>
        <v>0</v>
      </c>
      <c r="GF31" cm="1">
        <f t="array" ref="GF31">IF(SUM(IF($J31:$X31=TRANSPOSE('Capacity Backing (Hide)2'!AQ$203:AQ$217),1,0))&gt;0,1,0)</f>
        <v>0</v>
      </c>
      <c r="GG31" cm="1">
        <f t="array" ref="GG31">IF(SUM(IF($J31:$X31=TRANSPOSE('Capacity Backing (Hide)2'!AR$203:AR$217),1,0))&gt;0,1,0)</f>
        <v>0</v>
      </c>
      <c r="GH31" cm="1">
        <f t="array" ref="GH31">IF(SUM(IF($J31:$X31=TRANSPOSE('Capacity Backing (Hide)2'!AS$203:AS$217),1,0))&gt;0,1,0)</f>
        <v>0</v>
      </c>
      <c r="GI31" cm="1">
        <f t="array" ref="GI31">IF(SUM(IF($J31:$X31=TRANSPOSE('Capacity Backing (Hide)2'!AT$203:AT$217),1,0))&gt;0,1,0)</f>
        <v>0</v>
      </c>
      <c r="GJ31" cm="1">
        <f t="array" ref="GJ31">IF(SUM(IF($J31:$X31=TRANSPOSE('Capacity Backing (Hide)2'!AU$203:AU$217),1,0))&gt;0,1,0)</f>
        <v>0</v>
      </c>
      <c r="GK31" cm="1">
        <f t="array" ref="GK31">IF(SUM(IF($J31:$X31=TRANSPOSE('Capacity Backing (Hide)2'!AV$203:AV$217),1,0))&gt;0,1,0)</f>
        <v>0</v>
      </c>
      <c r="GL31" cm="1">
        <f t="array" ref="GL31">IF(SUM(IF($J31:$X31=TRANSPOSE('Capacity Backing (Hide)2'!AW$203:AW$217),1,0))&gt;0,1,0)</f>
        <v>0</v>
      </c>
      <c r="GM31" cm="1">
        <f t="array" ref="GM31">IF(SUM(IF($J31:$X31=TRANSPOSE('Capacity Backing (Hide)2'!AX$203:AX$217),1,0))&gt;0,1,0)</f>
        <v>0</v>
      </c>
      <c r="GN31" cm="1">
        <f t="array" ref="GN31">IF(SUM(IF($J31:$X31=TRANSPOSE('Capacity Backing (Hide)2'!AY$203:AY$217),1,0))&gt;0,1,0)</f>
        <v>0</v>
      </c>
      <c r="GO31" cm="1">
        <f t="array" ref="GO31">IF(SUM(IF($J31:$X31=TRANSPOSE('Capacity Backing (Hide)2'!AZ$203:AZ$217),1,0))&gt;0,1,0)</f>
        <v>0</v>
      </c>
      <c r="GP31" cm="1">
        <f t="array" ref="GP31">IF(SUM(IF($J31:$X31=TRANSPOSE('Capacity Backing (Hide)2'!BA$203:BA$217),1,0))&gt;0,1,0)</f>
        <v>0</v>
      </c>
      <c r="GQ31" cm="1">
        <f t="array" ref="GQ31">IF(SUM(IF($J31:$X31=TRANSPOSE('Capacity Backing (Hide)2'!BB$203:BB$217),1,0))&gt;0,1,0)</f>
        <v>0</v>
      </c>
      <c r="GR31" cm="1">
        <f t="array" ref="GR31">IF(SUM(IF($J31:$X31=TRANSPOSE('Capacity Backing (Hide)2'!BC$203:BC$217),1,0))&gt;0,1,0)</f>
        <v>0</v>
      </c>
      <c r="GS31" cm="1">
        <f t="array" ref="GS31">IF(SUM(IF($J31:$X31=TRANSPOSE('Capacity Backing (Hide)2'!BD$203:BD$217),1,0))&gt;0,1,0)</f>
        <v>0</v>
      </c>
      <c r="GT31" cm="1">
        <f t="array" ref="GT31">IF(SUM(IF($J31:$X31=TRANSPOSE('Capacity Backing (Hide)2'!BE$203:BE$217),1,0))&gt;0,1,0)</f>
        <v>0</v>
      </c>
      <c r="GU31" cm="1">
        <f t="array" ref="GU31">IF(SUM(IF($J31:$X31=TRANSPOSE('Capacity Backing (Hide)2'!BF$203:BF$217),1,0))&gt;0,1,0)</f>
        <v>0</v>
      </c>
      <c r="GV31" cm="1">
        <f t="array" ref="GV31">IF(SUM(IF($J31:$X31=TRANSPOSE('Capacity Backing (Hide)2'!BG$203:BG$217),1,0))&gt;0,1,0)</f>
        <v>0</v>
      </c>
      <c r="GW31" cm="1">
        <f t="array" ref="GW31">IF(SUM(IF($J31:$X31=TRANSPOSE('Capacity Backing (Hide)2'!BH$203:BH$217),1,0))&gt;0,1,0)</f>
        <v>0</v>
      </c>
      <c r="GX31" cm="1">
        <f t="array" ref="GX31">IF(SUM(IF($J31:$X31=TRANSPOSE('Capacity Backing (Hide)2'!BI$203:BI$217),1,0))&gt;0,1,0)</f>
        <v>0</v>
      </c>
      <c r="GY31" cm="1">
        <f t="array" ref="GY31">IF(SUM(IF($J31:$X31=TRANSPOSE('Capacity Backing (Hide)2'!BJ$203:BJ$217),1,0))&gt;0,1,0)</f>
        <v>0</v>
      </c>
      <c r="GZ31" cm="1">
        <f t="array" ref="GZ31">IF(SUM(IF($J31:$X31=TRANSPOSE('Capacity Backing (Hide)2'!BK$203:BK$217),1,0))&gt;0,1,0)</f>
        <v>0</v>
      </c>
      <c r="HA31" cm="1">
        <f t="array" ref="HA31">IF(SUM(IF($J31:$X31=TRANSPOSE('Capacity Backing (Hide)2'!BL$203:BL$217),1,0))&gt;0,1,0)</f>
        <v>0</v>
      </c>
      <c r="HB31" cm="1">
        <f t="array" ref="HB31">IF(SUM(IF($J31:$X31=TRANSPOSE('Capacity Backing (Hide)2'!BM$203:BM$217),1,0))&gt;0,1,0)</f>
        <v>0</v>
      </c>
      <c r="HC31" cm="1">
        <f t="array" ref="HC31">IF(SUM(IF($J31:$X31=TRANSPOSE('Capacity Backing (Hide)2'!BN$203:BN$217),1,0))&gt;0,1,0)</f>
        <v>0</v>
      </c>
      <c r="HD31" cm="1">
        <f t="array" ref="HD31">IF(SUM(IF($J31:$X31=TRANSPOSE('Capacity Backing (Hide)2'!BO$203:BO$217),1,0))&gt;0,1,0)</f>
        <v>0</v>
      </c>
      <c r="HE31" cm="1">
        <f t="array" ref="HE31">IF(SUM(IF($J31:$X31=TRANSPOSE('Capacity Backing (Hide)2'!BP$203:BP$217),1,0))&gt;0,1,0)</f>
        <v>0</v>
      </c>
      <c r="HF31" cm="1">
        <f t="array" ref="HF31">IF(SUM(IF($J31:$X31=TRANSPOSE('Capacity Backing (Hide)2'!BQ$203:BQ$217),1,0))&gt;0,1,0)</f>
        <v>0</v>
      </c>
      <c r="HG31" cm="1">
        <f t="array" ref="HG31">IF(SUM(IF($J31:$X31=TRANSPOSE('Capacity Backing (Hide)2'!BR$203:BR$217),1,0))&gt;0,1,0)</f>
        <v>0</v>
      </c>
      <c r="HH31" cm="1">
        <f t="array" ref="HH31">IF(SUM(IF($J31:$X31=TRANSPOSE('Capacity Backing (Hide)2'!BS$203:BS$217),1,0))&gt;0,1,0)</f>
        <v>0</v>
      </c>
      <c r="HI31" cm="1">
        <f t="array" ref="HI31">IF(SUM(IF($J31:$X31=TRANSPOSE('Capacity Backing (Hide)2'!BT$203:BT$217),1,0))&gt;0,1,0)</f>
        <v>0</v>
      </c>
      <c r="HJ31" cm="1">
        <f t="array" ref="HJ31">IF(SUM(IF($J31:$X31=TRANSPOSE('Capacity Backing (Hide)2'!BU$203:BU$217),1,0))&gt;0,1,0)</f>
        <v>0</v>
      </c>
      <c r="HK31" cm="1">
        <f t="array" ref="HK31">IF(SUM(IF($J31:$X31=TRANSPOSE('Capacity Backing (Hide)2'!BV$203:BV$217),1,0))&gt;0,1,0)</f>
        <v>0</v>
      </c>
      <c r="HL31" cm="1">
        <f t="array" ref="HL31">IF(SUM(IF($J31:$X31=TRANSPOSE('Capacity Backing (Hide)2'!BW$203:BW$217),1,0))&gt;0,1,0)</f>
        <v>0</v>
      </c>
      <c r="HM31" cm="1">
        <f t="array" ref="HM31">IF(SUM(IF($J31:$X31=TRANSPOSE('Capacity Backing (Hide)2'!BX$203:BX$217),1,0))&gt;0,1,0)</f>
        <v>0</v>
      </c>
      <c r="HN31" cm="1">
        <f t="array" ref="HN31">IF(SUM(IF($J31:$X31=TRANSPOSE('Capacity Backing (Hide)2'!BY$203:BY$217),1,0))&gt;0,1,0)</f>
        <v>0</v>
      </c>
      <c r="HO31" cm="1">
        <f t="array" ref="HO31">IF(SUM(IF($J31:$X31=TRANSPOSE('Capacity Backing (Hide)2'!BZ$203:BZ$217),1,0))&gt;0,1,0)</f>
        <v>0</v>
      </c>
      <c r="HP31" cm="1">
        <f t="array" ref="HP31">IF(SUM(IF($J31:$X31=TRANSPOSE('Capacity Backing (Hide)2'!CA$203:CA$217),1,0))&gt;0,1,0)</f>
        <v>0</v>
      </c>
      <c r="HQ31" cm="1">
        <f t="array" ref="HQ31">IF(SUM(IF($J31:$X31=TRANSPOSE('Capacity Backing (Hide)2'!CB$203:CB$217),1,0))&gt;0,1,0)</f>
        <v>0</v>
      </c>
      <c r="HR31" cm="1">
        <f t="array" ref="HR31">IF(SUM(IF($J31:$X31=TRANSPOSE('Capacity Backing (Hide)2'!CC$203:CC$217),1,0))&gt;0,1,0)</f>
        <v>0</v>
      </c>
      <c r="HS31" cm="1">
        <f t="array" ref="HS31">IF(SUM(IF($J31:$X31=TRANSPOSE('Capacity Backing (Hide)2'!CD$203:CD$217),1,0))&gt;0,1,0)</f>
        <v>0</v>
      </c>
      <c r="HT31" cm="1">
        <f t="array" ref="HT31">IF(SUM(IF($J31:$X31=TRANSPOSE('Capacity Backing (Hide)2'!CE$203:CE$217),1,0))&gt;0,1,0)</f>
        <v>0</v>
      </c>
      <c r="HU31" cm="1">
        <f t="array" ref="HU31">IF(SUM(IF($J31:$X31=TRANSPOSE('Capacity Backing (Hide)2'!CF$203:CF$217),1,0))&gt;0,1,0)</f>
        <v>0</v>
      </c>
      <c r="HV31" cm="1">
        <f t="array" ref="HV31">IF(SUM(IF($J31:$X31=TRANSPOSE('Capacity Backing (Hide)2'!CG$203:CG$217),1,0))&gt;0,1,0)</f>
        <v>0</v>
      </c>
      <c r="HW31" cm="1">
        <f t="array" ref="HW31">IF(SUM(IF($J31:$X31=TRANSPOSE('Capacity Backing (Hide)2'!CH$203:CH$217),1,0))&gt;0,1,0)</f>
        <v>0</v>
      </c>
      <c r="HX31" cm="1">
        <f t="array" ref="HX31">IF(SUM(IF($J31:$X31=TRANSPOSE('Capacity Backing (Hide)2'!CI$203:CI$217),1,0))&gt;0,1,0)</f>
        <v>0</v>
      </c>
      <c r="HY31" cm="1">
        <f t="array" ref="HY31">IF(SUM(IF($J31:$X31=TRANSPOSE('Capacity Backing (Hide)2'!CJ$203:CJ$217),1,0))&gt;0,1,0)</f>
        <v>0</v>
      </c>
      <c r="HZ31" cm="1">
        <f t="array" ref="HZ31">IF(SUM(IF($J31:$X31=TRANSPOSE('Capacity Backing (Hide)2'!CK$203:CK$217),1,0))&gt;0,1,0)</f>
        <v>0</v>
      </c>
      <c r="IA31" cm="1">
        <f t="array" ref="IA31">IF(SUM(IF($J31:$X31=TRANSPOSE('Capacity Backing (Hide)2'!CL$203:CL$217),1,0))&gt;0,1,0)</f>
        <v>0</v>
      </c>
      <c r="IB31" cm="1">
        <f t="array" ref="IB31">IF(SUM(IF($J31:$X31=TRANSPOSE('Capacity Backing (Hide)2'!CM$203:CM$217),1,0))&gt;0,1,0)</f>
        <v>0</v>
      </c>
      <c r="IC31" cm="1">
        <f t="array" ref="IC31">IF(SUM(IF($J31:$X31=TRANSPOSE('Capacity Backing (Hide)2'!CN$203:CN$217),1,0))&gt;0,1,0)</f>
        <v>0</v>
      </c>
      <c r="ID31" cm="1">
        <f t="array" ref="ID31">IF(SUM(IF($J31:$X31=TRANSPOSE('Capacity Backing (Hide)2'!CO$203:CO$217),1,0))&gt;0,1,0)</f>
        <v>0</v>
      </c>
      <c r="IE31" cm="1">
        <f t="array" ref="IE31">IF(SUM(IF($J31:$X31=TRANSPOSE('Capacity Backing (Hide)2'!CP$203:CP$217),1,0))&gt;0,1,0)</f>
        <v>0</v>
      </c>
      <c r="IF31" cm="1">
        <f t="array" ref="IF31">IF(SUM(IF($J31:$X31=TRANSPOSE('Capacity Backing (Hide)2'!CQ$203:CQ$217),1,0))&gt;0,1,0)</f>
        <v>0</v>
      </c>
      <c r="IG31" cm="1">
        <f t="array" ref="IG31">IF(SUM(IF($J31:$X31=TRANSPOSE('Capacity Backing (Hide)2'!CR$203:CR$217),1,0))&gt;0,1,0)</f>
        <v>0</v>
      </c>
      <c r="IH31" cm="1">
        <f t="array" ref="IH31">IF(SUM(IF($J31:$X31=TRANSPOSE('Capacity Backing (Hide)2'!CS$203:CS$217),1,0))&gt;0,1,0)</f>
        <v>0</v>
      </c>
      <c r="II31" cm="1">
        <f t="array" ref="II31">IF(SUM(IF($J31:$X31=TRANSPOSE('Capacity Backing (Hide)2'!CT$203:CT$217),1,0))&gt;0,1,0)</f>
        <v>0</v>
      </c>
      <c r="IJ31" cm="1">
        <f t="array" ref="IJ31">IF(SUM(IF($J31:$X31=TRANSPOSE('Capacity Backing (Hide)2'!CU$203:CU$217),1,0))&gt;0,1,0)</f>
        <v>0</v>
      </c>
      <c r="IK31" cm="1">
        <f t="array" ref="IK31">IF(SUM(IF($J31:$X31=TRANSPOSE('Capacity Backing (Hide)2'!CV$203:CV$217),1,0))&gt;0,1,0)</f>
        <v>0</v>
      </c>
      <c r="IL31" cm="1">
        <f t="array" ref="IL31">IF(SUM(IF($J31:$X31=TRANSPOSE('Capacity Backing (Hide)2'!CW$203:CW$217),1,0))&gt;0,1,0)</f>
        <v>0</v>
      </c>
      <c r="IO31" s="184">
        <v>0</v>
      </c>
      <c r="IP31" s="184">
        <v>0</v>
      </c>
      <c r="IQ31" s="184">
        <v>0</v>
      </c>
      <c r="IR31" s="184">
        <v>0</v>
      </c>
      <c r="IS31" s="184">
        <v>0</v>
      </c>
      <c r="IT31" s="184">
        <v>0</v>
      </c>
      <c r="IU31" s="184">
        <v>0</v>
      </c>
      <c r="IV31" s="184">
        <v>0</v>
      </c>
      <c r="IW31" s="184">
        <v>0</v>
      </c>
      <c r="IX31" s="184">
        <v>0</v>
      </c>
      <c r="IY31" s="184">
        <v>0</v>
      </c>
      <c r="IZ31" s="184">
        <v>0</v>
      </c>
      <c r="JA31" s="184">
        <v>0</v>
      </c>
      <c r="JB31" s="184">
        <v>0</v>
      </c>
      <c r="JC31" s="184">
        <v>0</v>
      </c>
      <c r="JD31" s="184">
        <v>0</v>
      </c>
      <c r="JE31" s="184">
        <v>0</v>
      </c>
      <c r="JF31" s="184">
        <v>0</v>
      </c>
      <c r="JG31" s="184">
        <v>0</v>
      </c>
      <c r="JH31" s="184">
        <v>0</v>
      </c>
      <c r="JI31" s="184">
        <v>0</v>
      </c>
      <c r="JJ31" s="184">
        <v>0</v>
      </c>
      <c r="JK31" s="184">
        <v>0</v>
      </c>
      <c r="JL31" s="184">
        <v>0</v>
      </c>
      <c r="JM31" s="184">
        <v>0</v>
      </c>
      <c r="JN31" s="184">
        <v>0</v>
      </c>
      <c r="JO31" s="184">
        <v>0</v>
      </c>
      <c r="JP31" s="184">
        <v>0</v>
      </c>
      <c r="JQ31" s="184">
        <v>0</v>
      </c>
      <c r="JR31" s="184">
        <v>0</v>
      </c>
      <c r="JS31" s="184">
        <v>0</v>
      </c>
      <c r="JT31" s="184">
        <v>0</v>
      </c>
      <c r="JU31" s="184">
        <v>0</v>
      </c>
      <c r="JV31" s="184">
        <v>0</v>
      </c>
      <c r="JW31" s="184">
        <v>0</v>
      </c>
      <c r="JX31" s="184">
        <v>0</v>
      </c>
      <c r="JY31" s="184">
        <v>0</v>
      </c>
      <c r="JZ31" s="184">
        <v>0</v>
      </c>
      <c r="KA31" s="184">
        <v>0</v>
      </c>
      <c r="KB31" s="184">
        <v>0</v>
      </c>
      <c r="KC31" s="184">
        <v>0</v>
      </c>
      <c r="KD31" s="184">
        <v>0</v>
      </c>
      <c r="KE31" s="184">
        <v>0</v>
      </c>
      <c r="KF31" s="184">
        <v>0</v>
      </c>
      <c r="KG31" s="184">
        <v>0</v>
      </c>
      <c r="KH31" s="184">
        <v>0</v>
      </c>
      <c r="KI31" s="184">
        <v>0</v>
      </c>
      <c r="KJ31" s="184">
        <v>0</v>
      </c>
      <c r="KK31" s="184">
        <v>0</v>
      </c>
      <c r="KL31" s="184">
        <v>0</v>
      </c>
      <c r="KM31" s="184">
        <v>0</v>
      </c>
      <c r="KN31" s="184">
        <v>0</v>
      </c>
      <c r="KO31" s="184">
        <v>0</v>
      </c>
      <c r="KP31" s="184">
        <v>0</v>
      </c>
      <c r="KQ31" s="184">
        <v>0</v>
      </c>
      <c r="KR31" s="184">
        <v>0</v>
      </c>
      <c r="KS31" s="184">
        <v>0</v>
      </c>
      <c r="KT31" s="184">
        <v>0</v>
      </c>
      <c r="KU31" s="184">
        <v>0</v>
      </c>
      <c r="KV31" s="184">
        <v>0</v>
      </c>
      <c r="KW31" s="184">
        <v>0</v>
      </c>
      <c r="KX31" s="184">
        <v>0</v>
      </c>
      <c r="KY31" s="184">
        <v>0</v>
      </c>
      <c r="KZ31" s="184">
        <v>0</v>
      </c>
      <c r="LA31" s="184">
        <v>0</v>
      </c>
      <c r="LB31" s="184">
        <v>0</v>
      </c>
      <c r="LC31" s="184">
        <v>0</v>
      </c>
      <c r="LD31" s="184">
        <v>0</v>
      </c>
      <c r="LE31" s="184">
        <v>0</v>
      </c>
      <c r="LF31" s="184">
        <v>0</v>
      </c>
      <c r="LG31" s="184">
        <v>0</v>
      </c>
      <c r="LH31" s="184">
        <v>0</v>
      </c>
      <c r="LI31" s="184">
        <v>0</v>
      </c>
      <c r="LJ31" s="184">
        <v>0</v>
      </c>
      <c r="LK31" s="184">
        <v>0</v>
      </c>
      <c r="LL31" s="184">
        <v>0</v>
      </c>
      <c r="LM31" s="184">
        <v>0</v>
      </c>
      <c r="LN31" s="184">
        <v>0</v>
      </c>
      <c r="LO31" s="184">
        <v>0</v>
      </c>
      <c r="LP31" s="184">
        <v>0</v>
      </c>
      <c r="LQ31" s="184">
        <v>0</v>
      </c>
      <c r="LR31" s="184">
        <v>0</v>
      </c>
      <c r="LS31" s="184">
        <v>0</v>
      </c>
      <c r="LT31" s="184">
        <v>0</v>
      </c>
      <c r="LU31" s="184">
        <v>0</v>
      </c>
      <c r="LV31" s="184">
        <v>0</v>
      </c>
      <c r="LW31" s="184">
        <v>0</v>
      </c>
      <c r="LX31" s="184">
        <v>0</v>
      </c>
      <c r="LY31" s="184">
        <v>0</v>
      </c>
      <c r="LZ31" s="184">
        <v>0</v>
      </c>
      <c r="MA31" s="184">
        <v>0</v>
      </c>
      <c r="MB31" s="184">
        <v>0</v>
      </c>
      <c r="MC31" s="184">
        <v>0</v>
      </c>
      <c r="MD31" s="184">
        <v>0</v>
      </c>
      <c r="ME31" s="184">
        <v>0</v>
      </c>
      <c r="MF31" s="184">
        <v>0</v>
      </c>
      <c r="MG31" s="184">
        <v>0</v>
      </c>
      <c r="MH31" s="184">
        <v>0</v>
      </c>
      <c r="MI31" s="184">
        <v>0</v>
      </c>
      <c r="MJ31" s="184">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J31" cm="1">
        <f t="array" ref="QJ31">SUM(IF('Capacity Summary'!H$36:H$135="X",1,0)*TRANSPOSE('CR Backing (Hide)'!$IO31:$MJ31)*IF('Clinical resources'!ZQ34="X",1,0))</f>
        <v>0</v>
      </c>
      <c r="QK31" cm="1">
        <f t="array" ref="QK31">SUM(IF('Capacity Summary'!I$36:I$135="X",1,0)*TRANSPOSE('CR Backing (Hide)'!$IO31:$MJ31)*IF('Clinical resources'!ZR34="X",1,0))</f>
        <v>0</v>
      </c>
      <c r="QL31" cm="1">
        <f t="array" ref="QL31">SUM(IF('Capacity Summary'!J$36:J$135="X",1,0)*TRANSPOSE('CR Backing (Hide)'!$IO31:$MJ31)*IF('Clinical resources'!ZS34="X",1,0))</f>
        <v>0</v>
      </c>
      <c r="QM31" cm="1">
        <f t="array" ref="QM31">SUM(IF('Capacity Summary'!K$36:K$135="X",1,0)*TRANSPOSE('CR Backing (Hide)'!$IO31:$MJ31)*IF('Clinical resources'!ZT34="X",1,0))</f>
        <v>0</v>
      </c>
      <c r="QN31" cm="1">
        <f t="array" ref="QN31">SUM(IF('Capacity Summary'!L$36:L$135="X",1,0)*TRANSPOSE('CR Backing (Hide)'!$IO31:$MJ31)*IF('Clinical resources'!ZU34="X",1,0))</f>
        <v>0</v>
      </c>
      <c r="QO31" cm="1">
        <f t="array" ref="QO31">SUM(IF('Capacity Summary'!M$36:M$135="X",1,0)*TRANSPOSE('CR Backing (Hide)'!$IO31:$MJ31)*IF('Clinical resources'!ZV34="X",1,0))</f>
        <v>0</v>
      </c>
      <c r="QP31" cm="1">
        <f t="array" ref="QP31">SUM(IF('Capacity Summary'!N$36:N$135="X",1,0)*TRANSPOSE('CR Backing (Hide)'!$IO31:$MJ31)*IF('Clinical resources'!ZW34="X",1,0))</f>
        <v>0</v>
      </c>
      <c r="QQ31" cm="1">
        <f t="array" ref="QQ31">SUM(IF('Capacity Summary'!O$36:O$135="X",1,0)*TRANSPOSE('CR Backing (Hide)'!$IO31:$MJ31)*IF('Clinical resources'!ZX34="X",1,0))</f>
        <v>0</v>
      </c>
      <c r="QR31" cm="1">
        <f t="array" ref="QR31">SUM(IF('Capacity Summary'!P$36:P$135="X",1,0)*TRANSPOSE('CR Backing (Hide)'!$IO31:$MJ31)*IF('Clinical resources'!ZY34="X",1,0))</f>
        <v>0</v>
      </c>
      <c r="QS31" cm="1">
        <f t="array" ref="QS31">SUM(IF('Capacity Summary'!Q$36:Q$135="X",1,0)*TRANSPOSE('CR Backing (Hide)'!$IO31:$MJ31)*IF('Clinical resources'!ZZ34="X",1,0))</f>
        <v>0</v>
      </c>
      <c r="QT31" cm="1">
        <f t="array" ref="QT31">SUM(IF('Capacity Summary'!R$36:R$135="X",1,0)*TRANSPOSE('CR Backing (Hide)'!$IO31:$MJ31)*IF('Clinical resources'!AAA34="X",1,0))</f>
        <v>0</v>
      </c>
      <c r="QU31" cm="1">
        <f t="array" ref="QU31">SUM(IF('Capacity Summary'!S$36:S$135="X",1,0)*TRANSPOSE('CR Backing (Hide)'!$IO31:$MJ31)*IF('Clinical resources'!AAB34="X",1,0))</f>
        <v>0</v>
      </c>
      <c r="QV31" cm="1">
        <f t="array" ref="QV31">SUM(IF('Capacity Summary'!T$36:T$135="X",1,0)*TRANSPOSE('CR Backing (Hide)'!$IO31:$MJ31)*IF('Clinical resources'!AAC34="X",1,0))</f>
        <v>0</v>
      </c>
      <c r="QW31" cm="1">
        <f t="array" ref="QW31">SUM(IF('Capacity Summary'!U$36:U$135="X",1,0)*TRANSPOSE('CR Backing (Hide)'!$IO31:$MJ31)*IF('Clinical resources'!AAD34="X",1,0))</f>
        <v>0</v>
      </c>
      <c r="QX31" cm="1">
        <f t="array" ref="QX31">SUM(IF('Capacity Summary'!V$36:V$135="X",1,0)*TRANSPOSE('CR Backing (Hide)'!$IO31:$MJ31)*IF('Clinical resources'!AAE34="X",1,0))</f>
        <v>0</v>
      </c>
      <c r="QY31" cm="1">
        <f t="array" ref="QY31">SUM(IF('Capacity Summary'!W$36:W$135="X",1,0)*TRANSPOSE('CR Backing (Hide)'!$IO31:$MJ31)*IF('Clinical resources'!AAF34="X",1,0))</f>
        <v>0</v>
      </c>
      <c r="QZ31" cm="1">
        <f t="array" ref="QZ31">SUM(IF('Capacity Summary'!X$36:X$135="X",1,0)*TRANSPOSE('CR Backing (Hide)'!$IO31:$MJ31)*IF('Clinical resources'!AAG34="X",1,0))</f>
        <v>0</v>
      </c>
      <c r="RA31" cm="1">
        <f t="array" ref="RA31">SUM(IF('Capacity Summary'!Y$36:Y$135="X",1,0)*TRANSPOSE('CR Backing (Hide)'!$IO31:$MJ31)*IF('Clinical resources'!AAH34="X",1,0))</f>
        <v>0</v>
      </c>
      <c r="RB31" cm="1">
        <f t="array" ref="RB31">SUM(IF('Capacity Summary'!Z$36:Z$135="X",1,0)*TRANSPOSE('CR Backing (Hide)'!$IO31:$MJ31)*IF('Clinical resources'!AAI34="X",1,0))</f>
        <v>0</v>
      </c>
      <c r="RC31" cm="1">
        <f t="array" ref="RC31">SUM(IF('Capacity Summary'!AA$36:AA$135="X",1,0)*TRANSPOSE('CR Backing (Hide)'!$IO31:$MJ31)*IF('Clinical resources'!AAJ34="X",1,0))</f>
        <v>0</v>
      </c>
      <c r="RD31" cm="1">
        <f t="array" ref="RD31">SUM(IF('Capacity Summary'!AB$36:AB$135="X",1,0)*TRANSPOSE('CR Backing (Hide)'!$IO31:$MJ31)*IF('Clinical resources'!AAK34="X",1,0))</f>
        <v>0</v>
      </c>
      <c r="RE31" cm="1">
        <f t="array" ref="RE31">SUM(IF('Capacity Summary'!AC$36:AC$135="X",1,0)*TRANSPOSE('CR Backing (Hide)'!$IO31:$MJ31)*IF('Clinical resources'!AAL34="X",1,0))</f>
        <v>0</v>
      </c>
      <c r="RF31" cm="1">
        <f t="array" ref="RF31">SUM(IF('Capacity Summary'!AD$36:AD$135="X",1,0)*TRANSPOSE('CR Backing (Hide)'!$IO31:$MJ31)*IF('Clinical resources'!AAM34="X",1,0))</f>
        <v>0</v>
      </c>
      <c r="RG31" cm="1">
        <f t="array" ref="RG31">SUM(IF('Capacity Summary'!AE$36:AE$135="X",1,0)*TRANSPOSE('CR Backing (Hide)'!$IO31:$MJ31)*IF('Clinical resources'!AAN34="X",1,0))</f>
        <v>0</v>
      </c>
      <c r="RH31" cm="1">
        <f t="array" ref="RH31">SUM(IF('Capacity Summary'!AF$36:AF$135="X",1,0)*TRANSPOSE('CR Backing (Hide)'!$IO31:$MJ31)*IF('Clinical resources'!AAO34="X",1,0))</f>
        <v>0</v>
      </c>
      <c r="RI31" cm="1">
        <f t="array" ref="RI31">SUM(IF('Capacity Summary'!AG$36:AG$135="X",1,0)*TRANSPOSE('CR Backing (Hide)'!$IO31:$MJ31)*IF('Clinical resources'!AAP34="X",1,0))</f>
        <v>0</v>
      </c>
      <c r="RJ31" cm="1">
        <f t="array" ref="RJ31">SUM(IF('Capacity Summary'!AH$36:AH$135="X",1,0)*TRANSPOSE('CR Backing (Hide)'!$IO31:$MJ31)*IF('Clinical resources'!AAQ34="X",1,0))</f>
        <v>0</v>
      </c>
      <c r="RK31" cm="1">
        <f t="array" ref="RK31">SUM(IF('Capacity Summary'!AI$36:AI$135="X",1,0)*TRANSPOSE('CR Backing (Hide)'!$IO31:$MJ31)*IF('Clinical resources'!AAR34="X",1,0))</f>
        <v>0</v>
      </c>
      <c r="RL31" cm="1">
        <f t="array" ref="RL31">SUM(IF('Capacity Summary'!AJ$36:AJ$135="X",1,0)*TRANSPOSE('CR Backing (Hide)'!$IO31:$MJ31)*IF('Clinical resources'!AAS34="X",1,0))</f>
        <v>0</v>
      </c>
      <c r="RM31" cm="1">
        <f t="array" ref="RM31">SUM(IF('Capacity Summary'!AK$36:AK$135="X",1,0)*TRANSPOSE('CR Backing (Hide)'!$IO31:$MJ31)*IF('Clinical resources'!AAT34="X",1,0))</f>
        <v>0</v>
      </c>
      <c r="RN31" cm="1">
        <f t="array" ref="RN31">SUM(IF('Capacity Summary'!AL$36:AL$135="X",1,0)*TRANSPOSE('CR Backing (Hide)'!$IO31:$MJ31)*IF('Clinical resources'!AAU34="X",1,0))</f>
        <v>0</v>
      </c>
      <c r="RO31" cm="1">
        <f t="array" ref="RO31">SUM(IF('Capacity Summary'!AM$36:AM$135="X",1,0)*TRANSPOSE('CR Backing (Hide)'!$IO31:$MJ31)*IF('Clinical resources'!AAV34="X",1,0))</f>
        <v>0</v>
      </c>
      <c r="RP31" cm="1">
        <f t="array" ref="RP31">SUM(IF('Capacity Summary'!AN$36:AN$135="X",1,0)*TRANSPOSE('CR Backing (Hide)'!$IO31:$MJ31)*IF('Clinical resources'!AAW34="X",1,0))</f>
        <v>0</v>
      </c>
      <c r="RQ31" cm="1">
        <f t="array" ref="RQ31">SUM(IF('Capacity Summary'!AO$36:AO$135="X",1,0)*TRANSPOSE('CR Backing (Hide)'!$IO31:$MJ31)*IF('Clinical resources'!AAX34="X",1,0))</f>
        <v>0</v>
      </c>
      <c r="RR31" cm="1">
        <f t="array" ref="RR31">SUM(IF('Capacity Summary'!AP$36:AP$135="X",1,0)*TRANSPOSE('CR Backing (Hide)'!$IO31:$MJ31)*IF('Clinical resources'!AAY34="X",1,0))</f>
        <v>0</v>
      </c>
      <c r="RS31" cm="1">
        <f t="array" ref="RS31">SUM(IF('Capacity Summary'!AQ$36:AQ$135="X",1,0)*TRANSPOSE('CR Backing (Hide)'!$IO31:$MJ31)*IF('Clinical resources'!AAZ34="X",1,0))</f>
        <v>0</v>
      </c>
      <c r="RT31" cm="1">
        <f t="array" ref="RT31">SUM(IF('Capacity Summary'!AR$36:AR$135="X",1,0)*TRANSPOSE('CR Backing (Hide)'!$IO31:$MJ31)*IF('Clinical resources'!ABA34="X",1,0))</f>
        <v>0</v>
      </c>
      <c r="RU31" cm="1">
        <f t="array" ref="RU31">SUM(IF('Capacity Summary'!AS$36:AS$135="X",1,0)*TRANSPOSE('CR Backing (Hide)'!$IO31:$MJ31)*IF('Clinical resources'!ABB34="X",1,0))</f>
        <v>0</v>
      </c>
      <c r="RV31" cm="1">
        <f t="array" ref="RV31">SUM(IF('Capacity Summary'!AT$36:AT$135="X",1,0)*TRANSPOSE('CR Backing (Hide)'!$IO31:$MJ31)*IF('Clinical resources'!ABC34="X",1,0))</f>
        <v>0</v>
      </c>
      <c r="RW31" cm="1">
        <f t="array" ref="RW31">SUM(IF('Capacity Summary'!AU$36:AU$135="X",1,0)*TRANSPOSE('CR Backing (Hide)'!$IO31:$MJ31)*IF('Clinical resources'!ABD34="X",1,0))</f>
        <v>0</v>
      </c>
      <c r="RX31" cm="1">
        <f t="array" ref="RX31">SUM(IF('Capacity Summary'!AV$36:AV$135="X",1,0)*TRANSPOSE('CR Backing (Hide)'!$IO31:$MJ31)*IF('Clinical resources'!ABE34="X",1,0))</f>
        <v>0</v>
      </c>
      <c r="RY31" cm="1">
        <f t="array" ref="RY31">SUM(IF('Capacity Summary'!AW$36:AW$135="X",1,0)*TRANSPOSE('CR Backing (Hide)'!$IO31:$MJ31)*IF('Clinical resources'!ABF34="X",1,0))</f>
        <v>0</v>
      </c>
      <c r="RZ31" cm="1">
        <f t="array" ref="RZ31">SUM(IF('Capacity Summary'!AX$36:AX$135="X",1,0)*TRANSPOSE('CR Backing (Hide)'!$IO31:$MJ31)*IF('Clinical resources'!ABG34="X",1,0))</f>
        <v>0</v>
      </c>
      <c r="SA31" cm="1">
        <f t="array" ref="SA31">SUM(IF('Capacity Summary'!AY$36:AY$135="X",1,0)*TRANSPOSE('CR Backing (Hide)'!$IO31:$MJ31)*IF('Clinical resources'!ABH34="X",1,0))</f>
        <v>0</v>
      </c>
      <c r="SB31" cm="1">
        <f t="array" ref="SB31">SUM(IF('Capacity Summary'!AZ$36:AZ$135="X",1,0)*TRANSPOSE('CR Backing (Hide)'!$IO31:$MJ31)*IF('Clinical resources'!ABI34="X",1,0))</f>
        <v>0</v>
      </c>
      <c r="SC31" cm="1">
        <f t="array" ref="SC31">SUM(IF('Capacity Summary'!BA$36:BA$135="X",1,0)*TRANSPOSE('CR Backing (Hide)'!$IO31:$MJ31)*IF('Clinical resources'!ABJ34="X",1,0))</f>
        <v>0</v>
      </c>
      <c r="SD31" cm="1">
        <f t="array" ref="SD31">SUM(IF('Capacity Summary'!BB$36:BB$135="X",1,0)*TRANSPOSE('CR Backing (Hide)'!$IO31:$MJ31)*IF('Clinical resources'!ABK34="X",1,0))</f>
        <v>0</v>
      </c>
      <c r="SE31" cm="1">
        <f t="array" ref="SE31">SUM(IF('Capacity Summary'!BC$36:BC$135="X",1,0)*TRANSPOSE('CR Backing (Hide)'!$IO31:$MJ31)*IF('Clinical resources'!ABL34="X",1,0))</f>
        <v>0</v>
      </c>
      <c r="SF31" cm="1">
        <f t="array" ref="SF31">SUM(IF('Capacity Summary'!BD$36:BD$135="X",1,0)*TRANSPOSE('CR Backing (Hide)'!$IO31:$MJ31)*IF('Clinical resources'!ABM34="X",1,0))</f>
        <v>0</v>
      </c>
      <c r="SG31" cm="1">
        <f t="array" ref="SG31">SUM(IF('Capacity Summary'!BE$36:BE$135="X",1,0)*TRANSPOSE('CR Backing (Hide)'!$IO31:$MJ31)*IF('Clinical resources'!ABN34="X",1,0))</f>
        <v>0</v>
      </c>
      <c r="SH31" cm="1">
        <f t="array" ref="SH31">SUM(IF('Capacity Summary'!BF$36:BF$135="X",1,0)*TRANSPOSE('CR Backing (Hide)'!$IO31:$MJ31)*IF('Clinical resources'!ABO34="X",1,0))</f>
        <v>0</v>
      </c>
      <c r="SI31" cm="1">
        <f t="array" ref="SI31">SUM(IF('Capacity Summary'!BG$36:BG$135="X",1,0)*TRANSPOSE('CR Backing (Hide)'!$IO31:$MJ31)*IF('Clinical resources'!ABP34="X",1,0))</f>
        <v>0</v>
      </c>
      <c r="SK31" cm="1">
        <f t="array" ref="SK31">SUM(IF('Capacity Summary'!H$139:H$238="X",1,0)*TRANSPOSE('CR Backing (Hide)'!$MM31:$QH31))</f>
        <v>0</v>
      </c>
      <c r="SL31" cm="1">
        <f t="array" ref="SL31">SUM(IF('Capacity Summary'!I$139:I$238="X",1,0)*TRANSPOSE('CR Backing (Hide)'!$MM31:$QH31))</f>
        <v>0</v>
      </c>
      <c r="SM31" cm="1">
        <f t="array" ref="SM31">SUM(IF('Capacity Summary'!J$139:J$238="X",1,0)*TRANSPOSE('CR Backing (Hide)'!$MM31:$QH31))</f>
        <v>0</v>
      </c>
      <c r="SN31" cm="1">
        <f t="array" ref="SN31">SUM(IF('Capacity Summary'!K$139:K$238="X",1,0)*TRANSPOSE('CR Backing (Hide)'!$MM31:$QH31))</f>
        <v>0</v>
      </c>
      <c r="SO31" cm="1">
        <f t="array" ref="SO31">SUM(IF('Capacity Summary'!L$139:L$238="X",1,0)*TRANSPOSE('CR Backing (Hide)'!$MM31:$QH31))</f>
        <v>0</v>
      </c>
      <c r="SP31" cm="1">
        <f t="array" ref="SP31">SUM(IF('Capacity Summary'!M$139:M$238="X",1,0)*TRANSPOSE('CR Backing (Hide)'!$MM31:$QH31))</f>
        <v>0</v>
      </c>
      <c r="SQ31" cm="1">
        <f t="array" ref="SQ31">SUM(IF('Capacity Summary'!N$139:N$238="X",1,0)*TRANSPOSE('CR Backing (Hide)'!$MM31:$QH31))</f>
        <v>0</v>
      </c>
      <c r="SR31" cm="1">
        <f t="array" ref="SR31">SUM(IF('Capacity Summary'!O$139:O$238="X",1,0)*TRANSPOSE('CR Backing (Hide)'!$MM31:$QH31))</f>
        <v>0</v>
      </c>
      <c r="SS31" cm="1">
        <f t="array" ref="SS31">SUM(IF('Capacity Summary'!P$139:P$238="X",1,0)*TRANSPOSE('CR Backing (Hide)'!$MM31:$QH31))</f>
        <v>0</v>
      </c>
      <c r="ST31" cm="1">
        <f t="array" ref="ST31">SUM(IF('Capacity Summary'!Q$139:Q$238="X",1,0)*TRANSPOSE('CR Backing (Hide)'!$MM31:$QH31))</f>
        <v>0</v>
      </c>
      <c r="SU31" cm="1">
        <f t="array" ref="SU31">SUM(IF('Capacity Summary'!R$139:R$238="X",1,0)*TRANSPOSE('CR Backing (Hide)'!$MM31:$QH31))</f>
        <v>0</v>
      </c>
      <c r="SV31" cm="1">
        <f t="array" ref="SV31">SUM(IF('Capacity Summary'!S$139:S$238="X",1,0)*TRANSPOSE('CR Backing (Hide)'!$MM31:$QH31))</f>
        <v>0</v>
      </c>
      <c r="SW31" cm="1">
        <f t="array" ref="SW31">SUM(IF('Capacity Summary'!T$139:T$238="X",1,0)*TRANSPOSE('CR Backing (Hide)'!$MM31:$QH31))</f>
        <v>0</v>
      </c>
      <c r="SX31" cm="1">
        <f t="array" ref="SX31">SUM(IF('Capacity Summary'!U$139:U$238="X",1,0)*TRANSPOSE('CR Backing (Hide)'!$MM31:$QH31))</f>
        <v>0</v>
      </c>
      <c r="SY31" cm="1">
        <f t="array" ref="SY31">SUM(IF('Capacity Summary'!V$139:V$238="X",1,0)*TRANSPOSE('CR Backing (Hide)'!$MM31:$QH31))</f>
        <v>0</v>
      </c>
      <c r="SZ31" cm="1">
        <f t="array" ref="SZ31">SUM(IF('Capacity Summary'!W$139:W$238="X",1,0)*TRANSPOSE('CR Backing (Hide)'!$MM31:$QH31))</f>
        <v>0</v>
      </c>
      <c r="TA31" cm="1">
        <f t="array" ref="TA31">SUM(IF('Capacity Summary'!X$139:X$238="X",1,0)*TRANSPOSE('CR Backing (Hide)'!$MM31:$QH31))</f>
        <v>0</v>
      </c>
      <c r="TB31" cm="1">
        <f t="array" ref="TB31">SUM(IF('Capacity Summary'!Y$139:Y$238="X",1,0)*TRANSPOSE('CR Backing (Hide)'!$MM31:$QH31))</f>
        <v>0</v>
      </c>
      <c r="TC31" cm="1">
        <f t="array" ref="TC31">SUM(IF('Capacity Summary'!Z$139:Z$238="X",1,0)*TRANSPOSE('CR Backing (Hide)'!$MM31:$QH31))</f>
        <v>0</v>
      </c>
      <c r="TD31" cm="1">
        <f t="array" ref="TD31">SUM(IF('Capacity Summary'!AA$139:AA$238="X",1,0)*TRANSPOSE('CR Backing (Hide)'!$MM31:$QH31))</f>
        <v>0</v>
      </c>
      <c r="TE31" cm="1">
        <f t="array" ref="TE31">SUM(IF('Capacity Summary'!AB$139:AB$238="X",1,0)*TRANSPOSE('CR Backing (Hide)'!$MM31:$QH31))</f>
        <v>0</v>
      </c>
      <c r="TF31" cm="1">
        <f t="array" ref="TF31">SUM(IF('Capacity Summary'!AC$139:AC$238="X",1,0)*TRANSPOSE('CR Backing (Hide)'!$MM31:$QH31))</f>
        <v>0</v>
      </c>
      <c r="TG31" cm="1">
        <f t="array" ref="TG31">SUM(IF('Capacity Summary'!AD$139:AD$238="X",1,0)*TRANSPOSE('CR Backing (Hide)'!$MM31:$QH31))</f>
        <v>0</v>
      </c>
      <c r="TH31" cm="1">
        <f t="array" ref="TH31">SUM(IF('Capacity Summary'!AE$139:AE$238="X",1,0)*TRANSPOSE('CR Backing (Hide)'!$MM31:$QH31))</f>
        <v>0</v>
      </c>
      <c r="TI31" cm="1">
        <f t="array" ref="TI31">SUM(IF('Capacity Summary'!AF$139:AF$238="X",1,0)*TRANSPOSE('CR Backing (Hide)'!$MM31:$QH31))</f>
        <v>0</v>
      </c>
      <c r="TJ31" cm="1">
        <f t="array" ref="TJ31">SUM(IF('Capacity Summary'!AG$139:AG$238="X",1,0)*TRANSPOSE('CR Backing (Hide)'!$MM31:$QH31))</f>
        <v>0</v>
      </c>
      <c r="TK31" cm="1">
        <f t="array" ref="TK31">SUM(IF('Capacity Summary'!AH$139:AH$238="X",1,0)*TRANSPOSE('CR Backing (Hide)'!$MM31:$QH31))</f>
        <v>0</v>
      </c>
      <c r="TL31" cm="1">
        <f t="array" ref="TL31">SUM(IF('Capacity Summary'!AI$139:AI$238="X",1,0)*TRANSPOSE('CR Backing (Hide)'!$MM31:$QH31))</f>
        <v>0</v>
      </c>
      <c r="TM31" cm="1">
        <f t="array" ref="TM31">SUM(IF('Capacity Summary'!AJ$139:AJ$238="X",1,0)*TRANSPOSE('CR Backing (Hide)'!$MM31:$QH31))</f>
        <v>0</v>
      </c>
      <c r="TN31" cm="1">
        <f t="array" ref="TN31">SUM(IF('Capacity Summary'!AK$139:AK$238="X",1,0)*TRANSPOSE('CR Backing (Hide)'!$MM31:$QH31))</f>
        <v>0</v>
      </c>
      <c r="TO31" cm="1">
        <f t="array" ref="TO31">SUM(IF('Capacity Summary'!AL$139:AL$238="X",1,0)*TRANSPOSE('CR Backing (Hide)'!$MM31:$QH31))</f>
        <v>0</v>
      </c>
      <c r="TP31" cm="1">
        <f t="array" ref="TP31">SUM(IF('Capacity Summary'!AM$139:AM$238="X",1,0)*TRANSPOSE('CR Backing (Hide)'!$MM31:$QH31))</f>
        <v>0</v>
      </c>
      <c r="TQ31" cm="1">
        <f t="array" ref="TQ31">SUM(IF('Capacity Summary'!AN$139:AN$238="X",1,0)*TRANSPOSE('CR Backing (Hide)'!$MM31:$QH31))</f>
        <v>0</v>
      </c>
      <c r="TR31" cm="1">
        <f t="array" ref="TR31">SUM(IF('Capacity Summary'!AO$139:AO$238="X",1,0)*TRANSPOSE('CR Backing (Hide)'!$MM31:$QH31))</f>
        <v>0</v>
      </c>
      <c r="TS31" cm="1">
        <f t="array" ref="TS31">SUM(IF('Capacity Summary'!AP$139:AP$238="X",1,0)*TRANSPOSE('CR Backing (Hide)'!$MM31:$QH31))</f>
        <v>0</v>
      </c>
      <c r="TT31" cm="1">
        <f t="array" ref="TT31">SUM(IF('Capacity Summary'!AQ$139:AQ$238="X",1,0)*TRANSPOSE('CR Backing (Hide)'!$MM31:$QH31))</f>
        <v>0</v>
      </c>
      <c r="TU31" cm="1">
        <f t="array" ref="TU31">SUM(IF('Capacity Summary'!AR$139:AR$238="X",1,0)*TRANSPOSE('CR Backing (Hide)'!$MM31:$QH31))</f>
        <v>0</v>
      </c>
      <c r="TV31" cm="1">
        <f t="array" ref="TV31">SUM(IF('Capacity Summary'!AS$139:AS$238="X",1,0)*TRANSPOSE('CR Backing (Hide)'!$MM31:$QH31))</f>
        <v>0</v>
      </c>
      <c r="TW31" cm="1">
        <f t="array" ref="TW31">SUM(IF('Capacity Summary'!AT$139:AT$238="X",1,0)*TRANSPOSE('CR Backing (Hide)'!$MM31:$QH31))</f>
        <v>0</v>
      </c>
      <c r="TX31" cm="1">
        <f t="array" ref="TX31">SUM(IF('Capacity Summary'!AU$139:AU$238="X",1,0)*TRANSPOSE('CR Backing (Hide)'!$MM31:$QH31))</f>
        <v>0</v>
      </c>
      <c r="TY31" cm="1">
        <f t="array" ref="TY31">SUM(IF('Capacity Summary'!AV$139:AV$238="X",1,0)*TRANSPOSE('CR Backing (Hide)'!$MM31:$QH31))</f>
        <v>0</v>
      </c>
      <c r="TZ31" cm="1">
        <f t="array" ref="TZ31">SUM(IF('Capacity Summary'!AW$139:AW$238="X",1,0)*TRANSPOSE('CR Backing (Hide)'!$MM31:$QH31))</f>
        <v>0</v>
      </c>
      <c r="UA31" cm="1">
        <f t="array" ref="UA31">SUM(IF('Capacity Summary'!AX$139:AX$238="X",1,0)*TRANSPOSE('CR Backing (Hide)'!$MM31:$QH31))</f>
        <v>0</v>
      </c>
      <c r="UB31" cm="1">
        <f t="array" ref="UB31">SUM(IF('Capacity Summary'!AY$139:AY$238="X",1,0)*TRANSPOSE('CR Backing (Hide)'!$MM31:$QH31))</f>
        <v>0</v>
      </c>
      <c r="UC31" cm="1">
        <f t="array" ref="UC31">SUM(IF('Capacity Summary'!AZ$139:AZ$238="X",1,0)*TRANSPOSE('CR Backing (Hide)'!$MM31:$QH31))</f>
        <v>0</v>
      </c>
      <c r="UD31" cm="1">
        <f t="array" ref="UD31">SUM(IF('Capacity Summary'!BA$139:BA$238="X",1,0)*TRANSPOSE('CR Backing (Hide)'!$MM31:$QH31))</f>
        <v>0</v>
      </c>
      <c r="UE31" cm="1">
        <f t="array" ref="UE31">SUM(IF('Capacity Summary'!BB$139:BB$238="X",1,0)*TRANSPOSE('CR Backing (Hide)'!$MM31:$QH31))</f>
        <v>0</v>
      </c>
      <c r="UF31" cm="1">
        <f t="array" ref="UF31">SUM(IF('Capacity Summary'!BC$139:BC$238="X",1,0)*TRANSPOSE('CR Backing (Hide)'!$MM31:$QH31))</f>
        <v>0</v>
      </c>
      <c r="UG31" cm="1">
        <f t="array" ref="UG31">SUM(IF('Capacity Summary'!BD$139:BD$238="X",1,0)*TRANSPOSE('CR Backing (Hide)'!$MM31:$QH31))</f>
        <v>0</v>
      </c>
      <c r="UH31" cm="1">
        <f t="array" ref="UH31">SUM(IF('Capacity Summary'!BE$139:BE$238="X",1,0)*TRANSPOSE('CR Backing (Hide)'!$MM31:$QH31))</f>
        <v>0</v>
      </c>
      <c r="UI31" cm="1">
        <f t="array" ref="UI31">SUM(IF('Capacity Summary'!BF$139:BF$238="X",1,0)*TRANSPOSE('CR Backing (Hide)'!$MM31:$QH31))</f>
        <v>0</v>
      </c>
      <c r="UJ31" cm="1">
        <f t="array" ref="UJ31">SUM(IF('Capacity Summary'!BG$139:BG$238="X",1,0)*TRANSPOSE('CR Backing (Hide)'!$MM31:$QH31))</f>
        <v>0</v>
      </c>
      <c r="UL31">
        <f t="shared" si="1"/>
        <v>0</v>
      </c>
      <c r="UM31">
        <f t="shared" si="2"/>
        <v>0</v>
      </c>
      <c r="UN31">
        <f>COUNTIF('Clinical resources'!$ZQ$7:$ABP$7,"X")</f>
        <v>0</v>
      </c>
      <c r="UP31">
        <f t="shared" si="3"/>
        <v>0</v>
      </c>
      <c r="UQ31">
        <f t="shared" si="4"/>
        <v>0</v>
      </c>
      <c r="UR31">
        <f t="shared" si="5"/>
        <v>0</v>
      </c>
      <c r="UW31">
        <f t="array" ref="UW31:YR31">$AS31:$EN31*IF('Clinical resources'!$CK34:$GH34="X",1,0)</f>
        <v>0</v>
      </c>
      <c r="UX31">
        <v>0</v>
      </c>
      <c r="UY31">
        <v>0</v>
      </c>
      <c r="UZ31">
        <v>0</v>
      </c>
      <c r="VA31">
        <v>0</v>
      </c>
      <c r="VB31">
        <v>0</v>
      </c>
      <c r="VC31">
        <v>0</v>
      </c>
      <c r="VD31">
        <v>0</v>
      </c>
      <c r="VE31">
        <v>0</v>
      </c>
      <c r="VF31">
        <v>0</v>
      </c>
      <c r="VG31">
        <v>0</v>
      </c>
      <c r="VH31">
        <v>0</v>
      </c>
      <c r="VI31">
        <v>0</v>
      </c>
      <c r="VJ31">
        <v>0</v>
      </c>
      <c r="VK31">
        <v>0</v>
      </c>
      <c r="VL31">
        <v>0</v>
      </c>
      <c r="VM31">
        <v>0</v>
      </c>
      <c r="VN31">
        <v>0</v>
      </c>
      <c r="VO31">
        <v>0</v>
      </c>
      <c r="VP31">
        <v>0</v>
      </c>
      <c r="VQ31">
        <v>0</v>
      </c>
      <c r="VR31">
        <v>0</v>
      </c>
      <c r="VS31">
        <v>0</v>
      </c>
      <c r="VT31">
        <v>0</v>
      </c>
      <c r="VU31">
        <v>0</v>
      </c>
      <c r="VV31">
        <v>0</v>
      </c>
      <c r="VW31">
        <v>0</v>
      </c>
      <c r="VX31">
        <v>0</v>
      </c>
      <c r="VY31">
        <v>0</v>
      </c>
      <c r="VZ31">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v>0</v>
      </c>
      <c r="WY31">
        <v>0</v>
      </c>
      <c r="WZ31">
        <v>0</v>
      </c>
      <c r="XA31">
        <v>0</v>
      </c>
      <c r="XB31">
        <v>0</v>
      </c>
      <c r="XC31">
        <v>0</v>
      </c>
      <c r="XD31">
        <v>0</v>
      </c>
      <c r="XE31">
        <v>0</v>
      </c>
      <c r="XF31">
        <v>0</v>
      </c>
      <c r="XG31">
        <v>0</v>
      </c>
      <c r="XH31">
        <v>0</v>
      </c>
      <c r="XI31">
        <v>0</v>
      </c>
      <c r="XJ31">
        <v>0</v>
      </c>
      <c r="XK31">
        <v>0</v>
      </c>
      <c r="XL31">
        <v>0</v>
      </c>
      <c r="XM31">
        <v>0</v>
      </c>
      <c r="XN31">
        <v>0</v>
      </c>
      <c r="XO31">
        <v>0</v>
      </c>
      <c r="XP31">
        <v>0</v>
      </c>
      <c r="XQ31">
        <v>0</v>
      </c>
      <c r="XR31">
        <v>0</v>
      </c>
      <c r="XS31">
        <v>0</v>
      </c>
      <c r="XT31">
        <v>0</v>
      </c>
      <c r="XU31">
        <v>0</v>
      </c>
      <c r="XV31">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V31">
        <f t="array" ref="YV31:ACQ31">$EQ31:$IL31*IF('Clinical resources'!$OA34:$RV34="X",1,0)</f>
        <v>0</v>
      </c>
      <c r="YW31">
        <v>0</v>
      </c>
      <c r="YX31">
        <v>0</v>
      </c>
      <c r="YY31">
        <v>0</v>
      </c>
      <c r="YZ31">
        <v>0</v>
      </c>
      <c r="ZA31">
        <v>0</v>
      </c>
      <c r="ZB31">
        <v>0</v>
      </c>
      <c r="ZC31">
        <v>0</v>
      </c>
      <c r="ZD31">
        <v>0</v>
      </c>
      <c r="ZE31">
        <v>0</v>
      </c>
      <c r="ZF31">
        <v>0</v>
      </c>
      <c r="ZG31">
        <v>0</v>
      </c>
      <c r="ZH31">
        <v>0</v>
      </c>
      <c r="ZI31">
        <v>0</v>
      </c>
      <c r="ZJ31">
        <v>0</v>
      </c>
      <c r="ZK31">
        <v>0</v>
      </c>
      <c r="ZL31">
        <v>0</v>
      </c>
      <c r="ZM31">
        <v>0</v>
      </c>
      <c r="ZN31">
        <v>0</v>
      </c>
      <c r="ZO31">
        <v>0</v>
      </c>
      <c r="ZP31">
        <v>0</v>
      </c>
      <c r="ZQ31">
        <v>0</v>
      </c>
      <c r="ZR31">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v>0</v>
      </c>
      <c r="AAQ31">
        <v>0</v>
      </c>
      <c r="AAR31">
        <v>0</v>
      </c>
      <c r="AAS31">
        <v>0</v>
      </c>
      <c r="AAT31">
        <v>0</v>
      </c>
      <c r="AAU31">
        <v>0</v>
      </c>
      <c r="AAV31">
        <v>0</v>
      </c>
      <c r="AAW31">
        <v>0</v>
      </c>
      <c r="AAX31">
        <v>0</v>
      </c>
      <c r="AAY31">
        <v>0</v>
      </c>
      <c r="AAZ31">
        <v>0</v>
      </c>
      <c r="ABA31">
        <v>0</v>
      </c>
      <c r="ABB31">
        <v>0</v>
      </c>
      <c r="ABC31">
        <v>0</v>
      </c>
      <c r="ABD31">
        <v>0</v>
      </c>
      <c r="ABE31">
        <v>0</v>
      </c>
      <c r="ABF31">
        <v>0</v>
      </c>
      <c r="ABG31">
        <v>0</v>
      </c>
      <c r="ABH31">
        <v>0</v>
      </c>
      <c r="ABI31">
        <v>0</v>
      </c>
      <c r="ABJ31">
        <v>0</v>
      </c>
      <c r="ABK31">
        <v>0</v>
      </c>
      <c r="ABL31">
        <v>0</v>
      </c>
      <c r="ABM31">
        <v>0</v>
      </c>
      <c r="ABN31">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v>0</v>
      </c>
      <c r="ACM31">
        <v>0</v>
      </c>
      <c r="ACN31">
        <v>0</v>
      </c>
      <c r="ACO31">
        <v>0</v>
      </c>
      <c r="ACP31">
        <v>0</v>
      </c>
      <c r="ACQ31">
        <v>0</v>
      </c>
    </row>
    <row r="32" spans="2:771" x14ac:dyDescent="0.25">
      <c r="B32">
        <f>IF(A32='Clinical resources'!B35,0,1)</f>
        <v>0</v>
      </c>
      <c r="C32">
        <f>'Clinical resources'!D35</f>
        <v>0</v>
      </c>
      <c r="H32" t="str">
        <f>ROW(H29)&amp;". "&amp;'Clinical resources'!B35</f>
        <v xml:space="preserve">29. </v>
      </c>
      <c r="J32" t="str" cm="1">
        <f t="array" ref="J32">IF(SUM(IF('Clinical resources'!L35:P35="X",1,0)*'Clinical resources'!L$4:P$4)&gt;0,"X","")</f>
        <v/>
      </c>
      <c r="K32" t="str" cm="1">
        <f t="array" ref="K32">IF(SUM(IF('Clinical resources'!Q35:U35="X",1,0)*'Clinical resources'!Q$4:U$4)&gt;0,"X","")</f>
        <v/>
      </c>
      <c r="L32" t="str" cm="1">
        <f t="array" ref="L32">IF(SUM(IF('Clinical resources'!V35:Z35="X",1,0)*'Clinical resources'!V$4:Z$4)&gt;0,"X","")</f>
        <v/>
      </c>
      <c r="M32" t="str" cm="1">
        <f t="array" ref="M32">IF(SUM(IF('Clinical resources'!AA35:AE35="X",1,0)*'Clinical resources'!AA$4:AE$4)&gt;0,"X","")</f>
        <v/>
      </c>
      <c r="N32" t="str" cm="1">
        <f t="array" ref="N32">IF(SUM(IF('Clinical resources'!AF35:AJ35="X",1,0)*'Clinical resources'!AF$4:AJ$4)&gt;0,"X","")</f>
        <v/>
      </c>
      <c r="O32" t="str" cm="1">
        <f t="array" ref="O32">IF(SUM(IF('Clinical resources'!AK35:AO35="X",1,0)*'Clinical resources'!AK$4:AO$4)&gt;0,"X","")</f>
        <v/>
      </c>
      <c r="P32" t="str" cm="1">
        <f t="array" ref="P32">IF(SUM(IF('Clinical resources'!AP35:AT35="X",1,0)*'Clinical resources'!AP$4:AT$4)&gt;0,"X","")</f>
        <v/>
      </c>
      <c r="Q32" t="str" cm="1">
        <f t="array" ref="Q32">IF(SUM(IF('Clinical resources'!AU35:AY35="X",1,0)*'Clinical resources'!AU$4:AY$4)&gt;0,"X","")</f>
        <v/>
      </c>
      <c r="R32" t="str" cm="1">
        <f t="array" ref="R32">IF(SUM(IF('Clinical resources'!AZ35:BD35="X",1,0)*'Clinical resources'!AZ$4:BD$4)&gt;0,"X","")</f>
        <v/>
      </c>
      <c r="S32" t="str" cm="1">
        <f t="array" ref="S32">IF(SUM(IF('Clinical resources'!BE35:BI35="X",1,0)*'Clinical resources'!BE$4:BI$4)&gt;0,"X","")</f>
        <v/>
      </c>
      <c r="T32" t="str" cm="1">
        <f t="array" ref="T32">IF(SUM(IF('Clinical resources'!BJ35:BN35="X",1,0)*'Clinical resources'!BJ$4:BN$4)&gt;0,"X","")</f>
        <v/>
      </c>
      <c r="U32" t="str" cm="1">
        <f t="array" ref="U32">IF(SUM(IF('Clinical resources'!BO35:BS35="X",1,0)*'Clinical resources'!BO$4:BS$4)&gt;0,"X","")</f>
        <v/>
      </c>
      <c r="V32" t="str" cm="1">
        <f t="array" ref="V32">IF(SUM(IF('Clinical resources'!BT35:BX35="X",1,0)*'Clinical resources'!BT$4:BX$4)&gt;0,"X","")</f>
        <v/>
      </c>
      <c r="W32" t="str" cm="1">
        <f t="array" ref="W32">IF(SUM(IF('Clinical resources'!BY35:CC35="X",1,0)*'Clinical resources'!BY$4:CC$4)&gt;0,"X","")</f>
        <v/>
      </c>
      <c r="X32" t="str" cm="1">
        <f t="array" ref="X32">IF(SUM(IF('Clinical resources'!CD35:CH35="X",1,0)*'Clinical resources'!CD$4:CH$4)&gt;0,"X","")</f>
        <v/>
      </c>
      <c r="AA32">
        <f t="array" ref="AA32">SUM('Clinical resources'!$L$4:$P$4*IF('Clinical resources'!$L35:$P35="X",1,0))</f>
        <v>0</v>
      </c>
      <c r="AB32">
        <f t="array" ref="AB32">SUM('Clinical resources'!$Q$4:$U$4*IF('Clinical resources'!$Q35:$U35="X",1,0))</f>
        <v>0</v>
      </c>
      <c r="AC32">
        <f t="array" ref="AC32">SUM('Clinical resources'!$V$4:$Z$4*IF('Clinical resources'!$V35:$Z35="X",1,0))</f>
        <v>0</v>
      </c>
      <c r="AD32">
        <f t="array" ref="AD32">SUM('Clinical resources'!$AA$4:$AE$4*IF('Clinical resources'!$AA35:$AE35="X",1,0))</f>
        <v>0</v>
      </c>
      <c r="AE32">
        <f t="array" ref="AE32">SUM('Clinical resources'!$AF$4:$AJ$4*IF('Clinical resources'!$AF35:$AJ35="X",1,0))</f>
        <v>0</v>
      </c>
      <c r="AF32">
        <f t="array" ref="AF32">SUM('Clinical resources'!$AK$4:$AO$4*IF('Clinical resources'!$AK35:$AO35="X",1,0))</f>
        <v>0</v>
      </c>
      <c r="AG32">
        <f t="array" ref="AG32">SUM('Clinical resources'!$AP$4:$AT$4*IF('Clinical resources'!$AP35:$AT35="X",1,0))</f>
        <v>0</v>
      </c>
      <c r="AH32">
        <f t="array" ref="AH32">SUM('Clinical resources'!$AU$4:$AY$4*IF('Clinical resources'!$AU35:$AY35="X",1,0))</f>
        <v>0</v>
      </c>
      <c r="AI32">
        <f t="array" ref="AI32">SUM('Clinical resources'!$AZ$4:$BD$4*IF('Clinical resources'!$AZ35:$BD35="X",1,0))</f>
        <v>0</v>
      </c>
      <c r="AJ32">
        <f t="array" ref="AJ32">SUM('Clinical resources'!$BE$4:$BI$4*IF('Clinical resources'!$BE35:$BI35="X",1,0))</f>
        <v>0</v>
      </c>
      <c r="AK32">
        <f t="array" ref="AK32">SUM('Clinical resources'!$BJ$4:$BN$4*IF('Clinical resources'!$BJ35:$BN35="X",1,0))</f>
        <v>0</v>
      </c>
      <c r="AL32">
        <f t="array" ref="AL32">SUM('Clinical resources'!$BO$4:$BS$4*IF('Clinical resources'!$BO35:$BS35="X",1,0))</f>
        <v>0</v>
      </c>
      <c r="AM32">
        <f t="array" ref="AM32">SUM('Clinical resources'!$BT$4:$BX$4*IF('Clinical resources'!$BT35:$BX35="X",1,0))</f>
        <v>0</v>
      </c>
      <c r="AN32">
        <f t="array" ref="AN32">SUM('Clinical resources'!$BY$4:$CC$4*IF('Clinical resources'!$BY35:$CC35="X",1,0))</f>
        <v>0</v>
      </c>
      <c r="AO32">
        <f t="array" ref="AO32">SUM('Clinical resources'!$CD$4:$CH$4*IF('Clinical resources'!$CD35:$CH35="X",1,0))</f>
        <v>0</v>
      </c>
      <c r="AS32" cm="1">
        <f t="array" ref="AS32">IF(SUM(IF($J32:$X32=TRANSPOSE('Capacity Backing (Hide)2'!B$67:B$81),1,0))&gt;0,1,0)</f>
        <v>0</v>
      </c>
      <c r="AT32" cm="1">
        <f t="array" ref="AT32">IF(SUM(IF($J32:$X32=TRANSPOSE('Capacity Backing (Hide)2'!C$67:C$81),1,0))&gt;0,1,0)</f>
        <v>0</v>
      </c>
      <c r="AU32" cm="1">
        <f t="array" ref="AU32">IF(SUM(IF($J32:$X32=TRANSPOSE('Capacity Backing (Hide)2'!D$67:D$81),1,0))&gt;0,1,0)</f>
        <v>0</v>
      </c>
      <c r="AV32" cm="1">
        <f t="array" ref="AV32">IF(SUM(IF($J32:$X32=TRANSPOSE('Capacity Backing (Hide)2'!E$67:E$81),1,0))&gt;0,1,0)</f>
        <v>0</v>
      </c>
      <c r="AW32" cm="1">
        <f t="array" ref="AW32">IF(SUM(IF($J32:$X32=TRANSPOSE('Capacity Backing (Hide)2'!F$67:F$81),1,0))&gt;0,1,0)</f>
        <v>0</v>
      </c>
      <c r="AX32" cm="1">
        <f t="array" ref="AX32">IF(SUM(IF($J32:$X32=TRANSPOSE('Capacity Backing (Hide)2'!G$67:G$81),1,0))&gt;0,1,0)</f>
        <v>0</v>
      </c>
      <c r="AY32" cm="1">
        <f t="array" ref="AY32">IF(SUM(IF($J32:$X32=TRANSPOSE('Capacity Backing (Hide)2'!H$67:H$81),1,0))&gt;0,1,0)</f>
        <v>0</v>
      </c>
      <c r="AZ32" cm="1">
        <f t="array" ref="AZ32">IF(SUM(IF($J32:$X32=TRANSPOSE('Capacity Backing (Hide)2'!I$67:I$81),1,0))&gt;0,1,0)</f>
        <v>0</v>
      </c>
      <c r="BA32" cm="1">
        <f t="array" ref="BA32">IF(SUM(IF($J32:$X32=TRANSPOSE('Capacity Backing (Hide)2'!J$67:J$81),1,0))&gt;0,1,0)</f>
        <v>0</v>
      </c>
      <c r="BB32" cm="1">
        <f t="array" ref="BB32">IF(SUM(IF($J32:$X32=TRANSPOSE('Capacity Backing (Hide)2'!K$67:K$81),1,0))&gt;0,1,0)</f>
        <v>0</v>
      </c>
      <c r="BC32" cm="1">
        <f t="array" ref="BC32">IF(SUM(IF($J32:$X32=TRANSPOSE('Capacity Backing (Hide)2'!L$67:L$81),1,0))&gt;0,1,0)</f>
        <v>0</v>
      </c>
      <c r="BD32" cm="1">
        <f t="array" ref="BD32">IF(SUM(IF($J32:$X32=TRANSPOSE('Capacity Backing (Hide)2'!M$67:M$81),1,0))&gt;0,1,0)</f>
        <v>0</v>
      </c>
      <c r="BE32" cm="1">
        <f t="array" ref="BE32">IF(SUM(IF($J32:$X32=TRANSPOSE('Capacity Backing (Hide)2'!N$67:N$81),1,0))&gt;0,1,0)</f>
        <v>0</v>
      </c>
      <c r="BF32" cm="1">
        <f t="array" ref="BF32">IF(SUM(IF($J32:$X32=TRANSPOSE('Capacity Backing (Hide)2'!O$67:O$81),1,0))&gt;0,1,0)</f>
        <v>0</v>
      </c>
      <c r="BG32" cm="1">
        <f t="array" ref="BG32">IF(SUM(IF($J32:$X32=TRANSPOSE('Capacity Backing (Hide)2'!P$67:P$81),1,0))&gt;0,1,0)</f>
        <v>0</v>
      </c>
      <c r="BH32" cm="1">
        <f t="array" ref="BH32">IF(SUM(IF($J32:$X32=TRANSPOSE('Capacity Backing (Hide)2'!Q$67:Q$81),1,0))&gt;0,1,0)</f>
        <v>0</v>
      </c>
      <c r="BI32" cm="1">
        <f t="array" ref="BI32">IF(SUM(IF($J32:$X32=TRANSPOSE('Capacity Backing (Hide)2'!R$67:R$81),1,0))&gt;0,1,0)</f>
        <v>0</v>
      </c>
      <c r="BJ32" cm="1">
        <f t="array" ref="BJ32">IF(SUM(IF($J32:$X32=TRANSPOSE('Capacity Backing (Hide)2'!S$67:S$81),1,0))&gt;0,1,0)</f>
        <v>0</v>
      </c>
      <c r="BK32" cm="1">
        <f t="array" ref="BK32">IF(SUM(IF($J32:$X32=TRANSPOSE('Capacity Backing (Hide)2'!T$67:T$81),1,0))&gt;0,1,0)</f>
        <v>0</v>
      </c>
      <c r="BL32" cm="1">
        <f t="array" ref="BL32">IF(SUM(IF($J32:$X32=TRANSPOSE('Capacity Backing (Hide)2'!U$67:U$81),1,0))&gt;0,1,0)</f>
        <v>0</v>
      </c>
      <c r="BM32" cm="1">
        <f t="array" ref="BM32">IF(SUM(IF($J32:$X32=TRANSPOSE('Capacity Backing (Hide)2'!V$67:V$81),1,0))&gt;0,1,0)</f>
        <v>0</v>
      </c>
      <c r="BN32" cm="1">
        <f t="array" ref="BN32">IF(SUM(IF($J32:$X32=TRANSPOSE('Capacity Backing (Hide)2'!W$67:W$81),1,0))&gt;0,1,0)</f>
        <v>0</v>
      </c>
      <c r="BO32" cm="1">
        <f t="array" ref="BO32">IF(SUM(IF($J32:$X32=TRANSPOSE('Capacity Backing (Hide)2'!X$67:X$81),1,0))&gt;0,1,0)</f>
        <v>0</v>
      </c>
      <c r="BP32" cm="1">
        <f t="array" ref="BP32">IF(SUM(IF($J32:$X32=TRANSPOSE('Capacity Backing (Hide)2'!Y$67:Y$81),1,0))&gt;0,1,0)</f>
        <v>0</v>
      </c>
      <c r="BQ32" cm="1">
        <f t="array" ref="BQ32">IF(SUM(IF($J32:$X32=TRANSPOSE('Capacity Backing (Hide)2'!Z$67:Z$81),1,0))&gt;0,1,0)</f>
        <v>0</v>
      </c>
      <c r="BR32" cm="1">
        <f t="array" ref="BR32">IF(SUM(IF($J32:$X32=TRANSPOSE('Capacity Backing (Hide)2'!AA$67:AA$81),1,0))&gt;0,1,0)</f>
        <v>0</v>
      </c>
      <c r="BS32" cm="1">
        <f t="array" ref="BS32">IF(SUM(IF($J32:$X32=TRANSPOSE('Capacity Backing (Hide)2'!AB$67:AB$81),1,0))&gt;0,1,0)</f>
        <v>0</v>
      </c>
      <c r="BT32" cm="1">
        <f t="array" ref="BT32">IF(SUM(IF($J32:$X32=TRANSPOSE('Capacity Backing (Hide)2'!AC$67:AC$81),1,0))&gt;0,1,0)</f>
        <v>0</v>
      </c>
      <c r="BU32" cm="1">
        <f t="array" ref="BU32">IF(SUM(IF($J32:$X32=TRANSPOSE('Capacity Backing (Hide)2'!AD$67:AD$81),1,0))&gt;0,1,0)</f>
        <v>0</v>
      </c>
      <c r="BV32" cm="1">
        <f t="array" ref="BV32">IF(SUM(IF($J32:$X32=TRANSPOSE('Capacity Backing (Hide)2'!AE$67:AE$81),1,0))&gt;0,1,0)</f>
        <v>0</v>
      </c>
      <c r="BW32" cm="1">
        <f t="array" ref="BW32">IF(SUM(IF($J32:$X32=TRANSPOSE('Capacity Backing (Hide)2'!AF$67:AF$81),1,0))&gt;0,1,0)</f>
        <v>0</v>
      </c>
      <c r="BX32" cm="1">
        <f t="array" ref="BX32">IF(SUM(IF($J32:$X32=TRANSPOSE('Capacity Backing (Hide)2'!AG$67:AG$81),1,0))&gt;0,1,0)</f>
        <v>0</v>
      </c>
      <c r="BY32" cm="1">
        <f t="array" ref="BY32">IF(SUM(IF($J32:$X32=TRANSPOSE('Capacity Backing (Hide)2'!AH$67:AH$81),1,0))&gt;0,1,0)</f>
        <v>0</v>
      </c>
      <c r="BZ32" cm="1">
        <f t="array" ref="BZ32">IF(SUM(IF($J32:$X32=TRANSPOSE('Capacity Backing (Hide)2'!AI$67:AI$81),1,0))&gt;0,1,0)</f>
        <v>0</v>
      </c>
      <c r="CA32" cm="1">
        <f t="array" ref="CA32">IF(SUM(IF($J32:$X32=TRANSPOSE('Capacity Backing (Hide)2'!AJ$67:AJ$81),1,0))&gt;0,1,0)</f>
        <v>0</v>
      </c>
      <c r="CB32" cm="1">
        <f t="array" ref="CB32">IF(SUM(IF($J32:$X32=TRANSPOSE('Capacity Backing (Hide)2'!AK$67:AK$81),1,0))&gt;0,1,0)</f>
        <v>0</v>
      </c>
      <c r="CC32" cm="1">
        <f t="array" ref="CC32">IF(SUM(IF($J32:$X32=TRANSPOSE('Capacity Backing (Hide)2'!AL$67:AL$81),1,0))&gt;0,1,0)</f>
        <v>0</v>
      </c>
      <c r="CD32" cm="1">
        <f t="array" ref="CD32">IF(SUM(IF($J32:$X32=TRANSPOSE('Capacity Backing (Hide)2'!AM$67:AM$81),1,0))&gt;0,1,0)</f>
        <v>0</v>
      </c>
      <c r="CE32" cm="1">
        <f t="array" ref="CE32">IF(SUM(IF($J32:$X32=TRANSPOSE('Capacity Backing (Hide)2'!AN$67:AN$81),1,0))&gt;0,1,0)</f>
        <v>0</v>
      </c>
      <c r="CF32" cm="1">
        <f t="array" ref="CF32">IF(SUM(IF($J32:$X32=TRANSPOSE('Capacity Backing (Hide)2'!AO$67:AO$81),1,0))&gt;0,1,0)</f>
        <v>0</v>
      </c>
      <c r="CG32" cm="1">
        <f t="array" ref="CG32">IF(SUM(IF($J32:$X32=TRANSPOSE('Capacity Backing (Hide)2'!AP$67:AP$81),1,0))&gt;0,1,0)</f>
        <v>0</v>
      </c>
      <c r="CH32" cm="1">
        <f t="array" ref="CH32">IF(SUM(IF($J32:$X32=TRANSPOSE('Capacity Backing (Hide)2'!AQ$67:AQ$81),1,0))&gt;0,1,0)</f>
        <v>0</v>
      </c>
      <c r="CI32" cm="1">
        <f t="array" ref="CI32">IF(SUM(IF($J32:$X32=TRANSPOSE('Capacity Backing (Hide)2'!AR$67:AR$81),1,0))&gt;0,1,0)</f>
        <v>0</v>
      </c>
      <c r="CJ32" cm="1">
        <f t="array" ref="CJ32">IF(SUM(IF($J32:$X32=TRANSPOSE('Capacity Backing (Hide)2'!AS$67:AS$81),1,0))&gt;0,1,0)</f>
        <v>0</v>
      </c>
      <c r="CK32" cm="1">
        <f t="array" ref="CK32">IF(SUM(IF($J32:$X32=TRANSPOSE('Capacity Backing (Hide)2'!AT$67:AT$81),1,0))&gt;0,1,0)</f>
        <v>0</v>
      </c>
      <c r="CL32" cm="1">
        <f t="array" ref="CL32">IF(SUM(IF($J32:$X32=TRANSPOSE('Capacity Backing (Hide)2'!AU$67:AU$81),1,0))&gt;0,1,0)</f>
        <v>0</v>
      </c>
      <c r="CM32" cm="1">
        <f t="array" ref="CM32">IF(SUM(IF($J32:$X32=TRANSPOSE('Capacity Backing (Hide)2'!AV$67:AV$81),1,0))&gt;0,1,0)</f>
        <v>0</v>
      </c>
      <c r="CN32" cm="1">
        <f t="array" ref="CN32">IF(SUM(IF($J32:$X32=TRANSPOSE('Capacity Backing (Hide)2'!AW$67:AW$81),1,0))&gt;0,1,0)</f>
        <v>0</v>
      </c>
      <c r="CO32" cm="1">
        <f t="array" ref="CO32">IF(SUM(IF($J32:$X32=TRANSPOSE('Capacity Backing (Hide)2'!AX$67:AX$81),1,0))&gt;0,1,0)</f>
        <v>0</v>
      </c>
      <c r="CP32" cm="1">
        <f t="array" ref="CP32">IF(SUM(IF($J32:$X32=TRANSPOSE('Capacity Backing (Hide)2'!AY$67:AY$81),1,0))&gt;0,1,0)</f>
        <v>0</v>
      </c>
      <c r="CQ32" cm="1">
        <f t="array" ref="CQ32">IF(SUM(IF($J32:$X32=TRANSPOSE('Capacity Backing (Hide)2'!AZ$67:AZ$81),1,0))&gt;0,1,0)</f>
        <v>0</v>
      </c>
      <c r="CR32" cm="1">
        <f t="array" ref="CR32">IF(SUM(IF($J32:$X32=TRANSPOSE('Capacity Backing (Hide)2'!BA$67:BA$81),1,0))&gt;0,1,0)</f>
        <v>0</v>
      </c>
      <c r="CS32" cm="1">
        <f t="array" ref="CS32">IF(SUM(IF($J32:$X32=TRANSPOSE('Capacity Backing (Hide)2'!BB$67:BB$81),1,0))&gt;0,1,0)</f>
        <v>0</v>
      </c>
      <c r="CT32" cm="1">
        <f t="array" ref="CT32">IF(SUM(IF($J32:$X32=TRANSPOSE('Capacity Backing (Hide)2'!BC$67:BC$81),1,0))&gt;0,1,0)</f>
        <v>0</v>
      </c>
      <c r="CU32" cm="1">
        <f t="array" ref="CU32">IF(SUM(IF($J32:$X32=TRANSPOSE('Capacity Backing (Hide)2'!BD$67:BD$81),1,0))&gt;0,1,0)</f>
        <v>0</v>
      </c>
      <c r="CV32" cm="1">
        <f t="array" ref="CV32">IF(SUM(IF($J32:$X32=TRANSPOSE('Capacity Backing (Hide)2'!BE$67:BE$81),1,0))&gt;0,1,0)</f>
        <v>0</v>
      </c>
      <c r="CW32" cm="1">
        <f t="array" ref="CW32">IF(SUM(IF($J32:$X32=TRANSPOSE('Capacity Backing (Hide)2'!BF$67:BF$81),1,0))&gt;0,1,0)</f>
        <v>0</v>
      </c>
      <c r="CX32" cm="1">
        <f t="array" ref="CX32">IF(SUM(IF($J32:$X32=TRANSPOSE('Capacity Backing (Hide)2'!BG$67:BG$81),1,0))&gt;0,1,0)</f>
        <v>0</v>
      </c>
      <c r="CY32" cm="1">
        <f t="array" ref="CY32">IF(SUM(IF($J32:$X32=TRANSPOSE('Capacity Backing (Hide)2'!BH$67:BH$81),1,0))&gt;0,1,0)</f>
        <v>0</v>
      </c>
      <c r="CZ32" cm="1">
        <f t="array" ref="CZ32">IF(SUM(IF($J32:$X32=TRANSPOSE('Capacity Backing (Hide)2'!BI$67:BI$81),1,0))&gt;0,1,0)</f>
        <v>0</v>
      </c>
      <c r="DA32" cm="1">
        <f t="array" ref="DA32">IF(SUM(IF($J32:$X32=TRANSPOSE('Capacity Backing (Hide)2'!BJ$67:BJ$81),1,0))&gt;0,1,0)</f>
        <v>0</v>
      </c>
      <c r="DB32" cm="1">
        <f t="array" ref="DB32">IF(SUM(IF($J32:$X32=TRANSPOSE('Capacity Backing (Hide)2'!BK$67:BK$81),1,0))&gt;0,1,0)</f>
        <v>0</v>
      </c>
      <c r="DC32" cm="1">
        <f t="array" ref="DC32">IF(SUM(IF($J32:$X32=TRANSPOSE('Capacity Backing (Hide)2'!BL$67:BL$81),1,0))&gt;0,1,0)</f>
        <v>0</v>
      </c>
      <c r="DD32" cm="1">
        <f t="array" ref="DD32">IF(SUM(IF($J32:$X32=TRANSPOSE('Capacity Backing (Hide)2'!BM$67:BM$81),1,0))&gt;0,1,0)</f>
        <v>0</v>
      </c>
      <c r="DE32" cm="1">
        <f t="array" ref="DE32">IF(SUM(IF($J32:$X32=TRANSPOSE('Capacity Backing (Hide)2'!BN$67:BN$81),1,0))&gt;0,1,0)</f>
        <v>0</v>
      </c>
      <c r="DF32" cm="1">
        <f t="array" ref="DF32">IF(SUM(IF($J32:$X32=TRANSPOSE('Capacity Backing (Hide)2'!BO$67:BO$81),1,0))&gt;0,1,0)</f>
        <v>0</v>
      </c>
      <c r="DG32" cm="1">
        <f t="array" ref="DG32">IF(SUM(IF($J32:$X32=TRANSPOSE('Capacity Backing (Hide)2'!BP$67:BP$81),1,0))&gt;0,1,0)</f>
        <v>0</v>
      </c>
      <c r="DH32" cm="1">
        <f t="array" ref="DH32">IF(SUM(IF($J32:$X32=TRANSPOSE('Capacity Backing (Hide)2'!BQ$67:BQ$81),1,0))&gt;0,1,0)</f>
        <v>0</v>
      </c>
      <c r="DI32" cm="1">
        <f t="array" ref="DI32">IF(SUM(IF($J32:$X32=TRANSPOSE('Capacity Backing (Hide)2'!BR$67:BR$81),1,0))&gt;0,1,0)</f>
        <v>0</v>
      </c>
      <c r="DJ32" cm="1">
        <f t="array" ref="DJ32">IF(SUM(IF($J32:$X32=TRANSPOSE('Capacity Backing (Hide)2'!BS$67:BS$81),1,0))&gt;0,1,0)</f>
        <v>0</v>
      </c>
      <c r="DK32" cm="1">
        <f t="array" ref="DK32">IF(SUM(IF($J32:$X32=TRANSPOSE('Capacity Backing (Hide)2'!BT$67:BT$81),1,0))&gt;0,1,0)</f>
        <v>0</v>
      </c>
      <c r="DL32" cm="1">
        <f t="array" ref="DL32">IF(SUM(IF($J32:$X32=TRANSPOSE('Capacity Backing (Hide)2'!BU$67:BU$81),1,0))&gt;0,1,0)</f>
        <v>0</v>
      </c>
      <c r="DM32" cm="1">
        <f t="array" ref="DM32">IF(SUM(IF($J32:$X32=TRANSPOSE('Capacity Backing (Hide)2'!BV$67:BV$81),1,0))&gt;0,1,0)</f>
        <v>0</v>
      </c>
      <c r="DN32" cm="1">
        <f t="array" ref="DN32">IF(SUM(IF($J32:$X32=TRANSPOSE('Capacity Backing (Hide)2'!BW$67:BW$81),1,0))&gt;0,1,0)</f>
        <v>0</v>
      </c>
      <c r="DO32" cm="1">
        <f t="array" ref="DO32">IF(SUM(IF($J32:$X32=TRANSPOSE('Capacity Backing (Hide)2'!BX$67:BX$81),1,0))&gt;0,1,0)</f>
        <v>0</v>
      </c>
      <c r="DP32" cm="1">
        <f t="array" ref="DP32">IF(SUM(IF($J32:$X32=TRANSPOSE('Capacity Backing (Hide)2'!BY$67:BY$81),1,0))&gt;0,1,0)</f>
        <v>0</v>
      </c>
      <c r="DQ32" cm="1">
        <f t="array" ref="DQ32">IF(SUM(IF($J32:$X32=TRANSPOSE('Capacity Backing (Hide)2'!BZ$67:BZ$81),1,0))&gt;0,1,0)</f>
        <v>0</v>
      </c>
      <c r="DR32" cm="1">
        <f t="array" ref="DR32">IF(SUM(IF($J32:$X32=TRANSPOSE('Capacity Backing (Hide)2'!CA$67:CA$81),1,0))&gt;0,1,0)</f>
        <v>0</v>
      </c>
      <c r="DS32" cm="1">
        <f t="array" ref="DS32">IF(SUM(IF($J32:$X32=TRANSPOSE('Capacity Backing (Hide)2'!CB$67:CB$81),1,0))&gt;0,1,0)</f>
        <v>0</v>
      </c>
      <c r="DT32" cm="1">
        <f t="array" ref="DT32">IF(SUM(IF($J32:$X32=TRANSPOSE('Capacity Backing (Hide)2'!CC$67:CC$81),1,0))&gt;0,1,0)</f>
        <v>0</v>
      </c>
      <c r="DU32" cm="1">
        <f t="array" ref="DU32">IF(SUM(IF($J32:$X32=TRANSPOSE('Capacity Backing (Hide)2'!CD$67:CD$81),1,0))&gt;0,1,0)</f>
        <v>0</v>
      </c>
      <c r="DV32" cm="1">
        <f t="array" ref="DV32">IF(SUM(IF($J32:$X32=TRANSPOSE('Capacity Backing (Hide)2'!CE$67:CE$81),1,0))&gt;0,1,0)</f>
        <v>0</v>
      </c>
      <c r="DW32" cm="1">
        <f t="array" ref="DW32">IF(SUM(IF($J32:$X32=TRANSPOSE('Capacity Backing (Hide)2'!CF$67:CF$81),1,0))&gt;0,1,0)</f>
        <v>0</v>
      </c>
      <c r="DX32" cm="1">
        <f t="array" ref="DX32">IF(SUM(IF($J32:$X32=TRANSPOSE('Capacity Backing (Hide)2'!CG$67:CG$81),1,0))&gt;0,1,0)</f>
        <v>0</v>
      </c>
      <c r="DY32" cm="1">
        <f t="array" ref="DY32">IF(SUM(IF($J32:$X32=TRANSPOSE('Capacity Backing (Hide)2'!CH$67:CH$81),1,0))&gt;0,1,0)</f>
        <v>0</v>
      </c>
      <c r="DZ32" cm="1">
        <f t="array" ref="DZ32">IF(SUM(IF($J32:$X32=TRANSPOSE('Capacity Backing (Hide)2'!CI$67:CI$81),1,0))&gt;0,1,0)</f>
        <v>0</v>
      </c>
      <c r="EA32" cm="1">
        <f t="array" ref="EA32">IF(SUM(IF($J32:$X32=TRANSPOSE('Capacity Backing (Hide)2'!CJ$67:CJ$81),1,0))&gt;0,1,0)</f>
        <v>0</v>
      </c>
      <c r="EB32" cm="1">
        <f t="array" ref="EB32">IF(SUM(IF($J32:$X32=TRANSPOSE('Capacity Backing (Hide)2'!CK$67:CK$81),1,0))&gt;0,1,0)</f>
        <v>0</v>
      </c>
      <c r="EC32" cm="1">
        <f t="array" ref="EC32">IF(SUM(IF($J32:$X32=TRANSPOSE('Capacity Backing (Hide)2'!CL$67:CL$81),1,0))&gt;0,1,0)</f>
        <v>0</v>
      </c>
      <c r="ED32" cm="1">
        <f t="array" ref="ED32">IF(SUM(IF($J32:$X32=TRANSPOSE('Capacity Backing (Hide)2'!CM$67:CM$81),1,0))&gt;0,1,0)</f>
        <v>0</v>
      </c>
      <c r="EE32" cm="1">
        <f t="array" ref="EE32">IF(SUM(IF($J32:$X32=TRANSPOSE('Capacity Backing (Hide)2'!CN$67:CN$81),1,0))&gt;0,1,0)</f>
        <v>0</v>
      </c>
      <c r="EF32" cm="1">
        <f t="array" ref="EF32">IF(SUM(IF($J32:$X32=TRANSPOSE('Capacity Backing (Hide)2'!CO$67:CO$81),1,0))&gt;0,1,0)</f>
        <v>0</v>
      </c>
      <c r="EG32" cm="1">
        <f t="array" ref="EG32">IF(SUM(IF($J32:$X32=TRANSPOSE('Capacity Backing (Hide)2'!CP$67:CP$81),1,0))&gt;0,1,0)</f>
        <v>0</v>
      </c>
      <c r="EH32" cm="1">
        <f t="array" ref="EH32">IF(SUM(IF($J32:$X32=TRANSPOSE('Capacity Backing (Hide)2'!CQ$67:CQ$81),1,0))&gt;0,1,0)</f>
        <v>0</v>
      </c>
      <c r="EI32" cm="1">
        <f t="array" ref="EI32">IF(SUM(IF($J32:$X32=TRANSPOSE('Capacity Backing (Hide)2'!CR$67:CR$81),1,0))&gt;0,1,0)</f>
        <v>0</v>
      </c>
      <c r="EJ32" cm="1">
        <f t="array" ref="EJ32">IF(SUM(IF($J32:$X32=TRANSPOSE('Capacity Backing (Hide)2'!CS$67:CS$81),1,0))&gt;0,1,0)</f>
        <v>0</v>
      </c>
      <c r="EK32" cm="1">
        <f t="array" ref="EK32">IF(SUM(IF($J32:$X32=TRANSPOSE('Capacity Backing (Hide)2'!CT$67:CT$81),1,0))&gt;0,1,0)</f>
        <v>0</v>
      </c>
      <c r="EL32" cm="1">
        <f t="array" ref="EL32">IF(SUM(IF($J32:$X32=TRANSPOSE('Capacity Backing (Hide)2'!CU$67:CU$81),1,0))&gt;0,1,0)</f>
        <v>0</v>
      </c>
      <c r="EM32" cm="1">
        <f t="array" ref="EM32">IF(SUM(IF($J32:$X32=TRANSPOSE('Capacity Backing (Hide)2'!CV$67:CV$81),1,0))&gt;0,1,0)</f>
        <v>0</v>
      </c>
      <c r="EN32" cm="1">
        <f t="array" ref="EN32">IF(SUM(IF($J32:$X32=TRANSPOSE('Capacity Backing (Hide)2'!CW$67:CW$81),1,0))&gt;0,1,0)</f>
        <v>0</v>
      </c>
      <c r="EQ32" cm="1">
        <f t="array" ref="EQ32">IF(SUM(IF($J32:$X32=TRANSPOSE('Capacity Backing (Hide)2'!B$203:B$217),1,0))&gt;0,1,0)</f>
        <v>0</v>
      </c>
      <c r="ER32" cm="1">
        <f t="array" ref="ER32">IF(SUM(IF($J32:$X32=TRANSPOSE('Capacity Backing (Hide)2'!C$203:C$217),1,0))&gt;0,1,0)</f>
        <v>0</v>
      </c>
      <c r="ES32" cm="1">
        <f t="array" ref="ES32">IF(SUM(IF($J32:$X32=TRANSPOSE('Capacity Backing (Hide)2'!D$203:D$217),1,0))&gt;0,1,0)</f>
        <v>0</v>
      </c>
      <c r="ET32" cm="1">
        <f t="array" ref="ET32">IF(SUM(IF($J32:$X32=TRANSPOSE('Capacity Backing (Hide)2'!E$203:E$217),1,0))&gt;0,1,0)</f>
        <v>0</v>
      </c>
      <c r="EU32" cm="1">
        <f t="array" ref="EU32">IF(SUM(IF($J32:$X32=TRANSPOSE('Capacity Backing (Hide)2'!F$203:F$217),1,0))&gt;0,1,0)</f>
        <v>0</v>
      </c>
      <c r="EV32" cm="1">
        <f t="array" ref="EV32">IF(SUM(IF($J32:$X32=TRANSPOSE('Capacity Backing (Hide)2'!G$203:G$217),1,0))&gt;0,1,0)</f>
        <v>0</v>
      </c>
      <c r="EW32" cm="1">
        <f t="array" ref="EW32">IF(SUM(IF($J32:$X32=TRANSPOSE('Capacity Backing (Hide)2'!H$203:H$217),1,0))&gt;0,1,0)</f>
        <v>0</v>
      </c>
      <c r="EX32" cm="1">
        <f t="array" ref="EX32">IF(SUM(IF($J32:$X32=TRANSPOSE('Capacity Backing (Hide)2'!I$203:I$217),1,0))&gt;0,1,0)</f>
        <v>0</v>
      </c>
      <c r="EY32" cm="1">
        <f t="array" ref="EY32">IF(SUM(IF($J32:$X32=TRANSPOSE('Capacity Backing (Hide)2'!J$203:J$217),1,0))&gt;0,1,0)</f>
        <v>0</v>
      </c>
      <c r="EZ32" cm="1">
        <f t="array" ref="EZ32">IF(SUM(IF($J32:$X32=TRANSPOSE('Capacity Backing (Hide)2'!K$203:K$217),1,0))&gt;0,1,0)</f>
        <v>0</v>
      </c>
      <c r="FA32" cm="1">
        <f t="array" ref="FA32">IF(SUM(IF($J32:$X32=TRANSPOSE('Capacity Backing (Hide)2'!L$203:L$217),1,0))&gt;0,1,0)</f>
        <v>0</v>
      </c>
      <c r="FB32" cm="1">
        <f t="array" ref="FB32">IF(SUM(IF($J32:$X32=TRANSPOSE('Capacity Backing (Hide)2'!M$203:M$217),1,0))&gt;0,1,0)</f>
        <v>0</v>
      </c>
      <c r="FC32" cm="1">
        <f t="array" ref="FC32">IF(SUM(IF($J32:$X32=TRANSPOSE('Capacity Backing (Hide)2'!N$203:N$217),1,0))&gt;0,1,0)</f>
        <v>0</v>
      </c>
      <c r="FD32" cm="1">
        <f t="array" ref="FD32">IF(SUM(IF($J32:$X32=TRANSPOSE('Capacity Backing (Hide)2'!O$203:O$217),1,0))&gt;0,1,0)</f>
        <v>0</v>
      </c>
      <c r="FE32" cm="1">
        <f t="array" ref="FE32">IF(SUM(IF($J32:$X32=TRANSPOSE('Capacity Backing (Hide)2'!P$203:P$217),1,0))&gt;0,1,0)</f>
        <v>0</v>
      </c>
      <c r="FF32" cm="1">
        <f t="array" ref="FF32">IF(SUM(IF($J32:$X32=TRANSPOSE('Capacity Backing (Hide)2'!Q$203:Q$217),1,0))&gt;0,1,0)</f>
        <v>0</v>
      </c>
      <c r="FG32" cm="1">
        <f t="array" ref="FG32">IF(SUM(IF($J32:$X32=TRANSPOSE('Capacity Backing (Hide)2'!R$203:R$217),1,0))&gt;0,1,0)</f>
        <v>0</v>
      </c>
      <c r="FH32" cm="1">
        <f t="array" ref="FH32">IF(SUM(IF($J32:$X32=TRANSPOSE('Capacity Backing (Hide)2'!S$203:S$217),1,0))&gt;0,1,0)</f>
        <v>0</v>
      </c>
      <c r="FI32" cm="1">
        <f t="array" ref="FI32">IF(SUM(IF($J32:$X32=TRANSPOSE('Capacity Backing (Hide)2'!T$203:T$217),1,0))&gt;0,1,0)</f>
        <v>0</v>
      </c>
      <c r="FJ32" cm="1">
        <f t="array" ref="FJ32">IF(SUM(IF($J32:$X32=TRANSPOSE('Capacity Backing (Hide)2'!U$203:U$217),1,0))&gt;0,1,0)</f>
        <v>0</v>
      </c>
      <c r="FK32" cm="1">
        <f t="array" ref="FK32">IF(SUM(IF($J32:$X32=TRANSPOSE('Capacity Backing (Hide)2'!V$203:V$217),1,0))&gt;0,1,0)</f>
        <v>0</v>
      </c>
      <c r="FL32" cm="1">
        <f t="array" ref="FL32">IF(SUM(IF($J32:$X32=TRANSPOSE('Capacity Backing (Hide)2'!W$203:W$217),1,0))&gt;0,1,0)</f>
        <v>0</v>
      </c>
      <c r="FM32" cm="1">
        <f t="array" ref="FM32">IF(SUM(IF($J32:$X32=TRANSPOSE('Capacity Backing (Hide)2'!X$203:X$217),1,0))&gt;0,1,0)</f>
        <v>0</v>
      </c>
      <c r="FN32" cm="1">
        <f t="array" ref="FN32">IF(SUM(IF($J32:$X32=TRANSPOSE('Capacity Backing (Hide)2'!Y$203:Y$217),1,0))&gt;0,1,0)</f>
        <v>0</v>
      </c>
      <c r="FO32" cm="1">
        <f t="array" ref="FO32">IF(SUM(IF($J32:$X32=TRANSPOSE('Capacity Backing (Hide)2'!Z$203:Z$217),1,0))&gt;0,1,0)</f>
        <v>0</v>
      </c>
      <c r="FP32" cm="1">
        <f t="array" ref="FP32">IF(SUM(IF($J32:$X32=TRANSPOSE('Capacity Backing (Hide)2'!AA$203:AA$217),1,0))&gt;0,1,0)</f>
        <v>0</v>
      </c>
      <c r="FQ32" cm="1">
        <f t="array" ref="FQ32">IF(SUM(IF($J32:$X32=TRANSPOSE('Capacity Backing (Hide)2'!AB$203:AB$217),1,0))&gt;0,1,0)</f>
        <v>0</v>
      </c>
      <c r="FR32" cm="1">
        <f t="array" ref="FR32">IF(SUM(IF($J32:$X32=TRANSPOSE('Capacity Backing (Hide)2'!AC$203:AC$217),1,0))&gt;0,1,0)</f>
        <v>0</v>
      </c>
      <c r="FS32" cm="1">
        <f t="array" ref="FS32">IF(SUM(IF($J32:$X32=TRANSPOSE('Capacity Backing (Hide)2'!AD$203:AD$217),1,0))&gt;0,1,0)</f>
        <v>0</v>
      </c>
      <c r="FT32" cm="1">
        <f t="array" ref="FT32">IF(SUM(IF($J32:$X32=TRANSPOSE('Capacity Backing (Hide)2'!AE$203:AE$217),1,0))&gt;0,1,0)</f>
        <v>0</v>
      </c>
      <c r="FU32" cm="1">
        <f t="array" ref="FU32">IF(SUM(IF($J32:$X32=TRANSPOSE('Capacity Backing (Hide)2'!AF$203:AF$217),1,0))&gt;0,1,0)</f>
        <v>0</v>
      </c>
      <c r="FV32" cm="1">
        <f t="array" ref="FV32">IF(SUM(IF($J32:$X32=TRANSPOSE('Capacity Backing (Hide)2'!AG$203:AG$217),1,0))&gt;0,1,0)</f>
        <v>0</v>
      </c>
      <c r="FW32" cm="1">
        <f t="array" ref="FW32">IF(SUM(IF($J32:$X32=TRANSPOSE('Capacity Backing (Hide)2'!AH$203:AH$217),1,0))&gt;0,1,0)</f>
        <v>0</v>
      </c>
      <c r="FX32" cm="1">
        <f t="array" ref="FX32">IF(SUM(IF($J32:$X32=TRANSPOSE('Capacity Backing (Hide)2'!AI$203:AI$217),1,0))&gt;0,1,0)</f>
        <v>0</v>
      </c>
      <c r="FY32" cm="1">
        <f t="array" ref="FY32">IF(SUM(IF($J32:$X32=TRANSPOSE('Capacity Backing (Hide)2'!AJ$203:AJ$217),1,0))&gt;0,1,0)</f>
        <v>0</v>
      </c>
      <c r="FZ32" cm="1">
        <f t="array" ref="FZ32">IF(SUM(IF($J32:$X32=TRANSPOSE('Capacity Backing (Hide)2'!AK$203:AK$217),1,0))&gt;0,1,0)</f>
        <v>0</v>
      </c>
      <c r="GA32" cm="1">
        <f t="array" ref="GA32">IF(SUM(IF($J32:$X32=TRANSPOSE('Capacity Backing (Hide)2'!AL$203:AL$217),1,0))&gt;0,1,0)</f>
        <v>0</v>
      </c>
      <c r="GB32" cm="1">
        <f t="array" ref="GB32">IF(SUM(IF($J32:$X32=TRANSPOSE('Capacity Backing (Hide)2'!AM$203:AM$217),1,0))&gt;0,1,0)</f>
        <v>0</v>
      </c>
      <c r="GC32" cm="1">
        <f t="array" ref="GC32">IF(SUM(IF($J32:$X32=TRANSPOSE('Capacity Backing (Hide)2'!AN$203:AN$217),1,0))&gt;0,1,0)</f>
        <v>0</v>
      </c>
      <c r="GD32" cm="1">
        <f t="array" ref="GD32">IF(SUM(IF($J32:$X32=TRANSPOSE('Capacity Backing (Hide)2'!AO$203:AO$217),1,0))&gt;0,1,0)</f>
        <v>0</v>
      </c>
      <c r="GE32" cm="1">
        <f t="array" ref="GE32">IF(SUM(IF($J32:$X32=TRANSPOSE('Capacity Backing (Hide)2'!AP$203:AP$217),1,0))&gt;0,1,0)</f>
        <v>0</v>
      </c>
      <c r="GF32" cm="1">
        <f t="array" ref="GF32">IF(SUM(IF($J32:$X32=TRANSPOSE('Capacity Backing (Hide)2'!AQ$203:AQ$217),1,0))&gt;0,1,0)</f>
        <v>0</v>
      </c>
      <c r="GG32" cm="1">
        <f t="array" ref="GG32">IF(SUM(IF($J32:$X32=TRANSPOSE('Capacity Backing (Hide)2'!AR$203:AR$217),1,0))&gt;0,1,0)</f>
        <v>0</v>
      </c>
      <c r="GH32" cm="1">
        <f t="array" ref="GH32">IF(SUM(IF($J32:$X32=TRANSPOSE('Capacity Backing (Hide)2'!AS$203:AS$217),1,0))&gt;0,1,0)</f>
        <v>0</v>
      </c>
      <c r="GI32" cm="1">
        <f t="array" ref="GI32">IF(SUM(IF($J32:$X32=TRANSPOSE('Capacity Backing (Hide)2'!AT$203:AT$217),1,0))&gt;0,1,0)</f>
        <v>0</v>
      </c>
      <c r="GJ32" cm="1">
        <f t="array" ref="GJ32">IF(SUM(IF($J32:$X32=TRANSPOSE('Capacity Backing (Hide)2'!AU$203:AU$217),1,0))&gt;0,1,0)</f>
        <v>0</v>
      </c>
      <c r="GK32" cm="1">
        <f t="array" ref="GK32">IF(SUM(IF($J32:$X32=TRANSPOSE('Capacity Backing (Hide)2'!AV$203:AV$217),1,0))&gt;0,1,0)</f>
        <v>0</v>
      </c>
      <c r="GL32" cm="1">
        <f t="array" ref="GL32">IF(SUM(IF($J32:$X32=TRANSPOSE('Capacity Backing (Hide)2'!AW$203:AW$217),1,0))&gt;0,1,0)</f>
        <v>0</v>
      </c>
      <c r="GM32" cm="1">
        <f t="array" ref="GM32">IF(SUM(IF($J32:$X32=TRANSPOSE('Capacity Backing (Hide)2'!AX$203:AX$217),1,0))&gt;0,1,0)</f>
        <v>0</v>
      </c>
      <c r="GN32" cm="1">
        <f t="array" ref="GN32">IF(SUM(IF($J32:$X32=TRANSPOSE('Capacity Backing (Hide)2'!AY$203:AY$217),1,0))&gt;0,1,0)</f>
        <v>0</v>
      </c>
      <c r="GO32" cm="1">
        <f t="array" ref="GO32">IF(SUM(IF($J32:$X32=TRANSPOSE('Capacity Backing (Hide)2'!AZ$203:AZ$217),1,0))&gt;0,1,0)</f>
        <v>0</v>
      </c>
      <c r="GP32" cm="1">
        <f t="array" ref="GP32">IF(SUM(IF($J32:$X32=TRANSPOSE('Capacity Backing (Hide)2'!BA$203:BA$217),1,0))&gt;0,1,0)</f>
        <v>0</v>
      </c>
      <c r="GQ32" cm="1">
        <f t="array" ref="GQ32">IF(SUM(IF($J32:$X32=TRANSPOSE('Capacity Backing (Hide)2'!BB$203:BB$217),1,0))&gt;0,1,0)</f>
        <v>0</v>
      </c>
      <c r="GR32" cm="1">
        <f t="array" ref="GR32">IF(SUM(IF($J32:$X32=TRANSPOSE('Capacity Backing (Hide)2'!BC$203:BC$217),1,0))&gt;0,1,0)</f>
        <v>0</v>
      </c>
      <c r="GS32" cm="1">
        <f t="array" ref="GS32">IF(SUM(IF($J32:$X32=TRANSPOSE('Capacity Backing (Hide)2'!BD$203:BD$217),1,0))&gt;0,1,0)</f>
        <v>0</v>
      </c>
      <c r="GT32" cm="1">
        <f t="array" ref="GT32">IF(SUM(IF($J32:$X32=TRANSPOSE('Capacity Backing (Hide)2'!BE$203:BE$217),1,0))&gt;0,1,0)</f>
        <v>0</v>
      </c>
      <c r="GU32" cm="1">
        <f t="array" ref="GU32">IF(SUM(IF($J32:$X32=TRANSPOSE('Capacity Backing (Hide)2'!BF$203:BF$217),1,0))&gt;0,1,0)</f>
        <v>0</v>
      </c>
      <c r="GV32" cm="1">
        <f t="array" ref="GV32">IF(SUM(IF($J32:$X32=TRANSPOSE('Capacity Backing (Hide)2'!BG$203:BG$217),1,0))&gt;0,1,0)</f>
        <v>0</v>
      </c>
      <c r="GW32" cm="1">
        <f t="array" ref="GW32">IF(SUM(IF($J32:$X32=TRANSPOSE('Capacity Backing (Hide)2'!BH$203:BH$217),1,0))&gt;0,1,0)</f>
        <v>0</v>
      </c>
      <c r="GX32" cm="1">
        <f t="array" ref="GX32">IF(SUM(IF($J32:$X32=TRANSPOSE('Capacity Backing (Hide)2'!BI$203:BI$217),1,0))&gt;0,1,0)</f>
        <v>0</v>
      </c>
      <c r="GY32" cm="1">
        <f t="array" ref="GY32">IF(SUM(IF($J32:$X32=TRANSPOSE('Capacity Backing (Hide)2'!BJ$203:BJ$217),1,0))&gt;0,1,0)</f>
        <v>0</v>
      </c>
      <c r="GZ32" cm="1">
        <f t="array" ref="GZ32">IF(SUM(IF($J32:$X32=TRANSPOSE('Capacity Backing (Hide)2'!BK$203:BK$217),1,0))&gt;0,1,0)</f>
        <v>0</v>
      </c>
      <c r="HA32" cm="1">
        <f t="array" ref="HA32">IF(SUM(IF($J32:$X32=TRANSPOSE('Capacity Backing (Hide)2'!BL$203:BL$217),1,0))&gt;0,1,0)</f>
        <v>0</v>
      </c>
      <c r="HB32" cm="1">
        <f t="array" ref="HB32">IF(SUM(IF($J32:$X32=TRANSPOSE('Capacity Backing (Hide)2'!BM$203:BM$217),1,0))&gt;0,1,0)</f>
        <v>0</v>
      </c>
      <c r="HC32" cm="1">
        <f t="array" ref="HC32">IF(SUM(IF($J32:$X32=TRANSPOSE('Capacity Backing (Hide)2'!BN$203:BN$217),1,0))&gt;0,1,0)</f>
        <v>0</v>
      </c>
      <c r="HD32" cm="1">
        <f t="array" ref="HD32">IF(SUM(IF($J32:$X32=TRANSPOSE('Capacity Backing (Hide)2'!BO$203:BO$217),1,0))&gt;0,1,0)</f>
        <v>0</v>
      </c>
      <c r="HE32" cm="1">
        <f t="array" ref="HE32">IF(SUM(IF($J32:$X32=TRANSPOSE('Capacity Backing (Hide)2'!BP$203:BP$217),1,0))&gt;0,1,0)</f>
        <v>0</v>
      </c>
      <c r="HF32" cm="1">
        <f t="array" ref="HF32">IF(SUM(IF($J32:$X32=TRANSPOSE('Capacity Backing (Hide)2'!BQ$203:BQ$217),1,0))&gt;0,1,0)</f>
        <v>0</v>
      </c>
      <c r="HG32" cm="1">
        <f t="array" ref="HG32">IF(SUM(IF($J32:$X32=TRANSPOSE('Capacity Backing (Hide)2'!BR$203:BR$217),1,0))&gt;0,1,0)</f>
        <v>0</v>
      </c>
      <c r="HH32" cm="1">
        <f t="array" ref="HH32">IF(SUM(IF($J32:$X32=TRANSPOSE('Capacity Backing (Hide)2'!BS$203:BS$217),1,0))&gt;0,1,0)</f>
        <v>0</v>
      </c>
      <c r="HI32" cm="1">
        <f t="array" ref="HI32">IF(SUM(IF($J32:$X32=TRANSPOSE('Capacity Backing (Hide)2'!BT$203:BT$217),1,0))&gt;0,1,0)</f>
        <v>0</v>
      </c>
      <c r="HJ32" cm="1">
        <f t="array" ref="HJ32">IF(SUM(IF($J32:$X32=TRANSPOSE('Capacity Backing (Hide)2'!BU$203:BU$217),1,0))&gt;0,1,0)</f>
        <v>0</v>
      </c>
      <c r="HK32" cm="1">
        <f t="array" ref="HK32">IF(SUM(IF($J32:$X32=TRANSPOSE('Capacity Backing (Hide)2'!BV$203:BV$217),1,0))&gt;0,1,0)</f>
        <v>0</v>
      </c>
      <c r="HL32" cm="1">
        <f t="array" ref="HL32">IF(SUM(IF($J32:$X32=TRANSPOSE('Capacity Backing (Hide)2'!BW$203:BW$217),1,0))&gt;0,1,0)</f>
        <v>0</v>
      </c>
      <c r="HM32" cm="1">
        <f t="array" ref="HM32">IF(SUM(IF($J32:$X32=TRANSPOSE('Capacity Backing (Hide)2'!BX$203:BX$217),1,0))&gt;0,1,0)</f>
        <v>0</v>
      </c>
      <c r="HN32" cm="1">
        <f t="array" ref="HN32">IF(SUM(IF($J32:$X32=TRANSPOSE('Capacity Backing (Hide)2'!BY$203:BY$217),1,0))&gt;0,1,0)</f>
        <v>0</v>
      </c>
      <c r="HO32" cm="1">
        <f t="array" ref="HO32">IF(SUM(IF($J32:$X32=TRANSPOSE('Capacity Backing (Hide)2'!BZ$203:BZ$217),1,0))&gt;0,1,0)</f>
        <v>0</v>
      </c>
      <c r="HP32" cm="1">
        <f t="array" ref="HP32">IF(SUM(IF($J32:$X32=TRANSPOSE('Capacity Backing (Hide)2'!CA$203:CA$217),1,0))&gt;0,1,0)</f>
        <v>0</v>
      </c>
      <c r="HQ32" cm="1">
        <f t="array" ref="HQ32">IF(SUM(IF($J32:$X32=TRANSPOSE('Capacity Backing (Hide)2'!CB$203:CB$217),1,0))&gt;0,1,0)</f>
        <v>0</v>
      </c>
      <c r="HR32" cm="1">
        <f t="array" ref="HR32">IF(SUM(IF($J32:$X32=TRANSPOSE('Capacity Backing (Hide)2'!CC$203:CC$217),1,0))&gt;0,1,0)</f>
        <v>0</v>
      </c>
      <c r="HS32" cm="1">
        <f t="array" ref="HS32">IF(SUM(IF($J32:$X32=TRANSPOSE('Capacity Backing (Hide)2'!CD$203:CD$217),1,0))&gt;0,1,0)</f>
        <v>0</v>
      </c>
      <c r="HT32" cm="1">
        <f t="array" ref="HT32">IF(SUM(IF($J32:$X32=TRANSPOSE('Capacity Backing (Hide)2'!CE$203:CE$217),1,0))&gt;0,1,0)</f>
        <v>0</v>
      </c>
      <c r="HU32" cm="1">
        <f t="array" ref="HU32">IF(SUM(IF($J32:$X32=TRANSPOSE('Capacity Backing (Hide)2'!CF$203:CF$217),1,0))&gt;0,1,0)</f>
        <v>0</v>
      </c>
      <c r="HV32" cm="1">
        <f t="array" ref="HV32">IF(SUM(IF($J32:$X32=TRANSPOSE('Capacity Backing (Hide)2'!CG$203:CG$217),1,0))&gt;0,1,0)</f>
        <v>0</v>
      </c>
      <c r="HW32" cm="1">
        <f t="array" ref="HW32">IF(SUM(IF($J32:$X32=TRANSPOSE('Capacity Backing (Hide)2'!CH$203:CH$217),1,0))&gt;0,1,0)</f>
        <v>0</v>
      </c>
      <c r="HX32" cm="1">
        <f t="array" ref="HX32">IF(SUM(IF($J32:$X32=TRANSPOSE('Capacity Backing (Hide)2'!CI$203:CI$217),1,0))&gt;0,1,0)</f>
        <v>0</v>
      </c>
      <c r="HY32" cm="1">
        <f t="array" ref="HY32">IF(SUM(IF($J32:$X32=TRANSPOSE('Capacity Backing (Hide)2'!CJ$203:CJ$217),1,0))&gt;0,1,0)</f>
        <v>0</v>
      </c>
      <c r="HZ32" cm="1">
        <f t="array" ref="HZ32">IF(SUM(IF($J32:$X32=TRANSPOSE('Capacity Backing (Hide)2'!CK$203:CK$217),1,0))&gt;0,1,0)</f>
        <v>0</v>
      </c>
      <c r="IA32" cm="1">
        <f t="array" ref="IA32">IF(SUM(IF($J32:$X32=TRANSPOSE('Capacity Backing (Hide)2'!CL$203:CL$217),1,0))&gt;0,1,0)</f>
        <v>0</v>
      </c>
      <c r="IB32" cm="1">
        <f t="array" ref="IB32">IF(SUM(IF($J32:$X32=TRANSPOSE('Capacity Backing (Hide)2'!CM$203:CM$217),1,0))&gt;0,1,0)</f>
        <v>0</v>
      </c>
      <c r="IC32" cm="1">
        <f t="array" ref="IC32">IF(SUM(IF($J32:$X32=TRANSPOSE('Capacity Backing (Hide)2'!CN$203:CN$217),1,0))&gt;0,1,0)</f>
        <v>0</v>
      </c>
      <c r="ID32" cm="1">
        <f t="array" ref="ID32">IF(SUM(IF($J32:$X32=TRANSPOSE('Capacity Backing (Hide)2'!CO$203:CO$217),1,0))&gt;0,1,0)</f>
        <v>0</v>
      </c>
      <c r="IE32" cm="1">
        <f t="array" ref="IE32">IF(SUM(IF($J32:$X32=TRANSPOSE('Capacity Backing (Hide)2'!CP$203:CP$217),1,0))&gt;0,1,0)</f>
        <v>0</v>
      </c>
      <c r="IF32" cm="1">
        <f t="array" ref="IF32">IF(SUM(IF($J32:$X32=TRANSPOSE('Capacity Backing (Hide)2'!CQ$203:CQ$217),1,0))&gt;0,1,0)</f>
        <v>0</v>
      </c>
      <c r="IG32" cm="1">
        <f t="array" ref="IG32">IF(SUM(IF($J32:$X32=TRANSPOSE('Capacity Backing (Hide)2'!CR$203:CR$217),1,0))&gt;0,1,0)</f>
        <v>0</v>
      </c>
      <c r="IH32" cm="1">
        <f t="array" ref="IH32">IF(SUM(IF($J32:$X32=TRANSPOSE('Capacity Backing (Hide)2'!CS$203:CS$217),1,0))&gt;0,1,0)</f>
        <v>0</v>
      </c>
      <c r="II32" cm="1">
        <f t="array" ref="II32">IF(SUM(IF($J32:$X32=TRANSPOSE('Capacity Backing (Hide)2'!CT$203:CT$217),1,0))&gt;0,1,0)</f>
        <v>0</v>
      </c>
      <c r="IJ32" cm="1">
        <f t="array" ref="IJ32">IF(SUM(IF($J32:$X32=TRANSPOSE('Capacity Backing (Hide)2'!CU$203:CU$217),1,0))&gt;0,1,0)</f>
        <v>0</v>
      </c>
      <c r="IK32" cm="1">
        <f t="array" ref="IK32">IF(SUM(IF($J32:$X32=TRANSPOSE('Capacity Backing (Hide)2'!CV$203:CV$217),1,0))&gt;0,1,0)</f>
        <v>0</v>
      </c>
      <c r="IL32" cm="1">
        <f t="array" ref="IL32">IF(SUM(IF($J32:$X32=TRANSPOSE('Capacity Backing (Hide)2'!CW$203:CW$217),1,0))&gt;0,1,0)</f>
        <v>0</v>
      </c>
      <c r="IO32" s="184">
        <v>0</v>
      </c>
      <c r="IP32" s="184">
        <v>0</v>
      </c>
      <c r="IQ32" s="184">
        <v>0</v>
      </c>
      <c r="IR32" s="184">
        <v>0</v>
      </c>
      <c r="IS32" s="184">
        <v>0</v>
      </c>
      <c r="IT32" s="184">
        <v>0</v>
      </c>
      <c r="IU32" s="184">
        <v>0</v>
      </c>
      <c r="IV32" s="184">
        <v>0</v>
      </c>
      <c r="IW32" s="184">
        <v>0</v>
      </c>
      <c r="IX32" s="184">
        <v>0</v>
      </c>
      <c r="IY32" s="184">
        <v>0</v>
      </c>
      <c r="IZ32" s="184">
        <v>0</v>
      </c>
      <c r="JA32" s="184">
        <v>0</v>
      </c>
      <c r="JB32" s="184">
        <v>0</v>
      </c>
      <c r="JC32" s="184">
        <v>0</v>
      </c>
      <c r="JD32" s="184">
        <v>0</v>
      </c>
      <c r="JE32" s="184">
        <v>0</v>
      </c>
      <c r="JF32" s="184">
        <v>0</v>
      </c>
      <c r="JG32" s="184">
        <v>0</v>
      </c>
      <c r="JH32" s="184">
        <v>0</v>
      </c>
      <c r="JI32" s="184">
        <v>0</v>
      </c>
      <c r="JJ32" s="184">
        <v>0</v>
      </c>
      <c r="JK32" s="184">
        <v>0</v>
      </c>
      <c r="JL32" s="184">
        <v>0</v>
      </c>
      <c r="JM32" s="184">
        <v>0</v>
      </c>
      <c r="JN32" s="184">
        <v>0</v>
      </c>
      <c r="JO32" s="184">
        <v>0</v>
      </c>
      <c r="JP32" s="184">
        <v>0</v>
      </c>
      <c r="JQ32" s="184">
        <v>0</v>
      </c>
      <c r="JR32" s="184">
        <v>0</v>
      </c>
      <c r="JS32" s="184">
        <v>0</v>
      </c>
      <c r="JT32" s="184">
        <v>0</v>
      </c>
      <c r="JU32" s="184">
        <v>0</v>
      </c>
      <c r="JV32" s="184">
        <v>0</v>
      </c>
      <c r="JW32" s="184">
        <v>0</v>
      </c>
      <c r="JX32" s="184">
        <v>0</v>
      </c>
      <c r="JY32" s="184">
        <v>0</v>
      </c>
      <c r="JZ32" s="184">
        <v>0</v>
      </c>
      <c r="KA32" s="184">
        <v>0</v>
      </c>
      <c r="KB32" s="184">
        <v>0</v>
      </c>
      <c r="KC32" s="184">
        <v>0</v>
      </c>
      <c r="KD32" s="184">
        <v>0</v>
      </c>
      <c r="KE32" s="184">
        <v>0</v>
      </c>
      <c r="KF32" s="184">
        <v>0</v>
      </c>
      <c r="KG32" s="184">
        <v>0</v>
      </c>
      <c r="KH32" s="184">
        <v>0</v>
      </c>
      <c r="KI32" s="184">
        <v>0</v>
      </c>
      <c r="KJ32" s="184">
        <v>0</v>
      </c>
      <c r="KK32" s="184">
        <v>0</v>
      </c>
      <c r="KL32" s="184">
        <v>0</v>
      </c>
      <c r="KM32" s="184">
        <v>0</v>
      </c>
      <c r="KN32" s="184">
        <v>0</v>
      </c>
      <c r="KO32" s="184">
        <v>0</v>
      </c>
      <c r="KP32" s="184">
        <v>0</v>
      </c>
      <c r="KQ32" s="184">
        <v>0</v>
      </c>
      <c r="KR32" s="184">
        <v>0</v>
      </c>
      <c r="KS32" s="184">
        <v>0</v>
      </c>
      <c r="KT32" s="184">
        <v>0</v>
      </c>
      <c r="KU32" s="184">
        <v>0</v>
      </c>
      <c r="KV32" s="184">
        <v>0</v>
      </c>
      <c r="KW32" s="184">
        <v>0</v>
      </c>
      <c r="KX32" s="184">
        <v>0</v>
      </c>
      <c r="KY32" s="184">
        <v>0</v>
      </c>
      <c r="KZ32" s="184">
        <v>0</v>
      </c>
      <c r="LA32" s="184">
        <v>0</v>
      </c>
      <c r="LB32" s="184">
        <v>0</v>
      </c>
      <c r="LC32" s="184">
        <v>0</v>
      </c>
      <c r="LD32" s="184">
        <v>0</v>
      </c>
      <c r="LE32" s="184">
        <v>0</v>
      </c>
      <c r="LF32" s="184">
        <v>0</v>
      </c>
      <c r="LG32" s="184">
        <v>0</v>
      </c>
      <c r="LH32" s="184">
        <v>0</v>
      </c>
      <c r="LI32" s="184">
        <v>0</v>
      </c>
      <c r="LJ32" s="184">
        <v>0</v>
      </c>
      <c r="LK32" s="184">
        <v>0</v>
      </c>
      <c r="LL32" s="184">
        <v>0</v>
      </c>
      <c r="LM32" s="184">
        <v>0</v>
      </c>
      <c r="LN32" s="184">
        <v>0</v>
      </c>
      <c r="LO32" s="184">
        <v>0</v>
      </c>
      <c r="LP32" s="184">
        <v>0</v>
      </c>
      <c r="LQ32" s="184">
        <v>0</v>
      </c>
      <c r="LR32" s="184">
        <v>0</v>
      </c>
      <c r="LS32" s="184">
        <v>0</v>
      </c>
      <c r="LT32" s="184">
        <v>0</v>
      </c>
      <c r="LU32" s="184">
        <v>0</v>
      </c>
      <c r="LV32" s="184">
        <v>0</v>
      </c>
      <c r="LW32" s="184">
        <v>0</v>
      </c>
      <c r="LX32" s="184">
        <v>0</v>
      </c>
      <c r="LY32" s="184">
        <v>0</v>
      </c>
      <c r="LZ32" s="184">
        <v>0</v>
      </c>
      <c r="MA32" s="184">
        <v>0</v>
      </c>
      <c r="MB32" s="184">
        <v>0</v>
      </c>
      <c r="MC32" s="184">
        <v>0</v>
      </c>
      <c r="MD32" s="184">
        <v>0</v>
      </c>
      <c r="ME32" s="184">
        <v>0</v>
      </c>
      <c r="MF32" s="184">
        <v>0</v>
      </c>
      <c r="MG32" s="184">
        <v>0</v>
      </c>
      <c r="MH32" s="184">
        <v>0</v>
      </c>
      <c r="MI32" s="184">
        <v>0</v>
      </c>
      <c r="MJ32" s="184">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0</v>
      </c>
      <c r="NZ32">
        <v>0</v>
      </c>
      <c r="OA32">
        <v>0</v>
      </c>
      <c r="OB32">
        <v>0</v>
      </c>
      <c r="OC32">
        <v>0</v>
      </c>
      <c r="OD32">
        <v>0</v>
      </c>
      <c r="OE32">
        <v>0</v>
      </c>
      <c r="OF32">
        <v>0</v>
      </c>
      <c r="OG32">
        <v>0</v>
      </c>
      <c r="OH32">
        <v>0</v>
      </c>
      <c r="OI32">
        <v>0</v>
      </c>
      <c r="OJ32">
        <v>0</v>
      </c>
      <c r="OK32">
        <v>0</v>
      </c>
      <c r="OL32">
        <v>0</v>
      </c>
      <c r="OM32">
        <v>0</v>
      </c>
      <c r="ON32">
        <v>0</v>
      </c>
      <c r="OO32">
        <v>0</v>
      </c>
      <c r="OP32">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v>0</v>
      </c>
      <c r="PX32">
        <v>0</v>
      </c>
      <c r="PY32">
        <v>0</v>
      </c>
      <c r="PZ32">
        <v>0</v>
      </c>
      <c r="QA32">
        <v>0</v>
      </c>
      <c r="QB32">
        <v>0</v>
      </c>
      <c r="QC32">
        <v>0</v>
      </c>
      <c r="QD32">
        <v>0</v>
      </c>
      <c r="QE32">
        <v>0</v>
      </c>
      <c r="QF32">
        <v>0</v>
      </c>
      <c r="QG32">
        <v>0</v>
      </c>
      <c r="QH32">
        <v>0</v>
      </c>
      <c r="QJ32" cm="1">
        <f t="array" ref="QJ32">SUM(IF('Capacity Summary'!H$36:H$135="X",1,0)*TRANSPOSE('CR Backing (Hide)'!$IO32:$MJ32)*IF('Clinical resources'!ZQ35="X",1,0))</f>
        <v>0</v>
      </c>
      <c r="QK32" cm="1">
        <f t="array" ref="QK32">SUM(IF('Capacity Summary'!I$36:I$135="X",1,0)*TRANSPOSE('CR Backing (Hide)'!$IO32:$MJ32)*IF('Clinical resources'!ZR35="X",1,0))</f>
        <v>0</v>
      </c>
      <c r="QL32" cm="1">
        <f t="array" ref="QL32">SUM(IF('Capacity Summary'!J$36:J$135="X",1,0)*TRANSPOSE('CR Backing (Hide)'!$IO32:$MJ32)*IF('Clinical resources'!ZS35="X",1,0))</f>
        <v>0</v>
      </c>
      <c r="QM32" cm="1">
        <f t="array" ref="QM32">SUM(IF('Capacity Summary'!K$36:K$135="X",1,0)*TRANSPOSE('CR Backing (Hide)'!$IO32:$MJ32)*IF('Clinical resources'!ZT35="X",1,0))</f>
        <v>0</v>
      </c>
      <c r="QN32" cm="1">
        <f t="array" ref="QN32">SUM(IF('Capacity Summary'!L$36:L$135="X",1,0)*TRANSPOSE('CR Backing (Hide)'!$IO32:$MJ32)*IF('Clinical resources'!ZU35="X",1,0))</f>
        <v>0</v>
      </c>
      <c r="QO32" cm="1">
        <f t="array" ref="QO32">SUM(IF('Capacity Summary'!M$36:M$135="X",1,0)*TRANSPOSE('CR Backing (Hide)'!$IO32:$MJ32)*IF('Clinical resources'!ZV35="X",1,0))</f>
        <v>0</v>
      </c>
      <c r="QP32" cm="1">
        <f t="array" ref="QP32">SUM(IF('Capacity Summary'!N$36:N$135="X",1,0)*TRANSPOSE('CR Backing (Hide)'!$IO32:$MJ32)*IF('Clinical resources'!ZW35="X",1,0))</f>
        <v>0</v>
      </c>
      <c r="QQ32" cm="1">
        <f t="array" ref="QQ32">SUM(IF('Capacity Summary'!O$36:O$135="X",1,0)*TRANSPOSE('CR Backing (Hide)'!$IO32:$MJ32)*IF('Clinical resources'!ZX35="X",1,0))</f>
        <v>0</v>
      </c>
      <c r="QR32" cm="1">
        <f t="array" ref="QR32">SUM(IF('Capacity Summary'!P$36:P$135="X",1,0)*TRANSPOSE('CR Backing (Hide)'!$IO32:$MJ32)*IF('Clinical resources'!ZY35="X",1,0))</f>
        <v>0</v>
      </c>
      <c r="QS32" cm="1">
        <f t="array" ref="QS32">SUM(IF('Capacity Summary'!Q$36:Q$135="X",1,0)*TRANSPOSE('CR Backing (Hide)'!$IO32:$MJ32)*IF('Clinical resources'!ZZ35="X",1,0))</f>
        <v>0</v>
      </c>
      <c r="QT32" cm="1">
        <f t="array" ref="QT32">SUM(IF('Capacity Summary'!R$36:R$135="X",1,0)*TRANSPOSE('CR Backing (Hide)'!$IO32:$MJ32)*IF('Clinical resources'!AAA35="X",1,0))</f>
        <v>0</v>
      </c>
      <c r="QU32" cm="1">
        <f t="array" ref="QU32">SUM(IF('Capacity Summary'!S$36:S$135="X",1,0)*TRANSPOSE('CR Backing (Hide)'!$IO32:$MJ32)*IF('Clinical resources'!AAB35="X",1,0))</f>
        <v>0</v>
      </c>
      <c r="QV32" cm="1">
        <f t="array" ref="QV32">SUM(IF('Capacity Summary'!T$36:T$135="X",1,0)*TRANSPOSE('CR Backing (Hide)'!$IO32:$MJ32)*IF('Clinical resources'!AAC35="X",1,0))</f>
        <v>0</v>
      </c>
      <c r="QW32" cm="1">
        <f t="array" ref="QW32">SUM(IF('Capacity Summary'!U$36:U$135="X",1,0)*TRANSPOSE('CR Backing (Hide)'!$IO32:$MJ32)*IF('Clinical resources'!AAD35="X",1,0))</f>
        <v>0</v>
      </c>
      <c r="QX32" cm="1">
        <f t="array" ref="QX32">SUM(IF('Capacity Summary'!V$36:V$135="X",1,0)*TRANSPOSE('CR Backing (Hide)'!$IO32:$MJ32)*IF('Clinical resources'!AAE35="X",1,0))</f>
        <v>0</v>
      </c>
      <c r="QY32" cm="1">
        <f t="array" ref="QY32">SUM(IF('Capacity Summary'!W$36:W$135="X",1,0)*TRANSPOSE('CR Backing (Hide)'!$IO32:$MJ32)*IF('Clinical resources'!AAF35="X",1,0))</f>
        <v>0</v>
      </c>
      <c r="QZ32" cm="1">
        <f t="array" ref="QZ32">SUM(IF('Capacity Summary'!X$36:X$135="X",1,0)*TRANSPOSE('CR Backing (Hide)'!$IO32:$MJ32)*IF('Clinical resources'!AAG35="X",1,0))</f>
        <v>0</v>
      </c>
      <c r="RA32" cm="1">
        <f t="array" ref="RA32">SUM(IF('Capacity Summary'!Y$36:Y$135="X",1,0)*TRANSPOSE('CR Backing (Hide)'!$IO32:$MJ32)*IF('Clinical resources'!AAH35="X",1,0))</f>
        <v>0</v>
      </c>
      <c r="RB32" cm="1">
        <f t="array" ref="RB32">SUM(IF('Capacity Summary'!Z$36:Z$135="X",1,0)*TRANSPOSE('CR Backing (Hide)'!$IO32:$MJ32)*IF('Clinical resources'!AAI35="X",1,0))</f>
        <v>0</v>
      </c>
      <c r="RC32" cm="1">
        <f t="array" ref="RC32">SUM(IF('Capacity Summary'!AA$36:AA$135="X",1,0)*TRANSPOSE('CR Backing (Hide)'!$IO32:$MJ32)*IF('Clinical resources'!AAJ35="X",1,0))</f>
        <v>0</v>
      </c>
      <c r="RD32" cm="1">
        <f t="array" ref="RD32">SUM(IF('Capacity Summary'!AB$36:AB$135="X",1,0)*TRANSPOSE('CR Backing (Hide)'!$IO32:$MJ32)*IF('Clinical resources'!AAK35="X",1,0))</f>
        <v>0</v>
      </c>
      <c r="RE32" cm="1">
        <f t="array" ref="RE32">SUM(IF('Capacity Summary'!AC$36:AC$135="X",1,0)*TRANSPOSE('CR Backing (Hide)'!$IO32:$MJ32)*IF('Clinical resources'!AAL35="X",1,0))</f>
        <v>0</v>
      </c>
      <c r="RF32" cm="1">
        <f t="array" ref="RF32">SUM(IF('Capacity Summary'!AD$36:AD$135="X",1,0)*TRANSPOSE('CR Backing (Hide)'!$IO32:$MJ32)*IF('Clinical resources'!AAM35="X",1,0))</f>
        <v>0</v>
      </c>
      <c r="RG32" cm="1">
        <f t="array" ref="RG32">SUM(IF('Capacity Summary'!AE$36:AE$135="X",1,0)*TRANSPOSE('CR Backing (Hide)'!$IO32:$MJ32)*IF('Clinical resources'!AAN35="X",1,0))</f>
        <v>0</v>
      </c>
      <c r="RH32" cm="1">
        <f t="array" ref="RH32">SUM(IF('Capacity Summary'!AF$36:AF$135="X",1,0)*TRANSPOSE('CR Backing (Hide)'!$IO32:$MJ32)*IF('Clinical resources'!AAO35="X",1,0))</f>
        <v>0</v>
      </c>
      <c r="RI32" cm="1">
        <f t="array" ref="RI32">SUM(IF('Capacity Summary'!AG$36:AG$135="X",1,0)*TRANSPOSE('CR Backing (Hide)'!$IO32:$MJ32)*IF('Clinical resources'!AAP35="X",1,0))</f>
        <v>0</v>
      </c>
      <c r="RJ32" cm="1">
        <f t="array" ref="RJ32">SUM(IF('Capacity Summary'!AH$36:AH$135="X",1,0)*TRANSPOSE('CR Backing (Hide)'!$IO32:$MJ32)*IF('Clinical resources'!AAQ35="X",1,0))</f>
        <v>0</v>
      </c>
      <c r="RK32" cm="1">
        <f t="array" ref="RK32">SUM(IF('Capacity Summary'!AI$36:AI$135="X",1,0)*TRANSPOSE('CR Backing (Hide)'!$IO32:$MJ32)*IF('Clinical resources'!AAR35="X",1,0))</f>
        <v>0</v>
      </c>
      <c r="RL32" cm="1">
        <f t="array" ref="RL32">SUM(IF('Capacity Summary'!AJ$36:AJ$135="X",1,0)*TRANSPOSE('CR Backing (Hide)'!$IO32:$MJ32)*IF('Clinical resources'!AAS35="X",1,0))</f>
        <v>0</v>
      </c>
      <c r="RM32" cm="1">
        <f t="array" ref="RM32">SUM(IF('Capacity Summary'!AK$36:AK$135="X",1,0)*TRANSPOSE('CR Backing (Hide)'!$IO32:$MJ32)*IF('Clinical resources'!AAT35="X",1,0))</f>
        <v>0</v>
      </c>
      <c r="RN32" cm="1">
        <f t="array" ref="RN32">SUM(IF('Capacity Summary'!AL$36:AL$135="X",1,0)*TRANSPOSE('CR Backing (Hide)'!$IO32:$MJ32)*IF('Clinical resources'!AAU35="X",1,0))</f>
        <v>0</v>
      </c>
      <c r="RO32" cm="1">
        <f t="array" ref="RO32">SUM(IF('Capacity Summary'!AM$36:AM$135="X",1,0)*TRANSPOSE('CR Backing (Hide)'!$IO32:$MJ32)*IF('Clinical resources'!AAV35="X",1,0))</f>
        <v>0</v>
      </c>
      <c r="RP32" cm="1">
        <f t="array" ref="RP32">SUM(IF('Capacity Summary'!AN$36:AN$135="X",1,0)*TRANSPOSE('CR Backing (Hide)'!$IO32:$MJ32)*IF('Clinical resources'!AAW35="X",1,0))</f>
        <v>0</v>
      </c>
      <c r="RQ32" cm="1">
        <f t="array" ref="RQ32">SUM(IF('Capacity Summary'!AO$36:AO$135="X",1,0)*TRANSPOSE('CR Backing (Hide)'!$IO32:$MJ32)*IF('Clinical resources'!AAX35="X",1,0))</f>
        <v>0</v>
      </c>
      <c r="RR32" cm="1">
        <f t="array" ref="RR32">SUM(IF('Capacity Summary'!AP$36:AP$135="X",1,0)*TRANSPOSE('CR Backing (Hide)'!$IO32:$MJ32)*IF('Clinical resources'!AAY35="X",1,0))</f>
        <v>0</v>
      </c>
      <c r="RS32" cm="1">
        <f t="array" ref="RS32">SUM(IF('Capacity Summary'!AQ$36:AQ$135="X",1,0)*TRANSPOSE('CR Backing (Hide)'!$IO32:$MJ32)*IF('Clinical resources'!AAZ35="X",1,0))</f>
        <v>0</v>
      </c>
      <c r="RT32" cm="1">
        <f t="array" ref="RT32">SUM(IF('Capacity Summary'!AR$36:AR$135="X",1,0)*TRANSPOSE('CR Backing (Hide)'!$IO32:$MJ32)*IF('Clinical resources'!ABA35="X",1,0))</f>
        <v>0</v>
      </c>
      <c r="RU32" cm="1">
        <f t="array" ref="RU32">SUM(IF('Capacity Summary'!AS$36:AS$135="X",1,0)*TRANSPOSE('CR Backing (Hide)'!$IO32:$MJ32)*IF('Clinical resources'!ABB35="X",1,0))</f>
        <v>0</v>
      </c>
      <c r="RV32" cm="1">
        <f t="array" ref="RV32">SUM(IF('Capacity Summary'!AT$36:AT$135="X",1,0)*TRANSPOSE('CR Backing (Hide)'!$IO32:$MJ32)*IF('Clinical resources'!ABC35="X",1,0))</f>
        <v>0</v>
      </c>
      <c r="RW32" cm="1">
        <f t="array" ref="RW32">SUM(IF('Capacity Summary'!AU$36:AU$135="X",1,0)*TRANSPOSE('CR Backing (Hide)'!$IO32:$MJ32)*IF('Clinical resources'!ABD35="X",1,0))</f>
        <v>0</v>
      </c>
      <c r="RX32" cm="1">
        <f t="array" ref="RX32">SUM(IF('Capacity Summary'!AV$36:AV$135="X",1,0)*TRANSPOSE('CR Backing (Hide)'!$IO32:$MJ32)*IF('Clinical resources'!ABE35="X",1,0))</f>
        <v>0</v>
      </c>
      <c r="RY32" cm="1">
        <f t="array" ref="RY32">SUM(IF('Capacity Summary'!AW$36:AW$135="X",1,0)*TRANSPOSE('CR Backing (Hide)'!$IO32:$MJ32)*IF('Clinical resources'!ABF35="X",1,0))</f>
        <v>0</v>
      </c>
      <c r="RZ32" cm="1">
        <f t="array" ref="RZ32">SUM(IF('Capacity Summary'!AX$36:AX$135="X",1,0)*TRANSPOSE('CR Backing (Hide)'!$IO32:$MJ32)*IF('Clinical resources'!ABG35="X",1,0))</f>
        <v>0</v>
      </c>
      <c r="SA32" cm="1">
        <f t="array" ref="SA32">SUM(IF('Capacity Summary'!AY$36:AY$135="X",1,0)*TRANSPOSE('CR Backing (Hide)'!$IO32:$MJ32)*IF('Clinical resources'!ABH35="X",1,0))</f>
        <v>0</v>
      </c>
      <c r="SB32" cm="1">
        <f t="array" ref="SB32">SUM(IF('Capacity Summary'!AZ$36:AZ$135="X",1,0)*TRANSPOSE('CR Backing (Hide)'!$IO32:$MJ32)*IF('Clinical resources'!ABI35="X",1,0))</f>
        <v>0</v>
      </c>
      <c r="SC32" cm="1">
        <f t="array" ref="SC32">SUM(IF('Capacity Summary'!BA$36:BA$135="X",1,0)*TRANSPOSE('CR Backing (Hide)'!$IO32:$MJ32)*IF('Clinical resources'!ABJ35="X",1,0))</f>
        <v>0</v>
      </c>
      <c r="SD32" cm="1">
        <f t="array" ref="SD32">SUM(IF('Capacity Summary'!BB$36:BB$135="X",1,0)*TRANSPOSE('CR Backing (Hide)'!$IO32:$MJ32)*IF('Clinical resources'!ABK35="X",1,0))</f>
        <v>0</v>
      </c>
      <c r="SE32" cm="1">
        <f t="array" ref="SE32">SUM(IF('Capacity Summary'!BC$36:BC$135="X",1,0)*TRANSPOSE('CR Backing (Hide)'!$IO32:$MJ32)*IF('Clinical resources'!ABL35="X",1,0))</f>
        <v>0</v>
      </c>
      <c r="SF32" cm="1">
        <f t="array" ref="SF32">SUM(IF('Capacity Summary'!BD$36:BD$135="X",1,0)*TRANSPOSE('CR Backing (Hide)'!$IO32:$MJ32)*IF('Clinical resources'!ABM35="X",1,0))</f>
        <v>0</v>
      </c>
      <c r="SG32" cm="1">
        <f t="array" ref="SG32">SUM(IF('Capacity Summary'!BE$36:BE$135="X",1,0)*TRANSPOSE('CR Backing (Hide)'!$IO32:$MJ32)*IF('Clinical resources'!ABN35="X",1,0))</f>
        <v>0</v>
      </c>
      <c r="SH32" cm="1">
        <f t="array" ref="SH32">SUM(IF('Capacity Summary'!BF$36:BF$135="X",1,0)*TRANSPOSE('CR Backing (Hide)'!$IO32:$MJ32)*IF('Clinical resources'!ABO35="X",1,0))</f>
        <v>0</v>
      </c>
      <c r="SI32" cm="1">
        <f t="array" ref="SI32">SUM(IF('Capacity Summary'!BG$36:BG$135="X",1,0)*TRANSPOSE('CR Backing (Hide)'!$IO32:$MJ32)*IF('Clinical resources'!ABP35="X",1,0))</f>
        <v>0</v>
      </c>
      <c r="SK32" cm="1">
        <f t="array" ref="SK32">SUM(IF('Capacity Summary'!H$139:H$238="X",1,0)*TRANSPOSE('CR Backing (Hide)'!$MM32:$QH32))</f>
        <v>0</v>
      </c>
      <c r="SL32" cm="1">
        <f t="array" ref="SL32">SUM(IF('Capacity Summary'!I$139:I$238="X",1,0)*TRANSPOSE('CR Backing (Hide)'!$MM32:$QH32))</f>
        <v>0</v>
      </c>
      <c r="SM32" cm="1">
        <f t="array" ref="SM32">SUM(IF('Capacity Summary'!J$139:J$238="X",1,0)*TRANSPOSE('CR Backing (Hide)'!$MM32:$QH32))</f>
        <v>0</v>
      </c>
      <c r="SN32" cm="1">
        <f t="array" ref="SN32">SUM(IF('Capacity Summary'!K$139:K$238="X",1,0)*TRANSPOSE('CR Backing (Hide)'!$MM32:$QH32))</f>
        <v>0</v>
      </c>
      <c r="SO32" cm="1">
        <f t="array" ref="SO32">SUM(IF('Capacity Summary'!L$139:L$238="X",1,0)*TRANSPOSE('CR Backing (Hide)'!$MM32:$QH32))</f>
        <v>0</v>
      </c>
      <c r="SP32" cm="1">
        <f t="array" ref="SP32">SUM(IF('Capacity Summary'!M$139:M$238="X",1,0)*TRANSPOSE('CR Backing (Hide)'!$MM32:$QH32))</f>
        <v>0</v>
      </c>
      <c r="SQ32" cm="1">
        <f t="array" ref="SQ32">SUM(IF('Capacity Summary'!N$139:N$238="X",1,0)*TRANSPOSE('CR Backing (Hide)'!$MM32:$QH32))</f>
        <v>0</v>
      </c>
      <c r="SR32" cm="1">
        <f t="array" ref="SR32">SUM(IF('Capacity Summary'!O$139:O$238="X",1,0)*TRANSPOSE('CR Backing (Hide)'!$MM32:$QH32))</f>
        <v>0</v>
      </c>
      <c r="SS32" cm="1">
        <f t="array" ref="SS32">SUM(IF('Capacity Summary'!P$139:P$238="X",1,0)*TRANSPOSE('CR Backing (Hide)'!$MM32:$QH32))</f>
        <v>0</v>
      </c>
      <c r="ST32" cm="1">
        <f t="array" ref="ST32">SUM(IF('Capacity Summary'!Q$139:Q$238="X",1,0)*TRANSPOSE('CR Backing (Hide)'!$MM32:$QH32))</f>
        <v>0</v>
      </c>
      <c r="SU32" cm="1">
        <f t="array" ref="SU32">SUM(IF('Capacity Summary'!R$139:R$238="X",1,0)*TRANSPOSE('CR Backing (Hide)'!$MM32:$QH32))</f>
        <v>0</v>
      </c>
      <c r="SV32" cm="1">
        <f t="array" ref="SV32">SUM(IF('Capacity Summary'!S$139:S$238="X",1,0)*TRANSPOSE('CR Backing (Hide)'!$MM32:$QH32))</f>
        <v>0</v>
      </c>
      <c r="SW32" cm="1">
        <f t="array" ref="SW32">SUM(IF('Capacity Summary'!T$139:T$238="X",1,0)*TRANSPOSE('CR Backing (Hide)'!$MM32:$QH32))</f>
        <v>0</v>
      </c>
      <c r="SX32" cm="1">
        <f t="array" ref="SX32">SUM(IF('Capacity Summary'!U$139:U$238="X",1,0)*TRANSPOSE('CR Backing (Hide)'!$MM32:$QH32))</f>
        <v>0</v>
      </c>
      <c r="SY32" cm="1">
        <f t="array" ref="SY32">SUM(IF('Capacity Summary'!V$139:V$238="X",1,0)*TRANSPOSE('CR Backing (Hide)'!$MM32:$QH32))</f>
        <v>0</v>
      </c>
      <c r="SZ32" cm="1">
        <f t="array" ref="SZ32">SUM(IF('Capacity Summary'!W$139:W$238="X",1,0)*TRANSPOSE('CR Backing (Hide)'!$MM32:$QH32))</f>
        <v>0</v>
      </c>
      <c r="TA32" cm="1">
        <f t="array" ref="TA32">SUM(IF('Capacity Summary'!X$139:X$238="X",1,0)*TRANSPOSE('CR Backing (Hide)'!$MM32:$QH32))</f>
        <v>0</v>
      </c>
      <c r="TB32" cm="1">
        <f t="array" ref="TB32">SUM(IF('Capacity Summary'!Y$139:Y$238="X",1,0)*TRANSPOSE('CR Backing (Hide)'!$MM32:$QH32))</f>
        <v>0</v>
      </c>
      <c r="TC32" cm="1">
        <f t="array" ref="TC32">SUM(IF('Capacity Summary'!Z$139:Z$238="X",1,0)*TRANSPOSE('CR Backing (Hide)'!$MM32:$QH32))</f>
        <v>0</v>
      </c>
      <c r="TD32" cm="1">
        <f t="array" ref="TD32">SUM(IF('Capacity Summary'!AA$139:AA$238="X",1,0)*TRANSPOSE('CR Backing (Hide)'!$MM32:$QH32))</f>
        <v>0</v>
      </c>
      <c r="TE32" cm="1">
        <f t="array" ref="TE32">SUM(IF('Capacity Summary'!AB$139:AB$238="X",1,0)*TRANSPOSE('CR Backing (Hide)'!$MM32:$QH32))</f>
        <v>0</v>
      </c>
      <c r="TF32" cm="1">
        <f t="array" ref="TF32">SUM(IF('Capacity Summary'!AC$139:AC$238="X",1,0)*TRANSPOSE('CR Backing (Hide)'!$MM32:$QH32))</f>
        <v>0</v>
      </c>
      <c r="TG32" cm="1">
        <f t="array" ref="TG32">SUM(IF('Capacity Summary'!AD$139:AD$238="X",1,0)*TRANSPOSE('CR Backing (Hide)'!$MM32:$QH32))</f>
        <v>0</v>
      </c>
      <c r="TH32" cm="1">
        <f t="array" ref="TH32">SUM(IF('Capacity Summary'!AE$139:AE$238="X",1,0)*TRANSPOSE('CR Backing (Hide)'!$MM32:$QH32))</f>
        <v>0</v>
      </c>
      <c r="TI32" cm="1">
        <f t="array" ref="TI32">SUM(IF('Capacity Summary'!AF$139:AF$238="X",1,0)*TRANSPOSE('CR Backing (Hide)'!$MM32:$QH32))</f>
        <v>0</v>
      </c>
      <c r="TJ32" cm="1">
        <f t="array" ref="TJ32">SUM(IF('Capacity Summary'!AG$139:AG$238="X",1,0)*TRANSPOSE('CR Backing (Hide)'!$MM32:$QH32))</f>
        <v>0</v>
      </c>
      <c r="TK32" cm="1">
        <f t="array" ref="TK32">SUM(IF('Capacity Summary'!AH$139:AH$238="X",1,0)*TRANSPOSE('CR Backing (Hide)'!$MM32:$QH32))</f>
        <v>0</v>
      </c>
      <c r="TL32" cm="1">
        <f t="array" ref="TL32">SUM(IF('Capacity Summary'!AI$139:AI$238="X",1,0)*TRANSPOSE('CR Backing (Hide)'!$MM32:$QH32))</f>
        <v>0</v>
      </c>
      <c r="TM32" cm="1">
        <f t="array" ref="TM32">SUM(IF('Capacity Summary'!AJ$139:AJ$238="X",1,0)*TRANSPOSE('CR Backing (Hide)'!$MM32:$QH32))</f>
        <v>0</v>
      </c>
      <c r="TN32" cm="1">
        <f t="array" ref="TN32">SUM(IF('Capacity Summary'!AK$139:AK$238="X",1,0)*TRANSPOSE('CR Backing (Hide)'!$MM32:$QH32))</f>
        <v>0</v>
      </c>
      <c r="TO32" cm="1">
        <f t="array" ref="TO32">SUM(IF('Capacity Summary'!AL$139:AL$238="X",1,0)*TRANSPOSE('CR Backing (Hide)'!$MM32:$QH32))</f>
        <v>0</v>
      </c>
      <c r="TP32" cm="1">
        <f t="array" ref="TP32">SUM(IF('Capacity Summary'!AM$139:AM$238="X",1,0)*TRANSPOSE('CR Backing (Hide)'!$MM32:$QH32))</f>
        <v>0</v>
      </c>
      <c r="TQ32" cm="1">
        <f t="array" ref="TQ32">SUM(IF('Capacity Summary'!AN$139:AN$238="X",1,0)*TRANSPOSE('CR Backing (Hide)'!$MM32:$QH32))</f>
        <v>0</v>
      </c>
      <c r="TR32" cm="1">
        <f t="array" ref="TR32">SUM(IF('Capacity Summary'!AO$139:AO$238="X",1,0)*TRANSPOSE('CR Backing (Hide)'!$MM32:$QH32))</f>
        <v>0</v>
      </c>
      <c r="TS32" cm="1">
        <f t="array" ref="TS32">SUM(IF('Capacity Summary'!AP$139:AP$238="X",1,0)*TRANSPOSE('CR Backing (Hide)'!$MM32:$QH32))</f>
        <v>0</v>
      </c>
      <c r="TT32" cm="1">
        <f t="array" ref="TT32">SUM(IF('Capacity Summary'!AQ$139:AQ$238="X",1,0)*TRANSPOSE('CR Backing (Hide)'!$MM32:$QH32))</f>
        <v>0</v>
      </c>
      <c r="TU32" cm="1">
        <f t="array" ref="TU32">SUM(IF('Capacity Summary'!AR$139:AR$238="X",1,0)*TRANSPOSE('CR Backing (Hide)'!$MM32:$QH32))</f>
        <v>0</v>
      </c>
      <c r="TV32" cm="1">
        <f t="array" ref="TV32">SUM(IF('Capacity Summary'!AS$139:AS$238="X",1,0)*TRANSPOSE('CR Backing (Hide)'!$MM32:$QH32))</f>
        <v>0</v>
      </c>
      <c r="TW32" cm="1">
        <f t="array" ref="TW32">SUM(IF('Capacity Summary'!AT$139:AT$238="X",1,0)*TRANSPOSE('CR Backing (Hide)'!$MM32:$QH32))</f>
        <v>0</v>
      </c>
      <c r="TX32" cm="1">
        <f t="array" ref="TX32">SUM(IF('Capacity Summary'!AU$139:AU$238="X",1,0)*TRANSPOSE('CR Backing (Hide)'!$MM32:$QH32))</f>
        <v>0</v>
      </c>
      <c r="TY32" cm="1">
        <f t="array" ref="TY32">SUM(IF('Capacity Summary'!AV$139:AV$238="X",1,0)*TRANSPOSE('CR Backing (Hide)'!$MM32:$QH32))</f>
        <v>0</v>
      </c>
      <c r="TZ32" cm="1">
        <f t="array" ref="TZ32">SUM(IF('Capacity Summary'!AW$139:AW$238="X",1,0)*TRANSPOSE('CR Backing (Hide)'!$MM32:$QH32))</f>
        <v>0</v>
      </c>
      <c r="UA32" cm="1">
        <f t="array" ref="UA32">SUM(IF('Capacity Summary'!AX$139:AX$238="X",1,0)*TRANSPOSE('CR Backing (Hide)'!$MM32:$QH32))</f>
        <v>0</v>
      </c>
      <c r="UB32" cm="1">
        <f t="array" ref="UB32">SUM(IF('Capacity Summary'!AY$139:AY$238="X",1,0)*TRANSPOSE('CR Backing (Hide)'!$MM32:$QH32))</f>
        <v>0</v>
      </c>
      <c r="UC32" cm="1">
        <f t="array" ref="UC32">SUM(IF('Capacity Summary'!AZ$139:AZ$238="X",1,0)*TRANSPOSE('CR Backing (Hide)'!$MM32:$QH32))</f>
        <v>0</v>
      </c>
      <c r="UD32" cm="1">
        <f t="array" ref="UD32">SUM(IF('Capacity Summary'!BA$139:BA$238="X",1,0)*TRANSPOSE('CR Backing (Hide)'!$MM32:$QH32))</f>
        <v>0</v>
      </c>
      <c r="UE32" cm="1">
        <f t="array" ref="UE32">SUM(IF('Capacity Summary'!BB$139:BB$238="X",1,0)*TRANSPOSE('CR Backing (Hide)'!$MM32:$QH32))</f>
        <v>0</v>
      </c>
      <c r="UF32" cm="1">
        <f t="array" ref="UF32">SUM(IF('Capacity Summary'!BC$139:BC$238="X",1,0)*TRANSPOSE('CR Backing (Hide)'!$MM32:$QH32))</f>
        <v>0</v>
      </c>
      <c r="UG32" cm="1">
        <f t="array" ref="UG32">SUM(IF('Capacity Summary'!BD$139:BD$238="X",1,0)*TRANSPOSE('CR Backing (Hide)'!$MM32:$QH32))</f>
        <v>0</v>
      </c>
      <c r="UH32" cm="1">
        <f t="array" ref="UH32">SUM(IF('Capacity Summary'!BE$139:BE$238="X",1,0)*TRANSPOSE('CR Backing (Hide)'!$MM32:$QH32))</f>
        <v>0</v>
      </c>
      <c r="UI32" cm="1">
        <f t="array" ref="UI32">SUM(IF('Capacity Summary'!BF$139:BF$238="X",1,0)*TRANSPOSE('CR Backing (Hide)'!$MM32:$QH32))</f>
        <v>0</v>
      </c>
      <c r="UJ32" cm="1">
        <f t="array" ref="UJ32">SUM(IF('Capacity Summary'!BG$139:BG$238="X",1,0)*TRANSPOSE('CR Backing (Hide)'!$MM32:$QH32))</f>
        <v>0</v>
      </c>
      <c r="UL32">
        <f t="shared" si="1"/>
        <v>0</v>
      </c>
      <c r="UM32">
        <f t="shared" si="2"/>
        <v>0</v>
      </c>
      <c r="UN32">
        <f>COUNTIF('Clinical resources'!$ZQ$7:$ABP$7,"X")</f>
        <v>0</v>
      </c>
      <c r="UP32">
        <f t="shared" si="3"/>
        <v>0</v>
      </c>
      <c r="UQ32">
        <f t="shared" si="4"/>
        <v>0</v>
      </c>
      <c r="UR32">
        <f t="shared" si="5"/>
        <v>0</v>
      </c>
      <c r="UW32">
        <f t="array" ref="UW32:YR32">$AS32:$EN32*IF('Clinical resources'!$CK35:$GH35="X",1,0)</f>
        <v>0</v>
      </c>
      <c r="UX32">
        <v>0</v>
      </c>
      <c r="UY32">
        <v>0</v>
      </c>
      <c r="UZ32">
        <v>0</v>
      </c>
      <c r="VA32">
        <v>0</v>
      </c>
      <c r="VB32">
        <v>0</v>
      </c>
      <c r="VC32">
        <v>0</v>
      </c>
      <c r="VD32">
        <v>0</v>
      </c>
      <c r="VE32">
        <v>0</v>
      </c>
      <c r="VF32">
        <v>0</v>
      </c>
      <c r="VG32">
        <v>0</v>
      </c>
      <c r="VH32">
        <v>0</v>
      </c>
      <c r="VI32">
        <v>0</v>
      </c>
      <c r="VJ32">
        <v>0</v>
      </c>
      <c r="VK32">
        <v>0</v>
      </c>
      <c r="VL32">
        <v>0</v>
      </c>
      <c r="VM32">
        <v>0</v>
      </c>
      <c r="VN32">
        <v>0</v>
      </c>
      <c r="VO32">
        <v>0</v>
      </c>
      <c r="VP32">
        <v>0</v>
      </c>
      <c r="VQ32">
        <v>0</v>
      </c>
      <c r="VR32">
        <v>0</v>
      </c>
      <c r="VS32">
        <v>0</v>
      </c>
      <c r="VT32">
        <v>0</v>
      </c>
      <c r="VU32">
        <v>0</v>
      </c>
      <c r="VV32">
        <v>0</v>
      </c>
      <c r="VW32">
        <v>0</v>
      </c>
      <c r="VX32">
        <v>0</v>
      </c>
      <c r="VY32">
        <v>0</v>
      </c>
      <c r="VZ32">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v>0</v>
      </c>
      <c r="WY32">
        <v>0</v>
      </c>
      <c r="WZ32">
        <v>0</v>
      </c>
      <c r="XA32">
        <v>0</v>
      </c>
      <c r="XB32">
        <v>0</v>
      </c>
      <c r="XC32">
        <v>0</v>
      </c>
      <c r="XD32">
        <v>0</v>
      </c>
      <c r="XE32">
        <v>0</v>
      </c>
      <c r="XF32">
        <v>0</v>
      </c>
      <c r="XG32">
        <v>0</v>
      </c>
      <c r="XH32">
        <v>0</v>
      </c>
      <c r="XI32">
        <v>0</v>
      </c>
      <c r="XJ32">
        <v>0</v>
      </c>
      <c r="XK32">
        <v>0</v>
      </c>
      <c r="XL32">
        <v>0</v>
      </c>
      <c r="XM32">
        <v>0</v>
      </c>
      <c r="XN32">
        <v>0</v>
      </c>
      <c r="XO32">
        <v>0</v>
      </c>
      <c r="XP32">
        <v>0</v>
      </c>
      <c r="XQ32">
        <v>0</v>
      </c>
      <c r="XR32">
        <v>0</v>
      </c>
      <c r="XS32">
        <v>0</v>
      </c>
      <c r="XT32">
        <v>0</v>
      </c>
      <c r="XU32">
        <v>0</v>
      </c>
      <c r="XV32">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V32">
        <f t="array" ref="YV32:ACQ32">$EQ32:$IL32*IF('Clinical resources'!$OA35:$RV35="X",1,0)</f>
        <v>0</v>
      </c>
      <c r="YW32">
        <v>0</v>
      </c>
      <c r="YX32">
        <v>0</v>
      </c>
      <c r="YY32">
        <v>0</v>
      </c>
      <c r="YZ32">
        <v>0</v>
      </c>
      <c r="ZA32">
        <v>0</v>
      </c>
      <c r="ZB32">
        <v>0</v>
      </c>
      <c r="ZC32">
        <v>0</v>
      </c>
      <c r="ZD32">
        <v>0</v>
      </c>
      <c r="ZE32">
        <v>0</v>
      </c>
      <c r="ZF32">
        <v>0</v>
      </c>
      <c r="ZG32">
        <v>0</v>
      </c>
      <c r="ZH32">
        <v>0</v>
      </c>
      <c r="ZI32">
        <v>0</v>
      </c>
      <c r="ZJ32">
        <v>0</v>
      </c>
      <c r="ZK32">
        <v>0</v>
      </c>
      <c r="ZL32">
        <v>0</v>
      </c>
      <c r="ZM32">
        <v>0</v>
      </c>
      <c r="ZN32">
        <v>0</v>
      </c>
      <c r="ZO32">
        <v>0</v>
      </c>
      <c r="ZP32">
        <v>0</v>
      </c>
      <c r="ZQ32">
        <v>0</v>
      </c>
      <c r="ZR32">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v>0</v>
      </c>
      <c r="AAQ32">
        <v>0</v>
      </c>
      <c r="AAR32">
        <v>0</v>
      </c>
      <c r="AAS32">
        <v>0</v>
      </c>
      <c r="AAT32">
        <v>0</v>
      </c>
      <c r="AAU32">
        <v>0</v>
      </c>
      <c r="AAV32">
        <v>0</v>
      </c>
      <c r="AAW32">
        <v>0</v>
      </c>
      <c r="AAX32">
        <v>0</v>
      </c>
      <c r="AAY32">
        <v>0</v>
      </c>
      <c r="AAZ32">
        <v>0</v>
      </c>
      <c r="ABA32">
        <v>0</v>
      </c>
      <c r="ABB32">
        <v>0</v>
      </c>
      <c r="ABC32">
        <v>0</v>
      </c>
      <c r="ABD32">
        <v>0</v>
      </c>
      <c r="ABE32">
        <v>0</v>
      </c>
      <c r="ABF32">
        <v>0</v>
      </c>
      <c r="ABG32">
        <v>0</v>
      </c>
      <c r="ABH32">
        <v>0</v>
      </c>
      <c r="ABI32">
        <v>0</v>
      </c>
      <c r="ABJ32">
        <v>0</v>
      </c>
      <c r="ABK32">
        <v>0</v>
      </c>
      <c r="ABL32">
        <v>0</v>
      </c>
      <c r="ABM32">
        <v>0</v>
      </c>
      <c r="ABN32">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v>0</v>
      </c>
      <c r="ACM32">
        <v>0</v>
      </c>
      <c r="ACN32">
        <v>0</v>
      </c>
      <c r="ACO32">
        <v>0</v>
      </c>
      <c r="ACP32">
        <v>0</v>
      </c>
      <c r="ACQ32">
        <v>0</v>
      </c>
    </row>
    <row r="33" spans="2:771" x14ac:dyDescent="0.25">
      <c r="B33">
        <f>IF(A33='Clinical resources'!B36,0,1)</f>
        <v>0</v>
      </c>
      <c r="C33">
        <f>'Clinical resources'!D36</f>
        <v>0</v>
      </c>
      <c r="H33" t="str">
        <f>ROW(H30)&amp;". "&amp;'Clinical resources'!B36</f>
        <v xml:space="preserve">30. </v>
      </c>
      <c r="J33" t="str" cm="1">
        <f t="array" ref="J33">IF(SUM(IF('Clinical resources'!L36:P36="X",1,0)*'Clinical resources'!L$4:P$4)&gt;0,"X","")</f>
        <v/>
      </c>
      <c r="K33" t="str" cm="1">
        <f t="array" ref="K33">IF(SUM(IF('Clinical resources'!Q36:U36="X",1,0)*'Clinical resources'!Q$4:U$4)&gt;0,"X","")</f>
        <v/>
      </c>
      <c r="L33" t="str" cm="1">
        <f t="array" ref="L33">IF(SUM(IF('Clinical resources'!V36:Z36="X",1,0)*'Clinical resources'!V$4:Z$4)&gt;0,"X","")</f>
        <v/>
      </c>
      <c r="M33" t="str" cm="1">
        <f t="array" ref="M33">IF(SUM(IF('Clinical resources'!AA36:AE36="X",1,0)*'Clinical resources'!AA$4:AE$4)&gt;0,"X","")</f>
        <v/>
      </c>
      <c r="N33" t="str" cm="1">
        <f t="array" ref="N33">IF(SUM(IF('Clinical resources'!AF36:AJ36="X",1,0)*'Clinical resources'!AF$4:AJ$4)&gt;0,"X","")</f>
        <v/>
      </c>
      <c r="O33" t="str" cm="1">
        <f t="array" ref="O33">IF(SUM(IF('Clinical resources'!AK36:AO36="X",1,0)*'Clinical resources'!AK$4:AO$4)&gt;0,"X","")</f>
        <v/>
      </c>
      <c r="P33" t="str" cm="1">
        <f t="array" ref="P33">IF(SUM(IF('Clinical resources'!AP36:AT36="X",1,0)*'Clinical resources'!AP$4:AT$4)&gt;0,"X","")</f>
        <v/>
      </c>
      <c r="Q33" t="str" cm="1">
        <f t="array" ref="Q33">IF(SUM(IF('Clinical resources'!AU36:AY36="X",1,0)*'Clinical resources'!AU$4:AY$4)&gt;0,"X","")</f>
        <v/>
      </c>
      <c r="R33" t="str" cm="1">
        <f t="array" ref="R33">IF(SUM(IF('Clinical resources'!AZ36:BD36="X",1,0)*'Clinical resources'!AZ$4:BD$4)&gt;0,"X","")</f>
        <v/>
      </c>
      <c r="S33" t="str" cm="1">
        <f t="array" ref="S33">IF(SUM(IF('Clinical resources'!BE36:BI36="X",1,0)*'Clinical resources'!BE$4:BI$4)&gt;0,"X","")</f>
        <v/>
      </c>
      <c r="T33" t="str" cm="1">
        <f t="array" ref="T33">IF(SUM(IF('Clinical resources'!BJ36:BN36="X",1,0)*'Clinical resources'!BJ$4:BN$4)&gt;0,"X","")</f>
        <v/>
      </c>
      <c r="U33" t="str" cm="1">
        <f t="array" ref="U33">IF(SUM(IF('Clinical resources'!BO36:BS36="X",1,0)*'Clinical resources'!BO$4:BS$4)&gt;0,"X","")</f>
        <v/>
      </c>
      <c r="V33" t="str" cm="1">
        <f t="array" ref="V33">IF(SUM(IF('Clinical resources'!BT36:BX36="X",1,0)*'Clinical resources'!BT$4:BX$4)&gt;0,"X","")</f>
        <v/>
      </c>
      <c r="W33" t="str" cm="1">
        <f t="array" ref="W33">IF(SUM(IF('Clinical resources'!BY36:CC36="X",1,0)*'Clinical resources'!BY$4:CC$4)&gt;0,"X","")</f>
        <v/>
      </c>
      <c r="X33" t="str" cm="1">
        <f t="array" ref="X33">IF(SUM(IF('Clinical resources'!CD36:CH36="X",1,0)*'Clinical resources'!CD$4:CH$4)&gt;0,"X","")</f>
        <v/>
      </c>
      <c r="AA33">
        <f t="array" ref="AA33">SUM('Clinical resources'!$L$4:$P$4*IF('Clinical resources'!$L36:$P36="X",1,0))</f>
        <v>0</v>
      </c>
      <c r="AB33">
        <f t="array" ref="AB33">SUM('Clinical resources'!$Q$4:$U$4*IF('Clinical resources'!$Q36:$U36="X",1,0))</f>
        <v>0</v>
      </c>
      <c r="AC33">
        <f t="array" ref="AC33">SUM('Clinical resources'!$V$4:$Z$4*IF('Clinical resources'!$V36:$Z36="X",1,0))</f>
        <v>0</v>
      </c>
      <c r="AD33">
        <f t="array" ref="AD33">SUM('Clinical resources'!$AA$4:$AE$4*IF('Clinical resources'!$AA36:$AE36="X",1,0))</f>
        <v>0</v>
      </c>
      <c r="AE33">
        <f t="array" ref="AE33">SUM('Clinical resources'!$AF$4:$AJ$4*IF('Clinical resources'!$AF36:$AJ36="X",1,0))</f>
        <v>0</v>
      </c>
      <c r="AF33">
        <f t="array" ref="AF33">SUM('Clinical resources'!$AK$4:$AO$4*IF('Clinical resources'!$AK36:$AO36="X",1,0))</f>
        <v>0</v>
      </c>
      <c r="AG33">
        <f t="array" ref="AG33">SUM('Clinical resources'!$AP$4:$AT$4*IF('Clinical resources'!$AP36:$AT36="X",1,0))</f>
        <v>0</v>
      </c>
      <c r="AH33">
        <f t="array" ref="AH33">SUM('Clinical resources'!$AU$4:$AY$4*IF('Clinical resources'!$AU36:$AY36="X",1,0))</f>
        <v>0</v>
      </c>
      <c r="AI33">
        <f t="array" ref="AI33">SUM('Clinical resources'!$AZ$4:$BD$4*IF('Clinical resources'!$AZ36:$BD36="X",1,0))</f>
        <v>0</v>
      </c>
      <c r="AJ33">
        <f t="array" ref="AJ33">SUM('Clinical resources'!$BE$4:$BI$4*IF('Clinical resources'!$BE36:$BI36="X",1,0))</f>
        <v>0</v>
      </c>
      <c r="AK33">
        <f t="array" ref="AK33">SUM('Clinical resources'!$BJ$4:$BN$4*IF('Clinical resources'!$BJ36:$BN36="X",1,0))</f>
        <v>0</v>
      </c>
      <c r="AL33">
        <f t="array" ref="AL33">SUM('Clinical resources'!$BO$4:$BS$4*IF('Clinical resources'!$BO36:$BS36="X",1,0))</f>
        <v>0</v>
      </c>
      <c r="AM33">
        <f t="array" ref="AM33">SUM('Clinical resources'!$BT$4:$BX$4*IF('Clinical resources'!$BT36:$BX36="X",1,0))</f>
        <v>0</v>
      </c>
      <c r="AN33">
        <f t="array" ref="AN33">SUM('Clinical resources'!$BY$4:$CC$4*IF('Clinical resources'!$BY36:$CC36="X",1,0))</f>
        <v>0</v>
      </c>
      <c r="AO33">
        <f t="array" ref="AO33">SUM('Clinical resources'!$CD$4:$CH$4*IF('Clinical resources'!$CD36:$CH36="X",1,0))</f>
        <v>0</v>
      </c>
      <c r="AS33" cm="1">
        <f t="array" ref="AS33">IF(SUM(IF($J33:$X33=TRANSPOSE('Capacity Backing (Hide)2'!B$67:B$81),1,0))&gt;0,1,0)</f>
        <v>0</v>
      </c>
      <c r="AT33" cm="1">
        <f t="array" ref="AT33">IF(SUM(IF($J33:$X33=TRANSPOSE('Capacity Backing (Hide)2'!C$67:C$81),1,0))&gt;0,1,0)</f>
        <v>0</v>
      </c>
      <c r="AU33" cm="1">
        <f t="array" ref="AU33">IF(SUM(IF($J33:$X33=TRANSPOSE('Capacity Backing (Hide)2'!D$67:D$81),1,0))&gt;0,1,0)</f>
        <v>0</v>
      </c>
      <c r="AV33" cm="1">
        <f t="array" ref="AV33">IF(SUM(IF($J33:$X33=TRANSPOSE('Capacity Backing (Hide)2'!E$67:E$81),1,0))&gt;0,1,0)</f>
        <v>0</v>
      </c>
      <c r="AW33" cm="1">
        <f t="array" ref="AW33">IF(SUM(IF($J33:$X33=TRANSPOSE('Capacity Backing (Hide)2'!F$67:F$81),1,0))&gt;0,1,0)</f>
        <v>0</v>
      </c>
      <c r="AX33" cm="1">
        <f t="array" ref="AX33">IF(SUM(IF($J33:$X33=TRANSPOSE('Capacity Backing (Hide)2'!G$67:G$81),1,0))&gt;0,1,0)</f>
        <v>0</v>
      </c>
      <c r="AY33" cm="1">
        <f t="array" ref="AY33">IF(SUM(IF($J33:$X33=TRANSPOSE('Capacity Backing (Hide)2'!H$67:H$81),1,0))&gt;0,1,0)</f>
        <v>0</v>
      </c>
      <c r="AZ33" cm="1">
        <f t="array" ref="AZ33">IF(SUM(IF($J33:$X33=TRANSPOSE('Capacity Backing (Hide)2'!I$67:I$81),1,0))&gt;0,1,0)</f>
        <v>0</v>
      </c>
      <c r="BA33" cm="1">
        <f t="array" ref="BA33">IF(SUM(IF($J33:$X33=TRANSPOSE('Capacity Backing (Hide)2'!J$67:J$81),1,0))&gt;0,1,0)</f>
        <v>0</v>
      </c>
      <c r="BB33" cm="1">
        <f t="array" ref="BB33">IF(SUM(IF($J33:$X33=TRANSPOSE('Capacity Backing (Hide)2'!K$67:K$81),1,0))&gt;0,1,0)</f>
        <v>0</v>
      </c>
      <c r="BC33" cm="1">
        <f t="array" ref="BC33">IF(SUM(IF($J33:$X33=TRANSPOSE('Capacity Backing (Hide)2'!L$67:L$81),1,0))&gt;0,1,0)</f>
        <v>0</v>
      </c>
      <c r="BD33" cm="1">
        <f t="array" ref="BD33">IF(SUM(IF($J33:$X33=TRANSPOSE('Capacity Backing (Hide)2'!M$67:M$81),1,0))&gt;0,1,0)</f>
        <v>0</v>
      </c>
      <c r="BE33" cm="1">
        <f t="array" ref="BE33">IF(SUM(IF($J33:$X33=TRANSPOSE('Capacity Backing (Hide)2'!N$67:N$81),1,0))&gt;0,1,0)</f>
        <v>0</v>
      </c>
      <c r="BF33" cm="1">
        <f t="array" ref="BF33">IF(SUM(IF($J33:$X33=TRANSPOSE('Capacity Backing (Hide)2'!O$67:O$81),1,0))&gt;0,1,0)</f>
        <v>0</v>
      </c>
      <c r="BG33" cm="1">
        <f t="array" ref="BG33">IF(SUM(IF($J33:$X33=TRANSPOSE('Capacity Backing (Hide)2'!P$67:P$81),1,0))&gt;0,1,0)</f>
        <v>0</v>
      </c>
      <c r="BH33" cm="1">
        <f t="array" ref="BH33">IF(SUM(IF($J33:$X33=TRANSPOSE('Capacity Backing (Hide)2'!Q$67:Q$81),1,0))&gt;0,1,0)</f>
        <v>0</v>
      </c>
      <c r="BI33" cm="1">
        <f t="array" ref="BI33">IF(SUM(IF($J33:$X33=TRANSPOSE('Capacity Backing (Hide)2'!R$67:R$81),1,0))&gt;0,1,0)</f>
        <v>0</v>
      </c>
      <c r="BJ33" cm="1">
        <f t="array" ref="BJ33">IF(SUM(IF($J33:$X33=TRANSPOSE('Capacity Backing (Hide)2'!S$67:S$81),1,0))&gt;0,1,0)</f>
        <v>0</v>
      </c>
      <c r="BK33" cm="1">
        <f t="array" ref="BK33">IF(SUM(IF($J33:$X33=TRANSPOSE('Capacity Backing (Hide)2'!T$67:T$81),1,0))&gt;0,1,0)</f>
        <v>0</v>
      </c>
      <c r="BL33" cm="1">
        <f t="array" ref="BL33">IF(SUM(IF($J33:$X33=TRANSPOSE('Capacity Backing (Hide)2'!U$67:U$81),1,0))&gt;0,1,0)</f>
        <v>0</v>
      </c>
      <c r="BM33" cm="1">
        <f t="array" ref="BM33">IF(SUM(IF($J33:$X33=TRANSPOSE('Capacity Backing (Hide)2'!V$67:V$81),1,0))&gt;0,1,0)</f>
        <v>0</v>
      </c>
      <c r="BN33" cm="1">
        <f t="array" ref="BN33">IF(SUM(IF($J33:$X33=TRANSPOSE('Capacity Backing (Hide)2'!W$67:W$81),1,0))&gt;0,1,0)</f>
        <v>0</v>
      </c>
      <c r="BO33" cm="1">
        <f t="array" ref="BO33">IF(SUM(IF($J33:$X33=TRANSPOSE('Capacity Backing (Hide)2'!X$67:X$81),1,0))&gt;0,1,0)</f>
        <v>0</v>
      </c>
      <c r="BP33" cm="1">
        <f t="array" ref="BP33">IF(SUM(IF($J33:$X33=TRANSPOSE('Capacity Backing (Hide)2'!Y$67:Y$81),1,0))&gt;0,1,0)</f>
        <v>0</v>
      </c>
      <c r="BQ33" cm="1">
        <f t="array" ref="BQ33">IF(SUM(IF($J33:$X33=TRANSPOSE('Capacity Backing (Hide)2'!Z$67:Z$81),1,0))&gt;0,1,0)</f>
        <v>0</v>
      </c>
      <c r="BR33" cm="1">
        <f t="array" ref="BR33">IF(SUM(IF($J33:$X33=TRANSPOSE('Capacity Backing (Hide)2'!AA$67:AA$81),1,0))&gt;0,1,0)</f>
        <v>0</v>
      </c>
      <c r="BS33" cm="1">
        <f t="array" ref="BS33">IF(SUM(IF($J33:$X33=TRANSPOSE('Capacity Backing (Hide)2'!AB$67:AB$81),1,0))&gt;0,1,0)</f>
        <v>0</v>
      </c>
      <c r="BT33" cm="1">
        <f t="array" ref="BT33">IF(SUM(IF($J33:$X33=TRANSPOSE('Capacity Backing (Hide)2'!AC$67:AC$81),1,0))&gt;0,1,0)</f>
        <v>0</v>
      </c>
      <c r="BU33" cm="1">
        <f t="array" ref="BU33">IF(SUM(IF($J33:$X33=TRANSPOSE('Capacity Backing (Hide)2'!AD$67:AD$81),1,0))&gt;0,1,0)</f>
        <v>0</v>
      </c>
      <c r="BV33" cm="1">
        <f t="array" ref="BV33">IF(SUM(IF($J33:$X33=TRANSPOSE('Capacity Backing (Hide)2'!AE$67:AE$81),1,0))&gt;0,1,0)</f>
        <v>0</v>
      </c>
      <c r="BW33" cm="1">
        <f t="array" ref="BW33">IF(SUM(IF($J33:$X33=TRANSPOSE('Capacity Backing (Hide)2'!AF$67:AF$81),1,0))&gt;0,1,0)</f>
        <v>0</v>
      </c>
      <c r="BX33" cm="1">
        <f t="array" ref="BX33">IF(SUM(IF($J33:$X33=TRANSPOSE('Capacity Backing (Hide)2'!AG$67:AG$81),1,0))&gt;0,1,0)</f>
        <v>0</v>
      </c>
      <c r="BY33" cm="1">
        <f t="array" ref="BY33">IF(SUM(IF($J33:$X33=TRANSPOSE('Capacity Backing (Hide)2'!AH$67:AH$81),1,0))&gt;0,1,0)</f>
        <v>0</v>
      </c>
      <c r="BZ33" cm="1">
        <f t="array" ref="BZ33">IF(SUM(IF($J33:$X33=TRANSPOSE('Capacity Backing (Hide)2'!AI$67:AI$81),1,0))&gt;0,1,0)</f>
        <v>0</v>
      </c>
      <c r="CA33" cm="1">
        <f t="array" ref="CA33">IF(SUM(IF($J33:$X33=TRANSPOSE('Capacity Backing (Hide)2'!AJ$67:AJ$81),1,0))&gt;0,1,0)</f>
        <v>0</v>
      </c>
      <c r="CB33" cm="1">
        <f t="array" ref="CB33">IF(SUM(IF($J33:$X33=TRANSPOSE('Capacity Backing (Hide)2'!AK$67:AK$81),1,0))&gt;0,1,0)</f>
        <v>0</v>
      </c>
      <c r="CC33" cm="1">
        <f t="array" ref="CC33">IF(SUM(IF($J33:$X33=TRANSPOSE('Capacity Backing (Hide)2'!AL$67:AL$81),1,0))&gt;0,1,0)</f>
        <v>0</v>
      </c>
      <c r="CD33" cm="1">
        <f t="array" ref="CD33">IF(SUM(IF($J33:$X33=TRANSPOSE('Capacity Backing (Hide)2'!AM$67:AM$81),1,0))&gt;0,1,0)</f>
        <v>0</v>
      </c>
      <c r="CE33" cm="1">
        <f t="array" ref="CE33">IF(SUM(IF($J33:$X33=TRANSPOSE('Capacity Backing (Hide)2'!AN$67:AN$81),1,0))&gt;0,1,0)</f>
        <v>0</v>
      </c>
      <c r="CF33" cm="1">
        <f t="array" ref="CF33">IF(SUM(IF($J33:$X33=TRANSPOSE('Capacity Backing (Hide)2'!AO$67:AO$81),1,0))&gt;0,1,0)</f>
        <v>0</v>
      </c>
      <c r="CG33" cm="1">
        <f t="array" ref="CG33">IF(SUM(IF($J33:$X33=TRANSPOSE('Capacity Backing (Hide)2'!AP$67:AP$81),1,0))&gt;0,1,0)</f>
        <v>0</v>
      </c>
      <c r="CH33" cm="1">
        <f t="array" ref="CH33">IF(SUM(IF($J33:$X33=TRANSPOSE('Capacity Backing (Hide)2'!AQ$67:AQ$81),1,0))&gt;0,1,0)</f>
        <v>0</v>
      </c>
      <c r="CI33" cm="1">
        <f t="array" ref="CI33">IF(SUM(IF($J33:$X33=TRANSPOSE('Capacity Backing (Hide)2'!AR$67:AR$81),1,0))&gt;0,1,0)</f>
        <v>0</v>
      </c>
      <c r="CJ33" cm="1">
        <f t="array" ref="CJ33">IF(SUM(IF($J33:$X33=TRANSPOSE('Capacity Backing (Hide)2'!AS$67:AS$81),1,0))&gt;0,1,0)</f>
        <v>0</v>
      </c>
      <c r="CK33" cm="1">
        <f t="array" ref="CK33">IF(SUM(IF($J33:$X33=TRANSPOSE('Capacity Backing (Hide)2'!AT$67:AT$81),1,0))&gt;0,1,0)</f>
        <v>0</v>
      </c>
      <c r="CL33" cm="1">
        <f t="array" ref="CL33">IF(SUM(IF($J33:$X33=TRANSPOSE('Capacity Backing (Hide)2'!AU$67:AU$81),1,0))&gt;0,1,0)</f>
        <v>0</v>
      </c>
      <c r="CM33" cm="1">
        <f t="array" ref="CM33">IF(SUM(IF($J33:$X33=TRANSPOSE('Capacity Backing (Hide)2'!AV$67:AV$81),1,0))&gt;0,1,0)</f>
        <v>0</v>
      </c>
      <c r="CN33" cm="1">
        <f t="array" ref="CN33">IF(SUM(IF($J33:$X33=TRANSPOSE('Capacity Backing (Hide)2'!AW$67:AW$81),1,0))&gt;0,1,0)</f>
        <v>0</v>
      </c>
      <c r="CO33" cm="1">
        <f t="array" ref="CO33">IF(SUM(IF($J33:$X33=TRANSPOSE('Capacity Backing (Hide)2'!AX$67:AX$81),1,0))&gt;0,1,0)</f>
        <v>0</v>
      </c>
      <c r="CP33" cm="1">
        <f t="array" ref="CP33">IF(SUM(IF($J33:$X33=TRANSPOSE('Capacity Backing (Hide)2'!AY$67:AY$81),1,0))&gt;0,1,0)</f>
        <v>0</v>
      </c>
      <c r="CQ33" cm="1">
        <f t="array" ref="CQ33">IF(SUM(IF($J33:$X33=TRANSPOSE('Capacity Backing (Hide)2'!AZ$67:AZ$81),1,0))&gt;0,1,0)</f>
        <v>0</v>
      </c>
      <c r="CR33" cm="1">
        <f t="array" ref="CR33">IF(SUM(IF($J33:$X33=TRANSPOSE('Capacity Backing (Hide)2'!BA$67:BA$81),1,0))&gt;0,1,0)</f>
        <v>0</v>
      </c>
      <c r="CS33" cm="1">
        <f t="array" ref="CS33">IF(SUM(IF($J33:$X33=TRANSPOSE('Capacity Backing (Hide)2'!BB$67:BB$81),1,0))&gt;0,1,0)</f>
        <v>0</v>
      </c>
      <c r="CT33" cm="1">
        <f t="array" ref="CT33">IF(SUM(IF($J33:$X33=TRANSPOSE('Capacity Backing (Hide)2'!BC$67:BC$81),1,0))&gt;0,1,0)</f>
        <v>0</v>
      </c>
      <c r="CU33" cm="1">
        <f t="array" ref="CU33">IF(SUM(IF($J33:$X33=TRANSPOSE('Capacity Backing (Hide)2'!BD$67:BD$81),1,0))&gt;0,1,0)</f>
        <v>0</v>
      </c>
      <c r="CV33" cm="1">
        <f t="array" ref="CV33">IF(SUM(IF($J33:$X33=TRANSPOSE('Capacity Backing (Hide)2'!BE$67:BE$81),1,0))&gt;0,1,0)</f>
        <v>0</v>
      </c>
      <c r="CW33" cm="1">
        <f t="array" ref="CW33">IF(SUM(IF($J33:$X33=TRANSPOSE('Capacity Backing (Hide)2'!BF$67:BF$81),1,0))&gt;0,1,0)</f>
        <v>0</v>
      </c>
      <c r="CX33" cm="1">
        <f t="array" ref="CX33">IF(SUM(IF($J33:$X33=TRANSPOSE('Capacity Backing (Hide)2'!BG$67:BG$81),1,0))&gt;0,1,0)</f>
        <v>0</v>
      </c>
      <c r="CY33" cm="1">
        <f t="array" ref="CY33">IF(SUM(IF($J33:$X33=TRANSPOSE('Capacity Backing (Hide)2'!BH$67:BH$81),1,0))&gt;0,1,0)</f>
        <v>0</v>
      </c>
      <c r="CZ33" cm="1">
        <f t="array" ref="CZ33">IF(SUM(IF($J33:$X33=TRANSPOSE('Capacity Backing (Hide)2'!BI$67:BI$81),1,0))&gt;0,1,0)</f>
        <v>0</v>
      </c>
      <c r="DA33" cm="1">
        <f t="array" ref="DA33">IF(SUM(IF($J33:$X33=TRANSPOSE('Capacity Backing (Hide)2'!BJ$67:BJ$81),1,0))&gt;0,1,0)</f>
        <v>0</v>
      </c>
      <c r="DB33" cm="1">
        <f t="array" ref="DB33">IF(SUM(IF($J33:$X33=TRANSPOSE('Capacity Backing (Hide)2'!BK$67:BK$81),1,0))&gt;0,1,0)</f>
        <v>0</v>
      </c>
      <c r="DC33" cm="1">
        <f t="array" ref="DC33">IF(SUM(IF($J33:$X33=TRANSPOSE('Capacity Backing (Hide)2'!BL$67:BL$81),1,0))&gt;0,1,0)</f>
        <v>0</v>
      </c>
      <c r="DD33" cm="1">
        <f t="array" ref="DD33">IF(SUM(IF($J33:$X33=TRANSPOSE('Capacity Backing (Hide)2'!BM$67:BM$81),1,0))&gt;0,1,0)</f>
        <v>0</v>
      </c>
      <c r="DE33" cm="1">
        <f t="array" ref="DE33">IF(SUM(IF($J33:$X33=TRANSPOSE('Capacity Backing (Hide)2'!BN$67:BN$81),1,0))&gt;0,1,0)</f>
        <v>0</v>
      </c>
      <c r="DF33" cm="1">
        <f t="array" ref="DF33">IF(SUM(IF($J33:$X33=TRANSPOSE('Capacity Backing (Hide)2'!BO$67:BO$81),1,0))&gt;0,1,0)</f>
        <v>0</v>
      </c>
      <c r="DG33" cm="1">
        <f t="array" ref="DG33">IF(SUM(IF($J33:$X33=TRANSPOSE('Capacity Backing (Hide)2'!BP$67:BP$81),1,0))&gt;0,1,0)</f>
        <v>0</v>
      </c>
      <c r="DH33" cm="1">
        <f t="array" ref="DH33">IF(SUM(IF($J33:$X33=TRANSPOSE('Capacity Backing (Hide)2'!BQ$67:BQ$81),1,0))&gt;0,1,0)</f>
        <v>0</v>
      </c>
      <c r="DI33" cm="1">
        <f t="array" ref="DI33">IF(SUM(IF($J33:$X33=TRANSPOSE('Capacity Backing (Hide)2'!BR$67:BR$81),1,0))&gt;0,1,0)</f>
        <v>0</v>
      </c>
      <c r="DJ33" cm="1">
        <f t="array" ref="DJ33">IF(SUM(IF($J33:$X33=TRANSPOSE('Capacity Backing (Hide)2'!BS$67:BS$81),1,0))&gt;0,1,0)</f>
        <v>0</v>
      </c>
      <c r="DK33" cm="1">
        <f t="array" ref="DK33">IF(SUM(IF($J33:$X33=TRANSPOSE('Capacity Backing (Hide)2'!BT$67:BT$81),1,0))&gt;0,1,0)</f>
        <v>0</v>
      </c>
      <c r="DL33" cm="1">
        <f t="array" ref="DL33">IF(SUM(IF($J33:$X33=TRANSPOSE('Capacity Backing (Hide)2'!BU$67:BU$81),1,0))&gt;0,1,0)</f>
        <v>0</v>
      </c>
      <c r="DM33" cm="1">
        <f t="array" ref="DM33">IF(SUM(IF($J33:$X33=TRANSPOSE('Capacity Backing (Hide)2'!BV$67:BV$81),1,0))&gt;0,1,0)</f>
        <v>0</v>
      </c>
      <c r="DN33" cm="1">
        <f t="array" ref="DN33">IF(SUM(IF($J33:$X33=TRANSPOSE('Capacity Backing (Hide)2'!BW$67:BW$81),1,0))&gt;0,1,0)</f>
        <v>0</v>
      </c>
      <c r="DO33" cm="1">
        <f t="array" ref="DO33">IF(SUM(IF($J33:$X33=TRANSPOSE('Capacity Backing (Hide)2'!BX$67:BX$81),1,0))&gt;0,1,0)</f>
        <v>0</v>
      </c>
      <c r="DP33" cm="1">
        <f t="array" ref="DP33">IF(SUM(IF($J33:$X33=TRANSPOSE('Capacity Backing (Hide)2'!BY$67:BY$81),1,0))&gt;0,1,0)</f>
        <v>0</v>
      </c>
      <c r="DQ33" cm="1">
        <f t="array" ref="DQ33">IF(SUM(IF($J33:$X33=TRANSPOSE('Capacity Backing (Hide)2'!BZ$67:BZ$81),1,0))&gt;0,1,0)</f>
        <v>0</v>
      </c>
      <c r="DR33" cm="1">
        <f t="array" ref="DR33">IF(SUM(IF($J33:$X33=TRANSPOSE('Capacity Backing (Hide)2'!CA$67:CA$81),1,0))&gt;0,1,0)</f>
        <v>0</v>
      </c>
      <c r="DS33" cm="1">
        <f t="array" ref="DS33">IF(SUM(IF($J33:$X33=TRANSPOSE('Capacity Backing (Hide)2'!CB$67:CB$81),1,0))&gt;0,1,0)</f>
        <v>0</v>
      </c>
      <c r="DT33" cm="1">
        <f t="array" ref="DT33">IF(SUM(IF($J33:$X33=TRANSPOSE('Capacity Backing (Hide)2'!CC$67:CC$81),1,0))&gt;0,1,0)</f>
        <v>0</v>
      </c>
      <c r="DU33" cm="1">
        <f t="array" ref="DU33">IF(SUM(IF($J33:$X33=TRANSPOSE('Capacity Backing (Hide)2'!CD$67:CD$81),1,0))&gt;0,1,0)</f>
        <v>0</v>
      </c>
      <c r="DV33" cm="1">
        <f t="array" ref="DV33">IF(SUM(IF($J33:$X33=TRANSPOSE('Capacity Backing (Hide)2'!CE$67:CE$81),1,0))&gt;0,1,0)</f>
        <v>0</v>
      </c>
      <c r="DW33" cm="1">
        <f t="array" ref="DW33">IF(SUM(IF($J33:$X33=TRANSPOSE('Capacity Backing (Hide)2'!CF$67:CF$81),1,0))&gt;0,1,0)</f>
        <v>0</v>
      </c>
      <c r="DX33" cm="1">
        <f t="array" ref="DX33">IF(SUM(IF($J33:$X33=TRANSPOSE('Capacity Backing (Hide)2'!CG$67:CG$81),1,0))&gt;0,1,0)</f>
        <v>0</v>
      </c>
      <c r="DY33" cm="1">
        <f t="array" ref="DY33">IF(SUM(IF($J33:$X33=TRANSPOSE('Capacity Backing (Hide)2'!CH$67:CH$81),1,0))&gt;0,1,0)</f>
        <v>0</v>
      </c>
      <c r="DZ33" cm="1">
        <f t="array" ref="DZ33">IF(SUM(IF($J33:$X33=TRANSPOSE('Capacity Backing (Hide)2'!CI$67:CI$81),1,0))&gt;0,1,0)</f>
        <v>0</v>
      </c>
      <c r="EA33" cm="1">
        <f t="array" ref="EA33">IF(SUM(IF($J33:$X33=TRANSPOSE('Capacity Backing (Hide)2'!CJ$67:CJ$81),1,0))&gt;0,1,0)</f>
        <v>0</v>
      </c>
      <c r="EB33" cm="1">
        <f t="array" ref="EB33">IF(SUM(IF($J33:$X33=TRANSPOSE('Capacity Backing (Hide)2'!CK$67:CK$81),1,0))&gt;0,1,0)</f>
        <v>0</v>
      </c>
      <c r="EC33" cm="1">
        <f t="array" ref="EC33">IF(SUM(IF($J33:$X33=TRANSPOSE('Capacity Backing (Hide)2'!CL$67:CL$81),1,0))&gt;0,1,0)</f>
        <v>0</v>
      </c>
      <c r="ED33" cm="1">
        <f t="array" ref="ED33">IF(SUM(IF($J33:$X33=TRANSPOSE('Capacity Backing (Hide)2'!CM$67:CM$81),1,0))&gt;0,1,0)</f>
        <v>0</v>
      </c>
      <c r="EE33" cm="1">
        <f t="array" ref="EE33">IF(SUM(IF($J33:$X33=TRANSPOSE('Capacity Backing (Hide)2'!CN$67:CN$81),1,0))&gt;0,1,0)</f>
        <v>0</v>
      </c>
      <c r="EF33" cm="1">
        <f t="array" ref="EF33">IF(SUM(IF($J33:$X33=TRANSPOSE('Capacity Backing (Hide)2'!CO$67:CO$81),1,0))&gt;0,1,0)</f>
        <v>0</v>
      </c>
      <c r="EG33" cm="1">
        <f t="array" ref="EG33">IF(SUM(IF($J33:$X33=TRANSPOSE('Capacity Backing (Hide)2'!CP$67:CP$81),1,0))&gt;0,1,0)</f>
        <v>0</v>
      </c>
      <c r="EH33" cm="1">
        <f t="array" ref="EH33">IF(SUM(IF($J33:$X33=TRANSPOSE('Capacity Backing (Hide)2'!CQ$67:CQ$81),1,0))&gt;0,1,0)</f>
        <v>0</v>
      </c>
      <c r="EI33" cm="1">
        <f t="array" ref="EI33">IF(SUM(IF($J33:$X33=TRANSPOSE('Capacity Backing (Hide)2'!CR$67:CR$81),1,0))&gt;0,1,0)</f>
        <v>0</v>
      </c>
      <c r="EJ33" cm="1">
        <f t="array" ref="EJ33">IF(SUM(IF($J33:$X33=TRANSPOSE('Capacity Backing (Hide)2'!CS$67:CS$81),1,0))&gt;0,1,0)</f>
        <v>0</v>
      </c>
      <c r="EK33" cm="1">
        <f t="array" ref="EK33">IF(SUM(IF($J33:$X33=TRANSPOSE('Capacity Backing (Hide)2'!CT$67:CT$81),1,0))&gt;0,1,0)</f>
        <v>0</v>
      </c>
      <c r="EL33" cm="1">
        <f t="array" ref="EL33">IF(SUM(IF($J33:$X33=TRANSPOSE('Capacity Backing (Hide)2'!CU$67:CU$81),1,0))&gt;0,1,0)</f>
        <v>0</v>
      </c>
      <c r="EM33" cm="1">
        <f t="array" ref="EM33">IF(SUM(IF($J33:$X33=TRANSPOSE('Capacity Backing (Hide)2'!CV$67:CV$81),1,0))&gt;0,1,0)</f>
        <v>0</v>
      </c>
      <c r="EN33" cm="1">
        <f t="array" ref="EN33">IF(SUM(IF($J33:$X33=TRANSPOSE('Capacity Backing (Hide)2'!CW$67:CW$81),1,0))&gt;0,1,0)</f>
        <v>0</v>
      </c>
      <c r="EQ33" cm="1">
        <f t="array" ref="EQ33">IF(SUM(IF($J33:$X33=TRANSPOSE('Capacity Backing (Hide)2'!B$203:B$217),1,0))&gt;0,1,0)</f>
        <v>0</v>
      </c>
      <c r="ER33" cm="1">
        <f t="array" ref="ER33">IF(SUM(IF($J33:$X33=TRANSPOSE('Capacity Backing (Hide)2'!C$203:C$217),1,0))&gt;0,1,0)</f>
        <v>0</v>
      </c>
      <c r="ES33" cm="1">
        <f t="array" ref="ES33">IF(SUM(IF($J33:$X33=TRANSPOSE('Capacity Backing (Hide)2'!D$203:D$217),1,0))&gt;0,1,0)</f>
        <v>0</v>
      </c>
      <c r="ET33" cm="1">
        <f t="array" ref="ET33">IF(SUM(IF($J33:$X33=TRANSPOSE('Capacity Backing (Hide)2'!E$203:E$217),1,0))&gt;0,1,0)</f>
        <v>0</v>
      </c>
      <c r="EU33" cm="1">
        <f t="array" ref="EU33">IF(SUM(IF($J33:$X33=TRANSPOSE('Capacity Backing (Hide)2'!F$203:F$217),1,0))&gt;0,1,0)</f>
        <v>0</v>
      </c>
      <c r="EV33" cm="1">
        <f t="array" ref="EV33">IF(SUM(IF($J33:$X33=TRANSPOSE('Capacity Backing (Hide)2'!G$203:G$217),1,0))&gt;0,1,0)</f>
        <v>0</v>
      </c>
      <c r="EW33" cm="1">
        <f t="array" ref="EW33">IF(SUM(IF($J33:$X33=TRANSPOSE('Capacity Backing (Hide)2'!H$203:H$217),1,0))&gt;0,1,0)</f>
        <v>0</v>
      </c>
      <c r="EX33" cm="1">
        <f t="array" ref="EX33">IF(SUM(IF($J33:$X33=TRANSPOSE('Capacity Backing (Hide)2'!I$203:I$217),1,0))&gt;0,1,0)</f>
        <v>0</v>
      </c>
      <c r="EY33" cm="1">
        <f t="array" ref="EY33">IF(SUM(IF($J33:$X33=TRANSPOSE('Capacity Backing (Hide)2'!J$203:J$217),1,0))&gt;0,1,0)</f>
        <v>0</v>
      </c>
      <c r="EZ33" cm="1">
        <f t="array" ref="EZ33">IF(SUM(IF($J33:$X33=TRANSPOSE('Capacity Backing (Hide)2'!K$203:K$217),1,0))&gt;0,1,0)</f>
        <v>0</v>
      </c>
      <c r="FA33" cm="1">
        <f t="array" ref="FA33">IF(SUM(IF($J33:$X33=TRANSPOSE('Capacity Backing (Hide)2'!L$203:L$217),1,0))&gt;0,1,0)</f>
        <v>0</v>
      </c>
      <c r="FB33" cm="1">
        <f t="array" ref="FB33">IF(SUM(IF($J33:$X33=TRANSPOSE('Capacity Backing (Hide)2'!M$203:M$217),1,0))&gt;0,1,0)</f>
        <v>0</v>
      </c>
      <c r="FC33" cm="1">
        <f t="array" ref="FC33">IF(SUM(IF($J33:$X33=TRANSPOSE('Capacity Backing (Hide)2'!N$203:N$217),1,0))&gt;0,1,0)</f>
        <v>0</v>
      </c>
      <c r="FD33" cm="1">
        <f t="array" ref="FD33">IF(SUM(IF($J33:$X33=TRANSPOSE('Capacity Backing (Hide)2'!O$203:O$217),1,0))&gt;0,1,0)</f>
        <v>0</v>
      </c>
      <c r="FE33" cm="1">
        <f t="array" ref="FE33">IF(SUM(IF($J33:$X33=TRANSPOSE('Capacity Backing (Hide)2'!P$203:P$217),1,0))&gt;0,1,0)</f>
        <v>0</v>
      </c>
      <c r="FF33" cm="1">
        <f t="array" ref="FF33">IF(SUM(IF($J33:$X33=TRANSPOSE('Capacity Backing (Hide)2'!Q$203:Q$217),1,0))&gt;0,1,0)</f>
        <v>0</v>
      </c>
      <c r="FG33" cm="1">
        <f t="array" ref="FG33">IF(SUM(IF($J33:$X33=TRANSPOSE('Capacity Backing (Hide)2'!R$203:R$217),1,0))&gt;0,1,0)</f>
        <v>0</v>
      </c>
      <c r="FH33" cm="1">
        <f t="array" ref="FH33">IF(SUM(IF($J33:$X33=TRANSPOSE('Capacity Backing (Hide)2'!S$203:S$217),1,0))&gt;0,1,0)</f>
        <v>0</v>
      </c>
      <c r="FI33" cm="1">
        <f t="array" ref="FI33">IF(SUM(IF($J33:$X33=TRANSPOSE('Capacity Backing (Hide)2'!T$203:T$217),1,0))&gt;0,1,0)</f>
        <v>0</v>
      </c>
      <c r="FJ33" cm="1">
        <f t="array" ref="FJ33">IF(SUM(IF($J33:$X33=TRANSPOSE('Capacity Backing (Hide)2'!U$203:U$217),1,0))&gt;0,1,0)</f>
        <v>0</v>
      </c>
      <c r="FK33" cm="1">
        <f t="array" ref="FK33">IF(SUM(IF($J33:$X33=TRANSPOSE('Capacity Backing (Hide)2'!V$203:V$217),1,0))&gt;0,1,0)</f>
        <v>0</v>
      </c>
      <c r="FL33" cm="1">
        <f t="array" ref="FL33">IF(SUM(IF($J33:$X33=TRANSPOSE('Capacity Backing (Hide)2'!W$203:W$217),1,0))&gt;0,1,0)</f>
        <v>0</v>
      </c>
      <c r="FM33" cm="1">
        <f t="array" ref="FM33">IF(SUM(IF($J33:$X33=TRANSPOSE('Capacity Backing (Hide)2'!X$203:X$217),1,0))&gt;0,1,0)</f>
        <v>0</v>
      </c>
      <c r="FN33" cm="1">
        <f t="array" ref="FN33">IF(SUM(IF($J33:$X33=TRANSPOSE('Capacity Backing (Hide)2'!Y$203:Y$217),1,0))&gt;0,1,0)</f>
        <v>0</v>
      </c>
      <c r="FO33" cm="1">
        <f t="array" ref="FO33">IF(SUM(IF($J33:$X33=TRANSPOSE('Capacity Backing (Hide)2'!Z$203:Z$217),1,0))&gt;0,1,0)</f>
        <v>0</v>
      </c>
      <c r="FP33" cm="1">
        <f t="array" ref="FP33">IF(SUM(IF($J33:$X33=TRANSPOSE('Capacity Backing (Hide)2'!AA$203:AA$217),1,0))&gt;0,1,0)</f>
        <v>0</v>
      </c>
      <c r="FQ33" cm="1">
        <f t="array" ref="FQ33">IF(SUM(IF($J33:$X33=TRANSPOSE('Capacity Backing (Hide)2'!AB$203:AB$217),1,0))&gt;0,1,0)</f>
        <v>0</v>
      </c>
      <c r="FR33" cm="1">
        <f t="array" ref="FR33">IF(SUM(IF($J33:$X33=TRANSPOSE('Capacity Backing (Hide)2'!AC$203:AC$217),1,0))&gt;0,1,0)</f>
        <v>0</v>
      </c>
      <c r="FS33" cm="1">
        <f t="array" ref="FS33">IF(SUM(IF($J33:$X33=TRANSPOSE('Capacity Backing (Hide)2'!AD$203:AD$217),1,0))&gt;0,1,0)</f>
        <v>0</v>
      </c>
      <c r="FT33" cm="1">
        <f t="array" ref="FT33">IF(SUM(IF($J33:$X33=TRANSPOSE('Capacity Backing (Hide)2'!AE$203:AE$217),1,0))&gt;0,1,0)</f>
        <v>0</v>
      </c>
      <c r="FU33" cm="1">
        <f t="array" ref="FU33">IF(SUM(IF($J33:$X33=TRANSPOSE('Capacity Backing (Hide)2'!AF$203:AF$217),1,0))&gt;0,1,0)</f>
        <v>0</v>
      </c>
      <c r="FV33" cm="1">
        <f t="array" ref="FV33">IF(SUM(IF($J33:$X33=TRANSPOSE('Capacity Backing (Hide)2'!AG$203:AG$217),1,0))&gt;0,1,0)</f>
        <v>0</v>
      </c>
      <c r="FW33" cm="1">
        <f t="array" ref="FW33">IF(SUM(IF($J33:$X33=TRANSPOSE('Capacity Backing (Hide)2'!AH$203:AH$217),1,0))&gt;0,1,0)</f>
        <v>0</v>
      </c>
      <c r="FX33" cm="1">
        <f t="array" ref="FX33">IF(SUM(IF($J33:$X33=TRANSPOSE('Capacity Backing (Hide)2'!AI$203:AI$217),1,0))&gt;0,1,0)</f>
        <v>0</v>
      </c>
      <c r="FY33" cm="1">
        <f t="array" ref="FY33">IF(SUM(IF($J33:$X33=TRANSPOSE('Capacity Backing (Hide)2'!AJ$203:AJ$217),1,0))&gt;0,1,0)</f>
        <v>0</v>
      </c>
      <c r="FZ33" cm="1">
        <f t="array" ref="FZ33">IF(SUM(IF($J33:$X33=TRANSPOSE('Capacity Backing (Hide)2'!AK$203:AK$217),1,0))&gt;0,1,0)</f>
        <v>0</v>
      </c>
      <c r="GA33" cm="1">
        <f t="array" ref="GA33">IF(SUM(IF($J33:$X33=TRANSPOSE('Capacity Backing (Hide)2'!AL$203:AL$217),1,0))&gt;0,1,0)</f>
        <v>0</v>
      </c>
      <c r="GB33" cm="1">
        <f t="array" ref="GB33">IF(SUM(IF($J33:$X33=TRANSPOSE('Capacity Backing (Hide)2'!AM$203:AM$217),1,0))&gt;0,1,0)</f>
        <v>0</v>
      </c>
      <c r="GC33" cm="1">
        <f t="array" ref="GC33">IF(SUM(IF($J33:$X33=TRANSPOSE('Capacity Backing (Hide)2'!AN$203:AN$217),1,0))&gt;0,1,0)</f>
        <v>0</v>
      </c>
      <c r="GD33" cm="1">
        <f t="array" ref="GD33">IF(SUM(IF($J33:$X33=TRANSPOSE('Capacity Backing (Hide)2'!AO$203:AO$217),1,0))&gt;0,1,0)</f>
        <v>0</v>
      </c>
      <c r="GE33" cm="1">
        <f t="array" ref="GE33">IF(SUM(IF($J33:$X33=TRANSPOSE('Capacity Backing (Hide)2'!AP$203:AP$217),1,0))&gt;0,1,0)</f>
        <v>0</v>
      </c>
      <c r="GF33" cm="1">
        <f t="array" ref="GF33">IF(SUM(IF($J33:$X33=TRANSPOSE('Capacity Backing (Hide)2'!AQ$203:AQ$217),1,0))&gt;0,1,0)</f>
        <v>0</v>
      </c>
      <c r="GG33" cm="1">
        <f t="array" ref="GG33">IF(SUM(IF($J33:$X33=TRANSPOSE('Capacity Backing (Hide)2'!AR$203:AR$217),1,0))&gt;0,1,0)</f>
        <v>0</v>
      </c>
      <c r="GH33" cm="1">
        <f t="array" ref="GH33">IF(SUM(IF($J33:$X33=TRANSPOSE('Capacity Backing (Hide)2'!AS$203:AS$217),1,0))&gt;0,1,0)</f>
        <v>0</v>
      </c>
      <c r="GI33" cm="1">
        <f t="array" ref="GI33">IF(SUM(IF($J33:$X33=TRANSPOSE('Capacity Backing (Hide)2'!AT$203:AT$217),1,0))&gt;0,1,0)</f>
        <v>0</v>
      </c>
      <c r="GJ33" cm="1">
        <f t="array" ref="GJ33">IF(SUM(IF($J33:$X33=TRANSPOSE('Capacity Backing (Hide)2'!AU$203:AU$217),1,0))&gt;0,1,0)</f>
        <v>0</v>
      </c>
      <c r="GK33" cm="1">
        <f t="array" ref="GK33">IF(SUM(IF($J33:$X33=TRANSPOSE('Capacity Backing (Hide)2'!AV$203:AV$217),1,0))&gt;0,1,0)</f>
        <v>0</v>
      </c>
      <c r="GL33" cm="1">
        <f t="array" ref="GL33">IF(SUM(IF($J33:$X33=TRANSPOSE('Capacity Backing (Hide)2'!AW$203:AW$217),1,0))&gt;0,1,0)</f>
        <v>0</v>
      </c>
      <c r="GM33" cm="1">
        <f t="array" ref="GM33">IF(SUM(IF($J33:$X33=TRANSPOSE('Capacity Backing (Hide)2'!AX$203:AX$217),1,0))&gt;0,1,0)</f>
        <v>0</v>
      </c>
      <c r="GN33" cm="1">
        <f t="array" ref="GN33">IF(SUM(IF($J33:$X33=TRANSPOSE('Capacity Backing (Hide)2'!AY$203:AY$217),1,0))&gt;0,1,0)</f>
        <v>0</v>
      </c>
      <c r="GO33" cm="1">
        <f t="array" ref="GO33">IF(SUM(IF($J33:$X33=TRANSPOSE('Capacity Backing (Hide)2'!AZ$203:AZ$217),1,0))&gt;0,1,0)</f>
        <v>0</v>
      </c>
      <c r="GP33" cm="1">
        <f t="array" ref="GP33">IF(SUM(IF($J33:$X33=TRANSPOSE('Capacity Backing (Hide)2'!BA$203:BA$217),1,0))&gt;0,1,0)</f>
        <v>0</v>
      </c>
      <c r="GQ33" cm="1">
        <f t="array" ref="GQ33">IF(SUM(IF($J33:$X33=TRANSPOSE('Capacity Backing (Hide)2'!BB$203:BB$217),1,0))&gt;0,1,0)</f>
        <v>0</v>
      </c>
      <c r="GR33" cm="1">
        <f t="array" ref="GR33">IF(SUM(IF($J33:$X33=TRANSPOSE('Capacity Backing (Hide)2'!BC$203:BC$217),1,0))&gt;0,1,0)</f>
        <v>0</v>
      </c>
      <c r="GS33" cm="1">
        <f t="array" ref="GS33">IF(SUM(IF($J33:$X33=TRANSPOSE('Capacity Backing (Hide)2'!BD$203:BD$217),1,0))&gt;0,1,0)</f>
        <v>0</v>
      </c>
      <c r="GT33" cm="1">
        <f t="array" ref="GT33">IF(SUM(IF($J33:$X33=TRANSPOSE('Capacity Backing (Hide)2'!BE$203:BE$217),1,0))&gt;0,1,0)</f>
        <v>0</v>
      </c>
      <c r="GU33" cm="1">
        <f t="array" ref="GU33">IF(SUM(IF($J33:$X33=TRANSPOSE('Capacity Backing (Hide)2'!BF$203:BF$217),1,0))&gt;0,1,0)</f>
        <v>0</v>
      </c>
      <c r="GV33" cm="1">
        <f t="array" ref="GV33">IF(SUM(IF($J33:$X33=TRANSPOSE('Capacity Backing (Hide)2'!BG$203:BG$217),1,0))&gt;0,1,0)</f>
        <v>0</v>
      </c>
      <c r="GW33" cm="1">
        <f t="array" ref="GW33">IF(SUM(IF($J33:$X33=TRANSPOSE('Capacity Backing (Hide)2'!BH$203:BH$217),1,0))&gt;0,1,0)</f>
        <v>0</v>
      </c>
      <c r="GX33" cm="1">
        <f t="array" ref="GX33">IF(SUM(IF($J33:$X33=TRANSPOSE('Capacity Backing (Hide)2'!BI$203:BI$217),1,0))&gt;0,1,0)</f>
        <v>0</v>
      </c>
      <c r="GY33" cm="1">
        <f t="array" ref="GY33">IF(SUM(IF($J33:$X33=TRANSPOSE('Capacity Backing (Hide)2'!BJ$203:BJ$217),1,0))&gt;0,1,0)</f>
        <v>0</v>
      </c>
      <c r="GZ33" cm="1">
        <f t="array" ref="GZ33">IF(SUM(IF($J33:$X33=TRANSPOSE('Capacity Backing (Hide)2'!BK$203:BK$217),1,0))&gt;0,1,0)</f>
        <v>0</v>
      </c>
      <c r="HA33" cm="1">
        <f t="array" ref="HA33">IF(SUM(IF($J33:$X33=TRANSPOSE('Capacity Backing (Hide)2'!BL$203:BL$217),1,0))&gt;0,1,0)</f>
        <v>0</v>
      </c>
      <c r="HB33" cm="1">
        <f t="array" ref="HB33">IF(SUM(IF($J33:$X33=TRANSPOSE('Capacity Backing (Hide)2'!BM$203:BM$217),1,0))&gt;0,1,0)</f>
        <v>0</v>
      </c>
      <c r="HC33" cm="1">
        <f t="array" ref="HC33">IF(SUM(IF($J33:$X33=TRANSPOSE('Capacity Backing (Hide)2'!BN$203:BN$217),1,0))&gt;0,1,0)</f>
        <v>0</v>
      </c>
      <c r="HD33" cm="1">
        <f t="array" ref="HD33">IF(SUM(IF($J33:$X33=TRANSPOSE('Capacity Backing (Hide)2'!BO$203:BO$217),1,0))&gt;0,1,0)</f>
        <v>0</v>
      </c>
      <c r="HE33" cm="1">
        <f t="array" ref="HE33">IF(SUM(IF($J33:$X33=TRANSPOSE('Capacity Backing (Hide)2'!BP$203:BP$217),1,0))&gt;0,1,0)</f>
        <v>0</v>
      </c>
      <c r="HF33" cm="1">
        <f t="array" ref="HF33">IF(SUM(IF($J33:$X33=TRANSPOSE('Capacity Backing (Hide)2'!BQ$203:BQ$217),1,0))&gt;0,1,0)</f>
        <v>0</v>
      </c>
      <c r="HG33" cm="1">
        <f t="array" ref="HG33">IF(SUM(IF($J33:$X33=TRANSPOSE('Capacity Backing (Hide)2'!BR$203:BR$217),1,0))&gt;0,1,0)</f>
        <v>0</v>
      </c>
      <c r="HH33" cm="1">
        <f t="array" ref="HH33">IF(SUM(IF($J33:$X33=TRANSPOSE('Capacity Backing (Hide)2'!BS$203:BS$217),1,0))&gt;0,1,0)</f>
        <v>0</v>
      </c>
      <c r="HI33" cm="1">
        <f t="array" ref="HI33">IF(SUM(IF($J33:$X33=TRANSPOSE('Capacity Backing (Hide)2'!BT$203:BT$217),1,0))&gt;0,1,0)</f>
        <v>0</v>
      </c>
      <c r="HJ33" cm="1">
        <f t="array" ref="HJ33">IF(SUM(IF($J33:$X33=TRANSPOSE('Capacity Backing (Hide)2'!BU$203:BU$217),1,0))&gt;0,1,0)</f>
        <v>0</v>
      </c>
      <c r="HK33" cm="1">
        <f t="array" ref="HK33">IF(SUM(IF($J33:$X33=TRANSPOSE('Capacity Backing (Hide)2'!BV$203:BV$217),1,0))&gt;0,1,0)</f>
        <v>0</v>
      </c>
      <c r="HL33" cm="1">
        <f t="array" ref="HL33">IF(SUM(IF($J33:$X33=TRANSPOSE('Capacity Backing (Hide)2'!BW$203:BW$217),1,0))&gt;0,1,0)</f>
        <v>0</v>
      </c>
      <c r="HM33" cm="1">
        <f t="array" ref="HM33">IF(SUM(IF($J33:$X33=TRANSPOSE('Capacity Backing (Hide)2'!BX$203:BX$217),1,0))&gt;0,1,0)</f>
        <v>0</v>
      </c>
      <c r="HN33" cm="1">
        <f t="array" ref="HN33">IF(SUM(IF($J33:$X33=TRANSPOSE('Capacity Backing (Hide)2'!BY$203:BY$217),1,0))&gt;0,1,0)</f>
        <v>0</v>
      </c>
      <c r="HO33" cm="1">
        <f t="array" ref="HO33">IF(SUM(IF($J33:$X33=TRANSPOSE('Capacity Backing (Hide)2'!BZ$203:BZ$217),1,0))&gt;0,1,0)</f>
        <v>0</v>
      </c>
      <c r="HP33" cm="1">
        <f t="array" ref="HP33">IF(SUM(IF($J33:$X33=TRANSPOSE('Capacity Backing (Hide)2'!CA$203:CA$217),1,0))&gt;0,1,0)</f>
        <v>0</v>
      </c>
      <c r="HQ33" cm="1">
        <f t="array" ref="HQ33">IF(SUM(IF($J33:$X33=TRANSPOSE('Capacity Backing (Hide)2'!CB$203:CB$217),1,0))&gt;0,1,0)</f>
        <v>0</v>
      </c>
      <c r="HR33" cm="1">
        <f t="array" ref="HR33">IF(SUM(IF($J33:$X33=TRANSPOSE('Capacity Backing (Hide)2'!CC$203:CC$217),1,0))&gt;0,1,0)</f>
        <v>0</v>
      </c>
      <c r="HS33" cm="1">
        <f t="array" ref="HS33">IF(SUM(IF($J33:$X33=TRANSPOSE('Capacity Backing (Hide)2'!CD$203:CD$217),1,0))&gt;0,1,0)</f>
        <v>0</v>
      </c>
      <c r="HT33" cm="1">
        <f t="array" ref="HT33">IF(SUM(IF($J33:$X33=TRANSPOSE('Capacity Backing (Hide)2'!CE$203:CE$217),1,0))&gt;0,1,0)</f>
        <v>0</v>
      </c>
      <c r="HU33" cm="1">
        <f t="array" ref="HU33">IF(SUM(IF($J33:$X33=TRANSPOSE('Capacity Backing (Hide)2'!CF$203:CF$217),1,0))&gt;0,1,0)</f>
        <v>0</v>
      </c>
      <c r="HV33" cm="1">
        <f t="array" ref="HV33">IF(SUM(IF($J33:$X33=TRANSPOSE('Capacity Backing (Hide)2'!CG$203:CG$217),1,0))&gt;0,1,0)</f>
        <v>0</v>
      </c>
      <c r="HW33" cm="1">
        <f t="array" ref="HW33">IF(SUM(IF($J33:$X33=TRANSPOSE('Capacity Backing (Hide)2'!CH$203:CH$217),1,0))&gt;0,1,0)</f>
        <v>0</v>
      </c>
      <c r="HX33" cm="1">
        <f t="array" ref="HX33">IF(SUM(IF($J33:$X33=TRANSPOSE('Capacity Backing (Hide)2'!CI$203:CI$217),1,0))&gt;0,1,0)</f>
        <v>0</v>
      </c>
      <c r="HY33" cm="1">
        <f t="array" ref="HY33">IF(SUM(IF($J33:$X33=TRANSPOSE('Capacity Backing (Hide)2'!CJ$203:CJ$217),1,0))&gt;0,1,0)</f>
        <v>0</v>
      </c>
      <c r="HZ33" cm="1">
        <f t="array" ref="HZ33">IF(SUM(IF($J33:$X33=TRANSPOSE('Capacity Backing (Hide)2'!CK$203:CK$217),1,0))&gt;0,1,0)</f>
        <v>0</v>
      </c>
      <c r="IA33" cm="1">
        <f t="array" ref="IA33">IF(SUM(IF($J33:$X33=TRANSPOSE('Capacity Backing (Hide)2'!CL$203:CL$217),1,0))&gt;0,1,0)</f>
        <v>0</v>
      </c>
      <c r="IB33" cm="1">
        <f t="array" ref="IB33">IF(SUM(IF($J33:$X33=TRANSPOSE('Capacity Backing (Hide)2'!CM$203:CM$217),1,0))&gt;0,1,0)</f>
        <v>0</v>
      </c>
      <c r="IC33" cm="1">
        <f t="array" ref="IC33">IF(SUM(IF($J33:$X33=TRANSPOSE('Capacity Backing (Hide)2'!CN$203:CN$217),1,0))&gt;0,1,0)</f>
        <v>0</v>
      </c>
      <c r="ID33" cm="1">
        <f t="array" ref="ID33">IF(SUM(IF($J33:$X33=TRANSPOSE('Capacity Backing (Hide)2'!CO$203:CO$217),1,0))&gt;0,1,0)</f>
        <v>0</v>
      </c>
      <c r="IE33" cm="1">
        <f t="array" ref="IE33">IF(SUM(IF($J33:$X33=TRANSPOSE('Capacity Backing (Hide)2'!CP$203:CP$217),1,0))&gt;0,1,0)</f>
        <v>0</v>
      </c>
      <c r="IF33" cm="1">
        <f t="array" ref="IF33">IF(SUM(IF($J33:$X33=TRANSPOSE('Capacity Backing (Hide)2'!CQ$203:CQ$217),1,0))&gt;0,1,0)</f>
        <v>0</v>
      </c>
      <c r="IG33" cm="1">
        <f t="array" ref="IG33">IF(SUM(IF($J33:$X33=TRANSPOSE('Capacity Backing (Hide)2'!CR$203:CR$217),1,0))&gt;0,1,0)</f>
        <v>0</v>
      </c>
      <c r="IH33" cm="1">
        <f t="array" ref="IH33">IF(SUM(IF($J33:$X33=TRANSPOSE('Capacity Backing (Hide)2'!CS$203:CS$217),1,0))&gt;0,1,0)</f>
        <v>0</v>
      </c>
      <c r="II33" cm="1">
        <f t="array" ref="II33">IF(SUM(IF($J33:$X33=TRANSPOSE('Capacity Backing (Hide)2'!CT$203:CT$217),1,0))&gt;0,1,0)</f>
        <v>0</v>
      </c>
      <c r="IJ33" cm="1">
        <f t="array" ref="IJ33">IF(SUM(IF($J33:$X33=TRANSPOSE('Capacity Backing (Hide)2'!CU$203:CU$217),1,0))&gt;0,1,0)</f>
        <v>0</v>
      </c>
      <c r="IK33" cm="1">
        <f t="array" ref="IK33">IF(SUM(IF($J33:$X33=TRANSPOSE('Capacity Backing (Hide)2'!CV$203:CV$217),1,0))&gt;0,1,0)</f>
        <v>0</v>
      </c>
      <c r="IL33" cm="1">
        <f t="array" ref="IL33">IF(SUM(IF($J33:$X33=TRANSPOSE('Capacity Backing (Hide)2'!CW$203:CW$217),1,0))&gt;0,1,0)</f>
        <v>0</v>
      </c>
      <c r="IO33" s="184">
        <v>0</v>
      </c>
      <c r="IP33" s="184">
        <v>0</v>
      </c>
      <c r="IQ33" s="184">
        <v>0</v>
      </c>
      <c r="IR33" s="184">
        <v>0</v>
      </c>
      <c r="IS33" s="184">
        <v>0</v>
      </c>
      <c r="IT33" s="184">
        <v>0</v>
      </c>
      <c r="IU33" s="184">
        <v>0</v>
      </c>
      <c r="IV33" s="184">
        <v>0</v>
      </c>
      <c r="IW33" s="184">
        <v>0</v>
      </c>
      <c r="IX33" s="184">
        <v>0</v>
      </c>
      <c r="IY33" s="184">
        <v>0</v>
      </c>
      <c r="IZ33" s="184">
        <v>0</v>
      </c>
      <c r="JA33" s="184">
        <v>0</v>
      </c>
      <c r="JB33" s="184">
        <v>0</v>
      </c>
      <c r="JC33" s="184">
        <v>0</v>
      </c>
      <c r="JD33" s="184">
        <v>0</v>
      </c>
      <c r="JE33" s="184">
        <v>0</v>
      </c>
      <c r="JF33" s="184">
        <v>0</v>
      </c>
      <c r="JG33" s="184">
        <v>0</v>
      </c>
      <c r="JH33" s="184">
        <v>0</v>
      </c>
      <c r="JI33" s="184">
        <v>0</v>
      </c>
      <c r="JJ33" s="184">
        <v>0</v>
      </c>
      <c r="JK33" s="184">
        <v>0</v>
      </c>
      <c r="JL33" s="184">
        <v>0</v>
      </c>
      <c r="JM33" s="184">
        <v>0</v>
      </c>
      <c r="JN33" s="184">
        <v>0</v>
      </c>
      <c r="JO33" s="184">
        <v>0</v>
      </c>
      <c r="JP33" s="184">
        <v>0</v>
      </c>
      <c r="JQ33" s="184">
        <v>0</v>
      </c>
      <c r="JR33" s="184">
        <v>0</v>
      </c>
      <c r="JS33" s="184">
        <v>0</v>
      </c>
      <c r="JT33" s="184">
        <v>0</v>
      </c>
      <c r="JU33" s="184">
        <v>0</v>
      </c>
      <c r="JV33" s="184">
        <v>0</v>
      </c>
      <c r="JW33" s="184">
        <v>0</v>
      </c>
      <c r="JX33" s="184">
        <v>0</v>
      </c>
      <c r="JY33" s="184">
        <v>0</v>
      </c>
      <c r="JZ33" s="184">
        <v>0</v>
      </c>
      <c r="KA33" s="184">
        <v>0</v>
      </c>
      <c r="KB33" s="184">
        <v>0</v>
      </c>
      <c r="KC33" s="184">
        <v>0</v>
      </c>
      <c r="KD33" s="184">
        <v>0</v>
      </c>
      <c r="KE33" s="184">
        <v>0</v>
      </c>
      <c r="KF33" s="184">
        <v>0</v>
      </c>
      <c r="KG33" s="184">
        <v>0</v>
      </c>
      <c r="KH33" s="184">
        <v>0</v>
      </c>
      <c r="KI33" s="184">
        <v>0</v>
      </c>
      <c r="KJ33" s="184">
        <v>0</v>
      </c>
      <c r="KK33" s="184">
        <v>0</v>
      </c>
      <c r="KL33" s="184">
        <v>0</v>
      </c>
      <c r="KM33" s="184">
        <v>0</v>
      </c>
      <c r="KN33" s="184">
        <v>0</v>
      </c>
      <c r="KO33" s="184">
        <v>0</v>
      </c>
      <c r="KP33" s="184">
        <v>0</v>
      </c>
      <c r="KQ33" s="184">
        <v>0</v>
      </c>
      <c r="KR33" s="184">
        <v>0</v>
      </c>
      <c r="KS33" s="184">
        <v>0</v>
      </c>
      <c r="KT33" s="184">
        <v>0</v>
      </c>
      <c r="KU33" s="184">
        <v>0</v>
      </c>
      <c r="KV33" s="184">
        <v>0</v>
      </c>
      <c r="KW33" s="184">
        <v>0</v>
      </c>
      <c r="KX33" s="184">
        <v>0</v>
      </c>
      <c r="KY33" s="184">
        <v>0</v>
      </c>
      <c r="KZ33" s="184">
        <v>0</v>
      </c>
      <c r="LA33" s="184">
        <v>0</v>
      </c>
      <c r="LB33" s="184">
        <v>0</v>
      </c>
      <c r="LC33" s="184">
        <v>0</v>
      </c>
      <c r="LD33" s="184">
        <v>0</v>
      </c>
      <c r="LE33" s="184">
        <v>0</v>
      </c>
      <c r="LF33" s="184">
        <v>0</v>
      </c>
      <c r="LG33" s="184">
        <v>0</v>
      </c>
      <c r="LH33" s="184">
        <v>0</v>
      </c>
      <c r="LI33" s="184">
        <v>0</v>
      </c>
      <c r="LJ33" s="184">
        <v>0</v>
      </c>
      <c r="LK33" s="184">
        <v>0</v>
      </c>
      <c r="LL33" s="184">
        <v>0</v>
      </c>
      <c r="LM33" s="184">
        <v>0</v>
      </c>
      <c r="LN33" s="184">
        <v>0</v>
      </c>
      <c r="LO33" s="184">
        <v>0</v>
      </c>
      <c r="LP33" s="184">
        <v>0</v>
      </c>
      <c r="LQ33" s="184">
        <v>0</v>
      </c>
      <c r="LR33" s="184">
        <v>0</v>
      </c>
      <c r="LS33" s="184">
        <v>0</v>
      </c>
      <c r="LT33" s="184">
        <v>0</v>
      </c>
      <c r="LU33" s="184">
        <v>0</v>
      </c>
      <c r="LV33" s="184">
        <v>0</v>
      </c>
      <c r="LW33" s="184">
        <v>0</v>
      </c>
      <c r="LX33" s="184">
        <v>0</v>
      </c>
      <c r="LY33" s="184">
        <v>0</v>
      </c>
      <c r="LZ33" s="184">
        <v>0</v>
      </c>
      <c r="MA33" s="184">
        <v>0</v>
      </c>
      <c r="MB33" s="184">
        <v>0</v>
      </c>
      <c r="MC33" s="184">
        <v>0</v>
      </c>
      <c r="MD33" s="184">
        <v>0</v>
      </c>
      <c r="ME33" s="184">
        <v>0</v>
      </c>
      <c r="MF33" s="184">
        <v>0</v>
      </c>
      <c r="MG33" s="184">
        <v>0</v>
      </c>
      <c r="MH33" s="184">
        <v>0</v>
      </c>
      <c r="MI33" s="184">
        <v>0</v>
      </c>
      <c r="MJ33" s="184">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v>0</v>
      </c>
      <c r="PW33">
        <v>0</v>
      </c>
      <c r="PX33">
        <v>0</v>
      </c>
      <c r="PY33">
        <v>0</v>
      </c>
      <c r="PZ33">
        <v>0</v>
      </c>
      <c r="QA33">
        <v>0</v>
      </c>
      <c r="QB33">
        <v>0</v>
      </c>
      <c r="QC33">
        <v>0</v>
      </c>
      <c r="QD33">
        <v>0</v>
      </c>
      <c r="QE33">
        <v>0</v>
      </c>
      <c r="QF33">
        <v>0</v>
      </c>
      <c r="QG33">
        <v>0</v>
      </c>
      <c r="QH33">
        <v>0</v>
      </c>
      <c r="QJ33" cm="1">
        <f t="array" ref="QJ33">SUM(IF('Capacity Summary'!H$36:H$135="X",1,0)*TRANSPOSE('CR Backing (Hide)'!$IO33:$MJ33)*IF('Clinical resources'!ZQ36="X",1,0))</f>
        <v>0</v>
      </c>
      <c r="QK33" cm="1">
        <f t="array" ref="QK33">SUM(IF('Capacity Summary'!I$36:I$135="X",1,0)*TRANSPOSE('CR Backing (Hide)'!$IO33:$MJ33)*IF('Clinical resources'!ZR36="X",1,0))</f>
        <v>0</v>
      </c>
      <c r="QL33" cm="1">
        <f t="array" ref="QL33">SUM(IF('Capacity Summary'!J$36:J$135="X",1,0)*TRANSPOSE('CR Backing (Hide)'!$IO33:$MJ33)*IF('Clinical resources'!ZS36="X",1,0))</f>
        <v>0</v>
      </c>
      <c r="QM33" cm="1">
        <f t="array" ref="QM33">SUM(IF('Capacity Summary'!K$36:K$135="X",1,0)*TRANSPOSE('CR Backing (Hide)'!$IO33:$MJ33)*IF('Clinical resources'!ZT36="X",1,0))</f>
        <v>0</v>
      </c>
      <c r="QN33" cm="1">
        <f t="array" ref="QN33">SUM(IF('Capacity Summary'!L$36:L$135="X",1,0)*TRANSPOSE('CR Backing (Hide)'!$IO33:$MJ33)*IF('Clinical resources'!ZU36="X",1,0))</f>
        <v>0</v>
      </c>
      <c r="QO33" cm="1">
        <f t="array" ref="QO33">SUM(IF('Capacity Summary'!M$36:M$135="X",1,0)*TRANSPOSE('CR Backing (Hide)'!$IO33:$MJ33)*IF('Clinical resources'!ZV36="X",1,0))</f>
        <v>0</v>
      </c>
      <c r="QP33" cm="1">
        <f t="array" ref="QP33">SUM(IF('Capacity Summary'!N$36:N$135="X",1,0)*TRANSPOSE('CR Backing (Hide)'!$IO33:$MJ33)*IF('Clinical resources'!ZW36="X",1,0))</f>
        <v>0</v>
      </c>
      <c r="QQ33" cm="1">
        <f t="array" ref="QQ33">SUM(IF('Capacity Summary'!O$36:O$135="X",1,0)*TRANSPOSE('CR Backing (Hide)'!$IO33:$MJ33)*IF('Clinical resources'!ZX36="X",1,0))</f>
        <v>0</v>
      </c>
      <c r="QR33" cm="1">
        <f t="array" ref="QR33">SUM(IF('Capacity Summary'!P$36:P$135="X",1,0)*TRANSPOSE('CR Backing (Hide)'!$IO33:$MJ33)*IF('Clinical resources'!ZY36="X",1,0))</f>
        <v>0</v>
      </c>
      <c r="QS33" cm="1">
        <f t="array" ref="QS33">SUM(IF('Capacity Summary'!Q$36:Q$135="X",1,0)*TRANSPOSE('CR Backing (Hide)'!$IO33:$MJ33)*IF('Clinical resources'!ZZ36="X",1,0))</f>
        <v>0</v>
      </c>
      <c r="QT33" cm="1">
        <f t="array" ref="QT33">SUM(IF('Capacity Summary'!R$36:R$135="X",1,0)*TRANSPOSE('CR Backing (Hide)'!$IO33:$MJ33)*IF('Clinical resources'!AAA36="X",1,0))</f>
        <v>0</v>
      </c>
      <c r="QU33" cm="1">
        <f t="array" ref="QU33">SUM(IF('Capacity Summary'!S$36:S$135="X",1,0)*TRANSPOSE('CR Backing (Hide)'!$IO33:$MJ33)*IF('Clinical resources'!AAB36="X",1,0))</f>
        <v>0</v>
      </c>
      <c r="QV33" cm="1">
        <f t="array" ref="QV33">SUM(IF('Capacity Summary'!T$36:T$135="X",1,0)*TRANSPOSE('CR Backing (Hide)'!$IO33:$MJ33)*IF('Clinical resources'!AAC36="X",1,0))</f>
        <v>0</v>
      </c>
      <c r="QW33" cm="1">
        <f t="array" ref="QW33">SUM(IF('Capacity Summary'!U$36:U$135="X",1,0)*TRANSPOSE('CR Backing (Hide)'!$IO33:$MJ33)*IF('Clinical resources'!AAD36="X",1,0))</f>
        <v>0</v>
      </c>
      <c r="QX33" cm="1">
        <f t="array" ref="QX33">SUM(IF('Capacity Summary'!V$36:V$135="X",1,0)*TRANSPOSE('CR Backing (Hide)'!$IO33:$MJ33)*IF('Clinical resources'!AAE36="X",1,0))</f>
        <v>0</v>
      </c>
      <c r="QY33" cm="1">
        <f t="array" ref="QY33">SUM(IF('Capacity Summary'!W$36:W$135="X",1,0)*TRANSPOSE('CR Backing (Hide)'!$IO33:$MJ33)*IF('Clinical resources'!AAF36="X",1,0))</f>
        <v>0</v>
      </c>
      <c r="QZ33" cm="1">
        <f t="array" ref="QZ33">SUM(IF('Capacity Summary'!X$36:X$135="X",1,0)*TRANSPOSE('CR Backing (Hide)'!$IO33:$MJ33)*IF('Clinical resources'!AAG36="X",1,0))</f>
        <v>0</v>
      </c>
      <c r="RA33" cm="1">
        <f t="array" ref="RA33">SUM(IF('Capacity Summary'!Y$36:Y$135="X",1,0)*TRANSPOSE('CR Backing (Hide)'!$IO33:$MJ33)*IF('Clinical resources'!AAH36="X",1,0))</f>
        <v>0</v>
      </c>
      <c r="RB33" cm="1">
        <f t="array" ref="RB33">SUM(IF('Capacity Summary'!Z$36:Z$135="X",1,0)*TRANSPOSE('CR Backing (Hide)'!$IO33:$MJ33)*IF('Clinical resources'!AAI36="X",1,0))</f>
        <v>0</v>
      </c>
      <c r="RC33" cm="1">
        <f t="array" ref="RC33">SUM(IF('Capacity Summary'!AA$36:AA$135="X",1,0)*TRANSPOSE('CR Backing (Hide)'!$IO33:$MJ33)*IF('Clinical resources'!AAJ36="X",1,0))</f>
        <v>0</v>
      </c>
      <c r="RD33" cm="1">
        <f t="array" ref="RD33">SUM(IF('Capacity Summary'!AB$36:AB$135="X",1,0)*TRANSPOSE('CR Backing (Hide)'!$IO33:$MJ33)*IF('Clinical resources'!AAK36="X",1,0))</f>
        <v>0</v>
      </c>
      <c r="RE33" cm="1">
        <f t="array" ref="RE33">SUM(IF('Capacity Summary'!AC$36:AC$135="X",1,0)*TRANSPOSE('CR Backing (Hide)'!$IO33:$MJ33)*IF('Clinical resources'!AAL36="X",1,0))</f>
        <v>0</v>
      </c>
      <c r="RF33" cm="1">
        <f t="array" ref="RF33">SUM(IF('Capacity Summary'!AD$36:AD$135="X",1,0)*TRANSPOSE('CR Backing (Hide)'!$IO33:$MJ33)*IF('Clinical resources'!AAM36="X",1,0))</f>
        <v>0</v>
      </c>
      <c r="RG33" cm="1">
        <f t="array" ref="RG33">SUM(IF('Capacity Summary'!AE$36:AE$135="X",1,0)*TRANSPOSE('CR Backing (Hide)'!$IO33:$MJ33)*IF('Clinical resources'!AAN36="X",1,0))</f>
        <v>0</v>
      </c>
      <c r="RH33" cm="1">
        <f t="array" ref="RH33">SUM(IF('Capacity Summary'!AF$36:AF$135="X",1,0)*TRANSPOSE('CR Backing (Hide)'!$IO33:$MJ33)*IF('Clinical resources'!AAO36="X",1,0))</f>
        <v>0</v>
      </c>
      <c r="RI33" cm="1">
        <f t="array" ref="RI33">SUM(IF('Capacity Summary'!AG$36:AG$135="X",1,0)*TRANSPOSE('CR Backing (Hide)'!$IO33:$MJ33)*IF('Clinical resources'!AAP36="X",1,0))</f>
        <v>0</v>
      </c>
      <c r="RJ33" cm="1">
        <f t="array" ref="RJ33">SUM(IF('Capacity Summary'!AH$36:AH$135="X",1,0)*TRANSPOSE('CR Backing (Hide)'!$IO33:$MJ33)*IF('Clinical resources'!AAQ36="X",1,0))</f>
        <v>0</v>
      </c>
      <c r="RK33" cm="1">
        <f t="array" ref="RK33">SUM(IF('Capacity Summary'!AI$36:AI$135="X",1,0)*TRANSPOSE('CR Backing (Hide)'!$IO33:$MJ33)*IF('Clinical resources'!AAR36="X",1,0))</f>
        <v>0</v>
      </c>
      <c r="RL33" cm="1">
        <f t="array" ref="RL33">SUM(IF('Capacity Summary'!AJ$36:AJ$135="X",1,0)*TRANSPOSE('CR Backing (Hide)'!$IO33:$MJ33)*IF('Clinical resources'!AAS36="X",1,0))</f>
        <v>0</v>
      </c>
      <c r="RM33" cm="1">
        <f t="array" ref="RM33">SUM(IF('Capacity Summary'!AK$36:AK$135="X",1,0)*TRANSPOSE('CR Backing (Hide)'!$IO33:$MJ33)*IF('Clinical resources'!AAT36="X",1,0))</f>
        <v>0</v>
      </c>
      <c r="RN33" cm="1">
        <f t="array" ref="RN33">SUM(IF('Capacity Summary'!AL$36:AL$135="X",1,0)*TRANSPOSE('CR Backing (Hide)'!$IO33:$MJ33)*IF('Clinical resources'!AAU36="X",1,0))</f>
        <v>0</v>
      </c>
      <c r="RO33" cm="1">
        <f t="array" ref="RO33">SUM(IF('Capacity Summary'!AM$36:AM$135="X",1,0)*TRANSPOSE('CR Backing (Hide)'!$IO33:$MJ33)*IF('Clinical resources'!AAV36="X",1,0))</f>
        <v>0</v>
      </c>
      <c r="RP33" cm="1">
        <f t="array" ref="RP33">SUM(IF('Capacity Summary'!AN$36:AN$135="X",1,0)*TRANSPOSE('CR Backing (Hide)'!$IO33:$MJ33)*IF('Clinical resources'!AAW36="X",1,0))</f>
        <v>0</v>
      </c>
      <c r="RQ33" cm="1">
        <f t="array" ref="RQ33">SUM(IF('Capacity Summary'!AO$36:AO$135="X",1,0)*TRANSPOSE('CR Backing (Hide)'!$IO33:$MJ33)*IF('Clinical resources'!AAX36="X",1,0))</f>
        <v>0</v>
      </c>
      <c r="RR33" cm="1">
        <f t="array" ref="RR33">SUM(IF('Capacity Summary'!AP$36:AP$135="X",1,0)*TRANSPOSE('CR Backing (Hide)'!$IO33:$MJ33)*IF('Clinical resources'!AAY36="X",1,0))</f>
        <v>0</v>
      </c>
      <c r="RS33" cm="1">
        <f t="array" ref="RS33">SUM(IF('Capacity Summary'!AQ$36:AQ$135="X",1,0)*TRANSPOSE('CR Backing (Hide)'!$IO33:$MJ33)*IF('Clinical resources'!AAZ36="X",1,0))</f>
        <v>0</v>
      </c>
      <c r="RT33" cm="1">
        <f t="array" ref="RT33">SUM(IF('Capacity Summary'!AR$36:AR$135="X",1,0)*TRANSPOSE('CR Backing (Hide)'!$IO33:$MJ33)*IF('Clinical resources'!ABA36="X",1,0))</f>
        <v>0</v>
      </c>
      <c r="RU33" cm="1">
        <f t="array" ref="RU33">SUM(IF('Capacity Summary'!AS$36:AS$135="X",1,0)*TRANSPOSE('CR Backing (Hide)'!$IO33:$MJ33)*IF('Clinical resources'!ABB36="X",1,0))</f>
        <v>0</v>
      </c>
      <c r="RV33" cm="1">
        <f t="array" ref="RV33">SUM(IF('Capacity Summary'!AT$36:AT$135="X",1,0)*TRANSPOSE('CR Backing (Hide)'!$IO33:$MJ33)*IF('Clinical resources'!ABC36="X",1,0))</f>
        <v>0</v>
      </c>
      <c r="RW33" cm="1">
        <f t="array" ref="RW33">SUM(IF('Capacity Summary'!AU$36:AU$135="X",1,0)*TRANSPOSE('CR Backing (Hide)'!$IO33:$MJ33)*IF('Clinical resources'!ABD36="X",1,0))</f>
        <v>0</v>
      </c>
      <c r="RX33" cm="1">
        <f t="array" ref="RX33">SUM(IF('Capacity Summary'!AV$36:AV$135="X",1,0)*TRANSPOSE('CR Backing (Hide)'!$IO33:$MJ33)*IF('Clinical resources'!ABE36="X",1,0))</f>
        <v>0</v>
      </c>
      <c r="RY33" cm="1">
        <f t="array" ref="RY33">SUM(IF('Capacity Summary'!AW$36:AW$135="X",1,0)*TRANSPOSE('CR Backing (Hide)'!$IO33:$MJ33)*IF('Clinical resources'!ABF36="X",1,0))</f>
        <v>0</v>
      </c>
      <c r="RZ33" cm="1">
        <f t="array" ref="RZ33">SUM(IF('Capacity Summary'!AX$36:AX$135="X",1,0)*TRANSPOSE('CR Backing (Hide)'!$IO33:$MJ33)*IF('Clinical resources'!ABG36="X",1,0))</f>
        <v>0</v>
      </c>
      <c r="SA33" cm="1">
        <f t="array" ref="SA33">SUM(IF('Capacity Summary'!AY$36:AY$135="X",1,0)*TRANSPOSE('CR Backing (Hide)'!$IO33:$MJ33)*IF('Clinical resources'!ABH36="X",1,0))</f>
        <v>0</v>
      </c>
      <c r="SB33" cm="1">
        <f t="array" ref="SB33">SUM(IF('Capacity Summary'!AZ$36:AZ$135="X",1,0)*TRANSPOSE('CR Backing (Hide)'!$IO33:$MJ33)*IF('Clinical resources'!ABI36="X",1,0))</f>
        <v>0</v>
      </c>
      <c r="SC33" cm="1">
        <f t="array" ref="SC33">SUM(IF('Capacity Summary'!BA$36:BA$135="X",1,0)*TRANSPOSE('CR Backing (Hide)'!$IO33:$MJ33)*IF('Clinical resources'!ABJ36="X",1,0))</f>
        <v>0</v>
      </c>
      <c r="SD33" cm="1">
        <f t="array" ref="SD33">SUM(IF('Capacity Summary'!BB$36:BB$135="X",1,0)*TRANSPOSE('CR Backing (Hide)'!$IO33:$MJ33)*IF('Clinical resources'!ABK36="X",1,0))</f>
        <v>0</v>
      </c>
      <c r="SE33" cm="1">
        <f t="array" ref="SE33">SUM(IF('Capacity Summary'!BC$36:BC$135="X",1,0)*TRANSPOSE('CR Backing (Hide)'!$IO33:$MJ33)*IF('Clinical resources'!ABL36="X",1,0))</f>
        <v>0</v>
      </c>
      <c r="SF33" cm="1">
        <f t="array" ref="SF33">SUM(IF('Capacity Summary'!BD$36:BD$135="X",1,0)*TRANSPOSE('CR Backing (Hide)'!$IO33:$MJ33)*IF('Clinical resources'!ABM36="X",1,0))</f>
        <v>0</v>
      </c>
      <c r="SG33" cm="1">
        <f t="array" ref="SG33">SUM(IF('Capacity Summary'!BE$36:BE$135="X",1,0)*TRANSPOSE('CR Backing (Hide)'!$IO33:$MJ33)*IF('Clinical resources'!ABN36="X",1,0))</f>
        <v>0</v>
      </c>
      <c r="SH33" cm="1">
        <f t="array" ref="SH33">SUM(IF('Capacity Summary'!BF$36:BF$135="X",1,0)*TRANSPOSE('CR Backing (Hide)'!$IO33:$MJ33)*IF('Clinical resources'!ABO36="X",1,0))</f>
        <v>0</v>
      </c>
      <c r="SI33" cm="1">
        <f t="array" ref="SI33">SUM(IF('Capacity Summary'!BG$36:BG$135="X",1,0)*TRANSPOSE('CR Backing (Hide)'!$IO33:$MJ33)*IF('Clinical resources'!ABP36="X",1,0))</f>
        <v>0</v>
      </c>
      <c r="SK33" cm="1">
        <f t="array" ref="SK33">SUM(IF('Capacity Summary'!H$139:H$238="X",1,0)*TRANSPOSE('CR Backing (Hide)'!$MM33:$QH33))</f>
        <v>0</v>
      </c>
      <c r="SL33" cm="1">
        <f t="array" ref="SL33">SUM(IF('Capacity Summary'!I$139:I$238="X",1,0)*TRANSPOSE('CR Backing (Hide)'!$MM33:$QH33))</f>
        <v>0</v>
      </c>
      <c r="SM33" cm="1">
        <f t="array" ref="SM33">SUM(IF('Capacity Summary'!J$139:J$238="X",1,0)*TRANSPOSE('CR Backing (Hide)'!$MM33:$QH33))</f>
        <v>0</v>
      </c>
      <c r="SN33" cm="1">
        <f t="array" ref="SN33">SUM(IF('Capacity Summary'!K$139:K$238="X",1,0)*TRANSPOSE('CR Backing (Hide)'!$MM33:$QH33))</f>
        <v>0</v>
      </c>
      <c r="SO33" cm="1">
        <f t="array" ref="SO33">SUM(IF('Capacity Summary'!L$139:L$238="X",1,0)*TRANSPOSE('CR Backing (Hide)'!$MM33:$QH33))</f>
        <v>0</v>
      </c>
      <c r="SP33" cm="1">
        <f t="array" ref="SP33">SUM(IF('Capacity Summary'!M$139:M$238="X",1,0)*TRANSPOSE('CR Backing (Hide)'!$MM33:$QH33))</f>
        <v>0</v>
      </c>
      <c r="SQ33" cm="1">
        <f t="array" ref="SQ33">SUM(IF('Capacity Summary'!N$139:N$238="X",1,0)*TRANSPOSE('CR Backing (Hide)'!$MM33:$QH33))</f>
        <v>0</v>
      </c>
      <c r="SR33" cm="1">
        <f t="array" ref="SR33">SUM(IF('Capacity Summary'!O$139:O$238="X",1,0)*TRANSPOSE('CR Backing (Hide)'!$MM33:$QH33))</f>
        <v>0</v>
      </c>
      <c r="SS33" cm="1">
        <f t="array" ref="SS33">SUM(IF('Capacity Summary'!P$139:P$238="X",1,0)*TRANSPOSE('CR Backing (Hide)'!$MM33:$QH33))</f>
        <v>0</v>
      </c>
      <c r="ST33" cm="1">
        <f t="array" ref="ST33">SUM(IF('Capacity Summary'!Q$139:Q$238="X",1,0)*TRANSPOSE('CR Backing (Hide)'!$MM33:$QH33))</f>
        <v>0</v>
      </c>
      <c r="SU33" cm="1">
        <f t="array" ref="SU33">SUM(IF('Capacity Summary'!R$139:R$238="X",1,0)*TRANSPOSE('CR Backing (Hide)'!$MM33:$QH33))</f>
        <v>0</v>
      </c>
      <c r="SV33" cm="1">
        <f t="array" ref="SV33">SUM(IF('Capacity Summary'!S$139:S$238="X",1,0)*TRANSPOSE('CR Backing (Hide)'!$MM33:$QH33))</f>
        <v>0</v>
      </c>
      <c r="SW33" cm="1">
        <f t="array" ref="SW33">SUM(IF('Capacity Summary'!T$139:T$238="X",1,0)*TRANSPOSE('CR Backing (Hide)'!$MM33:$QH33))</f>
        <v>0</v>
      </c>
      <c r="SX33" cm="1">
        <f t="array" ref="SX33">SUM(IF('Capacity Summary'!U$139:U$238="X",1,0)*TRANSPOSE('CR Backing (Hide)'!$MM33:$QH33))</f>
        <v>0</v>
      </c>
      <c r="SY33" cm="1">
        <f t="array" ref="SY33">SUM(IF('Capacity Summary'!V$139:V$238="X",1,0)*TRANSPOSE('CR Backing (Hide)'!$MM33:$QH33))</f>
        <v>0</v>
      </c>
      <c r="SZ33" cm="1">
        <f t="array" ref="SZ33">SUM(IF('Capacity Summary'!W$139:W$238="X",1,0)*TRANSPOSE('CR Backing (Hide)'!$MM33:$QH33))</f>
        <v>0</v>
      </c>
      <c r="TA33" cm="1">
        <f t="array" ref="TA33">SUM(IF('Capacity Summary'!X$139:X$238="X",1,0)*TRANSPOSE('CR Backing (Hide)'!$MM33:$QH33))</f>
        <v>0</v>
      </c>
      <c r="TB33" cm="1">
        <f t="array" ref="TB33">SUM(IF('Capacity Summary'!Y$139:Y$238="X",1,0)*TRANSPOSE('CR Backing (Hide)'!$MM33:$QH33))</f>
        <v>0</v>
      </c>
      <c r="TC33" cm="1">
        <f t="array" ref="TC33">SUM(IF('Capacity Summary'!Z$139:Z$238="X",1,0)*TRANSPOSE('CR Backing (Hide)'!$MM33:$QH33))</f>
        <v>0</v>
      </c>
      <c r="TD33" cm="1">
        <f t="array" ref="TD33">SUM(IF('Capacity Summary'!AA$139:AA$238="X",1,0)*TRANSPOSE('CR Backing (Hide)'!$MM33:$QH33))</f>
        <v>0</v>
      </c>
      <c r="TE33" cm="1">
        <f t="array" ref="TE33">SUM(IF('Capacity Summary'!AB$139:AB$238="X",1,0)*TRANSPOSE('CR Backing (Hide)'!$MM33:$QH33))</f>
        <v>0</v>
      </c>
      <c r="TF33" cm="1">
        <f t="array" ref="TF33">SUM(IF('Capacity Summary'!AC$139:AC$238="X",1,0)*TRANSPOSE('CR Backing (Hide)'!$MM33:$QH33))</f>
        <v>0</v>
      </c>
      <c r="TG33" cm="1">
        <f t="array" ref="TG33">SUM(IF('Capacity Summary'!AD$139:AD$238="X",1,0)*TRANSPOSE('CR Backing (Hide)'!$MM33:$QH33))</f>
        <v>0</v>
      </c>
      <c r="TH33" cm="1">
        <f t="array" ref="TH33">SUM(IF('Capacity Summary'!AE$139:AE$238="X",1,0)*TRANSPOSE('CR Backing (Hide)'!$MM33:$QH33))</f>
        <v>0</v>
      </c>
      <c r="TI33" cm="1">
        <f t="array" ref="TI33">SUM(IF('Capacity Summary'!AF$139:AF$238="X",1,0)*TRANSPOSE('CR Backing (Hide)'!$MM33:$QH33))</f>
        <v>0</v>
      </c>
      <c r="TJ33" cm="1">
        <f t="array" ref="TJ33">SUM(IF('Capacity Summary'!AG$139:AG$238="X",1,0)*TRANSPOSE('CR Backing (Hide)'!$MM33:$QH33))</f>
        <v>0</v>
      </c>
      <c r="TK33" cm="1">
        <f t="array" ref="TK33">SUM(IF('Capacity Summary'!AH$139:AH$238="X",1,0)*TRANSPOSE('CR Backing (Hide)'!$MM33:$QH33))</f>
        <v>0</v>
      </c>
      <c r="TL33" cm="1">
        <f t="array" ref="TL33">SUM(IF('Capacity Summary'!AI$139:AI$238="X",1,0)*TRANSPOSE('CR Backing (Hide)'!$MM33:$QH33))</f>
        <v>0</v>
      </c>
      <c r="TM33" cm="1">
        <f t="array" ref="TM33">SUM(IF('Capacity Summary'!AJ$139:AJ$238="X",1,0)*TRANSPOSE('CR Backing (Hide)'!$MM33:$QH33))</f>
        <v>0</v>
      </c>
      <c r="TN33" cm="1">
        <f t="array" ref="TN33">SUM(IF('Capacity Summary'!AK$139:AK$238="X",1,0)*TRANSPOSE('CR Backing (Hide)'!$MM33:$QH33))</f>
        <v>0</v>
      </c>
      <c r="TO33" cm="1">
        <f t="array" ref="TO33">SUM(IF('Capacity Summary'!AL$139:AL$238="X",1,0)*TRANSPOSE('CR Backing (Hide)'!$MM33:$QH33))</f>
        <v>0</v>
      </c>
      <c r="TP33" cm="1">
        <f t="array" ref="TP33">SUM(IF('Capacity Summary'!AM$139:AM$238="X",1,0)*TRANSPOSE('CR Backing (Hide)'!$MM33:$QH33))</f>
        <v>0</v>
      </c>
      <c r="TQ33" cm="1">
        <f t="array" ref="TQ33">SUM(IF('Capacity Summary'!AN$139:AN$238="X",1,0)*TRANSPOSE('CR Backing (Hide)'!$MM33:$QH33))</f>
        <v>0</v>
      </c>
      <c r="TR33" cm="1">
        <f t="array" ref="TR33">SUM(IF('Capacity Summary'!AO$139:AO$238="X",1,0)*TRANSPOSE('CR Backing (Hide)'!$MM33:$QH33))</f>
        <v>0</v>
      </c>
      <c r="TS33" cm="1">
        <f t="array" ref="TS33">SUM(IF('Capacity Summary'!AP$139:AP$238="X",1,0)*TRANSPOSE('CR Backing (Hide)'!$MM33:$QH33))</f>
        <v>0</v>
      </c>
      <c r="TT33" cm="1">
        <f t="array" ref="TT33">SUM(IF('Capacity Summary'!AQ$139:AQ$238="X",1,0)*TRANSPOSE('CR Backing (Hide)'!$MM33:$QH33))</f>
        <v>0</v>
      </c>
      <c r="TU33" cm="1">
        <f t="array" ref="TU33">SUM(IF('Capacity Summary'!AR$139:AR$238="X",1,0)*TRANSPOSE('CR Backing (Hide)'!$MM33:$QH33))</f>
        <v>0</v>
      </c>
      <c r="TV33" cm="1">
        <f t="array" ref="TV33">SUM(IF('Capacity Summary'!AS$139:AS$238="X",1,0)*TRANSPOSE('CR Backing (Hide)'!$MM33:$QH33))</f>
        <v>0</v>
      </c>
      <c r="TW33" cm="1">
        <f t="array" ref="TW33">SUM(IF('Capacity Summary'!AT$139:AT$238="X",1,0)*TRANSPOSE('CR Backing (Hide)'!$MM33:$QH33))</f>
        <v>0</v>
      </c>
      <c r="TX33" cm="1">
        <f t="array" ref="TX33">SUM(IF('Capacity Summary'!AU$139:AU$238="X",1,0)*TRANSPOSE('CR Backing (Hide)'!$MM33:$QH33))</f>
        <v>0</v>
      </c>
      <c r="TY33" cm="1">
        <f t="array" ref="TY33">SUM(IF('Capacity Summary'!AV$139:AV$238="X",1,0)*TRANSPOSE('CR Backing (Hide)'!$MM33:$QH33))</f>
        <v>0</v>
      </c>
      <c r="TZ33" cm="1">
        <f t="array" ref="TZ33">SUM(IF('Capacity Summary'!AW$139:AW$238="X",1,0)*TRANSPOSE('CR Backing (Hide)'!$MM33:$QH33))</f>
        <v>0</v>
      </c>
      <c r="UA33" cm="1">
        <f t="array" ref="UA33">SUM(IF('Capacity Summary'!AX$139:AX$238="X",1,0)*TRANSPOSE('CR Backing (Hide)'!$MM33:$QH33))</f>
        <v>0</v>
      </c>
      <c r="UB33" cm="1">
        <f t="array" ref="UB33">SUM(IF('Capacity Summary'!AY$139:AY$238="X",1,0)*TRANSPOSE('CR Backing (Hide)'!$MM33:$QH33))</f>
        <v>0</v>
      </c>
      <c r="UC33" cm="1">
        <f t="array" ref="UC33">SUM(IF('Capacity Summary'!AZ$139:AZ$238="X",1,0)*TRANSPOSE('CR Backing (Hide)'!$MM33:$QH33))</f>
        <v>0</v>
      </c>
      <c r="UD33" cm="1">
        <f t="array" ref="UD33">SUM(IF('Capacity Summary'!BA$139:BA$238="X",1,0)*TRANSPOSE('CR Backing (Hide)'!$MM33:$QH33))</f>
        <v>0</v>
      </c>
      <c r="UE33" cm="1">
        <f t="array" ref="UE33">SUM(IF('Capacity Summary'!BB$139:BB$238="X",1,0)*TRANSPOSE('CR Backing (Hide)'!$MM33:$QH33))</f>
        <v>0</v>
      </c>
      <c r="UF33" cm="1">
        <f t="array" ref="UF33">SUM(IF('Capacity Summary'!BC$139:BC$238="X",1,0)*TRANSPOSE('CR Backing (Hide)'!$MM33:$QH33))</f>
        <v>0</v>
      </c>
      <c r="UG33" cm="1">
        <f t="array" ref="UG33">SUM(IF('Capacity Summary'!BD$139:BD$238="X",1,0)*TRANSPOSE('CR Backing (Hide)'!$MM33:$QH33))</f>
        <v>0</v>
      </c>
      <c r="UH33" cm="1">
        <f t="array" ref="UH33">SUM(IF('Capacity Summary'!BE$139:BE$238="X",1,0)*TRANSPOSE('CR Backing (Hide)'!$MM33:$QH33))</f>
        <v>0</v>
      </c>
      <c r="UI33" cm="1">
        <f t="array" ref="UI33">SUM(IF('Capacity Summary'!BF$139:BF$238="X",1,0)*TRANSPOSE('CR Backing (Hide)'!$MM33:$QH33))</f>
        <v>0</v>
      </c>
      <c r="UJ33" cm="1">
        <f t="array" ref="UJ33">SUM(IF('Capacity Summary'!BG$139:BG$238="X",1,0)*TRANSPOSE('CR Backing (Hide)'!$MM33:$QH33))</f>
        <v>0</v>
      </c>
      <c r="UL33">
        <f t="shared" si="1"/>
        <v>0</v>
      </c>
      <c r="UM33">
        <f t="shared" si="2"/>
        <v>0</v>
      </c>
      <c r="UN33">
        <f>COUNTIF('Clinical resources'!$ZQ$7:$ABP$7,"X")</f>
        <v>0</v>
      </c>
      <c r="UP33">
        <f t="shared" si="3"/>
        <v>0</v>
      </c>
      <c r="UQ33">
        <f t="shared" si="4"/>
        <v>0</v>
      </c>
      <c r="UR33">
        <f t="shared" si="5"/>
        <v>0</v>
      </c>
      <c r="UW33">
        <f t="array" ref="UW33:YR33">$AS33:$EN33*IF('Clinical resources'!$CK36:$GH36="X",1,0)</f>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V33">
        <f t="array" ref="YV33:ACQ33">$EQ33:$IL33*IF('Clinical resources'!$OA36:$RV36="X",1,0)</f>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row>
    <row r="34" spans="2:771" x14ac:dyDescent="0.25">
      <c r="B34">
        <f>IF(A34='Clinical resources'!B37,0,1)</f>
        <v>0</v>
      </c>
      <c r="C34">
        <f>'Clinical resources'!D37</f>
        <v>0</v>
      </c>
      <c r="H34" t="str">
        <f>ROW(H31)&amp;". "&amp;'Clinical resources'!B37</f>
        <v xml:space="preserve">31. </v>
      </c>
      <c r="J34" t="str" cm="1">
        <f t="array" ref="J34">IF(SUM(IF('Clinical resources'!L37:P37="X",1,0)*'Clinical resources'!L$4:P$4)&gt;0,"X","")</f>
        <v/>
      </c>
      <c r="K34" t="str" cm="1">
        <f t="array" ref="K34">IF(SUM(IF('Clinical resources'!Q37:U37="X",1,0)*'Clinical resources'!Q$4:U$4)&gt;0,"X","")</f>
        <v/>
      </c>
      <c r="L34" t="str" cm="1">
        <f t="array" ref="L34">IF(SUM(IF('Clinical resources'!V37:Z37="X",1,0)*'Clinical resources'!V$4:Z$4)&gt;0,"X","")</f>
        <v/>
      </c>
      <c r="M34" t="str" cm="1">
        <f t="array" ref="M34">IF(SUM(IF('Clinical resources'!AA37:AE37="X",1,0)*'Clinical resources'!AA$4:AE$4)&gt;0,"X","")</f>
        <v/>
      </c>
      <c r="N34" t="str" cm="1">
        <f t="array" ref="N34">IF(SUM(IF('Clinical resources'!AF37:AJ37="X",1,0)*'Clinical resources'!AF$4:AJ$4)&gt;0,"X","")</f>
        <v/>
      </c>
      <c r="O34" t="str" cm="1">
        <f t="array" ref="O34">IF(SUM(IF('Clinical resources'!AK37:AO37="X",1,0)*'Clinical resources'!AK$4:AO$4)&gt;0,"X","")</f>
        <v/>
      </c>
      <c r="P34" t="str" cm="1">
        <f t="array" ref="P34">IF(SUM(IF('Clinical resources'!AP37:AT37="X",1,0)*'Clinical resources'!AP$4:AT$4)&gt;0,"X","")</f>
        <v/>
      </c>
      <c r="Q34" t="str" cm="1">
        <f t="array" ref="Q34">IF(SUM(IF('Clinical resources'!AU37:AY37="X",1,0)*'Clinical resources'!AU$4:AY$4)&gt;0,"X","")</f>
        <v/>
      </c>
      <c r="R34" t="str" cm="1">
        <f t="array" ref="R34">IF(SUM(IF('Clinical resources'!AZ37:BD37="X",1,0)*'Clinical resources'!AZ$4:BD$4)&gt;0,"X","")</f>
        <v/>
      </c>
      <c r="S34" t="str" cm="1">
        <f t="array" ref="S34">IF(SUM(IF('Clinical resources'!BE37:BI37="X",1,0)*'Clinical resources'!BE$4:BI$4)&gt;0,"X","")</f>
        <v/>
      </c>
      <c r="T34" t="str" cm="1">
        <f t="array" ref="T34">IF(SUM(IF('Clinical resources'!BJ37:BN37="X",1,0)*'Clinical resources'!BJ$4:BN$4)&gt;0,"X","")</f>
        <v/>
      </c>
      <c r="U34" t="str" cm="1">
        <f t="array" ref="U34">IF(SUM(IF('Clinical resources'!BO37:BS37="X",1,0)*'Clinical resources'!BO$4:BS$4)&gt;0,"X","")</f>
        <v/>
      </c>
      <c r="V34" t="str" cm="1">
        <f t="array" ref="V34">IF(SUM(IF('Clinical resources'!BT37:BX37="X",1,0)*'Clinical resources'!BT$4:BX$4)&gt;0,"X","")</f>
        <v/>
      </c>
      <c r="W34" t="str" cm="1">
        <f t="array" ref="W34">IF(SUM(IF('Clinical resources'!BY37:CC37="X",1,0)*'Clinical resources'!BY$4:CC$4)&gt;0,"X","")</f>
        <v/>
      </c>
      <c r="X34" t="str" cm="1">
        <f t="array" ref="X34">IF(SUM(IF('Clinical resources'!CD37:CH37="X",1,0)*'Clinical resources'!CD$4:CH$4)&gt;0,"X","")</f>
        <v/>
      </c>
      <c r="AA34">
        <f t="array" ref="AA34">SUM('Clinical resources'!$L$4:$P$4*IF('Clinical resources'!$L37:$P37="X",1,0))</f>
        <v>0</v>
      </c>
      <c r="AB34">
        <f t="array" ref="AB34">SUM('Clinical resources'!$Q$4:$U$4*IF('Clinical resources'!$Q37:$U37="X",1,0))</f>
        <v>0</v>
      </c>
      <c r="AC34">
        <f t="array" ref="AC34">SUM('Clinical resources'!$V$4:$Z$4*IF('Clinical resources'!$V37:$Z37="X",1,0))</f>
        <v>0</v>
      </c>
      <c r="AD34">
        <f t="array" ref="AD34">SUM('Clinical resources'!$AA$4:$AE$4*IF('Clinical resources'!$AA37:$AE37="X",1,0))</f>
        <v>0</v>
      </c>
      <c r="AE34">
        <f t="array" ref="AE34">SUM('Clinical resources'!$AF$4:$AJ$4*IF('Clinical resources'!$AF37:$AJ37="X",1,0))</f>
        <v>0</v>
      </c>
      <c r="AF34">
        <f t="array" ref="AF34">SUM('Clinical resources'!$AK$4:$AO$4*IF('Clinical resources'!$AK37:$AO37="X",1,0))</f>
        <v>0</v>
      </c>
      <c r="AG34">
        <f t="array" ref="AG34">SUM('Clinical resources'!$AP$4:$AT$4*IF('Clinical resources'!$AP37:$AT37="X",1,0))</f>
        <v>0</v>
      </c>
      <c r="AH34">
        <f t="array" ref="AH34">SUM('Clinical resources'!$AU$4:$AY$4*IF('Clinical resources'!$AU37:$AY37="X",1,0))</f>
        <v>0</v>
      </c>
      <c r="AI34">
        <f t="array" ref="AI34">SUM('Clinical resources'!$AZ$4:$BD$4*IF('Clinical resources'!$AZ37:$BD37="X",1,0))</f>
        <v>0</v>
      </c>
      <c r="AJ34">
        <f t="array" ref="AJ34">SUM('Clinical resources'!$BE$4:$BI$4*IF('Clinical resources'!$BE37:$BI37="X",1,0))</f>
        <v>0</v>
      </c>
      <c r="AK34">
        <f t="array" ref="AK34">SUM('Clinical resources'!$BJ$4:$BN$4*IF('Clinical resources'!$BJ37:$BN37="X",1,0))</f>
        <v>0</v>
      </c>
      <c r="AL34">
        <f t="array" ref="AL34">SUM('Clinical resources'!$BO$4:$BS$4*IF('Clinical resources'!$BO37:$BS37="X",1,0))</f>
        <v>0</v>
      </c>
      <c r="AM34">
        <f t="array" ref="AM34">SUM('Clinical resources'!$BT$4:$BX$4*IF('Clinical resources'!$BT37:$BX37="X",1,0))</f>
        <v>0</v>
      </c>
      <c r="AN34">
        <f t="array" ref="AN34">SUM('Clinical resources'!$BY$4:$CC$4*IF('Clinical resources'!$BY37:$CC37="X",1,0))</f>
        <v>0</v>
      </c>
      <c r="AO34">
        <f t="array" ref="AO34">SUM('Clinical resources'!$CD$4:$CH$4*IF('Clinical resources'!$CD37:$CH37="X",1,0))</f>
        <v>0</v>
      </c>
      <c r="AS34" cm="1">
        <f t="array" ref="AS34">IF(SUM(IF($J34:$X34=TRANSPOSE('Capacity Backing (Hide)2'!B$67:B$81),1,0))&gt;0,1,0)</f>
        <v>0</v>
      </c>
      <c r="AT34" cm="1">
        <f t="array" ref="AT34">IF(SUM(IF($J34:$X34=TRANSPOSE('Capacity Backing (Hide)2'!C$67:C$81),1,0))&gt;0,1,0)</f>
        <v>0</v>
      </c>
      <c r="AU34" cm="1">
        <f t="array" ref="AU34">IF(SUM(IF($J34:$X34=TRANSPOSE('Capacity Backing (Hide)2'!D$67:D$81),1,0))&gt;0,1,0)</f>
        <v>0</v>
      </c>
      <c r="AV34" cm="1">
        <f t="array" ref="AV34">IF(SUM(IF($J34:$X34=TRANSPOSE('Capacity Backing (Hide)2'!E$67:E$81),1,0))&gt;0,1,0)</f>
        <v>0</v>
      </c>
      <c r="AW34" cm="1">
        <f t="array" ref="AW34">IF(SUM(IF($J34:$X34=TRANSPOSE('Capacity Backing (Hide)2'!F$67:F$81),1,0))&gt;0,1,0)</f>
        <v>0</v>
      </c>
      <c r="AX34" cm="1">
        <f t="array" ref="AX34">IF(SUM(IF($J34:$X34=TRANSPOSE('Capacity Backing (Hide)2'!G$67:G$81),1,0))&gt;0,1,0)</f>
        <v>0</v>
      </c>
      <c r="AY34" cm="1">
        <f t="array" ref="AY34">IF(SUM(IF($J34:$X34=TRANSPOSE('Capacity Backing (Hide)2'!H$67:H$81),1,0))&gt;0,1,0)</f>
        <v>0</v>
      </c>
      <c r="AZ34" cm="1">
        <f t="array" ref="AZ34">IF(SUM(IF($J34:$X34=TRANSPOSE('Capacity Backing (Hide)2'!I$67:I$81),1,0))&gt;0,1,0)</f>
        <v>0</v>
      </c>
      <c r="BA34" cm="1">
        <f t="array" ref="BA34">IF(SUM(IF($J34:$X34=TRANSPOSE('Capacity Backing (Hide)2'!J$67:J$81),1,0))&gt;0,1,0)</f>
        <v>0</v>
      </c>
      <c r="BB34" cm="1">
        <f t="array" ref="BB34">IF(SUM(IF($J34:$X34=TRANSPOSE('Capacity Backing (Hide)2'!K$67:K$81),1,0))&gt;0,1,0)</f>
        <v>0</v>
      </c>
      <c r="BC34" cm="1">
        <f t="array" ref="BC34">IF(SUM(IF($J34:$X34=TRANSPOSE('Capacity Backing (Hide)2'!L$67:L$81),1,0))&gt;0,1,0)</f>
        <v>0</v>
      </c>
      <c r="BD34" cm="1">
        <f t="array" ref="BD34">IF(SUM(IF($J34:$X34=TRANSPOSE('Capacity Backing (Hide)2'!M$67:M$81),1,0))&gt;0,1,0)</f>
        <v>0</v>
      </c>
      <c r="BE34" cm="1">
        <f t="array" ref="BE34">IF(SUM(IF($J34:$X34=TRANSPOSE('Capacity Backing (Hide)2'!N$67:N$81),1,0))&gt;0,1,0)</f>
        <v>0</v>
      </c>
      <c r="BF34" cm="1">
        <f t="array" ref="BF34">IF(SUM(IF($J34:$X34=TRANSPOSE('Capacity Backing (Hide)2'!O$67:O$81),1,0))&gt;0,1,0)</f>
        <v>0</v>
      </c>
      <c r="BG34" cm="1">
        <f t="array" ref="BG34">IF(SUM(IF($J34:$X34=TRANSPOSE('Capacity Backing (Hide)2'!P$67:P$81),1,0))&gt;0,1,0)</f>
        <v>0</v>
      </c>
      <c r="BH34" cm="1">
        <f t="array" ref="BH34">IF(SUM(IF($J34:$X34=TRANSPOSE('Capacity Backing (Hide)2'!Q$67:Q$81),1,0))&gt;0,1,0)</f>
        <v>0</v>
      </c>
      <c r="BI34" cm="1">
        <f t="array" ref="BI34">IF(SUM(IF($J34:$X34=TRANSPOSE('Capacity Backing (Hide)2'!R$67:R$81),1,0))&gt;0,1,0)</f>
        <v>0</v>
      </c>
      <c r="BJ34" cm="1">
        <f t="array" ref="BJ34">IF(SUM(IF($J34:$X34=TRANSPOSE('Capacity Backing (Hide)2'!S$67:S$81),1,0))&gt;0,1,0)</f>
        <v>0</v>
      </c>
      <c r="BK34" cm="1">
        <f t="array" ref="BK34">IF(SUM(IF($J34:$X34=TRANSPOSE('Capacity Backing (Hide)2'!T$67:T$81),1,0))&gt;0,1,0)</f>
        <v>0</v>
      </c>
      <c r="BL34" cm="1">
        <f t="array" ref="BL34">IF(SUM(IF($J34:$X34=TRANSPOSE('Capacity Backing (Hide)2'!U$67:U$81),1,0))&gt;0,1,0)</f>
        <v>0</v>
      </c>
      <c r="BM34" cm="1">
        <f t="array" ref="BM34">IF(SUM(IF($J34:$X34=TRANSPOSE('Capacity Backing (Hide)2'!V$67:V$81),1,0))&gt;0,1,0)</f>
        <v>0</v>
      </c>
      <c r="BN34" cm="1">
        <f t="array" ref="BN34">IF(SUM(IF($J34:$X34=TRANSPOSE('Capacity Backing (Hide)2'!W$67:W$81),1,0))&gt;0,1,0)</f>
        <v>0</v>
      </c>
      <c r="BO34" cm="1">
        <f t="array" ref="BO34">IF(SUM(IF($J34:$X34=TRANSPOSE('Capacity Backing (Hide)2'!X$67:X$81),1,0))&gt;0,1,0)</f>
        <v>0</v>
      </c>
      <c r="BP34" cm="1">
        <f t="array" ref="BP34">IF(SUM(IF($J34:$X34=TRANSPOSE('Capacity Backing (Hide)2'!Y$67:Y$81),1,0))&gt;0,1,0)</f>
        <v>0</v>
      </c>
      <c r="BQ34" cm="1">
        <f t="array" ref="BQ34">IF(SUM(IF($J34:$X34=TRANSPOSE('Capacity Backing (Hide)2'!Z$67:Z$81),1,0))&gt;0,1,0)</f>
        <v>0</v>
      </c>
      <c r="BR34" cm="1">
        <f t="array" ref="BR34">IF(SUM(IF($J34:$X34=TRANSPOSE('Capacity Backing (Hide)2'!AA$67:AA$81),1,0))&gt;0,1,0)</f>
        <v>0</v>
      </c>
      <c r="BS34" cm="1">
        <f t="array" ref="BS34">IF(SUM(IF($J34:$X34=TRANSPOSE('Capacity Backing (Hide)2'!AB$67:AB$81),1,0))&gt;0,1,0)</f>
        <v>0</v>
      </c>
      <c r="BT34" cm="1">
        <f t="array" ref="BT34">IF(SUM(IF($J34:$X34=TRANSPOSE('Capacity Backing (Hide)2'!AC$67:AC$81),1,0))&gt;0,1,0)</f>
        <v>0</v>
      </c>
      <c r="BU34" cm="1">
        <f t="array" ref="BU34">IF(SUM(IF($J34:$X34=TRANSPOSE('Capacity Backing (Hide)2'!AD$67:AD$81),1,0))&gt;0,1,0)</f>
        <v>0</v>
      </c>
      <c r="BV34" cm="1">
        <f t="array" ref="BV34">IF(SUM(IF($J34:$X34=TRANSPOSE('Capacity Backing (Hide)2'!AE$67:AE$81),1,0))&gt;0,1,0)</f>
        <v>0</v>
      </c>
      <c r="BW34" cm="1">
        <f t="array" ref="BW34">IF(SUM(IF($J34:$X34=TRANSPOSE('Capacity Backing (Hide)2'!AF$67:AF$81),1,0))&gt;0,1,0)</f>
        <v>0</v>
      </c>
      <c r="BX34" cm="1">
        <f t="array" ref="BX34">IF(SUM(IF($J34:$X34=TRANSPOSE('Capacity Backing (Hide)2'!AG$67:AG$81),1,0))&gt;0,1,0)</f>
        <v>0</v>
      </c>
      <c r="BY34" cm="1">
        <f t="array" ref="BY34">IF(SUM(IF($J34:$X34=TRANSPOSE('Capacity Backing (Hide)2'!AH$67:AH$81),1,0))&gt;0,1,0)</f>
        <v>0</v>
      </c>
      <c r="BZ34" cm="1">
        <f t="array" ref="BZ34">IF(SUM(IF($J34:$X34=TRANSPOSE('Capacity Backing (Hide)2'!AI$67:AI$81),1,0))&gt;0,1,0)</f>
        <v>0</v>
      </c>
      <c r="CA34" cm="1">
        <f t="array" ref="CA34">IF(SUM(IF($J34:$X34=TRANSPOSE('Capacity Backing (Hide)2'!AJ$67:AJ$81),1,0))&gt;0,1,0)</f>
        <v>0</v>
      </c>
      <c r="CB34" cm="1">
        <f t="array" ref="CB34">IF(SUM(IF($J34:$X34=TRANSPOSE('Capacity Backing (Hide)2'!AK$67:AK$81),1,0))&gt;0,1,0)</f>
        <v>0</v>
      </c>
      <c r="CC34" cm="1">
        <f t="array" ref="CC34">IF(SUM(IF($J34:$X34=TRANSPOSE('Capacity Backing (Hide)2'!AL$67:AL$81),1,0))&gt;0,1,0)</f>
        <v>0</v>
      </c>
      <c r="CD34" cm="1">
        <f t="array" ref="CD34">IF(SUM(IF($J34:$X34=TRANSPOSE('Capacity Backing (Hide)2'!AM$67:AM$81),1,0))&gt;0,1,0)</f>
        <v>0</v>
      </c>
      <c r="CE34" cm="1">
        <f t="array" ref="CE34">IF(SUM(IF($J34:$X34=TRANSPOSE('Capacity Backing (Hide)2'!AN$67:AN$81),1,0))&gt;0,1,0)</f>
        <v>0</v>
      </c>
      <c r="CF34" cm="1">
        <f t="array" ref="CF34">IF(SUM(IF($J34:$X34=TRANSPOSE('Capacity Backing (Hide)2'!AO$67:AO$81),1,0))&gt;0,1,0)</f>
        <v>0</v>
      </c>
      <c r="CG34" cm="1">
        <f t="array" ref="CG34">IF(SUM(IF($J34:$X34=TRANSPOSE('Capacity Backing (Hide)2'!AP$67:AP$81),1,0))&gt;0,1,0)</f>
        <v>0</v>
      </c>
      <c r="CH34" cm="1">
        <f t="array" ref="CH34">IF(SUM(IF($J34:$X34=TRANSPOSE('Capacity Backing (Hide)2'!AQ$67:AQ$81),1,0))&gt;0,1,0)</f>
        <v>0</v>
      </c>
      <c r="CI34" cm="1">
        <f t="array" ref="CI34">IF(SUM(IF($J34:$X34=TRANSPOSE('Capacity Backing (Hide)2'!AR$67:AR$81),1,0))&gt;0,1,0)</f>
        <v>0</v>
      </c>
      <c r="CJ34" cm="1">
        <f t="array" ref="CJ34">IF(SUM(IF($J34:$X34=TRANSPOSE('Capacity Backing (Hide)2'!AS$67:AS$81),1,0))&gt;0,1,0)</f>
        <v>0</v>
      </c>
      <c r="CK34" cm="1">
        <f t="array" ref="CK34">IF(SUM(IF($J34:$X34=TRANSPOSE('Capacity Backing (Hide)2'!AT$67:AT$81),1,0))&gt;0,1,0)</f>
        <v>0</v>
      </c>
      <c r="CL34" cm="1">
        <f t="array" ref="CL34">IF(SUM(IF($J34:$X34=TRANSPOSE('Capacity Backing (Hide)2'!AU$67:AU$81),1,0))&gt;0,1,0)</f>
        <v>0</v>
      </c>
      <c r="CM34" cm="1">
        <f t="array" ref="CM34">IF(SUM(IF($J34:$X34=TRANSPOSE('Capacity Backing (Hide)2'!AV$67:AV$81),1,0))&gt;0,1,0)</f>
        <v>0</v>
      </c>
      <c r="CN34" cm="1">
        <f t="array" ref="CN34">IF(SUM(IF($J34:$X34=TRANSPOSE('Capacity Backing (Hide)2'!AW$67:AW$81),1,0))&gt;0,1,0)</f>
        <v>0</v>
      </c>
      <c r="CO34" cm="1">
        <f t="array" ref="CO34">IF(SUM(IF($J34:$X34=TRANSPOSE('Capacity Backing (Hide)2'!AX$67:AX$81),1,0))&gt;0,1,0)</f>
        <v>0</v>
      </c>
      <c r="CP34" cm="1">
        <f t="array" ref="CP34">IF(SUM(IF($J34:$X34=TRANSPOSE('Capacity Backing (Hide)2'!AY$67:AY$81),1,0))&gt;0,1,0)</f>
        <v>0</v>
      </c>
      <c r="CQ34" cm="1">
        <f t="array" ref="CQ34">IF(SUM(IF($J34:$X34=TRANSPOSE('Capacity Backing (Hide)2'!AZ$67:AZ$81),1,0))&gt;0,1,0)</f>
        <v>0</v>
      </c>
      <c r="CR34" cm="1">
        <f t="array" ref="CR34">IF(SUM(IF($J34:$X34=TRANSPOSE('Capacity Backing (Hide)2'!BA$67:BA$81),1,0))&gt;0,1,0)</f>
        <v>0</v>
      </c>
      <c r="CS34" cm="1">
        <f t="array" ref="CS34">IF(SUM(IF($J34:$X34=TRANSPOSE('Capacity Backing (Hide)2'!BB$67:BB$81),1,0))&gt;0,1,0)</f>
        <v>0</v>
      </c>
      <c r="CT34" cm="1">
        <f t="array" ref="CT34">IF(SUM(IF($J34:$X34=TRANSPOSE('Capacity Backing (Hide)2'!BC$67:BC$81),1,0))&gt;0,1,0)</f>
        <v>0</v>
      </c>
      <c r="CU34" cm="1">
        <f t="array" ref="CU34">IF(SUM(IF($J34:$X34=TRANSPOSE('Capacity Backing (Hide)2'!BD$67:BD$81),1,0))&gt;0,1,0)</f>
        <v>0</v>
      </c>
      <c r="CV34" cm="1">
        <f t="array" ref="CV34">IF(SUM(IF($J34:$X34=TRANSPOSE('Capacity Backing (Hide)2'!BE$67:BE$81),1,0))&gt;0,1,0)</f>
        <v>0</v>
      </c>
      <c r="CW34" cm="1">
        <f t="array" ref="CW34">IF(SUM(IF($J34:$X34=TRANSPOSE('Capacity Backing (Hide)2'!BF$67:BF$81),1,0))&gt;0,1,0)</f>
        <v>0</v>
      </c>
      <c r="CX34" cm="1">
        <f t="array" ref="CX34">IF(SUM(IF($J34:$X34=TRANSPOSE('Capacity Backing (Hide)2'!BG$67:BG$81),1,0))&gt;0,1,0)</f>
        <v>0</v>
      </c>
      <c r="CY34" cm="1">
        <f t="array" ref="CY34">IF(SUM(IF($J34:$X34=TRANSPOSE('Capacity Backing (Hide)2'!BH$67:BH$81),1,0))&gt;0,1,0)</f>
        <v>0</v>
      </c>
      <c r="CZ34" cm="1">
        <f t="array" ref="CZ34">IF(SUM(IF($J34:$X34=TRANSPOSE('Capacity Backing (Hide)2'!BI$67:BI$81),1,0))&gt;0,1,0)</f>
        <v>0</v>
      </c>
      <c r="DA34" cm="1">
        <f t="array" ref="DA34">IF(SUM(IF($J34:$X34=TRANSPOSE('Capacity Backing (Hide)2'!BJ$67:BJ$81),1,0))&gt;0,1,0)</f>
        <v>0</v>
      </c>
      <c r="DB34" cm="1">
        <f t="array" ref="DB34">IF(SUM(IF($J34:$X34=TRANSPOSE('Capacity Backing (Hide)2'!BK$67:BK$81),1,0))&gt;0,1,0)</f>
        <v>0</v>
      </c>
      <c r="DC34" cm="1">
        <f t="array" ref="DC34">IF(SUM(IF($J34:$X34=TRANSPOSE('Capacity Backing (Hide)2'!BL$67:BL$81),1,0))&gt;0,1,0)</f>
        <v>0</v>
      </c>
      <c r="DD34" cm="1">
        <f t="array" ref="DD34">IF(SUM(IF($J34:$X34=TRANSPOSE('Capacity Backing (Hide)2'!BM$67:BM$81),1,0))&gt;0,1,0)</f>
        <v>0</v>
      </c>
      <c r="DE34" cm="1">
        <f t="array" ref="DE34">IF(SUM(IF($J34:$X34=TRANSPOSE('Capacity Backing (Hide)2'!BN$67:BN$81),1,0))&gt;0,1,0)</f>
        <v>0</v>
      </c>
      <c r="DF34" cm="1">
        <f t="array" ref="DF34">IF(SUM(IF($J34:$X34=TRANSPOSE('Capacity Backing (Hide)2'!BO$67:BO$81),1,0))&gt;0,1,0)</f>
        <v>0</v>
      </c>
      <c r="DG34" cm="1">
        <f t="array" ref="DG34">IF(SUM(IF($J34:$X34=TRANSPOSE('Capacity Backing (Hide)2'!BP$67:BP$81),1,0))&gt;0,1,0)</f>
        <v>0</v>
      </c>
      <c r="DH34" cm="1">
        <f t="array" ref="DH34">IF(SUM(IF($J34:$X34=TRANSPOSE('Capacity Backing (Hide)2'!BQ$67:BQ$81),1,0))&gt;0,1,0)</f>
        <v>0</v>
      </c>
      <c r="DI34" cm="1">
        <f t="array" ref="DI34">IF(SUM(IF($J34:$X34=TRANSPOSE('Capacity Backing (Hide)2'!BR$67:BR$81),1,0))&gt;0,1,0)</f>
        <v>0</v>
      </c>
      <c r="DJ34" cm="1">
        <f t="array" ref="DJ34">IF(SUM(IF($J34:$X34=TRANSPOSE('Capacity Backing (Hide)2'!BS$67:BS$81),1,0))&gt;0,1,0)</f>
        <v>0</v>
      </c>
      <c r="DK34" cm="1">
        <f t="array" ref="DK34">IF(SUM(IF($J34:$X34=TRANSPOSE('Capacity Backing (Hide)2'!BT$67:BT$81),1,0))&gt;0,1,0)</f>
        <v>0</v>
      </c>
      <c r="DL34" cm="1">
        <f t="array" ref="DL34">IF(SUM(IF($J34:$X34=TRANSPOSE('Capacity Backing (Hide)2'!BU$67:BU$81),1,0))&gt;0,1,0)</f>
        <v>0</v>
      </c>
      <c r="DM34" cm="1">
        <f t="array" ref="DM34">IF(SUM(IF($J34:$X34=TRANSPOSE('Capacity Backing (Hide)2'!BV$67:BV$81),1,0))&gt;0,1,0)</f>
        <v>0</v>
      </c>
      <c r="DN34" cm="1">
        <f t="array" ref="DN34">IF(SUM(IF($J34:$X34=TRANSPOSE('Capacity Backing (Hide)2'!BW$67:BW$81),1,0))&gt;0,1,0)</f>
        <v>0</v>
      </c>
      <c r="DO34" cm="1">
        <f t="array" ref="DO34">IF(SUM(IF($J34:$X34=TRANSPOSE('Capacity Backing (Hide)2'!BX$67:BX$81),1,0))&gt;0,1,0)</f>
        <v>0</v>
      </c>
      <c r="DP34" cm="1">
        <f t="array" ref="DP34">IF(SUM(IF($J34:$X34=TRANSPOSE('Capacity Backing (Hide)2'!BY$67:BY$81),1,0))&gt;0,1,0)</f>
        <v>0</v>
      </c>
      <c r="DQ34" cm="1">
        <f t="array" ref="DQ34">IF(SUM(IF($J34:$X34=TRANSPOSE('Capacity Backing (Hide)2'!BZ$67:BZ$81),1,0))&gt;0,1,0)</f>
        <v>0</v>
      </c>
      <c r="DR34" cm="1">
        <f t="array" ref="DR34">IF(SUM(IF($J34:$X34=TRANSPOSE('Capacity Backing (Hide)2'!CA$67:CA$81),1,0))&gt;0,1,0)</f>
        <v>0</v>
      </c>
      <c r="DS34" cm="1">
        <f t="array" ref="DS34">IF(SUM(IF($J34:$X34=TRANSPOSE('Capacity Backing (Hide)2'!CB$67:CB$81),1,0))&gt;0,1,0)</f>
        <v>0</v>
      </c>
      <c r="DT34" cm="1">
        <f t="array" ref="DT34">IF(SUM(IF($J34:$X34=TRANSPOSE('Capacity Backing (Hide)2'!CC$67:CC$81),1,0))&gt;0,1,0)</f>
        <v>0</v>
      </c>
      <c r="DU34" cm="1">
        <f t="array" ref="DU34">IF(SUM(IF($J34:$X34=TRANSPOSE('Capacity Backing (Hide)2'!CD$67:CD$81),1,0))&gt;0,1,0)</f>
        <v>0</v>
      </c>
      <c r="DV34" cm="1">
        <f t="array" ref="DV34">IF(SUM(IF($J34:$X34=TRANSPOSE('Capacity Backing (Hide)2'!CE$67:CE$81),1,0))&gt;0,1,0)</f>
        <v>0</v>
      </c>
      <c r="DW34" cm="1">
        <f t="array" ref="DW34">IF(SUM(IF($J34:$X34=TRANSPOSE('Capacity Backing (Hide)2'!CF$67:CF$81),1,0))&gt;0,1,0)</f>
        <v>0</v>
      </c>
      <c r="DX34" cm="1">
        <f t="array" ref="DX34">IF(SUM(IF($J34:$X34=TRANSPOSE('Capacity Backing (Hide)2'!CG$67:CG$81),1,0))&gt;0,1,0)</f>
        <v>0</v>
      </c>
      <c r="DY34" cm="1">
        <f t="array" ref="DY34">IF(SUM(IF($J34:$X34=TRANSPOSE('Capacity Backing (Hide)2'!CH$67:CH$81),1,0))&gt;0,1,0)</f>
        <v>0</v>
      </c>
      <c r="DZ34" cm="1">
        <f t="array" ref="DZ34">IF(SUM(IF($J34:$X34=TRANSPOSE('Capacity Backing (Hide)2'!CI$67:CI$81),1,0))&gt;0,1,0)</f>
        <v>0</v>
      </c>
      <c r="EA34" cm="1">
        <f t="array" ref="EA34">IF(SUM(IF($J34:$X34=TRANSPOSE('Capacity Backing (Hide)2'!CJ$67:CJ$81),1,0))&gt;0,1,0)</f>
        <v>0</v>
      </c>
      <c r="EB34" cm="1">
        <f t="array" ref="EB34">IF(SUM(IF($J34:$X34=TRANSPOSE('Capacity Backing (Hide)2'!CK$67:CK$81),1,0))&gt;0,1,0)</f>
        <v>0</v>
      </c>
      <c r="EC34" cm="1">
        <f t="array" ref="EC34">IF(SUM(IF($J34:$X34=TRANSPOSE('Capacity Backing (Hide)2'!CL$67:CL$81),1,0))&gt;0,1,0)</f>
        <v>0</v>
      </c>
      <c r="ED34" cm="1">
        <f t="array" ref="ED34">IF(SUM(IF($J34:$X34=TRANSPOSE('Capacity Backing (Hide)2'!CM$67:CM$81),1,0))&gt;0,1,0)</f>
        <v>0</v>
      </c>
      <c r="EE34" cm="1">
        <f t="array" ref="EE34">IF(SUM(IF($J34:$X34=TRANSPOSE('Capacity Backing (Hide)2'!CN$67:CN$81),1,0))&gt;0,1,0)</f>
        <v>0</v>
      </c>
      <c r="EF34" cm="1">
        <f t="array" ref="EF34">IF(SUM(IF($J34:$X34=TRANSPOSE('Capacity Backing (Hide)2'!CO$67:CO$81),1,0))&gt;0,1,0)</f>
        <v>0</v>
      </c>
      <c r="EG34" cm="1">
        <f t="array" ref="EG34">IF(SUM(IF($J34:$X34=TRANSPOSE('Capacity Backing (Hide)2'!CP$67:CP$81),1,0))&gt;0,1,0)</f>
        <v>0</v>
      </c>
      <c r="EH34" cm="1">
        <f t="array" ref="EH34">IF(SUM(IF($J34:$X34=TRANSPOSE('Capacity Backing (Hide)2'!CQ$67:CQ$81),1,0))&gt;0,1,0)</f>
        <v>0</v>
      </c>
      <c r="EI34" cm="1">
        <f t="array" ref="EI34">IF(SUM(IF($J34:$X34=TRANSPOSE('Capacity Backing (Hide)2'!CR$67:CR$81),1,0))&gt;0,1,0)</f>
        <v>0</v>
      </c>
      <c r="EJ34" cm="1">
        <f t="array" ref="EJ34">IF(SUM(IF($J34:$X34=TRANSPOSE('Capacity Backing (Hide)2'!CS$67:CS$81),1,0))&gt;0,1,0)</f>
        <v>0</v>
      </c>
      <c r="EK34" cm="1">
        <f t="array" ref="EK34">IF(SUM(IF($J34:$X34=TRANSPOSE('Capacity Backing (Hide)2'!CT$67:CT$81),1,0))&gt;0,1,0)</f>
        <v>0</v>
      </c>
      <c r="EL34" cm="1">
        <f t="array" ref="EL34">IF(SUM(IF($J34:$X34=TRANSPOSE('Capacity Backing (Hide)2'!CU$67:CU$81),1,0))&gt;0,1,0)</f>
        <v>0</v>
      </c>
      <c r="EM34" cm="1">
        <f t="array" ref="EM34">IF(SUM(IF($J34:$X34=TRANSPOSE('Capacity Backing (Hide)2'!CV$67:CV$81),1,0))&gt;0,1,0)</f>
        <v>0</v>
      </c>
      <c r="EN34" cm="1">
        <f t="array" ref="EN34">IF(SUM(IF($J34:$X34=TRANSPOSE('Capacity Backing (Hide)2'!CW$67:CW$81),1,0))&gt;0,1,0)</f>
        <v>0</v>
      </c>
      <c r="EQ34" cm="1">
        <f t="array" ref="EQ34">IF(SUM(IF($J34:$X34=TRANSPOSE('Capacity Backing (Hide)2'!B$203:B$217),1,0))&gt;0,1,0)</f>
        <v>0</v>
      </c>
      <c r="ER34" cm="1">
        <f t="array" ref="ER34">IF(SUM(IF($J34:$X34=TRANSPOSE('Capacity Backing (Hide)2'!C$203:C$217),1,0))&gt;0,1,0)</f>
        <v>0</v>
      </c>
      <c r="ES34" cm="1">
        <f t="array" ref="ES34">IF(SUM(IF($J34:$X34=TRANSPOSE('Capacity Backing (Hide)2'!D$203:D$217),1,0))&gt;0,1,0)</f>
        <v>0</v>
      </c>
      <c r="ET34" cm="1">
        <f t="array" ref="ET34">IF(SUM(IF($J34:$X34=TRANSPOSE('Capacity Backing (Hide)2'!E$203:E$217),1,0))&gt;0,1,0)</f>
        <v>0</v>
      </c>
      <c r="EU34" cm="1">
        <f t="array" ref="EU34">IF(SUM(IF($J34:$X34=TRANSPOSE('Capacity Backing (Hide)2'!F$203:F$217),1,0))&gt;0,1,0)</f>
        <v>0</v>
      </c>
      <c r="EV34" cm="1">
        <f t="array" ref="EV34">IF(SUM(IF($J34:$X34=TRANSPOSE('Capacity Backing (Hide)2'!G$203:G$217),1,0))&gt;0,1,0)</f>
        <v>0</v>
      </c>
      <c r="EW34" cm="1">
        <f t="array" ref="EW34">IF(SUM(IF($J34:$X34=TRANSPOSE('Capacity Backing (Hide)2'!H$203:H$217),1,0))&gt;0,1,0)</f>
        <v>0</v>
      </c>
      <c r="EX34" cm="1">
        <f t="array" ref="EX34">IF(SUM(IF($J34:$X34=TRANSPOSE('Capacity Backing (Hide)2'!I$203:I$217),1,0))&gt;0,1,0)</f>
        <v>0</v>
      </c>
      <c r="EY34" cm="1">
        <f t="array" ref="EY34">IF(SUM(IF($J34:$X34=TRANSPOSE('Capacity Backing (Hide)2'!J$203:J$217),1,0))&gt;0,1,0)</f>
        <v>0</v>
      </c>
      <c r="EZ34" cm="1">
        <f t="array" ref="EZ34">IF(SUM(IF($J34:$X34=TRANSPOSE('Capacity Backing (Hide)2'!K$203:K$217),1,0))&gt;0,1,0)</f>
        <v>0</v>
      </c>
      <c r="FA34" cm="1">
        <f t="array" ref="FA34">IF(SUM(IF($J34:$X34=TRANSPOSE('Capacity Backing (Hide)2'!L$203:L$217),1,0))&gt;0,1,0)</f>
        <v>0</v>
      </c>
      <c r="FB34" cm="1">
        <f t="array" ref="FB34">IF(SUM(IF($J34:$X34=TRANSPOSE('Capacity Backing (Hide)2'!M$203:M$217),1,0))&gt;0,1,0)</f>
        <v>0</v>
      </c>
      <c r="FC34" cm="1">
        <f t="array" ref="FC34">IF(SUM(IF($J34:$X34=TRANSPOSE('Capacity Backing (Hide)2'!N$203:N$217),1,0))&gt;0,1,0)</f>
        <v>0</v>
      </c>
      <c r="FD34" cm="1">
        <f t="array" ref="FD34">IF(SUM(IF($J34:$X34=TRANSPOSE('Capacity Backing (Hide)2'!O$203:O$217),1,0))&gt;0,1,0)</f>
        <v>0</v>
      </c>
      <c r="FE34" cm="1">
        <f t="array" ref="FE34">IF(SUM(IF($J34:$X34=TRANSPOSE('Capacity Backing (Hide)2'!P$203:P$217),1,0))&gt;0,1,0)</f>
        <v>0</v>
      </c>
      <c r="FF34" cm="1">
        <f t="array" ref="FF34">IF(SUM(IF($J34:$X34=TRANSPOSE('Capacity Backing (Hide)2'!Q$203:Q$217),1,0))&gt;0,1,0)</f>
        <v>0</v>
      </c>
      <c r="FG34" cm="1">
        <f t="array" ref="FG34">IF(SUM(IF($J34:$X34=TRANSPOSE('Capacity Backing (Hide)2'!R$203:R$217),1,0))&gt;0,1,0)</f>
        <v>0</v>
      </c>
      <c r="FH34" cm="1">
        <f t="array" ref="FH34">IF(SUM(IF($J34:$X34=TRANSPOSE('Capacity Backing (Hide)2'!S$203:S$217),1,0))&gt;0,1,0)</f>
        <v>0</v>
      </c>
      <c r="FI34" cm="1">
        <f t="array" ref="FI34">IF(SUM(IF($J34:$X34=TRANSPOSE('Capacity Backing (Hide)2'!T$203:T$217),1,0))&gt;0,1,0)</f>
        <v>0</v>
      </c>
      <c r="FJ34" cm="1">
        <f t="array" ref="FJ34">IF(SUM(IF($J34:$X34=TRANSPOSE('Capacity Backing (Hide)2'!U$203:U$217),1,0))&gt;0,1,0)</f>
        <v>0</v>
      </c>
      <c r="FK34" cm="1">
        <f t="array" ref="FK34">IF(SUM(IF($J34:$X34=TRANSPOSE('Capacity Backing (Hide)2'!V$203:V$217),1,0))&gt;0,1,0)</f>
        <v>0</v>
      </c>
      <c r="FL34" cm="1">
        <f t="array" ref="FL34">IF(SUM(IF($J34:$X34=TRANSPOSE('Capacity Backing (Hide)2'!W$203:W$217),1,0))&gt;0,1,0)</f>
        <v>0</v>
      </c>
      <c r="FM34" cm="1">
        <f t="array" ref="FM34">IF(SUM(IF($J34:$X34=TRANSPOSE('Capacity Backing (Hide)2'!X$203:X$217),1,0))&gt;0,1,0)</f>
        <v>0</v>
      </c>
      <c r="FN34" cm="1">
        <f t="array" ref="FN34">IF(SUM(IF($J34:$X34=TRANSPOSE('Capacity Backing (Hide)2'!Y$203:Y$217),1,0))&gt;0,1,0)</f>
        <v>0</v>
      </c>
      <c r="FO34" cm="1">
        <f t="array" ref="FO34">IF(SUM(IF($J34:$X34=TRANSPOSE('Capacity Backing (Hide)2'!Z$203:Z$217),1,0))&gt;0,1,0)</f>
        <v>0</v>
      </c>
      <c r="FP34" cm="1">
        <f t="array" ref="FP34">IF(SUM(IF($J34:$X34=TRANSPOSE('Capacity Backing (Hide)2'!AA$203:AA$217),1,0))&gt;0,1,0)</f>
        <v>0</v>
      </c>
      <c r="FQ34" cm="1">
        <f t="array" ref="FQ34">IF(SUM(IF($J34:$X34=TRANSPOSE('Capacity Backing (Hide)2'!AB$203:AB$217),1,0))&gt;0,1,0)</f>
        <v>0</v>
      </c>
      <c r="FR34" cm="1">
        <f t="array" ref="FR34">IF(SUM(IF($J34:$X34=TRANSPOSE('Capacity Backing (Hide)2'!AC$203:AC$217),1,0))&gt;0,1,0)</f>
        <v>0</v>
      </c>
      <c r="FS34" cm="1">
        <f t="array" ref="FS34">IF(SUM(IF($J34:$X34=TRANSPOSE('Capacity Backing (Hide)2'!AD$203:AD$217),1,0))&gt;0,1,0)</f>
        <v>0</v>
      </c>
      <c r="FT34" cm="1">
        <f t="array" ref="FT34">IF(SUM(IF($J34:$X34=TRANSPOSE('Capacity Backing (Hide)2'!AE$203:AE$217),1,0))&gt;0,1,0)</f>
        <v>0</v>
      </c>
      <c r="FU34" cm="1">
        <f t="array" ref="FU34">IF(SUM(IF($J34:$X34=TRANSPOSE('Capacity Backing (Hide)2'!AF$203:AF$217),1,0))&gt;0,1,0)</f>
        <v>0</v>
      </c>
      <c r="FV34" cm="1">
        <f t="array" ref="FV34">IF(SUM(IF($J34:$X34=TRANSPOSE('Capacity Backing (Hide)2'!AG$203:AG$217),1,0))&gt;0,1,0)</f>
        <v>0</v>
      </c>
      <c r="FW34" cm="1">
        <f t="array" ref="FW34">IF(SUM(IF($J34:$X34=TRANSPOSE('Capacity Backing (Hide)2'!AH$203:AH$217),1,0))&gt;0,1,0)</f>
        <v>0</v>
      </c>
      <c r="FX34" cm="1">
        <f t="array" ref="FX34">IF(SUM(IF($J34:$X34=TRANSPOSE('Capacity Backing (Hide)2'!AI$203:AI$217),1,0))&gt;0,1,0)</f>
        <v>0</v>
      </c>
      <c r="FY34" cm="1">
        <f t="array" ref="FY34">IF(SUM(IF($J34:$X34=TRANSPOSE('Capacity Backing (Hide)2'!AJ$203:AJ$217),1,0))&gt;0,1,0)</f>
        <v>0</v>
      </c>
      <c r="FZ34" cm="1">
        <f t="array" ref="FZ34">IF(SUM(IF($J34:$X34=TRANSPOSE('Capacity Backing (Hide)2'!AK$203:AK$217),1,0))&gt;0,1,0)</f>
        <v>0</v>
      </c>
      <c r="GA34" cm="1">
        <f t="array" ref="GA34">IF(SUM(IF($J34:$X34=TRANSPOSE('Capacity Backing (Hide)2'!AL$203:AL$217),1,0))&gt;0,1,0)</f>
        <v>0</v>
      </c>
      <c r="GB34" cm="1">
        <f t="array" ref="GB34">IF(SUM(IF($J34:$X34=TRANSPOSE('Capacity Backing (Hide)2'!AM$203:AM$217),1,0))&gt;0,1,0)</f>
        <v>0</v>
      </c>
      <c r="GC34" cm="1">
        <f t="array" ref="GC34">IF(SUM(IF($J34:$X34=TRANSPOSE('Capacity Backing (Hide)2'!AN$203:AN$217),1,0))&gt;0,1,0)</f>
        <v>0</v>
      </c>
      <c r="GD34" cm="1">
        <f t="array" ref="GD34">IF(SUM(IF($J34:$X34=TRANSPOSE('Capacity Backing (Hide)2'!AO$203:AO$217),1,0))&gt;0,1,0)</f>
        <v>0</v>
      </c>
      <c r="GE34" cm="1">
        <f t="array" ref="GE34">IF(SUM(IF($J34:$X34=TRANSPOSE('Capacity Backing (Hide)2'!AP$203:AP$217),1,0))&gt;0,1,0)</f>
        <v>0</v>
      </c>
      <c r="GF34" cm="1">
        <f t="array" ref="GF34">IF(SUM(IF($J34:$X34=TRANSPOSE('Capacity Backing (Hide)2'!AQ$203:AQ$217),1,0))&gt;0,1,0)</f>
        <v>0</v>
      </c>
      <c r="GG34" cm="1">
        <f t="array" ref="GG34">IF(SUM(IF($J34:$X34=TRANSPOSE('Capacity Backing (Hide)2'!AR$203:AR$217),1,0))&gt;0,1,0)</f>
        <v>0</v>
      </c>
      <c r="GH34" cm="1">
        <f t="array" ref="GH34">IF(SUM(IF($J34:$X34=TRANSPOSE('Capacity Backing (Hide)2'!AS$203:AS$217),1,0))&gt;0,1,0)</f>
        <v>0</v>
      </c>
      <c r="GI34" cm="1">
        <f t="array" ref="GI34">IF(SUM(IF($J34:$X34=TRANSPOSE('Capacity Backing (Hide)2'!AT$203:AT$217),1,0))&gt;0,1,0)</f>
        <v>0</v>
      </c>
      <c r="GJ34" cm="1">
        <f t="array" ref="GJ34">IF(SUM(IF($J34:$X34=TRANSPOSE('Capacity Backing (Hide)2'!AU$203:AU$217),1,0))&gt;0,1,0)</f>
        <v>0</v>
      </c>
      <c r="GK34" cm="1">
        <f t="array" ref="GK34">IF(SUM(IF($J34:$X34=TRANSPOSE('Capacity Backing (Hide)2'!AV$203:AV$217),1,0))&gt;0,1,0)</f>
        <v>0</v>
      </c>
      <c r="GL34" cm="1">
        <f t="array" ref="GL34">IF(SUM(IF($J34:$X34=TRANSPOSE('Capacity Backing (Hide)2'!AW$203:AW$217),1,0))&gt;0,1,0)</f>
        <v>0</v>
      </c>
      <c r="GM34" cm="1">
        <f t="array" ref="GM34">IF(SUM(IF($J34:$X34=TRANSPOSE('Capacity Backing (Hide)2'!AX$203:AX$217),1,0))&gt;0,1,0)</f>
        <v>0</v>
      </c>
      <c r="GN34" cm="1">
        <f t="array" ref="GN34">IF(SUM(IF($J34:$X34=TRANSPOSE('Capacity Backing (Hide)2'!AY$203:AY$217),1,0))&gt;0,1,0)</f>
        <v>0</v>
      </c>
      <c r="GO34" cm="1">
        <f t="array" ref="GO34">IF(SUM(IF($J34:$X34=TRANSPOSE('Capacity Backing (Hide)2'!AZ$203:AZ$217),1,0))&gt;0,1,0)</f>
        <v>0</v>
      </c>
      <c r="GP34" cm="1">
        <f t="array" ref="GP34">IF(SUM(IF($J34:$X34=TRANSPOSE('Capacity Backing (Hide)2'!BA$203:BA$217),1,0))&gt;0,1,0)</f>
        <v>0</v>
      </c>
      <c r="GQ34" cm="1">
        <f t="array" ref="GQ34">IF(SUM(IF($J34:$X34=TRANSPOSE('Capacity Backing (Hide)2'!BB$203:BB$217),1,0))&gt;0,1,0)</f>
        <v>0</v>
      </c>
      <c r="GR34" cm="1">
        <f t="array" ref="GR34">IF(SUM(IF($J34:$X34=TRANSPOSE('Capacity Backing (Hide)2'!BC$203:BC$217),1,0))&gt;0,1,0)</f>
        <v>0</v>
      </c>
      <c r="GS34" cm="1">
        <f t="array" ref="GS34">IF(SUM(IF($J34:$X34=TRANSPOSE('Capacity Backing (Hide)2'!BD$203:BD$217),1,0))&gt;0,1,0)</f>
        <v>0</v>
      </c>
      <c r="GT34" cm="1">
        <f t="array" ref="GT34">IF(SUM(IF($J34:$X34=TRANSPOSE('Capacity Backing (Hide)2'!BE$203:BE$217),1,0))&gt;0,1,0)</f>
        <v>0</v>
      </c>
      <c r="GU34" cm="1">
        <f t="array" ref="GU34">IF(SUM(IF($J34:$X34=TRANSPOSE('Capacity Backing (Hide)2'!BF$203:BF$217),1,0))&gt;0,1,0)</f>
        <v>0</v>
      </c>
      <c r="GV34" cm="1">
        <f t="array" ref="GV34">IF(SUM(IF($J34:$X34=TRANSPOSE('Capacity Backing (Hide)2'!BG$203:BG$217),1,0))&gt;0,1,0)</f>
        <v>0</v>
      </c>
      <c r="GW34" cm="1">
        <f t="array" ref="GW34">IF(SUM(IF($J34:$X34=TRANSPOSE('Capacity Backing (Hide)2'!BH$203:BH$217),1,0))&gt;0,1,0)</f>
        <v>0</v>
      </c>
      <c r="GX34" cm="1">
        <f t="array" ref="GX34">IF(SUM(IF($J34:$X34=TRANSPOSE('Capacity Backing (Hide)2'!BI$203:BI$217),1,0))&gt;0,1,0)</f>
        <v>0</v>
      </c>
      <c r="GY34" cm="1">
        <f t="array" ref="GY34">IF(SUM(IF($J34:$X34=TRANSPOSE('Capacity Backing (Hide)2'!BJ$203:BJ$217),1,0))&gt;0,1,0)</f>
        <v>0</v>
      </c>
      <c r="GZ34" cm="1">
        <f t="array" ref="GZ34">IF(SUM(IF($J34:$X34=TRANSPOSE('Capacity Backing (Hide)2'!BK$203:BK$217),1,0))&gt;0,1,0)</f>
        <v>0</v>
      </c>
      <c r="HA34" cm="1">
        <f t="array" ref="HA34">IF(SUM(IF($J34:$X34=TRANSPOSE('Capacity Backing (Hide)2'!BL$203:BL$217),1,0))&gt;0,1,0)</f>
        <v>0</v>
      </c>
      <c r="HB34" cm="1">
        <f t="array" ref="HB34">IF(SUM(IF($J34:$X34=TRANSPOSE('Capacity Backing (Hide)2'!BM$203:BM$217),1,0))&gt;0,1,0)</f>
        <v>0</v>
      </c>
      <c r="HC34" cm="1">
        <f t="array" ref="HC34">IF(SUM(IF($J34:$X34=TRANSPOSE('Capacity Backing (Hide)2'!BN$203:BN$217),1,0))&gt;0,1,0)</f>
        <v>0</v>
      </c>
      <c r="HD34" cm="1">
        <f t="array" ref="HD34">IF(SUM(IF($J34:$X34=TRANSPOSE('Capacity Backing (Hide)2'!BO$203:BO$217),1,0))&gt;0,1,0)</f>
        <v>0</v>
      </c>
      <c r="HE34" cm="1">
        <f t="array" ref="HE34">IF(SUM(IF($J34:$X34=TRANSPOSE('Capacity Backing (Hide)2'!BP$203:BP$217),1,0))&gt;0,1,0)</f>
        <v>0</v>
      </c>
      <c r="HF34" cm="1">
        <f t="array" ref="HF34">IF(SUM(IF($J34:$X34=TRANSPOSE('Capacity Backing (Hide)2'!BQ$203:BQ$217),1,0))&gt;0,1,0)</f>
        <v>0</v>
      </c>
      <c r="HG34" cm="1">
        <f t="array" ref="HG34">IF(SUM(IF($J34:$X34=TRANSPOSE('Capacity Backing (Hide)2'!BR$203:BR$217),1,0))&gt;0,1,0)</f>
        <v>0</v>
      </c>
      <c r="HH34" cm="1">
        <f t="array" ref="HH34">IF(SUM(IF($J34:$X34=TRANSPOSE('Capacity Backing (Hide)2'!BS$203:BS$217),1,0))&gt;0,1,0)</f>
        <v>0</v>
      </c>
      <c r="HI34" cm="1">
        <f t="array" ref="HI34">IF(SUM(IF($J34:$X34=TRANSPOSE('Capacity Backing (Hide)2'!BT$203:BT$217),1,0))&gt;0,1,0)</f>
        <v>0</v>
      </c>
      <c r="HJ34" cm="1">
        <f t="array" ref="HJ34">IF(SUM(IF($J34:$X34=TRANSPOSE('Capacity Backing (Hide)2'!BU$203:BU$217),1,0))&gt;0,1,0)</f>
        <v>0</v>
      </c>
      <c r="HK34" cm="1">
        <f t="array" ref="HK34">IF(SUM(IF($J34:$X34=TRANSPOSE('Capacity Backing (Hide)2'!BV$203:BV$217),1,0))&gt;0,1,0)</f>
        <v>0</v>
      </c>
      <c r="HL34" cm="1">
        <f t="array" ref="HL34">IF(SUM(IF($J34:$X34=TRANSPOSE('Capacity Backing (Hide)2'!BW$203:BW$217),1,0))&gt;0,1,0)</f>
        <v>0</v>
      </c>
      <c r="HM34" cm="1">
        <f t="array" ref="HM34">IF(SUM(IF($J34:$X34=TRANSPOSE('Capacity Backing (Hide)2'!BX$203:BX$217),1,0))&gt;0,1,0)</f>
        <v>0</v>
      </c>
      <c r="HN34" cm="1">
        <f t="array" ref="HN34">IF(SUM(IF($J34:$X34=TRANSPOSE('Capacity Backing (Hide)2'!BY$203:BY$217),1,0))&gt;0,1,0)</f>
        <v>0</v>
      </c>
      <c r="HO34" cm="1">
        <f t="array" ref="HO34">IF(SUM(IF($J34:$X34=TRANSPOSE('Capacity Backing (Hide)2'!BZ$203:BZ$217),1,0))&gt;0,1,0)</f>
        <v>0</v>
      </c>
      <c r="HP34" cm="1">
        <f t="array" ref="HP34">IF(SUM(IF($J34:$X34=TRANSPOSE('Capacity Backing (Hide)2'!CA$203:CA$217),1,0))&gt;0,1,0)</f>
        <v>0</v>
      </c>
      <c r="HQ34" cm="1">
        <f t="array" ref="HQ34">IF(SUM(IF($J34:$X34=TRANSPOSE('Capacity Backing (Hide)2'!CB$203:CB$217),1,0))&gt;0,1,0)</f>
        <v>0</v>
      </c>
      <c r="HR34" cm="1">
        <f t="array" ref="HR34">IF(SUM(IF($J34:$X34=TRANSPOSE('Capacity Backing (Hide)2'!CC$203:CC$217),1,0))&gt;0,1,0)</f>
        <v>0</v>
      </c>
      <c r="HS34" cm="1">
        <f t="array" ref="HS34">IF(SUM(IF($J34:$X34=TRANSPOSE('Capacity Backing (Hide)2'!CD$203:CD$217),1,0))&gt;0,1,0)</f>
        <v>0</v>
      </c>
      <c r="HT34" cm="1">
        <f t="array" ref="HT34">IF(SUM(IF($J34:$X34=TRANSPOSE('Capacity Backing (Hide)2'!CE$203:CE$217),1,0))&gt;0,1,0)</f>
        <v>0</v>
      </c>
      <c r="HU34" cm="1">
        <f t="array" ref="HU34">IF(SUM(IF($J34:$X34=TRANSPOSE('Capacity Backing (Hide)2'!CF$203:CF$217),1,0))&gt;0,1,0)</f>
        <v>0</v>
      </c>
      <c r="HV34" cm="1">
        <f t="array" ref="HV34">IF(SUM(IF($J34:$X34=TRANSPOSE('Capacity Backing (Hide)2'!CG$203:CG$217),1,0))&gt;0,1,0)</f>
        <v>0</v>
      </c>
      <c r="HW34" cm="1">
        <f t="array" ref="HW34">IF(SUM(IF($J34:$X34=TRANSPOSE('Capacity Backing (Hide)2'!CH$203:CH$217),1,0))&gt;0,1,0)</f>
        <v>0</v>
      </c>
      <c r="HX34" cm="1">
        <f t="array" ref="HX34">IF(SUM(IF($J34:$X34=TRANSPOSE('Capacity Backing (Hide)2'!CI$203:CI$217),1,0))&gt;0,1,0)</f>
        <v>0</v>
      </c>
      <c r="HY34" cm="1">
        <f t="array" ref="HY34">IF(SUM(IF($J34:$X34=TRANSPOSE('Capacity Backing (Hide)2'!CJ$203:CJ$217),1,0))&gt;0,1,0)</f>
        <v>0</v>
      </c>
      <c r="HZ34" cm="1">
        <f t="array" ref="HZ34">IF(SUM(IF($J34:$X34=TRANSPOSE('Capacity Backing (Hide)2'!CK$203:CK$217),1,0))&gt;0,1,0)</f>
        <v>0</v>
      </c>
      <c r="IA34" cm="1">
        <f t="array" ref="IA34">IF(SUM(IF($J34:$X34=TRANSPOSE('Capacity Backing (Hide)2'!CL$203:CL$217),1,0))&gt;0,1,0)</f>
        <v>0</v>
      </c>
      <c r="IB34" cm="1">
        <f t="array" ref="IB34">IF(SUM(IF($J34:$X34=TRANSPOSE('Capacity Backing (Hide)2'!CM$203:CM$217),1,0))&gt;0,1,0)</f>
        <v>0</v>
      </c>
      <c r="IC34" cm="1">
        <f t="array" ref="IC34">IF(SUM(IF($J34:$X34=TRANSPOSE('Capacity Backing (Hide)2'!CN$203:CN$217),1,0))&gt;0,1,0)</f>
        <v>0</v>
      </c>
      <c r="ID34" cm="1">
        <f t="array" ref="ID34">IF(SUM(IF($J34:$X34=TRANSPOSE('Capacity Backing (Hide)2'!CO$203:CO$217),1,0))&gt;0,1,0)</f>
        <v>0</v>
      </c>
      <c r="IE34" cm="1">
        <f t="array" ref="IE34">IF(SUM(IF($J34:$X34=TRANSPOSE('Capacity Backing (Hide)2'!CP$203:CP$217),1,0))&gt;0,1,0)</f>
        <v>0</v>
      </c>
      <c r="IF34" cm="1">
        <f t="array" ref="IF34">IF(SUM(IF($J34:$X34=TRANSPOSE('Capacity Backing (Hide)2'!CQ$203:CQ$217),1,0))&gt;0,1,0)</f>
        <v>0</v>
      </c>
      <c r="IG34" cm="1">
        <f t="array" ref="IG34">IF(SUM(IF($J34:$X34=TRANSPOSE('Capacity Backing (Hide)2'!CR$203:CR$217),1,0))&gt;0,1,0)</f>
        <v>0</v>
      </c>
      <c r="IH34" cm="1">
        <f t="array" ref="IH34">IF(SUM(IF($J34:$X34=TRANSPOSE('Capacity Backing (Hide)2'!CS$203:CS$217),1,0))&gt;0,1,0)</f>
        <v>0</v>
      </c>
      <c r="II34" cm="1">
        <f t="array" ref="II34">IF(SUM(IF($J34:$X34=TRANSPOSE('Capacity Backing (Hide)2'!CT$203:CT$217),1,0))&gt;0,1,0)</f>
        <v>0</v>
      </c>
      <c r="IJ34" cm="1">
        <f t="array" ref="IJ34">IF(SUM(IF($J34:$X34=TRANSPOSE('Capacity Backing (Hide)2'!CU$203:CU$217),1,0))&gt;0,1,0)</f>
        <v>0</v>
      </c>
      <c r="IK34" cm="1">
        <f t="array" ref="IK34">IF(SUM(IF($J34:$X34=TRANSPOSE('Capacity Backing (Hide)2'!CV$203:CV$217),1,0))&gt;0,1,0)</f>
        <v>0</v>
      </c>
      <c r="IL34" cm="1">
        <f t="array" ref="IL34">IF(SUM(IF($J34:$X34=TRANSPOSE('Capacity Backing (Hide)2'!CW$203:CW$217),1,0))&gt;0,1,0)</f>
        <v>0</v>
      </c>
      <c r="IO34" s="184">
        <v>0</v>
      </c>
      <c r="IP34" s="184">
        <v>0</v>
      </c>
      <c r="IQ34" s="184">
        <v>0</v>
      </c>
      <c r="IR34" s="184">
        <v>0</v>
      </c>
      <c r="IS34" s="184">
        <v>0</v>
      </c>
      <c r="IT34" s="184">
        <v>0</v>
      </c>
      <c r="IU34" s="184">
        <v>0</v>
      </c>
      <c r="IV34" s="184">
        <v>0</v>
      </c>
      <c r="IW34" s="184">
        <v>0</v>
      </c>
      <c r="IX34" s="184">
        <v>0</v>
      </c>
      <c r="IY34" s="184">
        <v>0</v>
      </c>
      <c r="IZ34" s="184">
        <v>0</v>
      </c>
      <c r="JA34" s="184">
        <v>0</v>
      </c>
      <c r="JB34" s="184">
        <v>0</v>
      </c>
      <c r="JC34" s="184">
        <v>0</v>
      </c>
      <c r="JD34" s="184">
        <v>0</v>
      </c>
      <c r="JE34" s="184">
        <v>0</v>
      </c>
      <c r="JF34" s="184">
        <v>0</v>
      </c>
      <c r="JG34" s="184">
        <v>0</v>
      </c>
      <c r="JH34" s="184">
        <v>0</v>
      </c>
      <c r="JI34" s="184">
        <v>0</v>
      </c>
      <c r="JJ34" s="184">
        <v>0</v>
      </c>
      <c r="JK34" s="184">
        <v>0</v>
      </c>
      <c r="JL34" s="184">
        <v>0</v>
      </c>
      <c r="JM34" s="184">
        <v>0</v>
      </c>
      <c r="JN34" s="184">
        <v>0</v>
      </c>
      <c r="JO34" s="184">
        <v>0</v>
      </c>
      <c r="JP34" s="184">
        <v>0</v>
      </c>
      <c r="JQ34" s="184">
        <v>0</v>
      </c>
      <c r="JR34" s="184">
        <v>0</v>
      </c>
      <c r="JS34" s="184">
        <v>0</v>
      </c>
      <c r="JT34" s="184">
        <v>0</v>
      </c>
      <c r="JU34" s="184">
        <v>0</v>
      </c>
      <c r="JV34" s="184">
        <v>0</v>
      </c>
      <c r="JW34" s="184">
        <v>0</v>
      </c>
      <c r="JX34" s="184">
        <v>0</v>
      </c>
      <c r="JY34" s="184">
        <v>0</v>
      </c>
      <c r="JZ34" s="184">
        <v>0</v>
      </c>
      <c r="KA34" s="184">
        <v>0</v>
      </c>
      <c r="KB34" s="184">
        <v>0</v>
      </c>
      <c r="KC34" s="184">
        <v>0</v>
      </c>
      <c r="KD34" s="184">
        <v>0</v>
      </c>
      <c r="KE34" s="184">
        <v>0</v>
      </c>
      <c r="KF34" s="184">
        <v>0</v>
      </c>
      <c r="KG34" s="184">
        <v>0</v>
      </c>
      <c r="KH34" s="184">
        <v>0</v>
      </c>
      <c r="KI34" s="184">
        <v>0</v>
      </c>
      <c r="KJ34" s="184">
        <v>0</v>
      </c>
      <c r="KK34" s="184">
        <v>0</v>
      </c>
      <c r="KL34" s="184">
        <v>0</v>
      </c>
      <c r="KM34" s="184">
        <v>0</v>
      </c>
      <c r="KN34" s="184">
        <v>0</v>
      </c>
      <c r="KO34" s="184">
        <v>0</v>
      </c>
      <c r="KP34" s="184">
        <v>0</v>
      </c>
      <c r="KQ34" s="184">
        <v>0</v>
      </c>
      <c r="KR34" s="184">
        <v>0</v>
      </c>
      <c r="KS34" s="184">
        <v>0</v>
      </c>
      <c r="KT34" s="184">
        <v>0</v>
      </c>
      <c r="KU34" s="184">
        <v>0</v>
      </c>
      <c r="KV34" s="184">
        <v>0</v>
      </c>
      <c r="KW34" s="184">
        <v>0</v>
      </c>
      <c r="KX34" s="184">
        <v>0</v>
      </c>
      <c r="KY34" s="184">
        <v>0</v>
      </c>
      <c r="KZ34" s="184">
        <v>0</v>
      </c>
      <c r="LA34" s="184">
        <v>0</v>
      </c>
      <c r="LB34" s="184">
        <v>0</v>
      </c>
      <c r="LC34" s="184">
        <v>0</v>
      </c>
      <c r="LD34" s="184">
        <v>0</v>
      </c>
      <c r="LE34" s="184">
        <v>0</v>
      </c>
      <c r="LF34" s="184">
        <v>0</v>
      </c>
      <c r="LG34" s="184">
        <v>0</v>
      </c>
      <c r="LH34" s="184">
        <v>0</v>
      </c>
      <c r="LI34" s="184">
        <v>0</v>
      </c>
      <c r="LJ34" s="184">
        <v>0</v>
      </c>
      <c r="LK34" s="184">
        <v>0</v>
      </c>
      <c r="LL34" s="184">
        <v>0</v>
      </c>
      <c r="LM34" s="184">
        <v>0</v>
      </c>
      <c r="LN34" s="184">
        <v>0</v>
      </c>
      <c r="LO34" s="184">
        <v>0</v>
      </c>
      <c r="LP34" s="184">
        <v>0</v>
      </c>
      <c r="LQ34" s="184">
        <v>0</v>
      </c>
      <c r="LR34" s="184">
        <v>0</v>
      </c>
      <c r="LS34" s="184">
        <v>0</v>
      </c>
      <c r="LT34" s="184">
        <v>0</v>
      </c>
      <c r="LU34" s="184">
        <v>0</v>
      </c>
      <c r="LV34" s="184">
        <v>0</v>
      </c>
      <c r="LW34" s="184">
        <v>0</v>
      </c>
      <c r="LX34" s="184">
        <v>0</v>
      </c>
      <c r="LY34" s="184">
        <v>0</v>
      </c>
      <c r="LZ34" s="184">
        <v>0</v>
      </c>
      <c r="MA34" s="184">
        <v>0</v>
      </c>
      <c r="MB34" s="184">
        <v>0</v>
      </c>
      <c r="MC34" s="184">
        <v>0</v>
      </c>
      <c r="MD34" s="184">
        <v>0</v>
      </c>
      <c r="ME34" s="184">
        <v>0</v>
      </c>
      <c r="MF34" s="184">
        <v>0</v>
      </c>
      <c r="MG34" s="184">
        <v>0</v>
      </c>
      <c r="MH34" s="184">
        <v>0</v>
      </c>
      <c r="MI34" s="184">
        <v>0</v>
      </c>
      <c r="MJ34" s="184">
        <v>0</v>
      </c>
      <c r="MM34">
        <v>0</v>
      </c>
      <c r="MN34">
        <v>0</v>
      </c>
      <c r="MO34">
        <v>0</v>
      </c>
      <c r="MP34">
        <v>0</v>
      </c>
      <c r="MQ34">
        <v>0</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v>0</v>
      </c>
      <c r="PW34">
        <v>0</v>
      </c>
      <c r="PX34">
        <v>0</v>
      </c>
      <c r="PY34">
        <v>0</v>
      </c>
      <c r="PZ34">
        <v>0</v>
      </c>
      <c r="QA34">
        <v>0</v>
      </c>
      <c r="QB34">
        <v>0</v>
      </c>
      <c r="QC34">
        <v>0</v>
      </c>
      <c r="QD34">
        <v>0</v>
      </c>
      <c r="QE34">
        <v>0</v>
      </c>
      <c r="QF34">
        <v>0</v>
      </c>
      <c r="QG34">
        <v>0</v>
      </c>
      <c r="QH34">
        <v>0</v>
      </c>
      <c r="QJ34" cm="1">
        <f t="array" ref="QJ34">SUM(IF('Capacity Summary'!H$36:H$135="X",1,0)*TRANSPOSE('CR Backing (Hide)'!$IO34:$MJ34)*IF('Clinical resources'!ZQ37="X",1,0))</f>
        <v>0</v>
      </c>
      <c r="QK34" cm="1">
        <f t="array" ref="QK34">SUM(IF('Capacity Summary'!I$36:I$135="X",1,0)*TRANSPOSE('CR Backing (Hide)'!$IO34:$MJ34)*IF('Clinical resources'!ZR37="X",1,0))</f>
        <v>0</v>
      </c>
      <c r="QL34" cm="1">
        <f t="array" ref="QL34">SUM(IF('Capacity Summary'!J$36:J$135="X",1,0)*TRANSPOSE('CR Backing (Hide)'!$IO34:$MJ34)*IF('Clinical resources'!ZS37="X",1,0))</f>
        <v>0</v>
      </c>
      <c r="QM34" cm="1">
        <f t="array" ref="QM34">SUM(IF('Capacity Summary'!K$36:K$135="X",1,0)*TRANSPOSE('CR Backing (Hide)'!$IO34:$MJ34)*IF('Clinical resources'!ZT37="X",1,0))</f>
        <v>0</v>
      </c>
      <c r="QN34" cm="1">
        <f t="array" ref="QN34">SUM(IF('Capacity Summary'!L$36:L$135="X",1,0)*TRANSPOSE('CR Backing (Hide)'!$IO34:$MJ34)*IF('Clinical resources'!ZU37="X",1,0))</f>
        <v>0</v>
      </c>
      <c r="QO34" cm="1">
        <f t="array" ref="QO34">SUM(IF('Capacity Summary'!M$36:M$135="X",1,0)*TRANSPOSE('CR Backing (Hide)'!$IO34:$MJ34)*IF('Clinical resources'!ZV37="X",1,0))</f>
        <v>0</v>
      </c>
      <c r="QP34" cm="1">
        <f t="array" ref="QP34">SUM(IF('Capacity Summary'!N$36:N$135="X",1,0)*TRANSPOSE('CR Backing (Hide)'!$IO34:$MJ34)*IF('Clinical resources'!ZW37="X",1,0))</f>
        <v>0</v>
      </c>
      <c r="QQ34" cm="1">
        <f t="array" ref="QQ34">SUM(IF('Capacity Summary'!O$36:O$135="X",1,0)*TRANSPOSE('CR Backing (Hide)'!$IO34:$MJ34)*IF('Clinical resources'!ZX37="X",1,0))</f>
        <v>0</v>
      </c>
      <c r="QR34" cm="1">
        <f t="array" ref="QR34">SUM(IF('Capacity Summary'!P$36:P$135="X",1,0)*TRANSPOSE('CR Backing (Hide)'!$IO34:$MJ34)*IF('Clinical resources'!ZY37="X",1,0))</f>
        <v>0</v>
      </c>
      <c r="QS34" cm="1">
        <f t="array" ref="QS34">SUM(IF('Capacity Summary'!Q$36:Q$135="X",1,0)*TRANSPOSE('CR Backing (Hide)'!$IO34:$MJ34)*IF('Clinical resources'!ZZ37="X",1,0))</f>
        <v>0</v>
      </c>
      <c r="QT34" cm="1">
        <f t="array" ref="QT34">SUM(IF('Capacity Summary'!R$36:R$135="X",1,0)*TRANSPOSE('CR Backing (Hide)'!$IO34:$MJ34)*IF('Clinical resources'!AAA37="X",1,0))</f>
        <v>0</v>
      </c>
      <c r="QU34" cm="1">
        <f t="array" ref="QU34">SUM(IF('Capacity Summary'!S$36:S$135="X",1,0)*TRANSPOSE('CR Backing (Hide)'!$IO34:$MJ34)*IF('Clinical resources'!AAB37="X",1,0))</f>
        <v>0</v>
      </c>
      <c r="QV34" cm="1">
        <f t="array" ref="QV34">SUM(IF('Capacity Summary'!T$36:T$135="X",1,0)*TRANSPOSE('CR Backing (Hide)'!$IO34:$MJ34)*IF('Clinical resources'!AAC37="X",1,0))</f>
        <v>0</v>
      </c>
      <c r="QW34" cm="1">
        <f t="array" ref="QW34">SUM(IF('Capacity Summary'!U$36:U$135="X",1,0)*TRANSPOSE('CR Backing (Hide)'!$IO34:$MJ34)*IF('Clinical resources'!AAD37="X",1,0))</f>
        <v>0</v>
      </c>
      <c r="QX34" cm="1">
        <f t="array" ref="QX34">SUM(IF('Capacity Summary'!V$36:V$135="X",1,0)*TRANSPOSE('CR Backing (Hide)'!$IO34:$MJ34)*IF('Clinical resources'!AAE37="X",1,0))</f>
        <v>0</v>
      </c>
      <c r="QY34" cm="1">
        <f t="array" ref="QY34">SUM(IF('Capacity Summary'!W$36:W$135="X",1,0)*TRANSPOSE('CR Backing (Hide)'!$IO34:$MJ34)*IF('Clinical resources'!AAF37="X",1,0))</f>
        <v>0</v>
      </c>
      <c r="QZ34" cm="1">
        <f t="array" ref="QZ34">SUM(IF('Capacity Summary'!X$36:X$135="X",1,0)*TRANSPOSE('CR Backing (Hide)'!$IO34:$MJ34)*IF('Clinical resources'!AAG37="X",1,0))</f>
        <v>0</v>
      </c>
      <c r="RA34" cm="1">
        <f t="array" ref="RA34">SUM(IF('Capacity Summary'!Y$36:Y$135="X",1,0)*TRANSPOSE('CR Backing (Hide)'!$IO34:$MJ34)*IF('Clinical resources'!AAH37="X",1,0))</f>
        <v>0</v>
      </c>
      <c r="RB34" cm="1">
        <f t="array" ref="RB34">SUM(IF('Capacity Summary'!Z$36:Z$135="X",1,0)*TRANSPOSE('CR Backing (Hide)'!$IO34:$MJ34)*IF('Clinical resources'!AAI37="X",1,0))</f>
        <v>0</v>
      </c>
      <c r="RC34" cm="1">
        <f t="array" ref="RC34">SUM(IF('Capacity Summary'!AA$36:AA$135="X",1,0)*TRANSPOSE('CR Backing (Hide)'!$IO34:$MJ34)*IF('Clinical resources'!AAJ37="X",1,0))</f>
        <v>0</v>
      </c>
      <c r="RD34" cm="1">
        <f t="array" ref="RD34">SUM(IF('Capacity Summary'!AB$36:AB$135="X",1,0)*TRANSPOSE('CR Backing (Hide)'!$IO34:$MJ34)*IF('Clinical resources'!AAK37="X",1,0))</f>
        <v>0</v>
      </c>
      <c r="RE34" cm="1">
        <f t="array" ref="RE34">SUM(IF('Capacity Summary'!AC$36:AC$135="X",1,0)*TRANSPOSE('CR Backing (Hide)'!$IO34:$MJ34)*IF('Clinical resources'!AAL37="X",1,0))</f>
        <v>0</v>
      </c>
      <c r="RF34" cm="1">
        <f t="array" ref="RF34">SUM(IF('Capacity Summary'!AD$36:AD$135="X",1,0)*TRANSPOSE('CR Backing (Hide)'!$IO34:$MJ34)*IF('Clinical resources'!AAM37="X",1,0))</f>
        <v>0</v>
      </c>
      <c r="RG34" cm="1">
        <f t="array" ref="RG34">SUM(IF('Capacity Summary'!AE$36:AE$135="X",1,0)*TRANSPOSE('CR Backing (Hide)'!$IO34:$MJ34)*IF('Clinical resources'!AAN37="X",1,0))</f>
        <v>0</v>
      </c>
      <c r="RH34" cm="1">
        <f t="array" ref="RH34">SUM(IF('Capacity Summary'!AF$36:AF$135="X",1,0)*TRANSPOSE('CR Backing (Hide)'!$IO34:$MJ34)*IF('Clinical resources'!AAO37="X",1,0))</f>
        <v>0</v>
      </c>
      <c r="RI34" cm="1">
        <f t="array" ref="RI34">SUM(IF('Capacity Summary'!AG$36:AG$135="X",1,0)*TRANSPOSE('CR Backing (Hide)'!$IO34:$MJ34)*IF('Clinical resources'!AAP37="X",1,0))</f>
        <v>0</v>
      </c>
      <c r="RJ34" cm="1">
        <f t="array" ref="RJ34">SUM(IF('Capacity Summary'!AH$36:AH$135="X",1,0)*TRANSPOSE('CR Backing (Hide)'!$IO34:$MJ34)*IF('Clinical resources'!AAQ37="X",1,0))</f>
        <v>0</v>
      </c>
      <c r="RK34" cm="1">
        <f t="array" ref="RK34">SUM(IF('Capacity Summary'!AI$36:AI$135="X",1,0)*TRANSPOSE('CR Backing (Hide)'!$IO34:$MJ34)*IF('Clinical resources'!AAR37="X",1,0))</f>
        <v>0</v>
      </c>
      <c r="RL34" cm="1">
        <f t="array" ref="RL34">SUM(IF('Capacity Summary'!AJ$36:AJ$135="X",1,0)*TRANSPOSE('CR Backing (Hide)'!$IO34:$MJ34)*IF('Clinical resources'!AAS37="X",1,0))</f>
        <v>0</v>
      </c>
      <c r="RM34" cm="1">
        <f t="array" ref="RM34">SUM(IF('Capacity Summary'!AK$36:AK$135="X",1,0)*TRANSPOSE('CR Backing (Hide)'!$IO34:$MJ34)*IF('Clinical resources'!AAT37="X",1,0))</f>
        <v>0</v>
      </c>
      <c r="RN34" cm="1">
        <f t="array" ref="RN34">SUM(IF('Capacity Summary'!AL$36:AL$135="X",1,0)*TRANSPOSE('CR Backing (Hide)'!$IO34:$MJ34)*IF('Clinical resources'!AAU37="X",1,0))</f>
        <v>0</v>
      </c>
      <c r="RO34" cm="1">
        <f t="array" ref="RO34">SUM(IF('Capacity Summary'!AM$36:AM$135="X",1,0)*TRANSPOSE('CR Backing (Hide)'!$IO34:$MJ34)*IF('Clinical resources'!AAV37="X",1,0))</f>
        <v>0</v>
      </c>
      <c r="RP34" cm="1">
        <f t="array" ref="RP34">SUM(IF('Capacity Summary'!AN$36:AN$135="X",1,0)*TRANSPOSE('CR Backing (Hide)'!$IO34:$MJ34)*IF('Clinical resources'!AAW37="X",1,0))</f>
        <v>0</v>
      </c>
      <c r="RQ34" cm="1">
        <f t="array" ref="RQ34">SUM(IF('Capacity Summary'!AO$36:AO$135="X",1,0)*TRANSPOSE('CR Backing (Hide)'!$IO34:$MJ34)*IF('Clinical resources'!AAX37="X",1,0))</f>
        <v>0</v>
      </c>
      <c r="RR34" cm="1">
        <f t="array" ref="RR34">SUM(IF('Capacity Summary'!AP$36:AP$135="X",1,0)*TRANSPOSE('CR Backing (Hide)'!$IO34:$MJ34)*IF('Clinical resources'!AAY37="X",1,0))</f>
        <v>0</v>
      </c>
      <c r="RS34" cm="1">
        <f t="array" ref="RS34">SUM(IF('Capacity Summary'!AQ$36:AQ$135="X",1,0)*TRANSPOSE('CR Backing (Hide)'!$IO34:$MJ34)*IF('Clinical resources'!AAZ37="X",1,0))</f>
        <v>0</v>
      </c>
      <c r="RT34" cm="1">
        <f t="array" ref="RT34">SUM(IF('Capacity Summary'!AR$36:AR$135="X",1,0)*TRANSPOSE('CR Backing (Hide)'!$IO34:$MJ34)*IF('Clinical resources'!ABA37="X",1,0))</f>
        <v>0</v>
      </c>
      <c r="RU34" cm="1">
        <f t="array" ref="RU34">SUM(IF('Capacity Summary'!AS$36:AS$135="X",1,0)*TRANSPOSE('CR Backing (Hide)'!$IO34:$MJ34)*IF('Clinical resources'!ABB37="X",1,0))</f>
        <v>0</v>
      </c>
      <c r="RV34" cm="1">
        <f t="array" ref="RV34">SUM(IF('Capacity Summary'!AT$36:AT$135="X",1,0)*TRANSPOSE('CR Backing (Hide)'!$IO34:$MJ34)*IF('Clinical resources'!ABC37="X",1,0))</f>
        <v>0</v>
      </c>
      <c r="RW34" cm="1">
        <f t="array" ref="RW34">SUM(IF('Capacity Summary'!AU$36:AU$135="X",1,0)*TRANSPOSE('CR Backing (Hide)'!$IO34:$MJ34)*IF('Clinical resources'!ABD37="X",1,0))</f>
        <v>0</v>
      </c>
      <c r="RX34" cm="1">
        <f t="array" ref="RX34">SUM(IF('Capacity Summary'!AV$36:AV$135="X",1,0)*TRANSPOSE('CR Backing (Hide)'!$IO34:$MJ34)*IF('Clinical resources'!ABE37="X",1,0))</f>
        <v>0</v>
      </c>
      <c r="RY34" cm="1">
        <f t="array" ref="RY34">SUM(IF('Capacity Summary'!AW$36:AW$135="X",1,0)*TRANSPOSE('CR Backing (Hide)'!$IO34:$MJ34)*IF('Clinical resources'!ABF37="X",1,0))</f>
        <v>0</v>
      </c>
      <c r="RZ34" cm="1">
        <f t="array" ref="RZ34">SUM(IF('Capacity Summary'!AX$36:AX$135="X",1,0)*TRANSPOSE('CR Backing (Hide)'!$IO34:$MJ34)*IF('Clinical resources'!ABG37="X",1,0))</f>
        <v>0</v>
      </c>
      <c r="SA34" cm="1">
        <f t="array" ref="SA34">SUM(IF('Capacity Summary'!AY$36:AY$135="X",1,0)*TRANSPOSE('CR Backing (Hide)'!$IO34:$MJ34)*IF('Clinical resources'!ABH37="X",1,0))</f>
        <v>0</v>
      </c>
      <c r="SB34" cm="1">
        <f t="array" ref="SB34">SUM(IF('Capacity Summary'!AZ$36:AZ$135="X",1,0)*TRANSPOSE('CR Backing (Hide)'!$IO34:$MJ34)*IF('Clinical resources'!ABI37="X",1,0))</f>
        <v>0</v>
      </c>
      <c r="SC34" cm="1">
        <f t="array" ref="SC34">SUM(IF('Capacity Summary'!BA$36:BA$135="X",1,0)*TRANSPOSE('CR Backing (Hide)'!$IO34:$MJ34)*IF('Clinical resources'!ABJ37="X",1,0))</f>
        <v>0</v>
      </c>
      <c r="SD34" cm="1">
        <f t="array" ref="SD34">SUM(IF('Capacity Summary'!BB$36:BB$135="X",1,0)*TRANSPOSE('CR Backing (Hide)'!$IO34:$MJ34)*IF('Clinical resources'!ABK37="X",1,0))</f>
        <v>0</v>
      </c>
      <c r="SE34" cm="1">
        <f t="array" ref="SE34">SUM(IF('Capacity Summary'!BC$36:BC$135="X",1,0)*TRANSPOSE('CR Backing (Hide)'!$IO34:$MJ34)*IF('Clinical resources'!ABL37="X",1,0))</f>
        <v>0</v>
      </c>
      <c r="SF34" cm="1">
        <f t="array" ref="SF34">SUM(IF('Capacity Summary'!BD$36:BD$135="X",1,0)*TRANSPOSE('CR Backing (Hide)'!$IO34:$MJ34)*IF('Clinical resources'!ABM37="X",1,0))</f>
        <v>0</v>
      </c>
      <c r="SG34" cm="1">
        <f t="array" ref="SG34">SUM(IF('Capacity Summary'!BE$36:BE$135="X",1,0)*TRANSPOSE('CR Backing (Hide)'!$IO34:$MJ34)*IF('Clinical resources'!ABN37="X",1,0))</f>
        <v>0</v>
      </c>
      <c r="SH34" cm="1">
        <f t="array" ref="SH34">SUM(IF('Capacity Summary'!BF$36:BF$135="X",1,0)*TRANSPOSE('CR Backing (Hide)'!$IO34:$MJ34)*IF('Clinical resources'!ABO37="X",1,0))</f>
        <v>0</v>
      </c>
      <c r="SI34" cm="1">
        <f t="array" ref="SI34">SUM(IF('Capacity Summary'!BG$36:BG$135="X",1,0)*TRANSPOSE('CR Backing (Hide)'!$IO34:$MJ34)*IF('Clinical resources'!ABP37="X",1,0))</f>
        <v>0</v>
      </c>
      <c r="SK34" cm="1">
        <f t="array" ref="SK34">SUM(IF('Capacity Summary'!H$139:H$238="X",1,0)*TRANSPOSE('CR Backing (Hide)'!$MM34:$QH34))</f>
        <v>0</v>
      </c>
      <c r="SL34" cm="1">
        <f t="array" ref="SL34">SUM(IF('Capacity Summary'!I$139:I$238="X",1,0)*TRANSPOSE('CR Backing (Hide)'!$MM34:$QH34))</f>
        <v>0</v>
      </c>
      <c r="SM34" cm="1">
        <f t="array" ref="SM34">SUM(IF('Capacity Summary'!J$139:J$238="X",1,0)*TRANSPOSE('CR Backing (Hide)'!$MM34:$QH34))</f>
        <v>0</v>
      </c>
      <c r="SN34" cm="1">
        <f t="array" ref="SN34">SUM(IF('Capacity Summary'!K$139:K$238="X",1,0)*TRANSPOSE('CR Backing (Hide)'!$MM34:$QH34))</f>
        <v>0</v>
      </c>
      <c r="SO34" cm="1">
        <f t="array" ref="SO34">SUM(IF('Capacity Summary'!L$139:L$238="X",1,0)*TRANSPOSE('CR Backing (Hide)'!$MM34:$QH34))</f>
        <v>0</v>
      </c>
      <c r="SP34" cm="1">
        <f t="array" ref="SP34">SUM(IF('Capacity Summary'!M$139:M$238="X",1,0)*TRANSPOSE('CR Backing (Hide)'!$MM34:$QH34))</f>
        <v>0</v>
      </c>
      <c r="SQ34" cm="1">
        <f t="array" ref="SQ34">SUM(IF('Capacity Summary'!N$139:N$238="X",1,0)*TRANSPOSE('CR Backing (Hide)'!$MM34:$QH34))</f>
        <v>0</v>
      </c>
      <c r="SR34" cm="1">
        <f t="array" ref="SR34">SUM(IF('Capacity Summary'!O$139:O$238="X",1,0)*TRANSPOSE('CR Backing (Hide)'!$MM34:$QH34))</f>
        <v>0</v>
      </c>
      <c r="SS34" cm="1">
        <f t="array" ref="SS34">SUM(IF('Capacity Summary'!P$139:P$238="X",1,0)*TRANSPOSE('CR Backing (Hide)'!$MM34:$QH34))</f>
        <v>0</v>
      </c>
      <c r="ST34" cm="1">
        <f t="array" ref="ST34">SUM(IF('Capacity Summary'!Q$139:Q$238="X",1,0)*TRANSPOSE('CR Backing (Hide)'!$MM34:$QH34))</f>
        <v>0</v>
      </c>
      <c r="SU34" cm="1">
        <f t="array" ref="SU34">SUM(IF('Capacity Summary'!R$139:R$238="X",1,0)*TRANSPOSE('CR Backing (Hide)'!$MM34:$QH34))</f>
        <v>0</v>
      </c>
      <c r="SV34" cm="1">
        <f t="array" ref="SV34">SUM(IF('Capacity Summary'!S$139:S$238="X",1,0)*TRANSPOSE('CR Backing (Hide)'!$MM34:$QH34))</f>
        <v>0</v>
      </c>
      <c r="SW34" cm="1">
        <f t="array" ref="SW34">SUM(IF('Capacity Summary'!T$139:T$238="X",1,0)*TRANSPOSE('CR Backing (Hide)'!$MM34:$QH34))</f>
        <v>0</v>
      </c>
      <c r="SX34" cm="1">
        <f t="array" ref="SX34">SUM(IF('Capacity Summary'!U$139:U$238="X",1,0)*TRANSPOSE('CR Backing (Hide)'!$MM34:$QH34))</f>
        <v>0</v>
      </c>
      <c r="SY34" cm="1">
        <f t="array" ref="SY34">SUM(IF('Capacity Summary'!V$139:V$238="X",1,0)*TRANSPOSE('CR Backing (Hide)'!$MM34:$QH34))</f>
        <v>0</v>
      </c>
      <c r="SZ34" cm="1">
        <f t="array" ref="SZ34">SUM(IF('Capacity Summary'!W$139:W$238="X",1,0)*TRANSPOSE('CR Backing (Hide)'!$MM34:$QH34))</f>
        <v>0</v>
      </c>
      <c r="TA34" cm="1">
        <f t="array" ref="TA34">SUM(IF('Capacity Summary'!X$139:X$238="X",1,0)*TRANSPOSE('CR Backing (Hide)'!$MM34:$QH34))</f>
        <v>0</v>
      </c>
      <c r="TB34" cm="1">
        <f t="array" ref="TB34">SUM(IF('Capacity Summary'!Y$139:Y$238="X",1,0)*TRANSPOSE('CR Backing (Hide)'!$MM34:$QH34))</f>
        <v>0</v>
      </c>
      <c r="TC34" cm="1">
        <f t="array" ref="TC34">SUM(IF('Capacity Summary'!Z$139:Z$238="X",1,0)*TRANSPOSE('CR Backing (Hide)'!$MM34:$QH34))</f>
        <v>0</v>
      </c>
      <c r="TD34" cm="1">
        <f t="array" ref="TD34">SUM(IF('Capacity Summary'!AA$139:AA$238="X",1,0)*TRANSPOSE('CR Backing (Hide)'!$MM34:$QH34))</f>
        <v>0</v>
      </c>
      <c r="TE34" cm="1">
        <f t="array" ref="TE34">SUM(IF('Capacity Summary'!AB$139:AB$238="X",1,0)*TRANSPOSE('CR Backing (Hide)'!$MM34:$QH34))</f>
        <v>0</v>
      </c>
      <c r="TF34" cm="1">
        <f t="array" ref="TF34">SUM(IF('Capacity Summary'!AC$139:AC$238="X",1,0)*TRANSPOSE('CR Backing (Hide)'!$MM34:$QH34))</f>
        <v>0</v>
      </c>
      <c r="TG34" cm="1">
        <f t="array" ref="TG34">SUM(IF('Capacity Summary'!AD$139:AD$238="X",1,0)*TRANSPOSE('CR Backing (Hide)'!$MM34:$QH34))</f>
        <v>0</v>
      </c>
      <c r="TH34" cm="1">
        <f t="array" ref="TH34">SUM(IF('Capacity Summary'!AE$139:AE$238="X",1,0)*TRANSPOSE('CR Backing (Hide)'!$MM34:$QH34))</f>
        <v>0</v>
      </c>
      <c r="TI34" cm="1">
        <f t="array" ref="TI34">SUM(IF('Capacity Summary'!AF$139:AF$238="X",1,0)*TRANSPOSE('CR Backing (Hide)'!$MM34:$QH34))</f>
        <v>0</v>
      </c>
      <c r="TJ34" cm="1">
        <f t="array" ref="TJ34">SUM(IF('Capacity Summary'!AG$139:AG$238="X",1,0)*TRANSPOSE('CR Backing (Hide)'!$MM34:$QH34))</f>
        <v>0</v>
      </c>
      <c r="TK34" cm="1">
        <f t="array" ref="TK34">SUM(IF('Capacity Summary'!AH$139:AH$238="X",1,0)*TRANSPOSE('CR Backing (Hide)'!$MM34:$QH34))</f>
        <v>0</v>
      </c>
      <c r="TL34" cm="1">
        <f t="array" ref="TL34">SUM(IF('Capacity Summary'!AI$139:AI$238="X",1,0)*TRANSPOSE('CR Backing (Hide)'!$MM34:$QH34))</f>
        <v>0</v>
      </c>
      <c r="TM34" cm="1">
        <f t="array" ref="TM34">SUM(IF('Capacity Summary'!AJ$139:AJ$238="X",1,0)*TRANSPOSE('CR Backing (Hide)'!$MM34:$QH34))</f>
        <v>0</v>
      </c>
      <c r="TN34" cm="1">
        <f t="array" ref="TN34">SUM(IF('Capacity Summary'!AK$139:AK$238="X",1,0)*TRANSPOSE('CR Backing (Hide)'!$MM34:$QH34))</f>
        <v>0</v>
      </c>
      <c r="TO34" cm="1">
        <f t="array" ref="TO34">SUM(IF('Capacity Summary'!AL$139:AL$238="X",1,0)*TRANSPOSE('CR Backing (Hide)'!$MM34:$QH34))</f>
        <v>0</v>
      </c>
      <c r="TP34" cm="1">
        <f t="array" ref="TP34">SUM(IF('Capacity Summary'!AM$139:AM$238="X",1,0)*TRANSPOSE('CR Backing (Hide)'!$MM34:$QH34))</f>
        <v>0</v>
      </c>
      <c r="TQ34" cm="1">
        <f t="array" ref="TQ34">SUM(IF('Capacity Summary'!AN$139:AN$238="X",1,0)*TRANSPOSE('CR Backing (Hide)'!$MM34:$QH34))</f>
        <v>0</v>
      </c>
      <c r="TR34" cm="1">
        <f t="array" ref="TR34">SUM(IF('Capacity Summary'!AO$139:AO$238="X",1,0)*TRANSPOSE('CR Backing (Hide)'!$MM34:$QH34))</f>
        <v>0</v>
      </c>
      <c r="TS34" cm="1">
        <f t="array" ref="TS34">SUM(IF('Capacity Summary'!AP$139:AP$238="X",1,0)*TRANSPOSE('CR Backing (Hide)'!$MM34:$QH34))</f>
        <v>0</v>
      </c>
      <c r="TT34" cm="1">
        <f t="array" ref="TT34">SUM(IF('Capacity Summary'!AQ$139:AQ$238="X",1,0)*TRANSPOSE('CR Backing (Hide)'!$MM34:$QH34))</f>
        <v>0</v>
      </c>
      <c r="TU34" cm="1">
        <f t="array" ref="TU34">SUM(IF('Capacity Summary'!AR$139:AR$238="X",1,0)*TRANSPOSE('CR Backing (Hide)'!$MM34:$QH34))</f>
        <v>0</v>
      </c>
      <c r="TV34" cm="1">
        <f t="array" ref="TV34">SUM(IF('Capacity Summary'!AS$139:AS$238="X",1,0)*TRANSPOSE('CR Backing (Hide)'!$MM34:$QH34))</f>
        <v>0</v>
      </c>
      <c r="TW34" cm="1">
        <f t="array" ref="TW34">SUM(IF('Capacity Summary'!AT$139:AT$238="X",1,0)*TRANSPOSE('CR Backing (Hide)'!$MM34:$QH34))</f>
        <v>0</v>
      </c>
      <c r="TX34" cm="1">
        <f t="array" ref="TX34">SUM(IF('Capacity Summary'!AU$139:AU$238="X",1,0)*TRANSPOSE('CR Backing (Hide)'!$MM34:$QH34))</f>
        <v>0</v>
      </c>
      <c r="TY34" cm="1">
        <f t="array" ref="TY34">SUM(IF('Capacity Summary'!AV$139:AV$238="X",1,0)*TRANSPOSE('CR Backing (Hide)'!$MM34:$QH34))</f>
        <v>0</v>
      </c>
      <c r="TZ34" cm="1">
        <f t="array" ref="TZ34">SUM(IF('Capacity Summary'!AW$139:AW$238="X",1,0)*TRANSPOSE('CR Backing (Hide)'!$MM34:$QH34))</f>
        <v>0</v>
      </c>
      <c r="UA34" cm="1">
        <f t="array" ref="UA34">SUM(IF('Capacity Summary'!AX$139:AX$238="X",1,0)*TRANSPOSE('CR Backing (Hide)'!$MM34:$QH34))</f>
        <v>0</v>
      </c>
      <c r="UB34" cm="1">
        <f t="array" ref="UB34">SUM(IF('Capacity Summary'!AY$139:AY$238="X",1,0)*TRANSPOSE('CR Backing (Hide)'!$MM34:$QH34))</f>
        <v>0</v>
      </c>
      <c r="UC34" cm="1">
        <f t="array" ref="UC34">SUM(IF('Capacity Summary'!AZ$139:AZ$238="X",1,0)*TRANSPOSE('CR Backing (Hide)'!$MM34:$QH34))</f>
        <v>0</v>
      </c>
      <c r="UD34" cm="1">
        <f t="array" ref="UD34">SUM(IF('Capacity Summary'!BA$139:BA$238="X",1,0)*TRANSPOSE('CR Backing (Hide)'!$MM34:$QH34))</f>
        <v>0</v>
      </c>
      <c r="UE34" cm="1">
        <f t="array" ref="UE34">SUM(IF('Capacity Summary'!BB$139:BB$238="X",1,0)*TRANSPOSE('CR Backing (Hide)'!$MM34:$QH34))</f>
        <v>0</v>
      </c>
      <c r="UF34" cm="1">
        <f t="array" ref="UF34">SUM(IF('Capacity Summary'!BC$139:BC$238="X",1,0)*TRANSPOSE('CR Backing (Hide)'!$MM34:$QH34))</f>
        <v>0</v>
      </c>
      <c r="UG34" cm="1">
        <f t="array" ref="UG34">SUM(IF('Capacity Summary'!BD$139:BD$238="X",1,0)*TRANSPOSE('CR Backing (Hide)'!$MM34:$QH34))</f>
        <v>0</v>
      </c>
      <c r="UH34" cm="1">
        <f t="array" ref="UH34">SUM(IF('Capacity Summary'!BE$139:BE$238="X",1,0)*TRANSPOSE('CR Backing (Hide)'!$MM34:$QH34))</f>
        <v>0</v>
      </c>
      <c r="UI34" cm="1">
        <f t="array" ref="UI34">SUM(IF('Capacity Summary'!BF$139:BF$238="X",1,0)*TRANSPOSE('CR Backing (Hide)'!$MM34:$QH34))</f>
        <v>0</v>
      </c>
      <c r="UJ34" cm="1">
        <f t="array" ref="UJ34">SUM(IF('Capacity Summary'!BG$139:BG$238="X",1,0)*TRANSPOSE('CR Backing (Hide)'!$MM34:$QH34))</f>
        <v>0</v>
      </c>
      <c r="UL34">
        <f t="shared" si="1"/>
        <v>0</v>
      </c>
      <c r="UM34">
        <f t="shared" si="2"/>
        <v>0</v>
      </c>
      <c r="UN34">
        <f>COUNTIF('Clinical resources'!$ZQ$7:$ABP$7,"X")</f>
        <v>0</v>
      </c>
      <c r="UP34">
        <f t="shared" si="3"/>
        <v>0</v>
      </c>
      <c r="UQ34">
        <f t="shared" si="4"/>
        <v>0</v>
      </c>
      <c r="UR34">
        <f t="shared" si="5"/>
        <v>0</v>
      </c>
      <c r="UW34">
        <f t="array" ref="UW34:YR34">$AS34:$EN34*IF('Clinical resources'!$CK37:$GH37="X",1,0)</f>
        <v>0</v>
      </c>
      <c r="UX34">
        <v>0</v>
      </c>
      <c r="UY34">
        <v>0</v>
      </c>
      <c r="UZ34">
        <v>0</v>
      </c>
      <c r="VA34">
        <v>0</v>
      </c>
      <c r="VB34">
        <v>0</v>
      </c>
      <c r="VC34">
        <v>0</v>
      </c>
      <c r="VD34">
        <v>0</v>
      </c>
      <c r="VE34">
        <v>0</v>
      </c>
      <c r="VF34">
        <v>0</v>
      </c>
      <c r="VG34">
        <v>0</v>
      </c>
      <c r="VH34">
        <v>0</v>
      </c>
      <c r="VI34">
        <v>0</v>
      </c>
      <c r="VJ34">
        <v>0</v>
      </c>
      <c r="VK34">
        <v>0</v>
      </c>
      <c r="VL34">
        <v>0</v>
      </c>
      <c r="VM34">
        <v>0</v>
      </c>
      <c r="VN34">
        <v>0</v>
      </c>
      <c r="VO34">
        <v>0</v>
      </c>
      <c r="VP34">
        <v>0</v>
      </c>
      <c r="VQ34">
        <v>0</v>
      </c>
      <c r="VR34">
        <v>0</v>
      </c>
      <c r="VS34">
        <v>0</v>
      </c>
      <c r="VT34">
        <v>0</v>
      </c>
      <c r="VU34">
        <v>0</v>
      </c>
      <c r="VV34">
        <v>0</v>
      </c>
      <c r="VW34">
        <v>0</v>
      </c>
      <c r="VX34">
        <v>0</v>
      </c>
      <c r="VY34">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v>0</v>
      </c>
      <c r="WX34">
        <v>0</v>
      </c>
      <c r="WY34">
        <v>0</v>
      </c>
      <c r="WZ34">
        <v>0</v>
      </c>
      <c r="XA34">
        <v>0</v>
      </c>
      <c r="XB34">
        <v>0</v>
      </c>
      <c r="XC34">
        <v>0</v>
      </c>
      <c r="XD34">
        <v>0</v>
      </c>
      <c r="XE34">
        <v>0</v>
      </c>
      <c r="XF34">
        <v>0</v>
      </c>
      <c r="XG34">
        <v>0</v>
      </c>
      <c r="XH34">
        <v>0</v>
      </c>
      <c r="XI34">
        <v>0</v>
      </c>
      <c r="XJ34">
        <v>0</v>
      </c>
      <c r="XK34">
        <v>0</v>
      </c>
      <c r="XL34">
        <v>0</v>
      </c>
      <c r="XM34">
        <v>0</v>
      </c>
      <c r="XN34">
        <v>0</v>
      </c>
      <c r="XO34">
        <v>0</v>
      </c>
      <c r="XP34">
        <v>0</v>
      </c>
      <c r="XQ34">
        <v>0</v>
      </c>
      <c r="XR34">
        <v>0</v>
      </c>
      <c r="XS34">
        <v>0</v>
      </c>
      <c r="XT34">
        <v>0</v>
      </c>
      <c r="XU34">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V34">
        <f t="array" ref="YV34:ACQ34">$EQ34:$IL34*IF('Clinical resources'!$OA37:$RV37="X",1,0)</f>
        <v>0</v>
      </c>
      <c r="YW34">
        <v>0</v>
      </c>
      <c r="YX34">
        <v>0</v>
      </c>
      <c r="YY34">
        <v>0</v>
      </c>
      <c r="YZ34">
        <v>0</v>
      </c>
      <c r="ZA34">
        <v>0</v>
      </c>
      <c r="ZB34">
        <v>0</v>
      </c>
      <c r="ZC34">
        <v>0</v>
      </c>
      <c r="ZD34">
        <v>0</v>
      </c>
      <c r="ZE34">
        <v>0</v>
      </c>
      <c r="ZF34">
        <v>0</v>
      </c>
      <c r="ZG34">
        <v>0</v>
      </c>
      <c r="ZH34">
        <v>0</v>
      </c>
      <c r="ZI34">
        <v>0</v>
      </c>
      <c r="ZJ34">
        <v>0</v>
      </c>
      <c r="ZK34">
        <v>0</v>
      </c>
      <c r="ZL34">
        <v>0</v>
      </c>
      <c r="ZM34">
        <v>0</v>
      </c>
      <c r="ZN34">
        <v>0</v>
      </c>
      <c r="ZO34">
        <v>0</v>
      </c>
      <c r="ZP34">
        <v>0</v>
      </c>
      <c r="ZQ34">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v>0</v>
      </c>
      <c r="AAP34">
        <v>0</v>
      </c>
      <c r="AAQ34">
        <v>0</v>
      </c>
      <c r="AAR34">
        <v>0</v>
      </c>
      <c r="AAS34">
        <v>0</v>
      </c>
      <c r="AAT34">
        <v>0</v>
      </c>
      <c r="AAU34">
        <v>0</v>
      </c>
      <c r="AAV34">
        <v>0</v>
      </c>
      <c r="AAW34">
        <v>0</v>
      </c>
      <c r="AAX34">
        <v>0</v>
      </c>
      <c r="AAY34">
        <v>0</v>
      </c>
      <c r="AAZ34">
        <v>0</v>
      </c>
      <c r="ABA34">
        <v>0</v>
      </c>
      <c r="ABB34">
        <v>0</v>
      </c>
      <c r="ABC34">
        <v>0</v>
      </c>
      <c r="ABD34">
        <v>0</v>
      </c>
      <c r="ABE34">
        <v>0</v>
      </c>
      <c r="ABF34">
        <v>0</v>
      </c>
      <c r="ABG34">
        <v>0</v>
      </c>
      <c r="ABH34">
        <v>0</v>
      </c>
      <c r="ABI34">
        <v>0</v>
      </c>
      <c r="ABJ34">
        <v>0</v>
      </c>
      <c r="ABK34">
        <v>0</v>
      </c>
      <c r="ABL34">
        <v>0</v>
      </c>
      <c r="ABM34">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v>0</v>
      </c>
      <c r="ACL34">
        <v>0</v>
      </c>
      <c r="ACM34">
        <v>0</v>
      </c>
      <c r="ACN34">
        <v>0</v>
      </c>
      <c r="ACO34">
        <v>0</v>
      </c>
      <c r="ACP34">
        <v>0</v>
      </c>
      <c r="ACQ34">
        <v>0</v>
      </c>
    </row>
    <row r="35" spans="2:771" x14ac:dyDescent="0.25">
      <c r="B35">
        <f>IF(A35='Clinical resources'!B38,0,1)</f>
        <v>0</v>
      </c>
      <c r="C35">
        <f>'Clinical resources'!D38</f>
        <v>0</v>
      </c>
      <c r="H35" t="str">
        <f>ROW(H32)&amp;". "&amp;'Clinical resources'!B38</f>
        <v xml:space="preserve">32. </v>
      </c>
      <c r="J35" t="str" cm="1">
        <f t="array" ref="J35">IF(SUM(IF('Clinical resources'!L38:P38="X",1,0)*'Clinical resources'!L$4:P$4)&gt;0,"X","")</f>
        <v/>
      </c>
      <c r="K35" t="str" cm="1">
        <f t="array" ref="K35">IF(SUM(IF('Clinical resources'!Q38:U38="X",1,0)*'Clinical resources'!Q$4:U$4)&gt;0,"X","")</f>
        <v/>
      </c>
      <c r="L35" t="str" cm="1">
        <f t="array" ref="L35">IF(SUM(IF('Clinical resources'!V38:Z38="X",1,0)*'Clinical resources'!V$4:Z$4)&gt;0,"X","")</f>
        <v/>
      </c>
      <c r="M35" t="str" cm="1">
        <f t="array" ref="M35">IF(SUM(IF('Clinical resources'!AA38:AE38="X",1,0)*'Clinical resources'!AA$4:AE$4)&gt;0,"X","")</f>
        <v/>
      </c>
      <c r="N35" t="str" cm="1">
        <f t="array" ref="N35">IF(SUM(IF('Clinical resources'!AF38:AJ38="X",1,0)*'Clinical resources'!AF$4:AJ$4)&gt;0,"X","")</f>
        <v/>
      </c>
      <c r="O35" t="str" cm="1">
        <f t="array" ref="O35">IF(SUM(IF('Clinical resources'!AK38:AO38="X",1,0)*'Clinical resources'!AK$4:AO$4)&gt;0,"X","")</f>
        <v/>
      </c>
      <c r="P35" t="str" cm="1">
        <f t="array" ref="P35">IF(SUM(IF('Clinical resources'!AP38:AT38="X",1,0)*'Clinical resources'!AP$4:AT$4)&gt;0,"X","")</f>
        <v/>
      </c>
      <c r="Q35" t="str" cm="1">
        <f t="array" ref="Q35">IF(SUM(IF('Clinical resources'!AU38:AY38="X",1,0)*'Clinical resources'!AU$4:AY$4)&gt;0,"X","")</f>
        <v/>
      </c>
      <c r="R35" t="str" cm="1">
        <f t="array" ref="R35">IF(SUM(IF('Clinical resources'!AZ38:BD38="X",1,0)*'Clinical resources'!AZ$4:BD$4)&gt;0,"X","")</f>
        <v/>
      </c>
      <c r="S35" t="str" cm="1">
        <f t="array" ref="S35">IF(SUM(IF('Clinical resources'!BE38:BI38="X",1,0)*'Clinical resources'!BE$4:BI$4)&gt;0,"X","")</f>
        <v/>
      </c>
      <c r="T35" t="str" cm="1">
        <f t="array" ref="T35">IF(SUM(IF('Clinical resources'!BJ38:BN38="X",1,0)*'Clinical resources'!BJ$4:BN$4)&gt;0,"X","")</f>
        <v/>
      </c>
      <c r="U35" t="str" cm="1">
        <f t="array" ref="U35">IF(SUM(IF('Clinical resources'!BO38:BS38="X",1,0)*'Clinical resources'!BO$4:BS$4)&gt;0,"X","")</f>
        <v/>
      </c>
      <c r="V35" t="str" cm="1">
        <f t="array" ref="V35">IF(SUM(IF('Clinical resources'!BT38:BX38="X",1,0)*'Clinical resources'!BT$4:BX$4)&gt;0,"X","")</f>
        <v/>
      </c>
      <c r="W35" t="str" cm="1">
        <f t="array" ref="W35">IF(SUM(IF('Clinical resources'!BY38:CC38="X",1,0)*'Clinical resources'!BY$4:CC$4)&gt;0,"X","")</f>
        <v/>
      </c>
      <c r="X35" t="str" cm="1">
        <f t="array" ref="X35">IF(SUM(IF('Clinical resources'!CD38:CH38="X",1,0)*'Clinical resources'!CD$4:CH$4)&gt;0,"X","")</f>
        <v/>
      </c>
      <c r="AA35">
        <f t="array" ref="AA35">SUM('Clinical resources'!$L$4:$P$4*IF('Clinical resources'!$L38:$P38="X",1,0))</f>
        <v>0</v>
      </c>
      <c r="AB35">
        <f t="array" ref="AB35">SUM('Clinical resources'!$Q$4:$U$4*IF('Clinical resources'!$Q38:$U38="X",1,0))</f>
        <v>0</v>
      </c>
      <c r="AC35">
        <f t="array" ref="AC35">SUM('Clinical resources'!$V$4:$Z$4*IF('Clinical resources'!$V38:$Z38="X",1,0))</f>
        <v>0</v>
      </c>
      <c r="AD35">
        <f t="array" ref="AD35">SUM('Clinical resources'!$AA$4:$AE$4*IF('Clinical resources'!$AA38:$AE38="X",1,0))</f>
        <v>0</v>
      </c>
      <c r="AE35">
        <f t="array" ref="AE35">SUM('Clinical resources'!$AF$4:$AJ$4*IF('Clinical resources'!$AF38:$AJ38="X",1,0))</f>
        <v>0</v>
      </c>
      <c r="AF35">
        <f t="array" ref="AF35">SUM('Clinical resources'!$AK$4:$AO$4*IF('Clinical resources'!$AK38:$AO38="X",1,0))</f>
        <v>0</v>
      </c>
      <c r="AG35">
        <f t="array" ref="AG35">SUM('Clinical resources'!$AP$4:$AT$4*IF('Clinical resources'!$AP38:$AT38="X",1,0))</f>
        <v>0</v>
      </c>
      <c r="AH35">
        <f t="array" ref="AH35">SUM('Clinical resources'!$AU$4:$AY$4*IF('Clinical resources'!$AU38:$AY38="X",1,0))</f>
        <v>0</v>
      </c>
      <c r="AI35">
        <f t="array" ref="AI35">SUM('Clinical resources'!$AZ$4:$BD$4*IF('Clinical resources'!$AZ38:$BD38="X",1,0))</f>
        <v>0</v>
      </c>
      <c r="AJ35">
        <f t="array" ref="AJ35">SUM('Clinical resources'!$BE$4:$BI$4*IF('Clinical resources'!$BE38:$BI38="X",1,0))</f>
        <v>0</v>
      </c>
      <c r="AK35">
        <f t="array" ref="AK35">SUM('Clinical resources'!$BJ$4:$BN$4*IF('Clinical resources'!$BJ38:$BN38="X",1,0))</f>
        <v>0</v>
      </c>
      <c r="AL35">
        <f t="array" ref="AL35">SUM('Clinical resources'!$BO$4:$BS$4*IF('Clinical resources'!$BO38:$BS38="X",1,0))</f>
        <v>0</v>
      </c>
      <c r="AM35">
        <f t="array" ref="AM35">SUM('Clinical resources'!$BT$4:$BX$4*IF('Clinical resources'!$BT38:$BX38="X",1,0))</f>
        <v>0</v>
      </c>
      <c r="AN35">
        <f t="array" ref="AN35">SUM('Clinical resources'!$BY$4:$CC$4*IF('Clinical resources'!$BY38:$CC38="X",1,0))</f>
        <v>0</v>
      </c>
      <c r="AO35">
        <f t="array" ref="AO35">SUM('Clinical resources'!$CD$4:$CH$4*IF('Clinical resources'!$CD38:$CH38="X",1,0))</f>
        <v>0</v>
      </c>
      <c r="AS35" cm="1">
        <f t="array" ref="AS35">IF(SUM(IF($J35:$X35=TRANSPOSE('Capacity Backing (Hide)2'!B$67:B$81),1,0))&gt;0,1,0)</f>
        <v>0</v>
      </c>
      <c r="AT35" cm="1">
        <f t="array" ref="AT35">IF(SUM(IF($J35:$X35=TRANSPOSE('Capacity Backing (Hide)2'!C$67:C$81),1,0))&gt;0,1,0)</f>
        <v>0</v>
      </c>
      <c r="AU35" cm="1">
        <f t="array" ref="AU35">IF(SUM(IF($J35:$X35=TRANSPOSE('Capacity Backing (Hide)2'!D$67:D$81),1,0))&gt;0,1,0)</f>
        <v>0</v>
      </c>
      <c r="AV35" cm="1">
        <f t="array" ref="AV35">IF(SUM(IF($J35:$X35=TRANSPOSE('Capacity Backing (Hide)2'!E$67:E$81),1,0))&gt;0,1,0)</f>
        <v>0</v>
      </c>
      <c r="AW35" cm="1">
        <f t="array" ref="AW35">IF(SUM(IF($J35:$X35=TRANSPOSE('Capacity Backing (Hide)2'!F$67:F$81),1,0))&gt;0,1,0)</f>
        <v>0</v>
      </c>
      <c r="AX35" cm="1">
        <f t="array" ref="AX35">IF(SUM(IF($J35:$X35=TRANSPOSE('Capacity Backing (Hide)2'!G$67:G$81),1,0))&gt;0,1,0)</f>
        <v>0</v>
      </c>
      <c r="AY35" cm="1">
        <f t="array" ref="AY35">IF(SUM(IF($J35:$X35=TRANSPOSE('Capacity Backing (Hide)2'!H$67:H$81),1,0))&gt;0,1,0)</f>
        <v>0</v>
      </c>
      <c r="AZ35" cm="1">
        <f t="array" ref="AZ35">IF(SUM(IF($J35:$X35=TRANSPOSE('Capacity Backing (Hide)2'!I$67:I$81),1,0))&gt;0,1,0)</f>
        <v>0</v>
      </c>
      <c r="BA35" cm="1">
        <f t="array" ref="BA35">IF(SUM(IF($J35:$X35=TRANSPOSE('Capacity Backing (Hide)2'!J$67:J$81),1,0))&gt;0,1,0)</f>
        <v>0</v>
      </c>
      <c r="BB35" cm="1">
        <f t="array" ref="BB35">IF(SUM(IF($J35:$X35=TRANSPOSE('Capacity Backing (Hide)2'!K$67:K$81),1,0))&gt;0,1,0)</f>
        <v>0</v>
      </c>
      <c r="BC35" cm="1">
        <f t="array" ref="BC35">IF(SUM(IF($J35:$X35=TRANSPOSE('Capacity Backing (Hide)2'!L$67:L$81),1,0))&gt;0,1,0)</f>
        <v>0</v>
      </c>
      <c r="BD35" cm="1">
        <f t="array" ref="BD35">IF(SUM(IF($J35:$X35=TRANSPOSE('Capacity Backing (Hide)2'!M$67:M$81),1,0))&gt;0,1,0)</f>
        <v>0</v>
      </c>
      <c r="BE35" cm="1">
        <f t="array" ref="BE35">IF(SUM(IF($J35:$X35=TRANSPOSE('Capacity Backing (Hide)2'!N$67:N$81),1,0))&gt;0,1,0)</f>
        <v>0</v>
      </c>
      <c r="BF35" cm="1">
        <f t="array" ref="BF35">IF(SUM(IF($J35:$X35=TRANSPOSE('Capacity Backing (Hide)2'!O$67:O$81),1,0))&gt;0,1,0)</f>
        <v>0</v>
      </c>
      <c r="BG35" cm="1">
        <f t="array" ref="BG35">IF(SUM(IF($J35:$X35=TRANSPOSE('Capacity Backing (Hide)2'!P$67:P$81),1,0))&gt;0,1,0)</f>
        <v>0</v>
      </c>
      <c r="BH35" cm="1">
        <f t="array" ref="BH35">IF(SUM(IF($J35:$X35=TRANSPOSE('Capacity Backing (Hide)2'!Q$67:Q$81),1,0))&gt;0,1,0)</f>
        <v>0</v>
      </c>
      <c r="BI35" cm="1">
        <f t="array" ref="BI35">IF(SUM(IF($J35:$X35=TRANSPOSE('Capacity Backing (Hide)2'!R$67:R$81),1,0))&gt;0,1,0)</f>
        <v>0</v>
      </c>
      <c r="BJ35" cm="1">
        <f t="array" ref="BJ35">IF(SUM(IF($J35:$X35=TRANSPOSE('Capacity Backing (Hide)2'!S$67:S$81),1,0))&gt;0,1,0)</f>
        <v>0</v>
      </c>
      <c r="BK35" cm="1">
        <f t="array" ref="BK35">IF(SUM(IF($J35:$X35=TRANSPOSE('Capacity Backing (Hide)2'!T$67:T$81),1,0))&gt;0,1,0)</f>
        <v>0</v>
      </c>
      <c r="BL35" cm="1">
        <f t="array" ref="BL35">IF(SUM(IF($J35:$X35=TRANSPOSE('Capacity Backing (Hide)2'!U$67:U$81),1,0))&gt;0,1,0)</f>
        <v>0</v>
      </c>
      <c r="BM35" cm="1">
        <f t="array" ref="BM35">IF(SUM(IF($J35:$X35=TRANSPOSE('Capacity Backing (Hide)2'!V$67:V$81),1,0))&gt;0,1,0)</f>
        <v>0</v>
      </c>
      <c r="BN35" cm="1">
        <f t="array" ref="BN35">IF(SUM(IF($J35:$X35=TRANSPOSE('Capacity Backing (Hide)2'!W$67:W$81),1,0))&gt;0,1,0)</f>
        <v>0</v>
      </c>
      <c r="BO35" cm="1">
        <f t="array" ref="BO35">IF(SUM(IF($J35:$X35=TRANSPOSE('Capacity Backing (Hide)2'!X$67:X$81),1,0))&gt;0,1,0)</f>
        <v>0</v>
      </c>
      <c r="BP35" cm="1">
        <f t="array" ref="BP35">IF(SUM(IF($J35:$X35=TRANSPOSE('Capacity Backing (Hide)2'!Y$67:Y$81),1,0))&gt;0,1,0)</f>
        <v>0</v>
      </c>
      <c r="BQ35" cm="1">
        <f t="array" ref="BQ35">IF(SUM(IF($J35:$X35=TRANSPOSE('Capacity Backing (Hide)2'!Z$67:Z$81),1,0))&gt;0,1,0)</f>
        <v>0</v>
      </c>
      <c r="BR35" cm="1">
        <f t="array" ref="BR35">IF(SUM(IF($J35:$X35=TRANSPOSE('Capacity Backing (Hide)2'!AA$67:AA$81),1,0))&gt;0,1,0)</f>
        <v>0</v>
      </c>
      <c r="BS35" cm="1">
        <f t="array" ref="BS35">IF(SUM(IF($J35:$X35=TRANSPOSE('Capacity Backing (Hide)2'!AB$67:AB$81),1,0))&gt;0,1,0)</f>
        <v>0</v>
      </c>
      <c r="BT35" cm="1">
        <f t="array" ref="BT35">IF(SUM(IF($J35:$X35=TRANSPOSE('Capacity Backing (Hide)2'!AC$67:AC$81),1,0))&gt;0,1,0)</f>
        <v>0</v>
      </c>
      <c r="BU35" cm="1">
        <f t="array" ref="BU35">IF(SUM(IF($J35:$X35=TRANSPOSE('Capacity Backing (Hide)2'!AD$67:AD$81),1,0))&gt;0,1,0)</f>
        <v>0</v>
      </c>
      <c r="BV35" cm="1">
        <f t="array" ref="BV35">IF(SUM(IF($J35:$X35=TRANSPOSE('Capacity Backing (Hide)2'!AE$67:AE$81),1,0))&gt;0,1,0)</f>
        <v>0</v>
      </c>
      <c r="BW35" cm="1">
        <f t="array" ref="BW35">IF(SUM(IF($J35:$X35=TRANSPOSE('Capacity Backing (Hide)2'!AF$67:AF$81),1,0))&gt;0,1,0)</f>
        <v>0</v>
      </c>
      <c r="BX35" cm="1">
        <f t="array" ref="BX35">IF(SUM(IF($J35:$X35=TRANSPOSE('Capacity Backing (Hide)2'!AG$67:AG$81),1,0))&gt;0,1,0)</f>
        <v>0</v>
      </c>
      <c r="BY35" cm="1">
        <f t="array" ref="BY35">IF(SUM(IF($J35:$X35=TRANSPOSE('Capacity Backing (Hide)2'!AH$67:AH$81),1,0))&gt;0,1,0)</f>
        <v>0</v>
      </c>
      <c r="BZ35" cm="1">
        <f t="array" ref="BZ35">IF(SUM(IF($J35:$X35=TRANSPOSE('Capacity Backing (Hide)2'!AI$67:AI$81),1,0))&gt;0,1,0)</f>
        <v>0</v>
      </c>
      <c r="CA35" cm="1">
        <f t="array" ref="CA35">IF(SUM(IF($J35:$X35=TRANSPOSE('Capacity Backing (Hide)2'!AJ$67:AJ$81),1,0))&gt;0,1,0)</f>
        <v>0</v>
      </c>
      <c r="CB35" cm="1">
        <f t="array" ref="CB35">IF(SUM(IF($J35:$X35=TRANSPOSE('Capacity Backing (Hide)2'!AK$67:AK$81),1,0))&gt;0,1,0)</f>
        <v>0</v>
      </c>
      <c r="CC35" cm="1">
        <f t="array" ref="CC35">IF(SUM(IF($J35:$X35=TRANSPOSE('Capacity Backing (Hide)2'!AL$67:AL$81),1,0))&gt;0,1,0)</f>
        <v>0</v>
      </c>
      <c r="CD35" cm="1">
        <f t="array" ref="CD35">IF(SUM(IF($J35:$X35=TRANSPOSE('Capacity Backing (Hide)2'!AM$67:AM$81),1,0))&gt;0,1,0)</f>
        <v>0</v>
      </c>
      <c r="CE35" cm="1">
        <f t="array" ref="CE35">IF(SUM(IF($J35:$X35=TRANSPOSE('Capacity Backing (Hide)2'!AN$67:AN$81),1,0))&gt;0,1,0)</f>
        <v>0</v>
      </c>
      <c r="CF35" cm="1">
        <f t="array" ref="CF35">IF(SUM(IF($J35:$X35=TRANSPOSE('Capacity Backing (Hide)2'!AO$67:AO$81),1,0))&gt;0,1,0)</f>
        <v>0</v>
      </c>
      <c r="CG35" cm="1">
        <f t="array" ref="CG35">IF(SUM(IF($J35:$X35=TRANSPOSE('Capacity Backing (Hide)2'!AP$67:AP$81),1,0))&gt;0,1,0)</f>
        <v>0</v>
      </c>
      <c r="CH35" cm="1">
        <f t="array" ref="CH35">IF(SUM(IF($J35:$X35=TRANSPOSE('Capacity Backing (Hide)2'!AQ$67:AQ$81),1,0))&gt;0,1,0)</f>
        <v>0</v>
      </c>
      <c r="CI35" cm="1">
        <f t="array" ref="CI35">IF(SUM(IF($J35:$X35=TRANSPOSE('Capacity Backing (Hide)2'!AR$67:AR$81),1,0))&gt;0,1,0)</f>
        <v>0</v>
      </c>
      <c r="CJ35" cm="1">
        <f t="array" ref="CJ35">IF(SUM(IF($J35:$X35=TRANSPOSE('Capacity Backing (Hide)2'!AS$67:AS$81),1,0))&gt;0,1,0)</f>
        <v>0</v>
      </c>
      <c r="CK35" cm="1">
        <f t="array" ref="CK35">IF(SUM(IF($J35:$X35=TRANSPOSE('Capacity Backing (Hide)2'!AT$67:AT$81),1,0))&gt;0,1,0)</f>
        <v>0</v>
      </c>
      <c r="CL35" cm="1">
        <f t="array" ref="CL35">IF(SUM(IF($J35:$X35=TRANSPOSE('Capacity Backing (Hide)2'!AU$67:AU$81),1,0))&gt;0,1,0)</f>
        <v>0</v>
      </c>
      <c r="CM35" cm="1">
        <f t="array" ref="CM35">IF(SUM(IF($J35:$X35=TRANSPOSE('Capacity Backing (Hide)2'!AV$67:AV$81),1,0))&gt;0,1,0)</f>
        <v>0</v>
      </c>
      <c r="CN35" cm="1">
        <f t="array" ref="CN35">IF(SUM(IF($J35:$X35=TRANSPOSE('Capacity Backing (Hide)2'!AW$67:AW$81),1,0))&gt;0,1,0)</f>
        <v>0</v>
      </c>
      <c r="CO35" cm="1">
        <f t="array" ref="CO35">IF(SUM(IF($J35:$X35=TRANSPOSE('Capacity Backing (Hide)2'!AX$67:AX$81),1,0))&gt;0,1,0)</f>
        <v>0</v>
      </c>
      <c r="CP35" cm="1">
        <f t="array" ref="CP35">IF(SUM(IF($J35:$X35=TRANSPOSE('Capacity Backing (Hide)2'!AY$67:AY$81),1,0))&gt;0,1,0)</f>
        <v>0</v>
      </c>
      <c r="CQ35" cm="1">
        <f t="array" ref="CQ35">IF(SUM(IF($J35:$X35=TRANSPOSE('Capacity Backing (Hide)2'!AZ$67:AZ$81),1,0))&gt;0,1,0)</f>
        <v>0</v>
      </c>
      <c r="CR35" cm="1">
        <f t="array" ref="CR35">IF(SUM(IF($J35:$X35=TRANSPOSE('Capacity Backing (Hide)2'!BA$67:BA$81),1,0))&gt;0,1,0)</f>
        <v>0</v>
      </c>
      <c r="CS35" cm="1">
        <f t="array" ref="CS35">IF(SUM(IF($J35:$X35=TRANSPOSE('Capacity Backing (Hide)2'!BB$67:BB$81),1,0))&gt;0,1,0)</f>
        <v>0</v>
      </c>
      <c r="CT35" cm="1">
        <f t="array" ref="CT35">IF(SUM(IF($J35:$X35=TRANSPOSE('Capacity Backing (Hide)2'!BC$67:BC$81),1,0))&gt;0,1,0)</f>
        <v>0</v>
      </c>
      <c r="CU35" cm="1">
        <f t="array" ref="CU35">IF(SUM(IF($J35:$X35=TRANSPOSE('Capacity Backing (Hide)2'!BD$67:BD$81),1,0))&gt;0,1,0)</f>
        <v>0</v>
      </c>
      <c r="CV35" cm="1">
        <f t="array" ref="CV35">IF(SUM(IF($J35:$X35=TRANSPOSE('Capacity Backing (Hide)2'!BE$67:BE$81),1,0))&gt;0,1,0)</f>
        <v>0</v>
      </c>
      <c r="CW35" cm="1">
        <f t="array" ref="CW35">IF(SUM(IF($J35:$X35=TRANSPOSE('Capacity Backing (Hide)2'!BF$67:BF$81),1,0))&gt;0,1,0)</f>
        <v>0</v>
      </c>
      <c r="CX35" cm="1">
        <f t="array" ref="CX35">IF(SUM(IF($J35:$X35=TRANSPOSE('Capacity Backing (Hide)2'!BG$67:BG$81),1,0))&gt;0,1,0)</f>
        <v>0</v>
      </c>
      <c r="CY35" cm="1">
        <f t="array" ref="CY35">IF(SUM(IF($J35:$X35=TRANSPOSE('Capacity Backing (Hide)2'!BH$67:BH$81),1,0))&gt;0,1,0)</f>
        <v>0</v>
      </c>
      <c r="CZ35" cm="1">
        <f t="array" ref="CZ35">IF(SUM(IF($J35:$X35=TRANSPOSE('Capacity Backing (Hide)2'!BI$67:BI$81),1,0))&gt;0,1,0)</f>
        <v>0</v>
      </c>
      <c r="DA35" cm="1">
        <f t="array" ref="DA35">IF(SUM(IF($J35:$X35=TRANSPOSE('Capacity Backing (Hide)2'!BJ$67:BJ$81),1,0))&gt;0,1,0)</f>
        <v>0</v>
      </c>
      <c r="DB35" cm="1">
        <f t="array" ref="DB35">IF(SUM(IF($J35:$X35=TRANSPOSE('Capacity Backing (Hide)2'!BK$67:BK$81),1,0))&gt;0,1,0)</f>
        <v>0</v>
      </c>
      <c r="DC35" cm="1">
        <f t="array" ref="DC35">IF(SUM(IF($J35:$X35=TRANSPOSE('Capacity Backing (Hide)2'!BL$67:BL$81),1,0))&gt;0,1,0)</f>
        <v>0</v>
      </c>
      <c r="DD35" cm="1">
        <f t="array" ref="DD35">IF(SUM(IF($J35:$X35=TRANSPOSE('Capacity Backing (Hide)2'!BM$67:BM$81),1,0))&gt;0,1,0)</f>
        <v>0</v>
      </c>
      <c r="DE35" cm="1">
        <f t="array" ref="DE35">IF(SUM(IF($J35:$X35=TRANSPOSE('Capacity Backing (Hide)2'!BN$67:BN$81),1,0))&gt;0,1,0)</f>
        <v>0</v>
      </c>
      <c r="DF35" cm="1">
        <f t="array" ref="DF35">IF(SUM(IF($J35:$X35=TRANSPOSE('Capacity Backing (Hide)2'!BO$67:BO$81),1,0))&gt;0,1,0)</f>
        <v>0</v>
      </c>
      <c r="DG35" cm="1">
        <f t="array" ref="DG35">IF(SUM(IF($J35:$X35=TRANSPOSE('Capacity Backing (Hide)2'!BP$67:BP$81),1,0))&gt;0,1,0)</f>
        <v>0</v>
      </c>
      <c r="DH35" cm="1">
        <f t="array" ref="DH35">IF(SUM(IF($J35:$X35=TRANSPOSE('Capacity Backing (Hide)2'!BQ$67:BQ$81),1,0))&gt;0,1,0)</f>
        <v>0</v>
      </c>
      <c r="DI35" cm="1">
        <f t="array" ref="DI35">IF(SUM(IF($J35:$X35=TRANSPOSE('Capacity Backing (Hide)2'!BR$67:BR$81),1,0))&gt;0,1,0)</f>
        <v>0</v>
      </c>
      <c r="DJ35" cm="1">
        <f t="array" ref="DJ35">IF(SUM(IF($J35:$X35=TRANSPOSE('Capacity Backing (Hide)2'!BS$67:BS$81),1,0))&gt;0,1,0)</f>
        <v>0</v>
      </c>
      <c r="DK35" cm="1">
        <f t="array" ref="DK35">IF(SUM(IF($J35:$X35=TRANSPOSE('Capacity Backing (Hide)2'!BT$67:BT$81),1,0))&gt;0,1,0)</f>
        <v>0</v>
      </c>
      <c r="DL35" cm="1">
        <f t="array" ref="DL35">IF(SUM(IF($J35:$X35=TRANSPOSE('Capacity Backing (Hide)2'!BU$67:BU$81),1,0))&gt;0,1,0)</f>
        <v>0</v>
      </c>
      <c r="DM35" cm="1">
        <f t="array" ref="DM35">IF(SUM(IF($J35:$X35=TRANSPOSE('Capacity Backing (Hide)2'!BV$67:BV$81),1,0))&gt;0,1,0)</f>
        <v>0</v>
      </c>
      <c r="DN35" cm="1">
        <f t="array" ref="DN35">IF(SUM(IF($J35:$X35=TRANSPOSE('Capacity Backing (Hide)2'!BW$67:BW$81),1,0))&gt;0,1,0)</f>
        <v>0</v>
      </c>
      <c r="DO35" cm="1">
        <f t="array" ref="DO35">IF(SUM(IF($J35:$X35=TRANSPOSE('Capacity Backing (Hide)2'!BX$67:BX$81),1,0))&gt;0,1,0)</f>
        <v>0</v>
      </c>
      <c r="DP35" cm="1">
        <f t="array" ref="DP35">IF(SUM(IF($J35:$X35=TRANSPOSE('Capacity Backing (Hide)2'!BY$67:BY$81),1,0))&gt;0,1,0)</f>
        <v>0</v>
      </c>
      <c r="DQ35" cm="1">
        <f t="array" ref="DQ35">IF(SUM(IF($J35:$X35=TRANSPOSE('Capacity Backing (Hide)2'!BZ$67:BZ$81),1,0))&gt;0,1,0)</f>
        <v>0</v>
      </c>
      <c r="DR35" cm="1">
        <f t="array" ref="DR35">IF(SUM(IF($J35:$X35=TRANSPOSE('Capacity Backing (Hide)2'!CA$67:CA$81),1,0))&gt;0,1,0)</f>
        <v>0</v>
      </c>
      <c r="DS35" cm="1">
        <f t="array" ref="DS35">IF(SUM(IF($J35:$X35=TRANSPOSE('Capacity Backing (Hide)2'!CB$67:CB$81),1,0))&gt;0,1,0)</f>
        <v>0</v>
      </c>
      <c r="DT35" cm="1">
        <f t="array" ref="DT35">IF(SUM(IF($J35:$X35=TRANSPOSE('Capacity Backing (Hide)2'!CC$67:CC$81),1,0))&gt;0,1,0)</f>
        <v>0</v>
      </c>
      <c r="DU35" cm="1">
        <f t="array" ref="DU35">IF(SUM(IF($J35:$X35=TRANSPOSE('Capacity Backing (Hide)2'!CD$67:CD$81),1,0))&gt;0,1,0)</f>
        <v>0</v>
      </c>
      <c r="DV35" cm="1">
        <f t="array" ref="DV35">IF(SUM(IF($J35:$X35=TRANSPOSE('Capacity Backing (Hide)2'!CE$67:CE$81),1,0))&gt;0,1,0)</f>
        <v>0</v>
      </c>
      <c r="DW35" cm="1">
        <f t="array" ref="DW35">IF(SUM(IF($J35:$X35=TRANSPOSE('Capacity Backing (Hide)2'!CF$67:CF$81),1,0))&gt;0,1,0)</f>
        <v>0</v>
      </c>
      <c r="DX35" cm="1">
        <f t="array" ref="DX35">IF(SUM(IF($J35:$X35=TRANSPOSE('Capacity Backing (Hide)2'!CG$67:CG$81),1,0))&gt;0,1,0)</f>
        <v>0</v>
      </c>
      <c r="DY35" cm="1">
        <f t="array" ref="DY35">IF(SUM(IF($J35:$X35=TRANSPOSE('Capacity Backing (Hide)2'!CH$67:CH$81),1,0))&gt;0,1,0)</f>
        <v>0</v>
      </c>
      <c r="DZ35" cm="1">
        <f t="array" ref="DZ35">IF(SUM(IF($J35:$X35=TRANSPOSE('Capacity Backing (Hide)2'!CI$67:CI$81),1,0))&gt;0,1,0)</f>
        <v>0</v>
      </c>
      <c r="EA35" cm="1">
        <f t="array" ref="EA35">IF(SUM(IF($J35:$X35=TRANSPOSE('Capacity Backing (Hide)2'!CJ$67:CJ$81),1,0))&gt;0,1,0)</f>
        <v>0</v>
      </c>
      <c r="EB35" cm="1">
        <f t="array" ref="EB35">IF(SUM(IF($J35:$X35=TRANSPOSE('Capacity Backing (Hide)2'!CK$67:CK$81),1,0))&gt;0,1,0)</f>
        <v>0</v>
      </c>
      <c r="EC35" cm="1">
        <f t="array" ref="EC35">IF(SUM(IF($J35:$X35=TRANSPOSE('Capacity Backing (Hide)2'!CL$67:CL$81),1,0))&gt;0,1,0)</f>
        <v>0</v>
      </c>
      <c r="ED35" cm="1">
        <f t="array" ref="ED35">IF(SUM(IF($J35:$X35=TRANSPOSE('Capacity Backing (Hide)2'!CM$67:CM$81),1,0))&gt;0,1,0)</f>
        <v>0</v>
      </c>
      <c r="EE35" cm="1">
        <f t="array" ref="EE35">IF(SUM(IF($J35:$X35=TRANSPOSE('Capacity Backing (Hide)2'!CN$67:CN$81),1,0))&gt;0,1,0)</f>
        <v>0</v>
      </c>
      <c r="EF35" cm="1">
        <f t="array" ref="EF35">IF(SUM(IF($J35:$X35=TRANSPOSE('Capacity Backing (Hide)2'!CO$67:CO$81),1,0))&gt;0,1,0)</f>
        <v>0</v>
      </c>
      <c r="EG35" cm="1">
        <f t="array" ref="EG35">IF(SUM(IF($J35:$X35=TRANSPOSE('Capacity Backing (Hide)2'!CP$67:CP$81),1,0))&gt;0,1,0)</f>
        <v>0</v>
      </c>
      <c r="EH35" cm="1">
        <f t="array" ref="EH35">IF(SUM(IF($J35:$X35=TRANSPOSE('Capacity Backing (Hide)2'!CQ$67:CQ$81),1,0))&gt;0,1,0)</f>
        <v>0</v>
      </c>
      <c r="EI35" cm="1">
        <f t="array" ref="EI35">IF(SUM(IF($J35:$X35=TRANSPOSE('Capacity Backing (Hide)2'!CR$67:CR$81),1,0))&gt;0,1,0)</f>
        <v>0</v>
      </c>
      <c r="EJ35" cm="1">
        <f t="array" ref="EJ35">IF(SUM(IF($J35:$X35=TRANSPOSE('Capacity Backing (Hide)2'!CS$67:CS$81),1,0))&gt;0,1,0)</f>
        <v>0</v>
      </c>
      <c r="EK35" cm="1">
        <f t="array" ref="EK35">IF(SUM(IF($J35:$X35=TRANSPOSE('Capacity Backing (Hide)2'!CT$67:CT$81),1,0))&gt;0,1,0)</f>
        <v>0</v>
      </c>
      <c r="EL35" cm="1">
        <f t="array" ref="EL35">IF(SUM(IF($J35:$X35=TRANSPOSE('Capacity Backing (Hide)2'!CU$67:CU$81),1,0))&gt;0,1,0)</f>
        <v>0</v>
      </c>
      <c r="EM35" cm="1">
        <f t="array" ref="EM35">IF(SUM(IF($J35:$X35=TRANSPOSE('Capacity Backing (Hide)2'!CV$67:CV$81),1,0))&gt;0,1,0)</f>
        <v>0</v>
      </c>
      <c r="EN35" cm="1">
        <f t="array" ref="EN35">IF(SUM(IF($J35:$X35=TRANSPOSE('Capacity Backing (Hide)2'!CW$67:CW$81),1,0))&gt;0,1,0)</f>
        <v>0</v>
      </c>
      <c r="EQ35" cm="1">
        <f t="array" ref="EQ35">IF(SUM(IF($J35:$X35=TRANSPOSE('Capacity Backing (Hide)2'!B$203:B$217),1,0))&gt;0,1,0)</f>
        <v>0</v>
      </c>
      <c r="ER35" cm="1">
        <f t="array" ref="ER35">IF(SUM(IF($J35:$X35=TRANSPOSE('Capacity Backing (Hide)2'!C$203:C$217),1,0))&gt;0,1,0)</f>
        <v>0</v>
      </c>
      <c r="ES35" cm="1">
        <f t="array" ref="ES35">IF(SUM(IF($J35:$X35=TRANSPOSE('Capacity Backing (Hide)2'!D$203:D$217),1,0))&gt;0,1,0)</f>
        <v>0</v>
      </c>
      <c r="ET35" cm="1">
        <f t="array" ref="ET35">IF(SUM(IF($J35:$X35=TRANSPOSE('Capacity Backing (Hide)2'!E$203:E$217),1,0))&gt;0,1,0)</f>
        <v>0</v>
      </c>
      <c r="EU35" cm="1">
        <f t="array" ref="EU35">IF(SUM(IF($J35:$X35=TRANSPOSE('Capacity Backing (Hide)2'!F$203:F$217),1,0))&gt;0,1,0)</f>
        <v>0</v>
      </c>
      <c r="EV35" cm="1">
        <f t="array" ref="EV35">IF(SUM(IF($J35:$X35=TRANSPOSE('Capacity Backing (Hide)2'!G$203:G$217),1,0))&gt;0,1,0)</f>
        <v>0</v>
      </c>
      <c r="EW35" cm="1">
        <f t="array" ref="EW35">IF(SUM(IF($J35:$X35=TRANSPOSE('Capacity Backing (Hide)2'!H$203:H$217),1,0))&gt;0,1,0)</f>
        <v>0</v>
      </c>
      <c r="EX35" cm="1">
        <f t="array" ref="EX35">IF(SUM(IF($J35:$X35=TRANSPOSE('Capacity Backing (Hide)2'!I$203:I$217),1,0))&gt;0,1,0)</f>
        <v>0</v>
      </c>
      <c r="EY35" cm="1">
        <f t="array" ref="EY35">IF(SUM(IF($J35:$X35=TRANSPOSE('Capacity Backing (Hide)2'!J$203:J$217),1,0))&gt;0,1,0)</f>
        <v>0</v>
      </c>
      <c r="EZ35" cm="1">
        <f t="array" ref="EZ35">IF(SUM(IF($J35:$X35=TRANSPOSE('Capacity Backing (Hide)2'!K$203:K$217),1,0))&gt;0,1,0)</f>
        <v>0</v>
      </c>
      <c r="FA35" cm="1">
        <f t="array" ref="FA35">IF(SUM(IF($J35:$X35=TRANSPOSE('Capacity Backing (Hide)2'!L$203:L$217),1,0))&gt;0,1,0)</f>
        <v>0</v>
      </c>
      <c r="FB35" cm="1">
        <f t="array" ref="FB35">IF(SUM(IF($J35:$X35=TRANSPOSE('Capacity Backing (Hide)2'!M$203:M$217),1,0))&gt;0,1,0)</f>
        <v>0</v>
      </c>
      <c r="FC35" cm="1">
        <f t="array" ref="FC35">IF(SUM(IF($J35:$X35=TRANSPOSE('Capacity Backing (Hide)2'!N$203:N$217),1,0))&gt;0,1,0)</f>
        <v>0</v>
      </c>
      <c r="FD35" cm="1">
        <f t="array" ref="FD35">IF(SUM(IF($J35:$X35=TRANSPOSE('Capacity Backing (Hide)2'!O$203:O$217),1,0))&gt;0,1,0)</f>
        <v>0</v>
      </c>
      <c r="FE35" cm="1">
        <f t="array" ref="FE35">IF(SUM(IF($J35:$X35=TRANSPOSE('Capacity Backing (Hide)2'!P$203:P$217),1,0))&gt;0,1,0)</f>
        <v>0</v>
      </c>
      <c r="FF35" cm="1">
        <f t="array" ref="FF35">IF(SUM(IF($J35:$X35=TRANSPOSE('Capacity Backing (Hide)2'!Q$203:Q$217),1,0))&gt;0,1,0)</f>
        <v>0</v>
      </c>
      <c r="FG35" cm="1">
        <f t="array" ref="FG35">IF(SUM(IF($J35:$X35=TRANSPOSE('Capacity Backing (Hide)2'!R$203:R$217),1,0))&gt;0,1,0)</f>
        <v>0</v>
      </c>
      <c r="FH35" cm="1">
        <f t="array" ref="FH35">IF(SUM(IF($J35:$X35=TRANSPOSE('Capacity Backing (Hide)2'!S$203:S$217),1,0))&gt;0,1,0)</f>
        <v>0</v>
      </c>
      <c r="FI35" cm="1">
        <f t="array" ref="FI35">IF(SUM(IF($J35:$X35=TRANSPOSE('Capacity Backing (Hide)2'!T$203:T$217),1,0))&gt;0,1,0)</f>
        <v>0</v>
      </c>
      <c r="FJ35" cm="1">
        <f t="array" ref="FJ35">IF(SUM(IF($J35:$X35=TRANSPOSE('Capacity Backing (Hide)2'!U$203:U$217),1,0))&gt;0,1,0)</f>
        <v>0</v>
      </c>
      <c r="FK35" cm="1">
        <f t="array" ref="FK35">IF(SUM(IF($J35:$X35=TRANSPOSE('Capacity Backing (Hide)2'!V$203:V$217),1,0))&gt;0,1,0)</f>
        <v>0</v>
      </c>
      <c r="FL35" cm="1">
        <f t="array" ref="FL35">IF(SUM(IF($J35:$X35=TRANSPOSE('Capacity Backing (Hide)2'!W$203:W$217),1,0))&gt;0,1,0)</f>
        <v>0</v>
      </c>
      <c r="FM35" cm="1">
        <f t="array" ref="FM35">IF(SUM(IF($J35:$X35=TRANSPOSE('Capacity Backing (Hide)2'!X$203:X$217),1,0))&gt;0,1,0)</f>
        <v>0</v>
      </c>
      <c r="FN35" cm="1">
        <f t="array" ref="FN35">IF(SUM(IF($J35:$X35=TRANSPOSE('Capacity Backing (Hide)2'!Y$203:Y$217),1,0))&gt;0,1,0)</f>
        <v>0</v>
      </c>
      <c r="FO35" cm="1">
        <f t="array" ref="FO35">IF(SUM(IF($J35:$X35=TRANSPOSE('Capacity Backing (Hide)2'!Z$203:Z$217),1,0))&gt;0,1,0)</f>
        <v>0</v>
      </c>
      <c r="FP35" cm="1">
        <f t="array" ref="FP35">IF(SUM(IF($J35:$X35=TRANSPOSE('Capacity Backing (Hide)2'!AA$203:AA$217),1,0))&gt;0,1,0)</f>
        <v>0</v>
      </c>
      <c r="FQ35" cm="1">
        <f t="array" ref="FQ35">IF(SUM(IF($J35:$X35=TRANSPOSE('Capacity Backing (Hide)2'!AB$203:AB$217),1,0))&gt;0,1,0)</f>
        <v>0</v>
      </c>
      <c r="FR35" cm="1">
        <f t="array" ref="FR35">IF(SUM(IF($J35:$X35=TRANSPOSE('Capacity Backing (Hide)2'!AC$203:AC$217),1,0))&gt;0,1,0)</f>
        <v>0</v>
      </c>
      <c r="FS35" cm="1">
        <f t="array" ref="FS35">IF(SUM(IF($J35:$X35=TRANSPOSE('Capacity Backing (Hide)2'!AD$203:AD$217),1,0))&gt;0,1,0)</f>
        <v>0</v>
      </c>
      <c r="FT35" cm="1">
        <f t="array" ref="FT35">IF(SUM(IF($J35:$X35=TRANSPOSE('Capacity Backing (Hide)2'!AE$203:AE$217),1,0))&gt;0,1,0)</f>
        <v>0</v>
      </c>
      <c r="FU35" cm="1">
        <f t="array" ref="FU35">IF(SUM(IF($J35:$X35=TRANSPOSE('Capacity Backing (Hide)2'!AF$203:AF$217),1,0))&gt;0,1,0)</f>
        <v>0</v>
      </c>
      <c r="FV35" cm="1">
        <f t="array" ref="FV35">IF(SUM(IF($J35:$X35=TRANSPOSE('Capacity Backing (Hide)2'!AG$203:AG$217),1,0))&gt;0,1,0)</f>
        <v>0</v>
      </c>
      <c r="FW35" cm="1">
        <f t="array" ref="FW35">IF(SUM(IF($J35:$X35=TRANSPOSE('Capacity Backing (Hide)2'!AH$203:AH$217),1,0))&gt;0,1,0)</f>
        <v>0</v>
      </c>
      <c r="FX35" cm="1">
        <f t="array" ref="FX35">IF(SUM(IF($J35:$X35=TRANSPOSE('Capacity Backing (Hide)2'!AI$203:AI$217),1,0))&gt;0,1,0)</f>
        <v>0</v>
      </c>
      <c r="FY35" cm="1">
        <f t="array" ref="FY35">IF(SUM(IF($J35:$X35=TRANSPOSE('Capacity Backing (Hide)2'!AJ$203:AJ$217),1,0))&gt;0,1,0)</f>
        <v>0</v>
      </c>
      <c r="FZ35" cm="1">
        <f t="array" ref="FZ35">IF(SUM(IF($J35:$X35=TRANSPOSE('Capacity Backing (Hide)2'!AK$203:AK$217),1,0))&gt;0,1,0)</f>
        <v>0</v>
      </c>
      <c r="GA35" cm="1">
        <f t="array" ref="GA35">IF(SUM(IF($J35:$X35=TRANSPOSE('Capacity Backing (Hide)2'!AL$203:AL$217),1,0))&gt;0,1,0)</f>
        <v>0</v>
      </c>
      <c r="GB35" cm="1">
        <f t="array" ref="GB35">IF(SUM(IF($J35:$X35=TRANSPOSE('Capacity Backing (Hide)2'!AM$203:AM$217),1,0))&gt;0,1,0)</f>
        <v>0</v>
      </c>
      <c r="GC35" cm="1">
        <f t="array" ref="GC35">IF(SUM(IF($J35:$X35=TRANSPOSE('Capacity Backing (Hide)2'!AN$203:AN$217),1,0))&gt;0,1,0)</f>
        <v>0</v>
      </c>
      <c r="GD35" cm="1">
        <f t="array" ref="GD35">IF(SUM(IF($J35:$X35=TRANSPOSE('Capacity Backing (Hide)2'!AO$203:AO$217),1,0))&gt;0,1,0)</f>
        <v>0</v>
      </c>
      <c r="GE35" cm="1">
        <f t="array" ref="GE35">IF(SUM(IF($J35:$X35=TRANSPOSE('Capacity Backing (Hide)2'!AP$203:AP$217),1,0))&gt;0,1,0)</f>
        <v>0</v>
      </c>
      <c r="GF35" cm="1">
        <f t="array" ref="GF35">IF(SUM(IF($J35:$X35=TRANSPOSE('Capacity Backing (Hide)2'!AQ$203:AQ$217),1,0))&gt;0,1,0)</f>
        <v>0</v>
      </c>
      <c r="GG35" cm="1">
        <f t="array" ref="GG35">IF(SUM(IF($J35:$X35=TRANSPOSE('Capacity Backing (Hide)2'!AR$203:AR$217),1,0))&gt;0,1,0)</f>
        <v>0</v>
      </c>
      <c r="GH35" cm="1">
        <f t="array" ref="GH35">IF(SUM(IF($J35:$X35=TRANSPOSE('Capacity Backing (Hide)2'!AS$203:AS$217),1,0))&gt;0,1,0)</f>
        <v>0</v>
      </c>
      <c r="GI35" cm="1">
        <f t="array" ref="GI35">IF(SUM(IF($J35:$X35=TRANSPOSE('Capacity Backing (Hide)2'!AT$203:AT$217),1,0))&gt;0,1,0)</f>
        <v>0</v>
      </c>
      <c r="GJ35" cm="1">
        <f t="array" ref="GJ35">IF(SUM(IF($J35:$X35=TRANSPOSE('Capacity Backing (Hide)2'!AU$203:AU$217),1,0))&gt;0,1,0)</f>
        <v>0</v>
      </c>
      <c r="GK35" cm="1">
        <f t="array" ref="GK35">IF(SUM(IF($J35:$X35=TRANSPOSE('Capacity Backing (Hide)2'!AV$203:AV$217),1,0))&gt;0,1,0)</f>
        <v>0</v>
      </c>
      <c r="GL35" cm="1">
        <f t="array" ref="GL35">IF(SUM(IF($J35:$X35=TRANSPOSE('Capacity Backing (Hide)2'!AW$203:AW$217),1,0))&gt;0,1,0)</f>
        <v>0</v>
      </c>
      <c r="GM35" cm="1">
        <f t="array" ref="GM35">IF(SUM(IF($J35:$X35=TRANSPOSE('Capacity Backing (Hide)2'!AX$203:AX$217),1,0))&gt;0,1,0)</f>
        <v>0</v>
      </c>
      <c r="GN35" cm="1">
        <f t="array" ref="GN35">IF(SUM(IF($J35:$X35=TRANSPOSE('Capacity Backing (Hide)2'!AY$203:AY$217),1,0))&gt;0,1,0)</f>
        <v>0</v>
      </c>
      <c r="GO35" cm="1">
        <f t="array" ref="GO35">IF(SUM(IF($J35:$X35=TRANSPOSE('Capacity Backing (Hide)2'!AZ$203:AZ$217),1,0))&gt;0,1,0)</f>
        <v>0</v>
      </c>
      <c r="GP35" cm="1">
        <f t="array" ref="GP35">IF(SUM(IF($J35:$X35=TRANSPOSE('Capacity Backing (Hide)2'!BA$203:BA$217),1,0))&gt;0,1,0)</f>
        <v>0</v>
      </c>
      <c r="GQ35" cm="1">
        <f t="array" ref="GQ35">IF(SUM(IF($J35:$X35=TRANSPOSE('Capacity Backing (Hide)2'!BB$203:BB$217),1,0))&gt;0,1,0)</f>
        <v>0</v>
      </c>
      <c r="GR35" cm="1">
        <f t="array" ref="GR35">IF(SUM(IF($J35:$X35=TRANSPOSE('Capacity Backing (Hide)2'!BC$203:BC$217),1,0))&gt;0,1,0)</f>
        <v>0</v>
      </c>
      <c r="GS35" cm="1">
        <f t="array" ref="GS35">IF(SUM(IF($J35:$X35=TRANSPOSE('Capacity Backing (Hide)2'!BD$203:BD$217),1,0))&gt;0,1,0)</f>
        <v>0</v>
      </c>
      <c r="GT35" cm="1">
        <f t="array" ref="GT35">IF(SUM(IF($J35:$X35=TRANSPOSE('Capacity Backing (Hide)2'!BE$203:BE$217),1,0))&gt;0,1,0)</f>
        <v>0</v>
      </c>
      <c r="GU35" cm="1">
        <f t="array" ref="GU35">IF(SUM(IF($J35:$X35=TRANSPOSE('Capacity Backing (Hide)2'!BF$203:BF$217),1,0))&gt;0,1,0)</f>
        <v>0</v>
      </c>
      <c r="GV35" cm="1">
        <f t="array" ref="GV35">IF(SUM(IF($J35:$X35=TRANSPOSE('Capacity Backing (Hide)2'!BG$203:BG$217),1,0))&gt;0,1,0)</f>
        <v>0</v>
      </c>
      <c r="GW35" cm="1">
        <f t="array" ref="GW35">IF(SUM(IF($J35:$X35=TRANSPOSE('Capacity Backing (Hide)2'!BH$203:BH$217),1,0))&gt;0,1,0)</f>
        <v>0</v>
      </c>
      <c r="GX35" cm="1">
        <f t="array" ref="GX35">IF(SUM(IF($J35:$X35=TRANSPOSE('Capacity Backing (Hide)2'!BI$203:BI$217),1,0))&gt;0,1,0)</f>
        <v>0</v>
      </c>
      <c r="GY35" cm="1">
        <f t="array" ref="GY35">IF(SUM(IF($J35:$X35=TRANSPOSE('Capacity Backing (Hide)2'!BJ$203:BJ$217),1,0))&gt;0,1,0)</f>
        <v>0</v>
      </c>
      <c r="GZ35" cm="1">
        <f t="array" ref="GZ35">IF(SUM(IF($J35:$X35=TRANSPOSE('Capacity Backing (Hide)2'!BK$203:BK$217),1,0))&gt;0,1,0)</f>
        <v>0</v>
      </c>
      <c r="HA35" cm="1">
        <f t="array" ref="HA35">IF(SUM(IF($J35:$X35=TRANSPOSE('Capacity Backing (Hide)2'!BL$203:BL$217),1,0))&gt;0,1,0)</f>
        <v>0</v>
      </c>
      <c r="HB35" cm="1">
        <f t="array" ref="HB35">IF(SUM(IF($J35:$X35=TRANSPOSE('Capacity Backing (Hide)2'!BM$203:BM$217),1,0))&gt;0,1,0)</f>
        <v>0</v>
      </c>
      <c r="HC35" cm="1">
        <f t="array" ref="HC35">IF(SUM(IF($J35:$X35=TRANSPOSE('Capacity Backing (Hide)2'!BN$203:BN$217),1,0))&gt;0,1,0)</f>
        <v>0</v>
      </c>
      <c r="HD35" cm="1">
        <f t="array" ref="HD35">IF(SUM(IF($J35:$X35=TRANSPOSE('Capacity Backing (Hide)2'!BO$203:BO$217),1,0))&gt;0,1,0)</f>
        <v>0</v>
      </c>
      <c r="HE35" cm="1">
        <f t="array" ref="HE35">IF(SUM(IF($J35:$X35=TRANSPOSE('Capacity Backing (Hide)2'!BP$203:BP$217),1,0))&gt;0,1,0)</f>
        <v>0</v>
      </c>
      <c r="HF35" cm="1">
        <f t="array" ref="HF35">IF(SUM(IF($J35:$X35=TRANSPOSE('Capacity Backing (Hide)2'!BQ$203:BQ$217),1,0))&gt;0,1,0)</f>
        <v>0</v>
      </c>
      <c r="HG35" cm="1">
        <f t="array" ref="HG35">IF(SUM(IF($J35:$X35=TRANSPOSE('Capacity Backing (Hide)2'!BR$203:BR$217),1,0))&gt;0,1,0)</f>
        <v>0</v>
      </c>
      <c r="HH35" cm="1">
        <f t="array" ref="HH35">IF(SUM(IF($J35:$X35=TRANSPOSE('Capacity Backing (Hide)2'!BS$203:BS$217),1,0))&gt;0,1,0)</f>
        <v>0</v>
      </c>
      <c r="HI35" cm="1">
        <f t="array" ref="HI35">IF(SUM(IF($J35:$X35=TRANSPOSE('Capacity Backing (Hide)2'!BT$203:BT$217),1,0))&gt;0,1,0)</f>
        <v>0</v>
      </c>
      <c r="HJ35" cm="1">
        <f t="array" ref="HJ35">IF(SUM(IF($J35:$X35=TRANSPOSE('Capacity Backing (Hide)2'!BU$203:BU$217),1,0))&gt;0,1,0)</f>
        <v>0</v>
      </c>
      <c r="HK35" cm="1">
        <f t="array" ref="HK35">IF(SUM(IF($J35:$X35=TRANSPOSE('Capacity Backing (Hide)2'!BV$203:BV$217),1,0))&gt;0,1,0)</f>
        <v>0</v>
      </c>
      <c r="HL35" cm="1">
        <f t="array" ref="HL35">IF(SUM(IF($J35:$X35=TRANSPOSE('Capacity Backing (Hide)2'!BW$203:BW$217),1,0))&gt;0,1,0)</f>
        <v>0</v>
      </c>
      <c r="HM35" cm="1">
        <f t="array" ref="HM35">IF(SUM(IF($J35:$X35=TRANSPOSE('Capacity Backing (Hide)2'!BX$203:BX$217),1,0))&gt;0,1,0)</f>
        <v>0</v>
      </c>
      <c r="HN35" cm="1">
        <f t="array" ref="HN35">IF(SUM(IF($J35:$X35=TRANSPOSE('Capacity Backing (Hide)2'!BY$203:BY$217),1,0))&gt;0,1,0)</f>
        <v>0</v>
      </c>
      <c r="HO35" cm="1">
        <f t="array" ref="HO35">IF(SUM(IF($J35:$X35=TRANSPOSE('Capacity Backing (Hide)2'!BZ$203:BZ$217),1,0))&gt;0,1,0)</f>
        <v>0</v>
      </c>
      <c r="HP35" cm="1">
        <f t="array" ref="HP35">IF(SUM(IF($J35:$X35=TRANSPOSE('Capacity Backing (Hide)2'!CA$203:CA$217),1,0))&gt;0,1,0)</f>
        <v>0</v>
      </c>
      <c r="HQ35" cm="1">
        <f t="array" ref="HQ35">IF(SUM(IF($J35:$X35=TRANSPOSE('Capacity Backing (Hide)2'!CB$203:CB$217),1,0))&gt;0,1,0)</f>
        <v>0</v>
      </c>
      <c r="HR35" cm="1">
        <f t="array" ref="HR35">IF(SUM(IF($J35:$X35=TRANSPOSE('Capacity Backing (Hide)2'!CC$203:CC$217),1,0))&gt;0,1,0)</f>
        <v>0</v>
      </c>
      <c r="HS35" cm="1">
        <f t="array" ref="HS35">IF(SUM(IF($J35:$X35=TRANSPOSE('Capacity Backing (Hide)2'!CD$203:CD$217),1,0))&gt;0,1,0)</f>
        <v>0</v>
      </c>
      <c r="HT35" cm="1">
        <f t="array" ref="HT35">IF(SUM(IF($J35:$X35=TRANSPOSE('Capacity Backing (Hide)2'!CE$203:CE$217),1,0))&gt;0,1,0)</f>
        <v>0</v>
      </c>
      <c r="HU35" cm="1">
        <f t="array" ref="HU35">IF(SUM(IF($J35:$X35=TRANSPOSE('Capacity Backing (Hide)2'!CF$203:CF$217),1,0))&gt;0,1,0)</f>
        <v>0</v>
      </c>
      <c r="HV35" cm="1">
        <f t="array" ref="HV35">IF(SUM(IF($J35:$X35=TRANSPOSE('Capacity Backing (Hide)2'!CG$203:CG$217),1,0))&gt;0,1,0)</f>
        <v>0</v>
      </c>
      <c r="HW35" cm="1">
        <f t="array" ref="HW35">IF(SUM(IF($J35:$X35=TRANSPOSE('Capacity Backing (Hide)2'!CH$203:CH$217),1,0))&gt;0,1,0)</f>
        <v>0</v>
      </c>
      <c r="HX35" cm="1">
        <f t="array" ref="HX35">IF(SUM(IF($J35:$X35=TRANSPOSE('Capacity Backing (Hide)2'!CI$203:CI$217),1,0))&gt;0,1,0)</f>
        <v>0</v>
      </c>
      <c r="HY35" cm="1">
        <f t="array" ref="HY35">IF(SUM(IF($J35:$X35=TRANSPOSE('Capacity Backing (Hide)2'!CJ$203:CJ$217),1,0))&gt;0,1,0)</f>
        <v>0</v>
      </c>
      <c r="HZ35" cm="1">
        <f t="array" ref="HZ35">IF(SUM(IF($J35:$X35=TRANSPOSE('Capacity Backing (Hide)2'!CK$203:CK$217),1,0))&gt;0,1,0)</f>
        <v>0</v>
      </c>
      <c r="IA35" cm="1">
        <f t="array" ref="IA35">IF(SUM(IF($J35:$X35=TRANSPOSE('Capacity Backing (Hide)2'!CL$203:CL$217),1,0))&gt;0,1,0)</f>
        <v>0</v>
      </c>
      <c r="IB35" cm="1">
        <f t="array" ref="IB35">IF(SUM(IF($J35:$X35=TRANSPOSE('Capacity Backing (Hide)2'!CM$203:CM$217),1,0))&gt;0,1,0)</f>
        <v>0</v>
      </c>
      <c r="IC35" cm="1">
        <f t="array" ref="IC35">IF(SUM(IF($J35:$X35=TRANSPOSE('Capacity Backing (Hide)2'!CN$203:CN$217),1,0))&gt;0,1,0)</f>
        <v>0</v>
      </c>
      <c r="ID35" cm="1">
        <f t="array" ref="ID35">IF(SUM(IF($J35:$X35=TRANSPOSE('Capacity Backing (Hide)2'!CO$203:CO$217),1,0))&gt;0,1,0)</f>
        <v>0</v>
      </c>
      <c r="IE35" cm="1">
        <f t="array" ref="IE35">IF(SUM(IF($J35:$X35=TRANSPOSE('Capacity Backing (Hide)2'!CP$203:CP$217),1,0))&gt;0,1,0)</f>
        <v>0</v>
      </c>
      <c r="IF35" cm="1">
        <f t="array" ref="IF35">IF(SUM(IF($J35:$X35=TRANSPOSE('Capacity Backing (Hide)2'!CQ$203:CQ$217),1,0))&gt;0,1,0)</f>
        <v>0</v>
      </c>
      <c r="IG35" cm="1">
        <f t="array" ref="IG35">IF(SUM(IF($J35:$X35=TRANSPOSE('Capacity Backing (Hide)2'!CR$203:CR$217),1,0))&gt;0,1,0)</f>
        <v>0</v>
      </c>
      <c r="IH35" cm="1">
        <f t="array" ref="IH35">IF(SUM(IF($J35:$X35=TRANSPOSE('Capacity Backing (Hide)2'!CS$203:CS$217),1,0))&gt;0,1,0)</f>
        <v>0</v>
      </c>
      <c r="II35" cm="1">
        <f t="array" ref="II35">IF(SUM(IF($J35:$X35=TRANSPOSE('Capacity Backing (Hide)2'!CT$203:CT$217),1,0))&gt;0,1,0)</f>
        <v>0</v>
      </c>
      <c r="IJ35" cm="1">
        <f t="array" ref="IJ35">IF(SUM(IF($J35:$X35=TRANSPOSE('Capacity Backing (Hide)2'!CU$203:CU$217),1,0))&gt;0,1,0)</f>
        <v>0</v>
      </c>
      <c r="IK35" cm="1">
        <f t="array" ref="IK35">IF(SUM(IF($J35:$X35=TRANSPOSE('Capacity Backing (Hide)2'!CV$203:CV$217),1,0))&gt;0,1,0)</f>
        <v>0</v>
      </c>
      <c r="IL35" cm="1">
        <f t="array" ref="IL35">IF(SUM(IF($J35:$X35=TRANSPOSE('Capacity Backing (Hide)2'!CW$203:CW$217),1,0))&gt;0,1,0)</f>
        <v>0</v>
      </c>
      <c r="IO35" s="184">
        <v>0</v>
      </c>
      <c r="IP35" s="184">
        <v>0</v>
      </c>
      <c r="IQ35" s="184">
        <v>0</v>
      </c>
      <c r="IR35" s="184">
        <v>0</v>
      </c>
      <c r="IS35" s="184">
        <v>0</v>
      </c>
      <c r="IT35" s="184">
        <v>0</v>
      </c>
      <c r="IU35" s="184">
        <v>0</v>
      </c>
      <c r="IV35" s="184">
        <v>0</v>
      </c>
      <c r="IW35" s="184">
        <v>0</v>
      </c>
      <c r="IX35" s="184">
        <v>0</v>
      </c>
      <c r="IY35" s="184">
        <v>0</v>
      </c>
      <c r="IZ35" s="184">
        <v>0</v>
      </c>
      <c r="JA35" s="184">
        <v>0</v>
      </c>
      <c r="JB35" s="184">
        <v>0</v>
      </c>
      <c r="JC35" s="184">
        <v>0</v>
      </c>
      <c r="JD35" s="184">
        <v>0</v>
      </c>
      <c r="JE35" s="184">
        <v>0</v>
      </c>
      <c r="JF35" s="184">
        <v>0</v>
      </c>
      <c r="JG35" s="184">
        <v>0</v>
      </c>
      <c r="JH35" s="184">
        <v>0</v>
      </c>
      <c r="JI35" s="184">
        <v>0</v>
      </c>
      <c r="JJ35" s="184">
        <v>0</v>
      </c>
      <c r="JK35" s="184">
        <v>0</v>
      </c>
      <c r="JL35" s="184">
        <v>0</v>
      </c>
      <c r="JM35" s="184">
        <v>0</v>
      </c>
      <c r="JN35" s="184">
        <v>0</v>
      </c>
      <c r="JO35" s="184">
        <v>0</v>
      </c>
      <c r="JP35" s="184">
        <v>0</v>
      </c>
      <c r="JQ35" s="184">
        <v>0</v>
      </c>
      <c r="JR35" s="184">
        <v>0</v>
      </c>
      <c r="JS35" s="184">
        <v>0</v>
      </c>
      <c r="JT35" s="184">
        <v>0</v>
      </c>
      <c r="JU35" s="184">
        <v>0</v>
      </c>
      <c r="JV35" s="184">
        <v>0</v>
      </c>
      <c r="JW35" s="184">
        <v>0</v>
      </c>
      <c r="JX35" s="184">
        <v>0</v>
      </c>
      <c r="JY35" s="184">
        <v>0</v>
      </c>
      <c r="JZ35" s="184">
        <v>0</v>
      </c>
      <c r="KA35" s="184">
        <v>0</v>
      </c>
      <c r="KB35" s="184">
        <v>0</v>
      </c>
      <c r="KC35" s="184">
        <v>0</v>
      </c>
      <c r="KD35" s="184">
        <v>0</v>
      </c>
      <c r="KE35" s="184">
        <v>0</v>
      </c>
      <c r="KF35" s="184">
        <v>0</v>
      </c>
      <c r="KG35" s="184">
        <v>0</v>
      </c>
      <c r="KH35" s="184">
        <v>0</v>
      </c>
      <c r="KI35" s="184">
        <v>0</v>
      </c>
      <c r="KJ35" s="184">
        <v>0</v>
      </c>
      <c r="KK35" s="184">
        <v>0</v>
      </c>
      <c r="KL35" s="184">
        <v>0</v>
      </c>
      <c r="KM35" s="184">
        <v>0</v>
      </c>
      <c r="KN35" s="184">
        <v>0</v>
      </c>
      <c r="KO35" s="184">
        <v>0</v>
      </c>
      <c r="KP35" s="184">
        <v>0</v>
      </c>
      <c r="KQ35" s="184">
        <v>0</v>
      </c>
      <c r="KR35" s="184">
        <v>0</v>
      </c>
      <c r="KS35" s="184">
        <v>0</v>
      </c>
      <c r="KT35" s="184">
        <v>0</v>
      </c>
      <c r="KU35" s="184">
        <v>0</v>
      </c>
      <c r="KV35" s="184">
        <v>0</v>
      </c>
      <c r="KW35" s="184">
        <v>0</v>
      </c>
      <c r="KX35" s="184">
        <v>0</v>
      </c>
      <c r="KY35" s="184">
        <v>0</v>
      </c>
      <c r="KZ35" s="184">
        <v>0</v>
      </c>
      <c r="LA35" s="184">
        <v>0</v>
      </c>
      <c r="LB35" s="184">
        <v>0</v>
      </c>
      <c r="LC35" s="184">
        <v>0</v>
      </c>
      <c r="LD35" s="184">
        <v>0</v>
      </c>
      <c r="LE35" s="184">
        <v>0</v>
      </c>
      <c r="LF35" s="184">
        <v>0</v>
      </c>
      <c r="LG35" s="184">
        <v>0</v>
      </c>
      <c r="LH35" s="184">
        <v>0</v>
      </c>
      <c r="LI35" s="184">
        <v>0</v>
      </c>
      <c r="LJ35" s="184">
        <v>0</v>
      </c>
      <c r="LK35" s="184">
        <v>0</v>
      </c>
      <c r="LL35" s="184">
        <v>0</v>
      </c>
      <c r="LM35" s="184">
        <v>0</v>
      </c>
      <c r="LN35" s="184">
        <v>0</v>
      </c>
      <c r="LO35" s="184">
        <v>0</v>
      </c>
      <c r="LP35" s="184">
        <v>0</v>
      </c>
      <c r="LQ35" s="184">
        <v>0</v>
      </c>
      <c r="LR35" s="184">
        <v>0</v>
      </c>
      <c r="LS35" s="184">
        <v>0</v>
      </c>
      <c r="LT35" s="184">
        <v>0</v>
      </c>
      <c r="LU35" s="184">
        <v>0</v>
      </c>
      <c r="LV35" s="184">
        <v>0</v>
      </c>
      <c r="LW35" s="184">
        <v>0</v>
      </c>
      <c r="LX35" s="184">
        <v>0</v>
      </c>
      <c r="LY35" s="184">
        <v>0</v>
      </c>
      <c r="LZ35" s="184">
        <v>0</v>
      </c>
      <c r="MA35" s="184">
        <v>0</v>
      </c>
      <c r="MB35" s="184">
        <v>0</v>
      </c>
      <c r="MC35" s="184">
        <v>0</v>
      </c>
      <c r="MD35" s="184">
        <v>0</v>
      </c>
      <c r="ME35" s="184">
        <v>0</v>
      </c>
      <c r="MF35" s="184">
        <v>0</v>
      </c>
      <c r="MG35" s="184">
        <v>0</v>
      </c>
      <c r="MH35" s="184">
        <v>0</v>
      </c>
      <c r="MI35" s="184">
        <v>0</v>
      </c>
      <c r="MJ35" s="184">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J35" cm="1">
        <f t="array" ref="QJ35">SUM(IF('Capacity Summary'!H$36:H$135="X",1,0)*TRANSPOSE('CR Backing (Hide)'!$IO35:$MJ35)*IF('Clinical resources'!ZQ38="X",1,0))</f>
        <v>0</v>
      </c>
      <c r="QK35" cm="1">
        <f t="array" ref="QK35">SUM(IF('Capacity Summary'!I$36:I$135="X",1,0)*TRANSPOSE('CR Backing (Hide)'!$IO35:$MJ35)*IF('Clinical resources'!ZR38="X",1,0))</f>
        <v>0</v>
      </c>
      <c r="QL35" cm="1">
        <f t="array" ref="QL35">SUM(IF('Capacity Summary'!J$36:J$135="X",1,0)*TRANSPOSE('CR Backing (Hide)'!$IO35:$MJ35)*IF('Clinical resources'!ZS38="X",1,0))</f>
        <v>0</v>
      </c>
      <c r="QM35" cm="1">
        <f t="array" ref="QM35">SUM(IF('Capacity Summary'!K$36:K$135="X",1,0)*TRANSPOSE('CR Backing (Hide)'!$IO35:$MJ35)*IF('Clinical resources'!ZT38="X",1,0))</f>
        <v>0</v>
      </c>
      <c r="QN35" cm="1">
        <f t="array" ref="QN35">SUM(IF('Capacity Summary'!L$36:L$135="X",1,0)*TRANSPOSE('CR Backing (Hide)'!$IO35:$MJ35)*IF('Clinical resources'!ZU38="X",1,0))</f>
        <v>0</v>
      </c>
      <c r="QO35" cm="1">
        <f t="array" ref="QO35">SUM(IF('Capacity Summary'!M$36:M$135="X",1,0)*TRANSPOSE('CR Backing (Hide)'!$IO35:$MJ35)*IF('Clinical resources'!ZV38="X",1,0))</f>
        <v>0</v>
      </c>
      <c r="QP35" cm="1">
        <f t="array" ref="QP35">SUM(IF('Capacity Summary'!N$36:N$135="X",1,0)*TRANSPOSE('CR Backing (Hide)'!$IO35:$MJ35)*IF('Clinical resources'!ZW38="X",1,0))</f>
        <v>0</v>
      </c>
      <c r="QQ35" cm="1">
        <f t="array" ref="QQ35">SUM(IF('Capacity Summary'!O$36:O$135="X",1,0)*TRANSPOSE('CR Backing (Hide)'!$IO35:$MJ35)*IF('Clinical resources'!ZX38="X",1,0))</f>
        <v>0</v>
      </c>
      <c r="QR35" cm="1">
        <f t="array" ref="QR35">SUM(IF('Capacity Summary'!P$36:P$135="X",1,0)*TRANSPOSE('CR Backing (Hide)'!$IO35:$MJ35)*IF('Clinical resources'!ZY38="X",1,0))</f>
        <v>0</v>
      </c>
      <c r="QS35" cm="1">
        <f t="array" ref="QS35">SUM(IF('Capacity Summary'!Q$36:Q$135="X",1,0)*TRANSPOSE('CR Backing (Hide)'!$IO35:$MJ35)*IF('Clinical resources'!ZZ38="X",1,0))</f>
        <v>0</v>
      </c>
      <c r="QT35" cm="1">
        <f t="array" ref="QT35">SUM(IF('Capacity Summary'!R$36:R$135="X",1,0)*TRANSPOSE('CR Backing (Hide)'!$IO35:$MJ35)*IF('Clinical resources'!AAA38="X",1,0))</f>
        <v>0</v>
      </c>
      <c r="QU35" cm="1">
        <f t="array" ref="QU35">SUM(IF('Capacity Summary'!S$36:S$135="X",1,0)*TRANSPOSE('CR Backing (Hide)'!$IO35:$MJ35)*IF('Clinical resources'!AAB38="X",1,0))</f>
        <v>0</v>
      </c>
      <c r="QV35" cm="1">
        <f t="array" ref="QV35">SUM(IF('Capacity Summary'!T$36:T$135="X",1,0)*TRANSPOSE('CR Backing (Hide)'!$IO35:$MJ35)*IF('Clinical resources'!AAC38="X",1,0))</f>
        <v>0</v>
      </c>
      <c r="QW35" cm="1">
        <f t="array" ref="QW35">SUM(IF('Capacity Summary'!U$36:U$135="X",1,0)*TRANSPOSE('CR Backing (Hide)'!$IO35:$MJ35)*IF('Clinical resources'!AAD38="X",1,0))</f>
        <v>0</v>
      </c>
      <c r="QX35" cm="1">
        <f t="array" ref="QX35">SUM(IF('Capacity Summary'!V$36:V$135="X",1,0)*TRANSPOSE('CR Backing (Hide)'!$IO35:$MJ35)*IF('Clinical resources'!AAE38="X",1,0))</f>
        <v>0</v>
      </c>
      <c r="QY35" cm="1">
        <f t="array" ref="QY35">SUM(IF('Capacity Summary'!W$36:W$135="X",1,0)*TRANSPOSE('CR Backing (Hide)'!$IO35:$MJ35)*IF('Clinical resources'!AAF38="X",1,0))</f>
        <v>0</v>
      </c>
      <c r="QZ35" cm="1">
        <f t="array" ref="QZ35">SUM(IF('Capacity Summary'!X$36:X$135="X",1,0)*TRANSPOSE('CR Backing (Hide)'!$IO35:$MJ35)*IF('Clinical resources'!AAG38="X",1,0))</f>
        <v>0</v>
      </c>
      <c r="RA35" cm="1">
        <f t="array" ref="RA35">SUM(IF('Capacity Summary'!Y$36:Y$135="X",1,0)*TRANSPOSE('CR Backing (Hide)'!$IO35:$MJ35)*IF('Clinical resources'!AAH38="X",1,0))</f>
        <v>0</v>
      </c>
      <c r="RB35" cm="1">
        <f t="array" ref="RB35">SUM(IF('Capacity Summary'!Z$36:Z$135="X",1,0)*TRANSPOSE('CR Backing (Hide)'!$IO35:$MJ35)*IF('Clinical resources'!AAI38="X",1,0))</f>
        <v>0</v>
      </c>
      <c r="RC35" cm="1">
        <f t="array" ref="RC35">SUM(IF('Capacity Summary'!AA$36:AA$135="X",1,0)*TRANSPOSE('CR Backing (Hide)'!$IO35:$MJ35)*IF('Clinical resources'!AAJ38="X",1,0))</f>
        <v>0</v>
      </c>
      <c r="RD35" cm="1">
        <f t="array" ref="RD35">SUM(IF('Capacity Summary'!AB$36:AB$135="X",1,0)*TRANSPOSE('CR Backing (Hide)'!$IO35:$MJ35)*IF('Clinical resources'!AAK38="X",1,0))</f>
        <v>0</v>
      </c>
      <c r="RE35" cm="1">
        <f t="array" ref="RE35">SUM(IF('Capacity Summary'!AC$36:AC$135="X",1,0)*TRANSPOSE('CR Backing (Hide)'!$IO35:$MJ35)*IF('Clinical resources'!AAL38="X",1,0))</f>
        <v>0</v>
      </c>
      <c r="RF35" cm="1">
        <f t="array" ref="RF35">SUM(IF('Capacity Summary'!AD$36:AD$135="X",1,0)*TRANSPOSE('CR Backing (Hide)'!$IO35:$MJ35)*IF('Clinical resources'!AAM38="X",1,0))</f>
        <v>0</v>
      </c>
      <c r="RG35" cm="1">
        <f t="array" ref="RG35">SUM(IF('Capacity Summary'!AE$36:AE$135="X",1,0)*TRANSPOSE('CR Backing (Hide)'!$IO35:$MJ35)*IF('Clinical resources'!AAN38="X",1,0))</f>
        <v>0</v>
      </c>
      <c r="RH35" cm="1">
        <f t="array" ref="RH35">SUM(IF('Capacity Summary'!AF$36:AF$135="X",1,0)*TRANSPOSE('CR Backing (Hide)'!$IO35:$MJ35)*IF('Clinical resources'!AAO38="X",1,0))</f>
        <v>0</v>
      </c>
      <c r="RI35" cm="1">
        <f t="array" ref="RI35">SUM(IF('Capacity Summary'!AG$36:AG$135="X",1,0)*TRANSPOSE('CR Backing (Hide)'!$IO35:$MJ35)*IF('Clinical resources'!AAP38="X",1,0))</f>
        <v>0</v>
      </c>
      <c r="RJ35" cm="1">
        <f t="array" ref="RJ35">SUM(IF('Capacity Summary'!AH$36:AH$135="X",1,0)*TRANSPOSE('CR Backing (Hide)'!$IO35:$MJ35)*IF('Clinical resources'!AAQ38="X",1,0))</f>
        <v>0</v>
      </c>
      <c r="RK35" cm="1">
        <f t="array" ref="RK35">SUM(IF('Capacity Summary'!AI$36:AI$135="X",1,0)*TRANSPOSE('CR Backing (Hide)'!$IO35:$MJ35)*IF('Clinical resources'!AAR38="X",1,0))</f>
        <v>0</v>
      </c>
      <c r="RL35" cm="1">
        <f t="array" ref="RL35">SUM(IF('Capacity Summary'!AJ$36:AJ$135="X",1,0)*TRANSPOSE('CR Backing (Hide)'!$IO35:$MJ35)*IF('Clinical resources'!AAS38="X",1,0))</f>
        <v>0</v>
      </c>
      <c r="RM35" cm="1">
        <f t="array" ref="RM35">SUM(IF('Capacity Summary'!AK$36:AK$135="X",1,0)*TRANSPOSE('CR Backing (Hide)'!$IO35:$MJ35)*IF('Clinical resources'!AAT38="X",1,0))</f>
        <v>0</v>
      </c>
      <c r="RN35" cm="1">
        <f t="array" ref="RN35">SUM(IF('Capacity Summary'!AL$36:AL$135="X",1,0)*TRANSPOSE('CR Backing (Hide)'!$IO35:$MJ35)*IF('Clinical resources'!AAU38="X",1,0))</f>
        <v>0</v>
      </c>
      <c r="RO35" cm="1">
        <f t="array" ref="RO35">SUM(IF('Capacity Summary'!AM$36:AM$135="X",1,0)*TRANSPOSE('CR Backing (Hide)'!$IO35:$MJ35)*IF('Clinical resources'!AAV38="X",1,0))</f>
        <v>0</v>
      </c>
      <c r="RP35" cm="1">
        <f t="array" ref="RP35">SUM(IF('Capacity Summary'!AN$36:AN$135="X",1,0)*TRANSPOSE('CR Backing (Hide)'!$IO35:$MJ35)*IF('Clinical resources'!AAW38="X",1,0))</f>
        <v>0</v>
      </c>
      <c r="RQ35" cm="1">
        <f t="array" ref="RQ35">SUM(IF('Capacity Summary'!AO$36:AO$135="X",1,0)*TRANSPOSE('CR Backing (Hide)'!$IO35:$MJ35)*IF('Clinical resources'!AAX38="X",1,0))</f>
        <v>0</v>
      </c>
      <c r="RR35" cm="1">
        <f t="array" ref="RR35">SUM(IF('Capacity Summary'!AP$36:AP$135="X",1,0)*TRANSPOSE('CR Backing (Hide)'!$IO35:$MJ35)*IF('Clinical resources'!AAY38="X",1,0))</f>
        <v>0</v>
      </c>
      <c r="RS35" cm="1">
        <f t="array" ref="RS35">SUM(IF('Capacity Summary'!AQ$36:AQ$135="X",1,0)*TRANSPOSE('CR Backing (Hide)'!$IO35:$MJ35)*IF('Clinical resources'!AAZ38="X",1,0))</f>
        <v>0</v>
      </c>
      <c r="RT35" cm="1">
        <f t="array" ref="RT35">SUM(IF('Capacity Summary'!AR$36:AR$135="X",1,0)*TRANSPOSE('CR Backing (Hide)'!$IO35:$MJ35)*IF('Clinical resources'!ABA38="X",1,0))</f>
        <v>0</v>
      </c>
      <c r="RU35" cm="1">
        <f t="array" ref="RU35">SUM(IF('Capacity Summary'!AS$36:AS$135="X",1,0)*TRANSPOSE('CR Backing (Hide)'!$IO35:$MJ35)*IF('Clinical resources'!ABB38="X",1,0))</f>
        <v>0</v>
      </c>
      <c r="RV35" cm="1">
        <f t="array" ref="RV35">SUM(IF('Capacity Summary'!AT$36:AT$135="X",1,0)*TRANSPOSE('CR Backing (Hide)'!$IO35:$MJ35)*IF('Clinical resources'!ABC38="X",1,0))</f>
        <v>0</v>
      </c>
      <c r="RW35" cm="1">
        <f t="array" ref="RW35">SUM(IF('Capacity Summary'!AU$36:AU$135="X",1,0)*TRANSPOSE('CR Backing (Hide)'!$IO35:$MJ35)*IF('Clinical resources'!ABD38="X",1,0))</f>
        <v>0</v>
      </c>
      <c r="RX35" cm="1">
        <f t="array" ref="RX35">SUM(IF('Capacity Summary'!AV$36:AV$135="X",1,0)*TRANSPOSE('CR Backing (Hide)'!$IO35:$MJ35)*IF('Clinical resources'!ABE38="X",1,0))</f>
        <v>0</v>
      </c>
      <c r="RY35" cm="1">
        <f t="array" ref="RY35">SUM(IF('Capacity Summary'!AW$36:AW$135="X",1,0)*TRANSPOSE('CR Backing (Hide)'!$IO35:$MJ35)*IF('Clinical resources'!ABF38="X",1,0))</f>
        <v>0</v>
      </c>
      <c r="RZ35" cm="1">
        <f t="array" ref="RZ35">SUM(IF('Capacity Summary'!AX$36:AX$135="X",1,0)*TRANSPOSE('CR Backing (Hide)'!$IO35:$MJ35)*IF('Clinical resources'!ABG38="X",1,0))</f>
        <v>0</v>
      </c>
      <c r="SA35" cm="1">
        <f t="array" ref="SA35">SUM(IF('Capacity Summary'!AY$36:AY$135="X",1,0)*TRANSPOSE('CR Backing (Hide)'!$IO35:$MJ35)*IF('Clinical resources'!ABH38="X",1,0))</f>
        <v>0</v>
      </c>
      <c r="SB35" cm="1">
        <f t="array" ref="SB35">SUM(IF('Capacity Summary'!AZ$36:AZ$135="X",1,0)*TRANSPOSE('CR Backing (Hide)'!$IO35:$MJ35)*IF('Clinical resources'!ABI38="X",1,0))</f>
        <v>0</v>
      </c>
      <c r="SC35" cm="1">
        <f t="array" ref="SC35">SUM(IF('Capacity Summary'!BA$36:BA$135="X",1,0)*TRANSPOSE('CR Backing (Hide)'!$IO35:$MJ35)*IF('Clinical resources'!ABJ38="X",1,0))</f>
        <v>0</v>
      </c>
      <c r="SD35" cm="1">
        <f t="array" ref="SD35">SUM(IF('Capacity Summary'!BB$36:BB$135="X",1,0)*TRANSPOSE('CR Backing (Hide)'!$IO35:$MJ35)*IF('Clinical resources'!ABK38="X",1,0))</f>
        <v>0</v>
      </c>
      <c r="SE35" cm="1">
        <f t="array" ref="SE35">SUM(IF('Capacity Summary'!BC$36:BC$135="X",1,0)*TRANSPOSE('CR Backing (Hide)'!$IO35:$MJ35)*IF('Clinical resources'!ABL38="X",1,0))</f>
        <v>0</v>
      </c>
      <c r="SF35" cm="1">
        <f t="array" ref="SF35">SUM(IF('Capacity Summary'!BD$36:BD$135="X",1,0)*TRANSPOSE('CR Backing (Hide)'!$IO35:$MJ35)*IF('Clinical resources'!ABM38="X",1,0))</f>
        <v>0</v>
      </c>
      <c r="SG35" cm="1">
        <f t="array" ref="SG35">SUM(IF('Capacity Summary'!BE$36:BE$135="X",1,0)*TRANSPOSE('CR Backing (Hide)'!$IO35:$MJ35)*IF('Clinical resources'!ABN38="X",1,0))</f>
        <v>0</v>
      </c>
      <c r="SH35" cm="1">
        <f t="array" ref="SH35">SUM(IF('Capacity Summary'!BF$36:BF$135="X",1,0)*TRANSPOSE('CR Backing (Hide)'!$IO35:$MJ35)*IF('Clinical resources'!ABO38="X",1,0))</f>
        <v>0</v>
      </c>
      <c r="SI35" cm="1">
        <f t="array" ref="SI35">SUM(IF('Capacity Summary'!BG$36:BG$135="X",1,0)*TRANSPOSE('CR Backing (Hide)'!$IO35:$MJ35)*IF('Clinical resources'!ABP38="X",1,0))</f>
        <v>0</v>
      </c>
      <c r="SK35" cm="1">
        <f t="array" ref="SK35">SUM(IF('Capacity Summary'!H$139:H$238="X",1,0)*TRANSPOSE('CR Backing (Hide)'!$MM35:$QH35))</f>
        <v>0</v>
      </c>
      <c r="SL35" cm="1">
        <f t="array" ref="SL35">SUM(IF('Capacity Summary'!I$139:I$238="X",1,0)*TRANSPOSE('CR Backing (Hide)'!$MM35:$QH35))</f>
        <v>0</v>
      </c>
      <c r="SM35" cm="1">
        <f t="array" ref="SM35">SUM(IF('Capacity Summary'!J$139:J$238="X",1,0)*TRANSPOSE('CR Backing (Hide)'!$MM35:$QH35))</f>
        <v>0</v>
      </c>
      <c r="SN35" cm="1">
        <f t="array" ref="SN35">SUM(IF('Capacity Summary'!K$139:K$238="X",1,0)*TRANSPOSE('CR Backing (Hide)'!$MM35:$QH35))</f>
        <v>0</v>
      </c>
      <c r="SO35" cm="1">
        <f t="array" ref="SO35">SUM(IF('Capacity Summary'!L$139:L$238="X",1,0)*TRANSPOSE('CR Backing (Hide)'!$MM35:$QH35))</f>
        <v>0</v>
      </c>
      <c r="SP35" cm="1">
        <f t="array" ref="SP35">SUM(IF('Capacity Summary'!M$139:M$238="X",1,0)*TRANSPOSE('CR Backing (Hide)'!$MM35:$QH35))</f>
        <v>0</v>
      </c>
      <c r="SQ35" cm="1">
        <f t="array" ref="SQ35">SUM(IF('Capacity Summary'!N$139:N$238="X",1,0)*TRANSPOSE('CR Backing (Hide)'!$MM35:$QH35))</f>
        <v>0</v>
      </c>
      <c r="SR35" cm="1">
        <f t="array" ref="SR35">SUM(IF('Capacity Summary'!O$139:O$238="X",1,0)*TRANSPOSE('CR Backing (Hide)'!$MM35:$QH35))</f>
        <v>0</v>
      </c>
      <c r="SS35" cm="1">
        <f t="array" ref="SS35">SUM(IF('Capacity Summary'!P$139:P$238="X",1,0)*TRANSPOSE('CR Backing (Hide)'!$MM35:$QH35))</f>
        <v>0</v>
      </c>
      <c r="ST35" cm="1">
        <f t="array" ref="ST35">SUM(IF('Capacity Summary'!Q$139:Q$238="X",1,0)*TRANSPOSE('CR Backing (Hide)'!$MM35:$QH35))</f>
        <v>0</v>
      </c>
      <c r="SU35" cm="1">
        <f t="array" ref="SU35">SUM(IF('Capacity Summary'!R$139:R$238="X",1,0)*TRANSPOSE('CR Backing (Hide)'!$MM35:$QH35))</f>
        <v>0</v>
      </c>
      <c r="SV35" cm="1">
        <f t="array" ref="SV35">SUM(IF('Capacity Summary'!S$139:S$238="X",1,0)*TRANSPOSE('CR Backing (Hide)'!$MM35:$QH35))</f>
        <v>0</v>
      </c>
      <c r="SW35" cm="1">
        <f t="array" ref="SW35">SUM(IF('Capacity Summary'!T$139:T$238="X",1,0)*TRANSPOSE('CR Backing (Hide)'!$MM35:$QH35))</f>
        <v>0</v>
      </c>
      <c r="SX35" cm="1">
        <f t="array" ref="SX35">SUM(IF('Capacity Summary'!U$139:U$238="X",1,0)*TRANSPOSE('CR Backing (Hide)'!$MM35:$QH35))</f>
        <v>0</v>
      </c>
      <c r="SY35" cm="1">
        <f t="array" ref="SY35">SUM(IF('Capacity Summary'!V$139:V$238="X",1,0)*TRANSPOSE('CR Backing (Hide)'!$MM35:$QH35))</f>
        <v>0</v>
      </c>
      <c r="SZ35" cm="1">
        <f t="array" ref="SZ35">SUM(IF('Capacity Summary'!W$139:W$238="X",1,0)*TRANSPOSE('CR Backing (Hide)'!$MM35:$QH35))</f>
        <v>0</v>
      </c>
      <c r="TA35" cm="1">
        <f t="array" ref="TA35">SUM(IF('Capacity Summary'!X$139:X$238="X",1,0)*TRANSPOSE('CR Backing (Hide)'!$MM35:$QH35))</f>
        <v>0</v>
      </c>
      <c r="TB35" cm="1">
        <f t="array" ref="TB35">SUM(IF('Capacity Summary'!Y$139:Y$238="X",1,0)*TRANSPOSE('CR Backing (Hide)'!$MM35:$QH35))</f>
        <v>0</v>
      </c>
      <c r="TC35" cm="1">
        <f t="array" ref="TC35">SUM(IF('Capacity Summary'!Z$139:Z$238="X",1,0)*TRANSPOSE('CR Backing (Hide)'!$MM35:$QH35))</f>
        <v>0</v>
      </c>
      <c r="TD35" cm="1">
        <f t="array" ref="TD35">SUM(IF('Capacity Summary'!AA$139:AA$238="X",1,0)*TRANSPOSE('CR Backing (Hide)'!$MM35:$QH35))</f>
        <v>0</v>
      </c>
      <c r="TE35" cm="1">
        <f t="array" ref="TE35">SUM(IF('Capacity Summary'!AB$139:AB$238="X",1,0)*TRANSPOSE('CR Backing (Hide)'!$MM35:$QH35))</f>
        <v>0</v>
      </c>
      <c r="TF35" cm="1">
        <f t="array" ref="TF35">SUM(IF('Capacity Summary'!AC$139:AC$238="X",1,0)*TRANSPOSE('CR Backing (Hide)'!$MM35:$QH35))</f>
        <v>0</v>
      </c>
      <c r="TG35" cm="1">
        <f t="array" ref="TG35">SUM(IF('Capacity Summary'!AD$139:AD$238="X",1,0)*TRANSPOSE('CR Backing (Hide)'!$MM35:$QH35))</f>
        <v>0</v>
      </c>
      <c r="TH35" cm="1">
        <f t="array" ref="TH35">SUM(IF('Capacity Summary'!AE$139:AE$238="X",1,0)*TRANSPOSE('CR Backing (Hide)'!$MM35:$QH35))</f>
        <v>0</v>
      </c>
      <c r="TI35" cm="1">
        <f t="array" ref="TI35">SUM(IF('Capacity Summary'!AF$139:AF$238="X",1,0)*TRANSPOSE('CR Backing (Hide)'!$MM35:$QH35))</f>
        <v>0</v>
      </c>
      <c r="TJ35" cm="1">
        <f t="array" ref="TJ35">SUM(IF('Capacity Summary'!AG$139:AG$238="X",1,0)*TRANSPOSE('CR Backing (Hide)'!$MM35:$QH35))</f>
        <v>0</v>
      </c>
      <c r="TK35" cm="1">
        <f t="array" ref="TK35">SUM(IF('Capacity Summary'!AH$139:AH$238="X",1,0)*TRANSPOSE('CR Backing (Hide)'!$MM35:$QH35))</f>
        <v>0</v>
      </c>
      <c r="TL35" cm="1">
        <f t="array" ref="TL35">SUM(IF('Capacity Summary'!AI$139:AI$238="X",1,0)*TRANSPOSE('CR Backing (Hide)'!$MM35:$QH35))</f>
        <v>0</v>
      </c>
      <c r="TM35" cm="1">
        <f t="array" ref="TM35">SUM(IF('Capacity Summary'!AJ$139:AJ$238="X",1,0)*TRANSPOSE('CR Backing (Hide)'!$MM35:$QH35))</f>
        <v>0</v>
      </c>
      <c r="TN35" cm="1">
        <f t="array" ref="TN35">SUM(IF('Capacity Summary'!AK$139:AK$238="X",1,0)*TRANSPOSE('CR Backing (Hide)'!$MM35:$QH35))</f>
        <v>0</v>
      </c>
      <c r="TO35" cm="1">
        <f t="array" ref="TO35">SUM(IF('Capacity Summary'!AL$139:AL$238="X",1,0)*TRANSPOSE('CR Backing (Hide)'!$MM35:$QH35))</f>
        <v>0</v>
      </c>
      <c r="TP35" cm="1">
        <f t="array" ref="TP35">SUM(IF('Capacity Summary'!AM$139:AM$238="X",1,0)*TRANSPOSE('CR Backing (Hide)'!$MM35:$QH35))</f>
        <v>0</v>
      </c>
      <c r="TQ35" cm="1">
        <f t="array" ref="TQ35">SUM(IF('Capacity Summary'!AN$139:AN$238="X",1,0)*TRANSPOSE('CR Backing (Hide)'!$MM35:$QH35))</f>
        <v>0</v>
      </c>
      <c r="TR35" cm="1">
        <f t="array" ref="TR35">SUM(IF('Capacity Summary'!AO$139:AO$238="X",1,0)*TRANSPOSE('CR Backing (Hide)'!$MM35:$QH35))</f>
        <v>0</v>
      </c>
      <c r="TS35" cm="1">
        <f t="array" ref="TS35">SUM(IF('Capacity Summary'!AP$139:AP$238="X",1,0)*TRANSPOSE('CR Backing (Hide)'!$MM35:$QH35))</f>
        <v>0</v>
      </c>
      <c r="TT35" cm="1">
        <f t="array" ref="TT35">SUM(IF('Capacity Summary'!AQ$139:AQ$238="X",1,0)*TRANSPOSE('CR Backing (Hide)'!$MM35:$QH35))</f>
        <v>0</v>
      </c>
      <c r="TU35" cm="1">
        <f t="array" ref="TU35">SUM(IF('Capacity Summary'!AR$139:AR$238="X",1,0)*TRANSPOSE('CR Backing (Hide)'!$MM35:$QH35))</f>
        <v>0</v>
      </c>
      <c r="TV35" cm="1">
        <f t="array" ref="TV35">SUM(IF('Capacity Summary'!AS$139:AS$238="X",1,0)*TRANSPOSE('CR Backing (Hide)'!$MM35:$QH35))</f>
        <v>0</v>
      </c>
      <c r="TW35" cm="1">
        <f t="array" ref="TW35">SUM(IF('Capacity Summary'!AT$139:AT$238="X",1,0)*TRANSPOSE('CR Backing (Hide)'!$MM35:$QH35))</f>
        <v>0</v>
      </c>
      <c r="TX35" cm="1">
        <f t="array" ref="TX35">SUM(IF('Capacity Summary'!AU$139:AU$238="X",1,0)*TRANSPOSE('CR Backing (Hide)'!$MM35:$QH35))</f>
        <v>0</v>
      </c>
      <c r="TY35" cm="1">
        <f t="array" ref="TY35">SUM(IF('Capacity Summary'!AV$139:AV$238="X",1,0)*TRANSPOSE('CR Backing (Hide)'!$MM35:$QH35))</f>
        <v>0</v>
      </c>
      <c r="TZ35" cm="1">
        <f t="array" ref="TZ35">SUM(IF('Capacity Summary'!AW$139:AW$238="X",1,0)*TRANSPOSE('CR Backing (Hide)'!$MM35:$QH35))</f>
        <v>0</v>
      </c>
      <c r="UA35" cm="1">
        <f t="array" ref="UA35">SUM(IF('Capacity Summary'!AX$139:AX$238="X",1,0)*TRANSPOSE('CR Backing (Hide)'!$MM35:$QH35))</f>
        <v>0</v>
      </c>
      <c r="UB35" cm="1">
        <f t="array" ref="UB35">SUM(IF('Capacity Summary'!AY$139:AY$238="X",1,0)*TRANSPOSE('CR Backing (Hide)'!$MM35:$QH35))</f>
        <v>0</v>
      </c>
      <c r="UC35" cm="1">
        <f t="array" ref="UC35">SUM(IF('Capacity Summary'!AZ$139:AZ$238="X",1,0)*TRANSPOSE('CR Backing (Hide)'!$MM35:$QH35))</f>
        <v>0</v>
      </c>
      <c r="UD35" cm="1">
        <f t="array" ref="UD35">SUM(IF('Capacity Summary'!BA$139:BA$238="X",1,0)*TRANSPOSE('CR Backing (Hide)'!$MM35:$QH35))</f>
        <v>0</v>
      </c>
      <c r="UE35" cm="1">
        <f t="array" ref="UE35">SUM(IF('Capacity Summary'!BB$139:BB$238="X",1,0)*TRANSPOSE('CR Backing (Hide)'!$MM35:$QH35))</f>
        <v>0</v>
      </c>
      <c r="UF35" cm="1">
        <f t="array" ref="UF35">SUM(IF('Capacity Summary'!BC$139:BC$238="X",1,0)*TRANSPOSE('CR Backing (Hide)'!$MM35:$QH35))</f>
        <v>0</v>
      </c>
      <c r="UG35" cm="1">
        <f t="array" ref="UG35">SUM(IF('Capacity Summary'!BD$139:BD$238="X",1,0)*TRANSPOSE('CR Backing (Hide)'!$MM35:$QH35))</f>
        <v>0</v>
      </c>
      <c r="UH35" cm="1">
        <f t="array" ref="UH35">SUM(IF('Capacity Summary'!BE$139:BE$238="X",1,0)*TRANSPOSE('CR Backing (Hide)'!$MM35:$QH35))</f>
        <v>0</v>
      </c>
      <c r="UI35" cm="1">
        <f t="array" ref="UI35">SUM(IF('Capacity Summary'!BF$139:BF$238="X",1,0)*TRANSPOSE('CR Backing (Hide)'!$MM35:$QH35))</f>
        <v>0</v>
      </c>
      <c r="UJ35" cm="1">
        <f t="array" ref="UJ35">SUM(IF('Capacity Summary'!BG$139:BG$238="X",1,0)*TRANSPOSE('CR Backing (Hide)'!$MM35:$QH35))</f>
        <v>0</v>
      </c>
      <c r="UL35">
        <f t="shared" si="1"/>
        <v>0</v>
      </c>
      <c r="UM35">
        <f t="shared" si="2"/>
        <v>0</v>
      </c>
      <c r="UN35">
        <f>COUNTIF('Clinical resources'!$ZQ$7:$ABP$7,"X")</f>
        <v>0</v>
      </c>
      <c r="UP35">
        <f t="shared" si="3"/>
        <v>0</v>
      </c>
      <c r="UQ35">
        <f t="shared" si="4"/>
        <v>0</v>
      </c>
      <c r="UR35">
        <f t="shared" si="5"/>
        <v>0</v>
      </c>
      <c r="UW35">
        <f t="array" ref="UW35:YR35">$AS35:$EN35*IF('Clinical resources'!$CK38:$GH38="X",1,0)</f>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V35">
        <f t="array" ref="YV35:ACQ35">$EQ35:$IL35*IF('Clinical resources'!$OA38:$RV38="X",1,0)</f>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row>
    <row r="36" spans="2:771" x14ac:dyDescent="0.25">
      <c r="B36">
        <f>IF(A36='Clinical resources'!B39,0,1)</f>
        <v>0</v>
      </c>
      <c r="C36">
        <f>'Clinical resources'!D39</f>
        <v>0</v>
      </c>
      <c r="H36" t="str">
        <f>ROW(H33)&amp;". "&amp;'Clinical resources'!B39</f>
        <v xml:space="preserve">33. </v>
      </c>
      <c r="J36" t="str" cm="1">
        <f t="array" ref="J36">IF(SUM(IF('Clinical resources'!L39:P39="X",1,0)*'Clinical resources'!L$4:P$4)&gt;0,"X","")</f>
        <v/>
      </c>
      <c r="K36" t="str" cm="1">
        <f t="array" ref="K36">IF(SUM(IF('Clinical resources'!Q39:U39="X",1,0)*'Clinical resources'!Q$4:U$4)&gt;0,"X","")</f>
        <v/>
      </c>
      <c r="L36" t="str" cm="1">
        <f t="array" ref="L36">IF(SUM(IF('Clinical resources'!V39:Z39="X",1,0)*'Clinical resources'!V$4:Z$4)&gt;0,"X","")</f>
        <v/>
      </c>
      <c r="M36" t="str" cm="1">
        <f t="array" ref="M36">IF(SUM(IF('Clinical resources'!AA39:AE39="X",1,0)*'Clinical resources'!AA$4:AE$4)&gt;0,"X","")</f>
        <v/>
      </c>
      <c r="N36" t="str" cm="1">
        <f t="array" ref="N36">IF(SUM(IF('Clinical resources'!AF39:AJ39="X",1,0)*'Clinical resources'!AF$4:AJ$4)&gt;0,"X","")</f>
        <v/>
      </c>
      <c r="O36" t="str" cm="1">
        <f t="array" ref="O36">IF(SUM(IF('Clinical resources'!AK39:AO39="X",1,0)*'Clinical resources'!AK$4:AO$4)&gt;0,"X","")</f>
        <v/>
      </c>
      <c r="P36" t="str" cm="1">
        <f t="array" ref="P36">IF(SUM(IF('Clinical resources'!AP39:AT39="X",1,0)*'Clinical resources'!AP$4:AT$4)&gt;0,"X","")</f>
        <v/>
      </c>
      <c r="Q36" t="str" cm="1">
        <f t="array" ref="Q36">IF(SUM(IF('Clinical resources'!AU39:AY39="X",1,0)*'Clinical resources'!AU$4:AY$4)&gt;0,"X","")</f>
        <v/>
      </c>
      <c r="R36" t="str" cm="1">
        <f t="array" ref="R36">IF(SUM(IF('Clinical resources'!AZ39:BD39="X",1,0)*'Clinical resources'!AZ$4:BD$4)&gt;0,"X","")</f>
        <v/>
      </c>
      <c r="S36" t="str" cm="1">
        <f t="array" ref="S36">IF(SUM(IF('Clinical resources'!BE39:BI39="X",1,0)*'Clinical resources'!BE$4:BI$4)&gt;0,"X","")</f>
        <v/>
      </c>
      <c r="T36" t="str" cm="1">
        <f t="array" ref="T36">IF(SUM(IF('Clinical resources'!BJ39:BN39="X",1,0)*'Clinical resources'!BJ$4:BN$4)&gt;0,"X","")</f>
        <v/>
      </c>
      <c r="U36" t="str" cm="1">
        <f t="array" ref="U36">IF(SUM(IF('Clinical resources'!BO39:BS39="X",1,0)*'Clinical resources'!BO$4:BS$4)&gt;0,"X","")</f>
        <v/>
      </c>
      <c r="V36" t="str" cm="1">
        <f t="array" ref="V36">IF(SUM(IF('Clinical resources'!BT39:BX39="X",1,0)*'Clinical resources'!BT$4:BX$4)&gt;0,"X","")</f>
        <v/>
      </c>
      <c r="W36" t="str" cm="1">
        <f t="array" ref="W36">IF(SUM(IF('Clinical resources'!BY39:CC39="X",1,0)*'Clinical resources'!BY$4:CC$4)&gt;0,"X","")</f>
        <v/>
      </c>
      <c r="X36" t="str" cm="1">
        <f t="array" ref="X36">IF(SUM(IF('Clinical resources'!CD39:CH39="X",1,0)*'Clinical resources'!CD$4:CH$4)&gt;0,"X","")</f>
        <v/>
      </c>
      <c r="AA36">
        <f t="array" ref="AA36">SUM('Clinical resources'!$L$4:$P$4*IF('Clinical resources'!$L39:$P39="X",1,0))</f>
        <v>0</v>
      </c>
      <c r="AB36">
        <f t="array" ref="AB36">SUM('Clinical resources'!$Q$4:$U$4*IF('Clinical resources'!$Q39:$U39="X",1,0))</f>
        <v>0</v>
      </c>
      <c r="AC36">
        <f t="array" ref="AC36">SUM('Clinical resources'!$V$4:$Z$4*IF('Clinical resources'!$V39:$Z39="X",1,0))</f>
        <v>0</v>
      </c>
      <c r="AD36">
        <f t="array" ref="AD36">SUM('Clinical resources'!$AA$4:$AE$4*IF('Clinical resources'!$AA39:$AE39="X",1,0))</f>
        <v>0</v>
      </c>
      <c r="AE36">
        <f t="array" ref="AE36">SUM('Clinical resources'!$AF$4:$AJ$4*IF('Clinical resources'!$AF39:$AJ39="X",1,0))</f>
        <v>0</v>
      </c>
      <c r="AF36">
        <f t="array" ref="AF36">SUM('Clinical resources'!$AK$4:$AO$4*IF('Clinical resources'!$AK39:$AO39="X",1,0))</f>
        <v>0</v>
      </c>
      <c r="AG36">
        <f t="array" ref="AG36">SUM('Clinical resources'!$AP$4:$AT$4*IF('Clinical resources'!$AP39:$AT39="X",1,0))</f>
        <v>0</v>
      </c>
      <c r="AH36">
        <f t="array" ref="AH36">SUM('Clinical resources'!$AU$4:$AY$4*IF('Clinical resources'!$AU39:$AY39="X",1,0))</f>
        <v>0</v>
      </c>
      <c r="AI36">
        <f t="array" ref="AI36">SUM('Clinical resources'!$AZ$4:$BD$4*IF('Clinical resources'!$AZ39:$BD39="X",1,0))</f>
        <v>0</v>
      </c>
      <c r="AJ36">
        <f t="array" ref="AJ36">SUM('Clinical resources'!$BE$4:$BI$4*IF('Clinical resources'!$BE39:$BI39="X",1,0))</f>
        <v>0</v>
      </c>
      <c r="AK36">
        <f t="array" ref="AK36">SUM('Clinical resources'!$BJ$4:$BN$4*IF('Clinical resources'!$BJ39:$BN39="X",1,0))</f>
        <v>0</v>
      </c>
      <c r="AL36">
        <f t="array" ref="AL36">SUM('Clinical resources'!$BO$4:$BS$4*IF('Clinical resources'!$BO39:$BS39="X",1,0))</f>
        <v>0</v>
      </c>
      <c r="AM36">
        <f t="array" ref="AM36">SUM('Clinical resources'!$BT$4:$BX$4*IF('Clinical resources'!$BT39:$BX39="X",1,0))</f>
        <v>0</v>
      </c>
      <c r="AN36">
        <f t="array" ref="AN36">SUM('Clinical resources'!$BY$4:$CC$4*IF('Clinical resources'!$BY39:$CC39="X",1,0))</f>
        <v>0</v>
      </c>
      <c r="AO36">
        <f t="array" ref="AO36">SUM('Clinical resources'!$CD$4:$CH$4*IF('Clinical resources'!$CD39:$CH39="X",1,0))</f>
        <v>0</v>
      </c>
      <c r="AS36" cm="1">
        <f t="array" ref="AS36">IF(SUM(IF($J36:$X36=TRANSPOSE('Capacity Backing (Hide)2'!B$67:B$81),1,0))&gt;0,1,0)</f>
        <v>0</v>
      </c>
      <c r="AT36" cm="1">
        <f t="array" ref="AT36">IF(SUM(IF($J36:$X36=TRANSPOSE('Capacity Backing (Hide)2'!C$67:C$81),1,0))&gt;0,1,0)</f>
        <v>0</v>
      </c>
      <c r="AU36" cm="1">
        <f t="array" ref="AU36">IF(SUM(IF($J36:$X36=TRANSPOSE('Capacity Backing (Hide)2'!D$67:D$81),1,0))&gt;0,1,0)</f>
        <v>0</v>
      </c>
      <c r="AV36" cm="1">
        <f t="array" ref="AV36">IF(SUM(IF($J36:$X36=TRANSPOSE('Capacity Backing (Hide)2'!E$67:E$81),1,0))&gt;0,1,0)</f>
        <v>0</v>
      </c>
      <c r="AW36" cm="1">
        <f t="array" ref="AW36">IF(SUM(IF($J36:$X36=TRANSPOSE('Capacity Backing (Hide)2'!F$67:F$81),1,0))&gt;0,1,0)</f>
        <v>0</v>
      </c>
      <c r="AX36" cm="1">
        <f t="array" ref="AX36">IF(SUM(IF($J36:$X36=TRANSPOSE('Capacity Backing (Hide)2'!G$67:G$81),1,0))&gt;0,1,0)</f>
        <v>0</v>
      </c>
      <c r="AY36" cm="1">
        <f t="array" ref="AY36">IF(SUM(IF($J36:$X36=TRANSPOSE('Capacity Backing (Hide)2'!H$67:H$81),1,0))&gt;0,1,0)</f>
        <v>0</v>
      </c>
      <c r="AZ36" cm="1">
        <f t="array" ref="AZ36">IF(SUM(IF($J36:$X36=TRANSPOSE('Capacity Backing (Hide)2'!I$67:I$81),1,0))&gt;0,1,0)</f>
        <v>0</v>
      </c>
      <c r="BA36" cm="1">
        <f t="array" ref="BA36">IF(SUM(IF($J36:$X36=TRANSPOSE('Capacity Backing (Hide)2'!J$67:J$81),1,0))&gt;0,1,0)</f>
        <v>0</v>
      </c>
      <c r="BB36" cm="1">
        <f t="array" ref="BB36">IF(SUM(IF($J36:$X36=TRANSPOSE('Capacity Backing (Hide)2'!K$67:K$81),1,0))&gt;0,1,0)</f>
        <v>0</v>
      </c>
      <c r="BC36" cm="1">
        <f t="array" ref="BC36">IF(SUM(IF($J36:$X36=TRANSPOSE('Capacity Backing (Hide)2'!L$67:L$81),1,0))&gt;0,1,0)</f>
        <v>0</v>
      </c>
      <c r="BD36" cm="1">
        <f t="array" ref="BD36">IF(SUM(IF($J36:$X36=TRANSPOSE('Capacity Backing (Hide)2'!M$67:M$81),1,0))&gt;0,1,0)</f>
        <v>0</v>
      </c>
      <c r="BE36" cm="1">
        <f t="array" ref="BE36">IF(SUM(IF($J36:$X36=TRANSPOSE('Capacity Backing (Hide)2'!N$67:N$81),1,0))&gt;0,1,0)</f>
        <v>0</v>
      </c>
      <c r="BF36" cm="1">
        <f t="array" ref="BF36">IF(SUM(IF($J36:$X36=TRANSPOSE('Capacity Backing (Hide)2'!O$67:O$81),1,0))&gt;0,1,0)</f>
        <v>0</v>
      </c>
      <c r="BG36" cm="1">
        <f t="array" ref="BG36">IF(SUM(IF($J36:$X36=TRANSPOSE('Capacity Backing (Hide)2'!P$67:P$81),1,0))&gt;0,1,0)</f>
        <v>0</v>
      </c>
      <c r="BH36" cm="1">
        <f t="array" ref="BH36">IF(SUM(IF($J36:$X36=TRANSPOSE('Capacity Backing (Hide)2'!Q$67:Q$81),1,0))&gt;0,1,0)</f>
        <v>0</v>
      </c>
      <c r="BI36" cm="1">
        <f t="array" ref="BI36">IF(SUM(IF($J36:$X36=TRANSPOSE('Capacity Backing (Hide)2'!R$67:R$81),1,0))&gt;0,1,0)</f>
        <v>0</v>
      </c>
      <c r="BJ36" cm="1">
        <f t="array" ref="BJ36">IF(SUM(IF($J36:$X36=TRANSPOSE('Capacity Backing (Hide)2'!S$67:S$81),1,0))&gt;0,1,0)</f>
        <v>0</v>
      </c>
      <c r="BK36" cm="1">
        <f t="array" ref="BK36">IF(SUM(IF($J36:$X36=TRANSPOSE('Capacity Backing (Hide)2'!T$67:T$81),1,0))&gt;0,1,0)</f>
        <v>0</v>
      </c>
      <c r="BL36" cm="1">
        <f t="array" ref="BL36">IF(SUM(IF($J36:$X36=TRANSPOSE('Capacity Backing (Hide)2'!U$67:U$81),1,0))&gt;0,1,0)</f>
        <v>0</v>
      </c>
      <c r="BM36" cm="1">
        <f t="array" ref="BM36">IF(SUM(IF($J36:$X36=TRANSPOSE('Capacity Backing (Hide)2'!V$67:V$81),1,0))&gt;0,1,0)</f>
        <v>0</v>
      </c>
      <c r="BN36" cm="1">
        <f t="array" ref="BN36">IF(SUM(IF($J36:$X36=TRANSPOSE('Capacity Backing (Hide)2'!W$67:W$81),1,0))&gt;0,1,0)</f>
        <v>0</v>
      </c>
      <c r="BO36" cm="1">
        <f t="array" ref="BO36">IF(SUM(IF($J36:$X36=TRANSPOSE('Capacity Backing (Hide)2'!X$67:X$81),1,0))&gt;0,1,0)</f>
        <v>0</v>
      </c>
      <c r="BP36" cm="1">
        <f t="array" ref="BP36">IF(SUM(IF($J36:$X36=TRANSPOSE('Capacity Backing (Hide)2'!Y$67:Y$81),1,0))&gt;0,1,0)</f>
        <v>0</v>
      </c>
      <c r="BQ36" cm="1">
        <f t="array" ref="BQ36">IF(SUM(IF($J36:$X36=TRANSPOSE('Capacity Backing (Hide)2'!Z$67:Z$81),1,0))&gt;0,1,0)</f>
        <v>0</v>
      </c>
      <c r="BR36" cm="1">
        <f t="array" ref="BR36">IF(SUM(IF($J36:$X36=TRANSPOSE('Capacity Backing (Hide)2'!AA$67:AA$81),1,0))&gt;0,1,0)</f>
        <v>0</v>
      </c>
      <c r="BS36" cm="1">
        <f t="array" ref="BS36">IF(SUM(IF($J36:$X36=TRANSPOSE('Capacity Backing (Hide)2'!AB$67:AB$81),1,0))&gt;0,1,0)</f>
        <v>0</v>
      </c>
      <c r="BT36" cm="1">
        <f t="array" ref="BT36">IF(SUM(IF($J36:$X36=TRANSPOSE('Capacity Backing (Hide)2'!AC$67:AC$81),1,0))&gt;0,1,0)</f>
        <v>0</v>
      </c>
      <c r="BU36" cm="1">
        <f t="array" ref="BU36">IF(SUM(IF($J36:$X36=TRANSPOSE('Capacity Backing (Hide)2'!AD$67:AD$81),1,0))&gt;0,1,0)</f>
        <v>0</v>
      </c>
      <c r="BV36" cm="1">
        <f t="array" ref="BV36">IF(SUM(IF($J36:$X36=TRANSPOSE('Capacity Backing (Hide)2'!AE$67:AE$81),1,0))&gt;0,1,0)</f>
        <v>0</v>
      </c>
      <c r="BW36" cm="1">
        <f t="array" ref="BW36">IF(SUM(IF($J36:$X36=TRANSPOSE('Capacity Backing (Hide)2'!AF$67:AF$81),1,0))&gt;0,1,0)</f>
        <v>0</v>
      </c>
      <c r="BX36" cm="1">
        <f t="array" ref="BX36">IF(SUM(IF($J36:$X36=TRANSPOSE('Capacity Backing (Hide)2'!AG$67:AG$81),1,0))&gt;0,1,0)</f>
        <v>0</v>
      </c>
      <c r="BY36" cm="1">
        <f t="array" ref="BY36">IF(SUM(IF($J36:$X36=TRANSPOSE('Capacity Backing (Hide)2'!AH$67:AH$81),1,0))&gt;0,1,0)</f>
        <v>0</v>
      </c>
      <c r="BZ36" cm="1">
        <f t="array" ref="BZ36">IF(SUM(IF($J36:$X36=TRANSPOSE('Capacity Backing (Hide)2'!AI$67:AI$81),1,0))&gt;0,1,0)</f>
        <v>0</v>
      </c>
      <c r="CA36" cm="1">
        <f t="array" ref="CA36">IF(SUM(IF($J36:$X36=TRANSPOSE('Capacity Backing (Hide)2'!AJ$67:AJ$81),1,0))&gt;0,1,0)</f>
        <v>0</v>
      </c>
      <c r="CB36" cm="1">
        <f t="array" ref="CB36">IF(SUM(IF($J36:$X36=TRANSPOSE('Capacity Backing (Hide)2'!AK$67:AK$81),1,0))&gt;0,1,0)</f>
        <v>0</v>
      </c>
      <c r="CC36" cm="1">
        <f t="array" ref="CC36">IF(SUM(IF($J36:$X36=TRANSPOSE('Capacity Backing (Hide)2'!AL$67:AL$81),1,0))&gt;0,1,0)</f>
        <v>0</v>
      </c>
      <c r="CD36" cm="1">
        <f t="array" ref="CD36">IF(SUM(IF($J36:$X36=TRANSPOSE('Capacity Backing (Hide)2'!AM$67:AM$81),1,0))&gt;0,1,0)</f>
        <v>0</v>
      </c>
      <c r="CE36" cm="1">
        <f t="array" ref="CE36">IF(SUM(IF($J36:$X36=TRANSPOSE('Capacity Backing (Hide)2'!AN$67:AN$81),1,0))&gt;0,1,0)</f>
        <v>0</v>
      </c>
      <c r="CF36" cm="1">
        <f t="array" ref="CF36">IF(SUM(IF($J36:$X36=TRANSPOSE('Capacity Backing (Hide)2'!AO$67:AO$81),1,0))&gt;0,1,0)</f>
        <v>0</v>
      </c>
      <c r="CG36" cm="1">
        <f t="array" ref="CG36">IF(SUM(IF($J36:$X36=TRANSPOSE('Capacity Backing (Hide)2'!AP$67:AP$81),1,0))&gt;0,1,0)</f>
        <v>0</v>
      </c>
      <c r="CH36" cm="1">
        <f t="array" ref="CH36">IF(SUM(IF($J36:$X36=TRANSPOSE('Capacity Backing (Hide)2'!AQ$67:AQ$81),1,0))&gt;0,1,0)</f>
        <v>0</v>
      </c>
      <c r="CI36" cm="1">
        <f t="array" ref="CI36">IF(SUM(IF($J36:$X36=TRANSPOSE('Capacity Backing (Hide)2'!AR$67:AR$81),1,0))&gt;0,1,0)</f>
        <v>0</v>
      </c>
      <c r="CJ36" cm="1">
        <f t="array" ref="CJ36">IF(SUM(IF($J36:$X36=TRANSPOSE('Capacity Backing (Hide)2'!AS$67:AS$81),1,0))&gt;0,1,0)</f>
        <v>0</v>
      </c>
      <c r="CK36" cm="1">
        <f t="array" ref="CK36">IF(SUM(IF($J36:$X36=TRANSPOSE('Capacity Backing (Hide)2'!AT$67:AT$81),1,0))&gt;0,1,0)</f>
        <v>0</v>
      </c>
      <c r="CL36" cm="1">
        <f t="array" ref="CL36">IF(SUM(IF($J36:$X36=TRANSPOSE('Capacity Backing (Hide)2'!AU$67:AU$81),1,0))&gt;0,1,0)</f>
        <v>0</v>
      </c>
      <c r="CM36" cm="1">
        <f t="array" ref="CM36">IF(SUM(IF($J36:$X36=TRANSPOSE('Capacity Backing (Hide)2'!AV$67:AV$81),1,0))&gt;0,1,0)</f>
        <v>0</v>
      </c>
      <c r="CN36" cm="1">
        <f t="array" ref="CN36">IF(SUM(IF($J36:$X36=TRANSPOSE('Capacity Backing (Hide)2'!AW$67:AW$81),1,0))&gt;0,1,0)</f>
        <v>0</v>
      </c>
      <c r="CO36" cm="1">
        <f t="array" ref="CO36">IF(SUM(IF($J36:$X36=TRANSPOSE('Capacity Backing (Hide)2'!AX$67:AX$81),1,0))&gt;0,1,0)</f>
        <v>0</v>
      </c>
      <c r="CP36" cm="1">
        <f t="array" ref="CP36">IF(SUM(IF($J36:$X36=TRANSPOSE('Capacity Backing (Hide)2'!AY$67:AY$81),1,0))&gt;0,1,0)</f>
        <v>0</v>
      </c>
      <c r="CQ36" cm="1">
        <f t="array" ref="CQ36">IF(SUM(IF($J36:$X36=TRANSPOSE('Capacity Backing (Hide)2'!AZ$67:AZ$81),1,0))&gt;0,1,0)</f>
        <v>0</v>
      </c>
      <c r="CR36" cm="1">
        <f t="array" ref="CR36">IF(SUM(IF($J36:$X36=TRANSPOSE('Capacity Backing (Hide)2'!BA$67:BA$81),1,0))&gt;0,1,0)</f>
        <v>0</v>
      </c>
      <c r="CS36" cm="1">
        <f t="array" ref="CS36">IF(SUM(IF($J36:$X36=TRANSPOSE('Capacity Backing (Hide)2'!BB$67:BB$81),1,0))&gt;0,1,0)</f>
        <v>0</v>
      </c>
      <c r="CT36" cm="1">
        <f t="array" ref="CT36">IF(SUM(IF($J36:$X36=TRANSPOSE('Capacity Backing (Hide)2'!BC$67:BC$81),1,0))&gt;0,1,0)</f>
        <v>0</v>
      </c>
      <c r="CU36" cm="1">
        <f t="array" ref="CU36">IF(SUM(IF($J36:$X36=TRANSPOSE('Capacity Backing (Hide)2'!BD$67:BD$81),1,0))&gt;0,1,0)</f>
        <v>0</v>
      </c>
      <c r="CV36" cm="1">
        <f t="array" ref="CV36">IF(SUM(IF($J36:$X36=TRANSPOSE('Capacity Backing (Hide)2'!BE$67:BE$81),1,0))&gt;0,1,0)</f>
        <v>0</v>
      </c>
      <c r="CW36" cm="1">
        <f t="array" ref="CW36">IF(SUM(IF($J36:$X36=TRANSPOSE('Capacity Backing (Hide)2'!BF$67:BF$81),1,0))&gt;0,1,0)</f>
        <v>0</v>
      </c>
      <c r="CX36" cm="1">
        <f t="array" ref="CX36">IF(SUM(IF($J36:$X36=TRANSPOSE('Capacity Backing (Hide)2'!BG$67:BG$81),1,0))&gt;0,1,0)</f>
        <v>0</v>
      </c>
      <c r="CY36" cm="1">
        <f t="array" ref="CY36">IF(SUM(IF($J36:$X36=TRANSPOSE('Capacity Backing (Hide)2'!BH$67:BH$81),1,0))&gt;0,1,0)</f>
        <v>0</v>
      </c>
      <c r="CZ36" cm="1">
        <f t="array" ref="CZ36">IF(SUM(IF($J36:$X36=TRANSPOSE('Capacity Backing (Hide)2'!BI$67:BI$81),1,0))&gt;0,1,0)</f>
        <v>0</v>
      </c>
      <c r="DA36" cm="1">
        <f t="array" ref="DA36">IF(SUM(IF($J36:$X36=TRANSPOSE('Capacity Backing (Hide)2'!BJ$67:BJ$81),1,0))&gt;0,1,0)</f>
        <v>0</v>
      </c>
      <c r="DB36" cm="1">
        <f t="array" ref="DB36">IF(SUM(IF($J36:$X36=TRANSPOSE('Capacity Backing (Hide)2'!BK$67:BK$81),1,0))&gt;0,1,0)</f>
        <v>0</v>
      </c>
      <c r="DC36" cm="1">
        <f t="array" ref="DC36">IF(SUM(IF($J36:$X36=TRANSPOSE('Capacity Backing (Hide)2'!BL$67:BL$81),1,0))&gt;0,1,0)</f>
        <v>0</v>
      </c>
      <c r="DD36" cm="1">
        <f t="array" ref="DD36">IF(SUM(IF($J36:$X36=TRANSPOSE('Capacity Backing (Hide)2'!BM$67:BM$81),1,0))&gt;0,1,0)</f>
        <v>0</v>
      </c>
      <c r="DE36" cm="1">
        <f t="array" ref="DE36">IF(SUM(IF($J36:$X36=TRANSPOSE('Capacity Backing (Hide)2'!BN$67:BN$81),1,0))&gt;0,1,0)</f>
        <v>0</v>
      </c>
      <c r="DF36" cm="1">
        <f t="array" ref="DF36">IF(SUM(IF($J36:$X36=TRANSPOSE('Capacity Backing (Hide)2'!BO$67:BO$81),1,0))&gt;0,1,0)</f>
        <v>0</v>
      </c>
      <c r="DG36" cm="1">
        <f t="array" ref="DG36">IF(SUM(IF($J36:$X36=TRANSPOSE('Capacity Backing (Hide)2'!BP$67:BP$81),1,0))&gt;0,1,0)</f>
        <v>0</v>
      </c>
      <c r="DH36" cm="1">
        <f t="array" ref="DH36">IF(SUM(IF($J36:$X36=TRANSPOSE('Capacity Backing (Hide)2'!BQ$67:BQ$81),1,0))&gt;0,1,0)</f>
        <v>0</v>
      </c>
      <c r="DI36" cm="1">
        <f t="array" ref="DI36">IF(SUM(IF($J36:$X36=TRANSPOSE('Capacity Backing (Hide)2'!BR$67:BR$81),1,0))&gt;0,1,0)</f>
        <v>0</v>
      </c>
      <c r="DJ36" cm="1">
        <f t="array" ref="DJ36">IF(SUM(IF($J36:$X36=TRANSPOSE('Capacity Backing (Hide)2'!BS$67:BS$81),1,0))&gt;0,1,0)</f>
        <v>0</v>
      </c>
      <c r="DK36" cm="1">
        <f t="array" ref="DK36">IF(SUM(IF($J36:$X36=TRANSPOSE('Capacity Backing (Hide)2'!BT$67:BT$81),1,0))&gt;0,1,0)</f>
        <v>0</v>
      </c>
      <c r="DL36" cm="1">
        <f t="array" ref="DL36">IF(SUM(IF($J36:$X36=TRANSPOSE('Capacity Backing (Hide)2'!BU$67:BU$81),1,0))&gt;0,1,0)</f>
        <v>0</v>
      </c>
      <c r="DM36" cm="1">
        <f t="array" ref="DM36">IF(SUM(IF($J36:$X36=TRANSPOSE('Capacity Backing (Hide)2'!BV$67:BV$81),1,0))&gt;0,1,0)</f>
        <v>0</v>
      </c>
      <c r="DN36" cm="1">
        <f t="array" ref="DN36">IF(SUM(IF($J36:$X36=TRANSPOSE('Capacity Backing (Hide)2'!BW$67:BW$81),1,0))&gt;0,1,0)</f>
        <v>0</v>
      </c>
      <c r="DO36" cm="1">
        <f t="array" ref="DO36">IF(SUM(IF($J36:$X36=TRANSPOSE('Capacity Backing (Hide)2'!BX$67:BX$81),1,0))&gt;0,1,0)</f>
        <v>0</v>
      </c>
      <c r="DP36" cm="1">
        <f t="array" ref="DP36">IF(SUM(IF($J36:$X36=TRANSPOSE('Capacity Backing (Hide)2'!BY$67:BY$81),1,0))&gt;0,1,0)</f>
        <v>0</v>
      </c>
      <c r="DQ36" cm="1">
        <f t="array" ref="DQ36">IF(SUM(IF($J36:$X36=TRANSPOSE('Capacity Backing (Hide)2'!BZ$67:BZ$81),1,0))&gt;0,1,0)</f>
        <v>0</v>
      </c>
      <c r="DR36" cm="1">
        <f t="array" ref="DR36">IF(SUM(IF($J36:$X36=TRANSPOSE('Capacity Backing (Hide)2'!CA$67:CA$81),1,0))&gt;0,1,0)</f>
        <v>0</v>
      </c>
      <c r="DS36" cm="1">
        <f t="array" ref="DS36">IF(SUM(IF($J36:$X36=TRANSPOSE('Capacity Backing (Hide)2'!CB$67:CB$81),1,0))&gt;0,1,0)</f>
        <v>0</v>
      </c>
      <c r="DT36" cm="1">
        <f t="array" ref="DT36">IF(SUM(IF($J36:$X36=TRANSPOSE('Capacity Backing (Hide)2'!CC$67:CC$81),1,0))&gt;0,1,0)</f>
        <v>0</v>
      </c>
      <c r="DU36" cm="1">
        <f t="array" ref="DU36">IF(SUM(IF($J36:$X36=TRANSPOSE('Capacity Backing (Hide)2'!CD$67:CD$81),1,0))&gt;0,1,0)</f>
        <v>0</v>
      </c>
      <c r="DV36" cm="1">
        <f t="array" ref="DV36">IF(SUM(IF($J36:$X36=TRANSPOSE('Capacity Backing (Hide)2'!CE$67:CE$81),1,0))&gt;0,1,0)</f>
        <v>0</v>
      </c>
      <c r="DW36" cm="1">
        <f t="array" ref="DW36">IF(SUM(IF($J36:$X36=TRANSPOSE('Capacity Backing (Hide)2'!CF$67:CF$81),1,0))&gt;0,1,0)</f>
        <v>0</v>
      </c>
      <c r="DX36" cm="1">
        <f t="array" ref="DX36">IF(SUM(IF($J36:$X36=TRANSPOSE('Capacity Backing (Hide)2'!CG$67:CG$81),1,0))&gt;0,1,0)</f>
        <v>0</v>
      </c>
      <c r="DY36" cm="1">
        <f t="array" ref="DY36">IF(SUM(IF($J36:$X36=TRANSPOSE('Capacity Backing (Hide)2'!CH$67:CH$81),1,0))&gt;0,1,0)</f>
        <v>0</v>
      </c>
      <c r="DZ36" cm="1">
        <f t="array" ref="DZ36">IF(SUM(IF($J36:$X36=TRANSPOSE('Capacity Backing (Hide)2'!CI$67:CI$81),1,0))&gt;0,1,0)</f>
        <v>0</v>
      </c>
      <c r="EA36" cm="1">
        <f t="array" ref="EA36">IF(SUM(IF($J36:$X36=TRANSPOSE('Capacity Backing (Hide)2'!CJ$67:CJ$81),1,0))&gt;0,1,0)</f>
        <v>0</v>
      </c>
      <c r="EB36" cm="1">
        <f t="array" ref="EB36">IF(SUM(IF($J36:$X36=TRANSPOSE('Capacity Backing (Hide)2'!CK$67:CK$81),1,0))&gt;0,1,0)</f>
        <v>0</v>
      </c>
      <c r="EC36" cm="1">
        <f t="array" ref="EC36">IF(SUM(IF($J36:$X36=TRANSPOSE('Capacity Backing (Hide)2'!CL$67:CL$81),1,0))&gt;0,1,0)</f>
        <v>0</v>
      </c>
      <c r="ED36" cm="1">
        <f t="array" ref="ED36">IF(SUM(IF($J36:$X36=TRANSPOSE('Capacity Backing (Hide)2'!CM$67:CM$81),1,0))&gt;0,1,0)</f>
        <v>0</v>
      </c>
      <c r="EE36" cm="1">
        <f t="array" ref="EE36">IF(SUM(IF($J36:$X36=TRANSPOSE('Capacity Backing (Hide)2'!CN$67:CN$81),1,0))&gt;0,1,0)</f>
        <v>0</v>
      </c>
      <c r="EF36" cm="1">
        <f t="array" ref="EF36">IF(SUM(IF($J36:$X36=TRANSPOSE('Capacity Backing (Hide)2'!CO$67:CO$81),1,0))&gt;0,1,0)</f>
        <v>0</v>
      </c>
      <c r="EG36" cm="1">
        <f t="array" ref="EG36">IF(SUM(IF($J36:$X36=TRANSPOSE('Capacity Backing (Hide)2'!CP$67:CP$81),1,0))&gt;0,1,0)</f>
        <v>0</v>
      </c>
      <c r="EH36" cm="1">
        <f t="array" ref="EH36">IF(SUM(IF($J36:$X36=TRANSPOSE('Capacity Backing (Hide)2'!CQ$67:CQ$81),1,0))&gt;0,1,0)</f>
        <v>0</v>
      </c>
      <c r="EI36" cm="1">
        <f t="array" ref="EI36">IF(SUM(IF($J36:$X36=TRANSPOSE('Capacity Backing (Hide)2'!CR$67:CR$81),1,0))&gt;0,1,0)</f>
        <v>0</v>
      </c>
      <c r="EJ36" cm="1">
        <f t="array" ref="EJ36">IF(SUM(IF($J36:$X36=TRANSPOSE('Capacity Backing (Hide)2'!CS$67:CS$81),1,0))&gt;0,1,0)</f>
        <v>0</v>
      </c>
      <c r="EK36" cm="1">
        <f t="array" ref="EK36">IF(SUM(IF($J36:$X36=TRANSPOSE('Capacity Backing (Hide)2'!CT$67:CT$81),1,0))&gt;0,1,0)</f>
        <v>0</v>
      </c>
      <c r="EL36" cm="1">
        <f t="array" ref="EL36">IF(SUM(IF($J36:$X36=TRANSPOSE('Capacity Backing (Hide)2'!CU$67:CU$81),1,0))&gt;0,1,0)</f>
        <v>0</v>
      </c>
      <c r="EM36" cm="1">
        <f t="array" ref="EM36">IF(SUM(IF($J36:$X36=TRANSPOSE('Capacity Backing (Hide)2'!CV$67:CV$81),1,0))&gt;0,1,0)</f>
        <v>0</v>
      </c>
      <c r="EN36" cm="1">
        <f t="array" ref="EN36">IF(SUM(IF($J36:$X36=TRANSPOSE('Capacity Backing (Hide)2'!CW$67:CW$81),1,0))&gt;0,1,0)</f>
        <v>0</v>
      </c>
      <c r="EQ36" cm="1">
        <f t="array" ref="EQ36">IF(SUM(IF($J36:$X36=TRANSPOSE('Capacity Backing (Hide)2'!B$203:B$217),1,0))&gt;0,1,0)</f>
        <v>0</v>
      </c>
      <c r="ER36" cm="1">
        <f t="array" ref="ER36">IF(SUM(IF($J36:$X36=TRANSPOSE('Capacity Backing (Hide)2'!C$203:C$217),1,0))&gt;0,1,0)</f>
        <v>0</v>
      </c>
      <c r="ES36" cm="1">
        <f t="array" ref="ES36">IF(SUM(IF($J36:$X36=TRANSPOSE('Capacity Backing (Hide)2'!D$203:D$217),1,0))&gt;0,1,0)</f>
        <v>0</v>
      </c>
      <c r="ET36" cm="1">
        <f t="array" ref="ET36">IF(SUM(IF($J36:$X36=TRANSPOSE('Capacity Backing (Hide)2'!E$203:E$217),1,0))&gt;0,1,0)</f>
        <v>0</v>
      </c>
      <c r="EU36" cm="1">
        <f t="array" ref="EU36">IF(SUM(IF($J36:$X36=TRANSPOSE('Capacity Backing (Hide)2'!F$203:F$217),1,0))&gt;0,1,0)</f>
        <v>0</v>
      </c>
      <c r="EV36" cm="1">
        <f t="array" ref="EV36">IF(SUM(IF($J36:$X36=TRANSPOSE('Capacity Backing (Hide)2'!G$203:G$217),1,0))&gt;0,1,0)</f>
        <v>0</v>
      </c>
      <c r="EW36" cm="1">
        <f t="array" ref="EW36">IF(SUM(IF($J36:$X36=TRANSPOSE('Capacity Backing (Hide)2'!H$203:H$217),1,0))&gt;0,1,0)</f>
        <v>0</v>
      </c>
      <c r="EX36" cm="1">
        <f t="array" ref="EX36">IF(SUM(IF($J36:$X36=TRANSPOSE('Capacity Backing (Hide)2'!I$203:I$217),1,0))&gt;0,1,0)</f>
        <v>0</v>
      </c>
      <c r="EY36" cm="1">
        <f t="array" ref="EY36">IF(SUM(IF($J36:$X36=TRANSPOSE('Capacity Backing (Hide)2'!J$203:J$217),1,0))&gt;0,1,0)</f>
        <v>0</v>
      </c>
      <c r="EZ36" cm="1">
        <f t="array" ref="EZ36">IF(SUM(IF($J36:$X36=TRANSPOSE('Capacity Backing (Hide)2'!K$203:K$217),1,0))&gt;0,1,0)</f>
        <v>0</v>
      </c>
      <c r="FA36" cm="1">
        <f t="array" ref="FA36">IF(SUM(IF($J36:$X36=TRANSPOSE('Capacity Backing (Hide)2'!L$203:L$217),1,0))&gt;0,1,0)</f>
        <v>0</v>
      </c>
      <c r="FB36" cm="1">
        <f t="array" ref="FB36">IF(SUM(IF($J36:$X36=TRANSPOSE('Capacity Backing (Hide)2'!M$203:M$217),1,0))&gt;0,1,0)</f>
        <v>0</v>
      </c>
      <c r="FC36" cm="1">
        <f t="array" ref="FC36">IF(SUM(IF($J36:$X36=TRANSPOSE('Capacity Backing (Hide)2'!N$203:N$217),1,0))&gt;0,1,0)</f>
        <v>0</v>
      </c>
      <c r="FD36" cm="1">
        <f t="array" ref="FD36">IF(SUM(IF($J36:$X36=TRANSPOSE('Capacity Backing (Hide)2'!O$203:O$217),1,0))&gt;0,1,0)</f>
        <v>0</v>
      </c>
      <c r="FE36" cm="1">
        <f t="array" ref="FE36">IF(SUM(IF($J36:$X36=TRANSPOSE('Capacity Backing (Hide)2'!P$203:P$217),1,0))&gt;0,1,0)</f>
        <v>0</v>
      </c>
      <c r="FF36" cm="1">
        <f t="array" ref="FF36">IF(SUM(IF($J36:$X36=TRANSPOSE('Capacity Backing (Hide)2'!Q$203:Q$217),1,0))&gt;0,1,0)</f>
        <v>0</v>
      </c>
      <c r="FG36" cm="1">
        <f t="array" ref="FG36">IF(SUM(IF($J36:$X36=TRANSPOSE('Capacity Backing (Hide)2'!R$203:R$217),1,0))&gt;0,1,0)</f>
        <v>0</v>
      </c>
      <c r="FH36" cm="1">
        <f t="array" ref="FH36">IF(SUM(IF($J36:$X36=TRANSPOSE('Capacity Backing (Hide)2'!S$203:S$217),1,0))&gt;0,1,0)</f>
        <v>0</v>
      </c>
      <c r="FI36" cm="1">
        <f t="array" ref="FI36">IF(SUM(IF($J36:$X36=TRANSPOSE('Capacity Backing (Hide)2'!T$203:T$217),1,0))&gt;0,1,0)</f>
        <v>0</v>
      </c>
      <c r="FJ36" cm="1">
        <f t="array" ref="FJ36">IF(SUM(IF($J36:$X36=TRANSPOSE('Capacity Backing (Hide)2'!U$203:U$217),1,0))&gt;0,1,0)</f>
        <v>0</v>
      </c>
      <c r="FK36" cm="1">
        <f t="array" ref="FK36">IF(SUM(IF($J36:$X36=TRANSPOSE('Capacity Backing (Hide)2'!V$203:V$217),1,0))&gt;0,1,0)</f>
        <v>0</v>
      </c>
      <c r="FL36" cm="1">
        <f t="array" ref="FL36">IF(SUM(IF($J36:$X36=TRANSPOSE('Capacity Backing (Hide)2'!W$203:W$217),1,0))&gt;0,1,0)</f>
        <v>0</v>
      </c>
      <c r="FM36" cm="1">
        <f t="array" ref="FM36">IF(SUM(IF($J36:$X36=TRANSPOSE('Capacity Backing (Hide)2'!X$203:X$217),1,0))&gt;0,1,0)</f>
        <v>0</v>
      </c>
      <c r="FN36" cm="1">
        <f t="array" ref="FN36">IF(SUM(IF($J36:$X36=TRANSPOSE('Capacity Backing (Hide)2'!Y$203:Y$217),1,0))&gt;0,1,0)</f>
        <v>0</v>
      </c>
      <c r="FO36" cm="1">
        <f t="array" ref="FO36">IF(SUM(IF($J36:$X36=TRANSPOSE('Capacity Backing (Hide)2'!Z$203:Z$217),1,0))&gt;0,1,0)</f>
        <v>0</v>
      </c>
      <c r="FP36" cm="1">
        <f t="array" ref="FP36">IF(SUM(IF($J36:$X36=TRANSPOSE('Capacity Backing (Hide)2'!AA$203:AA$217),1,0))&gt;0,1,0)</f>
        <v>0</v>
      </c>
      <c r="FQ36" cm="1">
        <f t="array" ref="FQ36">IF(SUM(IF($J36:$X36=TRANSPOSE('Capacity Backing (Hide)2'!AB$203:AB$217),1,0))&gt;0,1,0)</f>
        <v>0</v>
      </c>
      <c r="FR36" cm="1">
        <f t="array" ref="FR36">IF(SUM(IF($J36:$X36=TRANSPOSE('Capacity Backing (Hide)2'!AC$203:AC$217),1,0))&gt;0,1,0)</f>
        <v>0</v>
      </c>
      <c r="FS36" cm="1">
        <f t="array" ref="FS36">IF(SUM(IF($J36:$X36=TRANSPOSE('Capacity Backing (Hide)2'!AD$203:AD$217),1,0))&gt;0,1,0)</f>
        <v>0</v>
      </c>
      <c r="FT36" cm="1">
        <f t="array" ref="FT36">IF(SUM(IF($J36:$X36=TRANSPOSE('Capacity Backing (Hide)2'!AE$203:AE$217),1,0))&gt;0,1,0)</f>
        <v>0</v>
      </c>
      <c r="FU36" cm="1">
        <f t="array" ref="FU36">IF(SUM(IF($J36:$X36=TRANSPOSE('Capacity Backing (Hide)2'!AF$203:AF$217),1,0))&gt;0,1,0)</f>
        <v>0</v>
      </c>
      <c r="FV36" cm="1">
        <f t="array" ref="FV36">IF(SUM(IF($J36:$X36=TRANSPOSE('Capacity Backing (Hide)2'!AG$203:AG$217),1,0))&gt;0,1,0)</f>
        <v>0</v>
      </c>
      <c r="FW36" cm="1">
        <f t="array" ref="FW36">IF(SUM(IF($J36:$X36=TRANSPOSE('Capacity Backing (Hide)2'!AH$203:AH$217),1,0))&gt;0,1,0)</f>
        <v>0</v>
      </c>
      <c r="FX36" cm="1">
        <f t="array" ref="FX36">IF(SUM(IF($J36:$X36=TRANSPOSE('Capacity Backing (Hide)2'!AI$203:AI$217),1,0))&gt;0,1,0)</f>
        <v>0</v>
      </c>
      <c r="FY36" cm="1">
        <f t="array" ref="FY36">IF(SUM(IF($J36:$X36=TRANSPOSE('Capacity Backing (Hide)2'!AJ$203:AJ$217),1,0))&gt;0,1,0)</f>
        <v>0</v>
      </c>
      <c r="FZ36" cm="1">
        <f t="array" ref="FZ36">IF(SUM(IF($J36:$X36=TRANSPOSE('Capacity Backing (Hide)2'!AK$203:AK$217),1,0))&gt;0,1,0)</f>
        <v>0</v>
      </c>
      <c r="GA36" cm="1">
        <f t="array" ref="GA36">IF(SUM(IF($J36:$X36=TRANSPOSE('Capacity Backing (Hide)2'!AL$203:AL$217),1,0))&gt;0,1,0)</f>
        <v>0</v>
      </c>
      <c r="GB36" cm="1">
        <f t="array" ref="GB36">IF(SUM(IF($J36:$X36=TRANSPOSE('Capacity Backing (Hide)2'!AM$203:AM$217),1,0))&gt;0,1,0)</f>
        <v>0</v>
      </c>
      <c r="GC36" cm="1">
        <f t="array" ref="GC36">IF(SUM(IF($J36:$X36=TRANSPOSE('Capacity Backing (Hide)2'!AN$203:AN$217),1,0))&gt;0,1,0)</f>
        <v>0</v>
      </c>
      <c r="GD36" cm="1">
        <f t="array" ref="GD36">IF(SUM(IF($J36:$X36=TRANSPOSE('Capacity Backing (Hide)2'!AO$203:AO$217),1,0))&gt;0,1,0)</f>
        <v>0</v>
      </c>
      <c r="GE36" cm="1">
        <f t="array" ref="GE36">IF(SUM(IF($J36:$X36=TRANSPOSE('Capacity Backing (Hide)2'!AP$203:AP$217),1,0))&gt;0,1,0)</f>
        <v>0</v>
      </c>
      <c r="GF36" cm="1">
        <f t="array" ref="GF36">IF(SUM(IF($J36:$X36=TRANSPOSE('Capacity Backing (Hide)2'!AQ$203:AQ$217),1,0))&gt;0,1,0)</f>
        <v>0</v>
      </c>
      <c r="GG36" cm="1">
        <f t="array" ref="GG36">IF(SUM(IF($J36:$X36=TRANSPOSE('Capacity Backing (Hide)2'!AR$203:AR$217),1,0))&gt;0,1,0)</f>
        <v>0</v>
      </c>
      <c r="GH36" cm="1">
        <f t="array" ref="GH36">IF(SUM(IF($J36:$X36=TRANSPOSE('Capacity Backing (Hide)2'!AS$203:AS$217),1,0))&gt;0,1,0)</f>
        <v>0</v>
      </c>
      <c r="GI36" cm="1">
        <f t="array" ref="GI36">IF(SUM(IF($J36:$X36=TRANSPOSE('Capacity Backing (Hide)2'!AT$203:AT$217),1,0))&gt;0,1,0)</f>
        <v>0</v>
      </c>
      <c r="GJ36" cm="1">
        <f t="array" ref="GJ36">IF(SUM(IF($J36:$X36=TRANSPOSE('Capacity Backing (Hide)2'!AU$203:AU$217),1,0))&gt;0,1,0)</f>
        <v>0</v>
      </c>
      <c r="GK36" cm="1">
        <f t="array" ref="GK36">IF(SUM(IF($J36:$X36=TRANSPOSE('Capacity Backing (Hide)2'!AV$203:AV$217),1,0))&gt;0,1,0)</f>
        <v>0</v>
      </c>
      <c r="GL36" cm="1">
        <f t="array" ref="GL36">IF(SUM(IF($J36:$X36=TRANSPOSE('Capacity Backing (Hide)2'!AW$203:AW$217),1,0))&gt;0,1,0)</f>
        <v>0</v>
      </c>
      <c r="GM36" cm="1">
        <f t="array" ref="GM36">IF(SUM(IF($J36:$X36=TRANSPOSE('Capacity Backing (Hide)2'!AX$203:AX$217),1,0))&gt;0,1,0)</f>
        <v>0</v>
      </c>
      <c r="GN36" cm="1">
        <f t="array" ref="GN36">IF(SUM(IF($J36:$X36=TRANSPOSE('Capacity Backing (Hide)2'!AY$203:AY$217),1,0))&gt;0,1,0)</f>
        <v>0</v>
      </c>
      <c r="GO36" cm="1">
        <f t="array" ref="GO36">IF(SUM(IF($J36:$X36=TRANSPOSE('Capacity Backing (Hide)2'!AZ$203:AZ$217),1,0))&gt;0,1,0)</f>
        <v>0</v>
      </c>
      <c r="GP36" cm="1">
        <f t="array" ref="GP36">IF(SUM(IF($J36:$X36=TRANSPOSE('Capacity Backing (Hide)2'!BA$203:BA$217),1,0))&gt;0,1,0)</f>
        <v>0</v>
      </c>
      <c r="GQ36" cm="1">
        <f t="array" ref="GQ36">IF(SUM(IF($J36:$X36=TRANSPOSE('Capacity Backing (Hide)2'!BB$203:BB$217),1,0))&gt;0,1,0)</f>
        <v>0</v>
      </c>
      <c r="GR36" cm="1">
        <f t="array" ref="GR36">IF(SUM(IF($J36:$X36=TRANSPOSE('Capacity Backing (Hide)2'!BC$203:BC$217),1,0))&gt;0,1,0)</f>
        <v>0</v>
      </c>
      <c r="GS36" cm="1">
        <f t="array" ref="GS36">IF(SUM(IF($J36:$X36=TRANSPOSE('Capacity Backing (Hide)2'!BD$203:BD$217),1,0))&gt;0,1,0)</f>
        <v>0</v>
      </c>
      <c r="GT36" cm="1">
        <f t="array" ref="GT36">IF(SUM(IF($J36:$X36=TRANSPOSE('Capacity Backing (Hide)2'!BE$203:BE$217),1,0))&gt;0,1,0)</f>
        <v>0</v>
      </c>
      <c r="GU36" cm="1">
        <f t="array" ref="GU36">IF(SUM(IF($J36:$X36=TRANSPOSE('Capacity Backing (Hide)2'!BF$203:BF$217),1,0))&gt;0,1,0)</f>
        <v>0</v>
      </c>
      <c r="GV36" cm="1">
        <f t="array" ref="GV36">IF(SUM(IF($J36:$X36=TRANSPOSE('Capacity Backing (Hide)2'!BG$203:BG$217),1,0))&gt;0,1,0)</f>
        <v>0</v>
      </c>
      <c r="GW36" cm="1">
        <f t="array" ref="GW36">IF(SUM(IF($J36:$X36=TRANSPOSE('Capacity Backing (Hide)2'!BH$203:BH$217),1,0))&gt;0,1,0)</f>
        <v>0</v>
      </c>
      <c r="GX36" cm="1">
        <f t="array" ref="GX36">IF(SUM(IF($J36:$X36=TRANSPOSE('Capacity Backing (Hide)2'!BI$203:BI$217),1,0))&gt;0,1,0)</f>
        <v>0</v>
      </c>
      <c r="GY36" cm="1">
        <f t="array" ref="GY36">IF(SUM(IF($J36:$X36=TRANSPOSE('Capacity Backing (Hide)2'!BJ$203:BJ$217),1,0))&gt;0,1,0)</f>
        <v>0</v>
      </c>
      <c r="GZ36" cm="1">
        <f t="array" ref="GZ36">IF(SUM(IF($J36:$X36=TRANSPOSE('Capacity Backing (Hide)2'!BK$203:BK$217),1,0))&gt;0,1,0)</f>
        <v>0</v>
      </c>
      <c r="HA36" cm="1">
        <f t="array" ref="HA36">IF(SUM(IF($J36:$X36=TRANSPOSE('Capacity Backing (Hide)2'!BL$203:BL$217),1,0))&gt;0,1,0)</f>
        <v>0</v>
      </c>
      <c r="HB36" cm="1">
        <f t="array" ref="HB36">IF(SUM(IF($J36:$X36=TRANSPOSE('Capacity Backing (Hide)2'!BM$203:BM$217),1,0))&gt;0,1,0)</f>
        <v>0</v>
      </c>
      <c r="HC36" cm="1">
        <f t="array" ref="HC36">IF(SUM(IF($J36:$X36=TRANSPOSE('Capacity Backing (Hide)2'!BN$203:BN$217),1,0))&gt;0,1,0)</f>
        <v>0</v>
      </c>
      <c r="HD36" cm="1">
        <f t="array" ref="HD36">IF(SUM(IF($J36:$X36=TRANSPOSE('Capacity Backing (Hide)2'!BO$203:BO$217),1,0))&gt;0,1,0)</f>
        <v>0</v>
      </c>
      <c r="HE36" cm="1">
        <f t="array" ref="HE36">IF(SUM(IF($J36:$X36=TRANSPOSE('Capacity Backing (Hide)2'!BP$203:BP$217),1,0))&gt;0,1,0)</f>
        <v>0</v>
      </c>
      <c r="HF36" cm="1">
        <f t="array" ref="HF36">IF(SUM(IF($J36:$X36=TRANSPOSE('Capacity Backing (Hide)2'!BQ$203:BQ$217),1,0))&gt;0,1,0)</f>
        <v>0</v>
      </c>
      <c r="HG36" cm="1">
        <f t="array" ref="HG36">IF(SUM(IF($J36:$X36=TRANSPOSE('Capacity Backing (Hide)2'!BR$203:BR$217),1,0))&gt;0,1,0)</f>
        <v>0</v>
      </c>
      <c r="HH36" cm="1">
        <f t="array" ref="HH36">IF(SUM(IF($J36:$X36=TRANSPOSE('Capacity Backing (Hide)2'!BS$203:BS$217),1,0))&gt;0,1,0)</f>
        <v>0</v>
      </c>
      <c r="HI36" cm="1">
        <f t="array" ref="HI36">IF(SUM(IF($J36:$X36=TRANSPOSE('Capacity Backing (Hide)2'!BT$203:BT$217),1,0))&gt;0,1,0)</f>
        <v>0</v>
      </c>
      <c r="HJ36" cm="1">
        <f t="array" ref="HJ36">IF(SUM(IF($J36:$X36=TRANSPOSE('Capacity Backing (Hide)2'!BU$203:BU$217),1,0))&gt;0,1,0)</f>
        <v>0</v>
      </c>
      <c r="HK36" cm="1">
        <f t="array" ref="HK36">IF(SUM(IF($J36:$X36=TRANSPOSE('Capacity Backing (Hide)2'!BV$203:BV$217),1,0))&gt;0,1,0)</f>
        <v>0</v>
      </c>
      <c r="HL36" cm="1">
        <f t="array" ref="HL36">IF(SUM(IF($J36:$X36=TRANSPOSE('Capacity Backing (Hide)2'!BW$203:BW$217),1,0))&gt;0,1,0)</f>
        <v>0</v>
      </c>
      <c r="HM36" cm="1">
        <f t="array" ref="HM36">IF(SUM(IF($J36:$X36=TRANSPOSE('Capacity Backing (Hide)2'!BX$203:BX$217),1,0))&gt;0,1,0)</f>
        <v>0</v>
      </c>
      <c r="HN36" cm="1">
        <f t="array" ref="HN36">IF(SUM(IF($J36:$X36=TRANSPOSE('Capacity Backing (Hide)2'!BY$203:BY$217),1,0))&gt;0,1,0)</f>
        <v>0</v>
      </c>
      <c r="HO36" cm="1">
        <f t="array" ref="HO36">IF(SUM(IF($J36:$X36=TRANSPOSE('Capacity Backing (Hide)2'!BZ$203:BZ$217),1,0))&gt;0,1,0)</f>
        <v>0</v>
      </c>
      <c r="HP36" cm="1">
        <f t="array" ref="HP36">IF(SUM(IF($J36:$X36=TRANSPOSE('Capacity Backing (Hide)2'!CA$203:CA$217),1,0))&gt;0,1,0)</f>
        <v>0</v>
      </c>
      <c r="HQ36" cm="1">
        <f t="array" ref="HQ36">IF(SUM(IF($J36:$X36=TRANSPOSE('Capacity Backing (Hide)2'!CB$203:CB$217),1,0))&gt;0,1,0)</f>
        <v>0</v>
      </c>
      <c r="HR36" cm="1">
        <f t="array" ref="HR36">IF(SUM(IF($J36:$X36=TRANSPOSE('Capacity Backing (Hide)2'!CC$203:CC$217),1,0))&gt;0,1,0)</f>
        <v>0</v>
      </c>
      <c r="HS36" cm="1">
        <f t="array" ref="HS36">IF(SUM(IF($J36:$X36=TRANSPOSE('Capacity Backing (Hide)2'!CD$203:CD$217),1,0))&gt;0,1,0)</f>
        <v>0</v>
      </c>
      <c r="HT36" cm="1">
        <f t="array" ref="HT36">IF(SUM(IF($J36:$X36=TRANSPOSE('Capacity Backing (Hide)2'!CE$203:CE$217),1,0))&gt;0,1,0)</f>
        <v>0</v>
      </c>
      <c r="HU36" cm="1">
        <f t="array" ref="HU36">IF(SUM(IF($J36:$X36=TRANSPOSE('Capacity Backing (Hide)2'!CF$203:CF$217),1,0))&gt;0,1,0)</f>
        <v>0</v>
      </c>
      <c r="HV36" cm="1">
        <f t="array" ref="HV36">IF(SUM(IF($J36:$X36=TRANSPOSE('Capacity Backing (Hide)2'!CG$203:CG$217),1,0))&gt;0,1,0)</f>
        <v>0</v>
      </c>
      <c r="HW36" cm="1">
        <f t="array" ref="HW36">IF(SUM(IF($J36:$X36=TRANSPOSE('Capacity Backing (Hide)2'!CH$203:CH$217),1,0))&gt;0,1,0)</f>
        <v>0</v>
      </c>
      <c r="HX36" cm="1">
        <f t="array" ref="HX36">IF(SUM(IF($J36:$X36=TRANSPOSE('Capacity Backing (Hide)2'!CI$203:CI$217),1,0))&gt;0,1,0)</f>
        <v>0</v>
      </c>
      <c r="HY36" cm="1">
        <f t="array" ref="HY36">IF(SUM(IF($J36:$X36=TRANSPOSE('Capacity Backing (Hide)2'!CJ$203:CJ$217),1,0))&gt;0,1,0)</f>
        <v>0</v>
      </c>
      <c r="HZ36" cm="1">
        <f t="array" ref="HZ36">IF(SUM(IF($J36:$X36=TRANSPOSE('Capacity Backing (Hide)2'!CK$203:CK$217),1,0))&gt;0,1,0)</f>
        <v>0</v>
      </c>
      <c r="IA36" cm="1">
        <f t="array" ref="IA36">IF(SUM(IF($J36:$X36=TRANSPOSE('Capacity Backing (Hide)2'!CL$203:CL$217),1,0))&gt;0,1,0)</f>
        <v>0</v>
      </c>
      <c r="IB36" cm="1">
        <f t="array" ref="IB36">IF(SUM(IF($J36:$X36=TRANSPOSE('Capacity Backing (Hide)2'!CM$203:CM$217),1,0))&gt;0,1,0)</f>
        <v>0</v>
      </c>
      <c r="IC36" cm="1">
        <f t="array" ref="IC36">IF(SUM(IF($J36:$X36=TRANSPOSE('Capacity Backing (Hide)2'!CN$203:CN$217),1,0))&gt;0,1,0)</f>
        <v>0</v>
      </c>
      <c r="ID36" cm="1">
        <f t="array" ref="ID36">IF(SUM(IF($J36:$X36=TRANSPOSE('Capacity Backing (Hide)2'!CO$203:CO$217),1,0))&gt;0,1,0)</f>
        <v>0</v>
      </c>
      <c r="IE36" cm="1">
        <f t="array" ref="IE36">IF(SUM(IF($J36:$X36=TRANSPOSE('Capacity Backing (Hide)2'!CP$203:CP$217),1,0))&gt;0,1,0)</f>
        <v>0</v>
      </c>
      <c r="IF36" cm="1">
        <f t="array" ref="IF36">IF(SUM(IF($J36:$X36=TRANSPOSE('Capacity Backing (Hide)2'!CQ$203:CQ$217),1,0))&gt;0,1,0)</f>
        <v>0</v>
      </c>
      <c r="IG36" cm="1">
        <f t="array" ref="IG36">IF(SUM(IF($J36:$X36=TRANSPOSE('Capacity Backing (Hide)2'!CR$203:CR$217),1,0))&gt;0,1,0)</f>
        <v>0</v>
      </c>
      <c r="IH36" cm="1">
        <f t="array" ref="IH36">IF(SUM(IF($J36:$X36=TRANSPOSE('Capacity Backing (Hide)2'!CS$203:CS$217),1,0))&gt;0,1,0)</f>
        <v>0</v>
      </c>
      <c r="II36" cm="1">
        <f t="array" ref="II36">IF(SUM(IF($J36:$X36=TRANSPOSE('Capacity Backing (Hide)2'!CT$203:CT$217),1,0))&gt;0,1,0)</f>
        <v>0</v>
      </c>
      <c r="IJ36" cm="1">
        <f t="array" ref="IJ36">IF(SUM(IF($J36:$X36=TRANSPOSE('Capacity Backing (Hide)2'!CU$203:CU$217),1,0))&gt;0,1,0)</f>
        <v>0</v>
      </c>
      <c r="IK36" cm="1">
        <f t="array" ref="IK36">IF(SUM(IF($J36:$X36=TRANSPOSE('Capacity Backing (Hide)2'!CV$203:CV$217),1,0))&gt;0,1,0)</f>
        <v>0</v>
      </c>
      <c r="IL36" cm="1">
        <f t="array" ref="IL36">IF(SUM(IF($J36:$X36=TRANSPOSE('Capacity Backing (Hide)2'!CW$203:CW$217),1,0))&gt;0,1,0)</f>
        <v>0</v>
      </c>
      <c r="IO36" s="184">
        <v>0</v>
      </c>
      <c r="IP36" s="184">
        <v>0</v>
      </c>
      <c r="IQ36" s="184">
        <v>0</v>
      </c>
      <c r="IR36" s="184">
        <v>0</v>
      </c>
      <c r="IS36" s="184">
        <v>0</v>
      </c>
      <c r="IT36" s="184">
        <v>0</v>
      </c>
      <c r="IU36" s="184">
        <v>0</v>
      </c>
      <c r="IV36" s="184">
        <v>0</v>
      </c>
      <c r="IW36" s="184">
        <v>0</v>
      </c>
      <c r="IX36" s="184">
        <v>0</v>
      </c>
      <c r="IY36" s="184">
        <v>0</v>
      </c>
      <c r="IZ36" s="184">
        <v>0</v>
      </c>
      <c r="JA36" s="184">
        <v>0</v>
      </c>
      <c r="JB36" s="184">
        <v>0</v>
      </c>
      <c r="JC36" s="184">
        <v>0</v>
      </c>
      <c r="JD36" s="184">
        <v>0</v>
      </c>
      <c r="JE36" s="184">
        <v>0</v>
      </c>
      <c r="JF36" s="184">
        <v>0</v>
      </c>
      <c r="JG36" s="184">
        <v>0</v>
      </c>
      <c r="JH36" s="184">
        <v>0</v>
      </c>
      <c r="JI36" s="184">
        <v>0</v>
      </c>
      <c r="JJ36" s="184">
        <v>0</v>
      </c>
      <c r="JK36" s="184">
        <v>0</v>
      </c>
      <c r="JL36" s="184">
        <v>0</v>
      </c>
      <c r="JM36" s="184">
        <v>0</v>
      </c>
      <c r="JN36" s="184">
        <v>0</v>
      </c>
      <c r="JO36" s="184">
        <v>0</v>
      </c>
      <c r="JP36" s="184">
        <v>0</v>
      </c>
      <c r="JQ36" s="184">
        <v>0</v>
      </c>
      <c r="JR36" s="184">
        <v>0</v>
      </c>
      <c r="JS36" s="184">
        <v>0</v>
      </c>
      <c r="JT36" s="184">
        <v>0</v>
      </c>
      <c r="JU36" s="184">
        <v>0</v>
      </c>
      <c r="JV36" s="184">
        <v>0</v>
      </c>
      <c r="JW36" s="184">
        <v>0</v>
      </c>
      <c r="JX36" s="184">
        <v>0</v>
      </c>
      <c r="JY36" s="184">
        <v>0</v>
      </c>
      <c r="JZ36" s="184">
        <v>0</v>
      </c>
      <c r="KA36" s="184">
        <v>0</v>
      </c>
      <c r="KB36" s="184">
        <v>0</v>
      </c>
      <c r="KC36" s="184">
        <v>0</v>
      </c>
      <c r="KD36" s="184">
        <v>0</v>
      </c>
      <c r="KE36" s="184">
        <v>0</v>
      </c>
      <c r="KF36" s="184">
        <v>0</v>
      </c>
      <c r="KG36" s="184">
        <v>0</v>
      </c>
      <c r="KH36" s="184">
        <v>0</v>
      </c>
      <c r="KI36" s="184">
        <v>0</v>
      </c>
      <c r="KJ36" s="184">
        <v>0</v>
      </c>
      <c r="KK36" s="184">
        <v>0</v>
      </c>
      <c r="KL36" s="184">
        <v>0</v>
      </c>
      <c r="KM36" s="184">
        <v>0</v>
      </c>
      <c r="KN36" s="184">
        <v>0</v>
      </c>
      <c r="KO36" s="184">
        <v>0</v>
      </c>
      <c r="KP36" s="184">
        <v>0</v>
      </c>
      <c r="KQ36" s="184">
        <v>0</v>
      </c>
      <c r="KR36" s="184">
        <v>0</v>
      </c>
      <c r="KS36" s="184">
        <v>0</v>
      </c>
      <c r="KT36" s="184">
        <v>0</v>
      </c>
      <c r="KU36" s="184">
        <v>0</v>
      </c>
      <c r="KV36" s="184">
        <v>0</v>
      </c>
      <c r="KW36" s="184">
        <v>0</v>
      </c>
      <c r="KX36" s="184">
        <v>0</v>
      </c>
      <c r="KY36" s="184">
        <v>0</v>
      </c>
      <c r="KZ36" s="184">
        <v>0</v>
      </c>
      <c r="LA36" s="184">
        <v>0</v>
      </c>
      <c r="LB36" s="184">
        <v>0</v>
      </c>
      <c r="LC36" s="184">
        <v>0</v>
      </c>
      <c r="LD36" s="184">
        <v>0</v>
      </c>
      <c r="LE36" s="184">
        <v>0</v>
      </c>
      <c r="LF36" s="184">
        <v>0</v>
      </c>
      <c r="LG36" s="184">
        <v>0</v>
      </c>
      <c r="LH36" s="184">
        <v>0</v>
      </c>
      <c r="LI36" s="184">
        <v>0</v>
      </c>
      <c r="LJ36" s="184">
        <v>0</v>
      </c>
      <c r="LK36" s="184">
        <v>0</v>
      </c>
      <c r="LL36" s="184">
        <v>0</v>
      </c>
      <c r="LM36" s="184">
        <v>0</v>
      </c>
      <c r="LN36" s="184">
        <v>0</v>
      </c>
      <c r="LO36" s="184">
        <v>0</v>
      </c>
      <c r="LP36" s="184">
        <v>0</v>
      </c>
      <c r="LQ36" s="184">
        <v>0</v>
      </c>
      <c r="LR36" s="184">
        <v>0</v>
      </c>
      <c r="LS36" s="184">
        <v>0</v>
      </c>
      <c r="LT36" s="184">
        <v>0</v>
      </c>
      <c r="LU36" s="184">
        <v>0</v>
      </c>
      <c r="LV36" s="184">
        <v>0</v>
      </c>
      <c r="LW36" s="184">
        <v>0</v>
      </c>
      <c r="LX36" s="184">
        <v>0</v>
      </c>
      <c r="LY36" s="184">
        <v>0</v>
      </c>
      <c r="LZ36" s="184">
        <v>0</v>
      </c>
      <c r="MA36" s="184">
        <v>0</v>
      </c>
      <c r="MB36" s="184">
        <v>0</v>
      </c>
      <c r="MC36" s="184">
        <v>0</v>
      </c>
      <c r="MD36" s="184">
        <v>0</v>
      </c>
      <c r="ME36" s="184">
        <v>0</v>
      </c>
      <c r="MF36" s="184">
        <v>0</v>
      </c>
      <c r="MG36" s="184">
        <v>0</v>
      </c>
      <c r="MH36" s="184">
        <v>0</v>
      </c>
      <c r="MI36" s="184">
        <v>0</v>
      </c>
      <c r="MJ36" s="184">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v>0</v>
      </c>
      <c r="PW36">
        <v>0</v>
      </c>
      <c r="PX36">
        <v>0</v>
      </c>
      <c r="PY36">
        <v>0</v>
      </c>
      <c r="PZ36">
        <v>0</v>
      </c>
      <c r="QA36">
        <v>0</v>
      </c>
      <c r="QB36">
        <v>0</v>
      </c>
      <c r="QC36">
        <v>0</v>
      </c>
      <c r="QD36">
        <v>0</v>
      </c>
      <c r="QE36">
        <v>0</v>
      </c>
      <c r="QF36">
        <v>0</v>
      </c>
      <c r="QG36">
        <v>0</v>
      </c>
      <c r="QH36">
        <v>0</v>
      </c>
      <c r="QJ36" cm="1">
        <f t="array" ref="QJ36">SUM(IF('Capacity Summary'!H$36:H$135="X",1,0)*TRANSPOSE('CR Backing (Hide)'!$IO36:$MJ36)*IF('Clinical resources'!ZQ39="X",1,0))</f>
        <v>0</v>
      </c>
      <c r="QK36" cm="1">
        <f t="array" ref="QK36">SUM(IF('Capacity Summary'!I$36:I$135="X",1,0)*TRANSPOSE('CR Backing (Hide)'!$IO36:$MJ36)*IF('Clinical resources'!ZR39="X",1,0))</f>
        <v>0</v>
      </c>
      <c r="QL36" cm="1">
        <f t="array" ref="QL36">SUM(IF('Capacity Summary'!J$36:J$135="X",1,0)*TRANSPOSE('CR Backing (Hide)'!$IO36:$MJ36)*IF('Clinical resources'!ZS39="X",1,0))</f>
        <v>0</v>
      </c>
      <c r="QM36" cm="1">
        <f t="array" ref="QM36">SUM(IF('Capacity Summary'!K$36:K$135="X",1,0)*TRANSPOSE('CR Backing (Hide)'!$IO36:$MJ36)*IF('Clinical resources'!ZT39="X",1,0))</f>
        <v>0</v>
      </c>
      <c r="QN36" cm="1">
        <f t="array" ref="QN36">SUM(IF('Capacity Summary'!L$36:L$135="X",1,0)*TRANSPOSE('CR Backing (Hide)'!$IO36:$MJ36)*IF('Clinical resources'!ZU39="X",1,0))</f>
        <v>0</v>
      </c>
      <c r="QO36" cm="1">
        <f t="array" ref="QO36">SUM(IF('Capacity Summary'!M$36:M$135="X",1,0)*TRANSPOSE('CR Backing (Hide)'!$IO36:$MJ36)*IF('Clinical resources'!ZV39="X",1,0))</f>
        <v>0</v>
      </c>
      <c r="QP36" cm="1">
        <f t="array" ref="QP36">SUM(IF('Capacity Summary'!N$36:N$135="X",1,0)*TRANSPOSE('CR Backing (Hide)'!$IO36:$MJ36)*IF('Clinical resources'!ZW39="X",1,0))</f>
        <v>0</v>
      </c>
      <c r="QQ36" cm="1">
        <f t="array" ref="QQ36">SUM(IF('Capacity Summary'!O$36:O$135="X",1,0)*TRANSPOSE('CR Backing (Hide)'!$IO36:$MJ36)*IF('Clinical resources'!ZX39="X",1,0))</f>
        <v>0</v>
      </c>
      <c r="QR36" cm="1">
        <f t="array" ref="QR36">SUM(IF('Capacity Summary'!P$36:P$135="X",1,0)*TRANSPOSE('CR Backing (Hide)'!$IO36:$MJ36)*IF('Clinical resources'!ZY39="X",1,0))</f>
        <v>0</v>
      </c>
      <c r="QS36" cm="1">
        <f t="array" ref="QS36">SUM(IF('Capacity Summary'!Q$36:Q$135="X",1,0)*TRANSPOSE('CR Backing (Hide)'!$IO36:$MJ36)*IF('Clinical resources'!ZZ39="X",1,0))</f>
        <v>0</v>
      </c>
      <c r="QT36" cm="1">
        <f t="array" ref="QT36">SUM(IF('Capacity Summary'!R$36:R$135="X",1,0)*TRANSPOSE('CR Backing (Hide)'!$IO36:$MJ36)*IF('Clinical resources'!AAA39="X",1,0))</f>
        <v>0</v>
      </c>
      <c r="QU36" cm="1">
        <f t="array" ref="QU36">SUM(IF('Capacity Summary'!S$36:S$135="X",1,0)*TRANSPOSE('CR Backing (Hide)'!$IO36:$MJ36)*IF('Clinical resources'!AAB39="X",1,0))</f>
        <v>0</v>
      </c>
      <c r="QV36" cm="1">
        <f t="array" ref="QV36">SUM(IF('Capacity Summary'!T$36:T$135="X",1,0)*TRANSPOSE('CR Backing (Hide)'!$IO36:$MJ36)*IF('Clinical resources'!AAC39="X",1,0))</f>
        <v>0</v>
      </c>
      <c r="QW36" cm="1">
        <f t="array" ref="QW36">SUM(IF('Capacity Summary'!U$36:U$135="X",1,0)*TRANSPOSE('CR Backing (Hide)'!$IO36:$MJ36)*IF('Clinical resources'!AAD39="X",1,0))</f>
        <v>0</v>
      </c>
      <c r="QX36" cm="1">
        <f t="array" ref="QX36">SUM(IF('Capacity Summary'!V$36:V$135="X",1,0)*TRANSPOSE('CR Backing (Hide)'!$IO36:$MJ36)*IF('Clinical resources'!AAE39="X",1,0))</f>
        <v>0</v>
      </c>
      <c r="QY36" cm="1">
        <f t="array" ref="QY36">SUM(IF('Capacity Summary'!W$36:W$135="X",1,0)*TRANSPOSE('CR Backing (Hide)'!$IO36:$MJ36)*IF('Clinical resources'!AAF39="X",1,0))</f>
        <v>0</v>
      </c>
      <c r="QZ36" cm="1">
        <f t="array" ref="QZ36">SUM(IF('Capacity Summary'!X$36:X$135="X",1,0)*TRANSPOSE('CR Backing (Hide)'!$IO36:$MJ36)*IF('Clinical resources'!AAG39="X",1,0))</f>
        <v>0</v>
      </c>
      <c r="RA36" cm="1">
        <f t="array" ref="RA36">SUM(IF('Capacity Summary'!Y$36:Y$135="X",1,0)*TRANSPOSE('CR Backing (Hide)'!$IO36:$MJ36)*IF('Clinical resources'!AAH39="X",1,0))</f>
        <v>0</v>
      </c>
      <c r="RB36" cm="1">
        <f t="array" ref="RB36">SUM(IF('Capacity Summary'!Z$36:Z$135="X",1,0)*TRANSPOSE('CR Backing (Hide)'!$IO36:$MJ36)*IF('Clinical resources'!AAI39="X",1,0))</f>
        <v>0</v>
      </c>
      <c r="RC36" cm="1">
        <f t="array" ref="RC36">SUM(IF('Capacity Summary'!AA$36:AA$135="X",1,0)*TRANSPOSE('CR Backing (Hide)'!$IO36:$MJ36)*IF('Clinical resources'!AAJ39="X",1,0))</f>
        <v>0</v>
      </c>
      <c r="RD36" cm="1">
        <f t="array" ref="RD36">SUM(IF('Capacity Summary'!AB$36:AB$135="X",1,0)*TRANSPOSE('CR Backing (Hide)'!$IO36:$MJ36)*IF('Clinical resources'!AAK39="X",1,0))</f>
        <v>0</v>
      </c>
      <c r="RE36" cm="1">
        <f t="array" ref="RE36">SUM(IF('Capacity Summary'!AC$36:AC$135="X",1,0)*TRANSPOSE('CR Backing (Hide)'!$IO36:$MJ36)*IF('Clinical resources'!AAL39="X",1,0))</f>
        <v>0</v>
      </c>
      <c r="RF36" cm="1">
        <f t="array" ref="RF36">SUM(IF('Capacity Summary'!AD$36:AD$135="X",1,0)*TRANSPOSE('CR Backing (Hide)'!$IO36:$MJ36)*IF('Clinical resources'!AAM39="X",1,0))</f>
        <v>0</v>
      </c>
      <c r="RG36" cm="1">
        <f t="array" ref="RG36">SUM(IF('Capacity Summary'!AE$36:AE$135="X",1,0)*TRANSPOSE('CR Backing (Hide)'!$IO36:$MJ36)*IF('Clinical resources'!AAN39="X",1,0))</f>
        <v>0</v>
      </c>
      <c r="RH36" cm="1">
        <f t="array" ref="RH36">SUM(IF('Capacity Summary'!AF$36:AF$135="X",1,0)*TRANSPOSE('CR Backing (Hide)'!$IO36:$MJ36)*IF('Clinical resources'!AAO39="X",1,0))</f>
        <v>0</v>
      </c>
      <c r="RI36" cm="1">
        <f t="array" ref="RI36">SUM(IF('Capacity Summary'!AG$36:AG$135="X",1,0)*TRANSPOSE('CR Backing (Hide)'!$IO36:$MJ36)*IF('Clinical resources'!AAP39="X",1,0))</f>
        <v>0</v>
      </c>
      <c r="RJ36" cm="1">
        <f t="array" ref="RJ36">SUM(IF('Capacity Summary'!AH$36:AH$135="X",1,0)*TRANSPOSE('CR Backing (Hide)'!$IO36:$MJ36)*IF('Clinical resources'!AAQ39="X",1,0))</f>
        <v>0</v>
      </c>
      <c r="RK36" cm="1">
        <f t="array" ref="RK36">SUM(IF('Capacity Summary'!AI$36:AI$135="X",1,0)*TRANSPOSE('CR Backing (Hide)'!$IO36:$MJ36)*IF('Clinical resources'!AAR39="X",1,0))</f>
        <v>0</v>
      </c>
      <c r="RL36" cm="1">
        <f t="array" ref="RL36">SUM(IF('Capacity Summary'!AJ$36:AJ$135="X",1,0)*TRANSPOSE('CR Backing (Hide)'!$IO36:$MJ36)*IF('Clinical resources'!AAS39="X",1,0))</f>
        <v>0</v>
      </c>
      <c r="RM36" cm="1">
        <f t="array" ref="RM36">SUM(IF('Capacity Summary'!AK$36:AK$135="X",1,0)*TRANSPOSE('CR Backing (Hide)'!$IO36:$MJ36)*IF('Clinical resources'!AAT39="X",1,0))</f>
        <v>0</v>
      </c>
      <c r="RN36" cm="1">
        <f t="array" ref="RN36">SUM(IF('Capacity Summary'!AL$36:AL$135="X",1,0)*TRANSPOSE('CR Backing (Hide)'!$IO36:$MJ36)*IF('Clinical resources'!AAU39="X",1,0))</f>
        <v>0</v>
      </c>
      <c r="RO36" cm="1">
        <f t="array" ref="RO36">SUM(IF('Capacity Summary'!AM$36:AM$135="X",1,0)*TRANSPOSE('CR Backing (Hide)'!$IO36:$MJ36)*IF('Clinical resources'!AAV39="X",1,0))</f>
        <v>0</v>
      </c>
      <c r="RP36" cm="1">
        <f t="array" ref="RP36">SUM(IF('Capacity Summary'!AN$36:AN$135="X",1,0)*TRANSPOSE('CR Backing (Hide)'!$IO36:$MJ36)*IF('Clinical resources'!AAW39="X",1,0))</f>
        <v>0</v>
      </c>
      <c r="RQ36" cm="1">
        <f t="array" ref="RQ36">SUM(IF('Capacity Summary'!AO$36:AO$135="X",1,0)*TRANSPOSE('CR Backing (Hide)'!$IO36:$MJ36)*IF('Clinical resources'!AAX39="X",1,0))</f>
        <v>0</v>
      </c>
      <c r="RR36" cm="1">
        <f t="array" ref="RR36">SUM(IF('Capacity Summary'!AP$36:AP$135="X",1,0)*TRANSPOSE('CR Backing (Hide)'!$IO36:$MJ36)*IF('Clinical resources'!AAY39="X",1,0))</f>
        <v>0</v>
      </c>
      <c r="RS36" cm="1">
        <f t="array" ref="RS36">SUM(IF('Capacity Summary'!AQ$36:AQ$135="X",1,0)*TRANSPOSE('CR Backing (Hide)'!$IO36:$MJ36)*IF('Clinical resources'!AAZ39="X",1,0))</f>
        <v>0</v>
      </c>
      <c r="RT36" cm="1">
        <f t="array" ref="RT36">SUM(IF('Capacity Summary'!AR$36:AR$135="X",1,0)*TRANSPOSE('CR Backing (Hide)'!$IO36:$MJ36)*IF('Clinical resources'!ABA39="X",1,0))</f>
        <v>0</v>
      </c>
      <c r="RU36" cm="1">
        <f t="array" ref="RU36">SUM(IF('Capacity Summary'!AS$36:AS$135="X",1,0)*TRANSPOSE('CR Backing (Hide)'!$IO36:$MJ36)*IF('Clinical resources'!ABB39="X",1,0))</f>
        <v>0</v>
      </c>
      <c r="RV36" cm="1">
        <f t="array" ref="RV36">SUM(IF('Capacity Summary'!AT$36:AT$135="X",1,0)*TRANSPOSE('CR Backing (Hide)'!$IO36:$MJ36)*IF('Clinical resources'!ABC39="X",1,0))</f>
        <v>0</v>
      </c>
      <c r="RW36" cm="1">
        <f t="array" ref="RW36">SUM(IF('Capacity Summary'!AU$36:AU$135="X",1,0)*TRANSPOSE('CR Backing (Hide)'!$IO36:$MJ36)*IF('Clinical resources'!ABD39="X",1,0))</f>
        <v>0</v>
      </c>
      <c r="RX36" cm="1">
        <f t="array" ref="RX36">SUM(IF('Capacity Summary'!AV$36:AV$135="X",1,0)*TRANSPOSE('CR Backing (Hide)'!$IO36:$MJ36)*IF('Clinical resources'!ABE39="X",1,0))</f>
        <v>0</v>
      </c>
      <c r="RY36" cm="1">
        <f t="array" ref="RY36">SUM(IF('Capacity Summary'!AW$36:AW$135="X",1,0)*TRANSPOSE('CR Backing (Hide)'!$IO36:$MJ36)*IF('Clinical resources'!ABF39="X",1,0))</f>
        <v>0</v>
      </c>
      <c r="RZ36" cm="1">
        <f t="array" ref="RZ36">SUM(IF('Capacity Summary'!AX$36:AX$135="X",1,0)*TRANSPOSE('CR Backing (Hide)'!$IO36:$MJ36)*IF('Clinical resources'!ABG39="X",1,0))</f>
        <v>0</v>
      </c>
      <c r="SA36" cm="1">
        <f t="array" ref="SA36">SUM(IF('Capacity Summary'!AY$36:AY$135="X",1,0)*TRANSPOSE('CR Backing (Hide)'!$IO36:$MJ36)*IF('Clinical resources'!ABH39="X",1,0))</f>
        <v>0</v>
      </c>
      <c r="SB36" cm="1">
        <f t="array" ref="SB36">SUM(IF('Capacity Summary'!AZ$36:AZ$135="X",1,0)*TRANSPOSE('CR Backing (Hide)'!$IO36:$MJ36)*IF('Clinical resources'!ABI39="X",1,0))</f>
        <v>0</v>
      </c>
      <c r="SC36" cm="1">
        <f t="array" ref="SC36">SUM(IF('Capacity Summary'!BA$36:BA$135="X",1,0)*TRANSPOSE('CR Backing (Hide)'!$IO36:$MJ36)*IF('Clinical resources'!ABJ39="X",1,0))</f>
        <v>0</v>
      </c>
      <c r="SD36" cm="1">
        <f t="array" ref="SD36">SUM(IF('Capacity Summary'!BB$36:BB$135="X",1,0)*TRANSPOSE('CR Backing (Hide)'!$IO36:$MJ36)*IF('Clinical resources'!ABK39="X",1,0))</f>
        <v>0</v>
      </c>
      <c r="SE36" cm="1">
        <f t="array" ref="SE36">SUM(IF('Capacity Summary'!BC$36:BC$135="X",1,0)*TRANSPOSE('CR Backing (Hide)'!$IO36:$MJ36)*IF('Clinical resources'!ABL39="X",1,0))</f>
        <v>0</v>
      </c>
      <c r="SF36" cm="1">
        <f t="array" ref="SF36">SUM(IF('Capacity Summary'!BD$36:BD$135="X",1,0)*TRANSPOSE('CR Backing (Hide)'!$IO36:$MJ36)*IF('Clinical resources'!ABM39="X",1,0))</f>
        <v>0</v>
      </c>
      <c r="SG36" cm="1">
        <f t="array" ref="SG36">SUM(IF('Capacity Summary'!BE$36:BE$135="X",1,0)*TRANSPOSE('CR Backing (Hide)'!$IO36:$MJ36)*IF('Clinical resources'!ABN39="X",1,0))</f>
        <v>0</v>
      </c>
      <c r="SH36" cm="1">
        <f t="array" ref="SH36">SUM(IF('Capacity Summary'!BF$36:BF$135="X",1,0)*TRANSPOSE('CR Backing (Hide)'!$IO36:$MJ36)*IF('Clinical resources'!ABO39="X",1,0))</f>
        <v>0</v>
      </c>
      <c r="SI36" cm="1">
        <f t="array" ref="SI36">SUM(IF('Capacity Summary'!BG$36:BG$135="X",1,0)*TRANSPOSE('CR Backing (Hide)'!$IO36:$MJ36)*IF('Clinical resources'!ABP39="X",1,0))</f>
        <v>0</v>
      </c>
      <c r="SK36" cm="1">
        <f t="array" ref="SK36">SUM(IF('Capacity Summary'!H$139:H$238="X",1,0)*TRANSPOSE('CR Backing (Hide)'!$MM36:$QH36))</f>
        <v>0</v>
      </c>
      <c r="SL36" cm="1">
        <f t="array" ref="SL36">SUM(IF('Capacity Summary'!I$139:I$238="X",1,0)*TRANSPOSE('CR Backing (Hide)'!$MM36:$QH36))</f>
        <v>0</v>
      </c>
      <c r="SM36" cm="1">
        <f t="array" ref="SM36">SUM(IF('Capacity Summary'!J$139:J$238="X",1,0)*TRANSPOSE('CR Backing (Hide)'!$MM36:$QH36))</f>
        <v>0</v>
      </c>
      <c r="SN36" cm="1">
        <f t="array" ref="SN36">SUM(IF('Capacity Summary'!K$139:K$238="X",1,0)*TRANSPOSE('CR Backing (Hide)'!$MM36:$QH36))</f>
        <v>0</v>
      </c>
      <c r="SO36" cm="1">
        <f t="array" ref="SO36">SUM(IF('Capacity Summary'!L$139:L$238="X",1,0)*TRANSPOSE('CR Backing (Hide)'!$MM36:$QH36))</f>
        <v>0</v>
      </c>
      <c r="SP36" cm="1">
        <f t="array" ref="SP36">SUM(IF('Capacity Summary'!M$139:M$238="X",1,0)*TRANSPOSE('CR Backing (Hide)'!$MM36:$QH36))</f>
        <v>0</v>
      </c>
      <c r="SQ36" cm="1">
        <f t="array" ref="SQ36">SUM(IF('Capacity Summary'!N$139:N$238="X",1,0)*TRANSPOSE('CR Backing (Hide)'!$MM36:$QH36))</f>
        <v>0</v>
      </c>
      <c r="SR36" cm="1">
        <f t="array" ref="SR36">SUM(IF('Capacity Summary'!O$139:O$238="X",1,0)*TRANSPOSE('CR Backing (Hide)'!$MM36:$QH36))</f>
        <v>0</v>
      </c>
      <c r="SS36" cm="1">
        <f t="array" ref="SS36">SUM(IF('Capacity Summary'!P$139:P$238="X",1,0)*TRANSPOSE('CR Backing (Hide)'!$MM36:$QH36))</f>
        <v>0</v>
      </c>
      <c r="ST36" cm="1">
        <f t="array" ref="ST36">SUM(IF('Capacity Summary'!Q$139:Q$238="X",1,0)*TRANSPOSE('CR Backing (Hide)'!$MM36:$QH36))</f>
        <v>0</v>
      </c>
      <c r="SU36" cm="1">
        <f t="array" ref="SU36">SUM(IF('Capacity Summary'!R$139:R$238="X",1,0)*TRANSPOSE('CR Backing (Hide)'!$MM36:$QH36))</f>
        <v>0</v>
      </c>
      <c r="SV36" cm="1">
        <f t="array" ref="SV36">SUM(IF('Capacity Summary'!S$139:S$238="X",1,0)*TRANSPOSE('CR Backing (Hide)'!$MM36:$QH36))</f>
        <v>0</v>
      </c>
      <c r="SW36" cm="1">
        <f t="array" ref="SW36">SUM(IF('Capacity Summary'!T$139:T$238="X",1,0)*TRANSPOSE('CR Backing (Hide)'!$MM36:$QH36))</f>
        <v>0</v>
      </c>
      <c r="SX36" cm="1">
        <f t="array" ref="SX36">SUM(IF('Capacity Summary'!U$139:U$238="X",1,0)*TRANSPOSE('CR Backing (Hide)'!$MM36:$QH36))</f>
        <v>0</v>
      </c>
      <c r="SY36" cm="1">
        <f t="array" ref="SY36">SUM(IF('Capacity Summary'!V$139:V$238="X",1,0)*TRANSPOSE('CR Backing (Hide)'!$MM36:$QH36))</f>
        <v>0</v>
      </c>
      <c r="SZ36" cm="1">
        <f t="array" ref="SZ36">SUM(IF('Capacity Summary'!W$139:W$238="X",1,0)*TRANSPOSE('CR Backing (Hide)'!$MM36:$QH36))</f>
        <v>0</v>
      </c>
      <c r="TA36" cm="1">
        <f t="array" ref="TA36">SUM(IF('Capacity Summary'!X$139:X$238="X",1,0)*TRANSPOSE('CR Backing (Hide)'!$MM36:$QH36))</f>
        <v>0</v>
      </c>
      <c r="TB36" cm="1">
        <f t="array" ref="TB36">SUM(IF('Capacity Summary'!Y$139:Y$238="X",1,0)*TRANSPOSE('CR Backing (Hide)'!$MM36:$QH36))</f>
        <v>0</v>
      </c>
      <c r="TC36" cm="1">
        <f t="array" ref="TC36">SUM(IF('Capacity Summary'!Z$139:Z$238="X",1,0)*TRANSPOSE('CR Backing (Hide)'!$MM36:$QH36))</f>
        <v>0</v>
      </c>
      <c r="TD36" cm="1">
        <f t="array" ref="TD36">SUM(IF('Capacity Summary'!AA$139:AA$238="X",1,0)*TRANSPOSE('CR Backing (Hide)'!$MM36:$QH36))</f>
        <v>0</v>
      </c>
      <c r="TE36" cm="1">
        <f t="array" ref="TE36">SUM(IF('Capacity Summary'!AB$139:AB$238="X",1,0)*TRANSPOSE('CR Backing (Hide)'!$MM36:$QH36))</f>
        <v>0</v>
      </c>
      <c r="TF36" cm="1">
        <f t="array" ref="TF36">SUM(IF('Capacity Summary'!AC$139:AC$238="X",1,0)*TRANSPOSE('CR Backing (Hide)'!$MM36:$QH36))</f>
        <v>0</v>
      </c>
      <c r="TG36" cm="1">
        <f t="array" ref="TG36">SUM(IF('Capacity Summary'!AD$139:AD$238="X",1,0)*TRANSPOSE('CR Backing (Hide)'!$MM36:$QH36))</f>
        <v>0</v>
      </c>
      <c r="TH36" cm="1">
        <f t="array" ref="TH36">SUM(IF('Capacity Summary'!AE$139:AE$238="X",1,0)*TRANSPOSE('CR Backing (Hide)'!$MM36:$QH36))</f>
        <v>0</v>
      </c>
      <c r="TI36" cm="1">
        <f t="array" ref="TI36">SUM(IF('Capacity Summary'!AF$139:AF$238="X",1,0)*TRANSPOSE('CR Backing (Hide)'!$MM36:$QH36))</f>
        <v>0</v>
      </c>
      <c r="TJ36" cm="1">
        <f t="array" ref="TJ36">SUM(IF('Capacity Summary'!AG$139:AG$238="X",1,0)*TRANSPOSE('CR Backing (Hide)'!$MM36:$QH36))</f>
        <v>0</v>
      </c>
      <c r="TK36" cm="1">
        <f t="array" ref="TK36">SUM(IF('Capacity Summary'!AH$139:AH$238="X",1,0)*TRANSPOSE('CR Backing (Hide)'!$MM36:$QH36))</f>
        <v>0</v>
      </c>
      <c r="TL36" cm="1">
        <f t="array" ref="TL36">SUM(IF('Capacity Summary'!AI$139:AI$238="X",1,0)*TRANSPOSE('CR Backing (Hide)'!$MM36:$QH36))</f>
        <v>0</v>
      </c>
      <c r="TM36" cm="1">
        <f t="array" ref="TM36">SUM(IF('Capacity Summary'!AJ$139:AJ$238="X",1,0)*TRANSPOSE('CR Backing (Hide)'!$MM36:$QH36))</f>
        <v>0</v>
      </c>
      <c r="TN36" cm="1">
        <f t="array" ref="TN36">SUM(IF('Capacity Summary'!AK$139:AK$238="X",1,0)*TRANSPOSE('CR Backing (Hide)'!$MM36:$QH36))</f>
        <v>0</v>
      </c>
      <c r="TO36" cm="1">
        <f t="array" ref="TO36">SUM(IF('Capacity Summary'!AL$139:AL$238="X",1,0)*TRANSPOSE('CR Backing (Hide)'!$MM36:$QH36))</f>
        <v>0</v>
      </c>
      <c r="TP36" cm="1">
        <f t="array" ref="TP36">SUM(IF('Capacity Summary'!AM$139:AM$238="X",1,0)*TRANSPOSE('CR Backing (Hide)'!$MM36:$QH36))</f>
        <v>0</v>
      </c>
      <c r="TQ36" cm="1">
        <f t="array" ref="TQ36">SUM(IF('Capacity Summary'!AN$139:AN$238="X",1,0)*TRANSPOSE('CR Backing (Hide)'!$MM36:$QH36))</f>
        <v>0</v>
      </c>
      <c r="TR36" cm="1">
        <f t="array" ref="TR36">SUM(IF('Capacity Summary'!AO$139:AO$238="X",1,0)*TRANSPOSE('CR Backing (Hide)'!$MM36:$QH36))</f>
        <v>0</v>
      </c>
      <c r="TS36" cm="1">
        <f t="array" ref="TS36">SUM(IF('Capacity Summary'!AP$139:AP$238="X",1,0)*TRANSPOSE('CR Backing (Hide)'!$MM36:$QH36))</f>
        <v>0</v>
      </c>
      <c r="TT36" cm="1">
        <f t="array" ref="TT36">SUM(IF('Capacity Summary'!AQ$139:AQ$238="X",1,0)*TRANSPOSE('CR Backing (Hide)'!$MM36:$QH36))</f>
        <v>0</v>
      </c>
      <c r="TU36" cm="1">
        <f t="array" ref="TU36">SUM(IF('Capacity Summary'!AR$139:AR$238="X",1,0)*TRANSPOSE('CR Backing (Hide)'!$MM36:$QH36))</f>
        <v>0</v>
      </c>
      <c r="TV36" cm="1">
        <f t="array" ref="TV36">SUM(IF('Capacity Summary'!AS$139:AS$238="X",1,0)*TRANSPOSE('CR Backing (Hide)'!$MM36:$QH36))</f>
        <v>0</v>
      </c>
      <c r="TW36" cm="1">
        <f t="array" ref="TW36">SUM(IF('Capacity Summary'!AT$139:AT$238="X",1,0)*TRANSPOSE('CR Backing (Hide)'!$MM36:$QH36))</f>
        <v>0</v>
      </c>
      <c r="TX36" cm="1">
        <f t="array" ref="TX36">SUM(IF('Capacity Summary'!AU$139:AU$238="X",1,0)*TRANSPOSE('CR Backing (Hide)'!$MM36:$QH36))</f>
        <v>0</v>
      </c>
      <c r="TY36" cm="1">
        <f t="array" ref="TY36">SUM(IF('Capacity Summary'!AV$139:AV$238="X",1,0)*TRANSPOSE('CR Backing (Hide)'!$MM36:$QH36))</f>
        <v>0</v>
      </c>
      <c r="TZ36" cm="1">
        <f t="array" ref="TZ36">SUM(IF('Capacity Summary'!AW$139:AW$238="X",1,0)*TRANSPOSE('CR Backing (Hide)'!$MM36:$QH36))</f>
        <v>0</v>
      </c>
      <c r="UA36" cm="1">
        <f t="array" ref="UA36">SUM(IF('Capacity Summary'!AX$139:AX$238="X",1,0)*TRANSPOSE('CR Backing (Hide)'!$MM36:$QH36))</f>
        <v>0</v>
      </c>
      <c r="UB36" cm="1">
        <f t="array" ref="UB36">SUM(IF('Capacity Summary'!AY$139:AY$238="X",1,0)*TRANSPOSE('CR Backing (Hide)'!$MM36:$QH36))</f>
        <v>0</v>
      </c>
      <c r="UC36" cm="1">
        <f t="array" ref="UC36">SUM(IF('Capacity Summary'!AZ$139:AZ$238="X",1,0)*TRANSPOSE('CR Backing (Hide)'!$MM36:$QH36))</f>
        <v>0</v>
      </c>
      <c r="UD36" cm="1">
        <f t="array" ref="UD36">SUM(IF('Capacity Summary'!BA$139:BA$238="X",1,0)*TRANSPOSE('CR Backing (Hide)'!$MM36:$QH36))</f>
        <v>0</v>
      </c>
      <c r="UE36" cm="1">
        <f t="array" ref="UE36">SUM(IF('Capacity Summary'!BB$139:BB$238="X",1,0)*TRANSPOSE('CR Backing (Hide)'!$MM36:$QH36))</f>
        <v>0</v>
      </c>
      <c r="UF36" cm="1">
        <f t="array" ref="UF36">SUM(IF('Capacity Summary'!BC$139:BC$238="X",1,0)*TRANSPOSE('CR Backing (Hide)'!$MM36:$QH36))</f>
        <v>0</v>
      </c>
      <c r="UG36" cm="1">
        <f t="array" ref="UG36">SUM(IF('Capacity Summary'!BD$139:BD$238="X",1,0)*TRANSPOSE('CR Backing (Hide)'!$MM36:$QH36))</f>
        <v>0</v>
      </c>
      <c r="UH36" cm="1">
        <f t="array" ref="UH36">SUM(IF('Capacity Summary'!BE$139:BE$238="X",1,0)*TRANSPOSE('CR Backing (Hide)'!$MM36:$QH36))</f>
        <v>0</v>
      </c>
      <c r="UI36" cm="1">
        <f t="array" ref="UI36">SUM(IF('Capacity Summary'!BF$139:BF$238="X",1,0)*TRANSPOSE('CR Backing (Hide)'!$MM36:$QH36))</f>
        <v>0</v>
      </c>
      <c r="UJ36" cm="1">
        <f t="array" ref="UJ36">SUM(IF('Capacity Summary'!BG$139:BG$238="X",1,0)*TRANSPOSE('CR Backing (Hide)'!$MM36:$QH36))</f>
        <v>0</v>
      </c>
      <c r="UL36">
        <f t="shared" si="1"/>
        <v>0</v>
      </c>
      <c r="UM36">
        <f t="shared" si="2"/>
        <v>0</v>
      </c>
      <c r="UN36">
        <f>COUNTIF('Clinical resources'!$ZQ$7:$ABP$7,"X")</f>
        <v>0</v>
      </c>
      <c r="UP36">
        <f t="shared" si="3"/>
        <v>0</v>
      </c>
      <c r="UQ36">
        <f t="shared" si="4"/>
        <v>0</v>
      </c>
      <c r="UR36">
        <f t="shared" si="5"/>
        <v>0</v>
      </c>
      <c r="UW36">
        <f t="array" ref="UW36:YR36">$AS36:$EN36*IF('Clinical resources'!$CK39:$GH39="X",1,0)</f>
        <v>0</v>
      </c>
      <c r="UX36">
        <v>0</v>
      </c>
      <c r="UY36">
        <v>0</v>
      </c>
      <c r="UZ36">
        <v>0</v>
      </c>
      <c r="VA36">
        <v>0</v>
      </c>
      <c r="VB36">
        <v>0</v>
      </c>
      <c r="VC36">
        <v>0</v>
      </c>
      <c r="VD36">
        <v>0</v>
      </c>
      <c r="VE36">
        <v>0</v>
      </c>
      <c r="VF36">
        <v>0</v>
      </c>
      <c r="VG36">
        <v>0</v>
      </c>
      <c r="VH36">
        <v>0</v>
      </c>
      <c r="VI36">
        <v>0</v>
      </c>
      <c r="VJ36">
        <v>0</v>
      </c>
      <c r="VK36">
        <v>0</v>
      </c>
      <c r="VL36">
        <v>0</v>
      </c>
      <c r="VM36">
        <v>0</v>
      </c>
      <c r="VN36">
        <v>0</v>
      </c>
      <c r="VO36">
        <v>0</v>
      </c>
      <c r="VP36">
        <v>0</v>
      </c>
      <c r="VQ36">
        <v>0</v>
      </c>
      <c r="VR36">
        <v>0</v>
      </c>
      <c r="VS36">
        <v>0</v>
      </c>
      <c r="VT36">
        <v>0</v>
      </c>
      <c r="VU36">
        <v>0</v>
      </c>
      <c r="VV36">
        <v>0</v>
      </c>
      <c r="VW36">
        <v>0</v>
      </c>
      <c r="VX36">
        <v>0</v>
      </c>
      <c r="VY36">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v>0</v>
      </c>
      <c r="WX36">
        <v>0</v>
      </c>
      <c r="WY36">
        <v>0</v>
      </c>
      <c r="WZ36">
        <v>0</v>
      </c>
      <c r="XA36">
        <v>0</v>
      </c>
      <c r="XB36">
        <v>0</v>
      </c>
      <c r="XC36">
        <v>0</v>
      </c>
      <c r="XD36">
        <v>0</v>
      </c>
      <c r="XE36">
        <v>0</v>
      </c>
      <c r="XF36">
        <v>0</v>
      </c>
      <c r="XG36">
        <v>0</v>
      </c>
      <c r="XH36">
        <v>0</v>
      </c>
      <c r="XI36">
        <v>0</v>
      </c>
      <c r="XJ36">
        <v>0</v>
      </c>
      <c r="XK36">
        <v>0</v>
      </c>
      <c r="XL36">
        <v>0</v>
      </c>
      <c r="XM36">
        <v>0</v>
      </c>
      <c r="XN36">
        <v>0</v>
      </c>
      <c r="XO36">
        <v>0</v>
      </c>
      <c r="XP36">
        <v>0</v>
      </c>
      <c r="XQ36">
        <v>0</v>
      </c>
      <c r="XR36">
        <v>0</v>
      </c>
      <c r="XS36">
        <v>0</v>
      </c>
      <c r="XT36">
        <v>0</v>
      </c>
      <c r="XU36">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V36">
        <f t="array" ref="YV36:ACQ36">$EQ36:$IL36*IF('Clinical resources'!$OA39:$RV39="X",1,0)</f>
        <v>0</v>
      </c>
      <c r="YW36">
        <v>0</v>
      </c>
      <c r="YX36">
        <v>0</v>
      </c>
      <c r="YY36">
        <v>0</v>
      </c>
      <c r="YZ36">
        <v>0</v>
      </c>
      <c r="ZA36">
        <v>0</v>
      </c>
      <c r="ZB36">
        <v>0</v>
      </c>
      <c r="ZC36">
        <v>0</v>
      </c>
      <c r="ZD36">
        <v>0</v>
      </c>
      <c r="ZE36">
        <v>0</v>
      </c>
      <c r="ZF36">
        <v>0</v>
      </c>
      <c r="ZG36">
        <v>0</v>
      </c>
      <c r="ZH36">
        <v>0</v>
      </c>
      <c r="ZI36">
        <v>0</v>
      </c>
      <c r="ZJ36">
        <v>0</v>
      </c>
      <c r="ZK36">
        <v>0</v>
      </c>
      <c r="ZL36">
        <v>0</v>
      </c>
      <c r="ZM36">
        <v>0</v>
      </c>
      <c r="ZN36">
        <v>0</v>
      </c>
      <c r="ZO36">
        <v>0</v>
      </c>
      <c r="ZP36">
        <v>0</v>
      </c>
      <c r="ZQ36">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v>0</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v>0</v>
      </c>
      <c r="ACL36">
        <v>0</v>
      </c>
      <c r="ACM36">
        <v>0</v>
      </c>
      <c r="ACN36">
        <v>0</v>
      </c>
      <c r="ACO36">
        <v>0</v>
      </c>
      <c r="ACP36">
        <v>0</v>
      </c>
      <c r="ACQ36">
        <v>0</v>
      </c>
    </row>
    <row r="37" spans="2:771" x14ac:dyDescent="0.25">
      <c r="B37">
        <f>IF(A37='Clinical resources'!B40,0,1)</f>
        <v>0</v>
      </c>
      <c r="C37">
        <f>'Clinical resources'!D40</f>
        <v>0</v>
      </c>
      <c r="H37" t="str">
        <f>ROW(H34)&amp;". "&amp;'Clinical resources'!B40</f>
        <v xml:space="preserve">34. </v>
      </c>
      <c r="J37" t="str" cm="1">
        <f t="array" ref="J37">IF(SUM(IF('Clinical resources'!L40:P40="X",1,0)*'Clinical resources'!L$4:P$4)&gt;0,"X","")</f>
        <v/>
      </c>
      <c r="K37" t="str" cm="1">
        <f t="array" ref="K37">IF(SUM(IF('Clinical resources'!Q40:U40="X",1,0)*'Clinical resources'!Q$4:U$4)&gt;0,"X","")</f>
        <v/>
      </c>
      <c r="L37" t="str" cm="1">
        <f t="array" ref="L37">IF(SUM(IF('Clinical resources'!V40:Z40="X",1,0)*'Clinical resources'!V$4:Z$4)&gt;0,"X","")</f>
        <v/>
      </c>
      <c r="M37" t="str" cm="1">
        <f t="array" ref="M37">IF(SUM(IF('Clinical resources'!AA40:AE40="X",1,0)*'Clinical resources'!AA$4:AE$4)&gt;0,"X","")</f>
        <v/>
      </c>
      <c r="N37" t="str" cm="1">
        <f t="array" ref="N37">IF(SUM(IF('Clinical resources'!AF40:AJ40="X",1,0)*'Clinical resources'!AF$4:AJ$4)&gt;0,"X","")</f>
        <v/>
      </c>
      <c r="O37" t="str" cm="1">
        <f t="array" ref="O37">IF(SUM(IF('Clinical resources'!AK40:AO40="X",1,0)*'Clinical resources'!AK$4:AO$4)&gt;0,"X","")</f>
        <v/>
      </c>
      <c r="P37" t="str" cm="1">
        <f t="array" ref="P37">IF(SUM(IF('Clinical resources'!AP40:AT40="X",1,0)*'Clinical resources'!AP$4:AT$4)&gt;0,"X","")</f>
        <v/>
      </c>
      <c r="Q37" t="str" cm="1">
        <f t="array" ref="Q37">IF(SUM(IF('Clinical resources'!AU40:AY40="X",1,0)*'Clinical resources'!AU$4:AY$4)&gt;0,"X","")</f>
        <v/>
      </c>
      <c r="R37" t="str" cm="1">
        <f t="array" ref="R37">IF(SUM(IF('Clinical resources'!AZ40:BD40="X",1,0)*'Clinical resources'!AZ$4:BD$4)&gt;0,"X","")</f>
        <v/>
      </c>
      <c r="S37" t="str" cm="1">
        <f t="array" ref="S37">IF(SUM(IF('Clinical resources'!BE40:BI40="X",1,0)*'Clinical resources'!BE$4:BI$4)&gt;0,"X","")</f>
        <v/>
      </c>
      <c r="T37" t="str" cm="1">
        <f t="array" ref="T37">IF(SUM(IF('Clinical resources'!BJ40:BN40="X",1,0)*'Clinical resources'!BJ$4:BN$4)&gt;0,"X","")</f>
        <v/>
      </c>
      <c r="U37" t="str" cm="1">
        <f t="array" ref="U37">IF(SUM(IF('Clinical resources'!BO40:BS40="X",1,0)*'Clinical resources'!BO$4:BS$4)&gt;0,"X","")</f>
        <v/>
      </c>
      <c r="V37" t="str" cm="1">
        <f t="array" ref="V37">IF(SUM(IF('Clinical resources'!BT40:BX40="X",1,0)*'Clinical resources'!BT$4:BX$4)&gt;0,"X","")</f>
        <v/>
      </c>
      <c r="W37" t="str" cm="1">
        <f t="array" ref="W37">IF(SUM(IF('Clinical resources'!BY40:CC40="X",1,0)*'Clinical resources'!BY$4:CC$4)&gt;0,"X","")</f>
        <v/>
      </c>
      <c r="X37" t="str" cm="1">
        <f t="array" ref="X37">IF(SUM(IF('Clinical resources'!CD40:CH40="X",1,0)*'Clinical resources'!CD$4:CH$4)&gt;0,"X","")</f>
        <v/>
      </c>
      <c r="AA37">
        <f t="array" ref="AA37">SUM('Clinical resources'!$L$4:$P$4*IF('Clinical resources'!$L40:$P40="X",1,0))</f>
        <v>0</v>
      </c>
      <c r="AB37">
        <f t="array" ref="AB37">SUM('Clinical resources'!$Q$4:$U$4*IF('Clinical resources'!$Q40:$U40="X",1,0))</f>
        <v>0</v>
      </c>
      <c r="AC37">
        <f t="array" ref="AC37">SUM('Clinical resources'!$V$4:$Z$4*IF('Clinical resources'!$V40:$Z40="X",1,0))</f>
        <v>0</v>
      </c>
      <c r="AD37">
        <f t="array" ref="AD37">SUM('Clinical resources'!$AA$4:$AE$4*IF('Clinical resources'!$AA40:$AE40="X",1,0))</f>
        <v>0</v>
      </c>
      <c r="AE37">
        <f t="array" ref="AE37">SUM('Clinical resources'!$AF$4:$AJ$4*IF('Clinical resources'!$AF40:$AJ40="X",1,0))</f>
        <v>0</v>
      </c>
      <c r="AF37">
        <f t="array" ref="AF37">SUM('Clinical resources'!$AK$4:$AO$4*IF('Clinical resources'!$AK40:$AO40="X",1,0))</f>
        <v>0</v>
      </c>
      <c r="AG37">
        <f t="array" ref="AG37">SUM('Clinical resources'!$AP$4:$AT$4*IF('Clinical resources'!$AP40:$AT40="X",1,0))</f>
        <v>0</v>
      </c>
      <c r="AH37">
        <f t="array" ref="AH37">SUM('Clinical resources'!$AU$4:$AY$4*IF('Clinical resources'!$AU40:$AY40="X",1,0))</f>
        <v>0</v>
      </c>
      <c r="AI37">
        <f t="array" ref="AI37">SUM('Clinical resources'!$AZ$4:$BD$4*IF('Clinical resources'!$AZ40:$BD40="X",1,0))</f>
        <v>0</v>
      </c>
      <c r="AJ37">
        <f t="array" ref="AJ37">SUM('Clinical resources'!$BE$4:$BI$4*IF('Clinical resources'!$BE40:$BI40="X",1,0))</f>
        <v>0</v>
      </c>
      <c r="AK37">
        <f t="array" ref="AK37">SUM('Clinical resources'!$BJ$4:$BN$4*IF('Clinical resources'!$BJ40:$BN40="X",1,0))</f>
        <v>0</v>
      </c>
      <c r="AL37">
        <f t="array" ref="AL37">SUM('Clinical resources'!$BO$4:$BS$4*IF('Clinical resources'!$BO40:$BS40="X",1,0))</f>
        <v>0</v>
      </c>
      <c r="AM37">
        <f t="array" ref="AM37">SUM('Clinical resources'!$BT$4:$BX$4*IF('Clinical resources'!$BT40:$BX40="X",1,0))</f>
        <v>0</v>
      </c>
      <c r="AN37">
        <f t="array" ref="AN37">SUM('Clinical resources'!$BY$4:$CC$4*IF('Clinical resources'!$BY40:$CC40="X",1,0))</f>
        <v>0</v>
      </c>
      <c r="AO37">
        <f t="array" ref="AO37">SUM('Clinical resources'!$CD$4:$CH$4*IF('Clinical resources'!$CD40:$CH40="X",1,0))</f>
        <v>0</v>
      </c>
      <c r="AS37" cm="1">
        <f t="array" ref="AS37">IF(SUM(IF($J37:$X37=TRANSPOSE('Capacity Backing (Hide)2'!B$67:B$81),1,0))&gt;0,1,0)</f>
        <v>0</v>
      </c>
      <c r="AT37" cm="1">
        <f t="array" ref="AT37">IF(SUM(IF($J37:$X37=TRANSPOSE('Capacity Backing (Hide)2'!C$67:C$81),1,0))&gt;0,1,0)</f>
        <v>0</v>
      </c>
      <c r="AU37" cm="1">
        <f t="array" ref="AU37">IF(SUM(IF($J37:$X37=TRANSPOSE('Capacity Backing (Hide)2'!D$67:D$81),1,0))&gt;0,1,0)</f>
        <v>0</v>
      </c>
      <c r="AV37" cm="1">
        <f t="array" ref="AV37">IF(SUM(IF($J37:$X37=TRANSPOSE('Capacity Backing (Hide)2'!E$67:E$81),1,0))&gt;0,1,0)</f>
        <v>0</v>
      </c>
      <c r="AW37" cm="1">
        <f t="array" ref="AW37">IF(SUM(IF($J37:$X37=TRANSPOSE('Capacity Backing (Hide)2'!F$67:F$81),1,0))&gt;0,1,0)</f>
        <v>0</v>
      </c>
      <c r="AX37" cm="1">
        <f t="array" ref="AX37">IF(SUM(IF($J37:$X37=TRANSPOSE('Capacity Backing (Hide)2'!G$67:G$81),1,0))&gt;0,1,0)</f>
        <v>0</v>
      </c>
      <c r="AY37" cm="1">
        <f t="array" ref="AY37">IF(SUM(IF($J37:$X37=TRANSPOSE('Capacity Backing (Hide)2'!H$67:H$81),1,0))&gt;0,1,0)</f>
        <v>0</v>
      </c>
      <c r="AZ37" cm="1">
        <f t="array" ref="AZ37">IF(SUM(IF($J37:$X37=TRANSPOSE('Capacity Backing (Hide)2'!I$67:I$81),1,0))&gt;0,1,0)</f>
        <v>0</v>
      </c>
      <c r="BA37" cm="1">
        <f t="array" ref="BA37">IF(SUM(IF($J37:$X37=TRANSPOSE('Capacity Backing (Hide)2'!J$67:J$81),1,0))&gt;0,1,0)</f>
        <v>0</v>
      </c>
      <c r="BB37" cm="1">
        <f t="array" ref="BB37">IF(SUM(IF($J37:$X37=TRANSPOSE('Capacity Backing (Hide)2'!K$67:K$81),1,0))&gt;0,1,0)</f>
        <v>0</v>
      </c>
      <c r="BC37" cm="1">
        <f t="array" ref="BC37">IF(SUM(IF($J37:$X37=TRANSPOSE('Capacity Backing (Hide)2'!L$67:L$81),1,0))&gt;0,1,0)</f>
        <v>0</v>
      </c>
      <c r="BD37" cm="1">
        <f t="array" ref="BD37">IF(SUM(IF($J37:$X37=TRANSPOSE('Capacity Backing (Hide)2'!M$67:M$81),1,0))&gt;0,1,0)</f>
        <v>0</v>
      </c>
      <c r="BE37" cm="1">
        <f t="array" ref="BE37">IF(SUM(IF($J37:$X37=TRANSPOSE('Capacity Backing (Hide)2'!N$67:N$81),1,0))&gt;0,1,0)</f>
        <v>0</v>
      </c>
      <c r="BF37" cm="1">
        <f t="array" ref="BF37">IF(SUM(IF($J37:$X37=TRANSPOSE('Capacity Backing (Hide)2'!O$67:O$81),1,0))&gt;0,1,0)</f>
        <v>0</v>
      </c>
      <c r="BG37" cm="1">
        <f t="array" ref="BG37">IF(SUM(IF($J37:$X37=TRANSPOSE('Capacity Backing (Hide)2'!P$67:P$81),1,0))&gt;0,1,0)</f>
        <v>0</v>
      </c>
      <c r="BH37" cm="1">
        <f t="array" ref="BH37">IF(SUM(IF($J37:$X37=TRANSPOSE('Capacity Backing (Hide)2'!Q$67:Q$81),1,0))&gt;0,1,0)</f>
        <v>0</v>
      </c>
      <c r="BI37" cm="1">
        <f t="array" ref="BI37">IF(SUM(IF($J37:$X37=TRANSPOSE('Capacity Backing (Hide)2'!R$67:R$81),1,0))&gt;0,1,0)</f>
        <v>0</v>
      </c>
      <c r="BJ37" cm="1">
        <f t="array" ref="BJ37">IF(SUM(IF($J37:$X37=TRANSPOSE('Capacity Backing (Hide)2'!S$67:S$81),1,0))&gt;0,1,0)</f>
        <v>0</v>
      </c>
      <c r="BK37" cm="1">
        <f t="array" ref="BK37">IF(SUM(IF($J37:$X37=TRANSPOSE('Capacity Backing (Hide)2'!T$67:T$81),1,0))&gt;0,1,0)</f>
        <v>0</v>
      </c>
      <c r="BL37" cm="1">
        <f t="array" ref="BL37">IF(SUM(IF($J37:$X37=TRANSPOSE('Capacity Backing (Hide)2'!U$67:U$81),1,0))&gt;0,1,0)</f>
        <v>0</v>
      </c>
      <c r="BM37" cm="1">
        <f t="array" ref="BM37">IF(SUM(IF($J37:$X37=TRANSPOSE('Capacity Backing (Hide)2'!V$67:V$81),1,0))&gt;0,1,0)</f>
        <v>0</v>
      </c>
      <c r="BN37" cm="1">
        <f t="array" ref="BN37">IF(SUM(IF($J37:$X37=TRANSPOSE('Capacity Backing (Hide)2'!W$67:W$81),1,0))&gt;0,1,0)</f>
        <v>0</v>
      </c>
      <c r="BO37" cm="1">
        <f t="array" ref="BO37">IF(SUM(IF($J37:$X37=TRANSPOSE('Capacity Backing (Hide)2'!X$67:X$81),1,0))&gt;0,1,0)</f>
        <v>0</v>
      </c>
      <c r="BP37" cm="1">
        <f t="array" ref="BP37">IF(SUM(IF($J37:$X37=TRANSPOSE('Capacity Backing (Hide)2'!Y$67:Y$81),1,0))&gt;0,1,0)</f>
        <v>0</v>
      </c>
      <c r="BQ37" cm="1">
        <f t="array" ref="BQ37">IF(SUM(IF($J37:$X37=TRANSPOSE('Capacity Backing (Hide)2'!Z$67:Z$81),1,0))&gt;0,1,0)</f>
        <v>0</v>
      </c>
      <c r="BR37" cm="1">
        <f t="array" ref="BR37">IF(SUM(IF($J37:$X37=TRANSPOSE('Capacity Backing (Hide)2'!AA$67:AA$81),1,0))&gt;0,1,0)</f>
        <v>0</v>
      </c>
      <c r="BS37" cm="1">
        <f t="array" ref="BS37">IF(SUM(IF($J37:$X37=TRANSPOSE('Capacity Backing (Hide)2'!AB$67:AB$81),1,0))&gt;0,1,0)</f>
        <v>0</v>
      </c>
      <c r="BT37" cm="1">
        <f t="array" ref="BT37">IF(SUM(IF($J37:$X37=TRANSPOSE('Capacity Backing (Hide)2'!AC$67:AC$81),1,0))&gt;0,1,0)</f>
        <v>0</v>
      </c>
      <c r="BU37" cm="1">
        <f t="array" ref="BU37">IF(SUM(IF($J37:$X37=TRANSPOSE('Capacity Backing (Hide)2'!AD$67:AD$81),1,0))&gt;0,1,0)</f>
        <v>0</v>
      </c>
      <c r="BV37" cm="1">
        <f t="array" ref="BV37">IF(SUM(IF($J37:$X37=TRANSPOSE('Capacity Backing (Hide)2'!AE$67:AE$81),1,0))&gt;0,1,0)</f>
        <v>0</v>
      </c>
      <c r="BW37" cm="1">
        <f t="array" ref="BW37">IF(SUM(IF($J37:$X37=TRANSPOSE('Capacity Backing (Hide)2'!AF$67:AF$81),1,0))&gt;0,1,0)</f>
        <v>0</v>
      </c>
      <c r="BX37" cm="1">
        <f t="array" ref="BX37">IF(SUM(IF($J37:$X37=TRANSPOSE('Capacity Backing (Hide)2'!AG$67:AG$81),1,0))&gt;0,1,0)</f>
        <v>0</v>
      </c>
      <c r="BY37" cm="1">
        <f t="array" ref="BY37">IF(SUM(IF($J37:$X37=TRANSPOSE('Capacity Backing (Hide)2'!AH$67:AH$81),1,0))&gt;0,1,0)</f>
        <v>0</v>
      </c>
      <c r="BZ37" cm="1">
        <f t="array" ref="BZ37">IF(SUM(IF($J37:$X37=TRANSPOSE('Capacity Backing (Hide)2'!AI$67:AI$81),1,0))&gt;0,1,0)</f>
        <v>0</v>
      </c>
      <c r="CA37" cm="1">
        <f t="array" ref="CA37">IF(SUM(IF($J37:$X37=TRANSPOSE('Capacity Backing (Hide)2'!AJ$67:AJ$81),1,0))&gt;0,1,0)</f>
        <v>0</v>
      </c>
      <c r="CB37" cm="1">
        <f t="array" ref="CB37">IF(SUM(IF($J37:$X37=TRANSPOSE('Capacity Backing (Hide)2'!AK$67:AK$81),1,0))&gt;0,1,0)</f>
        <v>0</v>
      </c>
      <c r="CC37" cm="1">
        <f t="array" ref="CC37">IF(SUM(IF($J37:$X37=TRANSPOSE('Capacity Backing (Hide)2'!AL$67:AL$81),1,0))&gt;0,1,0)</f>
        <v>0</v>
      </c>
      <c r="CD37" cm="1">
        <f t="array" ref="CD37">IF(SUM(IF($J37:$X37=TRANSPOSE('Capacity Backing (Hide)2'!AM$67:AM$81),1,0))&gt;0,1,0)</f>
        <v>0</v>
      </c>
      <c r="CE37" cm="1">
        <f t="array" ref="CE37">IF(SUM(IF($J37:$X37=TRANSPOSE('Capacity Backing (Hide)2'!AN$67:AN$81),1,0))&gt;0,1,0)</f>
        <v>0</v>
      </c>
      <c r="CF37" cm="1">
        <f t="array" ref="CF37">IF(SUM(IF($J37:$X37=TRANSPOSE('Capacity Backing (Hide)2'!AO$67:AO$81),1,0))&gt;0,1,0)</f>
        <v>0</v>
      </c>
      <c r="CG37" cm="1">
        <f t="array" ref="CG37">IF(SUM(IF($J37:$X37=TRANSPOSE('Capacity Backing (Hide)2'!AP$67:AP$81),1,0))&gt;0,1,0)</f>
        <v>0</v>
      </c>
      <c r="CH37" cm="1">
        <f t="array" ref="CH37">IF(SUM(IF($J37:$X37=TRANSPOSE('Capacity Backing (Hide)2'!AQ$67:AQ$81),1,0))&gt;0,1,0)</f>
        <v>0</v>
      </c>
      <c r="CI37" cm="1">
        <f t="array" ref="CI37">IF(SUM(IF($J37:$X37=TRANSPOSE('Capacity Backing (Hide)2'!AR$67:AR$81),1,0))&gt;0,1,0)</f>
        <v>0</v>
      </c>
      <c r="CJ37" cm="1">
        <f t="array" ref="CJ37">IF(SUM(IF($J37:$X37=TRANSPOSE('Capacity Backing (Hide)2'!AS$67:AS$81),1,0))&gt;0,1,0)</f>
        <v>0</v>
      </c>
      <c r="CK37" cm="1">
        <f t="array" ref="CK37">IF(SUM(IF($J37:$X37=TRANSPOSE('Capacity Backing (Hide)2'!AT$67:AT$81),1,0))&gt;0,1,0)</f>
        <v>0</v>
      </c>
      <c r="CL37" cm="1">
        <f t="array" ref="CL37">IF(SUM(IF($J37:$X37=TRANSPOSE('Capacity Backing (Hide)2'!AU$67:AU$81),1,0))&gt;0,1,0)</f>
        <v>0</v>
      </c>
      <c r="CM37" cm="1">
        <f t="array" ref="CM37">IF(SUM(IF($J37:$X37=TRANSPOSE('Capacity Backing (Hide)2'!AV$67:AV$81),1,0))&gt;0,1,0)</f>
        <v>0</v>
      </c>
      <c r="CN37" cm="1">
        <f t="array" ref="CN37">IF(SUM(IF($J37:$X37=TRANSPOSE('Capacity Backing (Hide)2'!AW$67:AW$81),1,0))&gt;0,1,0)</f>
        <v>0</v>
      </c>
      <c r="CO37" cm="1">
        <f t="array" ref="CO37">IF(SUM(IF($J37:$X37=TRANSPOSE('Capacity Backing (Hide)2'!AX$67:AX$81),1,0))&gt;0,1,0)</f>
        <v>0</v>
      </c>
      <c r="CP37" cm="1">
        <f t="array" ref="CP37">IF(SUM(IF($J37:$X37=TRANSPOSE('Capacity Backing (Hide)2'!AY$67:AY$81),1,0))&gt;0,1,0)</f>
        <v>0</v>
      </c>
      <c r="CQ37" cm="1">
        <f t="array" ref="CQ37">IF(SUM(IF($J37:$X37=TRANSPOSE('Capacity Backing (Hide)2'!AZ$67:AZ$81),1,0))&gt;0,1,0)</f>
        <v>0</v>
      </c>
      <c r="CR37" cm="1">
        <f t="array" ref="CR37">IF(SUM(IF($J37:$X37=TRANSPOSE('Capacity Backing (Hide)2'!BA$67:BA$81),1,0))&gt;0,1,0)</f>
        <v>0</v>
      </c>
      <c r="CS37" cm="1">
        <f t="array" ref="CS37">IF(SUM(IF($J37:$X37=TRANSPOSE('Capacity Backing (Hide)2'!BB$67:BB$81),1,0))&gt;0,1,0)</f>
        <v>0</v>
      </c>
      <c r="CT37" cm="1">
        <f t="array" ref="CT37">IF(SUM(IF($J37:$X37=TRANSPOSE('Capacity Backing (Hide)2'!BC$67:BC$81),1,0))&gt;0,1,0)</f>
        <v>0</v>
      </c>
      <c r="CU37" cm="1">
        <f t="array" ref="CU37">IF(SUM(IF($J37:$X37=TRANSPOSE('Capacity Backing (Hide)2'!BD$67:BD$81),1,0))&gt;0,1,0)</f>
        <v>0</v>
      </c>
      <c r="CV37" cm="1">
        <f t="array" ref="CV37">IF(SUM(IF($J37:$X37=TRANSPOSE('Capacity Backing (Hide)2'!BE$67:BE$81),1,0))&gt;0,1,0)</f>
        <v>0</v>
      </c>
      <c r="CW37" cm="1">
        <f t="array" ref="CW37">IF(SUM(IF($J37:$X37=TRANSPOSE('Capacity Backing (Hide)2'!BF$67:BF$81),1,0))&gt;0,1,0)</f>
        <v>0</v>
      </c>
      <c r="CX37" cm="1">
        <f t="array" ref="CX37">IF(SUM(IF($J37:$X37=TRANSPOSE('Capacity Backing (Hide)2'!BG$67:BG$81),1,0))&gt;0,1,0)</f>
        <v>0</v>
      </c>
      <c r="CY37" cm="1">
        <f t="array" ref="CY37">IF(SUM(IF($J37:$X37=TRANSPOSE('Capacity Backing (Hide)2'!BH$67:BH$81),1,0))&gt;0,1,0)</f>
        <v>0</v>
      </c>
      <c r="CZ37" cm="1">
        <f t="array" ref="CZ37">IF(SUM(IF($J37:$X37=TRANSPOSE('Capacity Backing (Hide)2'!BI$67:BI$81),1,0))&gt;0,1,0)</f>
        <v>0</v>
      </c>
      <c r="DA37" cm="1">
        <f t="array" ref="DA37">IF(SUM(IF($J37:$X37=TRANSPOSE('Capacity Backing (Hide)2'!BJ$67:BJ$81),1,0))&gt;0,1,0)</f>
        <v>0</v>
      </c>
      <c r="DB37" cm="1">
        <f t="array" ref="DB37">IF(SUM(IF($J37:$X37=TRANSPOSE('Capacity Backing (Hide)2'!BK$67:BK$81),1,0))&gt;0,1,0)</f>
        <v>0</v>
      </c>
      <c r="DC37" cm="1">
        <f t="array" ref="DC37">IF(SUM(IF($J37:$X37=TRANSPOSE('Capacity Backing (Hide)2'!BL$67:BL$81),1,0))&gt;0,1,0)</f>
        <v>0</v>
      </c>
      <c r="DD37" cm="1">
        <f t="array" ref="DD37">IF(SUM(IF($J37:$X37=TRANSPOSE('Capacity Backing (Hide)2'!BM$67:BM$81),1,0))&gt;0,1,0)</f>
        <v>0</v>
      </c>
      <c r="DE37" cm="1">
        <f t="array" ref="DE37">IF(SUM(IF($J37:$X37=TRANSPOSE('Capacity Backing (Hide)2'!BN$67:BN$81),1,0))&gt;0,1,0)</f>
        <v>0</v>
      </c>
      <c r="DF37" cm="1">
        <f t="array" ref="DF37">IF(SUM(IF($J37:$X37=TRANSPOSE('Capacity Backing (Hide)2'!BO$67:BO$81),1,0))&gt;0,1,0)</f>
        <v>0</v>
      </c>
      <c r="DG37" cm="1">
        <f t="array" ref="DG37">IF(SUM(IF($J37:$X37=TRANSPOSE('Capacity Backing (Hide)2'!BP$67:BP$81),1,0))&gt;0,1,0)</f>
        <v>0</v>
      </c>
      <c r="DH37" cm="1">
        <f t="array" ref="DH37">IF(SUM(IF($J37:$X37=TRANSPOSE('Capacity Backing (Hide)2'!BQ$67:BQ$81),1,0))&gt;0,1,0)</f>
        <v>0</v>
      </c>
      <c r="DI37" cm="1">
        <f t="array" ref="DI37">IF(SUM(IF($J37:$X37=TRANSPOSE('Capacity Backing (Hide)2'!BR$67:BR$81),1,0))&gt;0,1,0)</f>
        <v>0</v>
      </c>
      <c r="DJ37" cm="1">
        <f t="array" ref="DJ37">IF(SUM(IF($J37:$X37=TRANSPOSE('Capacity Backing (Hide)2'!BS$67:BS$81),1,0))&gt;0,1,0)</f>
        <v>0</v>
      </c>
      <c r="DK37" cm="1">
        <f t="array" ref="DK37">IF(SUM(IF($J37:$X37=TRANSPOSE('Capacity Backing (Hide)2'!BT$67:BT$81),1,0))&gt;0,1,0)</f>
        <v>0</v>
      </c>
      <c r="DL37" cm="1">
        <f t="array" ref="DL37">IF(SUM(IF($J37:$X37=TRANSPOSE('Capacity Backing (Hide)2'!BU$67:BU$81),1,0))&gt;0,1,0)</f>
        <v>0</v>
      </c>
      <c r="DM37" cm="1">
        <f t="array" ref="DM37">IF(SUM(IF($J37:$X37=TRANSPOSE('Capacity Backing (Hide)2'!BV$67:BV$81),1,0))&gt;0,1,0)</f>
        <v>0</v>
      </c>
      <c r="DN37" cm="1">
        <f t="array" ref="DN37">IF(SUM(IF($J37:$X37=TRANSPOSE('Capacity Backing (Hide)2'!BW$67:BW$81),1,0))&gt;0,1,0)</f>
        <v>0</v>
      </c>
      <c r="DO37" cm="1">
        <f t="array" ref="DO37">IF(SUM(IF($J37:$X37=TRANSPOSE('Capacity Backing (Hide)2'!BX$67:BX$81),1,0))&gt;0,1,0)</f>
        <v>0</v>
      </c>
      <c r="DP37" cm="1">
        <f t="array" ref="DP37">IF(SUM(IF($J37:$X37=TRANSPOSE('Capacity Backing (Hide)2'!BY$67:BY$81),1,0))&gt;0,1,0)</f>
        <v>0</v>
      </c>
      <c r="DQ37" cm="1">
        <f t="array" ref="DQ37">IF(SUM(IF($J37:$X37=TRANSPOSE('Capacity Backing (Hide)2'!BZ$67:BZ$81),1,0))&gt;0,1,0)</f>
        <v>0</v>
      </c>
      <c r="DR37" cm="1">
        <f t="array" ref="DR37">IF(SUM(IF($J37:$X37=TRANSPOSE('Capacity Backing (Hide)2'!CA$67:CA$81),1,0))&gt;0,1,0)</f>
        <v>0</v>
      </c>
      <c r="DS37" cm="1">
        <f t="array" ref="DS37">IF(SUM(IF($J37:$X37=TRANSPOSE('Capacity Backing (Hide)2'!CB$67:CB$81),1,0))&gt;0,1,0)</f>
        <v>0</v>
      </c>
      <c r="DT37" cm="1">
        <f t="array" ref="DT37">IF(SUM(IF($J37:$X37=TRANSPOSE('Capacity Backing (Hide)2'!CC$67:CC$81),1,0))&gt;0,1,0)</f>
        <v>0</v>
      </c>
      <c r="DU37" cm="1">
        <f t="array" ref="DU37">IF(SUM(IF($J37:$X37=TRANSPOSE('Capacity Backing (Hide)2'!CD$67:CD$81),1,0))&gt;0,1,0)</f>
        <v>0</v>
      </c>
      <c r="DV37" cm="1">
        <f t="array" ref="DV37">IF(SUM(IF($J37:$X37=TRANSPOSE('Capacity Backing (Hide)2'!CE$67:CE$81),1,0))&gt;0,1,0)</f>
        <v>0</v>
      </c>
      <c r="DW37" cm="1">
        <f t="array" ref="DW37">IF(SUM(IF($J37:$X37=TRANSPOSE('Capacity Backing (Hide)2'!CF$67:CF$81),1,0))&gt;0,1,0)</f>
        <v>0</v>
      </c>
      <c r="DX37" cm="1">
        <f t="array" ref="DX37">IF(SUM(IF($J37:$X37=TRANSPOSE('Capacity Backing (Hide)2'!CG$67:CG$81),1,0))&gt;0,1,0)</f>
        <v>0</v>
      </c>
      <c r="DY37" cm="1">
        <f t="array" ref="DY37">IF(SUM(IF($J37:$X37=TRANSPOSE('Capacity Backing (Hide)2'!CH$67:CH$81),1,0))&gt;0,1,0)</f>
        <v>0</v>
      </c>
      <c r="DZ37" cm="1">
        <f t="array" ref="DZ37">IF(SUM(IF($J37:$X37=TRANSPOSE('Capacity Backing (Hide)2'!CI$67:CI$81),1,0))&gt;0,1,0)</f>
        <v>0</v>
      </c>
      <c r="EA37" cm="1">
        <f t="array" ref="EA37">IF(SUM(IF($J37:$X37=TRANSPOSE('Capacity Backing (Hide)2'!CJ$67:CJ$81),1,0))&gt;0,1,0)</f>
        <v>0</v>
      </c>
      <c r="EB37" cm="1">
        <f t="array" ref="EB37">IF(SUM(IF($J37:$X37=TRANSPOSE('Capacity Backing (Hide)2'!CK$67:CK$81),1,0))&gt;0,1,0)</f>
        <v>0</v>
      </c>
      <c r="EC37" cm="1">
        <f t="array" ref="EC37">IF(SUM(IF($J37:$X37=TRANSPOSE('Capacity Backing (Hide)2'!CL$67:CL$81),1,0))&gt;0,1,0)</f>
        <v>0</v>
      </c>
      <c r="ED37" cm="1">
        <f t="array" ref="ED37">IF(SUM(IF($J37:$X37=TRANSPOSE('Capacity Backing (Hide)2'!CM$67:CM$81),1,0))&gt;0,1,0)</f>
        <v>0</v>
      </c>
      <c r="EE37" cm="1">
        <f t="array" ref="EE37">IF(SUM(IF($J37:$X37=TRANSPOSE('Capacity Backing (Hide)2'!CN$67:CN$81),1,0))&gt;0,1,0)</f>
        <v>0</v>
      </c>
      <c r="EF37" cm="1">
        <f t="array" ref="EF37">IF(SUM(IF($J37:$X37=TRANSPOSE('Capacity Backing (Hide)2'!CO$67:CO$81),1,0))&gt;0,1,0)</f>
        <v>0</v>
      </c>
      <c r="EG37" cm="1">
        <f t="array" ref="EG37">IF(SUM(IF($J37:$X37=TRANSPOSE('Capacity Backing (Hide)2'!CP$67:CP$81),1,0))&gt;0,1,0)</f>
        <v>0</v>
      </c>
      <c r="EH37" cm="1">
        <f t="array" ref="EH37">IF(SUM(IF($J37:$X37=TRANSPOSE('Capacity Backing (Hide)2'!CQ$67:CQ$81),1,0))&gt;0,1,0)</f>
        <v>0</v>
      </c>
      <c r="EI37" cm="1">
        <f t="array" ref="EI37">IF(SUM(IF($J37:$X37=TRANSPOSE('Capacity Backing (Hide)2'!CR$67:CR$81),1,0))&gt;0,1,0)</f>
        <v>0</v>
      </c>
      <c r="EJ37" cm="1">
        <f t="array" ref="EJ37">IF(SUM(IF($J37:$X37=TRANSPOSE('Capacity Backing (Hide)2'!CS$67:CS$81),1,0))&gt;0,1,0)</f>
        <v>0</v>
      </c>
      <c r="EK37" cm="1">
        <f t="array" ref="EK37">IF(SUM(IF($J37:$X37=TRANSPOSE('Capacity Backing (Hide)2'!CT$67:CT$81),1,0))&gt;0,1,0)</f>
        <v>0</v>
      </c>
      <c r="EL37" cm="1">
        <f t="array" ref="EL37">IF(SUM(IF($J37:$X37=TRANSPOSE('Capacity Backing (Hide)2'!CU$67:CU$81),1,0))&gt;0,1,0)</f>
        <v>0</v>
      </c>
      <c r="EM37" cm="1">
        <f t="array" ref="EM37">IF(SUM(IF($J37:$X37=TRANSPOSE('Capacity Backing (Hide)2'!CV$67:CV$81),1,0))&gt;0,1,0)</f>
        <v>0</v>
      </c>
      <c r="EN37" cm="1">
        <f t="array" ref="EN37">IF(SUM(IF($J37:$X37=TRANSPOSE('Capacity Backing (Hide)2'!CW$67:CW$81),1,0))&gt;0,1,0)</f>
        <v>0</v>
      </c>
      <c r="EQ37" cm="1">
        <f t="array" ref="EQ37">IF(SUM(IF($J37:$X37=TRANSPOSE('Capacity Backing (Hide)2'!B$203:B$217),1,0))&gt;0,1,0)</f>
        <v>0</v>
      </c>
      <c r="ER37" cm="1">
        <f t="array" ref="ER37">IF(SUM(IF($J37:$X37=TRANSPOSE('Capacity Backing (Hide)2'!C$203:C$217),1,0))&gt;0,1,0)</f>
        <v>0</v>
      </c>
      <c r="ES37" cm="1">
        <f t="array" ref="ES37">IF(SUM(IF($J37:$X37=TRANSPOSE('Capacity Backing (Hide)2'!D$203:D$217),1,0))&gt;0,1,0)</f>
        <v>0</v>
      </c>
      <c r="ET37" cm="1">
        <f t="array" ref="ET37">IF(SUM(IF($J37:$X37=TRANSPOSE('Capacity Backing (Hide)2'!E$203:E$217),1,0))&gt;0,1,0)</f>
        <v>0</v>
      </c>
      <c r="EU37" cm="1">
        <f t="array" ref="EU37">IF(SUM(IF($J37:$X37=TRANSPOSE('Capacity Backing (Hide)2'!F$203:F$217),1,0))&gt;0,1,0)</f>
        <v>0</v>
      </c>
      <c r="EV37" cm="1">
        <f t="array" ref="EV37">IF(SUM(IF($J37:$X37=TRANSPOSE('Capacity Backing (Hide)2'!G$203:G$217),1,0))&gt;0,1,0)</f>
        <v>0</v>
      </c>
      <c r="EW37" cm="1">
        <f t="array" ref="EW37">IF(SUM(IF($J37:$X37=TRANSPOSE('Capacity Backing (Hide)2'!H$203:H$217),1,0))&gt;0,1,0)</f>
        <v>0</v>
      </c>
      <c r="EX37" cm="1">
        <f t="array" ref="EX37">IF(SUM(IF($J37:$X37=TRANSPOSE('Capacity Backing (Hide)2'!I$203:I$217),1,0))&gt;0,1,0)</f>
        <v>0</v>
      </c>
      <c r="EY37" cm="1">
        <f t="array" ref="EY37">IF(SUM(IF($J37:$X37=TRANSPOSE('Capacity Backing (Hide)2'!J$203:J$217),1,0))&gt;0,1,0)</f>
        <v>0</v>
      </c>
      <c r="EZ37" cm="1">
        <f t="array" ref="EZ37">IF(SUM(IF($J37:$X37=TRANSPOSE('Capacity Backing (Hide)2'!K$203:K$217),1,0))&gt;0,1,0)</f>
        <v>0</v>
      </c>
      <c r="FA37" cm="1">
        <f t="array" ref="FA37">IF(SUM(IF($J37:$X37=TRANSPOSE('Capacity Backing (Hide)2'!L$203:L$217),1,0))&gt;0,1,0)</f>
        <v>0</v>
      </c>
      <c r="FB37" cm="1">
        <f t="array" ref="FB37">IF(SUM(IF($J37:$X37=TRANSPOSE('Capacity Backing (Hide)2'!M$203:M$217),1,0))&gt;0,1,0)</f>
        <v>0</v>
      </c>
      <c r="FC37" cm="1">
        <f t="array" ref="FC37">IF(SUM(IF($J37:$X37=TRANSPOSE('Capacity Backing (Hide)2'!N$203:N$217),1,0))&gt;0,1,0)</f>
        <v>0</v>
      </c>
      <c r="FD37" cm="1">
        <f t="array" ref="FD37">IF(SUM(IF($J37:$X37=TRANSPOSE('Capacity Backing (Hide)2'!O$203:O$217),1,0))&gt;0,1,0)</f>
        <v>0</v>
      </c>
      <c r="FE37" cm="1">
        <f t="array" ref="FE37">IF(SUM(IF($J37:$X37=TRANSPOSE('Capacity Backing (Hide)2'!P$203:P$217),1,0))&gt;0,1,0)</f>
        <v>0</v>
      </c>
      <c r="FF37" cm="1">
        <f t="array" ref="FF37">IF(SUM(IF($J37:$X37=TRANSPOSE('Capacity Backing (Hide)2'!Q$203:Q$217),1,0))&gt;0,1,0)</f>
        <v>0</v>
      </c>
      <c r="FG37" cm="1">
        <f t="array" ref="FG37">IF(SUM(IF($J37:$X37=TRANSPOSE('Capacity Backing (Hide)2'!R$203:R$217),1,0))&gt;0,1,0)</f>
        <v>0</v>
      </c>
      <c r="FH37" cm="1">
        <f t="array" ref="FH37">IF(SUM(IF($J37:$X37=TRANSPOSE('Capacity Backing (Hide)2'!S$203:S$217),1,0))&gt;0,1,0)</f>
        <v>0</v>
      </c>
      <c r="FI37" cm="1">
        <f t="array" ref="FI37">IF(SUM(IF($J37:$X37=TRANSPOSE('Capacity Backing (Hide)2'!T$203:T$217),1,0))&gt;0,1,0)</f>
        <v>0</v>
      </c>
      <c r="FJ37" cm="1">
        <f t="array" ref="FJ37">IF(SUM(IF($J37:$X37=TRANSPOSE('Capacity Backing (Hide)2'!U$203:U$217),1,0))&gt;0,1,0)</f>
        <v>0</v>
      </c>
      <c r="FK37" cm="1">
        <f t="array" ref="FK37">IF(SUM(IF($J37:$X37=TRANSPOSE('Capacity Backing (Hide)2'!V$203:V$217),1,0))&gt;0,1,0)</f>
        <v>0</v>
      </c>
      <c r="FL37" cm="1">
        <f t="array" ref="FL37">IF(SUM(IF($J37:$X37=TRANSPOSE('Capacity Backing (Hide)2'!W$203:W$217),1,0))&gt;0,1,0)</f>
        <v>0</v>
      </c>
      <c r="FM37" cm="1">
        <f t="array" ref="FM37">IF(SUM(IF($J37:$X37=TRANSPOSE('Capacity Backing (Hide)2'!X$203:X$217),1,0))&gt;0,1,0)</f>
        <v>0</v>
      </c>
      <c r="FN37" cm="1">
        <f t="array" ref="FN37">IF(SUM(IF($J37:$X37=TRANSPOSE('Capacity Backing (Hide)2'!Y$203:Y$217),1,0))&gt;0,1,0)</f>
        <v>0</v>
      </c>
      <c r="FO37" cm="1">
        <f t="array" ref="FO37">IF(SUM(IF($J37:$X37=TRANSPOSE('Capacity Backing (Hide)2'!Z$203:Z$217),1,0))&gt;0,1,0)</f>
        <v>0</v>
      </c>
      <c r="FP37" cm="1">
        <f t="array" ref="FP37">IF(SUM(IF($J37:$X37=TRANSPOSE('Capacity Backing (Hide)2'!AA$203:AA$217),1,0))&gt;0,1,0)</f>
        <v>0</v>
      </c>
      <c r="FQ37" cm="1">
        <f t="array" ref="FQ37">IF(SUM(IF($J37:$X37=TRANSPOSE('Capacity Backing (Hide)2'!AB$203:AB$217),1,0))&gt;0,1,0)</f>
        <v>0</v>
      </c>
      <c r="FR37" cm="1">
        <f t="array" ref="FR37">IF(SUM(IF($J37:$X37=TRANSPOSE('Capacity Backing (Hide)2'!AC$203:AC$217),1,0))&gt;0,1,0)</f>
        <v>0</v>
      </c>
      <c r="FS37" cm="1">
        <f t="array" ref="FS37">IF(SUM(IF($J37:$X37=TRANSPOSE('Capacity Backing (Hide)2'!AD$203:AD$217),1,0))&gt;0,1,0)</f>
        <v>0</v>
      </c>
      <c r="FT37" cm="1">
        <f t="array" ref="FT37">IF(SUM(IF($J37:$X37=TRANSPOSE('Capacity Backing (Hide)2'!AE$203:AE$217),1,0))&gt;0,1,0)</f>
        <v>0</v>
      </c>
      <c r="FU37" cm="1">
        <f t="array" ref="FU37">IF(SUM(IF($J37:$X37=TRANSPOSE('Capacity Backing (Hide)2'!AF$203:AF$217),1,0))&gt;0,1,0)</f>
        <v>0</v>
      </c>
      <c r="FV37" cm="1">
        <f t="array" ref="FV37">IF(SUM(IF($J37:$X37=TRANSPOSE('Capacity Backing (Hide)2'!AG$203:AG$217),1,0))&gt;0,1,0)</f>
        <v>0</v>
      </c>
      <c r="FW37" cm="1">
        <f t="array" ref="FW37">IF(SUM(IF($J37:$X37=TRANSPOSE('Capacity Backing (Hide)2'!AH$203:AH$217),1,0))&gt;0,1,0)</f>
        <v>0</v>
      </c>
      <c r="FX37" cm="1">
        <f t="array" ref="FX37">IF(SUM(IF($J37:$X37=TRANSPOSE('Capacity Backing (Hide)2'!AI$203:AI$217),1,0))&gt;0,1,0)</f>
        <v>0</v>
      </c>
      <c r="FY37" cm="1">
        <f t="array" ref="FY37">IF(SUM(IF($J37:$X37=TRANSPOSE('Capacity Backing (Hide)2'!AJ$203:AJ$217),1,0))&gt;0,1,0)</f>
        <v>0</v>
      </c>
      <c r="FZ37" cm="1">
        <f t="array" ref="FZ37">IF(SUM(IF($J37:$X37=TRANSPOSE('Capacity Backing (Hide)2'!AK$203:AK$217),1,0))&gt;0,1,0)</f>
        <v>0</v>
      </c>
      <c r="GA37" cm="1">
        <f t="array" ref="GA37">IF(SUM(IF($J37:$X37=TRANSPOSE('Capacity Backing (Hide)2'!AL$203:AL$217),1,0))&gt;0,1,0)</f>
        <v>0</v>
      </c>
      <c r="GB37" cm="1">
        <f t="array" ref="GB37">IF(SUM(IF($J37:$X37=TRANSPOSE('Capacity Backing (Hide)2'!AM$203:AM$217),1,0))&gt;0,1,0)</f>
        <v>0</v>
      </c>
      <c r="GC37" cm="1">
        <f t="array" ref="GC37">IF(SUM(IF($J37:$X37=TRANSPOSE('Capacity Backing (Hide)2'!AN$203:AN$217),1,0))&gt;0,1,0)</f>
        <v>0</v>
      </c>
      <c r="GD37" cm="1">
        <f t="array" ref="GD37">IF(SUM(IF($J37:$X37=TRANSPOSE('Capacity Backing (Hide)2'!AO$203:AO$217),1,0))&gt;0,1,0)</f>
        <v>0</v>
      </c>
      <c r="GE37" cm="1">
        <f t="array" ref="GE37">IF(SUM(IF($J37:$X37=TRANSPOSE('Capacity Backing (Hide)2'!AP$203:AP$217),1,0))&gt;0,1,0)</f>
        <v>0</v>
      </c>
      <c r="GF37" cm="1">
        <f t="array" ref="GF37">IF(SUM(IF($J37:$X37=TRANSPOSE('Capacity Backing (Hide)2'!AQ$203:AQ$217),1,0))&gt;0,1,0)</f>
        <v>0</v>
      </c>
      <c r="GG37" cm="1">
        <f t="array" ref="GG37">IF(SUM(IF($J37:$X37=TRANSPOSE('Capacity Backing (Hide)2'!AR$203:AR$217),1,0))&gt;0,1,0)</f>
        <v>0</v>
      </c>
      <c r="GH37" cm="1">
        <f t="array" ref="GH37">IF(SUM(IF($J37:$X37=TRANSPOSE('Capacity Backing (Hide)2'!AS$203:AS$217),1,0))&gt;0,1,0)</f>
        <v>0</v>
      </c>
      <c r="GI37" cm="1">
        <f t="array" ref="GI37">IF(SUM(IF($J37:$X37=TRANSPOSE('Capacity Backing (Hide)2'!AT$203:AT$217),1,0))&gt;0,1,0)</f>
        <v>0</v>
      </c>
      <c r="GJ37" cm="1">
        <f t="array" ref="GJ37">IF(SUM(IF($J37:$X37=TRANSPOSE('Capacity Backing (Hide)2'!AU$203:AU$217),1,0))&gt;0,1,0)</f>
        <v>0</v>
      </c>
      <c r="GK37" cm="1">
        <f t="array" ref="GK37">IF(SUM(IF($J37:$X37=TRANSPOSE('Capacity Backing (Hide)2'!AV$203:AV$217),1,0))&gt;0,1,0)</f>
        <v>0</v>
      </c>
      <c r="GL37" cm="1">
        <f t="array" ref="GL37">IF(SUM(IF($J37:$X37=TRANSPOSE('Capacity Backing (Hide)2'!AW$203:AW$217),1,0))&gt;0,1,0)</f>
        <v>0</v>
      </c>
      <c r="GM37" cm="1">
        <f t="array" ref="GM37">IF(SUM(IF($J37:$X37=TRANSPOSE('Capacity Backing (Hide)2'!AX$203:AX$217),1,0))&gt;0,1,0)</f>
        <v>0</v>
      </c>
      <c r="GN37" cm="1">
        <f t="array" ref="GN37">IF(SUM(IF($J37:$X37=TRANSPOSE('Capacity Backing (Hide)2'!AY$203:AY$217),1,0))&gt;0,1,0)</f>
        <v>0</v>
      </c>
      <c r="GO37" cm="1">
        <f t="array" ref="GO37">IF(SUM(IF($J37:$X37=TRANSPOSE('Capacity Backing (Hide)2'!AZ$203:AZ$217),1,0))&gt;0,1,0)</f>
        <v>0</v>
      </c>
      <c r="GP37" cm="1">
        <f t="array" ref="GP37">IF(SUM(IF($J37:$X37=TRANSPOSE('Capacity Backing (Hide)2'!BA$203:BA$217),1,0))&gt;0,1,0)</f>
        <v>0</v>
      </c>
      <c r="GQ37" cm="1">
        <f t="array" ref="GQ37">IF(SUM(IF($J37:$X37=TRANSPOSE('Capacity Backing (Hide)2'!BB$203:BB$217),1,0))&gt;0,1,0)</f>
        <v>0</v>
      </c>
      <c r="GR37" cm="1">
        <f t="array" ref="GR37">IF(SUM(IF($J37:$X37=TRANSPOSE('Capacity Backing (Hide)2'!BC$203:BC$217),1,0))&gt;0,1,0)</f>
        <v>0</v>
      </c>
      <c r="GS37" cm="1">
        <f t="array" ref="GS37">IF(SUM(IF($J37:$X37=TRANSPOSE('Capacity Backing (Hide)2'!BD$203:BD$217),1,0))&gt;0,1,0)</f>
        <v>0</v>
      </c>
      <c r="GT37" cm="1">
        <f t="array" ref="GT37">IF(SUM(IF($J37:$X37=TRANSPOSE('Capacity Backing (Hide)2'!BE$203:BE$217),1,0))&gt;0,1,0)</f>
        <v>0</v>
      </c>
      <c r="GU37" cm="1">
        <f t="array" ref="GU37">IF(SUM(IF($J37:$X37=TRANSPOSE('Capacity Backing (Hide)2'!BF$203:BF$217),1,0))&gt;0,1,0)</f>
        <v>0</v>
      </c>
      <c r="GV37" cm="1">
        <f t="array" ref="GV37">IF(SUM(IF($J37:$X37=TRANSPOSE('Capacity Backing (Hide)2'!BG$203:BG$217),1,0))&gt;0,1,0)</f>
        <v>0</v>
      </c>
      <c r="GW37" cm="1">
        <f t="array" ref="GW37">IF(SUM(IF($J37:$X37=TRANSPOSE('Capacity Backing (Hide)2'!BH$203:BH$217),1,0))&gt;0,1,0)</f>
        <v>0</v>
      </c>
      <c r="GX37" cm="1">
        <f t="array" ref="GX37">IF(SUM(IF($J37:$X37=TRANSPOSE('Capacity Backing (Hide)2'!BI$203:BI$217),1,0))&gt;0,1,0)</f>
        <v>0</v>
      </c>
      <c r="GY37" cm="1">
        <f t="array" ref="GY37">IF(SUM(IF($J37:$X37=TRANSPOSE('Capacity Backing (Hide)2'!BJ$203:BJ$217),1,0))&gt;0,1,0)</f>
        <v>0</v>
      </c>
      <c r="GZ37" cm="1">
        <f t="array" ref="GZ37">IF(SUM(IF($J37:$X37=TRANSPOSE('Capacity Backing (Hide)2'!BK$203:BK$217),1,0))&gt;0,1,0)</f>
        <v>0</v>
      </c>
      <c r="HA37" cm="1">
        <f t="array" ref="HA37">IF(SUM(IF($J37:$X37=TRANSPOSE('Capacity Backing (Hide)2'!BL$203:BL$217),1,0))&gt;0,1,0)</f>
        <v>0</v>
      </c>
      <c r="HB37" cm="1">
        <f t="array" ref="HB37">IF(SUM(IF($J37:$X37=TRANSPOSE('Capacity Backing (Hide)2'!BM$203:BM$217),1,0))&gt;0,1,0)</f>
        <v>0</v>
      </c>
      <c r="HC37" cm="1">
        <f t="array" ref="HC37">IF(SUM(IF($J37:$X37=TRANSPOSE('Capacity Backing (Hide)2'!BN$203:BN$217),1,0))&gt;0,1,0)</f>
        <v>0</v>
      </c>
      <c r="HD37" cm="1">
        <f t="array" ref="HD37">IF(SUM(IF($J37:$X37=TRANSPOSE('Capacity Backing (Hide)2'!BO$203:BO$217),1,0))&gt;0,1,0)</f>
        <v>0</v>
      </c>
      <c r="HE37" cm="1">
        <f t="array" ref="HE37">IF(SUM(IF($J37:$X37=TRANSPOSE('Capacity Backing (Hide)2'!BP$203:BP$217),1,0))&gt;0,1,0)</f>
        <v>0</v>
      </c>
      <c r="HF37" cm="1">
        <f t="array" ref="HF37">IF(SUM(IF($J37:$X37=TRANSPOSE('Capacity Backing (Hide)2'!BQ$203:BQ$217),1,0))&gt;0,1,0)</f>
        <v>0</v>
      </c>
      <c r="HG37" cm="1">
        <f t="array" ref="HG37">IF(SUM(IF($J37:$X37=TRANSPOSE('Capacity Backing (Hide)2'!BR$203:BR$217),1,0))&gt;0,1,0)</f>
        <v>0</v>
      </c>
      <c r="HH37" cm="1">
        <f t="array" ref="HH37">IF(SUM(IF($J37:$X37=TRANSPOSE('Capacity Backing (Hide)2'!BS$203:BS$217),1,0))&gt;0,1,0)</f>
        <v>0</v>
      </c>
      <c r="HI37" cm="1">
        <f t="array" ref="HI37">IF(SUM(IF($J37:$X37=TRANSPOSE('Capacity Backing (Hide)2'!BT$203:BT$217),1,0))&gt;0,1,0)</f>
        <v>0</v>
      </c>
      <c r="HJ37" cm="1">
        <f t="array" ref="HJ37">IF(SUM(IF($J37:$X37=TRANSPOSE('Capacity Backing (Hide)2'!BU$203:BU$217),1,0))&gt;0,1,0)</f>
        <v>0</v>
      </c>
      <c r="HK37" cm="1">
        <f t="array" ref="HK37">IF(SUM(IF($J37:$X37=TRANSPOSE('Capacity Backing (Hide)2'!BV$203:BV$217),1,0))&gt;0,1,0)</f>
        <v>0</v>
      </c>
      <c r="HL37" cm="1">
        <f t="array" ref="HL37">IF(SUM(IF($J37:$X37=TRANSPOSE('Capacity Backing (Hide)2'!BW$203:BW$217),1,0))&gt;0,1,0)</f>
        <v>0</v>
      </c>
      <c r="HM37" cm="1">
        <f t="array" ref="HM37">IF(SUM(IF($J37:$X37=TRANSPOSE('Capacity Backing (Hide)2'!BX$203:BX$217),1,0))&gt;0,1,0)</f>
        <v>0</v>
      </c>
      <c r="HN37" cm="1">
        <f t="array" ref="HN37">IF(SUM(IF($J37:$X37=TRANSPOSE('Capacity Backing (Hide)2'!BY$203:BY$217),1,0))&gt;0,1,0)</f>
        <v>0</v>
      </c>
      <c r="HO37" cm="1">
        <f t="array" ref="HO37">IF(SUM(IF($J37:$X37=TRANSPOSE('Capacity Backing (Hide)2'!BZ$203:BZ$217),1,0))&gt;0,1,0)</f>
        <v>0</v>
      </c>
      <c r="HP37" cm="1">
        <f t="array" ref="HP37">IF(SUM(IF($J37:$X37=TRANSPOSE('Capacity Backing (Hide)2'!CA$203:CA$217),1,0))&gt;0,1,0)</f>
        <v>0</v>
      </c>
      <c r="HQ37" cm="1">
        <f t="array" ref="HQ37">IF(SUM(IF($J37:$X37=TRANSPOSE('Capacity Backing (Hide)2'!CB$203:CB$217),1,0))&gt;0,1,0)</f>
        <v>0</v>
      </c>
      <c r="HR37" cm="1">
        <f t="array" ref="HR37">IF(SUM(IF($J37:$X37=TRANSPOSE('Capacity Backing (Hide)2'!CC$203:CC$217),1,0))&gt;0,1,0)</f>
        <v>0</v>
      </c>
      <c r="HS37" cm="1">
        <f t="array" ref="HS37">IF(SUM(IF($J37:$X37=TRANSPOSE('Capacity Backing (Hide)2'!CD$203:CD$217),1,0))&gt;0,1,0)</f>
        <v>0</v>
      </c>
      <c r="HT37" cm="1">
        <f t="array" ref="HT37">IF(SUM(IF($J37:$X37=TRANSPOSE('Capacity Backing (Hide)2'!CE$203:CE$217),1,0))&gt;0,1,0)</f>
        <v>0</v>
      </c>
      <c r="HU37" cm="1">
        <f t="array" ref="HU37">IF(SUM(IF($J37:$X37=TRANSPOSE('Capacity Backing (Hide)2'!CF$203:CF$217),1,0))&gt;0,1,0)</f>
        <v>0</v>
      </c>
      <c r="HV37" cm="1">
        <f t="array" ref="HV37">IF(SUM(IF($J37:$X37=TRANSPOSE('Capacity Backing (Hide)2'!CG$203:CG$217),1,0))&gt;0,1,0)</f>
        <v>0</v>
      </c>
      <c r="HW37" cm="1">
        <f t="array" ref="HW37">IF(SUM(IF($J37:$X37=TRANSPOSE('Capacity Backing (Hide)2'!CH$203:CH$217),1,0))&gt;0,1,0)</f>
        <v>0</v>
      </c>
      <c r="HX37" cm="1">
        <f t="array" ref="HX37">IF(SUM(IF($J37:$X37=TRANSPOSE('Capacity Backing (Hide)2'!CI$203:CI$217),1,0))&gt;0,1,0)</f>
        <v>0</v>
      </c>
      <c r="HY37" cm="1">
        <f t="array" ref="HY37">IF(SUM(IF($J37:$X37=TRANSPOSE('Capacity Backing (Hide)2'!CJ$203:CJ$217),1,0))&gt;0,1,0)</f>
        <v>0</v>
      </c>
      <c r="HZ37" cm="1">
        <f t="array" ref="HZ37">IF(SUM(IF($J37:$X37=TRANSPOSE('Capacity Backing (Hide)2'!CK$203:CK$217),1,0))&gt;0,1,0)</f>
        <v>0</v>
      </c>
      <c r="IA37" cm="1">
        <f t="array" ref="IA37">IF(SUM(IF($J37:$X37=TRANSPOSE('Capacity Backing (Hide)2'!CL$203:CL$217),1,0))&gt;0,1,0)</f>
        <v>0</v>
      </c>
      <c r="IB37" cm="1">
        <f t="array" ref="IB37">IF(SUM(IF($J37:$X37=TRANSPOSE('Capacity Backing (Hide)2'!CM$203:CM$217),1,0))&gt;0,1,0)</f>
        <v>0</v>
      </c>
      <c r="IC37" cm="1">
        <f t="array" ref="IC37">IF(SUM(IF($J37:$X37=TRANSPOSE('Capacity Backing (Hide)2'!CN$203:CN$217),1,0))&gt;0,1,0)</f>
        <v>0</v>
      </c>
      <c r="ID37" cm="1">
        <f t="array" ref="ID37">IF(SUM(IF($J37:$X37=TRANSPOSE('Capacity Backing (Hide)2'!CO$203:CO$217),1,0))&gt;0,1,0)</f>
        <v>0</v>
      </c>
      <c r="IE37" cm="1">
        <f t="array" ref="IE37">IF(SUM(IF($J37:$X37=TRANSPOSE('Capacity Backing (Hide)2'!CP$203:CP$217),1,0))&gt;0,1,0)</f>
        <v>0</v>
      </c>
      <c r="IF37" cm="1">
        <f t="array" ref="IF37">IF(SUM(IF($J37:$X37=TRANSPOSE('Capacity Backing (Hide)2'!CQ$203:CQ$217),1,0))&gt;0,1,0)</f>
        <v>0</v>
      </c>
      <c r="IG37" cm="1">
        <f t="array" ref="IG37">IF(SUM(IF($J37:$X37=TRANSPOSE('Capacity Backing (Hide)2'!CR$203:CR$217),1,0))&gt;0,1,0)</f>
        <v>0</v>
      </c>
      <c r="IH37" cm="1">
        <f t="array" ref="IH37">IF(SUM(IF($J37:$X37=TRANSPOSE('Capacity Backing (Hide)2'!CS$203:CS$217),1,0))&gt;0,1,0)</f>
        <v>0</v>
      </c>
      <c r="II37" cm="1">
        <f t="array" ref="II37">IF(SUM(IF($J37:$X37=TRANSPOSE('Capacity Backing (Hide)2'!CT$203:CT$217),1,0))&gt;0,1,0)</f>
        <v>0</v>
      </c>
      <c r="IJ37" cm="1">
        <f t="array" ref="IJ37">IF(SUM(IF($J37:$X37=TRANSPOSE('Capacity Backing (Hide)2'!CU$203:CU$217),1,0))&gt;0,1,0)</f>
        <v>0</v>
      </c>
      <c r="IK37" cm="1">
        <f t="array" ref="IK37">IF(SUM(IF($J37:$X37=TRANSPOSE('Capacity Backing (Hide)2'!CV$203:CV$217),1,0))&gt;0,1,0)</f>
        <v>0</v>
      </c>
      <c r="IL37" cm="1">
        <f t="array" ref="IL37">IF(SUM(IF($J37:$X37=TRANSPOSE('Capacity Backing (Hide)2'!CW$203:CW$217),1,0))&gt;0,1,0)</f>
        <v>0</v>
      </c>
      <c r="IO37" s="184">
        <v>0</v>
      </c>
      <c r="IP37" s="184">
        <v>0</v>
      </c>
      <c r="IQ37" s="184">
        <v>0</v>
      </c>
      <c r="IR37" s="184">
        <v>0</v>
      </c>
      <c r="IS37" s="184">
        <v>0</v>
      </c>
      <c r="IT37" s="184">
        <v>0</v>
      </c>
      <c r="IU37" s="184">
        <v>0</v>
      </c>
      <c r="IV37" s="184">
        <v>0</v>
      </c>
      <c r="IW37" s="184">
        <v>0</v>
      </c>
      <c r="IX37" s="184">
        <v>0</v>
      </c>
      <c r="IY37" s="184">
        <v>0</v>
      </c>
      <c r="IZ37" s="184">
        <v>0</v>
      </c>
      <c r="JA37" s="184">
        <v>0</v>
      </c>
      <c r="JB37" s="184">
        <v>0</v>
      </c>
      <c r="JC37" s="184">
        <v>0</v>
      </c>
      <c r="JD37" s="184">
        <v>0</v>
      </c>
      <c r="JE37" s="184">
        <v>0</v>
      </c>
      <c r="JF37" s="184">
        <v>0</v>
      </c>
      <c r="JG37" s="184">
        <v>0</v>
      </c>
      <c r="JH37" s="184">
        <v>0</v>
      </c>
      <c r="JI37" s="184">
        <v>0</v>
      </c>
      <c r="JJ37" s="184">
        <v>0</v>
      </c>
      <c r="JK37" s="184">
        <v>0</v>
      </c>
      <c r="JL37" s="184">
        <v>0</v>
      </c>
      <c r="JM37" s="184">
        <v>0</v>
      </c>
      <c r="JN37" s="184">
        <v>0</v>
      </c>
      <c r="JO37" s="184">
        <v>0</v>
      </c>
      <c r="JP37" s="184">
        <v>0</v>
      </c>
      <c r="JQ37" s="184">
        <v>0</v>
      </c>
      <c r="JR37" s="184">
        <v>0</v>
      </c>
      <c r="JS37" s="184">
        <v>0</v>
      </c>
      <c r="JT37" s="184">
        <v>0</v>
      </c>
      <c r="JU37" s="184">
        <v>0</v>
      </c>
      <c r="JV37" s="184">
        <v>0</v>
      </c>
      <c r="JW37" s="184">
        <v>0</v>
      </c>
      <c r="JX37" s="184">
        <v>0</v>
      </c>
      <c r="JY37" s="184">
        <v>0</v>
      </c>
      <c r="JZ37" s="184">
        <v>0</v>
      </c>
      <c r="KA37" s="184">
        <v>0</v>
      </c>
      <c r="KB37" s="184">
        <v>0</v>
      </c>
      <c r="KC37" s="184">
        <v>0</v>
      </c>
      <c r="KD37" s="184">
        <v>0</v>
      </c>
      <c r="KE37" s="184">
        <v>0</v>
      </c>
      <c r="KF37" s="184">
        <v>0</v>
      </c>
      <c r="KG37" s="184">
        <v>0</v>
      </c>
      <c r="KH37" s="184">
        <v>0</v>
      </c>
      <c r="KI37" s="184">
        <v>0</v>
      </c>
      <c r="KJ37" s="184">
        <v>0</v>
      </c>
      <c r="KK37" s="184">
        <v>0</v>
      </c>
      <c r="KL37" s="184">
        <v>0</v>
      </c>
      <c r="KM37" s="184">
        <v>0</v>
      </c>
      <c r="KN37" s="184">
        <v>0</v>
      </c>
      <c r="KO37" s="184">
        <v>0</v>
      </c>
      <c r="KP37" s="184">
        <v>0</v>
      </c>
      <c r="KQ37" s="184">
        <v>0</v>
      </c>
      <c r="KR37" s="184">
        <v>0</v>
      </c>
      <c r="KS37" s="184">
        <v>0</v>
      </c>
      <c r="KT37" s="184">
        <v>0</v>
      </c>
      <c r="KU37" s="184">
        <v>0</v>
      </c>
      <c r="KV37" s="184">
        <v>0</v>
      </c>
      <c r="KW37" s="184">
        <v>0</v>
      </c>
      <c r="KX37" s="184">
        <v>0</v>
      </c>
      <c r="KY37" s="184">
        <v>0</v>
      </c>
      <c r="KZ37" s="184">
        <v>0</v>
      </c>
      <c r="LA37" s="184">
        <v>0</v>
      </c>
      <c r="LB37" s="184">
        <v>0</v>
      </c>
      <c r="LC37" s="184">
        <v>0</v>
      </c>
      <c r="LD37" s="184">
        <v>0</v>
      </c>
      <c r="LE37" s="184">
        <v>0</v>
      </c>
      <c r="LF37" s="184">
        <v>0</v>
      </c>
      <c r="LG37" s="184">
        <v>0</v>
      </c>
      <c r="LH37" s="184">
        <v>0</v>
      </c>
      <c r="LI37" s="184">
        <v>0</v>
      </c>
      <c r="LJ37" s="184">
        <v>0</v>
      </c>
      <c r="LK37" s="184">
        <v>0</v>
      </c>
      <c r="LL37" s="184">
        <v>0</v>
      </c>
      <c r="LM37" s="184">
        <v>0</v>
      </c>
      <c r="LN37" s="184">
        <v>0</v>
      </c>
      <c r="LO37" s="184">
        <v>0</v>
      </c>
      <c r="LP37" s="184">
        <v>0</v>
      </c>
      <c r="LQ37" s="184">
        <v>0</v>
      </c>
      <c r="LR37" s="184">
        <v>0</v>
      </c>
      <c r="LS37" s="184">
        <v>0</v>
      </c>
      <c r="LT37" s="184">
        <v>0</v>
      </c>
      <c r="LU37" s="184">
        <v>0</v>
      </c>
      <c r="LV37" s="184">
        <v>0</v>
      </c>
      <c r="LW37" s="184">
        <v>0</v>
      </c>
      <c r="LX37" s="184">
        <v>0</v>
      </c>
      <c r="LY37" s="184">
        <v>0</v>
      </c>
      <c r="LZ37" s="184">
        <v>0</v>
      </c>
      <c r="MA37" s="184">
        <v>0</v>
      </c>
      <c r="MB37" s="184">
        <v>0</v>
      </c>
      <c r="MC37" s="184">
        <v>0</v>
      </c>
      <c r="MD37" s="184">
        <v>0</v>
      </c>
      <c r="ME37" s="184">
        <v>0</v>
      </c>
      <c r="MF37" s="184">
        <v>0</v>
      </c>
      <c r="MG37" s="184">
        <v>0</v>
      </c>
      <c r="MH37" s="184">
        <v>0</v>
      </c>
      <c r="MI37" s="184">
        <v>0</v>
      </c>
      <c r="MJ37" s="184">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v>0</v>
      </c>
      <c r="PW37">
        <v>0</v>
      </c>
      <c r="PX37">
        <v>0</v>
      </c>
      <c r="PY37">
        <v>0</v>
      </c>
      <c r="PZ37">
        <v>0</v>
      </c>
      <c r="QA37">
        <v>0</v>
      </c>
      <c r="QB37">
        <v>0</v>
      </c>
      <c r="QC37">
        <v>0</v>
      </c>
      <c r="QD37">
        <v>0</v>
      </c>
      <c r="QE37">
        <v>0</v>
      </c>
      <c r="QF37">
        <v>0</v>
      </c>
      <c r="QG37">
        <v>0</v>
      </c>
      <c r="QH37">
        <v>0</v>
      </c>
      <c r="QJ37" cm="1">
        <f t="array" ref="QJ37">SUM(IF('Capacity Summary'!H$36:H$135="X",1,0)*TRANSPOSE('CR Backing (Hide)'!$IO37:$MJ37)*IF('Clinical resources'!ZQ40="X",1,0))</f>
        <v>0</v>
      </c>
      <c r="QK37" cm="1">
        <f t="array" ref="QK37">SUM(IF('Capacity Summary'!I$36:I$135="X",1,0)*TRANSPOSE('CR Backing (Hide)'!$IO37:$MJ37)*IF('Clinical resources'!ZR40="X",1,0))</f>
        <v>0</v>
      </c>
      <c r="QL37" cm="1">
        <f t="array" ref="QL37">SUM(IF('Capacity Summary'!J$36:J$135="X",1,0)*TRANSPOSE('CR Backing (Hide)'!$IO37:$MJ37)*IF('Clinical resources'!ZS40="X",1,0))</f>
        <v>0</v>
      </c>
      <c r="QM37" cm="1">
        <f t="array" ref="QM37">SUM(IF('Capacity Summary'!K$36:K$135="X",1,0)*TRANSPOSE('CR Backing (Hide)'!$IO37:$MJ37)*IF('Clinical resources'!ZT40="X",1,0))</f>
        <v>0</v>
      </c>
      <c r="QN37" cm="1">
        <f t="array" ref="QN37">SUM(IF('Capacity Summary'!L$36:L$135="X",1,0)*TRANSPOSE('CR Backing (Hide)'!$IO37:$MJ37)*IF('Clinical resources'!ZU40="X",1,0))</f>
        <v>0</v>
      </c>
      <c r="QO37" cm="1">
        <f t="array" ref="QO37">SUM(IF('Capacity Summary'!M$36:M$135="X",1,0)*TRANSPOSE('CR Backing (Hide)'!$IO37:$MJ37)*IF('Clinical resources'!ZV40="X",1,0))</f>
        <v>0</v>
      </c>
      <c r="QP37" cm="1">
        <f t="array" ref="QP37">SUM(IF('Capacity Summary'!N$36:N$135="X",1,0)*TRANSPOSE('CR Backing (Hide)'!$IO37:$MJ37)*IF('Clinical resources'!ZW40="X",1,0))</f>
        <v>0</v>
      </c>
      <c r="QQ37" cm="1">
        <f t="array" ref="QQ37">SUM(IF('Capacity Summary'!O$36:O$135="X",1,0)*TRANSPOSE('CR Backing (Hide)'!$IO37:$MJ37)*IF('Clinical resources'!ZX40="X",1,0))</f>
        <v>0</v>
      </c>
      <c r="QR37" cm="1">
        <f t="array" ref="QR37">SUM(IF('Capacity Summary'!P$36:P$135="X",1,0)*TRANSPOSE('CR Backing (Hide)'!$IO37:$MJ37)*IF('Clinical resources'!ZY40="X",1,0))</f>
        <v>0</v>
      </c>
      <c r="QS37" cm="1">
        <f t="array" ref="QS37">SUM(IF('Capacity Summary'!Q$36:Q$135="X",1,0)*TRANSPOSE('CR Backing (Hide)'!$IO37:$MJ37)*IF('Clinical resources'!ZZ40="X",1,0))</f>
        <v>0</v>
      </c>
      <c r="QT37" cm="1">
        <f t="array" ref="QT37">SUM(IF('Capacity Summary'!R$36:R$135="X",1,0)*TRANSPOSE('CR Backing (Hide)'!$IO37:$MJ37)*IF('Clinical resources'!AAA40="X",1,0))</f>
        <v>0</v>
      </c>
      <c r="QU37" cm="1">
        <f t="array" ref="QU37">SUM(IF('Capacity Summary'!S$36:S$135="X",1,0)*TRANSPOSE('CR Backing (Hide)'!$IO37:$MJ37)*IF('Clinical resources'!AAB40="X",1,0))</f>
        <v>0</v>
      </c>
      <c r="QV37" cm="1">
        <f t="array" ref="QV37">SUM(IF('Capacity Summary'!T$36:T$135="X",1,0)*TRANSPOSE('CR Backing (Hide)'!$IO37:$MJ37)*IF('Clinical resources'!AAC40="X",1,0))</f>
        <v>0</v>
      </c>
      <c r="QW37" cm="1">
        <f t="array" ref="QW37">SUM(IF('Capacity Summary'!U$36:U$135="X",1,0)*TRANSPOSE('CR Backing (Hide)'!$IO37:$MJ37)*IF('Clinical resources'!AAD40="X",1,0))</f>
        <v>0</v>
      </c>
      <c r="QX37" cm="1">
        <f t="array" ref="QX37">SUM(IF('Capacity Summary'!V$36:V$135="X",1,0)*TRANSPOSE('CR Backing (Hide)'!$IO37:$MJ37)*IF('Clinical resources'!AAE40="X",1,0))</f>
        <v>0</v>
      </c>
      <c r="QY37" cm="1">
        <f t="array" ref="QY37">SUM(IF('Capacity Summary'!W$36:W$135="X",1,0)*TRANSPOSE('CR Backing (Hide)'!$IO37:$MJ37)*IF('Clinical resources'!AAF40="X",1,0))</f>
        <v>0</v>
      </c>
      <c r="QZ37" cm="1">
        <f t="array" ref="QZ37">SUM(IF('Capacity Summary'!X$36:X$135="X",1,0)*TRANSPOSE('CR Backing (Hide)'!$IO37:$MJ37)*IF('Clinical resources'!AAG40="X",1,0))</f>
        <v>0</v>
      </c>
      <c r="RA37" cm="1">
        <f t="array" ref="RA37">SUM(IF('Capacity Summary'!Y$36:Y$135="X",1,0)*TRANSPOSE('CR Backing (Hide)'!$IO37:$MJ37)*IF('Clinical resources'!AAH40="X",1,0))</f>
        <v>0</v>
      </c>
      <c r="RB37" cm="1">
        <f t="array" ref="RB37">SUM(IF('Capacity Summary'!Z$36:Z$135="X",1,0)*TRANSPOSE('CR Backing (Hide)'!$IO37:$MJ37)*IF('Clinical resources'!AAI40="X",1,0))</f>
        <v>0</v>
      </c>
      <c r="RC37" cm="1">
        <f t="array" ref="RC37">SUM(IF('Capacity Summary'!AA$36:AA$135="X",1,0)*TRANSPOSE('CR Backing (Hide)'!$IO37:$MJ37)*IF('Clinical resources'!AAJ40="X",1,0))</f>
        <v>0</v>
      </c>
      <c r="RD37" cm="1">
        <f t="array" ref="RD37">SUM(IF('Capacity Summary'!AB$36:AB$135="X",1,0)*TRANSPOSE('CR Backing (Hide)'!$IO37:$MJ37)*IF('Clinical resources'!AAK40="X",1,0))</f>
        <v>0</v>
      </c>
      <c r="RE37" cm="1">
        <f t="array" ref="RE37">SUM(IF('Capacity Summary'!AC$36:AC$135="X",1,0)*TRANSPOSE('CR Backing (Hide)'!$IO37:$MJ37)*IF('Clinical resources'!AAL40="X",1,0))</f>
        <v>0</v>
      </c>
      <c r="RF37" cm="1">
        <f t="array" ref="RF37">SUM(IF('Capacity Summary'!AD$36:AD$135="X",1,0)*TRANSPOSE('CR Backing (Hide)'!$IO37:$MJ37)*IF('Clinical resources'!AAM40="X",1,0))</f>
        <v>0</v>
      </c>
      <c r="RG37" cm="1">
        <f t="array" ref="RG37">SUM(IF('Capacity Summary'!AE$36:AE$135="X",1,0)*TRANSPOSE('CR Backing (Hide)'!$IO37:$MJ37)*IF('Clinical resources'!AAN40="X",1,0))</f>
        <v>0</v>
      </c>
      <c r="RH37" cm="1">
        <f t="array" ref="RH37">SUM(IF('Capacity Summary'!AF$36:AF$135="X",1,0)*TRANSPOSE('CR Backing (Hide)'!$IO37:$MJ37)*IF('Clinical resources'!AAO40="X",1,0))</f>
        <v>0</v>
      </c>
      <c r="RI37" cm="1">
        <f t="array" ref="RI37">SUM(IF('Capacity Summary'!AG$36:AG$135="X",1,0)*TRANSPOSE('CR Backing (Hide)'!$IO37:$MJ37)*IF('Clinical resources'!AAP40="X",1,0))</f>
        <v>0</v>
      </c>
      <c r="RJ37" cm="1">
        <f t="array" ref="RJ37">SUM(IF('Capacity Summary'!AH$36:AH$135="X",1,0)*TRANSPOSE('CR Backing (Hide)'!$IO37:$MJ37)*IF('Clinical resources'!AAQ40="X",1,0))</f>
        <v>0</v>
      </c>
      <c r="RK37" cm="1">
        <f t="array" ref="RK37">SUM(IF('Capacity Summary'!AI$36:AI$135="X",1,0)*TRANSPOSE('CR Backing (Hide)'!$IO37:$MJ37)*IF('Clinical resources'!AAR40="X",1,0))</f>
        <v>0</v>
      </c>
      <c r="RL37" cm="1">
        <f t="array" ref="RL37">SUM(IF('Capacity Summary'!AJ$36:AJ$135="X",1,0)*TRANSPOSE('CR Backing (Hide)'!$IO37:$MJ37)*IF('Clinical resources'!AAS40="X",1,0))</f>
        <v>0</v>
      </c>
      <c r="RM37" cm="1">
        <f t="array" ref="RM37">SUM(IF('Capacity Summary'!AK$36:AK$135="X",1,0)*TRANSPOSE('CR Backing (Hide)'!$IO37:$MJ37)*IF('Clinical resources'!AAT40="X",1,0))</f>
        <v>0</v>
      </c>
      <c r="RN37" cm="1">
        <f t="array" ref="RN37">SUM(IF('Capacity Summary'!AL$36:AL$135="X",1,0)*TRANSPOSE('CR Backing (Hide)'!$IO37:$MJ37)*IF('Clinical resources'!AAU40="X",1,0))</f>
        <v>0</v>
      </c>
      <c r="RO37" cm="1">
        <f t="array" ref="RO37">SUM(IF('Capacity Summary'!AM$36:AM$135="X",1,0)*TRANSPOSE('CR Backing (Hide)'!$IO37:$MJ37)*IF('Clinical resources'!AAV40="X",1,0))</f>
        <v>0</v>
      </c>
      <c r="RP37" cm="1">
        <f t="array" ref="RP37">SUM(IF('Capacity Summary'!AN$36:AN$135="X",1,0)*TRANSPOSE('CR Backing (Hide)'!$IO37:$MJ37)*IF('Clinical resources'!AAW40="X",1,0))</f>
        <v>0</v>
      </c>
      <c r="RQ37" cm="1">
        <f t="array" ref="RQ37">SUM(IF('Capacity Summary'!AO$36:AO$135="X",1,0)*TRANSPOSE('CR Backing (Hide)'!$IO37:$MJ37)*IF('Clinical resources'!AAX40="X",1,0))</f>
        <v>0</v>
      </c>
      <c r="RR37" cm="1">
        <f t="array" ref="RR37">SUM(IF('Capacity Summary'!AP$36:AP$135="X",1,0)*TRANSPOSE('CR Backing (Hide)'!$IO37:$MJ37)*IF('Clinical resources'!AAY40="X",1,0))</f>
        <v>0</v>
      </c>
      <c r="RS37" cm="1">
        <f t="array" ref="RS37">SUM(IF('Capacity Summary'!AQ$36:AQ$135="X",1,0)*TRANSPOSE('CR Backing (Hide)'!$IO37:$MJ37)*IF('Clinical resources'!AAZ40="X",1,0))</f>
        <v>0</v>
      </c>
      <c r="RT37" cm="1">
        <f t="array" ref="RT37">SUM(IF('Capacity Summary'!AR$36:AR$135="X",1,0)*TRANSPOSE('CR Backing (Hide)'!$IO37:$MJ37)*IF('Clinical resources'!ABA40="X",1,0))</f>
        <v>0</v>
      </c>
      <c r="RU37" cm="1">
        <f t="array" ref="RU37">SUM(IF('Capacity Summary'!AS$36:AS$135="X",1,0)*TRANSPOSE('CR Backing (Hide)'!$IO37:$MJ37)*IF('Clinical resources'!ABB40="X",1,0))</f>
        <v>0</v>
      </c>
      <c r="RV37" cm="1">
        <f t="array" ref="RV37">SUM(IF('Capacity Summary'!AT$36:AT$135="X",1,0)*TRANSPOSE('CR Backing (Hide)'!$IO37:$MJ37)*IF('Clinical resources'!ABC40="X",1,0))</f>
        <v>0</v>
      </c>
      <c r="RW37" cm="1">
        <f t="array" ref="RW37">SUM(IF('Capacity Summary'!AU$36:AU$135="X",1,0)*TRANSPOSE('CR Backing (Hide)'!$IO37:$MJ37)*IF('Clinical resources'!ABD40="X",1,0))</f>
        <v>0</v>
      </c>
      <c r="RX37" cm="1">
        <f t="array" ref="RX37">SUM(IF('Capacity Summary'!AV$36:AV$135="X",1,0)*TRANSPOSE('CR Backing (Hide)'!$IO37:$MJ37)*IF('Clinical resources'!ABE40="X",1,0))</f>
        <v>0</v>
      </c>
      <c r="RY37" cm="1">
        <f t="array" ref="RY37">SUM(IF('Capacity Summary'!AW$36:AW$135="X",1,0)*TRANSPOSE('CR Backing (Hide)'!$IO37:$MJ37)*IF('Clinical resources'!ABF40="X",1,0))</f>
        <v>0</v>
      </c>
      <c r="RZ37" cm="1">
        <f t="array" ref="RZ37">SUM(IF('Capacity Summary'!AX$36:AX$135="X",1,0)*TRANSPOSE('CR Backing (Hide)'!$IO37:$MJ37)*IF('Clinical resources'!ABG40="X",1,0))</f>
        <v>0</v>
      </c>
      <c r="SA37" cm="1">
        <f t="array" ref="SA37">SUM(IF('Capacity Summary'!AY$36:AY$135="X",1,0)*TRANSPOSE('CR Backing (Hide)'!$IO37:$MJ37)*IF('Clinical resources'!ABH40="X",1,0))</f>
        <v>0</v>
      </c>
      <c r="SB37" cm="1">
        <f t="array" ref="SB37">SUM(IF('Capacity Summary'!AZ$36:AZ$135="X",1,0)*TRANSPOSE('CR Backing (Hide)'!$IO37:$MJ37)*IF('Clinical resources'!ABI40="X",1,0))</f>
        <v>0</v>
      </c>
      <c r="SC37" cm="1">
        <f t="array" ref="SC37">SUM(IF('Capacity Summary'!BA$36:BA$135="X",1,0)*TRANSPOSE('CR Backing (Hide)'!$IO37:$MJ37)*IF('Clinical resources'!ABJ40="X",1,0))</f>
        <v>0</v>
      </c>
      <c r="SD37" cm="1">
        <f t="array" ref="SD37">SUM(IF('Capacity Summary'!BB$36:BB$135="X",1,0)*TRANSPOSE('CR Backing (Hide)'!$IO37:$MJ37)*IF('Clinical resources'!ABK40="X",1,0))</f>
        <v>0</v>
      </c>
      <c r="SE37" cm="1">
        <f t="array" ref="SE37">SUM(IF('Capacity Summary'!BC$36:BC$135="X",1,0)*TRANSPOSE('CR Backing (Hide)'!$IO37:$MJ37)*IF('Clinical resources'!ABL40="X",1,0))</f>
        <v>0</v>
      </c>
      <c r="SF37" cm="1">
        <f t="array" ref="SF37">SUM(IF('Capacity Summary'!BD$36:BD$135="X",1,0)*TRANSPOSE('CR Backing (Hide)'!$IO37:$MJ37)*IF('Clinical resources'!ABM40="X",1,0))</f>
        <v>0</v>
      </c>
      <c r="SG37" cm="1">
        <f t="array" ref="SG37">SUM(IF('Capacity Summary'!BE$36:BE$135="X",1,0)*TRANSPOSE('CR Backing (Hide)'!$IO37:$MJ37)*IF('Clinical resources'!ABN40="X",1,0))</f>
        <v>0</v>
      </c>
      <c r="SH37" cm="1">
        <f t="array" ref="SH37">SUM(IF('Capacity Summary'!BF$36:BF$135="X",1,0)*TRANSPOSE('CR Backing (Hide)'!$IO37:$MJ37)*IF('Clinical resources'!ABO40="X",1,0))</f>
        <v>0</v>
      </c>
      <c r="SI37" cm="1">
        <f t="array" ref="SI37">SUM(IF('Capacity Summary'!BG$36:BG$135="X",1,0)*TRANSPOSE('CR Backing (Hide)'!$IO37:$MJ37)*IF('Clinical resources'!ABP40="X",1,0))</f>
        <v>0</v>
      </c>
      <c r="SK37" cm="1">
        <f t="array" ref="SK37">SUM(IF('Capacity Summary'!H$139:H$238="X",1,0)*TRANSPOSE('CR Backing (Hide)'!$MM37:$QH37))</f>
        <v>0</v>
      </c>
      <c r="SL37" cm="1">
        <f t="array" ref="SL37">SUM(IF('Capacity Summary'!I$139:I$238="X",1,0)*TRANSPOSE('CR Backing (Hide)'!$MM37:$QH37))</f>
        <v>0</v>
      </c>
      <c r="SM37" cm="1">
        <f t="array" ref="SM37">SUM(IF('Capacity Summary'!J$139:J$238="X",1,0)*TRANSPOSE('CR Backing (Hide)'!$MM37:$QH37))</f>
        <v>0</v>
      </c>
      <c r="SN37" cm="1">
        <f t="array" ref="SN37">SUM(IF('Capacity Summary'!K$139:K$238="X",1,0)*TRANSPOSE('CR Backing (Hide)'!$MM37:$QH37))</f>
        <v>0</v>
      </c>
      <c r="SO37" cm="1">
        <f t="array" ref="SO37">SUM(IF('Capacity Summary'!L$139:L$238="X",1,0)*TRANSPOSE('CR Backing (Hide)'!$MM37:$QH37))</f>
        <v>0</v>
      </c>
      <c r="SP37" cm="1">
        <f t="array" ref="SP37">SUM(IF('Capacity Summary'!M$139:M$238="X",1,0)*TRANSPOSE('CR Backing (Hide)'!$MM37:$QH37))</f>
        <v>0</v>
      </c>
      <c r="SQ37" cm="1">
        <f t="array" ref="SQ37">SUM(IF('Capacity Summary'!N$139:N$238="X",1,0)*TRANSPOSE('CR Backing (Hide)'!$MM37:$QH37))</f>
        <v>0</v>
      </c>
      <c r="SR37" cm="1">
        <f t="array" ref="SR37">SUM(IF('Capacity Summary'!O$139:O$238="X",1,0)*TRANSPOSE('CR Backing (Hide)'!$MM37:$QH37))</f>
        <v>0</v>
      </c>
      <c r="SS37" cm="1">
        <f t="array" ref="SS37">SUM(IF('Capacity Summary'!P$139:P$238="X",1,0)*TRANSPOSE('CR Backing (Hide)'!$MM37:$QH37))</f>
        <v>0</v>
      </c>
      <c r="ST37" cm="1">
        <f t="array" ref="ST37">SUM(IF('Capacity Summary'!Q$139:Q$238="X",1,0)*TRANSPOSE('CR Backing (Hide)'!$MM37:$QH37))</f>
        <v>0</v>
      </c>
      <c r="SU37" cm="1">
        <f t="array" ref="SU37">SUM(IF('Capacity Summary'!R$139:R$238="X",1,0)*TRANSPOSE('CR Backing (Hide)'!$MM37:$QH37))</f>
        <v>0</v>
      </c>
      <c r="SV37" cm="1">
        <f t="array" ref="SV37">SUM(IF('Capacity Summary'!S$139:S$238="X",1,0)*TRANSPOSE('CR Backing (Hide)'!$MM37:$QH37))</f>
        <v>0</v>
      </c>
      <c r="SW37" cm="1">
        <f t="array" ref="SW37">SUM(IF('Capacity Summary'!T$139:T$238="X",1,0)*TRANSPOSE('CR Backing (Hide)'!$MM37:$QH37))</f>
        <v>0</v>
      </c>
      <c r="SX37" cm="1">
        <f t="array" ref="SX37">SUM(IF('Capacity Summary'!U$139:U$238="X",1,0)*TRANSPOSE('CR Backing (Hide)'!$MM37:$QH37))</f>
        <v>0</v>
      </c>
      <c r="SY37" cm="1">
        <f t="array" ref="SY37">SUM(IF('Capacity Summary'!V$139:V$238="X",1,0)*TRANSPOSE('CR Backing (Hide)'!$MM37:$QH37))</f>
        <v>0</v>
      </c>
      <c r="SZ37" cm="1">
        <f t="array" ref="SZ37">SUM(IF('Capacity Summary'!W$139:W$238="X",1,0)*TRANSPOSE('CR Backing (Hide)'!$MM37:$QH37))</f>
        <v>0</v>
      </c>
      <c r="TA37" cm="1">
        <f t="array" ref="TA37">SUM(IF('Capacity Summary'!X$139:X$238="X",1,0)*TRANSPOSE('CR Backing (Hide)'!$MM37:$QH37))</f>
        <v>0</v>
      </c>
      <c r="TB37" cm="1">
        <f t="array" ref="TB37">SUM(IF('Capacity Summary'!Y$139:Y$238="X",1,0)*TRANSPOSE('CR Backing (Hide)'!$MM37:$QH37))</f>
        <v>0</v>
      </c>
      <c r="TC37" cm="1">
        <f t="array" ref="TC37">SUM(IF('Capacity Summary'!Z$139:Z$238="X",1,0)*TRANSPOSE('CR Backing (Hide)'!$MM37:$QH37))</f>
        <v>0</v>
      </c>
      <c r="TD37" cm="1">
        <f t="array" ref="TD37">SUM(IF('Capacity Summary'!AA$139:AA$238="X",1,0)*TRANSPOSE('CR Backing (Hide)'!$MM37:$QH37))</f>
        <v>0</v>
      </c>
      <c r="TE37" cm="1">
        <f t="array" ref="TE37">SUM(IF('Capacity Summary'!AB$139:AB$238="X",1,0)*TRANSPOSE('CR Backing (Hide)'!$MM37:$QH37))</f>
        <v>0</v>
      </c>
      <c r="TF37" cm="1">
        <f t="array" ref="TF37">SUM(IF('Capacity Summary'!AC$139:AC$238="X",1,0)*TRANSPOSE('CR Backing (Hide)'!$MM37:$QH37))</f>
        <v>0</v>
      </c>
      <c r="TG37" cm="1">
        <f t="array" ref="TG37">SUM(IF('Capacity Summary'!AD$139:AD$238="X",1,0)*TRANSPOSE('CR Backing (Hide)'!$MM37:$QH37))</f>
        <v>0</v>
      </c>
      <c r="TH37" cm="1">
        <f t="array" ref="TH37">SUM(IF('Capacity Summary'!AE$139:AE$238="X",1,0)*TRANSPOSE('CR Backing (Hide)'!$MM37:$QH37))</f>
        <v>0</v>
      </c>
      <c r="TI37" cm="1">
        <f t="array" ref="TI37">SUM(IF('Capacity Summary'!AF$139:AF$238="X",1,0)*TRANSPOSE('CR Backing (Hide)'!$MM37:$QH37))</f>
        <v>0</v>
      </c>
      <c r="TJ37" cm="1">
        <f t="array" ref="TJ37">SUM(IF('Capacity Summary'!AG$139:AG$238="X",1,0)*TRANSPOSE('CR Backing (Hide)'!$MM37:$QH37))</f>
        <v>0</v>
      </c>
      <c r="TK37" cm="1">
        <f t="array" ref="TK37">SUM(IF('Capacity Summary'!AH$139:AH$238="X",1,0)*TRANSPOSE('CR Backing (Hide)'!$MM37:$QH37))</f>
        <v>0</v>
      </c>
      <c r="TL37" cm="1">
        <f t="array" ref="TL37">SUM(IF('Capacity Summary'!AI$139:AI$238="X",1,0)*TRANSPOSE('CR Backing (Hide)'!$MM37:$QH37))</f>
        <v>0</v>
      </c>
      <c r="TM37" cm="1">
        <f t="array" ref="TM37">SUM(IF('Capacity Summary'!AJ$139:AJ$238="X",1,0)*TRANSPOSE('CR Backing (Hide)'!$MM37:$QH37))</f>
        <v>0</v>
      </c>
      <c r="TN37" cm="1">
        <f t="array" ref="TN37">SUM(IF('Capacity Summary'!AK$139:AK$238="X",1,0)*TRANSPOSE('CR Backing (Hide)'!$MM37:$QH37))</f>
        <v>0</v>
      </c>
      <c r="TO37" cm="1">
        <f t="array" ref="TO37">SUM(IF('Capacity Summary'!AL$139:AL$238="X",1,0)*TRANSPOSE('CR Backing (Hide)'!$MM37:$QH37))</f>
        <v>0</v>
      </c>
      <c r="TP37" cm="1">
        <f t="array" ref="TP37">SUM(IF('Capacity Summary'!AM$139:AM$238="X",1,0)*TRANSPOSE('CR Backing (Hide)'!$MM37:$QH37))</f>
        <v>0</v>
      </c>
      <c r="TQ37" cm="1">
        <f t="array" ref="TQ37">SUM(IF('Capacity Summary'!AN$139:AN$238="X",1,0)*TRANSPOSE('CR Backing (Hide)'!$MM37:$QH37))</f>
        <v>0</v>
      </c>
      <c r="TR37" cm="1">
        <f t="array" ref="TR37">SUM(IF('Capacity Summary'!AO$139:AO$238="X",1,0)*TRANSPOSE('CR Backing (Hide)'!$MM37:$QH37))</f>
        <v>0</v>
      </c>
      <c r="TS37" cm="1">
        <f t="array" ref="TS37">SUM(IF('Capacity Summary'!AP$139:AP$238="X",1,0)*TRANSPOSE('CR Backing (Hide)'!$MM37:$QH37))</f>
        <v>0</v>
      </c>
      <c r="TT37" cm="1">
        <f t="array" ref="TT37">SUM(IF('Capacity Summary'!AQ$139:AQ$238="X",1,0)*TRANSPOSE('CR Backing (Hide)'!$MM37:$QH37))</f>
        <v>0</v>
      </c>
      <c r="TU37" cm="1">
        <f t="array" ref="TU37">SUM(IF('Capacity Summary'!AR$139:AR$238="X",1,0)*TRANSPOSE('CR Backing (Hide)'!$MM37:$QH37))</f>
        <v>0</v>
      </c>
      <c r="TV37" cm="1">
        <f t="array" ref="TV37">SUM(IF('Capacity Summary'!AS$139:AS$238="X",1,0)*TRANSPOSE('CR Backing (Hide)'!$MM37:$QH37))</f>
        <v>0</v>
      </c>
      <c r="TW37" cm="1">
        <f t="array" ref="TW37">SUM(IF('Capacity Summary'!AT$139:AT$238="X",1,0)*TRANSPOSE('CR Backing (Hide)'!$MM37:$QH37))</f>
        <v>0</v>
      </c>
      <c r="TX37" cm="1">
        <f t="array" ref="TX37">SUM(IF('Capacity Summary'!AU$139:AU$238="X",1,0)*TRANSPOSE('CR Backing (Hide)'!$MM37:$QH37))</f>
        <v>0</v>
      </c>
      <c r="TY37" cm="1">
        <f t="array" ref="TY37">SUM(IF('Capacity Summary'!AV$139:AV$238="X",1,0)*TRANSPOSE('CR Backing (Hide)'!$MM37:$QH37))</f>
        <v>0</v>
      </c>
      <c r="TZ37" cm="1">
        <f t="array" ref="TZ37">SUM(IF('Capacity Summary'!AW$139:AW$238="X",1,0)*TRANSPOSE('CR Backing (Hide)'!$MM37:$QH37))</f>
        <v>0</v>
      </c>
      <c r="UA37" cm="1">
        <f t="array" ref="UA37">SUM(IF('Capacity Summary'!AX$139:AX$238="X",1,0)*TRANSPOSE('CR Backing (Hide)'!$MM37:$QH37))</f>
        <v>0</v>
      </c>
      <c r="UB37" cm="1">
        <f t="array" ref="UB37">SUM(IF('Capacity Summary'!AY$139:AY$238="X",1,0)*TRANSPOSE('CR Backing (Hide)'!$MM37:$QH37))</f>
        <v>0</v>
      </c>
      <c r="UC37" cm="1">
        <f t="array" ref="UC37">SUM(IF('Capacity Summary'!AZ$139:AZ$238="X",1,0)*TRANSPOSE('CR Backing (Hide)'!$MM37:$QH37))</f>
        <v>0</v>
      </c>
      <c r="UD37" cm="1">
        <f t="array" ref="UD37">SUM(IF('Capacity Summary'!BA$139:BA$238="X",1,0)*TRANSPOSE('CR Backing (Hide)'!$MM37:$QH37))</f>
        <v>0</v>
      </c>
      <c r="UE37" cm="1">
        <f t="array" ref="UE37">SUM(IF('Capacity Summary'!BB$139:BB$238="X",1,0)*TRANSPOSE('CR Backing (Hide)'!$MM37:$QH37))</f>
        <v>0</v>
      </c>
      <c r="UF37" cm="1">
        <f t="array" ref="UF37">SUM(IF('Capacity Summary'!BC$139:BC$238="X",1,0)*TRANSPOSE('CR Backing (Hide)'!$MM37:$QH37))</f>
        <v>0</v>
      </c>
      <c r="UG37" cm="1">
        <f t="array" ref="UG37">SUM(IF('Capacity Summary'!BD$139:BD$238="X",1,0)*TRANSPOSE('CR Backing (Hide)'!$MM37:$QH37))</f>
        <v>0</v>
      </c>
      <c r="UH37" cm="1">
        <f t="array" ref="UH37">SUM(IF('Capacity Summary'!BE$139:BE$238="X",1,0)*TRANSPOSE('CR Backing (Hide)'!$MM37:$QH37))</f>
        <v>0</v>
      </c>
      <c r="UI37" cm="1">
        <f t="array" ref="UI37">SUM(IF('Capacity Summary'!BF$139:BF$238="X",1,0)*TRANSPOSE('CR Backing (Hide)'!$MM37:$QH37))</f>
        <v>0</v>
      </c>
      <c r="UJ37" cm="1">
        <f t="array" ref="UJ37">SUM(IF('Capacity Summary'!BG$139:BG$238="X",1,0)*TRANSPOSE('CR Backing (Hide)'!$MM37:$QH37))</f>
        <v>0</v>
      </c>
      <c r="UL37">
        <f t="shared" si="1"/>
        <v>0</v>
      </c>
      <c r="UM37">
        <f t="shared" si="2"/>
        <v>0</v>
      </c>
      <c r="UN37">
        <f>COUNTIF('Clinical resources'!$ZQ$7:$ABP$7,"X")</f>
        <v>0</v>
      </c>
      <c r="UP37">
        <f t="shared" si="3"/>
        <v>0</v>
      </c>
      <c r="UQ37">
        <f t="shared" si="4"/>
        <v>0</v>
      </c>
      <c r="UR37">
        <f t="shared" si="5"/>
        <v>0</v>
      </c>
      <c r="UW37">
        <f t="array" ref="UW37:YR37">$AS37:$EN37*IF('Clinical resources'!$CK40:$GH40="X",1,0)</f>
        <v>0</v>
      </c>
      <c r="UX37">
        <v>0</v>
      </c>
      <c r="UY37">
        <v>0</v>
      </c>
      <c r="UZ37">
        <v>0</v>
      </c>
      <c r="VA37">
        <v>0</v>
      </c>
      <c r="VB37">
        <v>0</v>
      </c>
      <c r="VC37">
        <v>0</v>
      </c>
      <c r="VD37">
        <v>0</v>
      </c>
      <c r="VE37">
        <v>0</v>
      </c>
      <c r="VF37">
        <v>0</v>
      </c>
      <c r="VG37">
        <v>0</v>
      </c>
      <c r="VH37">
        <v>0</v>
      </c>
      <c r="VI37">
        <v>0</v>
      </c>
      <c r="VJ37">
        <v>0</v>
      </c>
      <c r="VK37">
        <v>0</v>
      </c>
      <c r="VL37">
        <v>0</v>
      </c>
      <c r="VM37">
        <v>0</v>
      </c>
      <c r="VN37">
        <v>0</v>
      </c>
      <c r="VO37">
        <v>0</v>
      </c>
      <c r="VP37">
        <v>0</v>
      </c>
      <c r="VQ37">
        <v>0</v>
      </c>
      <c r="VR37">
        <v>0</v>
      </c>
      <c r="VS37">
        <v>0</v>
      </c>
      <c r="VT37">
        <v>0</v>
      </c>
      <c r="VU37">
        <v>0</v>
      </c>
      <c r="VV37">
        <v>0</v>
      </c>
      <c r="VW37">
        <v>0</v>
      </c>
      <c r="VX37">
        <v>0</v>
      </c>
      <c r="VY37">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v>0</v>
      </c>
      <c r="WX37">
        <v>0</v>
      </c>
      <c r="WY37">
        <v>0</v>
      </c>
      <c r="WZ37">
        <v>0</v>
      </c>
      <c r="XA37">
        <v>0</v>
      </c>
      <c r="XB37">
        <v>0</v>
      </c>
      <c r="XC37">
        <v>0</v>
      </c>
      <c r="XD37">
        <v>0</v>
      </c>
      <c r="XE37">
        <v>0</v>
      </c>
      <c r="XF37">
        <v>0</v>
      </c>
      <c r="XG37">
        <v>0</v>
      </c>
      <c r="XH37">
        <v>0</v>
      </c>
      <c r="XI37">
        <v>0</v>
      </c>
      <c r="XJ37">
        <v>0</v>
      </c>
      <c r="XK37">
        <v>0</v>
      </c>
      <c r="XL37">
        <v>0</v>
      </c>
      <c r="XM37">
        <v>0</v>
      </c>
      <c r="XN37">
        <v>0</v>
      </c>
      <c r="XO37">
        <v>0</v>
      </c>
      <c r="XP37">
        <v>0</v>
      </c>
      <c r="XQ37">
        <v>0</v>
      </c>
      <c r="XR37">
        <v>0</v>
      </c>
      <c r="XS37">
        <v>0</v>
      </c>
      <c r="XT37">
        <v>0</v>
      </c>
      <c r="XU37">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V37">
        <f t="array" ref="YV37:ACQ37">$EQ37:$IL37*IF('Clinical resources'!$OA40:$RV40="X",1,0)</f>
        <v>0</v>
      </c>
      <c r="YW37">
        <v>0</v>
      </c>
      <c r="YX37">
        <v>0</v>
      </c>
      <c r="YY37">
        <v>0</v>
      </c>
      <c r="YZ37">
        <v>0</v>
      </c>
      <c r="ZA37">
        <v>0</v>
      </c>
      <c r="ZB37">
        <v>0</v>
      </c>
      <c r="ZC37">
        <v>0</v>
      </c>
      <c r="ZD37">
        <v>0</v>
      </c>
      <c r="ZE37">
        <v>0</v>
      </c>
      <c r="ZF37">
        <v>0</v>
      </c>
      <c r="ZG37">
        <v>0</v>
      </c>
      <c r="ZH37">
        <v>0</v>
      </c>
      <c r="ZI37">
        <v>0</v>
      </c>
      <c r="ZJ37">
        <v>0</v>
      </c>
      <c r="ZK37">
        <v>0</v>
      </c>
      <c r="ZL37">
        <v>0</v>
      </c>
      <c r="ZM37">
        <v>0</v>
      </c>
      <c r="ZN37">
        <v>0</v>
      </c>
      <c r="ZO37">
        <v>0</v>
      </c>
      <c r="ZP37">
        <v>0</v>
      </c>
      <c r="ZQ37">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v>0</v>
      </c>
      <c r="AAP37">
        <v>0</v>
      </c>
      <c r="AAQ37">
        <v>0</v>
      </c>
      <c r="AAR37">
        <v>0</v>
      </c>
      <c r="AAS37">
        <v>0</v>
      </c>
      <c r="AAT37">
        <v>0</v>
      </c>
      <c r="AAU37">
        <v>0</v>
      </c>
      <c r="AAV37">
        <v>0</v>
      </c>
      <c r="AAW37">
        <v>0</v>
      </c>
      <c r="AAX37">
        <v>0</v>
      </c>
      <c r="AAY37">
        <v>0</v>
      </c>
      <c r="AAZ37">
        <v>0</v>
      </c>
      <c r="ABA37">
        <v>0</v>
      </c>
      <c r="ABB37">
        <v>0</v>
      </c>
      <c r="ABC37">
        <v>0</v>
      </c>
      <c r="ABD37">
        <v>0</v>
      </c>
      <c r="ABE37">
        <v>0</v>
      </c>
      <c r="ABF37">
        <v>0</v>
      </c>
      <c r="ABG37">
        <v>0</v>
      </c>
      <c r="ABH37">
        <v>0</v>
      </c>
      <c r="ABI37">
        <v>0</v>
      </c>
      <c r="ABJ37">
        <v>0</v>
      </c>
      <c r="ABK37">
        <v>0</v>
      </c>
      <c r="ABL37">
        <v>0</v>
      </c>
      <c r="ABM37">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v>0</v>
      </c>
      <c r="ACL37">
        <v>0</v>
      </c>
      <c r="ACM37">
        <v>0</v>
      </c>
      <c r="ACN37">
        <v>0</v>
      </c>
      <c r="ACO37">
        <v>0</v>
      </c>
      <c r="ACP37">
        <v>0</v>
      </c>
      <c r="ACQ37">
        <v>0</v>
      </c>
    </row>
    <row r="38" spans="2:771" x14ac:dyDescent="0.25">
      <c r="B38">
        <f>IF(A38='Clinical resources'!B41,0,1)</f>
        <v>0</v>
      </c>
      <c r="C38">
        <f>'Clinical resources'!D41</f>
        <v>0</v>
      </c>
      <c r="H38" t="str">
        <f>ROW(H35)&amp;". "&amp;'Clinical resources'!B41</f>
        <v xml:space="preserve">35. </v>
      </c>
      <c r="J38" t="str" cm="1">
        <f t="array" ref="J38">IF(SUM(IF('Clinical resources'!L41:P41="X",1,0)*'Clinical resources'!L$4:P$4)&gt;0,"X","")</f>
        <v/>
      </c>
      <c r="K38" t="str" cm="1">
        <f t="array" ref="K38">IF(SUM(IF('Clinical resources'!Q41:U41="X",1,0)*'Clinical resources'!Q$4:U$4)&gt;0,"X","")</f>
        <v/>
      </c>
      <c r="L38" t="str" cm="1">
        <f t="array" ref="L38">IF(SUM(IF('Clinical resources'!V41:Z41="X",1,0)*'Clinical resources'!V$4:Z$4)&gt;0,"X","")</f>
        <v/>
      </c>
      <c r="M38" t="str" cm="1">
        <f t="array" ref="M38">IF(SUM(IF('Clinical resources'!AA41:AE41="X",1,0)*'Clinical resources'!AA$4:AE$4)&gt;0,"X","")</f>
        <v/>
      </c>
      <c r="N38" t="str" cm="1">
        <f t="array" ref="N38">IF(SUM(IF('Clinical resources'!AF41:AJ41="X",1,0)*'Clinical resources'!AF$4:AJ$4)&gt;0,"X","")</f>
        <v/>
      </c>
      <c r="O38" t="str" cm="1">
        <f t="array" ref="O38">IF(SUM(IF('Clinical resources'!AK41:AO41="X",1,0)*'Clinical resources'!AK$4:AO$4)&gt;0,"X","")</f>
        <v/>
      </c>
      <c r="P38" t="str" cm="1">
        <f t="array" ref="P38">IF(SUM(IF('Clinical resources'!AP41:AT41="X",1,0)*'Clinical resources'!AP$4:AT$4)&gt;0,"X","")</f>
        <v/>
      </c>
      <c r="Q38" t="str" cm="1">
        <f t="array" ref="Q38">IF(SUM(IF('Clinical resources'!AU41:AY41="X",1,0)*'Clinical resources'!AU$4:AY$4)&gt;0,"X","")</f>
        <v/>
      </c>
      <c r="R38" t="str" cm="1">
        <f t="array" ref="R38">IF(SUM(IF('Clinical resources'!AZ41:BD41="X",1,0)*'Clinical resources'!AZ$4:BD$4)&gt;0,"X","")</f>
        <v/>
      </c>
      <c r="S38" t="str" cm="1">
        <f t="array" ref="S38">IF(SUM(IF('Clinical resources'!BE41:BI41="X",1,0)*'Clinical resources'!BE$4:BI$4)&gt;0,"X","")</f>
        <v/>
      </c>
      <c r="T38" t="str" cm="1">
        <f t="array" ref="T38">IF(SUM(IF('Clinical resources'!BJ41:BN41="X",1,0)*'Clinical resources'!BJ$4:BN$4)&gt;0,"X","")</f>
        <v/>
      </c>
      <c r="U38" t="str" cm="1">
        <f t="array" ref="U38">IF(SUM(IF('Clinical resources'!BO41:BS41="X",1,0)*'Clinical resources'!BO$4:BS$4)&gt;0,"X","")</f>
        <v/>
      </c>
      <c r="V38" t="str" cm="1">
        <f t="array" ref="V38">IF(SUM(IF('Clinical resources'!BT41:BX41="X",1,0)*'Clinical resources'!BT$4:BX$4)&gt;0,"X","")</f>
        <v/>
      </c>
      <c r="W38" t="str" cm="1">
        <f t="array" ref="W38">IF(SUM(IF('Clinical resources'!BY41:CC41="X",1,0)*'Clinical resources'!BY$4:CC$4)&gt;0,"X","")</f>
        <v/>
      </c>
      <c r="X38" t="str" cm="1">
        <f t="array" ref="X38">IF(SUM(IF('Clinical resources'!CD41:CH41="X",1,0)*'Clinical resources'!CD$4:CH$4)&gt;0,"X","")</f>
        <v/>
      </c>
      <c r="AA38">
        <f t="array" ref="AA38">SUM('Clinical resources'!$L$4:$P$4*IF('Clinical resources'!$L41:$P41="X",1,0))</f>
        <v>0</v>
      </c>
      <c r="AB38">
        <f t="array" ref="AB38">SUM('Clinical resources'!$Q$4:$U$4*IF('Clinical resources'!$Q41:$U41="X",1,0))</f>
        <v>0</v>
      </c>
      <c r="AC38">
        <f t="array" ref="AC38">SUM('Clinical resources'!$V$4:$Z$4*IF('Clinical resources'!$V41:$Z41="X",1,0))</f>
        <v>0</v>
      </c>
      <c r="AD38">
        <f t="array" ref="AD38">SUM('Clinical resources'!$AA$4:$AE$4*IF('Clinical resources'!$AA41:$AE41="X",1,0))</f>
        <v>0</v>
      </c>
      <c r="AE38">
        <f t="array" ref="AE38">SUM('Clinical resources'!$AF$4:$AJ$4*IF('Clinical resources'!$AF41:$AJ41="X",1,0))</f>
        <v>0</v>
      </c>
      <c r="AF38">
        <f t="array" ref="AF38">SUM('Clinical resources'!$AK$4:$AO$4*IF('Clinical resources'!$AK41:$AO41="X",1,0))</f>
        <v>0</v>
      </c>
      <c r="AG38">
        <f t="array" ref="AG38">SUM('Clinical resources'!$AP$4:$AT$4*IF('Clinical resources'!$AP41:$AT41="X",1,0))</f>
        <v>0</v>
      </c>
      <c r="AH38">
        <f t="array" ref="AH38">SUM('Clinical resources'!$AU$4:$AY$4*IF('Clinical resources'!$AU41:$AY41="X",1,0))</f>
        <v>0</v>
      </c>
      <c r="AI38">
        <f t="array" ref="AI38">SUM('Clinical resources'!$AZ$4:$BD$4*IF('Clinical resources'!$AZ41:$BD41="X",1,0))</f>
        <v>0</v>
      </c>
      <c r="AJ38">
        <f t="array" ref="AJ38">SUM('Clinical resources'!$BE$4:$BI$4*IF('Clinical resources'!$BE41:$BI41="X",1,0))</f>
        <v>0</v>
      </c>
      <c r="AK38">
        <f t="array" ref="AK38">SUM('Clinical resources'!$BJ$4:$BN$4*IF('Clinical resources'!$BJ41:$BN41="X",1,0))</f>
        <v>0</v>
      </c>
      <c r="AL38">
        <f t="array" ref="AL38">SUM('Clinical resources'!$BO$4:$BS$4*IF('Clinical resources'!$BO41:$BS41="X",1,0))</f>
        <v>0</v>
      </c>
      <c r="AM38">
        <f t="array" ref="AM38">SUM('Clinical resources'!$BT$4:$BX$4*IF('Clinical resources'!$BT41:$BX41="X",1,0))</f>
        <v>0</v>
      </c>
      <c r="AN38">
        <f t="array" ref="AN38">SUM('Clinical resources'!$BY$4:$CC$4*IF('Clinical resources'!$BY41:$CC41="X",1,0))</f>
        <v>0</v>
      </c>
      <c r="AO38">
        <f t="array" ref="AO38">SUM('Clinical resources'!$CD$4:$CH$4*IF('Clinical resources'!$CD41:$CH41="X",1,0))</f>
        <v>0</v>
      </c>
      <c r="AS38" cm="1">
        <f t="array" ref="AS38">IF(SUM(IF($J38:$X38=TRANSPOSE('Capacity Backing (Hide)2'!B$67:B$81),1,0))&gt;0,1,0)</f>
        <v>0</v>
      </c>
      <c r="AT38" cm="1">
        <f t="array" ref="AT38">IF(SUM(IF($J38:$X38=TRANSPOSE('Capacity Backing (Hide)2'!C$67:C$81),1,0))&gt;0,1,0)</f>
        <v>0</v>
      </c>
      <c r="AU38" cm="1">
        <f t="array" ref="AU38">IF(SUM(IF($J38:$X38=TRANSPOSE('Capacity Backing (Hide)2'!D$67:D$81),1,0))&gt;0,1,0)</f>
        <v>0</v>
      </c>
      <c r="AV38" cm="1">
        <f t="array" ref="AV38">IF(SUM(IF($J38:$X38=TRANSPOSE('Capacity Backing (Hide)2'!E$67:E$81),1,0))&gt;0,1,0)</f>
        <v>0</v>
      </c>
      <c r="AW38" cm="1">
        <f t="array" ref="AW38">IF(SUM(IF($J38:$X38=TRANSPOSE('Capacity Backing (Hide)2'!F$67:F$81),1,0))&gt;0,1,0)</f>
        <v>0</v>
      </c>
      <c r="AX38" cm="1">
        <f t="array" ref="AX38">IF(SUM(IF($J38:$X38=TRANSPOSE('Capacity Backing (Hide)2'!G$67:G$81),1,0))&gt;0,1,0)</f>
        <v>0</v>
      </c>
      <c r="AY38" cm="1">
        <f t="array" ref="AY38">IF(SUM(IF($J38:$X38=TRANSPOSE('Capacity Backing (Hide)2'!H$67:H$81),1,0))&gt;0,1,0)</f>
        <v>0</v>
      </c>
      <c r="AZ38" cm="1">
        <f t="array" ref="AZ38">IF(SUM(IF($J38:$X38=TRANSPOSE('Capacity Backing (Hide)2'!I$67:I$81),1,0))&gt;0,1,0)</f>
        <v>0</v>
      </c>
      <c r="BA38" cm="1">
        <f t="array" ref="BA38">IF(SUM(IF($J38:$X38=TRANSPOSE('Capacity Backing (Hide)2'!J$67:J$81),1,0))&gt;0,1,0)</f>
        <v>0</v>
      </c>
      <c r="BB38" cm="1">
        <f t="array" ref="BB38">IF(SUM(IF($J38:$X38=TRANSPOSE('Capacity Backing (Hide)2'!K$67:K$81),1,0))&gt;0,1,0)</f>
        <v>0</v>
      </c>
      <c r="BC38" cm="1">
        <f t="array" ref="BC38">IF(SUM(IF($J38:$X38=TRANSPOSE('Capacity Backing (Hide)2'!L$67:L$81),1,0))&gt;0,1,0)</f>
        <v>0</v>
      </c>
      <c r="BD38" cm="1">
        <f t="array" ref="BD38">IF(SUM(IF($J38:$X38=TRANSPOSE('Capacity Backing (Hide)2'!M$67:M$81),1,0))&gt;0,1,0)</f>
        <v>0</v>
      </c>
      <c r="BE38" cm="1">
        <f t="array" ref="BE38">IF(SUM(IF($J38:$X38=TRANSPOSE('Capacity Backing (Hide)2'!N$67:N$81),1,0))&gt;0,1,0)</f>
        <v>0</v>
      </c>
      <c r="BF38" cm="1">
        <f t="array" ref="BF38">IF(SUM(IF($J38:$X38=TRANSPOSE('Capacity Backing (Hide)2'!O$67:O$81),1,0))&gt;0,1,0)</f>
        <v>0</v>
      </c>
      <c r="BG38" cm="1">
        <f t="array" ref="BG38">IF(SUM(IF($J38:$X38=TRANSPOSE('Capacity Backing (Hide)2'!P$67:P$81),1,0))&gt;0,1,0)</f>
        <v>0</v>
      </c>
      <c r="BH38" cm="1">
        <f t="array" ref="BH38">IF(SUM(IF($J38:$X38=TRANSPOSE('Capacity Backing (Hide)2'!Q$67:Q$81),1,0))&gt;0,1,0)</f>
        <v>0</v>
      </c>
      <c r="BI38" cm="1">
        <f t="array" ref="BI38">IF(SUM(IF($J38:$X38=TRANSPOSE('Capacity Backing (Hide)2'!R$67:R$81),1,0))&gt;0,1,0)</f>
        <v>0</v>
      </c>
      <c r="BJ38" cm="1">
        <f t="array" ref="BJ38">IF(SUM(IF($J38:$X38=TRANSPOSE('Capacity Backing (Hide)2'!S$67:S$81),1,0))&gt;0,1,0)</f>
        <v>0</v>
      </c>
      <c r="BK38" cm="1">
        <f t="array" ref="BK38">IF(SUM(IF($J38:$X38=TRANSPOSE('Capacity Backing (Hide)2'!T$67:T$81),1,0))&gt;0,1,0)</f>
        <v>0</v>
      </c>
      <c r="BL38" cm="1">
        <f t="array" ref="BL38">IF(SUM(IF($J38:$X38=TRANSPOSE('Capacity Backing (Hide)2'!U$67:U$81),1,0))&gt;0,1,0)</f>
        <v>0</v>
      </c>
      <c r="BM38" cm="1">
        <f t="array" ref="BM38">IF(SUM(IF($J38:$X38=TRANSPOSE('Capacity Backing (Hide)2'!V$67:V$81),1,0))&gt;0,1,0)</f>
        <v>0</v>
      </c>
      <c r="BN38" cm="1">
        <f t="array" ref="BN38">IF(SUM(IF($J38:$X38=TRANSPOSE('Capacity Backing (Hide)2'!W$67:W$81),1,0))&gt;0,1,0)</f>
        <v>0</v>
      </c>
      <c r="BO38" cm="1">
        <f t="array" ref="BO38">IF(SUM(IF($J38:$X38=TRANSPOSE('Capacity Backing (Hide)2'!X$67:X$81),1,0))&gt;0,1,0)</f>
        <v>0</v>
      </c>
      <c r="BP38" cm="1">
        <f t="array" ref="BP38">IF(SUM(IF($J38:$X38=TRANSPOSE('Capacity Backing (Hide)2'!Y$67:Y$81),1,0))&gt;0,1,0)</f>
        <v>0</v>
      </c>
      <c r="BQ38" cm="1">
        <f t="array" ref="BQ38">IF(SUM(IF($J38:$X38=TRANSPOSE('Capacity Backing (Hide)2'!Z$67:Z$81),1,0))&gt;0,1,0)</f>
        <v>0</v>
      </c>
      <c r="BR38" cm="1">
        <f t="array" ref="BR38">IF(SUM(IF($J38:$X38=TRANSPOSE('Capacity Backing (Hide)2'!AA$67:AA$81),1,0))&gt;0,1,0)</f>
        <v>0</v>
      </c>
      <c r="BS38" cm="1">
        <f t="array" ref="BS38">IF(SUM(IF($J38:$X38=TRANSPOSE('Capacity Backing (Hide)2'!AB$67:AB$81),1,0))&gt;0,1,0)</f>
        <v>0</v>
      </c>
      <c r="BT38" cm="1">
        <f t="array" ref="BT38">IF(SUM(IF($J38:$X38=TRANSPOSE('Capacity Backing (Hide)2'!AC$67:AC$81),1,0))&gt;0,1,0)</f>
        <v>0</v>
      </c>
      <c r="BU38" cm="1">
        <f t="array" ref="BU38">IF(SUM(IF($J38:$X38=TRANSPOSE('Capacity Backing (Hide)2'!AD$67:AD$81),1,0))&gt;0,1,0)</f>
        <v>0</v>
      </c>
      <c r="BV38" cm="1">
        <f t="array" ref="BV38">IF(SUM(IF($J38:$X38=TRANSPOSE('Capacity Backing (Hide)2'!AE$67:AE$81),1,0))&gt;0,1,0)</f>
        <v>0</v>
      </c>
      <c r="BW38" cm="1">
        <f t="array" ref="BW38">IF(SUM(IF($J38:$X38=TRANSPOSE('Capacity Backing (Hide)2'!AF$67:AF$81),1,0))&gt;0,1,0)</f>
        <v>0</v>
      </c>
      <c r="BX38" cm="1">
        <f t="array" ref="BX38">IF(SUM(IF($J38:$X38=TRANSPOSE('Capacity Backing (Hide)2'!AG$67:AG$81),1,0))&gt;0,1,0)</f>
        <v>0</v>
      </c>
      <c r="BY38" cm="1">
        <f t="array" ref="BY38">IF(SUM(IF($J38:$X38=TRANSPOSE('Capacity Backing (Hide)2'!AH$67:AH$81),1,0))&gt;0,1,0)</f>
        <v>0</v>
      </c>
      <c r="BZ38" cm="1">
        <f t="array" ref="BZ38">IF(SUM(IF($J38:$X38=TRANSPOSE('Capacity Backing (Hide)2'!AI$67:AI$81),1,0))&gt;0,1,0)</f>
        <v>0</v>
      </c>
      <c r="CA38" cm="1">
        <f t="array" ref="CA38">IF(SUM(IF($J38:$X38=TRANSPOSE('Capacity Backing (Hide)2'!AJ$67:AJ$81),1,0))&gt;0,1,0)</f>
        <v>0</v>
      </c>
      <c r="CB38" cm="1">
        <f t="array" ref="CB38">IF(SUM(IF($J38:$X38=TRANSPOSE('Capacity Backing (Hide)2'!AK$67:AK$81),1,0))&gt;0,1,0)</f>
        <v>0</v>
      </c>
      <c r="CC38" cm="1">
        <f t="array" ref="CC38">IF(SUM(IF($J38:$X38=TRANSPOSE('Capacity Backing (Hide)2'!AL$67:AL$81),1,0))&gt;0,1,0)</f>
        <v>0</v>
      </c>
      <c r="CD38" cm="1">
        <f t="array" ref="CD38">IF(SUM(IF($J38:$X38=TRANSPOSE('Capacity Backing (Hide)2'!AM$67:AM$81),1,0))&gt;0,1,0)</f>
        <v>0</v>
      </c>
      <c r="CE38" cm="1">
        <f t="array" ref="CE38">IF(SUM(IF($J38:$X38=TRANSPOSE('Capacity Backing (Hide)2'!AN$67:AN$81),1,0))&gt;0,1,0)</f>
        <v>0</v>
      </c>
      <c r="CF38" cm="1">
        <f t="array" ref="CF38">IF(SUM(IF($J38:$X38=TRANSPOSE('Capacity Backing (Hide)2'!AO$67:AO$81),1,0))&gt;0,1,0)</f>
        <v>0</v>
      </c>
      <c r="CG38" cm="1">
        <f t="array" ref="CG38">IF(SUM(IF($J38:$X38=TRANSPOSE('Capacity Backing (Hide)2'!AP$67:AP$81),1,0))&gt;0,1,0)</f>
        <v>0</v>
      </c>
      <c r="CH38" cm="1">
        <f t="array" ref="CH38">IF(SUM(IF($J38:$X38=TRANSPOSE('Capacity Backing (Hide)2'!AQ$67:AQ$81),1,0))&gt;0,1,0)</f>
        <v>0</v>
      </c>
      <c r="CI38" cm="1">
        <f t="array" ref="CI38">IF(SUM(IF($J38:$X38=TRANSPOSE('Capacity Backing (Hide)2'!AR$67:AR$81),1,0))&gt;0,1,0)</f>
        <v>0</v>
      </c>
      <c r="CJ38" cm="1">
        <f t="array" ref="CJ38">IF(SUM(IF($J38:$X38=TRANSPOSE('Capacity Backing (Hide)2'!AS$67:AS$81),1,0))&gt;0,1,0)</f>
        <v>0</v>
      </c>
      <c r="CK38" cm="1">
        <f t="array" ref="CK38">IF(SUM(IF($J38:$X38=TRANSPOSE('Capacity Backing (Hide)2'!AT$67:AT$81),1,0))&gt;0,1,0)</f>
        <v>0</v>
      </c>
      <c r="CL38" cm="1">
        <f t="array" ref="CL38">IF(SUM(IF($J38:$X38=TRANSPOSE('Capacity Backing (Hide)2'!AU$67:AU$81),1,0))&gt;0,1,0)</f>
        <v>0</v>
      </c>
      <c r="CM38" cm="1">
        <f t="array" ref="CM38">IF(SUM(IF($J38:$X38=TRANSPOSE('Capacity Backing (Hide)2'!AV$67:AV$81),1,0))&gt;0,1,0)</f>
        <v>0</v>
      </c>
      <c r="CN38" cm="1">
        <f t="array" ref="CN38">IF(SUM(IF($J38:$X38=TRANSPOSE('Capacity Backing (Hide)2'!AW$67:AW$81),1,0))&gt;0,1,0)</f>
        <v>0</v>
      </c>
      <c r="CO38" cm="1">
        <f t="array" ref="CO38">IF(SUM(IF($J38:$X38=TRANSPOSE('Capacity Backing (Hide)2'!AX$67:AX$81),1,0))&gt;0,1,0)</f>
        <v>0</v>
      </c>
      <c r="CP38" cm="1">
        <f t="array" ref="CP38">IF(SUM(IF($J38:$X38=TRANSPOSE('Capacity Backing (Hide)2'!AY$67:AY$81),1,0))&gt;0,1,0)</f>
        <v>0</v>
      </c>
      <c r="CQ38" cm="1">
        <f t="array" ref="CQ38">IF(SUM(IF($J38:$X38=TRANSPOSE('Capacity Backing (Hide)2'!AZ$67:AZ$81),1,0))&gt;0,1,0)</f>
        <v>0</v>
      </c>
      <c r="CR38" cm="1">
        <f t="array" ref="CR38">IF(SUM(IF($J38:$X38=TRANSPOSE('Capacity Backing (Hide)2'!BA$67:BA$81),1,0))&gt;0,1,0)</f>
        <v>0</v>
      </c>
      <c r="CS38" cm="1">
        <f t="array" ref="CS38">IF(SUM(IF($J38:$X38=TRANSPOSE('Capacity Backing (Hide)2'!BB$67:BB$81),1,0))&gt;0,1,0)</f>
        <v>0</v>
      </c>
      <c r="CT38" cm="1">
        <f t="array" ref="CT38">IF(SUM(IF($J38:$X38=TRANSPOSE('Capacity Backing (Hide)2'!BC$67:BC$81),1,0))&gt;0,1,0)</f>
        <v>0</v>
      </c>
      <c r="CU38" cm="1">
        <f t="array" ref="CU38">IF(SUM(IF($J38:$X38=TRANSPOSE('Capacity Backing (Hide)2'!BD$67:BD$81),1,0))&gt;0,1,0)</f>
        <v>0</v>
      </c>
      <c r="CV38" cm="1">
        <f t="array" ref="CV38">IF(SUM(IF($J38:$X38=TRANSPOSE('Capacity Backing (Hide)2'!BE$67:BE$81),1,0))&gt;0,1,0)</f>
        <v>0</v>
      </c>
      <c r="CW38" cm="1">
        <f t="array" ref="CW38">IF(SUM(IF($J38:$X38=TRANSPOSE('Capacity Backing (Hide)2'!BF$67:BF$81),1,0))&gt;0,1,0)</f>
        <v>0</v>
      </c>
      <c r="CX38" cm="1">
        <f t="array" ref="CX38">IF(SUM(IF($J38:$X38=TRANSPOSE('Capacity Backing (Hide)2'!BG$67:BG$81),1,0))&gt;0,1,0)</f>
        <v>0</v>
      </c>
      <c r="CY38" cm="1">
        <f t="array" ref="CY38">IF(SUM(IF($J38:$X38=TRANSPOSE('Capacity Backing (Hide)2'!BH$67:BH$81),1,0))&gt;0,1,0)</f>
        <v>0</v>
      </c>
      <c r="CZ38" cm="1">
        <f t="array" ref="CZ38">IF(SUM(IF($J38:$X38=TRANSPOSE('Capacity Backing (Hide)2'!BI$67:BI$81),1,0))&gt;0,1,0)</f>
        <v>0</v>
      </c>
      <c r="DA38" cm="1">
        <f t="array" ref="DA38">IF(SUM(IF($J38:$X38=TRANSPOSE('Capacity Backing (Hide)2'!BJ$67:BJ$81),1,0))&gt;0,1,0)</f>
        <v>0</v>
      </c>
      <c r="DB38" cm="1">
        <f t="array" ref="DB38">IF(SUM(IF($J38:$X38=TRANSPOSE('Capacity Backing (Hide)2'!BK$67:BK$81),1,0))&gt;0,1,0)</f>
        <v>0</v>
      </c>
      <c r="DC38" cm="1">
        <f t="array" ref="DC38">IF(SUM(IF($J38:$X38=TRANSPOSE('Capacity Backing (Hide)2'!BL$67:BL$81),1,0))&gt;0,1,0)</f>
        <v>0</v>
      </c>
      <c r="DD38" cm="1">
        <f t="array" ref="DD38">IF(SUM(IF($J38:$X38=TRANSPOSE('Capacity Backing (Hide)2'!BM$67:BM$81),1,0))&gt;0,1,0)</f>
        <v>0</v>
      </c>
      <c r="DE38" cm="1">
        <f t="array" ref="DE38">IF(SUM(IF($J38:$X38=TRANSPOSE('Capacity Backing (Hide)2'!BN$67:BN$81),1,0))&gt;0,1,0)</f>
        <v>0</v>
      </c>
      <c r="DF38" cm="1">
        <f t="array" ref="DF38">IF(SUM(IF($J38:$X38=TRANSPOSE('Capacity Backing (Hide)2'!BO$67:BO$81),1,0))&gt;0,1,0)</f>
        <v>0</v>
      </c>
      <c r="DG38" cm="1">
        <f t="array" ref="DG38">IF(SUM(IF($J38:$X38=TRANSPOSE('Capacity Backing (Hide)2'!BP$67:BP$81),1,0))&gt;0,1,0)</f>
        <v>0</v>
      </c>
      <c r="DH38" cm="1">
        <f t="array" ref="DH38">IF(SUM(IF($J38:$X38=TRANSPOSE('Capacity Backing (Hide)2'!BQ$67:BQ$81),1,0))&gt;0,1,0)</f>
        <v>0</v>
      </c>
      <c r="DI38" cm="1">
        <f t="array" ref="DI38">IF(SUM(IF($J38:$X38=TRANSPOSE('Capacity Backing (Hide)2'!BR$67:BR$81),1,0))&gt;0,1,0)</f>
        <v>0</v>
      </c>
      <c r="DJ38" cm="1">
        <f t="array" ref="DJ38">IF(SUM(IF($J38:$X38=TRANSPOSE('Capacity Backing (Hide)2'!BS$67:BS$81),1,0))&gt;0,1,0)</f>
        <v>0</v>
      </c>
      <c r="DK38" cm="1">
        <f t="array" ref="DK38">IF(SUM(IF($J38:$X38=TRANSPOSE('Capacity Backing (Hide)2'!BT$67:BT$81),1,0))&gt;0,1,0)</f>
        <v>0</v>
      </c>
      <c r="DL38" cm="1">
        <f t="array" ref="DL38">IF(SUM(IF($J38:$X38=TRANSPOSE('Capacity Backing (Hide)2'!BU$67:BU$81),1,0))&gt;0,1,0)</f>
        <v>0</v>
      </c>
      <c r="DM38" cm="1">
        <f t="array" ref="DM38">IF(SUM(IF($J38:$X38=TRANSPOSE('Capacity Backing (Hide)2'!BV$67:BV$81),1,0))&gt;0,1,0)</f>
        <v>0</v>
      </c>
      <c r="DN38" cm="1">
        <f t="array" ref="DN38">IF(SUM(IF($J38:$X38=TRANSPOSE('Capacity Backing (Hide)2'!BW$67:BW$81),1,0))&gt;0,1,0)</f>
        <v>0</v>
      </c>
      <c r="DO38" cm="1">
        <f t="array" ref="DO38">IF(SUM(IF($J38:$X38=TRANSPOSE('Capacity Backing (Hide)2'!BX$67:BX$81),1,0))&gt;0,1,0)</f>
        <v>0</v>
      </c>
      <c r="DP38" cm="1">
        <f t="array" ref="DP38">IF(SUM(IF($J38:$X38=TRANSPOSE('Capacity Backing (Hide)2'!BY$67:BY$81),1,0))&gt;0,1,0)</f>
        <v>0</v>
      </c>
      <c r="DQ38" cm="1">
        <f t="array" ref="DQ38">IF(SUM(IF($J38:$X38=TRANSPOSE('Capacity Backing (Hide)2'!BZ$67:BZ$81),1,0))&gt;0,1,0)</f>
        <v>0</v>
      </c>
      <c r="DR38" cm="1">
        <f t="array" ref="DR38">IF(SUM(IF($J38:$X38=TRANSPOSE('Capacity Backing (Hide)2'!CA$67:CA$81),1,0))&gt;0,1,0)</f>
        <v>0</v>
      </c>
      <c r="DS38" cm="1">
        <f t="array" ref="DS38">IF(SUM(IF($J38:$X38=TRANSPOSE('Capacity Backing (Hide)2'!CB$67:CB$81),1,0))&gt;0,1,0)</f>
        <v>0</v>
      </c>
      <c r="DT38" cm="1">
        <f t="array" ref="DT38">IF(SUM(IF($J38:$X38=TRANSPOSE('Capacity Backing (Hide)2'!CC$67:CC$81),1,0))&gt;0,1,0)</f>
        <v>0</v>
      </c>
      <c r="DU38" cm="1">
        <f t="array" ref="DU38">IF(SUM(IF($J38:$X38=TRANSPOSE('Capacity Backing (Hide)2'!CD$67:CD$81),1,0))&gt;0,1,0)</f>
        <v>0</v>
      </c>
      <c r="DV38" cm="1">
        <f t="array" ref="DV38">IF(SUM(IF($J38:$X38=TRANSPOSE('Capacity Backing (Hide)2'!CE$67:CE$81),1,0))&gt;0,1,0)</f>
        <v>0</v>
      </c>
      <c r="DW38" cm="1">
        <f t="array" ref="DW38">IF(SUM(IF($J38:$X38=TRANSPOSE('Capacity Backing (Hide)2'!CF$67:CF$81),1,0))&gt;0,1,0)</f>
        <v>0</v>
      </c>
      <c r="DX38" cm="1">
        <f t="array" ref="DX38">IF(SUM(IF($J38:$X38=TRANSPOSE('Capacity Backing (Hide)2'!CG$67:CG$81),1,0))&gt;0,1,0)</f>
        <v>0</v>
      </c>
      <c r="DY38" cm="1">
        <f t="array" ref="DY38">IF(SUM(IF($J38:$X38=TRANSPOSE('Capacity Backing (Hide)2'!CH$67:CH$81),1,0))&gt;0,1,0)</f>
        <v>0</v>
      </c>
      <c r="DZ38" cm="1">
        <f t="array" ref="DZ38">IF(SUM(IF($J38:$X38=TRANSPOSE('Capacity Backing (Hide)2'!CI$67:CI$81),1,0))&gt;0,1,0)</f>
        <v>0</v>
      </c>
      <c r="EA38" cm="1">
        <f t="array" ref="EA38">IF(SUM(IF($J38:$X38=TRANSPOSE('Capacity Backing (Hide)2'!CJ$67:CJ$81),1,0))&gt;0,1,0)</f>
        <v>0</v>
      </c>
      <c r="EB38" cm="1">
        <f t="array" ref="EB38">IF(SUM(IF($J38:$X38=TRANSPOSE('Capacity Backing (Hide)2'!CK$67:CK$81),1,0))&gt;0,1,0)</f>
        <v>0</v>
      </c>
      <c r="EC38" cm="1">
        <f t="array" ref="EC38">IF(SUM(IF($J38:$X38=TRANSPOSE('Capacity Backing (Hide)2'!CL$67:CL$81),1,0))&gt;0,1,0)</f>
        <v>0</v>
      </c>
      <c r="ED38" cm="1">
        <f t="array" ref="ED38">IF(SUM(IF($J38:$X38=TRANSPOSE('Capacity Backing (Hide)2'!CM$67:CM$81),1,0))&gt;0,1,0)</f>
        <v>0</v>
      </c>
      <c r="EE38" cm="1">
        <f t="array" ref="EE38">IF(SUM(IF($J38:$X38=TRANSPOSE('Capacity Backing (Hide)2'!CN$67:CN$81),1,0))&gt;0,1,0)</f>
        <v>0</v>
      </c>
      <c r="EF38" cm="1">
        <f t="array" ref="EF38">IF(SUM(IF($J38:$X38=TRANSPOSE('Capacity Backing (Hide)2'!CO$67:CO$81),1,0))&gt;0,1,0)</f>
        <v>0</v>
      </c>
      <c r="EG38" cm="1">
        <f t="array" ref="EG38">IF(SUM(IF($J38:$X38=TRANSPOSE('Capacity Backing (Hide)2'!CP$67:CP$81),1,0))&gt;0,1,0)</f>
        <v>0</v>
      </c>
      <c r="EH38" cm="1">
        <f t="array" ref="EH38">IF(SUM(IF($J38:$X38=TRANSPOSE('Capacity Backing (Hide)2'!CQ$67:CQ$81),1,0))&gt;0,1,0)</f>
        <v>0</v>
      </c>
      <c r="EI38" cm="1">
        <f t="array" ref="EI38">IF(SUM(IF($J38:$X38=TRANSPOSE('Capacity Backing (Hide)2'!CR$67:CR$81),1,0))&gt;0,1,0)</f>
        <v>0</v>
      </c>
      <c r="EJ38" cm="1">
        <f t="array" ref="EJ38">IF(SUM(IF($J38:$X38=TRANSPOSE('Capacity Backing (Hide)2'!CS$67:CS$81),1,0))&gt;0,1,0)</f>
        <v>0</v>
      </c>
      <c r="EK38" cm="1">
        <f t="array" ref="EK38">IF(SUM(IF($J38:$X38=TRANSPOSE('Capacity Backing (Hide)2'!CT$67:CT$81),1,0))&gt;0,1,0)</f>
        <v>0</v>
      </c>
      <c r="EL38" cm="1">
        <f t="array" ref="EL38">IF(SUM(IF($J38:$X38=TRANSPOSE('Capacity Backing (Hide)2'!CU$67:CU$81),1,0))&gt;0,1,0)</f>
        <v>0</v>
      </c>
      <c r="EM38" cm="1">
        <f t="array" ref="EM38">IF(SUM(IF($J38:$X38=TRANSPOSE('Capacity Backing (Hide)2'!CV$67:CV$81),1,0))&gt;0,1,0)</f>
        <v>0</v>
      </c>
      <c r="EN38" cm="1">
        <f t="array" ref="EN38">IF(SUM(IF($J38:$X38=TRANSPOSE('Capacity Backing (Hide)2'!CW$67:CW$81),1,0))&gt;0,1,0)</f>
        <v>0</v>
      </c>
      <c r="EQ38" cm="1">
        <f t="array" ref="EQ38">IF(SUM(IF($J38:$X38=TRANSPOSE('Capacity Backing (Hide)2'!B$203:B$217),1,0))&gt;0,1,0)</f>
        <v>0</v>
      </c>
      <c r="ER38" cm="1">
        <f t="array" ref="ER38">IF(SUM(IF($J38:$X38=TRANSPOSE('Capacity Backing (Hide)2'!C$203:C$217),1,0))&gt;0,1,0)</f>
        <v>0</v>
      </c>
      <c r="ES38" cm="1">
        <f t="array" ref="ES38">IF(SUM(IF($J38:$X38=TRANSPOSE('Capacity Backing (Hide)2'!D$203:D$217),1,0))&gt;0,1,0)</f>
        <v>0</v>
      </c>
      <c r="ET38" cm="1">
        <f t="array" ref="ET38">IF(SUM(IF($J38:$X38=TRANSPOSE('Capacity Backing (Hide)2'!E$203:E$217),1,0))&gt;0,1,0)</f>
        <v>0</v>
      </c>
      <c r="EU38" cm="1">
        <f t="array" ref="EU38">IF(SUM(IF($J38:$X38=TRANSPOSE('Capacity Backing (Hide)2'!F$203:F$217),1,0))&gt;0,1,0)</f>
        <v>0</v>
      </c>
      <c r="EV38" cm="1">
        <f t="array" ref="EV38">IF(SUM(IF($J38:$X38=TRANSPOSE('Capacity Backing (Hide)2'!G$203:G$217),1,0))&gt;0,1,0)</f>
        <v>0</v>
      </c>
      <c r="EW38" cm="1">
        <f t="array" ref="EW38">IF(SUM(IF($J38:$X38=TRANSPOSE('Capacity Backing (Hide)2'!H$203:H$217),1,0))&gt;0,1,0)</f>
        <v>0</v>
      </c>
      <c r="EX38" cm="1">
        <f t="array" ref="EX38">IF(SUM(IF($J38:$X38=TRANSPOSE('Capacity Backing (Hide)2'!I$203:I$217),1,0))&gt;0,1,0)</f>
        <v>0</v>
      </c>
      <c r="EY38" cm="1">
        <f t="array" ref="EY38">IF(SUM(IF($J38:$X38=TRANSPOSE('Capacity Backing (Hide)2'!J$203:J$217),1,0))&gt;0,1,0)</f>
        <v>0</v>
      </c>
      <c r="EZ38" cm="1">
        <f t="array" ref="EZ38">IF(SUM(IF($J38:$X38=TRANSPOSE('Capacity Backing (Hide)2'!K$203:K$217),1,0))&gt;0,1,0)</f>
        <v>0</v>
      </c>
      <c r="FA38" cm="1">
        <f t="array" ref="FA38">IF(SUM(IF($J38:$X38=TRANSPOSE('Capacity Backing (Hide)2'!L$203:L$217),1,0))&gt;0,1,0)</f>
        <v>0</v>
      </c>
      <c r="FB38" cm="1">
        <f t="array" ref="FB38">IF(SUM(IF($J38:$X38=TRANSPOSE('Capacity Backing (Hide)2'!M$203:M$217),1,0))&gt;0,1,0)</f>
        <v>0</v>
      </c>
      <c r="FC38" cm="1">
        <f t="array" ref="FC38">IF(SUM(IF($J38:$X38=TRANSPOSE('Capacity Backing (Hide)2'!N$203:N$217),1,0))&gt;0,1,0)</f>
        <v>0</v>
      </c>
      <c r="FD38" cm="1">
        <f t="array" ref="FD38">IF(SUM(IF($J38:$X38=TRANSPOSE('Capacity Backing (Hide)2'!O$203:O$217),1,0))&gt;0,1,0)</f>
        <v>0</v>
      </c>
      <c r="FE38" cm="1">
        <f t="array" ref="FE38">IF(SUM(IF($J38:$X38=TRANSPOSE('Capacity Backing (Hide)2'!P$203:P$217),1,0))&gt;0,1,0)</f>
        <v>0</v>
      </c>
      <c r="FF38" cm="1">
        <f t="array" ref="FF38">IF(SUM(IF($J38:$X38=TRANSPOSE('Capacity Backing (Hide)2'!Q$203:Q$217),1,0))&gt;0,1,0)</f>
        <v>0</v>
      </c>
      <c r="FG38" cm="1">
        <f t="array" ref="FG38">IF(SUM(IF($J38:$X38=TRANSPOSE('Capacity Backing (Hide)2'!R$203:R$217),1,0))&gt;0,1,0)</f>
        <v>0</v>
      </c>
      <c r="FH38" cm="1">
        <f t="array" ref="FH38">IF(SUM(IF($J38:$X38=TRANSPOSE('Capacity Backing (Hide)2'!S$203:S$217),1,0))&gt;0,1,0)</f>
        <v>0</v>
      </c>
      <c r="FI38" cm="1">
        <f t="array" ref="FI38">IF(SUM(IF($J38:$X38=TRANSPOSE('Capacity Backing (Hide)2'!T$203:T$217),1,0))&gt;0,1,0)</f>
        <v>0</v>
      </c>
      <c r="FJ38" cm="1">
        <f t="array" ref="FJ38">IF(SUM(IF($J38:$X38=TRANSPOSE('Capacity Backing (Hide)2'!U$203:U$217),1,0))&gt;0,1,0)</f>
        <v>0</v>
      </c>
      <c r="FK38" cm="1">
        <f t="array" ref="FK38">IF(SUM(IF($J38:$X38=TRANSPOSE('Capacity Backing (Hide)2'!V$203:V$217),1,0))&gt;0,1,0)</f>
        <v>0</v>
      </c>
      <c r="FL38" cm="1">
        <f t="array" ref="FL38">IF(SUM(IF($J38:$X38=TRANSPOSE('Capacity Backing (Hide)2'!W$203:W$217),1,0))&gt;0,1,0)</f>
        <v>0</v>
      </c>
      <c r="FM38" cm="1">
        <f t="array" ref="FM38">IF(SUM(IF($J38:$X38=TRANSPOSE('Capacity Backing (Hide)2'!X$203:X$217),1,0))&gt;0,1,0)</f>
        <v>0</v>
      </c>
      <c r="FN38" cm="1">
        <f t="array" ref="FN38">IF(SUM(IF($J38:$X38=TRANSPOSE('Capacity Backing (Hide)2'!Y$203:Y$217),1,0))&gt;0,1,0)</f>
        <v>0</v>
      </c>
      <c r="FO38" cm="1">
        <f t="array" ref="FO38">IF(SUM(IF($J38:$X38=TRANSPOSE('Capacity Backing (Hide)2'!Z$203:Z$217),1,0))&gt;0,1,0)</f>
        <v>0</v>
      </c>
      <c r="FP38" cm="1">
        <f t="array" ref="FP38">IF(SUM(IF($J38:$X38=TRANSPOSE('Capacity Backing (Hide)2'!AA$203:AA$217),1,0))&gt;0,1,0)</f>
        <v>0</v>
      </c>
      <c r="FQ38" cm="1">
        <f t="array" ref="FQ38">IF(SUM(IF($J38:$X38=TRANSPOSE('Capacity Backing (Hide)2'!AB$203:AB$217),1,0))&gt;0,1,0)</f>
        <v>0</v>
      </c>
      <c r="FR38" cm="1">
        <f t="array" ref="FR38">IF(SUM(IF($J38:$X38=TRANSPOSE('Capacity Backing (Hide)2'!AC$203:AC$217),1,0))&gt;0,1,0)</f>
        <v>0</v>
      </c>
      <c r="FS38" cm="1">
        <f t="array" ref="FS38">IF(SUM(IF($J38:$X38=TRANSPOSE('Capacity Backing (Hide)2'!AD$203:AD$217),1,0))&gt;0,1,0)</f>
        <v>0</v>
      </c>
      <c r="FT38" cm="1">
        <f t="array" ref="FT38">IF(SUM(IF($J38:$X38=TRANSPOSE('Capacity Backing (Hide)2'!AE$203:AE$217),1,0))&gt;0,1,0)</f>
        <v>0</v>
      </c>
      <c r="FU38" cm="1">
        <f t="array" ref="FU38">IF(SUM(IF($J38:$X38=TRANSPOSE('Capacity Backing (Hide)2'!AF$203:AF$217),1,0))&gt;0,1,0)</f>
        <v>0</v>
      </c>
      <c r="FV38" cm="1">
        <f t="array" ref="FV38">IF(SUM(IF($J38:$X38=TRANSPOSE('Capacity Backing (Hide)2'!AG$203:AG$217),1,0))&gt;0,1,0)</f>
        <v>0</v>
      </c>
      <c r="FW38" cm="1">
        <f t="array" ref="FW38">IF(SUM(IF($J38:$X38=TRANSPOSE('Capacity Backing (Hide)2'!AH$203:AH$217),1,0))&gt;0,1,0)</f>
        <v>0</v>
      </c>
      <c r="FX38" cm="1">
        <f t="array" ref="FX38">IF(SUM(IF($J38:$X38=TRANSPOSE('Capacity Backing (Hide)2'!AI$203:AI$217),1,0))&gt;0,1,0)</f>
        <v>0</v>
      </c>
      <c r="FY38" cm="1">
        <f t="array" ref="FY38">IF(SUM(IF($J38:$X38=TRANSPOSE('Capacity Backing (Hide)2'!AJ$203:AJ$217),1,0))&gt;0,1,0)</f>
        <v>0</v>
      </c>
      <c r="FZ38" cm="1">
        <f t="array" ref="FZ38">IF(SUM(IF($J38:$X38=TRANSPOSE('Capacity Backing (Hide)2'!AK$203:AK$217),1,0))&gt;0,1,0)</f>
        <v>0</v>
      </c>
      <c r="GA38" cm="1">
        <f t="array" ref="GA38">IF(SUM(IF($J38:$X38=TRANSPOSE('Capacity Backing (Hide)2'!AL$203:AL$217),1,0))&gt;0,1,0)</f>
        <v>0</v>
      </c>
      <c r="GB38" cm="1">
        <f t="array" ref="GB38">IF(SUM(IF($J38:$X38=TRANSPOSE('Capacity Backing (Hide)2'!AM$203:AM$217),1,0))&gt;0,1,0)</f>
        <v>0</v>
      </c>
      <c r="GC38" cm="1">
        <f t="array" ref="GC38">IF(SUM(IF($J38:$X38=TRANSPOSE('Capacity Backing (Hide)2'!AN$203:AN$217),1,0))&gt;0,1,0)</f>
        <v>0</v>
      </c>
      <c r="GD38" cm="1">
        <f t="array" ref="GD38">IF(SUM(IF($J38:$X38=TRANSPOSE('Capacity Backing (Hide)2'!AO$203:AO$217),1,0))&gt;0,1,0)</f>
        <v>0</v>
      </c>
      <c r="GE38" cm="1">
        <f t="array" ref="GE38">IF(SUM(IF($J38:$X38=TRANSPOSE('Capacity Backing (Hide)2'!AP$203:AP$217),1,0))&gt;0,1,0)</f>
        <v>0</v>
      </c>
      <c r="GF38" cm="1">
        <f t="array" ref="GF38">IF(SUM(IF($J38:$X38=TRANSPOSE('Capacity Backing (Hide)2'!AQ$203:AQ$217),1,0))&gt;0,1,0)</f>
        <v>0</v>
      </c>
      <c r="GG38" cm="1">
        <f t="array" ref="GG38">IF(SUM(IF($J38:$X38=TRANSPOSE('Capacity Backing (Hide)2'!AR$203:AR$217),1,0))&gt;0,1,0)</f>
        <v>0</v>
      </c>
      <c r="GH38" cm="1">
        <f t="array" ref="GH38">IF(SUM(IF($J38:$X38=TRANSPOSE('Capacity Backing (Hide)2'!AS$203:AS$217),1,0))&gt;0,1,0)</f>
        <v>0</v>
      </c>
      <c r="GI38" cm="1">
        <f t="array" ref="GI38">IF(SUM(IF($J38:$X38=TRANSPOSE('Capacity Backing (Hide)2'!AT$203:AT$217),1,0))&gt;0,1,0)</f>
        <v>0</v>
      </c>
      <c r="GJ38" cm="1">
        <f t="array" ref="GJ38">IF(SUM(IF($J38:$X38=TRANSPOSE('Capacity Backing (Hide)2'!AU$203:AU$217),1,0))&gt;0,1,0)</f>
        <v>0</v>
      </c>
      <c r="GK38" cm="1">
        <f t="array" ref="GK38">IF(SUM(IF($J38:$X38=TRANSPOSE('Capacity Backing (Hide)2'!AV$203:AV$217),1,0))&gt;0,1,0)</f>
        <v>0</v>
      </c>
      <c r="GL38" cm="1">
        <f t="array" ref="GL38">IF(SUM(IF($J38:$X38=TRANSPOSE('Capacity Backing (Hide)2'!AW$203:AW$217),1,0))&gt;0,1,0)</f>
        <v>0</v>
      </c>
      <c r="GM38" cm="1">
        <f t="array" ref="GM38">IF(SUM(IF($J38:$X38=TRANSPOSE('Capacity Backing (Hide)2'!AX$203:AX$217),1,0))&gt;0,1,0)</f>
        <v>0</v>
      </c>
      <c r="GN38" cm="1">
        <f t="array" ref="GN38">IF(SUM(IF($J38:$X38=TRANSPOSE('Capacity Backing (Hide)2'!AY$203:AY$217),1,0))&gt;0,1,0)</f>
        <v>0</v>
      </c>
      <c r="GO38" cm="1">
        <f t="array" ref="GO38">IF(SUM(IF($J38:$X38=TRANSPOSE('Capacity Backing (Hide)2'!AZ$203:AZ$217),1,0))&gt;0,1,0)</f>
        <v>0</v>
      </c>
      <c r="GP38" cm="1">
        <f t="array" ref="GP38">IF(SUM(IF($J38:$X38=TRANSPOSE('Capacity Backing (Hide)2'!BA$203:BA$217),1,0))&gt;0,1,0)</f>
        <v>0</v>
      </c>
      <c r="GQ38" cm="1">
        <f t="array" ref="GQ38">IF(SUM(IF($J38:$X38=TRANSPOSE('Capacity Backing (Hide)2'!BB$203:BB$217),1,0))&gt;0,1,0)</f>
        <v>0</v>
      </c>
      <c r="GR38" cm="1">
        <f t="array" ref="GR38">IF(SUM(IF($J38:$X38=TRANSPOSE('Capacity Backing (Hide)2'!BC$203:BC$217),1,0))&gt;0,1,0)</f>
        <v>0</v>
      </c>
      <c r="GS38" cm="1">
        <f t="array" ref="GS38">IF(SUM(IF($J38:$X38=TRANSPOSE('Capacity Backing (Hide)2'!BD$203:BD$217),1,0))&gt;0,1,0)</f>
        <v>0</v>
      </c>
      <c r="GT38" cm="1">
        <f t="array" ref="GT38">IF(SUM(IF($J38:$X38=TRANSPOSE('Capacity Backing (Hide)2'!BE$203:BE$217),1,0))&gt;0,1,0)</f>
        <v>0</v>
      </c>
      <c r="GU38" cm="1">
        <f t="array" ref="GU38">IF(SUM(IF($J38:$X38=TRANSPOSE('Capacity Backing (Hide)2'!BF$203:BF$217),1,0))&gt;0,1,0)</f>
        <v>0</v>
      </c>
      <c r="GV38" cm="1">
        <f t="array" ref="GV38">IF(SUM(IF($J38:$X38=TRANSPOSE('Capacity Backing (Hide)2'!BG$203:BG$217),1,0))&gt;0,1,0)</f>
        <v>0</v>
      </c>
      <c r="GW38" cm="1">
        <f t="array" ref="GW38">IF(SUM(IF($J38:$X38=TRANSPOSE('Capacity Backing (Hide)2'!BH$203:BH$217),1,0))&gt;0,1,0)</f>
        <v>0</v>
      </c>
      <c r="GX38" cm="1">
        <f t="array" ref="GX38">IF(SUM(IF($J38:$X38=TRANSPOSE('Capacity Backing (Hide)2'!BI$203:BI$217),1,0))&gt;0,1,0)</f>
        <v>0</v>
      </c>
      <c r="GY38" cm="1">
        <f t="array" ref="GY38">IF(SUM(IF($J38:$X38=TRANSPOSE('Capacity Backing (Hide)2'!BJ$203:BJ$217),1,0))&gt;0,1,0)</f>
        <v>0</v>
      </c>
      <c r="GZ38" cm="1">
        <f t="array" ref="GZ38">IF(SUM(IF($J38:$X38=TRANSPOSE('Capacity Backing (Hide)2'!BK$203:BK$217),1,0))&gt;0,1,0)</f>
        <v>0</v>
      </c>
      <c r="HA38" cm="1">
        <f t="array" ref="HA38">IF(SUM(IF($J38:$X38=TRANSPOSE('Capacity Backing (Hide)2'!BL$203:BL$217),1,0))&gt;0,1,0)</f>
        <v>0</v>
      </c>
      <c r="HB38" cm="1">
        <f t="array" ref="HB38">IF(SUM(IF($J38:$X38=TRANSPOSE('Capacity Backing (Hide)2'!BM$203:BM$217),1,0))&gt;0,1,0)</f>
        <v>0</v>
      </c>
      <c r="HC38" cm="1">
        <f t="array" ref="HC38">IF(SUM(IF($J38:$X38=TRANSPOSE('Capacity Backing (Hide)2'!BN$203:BN$217),1,0))&gt;0,1,0)</f>
        <v>0</v>
      </c>
      <c r="HD38" cm="1">
        <f t="array" ref="HD38">IF(SUM(IF($J38:$X38=TRANSPOSE('Capacity Backing (Hide)2'!BO$203:BO$217),1,0))&gt;0,1,0)</f>
        <v>0</v>
      </c>
      <c r="HE38" cm="1">
        <f t="array" ref="HE38">IF(SUM(IF($J38:$X38=TRANSPOSE('Capacity Backing (Hide)2'!BP$203:BP$217),1,0))&gt;0,1,0)</f>
        <v>0</v>
      </c>
      <c r="HF38" cm="1">
        <f t="array" ref="HF38">IF(SUM(IF($J38:$X38=TRANSPOSE('Capacity Backing (Hide)2'!BQ$203:BQ$217),1,0))&gt;0,1,0)</f>
        <v>0</v>
      </c>
      <c r="HG38" cm="1">
        <f t="array" ref="HG38">IF(SUM(IF($J38:$X38=TRANSPOSE('Capacity Backing (Hide)2'!BR$203:BR$217),1,0))&gt;0,1,0)</f>
        <v>0</v>
      </c>
      <c r="HH38" cm="1">
        <f t="array" ref="HH38">IF(SUM(IF($J38:$X38=TRANSPOSE('Capacity Backing (Hide)2'!BS$203:BS$217),1,0))&gt;0,1,0)</f>
        <v>0</v>
      </c>
      <c r="HI38" cm="1">
        <f t="array" ref="HI38">IF(SUM(IF($J38:$X38=TRANSPOSE('Capacity Backing (Hide)2'!BT$203:BT$217),1,0))&gt;0,1,0)</f>
        <v>0</v>
      </c>
      <c r="HJ38" cm="1">
        <f t="array" ref="HJ38">IF(SUM(IF($J38:$X38=TRANSPOSE('Capacity Backing (Hide)2'!BU$203:BU$217),1,0))&gt;0,1,0)</f>
        <v>0</v>
      </c>
      <c r="HK38" cm="1">
        <f t="array" ref="HK38">IF(SUM(IF($J38:$X38=TRANSPOSE('Capacity Backing (Hide)2'!BV$203:BV$217),1,0))&gt;0,1,0)</f>
        <v>0</v>
      </c>
      <c r="HL38" cm="1">
        <f t="array" ref="HL38">IF(SUM(IF($J38:$X38=TRANSPOSE('Capacity Backing (Hide)2'!BW$203:BW$217),1,0))&gt;0,1,0)</f>
        <v>0</v>
      </c>
      <c r="HM38" cm="1">
        <f t="array" ref="HM38">IF(SUM(IF($J38:$X38=TRANSPOSE('Capacity Backing (Hide)2'!BX$203:BX$217),1,0))&gt;0,1,0)</f>
        <v>0</v>
      </c>
      <c r="HN38" cm="1">
        <f t="array" ref="HN38">IF(SUM(IF($J38:$X38=TRANSPOSE('Capacity Backing (Hide)2'!BY$203:BY$217),1,0))&gt;0,1,0)</f>
        <v>0</v>
      </c>
      <c r="HO38" cm="1">
        <f t="array" ref="HO38">IF(SUM(IF($J38:$X38=TRANSPOSE('Capacity Backing (Hide)2'!BZ$203:BZ$217),1,0))&gt;0,1,0)</f>
        <v>0</v>
      </c>
      <c r="HP38" cm="1">
        <f t="array" ref="HP38">IF(SUM(IF($J38:$X38=TRANSPOSE('Capacity Backing (Hide)2'!CA$203:CA$217),1,0))&gt;0,1,0)</f>
        <v>0</v>
      </c>
      <c r="HQ38" cm="1">
        <f t="array" ref="HQ38">IF(SUM(IF($J38:$X38=TRANSPOSE('Capacity Backing (Hide)2'!CB$203:CB$217),1,0))&gt;0,1,0)</f>
        <v>0</v>
      </c>
      <c r="HR38" cm="1">
        <f t="array" ref="HR38">IF(SUM(IF($J38:$X38=TRANSPOSE('Capacity Backing (Hide)2'!CC$203:CC$217),1,0))&gt;0,1,0)</f>
        <v>0</v>
      </c>
      <c r="HS38" cm="1">
        <f t="array" ref="HS38">IF(SUM(IF($J38:$X38=TRANSPOSE('Capacity Backing (Hide)2'!CD$203:CD$217),1,0))&gt;0,1,0)</f>
        <v>0</v>
      </c>
      <c r="HT38" cm="1">
        <f t="array" ref="HT38">IF(SUM(IF($J38:$X38=TRANSPOSE('Capacity Backing (Hide)2'!CE$203:CE$217),1,0))&gt;0,1,0)</f>
        <v>0</v>
      </c>
      <c r="HU38" cm="1">
        <f t="array" ref="HU38">IF(SUM(IF($J38:$X38=TRANSPOSE('Capacity Backing (Hide)2'!CF$203:CF$217),1,0))&gt;0,1,0)</f>
        <v>0</v>
      </c>
      <c r="HV38" cm="1">
        <f t="array" ref="HV38">IF(SUM(IF($J38:$X38=TRANSPOSE('Capacity Backing (Hide)2'!CG$203:CG$217),1,0))&gt;0,1,0)</f>
        <v>0</v>
      </c>
      <c r="HW38" cm="1">
        <f t="array" ref="HW38">IF(SUM(IF($J38:$X38=TRANSPOSE('Capacity Backing (Hide)2'!CH$203:CH$217),1,0))&gt;0,1,0)</f>
        <v>0</v>
      </c>
      <c r="HX38" cm="1">
        <f t="array" ref="HX38">IF(SUM(IF($J38:$X38=TRANSPOSE('Capacity Backing (Hide)2'!CI$203:CI$217),1,0))&gt;0,1,0)</f>
        <v>0</v>
      </c>
      <c r="HY38" cm="1">
        <f t="array" ref="HY38">IF(SUM(IF($J38:$X38=TRANSPOSE('Capacity Backing (Hide)2'!CJ$203:CJ$217),1,0))&gt;0,1,0)</f>
        <v>0</v>
      </c>
      <c r="HZ38" cm="1">
        <f t="array" ref="HZ38">IF(SUM(IF($J38:$X38=TRANSPOSE('Capacity Backing (Hide)2'!CK$203:CK$217),1,0))&gt;0,1,0)</f>
        <v>0</v>
      </c>
      <c r="IA38" cm="1">
        <f t="array" ref="IA38">IF(SUM(IF($J38:$X38=TRANSPOSE('Capacity Backing (Hide)2'!CL$203:CL$217),1,0))&gt;0,1,0)</f>
        <v>0</v>
      </c>
      <c r="IB38" cm="1">
        <f t="array" ref="IB38">IF(SUM(IF($J38:$X38=TRANSPOSE('Capacity Backing (Hide)2'!CM$203:CM$217),1,0))&gt;0,1,0)</f>
        <v>0</v>
      </c>
      <c r="IC38" cm="1">
        <f t="array" ref="IC38">IF(SUM(IF($J38:$X38=TRANSPOSE('Capacity Backing (Hide)2'!CN$203:CN$217),1,0))&gt;0,1,0)</f>
        <v>0</v>
      </c>
      <c r="ID38" cm="1">
        <f t="array" ref="ID38">IF(SUM(IF($J38:$X38=TRANSPOSE('Capacity Backing (Hide)2'!CO$203:CO$217),1,0))&gt;0,1,0)</f>
        <v>0</v>
      </c>
      <c r="IE38" cm="1">
        <f t="array" ref="IE38">IF(SUM(IF($J38:$X38=TRANSPOSE('Capacity Backing (Hide)2'!CP$203:CP$217),1,0))&gt;0,1,0)</f>
        <v>0</v>
      </c>
      <c r="IF38" cm="1">
        <f t="array" ref="IF38">IF(SUM(IF($J38:$X38=TRANSPOSE('Capacity Backing (Hide)2'!CQ$203:CQ$217),1,0))&gt;0,1,0)</f>
        <v>0</v>
      </c>
      <c r="IG38" cm="1">
        <f t="array" ref="IG38">IF(SUM(IF($J38:$X38=TRANSPOSE('Capacity Backing (Hide)2'!CR$203:CR$217),1,0))&gt;0,1,0)</f>
        <v>0</v>
      </c>
      <c r="IH38" cm="1">
        <f t="array" ref="IH38">IF(SUM(IF($J38:$X38=TRANSPOSE('Capacity Backing (Hide)2'!CS$203:CS$217),1,0))&gt;0,1,0)</f>
        <v>0</v>
      </c>
      <c r="II38" cm="1">
        <f t="array" ref="II38">IF(SUM(IF($J38:$X38=TRANSPOSE('Capacity Backing (Hide)2'!CT$203:CT$217),1,0))&gt;0,1,0)</f>
        <v>0</v>
      </c>
      <c r="IJ38" cm="1">
        <f t="array" ref="IJ38">IF(SUM(IF($J38:$X38=TRANSPOSE('Capacity Backing (Hide)2'!CU$203:CU$217),1,0))&gt;0,1,0)</f>
        <v>0</v>
      </c>
      <c r="IK38" cm="1">
        <f t="array" ref="IK38">IF(SUM(IF($J38:$X38=TRANSPOSE('Capacity Backing (Hide)2'!CV$203:CV$217),1,0))&gt;0,1,0)</f>
        <v>0</v>
      </c>
      <c r="IL38" cm="1">
        <f t="array" ref="IL38">IF(SUM(IF($J38:$X38=TRANSPOSE('Capacity Backing (Hide)2'!CW$203:CW$217),1,0))&gt;0,1,0)</f>
        <v>0</v>
      </c>
      <c r="IO38" s="184">
        <v>0</v>
      </c>
      <c r="IP38" s="184">
        <v>0</v>
      </c>
      <c r="IQ38" s="184">
        <v>0</v>
      </c>
      <c r="IR38" s="184">
        <v>0</v>
      </c>
      <c r="IS38" s="184">
        <v>0</v>
      </c>
      <c r="IT38" s="184">
        <v>0</v>
      </c>
      <c r="IU38" s="184">
        <v>0</v>
      </c>
      <c r="IV38" s="184">
        <v>0</v>
      </c>
      <c r="IW38" s="184">
        <v>0</v>
      </c>
      <c r="IX38" s="184">
        <v>0</v>
      </c>
      <c r="IY38" s="184">
        <v>0</v>
      </c>
      <c r="IZ38" s="184">
        <v>0</v>
      </c>
      <c r="JA38" s="184">
        <v>0</v>
      </c>
      <c r="JB38" s="184">
        <v>0</v>
      </c>
      <c r="JC38" s="184">
        <v>0</v>
      </c>
      <c r="JD38" s="184">
        <v>0</v>
      </c>
      <c r="JE38" s="184">
        <v>0</v>
      </c>
      <c r="JF38" s="184">
        <v>0</v>
      </c>
      <c r="JG38" s="184">
        <v>0</v>
      </c>
      <c r="JH38" s="184">
        <v>0</v>
      </c>
      <c r="JI38" s="184">
        <v>0</v>
      </c>
      <c r="JJ38" s="184">
        <v>0</v>
      </c>
      <c r="JK38" s="184">
        <v>0</v>
      </c>
      <c r="JL38" s="184">
        <v>0</v>
      </c>
      <c r="JM38" s="184">
        <v>0</v>
      </c>
      <c r="JN38" s="184">
        <v>0</v>
      </c>
      <c r="JO38" s="184">
        <v>0</v>
      </c>
      <c r="JP38" s="184">
        <v>0</v>
      </c>
      <c r="JQ38" s="184">
        <v>0</v>
      </c>
      <c r="JR38" s="184">
        <v>0</v>
      </c>
      <c r="JS38" s="184">
        <v>0</v>
      </c>
      <c r="JT38" s="184">
        <v>0</v>
      </c>
      <c r="JU38" s="184">
        <v>0</v>
      </c>
      <c r="JV38" s="184">
        <v>0</v>
      </c>
      <c r="JW38" s="184">
        <v>0</v>
      </c>
      <c r="JX38" s="184">
        <v>0</v>
      </c>
      <c r="JY38" s="184">
        <v>0</v>
      </c>
      <c r="JZ38" s="184">
        <v>0</v>
      </c>
      <c r="KA38" s="184">
        <v>0</v>
      </c>
      <c r="KB38" s="184">
        <v>0</v>
      </c>
      <c r="KC38" s="184">
        <v>0</v>
      </c>
      <c r="KD38" s="184">
        <v>0</v>
      </c>
      <c r="KE38" s="184">
        <v>0</v>
      </c>
      <c r="KF38" s="184">
        <v>0</v>
      </c>
      <c r="KG38" s="184">
        <v>0</v>
      </c>
      <c r="KH38" s="184">
        <v>0</v>
      </c>
      <c r="KI38" s="184">
        <v>0</v>
      </c>
      <c r="KJ38" s="184">
        <v>0</v>
      </c>
      <c r="KK38" s="184">
        <v>0</v>
      </c>
      <c r="KL38" s="184">
        <v>0</v>
      </c>
      <c r="KM38" s="184">
        <v>0</v>
      </c>
      <c r="KN38" s="184">
        <v>0</v>
      </c>
      <c r="KO38" s="184">
        <v>0</v>
      </c>
      <c r="KP38" s="184">
        <v>0</v>
      </c>
      <c r="KQ38" s="184">
        <v>0</v>
      </c>
      <c r="KR38" s="184">
        <v>0</v>
      </c>
      <c r="KS38" s="184">
        <v>0</v>
      </c>
      <c r="KT38" s="184">
        <v>0</v>
      </c>
      <c r="KU38" s="184">
        <v>0</v>
      </c>
      <c r="KV38" s="184">
        <v>0</v>
      </c>
      <c r="KW38" s="184">
        <v>0</v>
      </c>
      <c r="KX38" s="184">
        <v>0</v>
      </c>
      <c r="KY38" s="184">
        <v>0</v>
      </c>
      <c r="KZ38" s="184">
        <v>0</v>
      </c>
      <c r="LA38" s="184">
        <v>0</v>
      </c>
      <c r="LB38" s="184">
        <v>0</v>
      </c>
      <c r="LC38" s="184">
        <v>0</v>
      </c>
      <c r="LD38" s="184">
        <v>0</v>
      </c>
      <c r="LE38" s="184">
        <v>0</v>
      </c>
      <c r="LF38" s="184">
        <v>0</v>
      </c>
      <c r="LG38" s="184">
        <v>0</v>
      </c>
      <c r="LH38" s="184">
        <v>0</v>
      </c>
      <c r="LI38" s="184">
        <v>0</v>
      </c>
      <c r="LJ38" s="184">
        <v>0</v>
      </c>
      <c r="LK38" s="184">
        <v>0</v>
      </c>
      <c r="LL38" s="184">
        <v>0</v>
      </c>
      <c r="LM38" s="184">
        <v>0</v>
      </c>
      <c r="LN38" s="184">
        <v>0</v>
      </c>
      <c r="LO38" s="184">
        <v>0</v>
      </c>
      <c r="LP38" s="184">
        <v>0</v>
      </c>
      <c r="LQ38" s="184">
        <v>0</v>
      </c>
      <c r="LR38" s="184">
        <v>0</v>
      </c>
      <c r="LS38" s="184">
        <v>0</v>
      </c>
      <c r="LT38" s="184">
        <v>0</v>
      </c>
      <c r="LU38" s="184">
        <v>0</v>
      </c>
      <c r="LV38" s="184">
        <v>0</v>
      </c>
      <c r="LW38" s="184">
        <v>0</v>
      </c>
      <c r="LX38" s="184">
        <v>0</v>
      </c>
      <c r="LY38" s="184">
        <v>0</v>
      </c>
      <c r="LZ38" s="184">
        <v>0</v>
      </c>
      <c r="MA38" s="184">
        <v>0</v>
      </c>
      <c r="MB38" s="184">
        <v>0</v>
      </c>
      <c r="MC38" s="184">
        <v>0</v>
      </c>
      <c r="MD38" s="184">
        <v>0</v>
      </c>
      <c r="ME38" s="184">
        <v>0</v>
      </c>
      <c r="MF38" s="184">
        <v>0</v>
      </c>
      <c r="MG38" s="184">
        <v>0</v>
      </c>
      <c r="MH38" s="184">
        <v>0</v>
      </c>
      <c r="MI38" s="184">
        <v>0</v>
      </c>
      <c r="MJ38" s="184">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c r="PK38">
        <v>0</v>
      </c>
      <c r="PL38">
        <v>0</v>
      </c>
      <c r="PM38">
        <v>0</v>
      </c>
      <c r="PN38">
        <v>0</v>
      </c>
      <c r="PO38">
        <v>0</v>
      </c>
      <c r="PP38">
        <v>0</v>
      </c>
      <c r="PQ38">
        <v>0</v>
      </c>
      <c r="PR38">
        <v>0</v>
      </c>
      <c r="PS38">
        <v>0</v>
      </c>
      <c r="PT38">
        <v>0</v>
      </c>
      <c r="PU38">
        <v>0</v>
      </c>
      <c r="PV38">
        <v>0</v>
      </c>
      <c r="PW38">
        <v>0</v>
      </c>
      <c r="PX38">
        <v>0</v>
      </c>
      <c r="PY38">
        <v>0</v>
      </c>
      <c r="PZ38">
        <v>0</v>
      </c>
      <c r="QA38">
        <v>0</v>
      </c>
      <c r="QB38">
        <v>0</v>
      </c>
      <c r="QC38">
        <v>0</v>
      </c>
      <c r="QD38">
        <v>0</v>
      </c>
      <c r="QE38">
        <v>0</v>
      </c>
      <c r="QF38">
        <v>0</v>
      </c>
      <c r="QG38">
        <v>0</v>
      </c>
      <c r="QH38">
        <v>0</v>
      </c>
      <c r="QJ38" cm="1">
        <f t="array" ref="QJ38">SUM(IF('Capacity Summary'!H$36:H$135="X",1,0)*TRANSPOSE('CR Backing (Hide)'!$IO38:$MJ38)*IF('Clinical resources'!ZQ41="X",1,0))</f>
        <v>0</v>
      </c>
      <c r="QK38" cm="1">
        <f t="array" ref="QK38">SUM(IF('Capacity Summary'!I$36:I$135="X",1,0)*TRANSPOSE('CR Backing (Hide)'!$IO38:$MJ38)*IF('Clinical resources'!ZR41="X",1,0))</f>
        <v>0</v>
      </c>
      <c r="QL38" cm="1">
        <f t="array" ref="QL38">SUM(IF('Capacity Summary'!J$36:J$135="X",1,0)*TRANSPOSE('CR Backing (Hide)'!$IO38:$MJ38)*IF('Clinical resources'!ZS41="X",1,0))</f>
        <v>0</v>
      </c>
      <c r="QM38" cm="1">
        <f t="array" ref="QM38">SUM(IF('Capacity Summary'!K$36:K$135="X",1,0)*TRANSPOSE('CR Backing (Hide)'!$IO38:$MJ38)*IF('Clinical resources'!ZT41="X",1,0))</f>
        <v>0</v>
      </c>
      <c r="QN38" cm="1">
        <f t="array" ref="QN38">SUM(IF('Capacity Summary'!L$36:L$135="X",1,0)*TRANSPOSE('CR Backing (Hide)'!$IO38:$MJ38)*IF('Clinical resources'!ZU41="X",1,0))</f>
        <v>0</v>
      </c>
      <c r="QO38" cm="1">
        <f t="array" ref="QO38">SUM(IF('Capacity Summary'!M$36:M$135="X",1,0)*TRANSPOSE('CR Backing (Hide)'!$IO38:$MJ38)*IF('Clinical resources'!ZV41="X",1,0))</f>
        <v>0</v>
      </c>
      <c r="QP38" cm="1">
        <f t="array" ref="QP38">SUM(IF('Capacity Summary'!N$36:N$135="X",1,0)*TRANSPOSE('CR Backing (Hide)'!$IO38:$MJ38)*IF('Clinical resources'!ZW41="X",1,0))</f>
        <v>0</v>
      </c>
      <c r="QQ38" cm="1">
        <f t="array" ref="QQ38">SUM(IF('Capacity Summary'!O$36:O$135="X",1,0)*TRANSPOSE('CR Backing (Hide)'!$IO38:$MJ38)*IF('Clinical resources'!ZX41="X",1,0))</f>
        <v>0</v>
      </c>
      <c r="QR38" cm="1">
        <f t="array" ref="QR38">SUM(IF('Capacity Summary'!P$36:P$135="X",1,0)*TRANSPOSE('CR Backing (Hide)'!$IO38:$MJ38)*IF('Clinical resources'!ZY41="X",1,0))</f>
        <v>0</v>
      </c>
      <c r="QS38" cm="1">
        <f t="array" ref="QS38">SUM(IF('Capacity Summary'!Q$36:Q$135="X",1,0)*TRANSPOSE('CR Backing (Hide)'!$IO38:$MJ38)*IF('Clinical resources'!ZZ41="X",1,0))</f>
        <v>0</v>
      </c>
      <c r="QT38" cm="1">
        <f t="array" ref="QT38">SUM(IF('Capacity Summary'!R$36:R$135="X",1,0)*TRANSPOSE('CR Backing (Hide)'!$IO38:$MJ38)*IF('Clinical resources'!AAA41="X",1,0))</f>
        <v>0</v>
      </c>
      <c r="QU38" cm="1">
        <f t="array" ref="QU38">SUM(IF('Capacity Summary'!S$36:S$135="X",1,0)*TRANSPOSE('CR Backing (Hide)'!$IO38:$MJ38)*IF('Clinical resources'!AAB41="X",1,0))</f>
        <v>0</v>
      </c>
      <c r="QV38" cm="1">
        <f t="array" ref="QV38">SUM(IF('Capacity Summary'!T$36:T$135="X",1,0)*TRANSPOSE('CR Backing (Hide)'!$IO38:$MJ38)*IF('Clinical resources'!AAC41="X",1,0))</f>
        <v>0</v>
      </c>
      <c r="QW38" cm="1">
        <f t="array" ref="QW38">SUM(IF('Capacity Summary'!U$36:U$135="X",1,0)*TRANSPOSE('CR Backing (Hide)'!$IO38:$MJ38)*IF('Clinical resources'!AAD41="X",1,0))</f>
        <v>0</v>
      </c>
      <c r="QX38" cm="1">
        <f t="array" ref="QX38">SUM(IF('Capacity Summary'!V$36:V$135="X",1,0)*TRANSPOSE('CR Backing (Hide)'!$IO38:$MJ38)*IF('Clinical resources'!AAE41="X",1,0))</f>
        <v>0</v>
      </c>
      <c r="QY38" cm="1">
        <f t="array" ref="QY38">SUM(IF('Capacity Summary'!W$36:W$135="X",1,0)*TRANSPOSE('CR Backing (Hide)'!$IO38:$MJ38)*IF('Clinical resources'!AAF41="X",1,0))</f>
        <v>0</v>
      </c>
      <c r="QZ38" cm="1">
        <f t="array" ref="QZ38">SUM(IF('Capacity Summary'!X$36:X$135="X",1,0)*TRANSPOSE('CR Backing (Hide)'!$IO38:$MJ38)*IF('Clinical resources'!AAG41="X",1,0))</f>
        <v>0</v>
      </c>
      <c r="RA38" cm="1">
        <f t="array" ref="RA38">SUM(IF('Capacity Summary'!Y$36:Y$135="X",1,0)*TRANSPOSE('CR Backing (Hide)'!$IO38:$MJ38)*IF('Clinical resources'!AAH41="X",1,0))</f>
        <v>0</v>
      </c>
      <c r="RB38" cm="1">
        <f t="array" ref="RB38">SUM(IF('Capacity Summary'!Z$36:Z$135="X",1,0)*TRANSPOSE('CR Backing (Hide)'!$IO38:$MJ38)*IF('Clinical resources'!AAI41="X",1,0))</f>
        <v>0</v>
      </c>
      <c r="RC38" cm="1">
        <f t="array" ref="RC38">SUM(IF('Capacity Summary'!AA$36:AA$135="X",1,0)*TRANSPOSE('CR Backing (Hide)'!$IO38:$MJ38)*IF('Clinical resources'!AAJ41="X",1,0))</f>
        <v>0</v>
      </c>
      <c r="RD38" cm="1">
        <f t="array" ref="RD38">SUM(IF('Capacity Summary'!AB$36:AB$135="X",1,0)*TRANSPOSE('CR Backing (Hide)'!$IO38:$MJ38)*IF('Clinical resources'!AAK41="X",1,0))</f>
        <v>0</v>
      </c>
      <c r="RE38" cm="1">
        <f t="array" ref="RE38">SUM(IF('Capacity Summary'!AC$36:AC$135="X",1,0)*TRANSPOSE('CR Backing (Hide)'!$IO38:$MJ38)*IF('Clinical resources'!AAL41="X",1,0))</f>
        <v>0</v>
      </c>
      <c r="RF38" cm="1">
        <f t="array" ref="RF38">SUM(IF('Capacity Summary'!AD$36:AD$135="X",1,0)*TRANSPOSE('CR Backing (Hide)'!$IO38:$MJ38)*IF('Clinical resources'!AAM41="X",1,0))</f>
        <v>0</v>
      </c>
      <c r="RG38" cm="1">
        <f t="array" ref="RG38">SUM(IF('Capacity Summary'!AE$36:AE$135="X",1,0)*TRANSPOSE('CR Backing (Hide)'!$IO38:$MJ38)*IF('Clinical resources'!AAN41="X",1,0))</f>
        <v>0</v>
      </c>
      <c r="RH38" cm="1">
        <f t="array" ref="RH38">SUM(IF('Capacity Summary'!AF$36:AF$135="X",1,0)*TRANSPOSE('CR Backing (Hide)'!$IO38:$MJ38)*IF('Clinical resources'!AAO41="X",1,0))</f>
        <v>0</v>
      </c>
      <c r="RI38" cm="1">
        <f t="array" ref="RI38">SUM(IF('Capacity Summary'!AG$36:AG$135="X",1,0)*TRANSPOSE('CR Backing (Hide)'!$IO38:$MJ38)*IF('Clinical resources'!AAP41="X",1,0))</f>
        <v>0</v>
      </c>
      <c r="RJ38" cm="1">
        <f t="array" ref="RJ38">SUM(IF('Capacity Summary'!AH$36:AH$135="X",1,0)*TRANSPOSE('CR Backing (Hide)'!$IO38:$MJ38)*IF('Clinical resources'!AAQ41="X",1,0))</f>
        <v>0</v>
      </c>
      <c r="RK38" cm="1">
        <f t="array" ref="RK38">SUM(IF('Capacity Summary'!AI$36:AI$135="X",1,0)*TRANSPOSE('CR Backing (Hide)'!$IO38:$MJ38)*IF('Clinical resources'!AAR41="X",1,0))</f>
        <v>0</v>
      </c>
      <c r="RL38" cm="1">
        <f t="array" ref="RL38">SUM(IF('Capacity Summary'!AJ$36:AJ$135="X",1,0)*TRANSPOSE('CR Backing (Hide)'!$IO38:$MJ38)*IF('Clinical resources'!AAS41="X",1,0))</f>
        <v>0</v>
      </c>
      <c r="RM38" cm="1">
        <f t="array" ref="RM38">SUM(IF('Capacity Summary'!AK$36:AK$135="X",1,0)*TRANSPOSE('CR Backing (Hide)'!$IO38:$MJ38)*IF('Clinical resources'!AAT41="X",1,0))</f>
        <v>0</v>
      </c>
      <c r="RN38" cm="1">
        <f t="array" ref="RN38">SUM(IF('Capacity Summary'!AL$36:AL$135="X",1,0)*TRANSPOSE('CR Backing (Hide)'!$IO38:$MJ38)*IF('Clinical resources'!AAU41="X",1,0))</f>
        <v>0</v>
      </c>
      <c r="RO38" cm="1">
        <f t="array" ref="RO38">SUM(IF('Capacity Summary'!AM$36:AM$135="X",1,0)*TRANSPOSE('CR Backing (Hide)'!$IO38:$MJ38)*IF('Clinical resources'!AAV41="X",1,0))</f>
        <v>0</v>
      </c>
      <c r="RP38" cm="1">
        <f t="array" ref="RP38">SUM(IF('Capacity Summary'!AN$36:AN$135="X",1,0)*TRANSPOSE('CR Backing (Hide)'!$IO38:$MJ38)*IF('Clinical resources'!AAW41="X",1,0))</f>
        <v>0</v>
      </c>
      <c r="RQ38" cm="1">
        <f t="array" ref="RQ38">SUM(IF('Capacity Summary'!AO$36:AO$135="X",1,0)*TRANSPOSE('CR Backing (Hide)'!$IO38:$MJ38)*IF('Clinical resources'!AAX41="X",1,0))</f>
        <v>0</v>
      </c>
      <c r="RR38" cm="1">
        <f t="array" ref="RR38">SUM(IF('Capacity Summary'!AP$36:AP$135="X",1,0)*TRANSPOSE('CR Backing (Hide)'!$IO38:$MJ38)*IF('Clinical resources'!AAY41="X",1,0))</f>
        <v>0</v>
      </c>
      <c r="RS38" cm="1">
        <f t="array" ref="RS38">SUM(IF('Capacity Summary'!AQ$36:AQ$135="X",1,0)*TRANSPOSE('CR Backing (Hide)'!$IO38:$MJ38)*IF('Clinical resources'!AAZ41="X",1,0))</f>
        <v>0</v>
      </c>
      <c r="RT38" cm="1">
        <f t="array" ref="RT38">SUM(IF('Capacity Summary'!AR$36:AR$135="X",1,0)*TRANSPOSE('CR Backing (Hide)'!$IO38:$MJ38)*IF('Clinical resources'!ABA41="X",1,0))</f>
        <v>0</v>
      </c>
      <c r="RU38" cm="1">
        <f t="array" ref="RU38">SUM(IF('Capacity Summary'!AS$36:AS$135="X",1,0)*TRANSPOSE('CR Backing (Hide)'!$IO38:$MJ38)*IF('Clinical resources'!ABB41="X",1,0))</f>
        <v>0</v>
      </c>
      <c r="RV38" cm="1">
        <f t="array" ref="RV38">SUM(IF('Capacity Summary'!AT$36:AT$135="X",1,0)*TRANSPOSE('CR Backing (Hide)'!$IO38:$MJ38)*IF('Clinical resources'!ABC41="X",1,0))</f>
        <v>0</v>
      </c>
      <c r="RW38" cm="1">
        <f t="array" ref="RW38">SUM(IF('Capacity Summary'!AU$36:AU$135="X",1,0)*TRANSPOSE('CR Backing (Hide)'!$IO38:$MJ38)*IF('Clinical resources'!ABD41="X",1,0))</f>
        <v>0</v>
      </c>
      <c r="RX38" cm="1">
        <f t="array" ref="RX38">SUM(IF('Capacity Summary'!AV$36:AV$135="X",1,0)*TRANSPOSE('CR Backing (Hide)'!$IO38:$MJ38)*IF('Clinical resources'!ABE41="X",1,0))</f>
        <v>0</v>
      </c>
      <c r="RY38" cm="1">
        <f t="array" ref="RY38">SUM(IF('Capacity Summary'!AW$36:AW$135="X",1,0)*TRANSPOSE('CR Backing (Hide)'!$IO38:$MJ38)*IF('Clinical resources'!ABF41="X",1,0))</f>
        <v>0</v>
      </c>
      <c r="RZ38" cm="1">
        <f t="array" ref="RZ38">SUM(IF('Capacity Summary'!AX$36:AX$135="X",1,0)*TRANSPOSE('CR Backing (Hide)'!$IO38:$MJ38)*IF('Clinical resources'!ABG41="X",1,0))</f>
        <v>0</v>
      </c>
      <c r="SA38" cm="1">
        <f t="array" ref="SA38">SUM(IF('Capacity Summary'!AY$36:AY$135="X",1,0)*TRANSPOSE('CR Backing (Hide)'!$IO38:$MJ38)*IF('Clinical resources'!ABH41="X",1,0))</f>
        <v>0</v>
      </c>
      <c r="SB38" cm="1">
        <f t="array" ref="SB38">SUM(IF('Capacity Summary'!AZ$36:AZ$135="X",1,0)*TRANSPOSE('CR Backing (Hide)'!$IO38:$MJ38)*IF('Clinical resources'!ABI41="X",1,0))</f>
        <v>0</v>
      </c>
      <c r="SC38" cm="1">
        <f t="array" ref="SC38">SUM(IF('Capacity Summary'!BA$36:BA$135="X",1,0)*TRANSPOSE('CR Backing (Hide)'!$IO38:$MJ38)*IF('Clinical resources'!ABJ41="X",1,0))</f>
        <v>0</v>
      </c>
      <c r="SD38" cm="1">
        <f t="array" ref="SD38">SUM(IF('Capacity Summary'!BB$36:BB$135="X",1,0)*TRANSPOSE('CR Backing (Hide)'!$IO38:$MJ38)*IF('Clinical resources'!ABK41="X",1,0))</f>
        <v>0</v>
      </c>
      <c r="SE38" cm="1">
        <f t="array" ref="SE38">SUM(IF('Capacity Summary'!BC$36:BC$135="X",1,0)*TRANSPOSE('CR Backing (Hide)'!$IO38:$MJ38)*IF('Clinical resources'!ABL41="X",1,0))</f>
        <v>0</v>
      </c>
      <c r="SF38" cm="1">
        <f t="array" ref="SF38">SUM(IF('Capacity Summary'!BD$36:BD$135="X",1,0)*TRANSPOSE('CR Backing (Hide)'!$IO38:$MJ38)*IF('Clinical resources'!ABM41="X",1,0))</f>
        <v>0</v>
      </c>
      <c r="SG38" cm="1">
        <f t="array" ref="SG38">SUM(IF('Capacity Summary'!BE$36:BE$135="X",1,0)*TRANSPOSE('CR Backing (Hide)'!$IO38:$MJ38)*IF('Clinical resources'!ABN41="X",1,0))</f>
        <v>0</v>
      </c>
      <c r="SH38" cm="1">
        <f t="array" ref="SH38">SUM(IF('Capacity Summary'!BF$36:BF$135="X",1,0)*TRANSPOSE('CR Backing (Hide)'!$IO38:$MJ38)*IF('Clinical resources'!ABO41="X",1,0))</f>
        <v>0</v>
      </c>
      <c r="SI38" cm="1">
        <f t="array" ref="SI38">SUM(IF('Capacity Summary'!BG$36:BG$135="X",1,0)*TRANSPOSE('CR Backing (Hide)'!$IO38:$MJ38)*IF('Clinical resources'!ABP41="X",1,0))</f>
        <v>0</v>
      </c>
      <c r="SK38" cm="1">
        <f t="array" ref="SK38">SUM(IF('Capacity Summary'!H$139:H$238="X",1,0)*TRANSPOSE('CR Backing (Hide)'!$MM38:$QH38))</f>
        <v>0</v>
      </c>
      <c r="SL38" cm="1">
        <f t="array" ref="SL38">SUM(IF('Capacity Summary'!I$139:I$238="X",1,0)*TRANSPOSE('CR Backing (Hide)'!$MM38:$QH38))</f>
        <v>0</v>
      </c>
      <c r="SM38" cm="1">
        <f t="array" ref="SM38">SUM(IF('Capacity Summary'!J$139:J$238="X",1,0)*TRANSPOSE('CR Backing (Hide)'!$MM38:$QH38))</f>
        <v>0</v>
      </c>
      <c r="SN38" cm="1">
        <f t="array" ref="SN38">SUM(IF('Capacity Summary'!K$139:K$238="X",1,0)*TRANSPOSE('CR Backing (Hide)'!$MM38:$QH38))</f>
        <v>0</v>
      </c>
      <c r="SO38" cm="1">
        <f t="array" ref="SO38">SUM(IF('Capacity Summary'!L$139:L$238="X",1,0)*TRANSPOSE('CR Backing (Hide)'!$MM38:$QH38))</f>
        <v>0</v>
      </c>
      <c r="SP38" cm="1">
        <f t="array" ref="SP38">SUM(IF('Capacity Summary'!M$139:M$238="X",1,0)*TRANSPOSE('CR Backing (Hide)'!$MM38:$QH38))</f>
        <v>0</v>
      </c>
      <c r="SQ38" cm="1">
        <f t="array" ref="SQ38">SUM(IF('Capacity Summary'!N$139:N$238="X",1,0)*TRANSPOSE('CR Backing (Hide)'!$MM38:$QH38))</f>
        <v>0</v>
      </c>
      <c r="SR38" cm="1">
        <f t="array" ref="SR38">SUM(IF('Capacity Summary'!O$139:O$238="X",1,0)*TRANSPOSE('CR Backing (Hide)'!$MM38:$QH38))</f>
        <v>0</v>
      </c>
      <c r="SS38" cm="1">
        <f t="array" ref="SS38">SUM(IF('Capacity Summary'!P$139:P$238="X",1,0)*TRANSPOSE('CR Backing (Hide)'!$MM38:$QH38))</f>
        <v>0</v>
      </c>
      <c r="ST38" cm="1">
        <f t="array" ref="ST38">SUM(IF('Capacity Summary'!Q$139:Q$238="X",1,0)*TRANSPOSE('CR Backing (Hide)'!$MM38:$QH38))</f>
        <v>0</v>
      </c>
      <c r="SU38" cm="1">
        <f t="array" ref="SU38">SUM(IF('Capacity Summary'!R$139:R$238="X",1,0)*TRANSPOSE('CR Backing (Hide)'!$MM38:$QH38))</f>
        <v>0</v>
      </c>
      <c r="SV38" cm="1">
        <f t="array" ref="SV38">SUM(IF('Capacity Summary'!S$139:S$238="X",1,0)*TRANSPOSE('CR Backing (Hide)'!$MM38:$QH38))</f>
        <v>0</v>
      </c>
      <c r="SW38" cm="1">
        <f t="array" ref="SW38">SUM(IF('Capacity Summary'!T$139:T$238="X",1,0)*TRANSPOSE('CR Backing (Hide)'!$MM38:$QH38))</f>
        <v>0</v>
      </c>
      <c r="SX38" cm="1">
        <f t="array" ref="SX38">SUM(IF('Capacity Summary'!U$139:U$238="X",1,0)*TRANSPOSE('CR Backing (Hide)'!$MM38:$QH38))</f>
        <v>0</v>
      </c>
      <c r="SY38" cm="1">
        <f t="array" ref="SY38">SUM(IF('Capacity Summary'!V$139:V$238="X",1,0)*TRANSPOSE('CR Backing (Hide)'!$MM38:$QH38))</f>
        <v>0</v>
      </c>
      <c r="SZ38" cm="1">
        <f t="array" ref="SZ38">SUM(IF('Capacity Summary'!W$139:W$238="X",1,0)*TRANSPOSE('CR Backing (Hide)'!$MM38:$QH38))</f>
        <v>0</v>
      </c>
      <c r="TA38" cm="1">
        <f t="array" ref="TA38">SUM(IF('Capacity Summary'!X$139:X$238="X",1,0)*TRANSPOSE('CR Backing (Hide)'!$MM38:$QH38))</f>
        <v>0</v>
      </c>
      <c r="TB38" cm="1">
        <f t="array" ref="TB38">SUM(IF('Capacity Summary'!Y$139:Y$238="X",1,0)*TRANSPOSE('CR Backing (Hide)'!$MM38:$QH38))</f>
        <v>0</v>
      </c>
      <c r="TC38" cm="1">
        <f t="array" ref="TC38">SUM(IF('Capacity Summary'!Z$139:Z$238="X",1,0)*TRANSPOSE('CR Backing (Hide)'!$MM38:$QH38))</f>
        <v>0</v>
      </c>
      <c r="TD38" cm="1">
        <f t="array" ref="TD38">SUM(IF('Capacity Summary'!AA$139:AA$238="X",1,0)*TRANSPOSE('CR Backing (Hide)'!$MM38:$QH38))</f>
        <v>0</v>
      </c>
      <c r="TE38" cm="1">
        <f t="array" ref="TE38">SUM(IF('Capacity Summary'!AB$139:AB$238="X",1,0)*TRANSPOSE('CR Backing (Hide)'!$MM38:$QH38))</f>
        <v>0</v>
      </c>
      <c r="TF38" cm="1">
        <f t="array" ref="TF38">SUM(IF('Capacity Summary'!AC$139:AC$238="X",1,0)*TRANSPOSE('CR Backing (Hide)'!$MM38:$QH38))</f>
        <v>0</v>
      </c>
      <c r="TG38" cm="1">
        <f t="array" ref="TG38">SUM(IF('Capacity Summary'!AD$139:AD$238="X",1,0)*TRANSPOSE('CR Backing (Hide)'!$MM38:$QH38))</f>
        <v>0</v>
      </c>
      <c r="TH38" cm="1">
        <f t="array" ref="TH38">SUM(IF('Capacity Summary'!AE$139:AE$238="X",1,0)*TRANSPOSE('CR Backing (Hide)'!$MM38:$QH38))</f>
        <v>0</v>
      </c>
      <c r="TI38" cm="1">
        <f t="array" ref="TI38">SUM(IF('Capacity Summary'!AF$139:AF$238="X",1,0)*TRANSPOSE('CR Backing (Hide)'!$MM38:$QH38))</f>
        <v>0</v>
      </c>
      <c r="TJ38" cm="1">
        <f t="array" ref="TJ38">SUM(IF('Capacity Summary'!AG$139:AG$238="X",1,0)*TRANSPOSE('CR Backing (Hide)'!$MM38:$QH38))</f>
        <v>0</v>
      </c>
      <c r="TK38" cm="1">
        <f t="array" ref="TK38">SUM(IF('Capacity Summary'!AH$139:AH$238="X",1,0)*TRANSPOSE('CR Backing (Hide)'!$MM38:$QH38))</f>
        <v>0</v>
      </c>
      <c r="TL38" cm="1">
        <f t="array" ref="TL38">SUM(IF('Capacity Summary'!AI$139:AI$238="X",1,0)*TRANSPOSE('CR Backing (Hide)'!$MM38:$QH38))</f>
        <v>0</v>
      </c>
      <c r="TM38" cm="1">
        <f t="array" ref="TM38">SUM(IF('Capacity Summary'!AJ$139:AJ$238="X",1,0)*TRANSPOSE('CR Backing (Hide)'!$MM38:$QH38))</f>
        <v>0</v>
      </c>
      <c r="TN38" cm="1">
        <f t="array" ref="TN38">SUM(IF('Capacity Summary'!AK$139:AK$238="X",1,0)*TRANSPOSE('CR Backing (Hide)'!$MM38:$QH38))</f>
        <v>0</v>
      </c>
      <c r="TO38" cm="1">
        <f t="array" ref="TO38">SUM(IF('Capacity Summary'!AL$139:AL$238="X",1,0)*TRANSPOSE('CR Backing (Hide)'!$MM38:$QH38))</f>
        <v>0</v>
      </c>
      <c r="TP38" cm="1">
        <f t="array" ref="TP38">SUM(IF('Capacity Summary'!AM$139:AM$238="X",1,0)*TRANSPOSE('CR Backing (Hide)'!$MM38:$QH38))</f>
        <v>0</v>
      </c>
      <c r="TQ38" cm="1">
        <f t="array" ref="TQ38">SUM(IF('Capacity Summary'!AN$139:AN$238="X",1,0)*TRANSPOSE('CR Backing (Hide)'!$MM38:$QH38))</f>
        <v>0</v>
      </c>
      <c r="TR38" cm="1">
        <f t="array" ref="TR38">SUM(IF('Capacity Summary'!AO$139:AO$238="X",1,0)*TRANSPOSE('CR Backing (Hide)'!$MM38:$QH38))</f>
        <v>0</v>
      </c>
      <c r="TS38" cm="1">
        <f t="array" ref="TS38">SUM(IF('Capacity Summary'!AP$139:AP$238="X",1,0)*TRANSPOSE('CR Backing (Hide)'!$MM38:$QH38))</f>
        <v>0</v>
      </c>
      <c r="TT38" cm="1">
        <f t="array" ref="TT38">SUM(IF('Capacity Summary'!AQ$139:AQ$238="X",1,0)*TRANSPOSE('CR Backing (Hide)'!$MM38:$QH38))</f>
        <v>0</v>
      </c>
      <c r="TU38" cm="1">
        <f t="array" ref="TU38">SUM(IF('Capacity Summary'!AR$139:AR$238="X",1,0)*TRANSPOSE('CR Backing (Hide)'!$MM38:$QH38))</f>
        <v>0</v>
      </c>
      <c r="TV38" cm="1">
        <f t="array" ref="TV38">SUM(IF('Capacity Summary'!AS$139:AS$238="X",1,0)*TRANSPOSE('CR Backing (Hide)'!$MM38:$QH38))</f>
        <v>0</v>
      </c>
      <c r="TW38" cm="1">
        <f t="array" ref="TW38">SUM(IF('Capacity Summary'!AT$139:AT$238="X",1,0)*TRANSPOSE('CR Backing (Hide)'!$MM38:$QH38))</f>
        <v>0</v>
      </c>
      <c r="TX38" cm="1">
        <f t="array" ref="TX38">SUM(IF('Capacity Summary'!AU$139:AU$238="X",1,0)*TRANSPOSE('CR Backing (Hide)'!$MM38:$QH38))</f>
        <v>0</v>
      </c>
      <c r="TY38" cm="1">
        <f t="array" ref="TY38">SUM(IF('Capacity Summary'!AV$139:AV$238="X",1,0)*TRANSPOSE('CR Backing (Hide)'!$MM38:$QH38))</f>
        <v>0</v>
      </c>
      <c r="TZ38" cm="1">
        <f t="array" ref="TZ38">SUM(IF('Capacity Summary'!AW$139:AW$238="X",1,0)*TRANSPOSE('CR Backing (Hide)'!$MM38:$QH38))</f>
        <v>0</v>
      </c>
      <c r="UA38" cm="1">
        <f t="array" ref="UA38">SUM(IF('Capacity Summary'!AX$139:AX$238="X",1,0)*TRANSPOSE('CR Backing (Hide)'!$MM38:$QH38))</f>
        <v>0</v>
      </c>
      <c r="UB38" cm="1">
        <f t="array" ref="UB38">SUM(IF('Capacity Summary'!AY$139:AY$238="X",1,0)*TRANSPOSE('CR Backing (Hide)'!$MM38:$QH38))</f>
        <v>0</v>
      </c>
      <c r="UC38" cm="1">
        <f t="array" ref="UC38">SUM(IF('Capacity Summary'!AZ$139:AZ$238="X",1,0)*TRANSPOSE('CR Backing (Hide)'!$MM38:$QH38))</f>
        <v>0</v>
      </c>
      <c r="UD38" cm="1">
        <f t="array" ref="UD38">SUM(IF('Capacity Summary'!BA$139:BA$238="X",1,0)*TRANSPOSE('CR Backing (Hide)'!$MM38:$QH38))</f>
        <v>0</v>
      </c>
      <c r="UE38" cm="1">
        <f t="array" ref="UE38">SUM(IF('Capacity Summary'!BB$139:BB$238="X",1,0)*TRANSPOSE('CR Backing (Hide)'!$MM38:$QH38))</f>
        <v>0</v>
      </c>
      <c r="UF38" cm="1">
        <f t="array" ref="UF38">SUM(IF('Capacity Summary'!BC$139:BC$238="X",1,0)*TRANSPOSE('CR Backing (Hide)'!$MM38:$QH38))</f>
        <v>0</v>
      </c>
      <c r="UG38" cm="1">
        <f t="array" ref="UG38">SUM(IF('Capacity Summary'!BD$139:BD$238="X",1,0)*TRANSPOSE('CR Backing (Hide)'!$MM38:$QH38))</f>
        <v>0</v>
      </c>
      <c r="UH38" cm="1">
        <f t="array" ref="UH38">SUM(IF('Capacity Summary'!BE$139:BE$238="X",1,0)*TRANSPOSE('CR Backing (Hide)'!$MM38:$QH38))</f>
        <v>0</v>
      </c>
      <c r="UI38" cm="1">
        <f t="array" ref="UI38">SUM(IF('Capacity Summary'!BF$139:BF$238="X",1,0)*TRANSPOSE('CR Backing (Hide)'!$MM38:$QH38))</f>
        <v>0</v>
      </c>
      <c r="UJ38" cm="1">
        <f t="array" ref="UJ38">SUM(IF('Capacity Summary'!BG$139:BG$238="X",1,0)*TRANSPOSE('CR Backing (Hide)'!$MM38:$QH38))</f>
        <v>0</v>
      </c>
      <c r="UL38">
        <f t="shared" si="1"/>
        <v>0</v>
      </c>
      <c r="UM38">
        <f t="shared" si="2"/>
        <v>0</v>
      </c>
      <c r="UN38">
        <f>COUNTIF('Clinical resources'!$ZQ$7:$ABP$7,"X")</f>
        <v>0</v>
      </c>
      <c r="UP38">
        <f t="shared" si="3"/>
        <v>0</v>
      </c>
      <c r="UQ38">
        <f t="shared" si="4"/>
        <v>0</v>
      </c>
      <c r="UR38">
        <f t="shared" si="5"/>
        <v>0</v>
      </c>
      <c r="UW38">
        <f t="array" ref="UW38:YR38">$AS38:$EN38*IF('Clinical resources'!$CK41:$GH41="X",1,0)</f>
        <v>0</v>
      </c>
      <c r="UX38">
        <v>0</v>
      </c>
      <c r="UY38">
        <v>0</v>
      </c>
      <c r="UZ38">
        <v>0</v>
      </c>
      <c r="VA38">
        <v>0</v>
      </c>
      <c r="VB38">
        <v>0</v>
      </c>
      <c r="VC38">
        <v>0</v>
      </c>
      <c r="VD38">
        <v>0</v>
      </c>
      <c r="VE38">
        <v>0</v>
      </c>
      <c r="VF38">
        <v>0</v>
      </c>
      <c r="VG38">
        <v>0</v>
      </c>
      <c r="VH38">
        <v>0</v>
      </c>
      <c r="VI38">
        <v>0</v>
      </c>
      <c r="VJ38">
        <v>0</v>
      </c>
      <c r="VK38">
        <v>0</v>
      </c>
      <c r="VL38">
        <v>0</v>
      </c>
      <c r="VM38">
        <v>0</v>
      </c>
      <c r="VN38">
        <v>0</v>
      </c>
      <c r="VO38">
        <v>0</v>
      </c>
      <c r="VP38">
        <v>0</v>
      </c>
      <c r="VQ38">
        <v>0</v>
      </c>
      <c r="VR38">
        <v>0</v>
      </c>
      <c r="VS38">
        <v>0</v>
      </c>
      <c r="VT38">
        <v>0</v>
      </c>
      <c r="VU38">
        <v>0</v>
      </c>
      <c r="VV38">
        <v>0</v>
      </c>
      <c r="VW38">
        <v>0</v>
      </c>
      <c r="VX38">
        <v>0</v>
      </c>
      <c r="VY38">
        <v>0</v>
      </c>
      <c r="VZ38">
        <v>0</v>
      </c>
      <c r="WA38">
        <v>0</v>
      </c>
      <c r="WB38">
        <v>0</v>
      </c>
      <c r="WC38">
        <v>0</v>
      </c>
      <c r="WD38">
        <v>0</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0</v>
      </c>
      <c r="XA38">
        <v>0</v>
      </c>
      <c r="XB38">
        <v>0</v>
      </c>
      <c r="XC38">
        <v>0</v>
      </c>
      <c r="XD38">
        <v>0</v>
      </c>
      <c r="XE38">
        <v>0</v>
      </c>
      <c r="XF38">
        <v>0</v>
      </c>
      <c r="XG38">
        <v>0</v>
      </c>
      <c r="XH38">
        <v>0</v>
      </c>
      <c r="XI38">
        <v>0</v>
      </c>
      <c r="XJ38">
        <v>0</v>
      </c>
      <c r="XK38">
        <v>0</v>
      </c>
      <c r="XL38">
        <v>0</v>
      </c>
      <c r="XM38">
        <v>0</v>
      </c>
      <c r="XN38">
        <v>0</v>
      </c>
      <c r="XO38">
        <v>0</v>
      </c>
      <c r="XP38">
        <v>0</v>
      </c>
      <c r="XQ38">
        <v>0</v>
      </c>
      <c r="XR38">
        <v>0</v>
      </c>
      <c r="XS38">
        <v>0</v>
      </c>
      <c r="XT38">
        <v>0</v>
      </c>
      <c r="XU38">
        <v>0</v>
      </c>
      <c r="XV38">
        <v>0</v>
      </c>
      <c r="XW38">
        <v>0</v>
      </c>
      <c r="XX38">
        <v>0</v>
      </c>
      <c r="XY38">
        <v>0</v>
      </c>
      <c r="XZ38">
        <v>0</v>
      </c>
      <c r="YA38">
        <v>0</v>
      </c>
      <c r="YB38">
        <v>0</v>
      </c>
      <c r="YC38">
        <v>0</v>
      </c>
      <c r="YD38">
        <v>0</v>
      </c>
      <c r="YE38">
        <v>0</v>
      </c>
      <c r="YF38">
        <v>0</v>
      </c>
      <c r="YG38">
        <v>0</v>
      </c>
      <c r="YH38">
        <v>0</v>
      </c>
      <c r="YI38">
        <v>0</v>
      </c>
      <c r="YJ38">
        <v>0</v>
      </c>
      <c r="YK38">
        <v>0</v>
      </c>
      <c r="YL38">
        <v>0</v>
      </c>
      <c r="YM38">
        <v>0</v>
      </c>
      <c r="YN38">
        <v>0</v>
      </c>
      <c r="YO38">
        <v>0</v>
      </c>
      <c r="YP38">
        <v>0</v>
      </c>
      <c r="YQ38">
        <v>0</v>
      </c>
      <c r="YR38">
        <v>0</v>
      </c>
      <c r="YV38">
        <f t="array" ref="YV38:ACQ38">$EQ38:$IL38*IF('Clinical resources'!$OA41:$RV41="X",1,0)</f>
        <v>0</v>
      </c>
      <c r="YW38">
        <v>0</v>
      </c>
      <c r="YX38">
        <v>0</v>
      </c>
      <c r="YY38">
        <v>0</v>
      </c>
      <c r="YZ38">
        <v>0</v>
      </c>
      <c r="ZA38">
        <v>0</v>
      </c>
      <c r="ZB38">
        <v>0</v>
      </c>
      <c r="ZC38">
        <v>0</v>
      </c>
      <c r="ZD38">
        <v>0</v>
      </c>
      <c r="ZE38">
        <v>0</v>
      </c>
      <c r="ZF38">
        <v>0</v>
      </c>
      <c r="ZG38">
        <v>0</v>
      </c>
      <c r="ZH38">
        <v>0</v>
      </c>
      <c r="ZI38">
        <v>0</v>
      </c>
      <c r="ZJ38">
        <v>0</v>
      </c>
      <c r="ZK38">
        <v>0</v>
      </c>
      <c r="ZL38">
        <v>0</v>
      </c>
      <c r="ZM38">
        <v>0</v>
      </c>
      <c r="ZN38">
        <v>0</v>
      </c>
      <c r="ZO38">
        <v>0</v>
      </c>
      <c r="ZP38">
        <v>0</v>
      </c>
      <c r="ZQ38">
        <v>0</v>
      </c>
      <c r="ZR38">
        <v>0</v>
      </c>
      <c r="ZS38">
        <v>0</v>
      </c>
      <c r="ZT38">
        <v>0</v>
      </c>
      <c r="ZU38">
        <v>0</v>
      </c>
      <c r="ZV38">
        <v>0</v>
      </c>
      <c r="ZW38">
        <v>0</v>
      </c>
      <c r="ZX38">
        <v>0</v>
      </c>
      <c r="ZY38">
        <v>0</v>
      </c>
      <c r="ZZ38">
        <v>0</v>
      </c>
      <c r="AAA38">
        <v>0</v>
      </c>
      <c r="AAB38">
        <v>0</v>
      </c>
      <c r="AAC38">
        <v>0</v>
      </c>
      <c r="AAD38">
        <v>0</v>
      </c>
      <c r="AAE38">
        <v>0</v>
      </c>
      <c r="AAF38">
        <v>0</v>
      </c>
      <c r="AAG38">
        <v>0</v>
      </c>
      <c r="AAH38">
        <v>0</v>
      </c>
      <c r="AAI38">
        <v>0</v>
      </c>
      <c r="AAJ38">
        <v>0</v>
      </c>
      <c r="AAK38">
        <v>0</v>
      </c>
      <c r="AAL38">
        <v>0</v>
      </c>
      <c r="AAM38">
        <v>0</v>
      </c>
      <c r="AAN38">
        <v>0</v>
      </c>
      <c r="AAO38">
        <v>0</v>
      </c>
      <c r="AAP38">
        <v>0</v>
      </c>
      <c r="AAQ38">
        <v>0</v>
      </c>
      <c r="AAR38">
        <v>0</v>
      </c>
      <c r="AAS38">
        <v>0</v>
      </c>
      <c r="AAT38">
        <v>0</v>
      </c>
      <c r="AAU38">
        <v>0</v>
      </c>
      <c r="AAV38">
        <v>0</v>
      </c>
      <c r="AAW38">
        <v>0</v>
      </c>
      <c r="AAX38">
        <v>0</v>
      </c>
      <c r="AAY38">
        <v>0</v>
      </c>
      <c r="AAZ38">
        <v>0</v>
      </c>
      <c r="ABA38">
        <v>0</v>
      </c>
      <c r="ABB38">
        <v>0</v>
      </c>
      <c r="ABC38">
        <v>0</v>
      </c>
      <c r="ABD38">
        <v>0</v>
      </c>
      <c r="ABE38">
        <v>0</v>
      </c>
      <c r="ABF38">
        <v>0</v>
      </c>
      <c r="ABG38">
        <v>0</v>
      </c>
      <c r="ABH38">
        <v>0</v>
      </c>
      <c r="ABI38">
        <v>0</v>
      </c>
      <c r="ABJ38">
        <v>0</v>
      </c>
      <c r="ABK38">
        <v>0</v>
      </c>
      <c r="ABL38">
        <v>0</v>
      </c>
      <c r="ABM38">
        <v>0</v>
      </c>
      <c r="ABN38">
        <v>0</v>
      </c>
      <c r="ABO38">
        <v>0</v>
      </c>
      <c r="ABP38">
        <v>0</v>
      </c>
      <c r="ABQ38">
        <v>0</v>
      </c>
      <c r="ABR38">
        <v>0</v>
      </c>
      <c r="ABS38">
        <v>0</v>
      </c>
      <c r="ABT38">
        <v>0</v>
      </c>
      <c r="ABU38">
        <v>0</v>
      </c>
      <c r="ABV38">
        <v>0</v>
      </c>
      <c r="ABW38">
        <v>0</v>
      </c>
      <c r="ABX38">
        <v>0</v>
      </c>
      <c r="ABY38">
        <v>0</v>
      </c>
      <c r="ABZ38">
        <v>0</v>
      </c>
      <c r="ACA38">
        <v>0</v>
      </c>
      <c r="ACB38">
        <v>0</v>
      </c>
      <c r="ACC38">
        <v>0</v>
      </c>
      <c r="ACD38">
        <v>0</v>
      </c>
      <c r="ACE38">
        <v>0</v>
      </c>
      <c r="ACF38">
        <v>0</v>
      </c>
      <c r="ACG38">
        <v>0</v>
      </c>
      <c r="ACH38">
        <v>0</v>
      </c>
      <c r="ACI38">
        <v>0</v>
      </c>
      <c r="ACJ38">
        <v>0</v>
      </c>
      <c r="ACK38">
        <v>0</v>
      </c>
      <c r="ACL38">
        <v>0</v>
      </c>
      <c r="ACM38">
        <v>0</v>
      </c>
      <c r="ACN38">
        <v>0</v>
      </c>
      <c r="ACO38">
        <v>0</v>
      </c>
      <c r="ACP38">
        <v>0</v>
      </c>
      <c r="ACQ38">
        <v>0</v>
      </c>
    </row>
    <row r="39" spans="2:771" x14ac:dyDescent="0.25">
      <c r="B39">
        <f>IF(A39='Clinical resources'!B42,0,1)</f>
        <v>0</v>
      </c>
      <c r="C39">
        <f>'Clinical resources'!D42</f>
        <v>0</v>
      </c>
      <c r="H39" t="str">
        <f>ROW(H36)&amp;". "&amp;'Clinical resources'!B42</f>
        <v xml:space="preserve">36. </v>
      </c>
      <c r="J39" t="str" cm="1">
        <f t="array" ref="J39">IF(SUM(IF('Clinical resources'!L42:P42="X",1,0)*'Clinical resources'!L$4:P$4)&gt;0,"X","")</f>
        <v/>
      </c>
      <c r="K39" t="str" cm="1">
        <f t="array" ref="K39">IF(SUM(IF('Clinical resources'!Q42:U42="X",1,0)*'Clinical resources'!Q$4:U$4)&gt;0,"X","")</f>
        <v/>
      </c>
      <c r="L39" t="str" cm="1">
        <f t="array" ref="L39">IF(SUM(IF('Clinical resources'!V42:Z42="X",1,0)*'Clinical resources'!V$4:Z$4)&gt;0,"X","")</f>
        <v/>
      </c>
      <c r="M39" t="str" cm="1">
        <f t="array" ref="M39">IF(SUM(IF('Clinical resources'!AA42:AE42="X",1,0)*'Clinical resources'!AA$4:AE$4)&gt;0,"X","")</f>
        <v/>
      </c>
      <c r="N39" t="str" cm="1">
        <f t="array" ref="N39">IF(SUM(IF('Clinical resources'!AF42:AJ42="X",1,0)*'Clinical resources'!AF$4:AJ$4)&gt;0,"X","")</f>
        <v/>
      </c>
      <c r="O39" t="str" cm="1">
        <f t="array" ref="O39">IF(SUM(IF('Clinical resources'!AK42:AO42="X",1,0)*'Clinical resources'!AK$4:AO$4)&gt;0,"X","")</f>
        <v/>
      </c>
      <c r="P39" t="str" cm="1">
        <f t="array" ref="P39">IF(SUM(IF('Clinical resources'!AP42:AT42="X",1,0)*'Clinical resources'!AP$4:AT$4)&gt;0,"X","")</f>
        <v/>
      </c>
      <c r="Q39" t="str" cm="1">
        <f t="array" ref="Q39">IF(SUM(IF('Clinical resources'!AU42:AY42="X",1,0)*'Clinical resources'!AU$4:AY$4)&gt;0,"X","")</f>
        <v/>
      </c>
      <c r="R39" t="str" cm="1">
        <f t="array" ref="R39">IF(SUM(IF('Clinical resources'!AZ42:BD42="X",1,0)*'Clinical resources'!AZ$4:BD$4)&gt;0,"X","")</f>
        <v/>
      </c>
      <c r="S39" t="str" cm="1">
        <f t="array" ref="S39">IF(SUM(IF('Clinical resources'!BE42:BI42="X",1,0)*'Clinical resources'!BE$4:BI$4)&gt;0,"X","")</f>
        <v/>
      </c>
      <c r="T39" t="str" cm="1">
        <f t="array" ref="T39">IF(SUM(IF('Clinical resources'!BJ42:BN42="X",1,0)*'Clinical resources'!BJ$4:BN$4)&gt;0,"X","")</f>
        <v/>
      </c>
      <c r="U39" t="str" cm="1">
        <f t="array" ref="U39">IF(SUM(IF('Clinical resources'!BO42:BS42="X",1,0)*'Clinical resources'!BO$4:BS$4)&gt;0,"X","")</f>
        <v/>
      </c>
      <c r="V39" t="str" cm="1">
        <f t="array" ref="V39">IF(SUM(IF('Clinical resources'!BT42:BX42="X",1,0)*'Clinical resources'!BT$4:BX$4)&gt;0,"X","")</f>
        <v/>
      </c>
      <c r="W39" t="str" cm="1">
        <f t="array" ref="W39">IF(SUM(IF('Clinical resources'!BY42:CC42="X",1,0)*'Clinical resources'!BY$4:CC$4)&gt;0,"X","")</f>
        <v/>
      </c>
      <c r="X39" t="str" cm="1">
        <f t="array" ref="X39">IF(SUM(IF('Clinical resources'!CD42:CH42="X",1,0)*'Clinical resources'!CD$4:CH$4)&gt;0,"X","")</f>
        <v/>
      </c>
      <c r="AA39">
        <f t="array" ref="AA39">SUM('Clinical resources'!$L$4:$P$4*IF('Clinical resources'!$L42:$P42="X",1,0))</f>
        <v>0</v>
      </c>
      <c r="AB39">
        <f t="array" ref="AB39">SUM('Clinical resources'!$Q$4:$U$4*IF('Clinical resources'!$Q42:$U42="X",1,0))</f>
        <v>0</v>
      </c>
      <c r="AC39">
        <f t="array" ref="AC39">SUM('Clinical resources'!$V$4:$Z$4*IF('Clinical resources'!$V42:$Z42="X",1,0))</f>
        <v>0</v>
      </c>
      <c r="AD39">
        <f t="array" ref="AD39">SUM('Clinical resources'!$AA$4:$AE$4*IF('Clinical resources'!$AA42:$AE42="X",1,0))</f>
        <v>0</v>
      </c>
      <c r="AE39">
        <f t="array" ref="AE39">SUM('Clinical resources'!$AF$4:$AJ$4*IF('Clinical resources'!$AF42:$AJ42="X",1,0))</f>
        <v>0</v>
      </c>
      <c r="AF39">
        <f t="array" ref="AF39">SUM('Clinical resources'!$AK$4:$AO$4*IF('Clinical resources'!$AK42:$AO42="X",1,0))</f>
        <v>0</v>
      </c>
      <c r="AG39">
        <f t="array" ref="AG39">SUM('Clinical resources'!$AP$4:$AT$4*IF('Clinical resources'!$AP42:$AT42="X",1,0))</f>
        <v>0</v>
      </c>
      <c r="AH39">
        <f t="array" ref="AH39">SUM('Clinical resources'!$AU$4:$AY$4*IF('Clinical resources'!$AU42:$AY42="X",1,0))</f>
        <v>0</v>
      </c>
      <c r="AI39">
        <f t="array" ref="AI39">SUM('Clinical resources'!$AZ$4:$BD$4*IF('Clinical resources'!$AZ42:$BD42="X",1,0))</f>
        <v>0</v>
      </c>
      <c r="AJ39">
        <f t="array" ref="AJ39">SUM('Clinical resources'!$BE$4:$BI$4*IF('Clinical resources'!$BE42:$BI42="X",1,0))</f>
        <v>0</v>
      </c>
      <c r="AK39">
        <f t="array" ref="AK39">SUM('Clinical resources'!$BJ$4:$BN$4*IF('Clinical resources'!$BJ42:$BN42="X",1,0))</f>
        <v>0</v>
      </c>
      <c r="AL39">
        <f t="array" ref="AL39">SUM('Clinical resources'!$BO$4:$BS$4*IF('Clinical resources'!$BO42:$BS42="X",1,0))</f>
        <v>0</v>
      </c>
      <c r="AM39">
        <f t="array" ref="AM39">SUM('Clinical resources'!$BT$4:$BX$4*IF('Clinical resources'!$BT42:$BX42="X",1,0))</f>
        <v>0</v>
      </c>
      <c r="AN39">
        <f t="array" ref="AN39">SUM('Clinical resources'!$BY$4:$CC$4*IF('Clinical resources'!$BY42:$CC42="X",1,0))</f>
        <v>0</v>
      </c>
      <c r="AO39">
        <f t="array" ref="AO39">SUM('Clinical resources'!$CD$4:$CH$4*IF('Clinical resources'!$CD42:$CH42="X",1,0))</f>
        <v>0</v>
      </c>
      <c r="AS39" cm="1">
        <f t="array" ref="AS39">IF(SUM(IF($J39:$X39=TRANSPOSE('Capacity Backing (Hide)2'!B$67:B$81),1,0))&gt;0,1,0)</f>
        <v>0</v>
      </c>
      <c r="AT39" cm="1">
        <f t="array" ref="AT39">IF(SUM(IF($J39:$X39=TRANSPOSE('Capacity Backing (Hide)2'!C$67:C$81),1,0))&gt;0,1,0)</f>
        <v>0</v>
      </c>
      <c r="AU39" cm="1">
        <f t="array" ref="AU39">IF(SUM(IF($J39:$X39=TRANSPOSE('Capacity Backing (Hide)2'!D$67:D$81),1,0))&gt;0,1,0)</f>
        <v>0</v>
      </c>
      <c r="AV39" cm="1">
        <f t="array" ref="AV39">IF(SUM(IF($J39:$X39=TRANSPOSE('Capacity Backing (Hide)2'!E$67:E$81),1,0))&gt;0,1,0)</f>
        <v>0</v>
      </c>
      <c r="AW39" cm="1">
        <f t="array" ref="AW39">IF(SUM(IF($J39:$X39=TRANSPOSE('Capacity Backing (Hide)2'!F$67:F$81),1,0))&gt;0,1,0)</f>
        <v>0</v>
      </c>
      <c r="AX39" cm="1">
        <f t="array" ref="AX39">IF(SUM(IF($J39:$X39=TRANSPOSE('Capacity Backing (Hide)2'!G$67:G$81),1,0))&gt;0,1,0)</f>
        <v>0</v>
      </c>
      <c r="AY39" cm="1">
        <f t="array" ref="AY39">IF(SUM(IF($J39:$X39=TRANSPOSE('Capacity Backing (Hide)2'!H$67:H$81),1,0))&gt;0,1,0)</f>
        <v>0</v>
      </c>
      <c r="AZ39" cm="1">
        <f t="array" ref="AZ39">IF(SUM(IF($J39:$X39=TRANSPOSE('Capacity Backing (Hide)2'!I$67:I$81),1,0))&gt;0,1,0)</f>
        <v>0</v>
      </c>
      <c r="BA39" cm="1">
        <f t="array" ref="BA39">IF(SUM(IF($J39:$X39=TRANSPOSE('Capacity Backing (Hide)2'!J$67:J$81),1,0))&gt;0,1,0)</f>
        <v>0</v>
      </c>
      <c r="BB39" cm="1">
        <f t="array" ref="BB39">IF(SUM(IF($J39:$X39=TRANSPOSE('Capacity Backing (Hide)2'!K$67:K$81),1,0))&gt;0,1,0)</f>
        <v>0</v>
      </c>
      <c r="BC39" cm="1">
        <f t="array" ref="BC39">IF(SUM(IF($J39:$X39=TRANSPOSE('Capacity Backing (Hide)2'!L$67:L$81),1,0))&gt;0,1,0)</f>
        <v>0</v>
      </c>
      <c r="BD39" cm="1">
        <f t="array" ref="BD39">IF(SUM(IF($J39:$X39=TRANSPOSE('Capacity Backing (Hide)2'!M$67:M$81),1,0))&gt;0,1,0)</f>
        <v>0</v>
      </c>
      <c r="BE39" cm="1">
        <f t="array" ref="BE39">IF(SUM(IF($J39:$X39=TRANSPOSE('Capacity Backing (Hide)2'!N$67:N$81),1,0))&gt;0,1,0)</f>
        <v>0</v>
      </c>
      <c r="BF39" cm="1">
        <f t="array" ref="BF39">IF(SUM(IF($J39:$X39=TRANSPOSE('Capacity Backing (Hide)2'!O$67:O$81),1,0))&gt;0,1,0)</f>
        <v>0</v>
      </c>
      <c r="BG39" cm="1">
        <f t="array" ref="BG39">IF(SUM(IF($J39:$X39=TRANSPOSE('Capacity Backing (Hide)2'!P$67:P$81),1,0))&gt;0,1,0)</f>
        <v>0</v>
      </c>
      <c r="BH39" cm="1">
        <f t="array" ref="BH39">IF(SUM(IF($J39:$X39=TRANSPOSE('Capacity Backing (Hide)2'!Q$67:Q$81),1,0))&gt;0,1,0)</f>
        <v>0</v>
      </c>
      <c r="BI39" cm="1">
        <f t="array" ref="BI39">IF(SUM(IF($J39:$X39=TRANSPOSE('Capacity Backing (Hide)2'!R$67:R$81),1,0))&gt;0,1,0)</f>
        <v>0</v>
      </c>
      <c r="BJ39" cm="1">
        <f t="array" ref="BJ39">IF(SUM(IF($J39:$X39=TRANSPOSE('Capacity Backing (Hide)2'!S$67:S$81),1,0))&gt;0,1,0)</f>
        <v>0</v>
      </c>
      <c r="BK39" cm="1">
        <f t="array" ref="BK39">IF(SUM(IF($J39:$X39=TRANSPOSE('Capacity Backing (Hide)2'!T$67:T$81),1,0))&gt;0,1,0)</f>
        <v>0</v>
      </c>
      <c r="BL39" cm="1">
        <f t="array" ref="BL39">IF(SUM(IF($J39:$X39=TRANSPOSE('Capacity Backing (Hide)2'!U$67:U$81),1,0))&gt;0,1,0)</f>
        <v>0</v>
      </c>
      <c r="BM39" cm="1">
        <f t="array" ref="BM39">IF(SUM(IF($J39:$X39=TRANSPOSE('Capacity Backing (Hide)2'!V$67:V$81),1,0))&gt;0,1,0)</f>
        <v>0</v>
      </c>
      <c r="BN39" cm="1">
        <f t="array" ref="BN39">IF(SUM(IF($J39:$X39=TRANSPOSE('Capacity Backing (Hide)2'!W$67:W$81),1,0))&gt;0,1,0)</f>
        <v>0</v>
      </c>
      <c r="BO39" cm="1">
        <f t="array" ref="BO39">IF(SUM(IF($J39:$X39=TRANSPOSE('Capacity Backing (Hide)2'!X$67:X$81),1,0))&gt;0,1,0)</f>
        <v>0</v>
      </c>
      <c r="BP39" cm="1">
        <f t="array" ref="BP39">IF(SUM(IF($J39:$X39=TRANSPOSE('Capacity Backing (Hide)2'!Y$67:Y$81),1,0))&gt;0,1,0)</f>
        <v>0</v>
      </c>
      <c r="BQ39" cm="1">
        <f t="array" ref="BQ39">IF(SUM(IF($J39:$X39=TRANSPOSE('Capacity Backing (Hide)2'!Z$67:Z$81),1,0))&gt;0,1,0)</f>
        <v>0</v>
      </c>
      <c r="BR39" cm="1">
        <f t="array" ref="BR39">IF(SUM(IF($J39:$X39=TRANSPOSE('Capacity Backing (Hide)2'!AA$67:AA$81),1,0))&gt;0,1,0)</f>
        <v>0</v>
      </c>
      <c r="BS39" cm="1">
        <f t="array" ref="BS39">IF(SUM(IF($J39:$X39=TRANSPOSE('Capacity Backing (Hide)2'!AB$67:AB$81),1,0))&gt;0,1,0)</f>
        <v>0</v>
      </c>
      <c r="BT39" cm="1">
        <f t="array" ref="BT39">IF(SUM(IF($J39:$X39=TRANSPOSE('Capacity Backing (Hide)2'!AC$67:AC$81),1,0))&gt;0,1,0)</f>
        <v>0</v>
      </c>
      <c r="BU39" cm="1">
        <f t="array" ref="BU39">IF(SUM(IF($J39:$X39=TRANSPOSE('Capacity Backing (Hide)2'!AD$67:AD$81),1,0))&gt;0,1,0)</f>
        <v>0</v>
      </c>
      <c r="BV39" cm="1">
        <f t="array" ref="BV39">IF(SUM(IF($J39:$X39=TRANSPOSE('Capacity Backing (Hide)2'!AE$67:AE$81),1,0))&gt;0,1,0)</f>
        <v>0</v>
      </c>
      <c r="BW39" cm="1">
        <f t="array" ref="BW39">IF(SUM(IF($J39:$X39=TRANSPOSE('Capacity Backing (Hide)2'!AF$67:AF$81),1,0))&gt;0,1,0)</f>
        <v>0</v>
      </c>
      <c r="BX39" cm="1">
        <f t="array" ref="BX39">IF(SUM(IF($J39:$X39=TRANSPOSE('Capacity Backing (Hide)2'!AG$67:AG$81),1,0))&gt;0,1,0)</f>
        <v>0</v>
      </c>
      <c r="BY39" cm="1">
        <f t="array" ref="BY39">IF(SUM(IF($J39:$X39=TRANSPOSE('Capacity Backing (Hide)2'!AH$67:AH$81),1,0))&gt;0,1,0)</f>
        <v>0</v>
      </c>
      <c r="BZ39" cm="1">
        <f t="array" ref="BZ39">IF(SUM(IF($J39:$X39=TRANSPOSE('Capacity Backing (Hide)2'!AI$67:AI$81),1,0))&gt;0,1,0)</f>
        <v>0</v>
      </c>
      <c r="CA39" cm="1">
        <f t="array" ref="CA39">IF(SUM(IF($J39:$X39=TRANSPOSE('Capacity Backing (Hide)2'!AJ$67:AJ$81),1,0))&gt;0,1,0)</f>
        <v>0</v>
      </c>
      <c r="CB39" cm="1">
        <f t="array" ref="CB39">IF(SUM(IF($J39:$X39=TRANSPOSE('Capacity Backing (Hide)2'!AK$67:AK$81),1,0))&gt;0,1,0)</f>
        <v>0</v>
      </c>
      <c r="CC39" cm="1">
        <f t="array" ref="CC39">IF(SUM(IF($J39:$X39=TRANSPOSE('Capacity Backing (Hide)2'!AL$67:AL$81),1,0))&gt;0,1,0)</f>
        <v>0</v>
      </c>
      <c r="CD39" cm="1">
        <f t="array" ref="CD39">IF(SUM(IF($J39:$X39=TRANSPOSE('Capacity Backing (Hide)2'!AM$67:AM$81),1,0))&gt;0,1,0)</f>
        <v>0</v>
      </c>
      <c r="CE39" cm="1">
        <f t="array" ref="CE39">IF(SUM(IF($J39:$X39=TRANSPOSE('Capacity Backing (Hide)2'!AN$67:AN$81),1,0))&gt;0,1,0)</f>
        <v>0</v>
      </c>
      <c r="CF39" cm="1">
        <f t="array" ref="CF39">IF(SUM(IF($J39:$X39=TRANSPOSE('Capacity Backing (Hide)2'!AO$67:AO$81),1,0))&gt;0,1,0)</f>
        <v>0</v>
      </c>
      <c r="CG39" cm="1">
        <f t="array" ref="CG39">IF(SUM(IF($J39:$X39=TRANSPOSE('Capacity Backing (Hide)2'!AP$67:AP$81),1,0))&gt;0,1,0)</f>
        <v>0</v>
      </c>
      <c r="CH39" cm="1">
        <f t="array" ref="CH39">IF(SUM(IF($J39:$X39=TRANSPOSE('Capacity Backing (Hide)2'!AQ$67:AQ$81),1,0))&gt;0,1,0)</f>
        <v>0</v>
      </c>
      <c r="CI39" cm="1">
        <f t="array" ref="CI39">IF(SUM(IF($J39:$X39=TRANSPOSE('Capacity Backing (Hide)2'!AR$67:AR$81),1,0))&gt;0,1,0)</f>
        <v>0</v>
      </c>
      <c r="CJ39" cm="1">
        <f t="array" ref="CJ39">IF(SUM(IF($J39:$X39=TRANSPOSE('Capacity Backing (Hide)2'!AS$67:AS$81),1,0))&gt;0,1,0)</f>
        <v>0</v>
      </c>
      <c r="CK39" cm="1">
        <f t="array" ref="CK39">IF(SUM(IF($J39:$X39=TRANSPOSE('Capacity Backing (Hide)2'!AT$67:AT$81),1,0))&gt;0,1,0)</f>
        <v>0</v>
      </c>
      <c r="CL39" cm="1">
        <f t="array" ref="CL39">IF(SUM(IF($J39:$X39=TRANSPOSE('Capacity Backing (Hide)2'!AU$67:AU$81),1,0))&gt;0,1,0)</f>
        <v>0</v>
      </c>
      <c r="CM39" cm="1">
        <f t="array" ref="CM39">IF(SUM(IF($J39:$X39=TRANSPOSE('Capacity Backing (Hide)2'!AV$67:AV$81),1,0))&gt;0,1,0)</f>
        <v>0</v>
      </c>
      <c r="CN39" cm="1">
        <f t="array" ref="CN39">IF(SUM(IF($J39:$X39=TRANSPOSE('Capacity Backing (Hide)2'!AW$67:AW$81),1,0))&gt;0,1,0)</f>
        <v>0</v>
      </c>
      <c r="CO39" cm="1">
        <f t="array" ref="CO39">IF(SUM(IF($J39:$X39=TRANSPOSE('Capacity Backing (Hide)2'!AX$67:AX$81),1,0))&gt;0,1,0)</f>
        <v>0</v>
      </c>
      <c r="CP39" cm="1">
        <f t="array" ref="CP39">IF(SUM(IF($J39:$X39=TRANSPOSE('Capacity Backing (Hide)2'!AY$67:AY$81),1,0))&gt;0,1,0)</f>
        <v>0</v>
      </c>
      <c r="CQ39" cm="1">
        <f t="array" ref="CQ39">IF(SUM(IF($J39:$X39=TRANSPOSE('Capacity Backing (Hide)2'!AZ$67:AZ$81),1,0))&gt;0,1,0)</f>
        <v>0</v>
      </c>
      <c r="CR39" cm="1">
        <f t="array" ref="CR39">IF(SUM(IF($J39:$X39=TRANSPOSE('Capacity Backing (Hide)2'!BA$67:BA$81),1,0))&gt;0,1,0)</f>
        <v>0</v>
      </c>
      <c r="CS39" cm="1">
        <f t="array" ref="CS39">IF(SUM(IF($J39:$X39=TRANSPOSE('Capacity Backing (Hide)2'!BB$67:BB$81),1,0))&gt;0,1,0)</f>
        <v>0</v>
      </c>
      <c r="CT39" cm="1">
        <f t="array" ref="CT39">IF(SUM(IF($J39:$X39=TRANSPOSE('Capacity Backing (Hide)2'!BC$67:BC$81),1,0))&gt;0,1,0)</f>
        <v>0</v>
      </c>
      <c r="CU39" cm="1">
        <f t="array" ref="CU39">IF(SUM(IF($J39:$X39=TRANSPOSE('Capacity Backing (Hide)2'!BD$67:BD$81),1,0))&gt;0,1,0)</f>
        <v>0</v>
      </c>
      <c r="CV39" cm="1">
        <f t="array" ref="CV39">IF(SUM(IF($J39:$X39=TRANSPOSE('Capacity Backing (Hide)2'!BE$67:BE$81),1,0))&gt;0,1,0)</f>
        <v>0</v>
      </c>
      <c r="CW39" cm="1">
        <f t="array" ref="CW39">IF(SUM(IF($J39:$X39=TRANSPOSE('Capacity Backing (Hide)2'!BF$67:BF$81),1,0))&gt;0,1,0)</f>
        <v>0</v>
      </c>
      <c r="CX39" cm="1">
        <f t="array" ref="CX39">IF(SUM(IF($J39:$X39=TRANSPOSE('Capacity Backing (Hide)2'!BG$67:BG$81),1,0))&gt;0,1,0)</f>
        <v>0</v>
      </c>
      <c r="CY39" cm="1">
        <f t="array" ref="CY39">IF(SUM(IF($J39:$X39=TRANSPOSE('Capacity Backing (Hide)2'!BH$67:BH$81),1,0))&gt;0,1,0)</f>
        <v>0</v>
      </c>
      <c r="CZ39" cm="1">
        <f t="array" ref="CZ39">IF(SUM(IF($J39:$X39=TRANSPOSE('Capacity Backing (Hide)2'!BI$67:BI$81),1,0))&gt;0,1,0)</f>
        <v>0</v>
      </c>
      <c r="DA39" cm="1">
        <f t="array" ref="DA39">IF(SUM(IF($J39:$X39=TRANSPOSE('Capacity Backing (Hide)2'!BJ$67:BJ$81),1,0))&gt;0,1,0)</f>
        <v>0</v>
      </c>
      <c r="DB39" cm="1">
        <f t="array" ref="DB39">IF(SUM(IF($J39:$X39=TRANSPOSE('Capacity Backing (Hide)2'!BK$67:BK$81),1,0))&gt;0,1,0)</f>
        <v>0</v>
      </c>
      <c r="DC39" cm="1">
        <f t="array" ref="DC39">IF(SUM(IF($J39:$X39=TRANSPOSE('Capacity Backing (Hide)2'!BL$67:BL$81),1,0))&gt;0,1,0)</f>
        <v>0</v>
      </c>
      <c r="DD39" cm="1">
        <f t="array" ref="DD39">IF(SUM(IF($J39:$X39=TRANSPOSE('Capacity Backing (Hide)2'!BM$67:BM$81),1,0))&gt;0,1,0)</f>
        <v>0</v>
      </c>
      <c r="DE39" cm="1">
        <f t="array" ref="DE39">IF(SUM(IF($J39:$X39=TRANSPOSE('Capacity Backing (Hide)2'!BN$67:BN$81),1,0))&gt;0,1,0)</f>
        <v>0</v>
      </c>
      <c r="DF39" cm="1">
        <f t="array" ref="DF39">IF(SUM(IF($J39:$X39=TRANSPOSE('Capacity Backing (Hide)2'!BO$67:BO$81),1,0))&gt;0,1,0)</f>
        <v>0</v>
      </c>
      <c r="DG39" cm="1">
        <f t="array" ref="DG39">IF(SUM(IF($J39:$X39=TRANSPOSE('Capacity Backing (Hide)2'!BP$67:BP$81),1,0))&gt;0,1,0)</f>
        <v>0</v>
      </c>
      <c r="DH39" cm="1">
        <f t="array" ref="DH39">IF(SUM(IF($J39:$X39=TRANSPOSE('Capacity Backing (Hide)2'!BQ$67:BQ$81),1,0))&gt;0,1,0)</f>
        <v>0</v>
      </c>
      <c r="DI39" cm="1">
        <f t="array" ref="DI39">IF(SUM(IF($J39:$X39=TRANSPOSE('Capacity Backing (Hide)2'!BR$67:BR$81),1,0))&gt;0,1,0)</f>
        <v>0</v>
      </c>
      <c r="DJ39" cm="1">
        <f t="array" ref="DJ39">IF(SUM(IF($J39:$X39=TRANSPOSE('Capacity Backing (Hide)2'!BS$67:BS$81),1,0))&gt;0,1,0)</f>
        <v>0</v>
      </c>
      <c r="DK39" cm="1">
        <f t="array" ref="DK39">IF(SUM(IF($J39:$X39=TRANSPOSE('Capacity Backing (Hide)2'!BT$67:BT$81),1,0))&gt;0,1,0)</f>
        <v>0</v>
      </c>
      <c r="DL39" cm="1">
        <f t="array" ref="DL39">IF(SUM(IF($J39:$X39=TRANSPOSE('Capacity Backing (Hide)2'!BU$67:BU$81),1,0))&gt;0,1,0)</f>
        <v>0</v>
      </c>
      <c r="DM39" cm="1">
        <f t="array" ref="DM39">IF(SUM(IF($J39:$X39=TRANSPOSE('Capacity Backing (Hide)2'!BV$67:BV$81),1,0))&gt;0,1,0)</f>
        <v>0</v>
      </c>
      <c r="DN39" cm="1">
        <f t="array" ref="DN39">IF(SUM(IF($J39:$X39=TRANSPOSE('Capacity Backing (Hide)2'!BW$67:BW$81),1,0))&gt;0,1,0)</f>
        <v>0</v>
      </c>
      <c r="DO39" cm="1">
        <f t="array" ref="DO39">IF(SUM(IF($J39:$X39=TRANSPOSE('Capacity Backing (Hide)2'!BX$67:BX$81),1,0))&gt;0,1,0)</f>
        <v>0</v>
      </c>
      <c r="DP39" cm="1">
        <f t="array" ref="DP39">IF(SUM(IF($J39:$X39=TRANSPOSE('Capacity Backing (Hide)2'!BY$67:BY$81),1,0))&gt;0,1,0)</f>
        <v>0</v>
      </c>
      <c r="DQ39" cm="1">
        <f t="array" ref="DQ39">IF(SUM(IF($J39:$X39=TRANSPOSE('Capacity Backing (Hide)2'!BZ$67:BZ$81),1,0))&gt;0,1,0)</f>
        <v>0</v>
      </c>
      <c r="DR39" cm="1">
        <f t="array" ref="DR39">IF(SUM(IF($J39:$X39=TRANSPOSE('Capacity Backing (Hide)2'!CA$67:CA$81),1,0))&gt;0,1,0)</f>
        <v>0</v>
      </c>
      <c r="DS39" cm="1">
        <f t="array" ref="DS39">IF(SUM(IF($J39:$X39=TRANSPOSE('Capacity Backing (Hide)2'!CB$67:CB$81),1,0))&gt;0,1,0)</f>
        <v>0</v>
      </c>
      <c r="DT39" cm="1">
        <f t="array" ref="DT39">IF(SUM(IF($J39:$X39=TRANSPOSE('Capacity Backing (Hide)2'!CC$67:CC$81),1,0))&gt;0,1,0)</f>
        <v>0</v>
      </c>
      <c r="DU39" cm="1">
        <f t="array" ref="DU39">IF(SUM(IF($J39:$X39=TRANSPOSE('Capacity Backing (Hide)2'!CD$67:CD$81),1,0))&gt;0,1,0)</f>
        <v>0</v>
      </c>
      <c r="DV39" cm="1">
        <f t="array" ref="DV39">IF(SUM(IF($J39:$X39=TRANSPOSE('Capacity Backing (Hide)2'!CE$67:CE$81),1,0))&gt;0,1,0)</f>
        <v>0</v>
      </c>
      <c r="DW39" cm="1">
        <f t="array" ref="DW39">IF(SUM(IF($J39:$X39=TRANSPOSE('Capacity Backing (Hide)2'!CF$67:CF$81),1,0))&gt;0,1,0)</f>
        <v>0</v>
      </c>
      <c r="DX39" cm="1">
        <f t="array" ref="DX39">IF(SUM(IF($J39:$X39=TRANSPOSE('Capacity Backing (Hide)2'!CG$67:CG$81),1,0))&gt;0,1,0)</f>
        <v>0</v>
      </c>
      <c r="DY39" cm="1">
        <f t="array" ref="DY39">IF(SUM(IF($J39:$X39=TRANSPOSE('Capacity Backing (Hide)2'!CH$67:CH$81),1,0))&gt;0,1,0)</f>
        <v>0</v>
      </c>
      <c r="DZ39" cm="1">
        <f t="array" ref="DZ39">IF(SUM(IF($J39:$X39=TRANSPOSE('Capacity Backing (Hide)2'!CI$67:CI$81),1,0))&gt;0,1,0)</f>
        <v>0</v>
      </c>
      <c r="EA39" cm="1">
        <f t="array" ref="EA39">IF(SUM(IF($J39:$X39=TRANSPOSE('Capacity Backing (Hide)2'!CJ$67:CJ$81),1,0))&gt;0,1,0)</f>
        <v>0</v>
      </c>
      <c r="EB39" cm="1">
        <f t="array" ref="EB39">IF(SUM(IF($J39:$X39=TRANSPOSE('Capacity Backing (Hide)2'!CK$67:CK$81),1,0))&gt;0,1,0)</f>
        <v>0</v>
      </c>
      <c r="EC39" cm="1">
        <f t="array" ref="EC39">IF(SUM(IF($J39:$X39=TRANSPOSE('Capacity Backing (Hide)2'!CL$67:CL$81),1,0))&gt;0,1,0)</f>
        <v>0</v>
      </c>
      <c r="ED39" cm="1">
        <f t="array" ref="ED39">IF(SUM(IF($J39:$X39=TRANSPOSE('Capacity Backing (Hide)2'!CM$67:CM$81),1,0))&gt;0,1,0)</f>
        <v>0</v>
      </c>
      <c r="EE39" cm="1">
        <f t="array" ref="EE39">IF(SUM(IF($J39:$X39=TRANSPOSE('Capacity Backing (Hide)2'!CN$67:CN$81),1,0))&gt;0,1,0)</f>
        <v>0</v>
      </c>
      <c r="EF39" cm="1">
        <f t="array" ref="EF39">IF(SUM(IF($J39:$X39=TRANSPOSE('Capacity Backing (Hide)2'!CO$67:CO$81),1,0))&gt;0,1,0)</f>
        <v>0</v>
      </c>
      <c r="EG39" cm="1">
        <f t="array" ref="EG39">IF(SUM(IF($J39:$X39=TRANSPOSE('Capacity Backing (Hide)2'!CP$67:CP$81),1,0))&gt;0,1,0)</f>
        <v>0</v>
      </c>
      <c r="EH39" cm="1">
        <f t="array" ref="EH39">IF(SUM(IF($J39:$X39=TRANSPOSE('Capacity Backing (Hide)2'!CQ$67:CQ$81),1,0))&gt;0,1,0)</f>
        <v>0</v>
      </c>
      <c r="EI39" cm="1">
        <f t="array" ref="EI39">IF(SUM(IF($J39:$X39=TRANSPOSE('Capacity Backing (Hide)2'!CR$67:CR$81),1,0))&gt;0,1,0)</f>
        <v>0</v>
      </c>
      <c r="EJ39" cm="1">
        <f t="array" ref="EJ39">IF(SUM(IF($J39:$X39=TRANSPOSE('Capacity Backing (Hide)2'!CS$67:CS$81),1,0))&gt;0,1,0)</f>
        <v>0</v>
      </c>
      <c r="EK39" cm="1">
        <f t="array" ref="EK39">IF(SUM(IF($J39:$X39=TRANSPOSE('Capacity Backing (Hide)2'!CT$67:CT$81),1,0))&gt;0,1,0)</f>
        <v>0</v>
      </c>
      <c r="EL39" cm="1">
        <f t="array" ref="EL39">IF(SUM(IF($J39:$X39=TRANSPOSE('Capacity Backing (Hide)2'!CU$67:CU$81),1,0))&gt;0,1,0)</f>
        <v>0</v>
      </c>
      <c r="EM39" cm="1">
        <f t="array" ref="EM39">IF(SUM(IF($J39:$X39=TRANSPOSE('Capacity Backing (Hide)2'!CV$67:CV$81),1,0))&gt;0,1,0)</f>
        <v>0</v>
      </c>
      <c r="EN39" cm="1">
        <f t="array" ref="EN39">IF(SUM(IF($J39:$X39=TRANSPOSE('Capacity Backing (Hide)2'!CW$67:CW$81),1,0))&gt;0,1,0)</f>
        <v>0</v>
      </c>
      <c r="EQ39" cm="1">
        <f t="array" ref="EQ39">IF(SUM(IF($J39:$X39=TRANSPOSE('Capacity Backing (Hide)2'!B$203:B$217),1,0))&gt;0,1,0)</f>
        <v>0</v>
      </c>
      <c r="ER39" cm="1">
        <f t="array" ref="ER39">IF(SUM(IF($J39:$X39=TRANSPOSE('Capacity Backing (Hide)2'!C$203:C$217),1,0))&gt;0,1,0)</f>
        <v>0</v>
      </c>
      <c r="ES39" cm="1">
        <f t="array" ref="ES39">IF(SUM(IF($J39:$X39=TRANSPOSE('Capacity Backing (Hide)2'!D$203:D$217),1,0))&gt;0,1,0)</f>
        <v>0</v>
      </c>
      <c r="ET39" cm="1">
        <f t="array" ref="ET39">IF(SUM(IF($J39:$X39=TRANSPOSE('Capacity Backing (Hide)2'!E$203:E$217),1,0))&gt;0,1,0)</f>
        <v>0</v>
      </c>
      <c r="EU39" cm="1">
        <f t="array" ref="EU39">IF(SUM(IF($J39:$X39=TRANSPOSE('Capacity Backing (Hide)2'!F$203:F$217),1,0))&gt;0,1,0)</f>
        <v>0</v>
      </c>
      <c r="EV39" cm="1">
        <f t="array" ref="EV39">IF(SUM(IF($J39:$X39=TRANSPOSE('Capacity Backing (Hide)2'!G$203:G$217),1,0))&gt;0,1,0)</f>
        <v>0</v>
      </c>
      <c r="EW39" cm="1">
        <f t="array" ref="EW39">IF(SUM(IF($J39:$X39=TRANSPOSE('Capacity Backing (Hide)2'!H$203:H$217),1,0))&gt;0,1,0)</f>
        <v>0</v>
      </c>
      <c r="EX39" cm="1">
        <f t="array" ref="EX39">IF(SUM(IF($J39:$X39=TRANSPOSE('Capacity Backing (Hide)2'!I$203:I$217),1,0))&gt;0,1,0)</f>
        <v>0</v>
      </c>
      <c r="EY39" cm="1">
        <f t="array" ref="EY39">IF(SUM(IF($J39:$X39=TRANSPOSE('Capacity Backing (Hide)2'!J$203:J$217),1,0))&gt;0,1,0)</f>
        <v>0</v>
      </c>
      <c r="EZ39" cm="1">
        <f t="array" ref="EZ39">IF(SUM(IF($J39:$X39=TRANSPOSE('Capacity Backing (Hide)2'!K$203:K$217),1,0))&gt;0,1,0)</f>
        <v>0</v>
      </c>
      <c r="FA39" cm="1">
        <f t="array" ref="FA39">IF(SUM(IF($J39:$X39=TRANSPOSE('Capacity Backing (Hide)2'!L$203:L$217),1,0))&gt;0,1,0)</f>
        <v>0</v>
      </c>
      <c r="FB39" cm="1">
        <f t="array" ref="FB39">IF(SUM(IF($J39:$X39=TRANSPOSE('Capacity Backing (Hide)2'!M$203:M$217),1,0))&gt;0,1,0)</f>
        <v>0</v>
      </c>
      <c r="FC39" cm="1">
        <f t="array" ref="FC39">IF(SUM(IF($J39:$X39=TRANSPOSE('Capacity Backing (Hide)2'!N$203:N$217),1,0))&gt;0,1,0)</f>
        <v>0</v>
      </c>
      <c r="FD39" cm="1">
        <f t="array" ref="FD39">IF(SUM(IF($J39:$X39=TRANSPOSE('Capacity Backing (Hide)2'!O$203:O$217),1,0))&gt;0,1,0)</f>
        <v>0</v>
      </c>
      <c r="FE39" cm="1">
        <f t="array" ref="FE39">IF(SUM(IF($J39:$X39=TRANSPOSE('Capacity Backing (Hide)2'!P$203:P$217),1,0))&gt;0,1,0)</f>
        <v>0</v>
      </c>
      <c r="FF39" cm="1">
        <f t="array" ref="FF39">IF(SUM(IF($J39:$X39=TRANSPOSE('Capacity Backing (Hide)2'!Q$203:Q$217),1,0))&gt;0,1,0)</f>
        <v>0</v>
      </c>
      <c r="FG39" cm="1">
        <f t="array" ref="FG39">IF(SUM(IF($J39:$X39=TRANSPOSE('Capacity Backing (Hide)2'!R$203:R$217),1,0))&gt;0,1,0)</f>
        <v>0</v>
      </c>
      <c r="FH39" cm="1">
        <f t="array" ref="FH39">IF(SUM(IF($J39:$X39=TRANSPOSE('Capacity Backing (Hide)2'!S$203:S$217),1,0))&gt;0,1,0)</f>
        <v>0</v>
      </c>
      <c r="FI39" cm="1">
        <f t="array" ref="FI39">IF(SUM(IF($J39:$X39=TRANSPOSE('Capacity Backing (Hide)2'!T$203:T$217),1,0))&gt;0,1,0)</f>
        <v>0</v>
      </c>
      <c r="FJ39" cm="1">
        <f t="array" ref="FJ39">IF(SUM(IF($J39:$X39=TRANSPOSE('Capacity Backing (Hide)2'!U$203:U$217),1,0))&gt;0,1,0)</f>
        <v>0</v>
      </c>
      <c r="FK39" cm="1">
        <f t="array" ref="FK39">IF(SUM(IF($J39:$X39=TRANSPOSE('Capacity Backing (Hide)2'!V$203:V$217),1,0))&gt;0,1,0)</f>
        <v>0</v>
      </c>
      <c r="FL39" cm="1">
        <f t="array" ref="FL39">IF(SUM(IF($J39:$X39=TRANSPOSE('Capacity Backing (Hide)2'!W$203:W$217),1,0))&gt;0,1,0)</f>
        <v>0</v>
      </c>
      <c r="FM39" cm="1">
        <f t="array" ref="FM39">IF(SUM(IF($J39:$X39=TRANSPOSE('Capacity Backing (Hide)2'!X$203:X$217),1,0))&gt;0,1,0)</f>
        <v>0</v>
      </c>
      <c r="FN39" cm="1">
        <f t="array" ref="FN39">IF(SUM(IF($J39:$X39=TRANSPOSE('Capacity Backing (Hide)2'!Y$203:Y$217),1,0))&gt;0,1,0)</f>
        <v>0</v>
      </c>
      <c r="FO39" cm="1">
        <f t="array" ref="FO39">IF(SUM(IF($J39:$X39=TRANSPOSE('Capacity Backing (Hide)2'!Z$203:Z$217),1,0))&gt;0,1,0)</f>
        <v>0</v>
      </c>
      <c r="FP39" cm="1">
        <f t="array" ref="FP39">IF(SUM(IF($J39:$X39=TRANSPOSE('Capacity Backing (Hide)2'!AA$203:AA$217),1,0))&gt;0,1,0)</f>
        <v>0</v>
      </c>
      <c r="FQ39" cm="1">
        <f t="array" ref="FQ39">IF(SUM(IF($J39:$X39=TRANSPOSE('Capacity Backing (Hide)2'!AB$203:AB$217),1,0))&gt;0,1,0)</f>
        <v>0</v>
      </c>
      <c r="FR39" cm="1">
        <f t="array" ref="FR39">IF(SUM(IF($J39:$X39=TRANSPOSE('Capacity Backing (Hide)2'!AC$203:AC$217),1,0))&gt;0,1,0)</f>
        <v>0</v>
      </c>
      <c r="FS39" cm="1">
        <f t="array" ref="FS39">IF(SUM(IF($J39:$X39=TRANSPOSE('Capacity Backing (Hide)2'!AD$203:AD$217),1,0))&gt;0,1,0)</f>
        <v>0</v>
      </c>
      <c r="FT39" cm="1">
        <f t="array" ref="FT39">IF(SUM(IF($J39:$X39=TRANSPOSE('Capacity Backing (Hide)2'!AE$203:AE$217),1,0))&gt;0,1,0)</f>
        <v>0</v>
      </c>
      <c r="FU39" cm="1">
        <f t="array" ref="FU39">IF(SUM(IF($J39:$X39=TRANSPOSE('Capacity Backing (Hide)2'!AF$203:AF$217),1,0))&gt;0,1,0)</f>
        <v>0</v>
      </c>
      <c r="FV39" cm="1">
        <f t="array" ref="FV39">IF(SUM(IF($J39:$X39=TRANSPOSE('Capacity Backing (Hide)2'!AG$203:AG$217),1,0))&gt;0,1,0)</f>
        <v>0</v>
      </c>
      <c r="FW39" cm="1">
        <f t="array" ref="FW39">IF(SUM(IF($J39:$X39=TRANSPOSE('Capacity Backing (Hide)2'!AH$203:AH$217),1,0))&gt;0,1,0)</f>
        <v>0</v>
      </c>
      <c r="FX39" cm="1">
        <f t="array" ref="FX39">IF(SUM(IF($J39:$X39=TRANSPOSE('Capacity Backing (Hide)2'!AI$203:AI$217),1,0))&gt;0,1,0)</f>
        <v>0</v>
      </c>
      <c r="FY39" cm="1">
        <f t="array" ref="FY39">IF(SUM(IF($J39:$X39=TRANSPOSE('Capacity Backing (Hide)2'!AJ$203:AJ$217),1,0))&gt;0,1,0)</f>
        <v>0</v>
      </c>
      <c r="FZ39" cm="1">
        <f t="array" ref="FZ39">IF(SUM(IF($J39:$X39=TRANSPOSE('Capacity Backing (Hide)2'!AK$203:AK$217),1,0))&gt;0,1,0)</f>
        <v>0</v>
      </c>
      <c r="GA39" cm="1">
        <f t="array" ref="GA39">IF(SUM(IF($J39:$X39=TRANSPOSE('Capacity Backing (Hide)2'!AL$203:AL$217),1,0))&gt;0,1,0)</f>
        <v>0</v>
      </c>
      <c r="GB39" cm="1">
        <f t="array" ref="GB39">IF(SUM(IF($J39:$X39=TRANSPOSE('Capacity Backing (Hide)2'!AM$203:AM$217),1,0))&gt;0,1,0)</f>
        <v>0</v>
      </c>
      <c r="GC39" cm="1">
        <f t="array" ref="GC39">IF(SUM(IF($J39:$X39=TRANSPOSE('Capacity Backing (Hide)2'!AN$203:AN$217),1,0))&gt;0,1,0)</f>
        <v>0</v>
      </c>
      <c r="GD39" cm="1">
        <f t="array" ref="GD39">IF(SUM(IF($J39:$X39=TRANSPOSE('Capacity Backing (Hide)2'!AO$203:AO$217),1,0))&gt;0,1,0)</f>
        <v>0</v>
      </c>
      <c r="GE39" cm="1">
        <f t="array" ref="GE39">IF(SUM(IF($J39:$X39=TRANSPOSE('Capacity Backing (Hide)2'!AP$203:AP$217),1,0))&gt;0,1,0)</f>
        <v>0</v>
      </c>
      <c r="GF39" cm="1">
        <f t="array" ref="GF39">IF(SUM(IF($J39:$X39=TRANSPOSE('Capacity Backing (Hide)2'!AQ$203:AQ$217),1,0))&gt;0,1,0)</f>
        <v>0</v>
      </c>
      <c r="GG39" cm="1">
        <f t="array" ref="GG39">IF(SUM(IF($J39:$X39=TRANSPOSE('Capacity Backing (Hide)2'!AR$203:AR$217),1,0))&gt;0,1,0)</f>
        <v>0</v>
      </c>
      <c r="GH39" cm="1">
        <f t="array" ref="GH39">IF(SUM(IF($J39:$X39=TRANSPOSE('Capacity Backing (Hide)2'!AS$203:AS$217),1,0))&gt;0,1,0)</f>
        <v>0</v>
      </c>
      <c r="GI39" cm="1">
        <f t="array" ref="GI39">IF(SUM(IF($J39:$X39=TRANSPOSE('Capacity Backing (Hide)2'!AT$203:AT$217),1,0))&gt;0,1,0)</f>
        <v>0</v>
      </c>
      <c r="GJ39" cm="1">
        <f t="array" ref="GJ39">IF(SUM(IF($J39:$X39=TRANSPOSE('Capacity Backing (Hide)2'!AU$203:AU$217),1,0))&gt;0,1,0)</f>
        <v>0</v>
      </c>
      <c r="GK39" cm="1">
        <f t="array" ref="GK39">IF(SUM(IF($J39:$X39=TRANSPOSE('Capacity Backing (Hide)2'!AV$203:AV$217),1,0))&gt;0,1,0)</f>
        <v>0</v>
      </c>
      <c r="GL39" cm="1">
        <f t="array" ref="GL39">IF(SUM(IF($J39:$X39=TRANSPOSE('Capacity Backing (Hide)2'!AW$203:AW$217),1,0))&gt;0,1,0)</f>
        <v>0</v>
      </c>
      <c r="GM39" cm="1">
        <f t="array" ref="GM39">IF(SUM(IF($J39:$X39=TRANSPOSE('Capacity Backing (Hide)2'!AX$203:AX$217),1,0))&gt;0,1,0)</f>
        <v>0</v>
      </c>
      <c r="GN39" cm="1">
        <f t="array" ref="GN39">IF(SUM(IF($J39:$X39=TRANSPOSE('Capacity Backing (Hide)2'!AY$203:AY$217),1,0))&gt;0,1,0)</f>
        <v>0</v>
      </c>
      <c r="GO39" cm="1">
        <f t="array" ref="GO39">IF(SUM(IF($J39:$X39=TRANSPOSE('Capacity Backing (Hide)2'!AZ$203:AZ$217),1,0))&gt;0,1,0)</f>
        <v>0</v>
      </c>
      <c r="GP39" cm="1">
        <f t="array" ref="GP39">IF(SUM(IF($J39:$X39=TRANSPOSE('Capacity Backing (Hide)2'!BA$203:BA$217),1,0))&gt;0,1,0)</f>
        <v>0</v>
      </c>
      <c r="GQ39" cm="1">
        <f t="array" ref="GQ39">IF(SUM(IF($J39:$X39=TRANSPOSE('Capacity Backing (Hide)2'!BB$203:BB$217),1,0))&gt;0,1,0)</f>
        <v>0</v>
      </c>
      <c r="GR39" cm="1">
        <f t="array" ref="GR39">IF(SUM(IF($J39:$X39=TRANSPOSE('Capacity Backing (Hide)2'!BC$203:BC$217),1,0))&gt;0,1,0)</f>
        <v>0</v>
      </c>
      <c r="GS39" cm="1">
        <f t="array" ref="GS39">IF(SUM(IF($J39:$X39=TRANSPOSE('Capacity Backing (Hide)2'!BD$203:BD$217),1,0))&gt;0,1,0)</f>
        <v>0</v>
      </c>
      <c r="GT39" cm="1">
        <f t="array" ref="GT39">IF(SUM(IF($J39:$X39=TRANSPOSE('Capacity Backing (Hide)2'!BE$203:BE$217),1,0))&gt;0,1,0)</f>
        <v>0</v>
      </c>
      <c r="GU39" cm="1">
        <f t="array" ref="GU39">IF(SUM(IF($J39:$X39=TRANSPOSE('Capacity Backing (Hide)2'!BF$203:BF$217),1,0))&gt;0,1,0)</f>
        <v>0</v>
      </c>
      <c r="GV39" cm="1">
        <f t="array" ref="GV39">IF(SUM(IF($J39:$X39=TRANSPOSE('Capacity Backing (Hide)2'!BG$203:BG$217),1,0))&gt;0,1,0)</f>
        <v>0</v>
      </c>
      <c r="GW39" cm="1">
        <f t="array" ref="GW39">IF(SUM(IF($J39:$X39=TRANSPOSE('Capacity Backing (Hide)2'!BH$203:BH$217),1,0))&gt;0,1,0)</f>
        <v>0</v>
      </c>
      <c r="GX39" cm="1">
        <f t="array" ref="GX39">IF(SUM(IF($J39:$X39=TRANSPOSE('Capacity Backing (Hide)2'!BI$203:BI$217),1,0))&gt;0,1,0)</f>
        <v>0</v>
      </c>
      <c r="GY39" cm="1">
        <f t="array" ref="GY39">IF(SUM(IF($J39:$X39=TRANSPOSE('Capacity Backing (Hide)2'!BJ$203:BJ$217),1,0))&gt;0,1,0)</f>
        <v>0</v>
      </c>
      <c r="GZ39" cm="1">
        <f t="array" ref="GZ39">IF(SUM(IF($J39:$X39=TRANSPOSE('Capacity Backing (Hide)2'!BK$203:BK$217),1,0))&gt;0,1,0)</f>
        <v>0</v>
      </c>
      <c r="HA39" cm="1">
        <f t="array" ref="HA39">IF(SUM(IF($J39:$X39=TRANSPOSE('Capacity Backing (Hide)2'!BL$203:BL$217),1,0))&gt;0,1,0)</f>
        <v>0</v>
      </c>
      <c r="HB39" cm="1">
        <f t="array" ref="HB39">IF(SUM(IF($J39:$X39=TRANSPOSE('Capacity Backing (Hide)2'!BM$203:BM$217),1,0))&gt;0,1,0)</f>
        <v>0</v>
      </c>
      <c r="HC39" cm="1">
        <f t="array" ref="HC39">IF(SUM(IF($J39:$X39=TRANSPOSE('Capacity Backing (Hide)2'!BN$203:BN$217),1,0))&gt;0,1,0)</f>
        <v>0</v>
      </c>
      <c r="HD39" cm="1">
        <f t="array" ref="HD39">IF(SUM(IF($J39:$X39=TRANSPOSE('Capacity Backing (Hide)2'!BO$203:BO$217),1,0))&gt;0,1,0)</f>
        <v>0</v>
      </c>
      <c r="HE39" cm="1">
        <f t="array" ref="HE39">IF(SUM(IF($J39:$X39=TRANSPOSE('Capacity Backing (Hide)2'!BP$203:BP$217),1,0))&gt;0,1,0)</f>
        <v>0</v>
      </c>
      <c r="HF39" cm="1">
        <f t="array" ref="HF39">IF(SUM(IF($J39:$X39=TRANSPOSE('Capacity Backing (Hide)2'!BQ$203:BQ$217),1,0))&gt;0,1,0)</f>
        <v>0</v>
      </c>
      <c r="HG39" cm="1">
        <f t="array" ref="HG39">IF(SUM(IF($J39:$X39=TRANSPOSE('Capacity Backing (Hide)2'!BR$203:BR$217),1,0))&gt;0,1,0)</f>
        <v>0</v>
      </c>
      <c r="HH39" cm="1">
        <f t="array" ref="HH39">IF(SUM(IF($J39:$X39=TRANSPOSE('Capacity Backing (Hide)2'!BS$203:BS$217),1,0))&gt;0,1,0)</f>
        <v>0</v>
      </c>
      <c r="HI39" cm="1">
        <f t="array" ref="HI39">IF(SUM(IF($J39:$X39=TRANSPOSE('Capacity Backing (Hide)2'!BT$203:BT$217),1,0))&gt;0,1,0)</f>
        <v>0</v>
      </c>
      <c r="HJ39" cm="1">
        <f t="array" ref="HJ39">IF(SUM(IF($J39:$X39=TRANSPOSE('Capacity Backing (Hide)2'!BU$203:BU$217),1,0))&gt;0,1,0)</f>
        <v>0</v>
      </c>
      <c r="HK39" cm="1">
        <f t="array" ref="HK39">IF(SUM(IF($J39:$X39=TRANSPOSE('Capacity Backing (Hide)2'!BV$203:BV$217),1,0))&gt;0,1,0)</f>
        <v>0</v>
      </c>
      <c r="HL39" cm="1">
        <f t="array" ref="HL39">IF(SUM(IF($J39:$X39=TRANSPOSE('Capacity Backing (Hide)2'!BW$203:BW$217),1,0))&gt;0,1,0)</f>
        <v>0</v>
      </c>
      <c r="HM39" cm="1">
        <f t="array" ref="HM39">IF(SUM(IF($J39:$X39=TRANSPOSE('Capacity Backing (Hide)2'!BX$203:BX$217),1,0))&gt;0,1,0)</f>
        <v>0</v>
      </c>
      <c r="HN39" cm="1">
        <f t="array" ref="HN39">IF(SUM(IF($J39:$X39=TRANSPOSE('Capacity Backing (Hide)2'!BY$203:BY$217),1,0))&gt;0,1,0)</f>
        <v>0</v>
      </c>
      <c r="HO39" cm="1">
        <f t="array" ref="HO39">IF(SUM(IF($J39:$X39=TRANSPOSE('Capacity Backing (Hide)2'!BZ$203:BZ$217),1,0))&gt;0,1,0)</f>
        <v>0</v>
      </c>
      <c r="HP39" cm="1">
        <f t="array" ref="HP39">IF(SUM(IF($J39:$X39=TRANSPOSE('Capacity Backing (Hide)2'!CA$203:CA$217),1,0))&gt;0,1,0)</f>
        <v>0</v>
      </c>
      <c r="HQ39" cm="1">
        <f t="array" ref="HQ39">IF(SUM(IF($J39:$X39=TRANSPOSE('Capacity Backing (Hide)2'!CB$203:CB$217),1,0))&gt;0,1,0)</f>
        <v>0</v>
      </c>
      <c r="HR39" cm="1">
        <f t="array" ref="HR39">IF(SUM(IF($J39:$X39=TRANSPOSE('Capacity Backing (Hide)2'!CC$203:CC$217),1,0))&gt;0,1,0)</f>
        <v>0</v>
      </c>
      <c r="HS39" cm="1">
        <f t="array" ref="HS39">IF(SUM(IF($J39:$X39=TRANSPOSE('Capacity Backing (Hide)2'!CD$203:CD$217),1,0))&gt;0,1,0)</f>
        <v>0</v>
      </c>
      <c r="HT39" cm="1">
        <f t="array" ref="HT39">IF(SUM(IF($J39:$X39=TRANSPOSE('Capacity Backing (Hide)2'!CE$203:CE$217),1,0))&gt;0,1,0)</f>
        <v>0</v>
      </c>
      <c r="HU39" cm="1">
        <f t="array" ref="HU39">IF(SUM(IF($J39:$X39=TRANSPOSE('Capacity Backing (Hide)2'!CF$203:CF$217),1,0))&gt;0,1,0)</f>
        <v>0</v>
      </c>
      <c r="HV39" cm="1">
        <f t="array" ref="HV39">IF(SUM(IF($J39:$X39=TRANSPOSE('Capacity Backing (Hide)2'!CG$203:CG$217),1,0))&gt;0,1,0)</f>
        <v>0</v>
      </c>
      <c r="HW39" cm="1">
        <f t="array" ref="HW39">IF(SUM(IF($J39:$X39=TRANSPOSE('Capacity Backing (Hide)2'!CH$203:CH$217),1,0))&gt;0,1,0)</f>
        <v>0</v>
      </c>
      <c r="HX39" cm="1">
        <f t="array" ref="HX39">IF(SUM(IF($J39:$X39=TRANSPOSE('Capacity Backing (Hide)2'!CI$203:CI$217),1,0))&gt;0,1,0)</f>
        <v>0</v>
      </c>
      <c r="HY39" cm="1">
        <f t="array" ref="HY39">IF(SUM(IF($J39:$X39=TRANSPOSE('Capacity Backing (Hide)2'!CJ$203:CJ$217),1,0))&gt;0,1,0)</f>
        <v>0</v>
      </c>
      <c r="HZ39" cm="1">
        <f t="array" ref="HZ39">IF(SUM(IF($J39:$X39=TRANSPOSE('Capacity Backing (Hide)2'!CK$203:CK$217),1,0))&gt;0,1,0)</f>
        <v>0</v>
      </c>
      <c r="IA39" cm="1">
        <f t="array" ref="IA39">IF(SUM(IF($J39:$X39=TRANSPOSE('Capacity Backing (Hide)2'!CL$203:CL$217),1,0))&gt;0,1,0)</f>
        <v>0</v>
      </c>
      <c r="IB39" cm="1">
        <f t="array" ref="IB39">IF(SUM(IF($J39:$X39=TRANSPOSE('Capacity Backing (Hide)2'!CM$203:CM$217),1,0))&gt;0,1,0)</f>
        <v>0</v>
      </c>
      <c r="IC39" cm="1">
        <f t="array" ref="IC39">IF(SUM(IF($J39:$X39=TRANSPOSE('Capacity Backing (Hide)2'!CN$203:CN$217),1,0))&gt;0,1,0)</f>
        <v>0</v>
      </c>
      <c r="ID39" cm="1">
        <f t="array" ref="ID39">IF(SUM(IF($J39:$X39=TRANSPOSE('Capacity Backing (Hide)2'!CO$203:CO$217),1,0))&gt;0,1,0)</f>
        <v>0</v>
      </c>
      <c r="IE39" cm="1">
        <f t="array" ref="IE39">IF(SUM(IF($J39:$X39=TRANSPOSE('Capacity Backing (Hide)2'!CP$203:CP$217),1,0))&gt;0,1,0)</f>
        <v>0</v>
      </c>
      <c r="IF39" cm="1">
        <f t="array" ref="IF39">IF(SUM(IF($J39:$X39=TRANSPOSE('Capacity Backing (Hide)2'!CQ$203:CQ$217),1,0))&gt;0,1,0)</f>
        <v>0</v>
      </c>
      <c r="IG39" cm="1">
        <f t="array" ref="IG39">IF(SUM(IF($J39:$X39=TRANSPOSE('Capacity Backing (Hide)2'!CR$203:CR$217),1,0))&gt;0,1,0)</f>
        <v>0</v>
      </c>
      <c r="IH39" cm="1">
        <f t="array" ref="IH39">IF(SUM(IF($J39:$X39=TRANSPOSE('Capacity Backing (Hide)2'!CS$203:CS$217),1,0))&gt;0,1,0)</f>
        <v>0</v>
      </c>
      <c r="II39" cm="1">
        <f t="array" ref="II39">IF(SUM(IF($J39:$X39=TRANSPOSE('Capacity Backing (Hide)2'!CT$203:CT$217),1,0))&gt;0,1,0)</f>
        <v>0</v>
      </c>
      <c r="IJ39" cm="1">
        <f t="array" ref="IJ39">IF(SUM(IF($J39:$X39=TRANSPOSE('Capacity Backing (Hide)2'!CU$203:CU$217),1,0))&gt;0,1,0)</f>
        <v>0</v>
      </c>
      <c r="IK39" cm="1">
        <f t="array" ref="IK39">IF(SUM(IF($J39:$X39=TRANSPOSE('Capacity Backing (Hide)2'!CV$203:CV$217),1,0))&gt;0,1,0)</f>
        <v>0</v>
      </c>
      <c r="IL39" cm="1">
        <f t="array" ref="IL39">IF(SUM(IF($J39:$X39=TRANSPOSE('Capacity Backing (Hide)2'!CW$203:CW$217),1,0))&gt;0,1,0)</f>
        <v>0</v>
      </c>
      <c r="IO39" s="184">
        <v>0</v>
      </c>
      <c r="IP39" s="184">
        <v>0</v>
      </c>
      <c r="IQ39" s="184">
        <v>0</v>
      </c>
      <c r="IR39" s="184">
        <v>0</v>
      </c>
      <c r="IS39" s="184">
        <v>0</v>
      </c>
      <c r="IT39" s="184">
        <v>0</v>
      </c>
      <c r="IU39" s="184">
        <v>0</v>
      </c>
      <c r="IV39" s="184">
        <v>0</v>
      </c>
      <c r="IW39" s="184">
        <v>0</v>
      </c>
      <c r="IX39" s="184">
        <v>0</v>
      </c>
      <c r="IY39" s="184">
        <v>0</v>
      </c>
      <c r="IZ39" s="184">
        <v>0</v>
      </c>
      <c r="JA39" s="184">
        <v>0</v>
      </c>
      <c r="JB39" s="184">
        <v>0</v>
      </c>
      <c r="JC39" s="184">
        <v>0</v>
      </c>
      <c r="JD39" s="184">
        <v>0</v>
      </c>
      <c r="JE39" s="184">
        <v>0</v>
      </c>
      <c r="JF39" s="184">
        <v>0</v>
      </c>
      <c r="JG39" s="184">
        <v>0</v>
      </c>
      <c r="JH39" s="184">
        <v>0</v>
      </c>
      <c r="JI39" s="184">
        <v>0</v>
      </c>
      <c r="JJ39" s="184">
        <v>0</v>
      </c>
      <c r="JK39" s="184">
        <v>0</v>
      </c>
      <c r="JL39" s="184">
        <v>0</v>
      </c>
      <c r="JM39" s="184">
        <v>0</v>
      </c>
      <c r="JN39" s="184">
        <v>0</v>
      </c>
      <c r="JO39" s="184">
        <v>0</v>
      </c>
      <c r="JP39" s="184">
        <v>0</v>
      </c>
      <c r="JQ39" s="184">
        <v>0</v>
      </c>
      <c r="JR39" s="184">
        <v>0</v>
      </c>
      <c r="JS39" s="184">
        <v>0</v>
      </c>
      <c r="JT39" s="184">
        <v>0</v>
      </c>
      <c r="JU39" s="184">
        <v>0</v>
      </c>
      <c r="JV39" s="184">
        <v>0</v>
      </c>
      <c r="JW39" s="184">
        <v>0</v>
      </c>
      <c r="JX39" s="184">
        <v>0</v>
      </c>
      <c r="JY39" s="184">
        <v>0</v>
      </c>
      <c r="JZ39" s="184">
        <v>0</v>
      </c>
      <c r="KA39" s="184">
        <v>0</v>
      </c>
      <c r="KB39" s="184">
        <v>0</v>
      </c>
      <c r="KC39" s="184">
        <v>0</v>
      </c>
      <c r="KD39" s="184">
        <v>0</v>
      </c>
      <c r="KE39" s="184">
        <v>0</v>
      </c>
      <c r="KF39" s="184">
        <v>0</v>
      </c>
      <c r="KG39" s="184">
        <v>0</v>
      </c>
      <c r="KH39" s="184">
        <v>0</v>
      </c>
      <c r="KI39" s="184">
        <v>0</v>
      </c>
      <c r="KJ39" s="184">
        <v>0</v>
      </c>
      <c r="KK39" s="184">
        <v>0</v>
      </c>
      <c r="KL39" s="184">
        <v>0</v>
      </c>
      <c r="KM39" s="184">
        <v>0</v>
      </c>
      <c r="KN39" s="184">
        <v>0</v>
      </c>
      <c r="KO39" s="184">
        <v>0</v>
      </c>
      <c r="KP39" s="184">
        <v>0</v>
      </c>
      <c r="KQ39" s="184">
        <v>0</v>
      </c>
      <c r="KR39" s="184">
        <v>0</v>
      </c>
      <c r="KS39" s="184">
        <v>0</v>
      </c>
      <c r="KT39" s="184">
        <v>0</v>
      </c>
      <c r="KU39" s="184">
        <v>0</v>
      </c>
      <c r="KV39" s="184">
        <v>0</v>
      </c>
      <c r="KW39" s="184">
        <v>0</v>
      </c>
      <c r="KX39" s="184">
        <v>0</v>
      </c>
      <c r="KY39" s="184">
        <v>0</v>
      </c>
      <c r="KZ39" s="184">
        <v>0</v>
      </c>
      <c r="LA39" s="184">
        <v>0</v>
      </c>
      <c r="LB39" s="184">
        <v>0</v>
      </c>
      <c r="LC39" s="184">
        <v>0</v>
      </c>
      <c r="LD39" s="184">
        <v>0</v>
      </c>
      <c r="LE39" s="184">
        <v>0</v>
      </c>
      <c r="LF39" s="184">
        <v>0</v>
      </c>
      <c r="LG39" s="184">
        <v>0</v>
      </c>
      <c r="LH39" s="184">
        <v>0</v>
      </c>
      <c r="LI39" s="184">
        <v>0</v>
      </c>
      <c r="LJ39" s="184">
        <v>0</v>
      </c>
      <c r="LK39" s="184">
        <v>0</v>
      </c>
      <c r="LL39" s="184">
        <v>0</v>
      </c>
      <c r="LM39" s="184">
        <v>0</v>
      </c>
      <c r="LN39" s="184">
        <v>0</v>
      </c>
      <c r="LO39" s="184">
        <v>0</v>
      </c>
      <c r="LP39" s="184">
        <v>0</v>
      </c>
      <c r="LQ39" s="184">
        <v>0</v>
      </c>
      <c r="LR39" s="184">
        <v>0</v>
      </c>
      <c r="LS39" s="184">
        <v>0</v>
      </c>
      <c r="LT39" s="184">
        <v>0</v>
      </c>
      <c r="LU39" s="184">
        <v>0</v>
      </c>
      <c r="LV39" s="184">
        <v>0</v>
      </c>
      <c r="LW39" s="184">
        <v>0</v>
      </c>
      <c r="LX39" s="184">
        <v>0</v>
      </c>
      <c r="LY39" s="184">
        <v>0</v>
      </c>
      <c r="LZ39" s="184">
        <v>0</v>
      </c>
      <c r="MA39" s="184">
        <v>0</v>
      </c>
      <c r="MB39" s="184">
        <v>0</v>
      </c>
      <c r="MC39" s="184">
        <v>0</v>
      </c>
      <c r="MD39" s="184">
        <v>0</v>
      </c>
      <c r="ME39" s="184">
        <v>0</v>
      </c>
      <c r="MF39" s="184">
        <v>0</v>
      </c>
      <c r="MG39" s="184">
        <v>0</v>
      </c>
      <c r="MH39" s="184">
        <v>0</v>
      </c>
      <c r="MI39" s="184">
        <v>0</v>
      </c>
      <c r="MJ39" s="184">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J39" cm="1">
        <f t="array" ref="QJ39">SUM(IF('Capacity Summary'!H$36:H$135="X",1,0)*TRANSPOSE('CR Backing (Hide)'!$IO39:$MJ39)*IF('Clinical resources'!ZQ42="X",1,0))</f>
        <v>0</v>
      </c>
      <c r="QK39" cm="1">
        <f t="array" ref="QK39">SUM(IF('Capacity Summary'!I$36:I$135="X",1,0)*TRANSPOSE('CR Backing (Hide)'!$IO39:$MJ39)*IF('Clinical resources'!ZR42="X",1,0))</f>
        <v>0</v>
      </c>
      <c r="QL39" cm="1">
        <f t="array" ref="QL39">SUM(IF('Capacity Summary'!J$36:J$135="X",1,0)*TRANSPOSE('CR Backing (Hide)'!$IO39:$MJ39)*IF('Clinical resources'!ZS42="X",1,0))</f>
        <v>0</v>
      </c>
      <c r="QM39" cm="1">
        <f t="array" ref="QM39">SUM(IF('Capacity Summary'!K$36:K$135="X",1,0)*TRANSPOSE('CR Backing (Hide)'!$IO39:$MJ39)*IF('Clinical resources'!ZT42="X",1,0))</f>
        <v>0</v>
      </c>
      <c r="QN39" cm="1">
        <f t="array" ref="QN39">SUM(IF('Capacity Summary'!L$36:L$135="X",1,0)*TRANSPOSE('CR Backing (Hide)'!$IO39:$MJ39)*IF('Clinical resources'!ZU42="X",1,0))</f>
        <v>0</v>
      </c>
      <c r="QO39" cm="1">
        <f t="array" ref="QO39">SUM(IF('Capacity Summary'!M$36:M$135="X",1,0)*TRANSPOSE('CR Backing (Hide)'!$IO39:$MJ39)*IF('Clinical resources'!ZV42="X",1,0))</f>
        <v>0</v>
      </c>
      <c r="QP39" cm="1">
        <f t="array" ref="QP39">SUM(IF('Capacity Summary'!N$36:N$135="X",1,0)*TRANSPOSE('CR Backing (Hide)'!$IO39:$MJ39)*IF('Clinical resources'!ZW42="X",1,0))</f>
        <v>0</v>
      </c>
      <c r="QQ39" cm="1">
        <f t="array" ref="QQ39">SUM(IF('Capacity Summary'!O$36:O$135="X",1,0)*TRANSPOSE('CR Backing (Hide)'!$IO39:$MJ39)*IF('Clinical resources'!ZX42="X",1,0))</f>
        <v>0</v>
      </c>
      <c r="QR39" cm="1">
        <f t="array" ref="QR39">SUM(IF('Capacity Summary'!P$36:P$135="X",1,0)*TRANSPOSE('CR Backing (Hide)'!$IO39:$MJ39)*IF('Clinical resources'!ZY42="X",1,0))</f>
        <v>0</v>
      </c>
      <c r="QS39" cm="1">
        <f t="array" ref="QS39">SUM(IF('Capacity Summary'!Q$36:Q$135="X",1,0)*TRANSPOSE('CR Backing (Hide)'!$IO39:$MJ39)*IF('Clinical resources'!ZZ42="X",1,0))</f>
        <v>0</v>
      </c>
      <c r="QT39" cm="1">
        <f t="array" ref="QT39">SUM(IF('Capacity Summary'!R$36:R$135="X",1,0)*TRANSPOSE('CR Backing (Hide)'!$IO39:$MJ39)*IF('Clinical resources'!AAA42="X",1,0))</f>
        <v>0</v>
      </c>
      <c r="QU39" cm="1">
        <f t="array" ref="QU39">SUM(IF('Capacity Summary'!S$36:S$135="X",1,0)*TRANSPOSE('CR Backing (Hide)'!$IO39:$MJ39)*IF('Clinical resources'!AAB42="X",1,0))</f>
        <v>0</v>
      </c>
      <c r="QV39" cm="1">
        <f t="array" ref="QV39">SUM(IF('Capacity Summary'!T$36:T$135="X",1,0)*TRANSPOSE('CR Backing (Hide)'!$IO39:$MJ39)*IF('Clinical resources'!AAC42="X",1,0))</f>
        <v>0</v>
      </c>
      <c r="QW39" cm="1">
        <f t="array" ref="QW39">SUM(IF('Capacity Summary'!U$36:U$135="X",1,0)*TRANSPOSE('CR Backing (Hide)'!$IO39:$MJ39)*IF('Clinical resources'!AAD42="X",1,0))</f>
        <v>0</v>
      </c>
      <c r="QX39" cm="1">
        <f t="array" ref="QX39">SUM(IF('Capacity Summary'!V$36:V$135="X",1,0)*TRANSPOSE('CR Backing (Hide)'!$IO39:$MJ39)*IF('Clinical resources'!AAE42="X",1,0))</f>
        <v>0</v>
      </c>
      <c r="QY39" cm="1">
        <f t="array" ref="QY39">SUM(IF('Capacity Summary'!W$36:W$135="X",1,0)*TRANSPOSE('CR Backing (Hide)'!$IO39:$MJ39)*IF('Clinical resources'!AAF42="X",1,0))</f>
        <v>0</v>
      </c>
      <c r="QZ39" cm="1">
        <f t="array" ref="QZ39">SUM(IF('Capacity Summary'!X$36:X$135="X",1,0)*TRANSPOSE('CR Backing (Hide)'!$IO39:$MJ39)*IF('Clinical resources'!AAG42="X",1,0))</f>
        <v>0</v>
      </c>
      <c r="RA39" cm="1">
        <f t="array" ref="RA39">SUM(IF('Capacity Summary'!Y$36:Y$135="X",1,0)*TRANSPOSE('CR Backing (Hide)'!$IO39:$MJ39)*IF('Clinical resources'!AAH42="X",1,0))</f>
        <v>0</v>
      </c>
      <c r="RB39" cm="1">
        <f t="array" ref="RB39">SUM(IF('Capacity Summary'!Z$36:Z$135="X",1,0)*TRANSPOSE('CR Backing (Hide)'!$IO39:$MJ39)*IF('Clinical resources'!AAI42="X",1,0))</f>
        <v>0</v>
      </c>
      <c r="RC39" cm="1">
        <f t="array" ref="RC39">SUM(IF('Capacity Summary'!AA$36:AA$135="X",1,0)*TRANSPOSE('CR Backing (Hide)'!$IO39:$MJ39)*IF('Clinical resources'!AAJ42="X",1,0))</f>
        <v>0</v>
      </c>
      <c r="RD39" cm="1">
        <f t="array" ref="RD39">SUM(IF('Capacity Summary'!AB$36:AB$135="X",1,0)*TRANSPOSE('CR Backing (Hide)'!$IO39:$MJ39)*IF('Clinical resources'!AAK42="X",1,0))</f>
        <v>0</v>
      </c>
      <c r="RE39" cm="1">
        <f t="array" ref="RE39">SUM(IF('Capacity Summary'!AC$36:AC$135="X",1,0)*TRANSPOSE('CR Backing (Hide)'!$IO39:$MJ39)*IF('Clinical resources'!AAL42="X",1,0))</f>
        <v>0</v>
      </c>
      <c r="RF39" cm="1">
        <f t="array" ref="RF39">SUM(IF('Capacity Summary'!AD$36:AD$135="X",1,0)*TRANSPOSE('CR Backing (Hide)'!$IO39:$MJ39)*IF('Clinical resources'!AAM42="X",1,0))</f>
        <v>0</v>
      </c>
      <c r="RG39" cm="1">
        <f t="array" ref="RG39">SUM(IF('Capacity Summary'!AE$36:AE$135="X",1,0)*TRANSPOSE('CR Backing (Hide)'!$IO39:$MJ39)*IF('Clinical resources'!AAN42="X",1,0))</f>
        <v>0</v>
      </c>
      <c r="RH39" cm="1">
        <f t="array" ref="RH39">SUM(IF('Capacity Summary'!AF$36:AF$135="X",1,0)*TRANSPOSE('CR Backing (Hide)'!$IO39:$MJ39)*IF('Clinical resources'!AAO42="X",1,0))</f>
        <v>0</v>
      </c>
      <c r="RI39" cm="1">
        <f t="array" ref="RI39">SUM(IF('Capacity Summary'!AG$36:AG$135="X",1,0)*TRANSPOSE('CR Backing (Hide)'!$IO39:$MJ39)*IF('Clinical resources'!AAP42="X",1,0))</f>
        <v>0</v>
      </c>
      <c r="RJ39" cm="1">
        <f t="array" ref="RJ39">SUM(IF('Capacity Summary'!AH$36:AH$135="X",1,0)*TRANSPOSE('CR Backing (Hide)'!$IO39:$MJ39)*IF('Clinical resources'!AAQ42="X",1,0))</f>
        <v>0</v>
      </c>
      <c r="RK39" cm="1">
        <f t="array" ref="RK39">SUM(IF('Capacity Summary'!AI$36:AI$135="X",1,0)*TRANSPOSE('CR Backing (Hide)'!$IO39:$MJ39)*IF('Clinical resources'!AAR42="X",1,0))</f>
        <v>0</v>
      </c>
      <c r="RL39" cm="1">
        <f t="array" ref="RL39">SUM(IF('Capacity Summary'!AJ$36:AJ$135="X",1,0)*TRANSPOSE('CR Backing (Hide)'!$IO39:$MJ39)*IF('Clinical resources'!AAS42="X",1,0))</f>
        <v>0</v>
      </c>
      <c r="RM39" cm="1">
        <f t="array" ref="RM39">SUM(IF('Capacity Summary'!AK$36:AK$135="X",1,0)*TRANSPOSE('CR Backing (Hide)'!$IO39:$MJ39)*IF('Clinical resources'!AAT42="X",1,0))</f>
        <v>0</v>
      </c>
      <c r="RN39" cm="1">
        <f t="array" ref="RN39">SUM(IF('Capacity Summary'!AL$36:AL$135="X",1,0)*TRANSPOSE('CR Backing (Hide)'!$IO39:$MJ39)*IF('Clinical resources'!AAU42="X",1,0))</f>
        <v>0</v>
      </c>
      <c r="RO39" cm="1">
        <f t="array" ref="RO39">SUM(IF('Capacity Summary'!AM$36:AM$135="X",1,0)*TRANSPOSE('CR Backing (Hide)'!$IO39:$MJ39)*IF('Clinical resources'!AAV42="X",1,0))</f>
        <v>0</v>
      </c>
      <c r="RP39" cm="1">
        <f t="array" ref="RP39">SUM(IF('Capacity Summary'!AN$36:AN$135="X",1,0)*TRANSPOSE('CR Backing (Hide)'!$IO39:$MJ39)*IF('Clinical resources'!AAW42="X",1,0))</f>
        <v>0</v>
      </c>
      <c r="RQ39" cm="1">
        <f t="array" ref="RQ39">SUM(IF('Capacity Summary'!AO$36:AO$135="X",1,0)*TRANSPOSE('CR Backing (Hide)'!$IO39:$MJ39)*IF('Clinical resources'!AAX42="X",1,0))</f>
        <v>0</v>
      </c>
      <c r="RR39" cm="1">
        <f t="array" ref="RR39">SUM(IF('Capacity Summary'!AP$36:AP$135="X",1,0)*TRANSPOSE('CR Backing (Hide)'!$IO39:$MJ39)*IF('Clinical resources'!AAY42="X",1,0))</f>
        <v>0</v>
      </c>
      <c r="RS39" cm="1">
        <f t="array" ref="RS39">SUM(IF('Capacity Summary'!AQ$36:AQ$135="X",1,0)*TRANSPOSE('CR Backing (Hide)'!$IO39:$MJ39)*IF('Clinical resources'!AAZ42="X",1,0))</f>
        <v>0</v>
      </c>
      <c r="RT39" cm="1">
        <f t="array" ref="RT39">SUM(IF('Capacity Summary'!AR$36:AR$135="X",1,0)*TRANSPOSE('CR Backing (Hide)'!$IO39:$MJ39)*IF('Clinical resources'!ABA42="X",1,0))</f>
        <v>0</v>
      </c>
      <c r="RU39" cm="1">
        <f t="array" ref="RU39">SUM(IF('Capacity Summary'!AS$36:AS$135="X",1,0)*TRANSPOSE('CR Backing (Hide)'!$IO39:$MJ39)*IF('Clinical resources'!ABB42="X",1,0))</f>
        <v>0</v>
      </c>
      <c r="RV39" cm="1">
        <f t="array" ref="RV39">SUM(IF('Capacity Summary'!AT$36:AT$135="X",1,0)*TRANSPOSE('CR Backing (Hide)'!$IO39:$MJ39)*IF('Clinical resources'!ABC42="X",1,0))</f>
        <v>0</v>
      </c>
      <c r="RW39" cm="1">
        <f t="array" ref="RW39">SUM(IF('Capacity Summary'!AU$36:AU$135="X",1,0)*TRANSPOSE('CR Backing (Hide)'!$IO39:$MJ39)*IF('Clinical resources'!ABD42="X",1,0))</f>
        <v>0</v>
      </c>
      <c r="RX39" cm="1">
        <f t="array" ref="RX39">SUM(IF('Capacity Summary'!AV$36:AV$135="X",1,0)*TRANSPOSE('CR Backing (Hide)'!$IO39:$MJ39)*IF('Clinical resources'!ABE42="X",1,0))</f>
        <v>0</v>
      </c>
      <c r="RY39" cm="1">
        <f t="array" ref="RY39">SUM(IF('Capacity Summary'!AW$36:AW$135="X",1,0)*TRANSPOSE('CR Backing (Hide)'!$IO39:$MJ39)*IF('Clinical resources'!ABF42="X",1,0))</f>
        <v>0</v>
      </c>
      <c r="RZ39" cm="1">
        <f t="array" ref="RZ39">SUM(IF('Capacity Summary'!AX$36:AX$135="X",1,0)*TRANSPOSE('CR Backing (Hide)'!$IO39:$MJ39)*IF('Clinical resources'!ABG42="X",1,0))</f>
        <v>0</v>
      </c>
      <c r="SA39" cm="1">
        <f t="array" ref="SA39">SUM(IF('Capacity Summary'!AY$36:AY$135="X",1,0)*TRANSPOSE('CR Backing (Hide)'!$IO39:$MJ39)*IF('Clinical resources'!ABH42="X",1,0))</f>
        <v>0</v>
      </c>
      <c r="SB39" cm="1">
        <f t="array" ref="SB39">SUM(IF('Capacity Summary'!AZ$36:AZ$135="X",1,0)*TRANSPOSE('CR Backing (Hide)'!$IO39:$MJ39)*IF('Clinical resources'!ABI42="X",1,0))</f>
        <v>0</v>
      </c>
      <c r="SC39" cm="1">
        <f t="array" ref="SC39">SUM(IF('Capacity Summary'!BA$36:BA$135="X",1,0)*TRANSPOSE('CR Backing (Hide)'!$IO39:$MJ39)*IF('Clinical resources'!ABJ42="X",1,0))</f>
        <v>0</v>
      </c>
      <c r="SD39" cm="1">
        <f t="array" ref="SD39">SUM(IF('Capacity Summary'!BB$36:BB$135="X",1,0)*TRANSPOSE('CR Backing (Hide)'!$IO39:$MJ39)*IF('Clinical resources'!ABK42="X",1,0))</f>
        <v>0</v>
      </c>
      <c r="SE39" cm="1">
        <f t="array" ref="SE39">SUM(IF('Capacity Summary'!BC$36:BC$135="X",1,0)*TRANSPOSE('CR Backing (Hide)'!$IO39:$MJ39)*IF('Clinical resources'!ABL42="X",1,0))</f>
        <v>0</v>
      </c>
      <c r="SF39" cm="1">
        <f t="array" ref="SF39">SUM(IF('Capacity Summary'!BD$36:BD$135="X",1,0)*TRANSPOSE('CR Backing (Hide)'!$IO39:$MJ39)*IF('Clinical resources'!ABM42="X",1,0))</f>
        <v>0</v>
      </c>
      <c r="SG39" cm="1">
        <f t="array" ref="SG39">SUM(IF('Capacity Summary'!BE$36:BE$135="X",1,0)*TRANSPOSE('CR Backing (Hide)'!$IO39:$MJ39)*IF('Clinical resources'!ABN42="X",1,0))</f>
        <v>0</v>
      </c>
      <c r="SH39" cm="1">
        <f t="array" ref="SH39">SUM(IF('Capacity Summary'!BF$36:BF$135="X",1,0)*TRANSPOSE('CR Backing (Hide)'!$IO39:$MJ39)*IF('Clinical resources'!ABO42="X",1,0))</f>
        <v>0</v>
      </c>
      <c r="SI39" cm="1">
        <f t="array" ref="SI39">SUM(IF('Capacity Summary'!BG$36:BG$135="X",1,0)*TRANSPOSE('CR Backing (Hide)'!$IO39:$MJ39)*IF('Clinical resources'!ABP42="X",1,0))</f>
        <v>0</v>
      </c>
      <c r="SK39" cm="1">
        <f t="array" ref="SK39">SUM(IF('Capacity Summary'!H$139:H$238="X",1,0)*TRANSPOSE('CR Backing (Hide)'!$MM39:$QH39))</f>
        <v>0</v>
      </c>
      <c r="SL39" cm="1">
        <f t="array" ref="SL39">SUM(IF('Capacity Summary'!I$139:I$238="X",1,0)*TRANSPOSE('CR Backing (Hide)'!$MM39:$QH39))</f>
        <v>0</v>
      </c>
      <c r="SM39" cm="1">
        <f t="array" ref="SM39">SUM(IF('Capacity Summary'!J$139:J$238="X",1,0)*TRANSPOSE('CR Backing (Hide)'!$MM39:$QH39))</f>
        <v>0</v>
      </c>
      <c r="SN39" cm="1">
        <f t="array" ref="SN39">SUM(IF('Capacity Summary'!K$139:K$238="X",1,0)*TRANSPOSE('CR Backing (Hide)'!$MM39:$QH39))</f>
        <v>0</v>
      </c>
      <c r="SO39" cm="1">
        <f t="array" ref="SO39">SUM(IF('Capacity Summary'!L$139:L$238="X",1,0)*TRANSPOSE('CR Backing (Hide)'!$MM39:$QH39))</f>
        <v>0</v>
      </c>
      <c r="SP39" cm="1">
        <f t="array" ref="SP39">SUM(IF('Capacity Summary'!M$139:M$238="X",1,0)*TRANSPOSE('CR Backing (Hide)'!$MM39:$QH39))</f>
        <v>0</v>
      </c>
      <c r="SQ39" cm="1">
        <f t="array" ref="SQ39">SUM(IF('Capacity Summary'!N$139:N$238="X",1,0)*TRANSPOSE('CR Backing (Hide)'!$MM39:$QH39))</f>
        <v>0</v>
      </c>
      <c r="SR39" cm="1">
        <f t="array" ref="SR39">SUM(IF('Capacity Summary'!O$139:O$238="X",1,0)*TRANSPOSE('CR Backing (Hide)'!$MM39:$QH39))</f>
        <v>0</v>
      </c>
      <c r="SS39" cm="1">
        <f t="array" ref="SS39">SUM(IF('Capacity Summary'!P$139:P$238="X",1,0)*TRANSPOSE('CR Backing (Hide)'!$MM39:$QH39))</f>
        <v>0</v>
      </c>
      <c r="ST39" cm="1">
        <f t="array" ref="ST39">SUM(IF('Capacity Summary'!Q$139:Q$238="X",1,0)*TRANSPOSE('CR Backing (Hide)'!$MM39:$QH39))</f>
        <v>0</v>
      </c>
      <c r="SU39" cm="1">
        <f t="array" ref="SU39">SUM(IF('Capacity Summary'!R$139:R$238="X",1,0)*TRANSPOSE('CR Backing (Hide)'!$MM39:$QH39))</f>
        <v>0</v>
      </c>
      <c r="SV39" cm="1">
        <f t="array" ref="SV39">SUM(IF('Capacity Summary'!S$139:S$238="X",1,0)*TRANSPOSE('CR Backing (Hide)'!$MM39:$QH39))</f>
        <v>0</v>
      </c>
      <c r="SW39" cm="1">
        <f t="array" ref="SW39">SUM(IF('Capacity Summary'!T$139:T$238="X",1,0)*TRANSPOSE('CR Backing (Hide)'!$MM39:$QH39))</f>
        <v>0</v>
      </c>
      <c r="SX39" cm="1">
        <f t="array" ref="SX39">SUM(IF('Capacity Summary'!U$139:U$238="X",1,0)*TRANSPOSE('CR Backing (Hide)'!$MM39:$QH39))</f>
        <v>0</v>
      </c>
      <c r="SY39" cm="1">
        <f t="array" ref="SY39">SUM(IF('Capacity Summary'!V$139:V$238="X",1,0)*TRANSPOSE('CR Backing (Hide)'!$MM39:$QH39))</f>
        <v>0</v>
      </c>
      <c r="SZ39" cm="1">
        <f t="array" ref="SZ39">SUM(IF('Capacity Summary'!W$139:W$238="X",1,0)*TRANSPOSE('CR Backing (Hide)'!$MM39:$QH39))</f>
        <v>0</v>
      </c>
      <c r="TA39" cm="1">
        <f t="array" ref="TA39">SUM(IF('Capacity Summary'!X$139:X$238="X",1,0)*TRANSPOSE('CR Backing (Hide)'!$MM39:$QH39))</f>
        <v>0</v>
      </c>
      <c r="TB39" cm="1">
        <f t="array" ref="TB39">SUM(IF('Capacity Summary'!Y$139:Y$238="X",1,0)*TRANSPOSE('CR Backing (Hide)'!$MM39:$QH39))</f>
        <v>0</v>
      </c>
      <c r="TC39" cm="1">
        <f t="array" ref="TC39">SUM(IF('Capacity Summary'!Z$139:Z$238="X",1,0)*TRANSPOSE('CR Backing (Hide)'!$MM39:$QH39))</f>
        <v>0</v>
      </c>
      <c r="TD39" cm="1">
        <f t="array" ref="TD39">SUM(IF('Capacity Summary'!AA$139:AA$238="X",1,0)*TRANSPOSE('CR Backing (Hide)'!$MM39:$QH39))</f>
        <v>0</v>
      </c>
      <c r="TE39" cm="1">
        <f t="array" ref="TE39">SUM(IF('Capacity Summary'!AB$139:AB$238="X",1,0)*TRANSPOSE('CR Backing (Hide)'!$MM39:$QH39))</f>
        <v>0</v>
      </c>
      <c r="TF39" cm="1">
        <f t="array" ref="TF39">SUM(IF('Capacity Summary'!AC$139:AC$238="X",1,0)*TRANSPOSE('CR Backing (Hide)'!$MM39:$QH39))</f>
        <v>0</v>
      </c>
      <c r="TG39" cm="1">
        <f t="array" ref="TG39">SUM(IF('Capacity Summary'!AD$139:AD$238="X",1,0)*TRANSPOSE('CR Backing (Hide)'!$MM39:$QH39))</f>
        <v>0</v>
      </c>
      <c r="TH39" cm="1">
        <f t="array" ref="TH39">SUM(IF('Capacity Summary'!AE$139:AE$238="X",1,0)*TRANSPOSE('CR Backing (Hide)'!$MM39:$QH39))</f>
        <v>0</v>
      </c>
      <c r="TI39" cm="1">
        <f t="array" ref="TI39">SUM(IF('Capacity Summary'!AF$139:AF$238="X",1,0)*TRANSPOSE('CR Backing (Hide)'!$MM39:$QH39))</f>
        <v>0</v>
      </c>
      <c r="TJ39" cm="1">
        <f t="array" ref="TJ39">SUM(IF('Capacity Summary'!AG$139:AG$238="X",1,0)*TRANSPOSE('CR Backing (Hide)'!$MM39:$QH39))</f>
        <v>0</v>
      </c>
      <c r="TK39" cm="1">
        <f t="array" ref="TK39">SUM(IF('Capacity Summary'!AH$139:AH$238="X",1,0)*TRANSPOSE('CR Backing (Hide)'!$MM39:$QH39))</f>
        <v>0</v>
      </c>
      <c r="TL39" cm="1">
        <f t="array" ref="TL39">SUM(IF('Capacity Summary'!AI$139:AI$238="X",1,0)*TRANSPOSE('CR Backing (Hide)'!$MM39:$QH39))</f>
        <v>0</v>
      </c>
      <c r="TM39" cm="1">
        <f t="array" ref="TM39">SUM(IF('Capacity Summary'!AJ$139:AJ$238="X",1,0)*TRANSPOSE('CR Backing (Hide)'!$MM39:$QH39))</f>
        <v>0</v>
      </c>
      <c r="TN39" cm="1">
        <f t="array" ref="TN39">SUM(IF('Capacity Summary'!AK$139:AK$238="X",1,0)*TRANSPOSE('CR Backing (Hide)'!$MM39:$QH39))</f>
        <v>0</v>
      </c>
      <c r="TO39" cm="1">
        <f t="array" ref="TO39">SUM(IF('Capacity Summary'!AL$139:AL$238="X",1,0)*TRANSPOSE('CR Backing (Hide)'!$MM39:$QH39))</f>
        <v>0</v>
      </c>
      <c r="TP39" cm="1">
        <f t="array" ref="TP39">SUM(IF('Capacity Summary'!AM$139:AM$238="X",1,0)*TRANSPOSE('CR Backing (Hide)'!$MM39:$QH39))</f>
        <v>0</v>
      </c>
      <c r="TQ39" cm="1">
        <f t="array" ref="TQ39">SUM(IF('Capacity Summary'!AN$139:AN$238="X",1,0)*TRANSPOSE('CR Backing (Hide)'!$MM39:$QH39))</f>
        <v>0</v>
      </c>
      <c r="TR39" cm="1">
        <f t="array" ref="TR39">SUM(IF('Capacity Summary'!AO$139:AO$238="X",1,0)*TRANSPOSE('CR Backing (Hide)'!$MM39:$QH39))</f>
        <v>0</v>
      </c>
      <c r="TS39" cm="1">
        <f t="array" ref="TS39">SUM(IF('Capacity Summary'!AP$139:AP$238="X",1,0)*TRANSPOSE('CR Backing (Hide)'!$MM39:$QH39))</f>
        <v>0</v>
      </c>
      <c r="TT39" cm="1">
        <f t="array" ref="TT39">SUM(IF('Capacity Summary'!AQ$139:AQ$238="X",1,0)*TRANSPOSE('CR Backing (Hide)'!$MM39:$QH39))</f>
        <v>0</v>
      </c>
      <c r="TU39" cm="1">
        <f t="array" ref="TU39">SUM(IF('Capacity Summary'!AR$139:AR$238="X",1,0)*TRANSPOSE('CR Backing (Hide)'!$MM39:$QH39))</f>
        <v>0</v>
      </c>
      <c r="TV39" cm="1">
        <f t="array" ref="TV39">SUM(IF('Capacity Summary'!AS$139:AS$238="X",1,0)*TRANSPOSE('CR Backing (Hide)'!$MM39:$QH39))</f>
        <v>0</v>
      </c>
      <c r="TW39" cm="1">
        <f t="array" ref="TW39">SUM(IF('Capacity Summary'!AT$139:AT$238="X",1,0)*TRANSPOSE('CR Backing (Hide)'!$MM39:$QH39))</f>
        <v>0</v>
      </c>
      <c r="TX39" cm="1">
        <f t="array" ref="TX39">SUM(IF('Capacity Summary'!AU$139:AU$238="X",1,0)*TRANSPOSE('CR Backing (Hide)'!$MM39:$QH39))</f>
        <v>0</v>
      </c>
      <c r="TY39" cm="1">
        <f t="array" ref="TY39">SUM(IF('Capacity Summary'!AV$139:AV$238="X",1,0)*TRANSPOSE('CR Backing (Hide)'!$MM39:$QH39))</f>
        <v>0</v>
      </c>
      <c r="TZ39" cm="1">
        <f t="array" ref="TZ39">SUM(IF('Capacity Summary'!AW$139:AW$238="X",1,0)*TRANSPOSE('CR Backing (Hide)'!$MM39:$QH39))</f>
        <v>0</v>
      </c>
      <c r="UA39" cm="1">
        <f t="array" ref="UA39">SUM(IF('Capacity Summary'!AX$139:AX$238="X",1,0)*TRANSPOSE('CR Backing (Hide)'!$MM39:$QH39))</f>
        <v>0</v>
      </c>
      <c r="UB39" cm="1">
        <f t="array" ref="UB39">SUM(IF('Capacity Summary'!AY$139:AY$238="X",1,0)*TRANSPOSE('CR Backing (Hide)'!$MM39:$QH39))</f>
        <v>0</v>
      </c>
      <c r="UC39" cm="1">
        <f t="array" ref="UC39">SUM(IF('Capacity Summary'!AZ$139:AZ$238="X",1,0)*TRANSPOSE('CR Backing (Hide)'!$MM39:$QH39))</f>
        <v>0</v>
      </c>
      <c r="UD39" cm="1">
        <f t="array" ref="UD39">SUM(IF('Capacity Summary'!BA$139:BA$238="X",1,0)*TRANSPOSE('CR Backing (Hide)'!$MM39:$QH39))</f>
        <v>0</v>
      </c>
      <c r="UE39" cm="1">
        <f t="array" ref="UE39">SUM(IF('Capacity Summary'!BB$139:BB$238="X",1,0)*TRANSPOSE('CR Backing (Hide)'!$MM39:$QH39))</f>
        <v>0</v>
      </c>
      <c r="UF39" cm="1">
        <f t="array" ref="UF39">SUM(IF('Capacity Summary'!BC$139:BC$238="X",1,0)*TRANSPOSE('CR Backing (Hide)'!$MM39:$QH39))</f>
        <v>0</v>
      </c>
      <c r="UG39" cm="1">
        <f t="array" ref="UG39">SUM(IF('Capacity Summary'!BD$139:BD$238="X",1,0)*TRANSPOSE('CR Backing (Hide)'!$MM39:$QH39))</f>
        <v>0</v>
      </c>
      <c r="UH39" cm="1">
        <f t="array" ref="UH39">SUM(IF('Capacity Summary'!BE$139:BE$238="X",1,0)*TRANSPOSE('CR Backing (Hide)'!$MM39:$QH39))</f>
        <v>0</v>
      </c>
      <c r="UI39" cm="1">
        <f t="array" ref="UI39">SUM(IF('Capacity Summary'!BF$139:BF$238="X",1,0)*TRANSPOSE('CR Backing (Hide)'!$MM39:$QH39))</f>
        <v>0</v>
      </c>
      <c r="UJ39" cm="1">
        <f t="array" ref="UJ39">SUM(IF('Capacity Summary'!BG$139:BG$238="X",1,0)*TRANSPOSE('CR Backing (Hide)'!$MM39:$QH39))</f>
        <v>0</v>
      </c>
      <c r="UL39">
        <f t="shared" si="1"/>
        <v>0</v>
      </c>
      <c r="UM39">
        <f t="shared" si="2"/>
        <v>0</v>
      </c>
      <c r="UN39">
        <f>COUNTIF('Clinical resources'!$ZQ$7:$ABP$7,"X")</f>
        <v>0</v>
      </c>
      <c r="UP39">
        <f t="shared" si="3"/>
        <v>0</v>
      </c>
      <c r="UQ39">
        <f t="shared" si="4"/>
        <v>0</v>
      </c>
      <c r="UR39">
        <f t="shared" si="5"/>
        <v>0</v>
      </c>
      <c r="UW39">
        <f t="array" ref="UW39:YR39">$AS39:$EN39*IF('Clinical resources'!$CK42:$GH42="X",1,0)</f>
        <v>0</v>
      </c>
      <c r="UX39">
        <v>0</v>
      </c>
      <c r="UY39">
        <v>0</v>
      </c>
      <c r="UZ39">
        <v>0</v>
      </c>
      <c r="VA39">
        <v>0</v>
      </c>
      <c r="VB39">
        <v>0</v>
      </c>
      <c r="VC39">
        <v>0</v>
      </c>
      <c r="VD39">
        <v>0</v>
      </c>
      <c r="VE39">
        <v>0</v>
      </c>
      <c r="VF39">
        <v>0</v>
      </c>
      <c r="VG39">
        <v>0</v>
      </c>
      <c r="VH39">
        <v>0</v>
      </c>
      <c r="VI39">
        <v>0</v>
      </c>
      <c r="VJ39">
        <v>0</v>
      </c>
      <c r="VK39">
        <v>0</v>
      </c>
      <c r="VL39">
        <v>0</v>
      </c>
      <c r="VM39">
        <v>0</v>
      </c>
      <c r="VN39">
        <v>0</v>
      </c>
      <c r="VO39">
        <v>0</v>
      </c>
      <c r="VP39">
        <v>0</v>
      </c>
      <c r="VQ39">
        <v>0</v>
      </c>
      <c r="VR39">
        <v>0</v>
      </c>
      <c r="VS39">
        <v>0</v>
      </c>
      <c r="VT39">
        <v>0</v>
      </c>
      <c r="VU39">
        <v>0</v>
      </c>
      <c r="VV39">
        <v>0</v>
      </c>
      <c r="VW39">
        <v>0</v>
      </c>
      <c r="VX39">
        <v>0</v>
      </c>
      <c r="VY39">
        <v>0</v>
      </c>
      <c r="VZ39">
        <v>0</v>
      </c>
      <c r="WA39">
        <v>0</v>
      </c>
      <c r="WB39">
        <v>0</v>
      </c>
      <c r="WC39">
        <v>0</v>
      </c>
      <c r="WD39">
        <v>0</v>
      </c>
      <c r="WE39">
        <v>0</v>
      </c>
      <c r="WF39">
        <v>0</v>
      </c>
      <c r="WG39">
        <v>0</v>
      </c>
      <c r="WH39">
        <v>0</v>
      </c>
      <c r="WI39">
        <v>0</v>
      </c>
      <c r="WJ39">
        <v>0</v>
      </c>
      <c r="WK39">
        <v>0</v>
      </c>
      <c r="WL39">
        <v>0</v>
      </c>
      <c r="WM39">
        <v>0</v>
      </c>
      <c r="WN39">
        <v>0</v>
      </c>
      <c r="WO39">
        <v>0</v>
      </c>
      <c r="WP39">
        <v>0</v>
      </c>
      <c r="WQ39">
        <v>0</v>
      </c>
      <c r="WR39">
        <v>0</v>
      </c>
      <c r="WS39">
        <v>0</v>
      </c>
      <c r="WT39">
        <v>0</v>
      </c>
      <c r="WU39">
        <v>0</v>
      </c>
      <c r="WV39">
        <v>0</v>
      </c>
      <c r="WW39">
        <v>0</v>
      </c>
      <c r="WX39">
        <v>0</v>
      </c>
      <c r="WY39">
        <v>0</v>
      </c>
      <c r="WZ39">
        <v>0</v>
      </c>
      <c r="XA39">
        <v>0</v>
      </c>
      <c r="XB39">
        <v>0</v>
      </c>
      <c r="XC39">
        <v>0</v>
      </c>
      <c r="XD39">
        <v>0</v>
      </c>
      <c r="XE39">
        <v>0</v>
      </c>
      <c r="XF39">
        <v>0</v>
      </c>
      <c r="XG39">
        <v>0</v>
      </c>
      <c r="XH39">
        <v>0</v>
      </c>
      <c r="XI39">
        <v>0</v>
      </c>
      <c r="XJ39">
        <v>0</v>
      </c>
      <c r="XK39">
        <v>0</v>
      </c>
      <c r="XL39">
        <v>0</v>
      </c>
      <c r="XM39">
        <v>0</v>
      </c>
      <c r="XN39">
        <v>0</v>
      </c>
      <c r="XO39">
        <v>0</v>
      </c>
      <c r="XP39">
        <v>0</v>
      </c>
      <c r="XQ39">
        <v>0</v>
      </c>
      <c r="XR39">
        <v>0</v>
      </c>
      <c r="XS39">
        <v>0</v>
      </c>
      <c r="XT39">
        <v>0</v>
      </c>
      <c r="XU39">
        <v>0</v>
      </c>
      <c r="XV39">
        <v>0</v>
      </c>
      <c r="XW39">
        <v>0</v>
      </c>
      <c r="XX39">
        <v>0</v>
      </c>
      <c r="XY39">
        <v>0</v>
      </c>
      <c r="XZ39">
        <v>0</v>
      </c>
      <c r="YA39">
        <v>0</v>
      </c>
      <c r="YB39">
        <v>0</v>
      </c>
      <c r="YC39">
        <v>0</v>
      </c>
      <c r="YD39">
        <v>0</v>
      </c>
      <c r="YE39">
        <v>0</v>
      </c>
      <c r="YF39">
        <v>0</v>
      </c>
      <c r="YG39">
        <v>0</v>
      </c>
      <c r="YH39">
        <v>0</v>
      </c>
      <c r="YI39">
        <v>0</v>
      </c>
      <c r="YJ39">
        <v>0</v>
      </c>
      <c r="YK39">
        <v>0</v>
      </c>
      <c r="YL39">
        <v>0</v>
      </c>
      <c r="YM39">
        <v>0</v>
      </c>
      <c r="YN39">
        <v>0</v>
      </c>
      <c r="YO39">
        <v>0</v>
      </c>
      <c r="YP39">
        <v>0</v>
      </c>
      <c r="YQ39">
        <v>0</v>
      </c>
      <c r="YR39">
        <v>0</v>
      </c>
      <c r="YV39">
        <f t="array" ref="YV39:ACQ39">$EQ39:$IL39*IF('Clinical resources'!$OA42:$RV42="X",1,0)</f>
        <v>0</v>
      </c>
      <c r="YW39">
        <v>0</v>
      </c>
      <c r="YX39">
        <v>0</v>
      </c>
      <c r="YY39">
        <v>0</v>
      </c>
      <c r="YZ39">
        <v>0</v>
      </c>
      <c r="ZA39">
        <v>0</v>
      </c>
      <c r="ZB39">
        <v>0</v>
      </c>
      <c r="ZC39">
        <v>0</v>
      </c>
      <c r="ZD39">
        <v>0</v>
      </c>
      <c r="ZE39">
        <v>0</v>
      </c>
      <c r="ZF39">
        <v>0</v>
      </c>
      <c r="ZG39">
        <v>0</v>
      </c>
      <c r="ZH39">
        <v>0</v>
      </c>
      <c r="ZI39">
        <v>0</v>
      </c>
      <c r="ZJ39">
        <v>0</v>
      </c>
      <c r="ZK39">
        <v>0</v>
      </c>
      <c r="ZL39">
        <v>0</v>
      </c>
      <c r="ZM39">
        <v>0</v>
      </c>
      <c r="ZN39">
        <v>0</v>
      </c>
      <c r="ZO39">
        <v>0</v>
      </c>
      <c r="ZP39">
        <v>0</v>
      </c>
      <c r="ZQ39">
        <v>0</v>
      </c>
      <c r="ZR39">
        <v>0</v>
      </c>
      <c r="ZS39">
        <v>0</v>
      </c>
      <c r="ZT39">
        <v>0</v>
      </c>
      <c r="ZU39">
        <v>0</v>
      </c>
      <c r="ZV39">
        <v>0</v>
      </c>
      <c r="ZW39">
        <v>0</v>
      </c>
      <c r="ZX39">
        <v>0</v>
      </c>
      <c r="ZY39">
        <v>0</v>
      </c>
      <c r="ZZ39">
        <v>0</v>
      </c>
      <c r="AAA39">
        <v>0</v>
      </c>
      <c r="AAB39">
        <v>0</v>
      </c>
      <c r="AAC39">
        <v>0</v>
      </c>
      <c r="AAD39">
        <v>0</v>
      </c>
      <c r="AAE39">
        <v>0</v>
      </c>
      <c r="AAF39">
        <v>0</v>
      </c>
      <c r="AAG39">
        <v>0</v>
      </c>
      <c r="AAH39">
        <v>0</v>
      </c>
      <c r="AAI39">
        <v>0</v>
      </c>
      <c r="AAJ39">
        <v>0</v>
      </c>
      <c r="AAK39">
        <v>0</v>
      </c>
      <c r="AAL39">
        <v>0</v>
      </c>
      <c r="AAM39">
        <v>0</v>
      </c>
      <c r="AAN39">
        <v>0</v>
      </c>
      <c r="AAO39">
        <v>0</v>
      </c>
      <c r="AAP39">
        <v>0</v>
      </c>
      <c r="AAQ39">
        <v>0</v>
      </c>
      <c r="AAR39">
        <v>0</v>
      </c>
      <c r="AAS39">
        <v>0</v>
      </c>
      <c r="AAT39">
        <v>0</v>
      </c>
      <c r="AAU39">
        <v>0</v>
      </c>
      <c r="AAV39">
        <v>0</v>
      </c>
      <c r="AAW39">
        <v>0</v>
      </c>
      <c r="AAX39">
        <v>0</v>
      </c>
      <c r="AAY39">
        <v>0</v>
      </c>
      <c r="AAZ39">
        <v>0</v>
      </c>
      <c r="ABA39">
        <v>0</v>
      </c>
      <c r="ABB39">
        <v>0</v>
      </c>
      <c r="ABC39">
        <v>0</v>
      </c>
      <c r="ABD39">
        <v>0</v>
      </c>
      <c r="ABE39">
        <v>0</v>
      </c>
      <c r="ABF39">
        <v>0</v>
      </c>
      <c r="ABG39">
        <v>0</v>
      </c>
      <c r="ABH39">
        <v>0</v>
      </c>
      <c r="ABI39">
        <v>0</v>
      </c>
      <c r="ABJ39">
        <v>0</v>
      </c>
      <c r="ABK39">
        <v>0</v>
      </c>
      <c r="ABL39">
        <v>0</v>
      </c>
      <c r="ABM39">
        <v>0</v>
      </c>
      <c r="ABN39">
        <v>0</v>
      </c>
      <c r="ABO39">
        <v>0</v>
      </c>
      <c r="ABP39">
        <v>0</v>
      </c>
      <c r="ABQ39">
        <v>0</v>
      </c>
      <c r="ABR39">
        <v>0</v>
      </c>
      <c r="ABS39">
        <v>0</v>
      </c>
      <c r="ABT39">
        <v>0</v>
      </c>
      <c r="ABU39">
        <v>0</v>
      </c>
      <c r="ABV39">
        <v>0</v>
      </c>
      <c r="ABW39">
        <v>0</v>
      </c>
      <c r="ABX39">
        <v>0</v>
      </c>
      <c r="ABY39">
        <v>0</v>
      </c>
      <c r="ABZ39">
        <v>0</v>
      </c>
      <c r="ACA39">
        <v>0</v>
      </c>
      <c r="ACB39">
        <v>0</v>
      </c>
      <c r="ACC39">
        <v>0</v>
      </c>
      <c r="ACD39">
        <v>0</v>
      </c>
      <c r="ACE39">
        <v>0</v>
      </c>
      <c r="ACF39">
        <v>0</v>
      </c>
      <c r="ACG39">
        <v>0</v>
      </c>
      <c r="ACH39">
        <v>0</v>
      </c>
      <c r="ACI39">
        <v>0</v>
      </c>
      <c r="ACJ39">
        <v>0</v>
      </c>
      <c r="ACK39">
        <v>0</v>
      </c>
      <c r="ACL39">
        <v>0</v>
      </c>
      <c r="ACM39">
        <v>0</v>
      </c>
      <c r="ACN39">
        <v>0</v>
      </c>
      <c r="ACO39">
        <v>0</v>
      </c>
      <c r="ACP39">
        <v>0</v>
      </c>
      <c r="ACQ39">
        <v>0</v>
      </c>
    </row>
    <row r="40" spans="2:771" x14ac:dyDescent="0.25">
      <c r="B40">
        <f>IF(A40='Clinical resources'!B43,0,1)</f>
        <v>0</v>
      </c>
      <c r="C40">
        <f>'Clinical resources'!D43</f>
        <v>0</v>
      </c>
      <c r="H40" t="str">
        <f>ROW(H37)&amp;". "&amp;'Clinical resources'!B43</f>
        <v xml:space="preserve">37. </v>
      </c>
      <c r="J40" t="str" cm="1">
        <f t="array" ref="J40">IF(SUM(IF('Clinical resources'!L43:P43="X",1,0)*'Clinical resources'!L$4:P$4)&gt;0,"X","")</f>
        <v/>
      </c>
      <c r="K40" t="str" cm="1">
        <f t="array" ref="K40">IF(SUM(IF('Clinical resources'!Q43:U43="X",1,0)*'Clinical resources'!Q$4:U$4)&gt;0,"X","")</f>
        <v/>
      </c>
      <c r="L40" t="str" cm="1">
        <f t="array" ref="L40">IF(SUM(IF('Clinical resources'!V43:Z43="X",1,0)*'Clinical resources'!V$4:Z$4)&gt;0,"X","")</f>
        <v/>
      </c>
      <c r="M40" t="str" cm="1">
        <f t="array" ref="M40">IF(SUM(IF('Clinical resources'!AA43:AE43="X",1,0)*'Clinical resources'!AA$4:AE$4)&gt;0,"X","")</f>
        <v/>
      </c>
      <c r="N40" t="str" cm="1">
        <f t="array" ref="N40">IF(SUM(IF('Clinical resources'!AF43:AJ43="X",1,0)*'Clinical resources'!AF$4:AJ$4)&gt;0,"X","")</f>
        <v/>
      </c>
      <c r="O40" t="str" cm="1">
        <f t="array" ref="O40">IF(SUM(IF('Clinical resources'!AK43:AO43="X",1,0)*'Clinical resources'!AK$4:AO$4)&gt;0,"X","")</f>
        <v/>
      </c>
      <c r="P40" t="str" cm="1">
        <f t="array" ref="P40">IF(SUM(IF('Clinical resources'!AP43:AT43="X",1,0)*'Clinical resources'!AP$4:AT$4)&gt;0,"X","")</f>
        <v/>
      </c>
      <c r="Q40" t="str" cm="1">
        <f t="array" ref="Q40">IF(SUM(IF('Clinical resources'!AU43:AY43="X",1,0)*'Clinical resources'!AU$4:AY$4)&gt;0,"X","")</f>
        <v/>
      </c>
      <c r="R40" t="str" cm="1">
        <f t="array" ref="R40">IF(SUM(IF('Clinical resources'!AZ43:BD43="X",1,0)*'Clinical resources'!AZ$4:BD$4)&gt;0,"X","")</f>
        <v/>
      </c>
      <c r="S40" t="str" cm="1">
        <f t="array" ref="S40">IF(SUM(IF('Clinical resources'!BE43:BI43="X",1,0)*'Clinical resources'!BE$4:BI$4)&gt;0,"X","")</f>
        <v/>
      </c>
      <c r="T40" t="str" cm="1">
        <f t="array" ref="T40">IF(SUM(IF('Clinical resources'!BJ43:BN43="X",1,0)*'Clinical resources'!BJ$4:BN$4)&gt;0,"X","")</f>
        <v/>
      </c>
      <c r="U40" t="str" cm="1">
        <f t="array" ref="U40">IF(SUM(IF('Clinical resources'!BO43:BS43="X",1,0)*'Clinical resources'!BO$4:BS$4)&gt;0,"X","")</f>
        <v/>
      </c>
      <c r="V40" t="str" cm="1">
        <f t="array" ref="V40">IF(SUM(IF('Clinical resources'!BT43:BX43="X",1,0)*'Clinical resources'!BT$4:BX$4)&gt;0,"X","")</f>
        <v/>
      </c>
      <c r="W40" t="str" cm="1">
        <f t="array" ref="W40">IF(SUM(IF('Clinical resources'!BY43:CC43="X",1,0)*'Clinical resources'!BY$4:CC$4)&gt;0,"X","")</f>
        <v/>
      </c>
      <c r="X40" t="str" cm="1">
        <f t="array" ref="X40">IF(SUM(IF('Clinical resources'!CD43:CH43="X",1,0)*'Clinical resources'!CD$4:CH$4)&gt;0,"X","")</f>
        <v/>
      </c>
      <c r="AA40">
        <f t="array" ref="AA40">SUM('Clinical resources'!$L$4:$P$4*IF('Clinical resources'!$L43:$P43="X",1,0))</f>
        <v>0</v>
      </c>
      <c r="AB40">
        <f t="array" ref="AB40">SUM('Clinical resources'!$Q$4:$U$4*IF('Clinical resources'!$Q43:$U43="X",1,0))</f>
        <v>0</v>
      </c>
      <c r="AC40">
        <f t="array" ref="AC40">SUM('Clinical resources'!$V$4:$Z$4*IF('Clinical resources'!$V43:$Z43="X",1,0))</f>
        <v>0</v>
      </c>
      <c r="AD40">
        <f t="array" ref="AD40">SUM('Clinical resources'!$AA$4:$AE$4*IF('Clinical resources'!$AA43:$AE43="X",1,0))</f>
        <v>0</v>
      </c>
      <c r="AE40">
        <f t="array" ref="AE40">SUM('Clinical resources'!$AF$4:$AJ$4*IF('Clinical resources'!$AF43:$AJ43="X",1,0))</f>
        <v>0</v>
      </c>
      <c r="AF40">
        <f t="array" ref="AF40">SUM('Clinical resources'!$AK$4:$AO$4*IF('Clinical resources'!$AK43:$AO43="X",1,0))</f>
        <v>0</v>
      </c>
      <c r="AG40">
        <f t="array" ref="AG40">SUM('Clinical resources'!$AP$4:$AT$4*IF('Clinical resources'!$AP43:$AT43="X",1,0))</f>
        <v>0</v>
      </c>
      <c r="AH40">
        <f t="array" ref="AH40">SUM('Clinical resources'!$AU$4:$AY$4*IF('Clinical resources'!$AU43:$AY43="X",1,0))</f>
        <v>0</v>
      </c>
      <c r="AI40">
        <f t="array" ref="AI40">SUM('Clinical resources'!$AZ$4:$BD$4*IF('Clinical resources'!$AZ43:$BD43="X",1,0))</f>
        <v>0</v>
      </c>
      <c r="AJ40">
        <f t="array" ref="AJ40">SUM('Clinical resources'!$BE$4:$BI$4*IF('Clinical resources'!$BE43:$BI43="X",1,0))</f>
        <v>0</v>
      </c>
      <c r="AK40">
        <f t="array" ref="AK40">SUM('Clinical resources'!$BJ$4:$BN$4*IF('Clinical resources'!$BJ43:$BN43="X",1,0))</f>
        <v>0</v>
      </c>
      <c r="AL40">
        <f t="array" ref="AL40">SUM('Clinical resources'!$BO$4:$BS$4*IF('Clinical resources'!$BO43:$BS43="X",1,0))</f>
        <v>0</v>
      </c>
      <c r="AM40">
        <f t="array" ref="AM40">SUM('Clinical resources'!$BT$4:$BX$4*IF('Clinical resources'!$BT43:$BX43="X",1,0))</f>
        <v>0</v>
      </c>
      <c r="AN40">
        <f t="array" ref="AN40">SUM('Clinical resources'!$BY$4:$CC$4*IF('Clinical resources'!$BY43:$CC43="X",1,0))</f>
        <v>0</v>
      </c>
      <c r="AO40">
        <f t="array" ref="AO40">SUM('Clinical resources'!$CD$4:$CH$4*IF('Clinical resources'!$CD43:$CH43="X",1,0))</f>
        <v>0</v>
      </c>
      <c r="AS40" cm="1">
        <f t="array" ref="AS40">IF(SUM(IF($J40:$X40=TRANSPOSE('Capacity Backing (Hide)2'!B$67:B$81),1,0))&gt;0,1,0)</f>
        <v>0</v>
      </c>
      <c r="AT40" cm="1">
        <f t="array" ref="AT40">IF(SUM(IF($J40:$X40=TRANSPOSE('Capacity Backing (Hide)2'!C$67:C$81),1,0))&gt;0,1,0)</f>
        <v>0</v>
      </c>
      <c r="AU40" cm="1">
        <f t="array" ref="AU40">IF(SUM(IF($J40:$X40=TRANSPOSE('Capacity Backing (Hide)2'!D$67:D$81),1,0))&gt;0,1,0)</f>
        <v>0</v>
      </c>
      <c r="AV40" cm="1">
        <f t="array" ref="AV40">IF(SUM(IF($J40:$X40=TRANSPOSE('Capacity Backing (Hide)2'!E$67:E$81),1,0))&gt;0,1,0)</f>
        <v>0</v>
      </c>
      <c r="AW40" cm="1">
        <f t="array" ref="AW40">IF(SUM(IF($J40:$X40=TRANSPOSE('Capacity Backing (Hide)2'!F$67:F$81),1,0))&gt;0,1,0)</f>
        <v>0</v>
      </c>
      <c r="AX40" cm="1">
        <f t="array" ref="AX40">IF(SUM(IF($J40:$X40=TRANSPOSE('Capacity Backing (Hide)2'!G$67:G$81),1,0))&gt;0,1,0)</f>
        <v>0</v>
      </c>
      <c r="AY40" cm="1">
        <f t="array" ref="AY40">IF(SUM(IF($J40:$X40=TRANSPOSE('Capacity Backing (Hide)2'!H$67:H$81),1,0))&gt;0,1,0)</f>
        <v>0</v>
      </c>
      <c r="AZ40" cm="1">
        <f t="array" ref="AZ40">IF(SUM(IF($J40:$X40=TRANSPOSE('Capacity Backing (Hide)2'!I$67:I$81),1,0))&gt;0,1,0)</f>
        <v>0</v>
      </c>
      <c r="BA40" cm="1">
        <f t="array" ref="BA40">IF(SUM(IF($J40:$X40=TRANSPOSE('Capacity Backing (Hide)2'!J$67:J$81),1,0))&gt;0,1,0)</f>
        <v>0</v>
      </c>
      <c r="BB40" cm="1">
        <f t="array" ref="BB40">IF(SUM(IF($J40:$X40=TRANSPOSE('Capacity Backing (Hide)2'!K$67:K$81),1,0))&gt;0,1,0)</f>
        <v>0</v>
      </c>
      <c r="BC40" cm="1">
        <f t="array" ref="BC40">IF(SUM(IF($J40:$X40=TRANSPOSE('Capacity Backing (Hide)2'!L$67:L$81),1,0))&gt;0,1,0)</f>
        <v>0</v>
      </c>
      <c r="BD40" cm="1">
        <f t="array" ref="BD40">IF(SUM(IF($J40:$X40=TRANSPOSE('Capacity Backing (Hide)2'!M$67:M$81),1,0))&gt;0,1,0)</f>
        <v>0</v>
      </c>
      <c r="BE40" cm="1">
        <f t="array" ref="BE40">IF(SUM(IF($J40:$X40=TRANSPOSE('Capacity Backing (Hide)2'!N$67:N$81),1,0))&gt;0,1,0)</f>
        <v>0</v>
      </c>
      <c r="BF40" cm="1">
        <f t="array" ref="BF40">IF(SUM(IF($J40:$X40=TRANSPOSE('Capacity Backing (Hide)2'!O$67:O$81),1,0))&gt;0,1,0)</f>
        <v>0</v>
      </c>
      <c r="BG40" cm="1">
        <f t="array" ref="BG40">IF(SUM(IF($J40:$X40=TRANSPOSE('Capacity Backing (Hide)2'!P$67:P$81),1,0))&gt;0,1,0)</f>
        <v>0</v>
      </c>
      <c r="BH40" cm="1">
        <f t="array" ref="BH40">IF(SUM(IF($J40:$X40=TRANSPOSE('Capacity Backing (Hide)2'!Q$67:Q$81),1,0))&gt;0,1,0)</f>
        <v>0</v>
      </c>
      <c r="BI40" cm="1">
        <f t="array" ref="BI40">IF(SUM(IF($J40:$X40=TRANSPOSE('Capacity Backing (Hide)2'!R$67:R$81),1,0))&gt;0,1,0)</f>
        <v>0</v>
      </c>
      <c r="BJ40" cm="1">
        <f t="array" ref="BJ40">IF(SUM(IF($J40:$X40=TRANSPOSE('Capacity Backing (Hide)2'!S$67:S$81),1,0))&gt;0,1,0)</f>
        <v>0</v>
      </c>
      <c r="BK40" cm="1">
        <f t="array" ref="BK40">IF(SUM(IF($J40:$X40=TRANSPOSE('Capacity Backing (Hide)2'!T$67:T$81),1,0))&gt;0,1,0)</f>
        <v>0</v>
      </c>
      <c r="BL40" cm="1">
        <f t="array" ref="BL40">IF(SUM(IF($J40:$X40=TRANSPOSE('Capacity Backing (Hide)2'!U$67:U$81),1,0))&gt;0,1,0)</f>
        <v>0</v>
      </c>
      <c r="BM40" cm="1">
        <f t="array" ref="BM40">IF(SUM(IF($J40:$X40=TRANSPOSE('Capacity Backing (Hide)2'!V$67:V$81),1,0))&gt;0,1,0)</f>
        <v>0</v>
      </c>
      <c r="BN40" cm="1">
        <f t="array" ref="BN40">IF(SUM(IF($J40:$X40=TRANSPOSE('Capacity Backing (Hide)2'!W$67:W$81),1,0))&gt;0,1,0)</f>
        <v>0</v>
      </c>
      <c r="BO40" cm="1">
        <f t="array" ref="BO40">IF(SUM(IF($J40:$X40=TRANSPOSE('Capacity Backing (Hide)2'!X$67:X$81),1,0))&gt;0,1,0)</f>
        <v>0</v>
      </c>
      <c r="BP40" cm="1">
        <f t="array" ref="BP40">IF(SUM(IF($J40:$X40=TRANSPOSE('Capacity Backing (Hide)2'!Y$67:Y$81),1,0))&gt;0,1,0)</f>
        <v>0</v>
      </c>
      <c r="BQ40" cm="1">
        <f t="array" ref="BQ40">IF(SUM(IF($J40:$X40=TRANSPOSE('Capacity Backing (Hide)2'!Z$67:Z$81),1,0))&gt;0,1,0)</f>
        <v>0</v>
      </c>
      <c r="BR40" cm="1">
        <f t="array" ref="BR40">IF(SUM(IF($J40:$X40=TRANSPOSE('Capacity Backing (Hide)2'!AA$67:AA$81),1,0))&gt;0,1,0)</f>
        <v>0</v>
      </c>
      <c r="BS40" cm="1">
        <f t="array" ref="BS40">IF(SUM(IF($J40:$X40=TRANSPOSE('Capacity Backing (Hide)2'!AB$67:AB$81),1,0))&gt;0,1,0)</f>
        <v>0</v>
      </c>
      <c r="BT40" cm="1">
        <f t="array" ref="BT40">IF(SUM(IF($J40:$X40=TRANSPOSE('Capacity Backing (Hide)2'!AC$67:AC$81),1,0))&gt;0,1,0)</f>
        <v>0</v>
      </c>
      <c r="BU40" cm="1">
        <f t="array" ref="BU40">IF(SUM(IF($J40:$X40=TRANSPOSE('Capacity Backing (Hide)2'!AD$67:AD$81),1,0))&gt;0,1,0)</f>
        <v>0</v>
      </c>
      <c r="BV40" cm="1">
        <f t="array" ref="BV40">IF(SUM(IF($J40:$X40=TRANSPOSE('Capacity Backing (Hide)2'!AE$67:AE$81),1,0))&gt;0,1,0)</f>
        <v>0</v>
      </c>
      <c r="BW40" cm="1">
        <f t="array" ref="BW40">IF(SUM(IF($J40:$X40=TRANSPOSE('Capacity Backing (Hide)2'!AF$67:AF$81),1,0))&gt;0,1,0)</f>
        <v>0</v>
      </c>
      <c r="BX40" cm="1">
        <f t="array" ref="BX40">IF(SUM(IF($J40:$X40=TRANSPOSE('Capacity Backing (Hide)2'!AG$67:AG$81),1,0))&gt;0,1,0)</f>
        <v>0</v>
      </c>
      <c r="BY40" cm="1">
        <f t="array" ref="BY40">IF(SUM(IF($J40:$X40=TRANSPOSE('Capacity Backing (Hide)2'!AH$67:AH$81),1,0))&gt;0,1,0)</f>
        <v>0</v>
      </c>
      <c r="BZ40" cm="1">
        <f t="array" ref="BZ40">IF(SUM(IF($J40:$X40=TRANSPOSE('Capacity Backing (Hide)2'!AI$67:AI$81),1,0))&gt;0,1,0)</f>
        <v>0</v>
      </c>
      <c r="CA40" cm="1">
        <f t="array" ref="CA40">IF(SUM(IF($J40:$X40=TRANSPOSE('Capacity Backing (Hide)2'!AJ$67:AJ$81),1,0))&gt;0,1,0)</f>
        <v>0</v>
      </c>
      <c r="CB40" cm="1">
        <f t="array" ref="CB40">IF(SUM(IF($J40:$X40=TRANSPOSE('Capacity Backing (Hide)2'!AK$67:AK$81),1,0))&gt;0,1,0)</f>
        <v>0</v>
      </c>
      <c r="CC40" cm="1">
        <f t="array" ref="CC40">IF(SUM(IF($J40:$X40=TRANSPOSE('Capacity Backing (Hide)2'!AL$67:AL$81),1,0))&gt;0,1,0)</f>
        <v>0</v>
      </c>
      <c r="CD40" cm="1">
        <f t="array" ref="CD40">IF(SUM(IF($J40:$X40=TRANSPOSE('Capacity Backing (Hide)2'!AM$67:AM$81),1,0))&gt;0,1,0)</f>
        <v>0</v>
      </c>
      <c r="CE40" cm="1">
        <f t="array" ref="CE40">IF(SUM(IF($J40:$X40=TRANSPOSE('Capacity Backing (Hide)2'!AN$67:AN$81),1,0))&gt;0,1,0)</f>
        <v>0</v>
      </c>
      <c r="CF40" cm="1">
        <f t="array" ref="CF40">IF(SUM(IF($J40:$X40=TRANSPOSE('Capacity Backing (Hide)2'!AO$67:AO$81),1,0))&gt;0,1,0)</f>
        <v>0</v>
      </c>
      <c r="CG40" cm="1">
        <f t="array" ref="CG40">IF(SUM(IF($J40:$X40=TRANSPOSE('Capacity Backing (Hide)2'!AP$67:AP$81),1,0))&gt;0,1,0)</f>
        <v>0</v>
      </c>
      <c r="CH40" cm="1">
        <f t="array" ref="CH40">IF(SUM(IF($J40:$X40=TRANSPOSE('Capacity Backing (Hide)2'!AQ$67:AQ$81),1,0))&gt;0,1,0)</f>
        <v>0</v>
      </c>
      <c r="CI40" cm="1">
        <f t="array" ref="CI40">IF(SUM(IF($J40:$X40=TRANSPOSE('Capacity Backing (Hide)2'!AR$67:AR$81),1,0))&gt;0,1,0)</f>
        <v>0</v>
      </c>
      <c r="CJ40" cm="1">
        <f t="array" ref="CJ40">IF(SUM(IF($J40:$X40=TRANSPOSE('Capacity Backing (Hide)2'!AS$67:AS$81),1,0))&gt;0,1,0)</f>
        <v>0</v>
      </c>
      <c r="CK40" cm="1">
        <f t="array" ref="CK40">IF(SUM(IF($J40:$X40=TRANSPOSE('Capacity Backing (Hide)2'!AT$67:AT$81),1,0))&gt;0,1,0)</f>
        <v>0</v>
      </c>
      <c r="CL40" cm="1">
        <f t="array" ref="CL40">IF(SUM(IF($J40:$X40=TRANSPOSE('Capacity Backing (Hide)2'!AU$67:AU$81),1,0))&gt;0,1,0)</f>
        <v>0</v>
      </c>
      <c r="CM40" cm="1">
        <f t="array" ref="CM40">IF(SUM(IF($J40:$X40=TRANSPOSE('Capacity Backing (Hide)2'!AV$67:AV$81),1,0))&gt;0,1,0)</f>
        <v>0</v>
      </c>
      <c r="CN40" cm="1">
        <f t="array" ref="CN40">IF(SUM(IF($J40:$X40=TRANSPOSE('Capacity Backing (Hide)2'!AW$67:AW$81),1,0))&gt;0,1,0)</f>
        <v>0</v>
      </c>
      <c r="CO40" cm="1">
        <f t="array" ref="CO40">IF(SUM(IF($J40:$X40=TRANSPOSE('Capacity Backing (Hide)2'!AX$67:AX$81),1,0))&gt;0,1,0)</f>
        <v>0</v>
      </c>
      <c r="CP40" cm="1">
        <f t="array" ref="CP40">IF(SUM(IF($J40:$X40=TRANSPOSE('Capacity Backing (Hide)2'!AY$67:AY$81),1,0))&gt;0,1,0)</f>
        <v>0</v>
      </c>
      <c r="CQ40" cm="1">
        <f t="array" ref="CQ40">IF(SUM(IF($J40:$X40=TRANSPOSE('Capacity Backing (Hide)2'!AZ$67:AZ$81),1,0))&gt;0,1,0)</f>
        <v>0</v>
      </c>
      <c r="CR40" cm="1">
        <f t="array" ref="CR40">IF(SUM(IF($J40:$X40=TRANSPOSE('Capacity Backing (Hide)2'!BA$67:BA$81),1,0))&gt;0,1,0)</f>
        <v>0</v>
      </c>
      <c r="CS40" cm="1">
        <f t="array" ref="CS40">IF(SUM(IF($J40:$X40=TRANSPOSE('Capacity Backing (Hide)2'!BB$67:BB$81),1,0))&gt;0,1,0)</f>
        <v>0</v>
      </c>
      <c r="CT40" cm="1">
        <f t="array" ref="CT40">IF(SUM(IF($J40:$X40=TRANSPOSE('Capacity Backing (Hide)2'!BC$67:BC$81),1,0))&gt;0,1,0)</f>
        <v>0</v>
      </c>
      <c r="CU40" cm="1">
        <f t="array" ref="CU40">IF(SUM(IF($J40:$X40=TRANSPOSE('Capacity Backing (Hide)2'!BD$67:BD$81),1,0))&gt;0,1,0)</f>
        <v>0</v>
      </c>
      <c r="CV40" cm="1">
        <f t="array" ref="CV40">IF(SUM(IF($J40:$X40=TRANSPOSE('Capacity Backing (Hide)2'!BE$67:BE$81),1,0))&gt;0,1,0)</f>
        <v>0</v>
      </c>
      <c r="CW40" cm="1">
        <f t="array" ref="CW40">IF(SUM(IF($J40:$X40=TRANSPOSE('Capacity Backing (Hide)2'!BF$67:BF$81),1,0))&gt;0,1,0)</f>
        <v>0</v>
      </c>
      <c r="CX40" cm="1">
        <f t="array" ref="CX40">IF(SUM(IF($J40:$X40=TRANSPOSE('Capacity Backing (Hide)2'!BG$67:BG$81),1,0))&gt;0,1,0)</f>
        <v>0</v>
      </c>
      <c r="CY40" cm="1">
        <f t="array" ref="CY40">IF(SUM(IF($J40:$X40=TRANSPOSE('Capacity Backing (Hide)2'!BH$67:BH$81),1,0))&gt;0,1,0)</f>
        <v>0</v>
      </c>
      <c r="CZ40" cm="1">
        <f t="array" ref="CZ40">IF(SUM(IF($J40:$X40=TRANSPOSE('Capacity Backing (Hide)2'!BI$67:BI$81),1,0))&gt;0,1,0)</f>
        <v>0</v>
      </c>
      <c r="DA40" cm="1">
        <f t="array" ref="DA40">IF(SUM(IF($J40:$X40=TRANSPOSE('Capacity Backing (Hide)2'!BJ$67:BJ$81),1,0))&gt;0,1,0)</f>
        <v>0</v>
      </c>
      <c r="DB40" cm="1">
        <f t="array" ref="DB40">IF(SUM(IF($J40:$X40=TRANSPOSE('Capacity Backing (Hide)2'!BK$67:BK$81),1,0))&gt;0,1,0)</f>
        <v>0</v>
      </c>
      <c r="DC40" cm="1">
        <f t="array" ref="DC40">IF(SUM(IF($J40:$X40=TRANSPOSE('Capacity Backing (Hide)2'!BL$67:BL$81),1,0))&gt;0,1,0)</f>
        <v>0</v>
      </c>
      <c r="DD40" cm="1">
        <f t="array" ref="DD40">IF(SUM(IF($J40:$X40=TRANSPOSE('Capacity Backing (Hide)2'!BM$67:BM$81),1,0))&gt;0,1,0)</f>
        <v>0</v>
      </c>
      <c r="DE40" cm="1">
        <f t="array" ref="DE40">IF(SUM(IF($J40:$X40=TRANSPOSE('Capacity Backing (Hide)2'!BN$67:BN$81),1,0))&gt;0,1,0)</f>
        <v>0</v>
      </c>
      <c r="DF40" cm="1">
        <f t="array" ref="DF40">IF(SUM(IF($J40:$X40=TRANSPOSE('Capacity Backing (Hide)2'!BO$67:BO$81),1,0))&gt;0,1,0)</f>
        <v>0</v>
      </c>
      <c r="DG40" cm="1">
        <f t="array" ref="DG40">IF(SUM(IF($J40:$X40=TRANSPOSE('Capacity Backing (Hide)2'!BP$67:BP$81),1,0))&gt;0,1,0)</f>
        <v>0</v>
      </c>
      <c r="DH40" cm="1">
        <f t="array" ref="DH40">IF(SUM(IF($J40:$X40=TRANSPOSE('Capacity Backing (Hide)2'!BQ$67:BQ$81),1,0))&gt;0,1,0)</f>
        <v>0</v>
      </c>
      <c r="DI40" cm="1">
        <f t="array" ref="DI40">IF(SUM(IF($J40:$X40=TRANSPOSE('Capacity Backing (Hide)2'!BR$67:BR$81),1,0))&gt;0,1,0)</f>
        <v>0</v>
      </c>
      <c r="DJ40" cm="1">
        <f t="array" ref="DJ40">IF(SUM(IF($J40:$X40=TRANSPOSE('Capacity Backing (Hide)2'!BS$67:BS$81),1,0))&gt;0,1,0)</f>
        <v>0</v>
      </c>
      <c r="DK40" cm="1">
        <f t="array" ref="DK40">IF(SUM(IF($J40:$X40=TRANSPOSE('Capacity Backing (Hide)2'!BT$67:BT$81),1,0))&gt;0,1,0)</f>
        <v>0</v>
      </c>
      <c r="DL40" cm="1">
        <f t="array" ref="DL40">IF(SUM(IF($J40:$X40=TRANSPOSE('Capacity Backing (Hide)2'!BU$67:BU$81),1,0))&gt;0,1,0)</f>
        <v>0</v>
      </c>
      <c r="DM40" cm="1">
        <f t="array" ref="DM40">IF(SUM(IF($J40:$X40=TRANSPOSE('Capacity Backing (Hide)2'!BV$67:BV$81),1,0))&gt;0,1,0)</f>
        <v>0</v>
      </c>
      <c r="DN40" cm="1">
        <f t="array" ref="DN40">IF(SUM(IF($J40:$X40=TRANSPOSE('Capacity Backing (Hide)2'!BW$67:BW$81),1,0))&gt;0,1,0)</f>
        <v>0</v>
      </c>
      <c r="DO40" cm="1">
        <f t="array" ref="DO40">IF(SUM(IF($J40:$X40=TRANSPOSE('Capacity Backing (Hide)2'!BX$67:BX$81),1,0))&gt;0,1,0)</f>
        <v>0</v>
      </c>
      <c r="DP40" cm="1">
        <f t="array" ref="DP40">IF(SUM(IF($J40:$X40=TRANSPOSE('Capacity Backing (Hide)2'!BY$67:BY$81),1,0))&gt;0,1,0)</f>
        <v>0</v>
      </c>
      <c r="DQ40" cm="1">
        <f t="array" ref="DQ40">IF(SUM(IF($J40:$X40=TRANSPOSE('Capacity Backing (Hide)2'!BZ$67:BZ$81),1,0))&gt;0,1,0)</f>
        <v>0</v>
      </c>
      <c r="DR40" cm="1">
        <f t="array" ref="DR40">IF(SUM(IF($J40:$X40=TRANSPOSE('Capacity Backing (Hide)2'!CA$67:CA$81),1,0))&gt;0,1,0)</f>
        <v>0</v>
      </c>
      <c r="DS40" cm="1">
        <f t="array" ref="DS40">IF(SUM(IF($J40:$X40=TRANSPOSE('Capacity Backing (Hide)2'!CB$67:CB$81),1,0))&gt;0,1,0)</f>
        <v>0</v>
      </c>
      <c r="DT40" cm="1">
        <f t="array" ref="DT40">IF(SUM(IF($J40:$X40=TRANSPOSE('Capacity Backing (Hide)2'!CC$67:CC$81),1,0))&gt;0,1,0)</f>
        <v>0</v>
      </c>
      <c r="DU40" cm="1">
        <f t="array" ref="DU40">IF(SUM(IF($J40:$X40=TRANSPOSE('Capacity Backing (Hide)2'!CD$67:CD$81),1,0))&gt;0,1,0)</f>
        <v>0</v>
      </c>
      <c r="DV40" cm="1">
        <f t="array" ref="DV40">IF(SUM(IF($J40:$X40=TRANSPOSE('Capacity Backing (Hide)2'!CE$67:CE$81),1,0))&gt;0,1,0)</f>
        <v>0</v>
      </c>
      <c r="DW40" cm="1">
        <f t="array" ref="DW40">IF(SUM(IF($J40:$X40=TRANSPOSE('Capacity Backing (Hide)2'!CF$67:CF$81),1,0))&gt;0,1,0)</f>
        <v>0</v>
      </c>
      <c r="DX40" cm="1">
        <f t="array" ref="DX40">IF(SUM(IF($J40:$X40=TRANSPOSE('Capacity Backing (Hide)2'!CG$67:CG$81),1,0))&gt;0,1,0)</f>
        <v>0</v>
      </c>
      <c r="DY40" cm="1">
        <f t="array" ref="DY40">IF(SUM(IF($J40:$X40=TRANSPOSE('Capacity Backing (Hide)2'!CH$67:CH$81),1,0))&gt;0,1,0)</f>
        <v>0</v>
      </c>
      <c r="DZ40" cm="1">
        <f t="array" ref="DZ40">IF(SUM(IF($J40:$X40=TRANSPOSE('Capacity Backing (Hide)2'!CI$67:CI$81),1,0))&gt;0,1,0)</f>
        <v>0</v>
      </c>
      <c r="EA40" cm="1">
        <f t="array" ref="EA40">IF(SUM(IF($J40:$X40=TRANSPOSE('Capacity Backing (Hide)2'!CJ$67:CJ$81),1,0))&gt;0,1,0)</f>
        <v>0</v>
      </c>
      <c r="EB40" cm="1">
        <f t="array" ref="EB40">IF(SUM(IF($J40:$X40=TRANSPOSE('Capacity Backing (Hide)2'!CK$67:CK$81),1,0))&gt;0,1,0)</f>
        <v>0</v>
      </c>
      <c r="EC40" cm="1">
        <f t="array" ref="EC40">IF(SUM(IF($J40:$X40=TRANSPOSE('Capacity Backing (Hide)2'!CL$67:CL$81),1,0))&gt;0,1,0)</f>
        <v>0</v>
      </c>
      <c r="ED40" cm="1">
        <f t="array" ref="ED40">IF(SUM(IF($J40:$X40=TRANSPOSE('Capacity Backing (Hide)2'!CM$67:CM$81),1,0))&gt;0,1,0)</f>
        <v>0</v>
      </c>
      <c r="EE40" cm="1">
        <f t="array" ref="EE40">IF(SUM(IF($J40:$X40=TRANSPOSE('Capacity Backing (Hide)2'!CN$67:CN$81),1,0))&gt;0,1,0)</f>
        <v>0</v>
      </c>
      <c r="EF40" cm="1">
        <f t="array" ref="EF40">IF(SUM(IF($J40:$X40=TRANSPOSE('Capacity Backing (Hide)2'!CO$67:CO$81),1,0))&gt;0,1,0)</f>
        <v>0</v>
      </c>
      <c r="EG40" cm="1">
        <f t="array" ref="EG40">IF(SUM(IF($J40:$X40=TRANSPOSE('Capacity Backing (Hide)2'!CP$67:CP$81),1,0))&gt;0,1,0)</f>
        <v>0</v>
      </c>
      <c r="EH40" cm="1">
        <f t="array" ref="EH40">IF(SUM(IF($J40:$X40=TRANSPOSE('Capacity Backing (Hide)2'!CQ$67:CQ$81),1,0))&gt;0,1,0)</f>
        <v>0</v>
      </c>
      <c r="EI40" cm="1">
        <f t="array" ref="EI40">IF(SUM(IF($J40:$X40=TRANSPOSE('Capacity Backing (Hide)2'!CR$67:CR$81),1,0))&gt;0,1,0)</f>
        <v>0</v>
      </c>
      <c r="EJ40" cm="1">
        <f t="array" ref="EJ40">IF(SUM(IF($J40:$X40=TRANSPOSE('Capacity Backing (Hide)2'!CS$67:CS$81),1,0))&gt;0,1,0)</f>
        <v>0</v>
      </c>
      <c r="EK40" cm="1">
        <f t="array" ref="EK40">IF(SUM(IF($J40:$X40=TRANSPOSE('Capacity Backing (Hide)2'!CT$67:CT$81),1,0))&gt;0,1,0)</f>
        <v>0</v>
      </c>
      <c r="EL40" cm="1">
        <f t="array" ref="EL40">IF(SUM(IF($J40:$X40=TRANSPOSE('Capacity Backing (Hide)2'!CU$67:CU$81),1,0))&gt;0,1,0)</f>
        <v>0</v>
      </c>
      <c r="EM40" cm="1">
        <f t="array" ref="EM40">IF(SUM(IF($J40:$X40=TRANSPOSE('Capacity Backing (Hide)2'!CV$67:CV$81),1,0))&gt;0,1,0)</f>
        <v>0</v>
      </c>
      <c r="EN40" cm="1">
        <f t="array" ref="EN40">IF(SUM(IF($J40:$X40=TRANSPOSE('Capacity Backing (Hide)2'!CW$67:CW$81),1,0))&gt;0,1,0)</f>
        <v>0</v>
      </c>
      <c r="EQ40" cm="1">
        <f t="array" ref="EQ40">IF(SUM(IF($J40:$X40=TRANSPOSE('Capacity Backing (Hide)2'!B$203:B$217),1,0))&gt;0,1,0)</f>
        <v>0</v>
      </c>
      <c r="ER40" cm="1">
        <f t="array" ref="ER40">IF(SUM(IF($J40:$X40=TRANSPOSE('Capacity Backing (Hide)2'!C$203:C$217),1,0))&gt;0,1,0)</f>
        <v>0</v>
      </c>
      <c r="ES40" cm="1">
        <f t="array" ref="ES40">IF(SUM(IF($J40:$X40=TRANSPOSE('Capacity Backing (Hide)2'!D$203:D$217),1,0))&gt;0,1,0)</f>
        <v>0</v>
      </c>
      <c r="ET40" cm="1">
        <f t="array" ref="ET40">IF(SUM(IF($J40:$X40=TRANSPOSE('Capacity Backing (Hide)2'!E$203:E$217),1,0))&gt;0,1,0)</f>
        <v>0</v>
      </c>
      <c r="EU40" cm="1">
        <f t="array" ref="EU40">IF(SUM(IF($J40:$X40=TRANSPOSE('Capacity Backing (Hide)2'!F$203:F$217),1,0))&gt;0,1,0)</f>
        <v>0</v>
      </c>
      <c r="EV40" cm="1">
        <f t="array" ref="EV40">IF(SUM(IF($J40:$X40=TRANSPOSE('Capacity Backing (Hide)2'!G$203:G$217),1,0))&gt;0,1,0)</f>
        <v>0</v>
      </c>
      <c r="EW40" cm="1">
        <f t="array" ref="EW40">IF(SUM(IF($J40:$X40=TRANSPOSE('Capacity Backing (Hide)2'!H$203:H$217),1,0))&gt;0,1,0)</f>
        <v>0</v>
      </c>
      <c r="EX40" cm="1">
        <f t="array" ref="EX40">IF(SUM(IF($J40:$X40=TRANSPOSE('Capacity Backing (Hide)2'!I$203:I$217),1,0))&gt;0,1,0)</f>
        <v>0</v>
      </c>
      <c r="EY40" cm="1">
        <f t="array" ref="EY40">IF(SUM(IF($J40:$X40=TRANSPOSE('Capacity Backing (Hide)2'!J$203:J$217),1,0))&gt;0,1,0)</f>
        <v>0</v>
      </c>
      <c r="EZ40" cm="1">
        <f t="array" ref="EZ40">IF(SUM(IF($J40:$X40=TRANSPOSE('Capacity Backing (Hide)2'!K$203:K$217),1,0))&gt;0,1,0)</f>
        <v>0</v>
      </c>
      <c r="FA40" cm="1">
        <f t="array" ref="FA40">IF(SUM(IF($J40:$X40=TRANSPOSE('Capacity Backing (Hide)2'!L$203:L$217),1,0))&gt;0,1,0)</f>
        <v>0</v>
      </c>
      <c r="FB40" cm="1">
        <f t="array" ref="FB40">IF(SUM(IF($J40:$X40=TRANSPOSE('Capacity Backing (Hide)2'!M$203:M$217),1,0))&gt;0,1,0)</f>
        <v>0</v>
      </c>
      <c r="FC40" cm="1">
        <f t="array" ref="FC40">IF(SUM(IF($J40:$X40=TRANSPOSE('Capacity Backing (Hide)2'!N$203:N$217),1,0))&gt;0,1,0)</f>
        <v>0</v>
      </c>
      <c r="FD40" cm="1">
        <f t="array" ref="FD40">IF(SUM(IF($J40:$X40=TRANSPOSE('Capacity Backing (Hide)2'!O$203:O$217),1,0))&gt;0,1,0)</f>
        <v>0</v>
      </c>
      <c r="FE40" cm="1">
        <f t="array" ref="FE40">IF(SUM(IF($J40:$X40=TRANSPOSE('Capacity Backing (Hide)2'!P$203:P$217),1,0))&gt;0,1,0)</f>
        <v>0</v>
      </c>
      <c r="FF40" cm="1">
        <f t="array" ref="FF40">IF(SUM(IF($J40:$X40=TRANSPOSE('Capacity Backing (Hide)2'!Q$203:Q$217),1,0))&gt;0,1,0)</f>
        <v>0</v>
      </c>
      <c r="FG40" cm="1">
        <f t="array" ref="FG40">IF(SUM(IF($J40:$X40=TRANSPOSE('Capacity Backing (Hide)2'!R$203:R$217),1,0))&gt;0,1,0)</f>
        <v>0</v>
      </c>
      <c r="FH40" cm="1">
        <f t="array" ref="FH40">IF(SUM(IF($J40:$X40=TRANSPOSE('Capacity Backing (Hide)2'!S$203:S$217),1,0))&gt;0,1,0)</f>
        <v>0</v>
      </c>
      <c r="FI40" cm="1">
        <f t="array" ref="FI40">IF(SUM(IF($J40:$X40=TRANSPOSE('Capacity Backing (Hide)2'!T$203:T$217),1,0))&gt;0,1,0)</f>
        <v>0</v>
      </c>
      <c r="FJ40" cm="1">
        <f t="array" ref="FJ40">IF(SUM(IF($J40:$X40=TRANSPOSE('Capacity Backing (Hide)2'!U$203:U$217),1,0))&gt;0,1,0)</f>
        <v>0</v>
      </c>
      <c r="FK40" cm="1">
        <f t="array" ref="FK40">IF(SUM(IF($J40:$X40=TRANSPOSE('Capacity Backing (Hide)2'!V$203:V$217),1,0))&gt;0,1,0)</f>
        <v>0</v>
      </c>
      <c r="FL40" cm="1">
        <f t="array" ref="FL40">IF(SUM(IF($J40:$X40=TRANSPOSE('Capacity Backing (Hide)2'!W$203:W$217),1,0))&gt;0,1,0)</f>
        <v>0</v>
      </c>
      <c r="FM40" cm="1">
        <f t="array" ref="FM40">IF(SUM(IF($J40:$X40=TRANSPOSE('Capacity Backing (Hide)2'!X$203:X$217),1,0))&gt;0,1,0)</f>
        <v>0</v>
      </c>
      <c r="FN40" cm="1">
        <f t="array" ref="FN40">IF(SUM(IF($J40:$X40=TRANSPOSE('Capacity Backing (Hide)2'!Y$203:Y$217),1,0))&gt;0,1,0)</f>
        <v>0</v>
      </c>
      <c r="FO40" cm="1">
        <f t="array" ref="FO40">IF(SUM(IF($J40:$X40=TRANSPOSE('Capacity Backing (Hide)2'!Z$203:Z$217),1,0))&gt;0,1,0)</f>
        <v>0</v>
      </c>
      <c r="FP40" cm="1">
        <f t="array" ref="FP40">IF(SUM(IF($J40:$X40=TRANSPOSE('Capacity Backing (Hide)2'!AA$203:AA$217),1,0))&gt;0,1,0)</f>
        <v>0</v>
      </c>
      <c r="FQ40" cm="1">
        <f t="array" ref="FQ40">IF(SUM(IF($J40:$X40=TRANSPOSE('Capacity Backing (Hide)2'!AB$203:AB$217),1,0))&gt;0,1,0)</f>
        <v>0</v>
      </c>
      <c r="FR40" cm="1">
        <f t="array" ref="FR40">IF(SUM(IF($J40:$X40=TRANSPOSE('Capacity Backing (Hide)2'!AC$203:AC$217),1,0))&gt;0,1,0)</f>
        <v>0</v>
      </c>
      <c r="FS40" cm="1">
        <f t="array" ref="FS40">IF(SUM(IF($J40:$X40=TRANSPOSE('Capacity Backing (Hide)2'!AD$203:AD$217),1,0))&gt;0,1,0)</f>
        <v>0</v>
      </c>
      <c r="FT40" cm="1">
        <f t="array" ref="FT40">IF(SUM(IF($J40:$X40=TRANSPOSE('Capacity Backing (Hide)2'!AE$203:AE$217),1,0))&gt;0,1,0)</f>
        <v>0</v>
      </c>
      <c r="FU40" cm="1">
        <f t="array" ref="FU40">IF(SUM(IF($J40:$X40=TRANSPOSE('Capacity Backing (Hide)2'!AF$203:AF$217),1,0))&gt;0,1,0)</f>
        <v>0</v>
      </c>
      <c r="FV40" cm="1">
        <f t="array" ref="FV40">IF(SUM(IF($J40:$X40=TRANSPOSE('Capacity Backing (Hide)2'!AG$203:AG$217),1,0))&gt;0,1,0)</f>
        <v>0</v>
      </c>
      <c r="FW40" cm="1">
        <f t="array" ref="FW40">IF(SUM(IF($J40:$X40=TRANSPOSE('Capacity Backing (Hide)2'!AH$203:AH$217),1,0))&gt;0,1,0)</f>
        <v>0</v>
      </c>
      <c r="FX40" cm="1">
        <f t="array" ref="FX40">IF(SUM(IF($J40:$X40=TRANSPOSE('Capacity Backing (Hide)2'!AI$203:AI$217),1,0))&gt;0,1,0)</f>
        <v>0</v>
      </c>
      <c r="FY40" cm="1">
        <f t="array" ref="FY40">IF(SUM(IF($J40:$X40=TRANSPOSE('Capacity Backing (Hide)2'!AJ$203:AJ$217),1,0))&gt;0,1,0)</f>
        <v>0</v>
      </c>
      <c r="FZ40" cm="1">
        <f t="array" ref="FZ40">IF(SUM(IF($J40:$X40=TRANSPOSE('Capacity Backing (Hide)2'!AK$203:AK$217),1,0))&gt;0,1,0)</f>
        <v>0</v>
      </c>
      <c r="GA40" cm="1">
        <f t="array" ref="GA40">IF(SUM(IF($J40:$X40=TRANSPOSE('Capacity Backing (Hide)2'!AL$203:AL$217),1,0))&gt;0,1,0)</f>
        <v>0</v>
      </c>
      <c r="GB40" cm="1">
        <f t="array" ref="GB40">IF(SUM(IF($J40:$X40=TRANSPOSE('Capacity Backing (Hide)2'!AM$203:AM$217),1,0))&gt;0,1,0)</f>
        <v>0</v>
      </c>
      <c r="GC40" cm="1">
        <f t="array" ref="GC40">IF(SUM(IF($J40:$X40=TRANSPOSE('Capacity Backing (Hide)2'!AN$203:AN$217),1,0))&gt;0,1,0)</f>
        <v>0</v>
      </c>
      <c r="GD40" cm="1">
        <f t="array" ref="GD40">IF(SUM(IF($J40:$X40=TRANSPOSE('Capacity Backing (Hide)2'!AO$203:AO$217),1,0))&gt;0,1,0)</f>
        <v>0</v>
      </c>
      <c r="GE40" cm="1">
        <f t="array" ref="GE40">IF(SUM(IF($J40:$X40=TRANSPOSE('Capacity Backing (Hide)2'!AP$203:AP$217),1,0))&gt;0,1,0)</f>
        <v>0</v>
      </c>
      <c r="GF40" cm="1">
        <f t="array" ref="GF40">IF(SUM(IF($J40:$X40=TRANSPOSE('Capacity Backing (Hide)2'!AQ$203:AQ$217),1,0))&gt;0,1,0)</f>
        <v>0</v>
      </c>
      <c r="GG40" cm="1">
        <f t="array" ref="GG40">IF(SUM(IF($J40:$X40=TRANSPOSE('Capacity Backing (Hide)2'!AR$203:AR$217),1,0))&gt;0,1,0)</f>
        <v>0</v>
      </c>
      <c r="GH40" cm="1">
        <f t="array" ref="GH40">IF(SUM(IF($J40:$X40=TRANSPOSE('Capacity Backing (Hide)2'!AS$203:AS$217),1,0))&gt;0,1,0)</f>
        <v>0</v>
      </c>
      <c r="GI40" cm="1">
        <f t="array" ref="GI40">IF(SUM(IF($J40:$X40=TRANSPOSE('Capacity Backing (Hide)2'!AT$203:AT$217),1,0))&gt;0,1,0)</f>
        <v>0</v>
      </c>
      <c r="GJ40" cm="1">
        <f t="array" ref="GJ40">IF(SUM(IF($J40:$X40=TRANSPOSE('Capacity Backing (Hide)2'!AU$203:AU$217),1,0))&gt;0,1,0)</f>
        <v>0</v>
      </c>
      <c r="GK40" cm="1">
        <f t="array" ref="GK40">IF(SUM(IF($J40:$X40=TRANSPOSE('Capacity Backing (Hide)2'!AV$203:AV$217),1,0))&gt;0,1,0)</f>
        <v>0</v>
      </c>
      <c r="GL40" cm="1">
        <f t="array" ref="GL40">IF(SUM(IF($J40:$X40=TRANSPOSE('Capacity Backing (Hide)2'!AW$203:AW$217),1,0))&gt;0,1,0)</f>
        <v>0</v>
      </c>
      <c r="GM40" cm="1">
        <f t="array" ref="GM40">IF(SUM(IF($J40:$X40=TRANSPOSE('Capacity Backing (Hide)2'!AX$203:AX$217),1,0))&gt;0,1,0)</f>
        <v>0</v>
      </c>
      <c r="GN40" cm="1">
        <f t="array" ref="GN40">IF(SUM(IF($J40:$X40=TRANSPOSE('Capacity Backing (Hide)2'!AY$203:AY$217),1,0))&gt;0,1,0)</f>
        <v>0</v>
      </c>
      <c r="GO40" cm="1">
        <f t="array" ref="GO40">IF(SUM(IF($J40:$X40=TRANSPOSE('Capacity Backing (Hide)2'!AZ$203:AZ$217),1,0))&gt;0,1,0)</f>
        <v>0</v>
      </c>
      <c r="GP40" cm="1">
        <f t="array" ref="GP40">IF(SUM(IF($J40:$X40=TRANSPOSE('Capacity Backing (Hide)2'!BA$203:BA$217),1,0))&gt;0,1,0)</f>
        <v>0</v>
      </c>
      <c r="GQ40" cm="1">
        <f t="array" ref="GQ40">IF(SUM(IF($J40:$X40=TRANSPOSE('Capacity Backing (Hide)2'!BB$203:BB$217),1,0))&gt;0,1,0)</f>
        <v>0</v>
      </c>
      <c r="GR40" cm="1">
        <f t="array" ref="GR40">IF(SUM(IF($J40:$X40=TRANSPOSE('Capacity Backing (Hide)2'!BC$203:BC$217),1,0))&gt;0,1,0)</f>
        <v>0</v>
      </c>
      <c r="GS40" cm="1">
        <f t="array" ref="GS40">IF(SUM(IF($J40:$X40=TRANSPOSE('Capacity Backing (Hide)2'!BD$203:BD$217),1,0))&gt;0,1,0)</f>
        <v>0</v>
      </c>
      <c r="GT40" cm="1">
        <f t="array" ref="GT40">IF(SUM(IF($J40:$X40=TRANSPOSE('Capacity Backing (Hide)2'!BE$203:BE$217),1,0))&gt;0,1,0)</f>
        <v>0</v>
      </c>
      <c r="GU40" cm="1">
        <f t="array" ref="GU40">IF(SUM(IF($J40:$X40=TRANSPOSE('Capacity Backing (Hide)2'!BF$203:BF$217),1,0))&gt;0,1,0)</f>
        <v>0</v>
      </c>
      <c r="GV40" cm="1">
        <f t="array" ref="GV40">IF(SUM(IF($J40:$X40=TRANSPOSE('Capacity Backing (Hide)2'!BG$203:BG$217),1,0))&gt;0,1,0)</f>
        <v>0</v>
      </c>
      <c r="GW40" cm="1">
        <f t="array" ref="GW40">IF(SUM(IF($J40:$X40=TRANSPOSE('Capacity Backing (Hide)2'!BH$203:BH$217),1,0))&gt;0,1,0)</f>
        <v>0</v>
      </c>
      <c r="GX40" cm="1">
        <f t="array" ref="GX40">IF(SUM(IF($J40:$X40=TRANSPOSE('Capacity Backing (Hide)2'!BI$203:BI$217),1,0))&gt;0,1,0)</f>
        <v>0</v>
      </c>
      <c r="GY40" cm="1">
        <f t="array" ref="GY40">IF(SUM(IF($J40:$X40=TRANSPOSE('Capacity Backing (Hide)2'!BJ$203:BJ$217),1,0))&gt;0,1,0)</f>
        <v>0</v>
      </c>
      <c r="GZ40" cm="1">
        <f t="array" ref="GZ40">IF(SUM(IF($J40:$X40=TRANSPOSE('Capacity Backing (Hide)2'!BK$203:BK$217),1,0))&gt;0,1,0)</f>
        <v>0</v>
      </c>
      <c r="HA40" cm="1">
        <f t="array" ref="HA40">IF(SUM(IF($J40:$X40=TRANSPOSE('Capacity Backing (Hide)2'!BL$203:BL$217),1,0))&gt;0,1,0)</f>
        <v>0</v>
      </c>
      <c r="HB40" cm="1">
        <f t="array" ref="HB40">IF(SUM(IF($J40:$X40=TRANSPOSE('Capacity Backing (Hide)2'!BM$203:BM$217),1,0))&gt;0,1,0)</f>
        <v>0</v>
      </c>
      <c r="HC40" cm="1">
        <f t="array" ref="HC40">IF(SUM(IF($J40:$X40=TRANSPOSE('Capacity Backing (Hide)2'!BN$203:BN$217),1,0))&gt;0,1,0)</f>
        <v>0</v>
      </c>
      <c r="HD40" cm="1">
        <f t="array" ref="HD40">IF(SUM(IF($J40:$X40=TRANSPOSE('Capacity Backing (Hide)2'!BO$203:BO$217),1,0))&gt;0,1,0)</f>
        <v>0</v>
      </c>
      <c r="HE40" cm="1">
        <f t="array" ref="HE40">IF(SUM(IF($J40:$X40=TRANSPOSE('Capacity Backing (Hide)2'!BP$203:BP$217),1,0))&gt;0,1,0)</f>
        <v>0</v>
      </c>
      <c r="HF40" cm="1">
        <f t="array" ref="HF40">IF(SUM(IF($J40:$X40=TRANSPOSE('Capacity Backing (Hide)2'!BQ$203:BQ$217),1,0))&gt;0,1,0)</f>
        <v>0</v>
      </c>
      <c r="HG40" cm="1">
        <f t="array" ref="HG40">IF(SUM(IF($J40:$X40=TRANSPOSE('Capacity Backing (Hide)2'!BR$203:BR$217),1,0))&gt;0,1,0)</f>
        <v>0</v>
      </c>
      <c r="HH40" cm="1">
        <f t="array" ref="HH40">IF(SUM(IF($J40:$X40=TRANSPOSE('Capacity Backing (Hide)2'!BS$203:BS$217),1,0))&gt;0,1,0)</f>
        <v>0</v>
      </c>
      <c r="HI40" cm="1">
        <f t="array" ref="HI40">IF(SUM(IF($J40:$X40=TRANSPOSE('Capacity Backing (Hide)2'!BT$203:BT$217),1,0))&gt;0,1,0)</f>
        <v>0</v>
      </c>
      <c r="HJ40" cm="1">
        <f t="array" ref="HJ40">IF(SUM(IF($J40:$X40=TRANSPOSE('Capacity Backing (Hide)2'!BU$203:BU$217),1,0))&gt;0,1,0)</f>
        <v>0</v>
      </c>
      <c r="HK40" cm="1">
        <f t="array" ref="HK40">IF(SUM(IF($J40:$X40=TRANSPOSE('Capacity Backing (Hide)2'!BV$203:BV$217),1,0))&gt;0,1,0)</f>
        <v>0</v>
      </c>
      <c r="HL40" cm="1">
        <f t="array" ref="HL40">IF(SUM(IF($J40:$X40=TRANSPOSE('Capacity Backing (Hide)2'!BW$203:BW$217),1,0))&gt;0,1,0)</f>
        <v>0</v>
      </c>
      <c r="HM40" cm="1">
        <f t="array" ref="HM40">IF(SUM(IF($J40:$X40=TRANSPOSE('Capacity Backing (Hide)2'!BX$203:BX$217),1,0))&gt;0,1,0)</f>
        <v>0</v>
      </c>
      <c r="HN40" cm="1">
        <f t="array" ref="HN40">IF(SUM(IF($J40:$X40=TRANSPOSE('Capacity Backing (Hide)2'!BY$203:BY$217),1,0))&gt;0,1,0)</f>
        <v>0</v>
      </c>
      <c r="HO40" cm="1">
        <f t="array" ref="HO40">IF(SUM(IF($J40:$X40=TRANSPOSE('Capacity Backing (Hide)2'!BZ$203:BZ$217),1,0))&gt;0,1,0)</f>
        <v>0</v>
      </c>
      <c r="HP40" cm="1">
        <f t="array" ref="HP40">IF(SUM(IF($J40:$X40=TRANSPOSE('Capacity Backing (Hide)2'!CA$203:CA$217),1,0))&gt;0,1,0)</f>
        <v>0</v>
      </c>
      <c r="HQ40" cm="1">
        <f t="array" ref="HQ40">IF(SUM(IF($J40:$X40=TRANSPOSE('Capacity Backing (Hide)2'!CB$203:CB$217),1,0))&gt;0,1,0)</f>
        <v>0</v>
      </c>
      <c r="HR40" cm="1">
        <f t="array" ref="HR40">IF(SUM(IF($J40:$X40=TRANSPOSE('Capacity Backing (Hide)2'!CC$203:CC$217),1,0))&gt;0,1,0)</f>
        <v>0</v>
      </c>
      <c r="HS40" cm="1">
        <f t="array" ref="HS40">IF(SUM(IF($J40:$X40=TRANSPOSE('Capacity Backing (Hide)2'!CD$203:CD$217),1,0))&gt;0,1,0)</f>
        <v>0</v>
      </c>
      <c r="HT40" cm="1">
        <f t="array" ref="HT40">IF(SUM(IF($J40:$X40=TRANSPOSE('Capacity Backing (Hide)2'!CE$203:CE$217),1,0))&gt;0,1,0)</f>
        <v>0</v>
      </c>
      <c r="HU40" cm="1">
        <f t="array" ref="HU40">IF(SUM(IF($J40:$X40=TRANSPOSE('Capacity Backing (Hide)2'!CF$203:CF$217),1,0))&gt;0,1,0)</f>
        <v>0</v>
      </c>
      <c r="HV40" cm="1">
        <f t="array" ref="HV40">IF(SUM(IF($J40:$X40=TRANSPOSE('Capacity Backing (Hide)2'!CG$203:CG$217),1,0))&gt;0,1,0)</f>
        <v>0</v>
      </c>
      <c r="HW40" cm="1">
        <f t="array" ref="HW40">IF(SUM(IF($J40:$X40=TRANSPOSE('Capacity Backing (Hide)2'!CH$203:CH$217),1,0))&gt;0,1,0)</f>
        <v>0</v>
      </c>
      <c r="HX40" cm="1">
        <f t="array" ref="HX40">IF(SUM(IF($J40:$X40=TRANSPOSE('Capacity Backing (Hide)2'!CI$203:CI$217),1,0))&gt;0,1,0)</f>
        <v>0</v>
      </c>
      <c r="HY40" cm="1">
        <f t="array" ref="HY40">IF(SUM(IF($J40:$X40=TRANSPOSE('Capacity Backing (Hide)2'!CJ$203:CJ$217),1,0))&gt;0,1,0)</f>
        <v>0</v>
      </c>
      <c r="HZ40" cm="1">
        <f t="array" ref="HZ40">IF(SUM(IF($J40:$X40=TRANSPOSE('Capacity Backing (Hide)2'!CK$203:CK$217),1,0))&gt;0,1,0)</f>
        <v>0</v>
      </c>
      <c r="IA40" cm="1">
        <f t="array" ref="IA40">IF(SUM(IF($J40:$X40=TRANSPOSE('Capacity Backing (Hide)2'!CL$203:CL$217),1,0))&gt;0,1,0)</f>
        <v>0</v>
      </c>
      <c r="IB40" cm="1">
        <f t="array" ref="IB40">IF(SUM(IF($J40:$X40=TRANSPOSE('Capacity Backing (Hide)2'!CM$203:CM$217),1,0))&gt;0,1,0)</f>
        <v>0</v>
      </c>
      <c r="IC40" cm="1">
        <f t="array" ref="IC40">IF(SUM(IF($J40:$X40=TRANSPOSE('Capacity Backing (Hide)2'!CN$203:CN$217),1,0))&gt;0,1,0)</f>
        <v>0</v>
      </c>
      <c r="ID40" cm="1">
        <f t="array" ref="ID40">IF(SUM(IF($J40:$X40=TRANSPOSE('Capacity Backing (Hide)2'!CO$203:CO$217),1,0))&gt;0,1,0)</f>
        <v>0</v>
      </c>
      <c r="IE40" cm="1">
        <f t="array" ref="IE40">IF(SUM(IF($J40:$X40=TRANSPOSE('Capacity Backing (Hide)2'!CP$203:CP$217),1,0))&gt;0,1,0)</f>
        <v>0</v>
      </c>
      <c r="IF40" cm="1">
        <f t="array" ref="IF40">IF(SUM(IF($J40:$X40=TRANSPOSE('Capacity Backing (Hide)2'!CQ$203:CQ$217),1,0))&gt;0,1,0)</f>
        <v>0</v>
      </c>
      <c r="IG40" cm="1">
        <f t="array" ref="IG40">IF(SUM(IF($J40:$X40=TRANSPOSE('Capacity Backing (Hide)2'!CR$203:CR$217),1,0))&gt;0,1,0)</f>
        <v>0</v>
      </c>
      <c r="IH40" cm="1">
        <f t="array" ref="IH40">IF(SUM(IF($J40:$X40=TRANSPOSE('Capacity Backing (Hide)2'!CS$203:CS$217),1,0))&gt;0,1,0)</f>
        <v>0</v>
      </c>
      <c r="II40" cm="1">
        <f t="array" ref="II40">IF(SUM(IF($J40:$X40=TRANSPOSE('Capacity Backing (Hide)2'!CT$203:CT$217),1,0))&gt;0,1,0)</f>
        <v>0</v>
      </c>
      <c r="IJ40" cm="1">
        <f t="array" ref="IJ40">IF(SUM(IF($J40:$X40=TRANSPOSE('Capacity Backing (Hide)2'!CU$203:CU$217),1,0))&gt;0,1,0)</f>
        <v>0</v>
      </c>
      <c r="IK40" cm="1">
        <f t="array" ref="IK40">IF(SUM(IF($J40:$X40=TRANSPOSE('Capacity Backing (Hide)2'!CV$203:CV$217),1,0))&gt;0,1,0)</f>
        <v>0</v>
      </c>
      <c r="IL40" cm="1">
        <f t="array" ref="IL40">IF(SUM(IF($J40:$X40=TRANSPOSE('Capacity Backing (Hide)2'!CW$203:CW$217),1,0))&gt;0,1,0)</f>
        <v>0</v>
      </c>
      <c r="IO40" s="184">
        <v>0</v>
      </c>
      <c r="IP40" s="184">
        <v>0</v>
      </c>
      <c r="IQ40" s="184">
        <v>0</v>
      </c>
      <c r="IR40" s="184">
        <v>0</v>
      </c>
      <c r="IS40" s="184">
        <v>0</v>
      </c>
      <c r="IT40" s="184">
        <v>0</v>
      </c>
      <c r="IU40" s="184">
        <v>0</v>
      </c>
      <c r="IV40" s="184">
        <v>0</v>
      </c>
      <c r="IW40" s="184">
        <v>0</v>
      </c>
      <c r="IX40" s="184">
        <v>0</v>
      </c>
      <c r="IY40" s="184">
        <v>0</v>
      </c>
      <c r="IZ40" s="184">
        <v>0</v>
      </c>
      <c r="JA40" s="184">
        <v>0</v>
      </c>
      <c r="JB40" s="184">
        <v>0</v>
      </c>
      <c r="JC40" s="184">
        <v>0</v>
      </c>
      <c r="JD40" s="184">
        <v>0</v>
      </c>
      <c r="JE40" s="184">
        <v>0</v>
      </c>
      <c r="JF40" s="184">
        <v>0</v>
      </c>
      <c r="JG40" s="184">
        <v>0</v>
      </c>
      <c r="JH40" s="184">
        <v>0</v>
      </c>
      <c r="JI40" s="184">
        <v>0</v>
      </c>
      <c r="JJ40" s="184">
        <v>0</v>
      </c>
      <c r="JK40" s="184">
        <v>0</v>
      </c>
      <c r="JL40" s="184">
        <v>0</v>
      </c>
      <c r="JM40" s="184">
        <v>0</v>
      </c>
      <c r="JN40" s="184">
        <v>0</v>
      </c>
      <c r="JO40" s="184">
        <v>0</v>
      </c>
      <c r="JP40" s="184">
        <v>0</v>
      </c>
      <c r="JQ40" s="184">
        <v>0</v>
      </c>
      <c r="JR40" s="184">
        <v>0</v>
      </c>
      <c r="JS40" s="184">
        <v>0</v>
      </c>
      <c r="JT40" s="184">
        <v>0</v>
      </c>
      <c r="JU40" s="184">
        <v>0</v>
      </c>
      <c r="JV40" s="184">
        <v>0</v>
      </c>
      <c r="JW40" s="184">
        <v>0</v>
      </c>
      <c r="JX40" s="184">
        <v>0</v>
      </c>
      <c r="JY40" s="184">
        <v>0</v>
      </c>
      <c r="JZ40" s="184">
        <v>0</v>
      </c>
      <c r="KA40" s="184">
        <v>0</v>
      </c>
      <c r="KB40" s="184">
        <v>0</v>
      </c>
      <c r="KC40" s="184">
        <v>0</v>
      </c>
      <c r="KD40" s="184">
        <v>0</v>
      </c>
      <c r="KE40" s="184">
        <v>0</v>
      </c>
      <c r="KF40" s="184">
        <v>0</v>
      </c>
      <c r="KG40" s="184">
        <v>0</v>
      </c>
      <c r="KH40" s="184">
        <v>0</v>
      </c>
      <c r="KI40" s="184">
        <v>0</v>
      </c>
      <c r="KJ40" s="184">
        <v>0</v>
      </c>
      <c r="KK40" s="184">
        <v>0</v>
      </c>
      <c r="KL40" s="184">
        <v>0</v>
      </c>
      <c r="KM40" s="184">
        <v>0</v>
      </c>
      <c r="KN40" s="184">
        <v>0</v>
      </c>
      <c r="KO40" s="184">
        <v>0</v>
      </c>
      <c r="KP40" s="184">
        <v>0</v>
      </c>
      <c r="KQ40" s="184">
        <v>0</v>
      </c>
      <c r="KR40" s="184">
        <v>0</v>
      </c>
      <c r="KS40" s="184">
        <v>0</v>
      </c>
      <c r="KT40" s="184">
        <v>0</v>
      </c>
      <c r="KU40" s="184">
        <v>0</v>
      </c>
      <c r="KV40" s="184">
        <v>0</v>
      </c>
      <c r="KW40" s="184">
        <v>0</v>
      </c>
      <c r="KX40" s="184">
        <v>0</v>
      </c>
      <c r="KY40" s="184">
        <v>0</v>
      </c>
      <c r="KZ40" s="184">
        <v>0</v>
      </c>
      <c r="LA40" s="184">
        <v>0</v>
      </c>
      <c r="LB40" s="184">
        <v>0</v>
      </c>
      <c r="LC40" s="184">
        <v>0</v>
      </c>
      <c r="LD40" s="184">
        <v>0</v>
      </c>
      <c r="LE40" s="184">
        <v>0</v>
      </c>
      <c r="LF40" s="184">
        <v>0</v>
      </c>
      <c r="LG40" s="184">
        <v>0</v>
      </c>
      <c r="LH40" s="184">
        <v>0</v>
      </c>
      <c r="LI40" s="184">
        <v>0</v>
      </c>
      <c r="LJ40" s="184">
        <v>0</v>
      </c>
      <c r="LK40" s="184">
        <v>0</v>
      </c>
      <c r="LL40" s="184">
        <v>0</v>
      </c>
      <c r="LM40" s="184">
        <v>0</v>
      </c>
      <c r="LN40" s="184">
        <v>0</v>
      </c>
      <c r="LO40" s="184">
        <v>0</v>
      </c>
      <c r="LP40" s="184">
        <v>0</v>
      </c>
      <c r="LQ40" s="184">
        <v>0</v>
      </c>
      <c r="LR40" s="184">
        <v>0</v>
      </c>
      <c r="LS40" s="184">
        <v>0</v>
      </c>
      <c r="LT40" s="184">
        <v>0</v>
      </c>
      <c r="LU40" s="184">
        <v>0</v>
      </c>
      <c r="LV40" s="184">
        <v>0</v>
      </c>
      <c r="LW40" s="184">
        <v>0</v>
      </c>
      <c r="LX40" s="184">
        <v>0</v>
      </c>
      <c r="LY40" s="184">
        <v>0</v>
      </c>
      <c r="LZ40" s="184">
        <v>0</v>
      </c>
      <c r="MA40" s="184">
        <v>0</v>
      </c>
      <c r="MB40" s="184">
        <v>0</v>
      </c>
      <c r="MC40" s="184">
        <v>0</v>
      </c>
      <c r="MD40" s="184">
        <v>0</v>
      </c>
      <c r="ME40" s="184">
        <v>0</v>
      </c>
      <c r="MF40" s="184">
        <v>0</v>
      </c>
      <c r="MG40" s="184">
        <v>0</v>
      </c>
      <c r="MH40" s="184">
        <v>0</v>
      </c>
      <c r="MI40" s="184">
        <v>0</v>
      </c>
      <c r="MJ40" s="184">
        <v>0</v>
      </c>
      <c r="MM40">
        <v>0</v>
      </c>
      <c r="MN40">
        <v>0</v>
      </c>
      <c r="MO40">
        <v>0</v>
      </c>
      <c r="MP40">
        <v>0</v>
      </c>
      <c r="MQ40">
        <v>0</v>
      </c>
      <c r="MR40">
        <v>0</v>
      </c>
      <c r="MS40">
        <v>0</v>
      </c>
      <c r="MT40">
        <v>0</v>
      </c>
      <c r="MU40">
        <v>0</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0</v>
      </c>
      <c r="NW40">
        <v>0</v>
      </c>
      <c r="NX40">
        <v>0</v>
      </c>
      <c r="NY40">
        <v>0</v>
      </c>
      <c r="NZ40">
        <v>0</v>
      </c>
      <c r="OA40">
        <v>0</v>
      </c>
      <c r="OB40">
        <v>0</v>
      </c>
      <c r="OC40">
        <v>0</v>
      </c>
      <c r="OD40">
        <v>0</v>
      </c>
      <c r="OE40">
        <v>0</v>
      </c>
      <c r="OF40">
        <v>0</v>
      </c>
      <c r="OG40">
        <v>0</v>
      </c>
      <c r="OH40">
        <v>0</v>
      </c>
      <c r="OI40">
        <v>0</v>
      </c>
      <c r="OJ40">
        <v>0</v>
      </c>
      <c r="OK40">
        <v>0</v>
      </c>
      <c r="OL40">
        <v>0</v>
      </c>
      <c r="OM40">
        <v>0</v>
      </c>
      <c r="ON40">
        <v>0</v>
      </c>
      <c r="OO40">
        <v>0</v>
      </c>
      <c r="OP40">
        <v>0</v>
      </c>
      <c r="OQ40">
        <v>0</v>
      </c>
      <c r="OR40">
        <v>0</v>
      </c>
      <c r="OS40">
        <v>0</v>
      </c>
      <c r="OT40">
        <v>0</v>
      </c>
      <c r="OU40">
        <v>0</v>
      </c>
      <c r="OV40">
        <v>0</v>
      </c>
      <c r="OW40">
        <v>0</v>
      </c>
      <c r="OX40">
        <v>0</v>
      </c>
      <c r="OY40">
        <v>0</v>
      </c>
      <c r="OZ40">
        <v>0</v>
      </c>
      <c r="PA40">
        <v>0</v>
      </c>
      <c r="PB40">
        <v>0</v>
      </c>
      <c r="PC40">
        <v>0</v>
      </c>
      <c r="PD40">
        <v>0</v>
      </c>
      <c r="PE40">
        <v>0</v>
      </c>
      <c r="PF40">
        <v>0</v>
      </c>
      <c r="PG40">
        <v>0</v>
      </c>
      <c r="PH40">
        <v>0</v>
      </c>
      <c r="PI40">
        <v>0</v>
      </c>
      <c r="PJ40">
        <v>0</v>
      </c>
      <c r="PK40">
        <v>0</v>
      </c>
      <c r="PL40">
        <v>0</v>
      </c>
      <c r="PM40">
        <v>0</v>
      </c>
      <c r="PN40">
        <v>0</v>
      </c>
      <c r="PO40">
        <v>0</v>
      </c>
      <c r="PP40">
        <v>0</v>
      </c>
      <c r="PQ40">
        <v>0</v>
      </c>
      <c r="PR40">
        <v>0</v>
      </c>
      <c r="PS40">
        <v>0</v>
      </c>
      <c r="PT40">
        <v>0</v>
      </c>
      <c r="PU40">
        <v>0</v>
      </c>
      <c r="PV40">
        <v>0</v>
      </c>
      <c r="PW40">
        <v>0</v>
      </c>
      <c r="PX40">
        <v>0</v>
      </c>
      <c r="PY40">
        <v>0</v>
      </c>
      <c r="PZ40">
        <v>0</v>
      </c>
      <c r="QA40">
        <v>0</v>
      </c>
      <c r="QB40">
        <v>0</v>
      </c>
      <c r="QC40">
        <v>0</v>
      </c>
      <c r="QD40">
        <v>0</v>
      </c>
      <c r="QE40">
        <v>0</v>
      </c>
      <c r="QF40">
        <v>0</v>
      </c>
      <c r="QG40">
        <v>0</v>
      </c>
      <c r="QH40">
        <v>0</v>
      </c>
      <c r="QJ40" cm="1">
        <f t="array" ref="QJ40">SUM(IF('Capacity Summary'!H$36:H$135="X",1,0)*TRANSPOSE('CR Backing (Hide)'!$IO40:$MJ40)*IF('Clinical resources'!ZQ43="X",1,0))</f>
        <v>0</v>
      </c>
      <c r="QK40" cm="1">
        <f t="array" ref="QK40">SUM(IF('Capacity Summary'!I$36:I$135="X",1,0)*TRANSPOSE('CR Backing (Hide)'!$IO40:$MJ40)*IF('Clinical resources'!ZR43="X",1,0))</f>
        <v>0</v>
      </c>
      <c r="QL40" cm="1">
        <f t="array" ref="QL40">SUM(IF('Capacity Summary'!J$36:J$135="X",1,0)*TRANSPOSE('CR Backing (Hide)'!$IO40:$MJ40)*IF('Clinical resources'!ZS43="X",1,0))</f>
        <v>0</v>
      </c>
      <c r="QM40" cm="1">
        <f t="array" ref="QM40">SUM(IF('Capacity Summary'!K$36:K$135="X",1,0)*TRANSPOSE('CR Backing (Hide)'!$IO40:$MJ40)*IF('Clinical resources'!ZT43="X",1,0))</f>
        <v>0</v>
      </c>
      <c r="QN40" cm="1">
        <f t="array" ref="QN40">SUM(IF('Capacity Summary'!L$36:L$135="X",1,0)*TRANSPOSE('CR Backing (Hide)'!$IO40:$MJ40)*IF('Clinical resources'!ZU43="X",1,0))</f>
        <v>0</v>
      </c>
      <c r="QO40" cm="1">
        <f t="array" ref="QO40">SUM(IF('Capacity Summary'!M$36:M$135="X",1,0)*TRANSPOSE('CR Backing (Hide)'!$IO40:$MJ40)*IF('Clinical resources'!ZV43="X",1,0))</f>
        <v>0</v>
      </c>
      <c r="QP40" cm="1">
        <f t="array" ref="QP40">SUM(IF('Capacity Summary'!N$36:N$135="X",1,0)*TRANSPOSE('CR Backing (Hide)'!$IO40:$MJ40)*IF('Clinical resources'!ZW43="X",1,0))</f>
        <v>0</v>
      </c>
      <c r="QQ40" cm="1">
        <f t="array" ref="QQ40">SUM(IF('Capacity Summary'!O$36:O$135="X",1,0)*TRANSPOSE('CR Backing (Hide)'!$IO40:$MJ40)*IF('Clinical resources'!ZX43="X",1,0))</f>
        <v>0</v>
      </c>
      <c r="QR40" cm="1">
        <f t="array" ref="QR40">SUM(IF('Capacity Summary'!P$36:P$135="X",1,0)*TRANSPOSE('CR Backing (Hide)'!$IO40:$MJ40)*IF('Clinical resources'!ZY43="X",1,0))</f>
        <v>0</v>
      </c>
      <c r="QS40" cm="1">
        <f t="array" ref="QS40">SUM(IF('Capacity Summary'!Q$36:Q$135="X",1,0)*TRANSPOSE('CR Backing (Hide)'!$IO40:$MJ40)*IF('Clinical resources'!ZZ43="X",1,0))</f>
        <v>0</v>
      </c>
      <c r="QT40" cm="1">
        <f t="array" ref="QT40">SUM(IF('Capacity Summary'!R$36:R$135="X",1,0)*TRANSPOSE('CR Backing (Hide)'!$IO40:$MJ40)*IF('Clinical resources'!AAA43="X",1,0))</f>
        <v>0</v>
      </c>
      <c r="QU40" cm="1">
        <f t="array" ref="QU40">SUM(IF('Capacity Summary'!S$36:S$135="X",1,0)*TRANSPOSE('CR Backing (Hide)'!$IO40:$MJ40)*IF('Clinical resources'!AAB43="X",1,0))</f>
        <v>0</v>
      </c>
      <c r="QV40" cm="1">
        <f t="array" ref="QV40">SUM(IF('Capacity Summary'!T$36:T$135="X",1,0)*TRANSPOSE('CR Backing (Hide)'!$IO40:$MJ40)*IF('Clinical resources'!AAC43="X",1,0))</f>
        <v>0</v>
      </c>
      <c r="QW40" cm="1">
        <f t="array" ref="QW40">SUM(IF('Capacity Summary'!U$36:U$135="X",1,0)*TRANSPOSE('CR Backing (Hide)'!$IO40:$MJ40)*IF('Clinical resources'!AAD43="X",1,0))</f>
        <v>0</v>
      </c>
      <c r="QX40" cm="1">
        <f t="array" ref="QX40">SUM(IF('Capacity Summary'!V$36:V$135="X",1,0)*TRANSPOSE('CR Backing (Hide)'!$IO40:$MJ40)*IF('Clinical resources'!AAE43="X",1,0))</f>
        <v>0</v>
      </c>
      <c r="QY40" cm="1">
        <f t="array" ref="QY40">SUM(IF('Capacity Summary'!W$36:W$135="X",1,0)*TRANSPOSE('CR Backing (Hide)'!$IO40:$MJ40)*IF('Clinical resources'!AAF43="X",1,0))</f>
        <v>0</v>
      </c>
      <c r="QZ40" cm="1">
        <f t="array" ref="QZ40">SUM(IF('Capacity Summary'!X$36:X$135="X",1,0)*TRANSPOSE('CR Backing (Hide)'!$IO40:$MJ40)*IF('Clinical resources'!AAG43="X",1,0))</f>
        <v>0</v>
      </c>
      <c r="RA40" cm="1">
        <f t="array" ref="RA40">SUM(IF('Capacity Summary'!Y$36:Y$135="X",1,0)*TRANSPOSE('CR Backing (Hide)'!$IO40:$MJ40)*IF('Clinical resources'!AAH43="X",1,0))</f>
        <v>0</v>
      </c>
      <c r="RB40" cm="1">
        <f t="array" ref="RB40">SUM(IF('Capacity Summary'!Z$36:Z$135="X",1,0)*TRANSPOSE('CR Backing (Hide)'!$IO40:$MJ40)*IF('Clinical resources'!AAI43="X",1,0))</f>
        <v>0</v>
      </c>
      <c r="RC40" cm="1">
        <f t="array" ref="RC40">SUM(IF('Capacity Summary'!AA$36:AA$135="X",1,0)*TRANSPOSE('CR Backing (Hide)'!$IO40:$MJ40)*IF('Clinical resources'!AAJ43="X",1,0))</f>
        <v>0</v>
      </c>
      <c r="RD40" cm="1">
        <f t="array" ref="RD40">SUM(IF('Capacity Summary'!AB$36:AB$135="X",1,0)*TRANSPOSE('CR Backing (Hide)'!$IO40:$MJ40)*IF('Clinical resources'!AAK43="X",1,0))</f>
        <v>0</v>
      </c>
      <c r="RE40" cm="1">
        <f t="array" ref="RE40">SUM(IF('Capacity Summary'!AC$36:AC$135="X",1,0)*TRANSPOSE('CR Backing (Hide)'!$IO40:$MJ40)*IF('Clinical resources'!AAL43="X",1,0))</f>
        <v>0</v>
      </c>
      <c r="RF40" cm="1">
        <f t="array" ref="RF40">SUM(IF('Capacity Summary'!AD$36:AD$135="X",1,0)*TRANSPOSE('CR Backing (Hide)'!$IO40:$MJ40)*IF('Clinical resources'!AAM43="X",1,0))</f>
        <v>0</v>
      </c>
      <c r="RG40" cm="1">
        <f t="array" ref="RG40">SUM(IF('Capacity Summary'!AE$36:AE$135="X",1,0)*TRANSPOSE('CR Backing (Hide)'!$IO40:$MJ40)*IF('Clinical resources'!AAN43="X",1,0))</f>
        <v>0</v>
      </c>
      <c r="RH40" cm="1">
        <f t="array" ref="RH40">SUM(IF('Capacity Summary'!AF$36:AF$135="X",1,0)*TRANSPOSE('CR Backing (Hide)'!$IO40:$MJ40)*IF('Clinical resources'!AAO43="X",1,0))</f>
        <v>0</v>
      </c>
      <c r="RI40" cm="1">
        <f t="array" ref="RI40">SUM(IF('Capacity Summary'!AG$36:AG$135="X",1,0)*TRANSPOSE('CR Backing (Hide)'!$IO40:$MJ40)*IF('Clinical resources'!AAP43="X",1,0))</f>
        <v>0</v>
      </c>
      <c r="RJ40" cm="1">
        <f t="array" ref="RJ40">SUM(IF('Capacity Summary'!AH$36:AH$135="X",1,0)*TRANSPOSE('CR Backing (Hide)'!$IO40:$MJ40)*IF('Clinical resources'!AAQ43="X",1,0))</f>
        <v>0</v>
      </c>
      <c r="RK40" cm="1">
        <f t="array" ref="RK40">SUM(IF('Capacity Summary'!AI$36:AI$135="X",1,0)*TRANSPOSE('CR Backing (Hide)'!$IO40:$MJ40)*IF('Clinical resources'!AAR43="X",1,0))</f>
        <v>0</v>
      </c>
      <c r="RL40" cm="1">
        <f t="array" ref="RL40">SUM(IF('Capacity Summary'!AJ$36:AJ$135="X",1,0)*TRANSPOSE('CR Backing (Hide)'!$IO40:$MJ40)*IF('Clinical resources'!AAS43="X",1,0))</f>
        <v>0</v>
      </c>
      <c r="RM40" cm="1">
        <f t="array" ref="RM40">SUM(IF('Capacity Summary'!AK$36:AK$135="X",1,0)*TRANSPOSE('CR Backing (Hide)'!$IO40:$MJ40)*IF('Clinical resources'!AAT43="X",1,0))</f>
        <v>0</v>
      </c>
      <c r="RN40" cm="1">
        <f t="array" ref="RN40">SUM(IF('Capacity Summary'!AL$36:AL$135="X",1,0)*TRANSPOSE('CR Backing (Hide)'!$IO40:$MJ40)*IF('Clinical resources'!AAU43="X",1,0))</f>
        <v>0</v>
      </c>
      <c r="RO40" cm="1">
        <f t="array" ref="RO40">SUM(IF('Capacity Summary'!AM$36:AM$135="X",1,0)*TRANSPOSE('CR Backing (Hide)'!$IO40:$MJ40)*IF('Clinical resources'!AAV43="X",1,0))</f>
        <v>0</v>
      </c>
      <c r="RP40" cm="1">
        <f t="array" ref="RP40">SUM(IF('Capacity Summary'!AN$36:AN$135="X",1,0)*TRANSPOSE('CR Backing (Hide)'!$IO40:$MJ40)*IF('Clinical resources'!AAW43="X",1,0))</f>
        <v>0</v>
      </c>
      <c r="RQ40" cm="1">
        <f t="array" ref="RQ40">SUM(IF('Capacity Summary'!AO$36:AO$135="X",1,0)*TRANSPOSE('CR Backing (Hide)'!$IO40:$MJ40)*IF('Clinical resources'!AAX43="X",1,0))</f>
        <v>0</v>
      </c>
      <c r="RR40" cm="1">
        <f t="array" ref="RR40">SUM(IF('Capacity Summary'!AP$36:AP$135="X",1,0)*TRANSPOSE('CR Backing (Hide)'!$IO40:$MJ40)*IF('Clinical resources'!AAY43="X",1,0))</f>
        <v>0</v>
      </c>
      <c r="RS40" cm="1">
        <f t="array" ref="RS40">SUM(IF('Capacity Summary'!AQ$36:AQ$135="X",1,0)*TRANSPOSE('CR Backing (Hide)'!$IO40:$MJ40)*IF('Clinical resources'!AAZ43="X",1,0))</f>
        <v>0</v>
      </c>
      <c r="RT40" cm="1">
        <f t="array" ref="RT40">SUM(IF('Capacity Summary'!AR$36:AR$135="X",1,0)*TRANSPOSE('CR Backing (Hide)'!$IO40:$MJ40)*IF('Clinical resources'!ABA43="X",1,0))</f>
        <v>0</v>
      </c>
      <c r="RU40" cm="1">
        <f t="array" ref="RU40">SUM(IF('Capacity Summary'!AS$36:AS$135="X",1,0)*TRANSPOSE('CR Backing (Hide)'!$IO40:$MJ40)*IF('Clinical resources'!ABB43="X",1,0))</f>
        <v>0</v>
      </c>
      <c r="RV40" cm="1">
        <f t="array" ref="RV40">SUM(IF('Capacity Summary'!AT$36:AT$135="X",1,0)*TRANSPOSE('CR Backing (Hide)'!$IO40:$MJ40)*IF('Clinical resources'!ABC43="X",1,0))</f>
        <v>0</v>
      </c>
      <c r="RW40" cm="1">
        <f t="array" ref="RW40">SUM(IF('Capacity Summary'!AU$36:AU$135="X",1,0)*TRANSPOSE('CR Backing (Hide)'!$IO40:$MJ40)*IF('Clinical resources'!ABD43="X",1,0))</f>
        <v>0</v>
      </c>
      <c r="RX40" cm="1">
        <f t="array" ref="RX40">SUM(IF('Capacity Summary'!AV$36:AV$135="X",1,0)*TRANSPOSE('CR Backing (Hide)'!$IO40:$MJ40)*IF('Clinical resources'!ABE43="X",1,0))</f>
        <v>0</v>
      </c>
      <c r="RY40" cm="1">
        <f t="array" ref="RY40">SUM(IF('Capacity Summary'!AW$36:AW$135="X",1,0)*TRANSPOSE('CR Backing (Hide)'!$IO40:$MJ40)*IF('Clinical resources'!ABF43="X",1,0))</f>
        <v>0</v>
      </c>
      <c r="RZ40" cm="1">
        <f t="array" ref="RZ40">SUM(IF('Capacity Summary'!AX$36:AX$135="X",1,0)*TRANSPOSE('CR Backing (Hide)'!$IO40:$MJ40)*IF('Clinical resources'!ABG43="X",1,0))</f>
        <v>0</v>
      </c>
      <c r="SA40" cm="1">
        <f t="array" ref="SA40">SUM(IF('Capacity Summary'!AY$36:AY$135="X",1,0)*TRANSPOSE('CR Backing (Hide)'!$IO40:$MJ40)*IF('Clinical resources'!ABH43="X",1,0))</f>
        <v>0</v>
      </c>
      <c r="SB40" cm="1">
        <f t="array" ref="SB40">SUM(IF('Capacity Summary'!AZ$36:AZ$135="X",1,0)*TRANSPOSE('CR Backing (Hide)'!$IO40:$MJ40)*IF('Clinical resources'!ABI43="X",1,0))</f>
        <v>0</v>
      </c>
      <c r="SC40" cm="1">
        <f t="array" ref="SC40">SUM(IF('Capacity Summary'!BA$36:BA$135="X",1,0)*TRANSPOSE('CR Backing (Hide)'!$IO40:$MJ40)*IF('Clinical resources'!ABJ43="X",1,0))</f>
        <v>0</v>
      </c>
      <c r="SD40" cm="1">
        <f t="array" ref="SD40">SUM(IF('Capacity Summary'!BB$36:BB$135="X",1,0)*TRANSPOSE('CR Backing (Hide)'!$IO40:$MJ40)*IF('Clinical resources'!ABK43="X",1,0))</f>
        <v>0</v>
      </c>
      <c r="SE40" cm="1">
        <f t="array" ref="SE40">SUM(IF('Capacity Summary'!BC$36:BC$135="X",1,0)*TRANSPOSE('CR Backing (Hide)'!$IO40:$MJ40)*IF('Clinical resources'!ABL43="X",1,0))</f>
        <v>0</v>
      </c>
      <c r="SF40" cm="1">
        <f t="array" ref="SF40">SUM(IF('Capacity Summary'!BD$36:BD$135="X",1,0)*TRANSPOSE('CR Backing (Hide)'!$IO40:$MJ40)*IF('Clinical resources'!ABM43="X",1,0))</f>
        <v>0</v>
      </c>
      <c r="SG40" cm="1">
        <f t="array" ref="SG40">SUM(IF('Capacity Summary'!BE$36:BE$135="X",1,0)*TRANSPOSE('CR Backing (Hide)'!$IO40:$MJ40)*IF('Clinical resources'!ABN43="X",1,0))</f>
        <v>0</v>
      </c>
      <c r="SH40" cm="1">
        <f t="array" ref="SH40">SUM(IF('Capacity Summary'!BF$36:BF$135="X",1,0)*TRANSPOSE('CR Backing (Hide)'!$IO40:$MJ40)*IF('Clinical resources'!ABO43="X",1,0))</f>
        <v>0</v>
      </c>
      <c r="SI40" cm="1">
        <f t="array" ref="SI40">SUM(IF('Capacity Summary'!BG$36:BG$135="X",1,0)*TRANSPOSE('CR Backing (Hide)'!$IO40:$MJ40)*IF('Clinical resources'!ABP43="X",1,0))</f>
        <v>0</v>
      </c>
      <c r="SK40" cm="1">
        <f t="array" ref="SK40">SUM(IF('Capacity Summary'!H$139:H$238="X",1,0)*TRANSPOSE('CR Backing (Hide)'!$MM40:$QH40))</f>
        <v>0</v>
      </c>
      <c r="SL40" cm="1">
        <f t="array" ref="SL40">SUM(IF('Capacity Summary'!I$139:I$238="X",1,0)*TRANSPOSE('CR Backing (Hide)'!$MM40:$QH40))</f>
        <v>0</v>
      </c>
      <c r="SM40" cm="1">
        <f t="array" ref="SM40">SUM(IF('Capacity Summary'!J$139:J$238="X",1,0)*TRANSPOSE('CR Backing (Hide)'!$MM40:$QH40))</f>
        <v>0</v>
      </c>
      <c r="SN40" cm="1">
        <f t="array" ref="SN40">SUM(IF('Capacity Summary'!K$139:K$238="X",1,0)*TRANSPOSE('CR Backing (Hide)'!$MM40:$QH40))</f>
        <v>0</v>
      </c>
      <c r="SO40" cm="1">
        <f t="array" ref="SO40">SUM(IF('Capacity Summary'!L$139:L$238="X",1,0)*TRANSPOSE('CR Backing (Hide)'!$MM40:$QH40))</f>
        <v>0</v>
      </c>
      <c r="SP40" cm="1">
        <f t="array" ref="SP40">SUM(IF('Capacity Summary'!M$139:M$238="X",1,0)*TRANSPOSE('CR Backing (Hide)'!$MM40:$QH40))</f>
        <v>0</v>
      </c>
      <c r="SQ40" cm="1">
        <f t="array" ref="SQ40">SUM(IF('Capacity Summary'!N$139:N$238="X",1,0)*TRANSPOSE('CR Backing (Hide)'!$MM40:$QH40))</f>
        <v>0</v>
      </c>
      <c r="SR40" cm="1">
        <f t="array" ref="SR40">SUM(IF('Capacity Summary'!O$139:O$238="X",1,0)*TRANSPOSE('CR Backing (Hide)'!$MM40:$QH40))</f>
        <v>0</v>
      </c>
      <c r="SS40" cm="1">
        <f t="array" ref="SS40">SUM(IF('Capacity Summary'!P$139:P$238="X",1,0)*TRANSPOSE('CR Backing (Hide)'!$MM40:$QH40))</f>
        <v>0</v>
      </c>
      <c r="ST40" cm="1">
        <f t="array" ref="ST40">SUM(IF('Capacity Summary'!Q$139:Q$238="X",1,0)*TRANSPOSE('CR Backing (Hide)'!$MM40:$QH40))</f>
        <v>0</v>
      </c>
      <c r="SU40" cm="1">
        <f t="array" ref="SU40">SUM(IF('Capacity Summary'!R$139:R$238="X",1,0)*TRANSPOSE('CR Backing (Hide)'!$MM40:$QH40))</f>
        <v>0</v>
      </c>
      <c r="SV40" cm="1">
        <f t="array" ref="SV40">SUM(IF('Capacity Summary'!S$139:S$238="X",1,0)*TRANSPOSE('CR Backing (Hide)'!$MM40:$QH40))</f>
        <v>0</v>
      </c>
      <c r="SW40" cm="1">
        <f t="array" ref="SW40">SUM(IF('Capacity Summary'!T$139:T$238="X",1,0)*TRANSPOSE('CR Backing (Hide)'!$MM40:$QH40))</f>
        <v>0</v>
      </c>
      <c r="SX40" cm="1">
        <f t="array" ref="SX40">SUM(IF('Capacity Summary'!U$139:U$238="X",1,0)*TRANSPOSE('CR Backing (Hide)'!$MM40:$QH40))</f>
        <v>0</v>
      </c>
      <c r="SY40" cm="1">
        <f t="array" ref="SY40">SUM(IF('Capacity Summary'!V$139:V$238="X",1,0)*TRANSPOSE('CR Backing (Hide)'!$MM40:$QH40))</f>
        <v>0</v>
      </c>
      <c r="SZ40" cm="1">
        <f t="array" ref="SZ40">SUM(IF('Capacity Summary'!W$139:W$238="X",1,0)*TRANSPOSE('CR Backing (Hide)'!$MM40:$QH40))</f>
        <v>0</v>
      </c>
      <c r="TA40" cm="1">
        <f t="array" ref="TA40">SUM(IF('Capacity Summary'!X$139:X$238="X",1,0)*TRANSPOSE('CR Backing (Hide)'!$MM40:$QH40))</f>
        <v>0</v>
      </c>
      <c r="TB40" cm="1">
        <f t="array" ref="TB40">SUM(IF('Capacity Summary'!Y$139:Y$238="X",1,0)*TRANSPOSE('CR Backing (Hide)'!$MM40:$QH40))</f>
        <v>0</v>
      </c>
      <c r="TC40" cm="1">
        <f t="array" ref="TC40">SUM(IF('Capacity Summary'!Z$139:Z$238="X",1,0)*TRANSPOSE('CR Backing (Hide)'!$MM40:$QH40))</f>
        <v>0</v>
      </c>
      <c r="TD40" cm="1">
        <f t="array" ref="TD40">SUM(IF('Capacity Summary'!AA$139:AA$238="X",1,0)*TRANSPOSE('CR Backing (Hide)'!$MM40:$QH40))</f>
        <v>0</v>
      </c>
      <c r="TE40" cm="1">
        <f t="array" ref="TE40">SUM(IF('Capacity Summary'!AB$139:AB$238="X",1,0)*TRANSPOSE('CR Backing (Hide)'!$MM40:$QH40))</f>
        <v>0</v>
      </c>
      <c r="TF40" cm="1">
        <f t="array" ref="TF40">SUM(IF('Capacity Summary'!AC$139:AC$238="X",1,0)*TRANSPOSE('CR Backing (Hide)'!$MM40:$QH40))</f>
        <v>0</v>
      </c>
      <c r="TG40" cm="1">
        <f t="array" ref="TG40">SUM(IF('Capacity Summary'!AD$139:AD$238="X",1,0)*TRANSPOSE('CR Backing (Hide)'!$MM40:$QH40))</f>
        <v>0</v>
      </c>
      <c r="TH40" cm="1">
        <f t="array" ref="TH40">SUM(IF('Capacity Summary'!AE$139:AE$238="X",1,0)*TRANSPOSE('CR Backing (Hide)'!$MM40:$QH40))</f>
        <v>0</v>
      </c>
      <c r="TI40" cm="1">
        <f t="array" ref="TI40">SUM(IF('Capacity Summary'!AF$139:AF$238="X",1,0)*TRANSPOSE('CR Backing (Hide)'!$MM40:$QH40))</f>
        <v>0</v>
      </c>
      <c r="TJ40" cm="1">
        <f t="array" ref="TJ40">SUM(IF('Capacity Summary'!AG$139:AG$238="X",1,0)*TRANSPOSE('CR Backing (Hide)'!$MM40:$QH40))</f>
        <v>0</v>
      </c>
      <c r="TK40" cm="1">
        <f t="array" ref="TK40">SUM(IF('Capacity Summary'!AH$139:AH$238="X",1,0)*TRANSPOSE('CR Backing (Hide)'!$MM40:$QH40))</f>
        <v>0</v>
      </c>
      <c r="TL40" cm="1">
        <f t="array" ref="TL40">SUM(IF('Capacity Summary'!AI$139:AI$238="X",1,0)*TRANSPOSE('CR Backing (Hide)'!$MM40:$QH40))</f>
        <v>0</v>
      </c>
      <c r="TM40" cm="1">
        <f t="array" ref="TM40">SUM(IF('Capacity Summary'!AJ$139:AJ$238="X",1,0)*TRANSPOSE('CR Backing (Hide)'!$MM40:$QH40))</f>
        <v>0</v>
      </c>
      <c r="TN40" cm="1">
        <f t="array" ref="TN40">SUM(IF('Capacity Summary'!AK$139:AK$238="X",1,0)*TRANSPOSE('CR Backing (Hide)'!$MM40:$QH40))</f>
        <v>0</v>
      </c>
      <c r="TO40" cm="1">
        <f t="array" ref="TO40">SUM(IF('Capacity Summary'!AL$139:AL$238="X",1,0)*TRANSPOSE('CR Backing (Hide)'!$MM40:$QH40))</f>
        <v>0</v>
      </c>
      <c r="TP40" cm="1">
        <f t="array" ref="TP40">SUM(IF('Capacity Summary'!AM$139:AM$238="X",1,0)*TRANSPOSE('CR Backing (Hide)'!$MM40:$QH40))</f>
        <v>0</v>
      </c>
      <c r="TQ40" cm="1">
        <f t="array" ref="TQ40">SUM(IF('Capacity Summary'!AN$139:AN$238="X",1,0)*TRANSPOSE('CR Backing (Hide)'!$MM40:$QH40))</f>
        <v>0</v>
      </c>
      <c r="TR40" cm="1">
        <f t="array" ref="TR40">SUM(IF('Capacity Summary'!AO$139:AO$238="X",1,0)*TRANSPOSE('CR Backing (Hide)'!$MM40:$QH40))</f>
        <v>0</v>
      </c>
      <c r="TS40" cm="1">
        <f t="array" ref="TS40">SUM(IF('Capacity Summary'!AP$139:AP$238="X",1,0)*TRANSPOSE('CR Backing (Hide)'!$MM40:$QH40))</f>
        <v>0</v>
      </c>
      <c r="TT40" cm="1">
        <f t="array" ref="TT40">SUM(IF('Capacity Summary'!AQ$139:AQ$238="X",1,0)*TRANSPOSE('CR Backing (Hide)'!$MM40:$QH40))</f>
        <v>0</v>
      </c>
      <c r="TU40" cm="1">
        <f t="array" ref="TU40">SUM(IF('Capacity Summary'!AR$139:AR$238="X",1,0)*TRANSPOSE('CR Backing (Hide)'!$MM40:$QH40))</f>
        <v>0</v>
      </c>
      <c r="TV40" cm="1">
        <f t="array" ref="TV40">SUM(IF('Capacity Summary'!AS$139:AS$238="X",1,0)*TRANSPOSE('CR Backing (Hide)'!$MM40:$QH40))</f>
        <v>0</v>
      </c>
      <c r="TW40" cm="1">
        <f t="array" ref="TW40">SUM(IF('Capacity Summary'!AT$139:AT$238="X",1,0)*TRANSPOSE('CR Backing (Hide)'!$MM40:$QH40))</f>
        <v>0</v>
      </c>
      <c r="TX40" cm="1">
        <f t="array" ref="TX40">SUM(IF('Capacity Summary'!AU$139:AU$238="X",1,0)*TRANSPOSE('CR Backing (Hide)'!$MM40:$QH40))</f>
        <v>0</v>
      </c>
      <c r="TY40" cm="1">
        <f t="array" ref="TY40">SUM(IF('Capacity Summary'!AV$139:AV$238="X",1,0)*TRANSPOSE('CR Backing (Hide)'!$MM40:$QH40))</f>
        <v>0</v>
      </c>
      <c r="TZ40" cm="1">
        <f t="array" ref="TZ40">SUM(IF('Capacity Summary'!AW$139:AW$238="X",1,0)*TRANSPOSE('CR Backing (Hide)'!$MM40:$QH40))</f>
        <v>0</v>
      </c>
      <c r="UA40" cm="1">
        <f t="array" ref="UA40">SUM(IF('Capacity Summary'!AX$139:AX$238="X",1,0)*TRANSPOSE('CR Backing (Hide)'!$MM40:$QH40))</f>
        <v>0</v>
      </c>
      <c r="UB40" cm="1">
        <f t="array" ref="UB40">SUM(IF('Capacity Summary'!AY$139:AY$238="X",1,0)*TRANSPOSE('CR Backing (Hide)'!$MM40:$QH40))</f>
        <v>0</v>
      </c>
      <c r="UC40" cm="1">
        <f t="array" ref="UC40">SUM(IF('Capacity Summary'!AZ$139:AZ$238="X",1,0)*TRANSPOSE('CR Backing (Hide)'!$MM40:$QH40))</f>
        <v>0</v>
      </c>
      <c r="UD40" cm="1">
        <f t="array" ref="UD40">SUM(IF('Capacity Summary'!BA$139:BA$238="X",1,0)*TRANSPOSE('CR Backing (Hide)'!$MM40:$QH40))</f>
        <v>0</v>
      </c>
      <c r="UE40" cm="1">
        <f t="array" ref="UE40">SUM(IF('Capacity Summary'!BB$139:BB$238="X",1,0)*TRANSPOSE('CR Backing (Hide)'!$MM40:$QH40))</f>
        <v>0</v>
      </c>
      <c r="UF40" cm="1">
        <f t="array" ref="UF40">SUM(IF('Capacity Summary'!BC$139:BC$238="X",1,0)*TRANSPOSE('CR Backing (Hide)'!$MM40:$QH40))</f>
        <v>0</v>
      </c>
      <c r="UG40" cm="1">
        <f t="array" ref="UG40">SUM(IF('Capacity Summary'!BD$139:BD$238="X",1,0)*TRANSPOSE('CR Backing (Hide)'!$MM40:$QH40))</f>
        <v>0</v>
      </c>
      <c r="UH40" cm="1">
        <f t="array" ref="UH40">SUM(IF('Capacity Summary'!BE$139:BE$238="X",1,0)*TRANSPOSE('CR Backing (Hide)'!$MM40:$QH40))</f>
        <v>0</v>
      </c>
      <c r="UI40" cm="1">
        <f t="array" ref="UI40">SUM(IF('Capacity Summary'!BF$139:BF$238="X",1,0)*TRANSPOSE('CR Backing (Hide)'!$MM40:$QH40))</f>
        <v>0</v>
      </c>
      <c r="UJ40" cm="1">
        <f t="array" ref="UJ40">SUM(IF('Capacity Summary'!BG$139:BG$238="X",1,0)*TRANSPOSE('CR Backing (Hide)'!$MM40:$QH40))</f>
        <v>0</v>
      </c>
      <c r="UL40">
        <f t="shared" si="1"/>
        <v>0</v>
      </c>
      <c r="UM40">
        <f t="shared" si="2"/>
        <v>0</v>
      </c>
      <c r="UN40">
        <f>COUNTIF('Clinical resources'!$ZQ$7:$ABP$7,"X")</f>
        <v>0</v>
      </c>
      <c r="UP40">
        <f t="shared" si="3"/>
        <v>0</v>
      </c>
      <c r="UQ40">
        <f t="shared" si="4"/>
        <v>0</v>
      </c>
      <c r="UR40">
        <f t="shared" si="5"/>
        <v>0</v>
      </c>
      <c r="UW40">
        <f t="array" ref="UW40:YR40">$AS40:$EN40*IF('Clinical resources'!$CK43:$GH43="X",1,0)</f>
        <v>0</v>
      </c>
      <c r="UX40">
        <v>0</v>
      </c>
      <c r="UY40">
        <v>0</v>
      </c>
      <c r="UZ40">
        <v>0</v>
      </c>
      <c r="VA40">
        <v>0</v>
      </c>
      <c r="VB40">
        <v>0</v>
      </c>
      <c r="VC40">
        <v>0</v>
      </c>
      <c r="VD40">
        <v>0</v>
      </c>
      <c r="VE40">
        <v>0</v>
      </c>
      <c r="VF40">
        <v>0</v>
      </c>
      <c r="VG40">
        <v>0</v>
      </c>
      <c r="VH40">
        <v>0</v>
      </c>
      <c r="VI40">
        <v>0</v>
      </c>
      <c r="VJ40">
        <v>0</v>
      </c>
      <c r="VK40">
        <v>0</v>
      </c>
      <c r="VL40">
        <v>0</v>
      </c>
      <c r="VM40">
        <v>0</v>
      </c>
      <c r="VN40">
        <v>0</v>
      </c>
      <c r="VO40">
        <v>0</v>
      </c>
      <c r="VP40">
        <v>0</v>
      </c>
      <c r="VQ40">
        <v>0</v>
      </c>
      <c r="VR40">
        <v>0</v>
      </c>
      <c r="VS40">
        <v>0</v>
      </c>
      <c r="VT40">
        <v>0</v>
      </c>
      <c r="VU40">
        <v>0</v>
      </c>
      <c r="VV40">
        <v>0</v>
      </c>
      <c r="VW40">
        <v>0</v>
      </c>
      <c r="VX40">
        <v>0</v>
      </c>
      <c r="VY40">
        <v>0</v>
      </c>
      <c r="VZ40">
        <v>0</v>
      </c>
      <c r="WA40">
        <v>0</v>
      </c>
      <c r="WB40">
        <v>0</v>
      </c>
      <c r="WC40">
        <v>0</v>
      </c>
      <c r="WD40">
        <v>0</v>
      </c>
      <c r="WE40">
        <v>0</v>
      </c>
      <c r="WF40">
        <v>0</v>
      </c>
      <c r="WG40">
        <v>0</v>
      </c>
      <c r="WH40">
        <v>0</v>
      </c>
      <c r="WI40">
        <v>0</v>
      </c>
      <c r="WJ40">
        <v>0</v>
      </c>
      <c r="WK40">
        <v>0</v>
      </c>
      <c r="WL40">
        <v>0</v>
      </c>
      <c r="WM40">
        <v>0</v>
      </c>
      <c r="WN40">
        <v>0</v>
      </c>
      <c r="WO40">
        <v>0</v>
      </c>
      <c r="WP40">
        <v>0</v>
      </c>
      <c r="WQ40">
        <v>0</v>
      </c>
      <c r="WR40">
        <v>0</v>
      </c>
      <c r="WS40">
        <v>0</v>
      </c>
      <c r="WT40">
        <v>0</v>
      </c>
      <c r="WU40">
        <v>0</v>
      </c>
      <c r="WV40">
        <v>0</v>
      </c>
      <c r="WW40">
        <v>0</v>
      </c>
      <c r="WX40">
        <v>0</v>
      </c>
      <c r="WY40">
        <v>0</v>
      </c>
      <c r="WZ40">
        <v>0</v>
      </c>
      <c r="XA40">
        <v>0</v>
      </c>
      <c r="XB40">
        <v>0</v>
      </c>
      <c r="XC40">
        <v>0</v>
      </c>
      <c r="XD40">
        <v>0</v>
      </c>
      <c r="XE40">
        <v>0</v>
      </c>
      <c r="XF40">
        <v>0</v>
      </c>
      <c r="XG40">
        <v>0</v>
      </c>
      <c r="XH40">
        <v>0</v>
      </c>
      <c r="XI40">
        <v>0</v>
      </c>
      <c r="XJ40">
        <v>0</v>
      </c>
      <c r="XK40">
        <v>0</v>
      </c>
      <c r="XL40">
        <v>0</v>
      </c>
      <c r="XM40">
        <v>0</v>
      </c>
      <c r="XN40">
        <v>0</v>
      </c>
      <c r="XO40">
        <v>0</v>
      </c>
      <c r="XP40">
        <v>0</v>
      </c>
      <c r="XQ40">
        <v>0</v>
      </c>
      <c r="XR40">
        <v>0</v>
      </c>
      <c r="XS40">
        <v>0</v>
      </c>
      <c r="XT40">
        <v>0</v>
      </c>
      <c r="XU40">
        <v>0</v>
      </c>
      <c r="XV40">
        <v>0</v>
      </c>
      <c r="XW40">
        <v>0</v>
      </c>
      <c r="XX40">
        <v>0</v>
      </c>
      <c r="XY40">
        <v>0</v>
      </c>
      <c r="XZ40">
        <v>0</v>
      </c>
      <c r="YA40">
        <v>0</v>
      </c>
      <c r="YB40">
        <v>0</v>
      </c>
      <c r="YC40">
        <v>0</v>
      </c>
      <c r="YD40">
        <v>0</v>
      </c>
      <c r="YE40">
        <v>0</v>
      </c>
      <c r="YF40">
        <v>0</v>
      </c>
      <c r="YG40">
        <v>0</v>
      </c>
      <c r="YH40">
        <v>0</v>
      </c>
      <c r="YI40">
        <v>0</v>
      </c>
      <c r="YJ40">
        <v>0</v>
      </c>
      <c r="YK40">
        <v>0</v>
      </c>
      <c r="YL40">
        <v>0</v>
      </c>
      <c r="YM40">
        <v>0</v>
      </c>
      <c r="YN40">
        <v>0</v>
      </c>
      <c r="YO40">
        <v>0</v>
      </c>
      <c r="YP40">
        <v>0</v>
      </c>
      <c r="YQ40">
        <v>0</v>
      </c>
      <c r="YR40">
        <v>0</v>
      </c>
      <c r="YV40">
        <f t="array" ref="YV40:ACQ40">$EQ40:$IL40*IF('Clinical resources'!$OA43:$RV43="X",1,0)</f>
        <v>0</v>
      </c>
      <c r="YW40">
        <v>0</v>
      </c>
      <c r="YX40">
        <v>0</v>
      </c>
      <c r="YY40">
        <v>0</v>
      </c>
      <c r="YZ40">
        <v>0</v>
      </c>
      <c r="ZA40">
        <v>0</v>
      </c>
      <c r="ZB40">
        <v>0</v>
      </c>
      <c r="ZC40">
        <v>0</v>
      </c>
      <c r="ZD40">
        <v>0</v>
      </c>
      <c r="ZE40">
        <v>0</v>
      </c>
      <c r="ZF40">
        <v>0</v>
      </c>
      <c r="ZG40">
        <v>0</v>
      </c>
      <c r="ZH40">
        <v>0</v>
      </c>
      <c r="ZI40">
        <v>0</v>
      </c>
      <c r="ZJ40">
        <v>0</v>
      </c>
      <c r="ZK40">
        <v>0</v>
      </c>
      <c r="ZL40">
        <v>0</v>
      </c>
      <c r="ZM40">
        <v>0</v>
      </c>
      <c r="ZN40">
        <v>0</v>
      </c>
      <c r="ZO40">
        <v>0</v>
      </c>
      <c r="ZP40">
        <v>0</v>
      </c>
      <c r="ZQ40">
        <v>0</v>
      </c>
      <c r="ZR40">
        <v>0</v>
      </c>
      <c r="ZS40">
        <v>0</v>
      </c>
      <c r="ZT40">
        <v>0</v>
      </c>
      <c r="ZU40">
        <v>0</v>
      </c>
      <c r="ZV40">
        <v>0</v>
      </c>
      <c r="ZW40">
        <v>0</v>
      </c>
      <c r="ZX40">
        <v>0</v>
      </c>
      <c r="ZY40">
        <v>0</v>
      </c>
      <c r="ZZ40">
        <v>0</v>
      </c>
      <c r="AAA40">
        <v>0</v>
      </c>
      <c r="AAB40">
        <v>0</v>
      </c>
      <c r="AAC40">
        <v>0</v>
      </c>
      <c r="AAD40">
        <v>0</v>
      </c>
      <c r="AAE40">
        <v>0</v>
      </c>
      <c r="AAF40">
        <v>0</v>
      </c>
      <c r="AAG40">
        <v>0</v>
      </c>
      <c r="AAH40">
        <v>0</v>
      </c>
      <c r="AAI40">
        <v>0</v>
      </c>
      <c r="AAJ40">
        <v>0</v>
      </c>
      <c r="AAK40">
        <v>0</v>
      </c>
      <c r="AAL40">
        <v>0</v>
      </c>
      <c r="AAM40">
        <v>0</v>
      </c>
      <c r="AAN40">
        <v>0</v>
      </c>
      <c r="AAO40">
        <v>0</v>
      </c>
      <c r="AAP40">
        <v>0</v>
      </c>
      <c r="AAQ40">
        <v>0</v>
      </c>
      <c r="AAR40">
        <v>0</v>
      </c>
      <c r="AAS40">
        <v>0</v>
      </c>
      <c r="AAT40">
        <v>0</v>
      </c>
      <c r="AAU40">
        <v>0</v>
      </c>
      <c r="AAV40">
        <v>0</v>
      </c>
      <c r="AAW40">
        <v>0</v>
      </c>
      <c r="AAX40">
        <v>0</v>
      </c>
      <c r="AAY40">
        <v>0</v>
      </c>
      <c r="AAZ40">
        <v>0</v>
      </c>
      <c r="ABA40">
        <v>0</v>
      </c>
      <c r="ABB40">
        <v>0</v>
      </c>
      <c r="ABC40">
        <v>0</v>
      </c>
      <c r="ABD40">
        <v>0</v>
      </c>
      <c r="ABE40">
        <v>0</v>
      </c>
      <c r="ABF40">
        <v>0</v>
      </c>
      <c r="ABG40">
        <v>0</v>
      </c>
      <c r="ABH40">
        <v>0</v>
      </c>
      <c r="ABI40">
        <v>0</v>
      </c>
      <c r="ABJ40">
        <v>0</v>
      </c>
      <c r="ABK40">
        <v>0</v>
      </c>
      <c r="ABL40">
        <v>0</v>
      </c>
      <c r="ABM40">
        <v>0</v>
      </c>
      <c r="ABN40">
        <v>0</v>
      </c>
      <c r="ABO40">
        <v>0</v>
      </c>
      <c r="ABP40">
        <v>0</v>
      </c>
      <c r="ABQ40">
        <v>0</v>
      </c>
      <c r="ABR40">
        <v>0</v>
      </c>
      <c r="ABS40">
        <v>0</v>
      </c>
      <c r="ABT40">
        <v>0</v>
      </c>
      <c r="ABU40">
        <v>0</v>
      </c>
      <c r="ABV40">
        <v>0</v>
      </c>
      <c r="ABW40">
        <v>0</v>
      </c>
      <c r="ABX40">
        <v>0</v>
      </c>
      <c r="ABY40">
        <v>0</v>
      </c>
      <c r="ABZ40">
        <v>0</v>
      </c>
      <c r="ACA40">
        <v>0</v>
      </c>
      <c r="ACB40">
        <v>0</v>
      </c>
      <c r="ACC40">
        <v>0</v>
      </c>
      <c r="ACD40">
        <v>0</v>
      </c>
      <c r="ACE40">
        <v>0</v>
      </c>
      <c r="ACF40">
        <v>0</v>
      </c>
      <c r="ACG40">
        <v>0</v>
      </c>
      <c r="ACH40">
        <v>0</v>
      </c>
      <c r="ACI40">
        <v>0</v>
      </c>
      <c r="ACJ40">
        <v>0</v>
      </c>
      <c r="ACK40">
        <v>0</v>
      </c>
      <c r="ACL40">
        <v>0</v>
      </c>
      <c r="ACM40">
        <v>0</v>
      </c>
      <c r="ACN40">
        <v>0</v>
      </c>
      <c r="ACO40">
        <v>0</v>
      </c>
      <c r="ACP40">
        <v>0</v>
      </c>
      <c r="ACQ40">
        <v>0</v>
      </c>
    </row>
    <row r="41" spans="2:771" x14ac:dyDescent="0.25">
      <c r="B41">
        <f>IF(A41='Clinical resources'!B44,0,1)</f>
        <v>0</v>
      </c>
      <c r="C41">
        <f>'Clinical resources'!D44</f>
        <v>0</v>
      </c>
      <c r="H41" t="str">
        <f>ROW(H38)&amp;". "&amp;'Clinical resources'!B44</f>
        <v xml:space="preserve">38. </v>
      </c>
      <c r="J41" t="str" cm="1">
        <f t="array" ref="J41">IF(SUM(IF('Clinical resources'!L44:P44="X",1,0)*'Clinical resources'!L$4:P$4)&gt;0,"X","")</f>
        <v/>
      </c>
      <c r="K41" t="str" cm="1">
        <f t="array" ref="K41">IF(SUM(IF('Clinical resources'!Q44:U44="X",1,0)*'Clinical resources'!Q$4:U$4)&gt;0,"X","")</f>
        <v/>
      </c>
      <c r="L41" t="str" cm="1">
        <f t="array" ref="L41">IF(SUM(IF('Clinical resources'!V44:Z44="X",1,0)*'Clinical resources'!V$4:Z$4)&gt;0,"X","")</f>
        <v/>
      </c>
      <c r="M41" t="str" cm="1">
        <f t="array" ref="M41">IF(SUM(IF('Clinical resources'!AA44:AE44="X",1,0)*'Clinical resources'!AA$4:AE$4)&gt;0,"X","")</f>
        <v/>
      </c>
      <c r="N41" t="str" cm="1">
        <f t="array" ref="N41">IF(SUM(IF('Clinical resources'!AF44:AJ44="X",1,0)*'Clinical resources'!AF$4:AJ$4)&gt;0,"X","")</f>
        <v/>
      </c>
      <c r="O41" t="str" cm="1">
        <f t="array" ref="O41">IF(SUM(IF('Clinical resources'!AK44:AO44="X",1,0)*'Clinical resources'!AK$4:AO$4)&gt;0,"X","")</f>
        <v/>
      </c>
      <c r="P41" t="str" cm="1">
        <f t="array" ref="P41">IF(SUM(IF('Clinical resources'!AP44:AT44="X",1,0)*'Clinical resources'!AP$4:AT$4)&gt;0,"X","")</f>
        <v/>
      </c>
      <c r="Q41" t="str" cm="1">
        <f t="array" ref="Q41">IF(SUM(IF('Clinical resources'!AU44:AY44="X",1,0)*'Clinical resources'!AU$4:AY$4)&gt;0,"X","")</f>
        <v/>
      </c>
      <c r="R41" t="str" cm="1">
        <f t="array" ref="R41">IF(SUM(IF('Clinical resources'!AZ44:BD44="X",1,0)*'Clinical resources'!AZ$4:BD$4)&gt;0,"X","")</f>
        <v/>
      </c>
      <c r="S41" t="str" cm="1">
        <f t="array" ref="S41">IF(SUM(IF('Clinical resources'!BE44:BI44="X",1,0)*'Clinical resources'!BE$4:BI$4)&gt;0,"X","")</f>
        <v/>
      </c>
      <c r="T41" t="str" cm="1">
        <f t="array" ref="T41">IF(SUM(IF('Clinical resources'!BJ44:BN44="X",1,0)*'Clinical resources'!BJ$4:BN$4)&gt;0,"X","")</f>
        <v/>
      </c>
      <c r="U41" t="str" cm="1">
        <f t="array" ref="U41">IF(SUM(IF('Clinical resources'!BO44:BS44="X",1,0)*'Clinical resources'!BO$4:BS$4)&gt;0,"X","")</f>
        <v/>
      </c>
      <c r="V41" t="str" cm="1">
        <f t="array" ref="V41">IF(SUM(IF('Clinical resources'!BT44:BX44="X",1,0)*'Clinical resources'!BT$4:BX$4)&gt;0,"X","")</f>
        <v/>
      </c>
      <c r="W41" t="str" cm="1">
        <f t="array" ref="W41">IF(SUM(IF('Clinical resources'!BY44:CC44="X",1,0)*'Clinical resources'!BY$4:CC$4)&gt;0,"X","")</f>
        <v/>
      </c>
      <c r="X41" t="str" cm="1">
        <f t="array" ref="X41">IF(SUM(IF('Clinical resources'!CD44:CH44="X",1,0)*'Clinical resources'!CD$4:CH$4)&gt;0,"X","")</f>
        <v/>
      </c>
      <c r="AA41">
        <f t="array" ref="AA41">SUM('Clinical resources'!$L$4:$P$4*IF('Clinical resources'!$L44:$P44="X",1,0))</f>
        <v>0</v>
      </c>
      <c r="AB41">
        <f t="array" ref="AB41">SUM('Clinical resources'!$Q$4:$U$4*IF('Clinical resources'!$Q44:$U44="X",1,0))</f>
        <v>0</v>
      </c>
      <c r="AC41">
        <f t="array" ref="AC41">SUM('Clinical resources'!$V$4:$Z$4*IF('Clinical resources'!$V44:$Z44="X",1,0))</f>
        <v>0</v>
      </c>
      <c r="AD41">
        <f t="array" ref="AD41">SUM('Clinical resources'!$AA$4:$AE$4*IF('Clinical resources'!$AA44:$AE44="X",1,0))</f>
        <v>0</v>
      </c>
      <c r="AE41">
        <f t="array" ref="AE41">SUM('Clinical resources'!$AF$4:$AJ$4*IF('Clinical resources'!$AF44:$AJ44="X",1,0))</f>
        <v>0</v>
      </c>
      <c r="AF41">
        <f t="array" ref="AF41">SUM('Clinical resources'!$AK$4:$AO$4*IF('Clinical resources'!$AK44:$AO44="X",1,0))</f>
        <v>0</v>
      </c>
      <c r="AG41">
        <f t="array" ref="AG41">SUM('Clinical resources'!$AP$4:$AT$4*IF('Clinical resources'!$AP44:$AT44="X",1,0))</f>
        <v>0</v>
      </c>
      <c r="AH41">
        <f t="array" ref="AH41">SUM('Clinical resources'!$AU$4:$AY$4*IF('Clinical resources'!$AU44:$AY44="X",1,0))</f>
        <v>0</v>
      </c>
      <c r="AI41">
        <f t="array" ref="AI41">SUM('Clinical resources'!$AZ$4:$BD$4*IF('Clinical resources'!$AZ44:$BD44="X",1,0))</f>
        <v>0</v>
      </c>
      <c r="AJ41">
        <f t="array" ref="AJ41">SUM('Clinical resources'!$BE$4:$BI$4*IF('Clinical resources'!$BE44:$BI44="X",1,0))</f>
        <v>0</v>
      </c>
      <c r="AK41">
        <f t="array" ref="AK41">SUM('Clinical resources'!$BJ$4:$BN$4*IF('Clinical resources'!$BJ44:$BN44="X",1,0))</f>
        <v>0</v>
      </c>
      <c r="AL41">
        <f t="array" ref="AL41">SUM('Clinical resources'!$BO$4:$BS$4*IF('Clinical resources'!$BO44:$BS44="X",1,0))</f>
        <v>0</v>
      </c>
      <c r="AM41">
        <f t="array" ref="AM41">SUM('Clinical resources'!$BT$4:$BX$4*IF('Clinical resources'!$BT44:$BX44="X",1,0))</f>
        <v>0</v>
      </c>
      <c r="AN41">
        <f t="array" ref="AN41">SUM('Clinical resources'!$BY$4:$CC$4*IF('Clinical resources'!$BY44:$CC44="X",1,0))</f>
        <v>0</v>
      </c>
      <c r="AO41">
        <f t="array" ref="AO41">SUM('Clinical resources'!$CD$4:$CH$4*IF('Clinical resources'!$CD44:$CH44="X",1,0))</f>
        <v>0</v>
      </c>
      <c r="AS41" cm="1">
        <f t="array" ref="AS41">IF(SUM(IF($J41:$X41=TRANSPOSE('Capacity Backing (Hide)2'!B$67:B$81),1,0))&gt;0,1,0)</f>
        <v>0</v>
      </c>
      <c r="AT41" cm="1">
        <f t="array" ref="AT41">IF(SUM(IF($J41:$X41=TRANSPOSE('Capacity Backing (Hide)2'!C$67:C$81),1,0))&gt;0,1,0)</f>
        <v>0</v>
      </c>
      <c r="AU41" cm="1">
        <f t="array" ref="AU41">IF(SUM(IF($J41:$X41=TRANSPOSE('Capacity Backing (Hide)2'!D$67:D$81),1,0))&gt;0,1,0)</f>
        <v>0</v>
      </c>
      <c r="AV41" cm="1">
        <f t="array" ref="AV41">IF(SUM(IF($J41:$X41=TRANSPOSE('Capacity Backing (Hide)2'!E$67:E$81),1,0))&gt;0,1,0)</f>
        <v>0</v>
      </c>
      <c r="AW41" cm="1">
        <f t="array" ref="AW41">IF(SUM(IF($J41:$X41=TRANSPOSE('Capacity Backing (Hide)2'!F$67:F$81),1,0))&gt;0,1,0)</f>
        <v>0</v>
      </c>
      <c r="AX41" cm="1">
        <f t="array" ref="AX41">IF(SUM(IF($J41:$X41=TRANSPOSE('Capacity Backing (Hide)2'!G$67:G$81),1,0))&gt;0,1,0)</f>
        <v>0</v>
      </c>
      <c r="AY41" cm="1">
        <f t="array" ref="AY41">IF(SUM(IF($J41:$X41=TRANSPOSE('Capacity Backing (Hide)2'!H$67:H$81),1,0))&gt;0,1,0)</f>
        <v>0</v>
      </c>
      <c r="AZ41" cm="1">
        <f t="array" ref="AZ41">IF(SUM(IF($J41:$X41=TRANSPOSE('Capacity Backing (Hide)2'!I$67:I$81),1,0))&gt;0,1,0)</f>
        <v>0</v>
      </c>
      <c r="BA41" cm="1">
        <f t="array" ref="BA41">IF(SUM(IF($J41:$X41=TRANSPOSE('Capacity Backing (Hide)2'!J$67:J$81),1,0))&gt;0,1,0)</f>
        <v>0</v>
      </c>
      <c r="BB41" cm="1">
        <f t="array" ref="BB41">IF(SUM(IF($J41:$X41=TRANSPOSE('Capacity Backing (Hide)2'!K$67:K$81),1,0))&gt;0,1,0)</f>
        <v>0</v>
      </c>
      <c r="BC41" cm="1">
        <f t="array" ref="BC41">IF(SUM(IF($J41:$X41=TRANSPOSE('Capacity Backing (Hide)2'!L$67:L$81),1,0))&gt;0,1,0)</f>
        <v>0</v>
      </c>
      <c r="BD41" cm="1">
        <f t="array" ref="BD41">IF(SUM(IF($J41:$X41=TRANSPOSE('Capacity Backing (Hide)2'!M$67:M$81),1,0))&gt;0,1,0)</f>
        <v>0</v>
      </c>
      <c r="BE41" cm="1">
        <f t="array" ref="BE41">IF(SUM(IF($J41:$X41=TRANSPOSE('Capacity Backing (Hide)2'!N$67:N$81),1,0))&gt;0,1,0)</f>
        <v>0</v>
      </c>
      <c r="BF41" cm="1">
        <f t="array" ref="BF41">IF(SUM(IF($J41:$X41=TRANSPOSE('Capacity Backing (Hide)2'!O$67:O$81),1,0))&gt;0,1,0)</f>
        <v>0</v>
      </c>
      <c r="BG41" cm="1">
        <f t="array" ref="BG41">IF(SUM(IF($J41:$X41=TRANSPOSE('Capacity Backing (Hide)2'!P$67:P$81),1,0))&gt;0,1,0)</f>
        <v>0</v>
      </c>
      <c r="BH41" cm="1">
        <f t="array" ref="BH41">IF(SUM(IF($J41:$X41=TRANSPOSE('Capacity Backing (Hide)2'!Q$67:Q$81),1,0))&gt;0,1,0)</f>
        <v>0</v>
      </c>
      <c r="BI41" cm="1">
        <f t="array" ref="BI41">IF(SUM(IF($J41:$X41=TRANSPOSE('Capacity Backing (Hide)2'!R$67:R$81),1,0))&gt;0,1,0)</f>
        <v>0</v>
      </c>
      <c r="BJ41" cm="1">
        <f t="array" ref="BJ41">IF(SUM(IF($J41:$X41=TRANSPOSE('Capacity Backing (Hide)2'!S$67:S$81),1,0))&gt;0,1,0)</f>
        <v>0</v>
      </c>
      <c r="BK41" cm="1">
        <f t="array" ref="BK41">IF(SUM(IF($J41:$X41=TRANSPOSE('Capacity Backing (Hide)2'!T$67:T$81),1,0))&gt;0,1,0)</f>
        <v>0</v>
      </c>
      <c r="BL41" cm="1">
        <f t="array" ref="BL41">IF(SUM(IF($J41:$X41=TRANSPOSE('Capacity Backing (Hide)2'!U$67:U$81),1,0))&gt;0,1,0)</f>
        <v>0</v>
      </c>
      <c r="BM41" cm="1">
        <f t="array" ref="BM41">IF(SUM(IF($J41:$X41=TRANSPOSE('Capacity Backing (Hide)2'!V$67:V$81),1,0))&gt;0,1,0)</f>
        <v>0</v>
      </c>
      <c r="BN41" cm="1">
        <f t="array" ref="BN41">IF(SUM(IF($J41:$X41=TRANSPOSE('Capacity Backing (Hide)2'!W$67:W$81),1,0))&gt;0,1,0)</f>
        <v>0</v>
      </c>
      <c r="BO41" cm="1">
        <f t="array" ref="BO41">IF(SUM(IF($J41:$X41=TRANSPOSE('Capacity Backing (Hide)2'!X$67:X$81),1,0))&gt;0,1,0)</f>
        <v>0</v>
      </c>
      <c r="BP41" cm="1">
        <f t="array" ref="BP41">IF(SUM(IF($J41:$X41=TRANSPOSE('Capacity Backing (Hide)2'!Y$67:Y$81),1,0))&gt;0,1,0)</f>
        <v>0</v>
      </c>
      <c r="BQ41" cm="1">
        <f t="array" ref="BQ41">IF(SUM(IF($J41:$X41=TRANSPOSE('Capacity Backing (Hide)2'!Z$67:Z$81),1,0))&gt;0,1,0)</f>
        <v>0</v>
      </c>
      <c r="BR41" cm="1">
        <f t="array" ref="BR41">IF(SUM(IF($J41:$X41=TRANSPOSE('Capacity Backing (Hide)2'!AA$67:AA$81),1,0))&gt;0,1,0)</f>
        <v>0</v>
      </c>
      <c r="BS41" cm="1">
        <f t="array" ref="BS41">IF(SUM(IF($J41:$X41=TRANSPOSE('Capacity Backing (Hide)2'!AB$67:AB$81),1,0))&gt;0,1,0)</f>
        <v>0</v>
      </c>
      <c r="BT41" cm="1">
        <f t="array" ref="BT41">IF(SUM(IF($J41:$X41=TRANSPOSE('Capacity Backing (Hide)2'!AC$67:AC$81),1,0))&gt;0,1,0)</f>
        <v>0</v>
      </c>
      <c r="BU41" cm="1">
        <f t="array" ref="BU41">IF(SUM(IF($J41:$X41=TRANSPOSE('Capacity Backing (Hide)2'!AD$67:AD$81),1,0))&gt;0,1,0)</f>
        <v>0</v>
      </c>
      <c r="BV41" cm="1">
        <f t="array" ref="BV41">IF(SUM(IF($J41:$X41=TRANSPOSE('Capacity Backing (Hide)2'!AE$67:AE$81),1,0))&gt;0,1,0)</f>
        <v>0</v>
      </c>
      <c r="BW41" cm="1">
        <f t="array" ref="BW41">IF(SUM(IF($J41:$X41=TRANSPOSE('Capacity Backing (Hide)2'!AF$67:AF$81),1,0))&gt;0,1,0)</f>
        <v>0</v>
      </c>
      <c r="BX41" cm="1">
        <f t="array" ref="BX41">IF(SUM(IF($J41:$X41=TRANSPOSE('Capacity Backing (Hide)2'!AG$67:AG$81),1,0))&gt;0,1,0)</f>
        <v>0</v>
      </c>
      <c r="BY41" cm="1">
        <f t="array" ref="BY41">IF(SUM(IF($J41:$X41=TRANSPOSE('Capacity Backing (Hide)2'!AH$67:AH$81),1,0))&gt;0,1,0)</f>
        <v>0</v>
      </c>
      <c r="BZ41" cm="1">
        <f t="array" ref="BZ41">IF(SUM(IF($J41:$X41=TRANSPOSE('Capacity Backing (Hide)2'!AI$67:AI$81),1,0))&gt;0,1,0)</f>
        <v>0</v>
      </c>
      <c r="CA41" cm="1">
        <f t="array" ref="CA41">IF(SUM(IF($J41:$X41=TRANSPOSE('Capacity Backing (Hide)2'!AJ$67:AJ$81),1,0))&gt;0,1,0)</f>
        <v>0</v>
      </c>
      <c r="CB41" cm="1">
        <f t="array" ref="CB41">IF(SUM(IF($J41:$X41=TRANSPOSE('Capacity Backing (Hide)2'!AK$67:AK$81),1,0))&gt;0,1,0)</f>
        <v>0</v>
      </c>
      <c r="CC41" cm="1">
        <f t="array" ref="CC41">IF(SUM(IF($J41:$X41=TRANSPOSE('Capacity Backing (Hide)2'!AL$67:AL$81),1,0))&gt;0,1,0)</f>
        <v>0</v>
      </c>
      <c r="CD41" cm="1">
        <f t="array" ref="CD41">IF(SUM(IF($J41:$X41=TRANSPOSE('Capacity Backing (Hide)2'!AM$67:AM$81),1,0))&gt;0,1,0)</f>
        <v>0</v>
      </c>
      <c r="CE41" cm="1">
        <f t="array" ref="CE41">IF(SUM(IF($J41:$X41=TRANSPOSE('Capacity Backing (Hide)2'!AN$67:AN$81),1,0))&gt;0,1,0)</f>
        <v>0</v>
      </c>
      <c r="CF41" cm="1">
        <f t="array" ref="CF41">IF(SUM(IF($J41:$X41=TRANSPOSE('Capacity Backing (Hide)2'!AO$67:AO$81),1,0))&gt;0,1,0)</f>
        <v>0</v>
      </c>
      <c r="CG41" cm="1">
        <f t="array" ref="CG41">IF(SUM(IF($J41:$X41=TRANSPOSE('Capacity Backing (Hide)2'!AP$67:AP$81),1,0))&gt;0,1,0)</f>
        <v>0</v>
      </c>
      <c r="CH41" cm="1">
        <f t="array" ref="CH41">IF(SUM(IF($J41:$X41=TRANSPOSE('Capacity Backing (Hide)2'!AQ$67:AQ$81),1,0))&gt;0,1,0)</f>
        <v>0</v>
      </c>
      <c r="CI41" cm="1">
        <f t="array" ref="CI41">IF(SUM(IF($J41:$X41=TRANSPOSE('Capacity Backing (Hide)2'!AR$67:AR$81),1,0))&gt;0,1,0)</f>
        <v>0</v>
      </c>
      <c r="CJ41" cm="1">
        <f t="array" ref="CJ41">IF(SUM(IF($J41:$X41=TRANSPOSE('Capacity Backing (Hide)2'!AS$67:AS$81),1,0))&gt;0,1,0)</f>
        <v>0</v>
      </c>
      <c r="CK41" cm="1">
        <f t="array" ref="CK41">IF(SUM(IF($J41:$X41=TRANSPOSE('Capacity Backing (Hide)2'!AT$67:AT$81),1,0))&gt;0,1,0)</f>
        <v>0</v>
      </c>
      <c r="CL41" cm="1">
        <f t="array" ref="CL41">IF(SUM(IF($J41:$X41=TRANSPOSE('Capacity Backing (Hide)2'!AU$67:AU$81),1,0))&gt;0,1,0)</f>
        <v>0</v>
      </c>
      <c r="CM41" cm="1">
        <f t="array" ref="CM41">IF(SUM(IF($J41:$X41=TRANSPOSE('Capacity Backing (Hide)2'!AV$67:AV$81),1,0))&gt;0,1,0)</f>
        <v>0</v>
      </c>
      <c r="CN41" cm="1">
        <f t="array" ref="CN41">IF(SUM(IF($J41:$X41=TRANSPOSE('Capacity Backing (Hide)2'!AW$67:AW$81),1,0))&gt;0,1,0)</f>
        <v>0</v>
      </c>
      <c r="CO41" cm="1">
        <f t="array" ref="CO41">IF(SUM(IF($J41:$X41=TRANSPOSE('Capacity Backing (Hide)2'!AX$67:AX$81),1,0))&gt;0,1,0)</f>
        <v>0</v>
      </c>
      <c r="CP41" cm="1">
        <f t="array" ref="CP41">IF(SUM(IF($J41:$X41=TRANSPOSE('Capacity Backing (Hide)2'!AY$67:AY$81),1,0))&gt;0,1,0)</f>
        <v>0</v>
      </c>
      <c r="CQ41" cm="1">
        <f t="array" ref="CQ41">IF(SUM(IF($J41:$X41=TRANSPOSE('Capacity Backing (Hide)2'!AZ$67:AZ$81),1,0))&gt;0,1,0)</f>
        <v>0</v>
      </c>
      <c r="CR41" cm="1">
        <f t="array" ref="CR41">IF(SUM(IF($J41:$X41=TRANSPOSE('Capacity Backing (Hide)2'!BA$67:BA$81),1,0))&gt;0,1,0)</f>
        <v>0</v>
      </c>
      <c r="CS41" cm="1">
        <f t="array" ref="CS41">IF(SUM(IF($J41:$X41=TRANSPOSE('Capacity Backing (Hide)2'!BB$67:BB$81),1,0))&gt;0,1,0)</f>
        <v>0</v>
      </c>
      <c r="CT41" cm="1">
        <f t="array" ref="CT41">IF(SUM(IF($J41:$X41=TRANSPOSE('Capacity Backing (Hide)2'!BC$67:BC$81),1,0))&gt;0,1,0)</f>
        <v>0</v>
      </c>
      <c r="CU41" cm="1">
        <f t="array" ref="CU41">IF(SUM(IF($J41:$X41=TRANSPOSE('Capacity Backing (Hide)2'!BD$67:BD$81),1,0))&gt;0,1,0)</f>
        <v>0</v>
      </c>
      <c r="CV41" cm="1">
        <f t="array" ref="CV41">IF(SUM(IF($J41:$X41=TRANSPOSE('Capacity Backing (Hide)2'!BE$67:BE$81),1,0))&gt;0,1,0)</f>
        <v>0</v>
      </c>
      <c r="CW41" cm="1">
        <f t="array" ref="CW41">IF(SUM(IF($J41:$X41=TRANSPOSE('Capacity Backing (Hide)2'!BF$67:BF$81),1,0))&gt;0,1,0)</f>
        <v>0</v>
      </c>
      <c r="CX41" cm="1">
        <f t="array" ref="CX41">IF(SUM(IF($J41:$X41=TRANSPOSE('Capacity Backing (Hide)2'!BG$67:BG$81),1,0))&gt;0,1,0)</f>
        <v>0</v>
      </c>
      <c r="CY41" cm="1">
        <f t="array" ref="CY41">IF(SUM(IF($J41:$X41=TRANSPOSE('Capacity Backing (Hide)2'!BH$67:BH$81),1,0))&gt;0,1,0)</f>
        <v>0</v>
      </c>
      <c r="CZ41" cm="1">
        <f t="array" ref="CZ41">IF(SUM(IF($J41:$X41=TRANSPOSE('Capacity Backing (Hide)2'!BI$67:BI$81),1,0))&gt;0,1,0)</f>
        <v>0</v>
      </c>
      <c r="DA41" cm="1">
        <f t="array" ref="DA41">IF(SUM(IF($J41:$X41=TRANSPOSE('Capacity Backing (Hide)2'!BJ$67:BJ$81),1,0))&gt;0,1,0)</f>
        <v>0</v>
      </c>
      <c r="DB41" cm="1">
        <f t="array" ref="DB41">IF(SUM(IF($J41:$X41=TRANSPOSE('Capacity Backing (Hide)2'!BK$67:BK$81),1,0))&gt;0,1,0)</f>
        <v>0</v>
      </c>
      <c r="DC41" cm="1">
        <f t="array" ref="DC41">IF(SUM(IF($J41:$X41=TRANSPOSE('Capacity Backing (Hide)2'!BL$67:BL$81),1,0))&gt;0,1,0)</f>
        <v>0</v>
      </c>
      <c r="DD41" cm="1">
        <f t="array" ref="DD41">IF(SUM(IF($J41:$X41=TRANSPOSE('Capacity Backing (Hide)2'!BM$67:BM$81),1,0))&gt;0,1,0)</f>
        <v>0</v>
      </c>
      <c r="DE41" cm="1">
        <f t="array" ref="DE41">IF(SUM(IF($J41:$X41=TRANSPOSE('Capacity Backing (Hide)2'!BN$67:BN$81),1,0))&gt;0,1,0)</f>
        <v>0</v>
      </c>
      <c r="DF41" cm="1">
        <f t="array" ref="DF41">IF(SUM(IF($J41:$X41=TRANSPOSE('Capacity Backing (Hide)2'!BO$67:BO$81),1,0))&gt;0,1,0)</f>
        <v>0</v>
      </c>
      <c r="DG41" cm="1">
        <f t="array" ref="DG41">IF(SUM(IF($J41:$X41=TRANSPOSE('Capacity Backing (Hide)2'!BP$67:BP$81),1,0))&gt;0,1,0)</f>
        <v>0</v>
      </c>
      <c r="DH41" cm="1">
        <f t="array" ref="DH41">IF(SUM(IF($J41:$X41=TRANSPOSE('Capacity Backing (Hide)2'!BQ$67:BQ$81),1,0))&gt;0,1,0)</f>
        <v>0</v>
      </c>
      <c r="DI41" cm="1">
        <f t="array" ref="DI41">IF(SUM(IF($J41:$X41=TRANSPOSE('Capacity Backing (Hide)2'!BR$67:BR$81),1,0))&gt;0,1,0)</f>
        <v>0</v>
      </c>
      <c r="DJ41" cm="1">
        <f t="array" ref="DJ41">IF(SUM(IF($J41:$X41=TRANSPOSE('Capacity Backing (Hide)2'!BS$67:BS$81),1,0))&gt;0,1,0)</f>
        <v>0</v>
      </c>
      <c r="DK41" cm="1">
        <f t="array" ref="DK41">IF(SUM(IF($J41:$X41=TRANSPOSE('Capacity Backing (Hide)2'!BT$67:BT$81),1,0))&gt;0,1,0)</f>
        <v>0</v>
      </c>
      <c r="DL41" cm="1">
        <f t="array" ref="DL41">IF(SUM(IF($J41:$X41=TRANSPOSE('Capacity Backing (Hide)2'!BU$67:BU$81),1,0))&gt;0,1,0)</f>
        <v>0</v>
      </c>
      <c r="DM41" cm="1">
        <f t="array" ref="DM41">IF(SUM(IF($J41:$X41=TRANSPOSE('Capacity Backing (Hide)2'!BV$67:BV$81),1,0))&gt;0,1,0)</f>
        <v>0</v>
      </c>
      <c r="DN41" cm="1">
        <f t="array" ref="DN41">IF(SUM(IF($J41:$X41=TRANSPOSE('Capacity Backing (Hide)2'!BW$67:BW$81),1,0))&gt;0,1,0)</f>
        <v>0</v>
      </c>
      <c r="DO41" cm="1">
        <f t="array" ref="DO41">IF(SUM(IF($J41:$X41=TRANSPOSE('Capacity Backing (Hide)2'!BX$67:BX$81),1,0))&gt;0,1,0)</f>
        <v>0</v>
      </c>
      <c r="DP41" cm="1">
        <f t="array" ref="DP41">IF(SUM(IF($J41:$X41=TRANSPOSE('Capacity Backing (Hide)2'!BY$67:BY$81),1,0))&gt;0,1,0)</f>
        <v>0</v>
      </c>
      <c r="DQ41" cm="1">
        <f t="array" ref="DQ41">IF(SUM(IF($J41:$X41=TRANSPOSE('Capacity Backing (Hide)2'!BZ$67:BZ$81),1,0))&gt;0,1,0)</f>
        <v>0</v>
      </c>
      <c r="DR41" cm="1">
        <f t="array" ref="DR41">IF(SUM(IF($J41:$X41=TRANSPOSE('Capacity Backing (Hide)2'!CA$67:CA$81),1,0))&gt;0,1,0)</f>
        <v>0</v>
      </c>
      <c r="DS41" cm="1">
        <f t="array" ref="DS41">IF(SUM(IF($J41:$X41=TRANSPOSE('Capacity Backing (Hide)2'!CB$67:CB$81),1,0))&gt;0,1,0)</f>
        <v>0</v>
      </c>
      <c r="DT41" cm="1">
        <f t="array" ref="DT41">IF(SUM(IF($J41:$X41=TRANSPOSE('Capacity Backing (Hide)2'!CC$67:CC$81),1,0))&gt;0,1,0)</f>
        <v>0</v>
      </c>
      <c r="DU41" cm="1">
        <f t="array" ref="DU41">IF(SUM(IF($J41:$X41=TRANSPOSE('Capacity Backing (Hide)2'!CD$67:CD$81),1,0))&gt;0,1,0)</f>
        <v>0</v>
      </c>
      <c r="DV41" cm="1">
        <f t="array" ref="DV41">IF(SUM(IF($J41:$X41=TRANSPOSE('Capacity Backing (Hide)2'!CE$67:CE$81),1,0))&gt;0,1,0)</f>
        <v>0</v>
      </c>
      <c r="DW41" cm="1">
        <f t="array" ref="DW41">IF(SUM(IF($J41:$X41=TRANSPOSE('Capacity Backing (Hide)2'!CF$67:CF$81),1,0))&gt;0,1,0)</f>
        <v>0</v>
      </c>
      <c r="DX41" cm="1">
        <f t="array" ref="DX41">IF(SUM(IF($J41:$X41=TRANSPOSE('Capacity Backing (Hide)2'!CG$67:CG$81),1,0))&gt;0,1,0)</f>
        <v>0</v>
      </c>
      <c r="DY41" cm="1">
        <f t="array" ref="DY41">IF(SUM(IF($J41:$X41=TRANSPOSE('Capacity Backing (Hide)2'!CH$67:CH$81),1,0))&gt;0,1,0)</f>
        <v>0</v>
      </c>
      <c r="DZ41" cm="1">
        <f t="array" ref="DZ41">IF(SUM(IF($J41:$X41=TRANSPOSE('Capacity Backing (Hide)2'!CI$67:CI$81),1,0))&gt;0,1,0)</f>
        <v>0</v>
      </c>
      <c r="EA41" cm="1">
        <f t="array" ref="EA41">IF(SUM(IF($J41:$X41=TRANSPOSE('Capacity Backing (Hide)2'!CJ$67:CJ$81),1,0))&gt;0,1,0)</f>
        <v>0</v>
      </c>
      <c r="EB41" cm="1">
        <f t="array" ref="EB41">IF(SUM(IF($J41:$X41=TRANSPOSE('Capacity Backing (Hide)2'!CK$67:CK$81),1,0))&gt;0,1,0)</f>
        <v>0</v>
      </c>
      <c r="EC41" cm="1">
        <f t="array" ref="EC41">IF(SUM(IF($J41:$X41=TRANSPOSE('Capacity Backing (Hide)2'!CL$67:CL$81),1,0))&gt;0,1,0)</f>
        <v>0</v>
      </c>
      <c r="ED41" cm="1">
        <f t="array" ref="ED41">IF(SUM(IF($J41:$X41=TRANSPOSE('Capacity Backing (Hide)2'!CM$67:CM$81),1,0))&gt;0,1,0)</f>
        <v>0</v>
      </c>
      <c r="EE41" cm="1">
        <f t="array" ref="EE41">IF(SUM(IF($J41:$X41=TRANSPOSE('Capacity Backing (Hide)2'!CN$67:CN$81),1,0))&gt;0,1,0)</f>
        <v>0</v>
      </c>
      <c r="EF41" cm="1">
        <f t="array" ref="EF41">IF(SUM(IF($J41:$X41=TRANSPOSE('Capacity Backing (Hide)2'!CO$67:CO$81),1,0))&gt;0,1,0)</f>
        <v>0</v>
      </c>
      <c r="EG41" cm="1">
        <f t="array" ref="EG41">IF(SUM(IF($J41:$X41=TRANSPOSE('Capacity Backing (Hide)2'!CP$67:CP$81),1,0))&gt;0,1,0)</f>
        <v>0</v>
      </c>
      <c r="EH41" cm="1">
        <f t="array" ref="EH41">IF(SUM(IF($J41:$X41=TRANSPOSE('Capacity Backing (Hide)2'!CQ$67:CQ$81),1,0))&gt;0,1,0)</f>
        <v>0</v>
      </c>
      <c r="EI41" cm="1">
        <f t="array" ref="EI41">IF(SUM(IF($J41:$X41=TRANSPOSE('Capacity Backing (Hide)2'!CR$67:CR$81),1,0))&gt;0,1,0)</f>
        <v>0</v>
      </c>
      <c r="EJ41" cm="1">
        <f t="array" ref="EJ41">IF(SUM(IF($J41:$X41=TRANSPOSE('Capacity Backing (Hide)2'!CS$67:CS$81),1,0))&gt;0,1,0)</f>
        <v>0</v>
      </c>
      <c r="EK41" cm="1">
        <f t="array" ref="EK41">IF(SUM(IF($J41:$X41=TRANSPOSE('Capacity Backing (Hide)2'!CT$67:CT$81),1,0))&gt;0,1,0)</f>
        <v>0</v>
      </c>
      <c r="EL41" cm="1">
        <f t="array" ref="EL41">IF(SUM(IF($J41:$X41=TRANSPOSE('Capacity Backing (Hide)2'!CU$67:CU$81),1,0))&gt;0,1,0)</f>
        <v>0</v>
      </c>
      <c r="EM41" cm="1">
        <f t="array" ref="EM41">IF(SUM(IF($J41:$X41=TRANSPOSE('Capacity Backing (Hide)2'!CV$67:CV$81),1,0))&gt;0,1,0)</f>
        <v>0</v>
      </c>
      <c r="EN41" cm="1">
        <f t="array" ref="EN41">IF(SUM(IF($J41:$X41=TRANSPOSE('Capacity Backing (Hide)2'!CW$67:CW$81),1,0))&gt;0,1,0)</f>
        <v>0</v>
      </c>
      <c r="EQ41" cm="1">
        <f t="array" ref="EQ41">IF(SUM(IF($J41:$X41=TRANSPOSE('Capacity Backing (Hide)2'!B$203:B$217),1,0))&gt;0,1,0)</f>
        <v>0</v>
      </c>
      <c r="ER41" cm="1">
        <f t="array" ref="ER41">IF(SUM(IF($J41:$X41=TRANSPOSE('Capacity Backing (Hide)2'!C$203:C$217),1,0))&gt;0,1,0)</f>
        <v>0</v>
      </c>
      <c r="ES41" cm="1">
        <f t="array" ref="ES41">IF(SUM(IF($J41:$X41=TRANSPOSE('Capacity Backing (Hide)2'!D$203:D$217),1,0))&gt;0,1,0)</f>
        <v>0</v>
      </c>
      <c r="ET41" cm="1">
        <f t="array" ref="ET41">IF(SUM(IF($J41:$X41=TRANSPOSE('Capacity Backing (Hide)2'!E$203:E$217),1,0))&gt;0,1,0)</f>
        <v>0</v>
      </c>
      <c r="EU41" cm="1">
        <f t="array" ref="EU41">IF(SUM(IF($J41:$X41=TRANSPOSE('Capacity Backing (Hide)2'!F$203:F$217),1,0))&gt;0,1,0)</f>
        <v>0</v>
      </c>
      <c r="EV41" cm="1">
        <f t="array" ref="EV41">IF(SUM(IF($J41:$X41=TRANSPOSE('Capacity Backing (Hide)2'!G$203:G$217),1,0))&gt;0,1,0)</f>
        <v>0</v>
      </c>
      <c r="EW41" cm="1">
        <f t="array" ref="EW41">IF(SUM(IF($J41:$X41=TRANSPOSE('Capacity Backing (Hide)2'!H$203:H$217),1,0))&gt;0,1,0)</f>
        <v>0</v>
      </c>
      <c r="EX41" cm="1">
        <f t="array" ref="EX41">IF(SUM(IF($J41:$X41=TRANSPOSE('Capacity Backing (Hide)2'!I$203:I$217),1,0))&gt;0,1,0)</f>
        <v>0</v>
      </c>
      <c r="EY41" cm="1">
        <f t="array" ref="EY41">IF(SUM(IF($J41:$X41=TRANSPOSE('Capacity Backing (Hide)2'!J$203:J$217),1,0))&gt;0,1,0)</f>
        <v>0</v>
      </c>
      <c r="EZ41" cm="1">
        <f t="array" ref="EZ41">IF(SUM(IF($J41:$X41=TRANSPOSE('Capacity Backing (Hide)2'!K$203:K$217),1,0))&gt;0,1,0)</f>
        <v>0</v>
      </c>
      <c r="FA41" cm="1">
        <f t="array" ref="FA41">IF(SUM(IF($J41:$X41=TRANSPOSE('Capacity Backing (Hide)2'!L$203:L$217),1,0))&gt;0,1,0)</f>
        <v>0</v>
      </c>
      <c r="FB41" cm="1">
        <f t="array" ref="FB41">IF(SUM(IF($J41:$X41=TRANSPOSE('Capacity Backing (Hide)2'!M$203:M$217),1,0))&gt;0,1,0)</f>
        <v>0</v>
      </c>
      <c r="FC41" cm="1">
        <f t="array" ref="FC41">IF(SUM(IF($J41:$X41=TRANSPOSE('Capacity Backing (Hide)2'!N$203:N$217),1,0))&gt;0,1,0)</f>
        <v>0</v>
      </c>
      <c r="FD41" cm="1">
        <f t="array" ref="FD41">IF(SUM(IF($J41:$X41=TRANSPOSE('Capacity Backing (Hide)2'!O$203:O$217),1,0))&gt;0,1,0)</f>
        <v>0</v>
      </c>
      <c r="FE41" cm="1">
        <f t="array" ref="FE41">IF(SUM(IF($J41:$X41=TRANSPOSE('Capacity Backing (Hide)2'!P$203:P$217),1,0))&gt;0,1,0)</f>
        <v>0</v>
      </c>
      <c r="FF41" cm="1">
        <f t="array" ref="FF41">IF(SUM(IF($J41:$X41=TRANSPOSE('Capacity Backing (Hide)2'!Q$203:Q$217),1,0))&gt;0,1,0)</f>
        <v>0</v>
      </c>
      <c r="FG41" cm="1">
        <f t="array" ref="FG41">IF(SUM(IF($J41:$X41=TRANSPOSE('Capacity Backing (Hide)2'!R$203:R$217),1,0))&gt;0,1,0)</f>
        <v>0</v>
      </c>
      <c r="FH41" cm="1">
        <f t="array" ref="FH41">IF(SUM(IF($J41:$X41=TRANSPOSE('Capacity Backing (Hide)2'!S$203:S$217),1,0))&gt;0,1,0)</f>
        <v>0</v>
      </c>
      <c r="FI41" cm="1">
        <f t="array" ref="FI41">IF(SUM(IF($J41:$X41=TRANSPOSE('Capacity Backing (Hide)2'!T$203:T$217),1,0))&gt;0,1,0)</f>
        <v>0</v>
      </c>
      <c r="FJ41" cm="1">
        <f t="array" ref="FJ41">IF(SUM(IF($J41:$X41=TRANSPOSE('Capacity Backing (Hide)2'!U$203:U$217),1,0))&gt;0,1,0)</f>
        <v>0</v>
      </c>
      <c r="FK41" cm="1">
        <f t="array" ref="FK41">IF(SUM(IF($J41:$X41=TRANSPOSE('Capacity Backing (Hide)2'!V$203:V$217),1,0))&gt;0,1,0)</f>
        <v>0</v>
      </c>
      <c r="FL41" cm="1">
        <f t="array" ref="FL41">IF(SUM(IF($J41:$X41=TRANSPOSE('Capacity Backing (Hide)2'!W$203:W$217),1,0))&gt;0,1,0)</f>
        <v>0</v>
      </c>
      <c r="FM41" cm="1">
        <f t="array" ref="FM41">IF(SUM(IF($J41:$X41=TRANSPOSE('Capacity Backing (Hide)2'!X$203:X$217),1,0))&gt;0,1,0)</f>
        <v>0</v>
      </c>
      <c r="FN41" cm="1">
        <f t="array" ref="FN41">IF(SUM(IF($J41:$X41=TRANSPOSE('Capacity Backing (Hide)2'!Y$203:Y$217),1,0))&gt;0,1,0)</f>
        <v>0</v>
      </c>
      <c r="FO41" cm="1">
        <f t="array" ref="FO41">IF(SUM(IF($J41:$X41=TRANSPOSE('Capacity Backing (Hide)2'!Z$203:Z$217),1,0))&gt;0,1,0)</f>
        <v>0</v>
      </c>
      <c r="FP41" cm="1">
        <f t="array" ref="FP41">IF(SUM(IF($J41:$X41=TRANSPOSE('Capacity Backing (Hide)2'!AA$203:AA$217),1,0))&gt;0,1,0)</f>
        <v>0</v>
      </c>
      <c r="FQ41" cm="1">
        <f t="array" ref="FQ41">IF(SUM(IF($J41:$X41=TRANSPOSE('Capacity Backing (Hide)2'!AB$203:AB$217),1,0))&gt;0,1,0)</f>
        <v>0</v>
      </c>
      <c r="FR41" cm="1">
        <f t="array" ref="FR41">IF(SUM(IF($J41:$X41=TRANSPOSE('Capacity Backing (Hide)2'!AC$203:AC$217),1,0))&gt;0,1,0)</f>
        <v>0</v>
      </c>
      <c r="FS41" cm="1">
        <f t="array" ref="FS41">IF(SUM(IF($J41:$X41=TRANSPOSE('Capacity Backing (Hide)2'!AD$203:AD$217),1,0))&gt;0,1,0)</f>
        <v>0</v>
      </c>
      <c r="FT41" cm="1">
        <f t="array" ref="FT41">IF(SUM(IF($J41:$X41=TRANSPOSE('Capacity Backing (Hide)2'!AE$203:AE$217),1,0))&gt;0,1,0)</f>
        <v>0</v>
      </c>
      <c r="FU41" cm="1">
        <f t="array" ref="FU41">IF(SUM(IF($J41:$X41=TRANSPOSE('Capacity Backing (Hide)2'!AF$203:AF$217),1,0))&gt;0,1,0)</f>
        <v>0</v>
      </c>
      <c r="FV41" cm="1">
        <f t="array" ref="FV41">IF(SUM(IF($J41:$X41=TRANSPOSE('Capacity Backing (Hide)2'!AG$203:AG$217),1,0))&gt;0,1,0)</f>
        <v>0</v>
      </c>
      <c r="FW41" cm="1">
        <f t="array" ref="FW41">IF(SUM(IF($J41:$X41=TRANSPOSE('Capacity Backing (Hide)2'!AH$203:AH$217),1,0))&gt;0,1,0)</f>
        <v>0</v>
      </c>
      <c r="FX41" cm="1">
        <f t="array" ref="FX41">IF(SUM(IF($J41:$X41=TRANSPOSE('Capacity Backing (Hide)2'!AI$203:AI$217),1,0))&gt;0,1,0)</f>
        <v>0</v>
      </c>
      <c r="FY41" cm="1">
        <f t="array" ref="FY41">IF(SUM(IF($J41:$X41=TRANSPOSE('Capacity Backing (Hide)2'!AJ$203:AJ$217),1,0))&gt;0,1,0)</f>
        <v>0</v>
      </c>
      <c r="FZ41" cm="1">
        <f t="array" ref="FZ41">IF(SUM(IF($J41:$X41=TRANSPOSE('Capacity Backing (Hide)2'!AK$203:AK$217),1,0))&gt;0,1,0)</f>
        <v>0</v>
      </c>
      <c r="GA41" cm="1">
        <f t="array" ref="GA41">IF(SUM(IF($J41:$X41=TRANSPOSE('Capacity Backing (Hide)2'!AL$203:AL$217),1,0))&gt;0,1,0)</f>
        <v>0</v>
      </c>
      <c r="GB41" cm="1">
        <f t="array" ref="GB41">IF(SUM(IF($J41:$X41=TRANSPOSE('Capacity Backing (Hide)2'!AM$203:AM$217),1,0))&gt;0,1,0)</f>
        <v>0</v>
      </c>
      <c r="GC41" cm="1">
        <f t="array" ref="GC41">IF(SUM(IF($J41:$X41=TRANSPOSE('Capacity Backing (Hide)2'!AN$203:AN$217),1,0))&gt;0,1,0)</f>
        <v>0</v>
      </c>
      <c r="GD41" cm="1">
        <f t="array" ref="GD41">IF(SUM(IF($J41:$X41=TRANSPOSE('Capacity Backing (Hide)2'!AO$203:AO$217),1,0))&gt;0,1,0)</f>
        <v>0</v>
      </c>
      <c r="GE41" cm="1">
        <f t="array" ref="GE41">IF(SUM(IF($J41:$X41=TRANSPOSE('Capacity Backing (Hide)2'!AP$203:AP$217),1,0))&gt;0,1,0)</f>
        <v>0</v>
      </c>
      <c r="GF41" cm="1">
        <f t="array" ref="GF41">IF(SUM(IF($J41:$X41=TRANSPOSE('Capacity Backing (Hide)2'!AQ$203:AQ$217),1,0))&gt;0,1,0)</f>
        <v>0</v>
      </c>
      <c r="GG41" cm="1">
        <f t="array" ref="GG41">IF(SUM(IF($J41:$X41=TRANSPOSE('Capacity Backing (Hide)2'!AR$203:AR$217),1,0))&gt;0,1,0)</f>
        <v>0</v>
      </c>
      <c r="GH41" cm="1">
        <f t="array" ref="GH41">IF(SUM(IF($J41:$X41=TRANSPOSE('Capacity Backing (Hide)2'!AS$203:AS$217),1,0))&gt;0,1,0)</f>
        <v>0</v>
      </c>
      <c r="GI41" cm="1">
        <f t="array" ref="GI41">IF(SUM(IF($J41:$X41=TRANSPOSE('Capacity Backing (Hide)2'!AT$203:AT$217),1,0))&gt;0,1,0)</f>
        <v>0</v>
      </c>
      <c r="GJ41" cm="1">
        <f t="array" ref="GJ41">IF(SUM(IF($J41:$X41=TRANSPOSE('Capacity Backing (Hide)2'!AU$203:AU$217),1,0))&gt;0,1,0)</f>
        <v>0</v>
      </c>
      <c r="GK41" cm="1">
        <f t="array" ref="GK41">IF(SUM(IF($J41:$X41=TRANSPOSE('Capacity Backing (Hide)2'!AV$203:AV$217),1,0))&gt;0,1,0)</f>
        <v>0</v>
      </c>
      <c r="GL41" cm="1">
        <f t="array" ref="GL41">IF(SUM(IF($J41:$X41=TRANSPOSE('Capacity Backing (Hide)2'!AW$203:AW$217),1,0))&gt;0,1,0)</f>
        <v>0</v>
      </c>
      <c r="GM41" cm="1">
        <f t="array" ref="GM41">IF(SUM(IF($J41:$X41=TRANSPOSE('Capacity Backing (Hide)2'!AX$203:AX$217),1,0))&gt;0,1,0)</f>
        <v>0</v>
      </c>
      <c r="GN41" cm="1">
        <f t="array" ref="GN41">IF(SUM(IF($J41:$X41=TRANSPOSE('Capacity Backing (Hide)2'!AY$203:AY$217),1,0))&gt;0,1,0)</f>
        <v>0</v>
      </c>
      <c r="GO41" cm="1">
        <f t="array" ref="GO41">IF(SUM(IF($J41:$X41=TRANSPOSE('Capacity Backing (Hide)2'!AZ$203:AZ$217),1,0))&gt;0,1,0)</f>
        <v>0</v>
      </c>
      <c r="GP41" cm="1">
        <f t="array" ref="GP41">IF(SUM(IF($J41:$X41=TRANSPOSE('Capacity Backing (Hide)2'!BA$203:BA$217),1,0))&gt;0,1,0)</f>
        <v>0</v>
      </c>
      <c r="GQ41" cm="1">
        <f t="array" ref="GQ41">IF(SUM(IF($J41:$X41=TRANSPOSE('Capacity Backing (Hide)2'!BB$203:BB$217),1,0))&gt;0,1,0)</f>
        <v>0</v>
      </c>
      <c r="GR41" cm="1">
        <f t="array" ref="GR41">IF(SUM(IF($J41:$X41=TRANSPOSE('Capacity Backing (Hide)2'!BC$203:BC$217),1,0))&gt;0,1,0)</f>
        <v>0</v>
      </c>
      <c r="GS41" cm="1">
        <f t="array" ref="GS41">IF(SUM(IF($J41:$X41=TRANSPOSE('Capacity Backing (Hide)2'!BD$203:BD$217),1,0))&gt;0,1,0)</f>
        <v>0</v>
      </c>
      <c r="GT41" cm="1">
        <f t="array" ref="GT41">IF(SUM(IF($J41:$X41=TRANSPOSE('Capacity Backing (Hide)2'!BE$203:BE$217),1,0))&gt;0,1,0)</f>
        <v>0</v>
      </c>
      <c r="GU41" cm="1">
        <f t="array" ref="GU41">IF(SUM(IF($J41:$X41=TRANSPOSE('Capacity Backing (Hide)2'!BF$203:BF$217),1,0))&gt;0,1,0)</f>
        <v>0</v>
      </c>
      <c r="GV41" cm="1">
        <f t="array" ref="GV41">IF(SUM(IF($J41:$X41=TRANSPOSE('Capacity Backing (Hide)2'!BG$203:BG$217),1,0))&gt;0,1,0)</f>
        <v>0</v>
      </c>
      <c r="GW41" cm="1">
        <f t="array" ref="GW41">IF(SUM(IF($J41:$X41=TRANSPOSE('Capacity Backing (Hide)2'!BH$203:BH$217),1,0))&gt;0,1,0)</f>
        <v>0</v>
      </c>
      <c r="GX41" cm="1">
        <f t="array" ref="GX41">IF(SUM(IF($J41:$X41=TRANSPOSE('Capacity Backing (Hide)2'!BI$203:BI$217),1,0))&gt;0,1,0)</f>
        <v>0</v>
      </c>
      <c r="GY41" cm="1">
        <f t="array" ref="GY41">IF(SUM(IF($J41:$X41=TRANSPOSE('Capacity Backing (Hide)2'!BJ$203:BJ$217),1,0))&gt;0,1,0)</f>
        <v>0</v>
      </c>
      <c r="GZ41" cm="1">
        <f t="array" ref="GZ41">IF(SUM(IF($J41:$X41=TRANSPOSE('Capacity Backing (Hide)2'!BK$203:BK$217),1,0))&gt;0,1,0)</f>
        <v>0</v>
      </c>
      <c r="HA41" cm="1">
        <f t="array" ref="HA41">IF(SUM(IF($J41:$X41=TRANSPOSE('Capacity Backing (Hide)2'!BL$203:BL$217),1,0))&gt;0,1,0)</f>
        <v>0</v>
      </c>
      <c r="HB41" cm="1">
        <f t="array" ref="HB41">IF(SUM(IF($J41:$X41=TRANSPOSE('Capacity Backing (Hide)2'!BM$203:BM$217),1,0))&gt;0,1,0)</f>
        <v>0</v>
      </c>
      <c r="HC41" cm="1">
        <f t="array" ref="HC41">IF(SUM(IF($J41:$X41=TRANSPOSE('Capacity Backing (Hide)2'!BN$203:BN$217),1,0))&gt;0,1,0)</f>
        <v>0</v>
      </c>
      <c r="HD41" cm="1">
        <f t="array" ref="HD41">IF(SUM(IF($J41:$X41=TRANSPOSE('Capacity Backing (Hide)2'!BO$203:BO$217),1,0))&gt;0,1,0)</f>
        <v>0</v>
      </c>
      <c r="HE41" cm="1">
        <f t="array" ref="HE41">IF(SUM(IF($J41:$X41=TRANSPOSE('Capacity Backing (Hide)2'!BP$203:BP$217),1,0))&gt;0,1,0)</f>
        <v>0</v>
      </c>
      <c r="HF41" cm="1">
        <f t="array" ref="HF41">IF(SUM(IF($J41:$X41=TRANSPOSE('Capacity Backing (Hide)2'!BQ$203:BQ$217),1,0))&gt;0,1,0)</f>
        <v>0</v>
      </c>
      <c r="HG41" cm="1">
        <f t="array" ref="HG41">IF(SUM(IF($J41:$X41=TRANSPOSE('Capacity Backing (Hide)2'!BR$203:BR$217),1,0))&gt;0,1,0)</f>
        <v>0</v>
      </c>
      <c r="HH41" cm="1">
        <f t="array" ref="HH41">IF(SUM(IF($J41:$X41=TRANSPOSE('Capacity Backing (Hide)2'!BS$203:BS$217),1,0))&gt;0,1,0)</f>
        <v>0</v>
      </c>
      <c r="HI41" cm="1">
        <f t="array" ref="HI41">IF(SUM(IF($J41:$X41=TRANSPOSE('Capacity Backing (Hide)2'!BT$203:BT$217),1,0))&gt;0,1,0)</f>
        <v>0</v>
      </c>
      <c r="HJ41" cm="1">
        <f t="array" ref="HJ41">IF(SUM(IF($J41:$X41=TRANSPOSE('Capacity Backing (Hide)2'!BU$203:BU$217),1,0))&gt;0,1,0)</f>
        <v>0</v>
      </c>
      <c r="HK41" cm="1">
        <f t="array" ref="HK41">IF(SUM(IF($J41:$X41=TRANSPOSE('Capacity Backing (Hide)2'!BV$203:BV$217),1,0))&gt;0,1,0)</f>
        <v>0</v>
      </c>
      <c r="HL41" cm="1">
        <f t="array" ref="HL41">IF(SUM(IF($J41:$X41=TRANSPOSE('Capacity Backing (Hide)2'!BW$203:BW$217),1,0))&gt;0,1,0)</f>
        <v>0</v>
      </c>
      <c r="HM41" cm="1">
        <f t="array" ref="HM41">IF(SUM(IF($J41:$X41=TRANSPOSE('Capacity Backing (Hide)2'!BX$203:BX$217),1,0))&gt;0,1,0)</f>
        <v>0</v>
      </c>
      <c r="HN41" cm="1">
        <f t="array" ref="HN41">IF(SUM(IF($J41:$X41=TRANSPOSE('Capacity Backing (Hide)2'!BY$203:BY$217),1,0))&gt;0,1,0)</f>
        <v>0</v>
      </c>
      <c r="HO41" cm="1">
        <f t="array" ref="HO41">IF(SUM(IF($J41:$X41=TRANSPOSE('Capacity Backing (Hide)2'!BZ$203:BZ$217),1,0))&gt;0,1,0)</f>
        <v>0</v>
      </c>
      <c r="HP41" cm="1">
        <f t="array" ref="HP41">IF(SUM(IF($J41:$X41=TRANSPOSE('Capacity Backing (Hide)2'!CA$203:CA$217),1,0))&gt;0,1,0)</f>
        <v>0</v>
      </c>
      <c r="HQ41" cm="1">
        <f t="array" ref="HQ41">IF(SUM(IF($J41:$X41=TRANSPOSE('Capacity Backing (Hide)2'!CB$203:CB$217),1,0))&gt;0,1,0)</f>
        <v>0</v>
      </c>
      <c r="HR41" cm="1">
        <f t="array" ref="HR41">IF(SUM(IF($J41:$X41=TRANSPOSE('Capacity Backing (Hide)2'!CC$203:CC$217),1,0))&gt;0,1,0)</f>
        <v>0</v>
      </c>
      <c r="HS41" cm="1">
        <f t="array" ref="HS41">IF(SUM(IF($J41:$X41=TRANSPOSE('Capacity Backing (Hide)2'!CD$203:CD$217),1,0))&gt;0,1,0)</f>
        <v>0</v>
      </c>
      <c r="HT41" cm="1">
        <f t="array" ref="HT41">IF(SUM(IF($J41:$X41=TRANSPOSE('Capacity Backing (Hide)2'!CE$203:CE$217),1,0))&gt;0,1,0)</f>
        <v>0</v>
      </c>
      <c r="HU41" cm="1">
        <f t="array" ref="HU41">IF(SUM(IF($J41:$X41=TRANSPOSE('Capacity Backing (Hide)2'!CF$203:CF$217),1,0))&gt;0,1,0)</f>
        <v>0</v>
      </c>
      <c r="HV41" cm="1">
        <f t="array" ref="HV41">IF(SUM(IF($J41:$X41=TRANSPOSE('Capacity Backing (Hide)2'!CG$203:CG$217),1,0))&gt;0,1,0)</f>
        <v>0</v>
      </c>
      <c r="HW41" cm="1">
        <f t="array" ref="HW41">IF(SUM(IF($J41:$X41=TRANSPOSE('Capacity Backing (Hide)2'!CH$203:CH$217),1,0))&gt;0,1,0)</f>
        <v>0</v>
      </c>
      <c r="HX41" cm="1">
        <f t="array" ref="HX41">IF(SUM(IF($J41:$X41=TRANSPOSE('Capacity Backing (Hide)2'!CI$203:CI$217),1,0))&gt;0,1,0)</f>
        <v>0</v>
      </c>
      <c r="HY41" cm="1">
        <f t="array" ref="HY41">IF(SUM(IF($J41:$X41=TRANSPOSE('Capacity Backing (Hide)2'!CJ$203:CJ$217),1,0))&gt;0,1,0)</f>
        <v>0</v>
      </c>
      <c r="HZ41" cm="1">
        <f t="array" ref="HZ41">IF(SUM(IF($J41:$X41=TRANSPOSE('Capacity Backing (Hide)2'!CK$203:CK$217),1,0))&gt;0,1,0)</f>
        <v>0</v>
      </c>
      <c r="IA41" cm="1">
        <f t="array" ref="IA41">IF(SUM(IF($J41:$X41=TRANSPOSE('Capacity Backing (Hide)2'!CL$203:CL$217),1,0))&gt;0,1,0)</f>
        <v>0</v>
      </c>
      <c r="IB41" cm="1">
        <f t="array" ref="IB41">IF(SUM(IF($J41:$X41=TRANSPOSE('Capacity Backing (Hide)2'!CM$203:CM$217),1,0))&gt;0,1,0)</f>
        <v>0</v>
      </c>
      <c r="IC41" cm="1">
        <f t="array" ref="IC41">IF(SUM(IF($J41:$X41=TRANSPOSE('Capacity Backing (Hide)2'!CN$203:CN$217),1,0))&gt;0,1,0)</f>
        <v>0</v>
      </c>
      <c r="ID41" cm="1">
        <f t="array" ref="ID41">IF(SUM(IF($J41:$X41=TRANSPOSE('Capacity Backing (Hide)2'!CO$203:CO$217),1,0))&gt;0,1,0)</f>
        <v>0</v>
      </c>
      <c r="IE41" cm="1">
        <f t="array" ref="IE41">IF(SUM(IF($J41:$X41=TRANSPOSE('Capacity Backing (Hide)2'!CP$203:CP$217),1,0))&gt;0,1,0)</f>
        <v>0</v>
      </c>
      <c r="IF41" cm="1">
        <f t="array" ref="IF41">IF(SUM(IF($J41:$X41=TRANSPOSE('Capacity Backing (Hide)2'!CQ$203:CQ$217),1,0))&gt;0,1,0)</f>
        <v>0</v>
      </c>
      <c r="IG41" cm="1">
        <f t="array" ref="IG41">IF(SUM(IF($J41:$X41=TRANSPOSE('Capacity Backing (Hide)2'!CR$203:CR$217),1,0))&gt;0,1,0)</f>
        <v>0</v>
      </c>
      <c r="IH41" cm="1">
        <f t="array" ref="IH41">IF(SUM(IF($J41:$X41=TRANSPOSE('Capacity Backing (Hide)2'!CS$203:CS$217),1,0))&gt;0,1,0)</f>
        <v>0</v>
      </c>
      <c r="II41" cm="1">
        <f t="array" ref="II41">IF(SUM(IF($J41:$X41=TRANSPOSE('Capacity Backing (Hide)2'!CT$203:CT$217),1,0))&gt;0,1,0)</f>
        <v>0</v>
      </c>
      <c r="IJ41" cm="1">
        <f t="array" ref="IJ41">IF(SUM(IF($J41:$X41=TRANSPOSE('Capacity Backing (Hide)2'!CU$203:CU$217),1,0))&gt;0,1,0)</f>
        <v>0</v>
      </c>
      <c r="IK41" cm="1">
        <f t="array" ref="IK41">IF(SUM(IF($J41:$X41=TRANSPOSE('Capacity Backing (Hide)2'!CV$203:CV$217),1,0))&gt;0,1,0)</f>
        <v>0</v>
      </c>
      <c r="IL41" cm="1">
        <f t="array" ref="IL41">IF(SUM(IF($J41:$X41=TRANSPOSE('Capacity Backing (Hide)2'!CW$203:CW$217),1,0))&gt;0,1,0)</f>
        <v>0</v>
      </c>
      <c r="IO41" s="184">
        <v>0</v>
      </c>
      <c r="IP41" s="184">
        <v>0</v>
      </c>
      <c r="IQ41" s="184">
        <v>0</v>
      </c>
      <c r="IR41" s="184">
        <v>0</v>
      </c>
      <c r="IS41" s="184">
        <v>0</v>
      </c>
      <c r="IT41" s="184">
        <v>0</v>
      </c>
      <c r="IU41" s="184">
        <v>0</v>
      </c>
      <c r="IV41" s="184">
        <v>0</v>
      </c>
      <c r="IW41" s="184">
        <v>0</v>
      </c>
      <c r="IX41" s="184">
        <v>0</v>
      </c>
      <c r="IY41" s="184">
        <v>0</v>
      </c>
      <c r="IZ41" s="184">
        <v>0</v>
      </c>
      <c r="JA41" s="184">
        <v>0</v>
      </c>
      <c r="JB41" s="184">
        <v>0</v>
      </c>
      <c r="JC41" s="184">
        <v>0</v>
      </c>
      <c r="JD41" s="184">
        <v>0</v>
      </c>
      <c r="JE41" s="184">
        <v>0</v>
      </c>
      <c r="JF41" s="184">
        <v>0</v>
      </c>
      <c r="JG41" s="184">
        <v>0</v>
      </c>
      <c r="JH41" s="184">
        <v>0</v>
      </c>
      <c r="JI41" s="184">
        <v>0</v>
      </c>
      <c r="JJ41" s="184">
        <v>0</v>
      </c>
      <c r="JK41" s="184">
        <v>0</v>
      </c>
      <c r="JL41" s="184">
        <v>0</v>
      </c>
      <c r="JM41" s="184">
        <v>0</v>
      </c>
      <c r="JN41" s="184">
        <v>0</v>
      </c>
      <c r="JO41" s="184">
        <v>0</v>
      </c>
      <c r="JP41" s="184">
        <v>0</v>
      </c>
      <c r="JQ41" s="184">
        <v>0</v>
      </c>
      <c r="JR41" s="184">
        <v>0</v>
      </c>
      <c r="JS41" s="184">
        <v>0</v>
      </c>
      <c r="JT41" s="184">
        <v>0</v>
      </c>
      <c r="JU41" s="184">
        <v>0</v>
      </c>
      <c r="JV41" s="184">
        <v>0</v>
      </c>
      <c r="JW41" s="184">
        <v>0</v>
      </c>
      <c r="JX41" s="184">
        <v>0</v>
      </c>
      <c r="JY41" s="184">
        <v>0</v>
      </c>
      <c r="JZ41" s="184">
        <v>0</v>
      </c>
      <c r="KA41" s="184">
        <v>0</v>
      </c>
      <c r="KB41" s="184">
        <v>0</v>
      </c>
      <c r="KC41" s="184">
        <v>0</v>
      </c>
      <c r="KD41" s="184">
        <v>0</v>
      </c>
      <c r="KE41" s="184">
        <v>0</v>
      </c>
      <c r="KF41" s="184">
        <v>0</v>
      </c>
      <c r="KG41" s="184">
        <v>0</v>
      </c>
      <c r="KH41" s="184">
        <v>0</v>
      </c>
      <c r="KI41" s="184">
        <v>0</v>
      </c>
      <c r="KJ41" s="184">
        <v>0</v>
      </c>
      <c r="KK41" s="184">
        <v>0</v>
      </c>
      <c r="KL41" s="184">
        <v>0</v>
      </c>
      <c r="KM41" s="184">
        <v>0</v>
      </c>
      <c r="KN41" s="184">
        <v>0</v>
      </c>
      <c r="KO41" s="184">
        <v>0</v>
      </c>
      <c r="KP41" s="184">
        <v>0</v>
      </c>
      <c r="KQ41" s="184">
        <v>0</v>
      </c>
      <c r="KR41" s="184">
        <v>0</v>
      </c>
      <c r="KS41" s="184">
        <v>0</v>
      </c>
      <c r="KT41" s="184">
        <v>0</v>
      </c>
      <c r="KU41" s="184">
        <v>0</v>
      </c>
      <c r="KV41" s="184">
        <v>0</v>
      </c>
      <c r="KW41" s="184">
        <v>0</v>
      </c>
      <c r="KX41" s="184">
        <v>0</v>
      </c>
      <c r="KY41" s="184">
        <v>0</v>
      </c>
      <c r="KZ41" s="184">
        <v>0</v>
      </c>
      <c r="LA41" s="184">
        <v>0</v>
      </c>
      <c r="LB41" s="184">
        <v>0</v>
      </c>
      <c r="LC41" s="184">
        <v>0</v>
      </c>
      <c r="LD41" s="184">
        <v>0</v>
      </c>
      <c r="LE41" s="184">
        <v>0</v>
      </c>
      <c r="LF41" s="184">
        <v>0</v>
      </c>
      <c r="LG41" s="184">
        <v>0</v>
      </c>
      <c r="LH41" s="184">
        <v>0</v>
      </c>
      <c r="LI41" s="184">
        <v>0</v>
      </c>
      <c r="LJ41" s="184">
        <v>0</v>
      </c>
      <c r="LK41" s="184">
        <v>0</v>
      </c>
      <c r="LL41" s="184">
        <v>0</v>
      </c>
      <c r="LM41" s="184">
        <v>0</v>
      </c>
      <c r="LN41" s="184">
        <v>0</v>
      </c>
      <c r="LO41" s="184">
        <v>0</v>
      </c>
      <c r="LP41" s="184">
        <v>0</v>
      </c>
      <c r="LQ41" s="184">
        <v>0</v>
      </c>
      <c r="LR41" s="184">
        <v>0</v>
      </c>
      <c r="LS41" s="184">
        <v>0</v>
      </c>
      <c r="LT41" s="184">
        <v>0</v>
      </c>
      <c r="LU41" s="184">
        <v>0</v>
      </c>
      <c r="LV41" s="184">
        <v>0</v>
      </c>
      <c r="LW41" s="184">
        <v>0</v>
      </c>
      <c r="LX41" s="184">
        <v>0</v>
      </c>
      <c r="LY41" s="184">
        <v>0</v>
      </c>
      <c r="LZ41" s="184">
        <v>0</v>
      </c>
      <c r="MA41" s="184">
        <v>0</v>
      </c>
      <c r="MB41" s="184">
        <v>0</v>
      </c>
      <c r="MC41" s="184">
        <v>0</v>
      </c>
      <c r="MD41" s="184">
        <v>0</v>
      </c>
      <c r="ME41" s="184">
        <v>0</v>
      </c>
      <c r="MF41" s="184">
        <v>0</v>
      </c>
      <c r="MG41" s="184">
        <v>0</v>
      </c>
      <c r="MH41" s="184">
        <v>0</v>
      </c>
      <c r="MI41" s="184">
        <v>0</v>
      </c>
      <c r="MJ41" s="184">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c r="PK41">
        <v>0</v>
      </c>
      <c r="PL41">
        <v>0</v>
      </c>
      <c r="PM41">
        <v>0</v>
      </c>
      <c r="PN41">
        <v>0</v>
      </c>
      <c r="PO41">
        <v>0</v>
      </c>
      <c r="PP41">
        <v>0</v>
      </c>
      <c r="PQ41">
        <v>0</v>
      </c>
      <c r="PR41">
        <v>0</v>
      </c>
      <c r="PS41">
        <v>0</v>
      </c>
      <c r="PT41">
        <v>0</v>
      </c>
      <c r="PU41">
        <v>0</v>
      </c>
      <c r="PV41">
        <v>0</v>
      </c>
      <c r="PW41">
        <v>0</v>
      </c>
      <c r="PX41">
        <v>0</v>
      </c>
      <c r="PY41">
        <v>0</v>
      </c>
      <c r="PZ41">
        <v>0</v>
      </c>
      <c r="QA41">
        <v>0</v>
      </c>
      <c r="QB41">
        <v>0</v>
      </c>
      <c r="QC41">
        <v>0</v>
      </c>
      <c r="QD41">
        <v>0</v>
      </c>
      <c r="QE41">
        <v>0</v>
      </c>
      <c r="QF41">
        <v>0</v>
      </c>
      <c r="QG41">
        <v>0</v>
      </c>
      <c r="QH41">
        <v>0</v>
      </c>
      <c r="QJ41" cm="1">
        <f t="array" ref="QJ41">SUM(IF('Capacity Summary'!H$36:H$135="X",1,0)*TRANSPOSE('CR Backing (Hide)'!$IO41:$MJ41)*IF('Clinical resources'!ZQ44="X",1,0))</f>
        <v>0</v>
      </c>
      <c r="QK41" cm="1">
        <f t="array" ref="QK41">SUM(IF('Capacity Summary'!I$36:I$135="X",1,0)*TRANSPOSE('CR Backing (Hide)'!$IO41:$MJ41)*IF('Clinical resources'!ZR44="X",1,0))</f>
        <v>0</v>
      </c>
      <c r="QL41" cm="1">
        <f t="array" ref="QL41">SUM(IF('Capacity Summary'!J$36:J$135="X",1,0)*TRANSPOSE('CR Backing (Hide)'!$IO41:$MJ41)*IF('Clinical resources'!ZS44="X",1,0))</f>
        <v>0</v>
      </c>
      <c r="QM41" cm="1">
        <f t="array" ref="QM41">SUM(IF('Capacity Summary'!K$36:K$135="X",1,0)*TRANSPOSE('CR Backing (Hide)'!$IO41:$MJ41)*IF('Clinical resources'!ZT44="X",1,0))</f>
        <v>0</v>
      </c>
      <c r="QN41" cm="1">
        <f t="array" ref="QN41">SUM(IF('Capacity Summary'!L$36:L$135="X",1,0)*TRANSPOSE('CR Backing (Hide)'!$IO41:$MJ41)*IF('Clinical resources'!ZU44="X",1,0))</f>
        <v>0</v>
      </c>
      <c r="QO41" cm="1">
        <f t="array" ref="QO41">SUM(IF('Capacity Summary'!M$36:M$135="X",1,0)*TRANSPOSE('CR Backing (Hide)'!$IO41:$MJ41)*IF('Clinical resources'!ZV44="X",1,0))</f>
        <v>0</v>
      </c>
      <c r="QP41" cm="1">
        <f t="array" ref="QP41">SUM(IF('Capacity Summary'!N$36:N$135="X",1,0)*TRANSPOSE('CR Backing (Hide)'!$IO41:$MJ41)*IF('Clinical resources'!ZW44="X",1,0))</f>
        <v>0</v>
      </c>
      <c r="QQ41" cm="1">
        <f t="array" ref="QQ41">SUM(IF('Capacity Summary'!O$36:O$135="X",1,0)*TRANSPOSE('CR Backing (Hide)'!$IO41:$MJ41)*IF('Clinical resources'!ZX44="X",1,0))</f>
        <v>0</v>
      </c>
      <c r="QR41" cm="1">
        <f t="array" ref="QR41">SUM(IF('Capacity Summary'!P$36:P$135="X",1,0)*TRANSPOSE('CR Backing (Hide)'!$IO41:$MJ41)*IF('Clinical resources'!ZY44="X",1,0))</f>
        <v>0</v>
      </c>
      <c r="QS41" cm="1">
        <f t="array" ref="QS41">SUM(IF('Capacity Summary'!Q$36:Q$135="X",1,0)*TRANSPOSE('CR Backing (Hide)'!$IO41:$MJ41)*IF('Clinical resources'!ZZ44="X",1,0))</f>
        <v>0</v>
      </c>
      <c r="QT41" cm="1">
        <f t="array" ref="QT41">SUM(IF('Capacity Summary'!R$36:R$135="X",1,0)*TRANSPOSE('CR Backing (Hide)'!$IO41:$MJ41)*IF('Clinical resources'!AAA44="X",1,0))</f>
        <v>0</v>
      </c>
      <c r="QU41" cm="1">
        <f t="array" ref="QU41">SUM(IF('Capacity Summary'!S$36:S$135="X",1,0)*TRANSPOSE('CR Backing (Hide)'!$IO41:$MJ41)*IF('Clinical resources'!AAB44="X",1,0))</f>
        <v>0</v>
      </c>
      <c r="QV41" cm="1">
        <f t="array" ref="QV41">SUM(IF('Capacity Summary'!T$36:T$135="X",1,0)*TRANSPOSE('CR Backing (Hide)'!$IO41:$MJ41)*IF('Clinical resources'!AAC44="X",1,0))</f>
        <v>0</v>
      </c>
      <c r="QW41" cm="1">
        <f t="array" ref="QW41">SUM(IF('Capacity Summary'!U$36:U$135="X",1,0)*TRANSPOSE('CR Backing (Hide)'!$IO41:$MJ41)*IF('Clinical resources'!AAD44="X",1,0))</f>
        <v>0</v>
      </c>
      <c r="QX41" cm="1">
        <f t="array" ref="QX41">SUM(IF('Capacity Summary'!V$36:V$135="X",1,0)*TRANSPOSE('CR Backing (Hide)'!$IO41:$MJ41)*IF('Clinical resources'!AAE44="X",1,0))</f>
        <v>0</v>
      </c>
      <c r="QY41" cm="1">
        <f t="array" ref="QY41">SUM(IF('Capacity Summary'!W$36:W$135="X",1,0)*TRANSPOSE('CR Backing (Hide)'!$IO41:$MJ41)*IF('Clinical resources'!AAF44="X",1,0))</f>
        <v>0</v>
      </c>
      <c r="QZ41" cm="1">
        <f t="array" ref="QZ41">SUM(IF('Capacity Summary'!X$36:X$135="X",1,0)*TRANSPOSE('CR Backing (Hide)'!$IO41:$MJ41)*IF('Clinical resources'!AAG44="X",1,0))</f>
        <v>0</v>
      </c>
      <c r="RA41" cm="1">
        <f t="array" ref="RA41">SUM(IF('Capacity Summary'!Y$36:Y$135="X",1,0)*TRANSPOSE('CR Backing (Hide)'!$IO41:$MJ41)*IF('Clinical resources'!AAH44="X",1,0))</f>
        <v>0</v>
      </c>
      <c r="RB41" cm="1">
        <f t="array" ref="RB41">SUM(IF('Capacity Summary'!Z$36:Z$135="X",1,0)*TRANSPOSE('CR Backing (Hide)'!$IO41:$MJ41)*IF('Clinical resources'!AAI44="X",1,0))</f>
        <v>0</v>
      </c>
      <c r="RC41" cm="1">
        <f t="array" ref="RC41">SUM(IF('Capacity Summary'!AA$36:AA$135="X",1,0)*TRANSPOSE('CR Backing (Hide)'!$IO41:$MJ41)*IF('Clinical resources'!AAJ44="X",1,0))</f>
        <v>0</v>
      </c>
      <c r="RD41" cm="1">
        <f t="array" ref="RD41">SUM(IF('Capacity Summary'!AB$36:AB$135="X",1,0)*TRANSPOSE('CR Backing (Hide)'!$IO41:$MJ41)*IF('Clinical resources'!AAK44="X",1,0))</f>
        <v>0</v>
      </c>
      <c r="RE41" cm="1">
        <f t="array" ref="RE41">SUM(IF('Capacity Summary'!AC$36:AC$135="X",1,0)*TRANSPOSE('CR Backing (Hide)'!$IO41:$MJ41)*IF('Clinical resources'!AAL44="X",1,0))</f>
        <v>0</v>
      </c>
      <c r="RF41" cm="1">
        <f t="array" ref="RF41">SUM(IF('Capacity Summary'!AD$36:AD$135="X",1,0)*TRANSPOSE('CR Backing (Hide)'!$IO41:$MJ41)*IF('Clinical resources'!AAM44="X",1,0))</f>
        <v>0</v>
      </c>
      <c r="RG41" cm="1">
        <f t="array" ref="RG41">SUM(IF('Capacity Summary'!AE$36:AE$135="X",1,0)*TRANSPOSE('CR Backing (Hide)'!$IO41:$MJ41)*IF('Clinical resources'!AAN44="X",1,0))</f>
        <v>0</v>
      </c>
      <c r="RH41" cm="1">
        <f t="array" ref="RH41">SUM(IF('Capacity Summary'!AF$36:AF$135="X",1,0)*TRANSPOSE('CR Backing (Hide)'!$IO41:$MJ41)*IF('Clinical resources'!AAO44="X",1,0))</f>
        <v>0</v>
      </c>
      <c r="RI41" cm="1">
        <f t="array" ref="RI41">SUM(IF('Capacity Summary'!AG$36:AG$135="X",1,0)*TRANSPOSE('CR Backing (Hide)'!$IO41:$MJ41)*IF('Clinical resources'!AAP44="X",1,0))</f>
        <v>0</v>
      </c>
      <c r="RJ41" cm="1">
        <f t="array" ref="RJ41">SUM(IF('Capacity Summary'!AH$36:AH$135="X",1,0)*TRANSPOSE('CR Backing (Hide)'!$IO41:$MJ41)*IF('Clinical resources'!AAQ44="X",1,0))</f>
        <v>0</v>
      </c>
      <c r="RK41" cm="1">
        <f t="array" ref="RK41">SUM(IF('Capacity Summary'!AI$36:AI$135="X",1,0)*TRANSPOSE('CR Backing (Hide)'!$IO41:$MJ41)*IF('Clinical resources'!AAR44="X",1,0))</f>
        <v>0</v>
      </c>
      <c r="RL41" cm="1">
        <f t="array" ref="RL41">SUM(IF('Capacity Summary'!AJ$36:AJ$135="X",1,0)*TRANSPOSE('CR Backing (Hide)'!$IO41:$MJ41)*IF('Clinical resources'!AAS44="X",1,0))</f>
        <v>0</v>
      </c>
      <c r="RM41" cm="1">
        <f t="array" ref="RM41">SUM(IF('Capacity Summary'!AK$36:AK$135="X",1,0)*TRANSPOSE('CR Backing (Hide)'!$IO41:$MJ41)*IF('Clinical resources'!AAT44="X",1,0))</f>
        <v>0</v>
      </c>
      <c r="RN41" cm="1">
        <f t="array" ref="RN41">SUM(IF('Capacity Summary'!AL$36:AL$135="X",1,0)*TRANSPOSE('CR Backing (Hide)'!$IO41:$MJ41)*IF('Clinical resources'!AAU44="X",1,0))</f>
        <v>0</v>
      </c>
      <c r="RO41" cm="1">
        <f t="array" ref="RO41">SUM(IF('Capacity Summary'!AM$36:AM$135="X",1,0)*TRANSPOSE('CR Backing (Hide)'!$IO41:$MJ41)*IF('Clinical resources'!AAV44="X",1,0))</f>
        <v>0</v>
      </c>
      <c r="RP41" cm="1">
        <f t="array" ref="RP41">SUM(IF('Capacity Summary'!AN$36:AN$135="X",1,0)*TRANSPOSE('CR Backing (Hide)'!$IO41:$MJ41)*IF('Clinical resources'!AAW44="X",1,0))</f>
        <v>0</v>
      </c>
      <c r="RQ41" cm="1">
        <f t="array" ref="RQ41">SUM(IF('Capacity Summary'!AO$36:AO$135="X",1,0)*TRANSPOSE('CR Backing (Hide)'!$IO41:$MJ41)*IF('Clinical resources'!AAX44="X",1,0))</f>
        <v>0</v>
      </c>
      <c r="RR41" cm="1">
        <f t="array" ref="RR41">SUM(IF('Capacity Summary'!AP$36:AP$135="X",1,0)*TRANSPOSE('CR Backing (Hide)'!$IO41:$MJ41)*IF('Clinical resources'!AAY44="X",1,0))</f>
        <v>0</v>
      </c>
      <c r="RS41" cm="1">
        <f t="array" ref="RS41">SUM(IF('Capacity Summary'!AQ$36:AQ$135="X",1,0)*TRANSPOSE('CR Backing (Hide)'!$IO41:$MJ41)*IF('Clinical resources'!AAZ44="X",1,0))</f>
        <v>0</v>
      </c>
      <c r="RT41" cm="1">
        <f t="array" ref="RT41">SUM(IF('Capacity Summary'!AR$36:AR$135="X",1,0)*TRANSPOSE('CR Backing (Hide)'!$IO41:$MJ41)*IF('Clinical resources'!ABA44="X",1,0))</f>
        <v>0</v>
      </c>
      <c r="RU41" cm="1">
        <f t="array" ref="RU41">SUM(IF('Capacity Summary'!AS$36:AS$135="X",1,0)*TRANSPOSE('CR Backing (Hide)'!$IO41:$MJ41)*IF('Clinical resources'!ABB44="X",1,0))</f>
        <v>0</v>
      </c>
      <c r="RV41" cm="1">
        <f t="array" ref="RV41">SUM(IF('Capacity Summary'!AT$36:AT$135="X",1,0)*TRANSPOSE('CR Backing (Hide)'!$IO41:$MJ41)*IF('Clinical resources'!ABC44="X",1,0))</f>
        <v>0</v>
      </c>
      <c r="RW41" cm="1">
        <f t="array" ref="RW41">SUM(IF('Capacity Summary'!AU$36:AU$135="X",1,0)*TRANSPOSE('CR Backing (Hide)'!$IO41:$MJ41)*IF('Clinical resources'!ABD44="X",1,0))</f>
        <v>0</v>
      </c>
      <c r="RX41" cm="1">
        <f t="array" ref="RX41">SUM(IF('Capacity Summary'!AV$36:AV$135="X",1,0)*TRANSPOSE('CR Backing (Hide)'!$IO41:$MJ41)*IF('Clinical resources'!ABE44="X",1,0))</f>
        <v>0</v>
      </c>
      <c r="RY41" cm="1">
        <f t="array" ref="RY41">SUM(IF('Capacity Summary'!AW$36:AW$135="X",1,0)*TRANSPOSE('CR Backing (Hide)'!$IO41:$MJ41)*IF('Clinical resources'!ABF44="X",1,0))</f>
        <v>0</v>
      </c>
      <c r="RZ41" cm="1">
        <f t="array" ref="RZ41">SUM(IF('Capacity Summary'!AX$36:AX$135="X",1,0)*TRANSPOSE('CR Backing (Hide)'!$IO41:$MJ41)*IF('Clinical resources'!ABG44="X",1,0))</f>
        <v>0</v>
      </c>
      <c r="SA41" cm="1">
        <f t="array" ref="SA41">SUM(IF('Capacity Summary'!AY$36:AY$135="X",1,0)*TRANSPOSE('CR Backing (Hide)'!$IO41:$MJ41)*IF('Clinical resources'!ABH44="X",1,0))</f>
        <v>0</v>
      </c>
      <c r="SB41" cm="1">
        <f t="array" ref="SB41">SUM(IF('Capacity Summary'!AZ$36:AZ$135="X",1,0)*TRANSPOSE('CR Backing (Hide)'!$IO41:$MJ41)*IF('Clinical resources'!ABI44="X",1,0))</f>
        <v>0</v>
      </c>
      <c r="SC41" cm="1">
        <f t="array" ref="SC41">SUM(IF('Capacity Summary'!BA$36:BA$135="X",1,0)*TRANSPOSE('CR Backing (Hide)'!$IO41:$MJ41)*IF('Clinical resources'!ABJ44="X",1,0))</f>
        <v>0</v>
      </c>
      <c r="SD41" cm="1">
        <f t="array" ref="SD41">SUM(IF('Capacity Summary'!BB$36:BB$135="X",1,0)*TRANSPOSE('CR Backing (Hide)'!$IO41:$MJ41)*IF('Clinical resources'!ABK44="X",1,0))</f>
        <v>0</v>
      </c>
      <c r="SE41" cm="1">
        <f t="array" ref="SE41">SUM(IF('Capacity Summary'!BC$36:BC$135="X",1,0)*TRANSPOSE('CR Backing (Hide)'!$IO41:$MJ41)*IF('Clinical resources'!ABL44="X",1,0))</f>
        <v>0</v>
      </c>
      <c r="SF41" cm="1">
        <f t="array" ref="SF41">SUM(IF('Capacity Summary'!BD$36:BD$135="X",1,0)*TRANSPOSE('CR Backing (Hide)'!$IO41:$MJ41)*IF('Clinical resources'!ABM44="X",1,0))</f>
        <v>0</v>
      </c>
      <c r="SG41" cm="1">
        <f t="array" ref="SG41">SUM(IF('Capacity Summary'!BE$36:BE$135="X",1,0)*TRANSPOSE('CR Backing (Hide)'!$IO41:$MJ41)*IF('Clinical resources'!ABN44="X",1,0))</f>
        <v>0</v>
      </c>
      <c r="SH41" cm="1">
        <f t="array" ref="SH41">SUM(IF('Capacity Summary'!BF$36:BF$135="X",1,0)*TRANSPOSE('CR Backing (Hide)'!$IO41:$MJ41)*IF('Clinical resources'!ABO44="X",1,0))</f>
        <v>0</v>
      </c>
      <c r="SI41" cm="1">
        <f t="array" ref="SI41">SUM(IF('Capacity Summary'!BG$36:BG$135="X",1,0)*TRANSPOSE('CR Backing (Hide)'!$IO41:$MJ41)*IF('Clinical resources'!ABP44="X",1,0))</f>
        <v>0</v>
      </c>
      <c r="SK41" cm="1">
        <f t="array" ref="SK41">SUM(IF('Capacity Summary'!H$139:H$238="X",1,0)*TRANSPOSE('CR Backing (Hide)'!$MM41:$QH41))</f>
        <v>0</v>
      </c>
      <c r="SL41" cm="1">
        <f t="array" ref="SL41">SUM(IF('Capacity Summary'!I$139:I$238="X",1,0)*TRANSPOSE('CR Backing (Hide)'!$MM41:$QH41))</f>
        <v>0</v>
      </c>
      <c r="SM41" cm="1">
        <f t="array" ref="SM41">SUM(IF('Capacity Summary'!J$139:J$238="X",1,0)*TRANSPOSE('CR Backing (Hide)'!$MM41:$QH41))</f>
        <v>0</v>
      </c>
      <c r="SN41" cm="1">
        <f t="array" ref="SN41">SUM(IF('Capacity Summary'!K$139:K$238="X",1,0)*TRANSPOSE('CR Backing (Hide)'!$MM41:$QH41))</f>
        <v>0</v>
      </c>
      <c r="SO41" cm="1">
        <f t="array" ref="SO41">SUM(IF('Capacity Summary'!L$139:L$238="X",1,0)*TRANSPOSE('CR Backing (Hide)'!$MM41:$QH41))</f>
        <v>0</v>
      </c>
      <c r="SP41" cm="1">
        <f t="array" ref="SP41">SUM(IF('Capacity Summary'!M$139:M$238="X",1,0)*TRANSPOSE('CR Backing (Hide)'!$MM41:$QH41))</f>
        <v>0</v>
      </c>
      <c r="SQ41" cm="1">
        <f t="array" ref="SQ41">SUM(IF('Capacity Summary'!N$139:N$238="X",1,0)*TRANSPOSE('CR Backing (Hide)'!$MM41:$QH41))</f>
        <v>0</v>
      </c>
      <c r="SR41" cm="1">
        <f t="array" ref="SR41">SUM(IF('Capacity Summary'!O$139:O$238="X",1,0)*TRANSPOSE('CR Backing (Hide)'!$MM41:$QH41))</f>
        <v>0</v>
      </c>
      <c r="SS41" cm="1">
        <f t="array" ref="SS41">SUM(IF('Capacity Summary'!P$139:P$238="X",1,0)*TRANSPOSE('CR Backing (Hide)'!$MM41:$QH41))</f>
        <v>0</v>
      </c>
      <c r="ST41" cm="1">
        <f t="array" ref="ST41">SUM(IF('Capacity Summary'!Q$139:Q$238="X",1,0)*TRANSPOSE('CR Backing (Hide)'!$MM41:$QH41))</f>
        <v>0</v>
      </c>
      <c r="SU41" cm="1">
        <f t="array" ref="SU41">SUM(IF('Capacity Summary'!R$139:R$238="X",1,0)*TRANSPOSE('CR Backing (Hide)'!$MM41:$QH41))</f>
        <v>0</v>
      </c>
      <c r="SV41" cm="1">
        <f t="array" ref="SV41">SUM(IF('Capacity Summary'!S$139:S$238="X",1,0)*TRANSPOSE('CR Backing (Hide)'!$MM41:$QH41))</f>
        <v>0</v>
      </c>
      <c r="SW41" cm="1">
        <f t="array" ref="SW41">SUM(IF('Capacity Summary'!T$139:T$238="X",1,0)*TRANSPOSE('CR Backing (Hide)'!$MM41:$QH41))</f>
        <v>0</v>
      </c>
      <c r="SX41" cm="1">
        <f t="array" ref="SX41">SUM(IF('Capacity Summary'!U$139:U$238="X",1,0)*TRANSPOSE('CR Backing (Hide)'!$MM41:$QH41))</f>
        <v>0</v>
      </c>
      <c r="SY41" cm="1">
        <f t="array" ref="SY41">SUM(IF('Capacity Summary'!V$139:V$238="X",1,0)*TRANSPOSE('CR Backing (Hide)'!$MM41:$QH41))</f>
        <v>0</v>
      </c>
      <c r="SZ41" cm="1">
        <f t="array" ref="SZ41">SUM(IF('Capacity Summary'!W$139:W$238="X",1,0)*TRANSPOSE('CR Backing (Hide)'!$MM41:$QH41))</f>
        <v>0</v>
      </c>
      <c r="TA41" cm="1">
        <f t="array" ref="TA41">SUM(IF('Capacity Summary'!X$139:X$238="X",1,0)*TRANSPOSE('CR Backing (Hide)'!$MM41:$QH41))</f>
        <v>0</v>
      </c>
      <c r="TB41" cm="1">
        <f t="array" ref="TB41">SUM(IF('Capacity Summary'!Y$139:Y$238="X",1,0)*TRANSPOSE('CR Backing (Hide)'!$MM41:$QH41))</f>
        <v>0</v>
      </c>
      <c r="TC41" cm="1">
        <f t="array" ref="TC41">SUM(IF('Capacity Summary'!Z$139:Z$238="X",1,0)*TRANSPOSE('CR Backing (Hide)'!$MM41:$QH41))</f>
        <v>0</v>
      </c>
      <c r="TD41" cm="1">
        <f t="array" ref="TD41">SUM(IF('Capacity Summary'!AA$139:AA$238="X",1,0)*TRANSPOSE('CR Backing (Hide)'!$MM41:$QH41))</f>
        <v>0</v>
      </c>
      <c r="TE41" cm="1">
        <f t="array" ref="TE41">SUM(IF('Capacity Summary'!AB$139:AB$238="X",1,0)*TRANSPOSE('CR Backing (Hide)'!$MM41:$QH41))</f>
        <v>0</v>
      </c>
      <c r="TF41" cm="1">
        <f t="array" ref="TF41">SUM(IF('Capacity Summary'!AC$139:AC$238="X",1,0)*TRANSPOSE('CR Backing (Hide)'!$MM41:$QH41))</f>
        <v>0</v>
      </c>
      <c r="TG41" cm="1">
        <f t="array" ref="TG41">SUM(IF('Capacity Summary'!AD$139:AD$238="X",1,0)*TRANSPOSE('CR Backing (Hide)'!$MM41:$QH41))</f>
        <v>0</v>
      </c>
      <c r="TH41" cm="1">
        <f t="array" ref="TH41">SUM(IF('Capacity Summary'!AE$139:AE$238="X",1,0)*TRANSPOSE('CR Backing (Hide)'!$MM41:$QH41))</f>
        <v>0</v>
      </c>
      <c r="TI41" cm="1">
        <f t="array" ref="TI41">SUM(IF('Capacity Summary'!AF$139:AF$238="X",1,0)*TRANSPOSE('CR Backing (Hide)'!$MM41:$QH41))</f>
        <v>0</v>
      </c>
      <c r="TJ41" cm="1">
        <f t="array" ref="TJ41">SUM(IF('Capacity Summary'!AG$139:AG$238="X",1,0)*TRANSPOSE('CR Backing (Hide)'!$MM41:$QH41))</f>
        <v>0</v>
      </c>
      <c r="TK41" cm="1">
        <f t="array" ref="TK41">SUM(IF('Capacity Summary'!AH$139:AH$238="X",1,0)*TRANSPOSE('CR Backing (Hide)'!$MM41:$QH41))</f>
        <v>0</v>
      </c>
      <c r="TL41" cm="1">
        <f t="array" ref="TL41">SUM(IF('Capacity Summary'!AI$139:AI$238="X",1,0)*TRANSPOSE('CR Backing (Hide)'!$MM41:$QH41))</f>
        <v>0</v>
      </c>
      <c r="TM41" cm="1">
        <f t="array" ref="TM41">SUM(IF('Capacity Summary'!AJ$139:AJ$238="X",1,0)*TRANSPOSE('CR Backing (Hide)'!$MM41:$QH41))</f>
        <v>0</v>
      </c>
      <c r="TN41" cm="1">
        <f t="array" ref="TN41">SUM(IF('Capacity Summary'!AK$139:AK$238="X",1,0)*TRANSPOSE('CR Backing (Hide)'!$MM41:$QH41))</f>
        <v>0</v>
      </c>
      <c r="TO41" cm="1">
        <f t="array" ref="TO41">SUM(IF('Capacity Summary'!AL$139:AL$238="X",1,0)*TRANSPOSE('CR Backing (Hide)'!$MM41:$QH41))</f>
        <v>0</v>
      </c>
      <c r="TP41" cm="1">
        <f t="array" ref="TP41">SUM(IF('Capacity Summary'!AM$139:AM$238="X",1,0)*TRANSPOSE('CR Backing (Hide)'!$MM41:$QH41))</f>
        <v>0</v>
      </c>
      <c r="TQ41" cm="1">
        <f t="array" ref="TQ41">SUM(IF('Capacity Summary'!AN$139:AN$238="X",1,0)*TRANSPOSE('CR Backing (Hide)'!$MM41:$QH41))</f>
        <v>0</v>
      </c>
      <c r="TR41" cm="1">
        <f t="array" ref="TR41">SUM(IF('Capacity Summary'!AO$139:AO$238="X",1,0)*TRANSPOSE('CR Backing (Hide)'!$MM41:$QH41))</f>
        <v>0</v>
      </c>
      <c r="TS41" cm="1">
        <f t="array" ref="TS41">SUM(IF('Capacity Summary'!AP$139:AP$238="X",1,0)*TRANSPOSE('CR Backing (Hide)'!$MM41:$QH41))</f>
        <v>0</v>
      </c>
      <c r="TT41" cm="1">
        <f t="array" ref="TT41">SUM(IF('Capacity Summary'!AQ$139:AQ$238="X",1,0)*TRANSPOSE('CR Backing (Hide)'!$MM41:$QH41))</f>
        <v>0</v>
      </c>
      <c r="TU41" cm="1">
        <f t="array" ref="TU41">SUM(IF('Capacity Summary'!AR$139:AR$238="X",1,0)*TRANSPOSE('CR Backing (Hide)'!$MM41:$QH41))</f>
        <v>0</v>
      </c>
      <c r="TV41" cm="1">
        <f t="array" ref="TV41">SUM(IF('Capacity Summary'!AS$139:AS$238="X",1,0)*TRANSPOSE('CR Backing (Hide)'!$MM41:$QH41))</f>
        <v>0</v>
      </c>
      <c r="TW41" cm="1">
        <f t="array" ref="TW41">SUM(IF('Capacity Summary'!AT$139:AT$238="X",1,0)*TRANSPOSE('CR Backing (Hide)'!$MM41:$QH41))</f>
        <v>0</v>
      </c>
      <c r="TX41" cm="1">
        <f t="array" ref="TX41">SUM(IF('Capacity Summary'!AU$139:AU$238="X",1,0)*TRANSPOSE('CR Backing (Hide)'!$MM41:$QH41))</f>
        <v>0</v>
      </c>
      <c r="TY41" cm="1">
        <f t="array" ref="TY41">SUM(IF('Capacity Summary'!AV$139:AV$238="X",1,0)*TRANSPOSE('CR Backing (Hide)'!$MM41:$QH41))</f>
        <v>0</v>
      </c>
      <c r="TZ41" cm="1">
        <f t="array" ref="TZ41">SUM(IF('Capacity Summary'!AW$139:AW$238="X",1,0)*TRANSPOSE('CR Backing (Hide)'!$MM41:$QH41))</f>
        <v>0</v>
      </c>
      <c r="UA41" cm="1">
        <f t="array" ref="UA41">SUM(IF('Capacity Summary'!AX$139:AX$238="X",1,0)*TRANSPOSE('CR Backing (Hide)'!$MM41:$QH41))</f>
        <v>0</v>
      </c>
      <c r="UB41" cm="1">
        <f t="array" ref="UB41">SUM(IF('Capacity Summary'!AY$139:AY$238="X",1,0)*TRANSPOSE('CR Backing (Hide)'!$MM41:$QH41))</f>
        <v>0</v>
      </c>
      <c r="UC41" cm="1">
        <f t="array" ref="UC41">SUM(IF('Capacity Summary'!AZ$139:AZ$238="X",1,0)*TRANSPOSE('CR Backing (Hide)'!$MM41:$QH41))</f>
        <v>0</v>
      </c>
      <c r="UD41" cm="1">
        <f t="array" ref="UD41">SUM(IF('Capacity Summary'!BA$139:BA$238="X",1,0)*TRANSPOSE('CR Backing (Hide)'!$MM41:$QH41))</f>
        <v>0</v>
      </c>
      <c r="UE41" cm="1">
        <f t="array" ref="UE41">SUM(IF('Capacity Summary'!BB$139:BB$238="X",1,0)*TRANSPOSE('CR Backing (Hide)'!$MM41:$QH41))</f>
        <v>0</v>
      </c>
      <c r="UF41" cm="1">
        <f t="array" ref="UF41">SUM(IF('Capacity Summary'!BC$139:BC$238="X",1,0)*TRANSPOSE('CR Backing (Hide)'!$MM41:$QH41))</f>
        <v>0</v>
      </c>
      <c r="UG41" cm="1">
        <f t="array" ref="UG41">SUM(IF('Capacity Summary'!BD$139:BD$238="X",1,0)*TRANSPOSE('CR Backing (Hide)'!$MM41:$QH41))</f>
        <v>0</v>
      </c>
      <c r="UH41" cm="1">
        <f t="array" ref="UH41">SUM(IF('Capacity Summary'!BE$139:BE$238="X",1,0)*TRANSPOSE('CR Backing (Hide)'!$MM41:$QH41))</f>
        <v>0</v>
      </c>
      <c r="UI41" cm="1">
        <f t="array" ref="UI41">SUM(IF('Capacity Summary'!BF$139:BF$238="X",1,0)*TRANSPOSE('CR Backing (Hide)'!$MM41:$QH41))</f>
        <v>0</v>
      </c>
      <c r="UJ41" cm="1">
        <f t="array" ref="UJ41">SUM(IF('Capacity Summary'!BG$139:BG$238="X",1,0)*TRANSPOSE('CR Backing (Hide)'!$MM41:$QH41))</f>
        <v>0</v>
      </c>
      <c r="UL41">
        <f t="shared" si="1"/>
        <v>0</v>
      </c>
      <c r="UM41">
        <f t="shared" si="2"/>
        <v>0</v>
      </c>
      <c r="UN41">
        <f>COUNTIF('Clinical resources'!$ZQ$7:$ABP$7,"X")</f>
        <v>0</v>
      </c>
      <c r="UP41">
        <f t="shared" si="3"/>
        <v>0</v>
      </c>
      <c r="UQ41">
        <f t="shared" si="4"/>
        <v>0</v>
      </c>
      <c r="UR41">
        <f t="shared" si="5"/>
        <v>0</v>
      </c>
      <c r="UW41">
        <f t="array" ref="UW41:YR41">$AS41:$EN41*IF('Clinical resources'!$CK44:$GH44="X",1,0)</f>
        <v>0</v>
      </c>
      <c r="UX41">
        <v>0</v>
      </c>
      <c r="UY41">
        <v>0</v>
      </c>
      <c r="UZ41">
        <v>0</v>
      </c>
      <c r="VA41">
        <v>0</v>
      </c>
      <c r="VB41">
        <v>0</v>
      </c>
      <c r="VC41">
        <v>0</v>
      </c>
      <c r="VD41">
        <v>0</v>
      </c>
      <c r="VE41">
        <v>0</v>
      </c>
      <c r="VF41">
        <v>0</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0</v>
      </c>
      <c r="XA41">
        <v>0</v>
      </c>
      <c r="XB41">
        <v>0</v>
      </c>
      <c r="XC41">
        <v>0</v>
      </c>
      <c r="XD41">
        <v>0</v>
      </c>
      <c r="XE41">
        <v>0</v>
      </c>
      <c r="XF41">
        <v>0</v>
      </c>
      <c r="XG41">
        <v>0</v>
      </c>
      <c r="XH41">
        <v>0</v>
      </c>
      <c r="XI41">
        <v>0</v>
      </c>
      <c r="XJ41">
        <v>0</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0</v>
      </c>
      <c r="YI41">
        <v>0</v>
      </c>
      <c r="YJ41">
        <v>0</v>
      </c>
      <c r="YK41">
        <v>0</v>
      </c>
      <c r="YL41">
        <v>0</v>
      </c>
      <c r="YM41">
        <v>0</v>
      </c>
      <c r="YN41">
        <v>0</v>
      </c>
      <c r="YO41">
        <v>0</v>
      </c>
      <c r="YP41">
        <v>0</v>
      </c>
      <c r="YQ41">
        <v>0</v>
      </c>
      <c r="YR41">
        <v>0</v>
      </c>
      <c r="YV41">
        <f t="array" ref="YV41:ACQ41">$EQ41:$IL41*IF('Clinical resources'!$OA44:$RV44="X",1,0)</f>
        <v>0</v>
      </c>
      <c r="YW41">
        <v>0</v>
      </c>
      <c r="YX41">
        <v>0</v>
      </c>
      <c r="YY41">
        <v>0</v>
      </c>
      <c r="YZ41">
        <v>0</v>
      </c>
      <c r="ZA41">
        <v>0</v>
      </c>
      <c r="ZB41">
        <v>0</v>
      </c>
      <c r="ZC41">
        <v>0</v>
      </c>
      <c r="ZD41">
        <v>0</v>
      </c>
      <c r="ZE41">
        <v>0</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0</v>
      </c>
      <c r="AAA41">
        <v>0</v>
      </c>
      <c r="AAB41">
        <v>0</v>
      </c>
      <c r="AAC41">
        <v>0</v>
      </c>
      <c r="AAD41">
        <v>0</v>
      </c>
      <c r="AAE41">
        <v>0</v>
      </c>
      <c r="AAF41">
        <v>0</v>
      </c>
      <c r="AAG41">
        <v>0</v>
      </c>
      <c r="AAH41">
        <v>0</v>
      </c>
      <c r="AAI41">
        <v>0</v>
      </c>
      <c r="AAJ41">
        <v>0</v>
      </c>
      <c r="AAK41">
        <v>0</v>
      </c>
      <c r="AAL41">
        <v>0</v>
      </c>
      <c r="AAM41">
        <v>0</v>
      </c>
      <c r="AAN41">
        <v>0</v>
      </c>
      <c r="AAO41">
        <v>0</v>
      </c>
      <c r="AAP41">
        <v>0</v>
      </c>
      <c r="AAQ41">
        <v>0</v>
      </c>
      <c r="AAR41">
        <v>0</v>
      </c>
      <c r="AAS41">
        <v>0</v>
      </c>
      <c r="AAT41">
        <v>0</v>
      </c>
      <c r="AAU41">
        <v>0</v>
      </c>
      <c r="AAV41">
        <v>0</v>
      </c>
      <c r="AAW41">
        <v>0</v>
      </c>
      <c r="AAX41">
        <v>0</v>
      </c>
      <c r="AAY41">
        <v>0</v>
      </c>
      <c r="AAZ41">
        <v>0</v>
      </c>
      <c r="ABA41">
        <v>0</v>
      </c>
      <c r="ABB41">
        <v>0</v>
      </c>
      <c r="ABC41">
        <v>0</v>
      </c>
      <c r="ABD41">
        <v>0</v>
      </c>
      <c r="ABE41">
        <v>0</v>
      </c>
      <c r="ABF41">
        <v>0</v>
      </c>
      <c r="ABG41">
        <v>0</v>
      </c>
      <c r="ABH41">
        <v>0</v>
      </c>
      <c r="ABI41">
        <v>0</v>
      </c>
      <c r="ABJ41">
        <v>0</v>
      </c>
      <c r="ABK41">
        <v>0</v>
      </c>
      <c r="ABL41">
        <v>0</v>
      </c>
      <c r="ABM41">
        <v>0</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row>
    <row r="42" spans="2:771" x14ac:dyDescent="0.25">
      <c r="B42">
        <f>IF(A42='Clinical resources'!B45,0,1)</f>
        <v>0</v>
      </c>
      <c r="C42">
        <f>'Clinical resources'!D45</f>
        <v>0</v>
      </c>
      <c r="H42" t="str">
        <f>ROW(H39)&amp;". "&amp;'Clinical resources'!B45</f>
        <v xml:space="preserve">39. </v>
      </c>
      <c r="J42" t="str" cm="1">
        <f t="array" ref="J42">IF(SUM(IF('Clinical resources'!L45:P45="X",1,0)*'Clinical resources'!L$4:P$4)&gt;0,"X","")</f>
        <v/>
      </c>
      <c r="K42" t="str" cm="1">
        <f t="array" ref="K42">IF(SUM(IF('Clinical resources'!Q45:U45="X",1,0)*'Clinical resources'!Q$4:U$4)&gt;0,"X","")</f>
        <v/>
      </c>
      <c r="L42" t="str" cm="1">
        <f t="array" ref="L42">IF(SUM(IF('Clinical resources'!V45:Z45="X",1,0)*'Clinical resources'!V$4:Z$4)&gt;0,"X","")</f>
        <v/>
      </c>
      <c r="M42" t="str" cm="1">
        <f t="array" ref="M42">IF(SUM(IF('Clinical resources'!AA45:AE45="X",1,0)*'Clinical resources'!AA$4:AE$4)&gt;0,"X","")</f>
        <v/>
      </c>
      <c r="N42" t="str" cm="1">
        <f t="array" ref="N42">IF(SUM(IF('Clinical resources'!AF45:AJ45="X",1,0)*'Clinical resources'!AF$4:AJ$4)&gt;0,"X","")</f>
        <v/>
      </c>
      <c r="O42" t="str" cm="1">
        <f t="array" ref="O42">IF(SUM(IF('Clinical resources'!AK45:AO45="X",1,0)*'Clinical resources'!AK$4:AO$4)&gt;0,"X","")</f>
        <v/>
      </c>
      <c r="P42" t="str" cm="1">
        <f t="array" ref="P42">IF(SUM(IF('Clinical resources'!AP45:AT45="X",1,0)*'Clinical resources'!AP$4:AT$4)&gt;0,"X","")</f>
        <v/>
      </c>
      <c r="Q42" t="str" cm="1">
        <f t="array" ref="Q42">IF(SUM(IF('Clinical resources'!AU45:AY45="X",1,0)*'Clinical resources'!AU$4:AY$4)&gt;0,"X","")</f>
        <v/>
      </c>
      <c r="R42" t="str" cm="1">
        <f t="array" ref="R42">IF(SUM(IF('Clinical resources'!AZ45:BD45="X",1,0)*'Clinical resources'!AZ$4:BD$4)&gt;0,"X","")</f>
        <v/>
      </c>
      <c r="S42" t="str" cm="1">
        <f t="array" ref="S42">IF(SUM(IF('Clinical resources'!BE45:BI45="X",1,0)*'Clinical resources'!BE$4:BI$4)&gt;0,"X","")</f>
        <v/>
      </c>
      <c r="T42" t="str" cm="1">
        <f t="array" ref="T42">IF(SUM(IF('Clinical resources'!BJ45:BN45="X",1,0)*'Clinical resources'!BJ$4:BN$4)&gt;0,"X","")</f>
        <v/>
      </c>
      <c r="U42" t="str" cm="1">
        <f t="array" ref="U42">IF(SUM(IF('Clinical resources'!BO45:BS45="X",1,0)*'Clinical resources'!BO$4:BS$4)&gt;0,"X","")</f>
        <v/>
      </c>
      <c r="V42" t="str" cm="1">
        <f t="array" ref="V42">IF(SUM(IF('Clinical resources'!BT45:BX45="X",1,0)*'Clinical resources'!BT$4:BX$4)&gt;0,"X","")</f>
        <v/>
      </c>
      <c r="W42" t="str" cm="1">
        <f t="array" ref="W42">IF(SUM(IF('Clinical resources'!BY45:CC45="X",1,0)*'Clinical resources'!BY$4:CC$4)&gt;0,"X","")</f>
        <v/>
      </c>
      <c r="X42" t="str" cm="1">
        <f t="array" ref="X42">IF(SUM(IF('Clinical resources'!CD45:CH45="X",1,0)*'Clinical resources'!CD$4:CH$4)&gt;0,"X","")</f>
        <v/>
      </c>
      <c r="AA42">
        <f t="array" ref="AA42">SUM('Clinical resources'!$L$4:$P$4*IF('Clinical resources'!$L45:$P45="X",1,0))</f>
        <v>0</v>
      </c>
      <c r="AB42">
        <f t="array" ref="AB42">SUM('Clinical resources'!$Q$4:$U$4*IF('Clinical resources'!$Q45:$U45="X",1,0))</f>
        <v>0</v>
      </c>
      <c r="AC42">
        <f t="array" ref="AC42">SUM('Clinical resources'!$V$4:$Z$4*IF('Clinical resources'!$V45:$Z45="X",1,0))</f>
        <v>0</v>
      </c>
      <c r="AD42">
        <f t="array" ref="AD42">SUM('Clinical resources'!$AA$4:$AE$4*IF('Clinical resources'!$AA45:$AE45="X",1,0))</f>
        <v>0</v>
      </c>
      <c r="AE42">
        <f t="array" ref="AE42">SUM('Clinical resources'!$AF$4:$AJ$4*IF('Clinical resources'!$AF45:$AJ45="X",1,0))</f>
        <v>0</v>
      </c>
      <c r="AF42">
        <f t="array" ref="AF42">SUM('Clinical resources'!$AK$4:$AO$4*IF('Clinical resources'!$AK45:$AO45="X",1,0))</f>
        <v>0</v>
      </c>
      <c r="AG42">
        <f t="array" ref="AG42">SUM('Clinical resources'!$AP$4:$AT$4*IF('Clinical resources'!$AP45:$AT45="X",1,0))</f>
        <v>0</v>
      </c>
      <c r="AH42">
        <f t="array" ref="AH42">SUM('Clinical resources'!$AU$4:$AY$4*IF('Clinical resources'!$AU45:$AY45="X",1,0))</f>
        <v>0</v>
      </c>
      <c r="AI42">
        <f t="array" ref="AI42">SUM('Clinical resources'!$AZ$4:$BD$4*IF('Clinical resources'!$AZ45:$BD45="X",1,0))</f>
        <v>0</v>
      </c>
      <c r="AJ42">
        <f t="array" ref="AJ42">SUM('Clinical resources'!$BE$4:$BI$4*IF('Clinical resources'!$BE45:$BI45="X",1,0))</f>
        <v>0</v>
      </c>
      <c r="AK42">
        <f t="array" ref="AK42">SUM('Clinical resources'!$BJ$4:$BN$4*IF('Clinical resources'!$BJ45:$BN45="X",1,0))</f>
        <v>0</v>
      </c>
      <c r="AL42">
        <f t="array" ref="AL42">SUM('Clinical resources'!$BO$4:$BS$4*IF('Clinical resources'!$BO45:$BS45="X",1,0))</f>
        <v>0</v>
      </c>
      <c r="AM42">
        <f t="array" ref="AM42">SUM('Clinical resources'!$BT$4:$BX$4*IF('Clinical resources'!$BT45:$BX45="X",1,0))</f>
        <v>0</v>
      </c>
      <c r="AN42">
        <f t="array" ref="AN42">SUM('Clinical resources'!$BY$4:$CC$4*IF('Clinical resources'!$BY45:$CC45="X",1,0))</f>
        <v>0</v>
      </c>
      <c r="AO42">
        <f t="array" ref="AO42">SUM('Clinical resources'!$CD$4:$CH$4*IF('Clinical resources'!$CD45:$CH45="X",1,0))</f>
        <v>0</v>
      </c>
      <c r="AS42" cm="1">
        <f t="array" ref="AS42">IF(SUM(IF($J42:$X42=TRANSPOSE('Capacity Backing (Hide)2'!B$67:B$81),1,0))&gt;0,1,0)</f>
        <v>0</v>
      </c>
      <c r="AT42" cm="1">
        <f t="array" ref="AT42">IF(SUM(IF($J42:$X42=TRANSPOSE('Capacity Backing (Hide)2'!C$67:C$81),1,0))&gt;0,1,0)</f>
        <v>0</v>
      </c>
      <c r="AU42" cm="1">
        <f t="array" ref="AU42">IF(SUM(IF($J42:$X42=TRANSPOSE('Capacity Backing (Hide)2'!D$67:D$81),1,0))&gt;0,1,0)</f>
        <v>0</v>
      </c>
      <c r="AV42" cm="1">
        <f t="array" ref="AV42">IF(SUM(IF($J42:$X42=TRANSPOSE('Capacity Backing (Hide)2'!E$67:E$81),1,0))&gt;0,1,0)</f>
        <v>0</v>
      </c>
      <c r="AW42" cm="1">
        <f t="array" ref="AW42">IF(SUM(IF($J42:$X42=TRANSPOSE('Capacity Backing (Hide)2'!F$67:F$81),1,0))&gt;0,1,0)</f>
        <v>0</v>
      </c>
      <c r="AX42" cm="1">
        <f t="array" ref="AX42">IF(SUM(IF($J42:$X42=TRANSPOSE('Capacity Backing (Hide)2'!G$67:G$81),1,0))&gt;0,1,0)</f>
        <v>0</v>
      </c>
      <c r="AY42" cm="1">
        <f t="array" ref="AY42">IF(SUM(IF($J42:$X42=TRANSPOSE('Capacity Backing (Hide)2'!H$67:H$81),1,0))&gt;0,1,0)</f>
        <v>0</v>
      </c>
      <c r="AZ42" cm="1">
        <f t="array" ref="AZ42">IF(SUM(IF($J42:$X42=TRANSPOSE('Capacity Backing (Hide)2'!I$67:I$81),1,0))&gt;0,1,0)</f>
        <v>0</v>
      </c>
      <c r="BA42" cm="1">
        <f t="array" ref="BA42">IF(SUM(IF($J42:$X42=TRANSPOSE('Capacity Backing (Hide)2'!J$67:J$81),1,0))&gt;0,1,0)</f>
        <v>0</v>
      </c>
      <c r="BB42" cm="1">
        <f t="array" ref="BB42">IF(SUM(IF($J42:$X42=TRANSPOSE('Capacity Backing (Hide)2'!K$67:K$81),1,0))&gt;0,1,0)</f>
        <v>0</v>
      </c>
      <c r="BC42" cm="1">
        <f t="array" ref="BC42">IF(SUM(IF($J42:$X42=TRANSPOSE('Capacity Backing (Hide)2'!L$67:L$81),1,0))&gt;0,1,0)</f>
        <v>0</v>
      </c>
      <c r="BD42" cm="1">
        <f t="array" ref="BD42">IF(SUM(IF($J42:$X42=TRANSPOSE('Capacity Backing (Hide)2'!M$67:M$81),1,0))&gt;0,1,0)</f>
        <v>0</v>
      </c>
      <c r="BE42" cm="1">
        <f t="array" ref="BE42">IF(SUM(IF($J42:$X42=TRANSPOSE('Capacity Backing (Hide)2'!N$67:N$81),1,0))&gt;0,1,0)</f>
        <v>0</v>
      </c>
      <c r="BF42" cm="1">
        <f t="array" ref="BF42">IF(SUM(IF($J42:$X42=TRANSPOSE('Capacity Backing (Hide)2'!O$67:O$81),1,0))&gt;0,1,0)</f>
        <v>0</v>
      </c>
      <c r="BG42" cm="1">
        <f t="array" ref="BG42">IF(SUM(IF($J42:$X42=TRANSPOSE('Capacity Backing (Hide)2'!P$67:P$81),1,0))&gt;0,1,0)</f>
        <v>0</v>
      </c>
      <c r="BH42" cm="1">
        <f t="array" ref="BH42">IF(SUM(IF($J42:$X42=TRANSPOSE('Capacity Backing (Hide)2'!Q$67:Q$81),1,0))&gt;0,1,0)</f>
        <v>0</v>
      </c>
      <c r="BI42" cm="1">
        <f t="array" ref="BI42">IF(SUM(IF($J42:$X42=TRANSPOSE('Capacity Backing (Hide)2'!R$67:R$81),1,0))&gt;0,1,0)</f>
        <v>0</v>
      </c>
      <c r="BJ42" cm="1">
        <f t="array" ref="BJ42">IF(SUM(IF($J42:$X42=TRANSPOSE('Capacity Backing (Hide)2'!S$67:S$81),1,0))&gt;0,1,0)</f>
        <v>0</v>
      </c>
      <c r="BK42" cm="1">
        <f t="array" ref="BK42">IF(SUM(IF($J42:$X42=TRANSPOSE('Capacity Backing (Hide)2'!T$67:T$81),1,0))&gt;0,1,0)</f>
        <v>0</v>
      </c>
      <c r="BL42" cm="1">
        <f t="array" ref="BL42">IF(SUM(IF($J42:$X42=TRANSPOSE('Capacity Backing (Hide)2'!U$67:U$81),1,0))&gt;0,1,0)</f>
        <v>0</v>
      </c>
      <c r="BM42" cm="1">
        <f t="array" ref="BM42">IF(SUM(IF($J42:$X42=TRANSPOSE('Capacity Backing (Hide)2'!V$67:V$81),1,0))&gt;0,1,0)</f>
        <v>0</v>
      </c>
      <c r="BN42" cm="1">
        <f t="array" ref="BN42">IF(SUM(IF($J42:$X42=TRANSPOSE('Capacity Backing (Hide)2'!W$67:W$81),1,0))&gt;0,1,0)</f>
        <v>0</v>
      </c>
      <c r="BO42" cm="1">
        <f t="array" ref="BO42">IF(SUM(IF($J42:$X42=TRANSPOSE('Capacity Backing (Hide)2'!X$67:X$81),1,0))&gt;0,1,0)</f>
        <v>0</v>
      </c>
      <c r="BP42" cm="1">
        <f t="array" ref="BP42">IF(SUM(IF($J42:$X42=TRANSPOSE('Capacity Backing (Hide)2'!Y$67:Y$81),1,0))&gt;0,1,0)</f>
        <v>0</v>
      </c>
      <c r="BQ42" cm="1">
        <f t="array" ref="BQ42">IF(SUM(IF($J42:$X42=TRANSPOSE('Capacity Backing (Hide)2'!Z$67:Z$81),1,0))&gt;0,1,0)</f>
        <v>0</v>
      </c>
      <c r="BR42" cm="1">
        <f t="array" ref="BR42">IF(SUM(IF($J42:$X42=TRANSPOSE('Capacity Backing (Hide)2'!AA$67:AA$81),1,0))&gt;0,1,0)</f>
        <v>0</v>
      </c>
      <c r="BS42" cm="1">
        <f t="array" ref="BS42">IF(SUM(IF($J42:$X42=TRANSPOSE('Capacity Backing (Hide)2'!AB$67:AB$81),1,0))&gt;0,1,0)</f>
        <v>0</v>
      </c>
      <c r="BT42" cm="1">
        <f t="array" ref="BT42">IF(SUM(IF($J42:$X42=TRANSPOSE('Capacity Backing (Hide)2'!AC$67:AC$81),1,0))&gt;0,1,0)</f>
        <v>0</v>
      </c>
      <c r="BU42" cm="1">
        <f t="array" ref="BU42">IF(SUM(IF($J42:$X42=TRANSPOSE('Capacity Backing (Hide)2'!AD$67:AD$81),1,0))&gt;0,1,0)</f>
        <v>0</v>
      </c>
      <c r="BV42" cm="1">
        <f t="array" ref="BV42">IF(SUM(IF($J42:$X42=TRANSPOSE('Capacity Backing (Hide)2'!AE$67:AE$81),1,0))&gt;0,1,0)</f>
        <v>0</v>
      </c>
      <c r="BW42" cm="1">
        <f t="array" ref="BW42">IF(SUM(IF($J42:$X42=TRANSPOSE('Capacity Backing (Hide)2'!AF$67:AF$81),1,0))&gt;0,1,0)</f>
        <v>0</v>
      </c>
      <c r="BX42" cm="1">
        <f t="array" ref="BX42">IF(SUM(IF($J42:$X42=TRANSPOSE('Capacity Backing (Hide)2'!AG$67:AG$81),1,0))&gt;0,1,0)</f>
        <v>0</v>
      </c>
      <c r="BY42" cm="1">
        <f t="array" ref="BY42">IF(SUM(IF($J42:$X42=TRANSPOSE('Capacity Backing (Hide)2'!AH$67:AH$81),1,0))&gt;0,1,0)</f>
        <v>0</v>
      </c>
      <c r="BZ42" cm="1">
        <f t="array" ref="BZ42">IF(SUM(IF($J42:$X42=TRANSPOSE('Capacity Backing (Hide)2'!AI$67:AI$81),1,0))&gt;0,1,0)</f>
        <v>0</v>
      </c>
      <c r="CA42" cm="1">
        <f t="array" ref="CA42">IF(SUM(IF($J42:$X42=TRANSPOSE('Capacity Backing (Hide)2'!AJ$67:AJ$81),1,0))&gt;0,1,0)</f>
        <v>0</v>
      </c>
      <c r="CB42" cm="1">
        <f t="array" ref="CB42">IF(SUM(IF($J42:$X42=TRANSPOSE('Capacity Backing (Hide)2'!AK$67:AK$81),1,0))&gt;0,1,0)</f>
        <v>0</v>
      </c>
      <c r="CC42" cm="1">
        <f t="array" ref="CC42">IF(SUM(IF($J42:$X42=TRANSPOSE('Capacity Backing (Hide)2'!AL$67:AL$81),1,0))&gt;0,1,0)</f>
        <v>0</v>
      </c>
      <c r="CD42" cm="1">
        <f t="array" ref="CD42">IF(SUM(IF($J42:$X42=TRANSPOSE('Capacity Backing (Hide)2'!AM$67:AM$81),1,0))&gt;0,1,0)</f>
        <v>0</v>
      </c>
      <c r="CE42" cm="1">
        <f t="array" ref="CE42">IF(SUM(IF($J42:$X42=TRANSPOSE('Capacity Backing (Hide)2'!AN$67:AN$81),1,0))&gt;0,1,0)</f>
        <v>0</v>
      </c>
      <c r="CF42" cm="1">
        <f t="array" ref="CF42">IF(SUM(IF($J42:$X42=TRANSPOSE('Capacity Backing (Hide)2'!AO$67:AO$81),1,0))&gt;0,1,0)</f>
        <v>0</v>
      </c>
      <c r="CG42" cm="1">
        <f t="array" ref="CG42">IF(SUM(IF($J42:$X42=TRANSPOSE('Capacity Backing (Hide)2'!AP$67:AP$81),1,0))&gt;0,1,0)</f>
        <v>0</v>
      </c>
      <c r="CH42" cm="1">
        <f t="array" ref="CH42">IF(SUM(IF($J42:$X42=TRANSPOSE('Capacity Backing (Hide)2'!AQ$67:AQ$81),1,0))&gt;0,1,0)</f>
        <v>0</v>
      </c>
      <c r="CI42" cm="1">
        <f t="array" ref="CI42">IF(SUM(IF($J42:$X42=TRANSPOSE('Capacity Backing (Hide)2'!AR$67:AR$81),1,0))&gt;0,1,0)</f>
        <v>0</v>
      </c>
      <c r="CJ42" cm="1">
        <f t="array" ref="CJ42">IF(SUM(IF($J42:$X42=TRANSPOSE('Capacity Backing (Hide)2'!AS$67:AS$81),1,0))&gt;0,1,0)</f>
        <v>0</v>
      </c>
      <c r="CK42" cm="1">
        <f t="array" ref="CK42">IF(SUM(IF($J42:$X42=TRANSPOSE('Capacity Backing (Hide)2'!AT$67:AT$81),1,0))&gt;0,1,0)</f>
        <v>0</v>
      </c>
      <c r="CL42" cm="1">
        <f t="array" ref="CL42">IF(SUM(IF($J42:$X42=TRANSPOSE('Capacity Backing (Hide)2'!AU$67:AU$81),1,0))&gt;0,1,0)</f>
        <v>0</v>
      </c>
      <c r="CM42" cm="1">
        <f t="array" ref="CM42">IF(SUM(IF($J42:$X42=TRANSPOSE('Capacity Backing (Hide)2'!AV$67:AV$81),1,0))&gt;0,1,0)</f>
        <v>0</v>
      </c>
      <c r="CN42" cm="1">
        <f t="array" ref="CN42">IF(SUM(IF($J42:$X42=TRANSPOSE('Capacity Backing (Hide)2'!AW$67:AW$81),1,0))&gt;0,1,0)</f>
        <v>0</v>
      </c>
      <c r="CO42" cm="1">
        <f t="array" ref="CO42">IF(SUM(IF($J42:$X42=TRANSPOSE('Capacity Backing (Hide)2'!AX$67:AX$81),1,0))&gt;0,1,0)</f>
        <v>0</v>
      </c>
      <c r="CP42" cm="1">
        <f t="array" ref="CP42">IF(SUM(IF($J42:$X42=TRANSPOSE('Capacity Backing (Hide)2'!AY$67:AY$81),1,0))&gt;0,1,0)</f>
        <v>0</v>
      </c>
      <c r="CQ42" cm="1">
        <f t="array" ref="CQ42">IF(SUM(IF($J42:$X42=TRANSPOSE('Capacity Backing (Hide)2'!AZ$67:AZ$81),1,0))&gt;0,1,0)</f>
        <v>0</v>
      </c>
      <c r="CR42" cm="1">
        <f t="array" ref="CR42">IF(SUM(IF($J42:$X42=TRANSPOSE('Capacity Backing (Hide)2'!BA$67:BA$81),1,0))&gt;0,1,0)</f>
        <v>0</v>
      </c>
      <c r="CS42" cm="1">
        <f t="array" ref="CS42">IF(SUM(IF($J42:$X42=TRANSPOSE('Capacity Backing (Hide)2'!BB$67:BB$81),1,0))&gt;0,1,0)</f>
        <v>0</v>
      </c>
      <c r="CT42" cm="1">
        <f t="array" ref="CT42">IF(SUM(IF($J42:$X42=TRANSPOSE('Capacity Backing (Hide)2'!BC$67:BC$81),1,0))&gt;0,1,0)</f>
        <v>0</v>
      </c>
      <c r="CU42" cm="1">
        <f t="array" ref="CU42">IF(SUM(IF($J42:$X42=TRANSPOSE('Capacity Backing (Hide)2'!BD$67:BD$81),1,0))&gt;0,1,0)</f>
        <v>0</v>
      </c>
      <c r="CV42" cm="1">
        <f t="array" ref="CV42">IF(SUM(IF($J42:$X42=TRANSPOSE('Capacity Backing (Hide)2'!BE$67:BE$81),1,0))&gt;0,1,0)</f>
        <v>0</v>
      </c>
      <c r="CW42" cm="1">
        <f t="array" ref="CW42">IF(SUM(IF($J42:$X42=TRANSPOSE('Capacity Backing (Hide)2'!BF$67:BF$81),1,0))&gt;0,1,0)</f>
        <v>0</v>
      </c>
      <c r="CX42" cm="1">
        <f t="array" ref="CX42">IF(SUM(IF($J42:$X42=TRANSPOSE('Capacity Backing (Hide)2'!BG$67:BG$81),1,0))&gt;0,1,0)</f>
        <v>0</v>
      </c>
      <c r="CY42" cm="1">
        <f t="array" ref="CY42">IF(SUM(IF($J42:$X42=TRANSPOSE('Capacity Backing (Hide)2'!BH$67:BH$81),1,0))&gt;0,1,0)</f>
        <v>0</v>
      </c>
      <c r="CZ42" cm="1">
        <f t="array" ref="CZ42">IF(SUM(IF($J42:$X42=TRANSPOSE('Capacity Backing (Hide)2'!BI$67:BI$81),1,0))&gt;0,1,0)</f>
        <v>0</v>
      </c>
      <c r="DA42" cm="1">
        <f t="array" ref="DA42">IF(SUM(IF($J42:$X42=TRANSPOSE('Capacity Backing (Hide)2'!BJ$67:BJ$81),1,0))&gt;0,1,0)</f>
        <v>0</v>
      </c>
      <c r="DB42" cm="1">
        <f t="array" ref="DB42">IF(SUM(IF($J42:$X42=TRANSPOSE('Capacity Backing (Hide)2'!BK$67:BK$81),1,0))&gt;0,1,0)</f>
        <v>0</v>
      </c>
      <c r="DC42" cm="1">
        <f t="array" ref="DC42">IF(SUM(IF($J42:$X42=TRANSPOSE('Capacity Backing (Hide)2'!BL$67:BL$81),1,0))&gt;0,1,0)</f>
        <v>0</v>
      </c>
      <c r="DD42" cm="1">
        <f t="array" ref="DD42">IF(SUM(IF($J42:$X42=TRANSPOSE('Capacity Backing (Hide)2'!BM$67:BM$81),1,0))&gt;0,1,0)</f>
        <v>0</v>
      </c>
      <c r="DE42" cm="1">
        <f t="array" ref="DE42">IF(SUM(IF($J42:$X42=TRANSPOSE('Capacity Backing (Hide)2'!BN$67:BN$81),1,0))&gt;0,1,0)</f>
        <v>0</v>
      </c>
      <c r="DF42" cm="1">
        <f t="array" ref="DF42">IF(SUM(IF($J42:$X42=TRANSPOSE('Capacity Backing (Hide)2'!BO$67:BO$81),1,0))&gt;0,1,0)</f>
        <v>0</v>
      </c>
      <c r="DG42" cm="1">
        <f t="array" ref="DG42">IF(SUM(IF($J42:$X42=TRANSPOSE('Capacity Backing (Hide)2'!BP$67:BP$81),1,0))&gt;0,1,0)</f>
        <v>0</v>
      </c>
      <c r="DH42" cm="1">
        <f t="array" ref="DH42">IF(SUM(IF($J42:$X42=TRANSPOSE('Capacity Backing (Hide)2'!BQ$67:BQ$81),1,0))&gt;0,1,0)</f>
        <v>0</v>
      </c>
      <c r="DI42" cm="1">
        <f t="array" ref="DI42">IF(SUM(IF($J42:$X42=TRANSPOSE('Capacity Backing (Hide)2'!BR$67:BR$81),1,0))&gt;0,1,0)</f>
        <v>0</v>
      </c>
      <c r="DJ42" cm="1">
        <f t="array" ref="DJ42">IF(SUM(IF($J42:$X42=TRANSPOSE('Capacity Backing (Hide)2'!BS$67:BS$81),1,0))&gt;0,1,0)</f>
        <v>0</v>
      </c>
      <c r="DK42" cm="1">
        <f t="array" ref="DK42">IF(SUM(IF($J42:$X42=TRANSPOSE('Capacity Backing (Hide)2'!BT$67:BT$81),1,0))&gt;0,1,0)</f>
        <v>0</v>
      </c>
      <c r="DL42" cm="1">
        <f t="array" ref="DL42">IF(SUM(IF($J42:$X42=TRANSPOSE('Capacity Backing (Hide)2'!BU$67:BU$81),1,0))&gt;0,1,0)</f>
        <v>0</v>
      </c>
      <c r="DM42" cm="1">
        <f t="array" ref="DM42">IF(SUM(IF($J42:$X42=TRANSPOSE('Capacity Backing (Hide)2'!BV$67:BV$81),1,0))&gt;0,1,0)</f>
        <v>0</v>
      </c>
      <c r="DN42" cm="1">
        <f t="array" ref="DN42">IF(SUM(IF($J42:$X42=TRANSPOSE('Capacity Backing (Hide)2'!BW$67:BW$81),1,0))&gt;0,1,0)</f>
        <v>0</v>
      </c>
      <c r="DO42" cm="1">
        <f t="array" ref="DO42">IF(SUM(IF($J42:$X42=TRANSPOSE('Capacity Backing (Hide)2'!BX$67:BX$81),1,0))&gt;0,1,0)</f>
        <v>0</v>
      </c>
      <c r="DP42" cm="1">
        <f t="array" ref="DP42">IF(SUM(IF($J42:$X42=TRANSPOSE('Capacity Backing (Hide)2'!BY$67:BY$81),1,0))&gt;0,1,0)</f>
        <v>0</v>
      </c>
      <c r="DQ42" cm="1">
        <f t="array" ref="DQ42">IF(SUM(IF($J42:$X42=TRANSPOSE('Capacity Backing (Hide)2'!BZ$67:BZ$81),1,0))&gt;0,1,0)</f>
        <v>0</v>
      </c>
      <c r="DR42" cm="1">
        <f t="array" ref="DR42">IF(SUM(IF($J42:$X42=TRANSPOSE('Capacity Backing (Hide)2'!CA$67:CA$81),1,0))&gt;0,1,0)</f>
        <v>0</v>
      </c>
      <c r="DS42" cm="1">
        <f t="array" ref="DS42">IF(SUM(IF($J42:$X42=TRANSPOSE('Capacity Backing (Hide)2'!CB$67:CB$81),1,0))&gt;0,1,0)</f>
        <v>0</v>
      </c>
      <c r="DT42" cm="1">
        <f t="array" ref="DT42">IF(SUM(IF($J42:$X42=TRANSPOSE('Capacity Backing (Hide)2'!CC$67:CC$81),1,0))&gt;0,1,0)</f>
        <v>0</v>
      </c>
      <c r="DU42" cm="1">
        <f t="array" ref="DU42">IF(SUM(IF($J42:$X42=TRANSPOSE('Capacity Backing (Hide)2'!CD$67:CD$81),1,0))&gt;0,1,0)</f>
        <v>0</v>
      </c>
      <c r="DV42" cm="1">
        <f t="array" ref="DV42">IF(SUM(IF($J42:$X42=TRANSPOSE('Capacity Backing (Hide)2'!CE$67:CE$81),1,0))&gt;0,1,0)</f>
        <v>0</v>
      </c>
      <c r="DW42" cm="1">
        <f t="array" ref="DW42">IF(SUM(IF($J42:$X42=TRANSPOSE('Capacity Backing (Hide)2'!CF$67:CF$81),1,0))&gt;0,1,0)</f>
        <v>0</v>
      </c>
      <c r="DX42" cm="1">
        <f t="array" ref="DX42">IF(SUM(IF($J42:$X42=TRANSPOSE('Capacity Backing (Hide)2'!CG$67:CG$81),1,0))&gt;0,1,0)</f>
        <v>0</v>
      </c>
      <c r="DY42" cm="1">
        <f t="array" ref="DY42">IF(SUM(IF($J42:$X42=TRANSPOSE('Capacity Backing (Hide)2'!CH$67:CH$81),1,0))&gt;0,1,0)</f>
        <v>0</v>
      </c>
      <c r="DZ42" cm="1">
        <f t="array" ref="DZ42">IF(SUM(IF($J42:$X42=TRANSPOSE('Capacity Backing (Hide)2'!CI$67:CI$81),1,0))&gt;0,1,0)</f>
        <v>0</v>
      </c>
      <c r="EA42" cm="1">
        <f t="array" ref="EA42">IF(SUM(IF($J42:$X42=TRANSPOSE('Capacity Backing (Hide)2'!CJ$67:CJ$81),1,0))&gt;0,1,0)</f>
        <v>0</v>
      </c>
      <c r="EB42" cm="1">
        <f t="array" ref="EB42">IF(SUM(IF($J42:$X42=TRANSPOSE('Capacity Backing (Hide)2'!CK$67:CK$81),1,0))&gt;0,1,0)</f>
        <v>0</v>
      </c>
      <c r="EC42" cm="1">
        <f t="array" ref="EC42">IF(SUM(IF($J42:$X42=TRANSPOSE('Capacity Backing (Hide)2'!CL$67:CL$81),1,0))&gt;0,1,0)</f>
        <v>0</v>
      </c>
      <c r="ED42" cm="1">
        <f t="array" ref="ED42">IF(SUM(IF($J42:$X42=TRANSPOSE('Capacity Backing (Hide)2'!CM$67:CM$81),1,0))&gt;0,1,0)</f>
        <v>0</v>
      </c>
      <c r="EE42" cm="1">
        <f t="array" ref="EE42">IF(SUM(IF($J42:$X42=TRANSPOSE('Capacity Backing (Hide)2'!CN$67:CN$81),1,0))&gt;0,1,0)</f>
        <v>0</v>
      </c>
      <c r="EF42" cm="1">
        <f t="array" ref="EF42">IF(SUM(IF($J42:$X42=TRANSPOSE('Capacity Backing (Hide)2'!CO$67:CO$81),1,0))&gt;0,1,0)</f>
        <v>0</v>
      </c>
      <c r="EG42" cm="1">
        <f t="array" ref="EG42">IF(SUM(IF($J42:$X42=TRANSPOSE('Capacity Backing (Hide)2'!CP$67:CP$81),1,0))&gt;0,1,0)</f>
        <v>0</v>
      </c>
      <c r="EH42" cm="1">
        <f t="array" ref="EH42">IF(SUM(IF($J42:$X42=TRANSPOSE('Capacity Backing (Hide)2'!CQ$67:CQ$81),1,0))&gt;0,1,0)</f>
        <v>0</v>
      </c>
      <c r="EI42" cm="1">
        <f t="array" ref="EI42">IF(SUM(IF($J42:$X42=TRANSPOSE('Capacity Backing (Hide)2'!CR$67:CR$81),1,0))&gt;0,1,0)</f>
        <v>0</v>
      </c>
      <c r="EJ42" cm="1">
        <f t="array" ref="EJ42">IF(SUM(IF($J42:$X42=TRANSPOSE('Capacity Backing (Hide)2'!CS$67:CS$81),1,0))&gt;0,1,0)</f>
        <v>0</v>
      </c>
      <c r="EK42" cm="1">
        <f t="array" ref="EK42">IF(SUM(IF($J42:$X42=TRANSPOSE('Capacity Backing (Hide)2'!CT$67:CT$81),1,0))&gt;0,1,0)</f>
        <v>0</v>
      </c>
      <c r="EL42" cm="1">
        <f t="array" ref="EL42">IF(SUM(IF($J42:$X42=TRANSPOSE('Capacity Backing (Hide)2'!CU$67:CU$81),1,0))&gt;0,1,0)</f>
        <v>0</v>
      </c>
      <c r="EM42" cm="1">
        <f t="array" ref="EM42">IF(SUM(IF($J42:$X42=TRANSPOSE('Capacity Backing (Hide)2'!CV$67:CV$81),1,0))&gt;0,1,0)</f>
        <v>0</v>
      </c>
      <c r="EN42" cm="1">
        <f t="array" ref="EN42">IF(SUM(IF($J42:$X42=TRANSPOSE('Capacity Backing (Hide)2'!CW$67:CW$81),1,0))&gt;0,1,0)</f>
        <v>0</v>
      </c>
      <c r="EQ42" cm="1">
        <f t="array" ref="EQ42">IF(SUM(IF($J42:$X42=TRANSPOSE('Capacity Backing (Hide)2'!B$203:B$217),1,0))&gt;0,1,0)</f>
        <v>0</v>
      </c>
      <c r="ER42" cm="1">
        <f t="array" ref="ER42">IF(SUM(IF($J42:$X42=TRANSPOSE('Capacity Backing (Hide)2'!C$203:C$217),1,0))&gt;0,1,0)</f>
        <v>0</v>
      </c>
      <c r="ES42" cm="1">
        <f t="array" ref="ES42">IF(SUM(IF($J42:$X42=TRANSPOSE('Capacity Backing (Hide)2'!D$203:D$217),1,0))&gt;0,1,0)</f>
        <v>0</v>
      </c>
      <c r="ET42" cm="1">
        <f t="array" ref="ET42">IF(SUM(IF($J42:$X42=TRANSPOSE('Capacity Backing (Hide)2'!E$203:E$217),1,0))&gt;0,1,0)</f>
        <v>0</v>
      </c>
      <c r="EU42" cm="1">
        <f t="array" ref="EU42">IF(SUM(IF($J42:$X42=TRANSPOSE('Capacity Backing (Hide)2'!F$203:F$217),1,0))&gt;0,1,0)</f>
        <v>0</v>
      </c>
      <c r="EV42" cm="1">
        <f t="array" ref="EV42">IF(SUM(IF($J42:$X42=TRANSPOSE('Capacity Backing (Hide)2'!G$203:G$217),1,0))&gt;0,1,0)</f>
        <v>0</v>
      </c>
      <c r="EW42" cm="1">
        <f t="array" ref="EW42">IF(SUM(IF($J42:$X42=TRANSPOSE('Capacity Backing (Hide)2'!H$203:H$217),1,0))&gt;0,1,0)</f>
        <v>0</v>
      </c>
      <c r="EX42" cm="1">
        <f t="array" ref="EX42">IF(SUM(IF($J42:$X42=TRANSPOSE('Capacity Backing (Hide)2'!I$203:I$217),1,0))&gt;0,1,0)</f>
        <v>0</v>
      </c>
      <c r="EY42" cm="1">
        <f t="array" ref="EY42">IF(SUM(IF($J42:$X42=TRANSPOSE('Capacity Backing (Hide)2'!J$203:J$217),1,0))&gt;0,1,0)</f>
        <v>0</v>
      </c>
      <c r="EZ42" cm="1">
        <f t="array" ref="EZ42">IF(SUM(IF($J42:$X42=TRANSPOSE('Capacity Backing (Hide)2'!K$203:K$217),1,0))&gt;0,1,0)</f>
        <v>0</v>
      </c>
      <c r="FA42" cm="1">
        <f t="array" ref="FA42">IF(SUM(IF($J42:$X42=TRANSPOSE('Capacity Backing (Hide)2'!L$203:L$217),1,0))&gt;0,1,0)</f>
        <v>0</v>
      </c>
      <c r="FB42" cm="1">
        <f t="array" ref="FB42">IF(SUM(IF($J42:$X42=TRANSPOSE('Capacity Backing (Hide)2'!M$203:M$217),1,0))&gt;0,1,0)</f>
        <v>0</v>
      </c>
      <c r="FC42" cm="1">
        <f t="array" ref="FC42">IF(SUM(IF($J42:$X42=TRANSPOSE('Capacity Backing (Hide)2'!N$203:N$217),1,0))&gt;0,1,0)</f>
        <v>0</v>
      </c>
      <c r="FD42" cm="1">
        <f t="array" ref="FD42">IF(SUM(IF($J42:$X42=TRANSPOSE('Capacity Backing (Hide)2'!O$203:O$217),1,0))&gt;0,1,0)</f>
        <v>0</v>
      </c>
      <c r="FE42" cm="1">
        <f t="array" ref="FE42">IF(SUM(IF($J42:$X42=TRANSPOSE('Capacity Backing (Hide)2'!P$203:P$217),1,0))&gt;0,1,0)</f>
        <v>0</v>
      </c>
      <c r="FF42" cm="1">
        <f t="array" ref="FF42">IF(SUM(IF($J42:$X42=TRANSPOSE('Capacity Backing (Hide)2'!Q$203:Q$217),1,0))&gt;0,1,0)</f>
        <v>0</v>
      </c>
      <c r="FG42" cm="1">
        <f t="array" ref="FG42">IF(SUM(IF($J42:$X42=TRANSPOSE('Capacity Backing (Hide)2'!R$203:R$217),1,0))&gt;0,1,0)</f>
        <v>0</v>
      </c>
      <c r="FH42" cm="1">
        <f t="array" ref="FH42">IF(SUM(IF($J42:$X42=TRANSPOSE('Capacity Backing (Hide)2'!S$203:S$217),1,0))&gt;0,1,0)</f>
        <v>0</v>
      </c>
      <c r="FI42" cm="1">
        <f t="array" ref="FI42">IF(SUM(IF($J42:$X42=TRANSPOSE('Capacity Backing (Hide)2'!T$203:T$217),1,0))&gt;0,1,0)</f>
        <v>0</v>
      </c>
      <c r="FJ42" cm="1">
        <f t="array" ref="FJ42">IF(SUM(IF($J42:$X42=TRANSPOSE('Capacity Backing (Hide)2'!U$203:U$217),1,0))&gt;0,1,0)</f>
        <v>0</v>
      </c>
      <c r="FK42" cm="1">
        <f t="array" ref="FK42">IF(SUM(IF($J42:$X42=TRANSPOSE('Capacity Backing (Hide)2'!V$203:V$217),1,0))&gt;0,1,0)</f>
        <v>0</v>
      </c>
      <c r="FL42" cm="1">
        <f t="array" ref="FL42">IF(SUM(IF($J42:$X42=TRANSPOSE('Capacity Backing (Hide)2'!W$203:W$217),1,0))&gt;0,1,0)</f>
        <v>0</v>
      </c>
      <c r="FM42" cm="1">
        <f t="array" ref="FM42">IF(SUM(IF($J42:$X42=TRANSPOSE('Capacity Backing (Hide)2'!X$203:X$217),1,0))&gt;0,1,0)</f>
        <v>0</v>
      </c>
      <c r="FN42" cm="1">
        <f t="array" ref="FN42">IF(SUM(IF($J42:$X42=TRANSPOSE('Capacity Backing (Hide)2'!Y$203:Y$217),1,0))&gt;0,1,0)</f>
        <v>0</v>
      </c>
      <c r="FO42" cm="1">
        <f t="array" ref="FO42">IF(SUM(IF($J42:$X42=TRANSPOSE('Capacity Backing (Hide)2'!Z$203:Z$217),1,0))&gt;0,1,0)</f>
        <v>0</v>
      </c>
      <c r="FP42" cm="1">
        <f t="array" ref="FP42">IF(SUM(IF($J42:$X42=TRANSPOSE('Capacity Backing (Hide)2'!AA$203:AA$217),1,0))&gt;0,1,0)</f>
        <v>0</v>
      </c>
      <c r="FQ42" cm="1">
        <f t="array" ref="FQ42">IF(SUM(IF($J42:$X42=TRANSPOSE('Capacity Backing (Hide)2'!AB$203:AB$217),1,0))&gt;0,1,0)</f>
        <v>0</v>
      </c>
      <c r="FR42" cm="1">
        <f t="array" ref="FR42">IF(SUM(IF($J42:$X42=TRANSPOSE('Capacity Backing (Hide)2'!AC$203:AC$217),1,0))&gt;0,1,0)</f>
        <v>0</v>
      </c>
      <c r="FS42" cm="1">
        <f t="array" ref="FS42">IF(SUM(IF($J42:$X42=TRANSPOSE('Capacity Backing (Hide)2'!AD$203:AD$217),1,0))&gt;0,1,0)</f>
        <v>0</v>
      </c>
      <c r="FT42" cm="1">
        <f t="array" ref="FT42">IF(SUM(IF($J42:$X42=TRANSPOSE('Capacity Backing (Hide)2'!AE$203:AE$217),1,0))&gt;0,1,0)</f>
        <v>0</v>
      </c>
      <c r="FU42" cm="1">
        <f t="array" ref="FU42">IF(SUM(IF($J42:$X42=TRANSPOSE('Capacity Backing (Hide)2'!AF$203:AF$217),1,0))&gt;0,1,0)</f>
        <v>0</v>
      </c>
      <c r="FV42" cm="1">
        <f t="array" ref="FV42">IF(SUM(IF($J42:$X42=TRANSPOSE('Capacity Backing (Hide)2'!AG$203:AG$217),1,0))&gt;0,1,0)</f>
        <v>0</v>
      </c>
      <c r="FW42" cm="1">
        <f t="array" ref="FW42">IF(SUM(IF($J42:$X42=TRANSPOSE('Capacity Backing (Hide)2'!AH$203:AH$217),1,0))&gt;0,1,0)</f>
        <v>0</v>
      </c>
      <c r="FX42" cm="1">
        <f t="array" ref="FX42">IF(SUM(IF($J42:$X42=TRANSPOSE('Capacity Backing (Hide)2'!AI$203:AI$217),1,0))&gt;0,1,0)</f>
        <v>0</v>
      </c>
      <c r="FY42" cm="1">
        <f t="array" ref="FY42">IF(SUM(IF($J42:$X42=TRANSPOSE('Capacity Backing (Hide)2'!AJ$203:AJ$217),1,0))&gt;0,1,0)</f>
        <v>0</v>
      </c>
      <c r="FZ42" cm="1">
        <f t="array" ref="FZ42">IF(SUM(IF($J42:$X42=TRANSPOSE('Capacity Backing (Hide)2'!AK$203:AK$217),1,0))&gt;0,1,0)</f>
        <v>0</v>
      </c>
      <c r="GA42" cm="1">
        <f t="array" ref="GA42">IF(SUM(IF($J42:$X42=TRANSPOSE('Capacity Backing (Hide)2'!AL$203:AL$217),1,0))&gt;0,1,0)</f>
        <v>0</v>
      </c>
      <c r="GB42" cm="1">
        <f t="array" ref="GB42">IF(SUM(IF($J42:$X42=TRANSPOSE('Capacity Backing (Hide)2'!AM$203:AM$217),1,0))&gt;0,1,0)</f>
        <v>0</v>
      </c>
      <c r="GC42" cm="1">
        <f t="array" ref="GC42">IF(SUM(IF($J42:$X42=TRANSPOSE('Capacity Backing (Hide)2'!AN$203:AN$217),1,0))&gt;0,1,0)</f>
        <v>0</v>
      </c>
      <c r="GD42" cm="1">
        <f t="array" ref="GD42">IF(SUM(IF($J42:$X42=TRANSPOSE('Capacity Backing (Hide)2'!AO$203:AO$217),1,0))&gt;0,1,0)</f>
        <v>0</v>
      </c>
      <c r="GE42" cm="1">
        <f t="array" ref="GE42">IF(SUM(IF($J42:$X42=TRANSPOSE('Capacity Backing (Hide)2'!AP$203:AP$217),1,0))&gt;0,1,0)</f>
        <v>0</v>
      </c>
      <c r="GF42" cm="1">
        <f t="array" ref="GF42">IF(SUM(IF($J42:$X42=TRANSPOSE('Capacity Backing (Hide)2'!AQ$203:AQ$217),1,0))&gt;0,1,0)</f>
        <v>0</v>
      </c>
      <c r="GG42" cm="1">
        <f t="array" ref="GG42">IF(SUM(IF($J42:$X42=TRANSPOSE('Capacity Backing (Hide)2'!AR$203:AR$217),1,0))&gt;0,1,0)</f>
        <v>0</v>
      </c>
      <c r="GH42" cm="1">
        <f t="array" ref="GH42">IF(SUM(IF($J42:$X42=TRANSPOSE('Capacity Backing (Hide)2'!AS$203:AS$217),1,0))&gt;0,1,0)</f>
        <v>0</v>
      </c>
      <c r="GI42" cm="1">
        <f t="array" ref="GI42">IF(SUM(IF($J42:$X42=TRANSPOSE('Capacity Backing (Hide)2'!AT$203:AT$217),1,0))&gt;0,1,0)</f>
        <v>0</v>
      </c>
      <c r="GJ42" cm="1">
        <f t="array" ref="GJ42">IF(SUM(IF($J42:$X42=TRANSPOSE('Capacity Backing (Hide)2'!AU$203:AU$217),1,0))&gt;0,1,0)</f>
        <v>0</v>
      </c>
      <c r="GK42" cm="1">
        <f t="array" ref="GK42">IF(SUM(IF($J42:$X42=TRANSPOSE('Capacity Backing (Hide)2'!AV$203:AV$217),1,0))&gt;0,1,0)</f>
        <v>0</v>
      </c>
      <c r="GL42" cm="1">
        <f t="array" ref="GL42">IF(SUM(IF($J42:$X42=TRANSPOSE('Capacity Backing (Hide)2'!AW$203:AW$217),1,0))&gt;0,1,0)</f>
        <v>0</v>
      </c>
      <c r="GM42" cm="1">
        <f t="array" ref="GM42">IF(SUM(IF($J42:$X42=TRANSPOSE('Capacity Backing (Hide)2'!AX$203:AX$217),1,0))&gt;0,1,0)</f>
        <v>0</v>
      </c>
      <c r="GN42" cm="1">
        <f t="array" ref="GN42">IF(SUM(IF($J42:$X42=TRANSPOSE('Capacity Backing (Hide)2'!AY$203:AY$217),1,0))&gt;0,1,0)</f>
        <v>0</v>
      </c>
      <c r="GO42" cm="1">
        <f t="array" ref="GO42">IF(SUM(IF($J42:$X42=TRANSPOSE('Capacity Backing (Hide)2'!AZ$203:AZ$217),1,0))&gt;0,1,0)</f>
        <v>0</v>
      </c>
      <c r="GP42" cm="1">
        <f t="array" ref="GP42">IF(SUM(IF($J42:$X42=TRANSPOSE('Capacity Backing (Hide)2'!BA$203:BA$217),1,0))&gt;0,1,0)</f>
        <v>0</v>
      </c>
      <c r="GQ42" cm="1">
        <f t="array" ref="GQ42">IF(SUM(IF($J42:$X42=TRANSPOSE('Capacity Backing (Hide)2'!BB$203:BB$217),1,0))&gt;0,1,0)</f>
        <v>0</v>
      </c>
      <c r="GR42" cm="1">
        <f t="array" ref="GR42">IF(SUM(IF($J42:$X42=TRANSPOSE('Capacity Backing (Hide)2'!BC$203:BC$217),1,0))&gt;0,1,0)</f>
        <v>0</v>
      </c>
      <c r="GS42" cm="1">
        <f t="array" ref="GS42">IF(SUM(IF($J42:$X42=TRANSPOSE('Capacity Backing (Hide)2'!BD$203:BD$217),1,0))&gt;0,1,0)</f>
        <v>0</v>
      </c>
      <c r="GT42" cm="1">
        <f t="array" ref="GT42">IF(SUM(IF($J42:$X42=TRANSPOSE('Capacity Backing (Hide)2'!BE$203:BE$217),1,0))&gt;0,1,0)</f>
        <v>0</v>
      </c>
      <c r="GU42" cm="1">
        <f t="array" ref="GU42">IF(SUM(IF($J42:$X42=TRANSPOSE('Capacity Backing (Hide)2'!BF$203:BF$217),1,0))&gt;0,1,0)</f>
        <v>0</v>
      </c>
      <c r="GV42" cm="1">
        <f t="array" ref="GV42">IF(SUM(IF($J42:$X42=TRANSPOSE('Capacity Backing (Hide)2'!BG$203:BG$217),1,0))&gt;0,1,0)</f>
        <v>0</v>
      </c>
      <c r="GW42" cm="1">
        <f t="array" ref="GW42">IF(SUM(IF($J42:$X42=TRANSPOSE('Capacity Backing (Hide)2'!BH$203:BH$217),1,0))&gt;0,1,0)</f>
        <v>0</v>
      </c>
      <c r="GX42" cm="1">
        <f t="array" ref="GX42">IF(SUM(IF($J42:$X42=TRANSPOSE('Capacity Backing (Hide)2'!BI$203:BI$217),1,0))&gt;0,1,0)</f>
        <v>0</v>
      </c>
      <c r="GY42" cm="1">
        <f t="array" ref="GY42">IF(SUM(IF($J42:$X42=TRANSPOSE('Capacity Backing (Hide)2'!BJ$203:BJ$217),1,0))&gt;0,1,0)</f>
        <v>0</v>
      </c>
      <c r="GZ42" cm="1">
        <f t="array" ref="GZ42">IF(SUM(IF($J42:$X42=TRANSPOSE('Capacity Backing (Hide)2'!BK$203:BK$217),1,0))&gt;0,1,0)</f>
        <v>0</v>
      </c>
      <c r="HA42" cm="1">
        <f t="array" ref="HA42">IF(SUM(IF($J42:$X42=TRANSPOSE('Capacity Backing (Hide)2'!BL$203:BL$217),1,0))&gt;0,1,0)</f>
        <v>0</v>
      </c>
      <c r="HB42" cm="1">
        <f t="array" ref="HB42">IF(SUM(IF($J42:$X42=TRANSPOSE('Capacity Backing (Hide)2'!BM$203:BM$217),1,0))&gt;0,1,0)</f>
        <v>0</v>
      </c>
      <c r="HC42" cm="1">
        <f t="array" ref="HC42">IF(SUM(IF($J42:$X42=TRANSPOSE('Capacity Backing (Hide)2'!BN$203:BN$217),1,0))&gt;0,1,0)</f>
        <v>0</v>
      </c>
      <c r="HD42" cm="1">
        <f t="array" ref="HD42">IF(SUM(IF($J42:$X42=TRANSPOSE('Capacity Backing (Hide)2'!BO$203:BO$217),1,0))&gt;0,1,0)</f>
        <v>0</v>
      </c>
      <c r="HE42" cm="1">
        <f t="array" ref="HE42">IF(SUM(IF($J42:$X42=TRANSPOSE('Capacity Backing (Hide)2'!BP$203:BP$217),1,0))&gt;0,1,0)</f>
        <v>0</v>
      </c>
      <c r="HF42" cm="1">
        <f t="array" ref="HF42">IF(SUM(IF($J42:$X42=TRANSPOSE('Capacity Backing (Hide)2'!BQ$203:BQ$217),1,0))&gt;0,1,0)</f>
        <v>0</v>
      </c>
      <c r="HG42" cm="1">
        <f t="array" ref="HG42">IF(SUM(IF($J42:$X42=TRANSPOSE('Capacity Backing (Hide)2'!BR$203:BR$217),1,0))&gt;0,1,0)</f>
        <v>0</v>
      </c>
      <c r="HH42" cm="1">
        <f t="array" ref="HH42">IF(SUM(IF($J42:$X42=TRANSPOSE('Capacity Backing (Hide)2'!BS$203:BS$217),1,0))&gt;0,1,0)</f>
        <v>0</v>
      </c>
      <c r="HI42" cm="1">
        <f t="array" ref="HI42">IF(SUM(IF($J42:$X42=TRANSPOSE('Capacity Backing (Hide)2'!BT$203:BT$217),1,0))&gt;0,1,0)</f>
        <v>0</v>
      </c>
      <c r="HJ42" cm="1">
        <f t="array" ref="HJ42">IF(SUM(IF($J42:$X42=TRANSPOSE('Capacity Backing (Hide)2'!BU$203:BU$217),1,0))&gt;0,1,0)</f>
        <v>0</v>
      </c>
      <c r="HK42" cm="1">
        <f t="array" ref="HK42">IF(SUM(IF($J42:$X42=TRANSPOSE('Capacity Backing (Hide)2'!BV$203:BV$217),1,0))&gt;0,1,0)</f>
        <v>0</v>
      </c>
      <c r="HL42" cm="1">
        <f t="array" ref="HL42">IF(SUM(IF($J42:$X42=TRANSPOSE('Capacity Backing (Hide)2'!BW$203:BW$217),1,0))&gt;0,1,0)</f>
        <v>0</v>
      </c>
      <c r="HM42" cm="1">
        <f t="array" ref="HM42">IF(SUM(IF($J42:$X42=TRANSPOSE('Capacity Backing (Hide)2'!BX$203:BX$217),1,0))&gt;0,1,0)</f>
        <v>0</v>
      </c>
      <c r="HN42" cm="1">
        <f t="array" ref="HN42">IF(SUM(IF($J42:$X42=TRANSPOSE('Capacity Backing (Hide)2'!BY$203:BY$217),1,0))&gt;0,1,0)</f>
        <v>0</v>
      </c>
      <c r="HO42" cm="1">
        <f t="array" ref="HO42">IF(SUM(IF($J42:$X42=TRANSPOSE('Capacity Backing (Hide)2'!BZ$203:BZ$217),1,0))&gt;0,1,0)</f>
        <v>0</v>
      </c>
      <c r="HP42" cm="1">
        <f t="array" ref="HP42">IF(SUM(IF($J42:$X42=TRANSPOSE('Capacity Backing (Hide)2'!CA$203:CA$217),1,0))&gt;0,1,0)</f>
        <v>0</v>
      </c>
      <c r="HQ42" cm="1">
        <f t="array" ref="HQ42">IF(SUM(IF($J42:$X42=TRANSPOSE('Capacity Backing (Hide)2'!CB$203:CB$217),1,0))&gt;0,1,0)</f>
        <v>0</v>
      </c>
      <c r="HR42" cm="1">
        <f t="array" ref="HR42">IF(SUM(IF($J42:$X42=TRANSPOSE('Capacity Backing (Hide)2'!CC$203:CC$217),1,0))&gt;0,1,0)</f>
        <v>0</v>
      </c>
      <c r="HS42" cm="1">
        <f t="array" ref="HS42">IF(SUM(IF($J42:$X42=TRANSPOSE('Capacity Backing (Hide)2'!CD$203:CD$217),1,0))&gt;0,1,0)</f>
        <v>0</v>
      </c>
      <c r="HT42" cm="1">
        <f t="array" ref="HT42">IF(SUM(IF($J42:$X42=TRANSPOSE('Capacity Backing (Hide)2'!CE$203:CE$217),1,0))&gt;0,1,0)</f>
        <v>0</v>
      </c>
      <c r="HU42" cm="1">
        <f t="array" ref="HU42">IF(SUM(IF($J42:$X42=TRANSPOSE('Capacity Backing (Hide)2'!CF$203:CF$217),1,0))&gt;0,1,0)</f>
        <v>0</v>
      </c>
      <c r="HV42" cm="1">
        <f t="array" ref="HV42">IF(SUM(IF($J42:$X42=TRANSPOSE('Capacity Backing (Hide)2'!CG$203:CG$217),1,0))&gt;0,1,0)</f>
        <v>0</v>
      </c>
      <c r="HW42" cm="1">
        <f t="array" ref="HW42">IF(SUM(IF($J42:$X42=TRANSPOSE('Capacity Backing (Hide)2'!CH$203:CH$217),1,0))&gt;0,1,0)</f>
        <v>0</v>
      </c>
      <c r="HX42" cm="1">
        <f t="array" ref="HX42">IF(SUM(IF($J42:$X42=TRANSPOSE('Capacity Backing (Hide)2'!CI$203:CI$217),1,0))&gt;0,1,0)</f>
        <v>0</v>
      </c>
      <c r="HY42" cm="1">
        <f t="array" ref="HY42">IF(SUM(IF($J42:$X42=TRANSPOSE('Capacity Backing (Hide)2'!CJ$203:CJ$217),1,0))&gt;0,1,0)</f>
        <v>0</v>
      </c>
      <c r="HZ42" cm="1">
        <f t="array" ref="HZ42">IF(SUM(IF($J42:$X42=TRANSPOSE('Capacity Backing (Hide)2'!CK$203:CK$217),1,0))&gt;0,1,0)</f>
        <v>0</v>
      </c>
      <c r="IA42" cm="1">
        <f t="array" ref="IA42">IF(SUM(IF($J42:$X42=TRANSPOSE('Capacity Backing (Hide)2'!CL$203:CL$217),1,0))&gt;0,1,0)</f>
        <v>0</v>
      </c>
      <c r="IB42" cm="1">
        <f t="array" ref="IB42">IF(SUM(IF($J42:$X42=TRANSPOSE('Capacity Backing (Hide)2'!CM$203:CM$217),1,0))&gt;0,1,0)</f>
        <v>0</v>
      </c>
      <c r="IC42" cm="1">
        <f t="array" ref="IC42">IF(SUM(IF($J42:$X42=TRANSPOSE('Capacity Backing (Hide)2'!CN$203:CN$217),1,0))&gt;0,1,0)</f>
        <v>0</v>
      </c>
      <c r="ID42" cm="1">
        <f t="array" ref="ID42">IF(SUM(IF($J42:$X42=TRANSPOSE('Capacity Backing (Hide)2'!CO$203:CO$217),1,0))&gt;0,1,0)</f>
        <v>0</v>
      </c>
      <c r="IE42" cm="1">
        <f t="array" ref="IE42">IF(SUM(IF($J42:$X42=TRANSPOSE('Capacity Backing (Hide)2'!CP$203:CP$217),1,0))&gt;0,1,0)</f>
        <v>0</v>
      </c>
      <c r="IF42" cm="1">
        <f t="array" ref="IF42">IF(SUM(IF($J42:$X42=TRANSPOSE('Capacity Backing (Hide)2'!CQ$203:CQ$217),1,0))&gt;0,1,0)</f>
        <v>0</v>
      </c>
      <c r="IG42" cm="1">
        <f t="array" ref="IG42">IF(SUM(IF($J42:$X42=TRANSPOSE('Capacity Backing (Hide)2'!CR$203:CR$217),1,0))&gt;0,1,0)</f>
        <v>0</v>
      </c>
      <c r="IH42" cm="1">
        <f t="array" ref="IH42">IF(SUM(IF($J42:$X42=TRANSPOSE('Capacity Backing (Hide)2'!CS$203:CS$217),1,0))&gt;0,1,0)</f>
        <v>0</v>
      </c>
      <c r="II42" cm="1">
        <f t="array" ref="II42">IF(SUM(IF($J42:$X42=TRANSPOSE('Capacity Backing (Hide)2'!CT$203:CT$217),1,0))&gt;0,1,0)</f>
        <v>0</v>
      </c>
      <c r="IJ42" cm="1">
        <f t="array" ref="IJ42">IF(SUM(IF($J42:$X42=TRANSPOSE('Capacity Backing (Hide)2'!CU$203:CU$217),1,0))&gt;0,1,0)</f>
        <v>0</v>
      </c>
      <c r="IK42" cm="1">
        <f t="array" ref="IK42">IF(SUM(IF($J42:$X42=TRANSPOSE('Capacity Backing (Hide)2'!CV$203:CV$217),1,0))&gt;0,1,0)</f>
        <v>0</v>
      </c>
      <c r="IL42" cm="1">
        <f t="array" ref="IL42">IF(SUM(IF($J42:$X42=TRANSPOSE('Capacity Backing (Hide)2'!CW$203:CW$217),1,0))&gt;0,1,0)</f>
        <v>0</v>
      </c>
      <c r="IO42" s="184">
        <v>0</v>
      </c>
      <c r="IP42" s="184">
        <v>0</v>
      </c>
      <c r="IQ42" s="184">
        <v>0</v>
      </c>
      <c r="IR42" s="184">
        <v>0</v>
      </c>
      <c r="IS42" s="184">
        <v>0</v>
      </c>
      <c r="IT42" s="184">
        <v>0</v>
      </c>
      <c r="IU42" s="184">
        <v>0</v>
      </c>
      <c r="IV42" s="184">
        <v>0</v>
      </c>
      <c r="IW42" s="184">
        <v>0</v>
      </c>
      <c r="IX42" s="184">
        <v>0</v>
      </c>
      <c r="IY42" s="184">
        <v>0</v>
      </c>
      <c r="IZ42" s="184">
        <v>0</v>
      </c>
      <c r="JA42" s="184">
        <v>0</v>
      </c>
      <c r="JB42" s="184">
        <v>0</v>
      </c>
      <c r="JC42" s="184">
        <v>0</v>
      </c>
      <c r="JD42" s="184">
        <v>0</v>
      </c>
      <c r="JE42" s="184">
        <v>0</v>
      </c>
      <c r="JF42" s="184">
        <v>0</v>
      </c>
      <c r="JG42" s="184">
        <v>0</v>
      </c>
      <c r="JH42" s="184">
        <v>0</v>
      </c>
      <c r="JI42" s="184">
        <v>0</v>
      </c>
      <c r="JJ42" s="184">
        <v>0</v>
      </c>
      <c r="JK42" s="184">
        <v>0</v>
      </c>
      <c r="JL42" s="184">
        <v>0</v>
      </c>
      <c r="JM42" s="184">
        <v>0</v>
      </c>
      <c r="JN42" s="184">
        <v>0</v>
      </c>
      <c r="JO42" s="184">
        <v>0</v>
      </c>
      <c r="JP42" s="184">
        <v>0</v>
      </c>
      <c r="JQ42" s="184">
        <v>0</v>
      </c>
      <c r="JR42" s="184">
        <v>0</v>
      </c>
      <c r="JS42" s="184">
        <v>0</v>
      </c>
      <c r="JT42" s="184">
        <v>0</v>
      </c>
      <c r="JU42" s="184">
        <v>0</v>
      </c>
      <c r="JV42" s="184">
        <v>0</v>
      </c>
      <c r="JW42" s="184">
        <v>0</v>
      </c>
      <c r="JX42" s="184">
        <v>0</v>
      </c>
      <c r="JY42" s="184">
        <v>0</v>
      </c>
      <c r="JZ42" s="184">
        <v>0</v>
      </c>
      <c r="KA42" s="184">
        <v>0</v>
      </c>
      <c r="KB42" s="184">
        <v>0</v>
      </c>
      <c r="KC42" s="184">
        <v>0</v>
      </c>
      <c r="KD42" s="184">
        <v>0</v>
      </c>
      <c r="KE42" s="184">
        <v>0</v>
      </c>
      <c r="KF42" s="184">
        <v>0</v>
      </c>
      <c r="KG42" s="184">
        <v>0</v>
      </c>
      <c r="KH42" s="184">
        <v>0</v>
      </c>
      <c r="KI42" s="184">
        <v>0</v>
      </c>
      <c r="KJ42" s="184">
        <v>0</v>
      </c>
      <c r="KK42" s="184">
        <v>0</v>
      </c>
      <c r="KL42" s="184">
        <v>0</v>
      </c>
      <c r="KM42" s="184">
        <v>0</v>
      </c>
      <c r="KN42" s="184">
        <v>0</v>
      </c>
      <c r="KO42" s="184">
        <v>0</v>
      </c>
      <c r="KP42" s="184">
        <v>0</v>
      </c>
      <c r="KQ42" s="184">
        <v>0</v>
      </c>
      <c r="KR42" s="184">
        <v>0</v>
      </c>
      <c r="KS42" s="184">
        <v>0</v>
      </c>
      <c r="KT42" s="184">
        <v>0</v>
      </c>
      <c r="KU42" s="184">
        <v>0</v>
      </c>
      <c r="KV42" s="184">
        <v>0</v>
      </c>
      <c r="KW42" s="184">
        <v>0</v>
      </c>
      <c r="KX42" s="184">
        <v>0</v>
      </c>
      <c r="KY42" s="184">
        <v>0</v>
      </c>
      <c r="KZ42" s="184">
        <v>0</v>
      </c>
      <c r="LA42" s="184">
        <v>0</v>
      </c>
      <c r="LB42" s="184">
        <v>0</v>
      </c>
      <c r="LC42" s="184">
        <v>0</v>
      </c>
      <c r="LD42" s="184">
        <v>0</v>
      </c>
      <c r="LE42" s="184">
        <v>0</v>
      </c>
      <c r="LF42" s="184">
        <v>0</v>
      </c>
      <c r="LG42" s="184">
        <v>0</v>
      </c>
      <c r="LH42" s="184">
        <v>0</v>
      </c>
      <c r="LI42" s="184">
        <v>0</v>
      </c>
      <c r="LJ42" s="184">
        <v>0</v>
      </c>
      <c r="LK42" s="184">
        <v>0</v>
      </c>
      <c r="LL42" s="184">
        <v>0</v>
      </c>
      <c r="LM42" s="184">
        <v>0</v>
      </c>
      <c r="LN42" s="184">
        <v>0</v>
      </c>
      <c r="LO42" s="184">
        <v>0</v>
      </c>
      <c r="LP42" s="184">
        <v>0</v>
      </c>
      <c r="LQ42" s="184">
        <v>0</v>
      </c>
      <c r="LR42" s="184">
        <v>0</v>
      </c>
      <c r="LS42" s="184">
        <v>0</v>
      </c>
      <c r="LT42" s="184">
        <v>0</v>
      </c>
      <c r="LU42" s="184">
        <v>0</v>
      </c>
      <c r="LV42" s="184">
        <v>0</v>
      </c>
      <c r="LW42" s="184">
        <v>0</v>
      </c>
      <c r="LX42" s="184">
        <v>0</v>
      </c>
      <c r="LY42" s="184">
        <v>0</v>
      </c>
      <c r="LZ42" s="184">
        <v>0</v>
      </c>
      <c r="MA42" s="184">
        <v>0</v>
      </c>
      <c r="MB42" s="184">
        <v>0</v>
      </c>
      <c r="MC42" s="184">
        <v>0</v>
      </c>
      <c r="MD42" s="184">
        <v>0</v>
      </c>
      <c r="ME42" s="184">
        <v>0</v>
      </c>
      <c r="MF42" s="184">
        <v>0</v>
      </c>
      <c r="MG42" s="184">
        <v>0</v>
      </c>
      <c r="MH42" s="184">
        <v>0</v>
      </c>
      <c r="MI42" s="184">
        <v>0</v>
      </c>
      <c r="MJ42" s="184">
        <v>0</v>
      </c>
      <c r="MM42">
        <v>0</v>
      </c>
      <c r="MN42">
        <v>0</v>
      </c>
      <c r="MO42">
        <v>0</v>
      </c>
      <c r="MP42">
        <v>0</v>
      </c>
      <c r="MQ42">
        <v>0</v>
      </c>
      <c r="MR42">
        <v>0</v>
      </c>
      <c r="MS42">
        <v>0</v>
      </c>
      <c r="MT42">
        <v>0</v>
      </c>
      <c r="MU42">
        <v>0</v>
      </c>
      <c r="MV42">
        <v>0</v>
      </c>
      <c r="MW42">
        <v>0</v>
      </c>
      <c r="MX42">
        <v>0</v>
      </c>
      <c r="MY42">
        <v>0</v>
      </c>
      <c r="MZ42">
        <v>0</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0</v>
      </c>
      <c r="OS42">
        <v>0</v>
      </c>
      <c r="OT42">
        <v>0</v>
      </c>
      <c r="OU42">
        <v>0</v>
      </c>
      <c r="OV42">
        <v>0</v>
      </c>
      <c r="OW42">
        <v>0</v>
      </c>
      <c r="OX42">
        <v>0</v>
      </c>
      <c r="OY42">
        <v>0</v>
      </c>
      <c r="OZ42">
        <v>0</v>
      </c>
      <c r="PA42">
        <v>0</v>
      </c>
      <c r="PB42">
        <v>0</v>
      </c>
      <c r="PC42">
        <v>0</v>
      </c>
      <c r="PD42">
        <v>0</v>
      </c>
      <c r="PE42">
        <v>0</v>
      </c>
      <c r="PF42">
        <v>0</v>
      </c>
      <c r="PG42">
        <v>0</v>
      </c>
      <c r="PH42">
        <v>0</v>
      </c>
      <c r="PI42">
        <v>0</v>
      </c>
      <c r="PJ42">
        <v>0</v>
      </c>
      <c r="PK42">
        <v>0</v>
      </c>
      <c r="PL42">
        <v>0</v>
      </c>
      <c r="PM42">
        <v>0</v>
      </c>
      <c r="PN42">
        <v>0</v>
      </c>
      <c r="PO42">
        <v>0</v>
      </c>
      <c r="PP42">
        <v>0</v>
      </c>
      <c r="PQ42">
        <v>0</v>
      </c>
      <c r="PR42">
        <v>0</v>
      </c>
      <c r="PS42">
        <v>0</v>
      </c>
      <c r="PT42">
        <v>0</v>
      </c>
      <c r="PU42">
        <v>0</v>
      </c>
      <c r="PV42">
        <v>0</v>
      </c>
      <c r="PW42">
        <v>0</v>
      </c>
      <c r="PX42">
        <v>0</v>
      </c>
      <c r="PY42">
        <v>0</v>
      </c>
      <c r="PZ42">
        <v>0</v>
      </c>
      <c r="QA42">
        <v>0</v>
      </c>
      <c r="QB42">
        <v>0</v>
      </c>
      <c r="QC42">
        <v>0</v>
      </c>
      <c r="QD42">
        <v>0</v>
      </c>
      <c r="QE42">
        <v>0</v>
      </c>
      <c r="QF42">
        <v>0</v>
      </c>
      <c r="QG42">
        <v>0</v>
      </c>
      <c r="QH42">
        <v>0</v>
      </c>
      <c r="QJ42" cm="1">
        <f t="array" ref="QJ42">SUM(IF('Capacity Summary'!H$36:H$135="X",1,0)*TRANSPOSE('CR Backing (Hide)'!$IO42:$MJ42)*IF('Clinical resources'!ZQ45="X",1,0))</f>
        <v>0</v>
      </c>
      <c r="QK42" cm="1">
        <f t="array" ref="QK42">SUM(IF('Capacity Summary'!I$36:I$135="X",1,0)*TRANSPOSE('CR Backing (Hide)'!$IO42:$MJ42)*IF('Clinical resources'!ZR45="X",1,0))</f>
        <v>0</v>
      </c>
      <c r="QL42" cm="1">
        <f t="array" ref="QL42">SUM(IF('Capacity Summary'!J$36:J$135="X",1,0)*TRANSPOSE('CR Backing (Hide)'!$IO42:$MJ42)*IF('Clinical resources'!ZS45="X",1,0))</f>
        <v>0</v>
      </c>
      <c r="QM42" cm="1">
        <f t="array" ref="QM42">SUM(IF('Capacity Summary'!K$36:K$135="X",1,0)*TRANSPOSE('CR Backing (Hide)'!$IO42:$MJ42)*IF('Clinical resources'!ZT45="X",1,0))</f>
        <v>0</v>
      </c>
      <c r="QN42" cm="1">
        <f t="array" ref="QN42">SUM(IF('Capacity Summary'!L$36:L$135="X",1,0)*TRANSPOSE('CR Backing (Hide)'!$IO42:$MJ42)*IF('Clinical resources'!ZU45="X",1,0))</f>
        <v>0</v>
      </c>
      <c r="QO42" cm="1">
        <f t="array" ref="QO42">SUM(IF('Capacity Summary'!M$36:M$135="X",1,0)*TRANSPOSE('CR Backing (Hide)'!$IO42:$MJ42)*IF('Clinical resources'!ZV45="X",1,0))</f>
        <v>0</v>
      </c>
      <c r="QP42" cm="1">
        <f t="array" ref="QP42">SUM(IF('Capacity Summary'!N$36:N$135="X",1,0)*TRANSPOSE('CR Backing (Hide)'!$IO42:$MJ42)*IF('Clinical resources'!ZW45="X",1,0))</f>
        <v>0</v>
      </c>
      <c r="QQ42" cm="1">
        <f t="array" ref="QQ42">SUM(IF('Capacity Summary'!O$36:O$135="X",1,0)*TRANSPOSE('CR Backing (Hide)'!$IO42:$MJ42)*IF('Clinical resources'!ZX45="X",1,0))</f>
        <v>0</v>
      </c>
      <c r="QR42" cm="1">
        <f t="array" ref="QR42">SUM(IF('Capacity Summary'!P$36:P$135="X",1,0)*TRANSPOSE('CR Backing (Hide)'!$IO42:$MJ42)*IF('Clinical resources'!ZY45="X",1,0))</f>
        <v>0</v>
      </c>
      <c r="QS42" cm="1">
        <f t="array" ref="QS42">SUM(IF('Capacity Summary'!Q$36:Q$135="X",1,0)*TRANSPOSE('CR Backing (Hide)'!$IO42:$MJ42)*IF('Clinical resources'!ZZ45="X",1,0))</f>
        <v>0</v>
      </c>
      <c r="QT42" cm="1">
        <f t="array" ref="QT42">SUM(IF('Capacity Summary'!R$36:R$135="X",1,0)*TRANSPOSE('CR Backing (Hide)'!$IO42:$MJ42)*IF('Clinical resources'!AAA45="X",1,0))</f>
        <v>0</v>
      </c>
      <c r="QU42" cm="1">
        <f t="array" ref="QU42">SUM(IF('Capacity Summary'!S$36:S$135="X",1,0)*TRANSPOSE('CR Backing (Hide)'!$IO42:$MJ42)*IF('Clinical resources'!AAB45="X",1,0))</f>
        <v>0</v>
      </c>
      <c r="QV42" cm="1">
        <f t="array" ref="QV42">SUM(IF('Capacity Summary'!T$36:T$135="X",1,0)*TRANSPOSE('CR Backing (Hide)'!$IO42:$MJ42)*IF('Clinical resources'!AAC45="X",1,0))</f>
        <v>0</v>
      </c>
      <c r="QW42" cm="1">
        <f t="array" ref="QW42">SUM(IF('Capacity Summary'!U$36:U$135="X",1,0)*TRANSPOSE('CR Backing (Hide)'!$IO42:$MJ42)*IF('Clinical resources'!AAD45="X",1,0))</f>
        <v>0</v>
      </c>
      <c r="QX42" cm="1">
        <f t="array" ref="QX42">SUM(IF('Capacity Summary'!V$36:V$135="X",1,0)*TRANSPOSE('CR Backing (Hide)'!$IO42:$MJ42)*IF('Clinical resources'!AAE45="X",1,0))</f>
        <v>0</v>
      </c>
      <c r="QY42" cm="1">
        <f t="array" ref="QY42">SUM(IF('Capacity Summary'!W$36:W$135="X",1,0)*TRANSPOSE('CR Backing (Hide)'!$IO42:$MJ42)*IF('Clinical resources'!AAF45="X",1,0))</f>
        <v>0</v>
      </c>
      <c r="QZ42" cm="1">
        <f t="array" ref="QZ42">SUM(IF('Capacity Summary'!X$36:X$135="X",1,0)*TRANSPOSE('CR Backing (Hide)'!$IO42:$MJ42)*IF('Clinical resources'!AAG45="X",1,0))</f>
        <v>0</v>
      </c>
      <c r="RA42" cm="1">
        <f t="array" ref="RA42">SUM(IF('Capacity Summary'!Y$36:Y$135="X",1,0)*TRANSPOSE('CR Backing (Hide)'!$IO42:$MJ42)*IF('Clinical resources'!AAH45="X",1,0))</f>
        <v>0</v>
      </c>
      <c r="RB42" cm="1">
        <f t="array" ref="RB42">SUM(IF('Capacity Summary'!Z$36:Z$135="X",1,0)*TRANSPOSE('CR Backing (Hide)'!$IO42:$MJ42)*IF('Clinical resources'!AAI45="X",1,0))</f>
        <v>0</v>
      </c>
      <c r="RC42" cm="1">
        <f t="array" ref="RC42">SUM(IF('Capacity Summary'!AA$36:AA$135="X",1,0)*TRANSPOSE('CR Backing (Hide)'!$IO42:$MJ42)*IF('Clinical resources'!AAJ45="X",1,0))</f>
        <v>0</v>
      </c>
      <c r="RD42" cm="1">
        <f t="array" ref="RD42">SUM(IF('Capacity Summary'!AB$36:AB$135="X",1,0)*TRANSPOSE('CR Backing (Hide)'!$IO42:$MJ42)*IF('Clinical resources'!AAK45="X",1,0))</f>
        <v>0</v>
      </c>
      <c r="RE42" cm="1">
        <f t="array" ref="RE42">SUM(IF('Capacity Summary'!AC$36:AC$135="X",1,0)*TRANSPOSE('CR Backing (Hide)'!$IO42:$MJ42)*IF('Clinical resources'!AAL45="X",1,0))</f>
        <v>0</v>
      </c>
      <c r="RF42" cm="1">
        <f t="array" ref="RF42">SUM(IF('Capacity Summary'!AD$36:AD$135="X",1,0)*TRANSPOSE('CR Backing (Hide)'!$IO42:$MJ42)*IF('Clinical resources'!AAM45="X",1,0))</f>
        <v>0</v>
      </c>
      <c r="RG42" cm="1">
        <f t="array" ref="RG42">SUM(IF('Capacity Summary'!AE$36:AE$135="X",1,0)*TRANSPOSE('CR Backing (Hide)'!$IO42:$MJ42)*IF('Clinical resources'!AAN45="X",1,0))</f>
        <v>0</v>
      </c>
      <c r="RH42" cm="1">
        <f t="array" ref="RH42">SUM(IF('Capacity Summary'!AF$36:AF$135="X",1,0)*TRANSPOSE('CR Backing (Hide)'!$IO42:$MJ42)*IF('Clinical resources'!AAO45="X",1,0))</f>
        <v>0</v>
      </c>
      <c r="RI42" cm="1">
        <f t="array" ref="RI42">SUM(IF('Capacity Summary'!AG$36:AG$135="X",1,0)*TRANSPOSE('CR Backing (Hide)'!$IO42:$MJ42)*IF('Clinical resources'!AAP45="X",1,0))</f>
        <v>0</v>
      </c>
      <c r="RJ42" cm="1">
        <f t="array" ref="RJ42">SUM(IF('Capacity Summary'!AH$36:AH$135="X",1,0)*TRANSPOSE('CR Backing (Hide)'!$IO42:$MJ42)*IF('Clinical resources'!AAQ45="X",1,0))</f>
        <v>0</v>
      </c>
      <c r="RK42" cm="1">
        <f t="array" ref="RK42">SUM(IF('Capacity Summary'!AI$36:AI$135="X",1,0)*TRANSPOSE('CR Backing (Hide)'!$IO42:$MJ42)*IF('Clinical resources'!AAR45="X",1,0))</f>
        <v>0</v>
      </c>
      <c r="RL42" cm="1">
        <f t="array" ref="RL42">SUM(IF('Capacity Summary'!AJ$36:AJ$135="X",1,0)*TRANSPOSE('CR Backing (Hide)'!$IO42:$MJ42)*IF('Clinical resources'!AAS45="X",1,0))</f>
        <v>0</v>
      </c>
      <c r="RM42" cm="1">
        <f t="array" ref="RM42">SUM(IF('Capacity Summary'!AK$36:AK$135="X",1,0)*TRANSPOSE('CR Backing (Hide)'!$IO42:$MJ42)*IF('Clinical resources'!AAT45="X",1,0))</f>
        <v>0</v>
      </c>
      <c r="RN42" cm="1">
        <f t="array" ref="RN42">SUM(IF('Capacity Summary'!AL$36:AL$135="X",1,0)*TRANSPOSE('CR Backing (Hide)'!$IO42:$MJ42)*IF('Clinical resources'!AAU45="X",1,0))</f>
        <v>0</v>
      </c>
      <c r="RO42" cm="1">
        <f t="array" ref="RO42">SUM(IF('Capacity Summary'!AM$36:AM$135="X",1,0)*TRANSPOSE('CR Backing (Hide)'!$IO42:$MJ42)*IF('Clinical resources'!AAV45="X",1,0))</f>
        <v>0</v>
      </c>
      <c r="RP42" cm="1">
        <f t="array" ref="RP42">SUM(IF('Capacity Summary'!AN$36:AN$135="X",1,0)*TRANSPOSE('CR Backing (Hide)'!$IO42:$MJ42)*IF('Clinical resources'!AAW45="X",1,0))</f>
        <v>0</v>
      </c>
      <c r="RQ42" cm="1">
        <f t="array" ref="RQ42">SUM(IF('Capacity Summary'!AO$36:AO$135="X",1,0)*TRANSPOSE('CR Backing (Hide)'!$IO42:$MJ42)*IF('Clinical resources'!AAX45="X",1,0))</f>
        <v>0</v>
      </c>
      <c r="RR42" cm="1">
        <f t="array" ref="RR42">SUM(IF('Capacity Summary'!AP$36:AP$135="X",1,0)*TRANSPOSE('CR Backing (Hide)'!$IO42:$MJ42)*IF('Clinical resources'!AAY45="X",1,0))</f>
        <v>0</v>
      </c>
      <c r="RS42" cm="1">
        <f t="array" ref="RS42">SUM(IF('Capacity Summary'!AQ$36:AQ$135="X",1,0)*TRANSPOSE('CR Backing (Hide)'!$IO42:$MJ42)*IF('Clinical resources'!AAZ45="X",1,0))</f>
        <v>0</v>
      </c>
      <c r="RT42" cm="1">
        <f t="array" ref="RT42">SUM(IF('Capacity Summary'!AR$36:AR$135="X",1,0)*TRANSPOSE('CR Backing (Hide)'!$IO42:$MJ42)*IF('Clinical resources'!ABA45="X",1,0))</f>
        <v>0</v>
      </c>
      <c r="RU42" cm="1">
        <f t="array" ref="RU42">SUM(IF('Capacity Summary'!AS$36:AS$135="X",1,0)*TRANSPOSE('CR Backing (Hide)'!$IO42:$MJ42)*IF('Clinical resources'!ABB45="X",1,0))</f>
        <v>0</v>
      </c>
      <c r="RV42" cm="1">
        <f t="array" ref="RV42">SUM(IF('Capacity Summary'!AT$36:AT$135="X",1,0)*TRANSPOSE('CR Backing (Hide)'!$IO42:$MJ42)*IF('Clinical resources'!ABC45="X",1,0))</f>
        <v>0</v>
      </c>
      <c r="RW42" cm="1">
        <f t="array" ref="RW42">SUM(IF('Capacity Summary'!AU$36:AU$135="X",1,0)*TRANSPOSE('CR Backing (Hide)'!$IO42:$MJ42)*IF('Clinical resources'!ABD45="X",1,0))</f>
        <v>0</v>
      </c>
      <c r="RX42" cm="1">
        <f t="array" ref="RX42">SUM(IF('Capacity Summary'!AV$36:AV$135="X",1,0)*TRANSPOSE('CR Backing (Hide)'!$IO42:$MJ42)*IF('Clinical resources'!ABE45="X",1,0))</f>
        <v>0</v>
      </c>
      <c r="RY42" cm="1">
        <f t="array" ref="RY42">SUM(IF('Capacity Summary'!AW$36:AW$135="X",1,0)*TRANSPOSE('CR Backing (Hide)'!$IO42:$MJ42)*IF('Clinical resources'!ABF45="X",1,0))</f>
        <v>0</v>
      </c>
      <c r="RZ42" cm="1">
        <f t="array" ref="RZ42">SUM(IF('Capacity Summary'!AX$36:AX$135="X",1,0)*TRANSPOSE('CR Backing (Hide)'!$IO42:$MJ42)*IF('Clinical resources'!ABG45="X",1,0))</f>
        <v>0</v>
      </c>
      <c r="SA42" cm="1">
        <f t="array" ref="SA42">SUM(IF('Capacity Summary'!AY$36:AY$135="X",1,0)*TRANSPOSE('CR Backing (Hide)'!$IO42:$MJ42)*IF('Clinical resources'!ABH45="X",1,0))</f>
        <v>0</v>
      </c>
      <c r="SB42" cm="1">
        <f t="array" ref="SB42">SUM(IF('Capacity Summary'!AZ$36:AZ$135="X",1,0)*TRANSPOSE('CR Backing (Hide)'!$IO42:$MJ42)*IF('Clinical resources'!ABI45="X",1,0))</f>
        <v>0</v>
      </c>
      <c r="SC42" cm="1">
        <f t="array" ref="SC42">SUM(IF('Capacity Summary'!BA$36:BA$135="X",1,0)*TRANSPOSE('CR Backing (Hide)'!$IO42:$MJ42)*IF('Clinical resources'!ABJ45="X",1,0))</f>
        <v>0</v>
      </c>
      <c r="SD42" cm="1">
        <f t="array" ref="SD42">SUM(IF('Capacity Summary'!BB$36:BB$135="X",1,0)*TRANSPOSE('CR Backing (Hide)'!$IO42:$MJ42)*IF('Clinical resources'!ABK45="X",1,0))</f>
        <v>0</v>
      </c>
      <c r="SE42" cm="1">
        <f t="array" ref="SE42">SUM(IF('Capacity Summary'!BC$36:BC$135="X",1,0)*TRANSPOSE('CR Backing (Hide)'!$IO42:$MJ42)*IF('Clinical resources'!ABL45="X",1,0))</f>
        <v>0</v>
      </c>
      <c r="SF42" cm="1">
        <f t="array" ref="SF42">SUM(IF('Capacity Summary'!BD$36:BD$135="X",1,0)*TRANSPOSE('CR Backing (Hide)'!$IO42:$MJ42)*IF('Clinical resources'!ABM45="X",1,0))</f>
        <v>0</v>
      </c>
      <c r="SG42" cm="1">
        <f t="array" ref="SG42">SUM(IF('Capacity Summary'!BE$36:BE$135="X",1,0)*TRANSPOSE('CR Backing (Hide)'!$IO42:$MJ42)*IF('Clinical resources'!ABN45="X",1,0))</f>
        <v>0</v>
      </c>
      <c r="SH42" cm="1">
        <f t="array" ref="SH42">SUM(IF('Capacity Summary'!BF$36:BF$135="X",1,0)*TRANSPOSE('CR Backing (Hide)'!$IO42:$MJ42)*IF('Clinical resources'!ABO45="X",1,0))</f>
        <v>0</v>
      </c>
      <c r="SI42" cm="1">
        <f t="array" ref="SI42">SUM(IF('Capacity Summary'!BG$36:BG$135="X",1,0)*TRANSPOSE('CR Backing (Hide)'!$IO42:$MJ42)*IF('Clinical resources'!ABP45="X",1,0))</f>
        <v>0</v>
      </c>
      <c r="SK42" cm="1">
        <f t="array" ref="SK42">SUM(IF('Capacity Summary'!H$139:H$238="X",1,0)*TRANSPOSE('CR Backing (Hide)'!$MM42:$QH42))</f>
        <v>0</v>
      </c>
      <c r="SL42" cm="1">
        <f t="array" ref="SL42">SUM(IF('Capacity Summary'!I$139:I$238="X",1,0)*TRANSPOSE('CR Backing (Hide)'!$MM42:$QH42))</f>
        <v>0</v>
      </c>
      <c r="SM42" cm="1">
        <f t="array" ref="SM42">SUM(IF('Capacity Summary'!J$139:J$238="X",1,0)*TRANSPOSE('CR Backing (Hide)'!$MM42:$QH42))</f>
        <v>0</v>
      </c>
      <c r="SN42" cm="1">
        <f t="array" ref="SN42">SUM(IF('Capacity Summary'!K$139:K$238="X",1,0)*TRANSPOSE('CR Backing (Hide)'!$MM42:$QH42))</f>
        <v>0</v>
      </c>
      <c r="SO42" cm="1">
        <f t="array" ref="SO42">SUM(IF('Capacity Summary'!L$139:L$238="X",1,0)*TRANSPOSE('CR Backing (Hide)'!$MM42:$QH42))</f>
        <v>0</v>
      </c>
      <c r="SP42" cm="1">
        <f t="array" ref="SP42">SUM(IF('Capacity Summary'!M$139:M$238="X",1,0)*TRANSPOSE('CR Backing (Hide)'!$MM42:$QH42))</f>
        <v>0</v>
      </c>
      <c r="SQ42" cm="1">
        <f t="array" ref="SQ42">SUM(IF('Capacity Summary'!N$139:N$238="X",1,0)*TRANSPOSE('CR Backing (Hide)'!$MM42:$QH42))</f>
        <v>0</v>
      </c>
      <c r="SR42" cm="1">
        <f t="array" ref="SR42">SUM(IF('Capacity Summary'!O$139:O$238="X",1,0)*TRANSPOSE('CR Backing (Hide)'!$MM42:$QH42))</f>
        <v>0</v>
      </c>
      <c r="SS42" cm="1">
        <f t="array" ref="SS42">SUM(IF('Capacity Summary'!P$139:P$238="X",1,0)*TRANSPOSE('CR Backing (Hide)'!$MM42:$QH42))</f>
        <v>0</v>
      </c>
      <c r="ST42" cm="1">
        <f t="array" ref="ST42">SUM(IF('Capacity Summary'!Q$139:Q$238="X",1,0)*TRANSPOSE('CR Backing (Hide)'!$MM42:$QH42))</f>
        <v>0</v>
      </c>
      <c r="SU42" cm="1">
        <f t="array" ref="SU42">SUM(IF('Capacity Summary'!R$139:R$238="X",1,0)*TRANSPOSE('CR Backing (Hide)'!$MM42:$QH42))</f>
        <v>0</v>
      </c>
      <c r="SV42" cm="1">
        <f t="array" ref="SV42">SUM(IF('Capacity Summary'!S$139:S$238="X",1,0)*TRANSPOSE('CR Backing (Hide)'!$MM42:$QH42))</f>
        <v>0</v>
      </c>
      <c r="SW42" cm="1">
        <f t="array" ref="SW42">SUM(IF('Capacity Summary'!T$139:T$238="X",1,0)*TRANSPOSE('CR Backing (Hide)'!$MM42:$QH42))</f>
        <v>0</v>
      </c>
      <c r="SX42" cm="1">
        <f t="array" ref="SX42">SUM(IF('Capacity Summary'!U$139:U$238="X",1,0)*TRANSPOSE('CR Backing (Hide)'!$MM42:$QH42))</f>
        <v>0</v>
      </c>
      <c r="SY42" cm="1">
        <f t="array" ref="SY42">SUM(IF('Capacity Summary'!V$139:V$238="X",1,0)*TRANSPOSE('CR Backing (Hide)'!$MM42:$QH42))</f>
        <v>0</v>
      </c>
      <c r="SZ42" cm="1">
        <f t="array" ref="SZ42">SUM(IF('Capacity Summary'!W$139:W$238="X",1,0)*TRANSPOSE('CR Backing (Hide)'!$MM42:$QH42))</f>
        <v>0</v>
      </c>
      <c r="TA42" cm="1">
        <f t="array" ref="TA42">SUM(IF('Capacity Summary'!X$139:X$238="X",1,0)*TRANSPOSE('CR Backing (Hide)'!$MM42:$QH42))</f>
        <v>0</v>
      </c>
      <c r="TB42" cm="1">
        <f t="array" ref="TB42">SUM(IF('Capacity Summary'!Y$139:Y$238="X",1,0)*TRANSPOSE('CR Backing (Hide)'!$MM42:$QH42))</f>
        <v>0</v>
      </c>
      <c r="TC42" cm="1">
        <f t="array" ref="TC42">SUM(IF('Capacity Summary'!Z$139:Z$238="X",1,0)*TRANSPOSE('CR Backing (Hide)'!$MM42:$QH42))</f>
        <v>0</v>
      </c>
      <c r="TD42" cm="1">
        <f t="array" ref="TD42">SUM(IF('Capacity Summary'!AA$139:AA$238="X",1,0)*TRANSPOSE('CR Backing (Hide)'!$MM42:$QH42))</f>
        <v>0</v>
      </c>
      <c r="TE42" cm="1">
        <f t="array" ref="TE42">SUM(IF('Capacity Summary'!AB$139:AB$238="X",1,0)*TRANSPOSE('CR Backing (Hide)'!$MM42:$QH42))</f>
        <v>0</v>
      </c>
      <c r="TF42" cm="1">
        <f t="array" ref="TF42">SUM(IF('Capacity Summary'!AC$139:AC$238="X",1,0)*TRANSPOSE('CR Backing (Hide)'!$MM42:$QH42))</f>
        <v>0</v>
      </c>
      <c r="TG42" cm="1">
        <f t="array" ref="TG42">SUM(IF('Capacity Summary'!AD$139:AD$238="X",1,0)*TRANSPOSE('CR Backing (Hide)'!$MM42:$QH42))</f>
        <v>0</v>
      </c>
      <c r="TH42" cm="1">
        <f t="array" ref="TH42">SUM(IF('Capacity Summary'!AE$139:AE$238="X",1,0)*TRANSPOSE('CR Backing (Hide)'!$MM42:$QH42))</f>
        <v>0</v>
      </c>
      <c r="TI42" cm="1">
        <f t="array" ref="TI42">SUM(IF('Capacity Summary'!AF$139:AF$238="X",1,0)*TRANSPOSE('CR Backing (Hide)'!$MM42:$QH42))</f>
        <v>0</v>
      </c>
      <c r="TJ42" cm="1">
        <f t="array" ref="TJ42">SUM(IF('Capacity Summary'!AG$139:AG$238="X",1,0)*TRANSPOSE('CR Backing (Hide)'!$MM42:$QH42))</f>
        <v>0</v>
      </c>
      <c r="TK42" cm="1">
        <f t="array" ref="TK42">SUM(IF('Capacity Summary'!AH$139:AH$238="X",1,0)*TRANSPOSE('CR Backing (Hide)'!$MM42:$QH42))</f>
        <v>0</v>
      </c>
      <c r="TL42" cm="1">
        <f t="array" ref="TL42">SUM(IF('Capacity Summary'!AI$139:AI$238="X",1,0)*TRANSPOSE('CR Backing (Hide)'!$MM42:$QH42))</f>
        <v>0</v>
      </c>
      <c r="TM42" cm="1">
        <f t="array" ref="TM42">SUM(IF('Capacity Summary'!AJ$139:AJ$238="X",1,0)*TRANSPOSE('CR Backing (Hide)'!$MM42:$QH42))</f>
        <v>0</v>
      </c>
      <c r="TN42" cm="1">
        <f t="array" ref="TN42">SUM(IF('Capacity Summary'!AK$139:AK$238="X",1,0)*TRANSPOSE('CR Backing (Hide)'!$MM42:$QH42))</f>
        <v>0</v>
      </c>
      <c r="TO42" cm="1">
        <f t="array" ref="TO42">SUM(IF('Capacity Summary'!AL$139:AL$238="X",1,0)*TRANSPOSE('CR Backing (Hide)'!$MM42:$QH42))</f>
        <v>0</v>
      </c>
      <c r="TP42" cm="1">
        <f t="array" ref="TP42">SUM(IF('Capacity Summary'!AM$139:AM$238="X",1,0)*TRANSPOSE('CR Backing (Hide)'!$MM42:$QH42))</f>
        <v>0</v>
      </c>
      <c r="TQ42" cm="1">
        <f t="array" ref="TQ42">SUM(IF('Capacity Summary'!AN$139:AN$238="X",1,0)*TRANSPOSE('CR Backing (Hide)'!$MM42:$QH42))</f>
        <v>0</v>
      </c>
      <c r="TR42" cm="1">
        <f t="array" ref="TR42">SUM(IF('Capacity Summary'!AO$139:AO$238="X",1,0)*TRANSPOSE('CR Backing (Hide)'!$MM42:$QH42))</f>
        <v>0</v>
      </c>
      <c r="TS42" cm="1">
        <f t="array" ref="TS42">SUM(IF('Capacity Summary'!AP$139:AP$238="X",1,0)*TRANSPOSE('CR Backing (Hide)'!$MM42:$QH42))</f>
        <v>0</v>
      </c>
      <c r="TT42" cm="1">
        <f t="array" ref="TT42">SUM(IF('Capacity Summary'!AQ$139:AQ$238="X",1,0)*TRANSPOSE('CR Backing (Hide)'!$MM42:$QH42))</f>
        <v>0</v>
      </c>
      <c r="TU42" cm="1">
        <f t="array" ref="TU42">SUM(IF('Capacity Summary'!AR$139:AR$238="X",1,0)*TRANSPOSE('CR Backing (Hide)'!$MM42:$QH42))</f>
        <v>0</v>
      </c>
      <c r="TV42" cm="1">
        <f t="array" ref="TV42">SUM(IF('Capacity Summary'!AS$139:AS$238="X",1,0)*TRANSPOSE('CR Backing (Hide)'!$MM42:$QH42))</f>
        <v>0</v>
      </c>
      <c r="TW42" cm="1">
        <f t="array" ref="TW42">SUM(IF('Capacity Summary'!AT$139:AT$238="X",1,0)*TRANSPOSE('CR Backing (Hide)'!$MM42:$QH42))</f>
        <v>0</v>
      </c>
      <c r="TX42" cm="1">
        <f t="array" ref="TX42">SUM(IF('Capacity Summary'!AU$139:AU$238="X",1,0)*TRANSPOSE('CR Backing (Hide)'!$MM42:$QH42))</f>
        <v>0</v>
      </c>
      <c r="TY42" cm="1">
        <f t="array" ref="TY42">SUM(IF('Capacity Summary'!AV$139:AV$238="X",1,0)*TRANSPOSE('CR Backing (Hide)'!$MM42:$QH42))</f>
        <v>0</v>
      </c>
      <c r="TZ42" cm="1">
        <f t="array" ref="TZ42">SUM(IF('Capacity Summary'!AW$139:AW$238="X",1,0)*TRANSPOSE('CR Backing (Hide)'!$MM42:$QH42))</f>
        <v>0</v>
      </c>
      <c r="UA42" cm="1">
        <f t="array" ref="UA42">SUM(IF('Capacity Summary'!AX$139:AX$238="X",1,0)*TRANSPOSE('CR Backing (Hide)'!$MM42:$QH42))</f>
        <v>0</v>
      </c>
      <c r="UB42" cm="1">
        <f t="array" ref="UB42">SUM(IF('Capacity Summary'!AY$139:AY$238="X",1,0)*TRANSPOSE('CR Backing (Hide)'!$MM42:$QH42))</f>
        <v>0</v>
      </c>
      <c r="UC42" cm="1">
        <f t="array" ref="UC42">SUM(IF('Capacity Summary'!AZ$139:AZ$238="X",1,0)*TRANSPOSE('CR Backing (Hide)'!$MM42:$QH42))</f>
        <v>0</v>
      </c>
      <c r="UD42" cm="1">
        <f t="array" ref="UD42">SUM(IF('Capacity Summary'!BA$139:BA$238="X",1,0)*TRANSPOSE('CR Backing (Hide)'!$MM42:$QH42))</f>
        <v>0</v>
      </c>
      <c r="UE42" cm="1">
        <f t="array" ref="UE42">SUM(IF('Capacity Summary'!BB$139:BB$238="X",1,0)*TRANSPOSE('CR Backing (Hide)'!$MM42:$QH42))</f>
        <v>0</v>
      </c>
      <c r="UF42" cm="1">
        <f t="array" ref="UF42">SUM(IF('Capacity Summary'!BC$139:BC$238="X",1,0)*TRANSPOSE('CR Backing (Hide)'!$MM42:$QH42))</f>
        <v>0</v>
      </c>
      <c r="UG42" cm="1">
        <f t="array" ref="UG42">SUM(IF('Capacity Summary'!BD$139:BD$238="X",1,0)*TRANSPOSE('CR Backing (Hide)'!$MM42:$QH42))</f>
        <v>0</v>
      </c>
      <c r="UH42" cm="1">
        <f t="array" ref="UH42">SUM(IF('Capacity Summary'!BE$139:BE$238="X",1,0)*TRANSPOSE('CR Backing (Hide)'!$MM42:$QH42))</f>
        <v>0</v>
      </c>
      <c r="UI42" cm="1">
        <f t="array" ref="UI42">SUM(IF('Capacity Summary'!BF$139:BF$238="X",1,0)*TRANSPOSE('CR Backing (Hide)'!$MM42:$QH42))</f>
        <v>0</v>
      </c>
      <c r="UJ42" cm="1">
        <f t="array" ref="UJ42">SUM(IF('Capacity Summary'!BG$139:BG$238="X",1,0)*TRANSPOSE('CR Backing (Hide)'!$MM42:$QH42))</f>
        <v>0</v>
      </c>
      <c r="UL42">
        <f t="shared" si="1"/>
        <v>0</v>
      </c>
      <c r="UM42">
        <f t="shared" si="2"/>
        <v>0</v>
      </c>
      <c r="UN42">
        <f>COUNTIF('Clinical resources'!$ZQ$7:$ABP$7,"X")</f>
        <v>0</v>
      </c>
      <c r="UP42">
        <f t="shared" si="3"/>
        <v>0</v>
      </c>
      <c r="UQ42">
        <f t="shared" si="4"/>
        <v>0</v>
      </c>
      <c r="UR42">
        <f t="shared" si="5"/>
        <v>0</v>
      </c>
      <c r="UW42">
        <f t="array" ref="UW42:YR42">$AS42:$EN42*IF('Clinical resources'!$CK45:$GH45="X",1,0)</f>
        <v>0</v>
      </c>
      <c r="UX42">
        <v>0</v>
      </c>
      <c r="UY42">
        <v>0</v>
      </c>
      <c r="UZ42">
        <v>0</v>
      </c>
      <c r="VA42">
        <v>0</v>
      </c>
      <c r="VB42">
        <v>0</v>
      </c>
      <c r="VC42">
        <v>0</v>
      </c>
      <c r="VD42">
        <v>0</v>
      </c>
      <c r="VE42">
        <v>0</v>
      </c>
      <c r="VF42">
        <v>0</v>
      </c>
      <c r="VG42">
        <v>0</v>
      </c>
      <c r="VH42">
        <v>0</v>
      </c>
      <c r="VI42">
        <v>0</v>
      </c>
      <c r="VJ42">
        <v>0</v>
      </c>
      <c r="VK42">
        <v>0</v>
      </c>
      <c r="VL42">
        <v>0</v>
      </c>
      <c r="VM42">
        <v>0</v>
      </c>
      <c r="VN42">
        <v>0</v>
      </c>
      <c r="VO42">
        <v>0</v>
      </c>
      <c r="VP42">
        <v>0</v>
      </c>
      <c r="VQ42">
        <v>0</v>
      </c>
      <c r="VR42">
        <v>0</v>
      </c>
      <c r="VS42">
        <v>0</v>
      </c>
      <c r="VT42">
        <v>0</v>
      </c>
      <c r="VU42">
        <v>0</v>
      </c>
      <c r="VV42">
        <v>0</v>
      </c>
      <c r="VW42">
        <v>0</v>
      </c>
      <c r="VX42">
        <v>0</v>
      </c>
      <c r="VY42">
        <v>0</v>
      </c>
      <c r="VZ42">
        <v>0</v>
      </c>
      <c r="WA42">
        <v>0</v>
      </c>
      <c r="WB42">
        <v>0</v>
      </c>
      <c r="WC42">
        <v>0</v>
      </c>
      <c r="WD42">
        <v>0</v>
      </c>
      <c r="WE42">
        <v>0</v>
      </c>
      <c r="WF42">
        <v>0</v>
      </c>
      <c r="WG42">
        <v>0</v>
      </c>
      <c r="WH42">
        <v>0</v>
      </c>
      <c r="WI42">
        <v>0</v>
      </c>
      <c r="WJ42">
        <v>0</v>
      </c>
      <c r="WK42">
        <v>0</v>
      </c>
      <c r="WL42">
        <v>0</v>
      </c>
      <c r="WM42">
        <v>0</v>
      </c>
      <c r="WN42">
        <v>0</v>
      </c>
      <c r="WO42">
        <v>0</v>
      </c>
      <c r="WP42">
        <v>0</v>
      </c>
      <c r="WQ42">
        <v>0</v>
      </c>
      <c r="WR42">
        <v>0</v>
      </c>
      <c r="WS42">
        <v>0</v>
      </c>
      <c r="WT42">
        <v>0</v>
      </c>
      <c r="WU42">
        <v>0</v>
      </c>
      <c r="WV42">
        <v>0</v>
      </c>
      <c r="WW42">
        <v>0</v>
      </c>
      <c r="WX42">
        <v>0</v>
      </c>
      <c r="WY42">
        <v>0</v>
      </c>
      <c r="WZ42">
        <v>0</v>
      </c>
      <c r="XA42">
        <v>0</v>
      </c>
      <c r="XB42">
        <v>0</v>
      </c>
      <c r="XC42">
        <v>0</v>
      </c>
      <c r="XD42">
        <v>0</v>
      </c>
      <c r="XE42">
        <v>0</v>
      </c>
      <c r="XF42">
        <v>0</v>
      </c>
      <c r="XG42">
        <v>0</v>
      </c>
      <c r="XH42">
        <v>0</v>
      </c>
      <c r="XI42">
        <v>0</v>
      </c>
      <c r="XJ42">
        <v>0</v>
      </c>
      <c r="XK42">
        <v>0</v>
      </c>
      <c r="XL42">
        <v>0</v>
      </c>
      <c r="XM42">
        <v>0</v>
      </c>
      <c r="XN42">
        <v>0</v>
      </c>
      <c r="XO42">
        <v>0</v>
      </c>
      <c r="XP42">
        <v>0</v>
      </c>
      <c r="XQ42">
        <v>0</v>
      </c>
      <c r="XR42">
        <v>0</v>
      </c>
      <c r="XS42">
        <v>0</v>
      </c>
      <c r="XT42">
        <v>0</v>
      </c>
      <c r="XU42">
        <v>0</v>
      </c>
      <c r="XV42">
        <v>0</v>
      </c>
      <c r="XW42">
        <v>0</v>
      </c>
      <c r="XX42">
        <v>0</v>
      </c>
      <c r="XY42">
        <v>0</v>
      </c>
      <c r="XZ42">
        <v>0</v>
      </c>
      <c r="YA42">
        <v>0</v>
      </c>
      <c r="YB42">
        <v>0</v>
      </c>
      <c r="YC42">
        <v>0</v>
      </c>
      <c r="YD42">
        <v>0</v>
      </c>
      <c r="YE42">
        <v>0</v>
      </c>
      <c r="YF42">
        <v>0</v>
      </c>
      <c r="YG42">
        <v>0</v>
      </c>
      <c r="YH42">
        <v>0</v>
      </c>
      <c r="YI42">
        <v>0</v>
      </c>
      <c r="YJ42">
        <v>0</v>
      </c>
      <c r="YK42">
        <v>0</v>
      </c>
      <c r="YL42">
        <v>0</v>
      </c>
      <c r="YM42">
        <v>0</v>
      </c>
      <c r="YN42">
        <v>0</v>
      </c>
      <c r="YO42">
        <v>0</v>
      </c>
      <c r="YP42">
        <v>0</v>
      </c>
      <c r="YQ42">
        <v>0</v>
      </c>
      <c r="YR42">
        <v>0</v>
      </c>
      <c r="YV42">
        <f t="array" ref="YV42:ACQ42">$EQ42:$IL42*IF('Clinical resources'!$OA45:$RV45="X",1,0)</f>
        <v>0</v>
      </c>
      <c r="YW42">
        <v>0</v>
      </c>
      <c r="YX42">
        <v>0</v>
      </c>
      <c r="YY42">
        <v>0</v>
      </c>
      <c r="YZ42">
        <v>0</v>
      </c>
      <c r="ZA42">
        <v>0</v>
      </c>
      <c r="ZB42">
        <v>0</v>
      </c>
      <c r="ZC42">
        <v>0</v>
      </c>
      <c r="ZD42">
        <v>0</v>
      </c>
      <c r="ZE42">
        <v>0</v>
      </c>
      <c r="ZF42">
        <v>0</v>
      </c>
      <c r="ZG42">
        <v>0</v>
      </c>
      <c r="ZH42">
        <v>0</v>
      </c>
      <c r="ZI42">
        <v>0</v>
      </c>
      <c r="ZJ42">
        <v>0</v>
      </c>
      <c r="ZK42">
        <v>0</v>
      </c>
      <c r="ZL42">
        <v>0</v>
      </c>
      <c r="ZM42">
        <v>0</v>
      </c>
      <c r="ZN42">
        <v>0</v>
      </c>
      <c r="ZO42">
        <v>0</v>
      </c>
      <c r="ZP42">
        <v>0</v>
      </c>
      <c r="ZQ42">
        <v>0</v>
      </c>
      <c r="ZR42">
        <v>0</v>
      </c>
      <c r="ZS42">
        <v>0</v>
      </c>
      <c r="ZT42">
        <v>0</v>
      </c>
      <c r="ZU42">
        <v>0</v>
      </c>
      <c r="ZV42">
        <v>0</v>
      </c>
      <c r="ZW42">
        <v>0</v>
      </c>
      <c r="ZX42">
        <v>0</v>
      </c>
      <c r="ZY42">
        <v>0</v>
      </c>
      <c r="ZZ42">
        <v>0</v>
      </c>
      <c r="AAA42">
        <v>0</v>
      </c>
      <c r="AAB42">
        <v>0</v>
      </c>
      <c r="AAC42">
        <v>0</v>
      </c>
      <c r="AAD42">
        <v>0</v>
      </c>
      <c r="AAE42">
        <v>0</v>
      </c>
      <c r="AAF42">
        <v>0</v>
      </c>
      <c r="AAG42">
        <v>0</v>
      </c>
      <c r="AAH42">
        <v>0</v>
      </c>
      <c r="AAI42">
        <v>0</v>
      </c>
      <c r="AAJ42">
        <v>0</v>
      </c>
      <c r="AAK42">
        <v>0</v>
      </c>
      <c r="AAL42">
        <v>0</v>
      </c>
      <c r="AAM42">
        <v>0</v>
      </c>
      <c r="AAN42">
        <v>0</v>
      </c>
      <c r="AAO42">
        <v>0</v>
      </c>
      <c r="AAP42">
        <v>0</v>
      </c>
      <c r="AAQ42">
        <v>0</v>
      </c>
      <c r="AAR42">
        <v>0</v>
      </c>
      <c r="AAS42">
        <v>0</v>
      </c>
      <c r="AAT42">
        <v>0</v>
      </c>
      <c r="AAU42">
        <v>0</v>
      </c>
      <c r="AAV42">
        <v>0</v>
      </c>
      <c r="AAW42">
        <v>0</v>
      </c>
      <c r="AAX42">
        <v>0</v>
      </c>
      <c r="AAY42">
        <v>0</v>
      </c>
      <c r="AAZ42">
        <v>0</v>
      </c>
      <c r="ABA42">
        <v>0</v>
      </c>
      <c r="ABB42">
        <v>0</v>
      </c>
      <c r="ABC42">
        <v>0</v>
      </c>
      <c r="ABD42">
        <v>0</v>
      </c>
      <c r="ABE42">
        <v>0</v>
      </c>
      <c r="ABF42">
        <v>0</v>
      </c>
      <c r="ABG42">
        <v>0</v>
      </c>
      <c r="ABH42">
        <v>0</v>
      </c>
      <c r="ABI42">
        <v>0</v>
      </c>
      <c r="ABJ42">
        <v>0</v>
      </c>
      <c r="ABK42">
        <v>0</v>
      </c>
      <c r="ABL42">
        <v>0</v>
      </c>
      <c r="ABM42">
        <v>0</v>
      </c>
      <c r="ABN42">
        <v>0</v>
      </c>
      <c r="ABO42">
        <v>0</v>
      </c>
      <c r="ABP42">
        <v>0</v>
      </c>
      <c r="ABQ42">
        <v>0</v>
      </c>
      <c r="ABR42">
        <v>0</v>
      </c>
      <c r="ABS42">
        <v>0</v>
      </c>
      <c r="ABT42">
        <v>0</v>
      </c>
      <c r="ABU42">
        <v>0</v>
      </c>
      <c r="ABV42">
        <v>0</v>
      </c>
      <c r="ABW42">
        <v>0</v>
      </c>
      <c r="ABX42">
        <v>0</v>
      </c>
      <c r="ABY42">
        <v>0</v>
      </c>
      <c r="ABZ42">
        <v>0</v>
      </c>
      <c r="ACA42">
        <v>0</v>
      </c>
      <c r="ACB42">
        <v>0</v>
      </c>
      <c r="ACC42">
        <v>0</v>
      </c>
      <c r="ACD42">
        <v>0</v>
      </c>
      <c r="ACE42">
        <v>0</v>
      </c>
      <c r="ACF42">
        <v>0</v>
      </c>
      <c r="ACG42">
        <v>0</v>
      </c>
      <c r="ACH42">
        <v>0</v>
      </c>
      <c r="ACI42">
        <v>0</v>
      </c>
      <c r="ACJ42">
        <v>0</v>
      </c>
      <c r="ACK42">
        <v>0</v>
      </c>
      <c r="ACL42">
        <v>0</v>
      </c>
      <c r="ACM42">
        <v>0</v>
      </c>
      <c r="ACN42">
        <v>0</v>
      </c>
      <c r="ACO42">
        <v>0</v>
      </c>
      <c r="ACP42">
        <v>0</v>
      </c>
      <c r="ACQ42">
        <v>0</v>
      </c>
    </row>
    <row r="43" spans="2:771" x14ac:dyDescent="0.25">
      <c r="B43">
        <f>IF(A43='Clinical resources'!B46,0,1)</f>
        <v>0</v>
      </c>
      <c r="C43">
        <f>'Clinical resources'!D46</f>
        <v>0</v>
      </c>
      <c r="H43" t="str">
        <f>ROW(H40)&amp;". "&amp;'Clinical resources'!B46</f>
        <v xml:space="preserve">40. </v>
      </c>
      <c r="J43" t="str" cm="1">
        <f t="array" ref="J43">IF(SUM(IF('Clinical resources'!L46:P46="X",1,0)*'Clinical resources'!L$4:P$4)&gt;0,"X","")</f>
        <v/>
      </c>
      <c r="K43" t="str" cm="1">
        <f t="array" ref="K43">IF(SUM(IF('Clinical resources'!Q46:U46="X",1,0)*'Clinical resources'!Q$4:U$4)&gt;0,"X","")</f>
        <v/>
      </c>
      <c r="L43" t="str" cm="1">
        <f t="array" ref="L43">IF(SUM(IF('Clinical resources'!V46:Z46="X",1,0)*'Clinical resources'!V$4:Z$4)&gt;0,"X","")</f>
        <v/>
      </c>
      <c r="M43" t="str" cm="1">
        <f t="array" ref="M43">IF(SUM(IF('Clinical resources'!AA46:AE46="X",1,0)*'Clinical resources'!AA$4:AE$4)&gt;0,"X","")</f>
        <v/>
      </c>
      <c r="N43" t="str" cm="1">
        <f t="array" ref="N43">IF(SUM(IF('Clinical resources'!AF46:AJ46="X",1,0)*'Clinical resources'!AF$4:AJ$4)&gt;0,"X","")</f>
        <v/>
      </c>
      <c r="O43" t="str" cm="1">
        <f t="array" ref="O43">IF(SUM(IF('Clinical resources'!AK46:AO46="X",1,0)*'Clinical resources'!AK$4:AO$4)&gt;0,"X","")</f>
        <v/>
      </c>
      <c r="P43" t="str" cm="1">
        <f t="array" ref="P43">IF(SUM(IF('Clinical resources'!AP46:AT46="X",1,0)*'Clinical resources'!AP$4:AT$4)&gt;0,"X","")</f>
        <v/>
      </c>
      <c r="Q43" t="str" cm="1">
        <f t="array" ref="Q43">IF(SUM(IF('Clinical resources'!AU46:AY46="X",1,0)*'Clinical resources'!AU$4:AY$4)&gt;0,"X","")</f>
        <v/>
      </c>
      <c r="R43" t="str" cm="1">
        <f t="array" ref="R43">IF(SUM(IF('Clinical resources'!AZ46:BD46="X",1,0)*'Clinical resources'!AZ$4:BD$4)&gt;0,"X","")</f>
        <v/>
      </c>
      <c r="S43" t="str" cm="1">
        <f t="array" ref="S43">IF(SUM(IF('Clinical resources'!BE46:BI46="X",1,0)*'Clinical resources'!BE$4:BI$4)&gt;0,"X","")</f>
        <v/>
      </c>
      <c r="T43" t="str" cm="1">
        <f t="array" ref="T43">IF(SUM(IF('Clinical resources'!BJ46:BN46="X",1,0)*'Clinical resources'!BJ$4:BN$4)&gt;0,"X","")</f>
        <v/>
      </c>
      <c r="U43" t="str" cm="1">
        <f t="array" ref="U43">IF(SUM(IF('Clinical resources'!BO46:BS46="X",1,0)*'Clinical resources'!BO$4:BS$4)&gt;0,"X","")</f>
        <v/>
      </c>
      <c r="V43" t="str" cm="1">
        <f t="array" ref="V43">IF(SUM(IF('Clinical resources'!BT46:BX46="X",1,0)*'Clinical resources'!BT$4:BX$4)&gt;0,"X","")</f>
        <v/>
      </c>
      <c r="W43" t="str" cm="1">
        <f t="array" ref="W43">IF(SUM(IF('Clinical resources'!BY46:CC46="X",1,0)*'Clinical resources'!BY$4:CC$4)&gt;0,"X","")</f>
        <v/>
      </c>
      <c r="X43" t="str" cm="1">
        <f t="array" ref="X43">IF(SUM(IF('Clinical resources'!CD46:CH46="X",1,0)*'Clinical resources'!CD$4:CH$4)&gt;0,"X","")</f>
        <v/>
      </c>
      <c r="AA43">
        <f t="array" ref="AA43">SUM('Clinical resources'!$L$4:$P$4*IF('Clinical resources'!$L46:$P46="X",1,0))</f>
        <v>0</v>
      </c>
      <c r="AB43">
        <f t="array" ref="AB43">SUM('Clinical resources'!$Q$4:$U$4*IF('Clinical resources'!$Q46:$U46="X",1,0))</f>
        <v>0</v>
      </c>
      <c r="AC43">
        <f t="array" ref="AC43">SUM('Clinical resources'!$V$4:$Z$4*IF('Clinical resources'!$V46:$Z46="X",1,0))</f>
        <v>0</v>
      </c>
      <c r="AD43">
        <f t="array" ref="AD43">SUM('Clinical resources'!$AA$4:$AE$4*IF('Clinical resources'!$AA46:$AE46="X",1,0))</f>
        <v>0</v>
      </c>
      <c r="AE43">
        <f t="array" ref="AE43">SUM('Clinical resources'!$AF$4:$AJ$4*IF('Clinical resources'!$AF46:$AJ46="X",1,0))</f>
        <v>0</v>
      </c>
      <c r="AF43">
        <f t="array" ref="AF43">SUM('Clinical resources'!$AK$4:$AO$4*IF('Clinical resources'!$AK46:$AO46="X",1,0))</f>
        <v>0</v>
      </c>
      <c r="AG43">
        <f t="array" ref="AG43">SUM('Clinical resources'!$AP$4:$AT$4*IF('Clinical resources'!$AP46:$AT46="X",1,0))</f>
        <v>0</v>
      </c>
      <c r="AH43">
        <f t="array" ref="AH43">SUM('Clinical resources'!$AU$4:$AY$4*IF('Clinical resources'!$AU46:$AY46="X",1,0))</f>
        <v>0</v>
      </c>
      <c r="AI43">
        <f t="array" ref="AI43">SUM('Clinical resources'!$AZ$4:$BD$4*IF('Clinical resources'!$AZ46:$BD46="X",1,0))</f>
        <v>0</v>
      </c>
      <c r="AJ43">
        <f t="array" ref="AJ43">SUM('Clinical resources'!$BE$4:$BI$4*IF('Clinical resources'!$BE46:$BI46="X",1,0))</f>
        <v>0</v>
      </c>
      <c r="AK43">
        <f t="array" ref="AK43">SUM('Clinical resources'!$BJ$4:$BN$4*IF('Clinical resources'!$BJ46:$BN46="X",1,0))</f>
        <v>0</v>
      </c>
      <c r="AL43">
        <f t="array" ref="AL43">SUM('Clinical resources'!$BO$4:$BS$4*IF('Clinical resources'!$BO46:$BS46="X",1,0))</f>
        <v>0</v>
      </c>
      <c r="AM43">
        <f t="array" ref="AM43">SUM('Clinical resources'!$BT$4:$BX$4*IF('Clinical resources'!$BT46:$BX46="X",1,0))</f>
        <v>0</v>
      </c>
      <c r="AN43">
        <f t="array" ref="AN43">SUM('Clinical resources'!$BY$4:$CC$4*IF('Clinical resources'!$BY46:$CC46="X",1,0))</f>
        <v>0</v>
      </c>
      <c r="AO43">
        <f t="array" ref="AO43">SUM('Clinical resources'!$CD$4:$CH$4*IF('Clinical resources'!$CD46:$CH46="X",1,0))</f>
        <v>0</v>
      </c>
      <c r="AS43" cm="1">
        <f t="array" ref="AS43">IF(SUM(IF($J43:$X43=TRANSPOSE('Capacity Backing (Hide)2'!B$67:B$81),1,0))&gt;0,1,0)</f>
        <v>0</v>
      </c>
      <c r="AT43" cm="1">
        <f t="array" ref="AT43">IF(SUM(IF($J43:$X43=TRANSPOSE('Capacity Backing (Hide)2'!C$67:C$81),1,0))&gt;0,1,0)</f>
        <v>0</v>
      </c>
      <c r="AU43" cm="1">
        <f t="array" ref="AU43">IF(SUM(IF($J43:$X43=TRANSPOSE('Capacity Backing (Hide)2'!D$67:D$81),1,0))&gt;0,1,0)</f>
        <v>0</v>
      </c>
      <c r="AV43" cm="1">
        <f t="array" ref="AV43">IF(SUM(IF($J43:$X43=TRANSPOSE('Capacity Backing (Hide)2'!E$67:E$81),1,0))&gt;0,1,0)</f>
        <v>0</v>
      </c>
      <c r="AW43" cm="1">
        <f t="array" ref="AW43">IF(SUM(IF($J43:$X43=TRANSPOSE('Capacity Backing (Hide)2'!F$67:F$81),1,0))&gt;0,1,0)</f>
        <v>0</v>
      </c>
      <c r="AX43" cm="1">
        <f t="array" ref="AX43">IF(SUM(IF($J43:$X43=TRANSPOSE('Capacity Backing (Hide)2'!G$67:G$81),1,0))&gt;0,1,0)</f>
        <v>0</v>
      </c>
      <c r="AY43" cm="1">
        <f t="array" ref="AY43">IF(SUM(IF($J43:$X43=TRANSPOSE('Capacity Backing (Hide)2'!H$67:H$81),1,0))&gt;0,1,0)</f>
        <v>0</v>
      </c>
      <c r="AZ43" cm="1">
        <f t="array" ref="AZ43">IF(SUM(IF($J43:$X43=TRANSPOSE('Capacity Backing (Hide)2'!I$67:I$81),1,0))&gt;0,1,0)</f>
        <v>0</v>
      </c>
      <c r="BA43" cm="1">
        <f t="array" ref="BA43">IF(SUM(IF($J43:$X43=TRANSPOSE('Capacity Backing (Hide)2'!J$67:J$81),1,0))&gt;0,1,0)</f>
        <v>0</v>
      </c>
      <c r="BB43" cm="1">
        <f t="array" ref="BB43">IF(SUM(IF($J43:$X43=TRANSPOSE('Capacity Backing (Hide)2'!K$67:K$81),1,0))&gt;0,1,0)</f>
        <v>0</v>
      </c>
      <c r="BC43" cm="1">
        <f t="array" ref="BC43">IF(SUM(IF($J43:$X43=TRANSPOSE('Capacity Backing (Hide)2'!L$67:L$81),1,0))&gt;0,1,0)</f>
        <v>0</v>
      </c>
      <c r="BD43" cm="1">
        <f t="array" ref="BD43">IF(SUM(IF($J43:$X43=TRANSPOSE('Capacity Backing (Hide)2'!M$67:M$81),1,0))&gt;0,1,0)</f>
        <v>0</v>
      </c>
      <c r="BE43" cm="1">
        <f t="array" ref="BE43">IF(SUM(IF($J43:$X43=TRANSPOSE('Capacity Backing (Hide)2'!N$67:N$81),1,0))&gt;0,1,0)</f>
        <v>0</v>
      </c>
      <c r="BF43" cm="1">
        <f t="array" ref="BF43">IF(SUM(IF($J43:$X43=TRANSPOSE('Capacity Backing (Hide)2'!O$67:O$81),1,0))&gt;0,1,0)</f>
        <v>0</v>
      </c>
      <c r="BG43" cm="1">
        <f t="array" ref="BG43">IF(SUM(IF($J43:$X43=TRANSPOSE('Capacity Backing (Hide)2'!P$67:P$81),1,0))&gt;0,1,0)</f>
        <v>0</v>
      </c>
      <c r="BH43" cm="1">
        <f t="array" ref="BH43">IF(SUM(IF($J43:$X43=TRANSPOSE('Capacity Backing (Hide)2'!Q$67:Q$81),1,0))&gt;0,1,0)</f>
        <v>0</v>
      </c>
      <c r="BI43" cm="1">
        <f t="array" ref="BI43">IF(SUM(IF($J43:$X43=TRANSPOSE('Capacity Backing (Hide)2'!R$67:R$81),1,0))&gt;0,1,0)</f>
        <v>0</v>
      </c>
      <c r="BJ43" cm="1">
        <f t="array" ref="BJ43">IF(SUM(IF($J43:$X43=TRANSPOSE('Capacity Backing (Hide)2'!S$67:S$81),1,0))&gt;0,1,0)</f>
        <v>0</v>
      </c>
      <c r="BK43" cm="1">
        <f t="array" ref="BK43">IF(SUM(IF($J43:$X43=TRANSPOSE('Capacity Backing (Hide)2'!T$67:T$81),1,0))&gt;0,1,0)</f>
        <v>0</v>
      </c>
      <c r="BL43" cm="1">
        <f t="array" ref="BL43">IF(SUM(IF($J43:$X43=TRANSPOSE('Capacity Backing (Hide)2'!U$67:U$81),1,0))&gt;0,1,0)</f>
        <v>0</v>
      </c>
      <c r="BM43" cm="1">
        <f t="array" ref="BM43">IF(SUM(IF($J43:$X43=TRANSPOSE('Capacity Backing (Hide)2'!V$67:V$81),1,0))&gt;0,1,0)</f>
        <v>0</v>
      </c>
      <c r="BN43" cm="1">
        <f t="array" ref="BN43">IF(SUM(IF($J43:$X43=TRANSPOSE('Capacity Backing (Hide)2'!W$67:W$81),1,0))&gt;0,1,0)</f>
        <v>0</v>
      </c>
      <c r="BO43" cm="1">
        <f t="array" ref="BO43">IF(SUM(IF($J43:$X43=TRANSPOSE('Capacity Backing (Hide)2'!X$67:X$81),1,0))&gt;0,1,0)</f>
        <v>0</v>
      </c>
      <c r="BP43" cm="1">
        <f t="array" ref="BP43">IF(SUM(IF($J43:$X43=TRANSPOSE('Capacity Backing (Hide)2'!Y$67:Y$81),1,0))&gt;0,1,0)</f>
        <v>0</v>
      </c>
      <c r="BQ43" cm="1">
        <f t="array" ref="BQ43">IF(SUM(IF($J43:$X43=TRANSPOSE('Capacity Backing (Hide)2'!Z$67:Z$81),1,0))&gt;0,1,0)</f>
        <v>0</v>
      </c>
      <c r="BR43" cm="1">
        <f t="array" ref="BR43">IF(SUM(IF($J43:$X43=TRANSPOSE('Capacity Backing (Hide)2'!AA$67:AA$81),1,0))&gt;0,1,0)</f>
        <v>0</v>
      </c>
      <c r="BS43" cm="1">
        <f t="array" ref="BS43">IF(SUM(IF($J43:$X43=TRANSPOSE('Capacity Backing (Hide)2'!AB$67:AB$81),1,0))&gt;0,1,0)</f>
        <v>0</v>
      </c>
      <c r="BT43" cm="1">
        <f t="array" ref="BT43">IF(SUM(IF($J43:$X43=TRANSPOSE('Capacity Backing (Hide)2'!AC$67:AC$81),1,0))&gt;0,1,0)</f>
        <v>0</v>
      </c>
      <c r="BU43" cm="1">
        <f t="array" ref="BU43">IF(SUM(IF($J43:$X43=TRANSPOSE('Capacity Backing (Hide)2'!AD$67:AD$81),1,0))&gt;0,1,0)</f>
        <v>0</v>
      </c>
      <c r="BV43" cm="1">
        <f t="array" ref="BV43">IF(SUM(IF($J43:$X43=TRANSPOSE('Capacity Backing (Hide)2'!AE$67:AE$81),1,0))&gt;0,1,0)</f>
        <v>0</v>
      </c>
      <c r="BW43" cm="1">
        <f t="array" ref="BW43">IF(SUM(IF($J43:$X43=TRANSPOSE('Capacity Backing (Hide)2'!AF$67:AF$81),1,0))&gt;0,1,0)</f>
        <v>0</v>
      </c>
      <c r="BX43" cm="1">
        <f t="array" ref="BX43">IF(SUM(IF($J43:$X43=TRANSPOSE('Capacity Backing (Hide)2'!AG$67:AG$81),1,0))&gt;0,1,0)</f>
        <v>0</v>
      </c>
      <c r="BY43" cm="1">
        <f t="array" ref="BY43">IF(SUM(IF($J43:$X43=TRANSPOSE('Capacity Backing (Hide)2'!AH$67:AH$81),1,0))&gt;0,1,0)</f>
        <v>0</v>
      </c>
      <c r="BZ43" cm="1">
        <f t="array" ref="BZ43">IF(SUM(IF($J43:$X43=TRANSPOSE('Capacity Backing (Hide)2'!AI$67:AI$81),1,0))&gt;0,1,0)</f>
        <v>0</v>
      </c>
      <c r="CA43" cm="1">
        <f t="array" ref="CA43">IF(SUM(IF($J43:$X43=TRANSPOSE('Capacity Backing (Hide)2'!AJ$67:AJ$81),1,0))&gt;0,1,0)</f>
        <v>0</v>
      </c>
      <c r="CB43" cm="1">
        <f t="array" ref="CB43">IF(SUM(IF($J43:$X43=TRANSPOSE('Capacity Backing (Hide)2'!AK$67:AK$81),1,0))&gt;0,1,0)</f>
        <v>0</v>
      </c>
      <c r="CC43" cm="1">
        <f t="array" ref="CC43">IF(SUM(IF($J43:$X43=TRANSPOSE('Capacity Backing (Hide)2'!AL$67:AL$81),1,0))&gt;0,1,0)</f>
        <v>0</v>
      </c>
      <c r="CD43" cm="1">
        <f t="array" ref="CD43">IF(SUM(IF($J43:$X43=TRANSPOSE('Capacity Backing (Hide)2'!AM$67:AM$81),1,0))&gt;0,1,0)</f>
        <v>0</v>
      </c>
      <c r="CE43" cm="1">
        <f t="array" ref="CE43">IF(SUM(IF($J43:$X43=TRANSPOSE('Capacity Backing (Hide)2'!AN$67:AN$81),1,0))&gt;0,1,0)</f>
        <v>0</v>
      </c>
      <c r="CF43" cm="1">
        <f t="array" ref="CF43">IF(SUM(IF($J43:$X43=TRANSPOSE('Capacity Backing (Hide)2'!AO$67:AO$81),1,0))&gt;0,1,0)</f>
        <v>0</v>
      </c>
      <c r="CG43" cm="1">
        <f t="array" ref="CG43">IF(SUM(IF($J43:$X43=TRANSPOSE('Capacity Backing (Hide)2'!AP$67:AP$81),1,0))&gt;0,1,0)</f>
        <v>0</v>
      </c>
      <c r="CH43" cm="1">
        <f t="array" ref="CH43">IF(SUM(IF($J43:$X43=TRANSPOSE('Capacity Backing (Hide)2'!AQ$67:AQ$81),1,0))&gt;0,1,0)</f>
        <v>0</v>
      </c>
      <c r="CI43" cm="1">
        <f t="array" ref="CI43">IF(SUM(IF($J43:$X43=TRANSPOSE('Capacity Backing (Hide)2'!AR$67:AR$81),1,0))&gt;0,1,0)</f>
        <v>0</v>
      </c>
      <c r="CJ43" cm="1">
        <f t="array" ref="CJ43">IF(SUM(IF($J43:$X43=TRANSPOSE('Capacity Backing (Hide)2'!AS$67:AS$81),1,0))&gt;0,1,0)</f>
        <v>0</v>
      </c>
      <c r="CK43" cm="1">
        <f t="array" ref="CK43">IF(SUM(IF($J43:$X43=TRANSPOSE('Capacity Backing (Hide)2'!AT$67:AT$81),1,0))&gt;0,1,0)</f>
        <v>0</v>
      </c>
      <c r="CL43" cm="1">
        <f t="array" ref="CL43">IF(SUM(IF($J43:$X43=TRANSPOSE('Capacity Backing (Hide)2'!AU$67:AU$81),1,0))&gt;0,1,0)</f>
        <v>0</v>
      </c>
      <c r="CM43" cm="1">
        <f t="array" ref="CM43">IF(SUM(IF($J43:$X43=TRANSPOSE('Capacity Backing (Hide)2'!AV$67:AV$81),1,0))&gt;0,1,0)</f>
        <v>0</v>
      </c>
      <c r="CN43" cm="1">
        <f t="array" ref="CN43">IF(SUM(IF($J43:$X43=TRANSPOSE('Capacity Backing (Hide)2'!AW$67:AW$81),1,0))&gt;0,1,0)</f>
        <v>0</v>
      </c>
      <c r="CO43" cm="1">
        <f t="array" ref="CO43">IF(SUM(IF($J43:$X43=TRANSPOSE('Capacity Backing (Hide)2'!AX$67:AX$81),1,0))&gt;0,1,0)</f>
        <v>0</v>
      </c>
      <c r="CP43" cm="1">
        <f t="array" ref="CP43">IF(SUM(IF($J43:$X43=TRANSPOSE('Capacity Backing (Hide)2'!AY$67:AY$81),1,0))&gt;0,1,0)</f>
        <v>0</v>
      </c>
      <c r="CQ43" cm="1">
        <f t="array" ref="CQ43">IF(SUM(IF($J43:$X43=TRANSPOSE('Capacity Backing (Hide)2'!AZ$67:AZ$81),1,0))&gt;0,1,0)</f>
        <v>0</v>
      </c>
      <c r="CR43" cm="1">
        <f t="array" ref="CR43">IF(SUM(IF($J43:$X43=TRANSPOSE('Capacity Backing (Hide)2'!BA$67:BA$81),1,0))&gt;0,1,0)</f>
        <v>0</v>
      </c>
      <c r="CS43" cm="1">
        <f t="array" ref="CS43">IF(SUM(IF($J43:$X43=TRANSPOSE('Capacity Backing (Hide)2'!BB$67:BB$81),1,0))&gt;0,1,0)</f>
        <v>0</v>
      </c>
      <c r="CT43" cm="1">
        <f t="array" ref="CT43">IF(SUM(IF($J43:$X43=TRANSPOSE('Capacity Backing (Hide)2'!BC$67:BC$81),1,0))&gt;0,1,0)</f>
        <v>0</v>
      </c>
      <c r="CU43" cm="1">
        <f t="array" ref="CU43">IF(SUM(IF($J43:$X43=TRANSPOSE('Capacity Backing (Hide)2'!BD$67:BD$81),1,0))&gt;0,1,0)</f>
        <v>0</v>
      </c>
      <c r="CV43" cm="1">
        <f t="array" ref="CV43">IF(SUM(IF($J43:$X43=TRANSPOSE('Capacity Backing (Hide)2'!BE$67:BE$81),1,0))&gt;0,1,0)</f>
        <v>0</v>
      </c>
      <c r="CW43" cm="1">
        <f t="array" ref="CW43">IF(SUM(IF($J43:$X43=TRANSPOSE('Capacity Backing (Hide)2'!BF$67:BF$81),1,0))&gt;0,1,0)</f>
        <v>0</v>
      </c>
      <c r="CX43" cm="1">
        <f t="array" ref="CX43">IF(SUM(IF($J43:$X43=TRANSPOSE('Capacity Backing (Hide)2'!BG$67:BG$81),1,0))&gt;0,1,0)</f>
        <v>0</v>
      </c>
      <c r="CY43" cm="1">
        <f t="array" ref="CY43">IF(SUM(IF($J43:$X43=TRANSPOSE('Capacity Backing (Hide)2'!BH$67:BH$81),1,0))&gt;0,1,0)</f>
        <v>0</v>
      </c>
      <c r="CZ43" cm="1">
        <f t="array" ref="CZ43">IF(SUM(IF($J43:$X43=TRANSPOSE('Capacity Backing (Hide)2'!BI$67:BI$81),1,0))&gt;0,1,0)</f>
        <v>0</v>
      </c>
      <c r="DA43" cm="1">
        <f t="array" ref="DA43">IF(SUM(IF($J43:$X43=TRANSPOSE('Capacity Backing (Hide)2'!BJ$67:BJ$81),1,0))&gt;0,1,0)</f>
        <v>0</v>
      </c>
      <c r="DB43" cm="1">
        <f t="array" ref="DB43">IF(SUM(IF($J43:$X43=TRANSPOSE('Capacity Backing (Hide)2'!BK$67:BK$81),1,0))&gt;0,1,0)</f>
        <v>0</v>
      </c>
      <c r="DC43" cm="1">
        <f t="array" ref="DC43">IF(SUM(IF($J43:$X43=TRANSPOSE('Capacity Backing (Hide)2'!BL$67:BL$81),1,0))&gt;0,1,0)</f>
        <v>0</v>
      </c>
      <c r="DD43" cm="1">
        <f t="array" ref="DD43">IF(SUM(IF($J43:$X43=TRANSPOSE('Capacity Backing (Hide)2'!BM$67:BM$81),1,0))&gt;0,1,0)</f>
        <v>0</v>
      </c>
      <c r="DE43" cm="1">
        <f t="array" ref="DE43">IF(SUM(IF($J43:$X43=TRANSPOSE('Capacity Backing (Hide)2'!BN$67:BN$81),1,0))&gt;0,1,0)</f>
        <v>0</v>
      </c>
      <c r="DF43" cm="1">
        <f t="array" ref="DF43">IF(SUM(IF($J43:$X43=TRANSPOSE('Capacity Backing (Hide)2'!BO$67:BO$81),1,0))&gt;0,1,0)</f>
        <v>0</v>
      </c>
      <c r="DG43" cm="1">
        <f t="array" ref="DG43">IF(SUM(IF($J43:$X43=TRANSPOSE('Capacity Backing (Hide)2'!BP$67:BP$81),1,0))&gt;0,1,0)</f>
        <v>0</v>
      </c>
      <c r="DH43" cm="1">
        <f t="array" ref="DH43">IF(SUM(IF($J43:$X43=TRANSPOSE('Capacity Backing (Hide)2'!BQ$67:BQ$81),1,0))&gt;0,1,0)</f>
        <v>0</v>
      </c>
      <c r="DI43" cm="1">
        <f t="array" ref="DI43">IF(SUM(IF($J43:$X43=TRANSPOSE('Capacity Backing (Hide)2'!BR$67:BR$81),1,0))&gt;0,1,0)</f>
        <v>0</v>
      </c>
      <c r="DJ43" cm="1">
        <f t="array" ref="DJ43">IF(SUM(IF($J43:$X43=TRANSPOSE('Capacity Backing (Hide)2'!BS$67:BS$81),1,0))&gt;0,1,0)</f>
        <v>0</v>
      </c>
      <c r="DK43" cm="1">
        <f t="array" ref="DK43">IF(SUM(IF($J43:$X43=TRANSPOSE('Capacity Backing (Hide)2'!BT$67:BT$81),1,0))&gt;0,1,0)</f>
        <v>0</v>
      </c>
      <c r="DL43" cm="1">
        <f t="array" ref="DL43">IF(SUM(IF($J43:$X43=TRANSPOSE('Capacity Backing (Hide)2'!BU$67:BU$81),1,0))&gt;0,1,0)</f>
        <v>0</v>
      </c>
      <c r="DM43" cm="1">
        <f t="array" ref="DM43">IF(SUM(IF($J43:$X43=TRANSPOSE('Capacity Backing (Hide)2'!BV$67:BV$81),1,0))&gt;0,1,0)</f>
        <v>0</v>
      </c>
      <c r="DN43" cm="1">
        <f t="array" ref="DN43">IF(SUM(IF($J43:$X43=TRANSPOSE('Capacity Backing (Hide)2'!BW$67:BW$81),1,0))&gt;0,1,0)</f>
        <v>0</v>
      </c>
      <c r="DO43" cm="1">
        <f t="array" ref="DO43">IF(SUM(IF($J43:$X43=TRANSPOSE('Capacity Backing (Hide)2'!BX$67:BX$81),1,0))&gt;0,1,0)</f>
        <v>0</v>
      </c>
      <c r="DP43" cm="1">
        <f t="array" ref="DP43">IF(SUM(IF($J43:$X43=TRANSPOSE('Capacity Backing (Hide)2'!BY$67:BY$81),1,0))&gt;0,1,0)</f>
        <v>0</v>
      </c>
      <c r="DQ43" cm="1">
        <f t="array" ref="DQ43">IF(SUM(IF($J43:$X43=TRANSPOSE('Capacity Backing (Hide)2'!BZ$67:BZ$81),1,0))&gt;0,1,0)</f>
        <v>0</v>
      </c>
      <c r="DR43" cm="1">
        <f t="array" ref="DR43">IF(SUM(IF($J43:$X43=TRANSPOSE('Capacity Backing (Hide)2'!CA$67:CA$81),1,0))&gt;0,1,0)</f>
        <v>0</v>
      </c>
      <c r="DS43" cm="1">
        <f t="array" ref="DS43">IF(SUM(IF($J43:$X43=TRANSPOSE('Capacity Backing (Hide)2'!CB$67:CB$81),1,0))&gt;0,1,0)</f>
        <v>0</v>
      </c>
      <c r="DT43" cm="1">
        <f t="array" ref="DT43">IF(SUM(IF($J43:$X43=TRANSPOSE('Capacity Backing (Hide)2'!CC$67:CC$81),1,0))&gt;0,1,0)</f>
        <v>0</v>
      </c>
      <c r="DU43" cm="1">
        <f t="array" ref="DU43">IF(SUM(IF($J43:$X43=TRANSPOSE('Capacity Backing (Hide)2'!CD$67:CD$81),1,0))&gt;0,1,0)</f>
        <v>0</v>
      </c>
      <c r="DV43" cm="1">
        <f t="array" ref="DV43">IF(SUM(IF($J43:$X43=TRANSPOSE('Capacity Backing (Hide)2'!CE$67:CE$81),1,0))&gt;0,1,0)</f>
        <v>0</v>
      </c>
      <c r="DW43" cm="1">
        <f t="array" ref="DW43">IF(SUM(IF($J43:$X43=TRANSPOSE('Capacity Backing (Hide)2'!CF$67:CF$81),1,0))&gt;0,1,0)</f>
        <v>0</v>
      </c>
      <c r="DX43" cm="1">
        <f t="array" ref="DX43">IF(SUM(IF($J43:$X43=TRANSPOSE('Capacity Backing (Hide)2'!CG$67:CG$81),1,0))&gt;0,1,0)</f>
        <v>0</v>
      </c>
      <c r="DY43" cm="1">
        <f t="array" ref="DY43">IF(SUM(IF($J43:$X43=TRANSPOSE('Capacity Backing (Hide)2'!CH$67:CH$81),1,0))&gt;0,1,0)</f>
        <v>0</v>
      </c>
      <c r="DZ43" cm="1">
        <f t="array" ref="DZ43">IF(SUM(IF($J43:$X43=TRANSPOSE('Capacity Backing (Hide)2'!CI$67:CI$81),1,0))&gt;0,1,0)</f>
        <v>0</v>
      </c>
      <c r="EA43" cm="1">
        <f t="array" ref="EA43">IF(SUM(IF($J43:$X43=TRANSPOSE('Capacity Backing (Hide)2'!CJ$67:CJ$81),1,0))&gt;0,1,0)</f>
        <v>0</v>
      </c>
      <c r="EB43" cm="1">
        <f t="array" ref="EB43">IF(SUM(IF($J43:$X43=TRANSPOSE('Capacity Backing (Hide)2'!CK$67:CK$81),1,0))&gt;0,1,0)</f>
        <v>0</v>
      </c>
      <c r="EC43" cm="1">
        <f t="array" ref="EC43">IF(SUM(IF($J43:$X43=TRANSPOSE('Capacity Backing (Hide)2'!CL$67:CL$81),1,0))&gt;0,1,0)</f>
        <v>0</v>
      </c>
      <c r="ED43" cm="1">
        <f t="array" ref="ED43">IF(SUM(IF($J43:$X43=TRANSPOSE('Capacity Backing (Hide)2'!CM$67:CM$81),1,0))&gt;0,1,0)</f>
        <v>0</v>
      </c>
      <c r="EE43" cm="1">
        <f t="array" ref="EE43">IF(SUM(IF($J43:$X43=TRANSPOSE('Capacity Backing (Hide)2'!CN$67:CN$81),1,0))&gt;0,1,0)</f>
        <v>0</v>
      </c>
      <c r="EF43" cm="1">
        <f t="array" ref="EF43">IF(SUM(IF($J43:$X43=TRANSPOSE('Capacity Backing (Hide)2'!CO$67:CO$81),1,0))&gt;0,1,0)</f>
        <v>0</v>
      </c>
      <c r="EG43" cm="1">
        <f t="array" ref="EG43">IF(SUM(IF($J43:$X43=TRANSPOSE('Capacity Backing (Hide)2'!CP$67:CP$81),1,0))&gt;0,1,0)</f>
        <v>0</v>
      </c>
      <c r="EH43" cm="1">
        <f t="array" ref="EH43">IF(SUM(IF($J43:$X43=TRANSPOSE('Capacity Backing (Hide)2'!CQ$67:CQ$81),1,0))&gt;0,1,0)</f>
        <v>0</v>
      </c>
      <c r="EI43" cm="1">
        <f t="array" ref="EI43">IF(SUM(IF($J43:$X43=TRANSPOSE('Capacity Backing (Hide)2'!CR$67:CR$81),1,0))&gt;0,1,0)</f>
        <v>0</v>
      </c>
      <c r="EJ43" cm="1">
        <f t="array" ref="EJ43">IF(SUM(IF($J43:$X43=TRANSPOSE('Capacity Backing (Hide)2'!CS$67:CS$81),1,0))&gt;0,1,0)</f>
        <v>0</v>
      </c>
      <c r="EK43" cm="1">
        <f t="array" ref="EK43">IF(SUM(IF($J43:$X43=TRANSPOSE('Capacity Backing (Hide)2'!CT$67:CT$81),1,0))&gt;0,1,0)</f>
        <v>0</v>
      </c>
      <c r="EL43" cm="1">
        <f t="array" ref="EL43">IF(SUM(IF($J43:$X43=TRANSPOSE('Capacity Backing (Hide)2'!CU$67:CU$81),1,0))&gt;0,1,0)</f>
        <v>0</v>
      </c>
      <c r="EM43" cm="1">
        <f t="array" ref="EM43">IF(SUM(IF($J43:$X43=TRANSPOSE('Capacity Backing (Hide)2'!CV$67:CV$81),1,0))&gt;0,1,0)</f>
        <v>0</v>
      </c>
      <c r="EN43" cm="1">
        <f t="array" ref="EN43">IF(SUM(IF($J43:$X43=TRANSPOSE('Capacity Backing (Hide)2'!CW$67:CW$81),1,0))&gt;0,1,0)</f>
        <v>0</v>
      </c>
      <c r="EQ43" cm="1">
        <f t="array" ref="EQ43">IF(SUM(IF($J43:$X43=TRANSPOSE('Capacity Backing (Hide)2'!B$203:B$217),1,0))&gt;0,1,0)</f>
        <v>0</v>
      </c>
      <c r="ER43" cm="1">
        <f t="array" ref="ER43">IF(SUM(IF($J43:$X43=TRANSPOSE('Capacity Backing (Hide)2'!C$203:C$217),1,0))&gt;0,1,0)</f>
        <v>0</v>
      </c>
      <c r="ES43" cm="1">
        <f t="array" ref="ES43">IF(SUM(IF($J43:$X43=TRANSPOSE('Capacity Backing (Hide)2'!D$203:D$217),1,0))&gt;0,1,0)</f>
        <v>0</v>
      </c>
      <c r="ET43" cm="1">
        <f t="array" ref="ET43">IF(SUM(IF($J43:$X43=TRANSPOSE('Capacity Backing (Hide)2'!E$203:E$217),1,0))&gt;0,1,0)</f>
        <v>0</v>
      </c>
      <c r="EU43" cm="1">
        <f t="array" ref="EU43">IF(SUM(IF($J43:$X43=TRANSPOSE('Capacity Backing (Hide)2'!F$203:F$217),1,0))&gt;0,1,0)</f>
        <v>0</v>
      </c>
      <c r="EV43" cm="1">
        <f t="array" ref="EV43">IF(SUM(IF($J43:$X43=TRANSPOSE('Capacity Backing (Hide)2'!G$203:G$217),1,0))&gt;0,1,0)</f>
        <v>0</v>
      </c>
      <c r="EW43" cm="1">
        <f t="array" ref="EW43">IF(SUM(IF($J43:$X43=TRANSPOSE('Capacity Backing (Hide)2'!H$203:H$217),1,0))&gt;0,1,0)</f>
        <v>0</v>
      </c>
      <c r="EX43" cm="1">
        <f t="array" ref="EX43">IF(SUM(IF($J43:$X43=TRANSPOSE('Capacity Backing (Hide)2'!I$203:I$217),1,0))&gt;0,1,0)</f>
        <v>0</v>
      </c>
      <c r="EY43" cm="1">
        <f t="array" ref="EY43">IF(SUM(IF($J43:$X43=TRANSPOSE('Capacity Backing (Hide)2'!J$203:J$217),1,0))&gt;0,1,0)</f>
        <v>0</v>
      </c>
      <c r="EZ43" cm="1">
        <f t="array" ref="EZ43">IF(SUM(IF($J43:$X43=TRANSPOSE('Capacity Backing (Hide)2'!K$203:K$217),1,0))&gt;0,1,0)</f>
        <v>0</v>
      </c>
      <c r="FA43" cm="1">
        <f t="array" ref="FA43">IF(SUM(IF($J43:$X43=TRANSPOSE('Capacity Backing (Hide)2'!L$203:L$217),1,0))&gt;0,1,0)</f>
        <v>0</v>
      </c>
      <c r="FB43" cm="1">
        <f t="array" ref="FB43">IF(SUM(IF($J43:$X43=TRANSPOSE('Capacity Backing (Hide)2'!M$203:M$217),1,0))&gt;0,1,0)</f>
        <v>0</v>
      </c>
      <c r="FC43" cm="1">
        <f t="array" ref="FC43">IF(SUM(IF($J43:$X43=TRANSPOSE('Capacity Backing (Hide)2'!N$203:N$217),1,0))&gt;0,1,0)</f>
        <v>0</v>
      </c>
      <c r="FD43" cm="1">
        <f t="array" ref="FD43">IF(SUM(IF($J43:$X43=TRANSPOSE('Capacity Backing (Hide)2'!O$203:O$217),1,0))&gt;0,1,0)</f>
        <v>0</v>
      </c>
      <c r="FE43" cm="1">
        <f t="array" ref="FE43">IF(SUM(IF($J43:$X43=TRANSPOSE('Capacity Backing (Hide)2'!P$203:P$217),1,0))&gt;0,1,0)</f>
        <v>0</v>
      </c>
      <c r="FF43" cm="1">
        <f t="array" ref="FF43">IF(SUM(IF($J43:$X43=TRANSPOSE('Capacity Backing (Hide)2'!Q$203:Q$217),1,0))&gt;0,1,0)</f>
        <v>0</v>
      </c>
      <c r="FG43" cm="1">
        <f t="array" ref="FG43">IF(SUM(IF($J43:$X43=TRANSPOSE('Capacity Backing (Hide)2'!R$203:R$217),1,0))&gt;0,1,0)</f>
        <v>0</v>
      </c>
      <c r="FH43" cm="1">
        <f t="array" ref="FH43">IF(SUM(IF($J43:$X43=TRANSPOSE('Capacity Backing (Hide)2'!S$203:S$217),1,0))&gt;0,1,0)</f>
        <v>0</v>
      </c>
      <c r="FI43" cm="1">
        <f t="array" ref="FI43">IF(SUM(IF($J43:$X43=TRANSPOSE('Capacity Backing (Hide)2'!T$203:T$217),1,0))&gt;0,1,0)</f>
        <v>0</v>
      </c>
      <c r="FJ43" cm="1">
        <f t="array" ref="FJ43">IF(SUM(IF($J43:$X43=TRANSPOSE('Capacity Backing (Hide)2'!U$203:U$217),1,0))&gt;0,1,0)</f>
        <v>0</v>
      </c>
      <c r="FK43" cm="1">
        <f t="array" ref="FK43">IF(SUM(IF($J43:$X43=TRANSPOSE('Capacity Backing (Hide)2'!V$203:V$217),1,0))&gt;0,1,0)</f>
        <v>0</v>
      </c>
      <c r="FL43" cm="1">
        <f t="array" ref="FL43">IF(SUM(IF($J43:$X43=TRANSPOSE('Capacity Backing (Hide)2'!W$203:W$217),1,0))&gt;0,1,0)</f>
        <v>0</v>
      </c>
      <c r="FM43" cm="1">
        <f t="array" ref="FM43">IF(SUM(IF($J43:$X43=TRANSPOSE('Capacity Backing (Hide)2'!X$203:X$217),1,0))&gt;0,1,0)</f>
        <v>0</v>
      </c>
      <c r="FN43" cm="1">
        <f t="array" ref="FN43">IF(SUM(IF($J43:$X43=TRANSPOSE('Capacity Backing (Hide)2'!Y$203:Y$217),1,0))&gt;0,1,0)</f>
        <v>0</v>
      </c>
      <c r="FO43" cm="1">
        <f t="array" ref="FO43">IF(SUM(IF($J43:$X43=TRANSPOSE('Capacity Backing (Hide)2'!Z$203:Z$217),1,0))&gt;0,1,0)</f>
        <v>0</v>
      </c>
      <c r="FP43" cm="1">
        <f t="array" ref="FP43">IF(SUM(IF($J43:$X43=TRANSPOSE('Capacity Backing (Hide)2'!AA$203:AA$217),1,0))&gt;0,1,0)</f>
        <v>0</v>
      </c>
      <c r="FQ43" cm="1">
        <f t="array" ref="FQ43">IF(SUM(IF($J43:$X43=TRANSPOSE('Capacity Backing (Hide)2'!AB$203:AB$217),1,0))&gt;0,1,0)</f>
        <v>0</v>
      </c>
      <c r="FR43" cm="1">
        <f t="array" ref="FR43">IF(SUM(IF($J43:$X43=TRANSPOSE('Capacity Backing (Hide)2'!AC$203:AC$217),1,0))&gt;0,1,0)</f>
        <v>0</v>
      </c>
      <c r="FS43" cm="1">
        <f t="array" ref="FS43">IF(SUM(IF($J43:$X43=TRANSPOSE('Capacity Backing (Hide)2'!AD$203:AD$217),1,0))&gt;0,1,0)</f>
        <v>0</v>
      </c>
      <c r="FT43" cm="1">
        <f t="array" ref="FT43">IF(SUM(IF($J43:$X43=TRANSPOSE('Capacity Backing (Hide)2'!AE$203:AE$217),1,0))&gt;0,1,0)</f>
        <v>0</v>
      </c>
      <c r="FU43" cm="1">
        <f t="array" ref="FU43">IF(SUM(IF($J43:$X43=TRANSPOSE('Capacity Backing (Hide)2'!AF$203:AF$217),1,0))&gt;0,1,0)</f>
        <v>0</v>
      </c>
      <c r="FV43" cm="1">
        <f t="array" ref="FV43">IF(SUM(IF($J43:$X43=TRANSPOSE('Capacity Backing (Hide)2'!AG$203:AG$217),1,0))&gt;0,1,0)</f>
        <v>0</v>
      </c>
      <c r="FW43" cm="1">
        <f t="array" ref="FW43">IF(SUM(IF($J43:$X43=TRANSPOSE('Capacity Backing (Hide)2'!AH$203:AH$217),1,0))&gt;0,1,0)</f>
        <v>0</v>
      </c>
      <c r="FX43" cm="1">
        <f t="array" ref="FX43">IF(SUM(IF($J43:$X43=TRANSPOSE('Capacity Backing (Hide)2'!AI$203:AI$217),1,0))&gt;0,1,0)</f>
        <v>0</v>
      </c>
      <c r="FY43" cm="1">
        <f t="array" ref="FY43">IF(SUM(IF($J43:$X43=TRANSPOSE('Capacity Backing (Hide)2'!AJ$203:AJ$217),1,0))&gt;0,1,0)</f>
        <v>0</v>
      </c>
      <c r="FZ43" cm="1">
        <f t="array" ref="FZ43">IF(SUM(IF($J43:$X43=TRANSPOSE('Capacity Backing (Hide)2'!AK$203:AK$217),1,0))&gt;0,1,0)</f>
        <v>0</v>
      </c>
      <c r="GA43" cm="1">
        <f t="array" ref="GA43">IF(SUM(IF($J43:$X43=TRANSPOSE('Capacity Backing (Hide)2'!AL$203:AL$217),1,0))&gt;0,1,0)</f>
        <v>0</v>
      </c>
      <c r="GB43" cm="1">
        <f t="array" ref="GB43">IF(SUM(IF($J43:$X43=TRANSPOSE('Capacity Backing (Hide)2'!AM$203:AM$217),1,0))&gt;0,1,0)</f>
        <v>0</v>
      </c>
      <c r="GC43" cm="1">
        <f t="array" ref="GC43">IF(SUM(IF($J43:$X43=TRANSPOSE('Capacity Backing (Hide)2'!AN$203:AN$217),1,0))&gt;0,1,0)</f>
        <v>0</v>
      </c>
      <c r="GD43" cm="1">
        <f t="array" ref="GD43">IF(SUM(IF($J43:$X43=TRANSPOSE('Capacity Backing (Hide)2'!AO$203:AO$217),1,0))&gt;0,1,0)</f>
        <v>0</v>
      </c>
      <c r="GE43" cm="1">
        <f t="array" ref="GE43">IF(SUM(IF($J43:$X43=TRANSPOSE('Capacity Backing (Hide)2'!AP$203:AP$217),1,0))&gt;0,1,0)</f>
        <v>0</v>
      </c>
      <c r="GF43" cm="1">
        <f t="array" ref="GF43">IF(SUM(IF($J43:$X43=TRANSPOSE('Capacity Backing (Hide)2'!AQ$203:AQ$217),1,0))&gt;0,1,0)</f>
        <v>0</v>
      </c>
      <c r="GG43" cm="1">
        <f t="array" ref="GG43">IF(SUM(IF($J43:$X43=TRANSPOSE('Capacity Backing (Hide)2'!AR$203:AR$217),1,0))&gt;0,1,0)</f>
        <v>0</v>
      </c>
      <c r="GH43" cm="1">
        <f t="array" ref="GH43">IF(SUM(IF($J43:$X43=TRANSPOSE('Capacity Backing (Hide)2'!AS$203:AS$217),1,0))&gt;0,1,0)</f>
        <v>0</v>
      </c>
      <c r="GI43" cm="1">
        <f t="array" ref="GI43">IF(SUM(IF($J43:$X43=TRANSPOSE('Capacity Backing (Hide)2'!AT$203:AT$217),1,0))&gt;0,1,0)</f>
        <v>0</v>
      </c>
      <c r="GJ43" cm="1">
        <f t="array" ref="GJ43">IF(SUM(IF($J43:$X43=TRANSPOSE('Capacity Backing (Hide)2'!AU$203:AU$217),1,0))&gt;0,1,0)</f>
        <v>0</v>
      </c>
      <c r="GK43" cm="1">
        <f t="array" ref="GK43">IF(SUM(IF($J43:$X43=TRANSPOSE('Capacity Backing (Hide)2'!AV$203:AV$217),1,0))&gt;0,1,0)</f>
        <v>0</v>
      </c>
      <c r="GL43" cm="1">
        <f t="array" ref="GL43">IF(SUM(IF($J43:$X43=TRANSPOSE('Capacity Backing (Hide)2'!AW$203:AW$217),1,0))&gt;0,1,0)</f>
        <v>0</v>
      </c>
      <c r="GM43" cm="1">
        <f t="array" ref="GM43">IF(SUM(IF($J43:$X43=TRANSPOSE('Capacity Backing (Hide)2'!AX$203:AX$217),1,0))&gt;0,1,0)</f>
        <v>0</v>
      </c>
      <c r="GN43" cm="1">
        <f t="array" ref="GN43">IF(SUM(IF($J43:$X43=TRANSPOSE('Capacity Backing (Hide)2'!AY$203:AY$217),1,0))&gt;0,1,0)</f>
        <v>0</v>
      </c>
      <c r="GO43" cm="1">
        <f t="array" ref="GO43">IF(SUM(IF($J43:$X43=TRANSPOSE('Capacity Backing (Hide)2'!AZ$203:AZ$217),1,0))&gt;0,1,0)</f>
        <v>0</v>
      </c>
      <c r="GP43" cm="1">
        <f t="array" ref="GP43">IF(SUM(IF($J43:$X43=TRANSPOSE('Capacity Backing (Hide)2'!BA$203:BA$217),1,0))&gt;0,1,0)</f>
        <v>0</v>
      </c>
      <c r="GQ43" cm="1">
        <f t="array" ref="GQ43">IF(SUM(IF($J43:$X43=TRANSPOSE('Capacity Backing (Hide)2'!BB$203:BB$217),1,0))&gt;0,1,0)</f>
        <v>0</v>
      </c>
      <c r="GR43" cm="1">
        <f t="array" ref="GR43">IF(SUM(IF($J43:$X43=TRANSPOSE('Capacity Backing (Hide)2'!BC$203:BC$217),1,0))&gt;0,1,0)</f>
        <v>0</v>
      </c>
      <c r="GS43" cm="1">
        <f t="array" ref="GS43">IF(SUM(IF($J43:$X43=TRANSPOSE('Capacity Backing (Hide)2'!BD$203:BD$217),1,0))&gt;0,1,0)</f>
        <v>0</v>
      </c>
      <c r="GT43" cm="1">
        <f t="array" ref="GT43">IF(SUM(IF($J43:$X43=TRANSPOSE('Capacity Backing (Hide)2'!BE$203:BE$217),1,0))&gt;0,1,0)</f>
        <v>0</v>
      </c>
      <c r="GU43" cm="1">
        <f t="array" ref="GU43">IF(SUM(IF($J43:$X43=TRANSPOSE('Capacity Backing (Hide)2'!BF$203:BF$217),1,0))&gt;0,1,0)</f>
        <v>0</v>
      </c>
      <c r="GV43" cm="1">
        <f t="array" ref="GV43">IF(SUM(IF($J43:$X43=TRANSPOSE('Capacity Backing (Hide)2'!BG$203:BG$217),1,0))&gt;0,1,0)</f>
        <v>0</v>
      </c>
      <c r="GW43" cm="1">
        <f t="array" ref="GW43">IF(SUM(IF($J43:$X43=TRANSPOSE('Capacity Backing (Hide)2'!BH$203:BH$217),1,0))&gt;0,1,0)</f>
        <v>0</v>
      </c>
      <c r="GX43" cm="1">
        <f t="array" ref="GX43">IF(SUM(IF($J43:$X43=TRANSPOSE('Capacity Backing (Hide)2'!BI$203:BI$217),1,0))&gt;0,1,0)</f>
        <v>0</v>
      </c>
      <c r="GY43" cm="1">
        <f t="array" ref="GY43">IF(SUM(IF($J43:$X43=TRANSPOSE('Capacity Backing (Hide)2'!BJ$203:BJ$217),1,0))&gt;0,1,0)</f>
        <v>0</v>
      </c>
      <c r="GZ43" cm="1">
        <f t="array" ref="GZ43">IF(SUM(IF($J43:$X43=TRANSPOSE('Capacity Backing (Hide)2'!BK$203:BK$217),1,0))&gt;0,1,0)</f>
        <v>0</v>
      </c>
      <c r="HA43" cm="1">
        <f t="array" ref="HA43">IF(SUM(IF($J43:$X43=TRANSPOSE('Capacity Backing (Hide)2'!BL$203:BL$217),1,0))&gt;0,1,0)</f>
        <v>0</v>
      </c>
      <c r="HB43" cm="1">
        <f t="array" ref="HB43">IF(SUM(IF($J43:$X43=TRANSPOSE('Capacity Backing (Hide)2'!BM$203:BM$217),1,0))&gt;0,1,0)</f>
        <v>0</v>
      </c>
      <c r="HC43" cm="1">
        <f t="array" ref="HC43">IF(SUM(IF($J43:$X43=TRANSPOSE('Capacity Backing (Hide)2'!BN$203:BN$217),1,0))&gt;0,1,0)</f>
        <v>0</v>
      </c>
      <c r="HD43" cm="1">
        <f t="array" ref="HD43">IF(SUM(IF($J43:$X43=TRANSPOSE('Capacity Backing (Hide)2'!BO$203:BO$217),1,0))&gt;0,1,0)</f>
        <v>0</v>
      </c>
      <c r="HE43" cm="1">
        <f t="array" ref="HE43">IF(SUM(IF($J43:$X43=TRANSPOSE('Capacity Backing (Hide)2'!BP$203:BP$217),1,0))&gt;0,1,0)</f>
        <v>0</v>
      </c>
      <c r="HF43" cm="1">
        <f t="array" ref="HF43">IF(SUM(IF($J43:$X43=TRANSPOSE('Capacity Backing (Hide)2'!BQ$203:BQ$217),1,0))&gt;0,1,0)</f>
        <v>0</v>
      </c>
      <c r="HG43" cm="1">
        <f t="array" ref="HG43">IF(SUM(IF($J43:$X43=TRANSPOSE('Capacity Backing (Hide)2'!BR$203:BR$217),1,0))&gt;0,1,0)</f>
        <v>0</v>
      </c>
      <c r="HH43" cm="1">
        <f t="array" ref="HH43">IF(SUM(IF($J43:$X43=TRANSPOSE('Capacity Backing (Hide)2'!BS$203:BS$217),1,0))&gt;0,1,0)</f>
        <v>0</v>
      </c>
      <c r="HI43" cm="1">
        <f t="array" ref="HI43">IF(SUM(IF($J43:$X43=TRANSPOSE('Capacity Backing (Hide)2'!BT$203:BT$217),1,0))&gt;0,1,0)</f>
        <v>0</v>
      </c>
      <c r="HJ43" cm="1">
        <f t="array" ref="HJ43">IF(SUM(IF($J43:$X43=TRANSPOSE('Capacity Backing (Hide)2'!BU$203:BU$217),1,0))&gt;0,1,0)</f>
        <v>0</v>
      </c>
      <c r="HK43" cm="1">
        <f t="array" ref="HK43">IF(SUM(IF($J43:$X43=TRANSPOSE('Capacity Backing (Hide)2'!BV$203:BV$217),1,0))&gt;0,1,0)</f>
        <v>0</v>
      </c>
      <c r="HL43" cm="1">
        <f t="array" ref="HL43">IF(SUM(IF($J43:$X43=TRANSPOSE('Capacity Backing (Hide)2'!BW$203:BW$217),1,0))&gt;0,1,0)</f>
        <v>0</v>
      </c>
      <c r="HM43" cm="1">
        <f t="array" ref="HM43">IF(SUM(IF($J43:$X43=TRANSPOSE('Capacity Backing (Hide)2'!BX$203:BX$217),1,0))&gt;0,1,0)</f>
        <v>0</v>
      </c>
      <c r="HN43" cm="1">
        <f t="array" ref="HN43">IF(SUM(IF($J43:$X43=TRANSPOSE('Capacity Backing (Hide)2'!BY$203:BY$217),1,0))&gt;0,1,0)</f>
        <v>0</v>
      </c>
      <c r="HO43" cm="1">
        <f t="array" ref="HO43">IF(SUM(IF($J43:$X43=TRANSPOSE('Capacity Backing (Hide)2'!BZ$203:BZ$217),1,0))&gt;0,1,0)</f>
        <v>0</v>
      </c>
      <c r="HP43" cm="1">
        <f t="array" ref="HP43">IF(SUM(IF($J43:$X43=TRANSPOSE('Capacity Backing (Hide)2'!CA$203:CA$217),1,0))&gt;0,1,0)</f>
        <v>0</v>
      </c>
      <c r="HQ43" cm="1">
        <f t="array" ref="HQ43">IF(SUM(IF($J43:$X43=TRANSPOSE('Capacity Backing (Hide)2'!CB$203:CB$217),1,0))&gt;0,1,0)</f>
        <v>0</v>
      </c>
      <c r="HR43" cm="1">
        <f t="array" ref="HR43">IF(SUM(IF($J43:$X43=TRANSPOSE('Capacity Backing (Hide)2'!CC$203:CC$217),1,0))&gt;0,1,0)</f>
        <v>0</v>
      </c>
      <c r="HS43" cm="1">
        <f t="array" ref="HS43">IF(SUM(IF($J43:$X43=TRANSPOSE('Capacity Backing (Hide)2'!CD$203:CD$217),1,0))&gt;0,1,0)</f>
        <v>0</v>
      </c>
      <c r="HT43" cm="1">
        <f t="array" ref="HT43">IF(SUM(IF($J43:$X43=TRANSPOSE('Capacity Backing (Hide)2'!CE$203:CE$217),1,0))&gt;0,1,0)</f>
        <v>0</v>
      </c>
      <c r="HU43" cm="1">
        <f t="array" ref="HU43">IF(SUM(IF($J43:$X43=TRANSPOSE('Capacity Backing (Hide)2'!CF$203:CF$217),1,0))&gt;0,1,0)</f>
        <v>0</v>
      </c>
      <c r="HV43" cm="1">
        <f t="array" ref="HV43">IF(SUM(IF($J43:$X43=TRANSPOSE('Capacity Backing (Hide)2'!CG$203:CG$217),1,0))&gt;0,1,0)</f>
        <v>0</v>
      </c>
      <c r="HW43" cm="1">
        <f t="array" ref="HW43">IF(SUM(IF($J43:$X43=TRANSPOSE('Capacity Backing (Hide)2'!CH$203:CH$217),1,0))&gt;0,1,0)</f>
        <v>0</v>
      </c>
      <c r="HX43" cm="1">
        <f t="array" ref="HX43">IF(SUM(IF($J43:$X43=TRANSPOSE('Capacity Backing (Hide)2'!CI$203:CI$217),1,0))&gt;0,1,0)</f>
        <v>0</v>
      </c>
      <c r="HY43" cm="1">
        <f t="array" ref="HY43">IF(SUM(IF($J43:$X43=TRANSPOSE('Capacity Backing (Hide)2'!CJ$203:CJ$217),1,0))&gt;0,1,0)</f>
        <v>0</v>
      </c>
      <c r="HZ43" cm="1">
        <f t="array" ref="HZ43">IF(SUM(IF($J43:$X43=TRANSPOSE('Capacity Backing (Hide)2'!CK$203:CK$217),1,0))&gt;0,1,0)</f>
        <v>0</v>
      </c>
      <c r="IA43" cm="1">
        <f t="array" ref="IA43">IF(SUM(IF($J43:$X43=TRANSPOSE('Capacity Backing (Hide)2'!CL$203:CL$217),1,0))&gt;0,1,0)</f>
        <v>0</v>
      </c>
      <c r="IB43" cm="1">
        <f t="array" ref="IB43">IF(SUM(IF($J43:$X43=TRANSPOSE('Capacity Backing (Hide)2'!CM$203:CM$217),1,0))&gt;0,1,0)</f>
        <v>0</v>
      </c>
      <c r="IC43" cm="1">
        <f t="array" ref="IC43">IF(SUM(IF($J43:$X43=TRANSPOSE('Capacity Backing (Hide)2'!CN$203:CN$217),1,0))&gt;0,1,0)</f>
        <v>0</v>
      </c>
      <c r="ID43" cm="1">
        <f t="array" ref="ID43">IF(SUM(IF($J43:$X43=TRANSPOSE('Capacity Backing (Hide)2'!CO$203:CO$217),1,0))&gt;0,1,0)</f>
        <v>0</v>
      </c>
      <c r="IE43" cm="1">
        <f t="array" ref="IE43">IF(SUM(IF($J43:$X43=TRANSPOSE('Capacity Backing (Hide)2'!CP$203:CP$217),1,0))&gt;0,1,0)</f>
        <v>0</v>
      </c>
      <c r="IF43" cm="1">
        <f t="array" ref="IF43">IF(SUM(IF($J43:$X43=TRANSPOSE('Capacity Backing (Hide)2'!CQ$203:CQ$217),1,0))&gt;0,1,0)</f>
        <v>0</v>
      </c>
      <c r="IG43" cm="1">
        <f t="array" ref="IG43">IF(SUM(IF($J43:$X43=TRANSPOSE('Capacity Backing (Hide)2'!CR$203:CR$217),1,0))&gt;0,1,0)</f>
        <v>0</v>
      </c>
      <c r="IH43" cm="1">
        <f t="array" ref="IH43">IF(SUM(IF($J43:$X43=TRANSPOSE('Capacity Backing (Hide)2'!CS$203:CS$217),1,0))&gt;0,1,0)</f>
        <v>0</v>
      </c>
      <c r="II43" cm="1">
        <f t="array" ref="II43">IF(SUM(IF($J43:$X43=TRANSPOSE('Capacity Backing (Hide)2'!CT$203:CT$217),1,0))&gt;0,1,0)</f>
        <v>0</v>
      </c>
      <c r="IJ43" cm="1">
        <f t="array" ref="IJ43">IF(SUM(IF($J43:$X43=TRANSPOSE('Capacity Backing (Hide)2'!CU$203:CU$217),1,0))&gt;0,1,0)</f>
        <v>0</v>
      </c>
      <c r="IK43" cm="1">
        <f t="array" ref="IK43">IF(SUM(IF($J43:$X43=TRANSPOSE('Capacity Backing (Hide)2'!CV$203:CV$217),1,0))&gt;0,1,0)</f>
        <v>0</v>
      </c>
      <c r="IL43" cm="1">
        <f t="array" ref="IL43">IF(SUM(IF($J43:$X43=TRANSPOSE('Capacity Backing (Hide)2'!CW$203:CW$217),1,0))&gt;0,1,0)</f>
        <v>0</v>
      </c>
      <c r="IO43" s="184">
        <v>0</v>
      </c>
      <c r="IP43" s="184">
        <v>0</v>
      </c>
      <c r="IQ43" s="184">
        <v>0</v>
      </c>
      <c r="IR43" s="184">
        <v>0</v>
      </c>
      <c r="IS43" s="184">
        <v>0</v>
      </c>
      <c r="IT43" s="184">
        <v>0</v>
      </c>
      <c r="IU43" s="184">
        <v>0</v>
      </c>
      <c r="IV43" s="184">
        <v>0</v>
      </c>
      <c r="IW43" s="184">
        <v>0</v>
      </c>
      <c r="IX43" s="184">
        <v>0</v>
      </c>
      <c r="IY43" s="184">
        <v>0</v>
      </c>
      <c r="IZ43" s="184">
        <v>0</v>
      </c>
      <c r="JA43" s="184">
        <v>0</v>
      </c>
      <c r="JB43" s="184">
        <v>0</v>
      </c>
      <c r="JC43" s="184">
        <v>0</v>
      </c>
      <c r="JD43" s="184">
        <v>0</v>
      </c>
      <c r="JE43" s="184">
        <v>0</v>
      </c>
      <c r="JF43" s="184">
        <v>0</v>
      </c>
      <c r="JG43" s="184">
        <v>0</v>
      </c>
      <c r="JH43" s="184">
        <v>0</v>
      </c>
      <c r="JI43" s="184">
        <v>0</v>
      </c>
      <c r="JJ43" s="184">
        <v>0</v>
      </c>
      <c r="JK43" s="184">
        <v>0</v>
      </c>
      <c r="JL43" s="184">
        <v>0</v>
      </c>
      <c r="JM43" s="184">
        <v>0</v>
      </c>
      <c r="JN43" s="184">
        <v>0</v>
      </c>
      <c r="JO43" s="184">
        <v>0</v>
      </c>
      <c r="JP43" s="184">
        <v>0</v>
      </c>
      <c r="JQ43" s="184">
        <v>0</v>
      </c>
      <c r="JR43" s="184">
        <v>0</v>
      </c>
      <c r="JS43" s="184">
        <v>0</v>
      </c>
      <c r="JT43" s="184">
        <v>0</v>
      </c>
      <c r="JU43" s="184">
        <v>0</v>
      </c>
      <c r="JV43" s="184">
        <v>0</v>
      </c>
      <c r="JW43" s="184">
        <v>0</v>
      </c>
      <c r="JX43" s="184">
        <v>0</v>
      </c>
      <c r="JY43" s="184">
        <v>0</v>
      </c>
      <c r="JZ43" s="184">
        <v>0</v>
      </c>
      <c r="KA43" s="184">
        <v>0</v>
      </c>
      <c r="KB43" s="184">
        <v>0</v>
      </c>
      <c r="KC43" s="184">
        <v>0</v>
      </c>
      <c r="KD43" s="184">
        <v>0</v>
      </c>
      <c r="KE43" s="184">
        <v>0</v>
      </c>
      <c r="KF43" s="184">
        <v>0</v>
      </c>
      <c r="KG43" s="184">
        <v>0</v>
      </c>
      <c r="KH43" s="184">
        <v>0</v>
      </c>
      <c r="KI43" s="184">
        <v>0</v>
      </c>
      <c r="KJ43" s="184">
        <v>0</v>
      </c>
      <c r="KK43" s="184">
        <v>0</v>
      </c>
      <c r="KL43" s="184">
        <v>0</v>
      </c>
      <c r="KM43" s="184">
        <v>0</v>
      </c>
      <c r="KN43" s="184">
        <v>0</v>
      </c>
      <c r="KO43" s="184">
        <v>0</v>
      </c>
      <c r="KP43" s="184">
        <v>0</v>
      </c>
      <c r="KQ43" s="184">
        <v>0</v>
      </c>
      <c r="KR43" s="184">
        <v>0</v>
      </c>
      <c r="KS43" s="184">
        <v>0</v>
      </c>
      <c r="KT43" s="184">
        <v>0</v>
      </c>
      <c r="KU43" s="184">
        <v>0</v>
      </c>
      <c r="KV43" s="184">
        <v>0</v>
      </c>
      <c r="KW43" s="184">
        <v>0</v>
      </c>
      <c r="KX43" s="184">
        <v>0</v>
      </c>
      <c r="KY43" s="184">
        <v>0</v>
      </c>
      <c r="KZ43" s="184">
        <v>0</v>
      </c>
      <c r="LA43" s="184">
        <v>0</v>
      </c>
      <c r="LB43" s="184">
        <v>0</v>
      </c>
      <c r="LC43" s="184">
        <v>0</v>
      </c>
      <c r="LD43" s="184">
        <v>0</v>
      </c>
      <c r="LE43" s="184">
        <v>0</v>
      </c>
      <c r="LF43" s="184">
        <v>0</v>
      </c>
      <c r="LG43" s="184">
        <v>0</v>
      </c>
      <c r="LH43" s="184">
        <v>0</v>
      </c>
      <c r="LI43" s="184">
        <v>0</v>
      </c>
      <c r="LJ43" s="184">
        <v>0</v>
      </c>
      <c r="LK43" s="184">
        <v>0</v>
      </c>
      <c r="LL43" s="184">
        <v>0</v>
      </c>
      <c r="LM43" s="184">
        <v>0</v>
      </c>
      <c r="LN43" s="184">
        <v>0</v>
      </c>
      <c r="LO43" s="184">
        <v>0</v>
      </c>
      <c r="LP43" s="184">
        <v>0</v>
      </c>
      <c r="LQ43" s="184">
        <v>0</v>
      </c>
      <c r="LR43" s="184">
        <v>0</v>
      </c>
      <c r="LS43" s="184">
        <v>0</v>
      </c>
      <c r="LT43" s="184">
        <v>0</v>
      </c>
      <c r="LU43" s="184">
        <v>0</v>
      </c>
      <c r="LV43" s="184">
        <v>0</v>
      </c>
      <c r="LW43" s="184">
        <v>0</v>
      </c>
      <c r="LX43" s="184">
        <v>0</v>
      </c>
      <c r="LY43" s="184">
        <v>0</v>
      </c>
      <c r="LZ43" s="184">
        <v>0</v>
      </c>
      <c r="MA43" s="184">
        <v>0</v>
      </c>
      <c r="MB43" s="184">
        <v>0</v>
      </c>
      <c r="MC43" s="184">
        <v>0</v>
      </c>
      <c r="MD43" s="184">
        <v>0</v>
      </c>
      <c r="ME43" s="184">
        <v>0</v>
      </c>
      <c r="MF43" s="184">
        <v>0</v>
      </c>
      <c r="MG43" s="184">
        <v>0</v>
      </c>
      <c r="MH43" s="184">
        <v>0</v>
      </c>
      <c r="MI43" s="184">
        <v>0</v>
      </c>
      <c r="MJ43" s="184">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J43" cm="1">
        <f t="array" ref="QJ43">SUM(IF('Capacity Summary'!H$36:H$135="X",1,0)*TRANSPOSE('CR Backing (Hide)'!$IO43:$MJ43)*IF('Clinical resources'!ZQ46="X",1,0))</f>
        <v>0</v>
      </c>
      <c r="QK43" cm="1">
        <f t="array" ref="QK43">SUM(IF('Capacity Summary'!I$36:I$135="X",1,0)*TRANSPOSE('CR Backing (Hide)'!$IO43:$MJ43)*IF('Clinical resources'!ZR46="X",1,0))</f>
        <v>0</v>
      </c>
      <c r="QL43" cm="1">
        <f t="array" ref="QL43">SUM(IF('Capacity Summary'!J$36:J$135="X",1,0)*TRANSPOSE('CR Backing (Hide)'!$IO43:$MJ43)*IF('Clinical resources'!ZS46="X",1,0))</f>
        <v>0</v>
      </c>
      <c r="QM43" cm="1">
        <f t="array" ref="QM43">SUM(IF('Capacity Summary'!K$36:K$135="X",1,0)*TRANSPOSE('CR Backing (Hide)'!$IO43:$MJ43)*IF('Clinical resources'!ZT46="X",1,0))</f>
        <v>0</v>
      </c>
      <c r="QN43" cm="1">
        <f t="array" ref="QN43">SUM(IF('Capacity Summary'!L$36:L$135="X",1,0)*TRANSPOSE('CR Backing (Hide)'!$IO43:$MJ43)*IF('Clinical resources'!ZU46="X",1,0))</f>
        <v>0</v>
      </c>
      <c r="QO43" cm="1">
        <f t="array" ref="QO43">SUM(IF('Capacity Summary'!M$36:M$135="X",1,0)*TRANSPOSE('CR Backing (Hide)'!$IO43:$MJ43)*IF('Clinical resources'!ZV46="X",1,0))</f>
        <v>0</v>
      </c>
      <c r="QP43" cm="1">
        <f t="array" ref="QP43">SUM(IF('Capacity Summary'!N$36:N$135="X",1,0)*TRANSPOSE('CR Backing (Hide)'!$IO43:$MJ43)*IF('Clinical resources'!ZW46="X",1,0))</f>
        <v>0</v>
      </c>
      <c r="QQ43" cm="1">
        <f t="array" ref="QQ43">SUM(IF('Capacity Summary'!O$36:O$135="X",1,0)*TRANSPOSE('CR Backing (Hide)'!$IO43:$MJ43)*IF('Clinical resources'!ZX46="X",1,0))</f>
        <v>0</v>
      </c>
      <c r="QR43" cm="1">
        <f t="array" ref="QR43">SUM(IF('Capacity Summary'!P$36:P$135="X",1,0)*TRANSPOSE('CR Backing (Hide)'!$IO43:$MJ43)*IF('Clinical resources'!ZY46="X",1,0))</f>
        <v>0</v>
      </c>
      <c r="QS43" cm="1">
        <f t="array" ref="QS43">SUM(IF('Capacity Summary'!Q$36:Q$135="X",1,0)*TRANSPOSE('CR Backing (Hide)'!$IO43:$MJ43)*IF('Clinical resources'!ZZ46="X",1,0))</f>
        <v>0</v>
      </c>
      <c r="QT43" cm="1">
        <f t="array" ref="QT43">SUM(IF('Capacity Summary'!R$36:R$135="X",1,0)*TRANSPOSE('CR Backing (Hide)'!$IO43:$MJ43)*IF('Clinical resources'!AAA46="X",1,0))</f>
        <v>0</v>
      </c>
      <c r="QU43" cm="1">
        <f t="array" ref="QU43">SUM(IF('Capacity Summary'!S$36:S$135="X",1,0)*TRANSPOSE('CR Backing (Hide)'!$IO43:$MJ43)*IF('Clinical resources'!AAB46="X",1,0))</f>
        <v>0</v>
      </c>
      <c r="QV43" cm="1">
        <f t="array" ref="QV43">SUM(IF('Capacity Summary'!T$36:T$135="X",1,0)*TRANSPOSE('CR Backing (Hide)'!$IO43:$MJ43)*IF('Clinical resources'!AAC46="X",1,0))</f>
        <v>0</v>
      </c>
      <c r="QW43" cm="1">
        <f t="array" ref="QW43">SUM(IF('Capacity Summary'!U$36:U$135="X",1,0)*TRANSPOSE('CR Backing (Hide)'!$IO43:$MJ43)*IF('Clinical resources'!AAD46="X",1,0))</f>
        <v>0</v>
      </c>
      <c r="QX43" cm="1">
        <f t="array" ref="QX43">SUM(IF('Capacity Summary'!V$36:V$135="X",1,0)*TRANSPOSE('CR Backing (Hide)'!$IO43:$MJ43)*IF('Clinical resources'!AAE46="X",1,0))</f>
        <v>0</v>
      </c>
      <c r="QY43" cm="1">
        <f t="array" ref="QY43">SUM(IF('Capacity Summary'!W$36:W$135="X",1,0)*TRANSPOSE('CR Backing (Hide)'!$IO43:$MJ43)*IF('Clinical resources'!AAF46="X",1,0))</f>
        <v>0</v>
      </c>
      <c r="QZ43" cm="1">
        <f t="array" ref="QZ43">SUM(IF('Capacity Summary'!X$36:X$135="X",1,0)*TRANSPOSE('CR Backing (Hide)'!$IO43:$MJ43)*IF('Clinical resources'!AAG46="X",1,0))</f>
        <v>0</v>
      </c>
      <c r="RA43" cm="1">
        <f t="array" ref="RA43">SUM(IF('Capacity Summary'!Y$36:Y$135="X",1,0)*TRANSPOSE('CR Backing (Hide)'!$IO43:$MJ43)*IF('Clinical resources'!AAH46="X",1,0))</f>
        <v>0</v>
      </c>
      <c r="RB43" cm="1">
        <f t="array" ref="RB43">SUM(IF('Capacity Summary'!Z$36:Z$135="X",1,0)*TRANSPOSE('CR Backing (Hide)'!$IO43:$MJ43)*IF('Clinical resources'!AAI46="X",1,0))</f>
        <v>0</v>
      </c>
      <c r="RC43" cm="1">
        <f t="array" ref="RC43">SUM(IF('Capacity Summary'!AA$36:AA$135="X",1,0)*TRANSPOSE('CR Backing (Hide)'!$IO43:$MJ43)*IF('Clinical resources'!AAJ46="X",1,0))</f>
        <v>0</v>
      </c>
      <c r="RD43" cm="1">
        <f t="array" ref="RD43">SUM(IF('Capacity Summary'!AB$36:AB$135="X",1,0)*TRANSPOSE('CR Backing (Hide)'!$IO43:$MJ43)*IF('Clinical resources'!AAK46="X",1,0))</f>
        <v>0</v>
      </c>
      <c r="RE43" cm="1">
        <f t="array" ref="RE43">SUM(IF('Capacity Summary'!AC$36:AC$135="X",1,0)*TRANSPOSE('CR Backing (Hide)'!$IO43:$MJ43)*IF('Clinical resources'!AAL46="X",1,0))</f>
        <v>0</v>
      </c>
      <c r="RF43" cm="1">
        <f t="array" ref="RF43">SUM(IF('Capacity Summary'!AD$36:AD$135="X",1,0)*TRANSPOSE('CR Backing (Hide)'!$IO43:$MJ43)*IF('Clinical resources'!AAM46="X",1,0))</f>
        <v>0</v>
      </c>
      <c r="RG43" cm="1">
        <f t="array" ref="RG43">SUM(IF('Capacity Summary'!AE$36:AE$135="X",1,0)*TRANSPOSE('CR Backing (Hide)'!$IO43:$MJ43)*IF('Clinical resources'!AAN46="X",1,0))</f>
        <v>0</v>
      </c>
      <c r="RH43" cm="1">
        <f t="array" ref="RH43">SUM(IF('Capacity Summary'!AF$36:AF$135="X",1,0)*TRANSPOSE('CR Backing (Hide)'!$IO43:$MJ43)*IF('Clinical resources'!AAO46="X",1,0))</f>
        <v>0</v>
      </c>
      <c r="RI43" cm="1">
        <f t="array" ref="RI43">SUM(IF('Capacity Summary'!AG$36:AG$135="X",1,0)*TRANSPOSE('CR Backing (Hide)'!$IO43:$MJ43)*IF('Clinical resources'!AAP46="X",1,0))</f>
        <v>0</v>
      </c>
      <c r="RJ43" cm="1">
        <f t="array" ref="RJ43">SUM(IF('Capacity Summary'!AH$36:AH$135="X",1,0)*TRANSPOSE('CR Backing (Hide)'!$IO43:$MJ43)*IF('Clinical resources'!AAQ46="X",1,0))</f>
        <v>0</v>
      </c>
      <c r="RK43" cm="1">
        <f t="array" ref="RK43">SUM(IF('Capacity Summary'!AI$36:AI$135="X",1,0)*TRANSPOSE('CR Backing (Hide)'!$IO43:$MJ43)*IF('Clinical resources'!AAR46="X",1,0))</f>
        <v>0</v>
      </c>
      <c r="RL43" cm="1">
        <f t="array" ref="RL43">SUM(IF('Capacity Summary'!AJ$36:AJ$135="X",1,0)*TRANSPOSE('CR Backing (Hide)'!$IO43:$MJ43)*IF('Clinical resources'!AAS46="X",1,0))</f>
        <v>0</v>
      </c>
      <c r="RM43" cm="1">
        <f t="array" ref="RM43">SUM(IF('Capacity Summary'!AK$36:AK$135="X",1,0)*TRANSPOSE('CR Backing (Hide)'!$IO43:$MJ43)*IF('Clinical resources'!AAT46="X",1,0))</f>
        <v>0</v>
      </c>
      <c r="RN43" cm="1">
        <f t="array" ref="RN43">SUM(IF('Capacity Summary'!AL$36:AL$135="X",1,0)*TRANSPOSE('CR Backing (Hide)'!$IO43:$MJ43)*IF('Clinical resources'!AAU46="X",1,0))</f>
        <v>0</v>
      </c>
      <c r="RO43" cm="1">
        <f t="array" ref="RO43">SUM(IF('Capacity Summary'!AM$36:AM$135="X",1,0)*TRANSPOSE('CR Backing (Hide)'!$IO43:$MJ43)*IF('Clinical resources'!AAV46="X",1,0))</f>
        <v>0</v>
      </c>
      <c r="RP43" cm="1">
        <f t="array" ref="RP43">SUM(IF('Capacity Summary'!AN$36:AN$135="X",1,0)*TRANSPOSE('CR Backing (Hide)'!$IO43:$MJ43)*IF('Clinical resources'!AAW46="X",1,0))</f>
        <v>0</v>
      </c>
      <c r="RQ43" cm="1">
        <f t="array" ref="RQ43">SUM(IF('Capacity Summary'!AO$36:AO$135="X",1,0)*TRANSPOSE('CR Backing (Hide)'!$IO43:$MJ43)*IF('Clinical resources'!AAX46="X",1,0))</f>
        <v>0</v>
      </c>
      <c r="RR43" cm="1">
        <f t="array" ref="RR43">SUM(IF('Capacity Summary'!AP$36:AP$135="X",1,0)*TRANSPOSE('CR Backing (Hide)'!$IO43:$MJ43)*IF('Clinical resources'!AAY46="X",1,0))</f>
        <v>0</v>
      </c>
      <c r="RS43" cm="1">
        <f t="array" ref="RS43">SUM(IF('Capacity Summary'!AQ$36:AQ$135="X",1,0)*TRANSPOSE('CR Backing (Hide)'!$IO43:$MJ43)*IF('Clinical resources'!AAZ46="X",1,0))</f>
        <v>0</v>
      </c>
      <c r="RT43" cm="1">
        <f t="array" ref="RT43">SUM(IF('Capacity Summary'!AR$36:AR$135="X",1,0)*TRANSPOSE('CR Backing (Hide)'!$IO43:$MJ43)*IF('Clinical resources'!ABA46="X",1,0))</f>
        <v>0</v>
      </c>
      <c r="RU43" cm="1">
        <f t="array" ref="RU43">SUM(IF('Capacity Summary'!AS$36:AS$135="X",1,0)*TRANSPOSE('CR Backing (Hide)'!$IO43:$MJ43)*IF('Clinical resources'!ABB46="X",1,0))</f>
        <v>0</v>
      </c>
      <c r="RV43" cm="1">
        <f t="array" ref="RV43">SUM(IF('Capacity Summary'!AT$36:AT$135="X",1,0)*TRANSPOSE('CR Backing (Hide)'!$IO43:$MJ43)*IF('Clinical resources'!ABC46="X",1,0))</f>
        <v>0</v>
      </c>
      <c r="RW43" cm="1">
        <f t="array" ref="RW43">SUM(IF('Capacity Summary'!AU$36:AU$135="X",1,0)*TRANSPOSE('CR Backing (Hide)'!$IO43:$MJ43)*IF('Clinical resources'!ABD46="X",1,0))</f>
        <v>0</v>
      </c>
      <c r="RX43" cm="1">
        <f t="array" ref="RX43">SUM(IF('Capacity Summary'!AV$36:AV$135="X",1,0)*TRANSPOSE('CR Backing (Hide)'!$IO43:$MJ43)*IF('Clinical resources'!ABE46="X",1,0))</f>
        <v>0</v>
      </c>
      <c r="RY43" cm="1">
        <f t="array" ref="RY43">SUM(IF('Capacity Summary'!AW$36:AW$135="X",1,0)*TRANSPOSE('CR Backing (Hide)'!$IO43:$MJ43)*IF('Clinical resources'!ABF46="X",1,0))</f>
        <v>0</v>
      </c>
      <c r="RZ43" cm="1">
        <f t="array" ref="RZ43">SUM(IF('Capacity Summary'!AX$36:AX$135="X",1,0)*TRANSPOSE('CR Backing (Hide)'!$IO43:$MJ43)*IF('Clinical resources'!ABG46="X",1,0))</f>
        <v>0</v>
      </c>
      <c r="SA43" cm="1">
        <f t="array" ref="SA43">SUM(IF('Capacity Summary'!AY$36:AY$135="X",1,0)*TRANSPOSE('CR Backing (Hide)'!$IO43:$MJ43)*IF('Clinical resources'!ABH46="X",1,0))</f>
        <v>0</v>
      </c>
      <c r="SB43" cm="1">
        <f t="array" ref="SB43">SUM(IF('Capacity Summary'!AZ$36:AZ$135="X",1,0)*TRANSPOSE('CR Backing (Hide)'!$IO43:$MJ43)*IF('Clinical resources'!ABI46="X",1,0))</f>
        <v>0</v>
      </c>
      <c r="SC43" cm="1">
        <f t="array" ref="SC43">SUM(IF('Capacity Summary'!BA$36:BA$135="X",1,0)*TRANSPOSE('CR Backing (Hide)'!$IO43:$MJ43)*IF('Clinical resources'!ABJ46="X",1,0))</f>
        <v>0</v>
      </c>
      <c r="SD43" cm="1">
        <f t="array" ref="SD43">SUM(IF('Capacity Summary'!BB$36:BB$135="X",1,0)*TRANSPOSE('CR Backing (Hide)'!$IO43:$MJ43)*IF('Clinical resources'!ABK46="X",1,0))</f>
        <v>0</v>
      </c>
      <c r="SE43" cm="1">
        <f t="array" ref="SE43">SUM(IF('Capacity Summary'!BC$36:BC$135="X",1,0)*TRANSPOSE('CR Backing (Hide)'!$IO43:$MJ43)*IF('Clinical resources'!ABL46="X",1,0))</f>
        <v>0</v>
      </c>
      <c r="SF43" cm="1">
        <f t="array" ref="SF43">SUM(IF('Capacity Summary'!BD$36:BD$135="X",1,0)*TRANSPOSE('CR Backing (Hide)'!$IO43:$MJ43)*IF('Clinical resources'!ABM46="X",1,0))</f>
        <v>0</v>
      </c>
      <c r="SG43" cm="1">
        <f t="array" ref="SG43">SUM(IF('Capacity Summary'!BE$36:BE$135="X",1,0)*TRANSPOSE('CR Backing (Hide)'!$IO43:$MJ43)*IF('Clinical resources'!ABN46="X",1,0))</f>
        <v>0</v>
      </c>
      <c r="SH43" cm="1">
        <f t="array" ref="SH43">SUM(IF('Capacity Summary'!BF$36:BF$135="X",1,0)*TRANSPOSE('CR Backing (Hide)'!$IO43:$MJ43)*IF('Clinical resources'!ABO46="X",1,0))</f>
        <v>0</v>
      </c>
      <c r="SI43" cm="1">
        <f t="array" ref="SI43">SUM(IF('Capacity Summary'!BG$36:BG$135="X",1,0)*TRANSPOSE('CR Backing (Hide)'!$IO43:$MJ43)*IF('Clinical resources'!ABP46="X",1,0))</f>
        <v>0</v>
      </c>
      <c r="SK43" cm="1">
        <f t="array" ref="SK43">SUM(IF('Capacity Summary'!H$139:H$238="X",1,0)*TRANSPOSE('CR Backing (Hide)'!$MM43:$QH43))</f>
        <v>0</v>
      </c>
      <c r="SL43" cm="1">
        <f t="array" ref="SL43">SUM(IF('Capacity Summary'!I$139:I$238="X",1,0)*TRANSPOSE('CR Backing (Hide)'!$MM43:$QH43))</f>
        <v>0</v>
      </c>
      <c r="SM43" cm="1">
        <f t="array" ref="SM43">SUM(IF('Capacity Summary'!J$139:J$238="X",1,0)*TRANSPOSE('CR Backing (Hide)'!$MM43:$QH43))</f>
        <v>0</v>
      </c>
      <c r="SN43" cm="1">
        <f t="array" ref="SN43">SUM(IF('Capacity Summary'!K$139:K$238="X",1,0)*TRANSPOSE('CR Backing (Hide)'!$MM43:$QH43))</f>
        <v>0</v>
      </c>
      <c r="SO43" cm="1">
        <f t="array" ref="SO43">SUM(IF('Capacity Summary'!L$139:L$238="X",1,0)*TRANSPOSE('CR Backing (Hide)'!$MM43:$QH43))</f>
        <v>0</v>
      </c>
      <c r="SP43" cm="1">
        <f t="array" ref="SP43">SUM(IF('Capacity Summary'!M$139:M$238="X",1,0)*TRANSPOSE('CR Backing (Hide)'!$MM43:$QH43))</f>
        <v>0</v>
      </c>
      <c r="SQ43" cm="1">
        <f t="array" ref="SQ43">SUM(IF('Capacity Summary'!N$139:N$238="X",1,0)*TRANSPOSE('CR Backing (Hide)'!$MM43:$QH43))</f>
        <v>0</v>
      </c>
      <c r="SR43" cm="1">
        <f t="array" ref="SR43">SUM(IF('Capacity Summary'!O$139:O$238="X",1,0)*TRANSPOSE('CR Backing (Hide)'!$MM43:$QH43))</f>
        <v>0</v>
      </c>
      <c r="SS43" cm="1">
        <f t="array" ref="SS43">SUM(IF('Capacity Summary'!P$139:P$238="X",1,0)*TRANSPOSE('CR Backing (Hide)'!$MM43:$QH43))</f>
        <v>0</v>
      </c>
      <c r="ST43" cm="1">
        <f t="array" ref="ST43">SUM(IF('Capacity Summary'!Q$139:Q$238="X",1,0)*TRANSPOSE('CR Backing (Hide)'!$MM43:$QH43))</f>
        <v>0</v>
      </c>
      <c r="SU43" cm="1">
        <f t="array" ref="SU43">SUM(IF('Capacity Summary'!R$139:R$238="X",1,0)*TRANSPOSE('CR Backing (Hide)'!$MM43:$QH43))</f>
        <v>0</v>
      </c>
      <c r="SV43" cm="1">
        <f t="array" ref="SV43">SUM(IF('Capacity Summary'!S$139:S$238="X",1,0)*TRANSPOSE('CR Backing (Hide)'!$MM43:$QH43))</f>
        <v>0</v>
      </c>
      <c r="SW43" cm="1">
        <f t="array" ref="SW43">SUM(IF('Capacity Summary'!T$139:T$238="X",1,0)*TRANSPOSE('CR Backing (Hide)'!$MM43:$QH43))</f>
        <v>0</v>
      </c>
      <c r="SX43" cm="1">
        <f t="array" ref="SX43">SUM(IF('Capacity Summary'!U$139:U$238="X",1,0)*TRANSPOSE('CR Backing (Hide)'!$MM43:$QH43))</f>
        <v>0</v>
      </c>
      <c r="SY43" cm="1">
        <f t="array" ref="SY43">SUM(IF('Capacity Summary'!V$139:V$238="X",1,0)*TRANSPOSE('CR Backing (Hide)'!$MM43:$QH43))</f>
        <v>0</v>
      </c>
      <c r="SZ43" cm="1">
        <f t="array" ref="SZ43">SUM(IF('Capacity Summary'!W$139:W$238="X",1,0)*TRANSPOSE('CR Backing (Hide)'!$MM43:$QH43))</f>
        <v>0</v>
      </c>
      <c r="TA43" cm="1">
        <f t="array" ref="TA43">SUM(IF('Capacity Summary'!X$139:X$238="X",1,0)*TRANSPOSE('CR Backing (Hide)'!$MM43:$QH43))</f>
        <v>0</v>
      </c>
      <c r="TB43" cm="1">
        <f t="array" ref="TB43">SUM(IF('Capacity Summary'!Y$139:Y$238="X",1,0)*TRANSPOSE('CR Backing (Hide)'!$MM43:$QH43))</f>
        <v>0</v>
      </c>
      <c r="TC43" cm="1">
        <f t="array" ref="TC43">SUM(IF('Capacity Summary'!Z$139:Z$238="X",1,0)*TRANSPOSE('CR Backing (Hide)'!$MM43:$QH43))</f>
        <v>0</v>
      </c>
      <c r="TD43" cm="1">
        <f t="array" ref="TD43">SUM(IF('Capacity Summary'!AA$139:AA$238="X",1,0)*TRANSPOSE('CR Backing (Hide)'!$MM43:$QH43))</f>
        <v>0</v>
      </c>
      <c r="TE43" cm="1">
        <f t="array" ref="TE43">SUM(IF('Capacity Summary'!AB$139:AB$238="X",1,0)*TRANSPOSE('CR Backing (Hide)'!$MM43:$QH43))</f>
        <v>0</v>
      </c>
      <c r="TF43" cm="1">
        <f t="array" ref="TF43">SUM(IF('Capacity Summary'!AC$139:AC$238="X",1,0)*TRANSPOSE('CR Backing (Hide)'!$MM43:$QH43))</f>
        <v>0</v>
      </c>
      <c r="TG43" cm="1">
        <f t="array" ref="TG43">SUM(IF('Capacity Summary'!AD$139:AD$238="X",1,0)*TRANSPOSE('CR Backing (Hide)'!$MM43:$QH43))</f>
        <v>0</v>
      </c>
      <c r="TH43" cm="1">
        <f t="array" ref="TH43">SUM(IF('Capacity Summary'!AE$139:AE$238="X",1,0)*TRANSPOSE('CR Backing (Hide)'!$MM43:$QH43))</f>
        <v>0</v>
      </c>
      <c r="TI43" cm="1">
        <f t="array" ref="TI43">SUM(IF('Capacity Summary'!AF$139:AF$238="X",1,0)*TRANSPOSE('CR Backing (Hide)'!$MM43:$QH43))</f>
        <v>0</v>
      </c>
      <c r="TJ43" cm="1">
        <f t="array" ref="TJ43">SUM(IF('Capacity Summary'!AG$139:AG$238="X",1,0)*TRANSPOSE('CR Backing (Hide)'!$MM43:$QH43))</f>
        <v>0</v>
      </c>
      <c r="TK43" cm="1">
        <f t="array" ref="TK43">SUM(IF('Capacity Summary'!AH$139:AH$238="X",1,0)*TRANSPOSE('CR Backing (Hide)'!$MM43:$QH43))</f>
        <v>0</v>
      </c>
      <c r="TL43" cm="1">
        <f t="array" ref="TL43">SUM(IF('Capacity Summary'!AI$139:AI$238="X",1,0)*TRANSPOSE('CR Backing (Hide)'!$MM43:$QH43))</f>
        <v>0</v>
      </c>
      <c r="TM43" cm="1">
        <f t="array" ref="TM43">SUM(IF('Capacity Summary'!AJ$139:AJ$238="X",1,0)*TRANSPOSE('CR Backing (Hide)'!$MM43:$QH43))</f>
        <v>0</v>
      </c>
      <c r="TN43" cm="1">
        <f t="array" ref="TN43">SUM(IF('Capacity Summary'!AK$139:AK$238="X",1,0)*TRANSPOSE('CR Backing (Hide)'!$MM43:$QH43))</f>
        <v>0</v>
      </c>
      <c r="TO43" cm="1">
        <f t="array" ref="TO43">SUM(IF('Capacity Summary'!AL$139:AL$238="X",1,0)*TRANSPOSE('CR Backing (Hide)'!$MM43:$QH43))</f>
        <v>0</v>
      </c>
      <c r="TP43" cm="1">
        <f t="array" ref="TP43">SUM(IF('Capacity Summary'!AM$139:AM$238="X",1,0)*TRANSPOSE('CR Backing (Hide)'!$MM43:$QH43))</f>
        <v>0</v>
      </c>
      <c r="TQ43" cm="1">
        <f t="array" ref="TQ43">SUM(IF('Capacity Summary'!AN$139:AN$238="X",1,0)*TRANSPOSE('CR Backing (Hide)'!$MM43:$QH43))</f>
        <v>0</v>
      </c>
      <c r="TR43" cm="1">
        <f t="array" ref="TR43">SUM(IF('Capacity Summary'!AO$139:AO$238="X",1,0)*TRANSPOSE('CR Backing (Hide)'!$MM43:$QH43))</f>
        <v>0</v>
      </c>
      <c r="TS43" cm="1">
        <f t="array" ref="TS43">SUM(IF('Capacity Summary'!AP$139:AP$238="X",1,0)*TRANSPOSE('CR Backing (Hide)'!$MM43:$QH43))</f>
        <v>0</v>
      </c>
      <c r="TT43" cm="1">
        <f t="array" ref="TT43">SUM(IF('Capacity Summary'!AQ$139:AQ$238="X",1,0)*TRANSPOSE('CR Backing (Hide)'!$MM43:$QH43))</f>
        <v>0</v>
      </c>
      <c r="TU43" cm="1">
        <f t="array" ref="TU43">SUM(IF('Capacity Summary'!AR$139:AR$238="X",1,0)*TRANSPOSE('CR Backing (Hide)'!$MM43:$QH43))</f>
        <v>0</v>
      </c>
      <c r="TV43" cm="1">
        <f t="array" ref="TV43">SUM(IF('Capacity Summary'!AS$139:AS$238="X",1,0)*TRANSPOSE('CR Backing (Hide)'!$MM43:$QH43))</f>
        <v>0</v>
      </c>
      <c r="TW43" cm="1">
        <f t="array" ref="TW43">SUM(IF('Capacity Summary'!AT$139:AT$238="X",1,0)*TRANSPOSE('CR Backing (Hide)'!$MM43:$QH43))</f>
        <v>0</v>
      </c>
      <c r="TX43" cm="1">
        <f t="array" ref="TX43">SUM(IF('Capacity Summary'!AU$139:AU$238="X",1,0)*TRANSPOSE('CR Backing (Hide)'!$MM43:$QH43))</f>
        <v>0</v>
      </c>
      <c r="TY43" cm="1">
        <f t="array" ref="TY43">SUM(IF('Capacity Summary'!AV$139:AV$238="X",1,0)*TRANSPOSE('CR Backing (Hide)'!$MM43:$QH43))</f>
        <v>0</v>
      </c>
      <c r="TZ43" cm="1">
        <f t="array" ref="TZ43">SUM(IF('Capacity Summary'!AW$139:AW$238="X",1,0)*TRANSPOSE('CR Backing (Hide)'!$MM43:$QH43))</f>
        <v>0</v>
      </c>
      <c r="UA43" cm="1">
        <f t="array" ref="UA43">SUM(IF('Capacity Summary'!AX$139:AX$238="X",1,0)*TRANSPOSE('CR Backing (Hide)'!$MM43:$QH43))</f>
        <v>0</v>
      </c>
      <c r="UB43" cm="1">
        <f t="array" ref="UB43">SUM(IF('Capacity Summary'!AY$139:AY$238="X",1,0)*TRANSPOSE('CR Backing (Hide)'!$MM43:$QH43))</f>
        <v>0</v>
      </c>
      <c r="UC43" cm="1">
        <f t="array" ref="UC43">SUM(IF('Capacity Summary'!AZ$139:AZ$238="X",1,0)*TRANSPOSE('CR Backing (Hide)'!$MM43:$QH43))</f>
        <v>0</v>
      </c>
      <c r="UD43" cm="1">
        <f t="array" ref="UD43">SUM(IF('Capacity Summary'!BA$139:BA$238="X",1,0)*TRANSPOSE('CR Backing (Hide)'!$MM43:$QH43))</f>
        <v>0</v>
      </c>
      <c r="UE43" cm="1">
        <f t="array" ref="UE43">SUM(IF('Capacity Summary'!BB$139:BB$238="X",1,0)*TRANSPOSE('CR Backing (Hide)'!$MM43:$QH43))</f>
        <v>0</v>
      </c>
      <c r="UF43" cm="1">
        <f t="array" ref="UF43">SUM(IF('Capacity Summary'!BC$139:BC$238="X",1,0)*TRANSPOSE('CR Backing (Hide)'!$MM43:$QH43))</f>
        <v>0</v>
      </c>
      <c r="UG43" cm="1">
        <f t="array" ref="UG43">SUM(IF('Capacity Summary'!BD$139:BD$238="X",1,0)*TRANSPOSE('CR Backing (Hide)'!$MM43:$QH43))</f>
        <v>0</v>
      </c>
      <c r="UH43" cm="1">
        <f t="array" ref="UH43">SUM(IF('Capacity Summary'!BE$139:BE$238="X",1,0)*TRANSPOSE('CR Backing (Hide)'!$MM43:$QH43))</f>
        <v>0</v>
      </c>
      <c r="UI43" cm="1">
        <f t="array" ref="UI43">SUM(IF('Capacity Summary'!BF$139:BF$238="X",1,0)*TRANSPOSE('CR Backing (Hide)'!$MM43:$QH43))</f>
        <v>0</v>
      </c>
      <c r="UJ43" cm="1">
        <f t="array" ref="UJ43">SUM(IF('Capacity Summary'!BG$139:BG$238="X",1,0)*TRANSPOSE('CR Backing (Hide)'!$MM43:$QH43))</f>
        <v>0</v>
      </c>
      <c r="UL43">
        <f t="shared" si="1"/>
        <v>0</v>
      </c>
      <c r="UM43">
        <f t="shared" si="2"/>
        <v>0</v>
      </c>
      <c r="UN43">
        <f>COUNTIF('Clinical resources'!$ZQ$7:$ABP$7,"X")</f>
        <v>0</v>
      </c>
      <c r="UP43">
        <f t="shared" si="3"/>
        <v>0</v>
      </c>
      <c r="UQ43">
        <f t="shared" si="4"/>
        <v>0</v>
      </c>
      <c r="UR43">
        <f t="shared" si="5"/>
        <v>0</v>
      </c>
      <c r="UW43">
        <f t="array" ref="UW43:YR43">$AS43:$EN43*IF('Clinical resources'!$CK46:$GH46="X",1,0)</f>
        <v>0</v>
      </c>
      <c r="UX43">
        <v>0</v>
      </c>
      <c r="UY43">
        <v>0</v>
      </c>
      <c r="UZ43">
        <v>0</v>
      </c>
      <c r="VA43">
        <v>0</v>
      </c>
      <c r="VB43">
        <v>0</v>
      </c>
      <c r="VC43">
        <v>0</v>
      </c>
      <c r="VD43">
        <v>0</v>
      </c>
      <c r="VE43">
        <v>0</v>
      </c>
      <c r="VF43">
        <v>0</v>
      </c>
      <c r="VG43">
        <v>0</v>
      </c>
      <c r="VH43">
        <v>0</v>
      </c>
      <c r="VI43">
        <v>0</v>
      </c>
      <c r="VJ43">
        <v>0</v>
      </c>
      <c r="VK43">
        <v>0</v>
      </c>
      <c r="VL43">
        <v>0</v>
      </c>
      <c r="VM43">
        <v>0</v>
      </c>
      <c r="VN43">
        <v>0</v>
      </c>
      <c r="VO43">
        <v>0</v>
      </c>
      <c r="VP43">
        <v>0</v>
      </c>
      <c r="VQ43">
        <v>0</v>
      </c>
      <c r="VR43">
        <v>0</v>
      </c>
      <c r="VS43">
        <v>0</v>
      </c>
      <c r="VT43">
        <v>0</v>
      </c>
      <c r="VU43">
        <v>0</v>
      </c>
      <c r="VV43">
        <v>0</v>
      </c>
      <c r="VW43">
        <v>0</v>
      </c>
      <c r="VX43">
        <v>0</v>
      </c>
      <c r="VY43">
        <v>0</v>
      </c>
      <c r="VZ43">
        <v>0</v>
      </c>
      <c r="WA43">
        <v>0</v>
      </c>
      <c r="WB43">
        <v>0</v>
      </c>
      <c r="WC43">
        <v>0</v>
      </c>
      <c r="WD43">
        <v>0</v>
      </c>
      <c r="WE43">
        <v>0</v>
      </c>
      <c r="WF43">
        <v>0</v>
      </c>
      <c r="WG43">
        <v>0</v>
      </c>
      <c r="WH43">
        <v>0</v>
      </c>
      <c r="WI43">
        <v>0</v>
      </c>
      <c r="WJ43">
        <v>0</v>
      </c>
      <c r="WK43">
        <v>0</v>
      </c>
      <c r="WL43">
        <v>0</v>
      </c>
      <c r="WM43">
        <v>0</v>
      </c>
      <c r="WN43">
        <v>0</v>
      </c>
      <c r="WO43">
        <v>0</v>
      </c>
      <c r="WP43">
        <v>0</v>
      </c>
      <c r="WQ43">
        <v>0</v>
      </c>
      <c r="WR43">
        <v>0</v>
      </c>
      <c r="WS43">
        <v>0</v>
      </c>
      <c r="WT43">
        <v>0</v>
      </c>
      <c r="WU43">
        <v>0</v>
      </c>
      <c r="WV43">
        <v>0</v>
      </c>
      <c r="WW43">
        <v>0</v>
      </c>
      <c r="WX43">
        <v>0</v>
      </c>
      <c r="WY43">
        <v>0</v>
      </c>
      <c r="WZ43">
        <v>0</v>
      </c>
      <c r="XA43">
        <v>0</v>
      </c>
      <c r="XB43">
        <v>0</v>
      </c>
      <c r="XC43">
        <v>0</v>
      </c>
      <c r="XD43">
        <v>0</v>
      </c>
      <c r="XE43">
        <v>0</v>
      </c>
      <c r="XF43">
        <v>0</v>
      </c>
      <c r="XG43">
        <v>0</v>
      </c>
      <c r="XH43">
        <v>0</v>
      </c>
      <c r="XI43">
        <v>0</v>
      </c>
      <c r="XJ43">
        <v>0</v>
      </c>
      <c r="XK43">
        <v>0</v>
      </c>
      <c r="XL43">
        <v>0</v>
      </c>
      <c r="XM43">
        <v>0</v>
      </c>
      <c r="XN43">
        <v>0</v>
      </c>
      <c r="XO43">
        <v>0</v>
      </c>
      <c r="XP43">
        <v>0</v>
      </c>
      <c r="XQ43">
        <v>0</v>
      </c>
      <c r="XR43">
        <v>0</v>
      </c>
      <c r="XS43">
        <v>0</v>
      </c>
      <c r="XT43">
        <v>0</v>
      </c>
      <c r="XU43">
        <v>0</v>
      </c>
      <c r="XV43">
        <v>0</v>
      </c>
      <c r="XW43">
        <v>0</v>
      </c>
      <c r="XX43">
        <v>0</v>
      </c>
      <c r="XY43">
        <v>0</v>
      </c>
      <c r="XZ43">
        <v>0</v>
      </c>
      <c r="YA43">
        <v>0</v>
      </c>
      <c r="YB43">
        <v>0</v>
      </c>
      <c r="YC43">
        <v>0</v>
      </c>
      <c r="YD43">
        <v>0</v>
      </c>
      <c r="YE43">
        <v>0</v>
      </c>
      <c r="YF43">
        <v>0</v>
      </c>
      <c r="YG43">
        <v>0</v>
      </c>
      <c r="YH43">
        <v>0</v>
      </c>
      <c r="YI43">
        <v>0</v>
      </c>
      <c r="YJ43">
        <v>0</v>
      </c>
      <c r="YK43">
        <v>0</v>
      </c>
      <c r="YL43">
        <v>0</v>
      </c>
      <c r="YM43">
        <v>0</v>
      </c>
      <c r="YN43">
        <v>0</v>
      </c>
      <c r="YO43">
        <v>0</v>
      </c>
      <c r="YP43">
        <v>0</v>
      </c>
      <c r="YQ43">
        <v>0</v>
      </c>
      <c r="YR43">
        <v>0</v>
      </c>
      <c r="YV43">
        <f t="array" ref="YV43:ACQ43">$EQ43:$IL43*IF('Clinical resources'!$OA46:$RV46="X",1,0)</f>
        <v>0</v>
      </c>
      <c r="YW43">
        <v>0</v>
      </c>
      <c r="YX43">
        <v>0</v>
      </c>
      <c r="YY43">
        <v>0</v>
      </c>
      <c r="YZ43">
        <v>0</v>
      </c>
      <c r="ZA43">
        <v>0</v>
      </c>
      <c r="ZB43">
        <v>0</v>
      </c>
      <c r="ZC43">
        <v>0</v>
      </c>
      <c r="ZD43">
        <v>0</v>
      </c>
      <c r="ZE43">
        <v>0</v>
      </c>
      <c r="ZF43">
        <v>0</v>
      </c>
      <c r="ZG43">
        <v>0</v>
      </c>
      <c r="ZH43">
        <v>0</v>
      </c>
      <c r="ZI43">
        <v>0</v>
      </c>
      <c r="ZJ43">
        <v>0</v>
      </c>
      <c r="ZK43">
        <v>0</v>
      </c>
      <c r="ZL43">
        <v>0</v>
      </c>
      <c r="ZM43">
        <v>0</v>
      </c>
      <c r="ZN43">
        <v>0</v>
      </c>
      <c r="ZO43">
        <v>0</v>
      </c>
      <c r="ZP43">
        <v>0</v>
      </c>
      <c r="ZQ43">
        <v>0</v>
      </c>
      <c r="ZR43">
        <v>0</v>
      </c>
      <c r="ZS43">
        <v>0</v>
      </c>
      <c r="ZT43">
        <v>0</v>
      </c>
      <c r="ZU43">
        <v>0</v>
      </c>
      <c r="ZV43">
        <v>0</v>
      </c>
      <c r="ZW43">
        <v>0</v>
      </c>
      <c r="ZX43">
        <v>0</v>
      </c>
      <c r="ZY43">
        <v>0</v>
      </c>
      <c r="ZZ43">
        <v>0</v>
      </c>
      <c r="AAA43">
        <v>0</v>
      </c>
      <c r="AAB43">
        <v>0</v>
      </c>
      <c r="AAC43">
        <v>0</v>
      </c>
      <c r="AAD43">
        <v>0</v>
      </c>
      <c r="AAE43">
        <v>0</v>
      </c>
      <c r="AAF43">
        <v>0</v>
      </c>
      <c r="AAG43">
        <v>0</v>
      </c>
      <c r="AAH43">
        <v>0</v>
      </c>
      <c r="AAI43">
        <v>0</v>
      </c>
      <c r="AAJ43">
        <v>0</v>
      </c>
      <c r="AAK43">
        <v>0</v>
      </c>
      <c r="AAL43">
        <v>0</v>
      </c>
      <c r="AAM43">
        <v>0</v>
      </c>
      <c r="AAN43">
        <v>0</v>
      </c>
      <c r="AAO43">
        <v>0</v>
      </c>
      <c r="AAP43">
        <v>0</v>
      </c>
      <c r="AAQ43">
        <v>0</v>
      </c>
      <c r="AAR43">
        <v>0</v>
      </c>
      <c r="AAS43">
        <v>0</v>
      </c>
      <c r="AAT43">
        <v>0</v>
      </c>
      <c r="AAU43">
        <v>0</v>
      </c>
      <c r="AAV43">
        <v>0</v>
      </c>
      <c r="AAW43">
        <v>0</v>
      </c>
      <c r="AAX43">
        <v>0</v>
      </c>
      <c r="AAY43">
        <v>0</v>
      </c>
      <c r="AAZ43">
        <v>0</v>
      </c>
      <c r="ABA43">
        <v>0</v>
      </c>
      <c r="ABB43">
        <v>0</v>
      </c>
      <c r="ABC43">
        <v>0</v>
      </c>
      <c r="ABD43">
        <v>0</v>
      </c>
      <c r="ABE43">
        <v>0</v>
      </c>
      <c r="ABF43">
        <v>0</v>
      </c>
      <c r="ABG43">
        <v>0</v>
      </c>
      <c r="ABH43">
        <v>0</v>
      </c>
      <c r="ABI43">
        <v>0</v>
      </c>
      <c r="ABJ43">
        <v>0</v>
      </c>
      <c r="ABK43">
        <v>0</v>
      </c>
      <c r="ABL43">
        <v>0</v>
      </c>
      <c r="ABM43">
        <v>0</v>
      </c>
      <c r="ABN43">
        <v>0</v>
      </c>
      <c r="ABO43">
        <v>0</v>
      </c>
      <c r="ABP43">
        <v>0</v>
      </c>
      <c r="ABQ43">
        <v>0</v>
      </c>
      <c r="ABR43">
        <v>0</v>
      </c>
      <c r="ABS43">
        <v>0</v>
      </c>
      <c r="ABT43">
        <v>0</v>
      </c>
      <c r="ABU43">
        <v>0</v>
      </c>
      <c r="ABV43">
        <v>0</v>
      </c>
      <c r="ABW43">
        <v>0</v>
      </c>
      <c r="ABX43">
        <v>0</v>
      </c>
      <c r="ABY43">
        <v>0</v>
      </c>
      <c r="ABZ43">
        <v>0</v>
      </c>
      <c r="ACA43">
        <v>0</v>
      </c>
      <c r="ACB43">
        <v>0</v>
      </c>
      <c r="ACC43">
        <v>0</v>
      </c>
      <c r="ACD43">
        <v>0</v>
      </c>
      <c r="ACE43">
        <v>0</v>
      </c>
      <c r="ACF43">
        <v>0</v>
      </c>
      <c r="ACG43">
        <v>0</v>
      </c>
      <c r="ACH43">
        <v>0</v>
      </c>
      <c r="ACI43">
        <v>0</v>
      </c>
      <c r="ACJ43">
        <v>0</v>
      </c>
      <c r="ACK43">
        <v>0</v>
      </c>
      <c r="ACL43">
        <v>0</v>
      </c>
      <c r="ACM43">
        <v>0</v>
      </c>
      <c r="ACN43">
        <v>0</v>
      </c>
      <c r="ACO43">
        <v>0</v>
      </c>
      <c r="ACP43">
        <v>0</v>
      </c>
      <c r="ACQ43">
        <v>0</v>
      </c>
    </row>
    <row r="44" spans="2:771" x14ac:dyDescent="0.25">
      <c r="B44">
        <f>IF(A44='Clinical resources'!B47,0,1)</f>
        <v>0</v>
      </c>
      <c r="C44">
        <f>'Clinical resources'!D47</f>
        <v>0</v>
      </c>
      <c r="H44" t="str">
        <f>ROW(H41)&amp;". "&amp;'Clinical resources'!B47</f>
        <v xml:space="preserve">41. </v>
      </c>
      <c r="J44" t="str" cm="1">
        <f t="array" ref="J44">IF(SUM(IF('Clinical resources'!L47:P47="X",1,0)*'Clinical resources'!L$4:P$4)&gt;0,"X","")</f>
        <v/>
      </c>
      <c r="K44" t="str" cm="1">
        <f t="array" ref="K44">IF(SUM(IF('Clinical resources'!Q47:U47="X",1,0)*'Clinical resources'!Q$4:U$4)&gt;0,"X","")</f>
        <v/>
      </c>
      <c r="L44" t="str" cm="1">
        <f t="array" ref="L44">IF(SUM(IF('Clinical resources'!V47:Z47="X",1,0)*'Clinical resources'!V$4:Z$4)&gt;0,"X","")</f>
        <v/>
      </c>
      <c r="M44" t="str" cm="1">
        <f t="array" ref="M44">IF(SUM(IF('Clinical resources'!AA47:AE47="X",1,0)*'Clinical resources'!AA$4:AE$4)&gt;0,"X","")</f>
        <v/>
      </c>
      <c r="N44" t="str" cm="1">
        <f t="array" ref="N44">IF(SUM(IF('Clinical resources'!AF47:AJ47="X",1,0)*'Clinical resources'!AF$4:AJ$4)&gt;0,"X","")</f>
        <v/>
      </c>
      <c r="O44" t="str" cm="1">
        <f t="array" ref="O44">IF(SUM(IF('Clinical resources'!AK47:AO47="X",1,0)*'Clinical resources'!AK$4:AO$4)&gt;0,"X","")</f>
        <v/>
      </c>
      <c r="P44" t="str" cm="1">
        <f t="array" ref="P44">IF(SUM(IF('Clinical resources'!AP47:AT47="X",1,0)*'Clinical resources'!AP$4:AT$4)&gt;0,"X","")</f>
        <v/>
      </c>
      <c r="Q44" t="str" cm="1">
        <f t="array" ref="Q44">IF(SUM(IF('Clinical resources'!AU47:AY47="X",1,0)*'Clinical resources'!AU$4:AY$4)&gt;0,"X","")</f>
        <v/>
      </c>
      <c r="R44" t="str" cm="1">
        <f t="array" ref="R44">IF(SUM(IF('Clinical resources'!AZ47:BD47="X",1,0)*'Clinical resources'!AZ$4:BD$4)&gt;0,"X","")</f>
        <v/>
      </c>
      <c r="S44" t="str" cm="1">
        <f t="array" ref="S44">IF(SUM(IF('Clinical resources'!BE47:BI47="X",1,0)*'Clinical resources'!BE$4:BI$4)&gt;0,"X","")</f>
        <v/>
      </c>
      <c r="T44" t="str" cm="1">
        <f t="array" ref="T44">IF(SUM(IF('Clinical resources'!BJ47:BN47="X",1,0)*'Clinical resources'!BJ$4:BN$4)&gt;0,"X","")</f>
        <v/>
      </c>
      <c r="U44" t="str" cm="1">
        <f t="array" ref="U44">IF(SUM(IF('Clinical resources'!BO47:BS47="X",1,0)*'Clinical resources'!BO$4:BS$4)&gt;0,"X","")</f>
        <v/>
      </c>
      <c r="V44" t="str" cm="1">
        <f t="array" ref="V44">IF(SUM(IF('Clinical resources'!BT47:BX47="X",1,0)*'Clinical resources'!BT$4:BX$4)&gt;0,"X","")</f>
        <v/>
      </c>
      <c r="W44" t="str" cm="1">
        <f t="array" ref="W44">IF(SUM(IF('Clinical resources'!BY47:CC47="X",1,0)*'Clinical resources'!BY$4:CC$4)&gt;0,"X","")</f>
        <v/>
      </c>
      <c r="X44" t="str" cm="1">
        <f t="array" ref="X44">IF(SUM(IF('Clinical resources'!CD47:CH47="X",1,0)*'Clinical resources'!CD$4:CH$4)&gt;0,"X","")</f>
        <v/>
      </c>
      <c r="AA44">
        <f t="array" ref="AA44">SUM('Clinical resources'!$L$4:$P$4*IF('Clinical resources'!$L47:$P47="X",1,0))</f>
        <v>0</v>
      </c>
      <c r="AB44">
        <f t="array" ref="AB44">SUM('Clinical resources'!$Q$4:$U$4*IF('Clinical resources'!$Q47:$U47="X",1,0))</f>
        <v>0</v>
      </c>
      <c r="AC44">
        <f t="array" ref="AC44">SUM('Clinical resources'!$V$4:$Z$4*IF('Clinical resources'!$V47:$Z47="X",1,0))</f>
        <v>0</v>
      </c>
      <c r="AD44">
        <f t="array" ref="AD44">SUM('Clinical resources'!$AA$4:$AE$4*IF('Clinical resources'!$AA47:$AE47="X",1,0))</f>
        <v>0</v>
      </c>
      <c r="AE44">
        <f t="array" ref="AE44">SUM('Clinical resources'!$AF$4:$AJ$4*IF('Clinical resources'!$AF47:$AJ47="X",1,0))</f>
        <v>0</v>
      </c>
      <c r="AF44">
        <f t="array" ref="AF44">SUM('Clinical resources'!$AK$4:$AO$4*IF('Clinical resources'!$AK47:$AO47="X",1,0))</f>
        <v>0</v>
      </c>
      <c r="AG44">
        <f t="array" ref="AG44">SUM('Clinical resources'!$AP$4:$AT$4*IF('Clinical resources'!$AP47:$AT47="X",1,0))</f>
        <v>0</v>
      </c>
      <c r="AH44">
        <f t="array" ref="AH44">SUM('Clinical resources'!$AU$4:$AY$4*IF('Clinical resources'!$AU47:$AY47="X",1,0))</f>
        <v>0</v>
      </c>
      <c r="AI44">
        <f t="array" ref="AI44">SUM('Clinical resources'!$AZ$4:$BD$4*IF('Clinical resources'!$AZ47:$BD47="X",1,0))</f>
        <v>0</v>
      </c>
      <c r="AJ44">
        <f t="array" ref="AJ44">SUM('Clinical resources'!$BE$4:$BI$4*IF('Clinical resources'!$BE47:$BI47="X",1,0))</f>
        <v>0</v>
      </c>
      <c r="AK44">
        <f t="array" ref="AK44">SUM('Clinical resources'!$BJ$4:$BN$4*IF('Clinical resources'!$BJ47:$BN47="X",1,0))</f>
        <v>0</v>
      </c>
      <c r="AL44">
        <f t="array" ref="AL44">SUM('Clinical resources'!$BO$4:$BS$4*IF('Clinical resources'!$BO47:$BS47="X",1,0))</f>
        <v>0</v>
      </c>
      <c r="AM44">
        <f t="array" ref="AM44">SUM('Clinical resources'!$BT$4:$BX$4*IF('Clinical resources'!$BT47:$BX47="X",1,0))</f>
        <v>0</v>
      </c>
      <c r="AN44">
        <f t="array" ref="AN44">SUM('Clinical resources'!$BY$4:$CC$4*IF('Clinical resources'!$BY47:$CC47="X",1,0))</f>
        <v>0</v>
      </c>
      <c r="AO44">
        <f t="array" ref="AO44">SUM('Clinical resources'!$CD$4:$CH$4*IF('Clinical resources'!$CD47:$CH47="X",1,0))</f>
        <v>0</v>
      </c>
      <c r="AS44" cm="1">
        <f t="array" ref="AS44">IF(SUM(IF($J44:$X44=TRANSPOSE('Capacity Backing (Hide)2'!B$67:B$81),1,0))&gt;0,1,0)</f>
        <v>0</v>
      </c>
      <c r="AT44" cm="1">
        <f t="array" ref="AT44">IF(SUM(IF($J44:$X44=TRANSPOSE('Capacity Backing (Hide)2'!C$67:C$81),1,0))&gt;0,1,0)</f>
        <v>0</v>
      </c>
      <c r="AU44" cm="1">
        <f t="array" ref="AU44">IF(SUM(IF($J44:$X44=TRANSPOSE('Capacity Backing (Hide)2'!D$67:D$81),1,0))&gt;0,1,0)</f>
        <v>0</v>
      </c>
      <c r="AV44" cm="1">
        <f t="array" ref="AV44">IF(SUM(IF($J44:$X44=TRANSPOSE('Capacity Backing (Hide)2'!E$67:E$81),1,0))&gt;0,1,0)</f>
        <v>0</v>
      </c>
      <c r="AW44" cm="1">
        <f t="array" ref="AW44">IF(SUM(IF($J44:$X44=TRANSPOSE('Capacity Backing (Hide)2'!F$67:F$81),1,0))&gt;0,1,0)</f>
        <v>0</v>
      </c>
      <c r="AX44" cm="1">
        <f t="array" ref="AX44">IF(SUM(IF($J44:$X44=TRANSPOSE('Capacity Backing (Hide)2'!G$67:G$81),1,0))&gt;0,1,0)</f>
        <v>0</v>
      </c>
      <c r="AY44" cm="1">
        <f t="array" ref="AY44">IF(SUM(IF($J44:$X44=TRANSPOSE('Capacity Backing (Hide)2'!H$67:H$81),1,0))&gt;0,1,0)</f>
        <v>0</v>
      </c>
      <c r="AZ44" cm="1">
        <f t="array" ref="AZ44">IF(SUM(IF($J44:$X44=TRANSPOSE('Capacity Backing (Hide)2'!I$67:I$81),1,0))&gt;0,1,0)</f>
        <v>0</v>
      </c>
      <c r="BA44" cm="1">
        <f t="array" ref="BA44">IF(SUM(IF($J44:$X44=TRANSPOSE('Capacity Backing (Hide)2'!J$67:J$81),1,0))&gt;0,1,0)</f>
        <v>0</v>
      </c>
      <c r="BB44" cm="1">
        <f t="array" ref="BB44">IF(SUM(IF($J44:$X44=TRANSPOSE('Capacity Backing (Hide)2'!K$67:K$81),1,0))&gt;0,1,0)</f>
        <v>0</v>
      </c>
      <c r="BC44" cm="1">
        <f t="array" ref="BC44">IF(SUM(IF($J44:$X44=TRANSPOSE('Capacity Backing (Hide)2'!L$67:L$81),1,0))&gt;0,1,0)</f>
        <v>0</v>
      </c>
      <c r="BD44" cm="1">
        <f t="array" ref="BD44">IF(SUM(IF($J44:$X44=TRANSPOSE('Capacity Backing (Hide)2'!M$67:M$81),1,0))&gt;0,1,0)</f>
        <v>0</v>
      </c>
      <c r="BE44" cm="1">
        <f t="array" ref="BE44">IF(SUM(IF($J44:$X44=TRANSPOSE('Capacity Backing (Hide)2'!N$67:N$81),1,0))&gt;0,1,0)</f>
        <v>0</v>
      </c>
      <c r="BF44" cm="1">
        <f t="array" ref="BF44">IF(SUM(IF($J44:$X44=TRANSPOSE('Capacity Backing (Hide)2'!O$67:O$81),1,0))&gt;0,1,0)</f>
        <v>0</v>
      </c>
      <c r="BG44" cm="1">
        <f t="array" ref="BG44">IF(SUM(IF($J44:$X44=TRANSPOSE('Capacity Backing (Hide)2'!P$67:P$81),1,0))&gt;0,1,0)</f>
        <v>0</v>
      </c>
      <c r="BH44" cm="1">
        <f t="array" ref="BH44">IF(SUM(IF($J44:$X44=TRANSPOSE('Capacity Backing (Hide)2'!Q$67:Q$81),1,0))&gt;0,1,0)</f>
        <v>0</v>
      </c>
      <c r="BI44" cm="1">
        <f t="array" ref="BI44">IF(SUM(IF($J44:$X44=TRANSPOSE('Capacity Backing (Hide)2'!R$67:R$81),1,0))&gt;0,1,0)</f>
        <v>0</v>
      </c>
      <c r="BJ44" cm="1">
        <f t="array" ref="BJ44">IF(SUM(IF($J44:$X44=TRANSPOSE('Capacity Backing (Hide)2'!S$67:S$81),1,0))&gt;0,1,0)</f>
        <v>0</v>
      </c>
      <c r="BK44" cm="1">
        <f t="array" ref="BK44">IF(SUM(IF($J44:$X44=TRANSPOSE('Capacity Backing (Hide)2'!T$67:T$81),1,0))&gt;0,1,0)</f>
        <v>0</v>
      </c>
      <c r="BL44" cm="1">
        <f t="array" ref="BL44">IF(SUM(IF($J44:$X44=TRANSPOSE('Capacity Backing (Hide)2'!U$67:U$81),1,0))&gt;0,1,0)</f>
        <v>0</v>
      </c>
      <c r="BM44" cm="1">
        <f t="array" ref="BM44">IF(SUM(IF($J44:$X44=TRANSPOSE('Capacity Backing (Hide)2'!V$67:V$81),1,0))&gt;0,1,0)</f>
        <v>0</v>
      </c>
      <c r="BN44" cm="1">
        <f t="array" ref="BN44">IF(SUM(IF($J44:$X44=TRANSPOSE('Capacity Backing (Hide)2'!W$67:W$81),1,0))&gt;0,1,0)</f>
        <v>0</v>
      </c>
      <c r="BO44" cm="1">
        <f t="array" ref="BO44">IF(SUM(IF($J44:$X44=TRANSPOSE('Capacity Backing (Hide)2'!X$67:X$81),1,0))&gt;0,1,0)</f>
        <v>0</v>
      </c>
      <c r="BP44" cm="1">
        <f t="array" ref="BP44">IF(SUM(IF($J44:$X44=TRANSPOSE('Capacity Backing (Hide)2'!Y$67:Y$81),1,0))&gt;0,1,0)</f>
        <v>0</v>
      </c>
      <c r="BQ44" cm="1">
        <f t="array" ref="BQ44">IF(SUM(IF($J44:$X44=TRANSPOSE('Capacity Backing (Hide)2'!Z$67:Z$81),1,0))&gt;0,1,0)</f>
        <v>0</v>
      </c>
      <c r="BR44" cm="1">
        <f t="array" ref="BR44">IF(SUM(IF($J44:$X44=TRANSPOSE('Capacity Backing (Hide)2'!AA$67:AA$81),1,0))&gt;0,1,0)</f>
        <v>0</v>
      </c>
      <c r="BS44" cm="1">
        <f t="array" ref="BS44">IF(SUM(IF($J44:$X44=TRANSPOSE('Capacity Backing (Hide)2'!AB$67:AB$81),1,0))&gt;0,1,0)</f>
        <v>0</v>
      </c>
      <c r="BT44" cm="1">
        <f t="array" ref="BT44">IF(SUM(IF($J44:$X44=TRANSPOSE('Capacity Backing (Hide)2'!AC$67:AC$81),1,0))&gt;0,1,0)</f>
        <v>0</v>
      </c>
      <c r="BU44" cm="1">
        <f t="array" ref="BU44">IF(SUM(IF($J44:$X44=TRANSPOSE('Capacity Backing (Hide)2'!AD$67:AD$81),1,0))&gt;0,1,0)</f>
        <v>0</v>
      </c>
      <c r="BV44" cm="1">
        <f t="array" ref="BV44">IF(SUM(IF($J44:$X44=TRANSPOSE('Capacity Backing (Hide)2'!AE$67:AE$81),1,0))&gt;0,1,0)</f>
        <v>0</v>
      </c>
      <c r="BW44" cm="1">
        <f t="array" ref="BW44">IF(SUM(IF($J44:$X44=TRANSPOSE('Capacity Backing (Hide)2'!AF$67:AF$81),1,0))&gt;0,1,0)</f>
        <v>0</v>
      </c>
      <c r="BX44" cm="1">
        <f t="array" ref="BX44">IF(SUM(IF($J44:$X44=TRANSPOSE('Capacity Backing (Hide)2'!AG$67:AG$81),1,0))&gt;0,1,0)</f>
        <v>0</v>
      </c>
      <c r="BY44" cm="1">
        <f t="array" ref="BY44">IF(SUM(IF($J44:$X44=TRANSPOSE('Capacity Backing (Hide)2'!AH$67:AH$81),1,0))&gt;0,1,0)</f>
        <v>0</v>
      </c>
      <c r="BZ44" cm="1">
        <f t="array" ref="BZ44">IF(SUM(IF($J44:$X44=TRANSPOSE('Capacity Backing (Hide)2'!AI$67:AI$81),1,0))&gt;0,1,0)</f>
        <v>0</v>
      </c>
      <c r="CA44" cm="1">
        <f t="array" ref="CA44">IF(SUM(IF($J44:$X44=TRANSPOSE('Capacity Backing (Hide)2'!AJ$67:AJ$81),1,0))&gt;0,1,0)</f>
        <v>0</v>
      </c>
      <c r="CB44" cm="1">
        <f t="array" ref="CB44">IF(SUM(IF($J44:$X44=TRANSPOSE('Capacity Backing (Hide)2'!AK$67:AK$81),1,0))&gt;0,1,0)</f>
        <v>0</v>
      </c>
      <c r="CC44" cm="1">
        <f t="array" ref="CC44">IF(SUM(IF($J44:$X44=TRANSPOSE('Capacity Backing (Hide)2'!AL$67:AL$81),1,0))&gt;0,1,0)</f>
        <v>0</v>
      </c>
      <c r="CD44" cm="1">
        <f t="array" ref="CD44">IF(SUM(IF($J44:$X44=TRANSPOSE('Capacity Backing (Hide)2'!AM$67:AM$81),1,0))&gt;0,1,0)</f>
        <v>0</v>
      </c>
      <c r="CE44" cm="1">
        <f t="array" ref="CE44">IF(SUM(IF($J44:$X44=TRANSPOSE('Capacity Backing (Hide)2'!AN$67:AN$81),1,0))&gt;0,1,0)</f>
        <v>0</v>
      </c>
      <c r="CF44" cm="1">
        <f t="array" ref="CF44">IF(SUM(IF($J44:$X44=TRANSPOSE('Capacity Backing (Hide)2'!AO$67:AO$81),1,0))&gt;0,1,0)</f>
        <v>0</v>
      </c>
      <c r="CG44" cm="1">
        <f t="array" ref="CG44">IF(SUM(IF($J44:$X44=TRANSPOSE('Capacity Backing (Hide)2'!AP$67:AP$81),1,0))&gt;0,1,0)</f>
        <v>0</v>
      </c>
      <c r="CH44" cm="1">
        <f t="array" ref="CH44">IF(SUM(IF($J44:$X44=TRANSPOSE('Capacity Backing (Hide)2'!AQ$67:AQ$81),1,0))&gt;0,1,0)</f>
        <v>0</v>
      </c>
      <c r="CI44" cm="1">
        <f t="array" ref="CI44">IF(SUM(IF($J44:$X44=TRANSPOSE('Capacity Backing (Hide)2'!AR$67:AR$81),1,0))&gt;0,1,0)</f>
        <v>0</v>
      </c>
      <c r="CJ44" cm="1">
        <f t="array" ref="CJ44">IF(SUM(IF($J44:$X44=TRANSPOSE('Capacity Backing (Hide)2'!AS$67:AS$81),1,0))&gt;0,1,0)</f>
        <v>0</v>
      </c>
      <c r="CK44" cm="1">
        <f t="array" ref="CK44">IF(SUM(IF($J44:$X44=TRANSPOSE('Capacity Backing (Hide)2'!AT$67:AT$81),1,0))&gt;0,1,0)</f>
        <v>0</v>
      </c>
      <c r="CL44" cm="1">
        <f t="array" ref="CL44">IF(SUM(IF($J44:$X44=TRANSPOSE('Capacity Backing (Hide)2'!AU$67:AU$81),1,0))&gt;0,1,0)</f>
        <v>0</v>
      </c>
      <c r="CM44" cm="1">
        <f t="array" ref="CM44">IF(SUM(IF($J44:$X44=TRANSPOSE('Capacity Backing (Hide)2'!AV$67:AV$81),1,0))&gt;0,1,0)</f>
        <v>0</v>
      </c>
      <c r="CN44" cm="1">
        <f t="array" ref="CN44">IF(SUM(IF($J44:$X44=TRANSPOSE('Capacity Backing (Hide)2'!AW$67:AW$81),1,0))&gt;0,1,0)</f>
        <v>0</v>
      </c>
      <c r="CO44" cm="1">
        <f t="array" ref="CO44">IF(SUM(IF($J44:$X44=TRANSPOSE('Capacity Backing (Hide)2'!AX$67:AX$81),1,0))&gt;0,1,0)</f>
        <v>0</v>
      </c>
      <c r="CP44" cm="1">
        <f t="array" ref="CP44">IF(SUM(IF($J44:$X44=TRANSPOSE('Capacity Backing (Hide)2'!AY$67:AY$81),1,0))&gt;0,1,0)</f>
        <v>0</v>
      </c>
      <c r="CQ44" cm="1">
        <f t="array" ref="CQ44">IF(SUM(IF($J44:$X44=TRANSPOSE('Capacity Backing (Hide)2'!AZ$67:AZ$81),1,0))&gt;0,1,0)</f>
        <v>0</v>
      </c>
      <c r="CR44" cm="1">
        <f t="array" ref="CR44">IF(SUM(IF($J44:$X44=TRANSPOSE('Capacity Backing (Hide)2'!BA$67:BA$81),1,0))&gt;0,1,0)</f>
        <v>0</v>
      </c>
      <c r="CS44" cm="1">
        <f t="array" ref="CS44">IF(SUM(IF($J44:$X44=TRANSPOSE('Capacity Backing (Hide)2'!BB$67:BB$81),1,0))&gt;0,1,0)</f>
        <v>0</v>
      </c>
      <c r="CT44" cm="1">
        <f t="array" ref="CT44">IF(SUM(IF($J44:$X44=TRANSPOSE('Capacity Backing (Hide)2'!BC$67:BC$81),1,0))&gt;0,1,0)</f>
        <v>0</v>
      </c>
      <c r="CU44" cm="1">
        <f t="array" ref="CU44">IF(SUM(IF($J44:$X44=TRANSPOSE('Capacity Backing (Hide)2'!BD$67:BD$81),1,0))&gt;0,1,0)</f>
        <v>0</v>
      </c>
      <c r="CV44" cm="1">
        <f t="array" ref="CV44">IF(SUM(IF($J44:$X44=TRANSPOSE('Capacity Backing (Hide)2'!BE$67:BE$81),1,0))&gt;0,1,0)</f>
        <v>0</v>
      </c>
      <c r="CW44" cm="1">
        <f t="array" ref="CW44">IF(SUM(IF($J44:$X44=TRANSPOSE('Capacity Backing (Hide)2'!BF$67:BF$81),1,0))&gt;0,1,0)</f>
        <v>0</v>
      </c>
      <c r="CX44" cm="1">
        <f t="array" ref="CX44">IF(SUM(IF($J44:$X44=TRANSPOSE('Capacity Backing (Hide)2'!BG$67:BG$81),1,0))&gt;0,1,0)</f>
        <v>0</v>
      </c>
      <c r="CY44" cm="1">
        <f t="array" ref="CY44">IF(SUM(IF($J44:$X44=TRANSPOSE('Capacity Backing (Hide)2'!BH$67:BH$81),1,0))&gt;0,1,0)</f>
        <v>0</v>
      </c>
      <c r="CZ44" cm="1">
        <f t="array" ref="CZ44">IF(SUM(IF($J44:$X44=TRANSPOSE('Capacity Backing (Hide)2'!BI$67:BI$81),1,0))&gt;0,1,0)</f>
        <v>0</v>
      </c>
      <c r="DA44" cm="1">
        <f t="array" ref="DA44">IF(SUM(IF($J44:$X44=TRANSPOSE('Capacity Backing (Hide)2'!BJ$67:BJ$81),1,0))&gt;0,1,0)</f>
        <v>0</v>
      </c>
      <c r="DB44" cm="1">
        <f t="array" ref="DB44">IF(SUM(IF($J44:$X44=TRANSPOSE('Capacity Backing (Hide)2'!BK$67:BK$81),1,0))&gt;0,1,0)</f>
        <v>0</v>
      </c>
      <c r="DC44" cm="1">
        <f t="array" ref="DC44">IF(SUM(IF($J44:$X44=TRANSPOSE('Capacity Backing (Hide)2'!BL$67:BL$81),1,0))&gt;0,1,0)</f>
        <v>0</v>
      </c>
      <c r="DD44" cm="1">
        <f t="array" ref="DD44">IF(SUM(IF($J44:$X44=TRANSPOSE('Capacity Backing (Hide)2'!BM$67:BM$81),1,0))&gt;0,1,0)</f>
        <v>0</v>
      </c>
      <c r="DE44" cm="1">
        <f t="array" ref="DE44">IF(SUM(IF($J44:$X44=TRANSPOSE('Capacity Backing (Hide)2'!BN$67:BN$81),1,0))&gt;0,1,0)</f>
        <v>0</v>
      </c>
      <c r="DF44" cm="1">
        <f t="array" ref="DF44">IF(SUM(IF($J44:$X44=TRANSPOSE('Capacity Backing (Hide)2'!BO$67:BO$81),1,0))&gt;0,1,0)</f>
        <v>0</v>
      </c>
      <c r="DG44" cm="1">
        <f t="array" ref="DG44">IF(SUM(IF($J44:$X44=TRANSPOSE('Capacity Backing (Hide)2'!BP$67:BP$81),1,0))&gt;0,1,0)</f>
        <v>0</v>
      </c>
      <c r="DH44" cm="1">
        <f t="array" ref="DH44">IF(SUM(IF($J44:$X44=TRANSPOSE('Capacity Backing (Hide)2'!BQ$67:BQ$81),1,0))&gt;0,1,0)</f>
        <v>0</v>
      </c>
      <c r="DI44" cm="1">
        <f t="array" ref="DI44">IF(SUM(IF($J44:$X44=TRANSPOSE('Capacity Backing (Hide)2'!BR$67:BR$81),1,0))&gt;0,1,0)</f>
        <v>0</v>
      </c>
      <c r="DJ44" cm="1">
        <f t="array" ref="DJ44">IF(SUM(IF($J44:$X44=TRANSPOSE('Capacity Backing (Hide)2'!BS$67:BS$81),1,0))&gt;0,1,0)</f>
        <v>0</v>
      </c>
      <c r="DK44" cm="1">
        <f t="array" ref="DK44">IF(SUM(IF($J44:$X44=TRANSPOSE('Capacity Backing (Hide)2'!BT$67:BT$81),1,0))&gt;0,1,0)</f>
        <v>0</v>
      </c>
      <c r="DL44" cm="1">
        <f t="array" ref="DL44">IF(SUM(IF($J44:$X44=TRANSPOSE('Capacity Backing (Hide)2'!BU$67:BU$81),1,0))&gt;0,1,0)</f>
        <v>0</v>
      </c>
      <c r="DM44" cm="1">
        <f t="array" ref="DM44">IF(SUM(IF($J44:$X44=TRANSPOSE('Capacity Backing (Hide)2'!BV$67:BV$81),1,0))&gt;0,1,0)</f>
        <v>0</v>
      </c>
      <c r="DN44" cm="1">
        <f t="array" ref="DN44">IF(SUM(IF($J44:$X44=TRANSPOSE('Capacity Backing (Hide)2'!BW$67:BW$81),1,0))&gt;0,1,0)</f>
        <v>0</v>
      </c>
      <c r="DO44" cm="1">
        <f t="array" ref="DO44">IF(SUM(IF($J44:$X44=TRANSPOSE('Capacity Backing (Hide)2'!BX$67:BX$81),1,0))&gt;0,1,0)</f>
        <v>0</v>
      </c>
      <c r="DP44" cm="1">
        <f t="array" ref="DP44">IF(SUM(IF($J44:$X44=TRANSPOSE('Capacity Backing (Hide)2'!BY$67:BY$81),1,0))&gt;0,1,0)</f>
        <v>0</v>
      </c>
      <c r="DQ44" cm="1">
        <f t="array" ref="DQ44">IF(SUM(IF($J44:$X44=TRANSPOSE('Capacity Backing (Hide)2'!BZ$67:BZ$81),1,0))&gt;0,1,0)</f>
        <v>0</v>
      </c>
      <c r="DR44" cm="1">
        <f t="array" ref="DR44">IF(SUM(IF($J44:$X44=TRANSPOSE('Capacity Backing (Hide)2'!CA$67:CA$81),1,0))&gt;0,1,0)</f>
        <v>0</v>
      </c>
      <c r="DS44" cm="1">
        <f t="array" ref="DS44">IF(SUM(IF($J44:$X44=TRANSPOSE('Capacity Backing (Hide)2'!CB$67:CB$81),1,0))&gt;0,1,0)</f>
        <v>0</v>
      </c>
      <c r="DT44" cm="1">
        <f t="array" ref="DT44">IF(SUM(IF($J44:$X44=TRANSPOSE('Capacity Backing (Hide)2'!CC$67:CC$81),1,0))&gt;0,1,0)</f>
        <v>0</v>
      </c>
      <c r="DU44" cm="1">
        <f t="array" ref="DU44">IF(SUM(IF($J44:$X44=TRANSPOSE('Capacity Backing (Hide)2'!CD$67:CD$81),1,0))&gt;0,1,0)</f>
        <v>0</v>
      </c>
      <c r="DV44" cm="1">
        <f t="array" ref="DV44">IF(SUM(IF($J44:$X44=TRANSPOSE('Capacity Backing (Hide)2'!CE$67:CE$81),1,0))&gt;0,1,0)</f>
        <v>0</v>
      </c>
      <c r="DW44" cm="1">
        <f t="array" ref="DW44">IF(SUM(IF($J44:$X44=TRANSPOSE('Capacity Backing (Hide)2'!CF$67:CF$81),1,0))&gt;0,1,0)</f>
        <v>0</v>
      </c>
      <c r="DX44" cm="1">
        <f t="array" ref="DX44">IF(SUM(IF($J44:$X44=TRANSPOSE('Capacity Backing (Hide)2'!CG$67:CG$81),1,0))&gt;0,1,0)</f>
        <v>0</v>
      </c>
      <c r="DY44" cm="1">
        <f t="array" ref="DY44">IF(SUM(IF($J44:$X44=TRANSPOSE('Capacity Backing (Hide)2'!CH$67:CH$81),1,0))&gt;0,1,0)</f>
        <v>0</v>
      </c>
      <c r="DZ44" cm="1">
        <f t="array" ref="DZ44">IF(SUM(IF($J44:$X44=TRANSPOSE('Capacity Backing (Hide)2'!CI$67:CI$81),1,0))&gt;0,1,0)</f>
        <v>0</v>
      </c>
      <c r="EA44" cm="1">
        <f t="array" ref="EA44">IF(SUM(IF($J44:$X44=TRANSPOSE('Capacity Backing (Hide)2'!CJ$67:CJ$81),1,0))&gt;0,1,0)</f>
        <v>0</v>
      </c>
      <c r="EB44" cm="1">
        <f t="array" ref="EB44">IF(SUM(IF($J44:$X44=TRANSPOSE('Capacity Backing (Hide)2'!CK$67:CK$81),1,0))&gt;0,1,0)</f>
        <v>0</v>
      </c>
      <c r="EC44" cm="1">
        <f t="array" ref="EC44">IF(SUM(IF($J44:$X44=TRANSPOSE('Capacity Backing (Hide)2'!CL$67:CL$81),1,0))&gt;0,1,0)</f>
        <v>0</v>
      </c>
      <c r="ED44" cm="1">
        <f t="array" ref="ED44">IF(SUM(IF($J44:$X44=TRANSPOSE('Capacity Backing (Hide)2'!CM$67:CM$81),1,0))&gt;0,1,0)</f>
        <v>0</v>
      </c>
      <c r="EE44" cm="1">
        <f t="array" ref="EE44">IF(SUM(IF($J44:$X44=TRANSPOSE('Capacity Backing (Hide)2'!CN$67:CN$81),1,0))&gt;0,1,0)</f>
        <v>0</v>
      </c>
      <c r="EF44" cm="1">
        <f t="array" ref="EF44">IF(SUM(IF($J44:$X44=TRANSPOSE('Capacity Backing (Hide)2'!CO$67:CO$81),1,0))&gt;0,1,0)</f>
        <v>0</v>
      </c>
      <c r="EG44" cm="1">
        <f t="array" ref="EG44">IF(SUM(IF($J44:$X44=TRANSPOSE('Capacity Backing (Hide)2'!CP$67:CP$81),1,0))&gt;0,1,0)</f>
        <v>0</v>
      </c>
      <c r="EH44" cm="1">
        <f t="array" ref="EH44">IF(SUM(IF($J44:$X44=TRANSPOSE('Capacity Backing (Hide)2'!CQ$67:CQ$81),1,0))&gt;0,1,0)</f>
        <v>0</v>
      </c>
      <c r="EI44" cm="1">
        <f t="array" ref="EI44">IF(SUM(IF($J44:$X44=TRANSPOSE('Capacity Backing (Hide)2'!CR$67:CR$81),1,0))&gt;0,1,0)</f>
        <v>0</v>
      </c>
      <c r="EJ44" cm="1">
        <f t="array" ref="EJ44">IF(SUM(IF($J44:$X44=TRANSPOSE('Capacity Backing (Hide)2'!CS$67:CS$81),1,0))&gt;0,1,0)</f>
        <v>0</v>
      </c>
      <c r="EK44" cm="1">
        <f t="array" ref="EK44">IF(SUM(IF($J44:$X44=TRANSPOSE('Capacity Backing (Hide)2'!CT$67:CT$81),1,0))&gt;0,1,0)</f>
        <v>0</v>
      </c>
      <c r="EL44" cm="1">
        <f t="array" ref="EL44">IF(SUM(IF($J44:$X44=TRANSPOSE('Capacity Backing (Hide)2'!CU$67:CU$81),1,0))&gt;0,1,0)</f>
        <v>0</v>
      </c>
      <c r="EM44" cm="1">
        <f t="array" ref="EM44">IF(SUM(IF($J44:$X44=TRANSPOSE('Capacity Backing (Hide)2'!CV$67:CV$81),1,0))&gt;0,1,0)</f>
        <v>0</v>
      </c>
      <c r="EN44" cm="1">
        <f t="array" ref="EN44">IF(SUM(IF($J44:$X44=TRANSPOSE('Capacity Backing (Hide)2'!CW$67:CW$81),1,0))&gt;0,1,0)</f>
        <v>0</v>
      </c>
      <c r="EQ44" cm="1">
        <f t="array" ref="EQ44">IF(SUM(IF($J44:$X44=TRANSPOSE('Capacity Backing (Hide)2'!B$203:B$217),1,0))&gt;0,1,0)</f>
        <v>0</v>
      </c>
      <c r="ER44" cm="1">
        <f t="array" ref="ER44">IF(SUM(IF($J44:$X44=TRANSPOSE('Capacity Backing (Hide)2'!C$203:C$217),1,0))&gt;0,1,0)</f>
        <v>0</v>
      </c>
      <c r="ES44" cm="1">
        <f t="array" ref="ES44">IF(SUM(IF($J44:$X44=TRANSPOSE('Capacity Backing (Hide)2'!D$203:D$217),1,0))&gt;0,1,0)</f>
        <v>0</v>
      </c>
      <c r="ET44" cm="1">
        <f t="array" ref="ET44">IF(SUM(IF($J44:$X44=TRANSPOSE('Capacity Backing (Hide)2'!E$203:E$217),1,0))&gt;0,1,0)</f>
        <v>0</v>
      </c>
      <c r="EU44" cm="1">
        <f t="array" ref="EU44">IF(SUM(IF($J44:$X44=TRANSPOSE('Capacity Backing (Hide)2'!F$203:F$217),1,0))&gt;0,1,0)</f>
        <v>0</v>
      </c>
      <c r="EV44" cm="1">
        <f t="array" ref="EV44">IF(SUM(IF($J44:$X44=TRANSPOSE('Capacity Backing (Hide)2'!G$203:G$217),1,0))&gt;0,1,0)</f>
        <v>0</v>
      </c>
      <c r="EW44" cm="1">
        <f t="array" ref="EW44">IF(SUM(IF($J44:$X44=TRANSPOSE('Capacity Backing (Hide)2'!H$203:H$217),1,0))&gt;0,1,0)</f>
        <v>0</v>
      </c>
      <c r="EX44" cm="1">
        <f t="array" ref="EX44">IF(SUM(IF($J44:$X44=TRANSPOSE('Capacity Backing (Hide)2'!I$203:I$217),1,0))&gt;0,1,0)</f>
        <v>0</v>
      </c>
      <c r="EY44" cm="1">
        <f t="array" ref="EY44">IF(SUM(IF($J44:$X44=TRANSPOSE('Capacity Backing (Hide)2'!J$203:J$217),1,0))&gt;0,1,0)</f>
        <v>0</v>
      </c>
      <c r="EZ44" cm="1">
        <f t="array" ref="EZ44">IF(SUM(IF($J44:$X44=TRANSPOSE('Capacity Backing (Hide)2'!K$203:K$217),1,0))&gt;0,1,0)</f>
        <v>0</v>
      </c>
      <c r="FA44" cm="1">
        <f t="array" ref="FA44">IF(SUM(IF($J44:$X44=TRANSPOSE('Capacity Backing (Hide)2'!L$203:L$217),1,0))&gt;0,1,0)</f>
        <v>0</v>
      </c>
      <c r="FB44" cm="1">
        <f t="array" ref="FB44">IF(SUM(IF($J44:$X44=TRANSPOSE('Capacity Backing (Hide)2'!M$203:M$217),1,0))&gt;0,1,0)</f>
        <v>0</v>
      </c>
      <c r="FC44" cm="1">
        <f t="array" ref="FC44">IF(SUM(IF($J44:$X44=TRANSPOSE('Capacity Backing (Hide)2'!N$203:N$217),1,0))&gt;0,1,0)</f>
        <v>0</v>
      </c>
      <c r="FD44" cm="1">
        <f t="array" ref="FD44">IF(SUM(IF($J44:$X44=TRANSPOSE('Capacity Backing (Hide)2'!O$203:O$217),1,0))&gt;0,1,0)</f>
        <v>0</v>
      </c>
      <c r="FE44" cm="1">
        <f t="array" ref="FE44">IF(SUM(IF($J44:$X44=TRANSPOSE('Capacity Backing (Hide)2'!P$203:P$217),1,0))&gt;0,1,0)</f>
        <v>0</v>
      </c>
      <c r="FF44" cm="1">
        <f t="array" ref="FF44">IF(SUM(IF($J44:$X44=TRANSPOSE('Capacity Backing (Hide)2'!Q$203:Q$217),1,0))&gt;0,1,0)</f>
        <v>0</v>
      </c>
      <c r="FG44" cm="1">
        <f t="array" ref="FG44">IF(SUM(IF($J44:$X44=TRANSPOSE('Capacity Backing (Hide)2'!R$203:R$217),1,0))&gt;0,1,0)</f>
        <v>0</v>
      </c>
      <c r="FH44" cm="1">
        <f t="array" ref="FH44">IF(SUM(IF($J44:$X44=TRANSPOSE('Capacity Backing (Hide)2'!S$203:S$217),1,0))&gt;0,1,0)</f>
        <v>0</v>
      </c>
      <c r="FI44" cm="1">
        <f t="array" ref="FI44">IF(SUM(IF($J44:$X44=TRANSPOSE('Capacity Backing (Hide)2'!T$203:T$217),1,0))&gt;0,1,0)</f>
        <v>0</v>
      </c>
      <c r="FJ44" cm="1">
        <f t="array" ref="FJ44">IF(SUM(IF($J44:$X44=TRANSPOSE('Capacity Backing (Hide)2'!U$203:U$217),1,0))&gt;0,1,0)</f>
        <v>0</v>
      </c>
      <c r="FK44" cm="1">
        <f t="array" ref="FK44">IF(SUM(IF($J44:$X44=TRANSPOSE('Capacity Backing (Hide)2'!V$203:V$217),1,0))&gt;0,1,0)</f>
        <v>0</v>
      </c>
      <c r="FL44" cm="1">
        <f t="array" ref="FL44">IF(SUM(IF($J44:$X44=TRANSPOSE('Capacity Backing (Hide)2'!W$203:W$217),1,0))&gt;0,1,0)</f>
        <v>0</v>
      </c>
      <c r="FM44" cm="1">
        <f t="array" ref="FM44">IF(SUM(IF($J44:$X44=TRANSPOSE('Capacity Backing (Hide)2'!X$203:X$217),1,0))&gt;0,1,0)</f>
        <v>0</v>
      </c>
      <c r="FN44" cm="1">
        <f t="array" ref="FN44">IF(SUM(IF($J44:$X44=TRANSPOSE('Capacity Backing (Hide)2'!Y$203:Y$217),1,0))&gt;0,1,0)</f>
        <v>0</v>
      </c>
      <c r="FO44" cm="1">
        <f t="array" ref="FO44">IF(SUM(IF($J44:$X44=TRANSPOSE('Capacity Backing (Hide)2'!Z$203:Z$217),1,0))&gt;0,1,0)</f>
        <v>0</v>
      </c>
      <c r="FP44" cm="1">
        <f t="array" ref="FP44">IF(SUM(IF($J44:$X44=TRANSPOSE('Capacity Backing (Hide)2'!AA$203:AA$217),1,0))&gt;0,1,0)</f>
        <v>0</v>
      </c>
      <c r="FQ44" cm="1">
        <f t="array" ref="FQ44">IF(SUM(IF($J44:$X44=TRANSPOSE('Capacity Backing (Hide)2'!AB$203:AB$217),1,0))&gt;0,1,0)</f>
        <v>0</v>
      </c>
      <c r="FR44" cm="1">
        <f t="array" ref="FR44">IF(SUM(IF($J44:$X44=TRANSPOSE('Capacity Backing (Hide)2'!AC$203:AC$217),1,0))&gt;0,1,0)</f>
        <v>0</v>
      </c>
      <c r="FS44" cm="1">
        <f t="array" ref="FS44">IF(SUM(IF($J44:$X44=TRANSPOSE('Capacity Backing (Hide)2'!AD$203:AD$217),1,0))&gt;0,1,0)</f>
        <v>0</v>
      </c>
      <c r="FT44" cm="1">
        <f t="array" ref="FT44">IF(SUM(IF($J44:$X44=TRANSPOSE('Capacity Backing (Hide)2'!AE$203:AE$217),1,0))&gt;0,1,0)</f>
        <v>0</v>
      </c>
      <c r="FU44" cm="1">
        <f t="array" ref="FU44">IF(SUM(IF($J44:$X44=TRANSPOSE('Capacity Backing (Hide)2'!AF$203:AF$217),1,0))&gt;0,1,0)</f>
        <v>0</v>
      </c>
      <c r="FV44" cm="1">
        <f t="array" ref="FV44">IF(SUM(IF($J44:$X44=TRANSPOSE('Capacity Backing (Hide)2'!AG$203:AG$217),1,0))&gt;0,1,0)</f>
        <v>0</v>
      </c>
      <c r="FW44" cm="1">
        <f t="array" ref="FW44">IF(SUM(IF($J44:$X44=TRANSPOSE('Capacity Backing (Hide)2'!AH$203:AH$217),1,0))&gt;0,1,0)</f>
        <v>0</v>
      </c>
      <c r="FX44" cm="1">
        <f t="array" ref="FX44">IF(SUM(IF($J44:$X44=TRANSPOSE('Capacity Backing (Hide)2'!AI$203:AI$217),1,0))&gt;0,1,0)</f>
        <v>0</v>
      </c>
      <c r="FY44" cm="1">
        <f t="array" ref="FY44">IF(SUM(IF($J44:$X44=TRANSPOSE('Capacity Backing (Hide)2'!AJ$203:AJ$217),1,0))&gt;0,1,0)</f>
        <v>0</v>
      </c>
      <c r="FZ44" cm="1">
        <f t="array" ref="FZ44">IF(SUM(IF($J44:$X44=TRANSPOSE('Capacity Backing (Hide)2'!AK$203:AK$217),1,0))&gt;0,1,0)</f>
        <v>0</v>
      </c>
      <c r="GA44" cm="1">
        <f t="array" ref="GA44">IF(SUM(IF($J44:$X44=TRANSPOSE('Capacity Backing (Hide)2'!AL$203:AL$217),1,0))&gt;0,1,0)</f>
        <v>0</v>
      </c>
      <c r="GB44" cm="1">
        <f t="array" ref="GB44">IF(SUM(IF($J44:$X44=TRANSPOSE('Capacity Backing (Hide)2'!AM$203:AM$217),1,0))&gt;0,1,0)</f>
        <v>0</v>
      </c>
      <c r="GC44" cm="1">
        <f t="array" ref="GC44">IF(SUM(IF($J44:$X44=TRANSPOSE('Capacity Backing (Hide)2'!AN$203:AN$217),1,0))&gt;0,1,0)</f>
        <v>0</v>
      </c>
      <c r="GD44" cm="1">
        <f t="array" ref="GD44">IF(SUM(IF($J44:$X44=TRANSPOSE('Capacity Backing (Hide)2'!AO$203:AO$217),1,0))&gt;0,1,0)</f>
        <v>0</v>
      </c>
      <c r="GE44" cm="1">
        <f t="array" ref="GE44">IF(SUM(IF($J44:$X44=TRANSPOSE('Capacity Backing (Hide)2'!AP$203:AP$217),1,0))&gt;0,1,0)</f>
        <v>0</v>
      </c>
      <c r="GF44" cm="1">
        <f t="array" ref="GF44">IF(SUM(IF($J44:$X44=TRANSPOSE('Capacity Backing (Hide)2'!AQ$203:AQ$217),1,0))&gt;0,1,0)</f>
        <v>0</v>
      </c>
      <c r="GG44" cm="1">
        <f t="array" ref="GG44">IF(SUM(IF($J44:$X44=TRANSPOSE('Capacity Backing (Hide)2'!AR$203:AR$217),1,0))&gt;0,1,0)</f>
        <v>0</v>
      </c>
      <c r="GH44" cm="1">
        <f t="array" ref="GH44">IF(SUM(IF($J44:$X44=TRANSPOSE('Capacity Backing (Hide)2'!AS$203:AS$217),1,0))&gt;0,1,0)</f>
        <v>0</v>
      </c>
      <c r="GI44" cm="1">
        <f t="array" ref="GI44">IF(SUM(IF($J44:$X44=TRANSPOSE('Capacity Backing (Hide)2'!AT$203:AT$217),1,0))&gt;0,1,0)</f>
        <v>0</v>
      </c>
      <c r="GJ44" cm="1">
        <f t="array" ref="GJ44">IF(SUM(IF($J44:$X44=TRANSPOSE('Capacity Backing (Hide)2'!AU$203:AU$217),1,0))&gt;0,1,0)</f>
        <v>0</v>
      </c>
      <c r="GK44" cm="1">
        <f t="array" ref="GK44">IF(SUM(IF($J44:$X44=TRANSPOSE('Capacity Backing (Hide)2'!AV$203:AV$217),1,0))&gt;0,1,0)</f>
        <v>0</v>
      </c>
      <c r="GL44" cm="1">
        <f t="array" ref="GL44">IF(SUM(IF($J44:$X44=TRANSPOSE('Capacity Backing (Hide)2'!AW$203:AW$217),1,0))&gt;0,1,0)</f>
        <v>0</v>
      </c>
      <c r="GM44" cm="1">
        <f t="array" ref="GM44">IF(SUM(IF($J44:$X44=TRANSPOSE('Capacity Backing (Hide)2'!AX$203:AX$217),1,0))&gt;0,1,0)</f>
        <v>0</v>
      </c>
      <c r="GN44" cm="1">
        <f t="array" ref="GN44">IF(SUM(IF($J44:$X44=TRANSPOSE('Capacity Backing (Hide)2'!AY$203:AY$217),1,0))&gt;0,1,0)</f>
        <v>0</v>
      </c>
      <c r="GO44" cm="1">
        <f t="array" ref="GO44">IF(SUM(IF($J44:$X44=TRANSPOSE('Capacity Backing (Hide)2'!AZ$203:AZ$217),1,0))&gt;0,1,0)</f>
        <v>0</v>
      </c>
      <c r="GP44" cm="1">
        <f t="array" ref="GP44">IF(SUM(IF($J44:$X44=TRANSPOSE('Capacity Backing (Hide)2'!BA$203:BA$217),1,0))&gt;0,1,0)</f>
        <v>0</v>
      </c>
      <c r="GQ44" cm="1">
        <f t="array" ref="GQ44">IF(SUM(IF($J44:$X44=TRANSPOSE('Capacity Backing (Hide)2'!BB$203:BB$217),1,0))&gt;0,1,0)</f>
        <v>0</v>
      </c>
      <c r="GR44" cm="1">
        <f t="array" ref="GR44">IF(SUM(IF($J44:$X44=TRANSPOSE('Capacity Backing (Hide)2'!BC$203:BC$217),1,0))&gt;0,1,0)</f>
        <v>0</v>
      </c>
      <c r="GS44" cm="1">
        <f t="array" ref="GS44">IF(SUM(IF($J44:$X44=TRANSPOSE('Capacity Backing (Hide)2'!BD$203:BD$217),1,0))&gt;0,1,0)</f>
        <v>0</v>
      </c>
      <c r="GT44" cm="1">
        <f t="array" ref="GT44">IF(SUM(IF($J44:$X44=TRANSPOSE('Capacity Backing (Hide)2'!BE$203:BE$217),1,0))&gt;0,1,0)</f>
        <v>0</v>
      </c>
      <c r="GU44" cm="1">
        <f t="array" ref="GU44">IF(SUM(IF($J44:$X44=TRANSPOSE('Capacity Backing (Hide)2'!BF$203:BF$217),1,0))&gt;0,1,0)</f>
        <v>0</v>
      </c>
      <c r="GV44" cm="1">
        <f t="array" ref="GV44">IF(SUM(IF($J44:$X44=TRANSPOSE('Capacity Backing (Hide)2'!BG$203:BG$217),1,0))&gt;0,1,0)</f>
        <v>0</v>
      </c>
      <c r="GW44" cm="1">
        <f t="array" ref="GW44">IF(SUM(IF($J44:$X44=TRANSPOSE('Capacity Backing (Hide)2'!BH$203:BH$217),1,0))&gt;0,1,0)</f>
        <v>0</v>
      </c>
      <c r="GX44" cm="1">
        <f t="array" ref="GX44">IF(SUM(IF($J44:$X44=TRANSPOSE('Capacity Backing (Hide)2'!BI$203:BI$217),1,0))&gt;0,1,0)</f>
        <v>0</v>
      </c>
      <c r="GY44" cm="1">
        <f t="array" ref="GY44">IF(SUM(IF($J44:$X44=TRANSPOSE('Capacity Backing (Hide)2'!BJ$203:BJ$217),1,0))&gt;0,1,0)</f>
        <v>0</v>
      </c>
      <c r="GZ44" cm="1">
        <f t="array" ref="GZ44">IF(SUM(IF($J44:$X44=TRANSPOSE('Capacity Backing (Hide)2'!BK$203:BK$217),1,0))&gt;0,1,0)</f>
        <v>0</v>
      </c>
      <c r="HA44" cm="1">
        <f t="array" ref="HA44">IF(SUM(IF($J44:$X44=TRANSPOSE('Capacity Backing (Hide)2'!BL$203:BL$217),1,0))&gt;0,1,0)</f>
        <v>0</v>
      </c>
      <c r="HB44" cm="1">
        <f t="array" ref="HB44">IF(SUM(IF($J44:$X44=TRANSPOSE('Capacity Backing (Hide)2'!BM$203:BM$217),1,0))&gt;0,1,0)</f>
        <v>0</v>
      </c>
      <c r="HC44" cm="1">
        <f t="array" ref="HC44">IF(SUM(IF($J44:$X44=TRANSPOSE('Capacity Backing (Hide)2'!BN$203:BN$217),1,0))&gt;0,1,0)</f>
        <v>0</v>
      </c>
      <c r="HD44" cm="1">
        <f t="array" ref="HD44">IF(SUM(IF($J44:$X44=TRANSPOSE('Capacity Backing (Hide)2'!BO$203:BO$217),1,0))&gt;0,1,0)</f>
        <v>0</v>
      </c>
      <c r="HE44" cm="1">
        <f t="array" ref="HE44">IF(SUM(IF($J44:$X44=TRANSPOSE('Capacity Backing (Hide)2'!BP$203:BP$217),1,0))&gt;0,1,0)</f>
        <v>0</v>
      </c>
      <c r="HF44" cm="1">
        <f t="array" ref="HF44">IF(SUM(IF($J44:$X44=TRANSPOSE('Capacity Backing (Hide)2'!BQ$203:BQ$217),1,0))&gt;0,1,0)</f>
        <v>0</v>
      </c>
      <c r="HG44" cm="1">
        <f t="array" ref="HG44">IF(SUM(IF($J44:$X44=TRANSPOSE('Capacity Backing (Hide)2'!BR$203:BR$217),1,0))&gt;0,1,0)</f>
        <v>0</v>
      </c>
      <c r="HH44" cm="1">
        <f t="array" ref="HH44">IF(SUM(IF($J44:$X44=TRANSPOSE('Capacity Backing (Hide)2'!BS$203:BS$217),1,0))&gt;0,1,0)</f>
        <v>0</v>
      </c>
      <c r="HI44" cm="1">
        <f t="array" ref="HI44">IF(SUM(IF($J44:$X44=TRANSPOSE('Capacity Backing (Hide)2'!BT$203:BT$217),1,0))&gt;0,1,0)</f>
        <v>0</v>
      </c>
      <c r="HJ44" cm="1">
        <f t="array" ref="HJ44">IF(SUM(IF($J44:$X44=TRANSPOSE('Capacity Backing (Hide)2'!BU$203:BU$217),1,0))&gt;0,1,0)</f>
        <v>0</v>
      </c>
      <c r="HK44" cm="1">
        <f t="array" ref="HK44">IF(SUM(IF($J44:$X44=TRANSPOSE('Capacity Backing (Hide)2'!BV$203:BV$217),1,0))&gt;0,1,0)</f>
        <v>0</v>
      </c>
      <c r="HL44" cm="1">
        <f t="array" ref="HL44">IF(SUM(IF($J44:$X44=TRANSPOSE('Capacity Backing (Hide)2'!BW$203:BW$217),1,0))&gt;0,1,0)</f>
        <v>0</v>
      </c>
      <c r="HM44" cm="1">
        <f t="array" ref="HM44">IF(SUM(IF($J44:$X44=TRANSPOSE('Capacity Backing (Hide)2'!BX$203:BX$217),1,0))&gt;0,1,0)</f>
        <v>0</v>
      </c>
      <c r="HN44" cm="1">
        <f t="array" ref="HN44">IF(SUM(IF($J44:$X44=TRANSPOSE('Capacity Backing (Hide)2'!BY$203:BY$217),1,0))&gt;0,1,0)</f>
        <v>0</v>
      </c>
      <c r="HO44" cm="1">
        <f t="array" ref="HO44">IF(SUM(IF($J44:$X44=TRANSPOSE('Capacity Backing (Hide)2'!BZ$203:BZ$217),1,0))&gt;0,1,0)</f>
        <v>0</v>
      </c>
      <c r="HP44" cm="1">
        <f t="array" ref="HP44">IF(SUM(IF($J44:$X44=TRANSPOSE('Capacity Backing (Hide)2'!CA$203:CA$217),1,0))&gt;0,1,0)</f>
        <v>0</v>
      </c>
      <c r="HQ44" cm="1">
        <f t="array" ref="HQ44">IF(SUM(IF($J44:$X44=TRANSPOSE('Capacity Backing (Hide)2'!CB$203:CB$217),1,0))&gt;0,1,0)</f>
        <v>0</v>
      </c>
      <c r="HR44" cm="1">
        <f t="array" ref="HR44">IF(SUM(IF($J44:$X44=TRANSPOSE('Capacity Backing (Hide)2'!CC$203:CC$217),1,0))&gt;0,1,0)</f>
        <v>0</v>
      </c>
      <c r="HS44" cm="1">
        <f t="array" ref="HS44">IF(SUM(IF($J44:$X44=TRANSPOSE('Capacity Backing (Hide)2'!CD$203:CD$217),1,0))&gt;0,1,0)</f>
        <v>0</v>
      </c>
      <c r="HT44" cm="1">
        <f t="array" ref="HT44">IF(SUM(IF($J44:$X44=TRANSPOSE('Capacity Backing (Hide)2'!CE$203:CE$217),1,0))&gt;0,1,0)</f>
        <v>0</v>
      </c>
      <c r="HU44" cm="1">
        <f t="array" ref="HU44">IF(SUM(IF($J44:$X44=TRANSPOSE('Capacity Backing (Hide)2'!CF$203:CF$217),1,0))&gt;0,1,0)</f>
        <v>0</v>
      </c>
      <c r="HV44" cm="1">
        <f t="array" ref="HV44">IF(SUM(IF($J44:$X44=TRANSPOSE('Capacity Backing (Hide)2'!CG$203:CG$217),1,0))&gt;0,1,0)</f>
        <v>0</v>
      </c>
      <c r="HW44" cm="1">
        <f t="array" ref="HW44">IF(SUM(IF($J44:$X44=TRANSPOSE('Capacity Backing (Hide)2'!CH$203:CH$217),1,0))&gt;0,1,0)</f>
        <v>0</v>
      </c>
      <c r="HX44" cm="1">
        <f t="array" ref="HX44">IF(SUM(IF($J44:$X44=TRANSPOSE('Capacity Backing (Hide)2'!CI$203:CI$217),1,0))&gt;0,1,0)</f>
        <v>0</v>
      </c>
      <c r="HY44" cm="1">
        <f t="array" ref="HY44">IF(SUM(IF($J44:$X44=TRANSPOSE('Capacity Backing (Hide)2'!CJ$203:CJ$217),1,0))&gt;0,1,0)</f>
        <v>0</v>
      </c>
      <c r="HZ44" cm="1">
        <f t="array" ref="HZ44">IF(SUM(IF($J44:$X44=TRANSPOSE('Capacity Backing (Hide)2'!CK$203:CK$217),1,0))&gt;0,1,0)</f>
        <v>0</v>
      </c>
      <c r="IA44" cm="1">
        <f t="array" ref="IA44">IF(SUM(IF($J44:$X44=TRANSPOSE('Capacity Backing (Hide)2'!CL$203:CL$217),1,0))&gt;0,1,0)</f>
        <v>0</v>
      </c>
      <c r="IB44" cm="1">
        <f t="array" ref="IB44">IF(SUM(IF($J44:$X44=TRANSPOSE('Capacity Backing (Hide)2'!CM$203:CM$217),1,0))&gt;0,1,0)</f>
        <v>0</v>
      </c>
      <c r="IC44" cm="1">
        <f t="array" ref="IC44">IF(SUM(IF($J44:$X44=TRANSPOSE('Capacity Backing (Hide)2'!CN$203:CN$217),1,0))&gt;0,1,0)</f>
        <v>0</v>
      </c>
      <c r="ID44" cm="1">
        <f t="array" ref="ID44">IF(SUM(IF($J44:$X44=TRANSPOSE('Capacity Backing (Hide)2'!CO$203:CO$217),1,0))&gt;0,1,0)</f>
        <v>0</v>
      </c>
      <c r="IE44" cm="1">
        <f t="array" ref="IE44">IF(SUM(IF($J44:$X44=TRANSPOSE('Capacity Backing (Hide)2'!CP$203:CP$217),1,0))&gt;0,1,0)</f>
        <v>0</v>
      </c>
      <c r="IF44" cm="1">
        <f t="array" ref="IF44">IF(SUM(IF($J44:$X44=TRANSPOSE('Capacity Backing (Hide)2'!CQ$203:CQ$217),1,0))&gt;0,1,0)</f>
        <v>0</v>
      </c>
      <c r="IG44" cm="1">
        <f t="array" ref="IG44">IF(SUM(IF($J44:$X44=TRANSPOSE('Capacity Backing (Hide)2'!CR$203:CR$217),1,0))&gt;0,1,0)</f>
        <v>0</v>
      </c>
      <c r="IH44" cm="1">
        <f t="array" ref="IH44">IF(SUM(IF($J44:$X44=TRANSPOSE('Capacity Backing (Hide)2'!CS$203:CS$217),1,0))&gt;0,1,0)</f>
        <v>0</v>
      </c>
      <c r="II44" cm="1">
        <f t="array" ref="II44">IF(SUM(IF($J44:$X44=TRANSPOSE('Capacity Backing (Hide)2'!CT$203:CT$217),1,0))&gt;0,1,0)</f>
        <v>0</v>
      </c>
      <c r="IJ44" cm="1">
        <f t="array" ref="IJ44">IF(SUM(IF($J44:$X44=TRANSPOSE('Capacity Backing (Hide)2'!CU$203:CU$217),1,0))&gt;0,1,0)</f>
        <v>0</v>
      </c>
      <c r="IK44" cm="1">
        <f t="array" ref="IK44">IF(SUM(IF($J44:$X44=TRANSPOSE('Capacity Backing (Hide)2'!CV$203:CV$217),1,0))&gt;0,1,0)</f>
        <v>0</v>
      </c>
      <c r="IL44" cm="1">
        <f t="array" ref="IL44">IF(SUM(IF($J44:$X44=TRANSPOSE('Capacity Backing (Hide)2'!CW$203:CW$217),1,0))&gt;0,1,0)</f>
        <v>0</v>
      </c>
      <c r="IO44" s="184">
        <v>0</v>
      </c>
      <c r="IP44" s="184">
        <v>0</v>
      </c>
      <c r="IQ44" s="184">
        <v>0</v>
      </c>
      <c r="IR44" s="184">
        <v>0</v>
      </c>
      <c r="IS44" s="184">
        <v>0</v>
      </c>
      <c r="IT44" s="184">
        <v>0</v>
      </c>
      <c r="IU44" s="184">
        <v>0</v>
      </c>
      <c r="IV44" s="184">
        <v>0</v>
      </c>
      <c r="IW44" s="184">
        <v>0</v>
      </c>
      <c r="IX44" s="184">
        <v>0</v>
      </c>
      <c r="IY44" s="184">
        <v>0</v>
      </c>
      <c r="IZ44" s="184">
        <v>0</v>
      </c>
      <c r="JA44" s="184">
        <v>0</v>
      </c>
      <c r="JB44" s="184">
        <v>0</v>
      </c>
      <c r="JC44" s="184">
        <v>0</v>
      </c>
      <c r="JD44" s="184">
        <v>0</v>
      </c>
      <c r="JE44" s="184">
        <v>0</v>
      </c>
      <c r="JF44" s="184">
        <v>0</v>
      </c>
      <c r="JG44" s="184">
        <v>0</v>
      </c>
      <c r="JH44" s="184">
        <v>0</v>
      </c>
      <c r="JI44" s="184">
        <v>0</v>
      </c>
      <c r="JJ44" s="184">
        <v>0</v>
      </c>
      <c r="JK44" s="184">
        <v>0</v>
      </c>
      <c r="JL44" s="184">
        <v>0</v>
      </c>
      <c r="JM44" s="184">
        <v>0</v>
      </c>
      <c r="JN44" s="184">
        <v>0</v>
      </c>
      <c r="JO44" s="184">
        <v>0</v>
      </c>
      <c r="JP44" s="184">
        <v>0</v>
      </c>
      <c r="JQ44" s="184">
        <v>0</v>
      </c>
      <c r="JR44" s="184">
        <v>0</v>
      </c>
      <c r="JS44" s="184">
        <v>0</v>
      </c>
      <c r="JT44" s="184">
        <v>0</v>
      </c>
      <c r="JU44" s="184">
        <v>0</v>
      </c>
      <c r="JV44" s="184">
        <v>0</v>
      </c>
      <c r="JW44" s="184">
        <v>0</v>
      </c>
      <c r="JX44" s="184">
        <v>0</v>
      </c>
      <c r="JY44" s="184">
        <v>0</v>
      </c>
      <c r="JZ44" s="184">
        <v>0</v>
      </c>
      <c r="KA44" s="184">
        <v>0</v>
      </c>
      <c r="KB44" s="184">
        <v>0</v>
      </c>
      <c r="KC44" s="184">
        <v>0</v>
      </c>
      <c r="KD44" s="184">
        <v>0</v>
      </c>
      <c r="KE44" s="184">
        <v>0</v>
      </c>
      <c r="KF44" s="184">
        <v>0</v>
      </c>
      <c r="KG44" s="184">
        <v>0</v>
      </c>
      <c r="KH44" s="184">
        <v>0</v>
      </c>
      <c r="KI44" s="184">
        <v>0</v>
      </c>
      <c r="KJ44" s="184">
        <v>0</v>
      </c>
      <c r="KK44" s="184">
        <v>0</v>
      </c>
      <c r="KL44" s="184">
        <v>0</v>
      </c>
      <c r="KM44" s="184">
        <v>0</v>
      </c>
      <c r="KN44" s="184">
        <v>0</v>
      </c>
      <c r="KO44" s="184">
        <v>0</v>
      </c>
      <c r="KP44" s="184">
        <v>0</v>
      </c>
      <c r="KQ44" s="184">
        <v>0</v>
      </c>
      <c r="KR44" s="184">
        <v>0</v>
      </c>
      <c r="KS44" s="184">
        <v>0</v>
      </c>
      <c r="KT44" s="184">
        <v>0</v>
      </c>
      <c r="KU44" s="184">
        <v>0</v>
      </c>
      <c r="KV44" s="184">
        <v>0</v>
      </c>
      <c r="KW44" s="184">
        <v>0</v>
      </c>
      <c r="KX44" s="184">
        <v>0</v>
      </c>
      <c r="KY44" s="184">
        <v>0</v>
      </c>
      <c r="KZ44" s="184">
        <v>0</v>
      </c>
      <c r="LA44" s="184">
        <v>0</v>
      </c>
      <c r="LB44" s="184">
        <v>0</v>
      </c>
      <c r="LC44" s="184">
        <v>0</v>
      </c>
      <c r="LD44" s="184">
        <v>0</v>
      </c>
      <c r="LE44" s="184">
        <v>0</v>
      </c>
      <c r="LF44" s="184">
        <v>0</v>
      </c>
      <c r="LG44" s="184">
        <v>0</v>
      </c>
      <c r="LH44" s="184">
        <v>0</v>
      </c>
      <c r="LI44" s="184">
        <v>0</v>
      </c>
      <c r="LJ44" s="184">
        <v>0</v>
      </c>
      <c r="LK44" s="184">
        <v>0</v>
      </c>
      <c r="LL44" s="184">
        <v>0</v>
      </c>
      <c r="LM44" s="184">
        <v>0</v>
      </c>
      <c r="LN44" s="184">
        <v>0</v>
      </c>
      <c r="LO44" s="184">
        <v>0</v>
      </c>
      <c r="LP44" s="184">
        <v>0</v>
      </c>
      <c r="LQ44" s="184">
        <v>0</v>
      </c>
      <c r="LR44" s="184">
        <v>0</v>
      </c>
      <c r="LS44" s="184">
        <v>0</v>
      </c>
      <c r="LT44" s="184">
        <v>0</v>
      </c>
      <c r="LU44" s="184">
        <v>0</v>
      </c>
      <c r="LV44" s="184">
        <v>0</v>
      </c>
      <c r="LW44" s="184">
        <v>0</v>
      </c>
      <c r="LX44" s="184">
        <v>0</v>
      </c>
      <c r="LY44" s="184">
        <v>0</v>
      </c>
      <c r="LZ44" s="184">
        <v>0</v>
      </c>
      <c r="MA44" s="184">
        <v>0</v>
      </c>
      <c r="MB44" s="184">
        <v>0</v>
      </c>
      <c r="MC44" s="184">
        <v>0</v>
      </c>
      <c r="MD44" s="184">
        <v>0</v>
      </c>
      <c r="ME44" s="184">
        <v>0</v>
      </c>
      <c r="MF44" s="184">
        <v>0</v>
      </c>
      <c r="MG44" s="184">
        <v>0</v>
      </c>
      <c r="MH44" s="184">
        <v>0</v>
      </c>
      <c r="MI44" s="184">
        <v>0</v>
      </c>
      <c r="MJ44" s="184">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0</v>
      </c>
      <c r="OA44">
        <v>0</v>
      </c>
      <c r="OB44">
        <v>0</v>
      </c>
      <c r="OC44">
        <v>0</v>
      </c>
      <c r="OD44">
        <v>0</v>
      </c>
      <c r="OE44">
        <v>0</v>
      </c>
      <c r="OF44">
        <v>0</v>
      </c>
      <c r="OG44">
        <v>0</v>
      </c>
      <c r="OH44">
        <v>0</v>
      </c>
      <c r="OI44">
        <v>0</v>
      </c>
      <c r="OJ44">
        <v>0</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0</v>
      </c>
      <c r="PI44">
        <v>0</v>
      </c>
      <c r="PJ44">
        <v>0</v>
      </c>
      <c r="PK44">
        <v>0</v>
      </c>
      <c r="PL44">
        <v>0</v>
      </c>
      <c r="PM44">
        <v>0</v>
      </c>
      <c r="PN44">
        <v>0</v>
      </c>
      <c r="PO44">
        <v>0</v>
      </c>
      <c r="PP44">
        <v>0</v>
      </c>
      <c r="PQ44">
        <v>0</v>
      </c>
      <c r="PR44">
        <v>0</v>
      </c>
      <c r="PS44">
        <v>0</v>
      </c>
      <c r="PT44">
        <v>0</v>
      </c>
      <c r="PU44">
        <v>0</v>
      </c>
      <c r="PV44">
        <v>0</v>
      </c>
      <c r="PW44">
        <v>0</v>
      </c>
      <c r="PX44">
        <v>0</v>
      </c>
      <c r="PY44">
        <v>0</v>
      </c>
      <c r="PZ44">
        <v>0</v>
      </c>
      <c r="QA44">
        <v>0</v>
      </c>
      <c r="QB44">
        <v>0</v>
      </c>
      <c r="QC44">
        <v>0</v>
      </c>
      <c r="QD44">
        <v>0</v>
      </c>
      <c r="QE44">
        <v>0</v>
      </c>
      <c r="QF44">
        <v>0</v>
      </c>
      <c r="QG44">
        <v>0</v>
      </c>
      <c r="QH44">
        <v>0</v>
      </c>
      <c r="QJ44" cm="1">
        <f t="array" ref="QJ44">SUM(IF('Capacity Summary'!H$36:H$135="X",1,0)*TRANSPOSE('CR Backing (Hide)'!$IO44:$MJ44)*IF('Clinical resources'!ZQ47="X",1,0))</f>
        <v>0</v>
      </c>
      <c r="QK44" cm="1">
        <f t="array" ref="QK44">SUM(IF('Capacity Summary'!I$36:I$135="X",1,0)*TRANSPOSE('CR Backing (Hide)'!$IO44:$MJ44)*IF('Clinical resources'!ZR47="X",1,0))</f>
        <v>0</v>
      </c>
      <c r="QL44" cm="1">
        <f t="array" ref="QL44">SUM(IF('Capacity Summary'!J$36:J$135="X",1,0)*TRANSPOSE('CR Backing (Hide)'!$IO44:$MJ44)*IF('Clinical resources'!ZS47="X",1,0))</f>
        <v>0</v>
      </c>
      <c r="QM44" cm="1">
        <f t="array" ref="QM44">SUM(IF('Capacity Summary'!K$36:K$135="X",1,0)*TRANSPOSE('CR Backing (Hide)'!$IO44:$MJ44)*IF('Clinical resources'!ZT47="X",1,0))</f>
        <v>0</v>
      </c>
      <c r="QN44" cm="1">
        <f t="array" ref="QN44">SUM(IF('Capacity Summary'!L$36:L$135="X",1,0)*TRANSPOSE('CR Backing (Hide)'!$IO44:$MJ44)*IF('Clinical resources'!ZU47="X",1,0))</f>
        <v>0</v>
      </c>
      <c r="QO44" cm="1">
        <f t="array" ref="QO44">SUM(IF('Capacity Summary'!M$36:M$135="X",1,0)*TRANSPOSE('CR Backing (Hide)'!$IO44:$MJ44)*IF('Clinical resources'!ZV47="X",1,0))</f>
        <v>0</v>
      </c>
      <c r="QP44" cm="1">
        <f t="array" ref="QP44">SUM(IF('Capacity Summary'!N$36:N$135="X",1,0)*TRANSPOSE('CR Backing (Hide)'!$IO44:$MJ44)*IF('Clinical resources'!ZW47="X",1,0))</f>
        <v>0</v>
      </c>
      <c r="QQ44" cm="1">
        <f t="array" ref="QQ44">SUM(IF('Capacity Summary'!O$36:O$135="X",1,0)*TRANSPOSE('CR Backing (Hide)'!$IO44:$MJ44)*IF('Clinical resources'!ZX47="X",1,0))</f>
        <v>0</v>
      </c>
      <c r="QR44" cm="1">
        <f t="array" ref="QR44">SUM(IF('Capacity Summary'!P$36:P$135="X",1,0)*TRANSPOSE('CR Backing (Hide)'!$IO44:$MJ44)*IF('Clinical resources'!ZY47="X",1,0))</f>
        <v>0</v>
      </c>
      <c r="QS44" cm="1">
        <f t="array" ref="QS44">SUM(IF('Capacity Summary'!Q$36:Q$135="X",1,0)*TRANSPOSE('CR Backing (Hide)'!$IO44:$MJ44)*IF('Clinical resources'!ZZ47="X",1,0))</f>
        <v>0</v>
      </c>
      <c r="QT44" cm="1">
        <f t="array" ref="QT44">SUM(IF('Capacity Summary'!R$36:R$135="X",1,0)*TRANSPOSE('CR Backing (Hide)'!$IO44:$MJ44)*IF('Clinical resources'!AAA47="X",1,0))</f>
        <v>0</v>
      </c>
      <c r="QU44" cm="1">
        <f t="array" ref="QU44">SUM(IF('Capacity Summary'!S$36:S$135="X",1,0)*TRANSPOSE('CR Backing (Hide)'!$IO44:$MJ44)*IF('Clinical resources'!AAB47="X",1,0))</f>
        <v>0</v>
      </c>
      <c r="QV44" cm="1">
        <f t="array" ref="QV44">SUM(IF('Capacity Summary'!T$36:T$135="X",1,0)*TRANSPOSE('CR Backing (Hide)'!$IO44:$MJ44)*IF('Clinical resources'!AAC47="X",1,0))</f>
        <v>0</v>
      </c>
      <c r="QW44" cm="1">
        <f t="array" ref="QW44">SUM(IF('Capacity Summary'!U$36:U$135="X",1,0)*TRANSPOSE('CR Backing (Hide)'!$IO44:$MJ44)*IF('Clinical resources'!AAD47="X",1,0))</f>
        <v>0</v>
      </c>
      <c r="QX44" cm="1">
        <f t="array" ref="QX44">SUM(IF('Capacity Summary'!V$36:V$135="X",1,0)*TRANSPOSE('CR Backing (Hide)'!$IO44:$MJ44)*IF('Clinical resources'!AAE47="X",1,0))</f>
        <v>0</v>
      </c>
      <c r="QY44" cm="1">
        <f t="array" ref="QY44">SUM(IF('Capacity Summary'!W$36:W$135="X",1,0)*TRANSPOSE('CR Backing (Hide)'!$IO44:$MJ44)*IF('Clinical resources'!AAF47="X",1,0))</f>
        <v>0</v>
      </c>
      <c r="QZ44" cm="1">
        <f t="array" ref="QZ44">SUM(IF('Capacity Summary'!X$36:X$135="X",1,0)*TRANSPOSE('CR Backing (Hide)'!$IO44:$MJ44)*IF('Clinical resources'!AAG47="X",1,0))</f>
        <v>0</v>
      </c>
      <c r="RA44" cm="1">
        <f t="array" ref="RA44">SUM(IF('Capacity Summary'!Y$36:Y$135="X",1,0)*TRANSPOSE('CR Backing (Hide)'!$IO44:$MJ44)*IF('Clinical resources'!AAH47="X",1,0))</f>
        <v>0</v>
      </c>
      <c r="RB44" cm="1">
        <f t="array" ref="RB44">SUM(IF('Capacity Summary'!Z$36:Z$135="X",1,0)*TRANSPOSE('CR Backing (Hide)'!$IO44:$MJ44)*IF('Clinical resources'!AAI47="X",1,0))</f>
        <v>0</v>
      </c>
      <c r="RC44" cm="1">
        <f t="array" ref="RC44">SUM(IF('Capacity Summary'!AA$36:AA$135="X",1,0)*TRANSPOSE('CR Backing (Hide)'!$IO44:$MJ44)*IF('Clinical resources'!AAJ47="X",1,0))</f>
        <v>0</v>
      </c>
      <c r="RD44" cm="1">
        <f t="array" ref="RD44">SUM(IF('Capacity Summary'!AB$36:AB$135="X",1,0)*TRANSPOSE('CR Backing (Hide)'!$IO44:$MJ44)*IF('Clinical resources'!AAK47="X",1,0))</f>
        <v>0</v>
      </c>
      <c r="RE44" cm="1">
        <f t="array" ref="RE44">SUM(IF('Capacity Summary'!AC$36:AC$135="X",1,0)*TRANSPOSE('CR Backing (Hide)'!$IO44:$MJ44)*IF('Clinical resources'!AAL47="X",1,0))</f>
        <v>0</v>
      </c>
      <c r="RF44" cm="1">
        <f t="array" ref="RF44">SUM(IF('Capacity Summary'!AD$36:AD$135="X",1,0)*TRANSPOSE('CR Backing (Hide)'!$IO44:$MJ44)*IF('Clinical resources'!AAM47="X",1,0))</f>
        <v>0</v>
      </c>
      <c r="RG44" cm="1">
        <f t="array" ref="RG44">SUM(IF('Capacity Summary'!AE$36:AE$135="X",1,0)*TRANSPOSE('CR Backing (Hide)'!$IO44:$MJ44)*IF('Clinical resources'!AAN47="X",1,0))</f>
        <v>0</v>
      </c>
      <c r="RH44" cm="1">
        <f t="array" ref="RH44">SUM(IF('Capacity Summary'!AF$36:AF$135="X",1,0)*TRANSPOSE('CR Backing (Hide)'!$IO44:$MJ44)*IF('Clinical resources'!AAO47="X",1,0))</f>
        <v>0</v>
      </c>
      <c r="RI44" cm="1">
        <f t="array" ref="RI44">SUM(IF('Capacity Summary'!AG$36:AG$135="X",1,0)*TRANSPOSE('CR Backing (Hide)'!$IO44:$MJ44)*IF('Clinical resources'!AAP47="X",1,0))</f>
        <v>0</v>
      </c>
      <c r="RJ44" cm="1">
        <f t="array" ref="RJ44">SUM(IF('Capacity Summary'!AH$36:AH$135="X",1,0)*TRANSPOSE('CR Backing (Hide)'!$IO44:$MJ44)*IF('Clinical resources'!AAQ47="X",1,0))</f>
        <v>0</v>
      </c>
      <c r="RK44" cm="1">
        <f t="array" ref="RK44">SUM(IF('Capacity Summary'!AI$36:AI$135="X",1,0)*TRANSPOSE('CR Backing (Hide)'!$IO44:$MJ44)*IF('Clinical resources'!AAR47="X",1,0))</f>
        <v>0</v>
      </c>
      <c r="RL44" cm="1">
        <f t="array" ref="RL44">SUM(IF('Capacity Summary'!AJ$36:AJ$135="X",1,0)*TRANSPOSE('CR Backing (Hide)'!$IO44:$MJ44)*IF('Clinical resources'!AAS47="X",1,0))</f>
        <v>0</v>
      </c>
      <c r="RM44" cm="1">
        <f t="array" ref="RM44">SUM(IF('Capacity Summary'!AK$36:AK$135="X",1,0)*TRANSPOSE('CR Backing (Hide)'!$IO44:$MJ44)*IF('Clinical resources'!AAT47="X",1,0))</f>
        <v>0</v>
      </c>
      <c r="RN44" cm="1">
        <f t="array" ref="RN44">SUM(IF('Capacity Summary'!AL$36:AL$135="X",1,0)*TRANSPOSE('CR Backing (Hide)'!$IO44:$MJ44)*IF('Clinical resources'!AAU47="X",1,0))</f>
        <v>0</v>
      </c>
      <c r="RO44" cm="1">
        <f t="array" ref="RO44">SUM(IF('Capacity Summary'!AM$36:AM$135="X",1,0)*TRANSPOSE('CR Backing (Hide)'!$IO44:$MJ44)*IF('Clinical resources'!AAV47="X",1,0))</f>
        <v>0</v>
      </c>
      <c r="RP44" cm="1">
        <f t="array" ref="RP44">SUM(IF('Capacity Summary'!AN$36:AN$135="X",1,0)*TRANSPOSE('CR Backing (Hide)'!$IO44:$MJ44)*IF('Clinical resources'!AAW47="X",1,0))</f>
        <v>0</v>
      </c>
      <c r="RQ44" cm="1">
        <f t="array" ref="RQ44">SUM(IF('Capacity Summary'!AO$36:AO$135="X",1,0)*TRANSPOSE('CR Backing (Hide)'!$IO44:$MJ44)*IF('Clinical resources'!AAX47="X",1,0))</f>
        <v>0</v>
      </c>
      <c r="RR44" cm="1">
        <f t="array" ref="RR44">SUM(IF('Capacity Summary'!AP$36:AP$135="X",1,0)*TRANSPOSE('CR Backing (Hide)'!$IO44:$MJ44)*IF('Clinical resources'!AAY47="X",1,0))</f>
        <v>0</v>
      </c>
      <c r="RS44" cm="1">
        <f t="array" ref="RS44">SUM(IF('Capacity Summary'!AQ$36:AQ$135="X",1,0)*TRANSPOSE('CR Backing (Hide)'!$IO44:$MJ44)*IF('Clinical resources'!AAZ47="X",1,0))</f>
        <v>0</v>
      </c>
      <c r="RT44" cm="1">
        <f t="array" ref="RT44">SUM(IF('Capacity Summary'!AR$36:AR$135="X",1,0)*TRANSPOSE('CR Backing (Hide)'!$IO44:$MJ44)*IF('Clinical resources'!ABA47="X",1,0))</f>
        <v>0</v>
      </c>
      <c r="RU44" cm="1">
        <f t="array" ref="RU44">SUM(IF('Capacity Summary'!AS$36:AS$135="X",1,0)*TRANSPOSE('CR Backing (Hide)'!$IO44:$MJ44)*IF('Clinical resources'!ABB47="X",1,0))</f>
        <v>0</v>
      </c>
      <c r="RV44" cm="1">
        <f t="array" ref="RV44">SUM(IF('Capacity Summary'!AT$36:AT$135="X",1,0)*TRANSPOSE('CR Backing (Hide)'!$IO44:$MJ44)*IF('Clinical resources'!ABC47="X",1,0))</f>
        <v>0</v>
      </c>
      <c r="RW44" cm="1">
        <f t="array" ref="RW44">SUM(IF('Capacity Summary'!AU$36:AU$135="X",1,0)*TRANSPOSE('CR Backing (Hide)'!$IO44:$MJ44)*IF('Clinical resources'!ABD47="X",1,0))</f>
        <v>0</v>
      </c>
      <c r="RX44" cm="1">
        <f t="array" ref="RX44">SUM(IF('Capacity Summary'!AV$36:AV$135="X",1,0)*TRANSPOSE('CR Backing (Hide)'!$IO44:$MJ44)*IF('Clinical resources'!ABE47="X",1,0))</f>
        <v>0</v>
      </c>
      <c r="RY44" cm="1">
        <f t="array" ref="RY44">SUM(IF('Capacity Summary'!AW$36:AW$135="X",1,0)*TRANSPOSE('CR Backing (Hide)'!$IO44:$MJ44)*IF('Clinical resources'!ABF47="X",1,0))</f>
        <v>0</v>
      </c>
      <c r="RZ44" cm="1">
        <f t="array" ref="RZ44">SUM(IF('Capacity Summary'!AX$36:AX$135="X",1,0)*TRANSPOSE('CR Backing (Hide)'!$IO44:$MJ44)*IF('Clinical resources'!ABG47="X",1,0))</f>
        <v>0</v>
      </c>
      <c r="SA44" cm="1">
        <f t="array" ref="SA44">SUM(IF('Capacity Summary'!AY$36:AY$135="X",1,0)*TRANSPOSE('CR Backing (Hide)'!$IO44:$MJ44)*IF('Clinical resources'!ABH47="X",1,0))</f>
        <v>0</v>
      </c>
      <c r="SB44" cm="1">
        <f t="array" ref="SB44">SUM(IF('Capacity Summary'!AZ$36:AZ$135="X",1,0)*TRANSPOSE('CR Backing (Hide)'!$IO44:$MJ44)*IF('Clinical resources'!ABI47="X",1,0))</f>
        <v>0</v>
      </c>
      <c r="SC44" cm="1">
        <f t="array" ref="SC44">SUM(IF('Capacity Summary'!BA$36:BA$135="X",1,0)*TRANSPOSE('CR Backing (Hide)'!$IO44:$MJ44)*IF('Clinical resources'!ABJ47="X",1,0))</f>
        <v>0</v>
      </c>
      <c r="SD44" cm="1">
        <f t="array" ref="SD44">SUM(IF('Capacity Summary'!BB$36:BB$135="X",1,0)*TRANSPOSE('CR Backing (Hide)'!$IO44:$MJ44)*IF('Clinical resources'!ABK47="X",1,0))</f>
        <v>0</v>
      </c>
      <c r="SE44" cm="1">
        <f t="array" ref="SE44">SUM(IF('Capacity Summary'!BC$36:BC$135="X",1,0)*TRANSPOSE('CR Backing (Hide)'!$IO44:$MJ44)*IF('Clinical resources'!ABL47="X",1,0))</f>
        <v>0</v>
      </c>
      <c r="SF44" cm="1">
        <f t="array" ref="SF44">SUM(IF('Capacity Summary'!BD$36:BD$135="X",1,0)*TRANSPOSE('CR Backing (Hide)'!$IO44:$MJ44)*IF('Clinical resources'!ABM47="X",1,0))</f>
        <v>0</v>
      </c>
      <c r="SG44" cm="1">
        <f t="array" ref="SG44">SUM(IF('Capacity Summary'!BE$36:BE$135="X",1,0)*TRANSPOSE('CR Backing (Hide)'!$IO44:$MJ44)*IF('Clinical resources'!ABN47="X",1,0))</f>
        <v>0</v>
      </c>
      <c r="SH44" cm="1">
        <f t="array" ref="SH44">SUM(IF('Capacity Summary'!BF$36:BF$135="X",1,0)*TRANSPOSE('CR Backing (Hide)'!$IO44:$MJ44)*IF('Clinical resources'!ABO47="X",1,0))</f>
        <v>0</v>
      </c>
      <c r="SI44" cm="1">
        <f t="array" ref="SI44">SUM(IF('Capacity Summary'!BG$36:BG$135="X",1,0)*TRANSPOSE('CR Backing (Hide)'!$IO44:$MJ44)*IF('Clinical resources'!ABP47="X",1,0))</f>
        <v>0</v>
      </c>
      <c r="SK44" cm="1">
        <f t="array" ref="SK44">SUM(IF('Capacity Summary'!H$139:H$238="X",1,0)*TRANSPOSE('CR Backing (Hide)'!$MM44:$QH44))</f>
        <v>0</v>
      </c>
      <c r="SL44" cm="1">
        <f t="array" ref="SL44">SUM(IF('Capacity Summary'!I$139:I$238="X",1,0)*TRANSPOSE('CR Backing (Hide)'!$MM44:$QH44))</f>
        <v>0</v>
      </c>
      <c r="SM44" cm="1">
        <f t="array" ref="SM44">SUM(IF('Capacity Summary'!J$139:J$238="X",1,0)*TRANSPOSE('CR Backing (Hide)'!$MM44:$QH44))</f>
        <v>0</v>
      </c>
      <c r="SN44" cm="1">
        <f t="array" ref="SN44">SUM(IF('Capacity Summary'!K$139:K$238="X",1,0)*TRANSPOSE('CR Backing (Hide)'!$MM44:$QH44))</f>
        <v>0</v>
      </c>
      <c r="SO44" cm="1">
        <f t="array" ref="SO44">SUM(IF('Capacity Summary'!L$139:L$238="X",1,0)*TRANSPOSE('CR Backing (Hide)'!$MM44:$QH44))</f>
        <v>0</v>
      </c>
      <c r="SP44" cm="1">
        <f t="array" ref="SP44">SUM(IF('Capacity Summary'!M$139:M$238="X",1,0)*TRANSPOSE('CR Backing (Hide)'!$MM44:$QH44))</f>
        <v>0</v>
      </c>
      <c r="SQ44" cm="1">
        <f t="array" ref="SQ44">SUM(IF('Capacity Summary'!N$139:N$238="X",1,0)*TRANSPOSE('CR Backing (Hide)'!$MM44:$QH44))</f>
        <v>0</v>
      </c>
      <c r="SR44" cm="1">
        <f t="array" ref="SR44">SUM(IF('Capacity Summary'!O$139:O$238="X",1,0)*TRANSPOSE('CR Backing (Hide)'!$MM44:$QH44))</f>
        <v>0</v>
      </c>
      <c r="SS44" cm="1">
        <f t="array" ref="SS44">SUM(IF('Capacity Summary'!P$139:P$238="X",1,0)*TRANSPOSE('CR Backing (Hide)'!$MM44:$QH44))</f>
        <v>0</v>
      </c>
      <c r="ST44" cm="1">
        <f t="array" ref="ST44">SUM(IF('Capacity Summary'!Q$139:Q$238="X",1,0)*TRANSPOSE('CR Backing (Hide)'!$MM44:$QH44))</f>
        <v>0</v>
      </c>
      <c r="SU44" cm="1">
        <f t="array" ref="SU44">SUM(IF('Capacity Summary'!R$139:R$238="X",1,0)*TRANSPOSE('CR Backing (Hide)'!$MM44:$QH44))</f>
        <v>0</v>
      </c>
      <c r="SV44" cm="1">
        <f t="array" ref="SV44">SUM(IF('Capacity Summary'!S$139:S$238="X",1,0)*TRANSPOSE('CR Backing (Hide)'!$MM44:$QH44))</f>
        <v>0</v>
      </c>
      <c r="SW44" cm="1">
        <f t="array" ref="SW44">SUM(IF('Capacity Summary'!T$139:T$238="X",1,0)*TRANSPOSE('CR Backing (Hide)'!$MM44:$QH44))</f>
        <v>0</v>
      </c>
      <c r="SX44" cm="1">
        <f t="array" ref="SX44">SUM(IF('Capacity Summary'!U$139:U$238="X",1,0)*TRANSPOSE('CR Backing (Hide)'!$MM44:$QH44))</f>
        <v>0</v>
      </c>
      <c r="SY44" cm="1">
        <f t="array" ref="SY44">SUM(IF('Capacity Summary'!V$139:V$238="X",1,0)*TRANSPOSE('CR Backing (Hide)'!$MM44:$QH44))</f>
        <v>0</v>
      </c>
      <c r="SZ44" cm="1">
        <f t="array" ref="SZ44">SUM(IF('Capacity Summary'!W$139:W$238="X",1,0)*TRANSPOSE('CR Backing (Hide)'!$MM44:$QH44))</f>
        <v>0</v>
      </c>
      <c r="TA44" cm="1">
        <f t="array" ref="TA44">SUM(IF('Capacity Summary'!X$139:X$238="X",1,0)*TRANSPOSE('CR Backing (Hide)'!$MM44:$QH44))</f>
        <v>0</v>
      </c>
      <c r="TB44" cm="1">
        <f t="array" ref="TB44">SUM(IF('Capacity Summary'!Y$139:Y$238="X",1,0)*TRANSPOSE('CR Backing (Hide)'!$MM44:$QH44))</f>
        <v>0</v>
      </c>
      <c r="TC44" cm="1">
        <f t="array" ref="TC44">SUM(IF('Capacity Summary'!Z$139:Z$238="X",1,0)*TRANSPOSE('CR Backing (Hide)'!$MM44:$QH44))</f>
        <v>0</v>
      </c>
      <c r="TD44" cm="1">
        <f t="array" ref="TD44">SUM(IF('Capacity Summary'!AA$139:AA$238="X",1,0)*TRANSPOSE('CR Backing (Hide)'!$MM44:$QH44))</f>
        <v>0</v>
      </c>
      <c r="TE44" cm="1">
        <f t="array" ref="TE44">SUM(IF('Capacity Summary'!AB$139:AB$238="X",1,0)*TRANSPOSE('CR Backing (Hide)'!$MM44:$QH44))</f>
        <v>0</v>
      </c>
      <c r="TF44" cm="1">
        <f t="array" ref="TF44">SUM(IF('Capacity Summary'!AC$139:AC$238="X",1,0)*TRANSPOSE('CR Backing (Hide)'!$MM44:$QH44))</f>
        <v>0</v>
      </c>
      <c r="TG44" cm="1">
        <f t="array" ref="TG44">SUM(IF('Capacity Summary'!AD$139:AD$238="X",1,0)*TRANSPOSE('CR Backing (Hide)'!$MM44:$QH44))</f>
        <v>0</v>
      </c>
      <c r="TH44" cm="1">
        <f t="array" ref="TH44">SUM(IF('Capacity Summary'!AE$139:AE$238="X",1,0)*TRANSPOSE('CR Backing (Hide)'!$MM44:$QH44))</f>
        <v>0</v>
      </c>
      <c r="TI44" cm="1">
        <f t="array" ref="TI44">SUM(IF('Capacity Summary'!AF$139:AF$238="X",1,0)*TRANSPOSE('CR Backing (Hide)'!$MM44:$QH44))</f>
        <v>0</v>
      </c>
      <c r="TJ44" cm="1">
        <f t="array" ref="TJ44">SUM(IF('Capacity Summary'!AG$139:AG$238="X",1,0)*TRANSPOSE('CR Backing (Hide)'!$MM44:$QH44))</f>
        <v>0</v>
      </c>
      <c r="TK44" cm="1">
        <f t="array" ref="TK44">SUM(IF('Capacity Summary'!AH$139:AH$238="X",1,0)*TRANSPOSE('CR Backing (Hide)'!$MM44:$QH44))</f>
        <v>0</v>
      </c>
      <c r="TL44" cm="1">
        <f t="array" ref="TL44">SUM(IF('Capacity Summary'!AI$139:AI$238="X",1,0)*TRANSPOSE('CR Backing (Hide)'!$MM44:$QH44))</f>
        <v>0</v>
      </c>
      <c r="TM44" cm="1">
        <f t="array" ref="TM44">SUM(IF('Capacity Summary'!AJ$139:AJ$238="X",1,0)*TRANSPOSE('CR Backing (Hide)'!$MM44:$QH44))</f>
        <v>0</v>
      </c>
      <c r="TN44" cm="1">
        <f t="array" ref="TN44">SUM(IF('Capacity Summary'!AK$139:AK$238="X",1,0)*TRANSPOSE('CR Backing (Hide)'!$MM44:$QH44))</f>
        <v>0</v>
      </c>
      <c r="TO44" cm="1">
        <f t="array" ref="TO44">SUM(IF('Capacity Summary'!AL$139:AL$238="X",1,0)*TRANSPOSE('CR Backing (Hide)'!$MM44:$QH44))</f>
        <v>0</v>
      </c>
      <c r="TP44" cm="1">
        <f t="array" ref="TP44">SUM(IF('Capacity Summary'!AM$139:AM$238="X",1,0)*TRANSPOSE('CR Backing (Hide)'!$MM44:$QH44))</f>
        <v>0</v>
      </c>
      <c r="TQ44" cm="1">
        <f t="array" ref="TQ44">SUM(IF('Capacity Summary'!AN$139:AN$238="X",1,0)*TRANSPOSE('CR Backing (Hide)'!$MM44:$QH44))</f>
        <v>0</v>
      </c>
      <c r="TR44" cm="1">
        <f t="array" ref="TR44">SUM(IF('Capacity Summary'!AO$139:AO$238="X",1,0)*TRANSPOSE('CR Backing (Hide)'!$MM44:$QH44))</f>
        <v>0</v>
      </c>
      <c r="TS44" cm="1">
        <f t="array" ref="TS44">SUM(IF('Capacity Summary'!AP$139:AP$238="X",1,0)*TRANSPOSE('CR Backing (Hide)'!$MM44:$QH44))</f>
        <v>0</v>
      </c>
      <c r="TT44" cm="1">
        <f t="array" ref="TT44">SUM(IF('Capacity Summary'!AQ$139:AQ$238="X",1,0)*TRANSPOSE('CR Backing (Hide)'!$MM44:$QH44))</f>
        <v>0</v>
      </c>
      <c r="TU44" cm="1">
        <f t="array" ref="TU44">SUM(IF('Capacity Summary'!AR$139:AR$238="X",1,0)*TRANSPOSE('CR Backing (Hide)'!$MM44:$QH44))</f>
        <v>0</v>
      </c>
      <c r="TV44" cm="1">
        <f t="array" ref="TV44">SUM(IF('Capacity Summary'!AS$139:AS$238="X",1,0)*TRANSPOSE('CR Backing (Hide)'!$MM44:$QH44))</f>
        <v>0</v>
      </c>
      <c r="TW44" cm="1">
        <f t="array" ref="TW44">SUM(IF('Capacity Summary'!AT$139:AT$238="X",1,0)*TRANSPOSE('CR Backing (Hide)'!$MM44:$QH44))</f>
        <v>0</v>
      </c>
      <c r="TX44" cm="1">
        <f t="array" ref="TX44">SUM(IF('Capacity Summary'!AU$139:AU$238="X",1,0)*TRANSPOSE('CR Backing (Hide)'!$MM44:$QH44))</f>
        <v>0</v>
      </c>
      <c r="TY44" cm="1">
        <f t="array" ref="TY44">SUM(IF('Capacity Summary'!AV$139:AV$238="X",1,0)*TRANSPOSE('CR Backing (Hide)'!$MM44:$QH44))</f>
        <v>0</v>
      </c>
      <c r="TZ44" cm="1">
        <f t="array" ref="TZ44">SUM(IF('Capacity Summary'!AW$139:AW$238="X",1,0)*TRANSPOSE('CR Backing (Hide)'!$MM44:$QH44))</f>
        <v>0</v>
      </c>
      <c r="UA44" cm="1">
        <f t="array" ref="UA44">SUM(IF('Capacity Summary'!AX$139:AX$238="X",1,0)*TRANSPOSE('CR Backing (Hide)'!$MM44:$QH44))</f>
        <v>0</v>
      </c>
      <c r="UB44" cm="1">
        <f t="array" ref="UB44">SUM(IF('Capacity Summary'!AY$139:AY$238="X",1,0)*TRANSPOSE('CR Backing (Hide)'!$MM44:$QH44))</f>
        <v>0</v>
      </c>
      <c r="UC44" cm="1">
        <f t="array" ref="UC44">SUM(IF('Capacity Summary'!AZ$139:AZ$238="X",1,0)*TRANSPOSE('CR Backing (Hide)'!$MM44:$QH44))</f>
        <v>0</v>
      </c>
      <c r="UD44" cm="1">
        <f t="array" ref="UD44">SUM(IF('Capacity Summary'!BA$139:BA$238="X",1,0)*TRANSPOSE('CR Backing (Hide)'!$MM44:$QH44))</f>
        <v>0</v>
      </c>
      <c r="UE44" cm="1">
        <f t="array" ref="UE44">SUM(IF('Capacity Summary'!BB$139:BB$238="X",1,0)*TRANSPOSE('CR Backing (Hide)'!$MM44:$QH44))</f>
        <v>0</v>
      </c>
      <c r="UF44" cm="1">
        <f t="array" ref="UF44">SUM(IF('Capacity Summary'!BC$139:BC$238="X",1,0)*TRANSPOSE('CR Backing (Hide)'!$MM44:$QH44))</f>
        <v>0</v>
      </c>
      <c r="UG44" cm="1">
        <f t="array" ref="UG44">SUM(IF('Capacity Summary'!BD$139:BD$238="X",1,0)*TRANSPOSE('CR Backing (Hide)'!$MM44:$QH44))</f>
        <v>0</v>
      </c>
      <c r="UH44" cm="1">
        <f t="array" ref="UH44">SUM(IF('Capacity Summary'!BE$139:BE$238="X",1,0)*TRANSPOSE('CR Backing (Hide)'!$MM44:$QH44))</f>
        <v>0</v>
      </c>
      <c r="UI44" cm="1">
        <f t="array" ref="UI44">SUM(IF('Capacity Summary'!BF$139:BF$238="X",1,0)*TRANSPOSE('CR Backing (Hide)'!$MM44:$QH44))</f>
        <v>0</v>
      </c>
      <c r="UJ44" cm="1">
        <f t="array" ref="UJ44">SUM(IF('Capacity Summary'!BG$139:BG$238="X",1,0)*TRANSPOSE('CR Backing (Hide)'!$MM44:$QH44))</f>
        <v>0</v>
      </c>
      <c r="UL44">
        <f t="shared" si="1"/>
        <v>0</v>
      </c>
      <c r="UM44">
        <f t="shared" si="2"/>
        <v>0</v>
      </c>
      <c r="UN44">
        <f>COUNTIF('Clinical resources'!$ZQ$7:$ABP$7,"X")</f>
        <v>0</v>
      </c>
      <c r="UP44">
        <f t="shared" si="3"/>
        <v>0</v>
      </c>
      <c r="UQ44">
        <f t="shared" si="4"/>
        <v>0</v>
      </c>
      <c r="UR44">
        <f t="shared" si="5"/>
        <v>0</v>
      </c>
      <c r="UW44">
        <f t="array" ref="UW44:YR44">$AS44:$EN44*IF('Clinical resources'!$CK47:$GH47="X",1,0)</f>
        <v>0</v>
      </c>
      <c r="UX44">
        <v>0</v>
      </c>
      <c r="UY44">
        <v>0</v>
      </c>
      <c r="UZ44">
        <v>0</v>
      </c>
      <c r="VA44">
        <v>0</v>
      </c>
      <c r="VB44">
        <v>0</v>
      </c>
      <c r="VC44">
        <v>0</v>
      </c>
      <c r="VD44">
        <v>0</v>
      </c>
      <c r="VE44">
        <v>0</v>
      </c>
      <c r="VF44">
        <v>0</v>
      </c>
      <c r="VG44">
        <v>0</v>
      </c>
      <c r="VH44">
        <v>0</v>
      </c>
      <c r="VI44">
        <v>0</v>
      </c>
      <c r="VJ44">
        <v>0</v>
      </c>
      <c r="VK44">
        <v>0</v>
      </c>
      <c r="VL44">
        <v>0</v>
      </c>
      <c r="VM44">
        <v>0</v>
      </c>
      <c r="VN44">
        <v>0</v>
      </c>
      <c r="VO44">
        <v>0</v>
      </c>
      <c r="VP44">
        <v>0</v>
      </c>
      <c r="VQ44">
        <v>0</v>
      </c>
      <c r="VR44">
        <v>0</v>
      </c>
      <c r="VS44">
        <v>0</v>
      </c>
      <c r="VT44">
        <v>0</v>
      </c>
      <c r="VU44">
        <v>0</v>
      </c>
      <c r="VV44">
        <v>0</v>
      </c>
      <c r="VW44">
        <v>0</v>
      </c>
      <c r="VX44">
        <v>0</v>
      </c>
      <c r="VY44">
        <v>0</v>
      </c>
      <c r="VZ44">
        <v>0</v>
      </c>
      <c r="WA44">
        <v>0</v>
      </c>
      <c r="WB44">
        <v>0</v>
      </c>
      <c r="WC44">
        <v>0</v>
      </c>
      <c r="WD44">
        <v>0</v>
      </c>
      <c r="WE44">
        <v>0</v>
      </c>
      <c r="WF44">
        <v>0</v>
      </c>
      <c r="WG44">
        <v>0</v>
      </c>
      <c r="WH44">
        <v>0</v>
      </c>
      <c r="WI44">
        <v>0</v>
      </c>
      <c r="WJ44">
        <v>0</v>
      </c>
      <c r="WK44">
        <v>0</v>
      </c>
      <c r="WL44">
        <v>0</v>
      </c>
      <c r="WM44">
        <v>0</v>
      </c>
      <c r="WN44">
        <v>0</v>
      </c>
      <c r="WO44">
        <v>0</v>
      </c>
      <c r="WP44">
        <v>0</v>
      </c>
      <c r="WQ44">
        <v>0</v>
      </c>
      <c r="WR44">
        <v>0</v>
      </c>
      <c r="WS44">
        <v>0</v>
      </c>
      <c r="WT44">
        <v>0</v>
      </c>
      <c r="WU44">
        <v>0</v>
      </c>
      <c r="WV44">
        <v>0</v>
      </c>
      <c r="WW44">
        <v>0</v>
      </c>
      <c r="WX44">
        <v>0</v>
      </c>
      <c r="WY44">
        <v>0</v>
      </c>
      <c r="WZ44">
        <v>0</v>
      </c>
      <c r="XA44">
        <v>0</v>
      </c>
      <c r="XB44">
        <v>0</v>
      </c>
      <c r="XC44">
        <v>0</v>
      </c>
      <c r="XD44">
        <v>0</v>
      </c>
      <c r="XE44">
        <v>0</v>
      </c>
      <c r="XF44">
        <v>0</v>
      </c>
      <c r="XG44">
        <v>0</v>
      </c>
      <c r="XH44">
        <v>0</v>
      </c>
      <c r="XI44">
        <v>0</v>
      </c>
      <c r="XJ44">
        <v>0</v>
      </c>
      <c r="XK44">
        <v>0</v>
      </c>
      <c r="XL44">
        <v>0</v>
      </c>
      <c r="XM44">
        <v>0</v>
      </c>
      <c r="XN44">
        <v>0</v>
      </c>
      <c r="XO44">
        <v>0</v>
      </c>
      <c r="XP44">
        <v>0</v>
      </c>
      <c r="XQ44">
        <v>0</v>
      </c>
      <c r="XR44">
        <v>0</v>
      </c>
      <c r="XS44">
        <v>0</v>
      </c>
      <c r="XT44">
        <v>0</v>
      </c>
      <c r="XU44">
        <v>0</v>
      </c>
      <c r="XV44">
        <v>0</v>
      </c>
      <c r="XW44">
        <v>0</v>
      </c>
      <c r="XX44">
        <v>0</v>
      </c>
      <c r="XY44">
        <v>0</v>
      </c>
      <c r="XZ44">
        <v>0</v>
      </c>
      <c r="YA44">
        <v>0</v>
      </c>
      <c r="YB44">
        <v>0</v>
      </c>
      <c r="YC44">
        <v>0</v>
      </c>
      <c r="YD44">
        <v>0</v>
      </c>
      <c r="YE44">
        <v>0</v>
      </c>
      <c r="YF44">
        <v>0</v>
      </c>
      <c r="YG44">
        <v>0</v>
      </c>
      <c r="YH44">
        <v>0</v>
      </c>
      <c r="YI44">
        <v>0</v>
      </c>
      <c r="YJ44">
        <v>0</v>
      </c>
      <c r="YK44">
        <v>0</v>
      </c>
      <c r="YL44">
        <v>0</v>
      </c>
      <c r="YM44">
        <v>0</v>
      </c>
      <c r="YN44">
        <v>0</v>
      </c>
      <c r="YO44">
        <v>0</v>
      </c>
      <c r="YP44">
        <v>0</v>
      </c>
      <c r="YQ44">
        <v>0</v>
      </c>
      <c r="YR44">
        <v>0</v>
      </c>
      <c r="YV44">
        <f t="array" ref="YV44:ACQ44">$EQ44:$IL44*IF('Clinical resources'!$OA47:$RV47="X",1,0)</f>
        <v>0</v>
      </c>
      <c r="YW44">
        <v>0</v>
      </c>
      <c r="YX44">
        <v>0</v>
      </c>
      <c r="YY44">
        <v>0</v>
      </c>
      <c r="YZ44">
        <v>0</v>
      </c>
      <c r="ZA44">
        <v>0</v>
      </c>
      <c r="ZB44">
        <v>0</v>
      </c>
      <c r="ZC44">
        <v>0</v>
      </c>
      <c r="ZD44">
        <v>0</v>
      </c>
      <c r="ZE44">
        <v>0</v>
      </c>
      <c r="ZF44">
        <v>0</v>
      </c>
      <c r="ZG44">
        <v>0</v>
      </c>
      <c r="ZH44">
        <v>0</v>
      </c>
      <c r="ZI44">
        <v>0</v>
      </c>
      <c r="ZJ44">
        <v>0</v>
      </c>
      <c r="ZK44">
        <v>0</v>
      </c>
      <c r="ZL44">
        <v>0</v>
      </c>
      <c r="ZM44">
        <v>0</v>
      </c>
      <c r="ZN44">
        <v>0</v>
      </c>
      <c r="ZO44">
        <v>0</v>
      </c>
      <c r="ZP44">
        <v>0</v>
      </c>
      <c r="ZQ44">
        <v>0</v>
      </c>
      <c r="ZR44">
        <v>0</v>
      </c>
      <c r="ZS44">
        <v>0</v>
      </c>
      <c r="ZT44">
        <v>0</v>
      </c>
      <c r="ZU44">
        <v>0</v>
      </c>
      <c r="ZV44">
        <v>0</v>
      </c>
      <c r="ZW44">
        <v>0</v>
      </c>
      <c r="ZX44">
        <v>0</v>
      </c>
      <c r="ZY44">
        <v>0</v>
      </c>
      <c r="ZZ44">
        <v>0</v>
      </c>
      <c r="AAA44">
        <v>0</v>
      </c>
      <c r="AAB44">
        <v>0</v>
      </c>
      <c r="AAC44">
        <v>0</v>
      </c>
      <c r="AAD44">
        <v>0</v>
      </c>
      <c r="AAE44">
        <v>0</v>
      </c>
      <c r="AAF44">
        <v>0</v>
      </c>
      <c r="AAG44">
        <v>0</v>
      </c>
      <c r="AAH44">
        <v>0</v>
      </c>
      <c r="AAI44">
        <v>0</v>
      </c>
      <c r="AAJ44">
        <v>0</v>
      </c>
      <c r="AAK44">
        <v>0</v>
      </c>
      <c r="AAL44">
        <v>0</v>
      </c>
      <c r="AAM44">
        <v>0</v>
      </c>
      <c r="AAN44">
        <v>0</v>
      </c>
      <c r="AAO44">
        <v>0</v>
      </c>
      <c r="AAP44">
        <v>0</v>
      </c>
      <c r="AAQ44">
        <v>0</v>
      </c>
      <c r="AAR44">
        <v>0</v>
      </c>
      <c r="AAS44">
        <v>0</v>
      </c>
      <c r="AAT44">
        <v>0</v>
      </c>
      <c r="AAU44">
        <v>0</v>
      </c>
      <c r="AAV44">
        <v>0</v>
      </c>
      <c r="AAW44">
        <v>0</v>
      </c>
      <c r="AAX44">
        <v>0</v>
      </c>
      <c r="AAY44">
        <v>0</v>
      </c>
      <c r="AAZ44">
        <v>0</v>
      </c>
      <c r="ABA44">
        <v>0</v>
      </c>
      <c r="ABB44">
        <v>0</v>
      </c>
      <c r="ABC44">
        <v>0</v>
      </c>
      <c r="ABD44">
        <v>0</v>
      </c>
      <c r="ABE44">
        <v>0</v>
      </c>
      <c r="ABF44">
        <v>0</v>
      </c>
      <c r="ABG44">
        <v>0</v>
      </c>
      <c r="ABH44">
        <v>0</v>
      </c>
      <c r="ABI44">
        <v>0</v>
      </c>
      <c r="ABJ44">
        <v>0</v>
      </c>
      <c r="ABK44">
        <v>0</v>
      </c>
      <c r="ABL44">
        <v>0</v>
      </c>
      <c r="ABM44">
        <v>0</v>
      </c>
      <c r="ABN44">
        <v>0</v>
      </c>
      <c r="ABO44">
        <v>0</v>
      </c>
      <c r="ABP44">
        <v>0</v>
      </c>
      <c r="ABQ44">
        <v>0</v>
      </c>
      <c r="ABR44">
        <v>0</v>
      </c>
      <c r="ABS44">
        <v>0</v>
      </c>
      <c r="ABT44">
        <v>0</v>
      </c>
      <c r="ABU44">
        <v>0</v>
      </c>
      <c r="ABV44">
        <v>0</v>
      </c>
      <c r="ABW44">
        <v>0</v>
      </c>
      <c r="ABX44">
        <v>0</v>
      </c>
      <c r="ABY44">
        <v>0</v>
      </c>
      <c r="ABZ44">
        <v>0</v>
      </c>
      <c r="ACA44">
        <v>0</v>
      </c>
      <c r="ACB44">
        <v>0</v>
      </c>
      <c r="ACC44">
        <v>0</v>
      </c>
      <c r="ACD44">
        <v>0</v>
      </c>
      <c r="ACE44">
        <v>0</v>
      </c>
      <c r="ACF44">
        <v>0</v>
      </c>
      <c r="ACG44">
        <v>0</v>
      </c>
      <c r="ACH44">
        <v>0</v>
      </c>
      <c r="ACI44">
        <v>0</v>
      </c>
      <c r="ACJ44">
        <v>0</v>
      </c>
      <c r="ACK44">
        <v>0</v>
      </c>
      <c r="ACL44">
        <v>0</v>
      </c>
      <c r="ACM44">
        <v>0</v>
      </c>
      <c r="ACN44">
        <v>0</v>
      </c>
      <c r="ACO44">
        <v>0</v>
      </c>
      <c r="ACP44">
        <v>0</v>
      </c>
      <c r="ACQ44">
        <v>0</v>
      </c>
    </row>
    <row r="45" spans="2:771" x14ac:dyDescent="0.25">
      <c r="B45">
        <f>IF(A45='Clinical resources'!B48,0,1)</f>
        <v>0</v>
      </c>
      <c r="C45">
        <f>'Clinical resources'!D48</f>
        <v>0</v>
      </c>
      <c r="H45" t="str">
        <f>ROW(H42)&amp;". "&amp;'Clinical resources'!B48</f>
        <v xml:space="preserve">42. </v>
      </c>
      <c r="J45" t="str" cm="1">
        <f t="array" ref="J45">IF(SUM(IF('Clinical resources'!L48:P48="X",1,0)*'Clinical resources'!L$4:P$4)&gt;0,"X","")</f>
        <v/>
      </c>
      <c r="K45" t="str" cm="1">
        <f t="array" ref="K45">IF(SUM(IF('Clinical resources'!Q48:U48="X",1,0)*'Clinical resources'!Q$4:U$4)&gt;0,"X","")</f>
        <v/>
      </c>
      <c r="L45" t="str" cm="1">
        <f t="array" ref="L45">IF(SUM(IF('Clinical resources'!V48:Z48="X",1,0)*'Clinical resources'!V$4:Z$4)&gt;0,"X","")</f>
        <v/>
      </c>
      <c r="M45" t="str" cm="1">
        <f t="array" ref="M45">IF(SUM(IF('Clinical resources'!AA48:AE48="X",1,0)*'Clinical resources'!AA$4:AE$4)&gt;0,"X","")</f>
        <v/>
      </c>
      <c r="N45" t="str" cm="1">
        <f t="array" ref="N45">IF(SUM(IF('Clinical resources'!AF48:AJ48="X",1,0)*'Clinical resources'!AF$4:AJ$4)&gt;0,"X","")</f>
        <v/>
      </c>
      <c r="O45" t="str" cm="1">
        <f t="array" ref="O45">IF(SUM(IF('Clinical resources'!AK48:AO48="X",1,0)*'Clinical resources'!AK$4:AO$4)&gt;0,"X","")</f>
        <v/>
      </c>
      <c r="P45" t="str" cm="1">
        <f t="array" ref="P45">IF(SUM(IF('Clinical resources'!AP48:AT48="X",1,0)*'Clinical resources'!AP$4:AT$4)&gt;0,"X","")</f>
        <v/>
      </c>
      <c r="Q45" t="str" cm="1">
        <f t="array" ref="Q45">IF(SUM(IF('Clinical resources'!AU48:AY48="X",1,0)*'Clinical resources'!AU$4:AY$4)&gt;0,"X","")</f>
        <v/>
      </c>
      <c r="R45" t="str" cm="1">
        <f t="array" ref="R45">IF(SUM(IF('Clinical resources'!AZ48:BD48="X",1,0)*'Clinical resources'!AZ$4:BD$4)&gt;0,"X","")</f>
        <v/>
      </c>
      <c r="S45" t="str" cm="1">
        <f t="array" ref="S45">IF(SUM(IF('Clinical resources'!BE48:BI48="X",1,0)*'Clinical resources'!BE$4:BI$4)&gt;0,"X","")</f>
        <v/>
      </c>
      <c r="T45" t="str" cm="1">
        <f t="array" ref="T45">IF(SUM(IF('Clinical resources'!BJ48:BN48="X",1,0)*'Clinical resources'!BJ$4:BN$4)&gt;0,"X","")</f>
        <v/>
      </c>
      <c r="U45" t="str" cm="1">
        <f t="array" ref="U45">IF(SUM(IF('Clinical resources'!BO48:BS48="X",1,0)*'Clinical resources'!BO$4:BS$4)&gt;0,"X","")</f>
        <v/>
      </c>
      <c r="V45" t="str" cm="1">
        <f t="array" ref="V45">IF(SUM(IF('Clinical resources'!BT48:BX48="X",1,0)*'Clinical resources'!BT$4:BX$4)&gt;0,"X","")</f>
        <v/>
      </c>
      <c r="W45" t="str" cm="1">
        <f t="array" ref="W45">IF(SUM(IF('Clinical resources'!BY48:CC48="X",1,0)*'Clinical resources'!BY$4:CC$4)&gt;0,"X","")</f>
        <v/>
      </c>
      <c r="X45" t="str" cm="1">
        <f t="array" ref="X45">IF(SUM(IF('Clinical resources'!CD48:CH48="X",1,0)*'Clinical resources'!CD$4:CH$4)&gt;0,"X","")</f>
        <v/>
      </c>
      <c r="AA45">
        <f t="array" ref="AA45">SUM('Clinical resources'!$L$4:$P$4*IF('Clinical resources'!$L48:$P48="X",1,0))</f>
        <v>0</v>
      </c>
      <c r="AB45">
        <f t="array" ref="AB45">SUM('Clinical resources'!$Q$4:$U$4*IF('Clinical resources'!$Q48:$U48="X",1,0))</f>
        <v>0</v>
      </c>
      <c r="AC45">
        <f t="array" ref="AC45">SUM('Clinical resources'!$V$4:$Z$4*IF('Clinical resources'!$V48:$Z48="X",1,0))</f>
        <v>0</v>
      </c>
      <c r="AD45">
        <f t="array" ref="AD45">SUM('Clinical resources'!$AA$4:$AE$4*IF('Clinical resources'!$AA48:$AE48="X",1,0))</f>
        <v>0</v>
      </c>
      <c r="AE45">
        <f t="array" ref="AE45">SUM('Clinical resources'!$AF$4:$AJ$4*IF('Clinical resources'!$AF48:$AJ48="X",1,0))</f>
        <v>0</v>
      </c>
      <c r="AF45">
        <f t="array" ref="AF45">SUM('Clinical resources'!$AK$4:$AO$4*IF('Clinical resources'!$AK48:$AO48="X",1,0))</f>
        <v>0</v>
      </c>
      <c r="AG45">
        <f t="array" ref="AG45">SUM('Clinical resources'!$AP$4:$AT$4*IF('Clinical resources'!$AP48:$AT48="X",1,0))</f>
        <v>0</v>
      </c>
      <c r="AH45">
        <f t="array" ref="AH45">SUM('Clinical resources'!$AU$4:$AY$4*IF('Clinical resources'!$AU48:$AY48="X",1,0))</f>
        <v>0</v>
      </c>
      <c r="AI45">
        <f t="array" ref="AI45">SUM('Clinical resources'!$AZ$4:$BD$4*IF('Clinical resources'!$AZ48:$BD48="X",1,0))</f>
        <v>0</v>
      </c>
      <c r="AJ45">
        <f t="array" ref="AJ45">SUM('Clinical resources'!$BE$4:$BI$4*IF('Clinical resources'!$BE48:$BI48="X",1,0))</f>
        <v>0</v>
      </c>
      <c r="AK45">
        <f t="array" ref="AK45">SUM('Clinical resources'!$BJ$4:$BN$4*IF('Clinical resources'!$BJ48:$BN48="X",1,0))</f>
        <v>0</v>
      </c>
      <c r="AL45">
        <f t="array" ref="AL45">SUM('Clinical resources'!$BO$4:$BS$4*IF('Clinical resources'!$BO48:$BS48="X",1,0))</f>
        <v>0</v>
      </c>
      <c r="AM45">
        <f t="array" ref="AM45">SUM('Clinical resources'!$BT$4:$BX$4*IF('Clinical resources'!$BT48:$BX48="X",1,0))</f>
        <v>0</v>
      </c>
      <c r="AN45">
        <f t="array" ref="AN45">SUM('Clinical resources'!$BY$4:$CC$4*IF('Clinical resources'!$BY48:$CC48="X",1,0))</f>
        <v>0</v>
      </c>
      <c r="AO45">
        <f t="array" ref="AO45">SUM('Clinical resources'!$CD$4:$CH$4*IF('Clinical resources'!$CD48:$CH48="X",1,0))</f>
        <v>0</v>
      </c>
      <c r="AS45" cm="1">
        <f t="array" ref="AS45">IF(SUM(IF($J45:$X45=TRANSPOSE('Capacity Backing (Hide)2'!B$67:B$81),1,0))&gt;0,1,0)</f>
        <v>0</v>
      </c>
      <c r="AT45" cm="1">
        <f t="array" ref="AT45">IF(SUM(IF($J45:$X45=TRANSPOSE('Capacity Backing (Hide)2'!C$67:C$81),1,0))&gt;0,1,0)</f>
        <v>0</v>
      </c>
      <c r="AU45" cm="1">
        <f t="array" ref="AU45">IF(SUM(IF($J45:$X45=TRANSPOSE('Capacity Backing (Hide)2'!D$67:D$81),1,0))&gt;0,1,0)</f>
        <v>0</v>
      </c>
      <c r="AV45" cm="1">
        <f t="array" ref="AV45">IF(SUM(IF($J45:$X45=TRANSPOSE('Capacity Backing (Hide)2'!E$67:E$81),1,0))&gt;0,1,0)</f>
        <v>0</v>
      </c>
      <c r="AW45" cm="1">
        <f t="array" ref="AW45">IF(SUM(IF($J45:$X45=TRANSPOSE('Capacity Backing (Hide)2'!F$67:F$81),1,0))&gt;0,1,0)</f>
        <v>0</v>
      </c>
      <c r="AX45" cm="1">
        <f t="array" ref="AX45">IF(SUM(IF($J45:$X45=TRANSPOSE('Capacity Backing (Hide)2'!G$67:G$81),1,0))&gt;0,1,0)</f>
        <v>0</v>
      </c>
      <c r="AY45" cm="1">
        <f t="array" ref="AY45">IF(SUM(IF($J45:$X45=TRANSPOSE('Capacity Backing (Hide)2'!H$67:H$81),1,0))&gt;0,1,0)</f>
        <v>0</v>
      </c>
      <c r="AZ45" cm="1">
        <f t="array" ref="AZ45">IF(SUM(IF($J45:$X45=TRANSPOSE('Capacity Backing (Hide)2'!I$67:I$81),1,0))&gt;0,1,0)</f>
        <v>0</v>
      </c>
      <c r="BA45" cm="1">
        <f t="array" ref="BA45">IF(SUM(IF($J45:$X45=TRANSPOSE('Capacity Backing (Hide)2'!J$67:J$81),1,0))&gt;0,1,0)</f>
        <v>0</v>
      </c>
      <c r="BB45" cm="1">
        <f t="array" ref="BB45">IF(SUM(IF($J45:$X45=TRANSPOSE('Capacity Backing (Hide)2'!K$67:K$81),1,0))&gt;0,1,0)</f>
        <v>0</v>
      </c>
      <c r="BC45" cm="1">
        <f t="array" ref="BC45">IF(SUM(IF($J45:$X45=TRANSPOSE('Capacity Backing (Hide)2'!L$67:L$81),1,0))&gt;0,1,0)</f>
        <v>0</v>
      </c>
      <c r="BD45" cm="1">
        <f t="array" ref="BD45">IF(SUM(IF($J45:$X45=TRANSPOSE('Capacity Backing (Hide)2'!M$67:M$81),1,0))&gt;0,1,0)</f>
        <v>0</v>
      </c>
      <c r="BE45" cm="1">
        <f t="array" ref="BE45">IF(SUM(IF($J45:$X45=TRANSPOSE('Capacity Backing (Hide)2'!N$67:N$81),1,0))&gt;0,1,0)</f>
        <v>0</v>
      </c>
      <c r="BF45" cm="1">
        <f t="array" ref="BF45">IF(SUM(IF($J45:$X45=TRANSPOSE('Capacity Backing (Hide)2'!O$67:O$81),1,0))&gt;0,1,0)</f>
        <v>0</v>
      </c>
      <c r="BG45" cm="1">
        <f t="array" ref="BG45">IF(SUM(IF($J45:$X45=TRANSPOSE('Capacity Backing (Hide)2'!P$67:P$81),1,0))&gt;0,1,0)</f>
        <v>0</v>
      </c>
      <c r="BH45" cm="1">
        <f t="array" ref="BH45">IF(SUM(IF($J45:$X45=TRANSPOSE('Capacity Backing (Hide)2'!Q$67:Q$81),1,0))&gt;0,1,0)</f>
        <v>0</v>
      </c>
      <c r="BI45" cm="1">
        <f t="array" ref="BI45">IF(SUM(IF($J45:$X45=TRANSPOSE('Capacity Backing (Hide)2'!R$67:R$81),1,0))&gt;0,1,0)</f>
        <v>0</v>
      </c>
      <c r="BJ45" cm="1">
        <f t="array" ref="BJ45">IF(SUM(IF($J45:$X45=TRANSPOSE('Capacity Backing (Hide)2'!S$67:S$81),1,0))&gt;0,1,0)</f>
        <v>0</v>
      </c>
      <c r="BK45" cm="1">
        <f t="array" ref="BK45">IF(SUM(IF($J45:$X45=TRANSPOSE('Capacity Backing (Hide)2'!T$67:T$81),1,0))&gt;0,1,0)</f>
        <v>0</v>
      </c>
      <c r="BL45" cm="1">
        <f t="array" ref="BL45">IF(SUM(IF($J45:$X45=TRANSPOSE('Capacity Backing (Hide)2'!U$67:U$81),1,0))&gt;0,1,0)</f>
        <v>0</v>
      </c>
      <c r="BM45" cm="1">
        <f t="array" ref="BM45">IF(SUM(IF($J45:$X45=TRANSPOSE('Capacity Backing (Hide)2'!V$67:V$81),1,0))&gt;0,1,0)</f>
        <v>0</v>
      </c>
      <c r="BN45" cm="1">
        <f t="array" ref="BN45">IF(SUM(IF($J45:$X45=TRANSPOSE('Capacity Backing (Hide)2'!W$67:W$81),1,0))&gt;0,1,0)</f>
        <v>0</v>
      </c>
      <c r="BO45" cm="1">
        <f t="array" ref="BO45">IF(SUM(IF($J45:$X45=TRANSPOSE('Capacity Backing (Hide)2'!X$67:X$81),1,0))&gt;0,1,0)</f>
        <v>0</v>
      </c>
      <c r="BP45" cm="1">
        <f t="array" ref="BP45">IF(SUM(IF($J45:$X45=TRANSPOSE('Capacity Backing (Hide)2'!Y$67:Y$81),1,0))&gt;0,1,0)</f>
        <v>0</v>
      </c>
      <c r="BQ45" cm="1">
        <f t="array" ref="BQ45">IF(SUM(IF($J45:$X45=TRANSPOSE('Capacity Backing (Hide)2'!Z$67:Z$81),1,0))&gt;0,1,0)</f>
        <v>0</v>
      </c>
      <c r="BR45" cm="1">
        <f t="array" ref="BR45">IF(SUM(IF($J45:$X45=TRANSPOSE('Capacity Backing (Hide)2'!AA$67:AA$81),1,0))&gt;0,1,0)</f>
        <v>0</v>
      </c>
      <c r="BS45" cm="1">
        <f t="array" ref="BS45">IF(SUM(IF($J45:$X45=TRANSPOSE('Capacity Backing (Hide)2'!AB$67:AB$81),1,0))&gt;0,1,0)</f>
        <v>0</v>
      </c>
      <c r="BT45" cm="1">
        <f t="array" ref="BT45">IF(SUM(IF($J45:$X45=TRANSPOSE('Capacity Backing (Hide)2'!AC$67:AC$81),1,0))&gt;0,1,0)</f>
        <v>0</v>
      </c>
      <c r="BU45" cm="1">
        <f t="array" ref="BU45">IF(SUM(IF($J45:$X45=TRANSPOSE('Capacity Backing (Hide)2'!AD$67:AD$81),1,0))&gt;0,1,0)</f>
        <v>0</v>
      </c>
      <c r="BV45" cm="1">
        <f t="array" ref="BV45">IF(SUM(IF($J45:$X45=TRANSPOSE('Capacity Backing (Hide)2'!AE$67:AE$81),1,0))&gt;0,1,0)</f>
        <v>0</v>
      </c>
      <c r="BW45" cm="1">
        <f t="array" ref="BW45">IF(SUM(IF($J45:$X45=TRANSPOSE('Capacity Backing (Hide)2'!AF$67:AF$81),1,0))&gt;0,1,0)</f>
        <v>0</v>
      </c>
      <c r="BX45" cm="1">
        <f t="array" ref="BX45">IF(SUM(IF($J45:$X45=TRANSPOSE('Capacity Backing (Hide)2'!AG$67:AG$81),1,0))&gt;0,1,0)</f>
        <v>0</v>
      </c>
      <c r="BY45" cm="1">
        <f t="array" ref="BY45">IF(SUM(IF($J45:$X45=TRANSPOSE('Capacity Backing (Hide)2'!AH$67:AH$81),1,0))&gt;0,1,0)</f>
        <v>0</v>
      </c>
      <c r="BZ45" cm="1">
        <f t="array" ref="BZ45">IF(SUM(IF($J45:$X45=TRANSPOSE('Capacity Backing (Hide)2'!AI$67:AI$81),1,0))&gt;0,1,0)</f>
        <v>0</v>
      </c>
      <c r="CA45" cm="1">
        <f t="array" ref="CA45">IF(SUM(IF($J45:$X45=TRANSPOSE('Capacity Backing (Hide)2'!AJ$67:AJ$81),1,0))&gt;0,1,0)</f>
        <v>0</v>
      </c>
      <c r="CB45" cm="1">
        <f t="array" ref="CB45">IF(SUM(IF($J45:$X45=TRANSPOSE('Capacity Backing (Hide)2'!AK$67:AK$81),1,0))&gt;0,1,0)</f>
        <v>0</v>
      </c>
      <c r="CC45" cm="1">
        <f t="array" ref="CC45">IF(SUM(IF($J45:$X45=TRANSPOSE('Capacity Backing (Hide)2'!AL$67:AL$81),1,0))&gt;0,1,0)</f>
        <v>0</v>
      </c>
      <c r="CD45" cm="1">
        <f t="array" ref="CD45">IF(SUM(IF($J45:$X45=TRANSPOSE('Capacity Backing (Hide)2'!AM$67:AM$81),1,0))&gt;0,1,0)</f>
        <v>0</v>
      </c>
      <c r="CE45" cm="1">
        <f t="array" ref="CE45">IF(SUM(IF($J45:$X45=TRANSPOSE('Capacity Backing (Hide)2'!AN$67:AN$81),1,0))&gt;0,1,0)</f>
        <v>0</v>
      </c>
      <c r="CF45" cm="1">
        <f t="array" ref="CF45">IF(SUM(IF($J45:$X45=TRANSPOSE('Capacity Backing (Hide)2'!AO$67:AO$81),1,0))&gt;0,1,0)</f>
        <v>0</v>
      </c>
      <c r="CG45" cm="1">
        <f t="array" ref="CG45">IF(SUM(IF($J45:$X45=TRANSPOSE('Capacity Backing (Hide)2'!AP$67:AP$81),1,0))&gt;0,1,0)</f>
        <v>0</v>
      </c>
      <c r="CH45" cm="1">
        <f t="array" ref="CH45">IF(SUM(IF($J45:$X45=TRANSPOSE('Capacity Backing (Hide)2'!AQ$67:AQ$81),1,0))&gt;0,1,0)</f>
        <v>0</v>
      </c>
      <c r="CI45" cm="1">
        <f t="array" ref="CI45">IF(SUM(IF($J45:$X45=TRANSPOSE('Capacity Backing (Hide)2'!AR$67:AR$81),1,0))&gt;0,1,0)</f>
        <v>0</v>
      </c>
      <c r="CJ45" cm="1">
        <f t="array" ref="CJ45">IF(SUM(IF($J45:$X45=TRANSPOSE('Capacity Backing (Hide)2'!AS$67:AS$81),1,0))&gt;0,1,0)</f>
        <v>0</v>
      </c>
      <c r="CK45" cm="1">
        <f t="array" ref="CK45">IF(SUM(IF($J45:$X45=TRANSPOSE('Capacity Backing (Hide)2'!AT$67:AT$81),1,0))&gt;0,1,0)</f>
        <v>0</v>
      </c>
      <c r="CL45" cm="1">
        <f t="array" ref="CL45">IF(SUM(IF($J45:$X45=TRANSPOSE('Capacity Backing (Hide)2'!AU$67:AU$81),1,0))&gt;0,1,0)</f>
        <v>0</v>
      </c>
      <c r="CM45" cm="1">
        <f t="array" ref="CM45">IF(SUM(IF($J45:$X45=TRANSPOSE('Capacity Backing (Hide)2'!AV$67:AV$81),1,0))&gt;0,1,0)</f>
        <v>0</v>
      </c>
      <c r="CN45" cm="1">
        <f t="array" ref="CN45">IF(SUM(IF($J45:$X45=TRANSPOSE('Capacity Backing (Hide)2'!AW$67:AW$81),1,0))&gt;0,1,0)</f>
        <v>0</v>
      </c>
      <c r="CO45" cm="1">
        <f t="array" ref="CO45">IF(SUM(IF($J45:$X45=TRANSPOSE('Capacity Backing (Hide)2'!AX$67:AX$81),1,0))&gt;0,1,0)</f>
        <v>0</v>
      </c>
      <c r="CP45" cm="1">
        <f t="array" ref="CP45">IF(SUM(IF($J45:$X45=TRANSPOSE('Capacity Backing (Hide)2'!AY$67:AY$81),1,0))&gt;0,1,0)</f>
        <v>0</v>
      </c>
      <c r="CQ45" cm="1">
        <f t="array" ref="CQ45">IF(SUM(IF($J45:$X45=TRANSPOSE('Capacity Backing (Hide)2'!AZ$67:AZ$81),1,0))&gt;0,1,0)</f>
        <v>0</v>
      </c>
      <c r="CR45" cm="1">
        <f t="array" ref="CR45">IF(SUM(IF($J45:$X45=TRANSPOSE('Capacity Backing (Hide)2'!BA$67:BA$81),1,0))&gt;0,1,0)</f>
        <v>0</v>
      </c>
      <c r="CS45" cm="1">
        <f t="array" ref="CS45">IF(SUM(IF($J45:$X45=TRANSPOSE('Capacity Backing (Hide)2'!BB$67:BB$81),1,0))&gt;0,1,0)</f>
        <v>0</v>
      </c>
      <c r="CT45" cm="1">
        <f t="array" ref="CT45">IF(SUM(IF($J45:$X45=TRANSPOSE('Capacity Backing (Hide)2'!BC$67:BC$81),1,0))&gt;0,1,0)</f>
        <v>0</v>
      </c>
      <c r="CU45" cm="1">
        <f t="array" ref="CU45">IF(SUM(IF($J45:$X45=TRANSPOSE('Capacity Backing (Hide)2'!BD$67:BD$81),1,0))&gt;0,1,0)</f>
        <v>0</v>
      </c>
      <c r="CV45" cm="1">
        <f t="array" ref="CV45">IF(SUM(IF($J45:$X45=TRANSPOSE('Capacity Backing (Hide)2'!BE$67:BE$81),1,0))&gt;0,1,0)</f>
        <v>0</v>
      </c>
      <c r="CW45" cm="1">
        <f t="array" ref="CW45">IF(SUM(IF($J45:$X45=TRANSPOSE('Capacity Backing (Hide)2'!BF$67:BF$81),1,0))&gt;0,1,0)</f>
        <v>0</v>
      </c>
      <c r="CX45" cm="1">
        <f t="array" ref="CX45">IF(SUM(IF($J45:$X45=TRANSPOSE('Capacity Backing (Hide)2'!BG$67:BG$81),1,0))&gt;0,1,0)</f>
        <v>0</v>
      </c>
      <c r="CY45" cm="1">
        <f t="array" ref="CY45">IF(SUM(IF($J45:$X45=TRANSPOSE('Capacity Backing (Hide)2'!BH$67:BH$81),1,0))&gt;0,1,0)</f>
        <v>0</v>
      </c>
      <c r="CZ45" cm="1">
        <f t="array" ref="CZ45">IF(SUM(IF($J45:$X45=TRANSPOSE('Capacity Backing (Hide)2'!BI$67:BI$81),1,0))&gt;0,1,0)</f>
        <v>0</v>
      </c>
      <c r="DA45" cm="1">
        <f t="array" ref="DA45">IF(SUM(IF($J45:$X45=TRANSPOSE('Capacity Backing (Hide)2'!BJ$67:BJ$81),1,0))&gt;0,1,0)</f>
        <v>0</v>
      </c>
      <c r="DB45" cm="1">
        <f t="array" ref="DB45">IF(SUM(IF($J45:$X45=TRANSPOSE('Capacity Backing (Hide)2'!BK$67:BK$81),1,0))&gt;0,1,0)</f>
        <v>0</v>
      </c>
      <c r="DC45" cm="1">
        <f t="array" ref="DC45">IF(SUM(IF($J45:$X45=TRANSPOSE('Capacity Backing (Hide)2'!BL$67:BL$81),1,0))&gt;0,1,0)</f>
        <v>0</v>
      </c>
      <c r="DD45" cm="1">
        <f t="array" ref="DD45">IF(SUM(IF($J45:$X45=TRANSPOSE('Capacity Backing (Hide)2'!BM$67:BM$81),1,0))&gt;0,1,0)</f>
        <v>0</v>
      </c>
      <c r="DE45" cm="1">
        <f t="array" ref="DE45">IF(SUM(IF($J45:$X45=TRANSPOSE('Capacity Backing (Hide)2'!BN$67:BN$81),1,0))&gt;0,1,0)</f>
        <v>0</v>
      </c>
      <c r="DF45" cm="1">
        <f t="array" ref="DF45">IF(SUM(IF($J45:$X45=TRANSPOSE('Capacity Backing (Hide)2'!BO$67:BO$81),1,0))&gt;0,1,0)</f>
        <v>0</v>
      </c>
      <c r="DG45" cm="1">
        <f t="array" ref="DG45">IF(SUM(IF($J45:$X45=TRANSPOSE('Capacity Backing (Hide)2'!BP$67:BP$81),1,0))&gt;0,1,0)</f>
        <v>0</v>
      </c>
      <c r="DH45" cm="1">
        <f t="array" ref="DH45">IF(SUM(IF($J45:$X45=TRANSPOSE('Capacity Backing (Hide)2'!BQ$67:BQ$81),1,0))&gt;0,1,0)</f>
        <v>0</v>
      </c>
      <c r="DI45" cm="1">
        <f t="array" ref="DI45">IF(SUM(IF($J45:$X45=TRANSPOSE('Capacity Backing (Hide)2'!BR$67:BR$81),1,0))&gt;0,1,0)</f>
        <v>0</v>
      </c>
      <c r="DJ45" cm="1">
        <f t="array" ref="DJ45">IF(SUM(IF($J45:$X45=TRANSPOSE('Capacity Backing (Hide)2'!BS$67:BS$81),1,0))&gt;0,1,0)</f>
        <v>0</v>
      </c>
      <c r="DK45" cm="1">
        <f t="array" ref="DK45">IF(SUM(IF($J45:$X45=TRANSPOSE('Capacity Backing (Hide)2'!BT$67:BT$81),1,0))&gt;0,1,0)</f>
        <v>0</v>
      </c>
      <c r="DL45" cm="1">
        <f t="array" ref="DL45">IF(SUM(IF($J45:$X45=TRANSPOSE('Capacity Backing (Hide)2'!BU$67:BU$81),1,0))&gt;0,1,0)</f>
        <v>0</v>
      </c>
      <c r="DM45" cm="1">
        <f t="array" ref="DM45">IF(SUM(IF($J45:$X45=TRANSPOSE('Capacity Backing (Hide)2'!BV$67:BV$81),1,0))&gt;0,1,0)</f>
        <v>0</v>
      </c>
      <c r="DN45" cm="1">
        <f t="array" ref="DN45">IF(SUM(IF($J45:$X45=TRANSPOSE('Capacity Backing (Hide)2'!BW$67:BW$81),1,0))&gt;0,1,0)</f>
        <v>0</v>
      </c>
      <c r="DO45" cm="1">
        <f t="array" ref="DO45">IF(SUM(IF($J45:$X45=TRANSPOSE('Capacity Backing (Hide)2'!BX$67:BX$81),1,0))&gt;0,1,0)</f>
        <v>0</v>
      </c>
      <c r="DP45" cm="1">
        <f t="array" ref="DP45">IF(SUM(IF($J45:$X45=TRANSPOSE('Capacity Backing (Hide)2'!BY$67:BY$81),1,0))&gt;0,1,0)</f>
        <v>0</v>
      </c>
      <c r="DQ45" cm="1">
        <f t="array" ref="DQ45">IF(SUM(IF($J45:$X45=TRANSPOSE('Capacity Backing (Hide)2'!BZ$67:BZ$81),1,0))&gt;0,1,0)</f>
        <v>0</v>
      </c>
      <c r="DR45" cm="1">
        <f t="array" ref="DR45">IF(SUM(IF($J45:$X45=TRANSPOSE('Capacity Backing (Hide)2'!CA$67:CA$81),1,0))&gt;0,1,0)</f>
        <v>0</v>
      </c>
      <c r="DS45" cm="1">
        <f t="array" ref="DS45">IF(SUM(IF($J45:$X45=TRANSPOSE('Capacity Backing (Hide)2'!CB$67:CB$81),1,0))&gt;0,1,0)</f>
        <v>0</v>
      </c>
      <c r="DT45" cm="1">
        <f t="array" ref="DT45">IF(SUM(IF($J45:$X45=TRANSPOSE('Capacity Backing (Hide)2'!CC$67:CC$81),1,0))&gt;0,1,0)</f>
        <v>0</v>
      </c>
      <c r="DU45" cm="1">
        <f t="array" ref="DU45">IF(SUM(IF($J45:$X45=TRANSPOSE('Capacity Backing (Hide)2'!CD$67:CD$81),1,0))&gt;0,1,0)</f>
        <v>0</v>
      </c>
      <c r="DV45" cm="1">
        <f t="array" ref="DV45">IF(SUM(IF($J45:$X45=TRANSPOSE('Capacity Backing (Hide)2'!CE$67:CE$81),1,0))&gt;0,1,0)</f>
        <v>0</v>
      </c>
      <c r="DW45" cm="1">
        <f t="array" ref="DW45">IF(SUM(IF($J45:$X45=TRANSPOSE('Capacity Backing (Hide)2'!CF$67:CF$81),1,0))&gt;0,1,0)</f>
        <v>0</v>
      </c>
      <c r="DX45" cm="1">
        <f t="array" ref="DX45">IF(SUM(IF($J45:$X45=TRANSPOSE('Capacity Backing (Hide)2'!CG$67:CG$81),1,0))&gt;0,1,0)</f>
        <v>0</v>
      </c>
      <c r="DY45" cm="1">
        <f t="array" ref="DY45">IF(SUM(IF($J45:$X45=TRANSPOSE('Capacity Backing (Hide)2'!CH$67:CH$81),1,0))&gt;0,1,0)</f>
        <v>0</v>
      </c>
      <c r="DZ45" cm="1">
        <f t="array" ref="DZ45">IF(SUM(IF($J45:$X45=TRANSPOSE('Capacity Backing (Hide)2'!CI$67:CI$81),1,0))&gt;0,1,0)</f>
        <v>0</v>
      </c>
      <c r="EA45" cm="1">
        <f t="array" ref="EA45">IF(SUM(IF($J45:$X45=TRANSPOSE('Capacity Backing (Hide)2'!CJ$67:CJ$81),1,0))&gt;0,1,0)</f>
        <v>0</v>
      </c>
      <c r="EB45" cm="1">
        <f t="array" ref="EB45">IF(SUM(IF($J45:$X45=TRANSPOSE('Capacity Backing (Hide)2'!CK$67:CK$81),1,0))&gt;0,1,0)</f>
        <v>0</v>
      </c>
      <c r="EC45" cm="1">
        <f t="array" ref="EC45">IF(SUM(IF($J45:$X45=TRANSPOSE('Capacity Backing (Hide)2'!CL$67:CL$81),1,0))&gt;0,1,0)</f>
        <v>0</v>
      </c>
      <c r="ED45" cm="1">
        <f t="array" ref="ED45">IF(SUM(IF($J45:$X45=TRANSPOSE('Capacity Backing (Hide)2'!CM$67:CM$81),1,0))&gt;0,1,0)</f>
        <v>0</v>
      </c>
      <c r="EE45" cm="1">
        <f t="array" ref="EE45">IF(SUM(IF($J45:$X45=TRANSPOSE('Capacity Backing (Hide)2'!CN$67:CN$81),1,0))&gt;0,1,0)</f>
        <v>0</v>
      </c>
      <c r="EF45" cm="1">
        <f t="array" ref="EF45">IF(SUM(IF($J45:$X45=TRANSPOSE('Capacity Backing (Hide)2'!CO$67:CO$81),1,0))&gt;0,1,0)</f>
        <v>0</v>
      </c>
      <c r="EG45" cm="1">
        <f t="array" ref="EG45">IF(SUM(IF($J45:$X45=TRANSPOSE('Capacity Backing (Hide)2'!CP$67:CP$81),1,0))&gt;0,1,0)</f>
        <v>0</v>
      </c>
      <c r="EH45" cm="1">
        <f t="array" ref="EH45">IF(SUM(IF($J45:$X45=TRANSPOSE('Capacity Backing (Hide)2'!CQ$67:CQ$81),1,0))&gt;0,1,0)</f>
        <v>0</v>
      </c>
      <c r="EI45" cm="1">
        <f t="array" ref="EI45">IF(SUM(IF($J45:$X45=TRANSPOSE('Capacity Backing (Hide)2'!CR$67:CR$81),1,0))&gt;0,1,0)</f>
        <v>0</v>
      </c>
      <c r="EJ45" cm="1">
        <f t="array" ref="EJ45">IF(SUM(IF($J45:$X45=TRANSPOSE('Capacity Backing (Hide)2'!CS$67:CS$81),1,0))&gt;0,1,0)</f>
        <v>0</v>
      </c>
      <c r="EK45" cm="1">
        <f t="array" ref="EK45">IF(SUM(IF($J45:$X45=TRANSPOSE('Capacity Backing (Hide)2'!CT$67:CT$81),1,0))&gt;0,1,0)</f>
        <v>0</v>
      </c>
      <c r="EL45" cm="1">
        <f t="array" ref="EL45">IF(SUM(IF($J45:$X45=TRANSPOSE('Capacity Backing (Hide)2'!CU$67:CU$81),1,0))&gt;0,1,0)</f>
        <v>0</v>
      </c>
      <c r="EM45" cm="1">
        <f t="array" ref="EM45">IF(SUM(IF($J45:$X45=TRANSPOSE('Capacity Backing (Hide)2'!CV$67:CV$81),1,0))&gt;0,1,0)</f>
        <v>0</v>
      </c>
      <c r="EN45" cm="1">
        <f t="array" ref="EN45">IF(SUM(IF($J45:$X45=TRANSPOSE('Capacity Backing (Hide)2'!CW$67:CW$81),1,0))&gt;0,1,0)</f>
        <v>0</v>
      </c>
      <c r="EQ45" cm="1">
        <f t="array" ref="EQ45">IF(SUM(IF($J45:$X45=TRANSPOSE('Capacity Backing (Hide)2'!B$203:B$217),1,0))&gt;0,1,0)</f>
        <v>0</v>
      </c>
      <c r="ER45" cm="1">
        <f t="array" ref="ER45">IF(SUM(IF($J45:$X45=TRANSPOSE('Capacity Backing (Hide)2'!C$203:C$217),1,0))&gt;0,1,0)</f>
        <v>0</v>
      </c>
      <c r="ES45" cm="1">
        <f t="array" ref="ES45">IF(SUM(IF($J45:$X45=TRANSPOSE('Capacity Backing (Hide)2'!D$203:D$217),1,0))&gt;0,1,0)</f>
        <v>0</v>
      </c>
      <c r="ET45" cm="1">
        <f t="array" ref="ET45">IF(SUM(IF($J45:$X45=TRANSPOSE('Capacity Backing (Hide)2'!E$203:E$217),1,0))&gt;0,1,0)</f>
        <v>0</v>
      </c>
      <c r="EU45" cm="1">
        <f t="array" ref="EU45">IF(SUM(IF($J45:$X45=TRANSPOSE('Capacity Backing (Hide)2'!F$203:F$217),1,0))&gt;0,1,0)</f>
        <v>0</v>
      </c>
      <c r="EV45" cm="1">
        <f t="array" ref="EV45">IF(SUM(IF($J45:$X45=TRANSPOSE('Capacity Backing (Hide)2'!G$203:G$217),1,0))&gt;0,1,0)</f>
        <v>0</v>
      </c>
      <c r="EW45" cm="1">
        <f t="array" ref="EW45">IF(SUM(IF($J45:$X45=TRANSPOSE('Capacity Backing (Hide)2'!H$203:H$217),1,0))&gt;0,1,0)</f>
        <v>0</v>
      </c>
      <c r="EX45" cm="1">
        <f t="array" ref="EX45">IF(SUM(IF($J45:$X45=TRANSPOSE('Capacity Backing (Hide)2'!I$203:I$217),1,0))&gt;0,1,0)</f>
        <v>0</v>
      </c>
      <c r="EY45" cm="1">
        <f t="array" ref="EY45">IF(SUM(IF($J45:$X45=TRANSPOSE('Capacity Backing (Hide)2'!J$203:J$217),1,0))&gt;0,1,0)</f>
        <v>0</v>
      </c>
      <c r="EZ45" cm="1">
        <f t="array" ref="EZ45">IF(SUM(IF($J45:$X45=TRANSPOSE('Capacity Backing (Hide)2'!K$203:K$217),1,0))&gt;0,1,0)</f>
        <v>0</v>
      </c>
      <c r="FA45" cm="1">
        <f t="array" ref="FA45">IF(SUM(IF($J45:$X45=TRANSPOSE('Capacity Backing (Hide)2'!L$203:L$217),1,0))&gt;0,1,0)</f>
        <v>0</v>
      </c>
      <c r="FB45" cm="1">
        <f t="array" ref="FB45">IF(SUM(IF($J45:$X45=TRANSPOSE('Capacity Backing (Hide)2'!M$203:M$217),1,0))&gt;0,1,0)</f>
        <v>0</v>
      </c>
      <c r="FC45" cm="1">
        <f t="array" ref="FC45">IF(SUM(IF($J45:$X45=TRANSPOSE('Capacity Backing (Hide)2'!N$203:N$217),1,0))&gt;0,1,0)</f>
        <v>0</v>
      </c>
      <c r="FD45" cm="1">
        <f t="array" ref="FD45">IF(SUM(IF($J45:$X45=TRANSPOSE('Capacity Backing (Hide)2'!O$203:O$217),1,0))&gt;0,1,0)</f>
        <v>0</v>
      </c>
      <c r="FE45" cm="1">
        <f t="array" ref="FE45">IF(SUM(IF($J45:$X45=TRANSPOSE('Capacity Backing (Hide)2'!P$203:P$217),1,0))&gt;0,1,0)</f>
        <v>0</v>
      </c>
      <c r="FF45" cm="1">
        <f t="array" ref="FF45">IF(SUM(IF($J45:$X45=TRANSPOSE('Capacity Backing (Hide)2'!Q$203:Q$217),1,0))&gt;0,1,0)</f>
        <v>0</v>
      </c>
      <c r="FG45" cm="1">
        <f t="array" ref="FG45">IF(SUM(IF($J45:$X45=TRANSPOSE('Capacity Backing (Hide)2'!R$203:R$217),1,0))&gt;0,1,0)</f>
        <v>0</v>
      </c>
      <c r="FH45" cm="1">
        <f t="array" ref="FH45">IF(SUM(IF($J45:$X45=TRANSPOSE('Capacity Backing (Hide)2'!S$203:S$217),1,0))&gt;0,1,0)</f>
        <v>0</v>
      </c>
      <c r="FI45" cm="1">
        <f t="array" ref="FI45">IF(SUM(IF($J45:$X45=TRANSPOSE('Capacity Backing (Hide)2'!T$203:T$217),1,0))&gt;0,1,0)</f>
        <v>0</v>
      </c>
      <c r="FJ45" cm="1">
        <f t="array" ref="FJ45">IF(SUM(IF($J45:$X45=TRANSPOSE('Capacity Backing (Hide)2'!U$203:U$217),1,0))&gt;0,1,0)</f>
        <v>0</v>
      </c>
      <c r="FK45" cm="1">
        <f t="array" ref="FK45">IF(SUM(IF($J45:$X45=TRANSPOSE('Capacity Backing (Hide)2'!V$203:V$217),1,0))&gt;0,1,0)</f>
        <v>0</v>
      </c>
      <c r="FL45" cm="1">
        <f t="array" ref="FL45">IF(SUM(IF($J45:$X45=TRANSPOSE('Capacity Backing (Hide)2'!W$203:W$217),1,0))&gt;0,1,0)</f>
        <v>0</v>
      </c>
      <c r="FM45" cm="1">
        <f t="array" ref="FM45">IF(SUM(IF($J45:$X45=TRANSPOSE('Capacity Backing (Hide)2'!X$203:X$217),1,0))&gt;0,1,0)</f>
        <v>0</v>
      </c>
      <c r="FN45" cm="1">
        <f t="array" ref="FN45">IF(SUM(IF($J45:$X45=TRANSPOSE('Capacity Backing (Hide)2'!Y$203:Y$217),1,0))&gt;0,1,0)</f>
        <v>0</v>
      </c>
      <c r="FO45" cm="1">
        <f t="array" ref="FO45">IF(SUM(IF($J45:$X45=TRANSPOSE('Capacity Backing (Hide)2'!Z$203:Z$217),1,0))&gt;0,1,0)</f>
        <v>0</v>
      </c>
      <c r="FP45" cm="1">
        <f t="array" ref="FP45">IF(SUM(IF($J45:$X45=TRANSPOSE('Capacity Backing (Hide)2'!AA$203:AA$217),1,0))&gt;0,1,0)</f>
        <v>0</v>
      </c>
      <c r="FQ45" cm="1">
        <f t="array" ref="FQ45">IF(SUM(IF($J45:$X45=TRANSPOSE('Capacity Backing (Hide)2'!AB$203:AB$217),1,0))&gt;0,1,0)</f>
        <v>0</v>
      </c>
      <c r="FR45" cm="1">
        <f t="array" ref="FR45">IF(SUM(IF($J45:$X45=TRANSPOSE('Capacity Backing (Hide)2'!AC$203:AC$217),1,0))&gt;0,1,0)</f>
        <v>0</v>
      </c>
      <c r="FS45" cm="1">
        <f t="array" ref="FS45">IF(SUM(IF($J45:$X45=TRANSPOSE('Capacity Backing (Hide)2'!AD$203:AD$217),1,0))&gt;0,1,0)</f>
        <v>0</v>
      </c>
      <c r="FT45" cm="1">
        <f t="array" ref="FT45">IF(SUM(IF($J45:$X45=TRANSPOSE('Capacity Backing (Hide)2'!AE$203:AE$217),1,0))&gt;0,1,0)</f>
        <v>0</v>
      </c>
      <c r="FU45" cm="1">
        <f t="array" ref="FU45">IF(SUM(IF($J45:$X45=TRANSPOSE('Capacity Backing (Hide)2'!AF$203:AF$217),1,0))&gt;0,1,0)</f>
        <v>0</v>
      </c>
      <c r="FV45" cm="1">
        <f t="array" ref="FV45">IF(SUM(IF($J45:$X45=TRANSPOSE('Capacity Backing (Hide)2'!AG$203:AG$217),1,0))&gt;0,1,0)</f>
        <v>0</v>
      </c>
      <c r="FW45" cm="1">
        <f t="array" ref="FW45">IF(SUM(IF($J45:$X45=TRANSPOSE('Capacity Backing (Hide)2'!AH$203:AH$217),1,0))&gt;0,1,0)</f>
        <v>0</v>
      </c>
      <c r="FX45" cm="1">
        <f t="array" ref="FX45">IF(SUM(IF($J45:$X45=TRANSPOSE('Capacity Backing (Hide)2'!AI$203:AI$217),1,0))&gt;0,1,0)</f>
        <v>0</v>
      </c>
      <c r="FY45" cm="1">
        <f t="array" ref="FY45">IF(SUM(IF($J45:$X45=TRANSPOSE('Capacity Backing (Hide)2'!AJ$203:AJ$217),1,0))&gt;0,1,0)</f>
        <v>0</v>
      </c>
      <c r="FZ45" cm="1">
        <f t="array" ref="FZ45">IF(SUM(IF($J45:$X45=TRANSPOSE('Capacity Backing (Hide)2'!AK$203:AK$217),1,0))&gt;0,1,0)</f>
        <v>0</v>
      </c>
      <c r="GA45" cm="1">
        <f t="array" ref="GA45">IF(SUM(IF($J45:$X45=TRANSPOSE('Capacity Backing (Hide)2'!AL$203:AL$217),1,0))&gt;0,1,0)</f>
        <v>0</v>
      </c>
      <c r="GB45" cm="1">
        <f t="array" ref="GB45">IF(SUM(IF($J45:$X45=TRANSPOSE('Capacity Backing (Hide)2'!AM$203:AM$217),1,0))&gt;0,1,0)</f>
        <v>0</v>
      </c>
      <c r="GC45" cm="1">
        <f t="array" ref="GC45">IF(SUM(IF($J45:$X45=TRANSPOSE('Capacity Backing (Hide)2'!AN$203:AN$217),1,0))&gt;0,1,0)</f>
        <v>0</v>
      </c>
      <c r="GD45" cm="1">
        <f t="array" ref="GD45">IF(SUM(IF($J45:$X45=TRANSPOSE('Capacity Backing (Hide)2'!AO$203:AO$217),1,0))&gt;0,1,0)</f>
        <v>0</v>
      </c>
      <c r="GE45" cm="1">
        <f t="array" ref="GE45">IF(SUM(IF($J45:$X45=TRANSPOSE('Capacity Backing (Hide)2'!AP$203:AP$217),1,0))&gt;0,1,0)</f>
        <v>0</v>
      </c>
      <c r="GF45" cm="1">
        <f t="array" ref="GF45">IF(SUM(IF($J45:$X45=TRANSPOSE('Capacity Backing (Hide)2'!AQ$203:AQ$217),1,0))&gt;0,1,0)</f>
        <v>0</v>
      </c>
      <c r="GG45" cm="1">
        <f t="array" ref="GG45">IF(SUM(IF($J45:$X45=TRANSPOSE('Capacity Backing (Hide)2'!AR$203:AR$217),1,0))&gt;0,1,0)</f>
        <v>0</v>
      </c>
      <c r="GH45" cm="1">
        <f t="array" ref="GH45">IF(SUM(IF($J45:$X45=TRANSPOSE('Capacity Backing (Hide)2'!AS$203:AS$217),1,0))&gt;0,1,0)</f>
        <v>0</v>
      </c>
      <c r="GI45" cm="1">
        <f t="array" ref="GI45">IF(SUM(IF($J45:$X45=TRANSPOSE('Capacity Backing (Hide)2'!AT$203:AT$217),1,0))&gt;0,1,0)</f>
        <v>0</v>
      </c>
      <c r="GJ45" cm="1">
        <f t="array" ref="GJ45">IF(SUM(IF($J45:$X45=TRANSPOSE('Capacity Backing (Hide)2'!AU$203:AU$217),1,0))&gt;0,1,0)</f>
        <v>0</v>
      </c>
      <c r="GK45" cm="1">
        <f t="array" ref="GK45">IF(SUM(IF($J45:$X45=TRANSPOSE('Capacity Backing (Hide)2'!AV$203:AV$217),1,0))&gt;0,1,0)</f>
        <v>0</v>
      </c>
      <c r="GL45" cm="1">
        <f t="array" ref="GL45">IF(SUM(IF($J45:$X45=TRANSPOSE('Capacity Backing (Hide)2'!AW$203:AW$217),1,0))&gt;0,1,0)</f>
        <v>0</v>
      </c>
      <c r="GM45" cm="1">
        <f t="array" ref="GM45">IF(SUM(IF($J45:$X45=TRANSPOSE('Capacity Backing (Hide)2'!AX$203:AX$217),1,0))&gt;0,1,0)</f>
        <v>0</v>
      </c>
      <c r="GN45" cm="1">
        <f t="array" ref="GN45">IF(SUM(IF($J45:$X45=TRANSPOSE('Capacity Backing (Hide)2'!AY$203:AY$217),1,0))&gt;0,1,0)</f>
        <v>0</v>
      </c>
      <c r="GO45" cm="1">
        <f t="array" ref="GO45">IF(SUM(IF($J45:$X45=TRANSPOSE('Capacity Backing (Hide)2'!AZ$203:AZ$217),1,0))&gt;0,1,0)</f>
        <v>0</v>
      </c>
      <c r="GP45" cm="1">
        <f t="array" ref="GP45">IF(SUM(IF($J45:$X45=TRANSPOSE('Capacity Backing (Hide)2'!BA$203:BA$217),1,0))&gt;0,1,0)</f>
        <v>0</v>
      </c>
      <c r="GQ45" cm="1">
        <f t="array" ref="GQ45">IF(SUM(IF($J45:$X45=TRANSPOSE('Capacity Backing (Hide)2'!BB$203:BB$217),1,0))&gt;0,1,0)</f>
        <v>0</v>
      </c>
      <c r="GR45" cm="1">
        <f t="array" ref="GR45">IF(SUM(IF($J45:$X45=TRANSPOSE('Capacity Backing (Hide)2'!BC$203:BC$217),1,0))&gt;0,1,0)</f>
        <v>0</v>
      </c>
      <c r="GS45" cm="1">
        <f t="array" ref="GS45">IF(SUM(IF($J45:$X45=TRANSPOSE('Capacity Backing (Hide)2'!BD$203:BD$217),1,0))&gt;0,1,0)</f>
        <v>0</v>
      </c>
      <c r="GT45" cm="1">
        <f t="array" ref="GT45">IF(SUM(IF($J45:$X45=TRANSPOSE('Capacity Backing (Hide)2'!BE$203:BE$217),1,0))&gt;0,1,0)</f>
        <v>0</v>
      </c>
      <c r="GU45" cm="1">
        <f t="array" ref="GU45">IF(SUM(IF($J45:$X45=TRANSPOSE('Capacity Backing (Hide)2'!BF$203:BF$217),1,0))&gt;0,1,0)</f>
        <v>0</v>
      </c>
      <c r="GV45" cm="1">
        <f t="array" ref="GV45">IF(SUM(IF($J45:$X45=TRANSPOSE('Capacity Backing (Hide)2'!BG$203:BG$217),1,0))&gt;0,1,0)</f>
        <v>0</v>
      </c>
      <c r="GW45" cm="1">
        <f t="array" ref="GW45">IF(SUM(IF($J45:$X45=TRANSPOSE('Capacity Backing (Hide)2'!BH$203:BH$217),1,0))&gt;0,1,0)</f>
        <v>0</v>
      </c>
      <c r="GX45" cm="1">
        <f t="array" ref="GX45">IF(SUM(IF($J45:$X45=TRANSPOSE('Capacity Backing (Hide)2'!BI$203:BI$217),1,0))&gt;0,1,0)</f>
        <v>0</v>
      </c>
      <c r="GY45" cm="1">
        <f t="array" ref="GY45">IF(SUM(IF($J45:$X45=TRANSPOSE('Capacity Backing (Hide)2'!BJ$203:BJ$217),1,0))&gt;0,1,0)</f>
        <v>0</v>
      </c>
      <c r="GZ45" cm="1">
        <f t="array" ref="GZ45">IF(SUM(IF($J45:$X45=TRANSPOSE('Capacity Backing (Hide)2'!BK$203:BK$217),1,0))&gt;0,1,0)</f>
        <v>0</v>
      </c>
      <c r="HA45" cm="1">
        <f t="array" ref="HA45">IF(SUM(IF($J45:$X45=TRANSPOSE('Capacity Backing (Hide)2'!BL$203:BL$217),1,0))&gt;0,1,0)</f>
        <v>0</v>
      </c>
      <c r="HB45" cm="1">
        <f t="array" ref="HB45">IF(SUM(IF($J45:$X45=TRANSPOSE('Capacity Backing (Hide)2'!BM$203:BM$217),1,0))&gt;0,1,0)</f>
        <v>0</v>
      </c>
      <c r="HC45" cm="1">
        <f t="array" ref="HC45">IF(SUM(IF($J45:$X45=TRANSPOSE('Capacity Backing (Hide)2'!BN$203:BN$217),1,0))&gt;0,1,0)</f>
        <v>0</v>
      </c>
      <c r="HD45" cm="1">
        <f t="array" ref="HD45">IF(SUM(IF($J45:$X45=TRANSPOSE('Capacity Backing (Hide)2'!BO$203:BO$217),1,0))&gt;0,1,0)</f>
        <v>0</v>
      </c>
      <c r="HE45" cm="1">
        <f t="array" ref="HE45">IF(SUM(IF($J45:$X45=TRANSPOSE('Capacity Backing (Hide)2'!BP$203:BP$217),1,0))&gt;0,1,0)</f>
        <v>0</v>
      </c>
      <c r="HF45" cm="1">
        <f t="array" ref="HF45">IF(SUM(IF($J45:$X45=TRANSPOSE('Capacity Backing (Hide)2'!BQ$203:BQ$217),1,0))&gt;0,1,0)</f>
        <v>0</v>
      </c>
      <c r="HG45" cm="1">
        <f t="array" ref="HG45">IF(SUM(IF($J45:$X45=TRANSPOSE('Capacity Backing (Hide)2'!BR$203:BR$217),1,0))&gt;0,1,0)</f>
        <v>0</v>
      </c>
      <c r="HH45" cm="1">
        <f t="array" ref="HH45">IF(SUM(IF($J45:$X45=TRANSPOSE('Capacity Backing (Hide)2'!BS$203:BS$217),1,0))&gt;0,1,0)</f>
        <v>0</v>
      </c>
      <c r="HI45" cm="1">
        <f t="array" ref="HI45">IF(SUM(IF($J45:$X45=TRANSPOSE('Capacity Backing (Hide)2'!BT$203:BT$217),1,0))&gt;0,1,0)</f>
        <v>0</v>
      </c>
      <c r="HJ45" cm="1">
        <f t="array" ref="HJ45">IF(SUM(IF($J45:$X45=TRANSPOSE('Capacity Backing (Hide)2'!BU$203:BU$217),1,0))&gt;0,1,0)</f>
        <v>0</v>
      </c>
      <c r="HK45" cm="1">
        <f t="array" ref="HK45">IF(SUM(IF($J45:$X45=TRANSPOSE('Capacity Backing (Hide)2'!BV$203:BV$217),1,0))&gt;0,1,0)</f>
        <v>0</v>
      </c>
      <c r="HL45" cm="1">
        <f t="array" ref="HL45">IF(SUM(IF($J45:$X45=TRANSPOSE('Capacity Backing (Hide)2'!BW$203:BW$217),1,0))&gt;0,1,0)</f>
        <v>0</v>
      </c>
      <c r="HM45" cm="1">
        <f t="array" ref="HM45">IF(SUM(IF($J45:$X45=TRANSPOSE('Capacity Backing (Hide)2'!BX$203:BX$217),1,0))&gt;0,1,0)</f>
        <v>0</v>
      </c>
      <c r="HN45" cm="1">
        <f t="array" ref="HN45">IF(SUM(IF($J45:$X45=TRANSPOSE('Capacity Backing (Hide)2'!BY$203:BY$217),1,0))&gt;0,1,0)</f>
        <v>0</v>
      </c>
      <c r="HO45" cm="1">
        <f t="array" ref="HO45">IF(SUM(IF($J45:$X45=TRANSPOSE('Capacity Backing (Hide)2'!BZ$203:BZ$217),1,0))&gt;0,1,0)</f>
        <v>0</v>
      </c>
      <c r="HP45" cm="1">
        <f t="array" ref="HP45">IF(SUM(IF($J45:$X45=TRANSPOSE('Capacity Backing (Hide)2'!CA$203:CA$217),1,0))&gt;0,1,0)</f>
        <v>0</v>
      </c>
      <c r="HQ45" cm="1">
        <f t="array" ref="HQ45">IF(SUM(IF($J45:$X45=TRANSPOSE('Capacity Backing (Hide)2'!CB$203:CB$217),1,0))&gt;0,1,0)</f>
        <v>0</v>
      </c>
      <c r="HR45" cm="1">
        <f t="array" ref="HR45">IF(SUM(IF($J45:$X45=TRANSPOSE('Capacity Backing (Hide)2'!CC$203:CC$217),1,0))&gt;0,1,0)</f>
        <v>0</v>
      </c>
      <c r="HS45" cm="1">
        <f t="array" ref="HS45">IF(SUM(IF($J45:$X45=TRANSPOSE('Capacity Backing (Hide)2'!CD$203:CD$217),1,0))&gt;0,1,0)</f>
        <v>0</v>
      </c>
      <c r="HT45" cm="1">
        <f t="array" ref="HT45">IF(SUM(IF($J45:$X45=TRANSPOSE('Capacity Backing (Hide)2'!CE$203:CE$217),1,0))&gt;0,1,0)</f>
        <v>0</v>
      </c>
      <c r="HU45" cm="1">
        <f t="array" ref="HU45">IF(SUM(IF($J45:$X45=TRANSPOSE('Capacity Backing (Hide)2'!CF$203:CF$217),1,0))&gt;0,1,0)</f>
        <v>0</v>
      </c>
      <c r="HV45" cm="1">
        <f t="array" ref="HV45">IF(SUM(IF($J45:$X45=TRANSPOSE('Capacity Backing (Hide)2'!CG$203:CG$217),1,0))&gt;0,1,0)</f>
        <v>0</v>
      </c>
      <c r="HW45" cm="1">
        <f t="array" ref="HW45">IF(SUM(IF($J45:$X45=TRANSPOSE('Capacity Backing (Hide)2'!CH$203:CH$217),1,0))&gt;0,1,0)</f>
        <v>0</v>
      </c>
      <c r="HX45" cm="1">
        <f t="array" ref="HX45">IF(SUM(IF($J45:$X45=TRANSPOSE('Capacity Backing (Hide)2'!CI$203:CI$217),1,0))&gt;0,1,0)</f>
        <v>0</v>
      </c>
      <c r="HY45" cm="1">
        <f t="array" ref="HY45">IF(SUM(IF($J45:$X45=TRANSPOSE('Capacity Backing (Hide)2'!CJ$203:CJ$217),1,0))&gt;0,1,0)</f>
        <v>0</v>
      </c>
      <c r="HZ45" cm="1">
        <f t="array" ref="HZ45">IF(SUM(IF($J45:$X45=TRANSPOSE('Capacity Backing (Hide)2'!CK$203:CK$217),1,0))&gt;0,1,0)</f>
        <v>0</v>
      </c>
      <c r="IA45" cm="1">
        <f t="array" ref="IA45">IF(SUM(IF($J45:$X45=TRANSPOSE('Capacity Backing (Hide)2'!CL$203:CL$217),1,0))&gt;0,1,0)</f>
        <v>0</v>
      </c>
      <c r="IB45" cm="1">
        <f t="array" ref="IB45">IF(SUM(IF($J45:$X45=TRANSPOSE('Capacity Backing (Hide)2'!CM$203:CM$217),1,0))&gt;0,1,0)</f>
        <v>0</v>
      </c>
      <c r="IC45" cm="1">
        <f t="array" ref="IC45">IF(SUM(IF($J45:$X45=TRANSPOSE('Capacity Backing (Hide)2'!CN$203:CN$217),1,0))&gt;0,1,0)</f>
        <v>0</v>
      </c>
      <c r="ID45" cm="1">
        <f t="array" ref="ID45">IF(SUM(IF($J45:$X45=TRANSPOSE('Capacity Backing (Hide)2'!CO$203:CO$217),1,0))&gt;0,1,0)</f>
        <v>0</v>
      </c>
      <c r="IE45" cm="1">
        <f t="array" ref="IE45">IF(SUM(IF($J45:$X45=TRANSPOSE('Capacity Backing (Hide)2'!CP$203:CP$217),1,0))&gt;0,1,0)</f>
        <v>0</v>
      </c>
      <c r="IF45" cm="1">
        <f t="array" ref="IF45">IF(SUM(IF($J45:$X45=TRANSPOSE('Capacity Backing (Hide)2'!CQ$203:CQ$217),1,0))&gt;0,1,0)</f>
        <v>0</v>
      </c>
      <c r="IG45" cm="1">
        <f t="array" ref="IG45">IF(SUM(IF($J45:$X45=TRANSPOSE('Capacity Backing (Hide)2'!CR$203:CR$217),1,0))&gt;0,1,0)</f>
        <v>0</v>
      </c>
      <c r="IH45" cm="1">
        <f t="array" ref="IH45">IF(SUM(IF($J45:$X45=TRANSPOSE('Capacity Backing (Hide)2'!CS$203:CS$217),1,0))&gt;0,1,0)</f>
        <v>0</v>
      </c>
      <c r="II45" cm="1">
        <f t="array" ref="II45">IF(SUM(IF($J45:$X45=TRANSPOSE('Capacity Backing (Hide)2'!CT$203:CT$217),1,0))&gt;0,1,0)</f>
        <v>0</v>
      </c>
      <c r="IJ45" cm="1">
        <f t="array" ref="IJ45">IF(SUM(IF($J45:$X45=TRANSPOSE('Capacity Backing (Hide)2'!CU$203:CU$217),1,0))&gt;0,1,0)</f>
        <v>0</v>
      </c>
      <c r="IK45" cm="1">
        <f t="array" ref="IK45">IF(SUM(IF($J45:$X45=TRANSPOSE('Capacity Backing (Hide)2'!CV$203:CV$217),1,0))&gt;0,1,0)</f>
        <v>0</v>
      </c>
      <c r="IL45" cm="1">
        <f t="array" ref="IL45">IF(SUM(IF($J45:$X45=TRANSPOSE('Capacity Backing (Hide)2'!CW$203:CW$217),1,0))&gt;0,1,0)</f>
        <v>0</v>
      </c>
      <c r="IO45" s="184">
        <v>0</v>
      </c>
      <c r="IP45" s="184">
        <v>0</v>
      </c>
      <c r="IQ45" s="184">
        <v>0</v>
      </c>
      <c r="IR45" s="184">
        <v>0</v>
      </c>
      <c r="IS45" s="184">
        <v>0</v>
      </c>
      <c r="IT45" s="184">
        <v>0</v>
      </c>
      <c r="IU45" s="184">
        <v>0</v>
      </c>
      <c r="IV45" s="184">
        <v>0</v>
      </c>
      <c r="IW45" s="184">
        <v>0</v>
      </c>
      <c r="IX45" s="184">
        <v>0</v>
      </c>
      <c r="IY45" s="184">
        <v>0</v>
      </c>
      <c r="IZ45" s="184">
        <v>0</v>
      </c>
      <c r="JA45" s="184">
        <v>0</v>
      </c>
      <c r="JB45" s="184">
        <v>0</v>
      </c>
      <c r="JC45" s="184">
        <v>0</v>
      </c>
      <c r="JD45" s="184">
        <v>0</v>
      </c>
      <c r="JE45" s="184">
        <v>0</v>
      </c>
      <c r="JF45" s="184">
        <v>0</v>
      </c>
      <c r="JG45" s="184">
        <v>0</v>
      </c>
      <c r="JH45" s="184">
        <v>0</v>
      </c>
      <c r="JI45" s="184">
        <v>0</v>
      </c>
      <c r="JJ45" s="184">
        <v>0</v>
      </c>
      <c r="JK45" s="184">
        <v>0</v>
      </c>
      <c r="JL45" s="184">
        <v>0</v>
      </c>
      <c r="JM45" s="184">
        <v>0</v>
      </c>
      <c r="JN45" s="184">
        <v>0</v>
      </c>
      <c r="JO45" s="184">
        <v>0</v>
      </c>
      <c r="JP45" s="184">
        <v>0</v>
      </c>
      <c r="JQ45" s="184">
        <v>0</v>
      </c>
      <c r="JR45" s="184">
        <v>0</v>
      </c>
      <c r="JS45" s="184">
        <v>0</v>
      </c>
      <c r="JT45" s="184">
        <v>0</v>
      </c>
      <c r="JU45" s="184">
        <v>0</v>
      </c>
      <c r="JV45" s="184">
        <v>0</v>
      </c>
      <c r="JW45" s="184">
        <v>0</v>
      </c>
      <c r="JX45" s="184">
        <v>0</v>
      </c>
      <c r="JY45" s="184">
        <v>0</v>
      </c>
      <c r="JZ45" s="184">
        <v>0</v>
      </c>
      <c r="KA45" s="184">
        <v>0</v>
      </c>
      <c r="KB45" s="184">
        <v>0</v>
      </c>
      <c r="KC45" s="184">
        <v>0</v>
      </c>
      <c r="KD45" s="184">
        <v>0</v>
      </c>
      <c r="KE45" s="184">
        <v>0</v>
      </c>
      <c r="KF45" s="184">
        <v>0</v>
      </c>
      <c r="KG45" s="184">
        <v>0</v>
      </c>
      <c r="KH45" s="184">
        <v>0</v>
      </c>
      <c r="KI45" s="184">
        <v>0</v>
      </c>
      <c r="KJ45" s="184">
        <v>0</v>
      </c>
      <c r="KK45" s="184">
        <v>0</v>
      </c>
      <c r="KL45" s="184">
        <v>0</v>
      </c>
      <c r="KM45" s="184">
        <v>0</v>
      </c>
      <c r="KN45" s="184">
        <v>0</v>
      </c>
      <c r="KO45" s="184">
        <v>0</v>
      </c>
      <c r="KP45" s="184">
        <v>0</v>
      </c>
      <c r="KQ45" s="184">
        <v>0</v>
      </c>
      <c r="KR45" s="184">
        <v>0</v>
      </c>
      <c r="KS45" s="184">
        <v>0</v>
      </c>
      <c r="KT45" s="184">
        <v>0</v>
      </c>
      <c r="KU45" s="184">
        <v>0</v>
      </c>
      <c r="KV45" s="184">
        <v>0</v>
      </c>
      <c r="KW45" s="184">
        <v>0</v>
      </c>
      <c r="KX45" s="184">
        <v>0</v>
      </c>
      <c r="KY45" s="184">
        <v>0</v>
      </c>
      <c r="KZ45" s="184">
        <v>0</v>
      </c>
      <c r="LA45" s="184">
        <v>0</v>
      </c>
      <c r="LB45" s="184">
        <v>0</v>
      </c>
      <c r="LC45" s="184">
        <v>0</v>
      </c>
      <c r="LD45" s="184">
        <v>0</v>
      </c>
      <c r="LE45" s="184">
        <v>0</v>
      </c>
      <c r="LF45" s="184">
        <v>0</v>
      </c>
      <c r="LG45" s="184">
        <v>0</v>
      </c>
      <c r="LH45" s="184">
        <v>0</v>
      </c>
      <c r="LI45" s="184">
        <v>0</v>
      </c>
      <c r="LJ45" s="184">
        <v>0</v>
      </c>
      <c r="LK45" s="184">
        <v>0</v>
      </c>
      <c r="LL45" s="184">
        <v>0</v>
      </c>
      <c r="LM45" s="184">
        <v>0</v>
      </c>
      <c r="LN45" s="184">
        <v>0</v>
      </c>
      <c r="LO45" s="184">
        <v>0</v>
      </c>
      <c r="LP45" s="184">
        <v>0</v>
      </c>
      <c r="LQ45" s="184">
        <v>0</v>
      </c>
      <c r="LR45" s="184">
        <v>0</v>
      </c>
      <c r="LS45" s="184">
        <v>0</v>
      </c>
      <c r="LT45" s="184">
        <v>0</v>
      </c>
      <c r="LU45" s="184">
        <v>0</v>
      </c>
      <c r="LV45" s="184">
        <v>0</v>
      </c>
      <c r="LW45" s="184">
        <v>0</v>
      </c>
      <c r="LX45" s="184">
        <v>0</v>
      </c>
      <c r="LY45" s="184">
        <v>0</v>
      </c>
      <c r="LZ45" s="184">
        <v>0</v>
      </c>
      <c r="MA45" s="184">
        <v>0</v>
      </c>
      <c r="MB45" s="184">
        <v>0</v>
      </c>
      <c r="MC45" s="184">
        <v>0</v>
      </c>
      <c r="MD45" s="184">
        <v>0</v>
      </c>
      <c r="ME45" s="184">
        <v>0</v>
      </c>
      <c r="MF45" s="184">
        <v>0</v>
      </c>
      <c r="MG45" s="184">
        <v>0</v>
      </c>
      <c r="MH45" s="184">
        <v>0</v>
      </c>
      <c r="MI45" s="184">
        <v>0</v>
      </c>
      <c r="MJ45" s="184">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0</v>
      </c>
      <c r="OK45">
        <v>0</v>
      </c>
      <c r="OL45">
        <v>0</v>
      </c>
      <c r="OM45">
        <v>0</v>
      </c>
      <c r="ON45">
        <v>0</v>
      </c>
      <c r="OO45">
        <v>0</v>
      </c>
      <c r="OP45">
        <v>0</v>
      </c>
      <c r="OQ45">
        <v>0</v>
      </c>
      <c r="OR45">
        <v>0</v>
      </c>
      <c r="OS45">
        <v>0</v>
      </c>
      <c r="OT45">
        <v>0</v>
      </c>
      <c r="OU45">
        <v>0</v>
      </c>
      <c r="OV45">
        <v>0</v>
      </c>
      <c r="OW45">
        <v>0</v>
      </c>
      <c r="OX45">
        <v>0</v>
      </c>
      <c r="OY45">
        <v>0</v>
      </c>
      <c r="OZ45">
        <v>0</v>
      </c>
      <c r="PA45">
        <v>0</v>
      </c>
      <c r="PB45">
        <v>0</v>
      </c>
      <c r="PC45">
        <v>0</v>
      </c>
      <c r="PD45">
        <v>0</v>
      </c>
      <c r="PE45">
        <v>0</v>
      </c>
      <c r="PF45">
        <v>0</v>
      </c>
      <c r="PG45">
        <v>0</v>
      </c>
      <c r="PH45">
        <v>0</v>
      </c>
      <c r="PI45">
        <v>0</v>
      </c>
      <c r="PJ45">
        <v>0</v>
      </c>
      <c r="PK45">
        <v>0</v>
      </c>
      <c r="PL45">
        <v>0</v>
      </c>
      <c r="PM45">
        <v>0</v>
      </c>
      <c r="PN45">
        <v>0</v>
      </c>
      <c r="PO45">
        <v>0</v>
      </c>
      <c r="PP45">
        <v>0</v>
      </c>
      <c r="PQ45">
        <v>0</v>
      </c>
      <c r="PR45">
        <v>0</v>
      </c>
      <c r="PS45">
        <v>0</v>
      </c>
      <c r="PT45">
        <v>0</v>
      </c>
      <c r="PU45">
        <v>0</v>
      </c>
      <c r="PV45">
        <v>0</v>
      </c>
      <c r="PW45">
        <v>0</v>
      </c>
      <c r="PX45">
        <v>0</v>
      </c>
      <c r="PY45">
        <v>0</v>
      </c>
      <c r="PZ45">
        <v>0</v>
      </c>
      <c r="QA45">
        <v>0</v>
      </c>
      <c r="QB45">
        <v>0</v>
      </c>
      <c r="QC45">
        <v>0</v>
      </c>
      <c r="QD45">
        <v>0</v>
      </c>
      <c r="QE45">
        <v>0</v>
      </c>
      <c r="QF45">
        <v>0</v>
      </c>
      <c r="QG45">
        <v>0</v>
      </c>
      <c r="QH45">
        <v>0</v>
      </c>
      <c r="QJ45" cm="1">
        <f t="array" ref="QJ45">SUM(IF('Capacity Summary'!H$36:H$135="X",1,0)*TRANSPOSE('CR Backing (Hide)'!$IO45:$MJ45)*IF('Clinical resources'!ZQ48="X",1,0))</f>
        <v>0</v>
      </c>
      <c r="QK45" cm="1">
        <f t="array" ref="QK45">SUM(IF('Capacity Summary'!I$36:I$135="X",1,0)*TRANSPOSE('CR Backing (Hide)'!$IO45:$MJ45)*IF('Clinical resources'!ZR48="X",1,0))</f>
        <v>0</v>
      </c>
      <c r="QL45" cm="1">
        <f t="array" ref="QL45">SUM(IF('Capacity Summary'!J$36:J$135="X",1,0)*TRANSPOSE('CR Backing (Hide)'!$IO45:$MJ45)*IF('Clinical resources'!ZS48="X",1,0))</f>
        <v>0</v>
      </c>
      <c r="QM45" cm="1">
        <f t="array" ref="QM45">SUM(IF('Capacity Summary'!K$36:K$135="X",1,0)*TRANSPOSE('CR Backing (Hide)'!$IO45:$MJ45)*IF('Clinical resources'!ZT48="X",1,0))</f>
        <v>0</v>
      </c>
      <c r="QN45" cm="1">
        <f t="array" ref="QN45">SUM(IF('Capacity Summary'!L$36:L$135="X",1,0)*TRANSPOSE('CR Backing (Hide)'!$IO45:$MJ45)*IF('Clinical resources'!ZU48="X",1,0))</f>
        <v>0</v>
      </c>
      <c r="QO45" cm="1">
        <f t="array" ref="QO45">SUM(IF('Capacity Summary'!M$36:M$135="X",1,0)*TRANSPOSE('CR Backing (Hide)'!$IO45:$MJ45)*IF('Clinical resources'!ZV48="X",1,0))</f>
        <v>0</v>
      </c>
      <c r="QP45" cm="1">
        <f t="array" ref="QP45">SUM(IF('Capacity Summary'!N$36:N$135="X",1,0)*TRANSPOSE('CR Backing (Hide)'!$IO45:$MJ45)*IF('Clinical resources'!ZW48="X",1,0))</f>
        <v>0</v>
      </c>
      <c r="QQ45" cm="1">
        <f t="array" ref="QQ45">SUM(IF('Capacity Summary'!O$36:O$135="X",1,0)*TRANSPOSE('CR Backing (Hide)'!$IO45:$MJ45)*IF('Clinical resources'!ZX48="X",1,0))</f>
        <v>0</v>
      </c>
      <c r="QR45" cm="1">
        <f t="array" ref="QR45">SUM(IF('Capacity Summary'!P$36:P$135="X",1,0)*TRANSPOSE('CR Backing (Hide)'!$IO45:$MJ45)*IF('Clinical resources'!ZY48="X",1,0))</f>
        <v>0</v>
      </c>
      <c r="QS45" cm="1">
        <f t="array" ref="QS45">SUM(IF('Capacity Summary'!Q$36:Q$135="X",1,0)*TRANSPOSE('CR Backing (Hide)'!$IO45:$MJ45)*IF('Clinical resources'!ZZ48="X",1,0))</f>
        <v>0</v>
      </c>
      <c r="QT45" cm="1">
        <f t="array" ref="QT45">SUM(IF('Capacity Summary'!R$36:R$135="X",1,0)*TRANSPOSE('CR Backing (Hide)'!$IO45:$MJ45)*IF('Clinical resources'!AAA48="X",1,0))</f>
        <v>0</v>
      </c>
      <c r="QU45" cm="1">
        <f t="array" ref="QU45">SUM(IF('Capacity Summary'!S$36:S$135="X",1,0)*TRANSPOSE('CR Backing (Hide)'!$IO45:$MJ45)*IF('Clinical resources'!AAB48="X",1,0))</f>
        <v>0</v>
      </c>
      <c r="QV45" cm="1">
        <f t="array" ref="QV45">SUM(IF('Capacity Summary'!T$36:T$135="X",1,0)*TRANSPOSE('CR Backing (Hide)'!$IO45:$MJ45)*IF('Clinical resources'!AAC48="X",1,0))</f>
        <v>0</v>
      </c>
      <c r="QW45" cm="1">
        <f t="array" ref="QW45">SUM(IF('Capacity Summary'!U$36:U$135="X",1,0)*TRANSPOSE('CR Backing (Hide)'!$IO45:$MJ45)*IF('Clinical resources'!AAD48="X",1,0))</f>
        <v>0</v>
      </c>
      <c r="QX45" cm="1">
        <f t="array" ref="QX45">SUM(IF('Capacity Summary'!V$36:V$135="X",1,0)*TRANSPOSE('CR Backing (Hide)'!$IO45:$MJ45)*IF('Clinical resources'!AAE48="X",1,0))</f>
        <v>0</v>
      </c>
      <c r="QY45" cm="1">
        <f t="array" ref="QY45">SUM(IF('Capacity Summary'!W$36:W$135="X",1,0)*TRANSPOSE('CR Backing (Hide)'!$IO45:$MJ45)*IF('Clinical resources'!AAF48="X",1,0))</f>
        <v>0</v>
      </c>
      <c r="QZ45" cm="1">
        <f t="array" ref="QZ45">SUM(IF('Capacity Summary'!X$36:X$135="X",1,0)*TRANSPOSE('CR Backing (Hide)'!$IO45:$MJ45)*IF('Clinical resources'!AAG48="X",1,0))</f>
        <v>0</v>
      </c>
      <c r="RA45" cm="1">
        <f t="array" ref="RA45">SUM(IF('Capacity Summary'!Y$36:Y$135="X",1,0)*TRANSPOSE('CR Backing (Hide)'!$IO45:$MJ45)*IF('Clinical resources'!AAH48="X",1,0))</f>
        <v>0</v>
      </c>
      <c r="RB45" cm="1">
        <f t="array" ref="RB45">SUM(IF('Capacity Summary'!Z$36:Z$135="X",1,0)*TRANSPOSE('CR Backing (Hide)'!$IO45:$MJ45)*IF('Clinical resources'!AAI48="X",1,0))</f>
        <v>0</v>
      </c>
      <c r="RC45" cm="1">
        <f t="array" ref="RC45">SUM(IF('Capacity Summary'!AA$36:AA$135="X",1,0)*TRANSPOSE('CR Backing (Hide)'!$IO45:$MJ45)*IF('Clinical resources'!AAJ48="X",1,0))</f>
        <v>0</v>
      </c>
      <c r="RD45" cm="1">
        <f t="array" ref="RD45">SUM(IF('Capacity Summary'!AB$36:AB$135="X",1,0)*TRANSPOSE('CR Backing (Hide)'!$IO45:$MJ45)*IF('Clinical resources'!AAK48="X",1,0))</f>
        <v>0</v>
      </c>
      <c r="RE45" cm="1">
        <f t="array" ref="RE45">SUM(IF('Capacity Summary'!AC$36:AC$135="X",1,0)*TRANSPOSE('CR Backing (Hide)'!$IO45:$MJ45)*IF('Clinical resources'!AAL48="X",1,0))</f>
        <v>0</v>
      </c>
      <c r="RF45" cm="1">
        <f t="array" ref="RF45">SUM(IF('Capacity Summary'!AD$36:AD$135="X",1,0)*TRANSPOSE('CR Backing (Hide)'!$IO45:$MJ45)*IF('Clinical resources'!AAM48="X",1,0))</f>
        <v>0</v>
      </c>
      <c r="RG45" cm="1">
        <f t="array" ref="RG45">SUM(IF('Capacity Summary'!AE$36:AE$135="X",1,0)*TRANSPOSE('CR Backing (Hide)'!$IO45:$MJ45)*IF('Clinical resources'!AAN48="X",1,0))</f>
        <v>0</v>
      </c>
      <c r="RH45" cm="1">
        <f t="array" ref="RH45">SUM(IF('Capacity Summary'!AF$36:AF$135="X",1,0)*TRANSPOSE('CR Backing (Hide)'!$IO45:$MJ45)*IF('Clinical resources'!AAO48="X",1,0))</f>
        <v>0</v>
      </c>
      <c r="RI45" cm="1">
        <f t="array" ref="RI45">SUM(IF('Capacity Summary'!AG$36:AG$135="X",1,0)*TRANSPOSE('CR Backing (Hide)'!$IO45:$MJ45)*IF('Clinical resources'!AAP48="X",1,0))</f>
        <v>0</v>
      </c>
      <c r="RJ45" cm="1">
        <f t="array" ref="RJ45">SUM(IF('Capacity Summary'!AH$36:AH$135="X",1,0)*TRANSPOSE('CR Backing (Hide)'!$IO45:$MJ45)*IF('Clinical resources'!AAQ48="X",1,0))</f>
        <v>0</v>
      </c>
      <c r="RK45" cm="1">
        <f t="array" ref="RK45">SUM(IF('Capacity Summary'!AI$36:AI$135="X",1,0)*TRANSPOSE('CR Backing (Hide)'!$IO45:$MJ45)*IF('Clinical resources'!AAR48="X",1,0))</f>
        <v>0</v>
      </c>
      <c r="RL45" cm="1">
        <f t="array" ref="RL45">SUM(IF('Capacity Summary'!AJ$36:AJ$135="X",1,0)*TRANSPOSE('CR Backing (Hide)'!$IO45:$MJ45)*IF('Clinical resources'!AAS48="X",1,0))</f>
        <v>0</v>
      </c>
      <c r="RM45" cm="1">
        <f t="array" ref="RM45">SUM(IF('Capacity Summary'!AK$36:AK$135="X",1,0)*TRANSPOSE('CR Backing (Hide)'!$IO45:$MJ45)*IF('Clinical resources'!AAT48="X",1,0))</f>
        <v>0</v>
      </c>
      <c r="RN45" cm="1">
        <f t="array" ref="RN45">SUM(IF('Capacity Summary'!AL$36:AL$135="X",1,0)*TRANSPOSE('CR Backing (Hide)'!$IO45:$MJ45)*IF('Clinical resources'!AAU48="X",1,0))</f>
        <v>0</v>
      </c>
      <c r="RO45" cm="1">
        <f t="array" ref="RO45">SUM(IF('Capacity Summary'!AM$36:AM$135="X",1,0)*TRANSPOSE('CR Backing (Hide)'!$IO45:$MJ45)*IF('Clinical resources'!AAV48="X",1,0))</f>
        <v>0</v>
      </c>
      <c r="RP45" cm="1">
        <f t="array" ref="RP45">SUM(IF('Capacity Summary'!AN$36:AN$135="X",1,0)*TRANSPOSE('CR Backing (Hide)'!$IO45:$MJ45)*IF('Clinical resources'!AAW48="X",1,0))</f>
        <v>0</v>
      </c>
      <c r="RQ45" cm="1">
        <f t="array" ref="RQ45">SUM(IF('Capacity Summary'!AO$36:AO$135="X",1,0)*TRANSPOSE('CR Backing (Hide)'!$IO45:$MJ45)*IF('Clinical resources'!AAX48="X",1,0))</f>
        <v>0</v>
      </c>
      <c r="RR45" cm="1">
        <f t="array" ref="RR45">SUM(IF('Capacity Summary'!AP$36:AP$135="X",1,0)*TRANSPOSE('CR Backing (Hide)'!$IO45:$MJ45)*IF('Clinical resources'!AAY48="X",1,0))</f>
        <v>0</v>
      </c>
      <c r="RS45" cm="1">
        <f t="array" ref="RS45">SUM(IF('Capacity Summary'!AQ$36:AQ$135="X",1,0)*TRANSPOSE('CR Backing (Hide)'!$IO45:$MJ45)*IF('Clinical resources'!AAZ48="X",1,0))</f>
        <v>0</v>
      </c>
      <c r="RT45" cm="1">
        <f t="array" ref="RT45">SUM(IF('Capacity Summary'!AR$36:AR$135="X",1,0)*TRANSPOSE('CR Backing (Hide)'!$IO45:$MJ45)*IF('Clinical resources'!ABA48="X",1,0))</f>
        <v>0</v>
      </c>
      <c r="RU45" cm="1">
        <f t="array" ref="RU45">SUM(IF('Capacity Summary'!AS$36:AS$135="X",1,0)*TRANSPOSE('CR Backing (Hide)'!$IO45:$MJ45)*IF('Clinical resources'!ABB48="X",1,0))</f>
        <v>0</v>
      </c>
      <c r="RV45" cm="1">
        <f t="array" ref="RV45">SUM(IF('Capacity Summary'!AT$36:AT$135="X",1,0)*TRANSPOSE('CR Backing (Hide)'!$IO45:$MJ45)*IF('Clinical resources'!ABC48="X",1,0))</f>
        <v>0</v>
      </c>
      <c r="RW45" cm="1">
        <f t="array" ref="RW45">SUM(IF('Capacity Summary'!AU$36:AU$135="X",1,0)*TRANSPOSE('CR Backing (Hide)'!$IO45:$MJ45)*IF('Clinical resources'!ABD48="X",1,0))</f>
        <v>0</v>
      </c>
      <c r="RX45" cm="1">
        <f t="array" ref="RX45">SUM(IF('Capacity Summary'!AV$36:AV$135="X",1,0)*TRANSPOSE('CR Backing (Hide)'!$IO45:$MJ45)*IF('Clinical resources'!ABE48="X",1,0))</f>
        <v>0</v>
      </c>
      <c r="RY45" cm="1">
        <f t="array" ref="RY45">SUM(IF('Capacity Summary'!AW$36:AW$135="X",1,0)*TRANSPOSE('CR Backing (Hide)'!$IO45:$MJ45)*IF('Clinical resources'!ABF48="X",1,0))</f>
        <v>0</v>
      </c>
      <c r="RZ45" cm="1">
        <f t="array" ref="RZ45">SUM(IF('Capacity Summary'!AX$36:AX$135="X",1,0)*TRANSPOSE('CR Backing (Hide)'!$IO45:$MJ45)*IF('Clinical resources'!ABG48="X",1,0))</f>
        <v>0</v>
      </c>
      <c r="SA45" cm="1">
        <f t="array" ref="SA45">SUM(IF('Capacity Summary'!AY$36:AY$135="X",1,0)*TRANSPOSE('CR Backing (Hide)'!$IO45:$MJ45)*IF('Clinical resources'!ABH48="X",1,0))</f>
        <v>0</v>
      </c>
      <c r="SB45" cm="1">
        <f t="array" ref="SB45">SUM(IF('Capacity Summary'!AZ$36:AZ$135="X",1,0)*TRANSPOSE('CR Backing (Hide)'!$IO45:$MJ45)*IF('Clinical resources'!ABI48="X",1,0))</f>
        <v>0</v>
      </c>
      <c r="SC45" cm="1">
        <f t="array" ref="SC45">SUM(IF('Capacity Summary'!BA$36:BA$135="X",1,0)*TRANSPOSE('CR Backing (Hide)'!$IO45:$MJ45)*IF('Clinical resources'!ABJ48="X",1,0))</f>
        <v>0</v>
      </c>
      <c r="SD45" cm="1">
        <f t="array" ref="SD45">SUM(IF('Capacity Summary'!BB$36:BB$135="X",1,0)*TRANSPOSE('CR Backing (Hide)'!$IO45:$MJ45)*IF('Clinical resources'!ABK48="X",1,0))</f>
        <v>0</v>
      </c>
      <c r="SE45" cm="1">
        <f t="array" ref="SE45">SUM(IF('Capacity Summary'!BC$36:BC$135="X",1,0)*TRANSPOSE('CR Backing (Hide)'!$IO45:$MJ45)*IF('Clinical resources'!ABL48="X",1,0))</f>
        <v>0</v>
      </c>
      <c r="SF45" cm="1">
        <f t="array" ref="SF45">SUM(IF('Capacity Summary'!BD$36:BD$135="X",1,0)*TRANSPOSE('CR Backing (Hide)'!$IO45:$MJ45)*IF('Clinical resources'!ABM48="X",1,0))</f>
        <v>0</v>
      </c>
      <c r="SG45" cm="1">
        <f t="array" ref="SG45">SUM(IF('Capacity Summary'!BE$36:BE$135="X",1,0)*TRANSPOSE('CR Backing (Hide)'!$IO45:$MJ45)*IF('Clinical resources'!ABN48="X",1,0))</f>
        <v>0</v>
      </c>
      <c r="SH45" cm="1">
        <f t="array" ref="SH45">SUM(IF('Capacity Summary'!BF$36:BF$135="X",1,0)*TRANSPOSE('CR Backing (Hide)'!$IO45:$MJ45)*IF('Clinical resources'!ABO48="X",1,0))</f>
        <v>0</v>
      </c>
      <c r="SI45" cm="1">
        <f t="array" ref="SI45">SUM(IF('Capacity Summary'!BG$36:BG$135="X",1,0)*TRANSPOSE('CR Backing (Hide)'!$IO45:$MJ45)*IF('Clinical resources'!ABP48="X",1,0))</f>
        <v>0</v>
      </c>
      <c r="SK45" cm="1">
        <f t="array" ref="SK45">SUM(IF('Capacity Summary'!H$139:H$238="X",1,0)*TRANSPOSE('CR Backing (Hide)'!$MM45:$QH45))</f>
        <v>0</v>
      </c>
      <c r="SL45" cm="1">
        <f t="array" ref="SL45">SUM(IF('Capacity Summary'!I$139:I$238="X",1,0)*TRANSPOSE('CR Backing (Hide)'!$MM45:$QH45))</f>
        <v>0</v>
      </c>
      <c r="SM45" cm="1">
        <f t="array" ref="SM45">SUM(IF('Capacity Summary'!J$139:J$238="X",1,0)*TRANSPOSE('CR Backing (Hide)'!$MM45:$QH45))</f>
        <v>0</v>
      </c>
      <c r="SN45" cm="1">
        <f t="array" ref="SN45">SUM(IF('Capacity Summary'!K$139:K$238="X",1,0)*TRANSPOSE('CR Backing (Hide)'!$MM45:$QH45))</f>
        <v>0</v>
      </c>
      <c r="SO45" cm="1">
        <f t="array" ref="SO45">SUM(IF('Capacity Summary'!L$139:L$238="X",1,0)*TRANSPOSE('CR Backing (Hide)'!$MM45:$QH45))</f>
        <v>0</v>
      </c>
      <c r="SP45" cm="1">
        <f t="array" ref="SP45">SUM(IF('Capacity Summary'!M$139:M$238="X",1,0)*TRANSPOSE('CR Backing (Hide)'!$MM45:$QH45))</f>
        <v>0</v>
      </c>
      <c r="SQ45" cm="1">
        <f t="array" ref="SQ45">SUM(IF('Capacity Summary'!N$139:N$238="X",1,0)*TRANSPOSE('CR Backing (Hide)'!$MM45:$QH45))</f>
        <v>0</v>
      </c>
      <c r="SR45" cm="1">
        <f t="array" ref="SR45">SUM(IF('Capacity Summary'!O$139:O$238="X",1,0)*TRANSPOSE('CR Backing (Hide)'!$MM45:$QH45))</f>
        <v>0</v>
      </c>
      <c r="SS45" cm="1">
        <f t="array" ref="SS45">SUM(IF('Capacity Summary'!P$139:P$238="X",1,0)*TRANSPOSE('CR Backing (Hide)'!$MM45:$QH45))</f>
        <v>0</v>
      </c>
      <c r="ST45" cm="1">
        <f t="array" ref="ST45">SUM(IF('Capacity Summary'!Q$139:Q$238="X",1,0)*TRANSPOSE('CR Backing (Hide)'!$MM45:$QH45))</f>
        <v>0</v>
      </c>
      <c r="SU45" cm="1">
        <f t="array" ref="SU45">SUM(IF('Capacity Summary'!R$139:R$238="X",1,0)*TRANSPOSE('CR Backing (Hide)'!$MM45:$QH45))</f>
        <v>0</v>
      </c>
      <c r="SV45" cm="1">
        <f t="array" ref="SV45">SUM(IF('Capacity Summary'!S$139:S$238="X",1,0)*TRANSPOSE('CR Backing (Hide)'!$MM45:$QH45))</f>
        <v>0</v>
      </c>
      <c r="SW45" cm="1">
        <f t="array" ref="SW45">SUM(IF('Capacity Summary'!T$139:T$238="X",1,0)*TRANSPOSE('CR Backing (Hide)'!$MM45:$QH45))</f>
        <v>0</v>
      </c>
      <c r="SX45" cm="1">
        <f t="array" ref="SX45">SUM(IF('Capacity Summary'!U$139:U$238="X",1,0)*TRANSPOSE('CR Backing (Hide)'!$MM45:$QH45))</f>
        <v>0</v>
      </c>
      <c r="SY45" cm="1">
        <f t="array" ref="SY45">SUM(IF('Capacity Summary'!V$139:V$238="X",1,0)*TRANSPOSE('CR Backing (Hide)'!$MM45:$QH45))</f>
        <v>0</v>
      </c>
      <c r="SZ45" cm="1">
        <f t="array" ref="SZ45">SUM(IF('Capacity Summary'!W$139:W$238="X",1,0)*TRANSPOSE('CR Backing (Hide)'!$MM45:$QH45))</f>
        <v>0</v>
      </c>
      <c r="TA45" cm="1">
        <f t="array" ref="TA45">SUM(IF('Capacity Summary'!X$139:X$238="X",1,0)*TRANSPOSE('CR Backing (Hide)'!$MM45:$QH45))</f>
        <v>0</v>
      </c>
      <c r="TB45" cm="1">
        <f t="array" ref="TB45">SUM(IF('Capacity Summary'!Y$139:Y$238="X",1,0)*TRANSPOSE('CR Backing (Hide)'!$MM45:$QH45))</f>
        <v>0</v>
      </c>
      <c r="TC45" cm="1">
        <f t="array" ref="TC45">SUM(IF('Capacity Summary'!Z$139:Z$238="X",1,0)*TRANSPOSE('CR Backing (Hide)'!$MM45:$QH45))</f>
        <v>0</v>
      </c>
      <c r="TD45" cm="1">
        <f t="array" ref="TD45">SUM(IF('Capacity Summary'!AA$139:AA$238="X",1,0)*TRANSPOSE('CR Backing (Hide)'!$MM45:$QH45))</f>
        <v>0</v>
      </c>
      <c r="TE45" cm="1">
        <f t="array" ref="TE45">SUM(IF('Capacity Summary'!AB$139:AB$238="X",1,0)*TRANSPOSE('CR Backing (Hide)'!$MM45:$QH45))</f>
        <v>0</v>
      </c>
      <c r="TF45" cm="1">
        <f t="array" ref="TF45">SUM(IF('Capacity Summary'!AC$139:AC$238="X",1,0)*TRANSPOSE('CR Backing (Hide)'!$MM45:$QH45))</f>
        <v>0</v>
      </c>
      <c r="TG45" cm="1">
        <f t="array" ref="TG45">SUM(IF('Capacity Summary'!AD$139:AD$238="X",1,0)*TRANSPOSE('CR Backing (Hide)'!$MM45:$QH45))</f>
        <v>0</v>
      </c>
      <c r="TH45" cm="1">
        <f t="array" ref="TH45">SUM(IF('Capacity Summary'!AE$139:AE$238="X",1,0)*TRANSPOSE('CR Backing (Hide)'!$MM45:$QH45))</f>
        <v>0</v>
      </c>
      <c r="TI45" cm="1">
        <f t="array" ref="TI45">SUM(IF('Capacity Summary'!AF$139:AF$238="X",1,0)*TRANSPOSE('CR Backing (Hide)'!$MM45:$QH45))</f>
        <v>0</v>
      </c>
      <c r="TJ45" cm="1">
        <f t="array" ref="TJ45">SUM(IF('Capacity Summary'!AG$139:AG$238="X",1,0)*TRANSPOSE('CR Backing (Hide)'!$MM45:$QH45))</f>
        <v>0</v>
      </c>
      <c r="TK45" cm="1">
        <f t="array" ref="TK45">SUM(IF('Capacity Summary'!AH$139:AH$238="X",1,0)*TRANSPOSE('CR Backing (Hide)'!$MM45:$QH45))</f>
        <v>0</v>
      </c>
      <c r="TL45" cm="1">
        <f t="array" ref="TL45">SUM(IF('Capacity Summary'!AI$139:AI$238="X",1,0)*TRANSPOSE('CR Backing (Hide)'!$MM45:$QH45))</f>
        <v>0</v>
      </c>
      <c r="TM45" cm="1">
        <f t="array" ref="TM45">SUM(IF('Capacity Summary'!AJ$139:AJ$238="X",1,0)*TRANSPOSE('CR Backing (Hide)'!$MM45:$QH45))</f>
        <v>0</v>
      </c>
      <c r="TN45" cm="1">
        <f t="array" ref="TN45">SUM(IF('Capacity Summary'!AK$139:AK$238="X",1,0)*TRANSPOSE('CR Backing (Hide)'!$MM45:$QH45))</f>
        <v>0</v>
      </c>
      <c r="TO45" cm="1">
        <f t="array" ref="TO45">SUM(IF('Capacity Summary'!AL$139:AL$238="X",1,0)*TRANSPOSE('CR Backing (Hide)'!$MM45:$QH45))</f>
        <v>0</v>
      </c>
      <c r="TP45" cm="1">
        <f t="array" ref="TP45">SUM(IF('Capacity Summary'!AM$139:AM$238="X",1,0)*TRANSPOSE('CR Backing (Hide)'!$MM45:$QH45))</f>
        <v>0</v>
      </c>
      <c r="TQ45" cm="1">
        <f t="array" ref="TQ45">SUM(IF('Capacity Summary'!AN$139:AN$238="X",1,0)*TRANSPOSE('CR Backing (Hide)'!$MM45:$QH45))</f>
        <v>0</v>
      </c>
      <c r="TR45" cm="1">
        <f t="array" ref="TR45">SUM(IF('Capacity Summary'!AO$139:AO$238="X",1,0)*TRANSPOSE('CR Backing (Hide)'!$MM45:$QH45))</f>
        <v>0</v>
      </c>
      <c r="TS45" cm="1">
        <f t="array" ref="TS45">SUM(IF('Capacity Summary'!AP$139:AP$238="X",1,0)*TRANSPOSE('CR Backing (Hide)'!$MM45:$QH45))</f>
        <v>0</v>
      </c>
      <c r="TT45" cm="1">
        <f t="array" ref="TT45">SUM(IF('Capacity Summary'!AQ$139:AQ$238="X",1,0)*TRANSPOSE('CR Backing (Hide)'!$MM45:$QH45))</f>
        <v>0</v>
      </c>
      <c r="TU45" cm="1">
        <f t="array" ref="TU45">SUM(IF('Capacity Summary'!AR$139:AR$238="X",1,0)*TRANSPOSE('CR Backing (Hide)'!$MM45:$QH45))</f>
        <v>0</v>
      </c>
      <c r="TV45" cm="1">
        <f t="array" ref="TV45">SUM(IF('Capacity Summary'!AS$139:AS$238="X",1,0)*TRANSPOSE('CR Backing (Hide)'!$MM45:$QH45))</f>
        <v>0</v>
      </c>
      <c r="TW45" cm="1">
        <f t="array" ref="TW45">SUM(IF('Capacity Summary'!AT$139:AT$238="X",1,0)*TRANSPOSE('CR Backing (Hide)'!$MM45:$QH45))</f>
        <v>0</v>
      </c>
      <c r="TX45" cm="1">
        <f t="array" ref="TX45">SUM(IF('Capacity Summary'!AU$139:AU$238="X",1,0)*TRANSPOSE('CR Backing (Hide)'!$MM45:$QH45))</f>
        <v>0</v>
      </c>
      <c r="TY45" cm="1">
        <f t="array" ref="TY45">SUM(IF('Capacity Summary'!AV$139:AV$238="X",1,0)*TRANSPOSE('CR Backing (Hide)'!$MM45:$QH45))</f>
        <v>0</v>
      </c>
      <c r="TZ45" cm="1">
        <f t="array" ref="TZ45">SUM(IF('Capacity Summary'!AW$139:AW$238="X",1,0)*TRANSPOSE('CR Backing (Hide)'!$MM45:$QH45))</f>
        <v>0</v>
      </c>
      <c r="UA45" cm="1">
        <f t="array" ref="UA45">SUM(IF('Capacity Summary'!AX$139:AX$238="X",1,0)*TRANSPOSE('CR Backing (Hide)'!$MM45:$QH45))</f>
        <v>0</v>
      </c>
      <c r="UB45" cm="1">
        <f t="array" ref="UB45">SUM(IF('Capacity Summary'!AY$139:AY$238="X",1,0)*TRANSPOSE('CR Backing (Hide)'!$MM45:$QH45))</f>
        <v>0</v>
      </c>
      <c r="UC45" cm="1">
        <f t="array" ref="UC45">SUM(IF('Capacity Summary'!AZ$139:AZ$238="X",1,0)*TRANSPOSE('CR Backing (Hide)'!$MM45:$QH45))</f>
        <v>0</v>
      </c>
      <c r="UD45" cm="1">
        <f t="array" ref="UD45">SUM(IF('Capacity Summary'!BA$139:BA$238="X",1,0)*TRANSPOSE('CR Backing (Hide)'!$MM45:$QH45))</f>
        <v>0</v>
      </c>
      <c r="UE45" cm="1">
        <f t="array" ref="UE45">SUM(IF('Capacity Summary'!BB$139:BB$238="X",1,0)*TRANSPOSE('CR Backing (Hide)'!$MM45:$QH45))</f>
        <v>0</v>
      </c>
      <c r="UF45" cm="1">
        <f t="array" ref="UF45">SUM(IF('Capacity Summary'!BC$139:BC$238="X",1,0)*TRANSPOSE('CR Backing (Hide)'!$MM45:$QH45))</f>
        <v>0</v>
      </c>
      <c r="UG45" cm="1">
        <f t="array" ref="UG45">SUM(IF('Capacity Summary'!BD$139:BD$238="X",1,0)*TRANSPOSE('CR Backing (Hide)'!$MM45:$QH45))</f>
        <v>0</v>
      </c>
      <c r="UH45" cm="1">
        <f t="array" ref="UH45">SUM(IF('Capacity Summary'!BE$139:BE$238="X",1,0)*TRANSPOSE('CR Backing (Hide)'!$MM45:$QH45))</f>
        <v>0</v>
      </c>
      <c r="UI45" cm="1">
        <f t="array" ref="UI45">SUM(IF('Capacity Summary'!BF$139:BF$238="X",1,0)*TRANSPOSE('CR Backing (Hide)'!$MM45:$QH45))</f>
        <v>0</v>
      </c>
      <c r="UJ45" cm="1">
        <f t="array" ref="UJ45">SUM(IF('Capacity Summary'!BG$139:BG$238="X",1,0)*TRANSPOSE('CR Backing (Hide)'!$MM45:$QH45))</f>
        <v>0</v>
      </c>
      <c r="UL45">
        <f t="shared" si="1"/>
        <v>0</v>
      </c>
      <c r="UM45">
        <f t="shared" si="2"/>
        <v>0</v>
      </c>
      <c r="UN45">
        <f>COUNTIF('Clinical resources'!$ZQ$7:$ABP$7,"X")</f>
        <v>0</v>
      </c>
      <c r="UP45">
        <f t="shared" si="3"/>
        <v>0</v>
      </c>
      <c r="UQ45">
        <f t="shared" si="4"/>
        <v>0</v>
      </c>
      <c r="UR45">
        <f t="shared" si="5"/>
        <v>0</v>
      </c>
      <c r="UW45">
        <f t="array" ref="UW45:YR45">$AS45:$EN45*IF('Clinical resources'!$CK48:$GH48="X",1,0)</f>
        <v>0</v>
      </c>
      <c r="UX45">
        <v>0</v>
      </c>
      <c r="UY45">
        <v>0</v>
      </c>
      <c r="UZ45">
        <v>0</v>
      </c>
      <c r="VA45">
        <v>0</v>
      </c>
      <c r="VB45">
        <v>0</v>
      </c>
      <c r="VC45">
        <v>0</v>
      </c>
      <c r="VD45">
        <v>0</v>
      </c>
      <c r="VE45">
        <v>0</v>
      </c>
      <c r="VF45">
        <v>0</v>
      </c>
      <c r="VG45">
        <v>0</v>
      </c>
      <c r="VH45">
        <v>0</v>
      </c>
      <c r="VI45">
        <v>0</v>
      </c>
      <c r="VJ45">
        <v>0</v>
      </c>
      <c r="VK45">
        <v>0</v>
      </c>
      <c r="VL45">
        <v>0</v>
      </c>
      <c r="VM45">
        <v>0</v>
      </c>
      <c r="VN45">
        <v>0</v>
      </c>
      <c r="VO45">
        <v>0</v>
      </c>
      <c r="VP45">
        <v>0</v>
      </c>
      <c r="VQ45">
        <v>0</v>
      </c>
      <c r="VR45">
        <v>0</v>
      </c>
      <c r="VS45">
        <v>0</v>
      </c>
      <c r="VT45">
        <v>0</v>
      </c>
      <c r="VU45">
        <v>0</v>
      </c>
      <c r="VV45">
        <v>0</v>
      </c>
      <c r="VW45">
        <v>0</v>
      </c>
      <c r="VX45">
        <v>0</v>
      </c>
      <c r="VY45">
        <v>0</v>
      </c>
      <c r="VZ45">
        <v>0</v>
      </c>
      <c r="WA45">
        <v>0</v>
      </c>
      <c r="WB45">
        <v>0</v>
      </c>
      <c r="WC45">
        <v>0</v>
      </c>
      <c r="WD45">
        <v>0</v>
      </c>
      <c r="WE45">
        <v>0</v>
      </c>
      <c r="WF45">
        <v>0</v>
      </c>
      <c r="WG45">
        <v>0</v>
      </c>
      <c r="WH45">
        <v>0</v>
      </c>
      <c r="WI45">
        <v>0</v>
      </c>
      <c r="WJ45">
        <v>0</v>
      </c>
      <c r="WK45">
        <v>0</v>
      </c>
      <c r="WL45">
        <v>0</v>
      </c>
      <c r="WM45">
        <v>0</v>
      </c>
      <c r="WN45">
        <v>0</v>
      </c>
      <c r="WO45">
        <v>0</v>
      </c>
      <c r="WP45">
        <v>0</v>
      </c>
      <c r="WQ45">
        <v>0</v>
      </c>
      <c r="WR45">
        <v>0</v>
      </c>
      <c r="WS45">
        <v>0</v>
      </c>
      <c r="WT45">
        <v>0</v>
      </c>
      <c r="WU45">
        <v>0</v>
      </c>
      <c r="WV45">
        <v>0</v>
      </c>
      <c r="WW45">
        <v>0</v>
      </c>
      <c r="WX45">
        <v>0</v>
      </c>
      <c r="WY45">
        <v>0</v>
      </c>
      <c r="WZ45">
        <v>0</v>
      </c>
      <c r="XA45">
        <v>0</v>
      </c>
      <c r="XB45">
        <v>0</v>
      </c>
      <c r="XC45">
        <v>0</v>
      </c>
      <c r="XD45">
        <v>0</v>
      </c>
      <c r="XE45">
        <v>0</v>
      </c>
      <c r="XF45">
        <v>0</v>
      </c>
      <c r="XG45">
        <v>0</v>
      </c>
      <c r="XH45">
        <v>0</v>
      </c>
      <c r="XI45">
        <v>0</v>
      </c>
      <c r="XJ45">
        <v>0</v>
      </c>
      <c r="XK45">
        <v>0</v>
      </c>
      <c r="XL45">
        <v>0</v>
      </c>
      <c r="XM45">
        <v>0</v>
      </c>
      <c r="XN45">
        <v>0</v>
      </c>
      <c r="XO45">
        <v>0</v>
      </c>
      <c r="XP45">
        <v>0</v>
      </c>
      <c r="XQ45">
        <v>0</v>
      </c>
      <c r="XR45">
        <v>0</v>
      </c>
      <c r="XS45">
        <v>0</v>
      </c>
      <c r="XT45">
        <v>0</v>
      </c>
      <c r="XU45">
        <v>0</v>
      </c>
      <c r="XV45">
        <v>0</v>
      </c>
      <c r="XW45">
        <v>0</v>
      </c>
      <c r="XX45">
        <v>0</v>
      </c>
      <c r="XY45">
        <v>0</v>
      </c>
      <c r="XZ45">
        <v>0</v>
      </c>
      <c r="YA45">
        <v>0</v>
      </c>
      <c r="YB45">
        <v>0</v>
      </c>
      <c r="YC45">
        <v>0</v>
      </c>
      <c r="YD45">
        <v>0</v>
      </c>
      <c r="YE45">
        <v>0</v>
      </c>
      <c r="YF45">
        <v>0</v>
      </c>
      <c r="YG45">
        <v>0</v>
      </c>
      <c r="YH45">
        <v>0</v>
      </c>
      <c r="YI45">
        <v>0</v>
      </c>
      <c r="YJ45">
        <v>0</v>
      </c>
      <c r="YK45">
        <v>0</v>
      </c>
      <c r="YL45">
        <v>0</v>
      </c>
      <c r="YM45">
        <v>0</v>
      </c>
      <c r="YN45">
        <v>0</v>
      </c>
      <c r="YO45">
        <v>0</v>
      </c>
      <c r="YP45">
        <v>0</v>
      </c>
      <c r="YQ45">
        <v>0</v>
      </c>
      <c r="YR45">
        <v>0</v>
      </c>
      <c r="YV45">
        <f t="array" ref="YV45:ACQ45">$EQ45:$IL45*IF('Clinical resources'!$OA48:$RV48="X",1,0)</f>
        <v>0</v>
      </c>
      <c r="YW45">
        <v>0</v>
      </c>
      <c r="YX45">
        <v>0</v>
      </c>
      <c r="YY45">
        <v>0</v>
      </c>
      <c r="YZ45">
        <v>0</v>
      </c>
      <c r="ZA45">
        <v>0</v>
      </c>
      <c r="ZB45">
        <v>0</v>
      </c>
      <c r="ZC45">
        <v>0</v>
      </c>
      <c r="ZD45">
        <v>0</v>
      </c>
      <c r="ZE45">
        <v>0</v>
      </c>
      <c r="ZF45">
        <v>0</v>
      </c>
      <c r="ZG45">
        <v>0</v>
      </c>
      <c r="ZH45">
        <v>0</v>
      </c>
      <c r="ZI45">
        <v>0</v>
      </c>
      <c r="ZJ45">
        <v>0</v>
      </c>
      <c r="ZK45">
        <v>0</v>
      </c>
      <c r="ZL45">
        <v>0</v>
      </c>
      <c r="ZM45">
        <v>0</v>
      </c>
      <c r="ZN45">
        <v>0</v>
      </c>
      <c r="ZO45">
        <v>0</v>
      </c>
      <c r="ZP45">
        <v>0</v>
      </c>
      <c r="ZQ45">
        <v>0</v>
      </c>
      <c r="ZR45">
        <v>0</v>
      </c>
      <c r="ZS45">
        <v>0</v>
      </c>
      <c r="ZT45">
        <v>0</v>
      </c>
      <c r="ZU45">
        <v>0</v>
      </c>
      <c r="ZV45">
        <v>0</v>
      </c>
      <c r="ZW45">
        <v>0</v>
      </c>
      <c r="ZX45">
        <v>0</v>
      </c>
      <c r="ZY45">
        <v>0</v>
      </c>
      <c r="ZZ45">
        <v>0</v>
      </c>
      <c r="AAA45">
        <v>0</v>
      </c>
      <c r="AAB45">
        <v>0</v>
      </c>
      <c r="AAC45">
        <v>0</v>
      </c>
      <c r="AAD45">
        <v>0</v>
      </c>
      <c r="AAE45">
        <v>0</v>
      </c>
      <c r="AAF45">
        <v>0</v>
      </c>
      <c r="AAG45">
        <v>0</v>
      </c>
      <c r="AAH45">
        <v>0</v>
      </c>
      <c r="AAI45">
        <v>0</v>
      </c>
      <c r="AAJ45">
        <v>0</v>
      </c>
      <c r="AAK45">
        <v>0</v>
      </c>
      <c r="AAL45">
        <v>0</v>
      </c>
      <c r="AAM45">
        <v>0</v>
      </c>
      <c r="AAN45">
        <v>0</v>
      </c>
      <c r="AAO45">
        <v>0</v>
      </c>
      <c r="AAP45">
        <v>0</v>
      </c>
      <c r="AAQ45">
        <v>0</v>
      </c>
      <c r="AAR45">
        <v>0</v>
      </c>
      <c r="AAS45">
        <v>0</v>
      </c>
      <c r="AAT45">
        <v>0</v>
      </c>
      <c r="AAU45">
        <v>0</v>
      </c>
      <c r="AAV45">
        <v>0</v>
      </c>
      <c r="AAW45">
        <v>0</v>
      </c>
      <c r="AAX45">
        <v>0</v>
      </c>
      <c r="AAY45">
        <v>0</v>
      </c>
      <c r="AAZ45">
        <v>0</v>
      </c>
      <c r="ABA45">
        <v>0</v>
      </c>
      <c r="ABB45">
        <v>0</v>
      </c>
      <c r="ABC45">
        <v>0</v>
      </c>
      <c r="ABD45">
        <v>0</v>
      </c>
      <c r="ABE45">
        <v>0</v>
      </c>
      <c r="ABF45">
        <v>0</v>
      </c>
      <c r="ABG45">
        <v>0</v>
      </c>
      <c r="ABH45">
        <v>0</v>
      </c>
      <c r="ABI45">
        <v>0</v>
      </c>
      <c r="ABJ45">
        <v>0</v>
      </c>
      <c r="ABK45">
        <v>0</v>
      </c>
      <c r="ABL45">
        <v>0</v>
      </c>
      <c r="ABM45">
        <v>0</v>
      </c>
      <c r="ABN45">
        <v>0</v>
      </c>
      <c r="ABO45">
        <v>0</v>
      </c>
      <c r="ABP45">
        <v>0</v>
      </c>
      <c r="ABQ45">
        <v>0</v>
      </c>
      <c r="ABR45">
        <v>0</v>
      </c>
      <c r="ABS45">
        <v>0</v>
      </c>
      <c r="ABT45">
        <v>0</v>
      </c>
      <c r="ABU45">
        <v>0</v>
      </c>
      <c r="ABV45">
        <v>0</v>
      </c>
      <c r="ABW45">
        <v>0</v>
      </c>
      <c r="ABX45">
        <v>0</v>
      </c>
      <c r="ABY45">
        <v>0</v>
      </c>
      <c r="ABZ45">
        <v>0</v>
      </c>
      <c r="ACA45">
        <v>0</v>
      </c>
      <c r="ACB45">
        <v>0</v>
      </c>
      <c r="ACC45">
        <v>0</v>
      </c>
      <c r="ACD45">
        <v>0</v>
      </c>
      <c r="ACE45">
        <v>0</v>
      </c>
      <c r="ACF45">
        <v>0</v>
      </c>
      <c r="ACG45">
        <v>0</v>
      </c>
      <c r="ACH45">
        <v>0</v>
      </c>
      <c r="ACI45">
        <v>0</v>
      </c>
      <c r="ACJ45">
        <v>0</v>
      </c>
      <c r="ACK45">
        <v>0</v>
      </c>
      <c r="ACL45">
        <v>0</v>
      </c>
      <c r="ACM45">
        <v>0</v>
      </c>
      <c r="ACN45">
        <v>0</v>
      </c>
      <c r="ACO45">
        <v>0</v>
      </c>
      <c r="ACP45">
        <v>0</v>
      </c>
      <c r="ACQ45">
        <v>0</v>
      </c>
    </row>
    <row r="46" spans="2:771" x14ac:dyDescent="0.25">
      <c r="B46">
        <f>IF(A46='Clinical resources'!B49,0,1)</f>
        <v>0</v>
      </c>
      <c r="C46">
        <f>'Clinical resources'!D49</f>
        <v>0</v>
      </c>
      <c r="H46" t="str">
        <f>ROW(H43)&amp;". "&amp;'Clinical resources'!B49</f>
        <v xml:space="preserve">43. </v>
      </c>
      <c r="J46" t="str" cm="1">
        <f t="array" ref="J46">IF(SUM(IF('Clinical resources'!L49:P49="X",1,0)*'Clinical resources'!L$4:P$4)&gt;0,"X","")</f>
        <v/>
      </c>
      <c r="K46" t="str" cm="1">
        <f t="array" ref="K46">IF(SUM(IF('Clinical resources'!Q49:U49="X",1,0)*'Clinical resources'!Q$4:U$4)&gt;0,"X","")</f>
        <v/>
      </c>
      <c r="L46" t="str" cm="1">
        <f t="array" ref="L46">IF(SUM(IF('Clinical resources'!V49:Z49="X",1,0)*'Clinical resources'!V$4:Z$4)&gt;0,"X","")</f>
        <v/>
      </c>
      <c r="M46" t="str" cm="1">
        <f t="array" ref="M46">IF(SUM(IF('Clinical resources'!AA49:AE49="X",1,0)*'Clinical resources'!AA$4:AE$4)&gt;0,"X","")</f>
        <v/>
      </c>
      <c r="N46" t="str" cm="1">
        <f t="array" ref="N46">IF(SUM(IF('Clinical resources'!AF49:AJ49="X",1,0)*'Clinical resources'!AF$4:AJ$4)&gt;0,"X","")</f>
        <v/>
      </c>
      <c r="O46" t="str" cm="1">
        <f t="array" ref="O46">IF(SUM(IF('Clinical resources'!AK49:AO49="X",1,0)*'Clinical resources'!AK$4:AO$4)&gt;0,"X","")</f>
        <v/>
      </c>
      <c r="P46" t="str" cm="1">
        <f t="array" ref="P46">IF(SUM(IF('Clinical resources'!AP49:AT49="X",1,0)*'Clinical resources'!AP$4:AT$4)&gt;0,"X","")</f>
        <v/>
      </c>
      <c r="Q46" t="str" cm="1">
        <f t="array" ref="Q46">IF(SUM(IF('Clinical resources'!AU49:AY49="X",1,0)*'Clinical resources'!AU$4:AY$4)&gt;0,"X","")</f>
        <v/>
      </c>
      <c r="R46" t="str" cm="1">
        <f t="array" ref="R46">IF(SUM(IF('Clinical resources'!AZ49:BD49="X",1,0)*'Clinical resources'!AZ$4:BD$4)&gt;0,"X","")</f>
        <v/>
      </c>
      <c r="S46" t="str" cm="1">
        <f t="array" ref="S46">IF(SUM(IF('Clinical resources'!BE49:BI49="X",1,0)*'Clinical resources'!BE$4:BI$4)&gt;0,"X","")</f>
        <v/>
      </c>
      <c r="T46" t="str" cm="1">
        <f t="array" ref="T46">IF(SUM(IF('Clinical resources'!BJ49:BN49="X",1,0)*'Clinical resources'!BJ$4:BN$4)&gt;0,"X","")</f>
        <v/>
      </c>
      <c r="U46" t="str" cm="1">
        <f t="array" ref="U46">IF(SUM(IF('Clinical resources'!BO49:BS49="X",1,0)*'Clinical resources'!BO$4:BS$4)&gt;0,"X","")</f>
        <v/>
      </c>
      <c r="V46" t="str" cm="1">
        <f t="array" ref="V46">IF(SUM(IF('Clinical resources'!BT49:BX49="X",1,0)*'Clinical resources'!BT$4:BX$4)&gt;0,"X","")</f>
        <v/>
      </c>
      <c r="W46" t="str" cm="1">
        <f t="array" ref="W46">IF(SUM(IF('Clinical resources'!BY49:CC49="X",1,0)*'Clinical resources'!BY$4:CC$4)&gt;0,"X","")</f>
        <v/>
      </c>
      <c r="X46" t="str" cm="1">
        <f t="array" ref="X46">IF(SUM(IF('Clinical resources'!CD49:CH49="X",1,0)*'Clinical resources'!CD$4:CH$4)&gt;0,"X","")</f>
        <v/>
      </c>
      <c r="AA46">
        <f t="array" ref="AA46">SUM('Clinical resources'!$L$4:$P$4*IF('Clinical resources'!$L49:$P49="X",1,0))</f>
        <v>0</v>
      </c>
      <c r="AB46">
        <f t="array" ref="AB46">SUM('Clinical resources'!$Q$4:$U$4*IF('Clinical resources'!$Q49:$U49="X",1,0))</f>
        <v>0</v>
      </c>
      <c r="AC46">
        <f t="array" ref="AC46">SUM('Clinical resources'!$V$4:$Z$4*IF('Clinical resources'!$V49:$Z49="X",1,0))</f>
        <v>0</v>
      </c>
      <c r="AD46">
        <f t="array" ref="AD46">SUM('Clinical resources'!$AA$4:$AE$4*IF('Clinical resources'!$AA49:$AE49="X",1,0))</f>
        <v>0</v>
      </c>
      <c r="AE46">
        <f t="array" ref="AE46">SUM('Clinical resources'!$AF$4:$AJ$4*IF('Clinical resources'!$AF49:$AJ49="X",1,0))</f>
        <v>0</v>
      </c>
      <c r="AF46">
        <f t="array" ref="AF46">SUM('Clinical resources'!$AK$4:$AO$4*IF('Clinical resources'!$AK49:$AO49="X",1,0))</f>
        <v>0</v>
      </c>
      <c r="AG46">
        <f t="array" ref="AG46">SUM('Clinical resources'!$AP$4:$AT$4*IF('Clinical resources'!$AP49:$AT49="X",1,0))</f>
        <v>0</v>
      </c>
      <c r="AH46">
        <f t="array" ref="AH46">SUM('Clinical resources'!$AU$4:$AY$4*IF('Clinical resources'!$AU49:$AY49="X",1,0))</f>
        <v>0</v>
      </c>
      <c r="AI46">
        <f t="array" ref="AI46">SUM('Clinical resources'!$AZ$4:$BD$4*IF('Clinical resources'!$AZ49:$BD49="X",1,0))</f>
        <v>0</v>
      </c>
      <c r="AJ46">
        <f t="array" ref="AJ46">SUM('Clinical resources'!$BE$4:$BI$4*IF('Clinical resources'!$BE49:$BI49="X",1,0))</f>
        <v>0</v>
      </c>
      <c r="AK46">
        <f t="array" ref="AK46">SUM('Clinical resources'!$BJ$4:$BN$4*IF('Clinical resources'!$BJ49:$BN49="X",1,0))</f>
        <v>0</v>
      </c>
      <c r="AL46">
        <f t="array" ref="AL46">SUM('Clinical resources'!$BO$4:$BS$4*IF('Clinical resources'!$BO49:$BS49="X",1,0))</f>
        <v>0</v>
      </c>
      <c r="AM46">
        <f t="array" ref="AM46">SUM('Clinical resources'!$BT$4:$BX$4*IF('Clinical resources'!$BT49:$BX49="X",1,0))</f>
        <v>0</v>
      </c>
      <c r="AN46">
        <f t="array" ref="AN46">SUM('Clinical resources'!$BY$4:$CC$4*IF('Clinical resources'!$BY49:$CC49="X",1,0))</f>
        <v>0</v>
      </c>
      <c r="AO46">
        <f t="array" ref="AO46">SUM('Clinical resources'!$CD$4:$CH$4*IF('Clinical resources'!$CD49:$CH49="X",1,0))</f>
        <v>0</v>
      </c>
      <c r="AS46" cm="1">
        <f t="array" ref="AS46">IF(SUM(IF($J46:$X46=TRANSPOSE('Capacity Backing (Hide)2'!B$67:B$81),1,0))&gt;0,1,0)</f>
        <v>0</v>
      </c>
      <c r="AT46" cm="1">
        <f t="array" ref="AT46">IF(SUM(IF($J46:$X46=TRANSPOSE('Capacity Backing (Hide)2'!C$67:C$81),1,0))&gt;0,1,0)</f>
        <v>0</v>
      </c>
      <c r="AU46" cm="1">
        <f t="array" ref="AU46">IF(SUM(IF($J46:$X46=TRANSPOSE('Capacity Backing (Hide)2'!D$67:D$81),1,0))&gt;0,1,0)</f>
        <v>0</v>
      </c>
      <c r="AV46" cm="1">
        <f t="array" ref="AV46">IF(SUM(IF($J46:$X46=TRANSPOSE('Capacity Backing (Hide)2'!E$67:E$81),1,0))&gt;0,1,0)</f>
        <v>0</v>
      </c>
      <c r="AW46" cm="1">
        <f t="array" ref="AW46">IF(SUM(IF($J46:$X46=TRANSPOSE('Capacity Backing (Hide)2'!F$67:F$81),1,0))&gt;0,1,0)</f>
        <v>0</v>
      </c>
      <c r="AX46" cm="1">
        <f t="array" ref="AX46">IF(SUM(IF($J46:$X46=TRANSPOSE('Capacity Backing (Hide)2'!G$67:G$81),1,0))&gt;0,1,0)</f>
        <v>0</v>
      </c>
      <c r="AY46" cm="1">
        <f t="array" ref="AY46">IF(SUM(IF($J46:$X46=TRANSPOSE('Capacity Backing (Hide)2'!H$67:H$81),1,0))&gt;0,1,0)</f>
        <v>0</v>
      </c>
      <c r="AZ46" cm="1">
        <f t="array" ref="AZ46">IF(SUM(IF($J46:$X46=TRANSPOSE('Capacity Backing (Hide)2'!I$67:I$81),1,0))&gt;0,1,0)</f>
        <v>0</v>
      </c>
      <c r="BA46" cm="1">
        <f t="array" ref="BA46">IF(SUM(IF($J46:$X46=TRANSPOSE('Capacity Backing (Hide)2'!J$67:J$81),1,0))&gt;0,1,0)</f>
        <v>0</v>
      </c>
      <c r="BB46" cm="1">
        <f t="array" ref="BB46">IF(SUM(IF($J46:$X46=TRANSPOSE('Capacity Backing (Hide)2'!K$67:K$81),1,0))&gt;0,1,0)</f>
        <v>0</v>
      </c>
      <c r="BC46" cm="1">
        <f t="array" ref="BC46">IF(SUM(IF($J46:$X46=TRANSPOSE('Capacity Backing (Hide)2'!L$67:L$81),1,0))&gt;0,1,0)</f>
        <v>0</v>
      </c>
      <c r="BD46" cm="1">
        <f t="array" ref="BD46">IF(SUM(IF($J46:$X46=TRANSPOSE('Capacity Backing (Hide)2'!M$67:M$81),1,0))&gt;0,1,0)</f>
        <v>0</v>
      </c>
      <c r="BE46" cm="1">
        <f t="array" ref="BE46">IF(SUM(IF($J46:$X46=TRANSPOSE('Capacity Backing (Hide)2'!N$67:N$81),1,0))&gt;0,1,0)</f>
        <v>0</v>
      </c>
      <c r="BF46" cm="1">
        <f t="array" ref="BF46">IF(SUM(IF($J46:$X46=TRANSPOSE('Capacity Backing (Hide)2'!O$67:O$81),1,0))&gt;0,1,0)</f>
        <v>0</v>
      </c>
      <c r="BG46" cm="1">
        <f t="array" ref="BG46">IF(SUM(IF($J46:$X46=TRANSPOSE('Capacity Backing (Hide)2'!P$67:P$81),1,0))&gt;0,1,0)</f>
        <v>0</v>
      </c>
      <c r="BH46" cm="1">
        <f t="array" ref="BH46">IF(SUM(IF($J46:$X46=TRANSPOSE('Capacity Backing (Hide)2'!Q$67:Q$81),1,0))&gt;0,1,0)</f>
        <v>0</v>
      </c>
      <c r="BI46" cm="1">
        <f t="array" ref="BI46">IF(SUM(IF($J46:$X46=TRANSPOSE('Capacity Backing (Hide)2'!R$67:R$81),1,0))&gt;0,1,0)</f>
        <v>0</v>
      </c>
      <c r="BJ46" cm="1">
        <f t="array" ref="BJ46">IF(SUM(IF($J46:$X46=TRANSPOSE('Capacity Backing (Hide)2'!S$67:S$81),1,0))&gt;0,1,0)</f>
        <v>0</v>
      </c>
      <c r="BK46" cm="1">
        <f t="array" ref="BK46">IF(SUM(IF($J46:$X46=TRANSPOSE('Capacity Backing (Hide)2'!T$67:T$81),1,0))&gt;0,1,0)</f>
        <v>0</v>
      </c>
      <c r="BL46" cm="1">
        <f t="array" ref="BL46">IF(SUM(IF($J46:$X46=TRANSPOSE('Capacity Backing (Hide)2'!U$67:U$81),1,0))&gt;0,1,0)</f>
        <v>0</v>
      </c>
      <c r="BM46" cm="1">
        <f t="array" ref="BM46">IF(SUM(IF($J46:$X46=TRANSPOSE('Capacity Backing (Hide)2'!V$67:V$81),1,0))&gt;0,1,0)</f>
        <v>0</v>
      </c>
      <c r="BN46" cm="1">
        <f t="array" ref="BN46">IF(SUM(IF($J46:$X46=TRANSPOSE('Capacity Backing (Hide)2'!W$67:W$81),1,0))&gt;0,1,0)</f>
        <v>0</v>
      </c>
      <c r="BO46" cm="1">
        <f t="array" ref="BO46">IF(SUM(IF($J46:$X46=TRANSPOSE('Capacity Backing (Hide)2'!X$67:X$81),1,0))&gt;0,1,0)</f>
        <v>0</v>
      </c>
      <c r="BP46" cm="1">
        <f t="array" ref="BP46">IF(SUM(IF($J46:$X46=TRANSPOSE('Capacity Backing (Hide)2'!Y$67:Y$81),1,0))&gt;0,1,0)</f>
        <v>0</v>
      </c>
      <c r="BQ46" cm="1">
        <f t="array" ref="BQ46">IF(SUM(IF($J46:$X46=TRANSPOSE('Capacity Backing (Hide)2'!Z$67:Z$81),1,0))&gt;0,1,0)</f>
        <v>0</v>
      </c>
      <c r="BR46" cm="1">
        <f t="array" ref="BR46">IF(SUM(IF($J46:$X46=TRANSPOSE('Capacity Backing (Hide)2'!AA$67:AA$81),1,0))&gt;0,1,0)</f>
        <v>0</v>
      </c>
      <c r="BS46" cm="1">
        <f t="array" ref="BS46">IF(SUM(IF($J46:$X46=TRANSPOSE('Capacity Backing (Hide)2'!AB$67:AB$81),1,0))&gt;0,1,0)</f>
        <v>0</v>
      </c>
      <c r="BT46" cm="1">
        <f t="array" ref="BT46">IF(SUM(IF($J46:$X46=TRANSPOSE('Capacity Backing (Hide)2'!AC$67:AC$81),1,0))&gt;0,1,0)</f>
        <v>0</v>
      </c>
      <c r="BU46" cm="1">
        <f t="array" ref="BU46">IF(SUM(IF($J46:$X46=TRANSPOSE('Capacity Backing (Hide)2'!AD$67:AD$81),1,0))&gt;0,1,0)</f>
        <v>0</v>
      </c>
      <c r="BV46" cm="1">
        <f t="array" ref="BV46">IF(SUM(IF($J46:$X46=TRANSPOSE('Capacity Backing (Hide)2'!AE$67:AE$81),1,0))&gt;0,1,0)</f>
        <v>0</v>
      </c>
      <c r="BW46" cm="1">
        <f t="array" ref="BW46">IF(SUM(IF($J46:$X46=TRANSPOSE('Capacity Backing (Hide)2'!AF$67:AF$81),1,0))&gt;0,1,0)</f>
        <v>0</v>
      </c>
      <c r="BX46" cm="1">
        <f t="array" ref="BX46">IF(SUM(IF($J46:$X46=TRANSPOSE('Capacity Backing (Hide)2'!AG$67:AG$81),1,0))&gt;0,1,0)</f>
        <v>0</v>
      </c>
      <c r="BY46" cm="1">
        <f t="array" ref="BY46">IF(SUM(IF($J46:$X46=TRANSPOSE('Capacity Backing (Hide)2'!AH$67:AH$81),1,0))&gt;0,1,0)</f>
        <v>0</v>
      </c>
      <c r="BZ46" cm="1">
        <f t="array" ref="BZ46">IF(SUM(IF($J46:$X46=TRANSPOSE('Capacity Backing (Hide)2'!AI$67:AI$81),1,0))&gt;0,1,0)</f>
        <v>0</v>
      </c>
      <c r="CA46" cm="1">
        <f t="array" ref="CA46">IF(SUM(IF($J46:$X46=TRANSPOSE('Capacity Backing (Hide)2'!AJ$67:AJ$81),1,0))&gt;0,1,0)</f>
        <v>0</v>
      </c>
      <c r="CB46" cm="1">
        <f t="array" ref="CB46">IF(SUM(IF($J46:$X46=TRANSPOSE('Capacity Backing (Hide)2'!AK$67:AK$81),1,0))&gt;0,1,0)</f>
        <v>0</v>
      </c>
      <c r="CC46" cm="1">
        <f t="array" ref="CC46">IF(SUM(IF($J46:$X46=TRANSPOSE('Capacity Backing (Hide)2'!AL$67:AL$81),1,0))&gt;0,1,0)</f>
        <v>0</v>
      </c>
      <c r="CD46" cm="1">
        <f t="array" ref="CD46">IF(SUM(IF($J46:$X46=TRANSPOSE('Capacity Backing (Hide)2'!AM$67:AM$81),1,0))&gt;0,1,0)</f>
        <v>0</v>
      </c>
      <c r="CE46" cm="1">
        <f t="array" ref="CE46">IF(SUM(IF($J46:$X46=TRANSPOSE('Capacity Backing (Hide)2'!AN$67:AN$81),1,0))&gt;0,1,0)</f>
        <v>0</v>
      </c>
      <c r="CF46" cm="1">
        <f t="array" ref="CF46">IF(SUM(IF($J46:$X46=TRANSPOSE('Capacity Backing (Hide)2'!AO$67:AO$81),1,0))&gt;0,1,0)</f>
        <v>0</v>
      </c>
      <c r="CG46" cm="1">
        <f t="array" ref="CG46">IF(SUM(IF($J46:$X46=TRANSPOSE('Capacity Backing (Hide)2'!AP$67:AP$81),1,0))&gt;0,1,0)</f>
        <v>0</v>
      </c>
      <c r="CH46" cm="1">
        <f t="array" ref="CH46">IF(SUM(IF($J46:$X46=TRANSPOSE('Capacity Backing (Hide)2'!AQ$67:AQ$81),1,0))&gt;0,1,0)</f>
        <v>0</v>
      </c>
      <c r="CI46" cm="1">
        <f t="array" ref="CI46">IF(SUM(IF($J46:$X46=TRANSPOSE('Capacity Backing (Hide)2'!AR$67:AR$81),1,0))&gt;0,1,0)</f>
        <v>0</v>
      </c>
      <c r="CJ46" cm="1">
        <f t="array" ref="CJ46">IF(SUM(IF($J46:$X46=TRANSPOSE('Capacity Backing (Hide)2'!AS$67:AS$81),1,0))&gt;0,1,0)</f>
        <v>0</v>
      </c>
      <c r="CK46" cm="1">
        <f t="array" ref="CK46">IF(SUM(IF($J46:$X46=TRANSPOSE('Capacity Backing (Hide)2'!AT$67:AT$81),1,0))&gt;0,1,0)</f>
        <v>0</v>
      </c>
      <c r="CL46" cm="1">
        <f t="array" ref="CL46">IF(SUM(IF($J46:$X46=TRANSPOSE('Capacity Backing (Hide)2'!AU$67:AU$81),1,0))&gt;0,1,0)</f>
        <v>0</v>
      </c>
      <c r="CM46" cm="1">
        <f t="array" ref="CM46">IF(SUM(IF($J46:$X46=TRANSPOSE('Capacity Backing (Hide)2'!AV$67:AV$81),1,0))&gt;0,1,0)</f>
        <v>0</v>
      </c>
      <c r="CN46" cm="1">
        <f t="array" ref="CN46">IF(SUM(IF($J46:$X46=TRANSPOSE('Capacity Backing (Hide)2'!AW$67:AW$81),1,0))&gt;0,1,0)</f>
        <v>0</v>
      </c>
      <c r="CO46" cm="1">
        <f t="array" ref="CO46">IF(SUM(IF($J46:$X46=TRANSPOSE('Capacity Backing (Hide)2'!AX$67:AX$81),1,0))&gt;0,1,0)</f>
        <v>0</v>
      </c>
      <c r="CP46" cm="1">
        <f t="array" ref="CP46">IF(SUM(IF($J46:$X46=TRANSPOSE('Capacity Backing (Hide)2'!AY$67:AY$81),1,0))&gt;0,1,0)</f>
        <v>0</v>
      </c>
      <c r="CQ46" cm="1">
        <f t="array" ref="CQ46">IF(SUM(IF($J46:$X46=TRANSPOSE('Capacity Backing (Hide)2'!AZ$67:AZ$81),1,0))&gt;0,1,0)</f>
        <v>0</v>
      </c>
      <c r="CR46" cm="1">
        <f t="array" ref="CR46">IF(SUM(IF($J46:$X46=TRANSPOSE('Capacity Backing (Hide)2'!BA$67:BA$81),1,0))&gt;0,1,0)</f>
        <v>0</v>
      </c>
      <c r="CS46" cm="1">
        <f t="array" ref="CS46">IF(SUM(IF($J46:$X46=TRANSPOSE('Capacity Backing (Hide)2'!BB$67:BB$81),1,0))&gt;0,1,0)</f>
        <v>0</v>
      </c>
      <c r="CT46" cm="1">
        <f t="array" ref="CT46">IF(SUM(IF($J46:$X46=TRANSPOSE('Capacity Backing (Hide)2'!BC$67:BC$81),1,0))&gt;0,1,0)</f>
        <v>0</v>
      </c>
      <c r="CU46" cm="1">
        <f t="array" ref="CU46">IF(SUM(IF($J46:$X46=TRANSPOSE('Capacity Backing (Hide)2'!BD$67:BD$81),1,0))&gt;0,1,0)</f>
        <v>0</v>
      </c>
      <c r="CV46" cm="1">
        <f t="array" ref="CV46">IF(SUM(IF($J46:$X46=TRANSPOSE('Capacity Backing (Hide)2'!BE$67:BE$81),1,0))&gt;0,1,0)</f>
        <v>0</v>
      </c>
      <c r="CW46" cm="1">
        <f t="array" ref="CW46">IF(SUM(IF($J46:$X46=TRANSPOSE('Capacity Backing (Hide)2'!BF$67:BF$81),1,0))&gt;0,1,0)</f>
        <v>0</v>
      </c>
      <c r="CX46" cm="1">
        <f t="array" ref="CX46">IF(SUM(IF($J46:$X46=TRANSPOSE('Capacity Backing (Hide)2'!BG$67:BG$81),1,0))&gt;0,1,0)</f>
        <v>0</v>
      </c>
      <c r="CY46" cm="1">
        <f t="array" ref="CY46">IF(SUM(IF($J46:$X46=TRANSPOSE('Capacity Backing (Hide)2'!BH$67:BH$81),1,0))&gt;0,1,0)</f>
        <v>0</v>
      </c>
      <c r="CZ46" cm="1">
        <f t="array" ref="CZ46">IF(SUM(IF($J46:$X46=TRANSPOSE('Capacity Backing (Hide)2'!BI$67:BI$81),1,0))&gt;0,1,0)</f>
        <v>0</v>
      </c>
      <c r="DA46" cm="1">
        <f t="array" ref="DA46">IF(SUM(IF($J46:$X46=TRANSPOSE('Capacity Backing (Hide)2'!BJ$67:BJ$81),1,0))&gt;0,1,0)</f>
        <v>0</v>
      </c>
      <c r="DB46" cm="1">
        <f t="array" ref="DB46">IF(SUM(IF($J46:$X46=TRANSPOSE('Capacity Backing (Hide)2'!BK$67:BK$81),1,0))&gt;0,1,0)</f>
        <v>0</v>
      </c>
      <c r="DC46" cm="1">
        <f t="array" ref="DC46">IF(SUM(IF($J46:$X46=TRANSPOSE('Capacity Backing (Hide)2'!BL$67:BL$81),1,0))&gt;0,1,0)</f>
        <v>0</v>
      </c>
      <c r="DD46" cm="1">
        <f t="array" ref="DD46">IF(SUM(IF($J46:$X46=TRANSPOSE('Capacity Backing (Hide)2'!BM$67:BM$81),1,0))&gt;0,1,0)</f>
        <v>0</v>
      </c>
      <c r="DE46" cm="1">
        <f t="array" ref="DE46">IF(SUM(IF($J46:$X46=TRANSPOSE('Capacity Backing (Hide)2'!BN$67:BN$81),1,0))&gt;0,1,0)</f>
        <v>0</v>
      </c>
      <c r="DF46" cm="1">
        <f t="array" ref="DF46">IF(SUM(IF($J46:$X46=TRANSPOSE('Capacity Backing (Hide)2'!BO$67:BO$81),1,0))&gt;0,1,0)</f>
        <v>0</v>
      </c>
      <c r="DG46" cm="1">
        <f t="array" ref="DG46">IF(SUM(IF($J46:$X46=TRANSPOSE('Capacity Backing (Hide)2'!BP$67:BP$81),1,0))&gt;0,1,0)</f>
        <v>0</v>
      </c>
      <c r="DH46" cm="1">
        <f t="array" ref="DH46">IF(SUM(IF($J46:$X46=TRANSPOSE('Capacity Backing (Hide)2'!BQ$67:BQ$81),1,0))&gt;0,1,0)</f>
        <v>0</v>
      </c>
      <c r="DI46" cm="1">
        <f t="array" ref="DI46">IF(SUM(IF($J46:$X46=TRANSPOSE('Capacity Backing (Hide)2'!BR$67:BR$81),1,0))&gt;0,1,0)</f>
        <v>0</v>
      </c>
      <c r="DJ46" cm="1">
        <f t="array" ref="DJ46">IF(SUM(IF($J46:$X46=TRANSPOSE('Capacity Backing (Hide)2'!BS$67:BS$81),1,0))&gt;0,1,0)</f>
        <v>0</v>
      </c>
      <c r="DK46" cm="1">
        <f t="array" ref="DK46">IF(SUM(IF($J46:$X46=TRANSPOSE('Capacity Backing (Hide)2'!BT$67:BT$81),1,0))&gt;0,1,0)</f>
        <v>0</v>
      </c>
      <c r="DL46" cm="1">
        <f t="array" ref="DL46">IF(SUM(IF($J46:$X46=TRANSPOSE('Capacity Backing (Hide)2'!BU$67:BU$81),1,0))&gt;0,1,0)</f>
        <v>0</v>
      </c>
      <c r="DM46" cm="1">
        <f t="array" ref="DM46">IF(SUM(IF($J46:$X46=TRANSPOSE('Capacity Backing (Hide)2'!BV$67:BV$81),1,0))&gt;0,1,0)</f>
        <v>0</v>
      </c>
      <c r="DN46" cm="1">
        <f t="array" ref="DN46">IF(SUM(IF($J46:$X46=TRANSPOSE('Capacity Backing (Hide)2'!BW$67:BW$81),1,0))&gt;0,1,0)</f>
        <v>0</v>
      </c>
      <c r="DO46" cm="1">
        <f t="array" ref="DO46">IF(SUM(IF($J46:$X46=TRANSPOSE('Capacity Backing (Hide)2'!BX$67:BX$81),1,0))&gt;0,1,0)</f>
        <v>0</v>
      </c>
      <c r="DP46" cm="1">
        <f t="array" ref="DP46">IF(SUM(IF($J46:$X46=TRANSPOSE('Capacity Backing (Hide)2'!BY$67:BY$81),1,0))&gt;0,1,0)</f>
        <v>0</v>
      </c>
      <c r="DQ46" cm="1">
        <f t="array" ref="DQ46">IF(SUM(IF($J46:$X46=TRANSPOSE('Capacity Backing (Hide)2'!BZ$67:BZ$81),1,0))&gt;0,1,0)</f>
        <v>0</v>
      </c>
      <c r="DR46" cm="1">
        <f t="array" ref="DR46">IF(SUM(IF($J46:$X46=TRANSPOSE('Capacity Backing (Hide)2'!CA$67:CA$81),1,0))&gt;0,1,0)</f>
        <v>0</v>
      </c>
      <c r="DS46" cm="1">
        <f t="array" ref="DS46">IF(SUM(IF($J46:$X46=TRANSPOSE('Capacity Backing (Hide)2'!CB$67:CB$81),1,0))&gt;0,1,0)</f>
        <v>0</v>
      </c>
      <c r="DT46" cm="1">
        <f t="array" ref="DT46">IF(SUM(IF($J46:$X46=TRANSPOSE('Capacity Backing (Hide)2'!CC$67:CC$81),1,0))&gt;0,1,0)</f>
        <v>0</v>
      </c>
      <c r="DU46" cm="1">
        <f t="array" ref="DU46">IF(SUM(IF($J46:$X46=TRANSPOSE('Capacity Backing (Hide)2'!CD$67:CD$81),1,0))&gt;0,1,0)</f>
        <v>0</v>
      </c>
      <c r="DV46" cm="1">
        <f t="array" ref="DV46">IF(SUM(IF($J46:$X46=TRANSPOSE('Capacity Backing (Hide)2'!CE$67:CE$81),1,0))&gt;0,1,0)</f>
        <v>0</v>
      </c>
      <c r="DW46" cm="1">
        <f t="array" ref="DW46">IF(SUM(IF($J46:$X46=TRANSPOSE('Capacity Backing (Hide)2'!CF$67:CF$81),1,0))&gt;0,1,0)</f>
        <v>0</v>
      </c>
      <c r="DX46" cm="1">
        <f t="array" ref="DX46">IF(SUM(IF($J46:$X46=TRANSPOSE('Capacity Backing (Hide)2'!CG$67:CG$81),1,0))&gt;0,1,0)</f>
        <v>0</v>
      </c>
      <c r="DY46" cm="1">
        <f t="array" ref="DY46">IF(SUM(IF($J46:$X46=TRANSPOSE('Capacity Backing (Hide)2'!CH$67:CH$81),1,0))&gt;0,1,0)</f>
        <v>0</v>
      </c>
      <c r="DZ46" cm="1">
        <f t="array" ref="DZ46">IF(SUM(IF($J46:$X46=TRANSPOSE('Capacity Backing (Hide)2'!CI$67:CI$81),1,0))&gt;0,1,0)</f>
        <v>0</v>
      </c>
      <c r="EA46" cm="1">
        <f t="array" ref="EA46">IF(SUM(IF($J46:$X46=TRANSPOSE('Capacity Backing (Hide)2'!CJ$67:CJ$81),1,0))&gt;0,1,0)</f>
        <v>0</v>
      </c>
      <c r="EB46" cm="1">
        <f t="array" ref="EB46">IF(SUM(IF($J46:$X46=TRANSPOSE('Capacity Backing (Hide)2'!CK$67:CK$81),1,0))&gt;0,1,0)</f>
        <v>0</v>
      </c>
      <c r="EC46" cm="1">
        <f t="array" ref="EC46">IF(SUM(IF($J46:$X46=TRANSPOSE('Capacity Backing (Hide)2'!CL$67:CL$81),1,0))&gt;0,1,0)</f>
        <v>0</v>
      </c>
      <c r="ED46" cm="1">
        <f t="array" ref="ED46">IF(SUM(IF($J46:$X46=TRANSPOSE('Capacity Backing (Hide)2'!CM$67:CM$81),1,0))&gt;0,1,0)</f>
        <v>0</v>
      </c>
      <c r="EE46" cm="1">
        <f t="array" ref="EE46">IF(SUM(IF($J46:$X46=TRANSPOSE('Capacity Backing (Hide)2'!CN$67:CN$81),1,0))&gt;0,1,0)</f>
        <v>0</v>
      </c>
      <c r="EF46" cm="1">
        <f t="array" ref="EF46">IF(SUM(IF($J46:$X46=TRANSPOSE('Capacity Backing (Hide)2'!CO$67:CO$81),1,0))&gt;0,1,0)</f>
        <v>0</v>
      </c>
      <c r="EG46" cm="1">
        <f t="array" ref="EG46">IF(SUM(IF($J46:$X46=TRANSPOSE('Capacity Backing (Hide)2'!CP$67:CP$81),1,0))&gt;0,1,0)</f>
        <v>0</v>
      </c>
      <c r="EH46" cm="1">
        <f t="array" ref="EH46">IF(SUM(IF($J46:$X46=TRANSPOSE('Capacity Backing (Hide)2'!CQ$67:CQ$81),1,0))&gt;0,1,0)</f>
        <v>0</v>
      </c>
      <c r="EI46" cm="1">
        <f t="array" ref="EI46">IF(SUM(IF($J46:$X46=TRANSPOSE('Capacity Backing (Hide)2'!CR$67:CR$81),1,0))&gt;0,1,0)</f>
        <v>0</v>
      </c>
      <c r="EJ46" cm="1">
        <f t="array" ref="EJ46">IF(SUM(IF($J46:$X46=TRANSPOSE('Capacity Backing (Hide)2'!CS$67:CS$81),1,0))&gt;0,1,0)</f>
        <v>0</v>
      </c>
      <c r="EK46" cm="1">
        <f t="array" ref="EK46">IF(SUM(IF($J46:$X46=TRANSPOSE('Capacity Backing (Hide)2'!CT$67:CT$81),1,0))&gt;0,1,0)</f>
        <v>0</v>
      </c>
      <c r="EL46" cm="1">
        <f t="array" ref="EL46">IF(SUM(IF($J46:$X46=TRANSPOSE('Capacity Backing (Hide)2'!CU$67:CU$81),1,0))&gt;0,1,0)</f>
        <v>0</v>
      </c>
      <c r="EM46" cm="1">
        <f t="array" ref="EM46">IF(SUM(IF($J46:$X46=TRANSPOSE('Capacity Backing (Hide)2'!CV$67:CV$81),1,0))&gt;0,1,0)</f>
        <v>0</v>
      </c>
      <c r="EN46" cm="1">
        <f t="array" ref="EN46">IF(SUM(IF($J46:$X46=TRANSPOSE('Capacity Backing (Hide)2'!CW$67:CW$81),1,0))&gt;0,1,0)</f>
        <v>0</v>
      </c>
      <c r="EQ46" cm="1">
        <f t="array" ref="EQ46">IF(SUM(IF($J46:$X46=TRANSPOSE('Capacity Backing (Hide)2'!B$203:B$217),1,0))&gt;0,1,0)</f>
        <v>0</v>
      </c>
      <c r="ER46" cm="1">
        <f t="array" ref="ER46">IF(SUM(IF($J46:$X46=TRANSPOSE('Capacity Backing (Hide)2'!C$203:C$217),1,0))&gt;0,1,0)</f>
        <v>0</v>
      </c>
      <c r="ES46" cm="1">
        <f t="array" ref="ES46">IF(SUM(IF($J46:$X46=TRANSPOSE('Capacity Backing (Hide)2'!D$203:D$217),1,0))&gt;0,1,0)</f>
        <v>0</v>
      </c>
      <c r="ET46" cm="1">
        <f t="array" ref="ET46">IF(SUM(IF($J46:$X46=TRANSPOSE('Capacity Backing (Hide)2'!E$203:E$217),1,0))&gt;0,1,0)</f>
        <v>0</v>
      </c>
      <c r="EU46" cm="1">
        <f t="array" ref="EU46">IF(SUM(IF($J46:$X46=TRANSPOSE('Capacity Backing (Hide)2'!F$203:F$217),1,0))&gt;0,1,0)</f>
        <v>0</v>
      </c>
      <c r="EV46" cm="1">
        <f t="array" ref="EV46">IF(SUM(IF($J46:$X46=TRANSPOSE('Capacity Backing (Hide)2'!G$203:G$217),1,0))&gt;0,1,0)</f>
        <v>0</v>
      </c>
      <c r="EW46" cm="1">
        <f t="array" ref="EW46">IF(SUM(IF($J46:$X46=TRANSPOSE('Capacity Backing (Hide)2'!H$203:H$217),1,0))&gt;0,1,0)</f>
        <v>0</v>
      </c>
      <c r="EX46" cm="1">
        <f t="array" ref="EX46">IF(SUM(IF($J46:$X46=TRANSPOSE('Capacity Backing (Hide)2'!I$203:I$217),1,0))&gt;0,1,0)</f>
        <v>0</v>
      </c>
      <c r="EY46" cm="1">
        <f t="array" ref="EY46">IF(SUM(IF($J46:$X46=TRANSPOSE('Capacity Backing (Hide)2'!J$203:J$217),1,0))&gt;0,1,0)</f>
        <v>0</v>
      </c>
      <c r="EZ46" cm="1">
        <f t="array" ref="EZ46">IF(SUM(IF($J46:$X46=TRANSPOSE('Capacity Backing (Hide)2'!K$203:K$217),1,0))&gt;0,1,0)</f>
        <v>0</v>
      </c>
      <c r="FA46" cm="1">
        <f t="array" ref="FA46">IF(SUM(IF($J46:$X46=TRANSPOSE('Capacity Backing (Hide)2'!L$203:L$217),1,0))&gt;0,1,0)</f>
        <v>0</v>
      </c>
      <c r="FB46" cm="1">
        <f t="array" ref="FB46">IF(SUM(IF($J46:$X46=TRANSPOSE('Capacity Backing (Hide)2'!M$203:M$217),1,0))&gt;0,1,0)</f>
        <v>0</v>
      </c>
      <c r="FC46" cm="1">
        <f t="array" ref="FC46">IF(SUM(IF($J46:$X46=TRANSPOSE('Capacity Backing (Hide)2'!N$203:N$217),1,0))&gt;0,1,0)</f>
        <v>0</v>
      </c>
      <c r="FD46" cm="1">
        <f t="array" ref="FD46">IF(SUM(IF($J46:$X46=TRANSPOSE('Capacity Backing (Hide)2'!O$203:O$217),1,0))&gt;0,1,0)</f>
        <v>0</v>
      </c>
      <c r="FE46" cm="1">
        <f t="array" ref="FE46">IF(SUM(IF($J46:$X46=TRANSPOSE('Capacity Backing (Hide)2'!P$203:P$217),1,0))&gt;0,1,0)</f>
        <v>0</v>
      </c>
      <c r="FF46" cm="1">
        <f t="array" ref="FF46">IF(SUM(IF($J46:$X46=TRANSPOSE('Capacity Backing (Hide)2'!Q$203:Q$217),1,0))&gt;0,1,0)</f>
        <v>0</v>
      </c>
      <c r="FG46" cm="1">
        <f t="array" ref="FG46">IF(SUM(IF($J46:$X46=TRANSPOSE('Capacity Backing (Hide)2'!R$203:R$217),1,0))&gt;0,1,0)</f>
        <v>0</v>
      </c>
      <c r="FH46" cm="1">
        <f t="array" ref="FH46">IF(SUM(IF($J46:$X46=TRANSPOSE('Capacity Backing (Hide)2'!S$203:S$217),1,0))&gt;0,1,0)</f>
        <v>0</v>
      </c>
      <c r="FI46" cm="1">
        <f t="array" ref="FI46">IF(SUM(IF($J46:$X46=TRANSPOSE('Capacity Backing (Hide)2'!T$203:T$217),1,0))&gt;0,1,0)</f>
        <v>0</v>
      </c>
      <c r="FJ46" cm="1">
        <f t="array" ref="FJ46">IF(SUM(IF($J46:$X46=TRANSPOSE('Capacity Backing (Hide)2'!U$203:U$217),1,0))&gt;0,1,0)</f>
        <v>0</v>
      </c>
      <c r="FK46" cm="1">
        <f t="array" ref="FK46">IF(SUM(IF($J46:$X46=TRANSPOSE('Capacity Backing (Hide)2'!V$203:V$217),1,0))&gt;0,1,0)</f>
        <v>0</v>
      </c>
      <c r="FL46" cm="1">
        <f t="array" ref="FL46">IF(SUM(IF($J46:$X46=TRANSPOSE('Capacity Backing (Hide)2'!W$203:W$217),1,0))&gt;0,1,0)</f>
        <v>0</v>
      </c>
      <c r="FM46" cm="1">
        <f t="array" ref="FM46">IF(SUM(IF($J46:$X46=TRANSPOSE('Capacity Backing (Hide)2'!X$203:X$217),1,0))&gt;0,1,0)</f>
        <v>0</v>
      </c>
      <c r="FN46" cm="1">
        <f t="array" ref="FN46">IF(SUM(IF($J46:$X46=TRANSPOSE('Capacity Backing (Hide)2'!Y$203:Y$217),1,0))&gt;0,1,0)</f>
        <v>0</v>
      </c>
      <c r="FO46" cm="1">
        <f t="array" ref="FO46">IF(SUM(IF($J46:$X46=TRANSPOSE('Capacity Backing (Hide)2'!Z$203:Z$217),1,0))&gt;0,1,0)</f>
        <v>0</v>
      </c>
      <c r="FP46" cm="1">
        <f t="array" ref="FP46">IF(SUM(IF($J46:$X46=TRANSPOSE('Capacity Backing (Hide)2'!AA$203:AA$217),1,0))&gt;0,1,0)</f>
        <v>0</v>
      </c>
      <c r="FQ46" cm="1">
        <f t="array" ref="FQ46">IF(SUM(IF($J46:$X46=TRANSPOSE('Capacity Backing (Hide)2'!AB$203:AB$217),1,0))&gt;0,1,0)</f>
        <v>0</v>
      </c>
      <c r="FR46" cm="1">
        <f t="array" ref="FR46">IF(SUM(IF($J46:$X46=TRANSPOSE('Capacity Backing (Hide)2'!AC$203:AC$217),1,0))&gt;0,1,0)</f>
        <v>0</v>
      </c>
      <c r="FS46" cm="1">
        <f t="array" ref="FS46">IF(SUM(IF($J46:$X46=TRANSPOSE('Capacity Backing (Hide)2'!AD$203:AD$217),1,0))&gt;0,1,0)</f>
        <v>0</v>
      </c>
      <c r="FT46" cm="1">
        <f t="array" ref="FT46">IF(SUM(IF($J46:$X46=TRANSPOSE('Capacity Backing (Hide)2'!AE$203:AE$217),1,0))&gt;0,1,0)</f>
        <v>0</v>
      </c>
      <c r="FU46" cm="1">
        <f t="array" ref="FU46">IF(SUM(IF($J46:$X46=TRANSPOSE('Capacity Backing (Hide)2'!AF$203:AF$217),1,0))&gt;0,1,0)</f>
        <v>0</v>
      </c>
      <c r="FV46" cm="1">
        <f t="array" ref="FV46">IF(SUM(IF($J46:$X46=TRANSPOSE('Capacity Backing (Hide)2'!AG$203:AG$217),1,0))&gt;0,1,0)</f>
        <v>0</v>
      </c>
      <c r="FW46" cm="1">
        <f t="array" ref="FW46">IF(SUM(IF($J46:$X46=TRANSPOSE('Capacity Backing (Hide)2'!AH$203:AH$217),1,0))&gt;0,1,0)</f>
        <v>0</v>
      </c>
      <c r="FX46" cm="1">
        <f t="array" ref="FX46">IF(SUM(IF($J46:$X46=TRANSPOSE('Capacity Backing (Hide)2'!AI$203:AI$217),1,0))&gt;0,1,0)</f>
        <v>0</v>
      </c>
      <c r="FY46" cm="1">
        <f t="array" ref="FY46">IF(SUM(IF($J46:$X46=TRANSPOSE('Capacity Backing (Hide)2'!AJ$203:AJ$217),1,0))&gt;0,1,0)</f>
        <v>0</v>
      </c>
      <c r="FZ46" cm="1">
        <f t="array" ref="FZ46">IF(SUM(IF($J46:$X46=TRANSPOSE('Capacity Backing (Hide)2'!AK$203:AK$217),1,0))&gt;0,1,0)</f>
        <v>0</v>
      </c>
      <c r="GA46" cm="1">
        <f t="array" ref="GA46">IF(SUM(IF($J46:$X46=TRANSPOSE('Capacity Backing (Hide)2'!AL$203:AL$217),1,0))&gt;0,1,0)</f>
        <v>0</v>
      </c>
      <c r="GB46" cm="1">
        <f t="array" ref="GB46">IF(SUM(IF($J46:$X46=TRANSPOSE('Capacity Backing (Hide)2'!AM$203:AM$217),1,0))&gt;0,1,0)</f>
        <v>0</v>
      </c>
      <c r="GC46" cm="1">
        <f t="array" ref="GC46">IF(SUM(IF($J46:$X46=TRANSPOSE('Capacity Backing (Hide)2'!AN$203:AN$217),1,0))&gt;0,1,0)</f>
        <v>0</v>
      </c>
      <c r="GD46" cm="1">
        <f t="array" ref="GD46">IF(SUM(IF($J46:$X46=TRANSPOSE('Capacity Backing (Hide)2'!AO$203:AO$217),1,0))&gt;0,1,0)</f>
        <v>0</v>
      </c>
      <c r="GE46" cm="1">
        <f t="array" ref="GE46">IF(SUM(IF($J46:$X46=TRANSPOSE('Capacity Backing (Hide)2'!AP$203:AP$217),1,0))&gt;0,1,0)</f>
        <v>0</v>
      </c>
      <c r="GF46" cm="1">
        <f t="array" ref="GF46">IF(SUM(IF($J46:$X46=TRANSPOSE('Capacity Backing (Hide)2'!AQ$203:AQ$217),1,0))&gt;0,1,0)</f>
        <v>0</v>
      </c>
      <c r="GG46" cm="1">
        <f t="array" ref="GG46">IF(SUM(IF($J46:$X46=TRANSPOSE('Capacity Backing (Hide)2'!AR$203:AR$217),1,0))&gt;0,1,0)</f>
        <v>0</v>
      </c>
      <c r="GH46" cm="1">
        <f t="array" ref="GH46">IF(SUM(IF($J46:$X46=TRANSPOSE('Capacity Backing (Hide)2'!AS$203:AS$217),1,0))&gt;0,1,0)</f>
        <v>0</v>
      </c>
      <c r="GI46" cm="1">
        <f t="array" ref="GI46">IF(SUM(IF($J46:$X46=TRANSPOSE('Capacity Backing (Hide)2'!AT$203:AT$217),1,0))&gt;0,1,0)</f>
        <v>0</v>
      </c>
      <c r="GJ46" cm="1">
        <f t="array" ref="GJ46">IF(SUM(IF($J46:$X46=TRANSPOSE('Capacity Backing (Hide)2'!AU$203:AU$217),1,0))&gt;0,1,0)</f>
        <v>0</v>
      </c>
      <c r="GK46" cm="1">
        <f t="array" ref="GK46">IF(SUM(IF($J46:$X46=TRANSPOSE('Capacity Backing (Hide)2'!AV$203:AV$217),1,0))&gt;0,1,0)</f>
        <v>0</v>
      </c>
      <c r="GL46" cm="1">
        <f t="array" ref="GL46">IF(SUM(IF($J46:$X46=TRANSPOSE('Capacity Backing (Hide)2'!AW$203:AW$217),1,0))&gt;0,1,0)</f>
        <v>0</v>
      </c>
      <c r="GM46" cm="1">
        <f t="array" ref="GM46">IF(SUM(IF($J46:$X46=TRANSPOSE('Capacity Backing (Hide)2'!AX$203:AX$217),1,0))&gt;0,1,0)</f>
        <v>0</v>
      </c>
      <c r="GN46" cm="1">
        <f t="array" ref="GN46">IF(SUM(IF($J46:$X46=TRANSPOSE('Capacity Backing (Hide)2'!AY$203:AY$217),1,0))&gt;0,1,0)</f>
        <v>0</v>
      </c>
      <c r="GO46" cm="1">
        <f t="array" ref="GO46">IF(SUM(IF($J46:$X46=TRANSPOSE('Capacity Backing (Hide)2'!AZ$203:AZ$217),1,0))&gt;0,1,0)</f>
        <v>0</v>
      </c>
      <c r="GP46" cm="1">
        <f t="array" ref="GP46">IF(SUM(IF($J46:$X46=TRANSPOSE('Capacity Backing (Hide)2'!BA$203:BA$217),1,0))&gt;0,1,0)</f>
        <v>0</v>
      </c>
      <c r="GQ46" cm="1">
        <f t="array" ref="GQ46">IF(SUM(IF($J46:$X46=TRANSPOSE('Capacity Backing (Hide)2'!BB$203:BB$217),1,0))&gt;0,1,0)</f>
        <v>0</v>
      </c>
      <c r="GR46" cm="1">
        <f t="array" ref="GR46">IF(SUM(IF($J46:$X46=TRANSPOSE('Capacity Backing (Hide)2'!BC$203:BC$217),1,0))&gt;0,1,0)</f>
        <v>0</v>
      </c>
      <c r="GS46" cm="1">
        <f t="array" ref="GS46">IF(SUM(IF($J46:$X46=TRANSPOSE('Capacity Backing (Hide)2'!BD$203:BD$217),1,0))&gt;0,1,0)</f>
        <v>0</v>
      </c>
      <c r="GT46" cm="1">
        <f t="array" ref="GT46">IF(SUM(IF($J46:$X46=TRANSPOSE('Capacity Backing (Hide)2'!BE$203:BE$217),1,0))&gt;0,1,0)</f>
        <v>0</v>
      </c>
      <c r="GU46" cm="1">
        <f t="array" ref="GU46">IF(SUM(IF($J46:$X46=TRANSPOSE('Capacity Backing (Hide)2'!BF$203:BF$217),1,0))&gt;0,1,0)</f>
        <v>0</v>
      </c>
      <c r="GV46" cm="1">
        <f t="array" ref="GV46">IF(SUM(IF($J46:$X46=TRANSPOSE('Capacity Backing (Hide)2'!BG$203:BG$217),1,0))&gt;0,1,0)</f>
        <v>0</v>
      </c>
      <c r="GW46" cm="1">
        <f t="array" ref="GW46">IF(SUM(IF($J46:$X46=TRANSPOSE('Capacity Backing (Hide)2'!BH$203:BH$217),1,0))&gt;0,1,0)</f>
        <v>0</v>
      </c>
      <c r="GX46" cm="1">
        <f t="array" ref="GX46">IF(SUM(IF($J46:$X46=TRANSPOSE('Capacity Backing (Hide)2'!BI$203:BI$217),1,0))&gt;0,1,0)</f>
        <v>0</v>
      </c>
      <c r="GY46" cm="1">
        <f t="array" ref="GY46">IF(SUM(IF($J46:$X46=TRANSPOSE('Capacity Backing (Hide)2'!BJ$203:BJ$217),1,0))&gt;0,1,0)</f>
        <v>0</v>
      </c>
      <c r="GZ46" cm="1">
        <f t="array" ref="GZ46">IF(SUM(IF($J46:$X46=TRANSPOSE('Capacity Backing (Hide)2'!BK$203:BK$217),1,0))&gt;0,1,0)</f>
        <v>0</v>
      </c>
      <c r="HA46" cm="1">
        <f t="array" ref="HA46">IF(SUM(IF($J46:$X46=TRANSPOSE('Capacity Backing (Hide)2'!BL$203:BL$217),1,0))&gt;0,1,0)</f>
        <v>0</v>
      </c>
      <c r="HB46" cm="1">
        <f t="array" ref="HB46">IF(SUM(IF($J46:$X46=TRANSPOSE('Capacity Backing (Hide)2'!BM$203:BM$217),1,0))&gt;0,1,0)</f>
        <v>0</v>
      </c>
      <c r="HC46" cm="1">
        <f t="array" ref="HC46">IF(SUM(IF($J46:$X46=TRANSPOSE('Capacity Backing (Hide)2'!BN$203:BN$217),1,0))&gt;0,1,0)</f>
        <v>0</v>
      </c>
      <c r="HD46" cm="1">
        <f t="array" ref="HD46">IF(SUM(IF($J46:$X46=TRANSPOSE('Capacity Backing (Hide)2'!BO$203:BO$217),1,0))&gt;0,1,0)</f>
        <v>0</v>
      </c>
      <c r="HE46" cm="1">
        <f t="array" ref="HE46">IF(SUM(IF($J46:$X46=TRANSPOSE('Capacity Backing (Hide)2'!BP$203:BP$217),1,0))&gt;0,1,0)</f>
        <v>0</v>
      </c>
      <c r="HF46" cm="1">
        <f t="array" ref="HF46">IF(SUM(IF($J46:$X46=TRANSPOSE('Capacity Backing (Hide)2'!BQ$203:BQ$217),1,0))&gt;0,1,0)</f>
        <v>0</v>
      </c>
      <c r="HG46" cm="1">
        <f t="array" ref="HG46">IF(SUM(IF($J46:$X46=TRANSPOSE('Capacity Backing (Hide)2'!BR$203:BR$217),1,0))&gt;0,1,0)</f>
        <v>0</v>
      </c>
      <c r="HH46" cm="1">
        <f t="array" ref="HH46">IF(SUM(IF($J46:$X46=TRANSPOSE('Capacity Backing (Hide)2'!BS$203:BS$217),1,0))&gt;0,1,0)</f>
        <v>0</v>
      </c>
      <c r="HI46" cm="1">
        <f t="array" ref="HI46">IF(SUM(IF($J46:$X46=TRANSPOSE('Capacity Backing (Hide)2'!BT$203:BT$217),1,0))&gt;0,1,0)</f>
        <v>0</v>
      </c>
      <c r="HJ46" cm="1">
        <f t="array" ref="HJ46">IF(SUM(IF($J46:$X46=TRANSPOSE('Capacity Backing (Hide)2'!BU$203:BU$217),1,0))&gt;0,1,0)</f>
        <v>0</v>
      </c>
      <c r="HK46" cm="1">
        <f t="array" ref="HK46">IF(SUM(IF($J46:$X46=TRANSPOSE('Capacity Backing (Hide)2'!BV$203:BV$217),1,0))&gt;0,1,0)</f>
        <v>0</v>
      </c>
      <c r="HL46" cm="1">
        <f t="array" ref="HL46">IF(SUM(IF($J46:$X46=TRANSPOSE('Capacity Backing (Hide)2'!BW$203:BW$217),1,0))&gt;0,1,0)</f>
        <v>0</v>
      </c>
      <c r="HM46" cm="1">
        <f t="array" ref="HM46">IF(SUM(IF($J46:$X46=TRANSPOSE('Capacity Backing (Hide)2'!BX$203:BX$217),1,0))&gt;0,1,0)</f>
        <v>0</v>
      </c>
      <c r="HN46" cm="1">
        <f t="array" ref="HN46">IF(SUM(IF($J46:$X46=TRANSPOSE('Capacity Backing (Hide)2'!BY$203:BY$217),1,0))&gt;0,1,0)</f>
        <v>0</v>
      </c>
      <c r="HO46" cm="1">
        <f t="array" ref="HO46">IF(SUM(IF($J46:$X46=TRANSPOSE('Capacity Backing (Hide)2'!BZ$203:BZ$217),1,0))&gt;0,1,0)</f>
        <v>0</v>
      </c>
      <c r="HP46" cm="1">
        <f t="array" ref="HP46">IF(SUM(IF($J46:$X46=TRANSPOSE('Capacity Backing (Hide)2'!CA$203:CA$217),1,0))&gt;0,1,0)</f>
        <v>0</v>
      </c>
      <c r="HQ46" cm="1">
        <f t="array" ref="HQ46">IF(SUM(IF($J46:$X46=TRANSPOSE('Capacity Backing (Hide)2'!CB$203:CB$217),1,0))&gt;0,1,0)</f>
        <v>0</v>
      </c>
      <c r="HR46" cm="1">
        <f t="array" ref="HR46">IF(SUM(IF($J46:$X46=TRANSPOSE('Capacity Backing (Hide)2'!CC$203:CC$217),1,0))&gt;0,1,0)</f>
        <v>0</v>
      </c>
      <c r="HS46" cm="1">
        <f t="array" ref="HS46">IF(SUM(IF($J46:$X46=TRANSPOSE('Capacity Backing (Hide)2'!CD$203:CD$217),1,0))&gt;0,1,0)</f>
        <v>0</v>
      </c>
      <c r="HT46" cm="1">
        <f t="array" ref="HT46">IF(SUM(IF($J46:$X46=TRANSPOSE('Capacity Backing (Hide)2'!CE$203:CE$217),1,0))&gt;0,1,0)</f>
        <v>0</v>
      </c>
      <c r="HU46" cm="1">
        <f t="array" ref="HU46">IF(SUM(IF($J46:$X46=TRANSPOSE('Capacity Backing (Hide)2'!CF$203:CF$217),1,0))&gt;0,1,0)</f>
        <v>0</v>
      </c>
      <c r="HV46" cm="1">
        <f t="array" ref="HV46">IF(SUM(IF($J46:$X46=TRANSPOSE('Capacity Backing (Hide)2'!CG$203:CG$217),1,0))&gt;0,1,0)</f>
        <v>0</v>
      </c>
      <c r="HW46" cm="1">
        <f t="array" ref="HW46">IF(SUM(IF($J46:$X46=TRANSPOSE('Capacity Backing (Hide)2'!CH$203:CH$217),1,0))&gt;0,1,0)</f>
        <v>0</v>
      </c>
      <c r="HX46" cm="1">
        <f t="array" ref="HX46">IF(SUM(IF($J46:$X46=TRANSPOSE('Capacity Backing (Hide)2'!CI$203:CI$217),1,0))&gt;0,1,0)</f>
        <v>0</v>
      </c>
      <c r="HY46" cm="1">
        <f t="array" ref="HY46">IF(SUM(IF($J46:$X46=TRANSPOSE('Capacity Backing (Hide)2'!CJ$203:CJ$217),1,0))&gt;0,1,0)</f>
        <v>0</v>
      </c>
      <c r="HZ46" cm="1">
        <f t="array" ref="HZ46">IF(SUM(IF($J46:$X46=TRANSPOSE('Capacity Backing (Hide)2'!CK$203:CK$217),1,0))&gt;0,1,0)</f>
        <v>0</v>
      </c>
      <c r="IA46" cm="1">
        <f t="array" ref="IA46">IF(SUM(IF($J46:$X46=TRANSPOSE('Capacity Backing (Hide)2'!CL$203:CL$217),1,0))&gt;0,1,0)</f>
        <v>0</v>
      </c>
      <c r="IB46" cm="1">
        <f t="array" ref="IB46">IF(SUM(IF($J46:$X46=TRANSPOSE('Capacity Backing (Hide)2'!CM$203:CM$217),1,0))&gt;0,1,0)</f>
        <v>0</v>
      </c>
      <c r="IC46" cm="1">
        <f t="array" ref="IC46">IF(SUM(IF($J46:$X46=TRANSPOSE('Capacity Backing (Hide)2'!CN$203:CN$217),1,0))&gt;0,1,0)</f>
        <v>0</v>
      </c>
      <c r="ID46" cm="1">
        <f t="array" ref="ID46">IF(SUM(IF($J46:$X46=TRANSPOSE('Capacity Backing (Hide)2'!CO$203:CO$217),1,0))&gt;0,1,0)</f>
        <v>0</v>
      </c>
      <c r="IE46" cm="1">
        <f t="array" ref="IE46">IF(SUM(IF($J46:$X46=TRANSPOSE('Capacity Backing (Hide)2'!CP$203:CP$217),1,0))&gt;0,1,0)</f>
        <v>0</v>
      </c>
      <c r="IF46" cm="1">
        <f t="array" ref="IF46">IF(SUM(IF($J46:$X46=TRANSPOSE('Capacity Backing (Hide)2'!CQ$203:CQ$217),1,0))&gt;0,1,0)</f>
        <v>0</v>
      </c>
      <c r="IG46" cm="1">
        <f t="array" ref="IG46">IF(SUM(IF($J46:$X46=TRANSPOSE('Capacity Backing (Hide)2'!CR$203:CR$217),1,0))&gt;0,1,0)</f>
        <v>0</v>
      </c>
      <c r="IH46" cm="1">
        <f t="array" ref="IH46">IF(SUM(IF($J46:$X46=TRANSPOSE('Capacity Backing (Hide)2'!CS$203:CS$217),1,0))&gt;0,1,0)</f>
        <v>0</v>
      </c>
      <c r="II46" cm="1">
        <f t="array" ref="II46">IF(SUM(IF($J46:$X46=TRANSPOSE('Capacity Backing (Hide)2'!CT$203:CT$217),1,0))&gt;0,1,0)</f>
        <v>0</v>
      </c>
      <c r="IJ46" cm="1">
        <f t="array" ref="IJ46">IF(SUM(IF($J46:$X46=TRANSPOSE('Capacity Backing (Hide)2'!CU$203:CU$217),1,0))&gt;0,1,0)</f>
        <v>0</v>
      </c>
      <c r="IK46" cm="1">
        <f t="array" ref="IK46">IF(SUM(IF($J46:$X46=TRANSPOSE('Capacity Backing (Hide)2'!CV$203:CV$217),1,0))&gt;0,1,0)</f>
        <v>0</v>
      </c>
      <c r="IL46" cm="1">
        <f t="array" ref="IL46">IF(SUM(IF($J46:$X46=TRANSPOSE('Capacity Backing (Hide)2'!CW$203:CW$217),1,0))&gt;0,1,0)</f>
        <v>0</v>
      </c>
      <c r="IO46" s="184">
        <v>0</v>
      </c>
      <c r="IP46" s="184">
        <v>0</v>
      </c>
      <c r="IQ46" s="184">
        <v>0</v>
      </c>
      <c r="IR46" s="184">
        <v>0</v>
      </c>
      <c r="IS46" s="184">
        <v>0</v>
      </c>
      <c r="IT46" s="184">
        <v>0</v>
      </c>
      <c r="IU46" s="184">
        <v>0</v>
      </c>
      <c r="IV46" s="184">
        <v>0</v>
      </c>
      <c r="IW46" s="184">
        <v>0</v>
      </c>
      <c r="IX46" s="184">
        <v>0</v>
      </c>
      <c r="IY46" s="184">
        <v>0</v>
      </c>
      <c r="IZ46" s="184">
        <v>0</v>
      </c>
      <c r="JA46" s="184">
        <v>0</v>
      </c>
      <c r="JB46" s="184">
        <v>0</v>
      </c>
      <c r="JC46" s="184">
        <v>0</v>
      </c>
      <c r="JD46" s="184">
        <v>0</v>
      </c>
      <c r="JE46" s="184">
        <v>0</v>
      </c>
      <c r="JF46" s="184">
        <v>0</v>
      </c>
      <c r="JG46" s="184">
        <v>0</v>
      </c>
      <c r="JH46" s="184">
        <v>0</v>
      </c>
      <c r="JI46" s="184">
        <v>0</v>
      </c>
      <c r="JJ46" s="184">
        <v>0</v>
      </c>
      <c r="JK46" s="184">
        <v>0</v>
      </c>
      <c r="JL46" s="184">
        <v>0</v>
      </c>
      <c r="JM46" s="184">
        <v>0</v>
      </c>
      <c r="JN46" s="184">
        <v>0</v>
      </c>
      <c r="JO46" s="184">
        <v>0</v>
      </c>
      <c r="JP46" s="184">
        <v>0</v>
      </c>
      <c r="JQ46" s="184">
        <v>0</v>
      </c>
      <c r="JR46" s="184">
        <v>0</v>
      </c>
      <c r="JS46" s="184">
        <v>0</v>
      </c>
      <c r="JT46" s="184">
        <v>0</v>
      </c>
      <c r="JU46" s="184">
        <v>0</v>
      </c>
      <c r="JV46" s="184">
        <v>0</v>
      </c>
      <c r="JW46" s="184">
        <v>0</v>
      </c>
      <c r="JX46" s="184">
        <v>0</v>
      </c>
      <c r="JY46" s="184">
        <v>0</v>
      </c>
      <c r="JZ46" s="184">
        <v>0</v>
      </c>
      <c r="KA46" s="184">
        <v>0</v>
      </c>
      <c r="KB46" s="184">
        <v>0</v>
      </c>
      <c r="KC46" s="184">
        <v>0</v>
      </c>
      <c r="KD46" s="184">
        <v>0</v>
      </c>
      <c r="KE46" s="184">
        <v>0</v>
      </c>
      <c r="KF46" s="184">
        <v>0</v>
      </c>
      <c r="KG46" s="184">
        <v>0</v>
      </c>
      <c r="KH46" s="184">
        <v>0</v>
      </c>
      <c r="KI46" s="184">
        <v>0</v>
      </c>
      <c r="KJ46" s="184">
        <v>0</v>
      </c>
      <c r="KK46" s="184">
        <v>0</v>
      </c>
      <c r="KL46" s="184">
        <v>0</v>
      </c>
      <c r="KM46" s="184">
        <v>0</v>
      </c>
      <c r="KN46" s="184">
        <v>0</v>
      </c>
      <c r="KO46" s="184">
        <v>0</v>
      </c>
      <c r="KP46" s="184">
        <v>0</v>
      </c>
      <c r="KQ46" s="184">
        <v>0</v>
      </c>
      <c r="KR46" s="184">
        <v>0</v>
      </c>
      <c r="KS46" s="184">
        <v>0</v>
      </c>
      <c r="KT46" s="184">
        <v>0</v>
      </c>
      <c r="KU46" s="184">
        <v>0</v>
      </c>
      <c r="KV46" s="184">
        <v>0</v>
      </c>
      <c r="KW46" s="184">
        <v>0</v>
      </c>
      <c r="KX46" s="184">
        <v>0</v>
      </c>
      <c r="KY46" s="184">
        <v>0</v>
      </c>
      <c r="KZ46" s="184">
        <v>0</v>
      </c>
      <c r="LA46" s="184">
        <v>0</v>
      </c>
      <c r="LB46" s="184">
        <v>0</v>
      </c>
      <c r="LC46" s="184">
        <v>0</v>
      </c>
      <c r="LD46" s="184">
        <v>0</v>
      </c>
      <c r="LE46" s="184">
        <v>0</v>
      </c>
      <c r="LF46" s="184">
        <v>0</v>
      </c>
      <c r="LG46" s="184">
        <v>0</v>
      </c>
      <c r="LH46" s="184">
        <v>0</v>
      </c>
      <c r="LI46" s="184">
        <v>0</v>
      </c>
      <c r="LJ46" s="184">
        <v>0</v>
      </c>
      <c r="LK46" s="184">
        <v>0</v>
      </c>
      <c r="LL46" s="184">
        <v>0</v>
      </c>
      <c r="LM46" s="184">
        <v>0</v>
      </c>
      <c r="LN46" s="184">
        <v>0</v>
      </c>
      <c r="LO46" s="184">
        <v>0</v>
      </c>
      <c r="LP46" s="184">
        <v>0</v>
      </c>
      <c r="LQ46" s="184">
        <v>0</v>
      </c>
      <c r="LR46" s="184">
        <v>0</v>
      </c>
      <c r="LS46" s="184">
        <v>0</v>
      </c>
      <c r="LT46" s="184">
        <v>0</v>
      </c>
      <c r="LU46" s="184">
        <v>0</v>
      </c>
      <c r="LV46" s="184">
        <v>0</v>
      </c>
      <c r="LW46" s="184">
        <v>0</v>
      </c>
      <c r="LX46" s="184">
        <v>0</v>
      </c>
      <c r="LY46" s="184">
        <v>0</v>
      </c>
      <c r="LZ46" s="184">
        <v>0</v>
      </c>
      <c r="MA46" s="184">
        <v>0</v>
      </c>
      <c r="MB46" s="184">
        <v>0</v>
      </c>
      <c r="MC46" s="184">
        <v>0</v>
      </c>
      <c r="MD46" s="184">
        <v>0</v>
      </c>
      <c r="ME46" s="184">
        <v>0</v>
      </c>
      <c r="MF46" s="184">
        <v>0</v>
      </c>
      <c r="MG46" s="184">
        <v>0</v>
      </c>
      <c r="MH46" s="184">
        <v>0</v>
      </c>
      <c r="MI46" s="184">
        <v>0</v>
      </c>
      <c r="MJ46" s="184">
        <v>0</v>
      </c>
      <c r="MM46">
        <v>0</v>
      </c>
      <c r="MN46">
        <v>0</v>
      </c>
      <c r="MO46">
        <v>0</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0</v>
      </c>
      <c r="NN46">
        <v>0</v>
      </c>
      <c r="NO46">
        <v>0</v>
      </c>
      <c r="NP46">
        <v>0</v>
      </c>
      <c r="NQ46">
        <v>0</v>
      </c>
      <c r="NR46">
        <v>0</v>
      </c>
      <c r="NS46">
        <v>0</v>
      </c>
      <c r="NT46">
        <v>0</v>
      </c>
      <c r="NU46">
        <v>0</v>
      </c>
      <c r="NV46">
        <v>0</v>
      </c>
      <c r="NW46">
        <v>0</v>
      </c>
      <c r="NX46">
        <v>0</v>
      </c>
      <c r="NY46">
        <v>0</v>
      </c>
      <c r="NZ46">
        <v>0</v>
      </c>
      <c r="OA46">
        <v>0</v>
      </c>
      <c r="OB46">
        <v>0</v>
      </c>
      <c r="OC46">
        <v>0</v>
      </c>
      <c r="OD46">
        <v>0</v>
      </c>
      <c r="OE46">
        <v>0</v>
      </c>
      <c r="OF46">
        <v>0</v>
      </c>
      <c r="OG46">
        <v>0</v>
      </c>
      <c r="OH46">
        <v>0</v>
      </c>
      <c r="OI46">
        <v>0</v>
      </c>
      <c r="OJ46">
        <v>0</v>
      </c>
      <c r="OK46">
        <v>0</v>
      </c>
      <c r="OL46">
        <v>0</v>
      </c>
      <c r="OM46">
        <v>0</v>
      </c>
      <c r="ON46">
        <v>0</v>
      </c>
      <c r="OO46">
        <v>0</v>
      </c>
      <c r="OP46">
        <v>0</v>
      </c>
      <c r="OQ46">
        <v>0</v>
      </c>
      <c r="OR46">
        <v>0</v>
      </c>
      <c r="OS46">
        <v>0</v>
      </c>
      <c r="OT46">
        <v>0</v>
      </c>
      <c r="OU46">
        <v>0</v>
      </c>
      <c r="OV46">
        <v>0</v>
      </c>
      <c r="OW46">
        <v>0</v>
      </c>
      <c r="OX46">
        <v>0</v>
      </c>
      <c r="OY46">
        <v>0</v>
      </c>
      <c r="OZ46">
        <v>0</v>
      </c>
      <c r="PA46">
        <v>0</v>
      </c>
      <c r="PB46">
        <v>0</v>
      </c>
      <c r="PC46">
        <v>0</v>
      </c>
      <c r="PD46">
        <v>0</v>
      </c>
      <c r="PE46">
        <v>0</v>
      </c>
      <c r="PF46">
        <v>0</v>
      </c>
      <c r="PG46">
        <v>0</v>
      </c>
      <c r="PH46">
        <v>0</v>
      </c>
      <c r="PI46">
        <v>0</v>
      </c>
      <c r="PJ46">
        <v>0</v>
      </c>
      <c r="PK46">
        <v>0</v>
      </c>
      <c r="PL46">
        <v>0</v>
      </c>
      <c r="PM46">
        <v>0</v>
      </c>
      <c r="PN46">
        <v>0</v>
      </c>
      <c r="PO46">
        <v>0</v>
      </c>
      <c r="PP46">
        <v>0</v>
      </c>
      <c r="PQ46">
        <v>0</v>
      </c>
      <c r="PR46">
        <v>0</v>
      </c>
      <c r="PS46">
        <v>0</v>
      </c>
      <c r="PT46">
        <v>0</v>
      </c>
      <c r="PU46">
        <v>0</v>
      </c>
      <c r="PV46">
        <v>0</v>
      </c>
      <c r="PW46">
        <v>0</v>
      </c>
      <c r="PX46">
        <v>0</v>
      </c>
      <c r="PY46">
        <v>0</v>
      </c>
      <c r="PZ46">
        <v>0</v>
      </c>
      <c r="QA46">
        <v>0</v>
      </c>
      <c r="QB46">
        <v>0</v>
      </c>
      <c r="QC46">
        <v>0</v>
      </c>
      <c r="QD46">
        <v>0</v>
      </c>
      <c r="QE46">
        <v>0</v>
      </c>
      <c r="QF46">
        <v>0</v>
      </c>
      <c r="QG46">
        <v>0</v>
      </c>
      <c r="QH46">
        <v>0</v>
      </c>
      <c r="QJ46" cm="1">
        <f t="array" ref="QJ46">SUM(IF('Capacity Summary'!H$36:H$135="X",1,0)*TRANSPOSE('CR Backing (Hide)'!$IO46:$MJ46)*IF('Clinical resources'!ZQ49="X",1,0))</f>
        <v>0</v>
      </c>
      <c r="QK46" cm="1">
        <f t="array" ref="QK46">SUM(IF('Capacity Summary'!I$36:I$135="X",1,0)*TRANSPOSE('CR Backing (Hide)'!$IO46:$MJ46)*IF('Clinical resources'!ZR49="X",1,0))</f>
        <v>0</v>
      </c>
      <c r="QL46" cm="1">
        <f t="array" ref="QL46">SUM(IF('Capacity Summary'!J$36:J$135="X",1,0)*TRANSPOSE('CR Backing (Hide)'!$IO46:$MJ46)*IF('Clinical resources'!ZS49="X",1,0))</f>
        <v>0</v>
      </c>
      <c r="QM46" cm="1">
        <f t="array" ref="QM46">SUM(IF('Capacity Summary'!K$36:K$135="X",1,0)*TRANSPOSE('CR Backing (Hide)'!$IO46:$MJ46)*IF('Clinical resources'!ZT49="X",1,0))</f>
        <v>0</v>
      </c>
      <c r="QN46" cm="1">
        <f t="array" ref="QN46">SUM(IF('Capacity Summary'!L$36:L$135="X",1,0)*TRANSPOSE('CR Backing (Hide)'!$IO46:$MJ46)*IF('Clinical resources'!ZU49="X",1,0))</f>
        <v>0</v>
      </c>
      <c r="QO46" cm="1">
        <f t="array" ref="QO46">SUM(IF('Capacity Summary'!M$36:M$135="X",1,0)*TRANSPOSE('CR Backing (Hide)'!$IO46:$MJ46)*IF('Clinical resources'!ZV49="X",1,0))</f>
        <v>0</v>
      </c>
      <c r="QP46" cm="1">
        <f t="array" ref="QP46">SUM(IF('Capacity Summary'!N$36:N$135="X",1,0)*TRANSPOSE('CR Backing (Hide)'!$IO46:$MJ46)*IF('Clinical resources'!ZW49="X",1,0))</f>
        <v>0</v>
      </c>
      <c r="QQ46" cm="1">
        <f t="array" ref="QQ46">SUM(IF('Capacity Summary'!O$36:O$135="X",1,0)*TRANSPOSE('CR Backing (Hide)'!$IO46:$MJ46)*IF('Clinical resources'!ZX49="X",1,0))</f>
        <v>0</v>
      </c>
      <c r="QR46" cm="1">
        <f t="array" ref="QR46">SUM(IF('Capacity Summary'!P$36:P$135="X",1,0)*TRANSPOSE('CR Backing (Hide)'!$IO46:$MJ46)*IF('Clinical resources'!ZY49="X",1,0))</f>
        <v>0</v>
      </c>
      <c r="QS46" cm="1">
        <f t="array" ref="QS46">SUM(IF('Capacity Summary'!Q$36:Q$135="X",1,0)*TRANSPOSE('CR Backing (Hide)'!$IO46:$MJ46)*IF('Clinical resources'!ZZ49="X",1,0))</f>
        <v>0</v>
      </c>
      <c r="QT46" cm="1">
        <f t="array" ref="QT46">SUM(IF('Capacity Summary'!R$36:R$135="X",1,0)*TRANSPOSE('CR Backing (Hide)'!$IO46:$MJ46)*IF('Clinical resources'!AAA49="X",1,0))</f>
        <v>0</v>
      </c>
      <c r="QU46" cm="1">
        <f t="array" ref="QU46">SUM(IF('Capacity Summary'!S$36:S$135="X",1,0)*TRANSPOSE('CR Backing (Hide)'!$IO46:$MJ46)*IF('Clinical resources'!AAB49="X",1,0))</f>
        <v>0</v>
      </c>
      <c r="QV46" cm="1">
        <f t="array" ref="QV46">SUM(IF('Capacity Summary'!T$36:T$135="X",1,0)*TRANSPOSE('CR Backing (Hide)'!$IO46:$MJ46)*IF('Clinical resources'!AAC49="X",1,0))</f>
        <v>0</v>
      </c>
      <c r="QW46" cm="1">
        <f t="array" ref="QW46">SUM(IF('Capacity Summary'!U$36:U$135="X",1,0)*TRANSPOSE('CR Backing (Hide)'!$IO46:$MJ46)*IF('Clinical resources'!AAD49="X",1,0))</f>
        <v>0</v>
      </c>
      <c r="QX46" cm="1">
        <f t="array" ref="QX46">SUM(IF('Capacity Summary'!V$36:V$135="X",1,0)*TRANSPOSE('CR Backing (Hide)'!$IO46:$MJ46)*IF('Clinical resources'!AAE49="X",1,0))</f>
        <v>0</v>
      </c>
      <c r="QY46" cm="1">
        <f t="array" ref="QY46">SUM(IF('Capacity Summary'!W$36:W$135="X",1,0)*TRANSPOSE('CR Backing (Hide)'!$IO46:$MJ46)*IF('Clinical resources'!AAF49="X",1,0))</f>
        <v>0</v>
      </c>
      <c r="QZ46" cm="1">
        <f t="array" ref="QZ46">SUM(IF('Capacity Summary'!X$36:X$135="X",1,0)*TRANSPOSE('CR Backing (Hide)'!$IO46:$MJ46)*IF('Clinical resources'!AAG49="X",1,0))</f>
        <v>0</v>
      </c>
      <c r="RA46" cm="1">
        <f t="array" ref="RA46">SUM(IF('Capacity Summary'!Y$36:Y$135="X",1,0)*TRANSPOSE('CR Backing (Hide)'!$IO46:$MJ46)*IF('Clinical resources'!AAH49="X",1,0))</f>
        <v>0</v>
      </c>
      <c r="RB46" cm="1">
        <f t="array" ref="RB46">SUM(IF('Capacity Summary'!Z$36:Z$135="X",1,0)*TRANSPOSE('CR Backing (Hide)'!$IO46:$MJ46)*IF('Clinical resources'!AAI49="X",1,0))</f>
        <v>0</v>
      </c>
      <c r="RC46" cm="1">
        <f t="array" ref="RC46">SUM(IF('Capacity Summary'!AA$36:AA$135="X",1,0)*TRANSPOSE('CR Backing (Hide)'!$IO46:$MJ46)*IF('Clinical resources'!AAJ49="X",1,0))</f>
        <v>0</v>
      </c>
      <c r="RD46" cm="1">
        <f t="array" ref="RD46">SUM(IF('Capacity Summary'!AB$36:AB$135="X",1,0)*TRANSPOSE('CR Backing (Hide)'!$IO46:$MJ46)*IF('Clinical resources'!AAK49="X",1,0))</f>
        <v>0</v>
      </c>
      <c r="RE46" cm="1">
        <f t="array" ref="RE46">SUM(IF('Capacity Summary'!AC$36:AC$135="X",1,0)*TRANSPOSE('CR Backing (Hide)'!$IO46:$MJ46)*IF('Clinical resources'!AAL49="X",1,0))</f>
        <v>0</v>
      </c>
      <c r="RF46" cm="1">
        <f t="array" ref="RF46">SUM(IF('Capacity Summary'!AD$36:AD$135="X",1,0)*TRANSPOSE('CR Backing (Hide)'!$IO46:$MJ46)*IF('Clinical resources'!AAM49="X",1,0))</f>
        <v>0</v>
      </c>
      <c r="RG46" cm="1">
        <f t="array" ref="RG46">SUM(IF('Capacity Summary'!AE$36:AE$135="X",1,0)*TRANSPOSE('CR Backing (Hide)'!$IO46:$MJ46)*IF('Clinical resources'!AAN49="X",1,0))</f>
        <v>0</v>
      </c>
      <c r="RH46" cm="1">
        <f t="array" ref="RH46">SUM(IF('Capacity Summary'!AF$36:AF$135="X",1,0)*TRANSPOSE('CR Backing (Hide)'!$IO46:$MJ46)*IF('Clinical resources'!AAO49="X",1,0))</f>
        <v>0</v>
      </c>
      <c r="RI46" cm="1">
        <f t="array" ref="RI46">SUM(IF('Capacity Summary'!AG$36:AG$135="X",1,0)*TRANSPOSE('CR Backing (Hide)'!$IO46:$MJ46)*IF('Clinical resources'!AAP49="X",1,0))</f>
        <v>0</v>
      </c>
      <c r="RJ46" cm="1">
        <f t="array" ref="RJ46">SUM(IF('Capacity Summary'!AH$36:AH$135="X",1,0)*TRANSPOSE('CR Backing (Hide)'!$IO46:$MJ46)*IF('Clinical resources'!AAQ49="X",1,0))</f>
        <v>0</v>
      </c>
      <c r="RK46" cm="1">
        <f t="array" ref="RK46">SUM(IF('Capacity Summary'!AI$36:AI$135="X",1,0)*TRANSPOSE('CR Backing (Hide)'!$IO46:$MJ46)*IF('Clinical resources'!AAR49="X",1,0))</f>
        <v>0</v>
      </c>
      <c r="RL46" cm="1">
        <f t="array" ref="RL46">SUM(IF('Capacity Summary'!AJ$36:AJ$135="X",1,0)*TRANSPOSE('CR Backing (Hide)'!$IO46:$MJ46)*IF('Clinical resources'!AAS49="X",1,0))</f>
        <v>0</v>
      </c>
      <c r="RM46" cm="1">
        <f t="array" ref="RM46">SUM(IF('Capacity Summary'!AK$36:AK$135="X",1,0)*TRANSPOSE('CR Backing (Hide)'!$IO46:$MJ46)*IF('Clinical resources'!AAT49="X",1,0))</f>
        <v>0</v>
      </c>
      <c r="RN46" cm="1">
        <f t="array" ref="RN46">SUM(IF('Capacity Summary'!AL$36:AL$135="X",1,0)*TRANSPOSE('CR Backing (Hide)'!$IO46:$MJ46)*IF('Clinical resources'!AAU49="X",1,0))</f>
        <v>0</v>
      </c>
      <c r="RO46" cm="1">
        <f t="array" ref="RO46">SUM(IF('Capacity Summary'!AM$36:AM$135="X",1,0)*TRANSPOSE('CR Backing (Hide)'!$IO46:$MJ46)*IF('Clinical resources'!AAV49="X",1,0))</f>
        <v>0</v>
      </c>
      <c r="RP46" cm="1">
        <f t="array" ref="RP46">SUM(IF('Capacity Summary'!AN$36:AN$135="X",1,0)*TRANSPOSE('CR Backing (Hide)'!$IO46:$MJ46)*IF('Clinical resources'!AAW49="X",1,0))</f>
        <v>0</v>
      </c>
      <c r="RQ46" cm="1">
        <f t="array" ref="RQ46">SUM(IF('Capacity Summary'!AO$36:AO$135="X",1,0)*TRANSPOSE('CR Backing (Hide)'!$IO46:$MJ46)*IF('Clinical resources'!AAX49="X",1,0))</f>
        <v>0</v>
      </c>
      <c r="RR46" cm="1">
        <f t="array" ref="RR46">SUM(IF('Capacity Summary'!AP$36:AP$135="X",1,0)*TRANSPOSE('CR Backing (Hide)'!$IO46:$MJ46)*IF('Clinical resources'!AAY49="X",1,0))</f>
        <v>0</v>
      </c>
      <c r="RS46" cm="1">
        <f t="array" ref="RS46">SUM(IF('Capacity Summary'!AQ$36:AQ$135="X",1,0)*TRANSPOSE('CR Backing (Hide)'!$IO46:$MJ46)*IF('Clinical resources'!AAZ49="X",1,0))</f>
        <v>0</v>
      </c>
      <c r="RT46" cm="1">
        <f t="array" ref="RT46">SUM(IF('Capacity Summary'!AR$36:AR$135="X",1,0)*TRANSPOSE('CR Backing (Hide)'!$IO46:$MJ46)*IF('Clinical resources'!ABA49="X",1,0))</f>
        <v>0</v>
      </c>
      <c r="RU46" cm="1">
        <f t="array" ref="RU46">SUM(IF('Capacity Summary'!AS$36:AS$135="X",1,0)*TRANSPOSE('CR Backing (Hide)'!$IO46:$MJ46)*IF('Clinical resources'!ABB49="X",1,0))</f>
        <v>0</v>
      </c>
      <c r="RV46" cm="1">
        <f t="array" ref="RV46">SUM(IF('Capacity Summary'!AT$36:AT$135="X",1,0)*TRANSPOSE('CR Backing (Hide)'!$IO46:$MJ46)*IF('Clinical resources'!ABC49="X",1,0))</f>
        <v>0</v>
      </c>
      <c r="RW46" cm="1">
        <f t="array" ref="RW46">SUM(IF('Capacity Summary'!AU$36:AU$135="X",1,0)*TRANSPOSE('CR Backing (Hide)'!$IO46:$MJ46)*IF('Clinical resources'!ABD49="X",1,0))</f>
        <v>0</v>
      </c>
      <c r="RX46" cm="1">
        <f t="array" ref="RX46">SUM(IF('Capacity Summary'!AV$36:AV$135="X",1,0)*TRANSPOSE('CR Backing (Hide)'!$IO46:$MJ46)*IF('Clinical resources'!ABE49="X",1,0))</f>
        <v>0</v>
      </c>
      <c r="RY46" cm="1">
        <f t="array" ref="RY46">SUM(IF('Capacity Summary'!AW$36:AW$135="X",1,0)*TRANSPOSE('CR Backing (Hide)'!$IO46:$MJ46)*IF('Clinical resources'!ABF49="X",1,0))</f>
        <v>0</v>
      </c>
      <c r="RZ46" cm="1">
        <f t="array" ref="RZ46">SUM(IF('Capacity Summary'!AX$36:AX$135="X",1,0)*TRANSPOSE('CR Backing (Hide)'!$IO46:$MJ46)*IF('Clinical resources'!ABG49="X",1,0))</f>
        <v>0</v>
      </c>
      <c r="SA46" cm="1">
        <f t="array" ref="SA46">SUM(IF('Capacity Summary'!AY$36:AY$135="X",1,0)*TRANSPOSE('CR Backing (Hide)'!$IO46:$MJ46)*IF('Clinical resources'!ABH49="X",1,0))</f>
        <v>0</v>
      </c>
      <c r="SB46" cm="1">
        <f t="array" ref="SB46">SUM(IF('Capacity Summary'!AZ$36:AZ$135="X",1,0)*TRANSPOSE('CR Backing (Hide)'!$IO46:$MJ46)*IF('Clinical resources'!ABI49="X",1,0))</f>
        <v>0</v>
      </c>
      <c r="SC46" cm="1">
        <f t="array" ref="SC46">SUM(IF('Capacity Summary'!BA$36:BA$135="X",1,0)*TRANSPOSE('CR Backing (Hide)'!$IO46:$MJ46)*IF('Clinical resources'!ABJ49="X",1,0))</f>
        <v>0</v>
      </c>
      <c r="SD46" cm="1">
        <f t="array" ref="SD46">SUM(IF('Capacity Summary'!BB$36:BB$135="X",1,0)*TRANSPOSE('CR Backing (Hide)'!$IO46:$MJ46)*IF('Clinical resources'!ABK49="X",1,0))</f>
        <v>0</v>
      </c>
      <c r="SE46" cm="1">
        <f t="array" ref="SE46">SUM(IF('Capacity Summary'!BC$36:BC$135="X",1,0)*TRANSPOSE('CR Backing (Hide)'!$IO46:$MJ46)*IF('Clinical resources'!ABL49="X",1,0))</f>
        <v>0</v>
      </c>
      <c r="SF46" cm="1">
        <f t="array" ref="SF46">SUM(IF('Capacity Summary'!BD$36:BD$135="X",1,0)*TRANSPOSE('CR Backing (Hide)'!$IO46:$MJ46)*IF('Clinical resources'!ABM49="X",1,0))</f>
        <v>0</v>
      </c>
      <c r="SG46" cm="1">
        <f t="array" ref="SG46">SUM(IF('Capacity Summary'!BE$36:BE$135="X",1,0)*TRANSPOSE('CR Backing (Hide)'!$IO46:$MJ46)*IF('Clinical resources'!ABN49="X",1,0))</f>
        <v>0</v>
      </c>
      <c r="SH46" cm="1">
        <f t="array" ref="SH46">SUM(IF('Capacity Summary'!BF$36:BF$135="X",1,0)*TRANSPOSE('CR Backing (Hide)'!$IO46:$MJ46)*IF('Clinical resources'!ABO49="X",1,0))</f>
        <v>0</v>
      </c>
      <c r="SI46" cm="1">
        <f t="array" ref="SI46">SUM(IF('Capacity Summary'!BG$36:BG$135="X",1,0)*TRANSPOSE('CR Backing (Hide)'!$IO46:$MJ46)*IF('Clinical resources'!ABP49="X",1,0))</f>
        <v>0</v>
      </c>
      <c r="SK46" cm="1">
        <f t="array" ref="SK46">SUM(IF('Capacity Summary'!H$139:H$238="X",1,0)*TRANSPOSE('CR Backing (Hide)'!$MM46:$QH46))</f>
        <v>0</v>
      </c>
      <c r="SL46" cm="1">
        <f t="array" ref="SL46">SUM(IF('Capacity Summary'!I$139:I$238="X",1,0)*TRANSPOSE('CR Backing (Hide)'!$MM46:$QH46))</f>
        <v>0</v>
      </c>
      <c r="SM46" cm="1">
        <f t="array" ref="SM46">SUM(IF('Capacity Summary'!J$139:J$238="X",1,0)*TRANSPOSE('CR Backing (Hide)'!$MM46:$QH46))</f>
        <v>0</v>
      </c>
      <c r="SN46" cm="1">
        <f t="array" ref="SN46">SUM(IF('Capacity Summary'!K$139:K$238="X",1,0)*TRANSPOSE('CR Backing (Hide)'!$MM46:$QH46))</f>
        <v>0</v>
      </c>
      <c r="SO46" cm="1">
        <f t="array" ref="SO46">SUM(IF('Capacity Summary'!L$139:L$238="X",1,0)*TRANSPOSE('CR Backing (Hide)'!$MM46:$QH46))</f>
        <v>0</v>
      </c>
      <c r="SP46" cm="1">
        <f t="array" ref="SP46">SUM(IF('Capacity Summary'!M$139:M$238="X",1,0)*TRANSPOSE('CR Backing (Hide)'!$MM46:$QH46))</f>
        <v>0</v>
      </c>
      <c r="SQ46" cm="1">
        <f t="array" ref="SQ46">SUM(IF('Capacity Summary'!N$139:N$238="X",1,0)*TRANSPOSE('CR Backing (Hide)'!$MM46:$QH46))</f>
        <v>0</v>
      </c>
      <c r="SR46" cm="1">
        <f t="array" ref="SR46">SUM(IF('Capacity Summary'!O$139:O$238="X",1,0)*TRANSPOSE('CR Backing (Hide)'!$MM46:$QH46))</f>
        <v>0</v>
      </c>
      <c r="SS46" cm="1">
        <f t="array" ref="SS46">SUM(IF('Capacity Summary'!P$139:P$238="X",1,0)*TRANSPOSE('CR Backing (Hide)'!$MM46:$QH46))</f>
        <v>0</v>
      </c>
      <c r="ST46" cm="1">
        <f t="array" ref="ST46">SUM(IF('Capacity Summary'!Q$139:Q$238="X",1,0)*TRANSPOSE('CR Backing (Hide)'!$MM46:$QH46))</f>
        <v>0</v>
      </c>
      <c r="SU46" cm="1">
        <f t="array" ref="SU46">SUM(IF('Capacity Summary'!R$139:R$238="X",1,0)*TRANSPOSE('CR Backing (Hide)'!$MM46:$QH46))</f>
        <v>0</v>
      </c>
      <c r="SV46" cm="1">
        <f t="array" ref="SV46">SUM(IF('Capacity Summary'!S$139:S$238="X",1,0)*TRANSPOSE('CR Backing (Hide)'!$MM46:$QH46))</f>
        <v>0</v>
      </c>
      <c r="SW46" cm="1">
        <f t="array" ref="SW46">SUM(IF('Capacity Summary'!T$139:T$238="X",1,0)*TRANSPOSE('CR Backing (Hide)'!$MM46:$QH46))</f>
        <v>0</v>
      </c>
      <c r="SX46" cm="1">
        <f t="array" ref="SX46">SUM(IF('Capacity Summary'!U$139:U$238="X",1,0)*TRANSPOSE('CR Backing (Hide)'!$MM46:$QH46))</f>
        <v>0</v>
      </c>
      <c r="SY46" cm="1">
        <f t="array" ref="SY46">SUM(IF('Capacity Summary'!V$139:V$238="X",1,0)*TRANSPOSE('CR Backing (Hide)'!$MM46:$QH46))</f>
        <v>0</v>
      </c>
      <c r="SZ46" cm="1">
        <f t="array" ref="SZ46">SUM(IF('Capacity Summary'!W$139:W$238="X",1,0)*TRANSPOSE('CR Backing (Hide)'!$MM46:$QH46))</f>
        <v>0</v>
      </c>
      <c r="TA46" cm="1">
        <f t="array" ref="TA46">SUM(IF('Capacity Summary'!X$139:X$238="X",1,0)*TRANSPOSE('CR Backing (Hide)'!$MM46:$QH46))</f>
        <v>0</v>
      </c>
      <c r="TB46" cm="1">
        <f t="array" ref="TB46">SUM(IF('Capacity Summary'!Y$139:Y$238="X",1,0)*TRANSPOSE('CR Backing (Hide)'!$MM46:$QH46))</f>
        <v>0</v>
      </c>
      <c r="TC46" cm="1">
        <f t="array" ref="TC46">SUM(IF('Capacity Summary'!Z$139:Z$238="X",1,0)*TRANSPOSE('CR Backing (Hide)'!$MM46:$QH46))</f>
        <v>0</v>
      </c>
      <c r="TD46" cm="1">
        <f t="array" ref="TD46">SUM(IF('Capacity Summary'!AA$139:AA$238="X",1,0)*TRANSPOSE('CR Backing (Hide)'!$MM46:$QH46))</f>
        <v>0</v>
      </c>
      <c r="TE46" cm="1">
        <f t="array" ref="TE46">SUM(IF('Capacity Summary'!AB$139:AB$238="X",1,0)*TRANSPOSE('CR Backing (Hide)'!$MM46:$QH46))</f>
        <v>0</v>
      </c>
      <c r="TF46" cm="1">
        <f t="array" ref="TF46">SUM(IF('Capacity Summary'!AC$139:AC$238="X",1,0)*TRANSPOSE('CR Backing (Hide)'!$MM46:$QH46))</f>
        <v>0</v>
      </c>
      <c r="TG46" cm="1">
        <f t="array" ref="TG46">SUM(IF('Capacity Summary'!AD$139:AD$238="X",1,0)*TRANSPOSE('CR Backing (Hide)'!$MM46:$QH46))</f>
        <v>0</v>
      </c>
      <c r="TH46" cm="1">
        <f t="array" ref="TH46">SUM(IF('Capacity Summary'!AE$139:AE$238="X",1,0)*TRANSPOSE('CR Backing (Hide)'!$MM46:$QH46))</f>
        <v>0</v>
      </c>
      <c r="TI46" cm="1">
        <f t="array" ref="TI46">SUM(IF('Capacity Summary'!AF$139:AF$238="X",1,0)*TRANSPOSE('CR Backing (Hide)'!$MM46:$QH46))</f>
        <v>0</v>
      </c>
      <c r="TJ46" cm="1">
        <f t="array" ref="TJ46">SUM(IF('Capacity Summary'!AG$139:AG$238="X",1,0)*TRANSPOSE('CR Backing (Hide)'!$MM46:$QH46))</f>
        <v>0</v>
      </c>
      <c r="TK46" cm="1">
        <f t="array" ref="TK46">SUM(IF('Capacity Summary'!AH$139:AH$238="X",1,0)*TRANSPOSE('CR Backing (Hide)'!$MM46:$QH46))</f>
        <v>0</v>
      </c>
      <c r="TL46" cm="1">
        <f t="array" ref="TL46">SUM(IF('Capacity Summary'!AI$139:AI$238="X",1,0)*TRANSPOSE('CR Backing (Hide)'!$MM46:$QH46))</f>
        <v>0</v>
      </c>
      <c r="TM46" cm="1">
        <f t="array" ref="TM46">SUM(IF('Capacity Summary'!AJ$139:AJ$238="X",1,0)*TRANSPOSE('CR Backing (Hide)'!$MM46:$QH46))</f>
        <v>0</v>
      </c>
      <c r="TN46" cm="1">
        <f t="array" ref="TN46">SUM(IF('Capacity Summary'!AK$139:AK$238="X",1,0)*TRANSPOSE('CR Backing (Hide)'!$MM46:$QH46))</f>
        <v>0</v>
      </c>
      <c r="TO46" cm="1">
        <f t="array" ref="TO46">SUM(IF('Capacity Summary'!AL$139:AL$238="X",1,0)*TRANSPOSE('CR Backing (Hide)'!$MM46:$QH46))</f>
        <v>0</v>
      </c>
      <c r="TP46" cm="1">
        <f t="array" ref="TP46">SUM(IF('Capacity Summary'!AM$139:AM$238="X",1,0)*TRANSPOSE('CR Backing (Hide)'!$MM46:$QH46))</f>
        <v>0</v>
      </c>
      <c r="TQ46" cm="1">
        <f t="array" ref="TQ46">SUM(IF('Capacity Summary'!AN$139:AN$238="X",1,0)*TRANSPOSE('CR Backing (Hide)'!$MM46:$QH46))</f>
        <v>0</v>
      </c>
      <c r="TR46" cm="1">
        <f t="array" ref="TR46">SUM(IF('Capacity Summary'!AO$139:AO$238="X",1,0)*TRANSPOSE('CR Backing (Hide)'!$MM46:$QH46))</f>
        <v>0</v>
      </c>
      <c r="TS46" cm="1">
        <f t="array" ref="TS46">SUM(IF('Capacity Summary'!AP$139:AP$238="X",1,0)*TRANSPOSE('CR Backing (Hide)'!$MM46:$QH46))</f>
        <v>0</v>
      </c>
      <c r="TT46" cm="1">
        <f t="array" ref="TT46">SUM(IF('Capacity Summary'!AQ$139:AQ$238="X",1,0)*TRANSPOSE('CR Backing (Hide)'!$MM46:$QH46))</f>
        <v>0</v>
      </c>
      <c r="TU46" cm="1">
        <f t="array" ref="TU46">SUM(IF('Capacity Summary'!AR$139:AR$238="X",1,0)*TRANSPOSE('CR Backing (Hide)'!$MM46:$QH46))</f>
        <v>0</v>
      </c>
      <c r="TV46" cm="1">
        <f t="array" ref="TV46">SUM(IF('Capacity Summary'!AS$139:AS$238="X",1,0)*TRANSPOSE('CR Backing (Hide)'!$MM46:$QH46))</f>
        <v>0</v>
      </c>
      <c r="TW46" cm="1">
        <f t="array" ref="TW46">SUM(IF('Capacity Summary'!AT$139:AT$238="X",1,0)*TRANSPOSE('CR Backing (Hide)'!$MM46:$QH46))</f>
        <v>0</v>
      </c>
      <c r="TX46" cm="1">
        <f t="array" ref="TX46">SUM(IF('Capacity Summary'!AU$139:AU$238="X",1,0)*TRANSPOSE('CR Backing (Hide)'!$MM46:$QH46))</f>
        <v>0</v>
      </c>
      <c r="TY46" cm="1">
        <f t="array" ref="TY46">SUM(IF('Capacity Summary'!AV$139:AV$238="X",1,0)*TRANSPOSE('CR Backing (Hide)'!$MM46:$QH46))</f>
        <v>0</v>
      </c>
      <c r="TZ46" cm="1">
        <f t="array" ref="TZ46">SUM(IF('Capacity Summary'!AW$139:AW$238="X",1,0)*TRANSPOSE('CR Backing (Hide)'!$MM46:$QH46))</f>
        <v>0</v>
      </c>
      <c r="UA46" cm="1">
        <f t="array" ref="UA46">SUM(IF('Capacity Summary'!AX$139:AX$238="X",1,0)*TRANSPOSE('CR Backing (Hide)'!$MM46:$QH46))</f>
        <v>0</v>
      </c>
      <c r="UB46" cm="1">
        <f t="array" ref="UB46">SUM(IF('Capacity Summary'!AY$139:AY$238="X",1,0)*TRANSPOSE('CR Backing (Hide)'!$MM46:$QH46))</f>
        <v>0</v>
      </c>
      <c r="UC46" cm="1">
        <f t="array" ref="UC46">SUM(IF('Capacity Summary'!AZ$139:AZ$238="X",1,0)*TRANSPOSE('CR Backing (Hide)'!$MM46:$QH46))</f>
        <v>0</v>
      </c>
      <c r="UD46" cm="1">
        <f t="array" ref="UD46">SUM(IF('Capacity Summary'!BA$139:BA$238="X",1,0)*TRANSPOSE('CR Backing (Hide)'!$MM46:$QH46))</f>
        <v>0</v>
      </c>
      <c r="UE46" cm="1">
        <f t="array" ref="UE46">SUM(IF('Capacity Summary'!BB$139:BB$238="X",1,0)*TRANSPOSE('CR Backing (Hide)'!$MM46:$QH46))</f>
        <v>0</v>
      </c>
      <c r="UF46" cm="1">
        <f t="array" ref="UF46">SUM(IF('Capacity Summary'!BC$139:BC$238="X",1,0)*TRANSPOSE('CR Backing (Hide)'!$MM46:$QH46))</f>
        <v>0</v>
      </c>
      <c r="UG46" cm="1">
        <f t="array" ref="UG46">SUM(IF('Capacity Summary'!BD$139:BD$238="X",1,0)*TRANSPOSE('CR Backing (Hide)'!$MM46:$QH46))</f>
        <v>0</v>
      </c>
      <c r="UH46" cm="1">
        <f t="array" ref="UH46">SUM(IF('Capacity Summary'!BE$139:BE$238="X",1,0)*TRANSPOSE('CR Backing (Hide)'!$MM46:$QH46))</f>
        <v>0</v>
      </c>
      <c r="UI46" cm="1">
        <f t="array" ref="UI46">SUM(IF('Capacity Summary'!BF$139:BF$238="X",1,0)*TRANSPOSE('CR Backing (Hide)'!$MM46:$QH46))</f>
        <v>0</v>
      </c>
      <c r="UJ46" cm="1">
        <f t="array" ref="UJ46">SUM(IF('Capacity Summary'!BG$139:BG$238="X",1,0)*TRANSPOSE('CR Backing (Hide)'!$MM46:$QH46))</f>
        <v>0</v>
      </c>
      <c r="UL46">
        <f t="shared" si="1"/>
        <v>0</v>
      </c>
      <c r="UM46">
        <f t="shared" si="2"/>
        <v>0</v>
      </c>
      <c r="UN46">
        <f>COUNTIF('Clinical resources'!$ZQ$7:$ABP$7,"X")</f>
        <v>0</v>
      </c>
      <c r="UP46">
        <f t="shared" si="3"/>
        <v>0</v>
      </c>
      <c r="UQ46">
        <f t="shared" si="4"/>
        <v>0</v>
      </c>
      <c r="UR46">
        <f t="shared" si="5"/>
        <v>0</v>
      </c>
      <c r="UW46">
        <f t="array" ref="UW46:YR46">$AS46:$EN46*IF('Clinical resources'!$CK49:$GH49="X",1,0)</f>
        <v>0</v>
      </c>
      <c r="UX46">
        <v>0</v>
      </c>
      <c r="UY46">
        <v>0</v>
      </c>
      <c r="UZ46">
        <v>0</v>
      </c>
      <c r="VA46">
        <v>0</v>
      </c>
      <c r="VB46">
        <v>0</v>
      </c>
      <c r="VC46">
        <v>0</v>
      </c>
      <c r="VD46">
        <v>0</v>
      </c>
      <c r="VE46">
        <v>0</v>
      </c>
      <c r="VF46">
        <v>0</v>
      </c>
      <c r="VG46">
        <v>0</v>
      </c>
      <c r="VH46">
        <v>0</v>
      </c>
      <c r="VI46">
        <v>0</v>
      </c>
      <c r="VJ46">
        <v>0</v>
      </c>
      <c r="VK46">
        <v>0</v>
      </c>
      <c r="VL46">
        <v>0</v>
      </c>
      <c r="VM46">
        <v>0</v>
      </c>
      <c r="VN46">
        <v>0</v>
      </c>
      <c r="VO46">
        <v>0</v>
      </c>
      <c r="VP46">
        <v>0</v>
      </c>
      <c r="VQ46">
        <v>0</v>
      </c>
      <c r="VR46">
        <v>0</v>
      </c>
      <c r="VS46">
        <v>0</v>
      </c>
      <c r="VT46">
        <v>0</v>
      </c>
      <c r="VU46">
        <v>0</v>
      </c>
      <c r="VV46">
        <v>0</v>
      </c>
      <c r="VW46">
        <v>0</v>
      </c>
      <c r="VX46">
        <v>0</v>
      </c>
      <c r="VY46">
        <v>0</v>
      </c>
      <c r="VZ46">
        <v>0</v>
      </c>
      <c r="WA46">
        <v>0</v>
      </c>
      <c r="WB46">
        <v>0</v>
      </c>
      <c r="WC46">
        <v>0</v>
      </c>
      <c r="WD46">
        <v>0</v>
      </c>
      <c r="WE46">
        <v>0</v>
      </c>
      <c r="WF46">
        <v>0</v>
      </c>
      <c r="WG46">
        <v>0</v>
      </c>
      <c r="WH46">
        <v>0</v>
      </c>
      <c r="WI46">
        <v>0</v>
      </c>
      <c r="WJ46">
        <v>0</v>
      </c>
      <c r="WK46">
        <v>0</v>
      </c>
      <c r="WL46">
        <v>0</v>
      </c>
      <c r="WM46">
        <v>0</v>
      </c>
      <c r="WN46">
        <v>0</v>
      </c>
      <c r="WO46">
        <v>0</v>
      </c>
      <c r="WP46">
        <v>0</v>
      </c>
      <c r="WQ46">
        <v>0</v>
      </c>
      <c r="WR46">
        <v>0</v>
      </c>
      <c r="WS46">
        <v>0</v>
      </c>
      <c r="WT46">
        <v>0</v>
      </c>
      <c r="WU46">
        <v>0</v>
      </c>
      <c r="WV46">
        <v>0</v>
      </c>
      <c r="WW46">
        <v>0</v>
      </c>
      <c r="WX46">
        <v>0</v>
      </c>
      <c r="WY46">
        <v>0</v>
      </c>
      <c r="WZ46">
        <v>0</v>
      </c>
      <c r="XA46">
        <v>0</v>
      </c>
      <c r="XB46">
        <v>0</v>
      </c>
      <c r="XC46">
        <v>0</v>
      </c>
      <c r="XD46">
        <v>0</v>
      </c>
      <c r="XE46">
        <v>0</v>
      </c>
      <c r="XF46">
        <v>0</v>
      </c>
      <c r="XG46">
        <v>0</v>
      </c>
      <c r="XH46">
        <v>0</v>
      </c>
      <c r="XI46">
        <v>0</v>
      </c>
      <c r="XJ46">
        <v>0</v>
      </c>
      <c r="XK46">
        <v>0</v>
      </c>
      <c r="XL46">
        <v>0</v>
      </c>
      <c r="XM46">
        <v>0</v>
      </c>
      <c r="XN46">
        <v>0</v>
      </c>
      <c r="XO46">
        <v>0</v>
      </c>
      <c r="XP46">
        <v>0</v>
      </c>
      <c r="XQ46">
        <v>0</v>
      </c>
      <c r="XR46">
        <v>0</v>
      </c>
      <c r="XS46">
        <v>0</v>
      </c>
      <c r="XT46">
        <v>0</v>
      </c>
      <c r="XU46">
        <v>0</v>
      </c>
      <c r="XV46">
        <v>0</v>
      </c>
      <c r="XW46">
        <v>0</v>
      </c>
      <c r="XX46">
        <v>0</v>
      </c>
      <c r="XY46">
        <v>0</v>
      </c>
      <c r="XZ46">
        <v>0</v>
      </c>
      <c r="YA46">
        <v>0</v>
      </c>
      <c r="YB46">
        <v>0</v>
      </c>
      <c r="YC46">
        <v>0</v>
      </c>
      <c r="YD46">
        <v>0</v>
      </c>
      <c r="YE46">
        <v>0</v>
      </c>
      <c r="YF46">
        <v>0</v>
      </c>
      <c r="YG46">
        <v>0</v>
      </c>
      <c r="YH46">
        <v>0</v>
      </c>
      <c r="YI46">
        <v>0</v>
      </c>
      <c r="YJ46">
        <v>0</v>
      </c>
      <c r="YK46">
        <v>0</v>
      </c>
      <c r="YL46">
        <v>0</v>
      </c>
      <c r="YM46">
        <v>0</v>
      </c>
      <c r="YN46">
        <v>0</v>
      </c>
      <c r="YO46">
        <v>0</v>
      </c>
      <c r="YP46">
        <v>0</v>
      </c>
      <c r="YQ46">
        <v>0</v>
      </c>
      <c r="YR46">
        <v>0</v>
      </c>
      <c r="YV46">
        <f t="array" ref="YV46:ACQ46">$EQ46:$IL46*IF('Clinical resources'!$OA49:$RV49="X",1,0)</f>
        <v>0</v>
      </c>
      <c r="YW46">
        <v>0</v>
      </c>
      <c r="YX46">
        <v>0</v>
      </c>
      <c r="YY46">
        <v>0</v>
      </c>
      <c r="YZ46">
        <v>0</v>
      </c>
      <c r="ZA46">
        <v>0</v>
      </c>
      <c r="ZB46">
        <v>0</v>
      </c>
      <c r="ZC46">
        <v>0</v>
      </c>
      <c r="ZD46">
        <v>0</v>
      </c>
      <c r="ZE46">
        <v>0</v>
      </c>
      <c r="ZF46">
        <v>0</v>
      </c>
      <c r="ZG46">
        <v>0</v>
      </c>
      <c r="ZH46">
        <v>0</v>
      </c>
      <c r="ZI46">
        <v>0</v>
      </c>
      <c r="ZJ46">
        <v>0</v>
      </c>
      <c r="ZK46">
        <v>0</v>
      </c>
      <c r="ZL46">
        <v>0</v>
      </c>
      <c r="ZM46">
        <v>0</v>
      </c>
      <c r="ZN46">
        <v>0</v>
      </c>
      <c r="ZO46">
        <v>0</v>
      </c>
      <c r="ZP46">
        <v>0</v>
      </c>
      <c r="ZQ46">
        <v>0</v>
      </c>
      <c r="ZR46">
        <v>0</v>
      </c>
      <c r="ZS46">
        <v>0</v>
      </c>
      <c r="ZT46">
        <v>0</v>
      </c>
      <c r="ZU46">
        <v>0</v>
      </c>
      <c r="ZV46">
        <v>0</v>
      </c>
      <c r="ZW46">
        <v>0</v>
      </c>
      <c r="ZX46">
        <v>0</v>
      </c>
      <c r="ZY46">
        <v>0</v>
      </c>
      <c r="ZZ46">
        <v>0</v>
      </c>
      <c r="AAA46">
        <v>0</v>
      </c>
      <c r="AAB46">
        <v>0</v>
      </c>
      <c r="AAC46">
        <v>0</v>
      </c>
      <c r="AAD46">
        <v>0</v>
      </c>
      <c r="AAE46">
        <v>0</v>
      </c>
      <c r="AAF46">
        <v>0</v>
      </c>
      <c r="AAG46">
        <v>0</v>
      </c>
      <c r="AAH46">
        <v>0</v>
      </c>
      <c r="AAI46">
        <v>0</v>
      </c>
      <c r="AAJ46">
        <v>0</v>
      </c>
      <c r="AAK46">
        <v>0</v>
      </c>
      <c r="AAL46">
        <v>0</v>
      </c>
      <c r="AAM46">
        <v>0</v>
      </c>
      <c r="AAN46">
        <v>0</v>
      </c>
      <c r="AAO46">
        <v>0</v>
      </c>
      <c r="AAP46">
        <v>0</v>
      </c>
      <c r="AAQ46">
        <v>0</v>
      </c>
      <c r="AAR46">
        <v>0</v>
      </c>
      <c r="AAS46">
        <v>0</v>
      </c>
      <c r="AAT46">
        <v>0</v>
      </c>
      <c r="AAU46">
        <v>0</v>
      </c>
      <c r="AAV46">
        <v>0</v>
      </c>
      <c r="AAW46">
        <v>0</v>
      </c>
      <c r="AAX46">
        <v>0</v>
      </c>
      <c r="AAY46">
        <v>0</v>
      </c>
      <c r="AAZ46">
        <v>0</v>
      </c>
      <c r="ABA46">
        <v>0</v>
      </c>
      <c r="ABB46">
        <v>0</v>
      </c>
      <c r="ABC46">
        <v>0</v>
      </c>
      <c r="ABD46">
        <v>0</v>
      </c>
      <c r="ABE46">
        <v>0</v>
      </c>
      <c r="ABF46">
        <v>0</v>
      </c>
      <c r="ABG46">
        <v>0</v>
      </c>
      <c r="ABH46">
        <v>0</v>
      </c>
      <c r="ABI46">
        <v>0</v>
      </c>
      <c r="ABJ46">
        <v>0</v>
      </c>
      <c r="ABK46">
        <v>0</v>
      </c>
      <c r="ABL46">
        <v>0</v>
      </c>
      <c r="ABM46">
        <v>0</v>
      </c>
      <c r="ABN46">
        <v>0</v>
      </c>
      <c r="ABO46">
        <v>0</v>
      </c>
      <c r="ABP46">
        <v>0</v>
      </c>
      <c r="ABQ46">
        <v>0</v>
      </c>
      <c r="ABR46">
        <v>0</v>
      </c>
      <c r="ABS46">
        <v>0</v>
      </c>
      <c r="ABT46">
        <v>0</v>
      </c>
      <c r="ABU46">
        <v>0</v>
      </c>
      <c r="ABV46">
        <v>0</v>
      </c>
      <c r="ABW46">
        <v>0</v>
      </c>
      <c r="ABX46">
        <v>0</v>
      </c>
      <c r="ABY46">
        <v>0</v>
      </c>
      <c r="ABZ46">
        <v>0</v>
      </c>
      <c r="ACA46">
        <v>0</v>
      </c>
      <c r="ACB46">
        <v>0</v>
      </c>
      <c r="ACC46">
        <v>0</v>
      </c>
      <c r="ACD46">
        <v>0</v>
      </c>
      <c r="ACE46">
        <v>0</v>
      </c>
      <c r="ACF46">
        <v>0</v>
      </c>
      <c r="ACG46">
        <v>0</v>
      </c>
      <c r="ACH46">
        <v>0</v>
      </c>
      <c r="ACI46">
        <v>0</v>
      </c>
      <c r="ACJ46">
        <v>0</v>
      </c>
      <c r="ACK46">
        <v>0</v>
      </c>
      <c r="ACL46">
        <v>0</v>
      </c>
      <c r="ACM46">
        <v>0</v>
      </c>
      <c r="ACN46">
        <v>0</v>
      </c>
      <c r="ACO46">
        <v>0</v>
      </c>
      <c r="ACP46">
        <v>0</v>
      </c>
      <c r="ACQ46">
        <v>0</v>
      </c>
    </row>
    <row r="47" spans="2:771" x14ac:dyDescent="0.25">
      <c r="B47">
        <f>IF(A47='Clinical resources'!B50,0,1)</f>
        <v>0</v>
      </c>
      <c r="C47">
        <f>'Clinical resources'!D50</f>
        <v>0</v>
      </c>
      <c r="H47" t="str">
        <f>ROW(H44)&amp;". "&amp;'Clinical resources'!B50</f>
        <v xml:space="preserve">44. </v>
      </c>
      <c r="J47" t="str" cm="1">
        <f t="array" ref="J47">IF(SUM(IF('Clinical resources'!L50:P50="X",1,0)*'Clinical resources'!L$4:P$4)&gt;0,"X","")</f>
        <v/>
      </c>
      <c r="K47" t="str" cm="1">
        <f t="array" ref="K47">IF(SUM(IF('Clinical resources'!Q50:U50="X",1,0)*'Clinical resources'!Q$4:U$4)&gt;0,"X","")</f>
        <v/>
      </c>
      <c r="L47" t="str" cm="1">
        <f t="array" ref="L47">IF(SUM(IF('Clinical resources'!V50:Z50="X",1,0)*'Clinical resources'!V$4:Z$4)&gt;0,"X","")</f>
        <v/>
      </c>
      <c r="M47" t="str" cm="1">
        <f t="array" ref="M47">IF(SUM(IF('Clinical resources'!AA50:AE50="X",1,0)*'Clinical resources'!AA$4:AE$4)&gt;0,"X","")</f>
        <v/>
      </c>
      <c r="N47" t="str" cm="1">
        <f t="array" ref="N47">IF(SUM(IF('Clinical resources'!AF50:AJ50="X",1,0)*'Clinical resources'!AF$4:AJ$4)&gt;0,"X","")</f>
        <v/>
      </c>
      <c r="O47" t="str" cm="1">
        <f t="array" ref="O47">IF(SUM(IF('Clinical resources'!AK50:AO50="X",1,0)*'Clinical resources'!AK$4:AO$4)&gt;0,"X","")</f>
        <v/>
      </c>
      <c r="P47" t="str" cm="1">
        <f t="array" ref="P47">IF(SUM(IF('Clinical resources'!AP50:AT50="X",1,0)*'Clinical resources'!AP$4:AT$4)&gt;0,"X","")</f>
        <v/>
      </c>
      <c r="Q47" t="str" cm="1">
        <f t="array" ref="Q47">IF(SUM(IF('Clinical resources'!AU50:AY50="X",1,0)*'Clinical resources'!AU$4:AY$4)&gt;0,"X","")</f>
        <v/>
      </c>
      <c r="R47" t="str" cm="1">
        <f t="array" ref="R47">IF(SUM(IF('Clinical resources'!AZ50:BD50="X",1,0)*'Clinical resources'!AZ$4:BD$4)&gt;0,"X","")</f>
        <v/>
      </c>
      <c r="S47" t="str" cm="1">
        <f t="array" ref="S47">IF(SUM(IF('Clinical resources'!BE50:BI50="X",1,0)*'Clinical resources'!BE$4:BI$4)&gt;0,"X","")</f>
        <v/>
      </c>
      <c r="T47" t="str" cm="1">
        <f t="array" ref="T47">IF(SUM(IF('Clinical resources'!BJ50:BN50="X",1,0)*'Clinical resources'!BJ$4:BN$4)&gt;0,"X","")</f>
        <v/>
      </c>
      <c r="U47" t="str" cm="1">
        <f t="array" ref="U47">IF(SUM(IF('Clinical resources'!BO50:BS50="X",1,0)*'Clinical resources'!BO$4:BS$4)&gt;0,"X","")</f>
        <v/>
      </c>
      <c r="V47" t="str" cm="1">
        <f t="array" ref="V47">IF(SUM(IF('Clinical resources'!BT50:BX50="X",1,0)*'Clinical resources'!BT$4:BX$4)&gt;0,"X","")</f>
        <v/>
      </c>
      <c r="W47" t="str" cm="1">
        <f t="array" ref="W47">IF(SUM(IF('Clinical resources'!BY50:CC50="X",1,0)*'Clinical resources'!BY$4:CC$4)&gt;0,"X","")</f>
        <v/>
      </c>
      <c r="X47" t="str" cm="1">
        <f t="array" ref="X47">IF(SUM(IF('Clinical resources'!CD50:CH50="X",1,0)*'Clinical resources'!CD$4:CH$4)&gt;0,"X","")</f>
        <v/>
      </c>
      <c r="AA47">
        <f t="array" ref="AA47">SUM('Clinical resources'!$L$4:$P$4*IF('Clinical resources'!$L50:$P50="X",1,0))</f>
        <v>0</v>
      </c>
      <c r="AB47">
        <f t="array" ref="AB47">SUM('Clinical resources'!$Q$4:$U$4*IF('Clinical resources'!$Q50:$U50="X",1,0))</f>
        <v>0</v>
      </c>
      <c r="AC47">
        <f t="array" ref="AC47">SUM('Clinical resources'!$V$4:$Z$4*IF('Clinical resources'!$V50:$Z50="X",1,0))</f>
        <v>0</v>
      </c>
      <c r="AD47">
        <f t="array" ref="AD47">SUM('Clinical resources'!$AA$4:$AE$4*IF('Clinical resources'!$AA50:$AE50="X",1,0))</f>
        <v>0</v>
      </c>
      <c r="AE47">
        <f t="array" ref="AE47">SUM('Clinical resources'!$AF$4:$AJ$4*IF('Clinical resources'!$AF50:$AJ50="X",1,0))</f>
        <v>0</v>
      </c>
      <c r="AF47">
        <f t="array" ref="AF47">SUM('Clinical resources'!$AK$4:$AO$4*IF('Clinical resources'!$AK50:$AO50="X",1,0))</f>
        <v>0</v>
      </c>
      <c r="AG47">
        <f t="array" ref="AG47">SUM('Clinical resources'!$AP$4:$AT$4*IF('Clinical resources'!$AP50:$AT50="X",1,0))</f>
        <v>0</v>
      </c>
      <c r="AH47">
        <f t="array" ref="AH47">SUM('Clinical resources'!$AU$4:$AY$4*IF('Clinical resources'!$AU50:$AY50="X",1,0))</f>
        <v>0</v>
      </c>
      <c r="AI47">
        <f t="array" ref="AI47">SUM('Clinical resources'!$AZ$4:$BD$4*IF('Clinical resources'!$AZ50:$BD50="X",1,0))</f>
        <v>0</v>
      </c>
      <c r="AJ47">
        <f t="array" ref="AJ47">SUM('Clinical resources'!$BE$4:$BI$4*IF('Clinical resources'!$BE50:$BI50="X",1,0))</f>
        <v>0</v>
      </c>
      <c r="AK47">
        <f t="array" ref="AK47">SUM('Clinical resources'!$BJ$4:$BN$4*IF('Clinical resources'!$BJ50:$BN50="X",1,0))</f>
        <v>0</v>
      </c>
      <c r="AL47">
        <f t="array" ref="AL47">SUM('Clinical resources'!$BO$4:$BS$4*IF('Clinical resources'!$BO50:$BS50="X",1,0))</f>
        <v>0</v>
      </c>
      <c r="AM47">
        <f t="array" ref="AM47">SUM('Clinical resources'!$BT$4:$BX$4*IF('Clinical resources'!$BT50:$BX50="X",1,0))</f>
        <v>0</v>
      </c>
      <c r="AN47">
        <f t="array" ref="AN47">SUM('Clinical resources'!$BY$4:$CC$4*IF('Clinical resources'!$BY50:$CC50="X",1,0))</f>
        <v>0</v>
      </c>
      <c r="AO47">
        <f t="array" ref="AO47">SUM('Clinical resources'!$CD$4:$CH$4*IF('Clinical resources'!$CD50:$CH50="X",1,0))</f>
        <v>0</v>
      </c>
      <c r="AS47" cm="1">
        <f t="array" ref="AS47">IF(SUM(IF($J47:$X47=TRANSPOSE('Capacity Backing (Hide)2'!B$67:B$81),1,0))&gt;0,1,0)</f>
        <v>0</v>
      </c>
      <c r="AT47" cm="1">
        <f t="array" ref="AT47">IF(SUM(IF($J47:$X47=TRANSPOSE('Capacity Backing (Hide)2'!C$67:C$81),1,0))&gt;0,1,0)</f>
        <v>0</v>
      </c>
      <c r="AU47" cm="1">
        <f t="array" ref="AU47">IF(SUM(IF($J47:$X47=TRANSPOSE('Capacity Backing (Hide)2'!D$67:D$81),1,0))&gt;0,1,0)</f>
        <v>0</v>
      </c>
      <c r="AV47" cm="1">
        <f t="array" ref="AV47">IF(SUM(IF($J47:$X47=TRANSPOSE('Capacity Backing (Hide)2'!E$67:E$81),1,0))&gt;0,1,0)</f>
        <v>0</v>
      </c>
      <c r="AW47" cm="1">
        <f t="array" ref="AW47">IF(SUM(IF($J47:$X47=TRANSPOSE('Capacity Backing (Hide)2'!F$67:F$81),1,0))&gt;0,1,0)</f>
        <v>0</v>
      </c>
      <c r="AX47" cm="1">
        <f t="array" ref="AX47">IF(SUM(IF($J47:$X47=TRANSPOSE('Capacity Backing (Hide)2'!G$67:G$81),1,0))&gt;0,1,0)</f>
        <v>0</v>
      </c>
      <c r="AY47" cm="1">
        <f t="array" ref="AY47">IF(SUM(IF($J47:$X47=TRANSPOSE('Capacity Backing (Hide)2'!H$67:H$81),1,0))&gt;0,1,0)</f>
        <v>0</v>
      </c>
      <c r="AZ47" cm="1">
        <f t="array" ref="AZ47">IF(SUM(IF($J47:$X47=TRANSPOSE('Capacity Backing (Hide)2'!I$67:I$81),1,0))&gt;0,1,0)</f>
        <v>0</v>
      </c>
      <c r="BA47" cm="1">
        <f t="array" ref="BA47">IF(SUM(IF($J47:$X47=TRANSPOSE('Capacity Backing (Hide)2'!J$67:J$81),1,0))&gt;0,1,0)</f>
        <v>0</v>
      </c>
      <c r="BB47" cm="1">
        <f t="array" ref="BB47">IF(SUM(IF($J47:$X47=TRANSPOSE('Capacity Backing (Hide)2'!K$67:K$81),1,0))&gt;0,1,0)</f>
        <v>0</v>
      </c>
      <c r="BC47" cm="1">
        <f t="array" ref="BC47">IF(SUM(IF($J47:$X47=TRANSPOSE('Capacity Backing (Hide)2'!L$67:L$81),1,0))&gt;0,1,0)</f>
        <v>0</v>
      </c>
      <c r="BD47" cm="1">
        <f t="array" ref="BD47">IF(SUM(IF($J47:$X47=TRANSPOSE('Capacity Backing (Hide)2'!M$67:M$81),1,0))&gt;0,1,0)</f>
        <v>0</v>
      </c>
      <c r="BE47" cm="1">
        <f t="array" ref="BE47">IF(SUM(IF($J47:$X47=TRANSPOSE('Capacity Backing (Hide)2'!N$67:N$81),1,0))&gt;0,1,0)</f>
        <v>0</v>
      </c>
      <c r="BF47" cm="1">
        <f t="array" ref="BF47">IF(SUM(IF($J47:$X47=TRANSPOSE('Capacity Backing (Hide)2'!O$67:O$81),1,0))&gt;0,1,0)</f>
        <v>0</v>
      </c>
      <c r="BG47" cm="1">
        <f t="array" ref="BG47">IF(SUM(IF($J47:$X47=TRANSPOSE('Capacity Backing (Hide)2'!P$67:P$81),1,0))&gt;0,1,0)</f>
        <v>0</v>
      </c>
      <c r="BH47" cm="1">
        <f t="array" ref="BH47">IF(SUM(IF($J47:$X47=TRANSPOSE('Capacity Backing (Hide)2'!Q$67:Q$81),1,0))&gt;0,1,0)</f>
        <v>0</v>
      </c>
      <c r="BI47" cm="1">
        <f t="array" ref="BI47">IF(SUM(IF($J47:$X47=TRANSPOSE('Capacity Backing (Hide)2'!R$67:R$81),1,0))&gt;0,1,0)</f>
        <v>0</v>
      </c>
      <c r="BJ47" cm="1">
        <f t="array" ref="BJ47">IF(SUM(IF($J47:$X47=TRANSPOSE('Capacity Backing (Hide)2'!S$67:S$81),1,0))&gt;0,1,0)</f>
        <v>0</v>
      </c>
      <c r="BK47" cm="1">
        <f t="array" ref="BK47">IF(SUM(IF($J47:$X47=TRANSPOSE('Capacity Backing (Hide)2'!T$67:T$81),1,0))&gt;0,1,0)</f>
        <v>0</v>
      </c>
      <c r="BL47" cm="1">
        <f t="array" ref="BL47">IF(SUM(IF($J47:$X47=TRANSPOSE('Capacity Backing (Hide)2'!U$67:U$81),1,0))&gt;0,1,0)</f>
        <v>0</v>
      </c>
      <c r="BM47" cm="1">
        <f t="array" ref="BM47">IF(SUM(IF($J47:$X47=TRANSPOSE('Capacity Backing (Hide)2'!V$67:V$81),1,0))&gt;0,1,0)</f>
        <v>0</v>
      </c>
      <c r="BN47" cm="1">
        <f t="array" ref="BN47">IF(SUM(IF($J47:$X47=TRANSPOSE('Capacity Backing (Hide)2'!W$67:W$81),1,0))&gt;0,1,0)</f>
        <v>0</v>
      </c>
      <c r="BO47" cm="1">
        <f t="array" ref="BO47">IF(SUM(IF($J47:$X47=TRANSPOSE('Capacity Backing (Hide)2'!X$67:X$81),1,0))&gt;0,1,0)</f>
        <v>0</v>
      </c>
      <c r="BP47" cm="1">
        <f t="array" ref="BP47">IF(SUM(IF($J47:$X47=TRANSPOSE('Capacity Backing (Hide)2'!Y$67:Y$81),1,0))&gt;0,1,0)</f>
        <v>0</v>
      </c>
      <c r="BQ47" cm="1">
        <f t="array" ref="BQ47">IF(SUM(IF($J47:$X47=TRANSPOSE('Capacity Backing (Hide)2'!Z$67:Z$81),1,0))&gt;0,1,0)</f>
        <v>0</v>
      </c>
      <c r="BR47" cm="1">
        <f t="array" ref="BR47">IF(SUM(IF($J47:$X47=TRANSPOSE('Capacity Backing (Hide)2'!AA$67:AA$81),1,0))&gt;0,1,0)</f>
        <v>0</v>
      </c>
      <c r="BS47" cm="1">
        <f t="array" ref="BS47">IF(SUM(IF($J47:$X47=TRANSPOSE('Capacity Backing (Hide)2'!AB$67:AB$81),1,0))&gt;0,1,0)</f>
        <v>0</v>
      </c>
      <c r="BT47" cm="1">
        <f t="array" ref="BT47">IF(SUM(IF($J47:$X47=TRANSPOSE('Capacity Backing (Hide)2'!AC$67:AC$81),1,0))&gt;0,1,0)</f>
        <v>0</v>
      </c>
      <c r="BU47" cm="1">
        <f t="array" ref="BU47">IF(SUM(IF($J47:$X47=TRANSPOSE('Capacity Backing (Hide)2'!AD$67:AD$81),1,0))&gt;0,1,0)</f>
        <v>0</v>
      </c>
      <c r="BV47" cm="1">
        <f t="array" ref="BV47">IF(SUM(IF($J47:$X47=TRANSPOSE('Capacity Backing (Hide)2'!AE$67:AE$81),1,0))&gt;0,1,0)</f>
        <v>0</v>
      </c>
      <c r="BW47" cm="1">
        <f t="array" ref="BW47">IF(SUM(IF($J47:$X47=TRANSPOSE('Capacity Backing (Hide)2'!AF$67:AF$81),1,0))&gt;0,1,0)</f>
        <v>0</v>
      </c>
      <c r="BX47" cm="1">
        <f t="array" ref="BX47">IF(SUM(IF($J47:$X47=TRANSPOSE('Capacity Backing (Hide)2'!AG$67:AG$81),1,0))&gt;0,1,0)</f>
        <v>0</v>
      </c>
      <c r="BY47" cm="1">
        <f t="array" ref="BY47">IF(SUM(IF($J47:$X47=TRANSPOSE('Capacity Backing (Hide)2'!AH$67:AH$81),1,0))&gt;0,1,0)</f>
        <v>0</v>
      </c>
      <c r="BZ47" cm="1">
        <f t="array" ref="BZ47">IF(SUM(IF($J47:$X47=TRANSPOSE('Capacity Backing (Hide)2'!AI$67:AI$81),1,0))&gt;0,1,0)</f>
        <v>0</v>
      </c>
      <c r="CA47" cm="1">
        <f t="array" ref="CA47">IF(SUM(IF($J47:$X47=TRANSPOSE('Capacity Backing (Hide)2'!AJ$67:AJ$81),1,0))&gt;0,1,0)</f>
        <v>0</v>
      </c>
      <c r="CB47" cm="1">
        <f t="array" ref="CB47">IF(SUM(IF($J47:$X47=TRANSPOSE('Capacity Backing (Hide)2'!AK$67:AK$81),1,0))&gt;0,1,0)</f>
        <v>0</v>
      </c>
      <c r="CC47" cm="1">
        <f t="array" ref="CC47">IF(SUM(IF($J47:$X47=TRANSPOSE('Capacity Backing (Hide)2'!AL$67:AL$81),1,0))&gt;0,1,0)</f>
        <v>0</v>
      </c>
      <c r="CD47" cm="1">
        <f t="array" ref="CD47">IF(SUM(IF($J47:$X47=TRANSPOSE('Capacity Backing (Hide)2'!AM$67:AM$81),1,0))&gt;0,1,0)</f>
        <v>0</v>
      </c>
      <c r="CE47" cm="1">
        <f t="array" ref="CE47">IF(SUM(IF($J47:$X47=TRANSPOSE('Capacity Backing (Hide)2'!AN$67:AN$81),1,0))&gt;0,1,0)</f>
        <v>0</v>
      </c>
      <c r="CF47" cm="1">
        <f t="array" ref="CF47">IF(SUM(IF($J47:$X47=TRANSPOSE('Capacity Backing (Hide)2'!AO$67:AO$81),1,0))&gt;0,1,0)</f>
        <v>0</v>
      </c>
      <c r="CG47" cm="1">
        <f t="array" ref="CG47">IF(SUM(IF($J47:$X47=TRANSPOSE('Capacity Backing (Hide)2'!AP$67:AP$81),1,0))&gt;0,1,0)</f>
        <v>0</v>
      </c>
      <c r="CH47" cm="1">
        <f t="array" ref="CH47">IF(SUM(IF($J47:$X47=TRANSPOSE('Capacity Backing (Hide)2'!AQ$67:AQ$81),1,0))&gt;0,1,0)</f>
        <v>0</v>
      </c>
      <c r="CI47" cm="1">
        <f t="array" ref="CI47">IF(SUM(IF($J47:$X47=TRANSPOSE('Capacity Backing (Hide)2'!AR$67:AR$81),1,0))&gt;0,1,0)</f>
        <v>0</v>
      </c>
      <c r="CJ47" cm="1">
        <f t="array" ref="CJ47">IF(SUM(IF($J47:$X47=TRANSPOSE('Capacity Backing (Hide)2'!AS$67:AS$81),1,0))&gt;0,1,0)</f>
        <v>0</v>
      </c>
      <c r="CK47" cm="1">
        <f t="array" ref="CK47">IF(SUM(IF($J47:$X47=TRANSPOSE('Capacity Backing (Hide)2'!AT$67:AT$81),1,0))&gt;0,1,0)</f>
        <v>0</v>
      </c>
      <c r="CL47" cm="1">
        <f t="array" ref="CL47">IF(SUM(IF($J47:$X47=TRANSPOSE('Capacity Backing (Hide)2'!AU$67:AU$81),1,0))&gt;0,1,0)</f>
        <v>0</v>
      </c>
      <c r="CM47" cm="1">
        <f t="array" ref="CM47">IF(SUM(IF($J47:$X47=TRANSPOSE('Capacity Backing (Hide)2'!AV$67:AV$81),1,0))&gt;0,1,0)</f>
        <v>0</v>
      </c>
      <c r="CN47" cm="1">
        <f t="array" ref="CN47">IF(SUM(IF($J47:$X47=TRANSPOSE('Capacity Backing (Hide)2'!AW$67:AW$81),1,0))&gt;0,1,0)</f>
        <v>0</v>
      </c>
      <c r="CO47" cm="1">
        <f t="array" ref="CO47">IF(SUM(IF($J47:$X47=TRANSPOSE('Capacity Backing (Hide)2'!AX$67:AX$81),1,0))&gt;0,1,0)</f>
        <v>0</v>
      </c>
      <c r="CP47" cm="1">
        <f t="array" ref="CP47">IF(SUM(IF($J47:$X47=TRANSPOSE('Capacity Backing (Hide)2'!AY$67:AY$81),1,0))&gt;0,1,0)</f>
        <v>0</v>
      </c>
      <c r="CQ47" cm="1">
        <f t="array" ref="CQ47">IF(SUM(IF($J47:$X47=TRANSPOSE('Capacity Backing (Hide)2'!AZ$67:AZ$81),1,0))&gt;0,1,0)</f>
        <v>0</v>
      </c>
      <c r="CR47" cm="1">
        <f t="array" ref="CR47">IF(SUM(IF($J47:$X47=TRANSPOSE('Capacity Backing (Hide)2'!BA$67:BA$81),1,0))&gt;0,1,0)</f>
        <v>0</v>
      </c>
      <c r="CS47" cm="1">
        <f t="array" ref="CS47">IF(SUM(IF($J47:$X47=TRANSPOSE('Capacity Backing (Hide)2'!BB$67:BB$81),1,0))&gt;0,1,0)</f>
        <v>0</v>
      </c>
      <c r="CT47" cm="1">
        <f t="array" ref="CT47">IF(SUM(IF($J47:$X47=TRANSPOSE('Capacity Backing (Hide)2'!BC$67:BC$81),1,0))&gt;0,1,0)</f>
        <v>0</v>
      </c>
      <c r="CU47" cm="1">
        <f t="array" ref="CU47">IF(SUM(IF($J47:$X47=TRANSPOSE('Capacity Backing (Hide)2'!BD$67:BD$81),1,0))&gt;0,1,0)</f>
        <v>0</v>
      </c>
      <c r="CV47" cm="1">
        <f t="array" ref="CV47">IF(SUM(IF($J47:$X47=TRANSPOSE('Capacity Backing (Hide)2'!BE$67:BE$81),1,0))&gt;0,1,0)</f>
        <v>0</v>
      </c>
      <c r="CW47" cm="1">
        <f t="array" ref="CW47">IF(SUM(IF($J47:$X47=TRANSPOSE('Capacity Backing (Hide)2'!BF$67:BF$81),1,0))&gt;0,1,0)</f>
        <v>0</v>
      </c>
      <c r="CX47" cm="1">
        <f t="array" ref="CX47">IF(SUM(IF($J47:$X47=TRANSPOSE('Capacity Backing (Hide)2'!BG$67:BG$81),1,0))&gt;0,1,0)</f>
        <v>0</v>
      </c>
      <c r="CY47" cm="1">
        <f t="array" ref="CY47">IF(SUM(IF($J47:$X47=TRANSPOSE('Capacity Backing (Hide)2'!BH$67:BH$81),1,0))&gt;0,1,0)</f>
        <v>0</v>
      </c>
      <c r="CZ47" cm="1">
        <f t="array" ref="CZ47">IF(SUM(IF($J47:$X47=TRANSPOSE('Capacity Backing (Hide)2'!BI$67:BI$81),1,0))&gt;0,1,0)</f>
        <v>0</v>
      </c>
      <c r="DA47" cm="1">
        <f t="array" ref="DA47">IF(SUM(IF($J47:$X47=TRANSPOSE('Capacity Backing (Hide)2'!BJ$67:BJ$81),1,0))&gt;0,1,0)</f>
        <v>0</v>
      </c>
      <c r="DB47" cm="1">
        <f t="array" ref="DB47">IF(SUM(IF($J47:$X47=TRANSPOSE('Capacity Backing (Hide)2'!BK$67:BK$81),1,0))&gt;0,1,0)</f>
        <v>0</v>
      </c>
      <c r="DC47" cm="1">
        <f t="array" ref="DC47">IF(SUM(IF($J47:$X47=TRANSPOSE('Capacity Backing (Hide)2'!BL$67:BL$81),1,0))&gt;0,1,0)</f>
        <v>0</v>
      </c>
      <c r="DD47" cm="1">
        <f t="array" ref="DD47">IF(SUM(IF($J47:$X47=TRANSPOSE('Capacity Backing (Hide)2'!BM$67:BM$81),1,0))&gt;0,1,0)</f>
        <v>0</v>
      </c>
      <c r="DE47" cm="1">
        <f t="array" ref="DE47">IF(SUM(IF($J47:$X47=TRANSPOSE('Capacity Backing (Hide)2'!BN$67:BN$81),1,0))&gt;0,1,0)</f>
        <v>0</v>
      </c>
      <c r="DF47" cm="1">
        <f t="array" ref="DF47">IF(SUM(IF($J47:$X47=TRANSPOSE('Capacity Backing (Hide)2'!BO$67:BO$81),1,0))&gt;0,1,0)</f>
        <v>0</v>
      </c>
      <c r="DG47" cm="1">
        <f t="array" ref="DG47">IF(SUM(IF($J47:$X47=TRANSPOSE('Capacity Backing (Hide)2'!BP$67:BP$81),1,0))&gt;0,1,0)</f>
        <v>0</v>
      </c>
      <c r="DH47" cm="1">
        <f t="array" ref="DH47">IF(SUM(IF($J47:$X47=TRANSPOSE('Capacity Backing (Hide)2'!BQ$67:BQ$81),1,0))&gt;0,1,0)</f>
        <v>0</v>
      </c>
      <c r="DI47" cm="1">
        <f t="array" ref="DI47">IF(SUM(IF($J47:$X47=TRANSPOSE('Capacity Backing (Hide)2'!BR$67:BR$81),1,0))&gt;0,1,0)</f>
        <v>0</v>
      </c>
      <c r="DJ47" cm="1">
        <f t="array" ref="DJ47">IF(SUM(IF($J47:$X47=TRANSPOSE('Capacity Backing (Hide)2'!BS$67:BS$81),1,0))&gt;0,1,0)</f>
        <v>0</v>
      </c>
      <c r="DK47" cm="1">
        <f t="array" ref="DK47">IF(SUM(IF($J47:$X47=TRANSPOSE('Capacity Backing (Hide)2'!BT$67:BT$81),1,0))&gt;0,1,0)</f>
        <v>0</v>
      </c>
      <c r="DL47" cm="1">
        <f t="array" ref="DL47">IF(SUM(IF($J47:$X47=TRANSPOSE('Capacity Backing (Hide)2'!BU$67:BU$81),1,0))&gt;0,1,0)</f>
        <v>0</v>
      </c>
      <c r="DM47" cm="1">
        <f t="array" ref="DM47">IF(SUM(IF($J47:$X47=TRANSPOSE('Capacity Backing (Hide)2'!BV$67:BV$81),1,0))&gt;0,1,0)</f>
        <v>0</v>
      </c>
      <c r="DN47" cm="1">
        <f t="array" ref="DN47">IF(SUM(IF($J47:$X47=TRANSPOSE('Capacity Backing (Hide)2'!BW$67:BW$81),1,0))&gt;0,1,0)</f>
        <v>0</v>
      </c>
      <c r="DO47" cm="1">
        <f t="array" ref="DO47">IF(SUM(IF($J47:$X47=TRANSPOSE('Capacity Backing (Hide)2'!BX$67:BX$81),1,0))&gt;0,1,0)</f>
        <v>0</v>
      </c>
      <c r="DP47" cm="1">
        <f t="array" ref="DP47">IF(SUM(IF($J47:$X47=TRANSPOSE('Capacity Backing (Hide)2'!BY$67:BY$81),1,0))&gt;0,1,0)</f>
        <v>0</v>
      </c>
      <c r="DQ47" cm="1">
        <f t="array" ref="DQ47">IF(SUM(IF($J47:$X47=TRANSPOSE('Capacity Backing (Hide)2'!BZ$67:BZ$81),1,0))&gt;0,1,0)</f>
        <v>0</v>
      </c>
      <c r="DR47" cm="1">
        <f t="array" ref="DR47">IF(SUM(IF($J47:$X47=TRANSPOSE('Capacity Backing (Hide)2'!CA$67:CA$81),1,0))&gt;0,1,0)</f>
        <v>0</v>
      </c>
      <c r="DS47" cm="1">
        <f t="array" ref="DS47">IF(SUM(IF($J47:$X47=TRANSPOSE('Capacity Backing (Hide)2'!CB$67:CB$81),1,0))&gt;0,1,0)</f>
        <v>0</v>
      </c>
      <c r="DT47" cm="1">
        <f t="array" ref="DT47">IF(SUM(IF($J47:$X47=TRANSPOSE('Capacity Backing (Hide)2'!CC$67:CC$81),1,0))&gt;0,1,0)</f>
        <v>0</v>
      </c>
      <c r="DU47" cm="1">
        <f t="array" ref="DU47">IF(SUM(IF($J47:$X47=TRANSPOSE('Capacity Backing (Hide)2'!CD$67:CD$81),1,0))&gt;0,1,0)</f>
        <v>0</v>
      </c>
      <c r="DV47" cm="1">
        <f t="array" ref="DV47">IF(SUM(IF($J47:$X47=TRANSPOSE('Capacity Backing (Hide)2'!CE$67:CE$81),1,0))&gt;0,1,0)</f>
        <v>0</v>
      </c>
      <c r="DW47" cm="1">
        <f t="array" ref="DW47">IF(SUM(IF($J47:$X47=TRANSPOSE('Capacity Backing (Hide)2'!CF$67:CF$81),1,0))&gt;0,1,0)</f>
        <v>0</v>
      </c>
      <c r="DX47" cm="1">
        <f t="array" ref="DX47">IF(SUM(IF($J47:$X47=TRANSPOSE('Capacity Backing (Hide)2'!CG$67:CG$81),1,0))&gt;0,1,0)</f>
        <v>0</v>
      </c>
      <c r="DY47" cm="1">
        <f t="array" ref="DY47">IF(SUM(IF($J47:$X47=TRANSPOSE('Capacity Backing (Hide)2'!CH$67:CH$81),1,0))&gt;0,1,0)</f>
        <v>0</v>
      </c>
      <c r="DZ47" cm="1">
        <f t="array" ref="DZ47">IF(SUM(IF($J47:$X47=TRANSPOSE('Capacity Backing (Hide)2'!CI$67:CI$81),1,0))&gt;0,1,0)</f>
        <v>0</v>
      </c>
      <c r="EA47" cm="1">
        <f t="array" ref="EA47">IF(SUM(IF($J47:$X47=TRANSPOSE('Capacity Backing (Hide)2'!CJ$67:CJ$81),1,0))&gt;0,1,0)</f>
        <v>0</v>
      </c>
      <c r="EB47" cm="1">
        <f t="array" ref="EB47">IF(SUM(IF($J47:$X47=TRANSPOSE('Capacity Backing (Hide)2'!CK$67:CK$81),1,0))&gt;0,1,0)</f>
        <v>0</v>
      </c>
      <c r="EC47" cm="1">
        <f t="array" ref="EC47">IF(SUM(IF($J47:$X47=TRANSPOSE('Capacity Backing (Hide)2'!CL$67:CL$81),1,0))&gt;0,1,0)</f>
        <v>0</v>
      </c>
      <c r="ED47" cm="1">
        <f t="array" ref="ED47">IF(SUM(IF($J47:$X47=TRANSPOSE('Capacity Backing (Hide)2'!CM$67:CM$81),1,0))&gt;0,1,0)</f>
        <v>0</v>
      </c>
      <c r="EE47" cm="1">
        <f t="array" ref="EE47">IF(SUM(IF($J47:$X47=TRANSPOSE('Capacity Backing (Hide)2'!CN$67:CN$81),1,0))&gt;0,1,0)</f>
        <v>0</v>
      </c>
      <c r="EF47" cm="1">
        <f t="array" ref="EF47">IF(SUM(IF($J47:$X47=TRANSPOSE('Capacity Backing (Hide)2'!CO$67:CO$81),1,0))&gt;0,1,0)</f>
        <v>0</v>
      </c>
      <c r="EG47" cm="1">
        <f t="array" ref="EG47">IF(SUM(IF($J47:$X47=TRANSPOSE('Capacity Backing (Hide)2'!CP$67:CP$81),1,0))&gt;0,1,0)</f>
        <v>0</v>
      </c>
      <c r="EH47" cm="1">
        <f t="array" ref="EH47">IF(SUM(IF($J47:$X47=TRANSPOSE('Capacity Backing (Hide)2'!CQ$67:CQ$81),1,0))&gt;0,1,0)</f>
        <v>0</v>
      </c>
      <c r="EI47" cm="1">
        <f t="array" ref="EI47">IF(SUM(IF($J47:$X47=TRANSPOSE('Capacity Backing (Hide)2'!CR$67:CR$81),1,0))&gt;0,1,0)</f>
        <v>0</v>
      </c>
      <c r="EJ47" cm="1">
        <f t="array" ref="EJ47">IF(SUM(IF($J47:$X47=TRANSPOSE('Capacity Backing (Hide)2'!CS$67:CS$81),1,0))&gt;0,1,0)</f>
        <v>0</v>
      </c>
      <c r="EK47" cm="1">
        <f t="array" ref="EK47">IF(SUM(IF($J47:$X47=TRANSPOSE('Capacity Backing (Hide)2'!CT$67:CT$81),1,0))&gt;0,1,0)</f>
        <v>0</v>
      </c>
      <c r="EL47" cm="1">
        <f t="array" ref="EL47">IF(SUM(IF($J47:$X47=TRANSPOSE('Capacity Backing (Hide)2'!CU$67:CU$81),1,0))&gt;0,1,0)</f>
        <v>0</v>
      </c>
      <c r="EM47" cm="1">
        <f t="array" ref="EM47">IF(SUM(IF($J47:$X47=TRANSPOSE('Capacity Backing (Hide)2'!CV$67:CV$81),1,0))&gt;0,1,0)</f>
        <v>0</v>
      </c>
      <c r="EN47" cm="1">
        <f t="array" ref="EN47">IF(SUM(IF($J47:$X47=TRANSPOSE('Capacity Backing (Hide)2'!CW$67:CW$81),1,0))&gt;0,1,0)</f>
        <v>0</v>
      </c>
      <c r="EQ47" cm="1">
        <f t="array" ref="EQ47">IF(SUM(IF($J47:$X47=TRANSPOSE('Capacity Backing (Hide)2'!B$203:B$217),1,0))&gt;0,1,0)</f>
        <v>0</v>
      </c>
      <c r="ER47" cm="1">
        <f t="array" ref="ER47">IF(SUM(IF($J47:$X47=TRANSPOSE('Capacity Backing (Hide)2'!C$203:C$217),1,0))&gt;0,1,0)</f>
        <v>0</v>
      </c>
      <c r="ES47" cm="1">
        <f t="array" ref="ES47">IF(SUM(IF($J47:$X47=TRANSPOSE('Capacity Backing (Hide)2'!D$203:D$217),1,0))&gt;0,1,0)</f>
        <v>0</v>
      </c>
      <c r="ET47" cm="1">
        <f t="array" ref="ET47">IF(SUM(IF($J47:$X47=TRANSPOSE('Capacity Backing (Hide)2'!E$203:E$217),1,0))&gt;0,1,0)</f>
        <v>0</v>
      </c>
      <c r="EU47" cm="1">
        <f t="array" ref="EU47">IF(SUM(IF($J47:$X47=TRANSPOSE('Capacity Backing (Hide)2'!F$203:F$217),1,0))&gt;0,1,0)</f>
        <v>0</v>
      </c>
      <c r="EV47" cm="1">
        <f t="array" ref="EV47">IF(SUM(IF($J47:$X47=TRANSPOSE('Capacity Backing (Hide)2'!G$203:G$217),1,0))&gt;0,1,0)</f>
        <v>0</v>
      </c>
      <c r="EW47" cm="1">
        <f t="array" ref="EW47">IF(SUM(IF($J47:$X47=TRANSPOSE('Capacity Backing (Hide)2'!H$203:H$217),1,0))&gt;0,1,0)</f>
        <v>0</v>
      </c>
      <c r="EX47" cm="1">
        <f t="array" ref="EX47">IF(SUM(IF($J47:$X47=TRANSPOSE('Capacity Backing (Hide)2'!I$203:I$217),1,0))&gt;0,1,0)</f>
        <v>0</v>
      </c>
      <c r="EY47" cm="1">
        <f t="array" ref="EY47">IF(SUM(IF($J47:$X47=TRANSPOSE('Capacity Backing (Hide)2'!J$203:J$217),1,0))&gt;0,1,0)</f>
        <v>0</v>
      </c>
      <c r="EZ47" cm="1">
        <f t="array" ref="EZ47">IF(SUM(IF($J47:$X47=TRANSPOSE('Capacity Backing (Hide)2'!K$203:K$217),1,0))&gt;0,1,0)</f>
        <v>0</v>
      </c>
      <c r="FA47" cm="1">
        <f t="array" ref="FA47">IF(SUM(IF($J47:$X47=TRANSPOSE('Capacity Backing (Hide)2'!L$203:L$217),1,0))&gt;0,1,0)</f>
        <v>0</v>
      </c>
      <c r="FB47" cm="1">
        <f t="array" ref="FB47">IF(SUM(IF($J47:$X47=TRANSPOSE('Capacity Backing (Hide)2'!M$203:M$217),1,0))&gt;0,1,0)</f>
        <v>0</v>
      </c>
      <c r="FC47" cm="1">
        <f t="array" ref="FC47">IF(SUM(IF($J47:$X47=TRANSPOSE('Capacity Backing (Hide)2'!N$203:N$217),1,0))&gt;0,1,0)</f>
        <v>0</v>
      </c>
      <c r="FD47" cm="1">
        <f t="array" ref="FD47">IF(SUM(IF($J47:$X47=TRANSPOSE('Capacity Backing (Hide)2'!O$203:O$217),1,0))&gt;0,1,0)</f>
        <v>0</v>
      </c>
      <c r="FE47" cm="1">
        <f t="array" ref="FE47">IF(SUM(IF($J47:$X47=TRANSPOSE('Capacity Backing (Hide)2'!P$203:P$217),1,0))&gt;0,1,0)</f>
        <v>0</v>
      </c>
      <c r="FF47" cm="1">
        <f t="array" ref="FF47">IF(SUM(IF($J47:$X47=TRANSPOSE('Capacity Backing (Hide)2'!Q$203:Q$217),1,0))&gt;0,1,0)</f>
        <v>0</v>
      </c>
      <c r="FG47" cm="1">
        <f t="array" ref="FG47">IF(SUM(IF($J47:$X47=TRANSPOSE('Capacity Backing (Hide)2'!R$203:R$217),1,0))&gt;0,1,0)</f>
        <v>0</v>
      </c>
      <c r="FH47" cm="1">
        <f t="array" ref="FH47">IF(SUM(IF($J47:$X47=TRANSPOSE('Capacity Backing (Hide)2'!S$203:S$217),1,0))&gt;0,1,0)</f>
        <v>0</v>
      </c>
      <c r="FI47" cm="1">
        <f t="array" ref="FI47">IF(SUM(IF($J47:$X47=TRANSPOSE('Capacity Backing (Hide)2'!T$203:T$217),1,0))&gt;0,1,0)</f>
        <v>0</v>
      </c>
      <c r="FJ47" cm="1">
        <f t="array" ref="FJ47">IF(SUM(IF($J47:$X47=TRANSPOSE('Capacity Backing (Hide)2'!U$203:U$217),1,0))&gt;0,1,0)</f>
        <v>0</v>
      </c>
      <c r="FK47" cm="1">
        <f t="array" ref="FK47">IF(SUM(IF($J47:$X47=TRANSPOSE('Capacity Backing (Hide)2'!V$203:V$217),1,0))&gt;0,1,0)</f>
        <v>0</v>
      </c>
      <c r="FL47" cm="1">
        <f t="array" ref="FL47">IF(SUM(IF($J47:$X47=TRANSPOSE('Capacity Backing (Hide)2'!W$203:W$217),1,0))&gt;0,1,0)</f>
        <v>0</v>
      </c>
      <c r="FM47" cm="1">
        <f t="array" ref="FM47">IF(SUM(IF($J47:$X47=TRANSPOSE('Capacity Backing (Hide)2'!X$203:X$217),1,0))&gt;0,1,0)</f>
        <v>0</v>
      </c>
      <c r="FN47" cm="1">
        <f t="array" ref="FN47">IF(SUM(IF($J47:$X47=TRANSPOSE('Capacity Backing (Hide)2'!Y$203:Y$217),1,0))&gt;0,1,0)</f>
        <v>0</v>
      </c>
      <c r="FO47" cm="1">
        <f t="array" ref="FO47">IF(SUM(IF($J47:$X47=TRANSPOSE('Capacity Backing (Hide)2'!Z$203:Z$217),1,0))&gt;0,1,0)</f>
        <v>0</v>
      </c>
      <c r="FP47" cm="1">
        <f t="array" ref="FP47">IF(SUM(IF($J47:$X47=TRANSPOSE('Capacity Backing (Hide)2'!AA$203:AA$217),1,0))&gt;0,1,0)</f>
        <v>0</v>
      </c>
      <c r="FQ47" cm="1">
        <f t="array" ref="FQ47">IF(SUM(IF($J47:$X47=TRANSPOSE('Capacity Backing (Hide)2'!AB$203:AB$217),1,0))&gt;0,1,0)</f>
        <v>0</v>
      </c>
      <c r="FR47" cm="1">
        <f t="array" ref="FR47">IF(SUM(IF($J47:$X47=TRANSPOSE('Capacity Backing (Hide)2'!AC$203:AC$217),1,0))&gt;0,1,0)</f>
        <v>0</v>
      </c>
      <c r="FS47" cm="1">
        <f t="array" ref="FS47">IF(SUM(IF($J47:$X47=TRANSPOSE('Capacity Backing (Hide)2'!AD$203:AD$217),1,0))&gt;0,1,0)</f>
        <v>0</v>
      </c>
      <c r="FT47" cm="1">
        <f t="array" ref="FT47">IF(SUM(IF($J47:$X47=TRANSPOSE('Capacity Backing (Hide)2'!AE$203:AE$217),1,0))&gt;0,1,0)</f>
        <v>0</v>
      </c>
      <c r="FU47" cm="1">
        <f t="array" ref="FU47">IF(SUM(IF($J47:$X47=TRANSPOSE('Capacity Backing (Hide)2'!AF$203:AF$217),1,0))&gt;0,1,0)</f>
        <v>0</v>
      </c>
      <c r="FV47" cm="1">
        <f t="array" ref="FV47">IF(SUM(IF($J47:$X47=TRANSPOSE('Capacity Backing (Hide)2'!AG$203:AG$217),1,0))&gt;0,1,0)</f>
        <v>0</v>
      </c>
      <c r="FW47" cm="1">
        <f t="array" ref="FW47">IF(SUM(IF($J47:$X47=TRANSPOSE('Capacity Backing (Hide)2'!AH$203:AH$217),1,0))&gt;0,1,0)</f>
        <v>0</v>
      </c>
      <c r="FX47" cm="1">
        <f t="array" ref="FX47">IF(SUM(IF($J47:$X47=TRANSPOSE('Capacity Backing (Hide)2'!AI$203:AI$217),1,0))&gt;0,1,0)</f>
        <v>0</v>
      </c>
      <c r="FY47" cm="1">
        <f t="array" ref="FY47">IF(SUM(IF($J47:$X47=TRANSPOSE('Capacity Backing (Hide)2'!AJ$203:AJ$217),1,0))&gt;0,1,0)</f>
        <v>0</v>
      </c>
      <c r="FZ47" cm="1">
        <f t="array" ref="FZ47">IF(SUM(IF($J47:$X47=TRANSPOSE('Capacity Backing (Hide)2'!AK$203:AK$217),1,0))&gt;0,1,0)</f>
        <v>0</v>
      </c>
      <c r="GA47" cm="1">
        <f t="array" ref="GA47">IF(SUM(IF($J47:$X47=TRANSPOSE('Capacity Backing (Hide)2'!AL$203:AL$217),1,0))&gt;0,1,0)</f>
        <v>0</v>
      </c>
      <c r="GB47" cm="1">
        <f t="array" ref="GB47">IF(SUM(IF($J47:$X47=TRANSPOSE('Capacity Backing (Hide)2'!AM$203:AM$217),1,0))&gt;0,1,0)</f>
        <v>0</v>
      </c>
      <c r="GC47" cm="1">
        <f t="array" ref="GC47">IF(SUM(IF($J47:$X47=TRANSPOSE('Capacity Backing (Hide)2'!AN$203:AN$217),1,0))&gt;0,1,0)</f>
        <v>0</v>
      </c>
      <c r="GD47" cm="1">
        <f t="array" ref="GD47">IF(SUM(IF($J47:$X47=TRANSPOSE('Capacity Backing (Hide)2'!AO$203:AO$217),1,0))&gt;0,1,0)</f>
        <v>0</v>
      </c>
      <c r="GE47" cm="1">
        <f t="array" ref="GE47">IF(SUM(IF($J47:$X47=TRANSPOSE('Capacity Backing (Hide)2'!AP$203:AP$217),1,0))&gt;0,1,0)</f>
        <v>0</v>
      </c>
      <c r="GF47" cm="1">
        <f t="array" ref="GF47">IF(SUM(IF($J47:$X47=TRANSPOSE('Capacity Backing (Hide)2'!AQ$203:AQ$217),1,0))&gt;0,1,0)</f>
        <v>0</v>
      </c>
      <c r="GG47" cm="1">
        <f t="array" ref="GG47">IF(SUM(IF($J47:$X47=TRANSPOSE('Capacity Backing (Hide)2'!AR$203:AR$217),1,0))&gt;0,1,0)</f>
        <v>0</v>
      </c>
      <c r="GH47" cm="1">
        <f t="array" ref="GH47">IF(SUM(IF($J47:$X47=TRANSPOSE('Capacity Backing (Hide)2'!AS$203:AS$217),1,0))&gt;0,1,0)</f>
        <v>0</v>
      </c>
      <c r="GI47" cm="1">
        <f t="array" ref="GI47">IF(SUM(IF($J47:$X47=TRANSPOSE('Capacity Backing (Hide)2'!AT$203:AT$217),1,0))&gt;0,1,0)</f>
        <v>0</v>
      </c>
      <c r="GJ47" cm="1">
        <f t="array" ref="GJ47">IF(SUM(IF($J47:$X47=TRANSPOSE('Capacity Backing (Hide)2'!AU$203:AU$217),1,0))&gt;0,1,0)</f>
        <v>0</v>
      </c>
      <c r="GK47" cm="1">
        <f t="array" ref="GK47">IF(SUM(IF($J47:$X47=TRANSPOSE('Capacity Backing (Hide)2'!AV$203:AV$217),1,0))&gt;0,1,0)</f>
        <v>0</v>
      </c>
      <c r="GL47" cm="1">
        <f t="array" ref="GL47">IF(SUM(IF($J47:$X47=TRANSPOSE('Capacity Backing (Hide)2'!AW$203:AW$217),1,0))&gt;0,1,0)</f>
        <v>0</v>
      </c>
      <c r="GM47" cm="1">
        <f t="array" ref="GM47">IF(SUM(IF($J47:$X47=TRANSPOSE('Capacity Backing (Hide)2'!AX$203:AX$217),1,0))&gt;0,1,0)</f>
        <v>0</v>
      </c>
      <c r="GN47" cm="1">
        <f t="array" ref="GN47">IF(SUM(IF($J47:$X47=TRANSPOSE('Capacity Backing (Hide)2'!AY$203:AY$217),1,0))&gt;0,1,0)</f>
        <v>0</v>
      </c>
      <c r="GO47" cm="1">
        <f t="array" ref="GO47">IF(SUM(IF($J47:$X47=TRANSPOSE('Capacity Backing (Hide)2'!AZ$203:AZ$217),1,0))&gt;0,1,0)</f>
        <v>0</v>
      </c>
      <c r="GP47" cm="1">
        <f t="array" ref="GP47">IF(SUM(IF($J47:$X47=TRANSPOSE('Capacity Backing (Hide)2'!BA$203:BA$217),1,0))&gt;0,1,0)</f>
        <v>0</v>
      </c>
      <c r="GQ47" cm="1">
        <f t="array" ref="GQ47">IF(SUM(IF($J47:$X47=TRANSPOSE('Capacity Backing (Hide)2'!BB$203:BB$217),1,0))&gt;0,1,0)</f>
        <v>0</v>
      </c>
      <c r="GR47" cm="1">
        <f t="array" ref="GR47">IF(SUM(IF($J47:$X47=TRANSPOSE('Capacity Backing (Hide)2'!BC$203:BC$217),1,0))&gt;0,1,0)</f>
        <v>0</v>
      </c>
      <c r="GS47" cm="1">
        <f t="array" ref="GS47">IF(SUM(IF($J47:$X47=TRANSPOSE('Capacity Backing (Hide)2'!BD$203:BD$217),1,0))&gt;0,1,0)</f>
        <v>0</v>
      </c>
      <c r="GT47" cm="1">
        <f t="array" ref="GT47">IF(SUM(IF($J47:$X47=TRANSPOSE('Capacity Backing (Hide)2'!BE$203:BE$217),1,0))&gt;0,1,0)</f>
        <v>0</v>
      </c>
      <c r="GU47" cm="1">
        <f t="array" ref="GU47">IF(SUM(IF($J47:$X47=TRANSPOSE('Capacity Backing (Hide)2'!BF$203:BF$217),1,0))&gt;0,1,0)</f>
        <v>0</v>
      </c>
      <c r="GV47" cm="1">
        <f t="array" ref="GV47">IF(SUM(IF($J47:$X47=TRANSPOSE('Capacity Backing (Hide)2'!BG$203:BG$217),1,0))&gt;0,1,0)</f>
        <v>0</v>
      </c>
      <c r="GW47" cm="1">
        <f t="array" ref="GW47">IF(SUM(IF($J47:$X47=TRANSPOSE('Capacity Backing (Hide)2'!BH$203:BH$217),1,0))&gt;0,1,0)</f>
        <v>0</v>
      </c>
      <c r="GX47" cm="1">
        <f t="array" ref="GX47">IF(SUM(IF($J47:$X47=TRANSPOSE('Capacity Backing (Hide)2'!BI$203:BI$217),1,0))&gt;0,1,0)</f>
        <v>0</v>
      </c>
      <c r="GY47" cm="1">
        <f t="array" ref="GY47">IF(SUM(IF($J47:$X47=TRANSPOSE('Capacity Backing (Hide)2'!BJ$203:BJ$217),1,0))&gt;0,1,0)</f>
        <v>0</v>
      </c>
      <c r="GZ47" cm="1">
        <f t="array" ref="GZ47">IF(SUM(IF($J47:$X47=TRANSPOSE('Capacity Backing (Hide)2'!BK$203:BK$217),1,0))&gt;0,1,0)</f>
        <v>0</v>
      </c>
      <c r="HA47" cm="1">
        <f t="array" ref="HA47">IF(SUM(IF($J47:$X47=TRANSPOSE('Capacity Backing (Hide)2'!BL$203:BL$217),1,0))&gt;0,1,0)</f>
        <v>0</v>
      </c>
      <c r="HB47" cm="1">
        <f t="array" ref="HB47">IF(SUM(IF($J47:$X47=TRANSPOSE('Capacity Backing (Hide)2'!BM$203:BM$217),1,0))&gt;0,1,0)</f>
        <v>0</v>
      </c>
      <c r="HC47" cm="1">
        <f t="array" ref="HC47">IF(SUM(IF($J47:$X47=TRANSPOSE('Capacity Backing (Hide)2'!BN$203:BN$217),1,0))&gt;0,1,0)</f>
        <v>0</v>
      </c>
      <c r="HD47" cm="1">
        <f t="array" ref="HD47">IF(SUM(IF($J47:$X47=TRANSPOSE('Capacity Backing (Hide)2'!BO$203:BO$217),1,0))&gt;0,1,0)</f>
        <v>0</v>
      </c>
      <c r="HE47" cm="1">
        <f t="array" ref="HE47">IF(SUM(IF($J47:$X47=TRANSPOSE('Capacity Backing (Hide)2'!BP$203:BP$217),1,0))&gt;0,1,0)</f>
        <v>0</v>
      </c>
      <c r="HF47" cm="1">
        <f t="array" ref="HF47">IF(SUM(IF($J47:$X47=TRANSPOSE('Capacity Backing (Hide)2'!BQ$203:BQ$217),1,0))&gt;0,1,0)</f>
        <v>0</v>
      </c>
      <c r="HG47" cm="1">
        <f t="array" ref="HG47">IF(SUM(IF($J47:$X47=TRANSPOSE('Capacity Backing (Hide)2'!BR$203:BR$217),1,0))&gt;0,1,0)</f>
        <v>0</v>
      </c>
      <c r="HH47" cm="1">
        <f t="array" ref="HH47">IF(SUM(IF($J47:$X47=TRANSPOSE('Capacity Backing (Hide)2'!BS$203:BS$217),1,0))&gt;0,1,0)</f>
        <v>0</v>
      </c>
      <c r="HI47" cm="1">
        <f t="array" ref="HI47">IF(SUM(IF($J47:$X47=TRANSPOSE('Capacity Backing (Hide)2'!BT$203:BT$217),1,0))&gt;0,1,0)</f>
        <v>0</v>
      </c>
      <c r="HJ47" cm="1">
        <f t="array" ref="HJ47">IF(SUM(IF($J47:$X47=TRANSPOSE('Capacity Backing (Hide)2'!BU$203:BU$217),1,0))&gt;0,1,0)</f>
        <v>0</v>
      </c>
      <c r="HK47" cm="1">
        <f t="array" ref="HK47">IF(SUM(IF($J47:$X47=TRANSPOSE('Capacity Backing (Hide)2'!BV$203:BV$217),1,0))&gt;0,1,0)</f>
        <v>0</v>
      </c>
      <c r="HL47" cm="1">
        <f t="array" ref="HL47">IF(SUM(IF($J47:$X47=TRANSPOSE('Capacity Backing (Hide)2'!BW$203:BW$217),1,0))&gt;0,1,0)</f>
        <v>0</v>
      </c>
      <c r="HM47" cm="1">
        <f t="array" ref="HM47">IF(SUM(IF($J47:$X47=TRANSPOSE('Capacity Backing (Hide)2'!BX$203:BX$217),1,0))&gt;0,1,0)</f>
        <v>0</v>
      </c>
      <c r="HN47" cm="1">
        <f t="array" ref="HN47">IF(SUM(IF($J47:$X47=TRANSPOSE('Capacity Backing (Hide)2'!BY$203:BY$217),1,0))&gt;0,1,0)</f>
        <v>0</v>
      </c>
      <c r="HO47" cm="1">
        <f t="array" ref="HO47">IF(SUM(IF($J47:$X47=TRANSPOSE('Capacity Backing (Hide)2'!BZ$203:BZ$217),1,0))&gt;0,1,0)</f>
        <v>0</v>
      </c>
      <c r="HP47" cm="1">
        <f t="array" ref="HP47">IF(SUM(IF($J47:$X47=TRANSPOSE('Capacity Backing (Hide)2'!CA$203:CA$217),1,0))&gt;0,1,0)</f>
        <v>0</v>
      </c>
      <c r="HQ47" cm="1">
        <f t="array" ref="HQ47">IF(SUM(IF($J47:$X47=TRANSPOSE('Capacity Backing (Hide)2'!CB$203:CB$217),1,0))&gt;0,1,0)</f>
        <v>0</v>
      </c>
      <c r="HR47" cm="1">
        <f t="array" ref="HR47">IF(SUM(IF($J47:$X47=TRANSPOSE('Capacity Backing (Hide)2'!CC$203:CC$217),1,0))&gt;0,1,0)</f>
        <v>0</v>
      </c>
      <c r="HS47" cm="1">
        <f t="array" ref="HS47">IF(SUM(IF($J47:$X47=TRANSPOSE('Capacity Backing (Hide)2'!CD$203:CD$217),1,0))&gt;0,1,0)</f>
        <v>0</v>
      </c>
      <c r="HT47" cm="1">
        <f t="array" ref="HT47">IF(SUM(IF($J47:$X47=TRANSPOSE('Capacity Backing (Hide)2'!CE$203:CE$217),1,0))&gt;0,1,0)</f>
        <v>0</v>
      </c>
      <c r="HU47" cm="1">
        <f t="array" ref="HU47">IF(SUM(IF($J47:$X47=TRANSPOSE('Capacity Backing (Hide)2'!CF$203:CF$217),1,0))&gt;0,1,0)</f>
        <v>0</v>
      </c>
      <c r="HV47" cm="1">
        <f t="array" ref="HV47">IF(SUM(IF($J47:$X47=TRANSPOSE('Capacity Backing (Hide)2'!CG$203:CG$217),1,0))&gt;0,1,0)</f>
        <v>0</v>
      </c>
      <c r="HW47" cm="1">
        <f t="array" ref="HW47">IF(SUM(IF($J47:$X47=TRANSPOSE('Capacity Backing (Hide)2'!CH$203:CH$217),1,0))&gt;0,1,0)</f>
        <v>0</v>
      </c>
      <c r="HX47" cm="1">
        <f t="array" ref="HX47">IF(SUM(IF($J47:$X47=TRANSPOSE('Capacity Backing (Hide)2'!CI$203:CI$217),1,0))&gt;0,1,0)</f>
        <v>0</v>
      </c>
      <c r="HY47" cm="1">
        <f t="array" ref="HY47">IF(SUM(IF($J47:$X47=TRANSPOSE('Capacity Backing (Hide)2'!CJ$203:CJ$217),1,0))&gt;0,1,0)</f>
        <v>0</v>
      </c>
      <c r="HZ47" cm="1">
        <f t="array" ref="HZ47">IF(SUM(IF($J47:$X47=TRANSPOSE('Capacity Backing (Hide)2'!CK$203:CK$217),1,0))&gt;0,1,0)</f>
        <v>0</v>
      </c>
      <c r="IA47" cm="1">
        <f t="array" ref="IA47">IF(SUM(IF($J47:$X47=TRANSPOSE('Capacity Backing (Hide)2'!CL$203:CL$217),1,0))&gt;0,1,0)</f>
        <v>0</v>
      </c>
      <c r="IB47" cm="1">
        <f t="array" ref="IB47">IF(SUM(IF($J47:$X47=TRANSPOSE('Capacity Backing (Hide)2'!CM$203:CM$217),1,0))&gt;0,1,0)</f>
        <v>0</v>
      </c>
      <c r="IC47" cm="1">
        <f t="array" ref="IC47">IF(SUM(IF($J47:$X47=TRANSPOSE('Capacity Backing (Hide)2'!CN$203:CN$217),1,0))&gt;0,1,0)</f>
        <v>0</v>
      </c>
      <c r="ID47" cm="1">
        <f t="array" ref="ID47">IF(SUM(IF($J47:$X47=TRANSPOSE('Capacity Backing (Hide)2'!CO$203:CO$217),1,0))&gt;0,1,0)</f>
        <v>0</v>
      </c>
      <c r="IE47" cm="1">
        <f t="array" ref="IE47">IF(SUM(IF($J47:$X47=TRANSPOSE('Capacity Backing (Hide)2'!CP$203:CP$217),1,0))&gt;0,1,0)</f>
        <v>0</v>
      </c>
      <c r="IF47" cm="1">
        <f t="array" ref="IF47">IF(SUM(IF($J47:$X47=TRANSPOSE('Capacity Backing (Hide)2'!CQ$203:CQ$217),1,0))&gt;0,1,0)</f>
        <v>0</v>
      </c>
      <c r="IG47" cm="1">
        <f t="array" ref="IG47">IF(SUM(IF($J47:$X47=TRANSPOSE('Capacity Backing (Hide)2'!CR$203:CR$217),1,0))&gt;0,1,0)</f>
        <v>0</v>
      </c>
      <c r="IH47" cm="1">
        <f t="array" ref="IH47">IF(SUM(IF($J47:$X47=TRANSPOSE('Capacity Backing (Hide)2'!CS$203:CS$217),1,0))&gt;0,1,0)</f>
        <v>0</v>
      </c>
      <c r="II47" cm="1">
        <f t="array" ref="II47">IF(SUM(IF($J47:$X47=TRANSPOSE('Capacity Backing (Hide)2'!CT$203:CT$217),1,0))&gt;0,1,0)</f>
        <v>0</v>
      </c>
      <c r="IJ47" cm="1">
        <f t="array" ref="IJ47">IF(SUM(IF($J47:$X47=TRANSPOSE('Capacity Backing (Hide)2'!CU$203:CU$217),1,0))&gt;0,1,0)</f>
        <v>0</v>
      </c>
      <c r="IK47" cm="1">
        <f t="array" ref="IK47">IF(SUM(IF($J47:$X47=TRANSPOSE('Capacity Backing (Hide)2'!CV$203:CV$217),1,0))&gt;0,1,0)</f>
        <v>0</v>
      </c>
      <c r="IL47" cm="1">
        <f t="array" ref="IL47">IF(SUM(IF($J47:$X47=TRANSPOSE('Capacity Backing (Hide)2'!CW$203:CW$217),1,0))&gt;0,1,0)</f>
        <v>0</v>
      </c>
      <c r="IO47" s="184">
        <v>0</v>
      </c>
      <c r="IP47" s="184">
        <v>0</v>
      </c>
      <c r="IQ47" s="184">
        <v>0</v>
      </c>
      <c r="IR47" s="184">
        <v>0</v>
      </c>
      <c r="IS47" s="184">
        <v>0</v>
      </c>
      <c r="IT47" s="184">
        <v>0</v>
      </c>
      <c r="IU47" s="184">
        <v>0</v>
      </c>
      <c r="IV47" s="184">
        <v>0</v>
      </c>
      <c r="IW47" s="184">
        <v>0</v>
      </c>
      <c r="IX47" s="184">
        <v>0</v>
      </c>
      <c r="IY47" s="184">
        <v>0</v>
      </c>
      <c r="IZ47" s="184">
        <v>0</v>
      </c>
      <c r="JA47" s="184">
        <v>0</v>
      </c>
      <c r="JB47" s="184">
        <v>0</v>
      </c>
      <c r="JC47" s="184">
        <v>0</v>
      </c>
      <c r="JD47" s="184">
        <v>0</v>
      </c>
      <c r="JE47" s="184">
        <v>0</v>
      </c>
      <c r="JF47" s="184">
        <v>0</v>
      </c>
      <c r="JG47" s="184">
        <v>0</v>
      </c>
      <c r="JH47" s="184">
        <v>0</v>
      </c>
      <c r="JI47" s="184">
        <v>0</v>
      </c>
      <c r="JJ47" s="184">
        <v>0</v>
      </c>
      <c r="JK47" s="184">
        <v>0</v>
      </c>
      <c r="JL47" s="184">
        <v>0</v>
      </c>
      <c r="JM47" s="184">
        <v>0</v>
      </c>
      <c r="JN47" s="184">
        <v>0</v>
      </c>
      <c r="JO47" s="184">
        <v>0</v>
      </c>
      <c r="JP47" s="184">
        <v>0</v>
      </c>
      <c r="JQ47" s="184">
        <v>0</v>
      </c>
      <c r="JR47" s="184">
        <v>0</v>
      </c>
      <c r="JS47" s="184">
        <v>0</v>
      </c>
      <c r="JT47" s="184">
        <v>0</v>
      </c>
      <c r="JU47" s="184">
        <v>0</v>
      </c>
      <c r="JV47" s="184">
        <v>0</v>
      </c>
      <c r="JW47" s="184">
        <v>0</v>
      </c>
      <c r="JX47" s="184">
        <v>0</v>
      </c>
      <c r="JY47" s="184">
        <v>0</v>
      </c>
      <c r="JZ47" s="184">
        <v>0</v>
      </c>
      <c r="KA47" s="184">
        <v>0</v>
      </c>
      <c r="KB47" s="184">
        <v>0</v>
      </c>
      <c r="KC47" s="184">
        <v>0</v>
      </c>
      <c r="KD47" s="184">
        <v>0</v>
      </c>
      <c r="KE47" s="184">
        <v>0</v>
      </c>
      <c r="KF47" s="184">
        <v>0</v>
      </c>
      <c r="KG47" s="184">
        <v>0</v>
      </c>
      <c r="KH47" s="184">
        <v>0</v>
      </c>
      <c r="KI47" s="184">
        <v>0</v>
      </c>
      <c r="KJ47" s="184">
        <v>0</v>
      </c>
      <c r="KK47" s="184">
        <v>0</v>
      </c>
      <c r="KL47" s="184">
        <v>0</v>
      </c>
      <c r="KM47" s="184">
        <v>0</v>
      </c>
      <c r="KN47" s="184">
        <v>0</v>
      </c>
      <c r="KO47" s="184">
        <v>0</v>
      </c>
      <c r="KP47" s="184">
        <v>0</v>
      </c>
      <c r="KQ47" s="184">
        <v>0</v>
      </c>
      <c r="KR47" s="184">
        <v>0</v>
      </c>
      <c r="KS47" s="184">
        <v>0</v>
      </c>
      <c r="KT47" s="184">
        <v>0</v>
      </c>
      <c r="KU47" s="184">
        <v>0</v>
      </c>
      <c r="KV47" s="184">
        <v>0</v>
      </c>
      <c r="KW47" s="184">
        <v>0</v>
      </c>
      <c r="KX47" s="184">
        <v>0</v>
      </c>
      <c r="KY47" s="184">
        <v>0</v>
      </c>
      <c r="KZ47" s="184">
        <v>0</v>
      </c>
      <c r="LA47" s="184">
        <v>0</v>
      </c>
      <c r="LB47" s="184">
        <v>0</v>
      </c>
      <c r="LC47" s="184">
        <v>0</v>
      </c>
      <c r="LD47" s="184">
        <v>0</v>
      </c>
      <c r="LE47" s="184">
        <v>0</v>
      </c>
      <c r="LF47" s="184">
        <v>0</v>
      </c>
      <c r="LG47" s="184">
        <v>0</v>
      </c>
      <c r="LH47" s="184">
        <v>0</v>
      </c>
      <c r="LI47" s="184">
        <v>0</v>
      </c>
      <c r="LJ47" s="184">
        <v>0</v>
      </c>
      <c r="LK47" s="184">
        <v>0</v>
      </c>
      <c r="LL47" s="184">
        <v>0</v>
      </c>
      <c r="LM47" s="184">
        <v>0</v>
      </c>
      <c r="LN47" s="184">
        <v>0</v>
      </c>
      <c r="LO47" s="184">
        <v>0</v>
      </c>
      <c r="LP47" s="184">
        <v>0</v>
      </c>
      <c r="LQ47" s="184">
        <v>0</v>
      </c>
      <c r="LR47" s="184">
        <v>0</v>
      </c>
      <c r="LS47" s="184">
        <v>0</v>
      </c>
      <c r="LT47" s="184">
        <v>0</v>
      </c>
      <c r="LU47" s="184">
        <v>0</v>
      </c>
      <c r="LV47" s="184">
        <v>0</v>
      </c>
      <c r="LW47" s="184">
        <v>0</v>
      </c>
      <c r="LX47" s="184">
        <v>0</v>
      </c>
      <c r="LY47" s="184">
        <v>0</v>
      </c>
      <c r="LZ47" s="184">
        <v>0</v>
      </c>
      <c r="MA47" s="184">
        <v>0</v>
      </c>
      <c r="MB47" s="184">
        <v>0</v>
      </c>
      <c r="MC47" s="184">
        <v>0</v>
      </c>
      <c r="MD47" s="184">
        <v>0</v>
      </c>
      <c r="ME47" s="184">
        <v>0</v>
      </c>
      <c r="MF47" s="184">
        <v>0</v>
      </c>
      <c r="MG47" s="184">
        <v>0</v>
      </c>
      <c r="MH47" s="184">
        <v>0</v>
      </c>
      <c r="MI47" s="184">
        <v>0</v>
      </c>
      <c r="MJ47" s="184">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0</v>
      </c>
      <c r="PW47">
        <v>0</v>
      </c>
      <c r="PX47">
        <v>0</v>
      </c>
      <c r="PY47">
        <v>0</v>
      </c>
      <c r="PZ47">
        <v>0</v>
      </c>
      <c r="QA47">
        <v>0</v>
      </c>
      <c r="QB47">
        <v>0</v>
      </c>
      <c r="QC47">
        <v>0</v>
      </c>
      <c r="QD47">
        <v>0</v>
      </c>
      <c r="QE47">
        <v>0</v>
      </c>
      <c r="QF47">
        <v>0</v>
      </c>
      <c r="QG47">
        <v>0</v>
      </c>
      <c r="QH47">
        <v>0</v>
      </c>
      <c r="QJ47" cm="1">
        <f t="array" ref="QJ47">SUM(IF('Capacity Summary'!H$36:H$135="X",1,0)*TRANSPOSE('CR Backing (Hide)'!$IO47:$MJ47)*IF('Clinical resources'!ZQ50="X",1,0))</f>
        <v>0</v>
      </c>
      <c r="QK47" cm="1">
        <f t="array" ref="QK47">SUM(IF('Capacity Summary'!I$36:I$135="X",1,0)*TRANSPOSE('CR Backing (Hide)'!$IO47:$MJ47)*IF('Clinical resources'!ZR50="X",1,0))</f>
        <v>0</v>
      </c>
      <c r="QL47" cm="1">
        <f t="array" ref="QL47">SUM(IF('Capacity Summary'!J$36:J$135="X",1,0)*TRANSPOSE('CR Backing (Hide)'!$IO47:$MJ47)*IF('Clinical resources'!ZS50="X",1,0))</f>
        <v>0</v>
      </c>
      <c r="QM47" cm="1">
        <f t="array" ref="QM47">SUM(IF('Capacity Summary'!K$36:K$135="X",1,0)*TRANSPOSE('CR Backing (Hide)'!$IO47:$MJ47)*IF('Clinical resources'!ZT50="X",1,0))</f>
        <v>0</v>
      </c>
      <c r="QN47" cm="1">
        <f t="array" ref="QN47">SUM(IF('Capacity Summary'!L$36:L$135="X",1,0)*TRANSPOSE('CR Backing (Hide)'!$IO47:$MJ47)*IF('Clinical resources'!ZU50="X",1,0))</f>
        <v>0</v>
      </c>
      <c r="QO47" cm="1">
        <f t="array" ref="QO47">SUM(IF('Capacity Summary'!M$36:M$135="X",1,0)*TRANSPOSE('CR Backing (Hide)'!$IO47:$MJ47)*IF('Clinical resources'!ZV50="X",1,0))</f>
        <v>0</v>
      </c>
      <c r="QP47" cm="1">
        <f t="array" ref="QP47">SUM(IF('Capacity Summary'!N$36:N$135="X",1,0)*TRANSPOSE('CR Backing (Hide)'!$IO47:$MJ47)*IF('Clinical resources'!ZW50="X",1,0))</f>
        <v>0</v>
      </c>
      <c r="QQ47" cm="1">
        <f t="array" ref="QQ47">SUM(IF('Capacity Summary'!O$36:O$135="X",1,0)*TRANSPOSE('CR Backing (Hide)'!$IO47:$MJ47)*IF('Clinical resources'!ZX50="X",1,0))</f>
        <v>0</v>
      </c>
      <c r="QR47" cm="1">
        <f t="array" ref="QR47">SUM(IF('Capacity Summary'!P$36:P$135="X",1,0)*TRANSPOSE('CR Backing (Hide)'!$IO47:$MJ47)*IF('Clinical resources'!ZY50="X",1,0))</f>
        <v>0</v>
      </c>
      <c r="QS47" cm="1">
        <f t="array" ref="QS47">SUM(IF('Capacity Summary'!Q$36:Q$135="X",1,0)*TRANSPOSE('CR Backing (Hide)'!$IO47:$MJ47)*IF('Clinical resources'!ZZ50="X",1,0))</f>
        <v>0</v>
      </c>
      <c r="QT47" cm="1">
        <f t="array" ref="QT47">SUM(IF('Capacity Summary'!R$36:R$135="X",1,0)*TRANSPOSE('CR Backing (Hide)'!$IO47:$MJ47)*IF('Clinical resources'!AAA50="X",1,0))</f>
        <v>0</v>
      </c>
      <c r="QU47" cm="1">
        <f t="array" ref="QU47">SUM(IF('Capacity Summary'!S$36:S$135="X",1,0)*TRANSPOSE('CR Backing (Hide)'!$IO47:$MJ47)*IF('Clinical resources'!AAB50="X",1,0))</f>
        <v>0</v>
      </c>
      <c r="QV47" cm="1">
        <f t="array" ref="QV47">SUM(IF('Capacity Summary'!T$36:T$135="X",1,0)*TRANSPOSE('CR Backing (Hide)'!$IO47:$MJ47)*IF('Clinical resources'!AAC50="X",1,0))</f>
        <v>0</v>
      </c>
      <c r="QW47" cm="1">
        <f t="array" ref="QW47">SUM(IF('Capacity Summary'!U$36:U$135="X",1,0)*TRANSPOSE('CR Backing (Hide)'!$IO47:$MJ47)*IF('Clinical resources'!AAD50="X",1,0))</f>
        <v>0</v>
      </c>
      <c r="QX47" cm="1">
        <f t="array" ref="QX47">SUM(IF('Capacity Summary'!V$36:V$135="X",1,0)*TRANSPOSE('CR Backing (Hide)'!$IO47:$MJ47)*IF('Clinical resources'!AAE50="X",1,0))</f>
        <v>0</v>
      </c>
      <c r="QY47" cm="1">
        <f t="array" ref="QY47">SUM(IF('Capacity Summary'!W$36:W$135="X",1,0)*TRANSPOSE('CR Backing (Hide)'!$IO47:$MJ47)*IF('Clinical resources'!AAF50="X",1,0))</f>
        <v>0</v>
      </c>
      <c r="QZ47" cm="1">
        <f t="array" ref="QZ47">SUM(IF('Capacity Summary'!X$36:X$135="X",1,0)*TRANSPOSE('CR Backing (Hide)'!$IO47:$MJ47)*IF('Clinical resources'!AAG50="X",1,0))</f>
        <v>0</v>
      </c>
      <c r="RA47" cm="1">
        <f t="array" ref="RA47">SUM(IF('Capacity Summary'!Y$36:Y$135="X",1,0)*TRANSPOSE('CR Backing (Hide)'!$IO47:$MJ47)*IF('Clinical resources'!AAH50="X",1,0))</f>
        <v>0</v>
      </c>
      <c r="RB47" cm="1">
        <f t="array" ref="RB47">SUM(IF('Capacity Summary'!Z$36:Z$135="X",1,0)*TRANSPOSE('CR Backing (Hide)'!$IO47:$MJ47)*IF('Clinical resources'!AAI50="X",1,0))</f>
        <v>0</v>
      </c>
      <c r="RC47" cm="1">
        <f t="array" ref="RC47">SUM(IF('Capacity Summary'!AA$36:AA$135="X",1,0)*TRANSPOSE('CR Backing (Hide)'!$IO47:$MJ47)*IF('Clinical resources'!AAJ50="X",1,0))</f>
        <v>0</v>
      </c>
      <c r="RD47" cm="1">
        <f t="array" ref="RD47">SUM(IF('Capacity Summary'!AB$36:AB$135="X",1,0)*TRANSPOSE('CR Backing (Hide)'!$IO47:$MJ47)*IF('Clinical resources'!AAK50="X",1,0))</f>
        <v>0</v>
      </c>
      <c r="RE47" cm="1">
        <f t="array" ref="RE47">SUM(IF('Capacity Summary'!AC$36:AC$135="X",1,0)*TRANSPOSE('CR Backing (Hide)'!$IO47:$MJ47)*IF('Clinical resources'!AAL50="X",1,0))</f>
        <v>0</v>
      </c>
      <c r="RF47" cm="1">
        <f t="array" ref="RF47">SUM(IF('Capacity Summary'!AD$36:AD$135="X",1,0)*TRANSPOSE('CR Backing (Hide)'!$IO47:$MJ47)*IF('Clinical resources'!AAM50="X",1,0))</f>
        <v>0</v>
      </c>
      <c r="RG47" cm="1">
        <f t="array" ref="RG47">SUM(IF('Capacity Summary'!AE$36:AE$135="X",1,0)*TRANSPOSE('CR Backing (Hide)'!$IO47:$MJ47)*IF('Clinical resources'!AAN50="X",1,0))</f>
        <v>0</v>
      </c>
      <c r="RH47" cm="1">
        <f t="array" ref="RH47">SUM(IF('Capacity Summary'!AF$36:AF$135="X",1,0)*TRANSPOSE('CR Backing (Hide)'!$IO47:$MJ47)*IF('Clinical resources'!AAO50="X",1,0))</f>
        <v>0</v>
      </c>
      <c r="RI47" cm="1">
        <f t="array" ref="RI47">SUM(IF('Capacity Summary'!AG$36:AG$135="X",1,0)*TRANSPOSE('CR Backing (Hide)'!$IO47:$MJ47)*IF('Clinical resources'!AAP50="X",1,0))</f>
        <v>0</v>
      </c>
      <c r="RJ47" cm="1">
        <f t="array" ref="RJ47">SUM(IF('Capacity Summary'!AH$36:AH$135="X",1,0)*TRANSPOSE('CR Backing (Hide)'!$IO47:$MJ47)*IF('Clinical resources'!AAQ50="X",1,0))</f>
        <v>0</v>
      </c>
      <c r="RK47" cm="1">
        <f t="array" ref="RK47">SUM(IF('Capacity Summary'!AI$36:AI$135="X",1,0)*TRANSPOSE('CR Backing (Hide)'!$IO47:$MJ47)*IF('Clinical resources'!AAR50="X",1,0))</f>
        <v>0</v>
      </c>
      <c r="RL47" cm="1">
        <f t="array" ref="RL47">SUM(IF('Capacity Summary'!AJ$36:AJ$135="X",1,0)*TRANSPOSE('CR Backing (Hide)'!$IO47:$MJ47)*IF('Clinical resources'!AAS50="X",1,0))</f>
        <v>0</v>
      </c>
      <c r="RM47" cm="1">
        <f t="array" ref="RM47">SUM(IF('Capacity Summary'!AK$36:AK$135="X",1,0)*TRANSPOSE('CR Backing (Hide)'!$IO47:$MJ47)*IF('Clinical resources'!AAT50="X",1,0))</f>
        <v>0</v>
      </c>
      <c r="RN47" cm="1">
        <f t="array" ref="RN47">SUM(IF('Capacity Summary'!AL$36:AL$135="X",1,0)*TRANSPOSE('CR Backing (Hide)'!$IO47:$MJ47)*IF('Clinical resources'!AAU50="X",1,0))</f>
        <v>0</v>
      </c>
      <c r="RO47" cm="1">
        <f t="array" ref="RO47">SUM(IF('Capacity Summary'!AM$36:AM$135="X",1,0)*TRANSPOSE('CR Backing (Hide)'!$IO47:$MJ47)*IF('Clinical resources'!AAV50="X",1,0))</f>
        <v>0</v>
      </c>
      <c r="RP47" cm="1">
        <f t="array" ref="RP47">SUM(IF('Capacity Summary'!AN$36:AN$135="X",1,0)*TRANSPOSE('CR Backing (Hide)'!$IO47:$MJ47)*IF('Clinical resources'!AAW50="X",1,0))</f>
        <v>0</v>
      </c>
      <c r="RQ47" cm="1">
        <f t="array" ref="RQ47">SUM(IF('Capacity Summary'!AO$36:AO$135="X",1,0)*TRANSPOSE('CR Backing (Hide)'!$IO47:$MJ47)*IF('Clinical resources'!AAX50="X",1,0))</f>
        <v>0</v>
      </c>
      <c r="RR47" cm="1">
        <f t="array" ref="RR47">SUM(IF('Capacity Summary'!AP$36:AP$135="X",1,0)*TRANSPOSE('CR Backing (Hide)'!$IO47:$MJ47)*IF('Clinical resources'!AAY50="X",1,0))</f>
        <v>0</v>
      </c>
      <c r="RS47" cm="1">
        <f t="array" ref="RS47">SUM(IF('Capacity Summary'!AQ$36:AQ$135="X",1,0)*TRANSPOSE('CR Backing (Hide)'!$IO47:$MJ47)*IF('Clinical resources'!AAZ50="X",1,0))</f>
        <v>0</v>
      </c>
      <c r="RT47" cm="1">
        <f t="array" ref="RT47">SUM(IF('Capacity Summary'!AR$36:AR$135="X",1,0)*TRANSPOSE('CR Backing (Hide)'!$IO47:$MJ47)*IF('Clinical resources'!ABA50="X",1,0))</f>
        <v>0</v>
      </c>
      <c r="RU47" cm="1">
        <f t="array" ref="RU47">SUM(IF('Capacity Summary'!AS$36:AS$135="X",1,0)*TRANSPOSE('CR Backing (Hide)'!$IO47:$MJ47)*IF('Clinical resources'!ABB50="X",1,0))</f>
        <v>0</v>
      </c>
      <c r="RV47" cm="1">
        <f t="array" ref="RV47">SUM(IF('Capacity Summary'!AT$36:AT$135="X",1,0)*TRANSPOSE('CR Backing (Hide)'!$IO47:$MJ47)*IF('Clinical resources'!ABC50="X",1,0))</f>
        <v>0</v>
      </c>
      <c r="RW47" cm="1">
        <f t="array" ref="RW47">SUM(IF('Capacity Summary'!AU$36:AU$135="X",1,0)*TRANSPOSE('CR Backing (Hide)'!$IO47:$MJ47)*IF('Clinical resources'!ABD50="X",1,0))</f>
        <v>0</v>
      </c>
      <c r="RX47" cm="1">
        <f t="array" ref="RX47">SUM(IF('Capacity Summary'!AV$36:AV$135="X",1,0)*TRANSPOSE('CR Backing (Hide)'!$IO47:$MJ47)*IF('Clinical resources'!ABE50="X",1,0))</f>
        <v>0</v>
      </c>
      <c r="RY47" cm="1">
        <f t="array" ref="RY47">SUM(IF('Capacity Summary'!AW$36:AW$135="X",1,0)*TRANSPOSE('CR Backing (Hide)'!$IO47:$MJ47)*IF('Clinical resources'!ABF50="X",1,0))</f>
        <v>0</v>
      </c>
      <c r="RZ47" cm="1">
        <f t="array" ref="RZ47">SUM(IF('Capacity Summary'!AX$36:AX$135="X",1,0)*TRANSPOSE('CR Backing (Hide)'!$IO47:$MJ47)*IF('Clinical resources'!ABG50="X",1,0))</f>
        <v>0</v>
      </c>
      <c r="SA47" cm="1">
        <f t="array" ref="SA47">SUM(IF('Capacity Summary'!AY$36:AY$135="X",1,0)*TRANSPOSE('CR Backing (Hide)'!$IO47:$MJ47)*IF('Clinical resources'!ABH50="X",1,0))</f>
        <v>0</v>
      </c>
      <c r="SB47" cm="1">
        <f t="array" ref="SB47">SUM(IF('Capacity Summary'!AZ$36:AZ$135="X",1,0)*TRANSPOSE('CR Backing (Hide)'!$IO47:$MJ47)*IF('Clinical resources'!ABI50="X",1,0))</f>
        <v>0</v>
      </c>
      <c r="SC47" cm="1">
        <f t="array" ref="SC47">SUM(IF('Capacity Summary'!BA$36:BA$135="X",1,0)*TRANSPOSE('CR Backing (Hide)'!$IO47:$MJ47)*IF('Clinical resources'!ABJ50="X",1,0))</f>
        <v>0</v>
      </c>
      <c r="SD47" cm="1">
        <f t="array" ref="SD47">SUM(IF('Capacity Summary'!BB$36:BB$135="X",1,0)*TRANSPOSE('CR Backing (Hide)'!$IO47:$MJ47)*IF('Clinical resources'!ABK50="X",1,0))</f>
        <v>0</v>
      </c>
      <c r="SE47" cm="1">
        <f t="array" ref="SE47">SUM(IF('Capacity Summary'!BC$36:BC$135="X",1,0)*TRANSPOSE('CR Backing (Hide)'!$IO47:$MJ47)*IF('Clinical resources'!ABL50="X",1,0))</f>
        <v>0</v>
      </c>
      <c r="SF47" cm="1">
        <f t="array" ref="SF47">SUM(IF('Capacity Summary'!BD$36:BD$135="X",1,0)*TRANSPOSE('CR Backing (Hide)'!$IO47:$MJ47)*IF('Clinical resources'!ABM50="X",1,0))</f>
        <v>0</v>
      </c>
      <c r="SG47" cm="1">
        <f t="array" ref="SG47">SUM(IF('Capacity Summary'!BE$36:BE$135="X",1,0)*TRANSPOSE('CR Backing (Hide)'!$IO47:$MJ47)*IF('Clinical resources'!ABN50="X",1,0))</f>
        <v>0</v>
      </c>
      <c r="SH47" cm="1">
        <f t="array" ref="SH47">SUM(IF('Capacity Summary'!BF$36:BF$135="X",1,0)*TRANSPOSE('CR Backing (Hide)'!$IO47:$MJ47)*IF('Clinical resources'!ABO50="X",1,0))</f>
        <v>0</v>
      </c>
      <c r="SI47" cm="1">
        <f t="array" ref="SI47">SUM(IF('Capacity Summary'!BG$36:BG$135="X",1,0)*TRANSPOSE('CR Backing (Hide)'!$IO47:$MJ47)*IF('Clinical resources'!ABP50="X",1,0))</f>
        <v>0</v>
      </c>
      <c r="SK47" cm="1">
        <f t="array" ref="SK47">SUM(IF('Capacity Summary'!H$139:H$238="X",1,0)*TRANSPOSE('CR Backing (Hide)'!$MM47:$QH47))</f>
        <v>0</v>
      </c>
      <c r="SL47" cm="1">
        <f t="array" ref="SL47">SUM(IF('Capacity Summary'!I$139:I$238="X",1,0)*TRANSPOSE('CR Backing (Hide)'!$MM47:$QH47))</f>
        <v>0</v>
      </c>
      <c r="SM47" cm="1">
        <f t="array" ref="SM47">SUM(IF('Capacity Summary'!J$139:J$238="X",1,0)*TRANSPOSE('CR Backing (Hide)'!$MM47:$QH47))</f>
        <v>0</v>
      </c>
      <c r="SN47" cm="1">
        <f t="array" ref="SN47">SUM(IF('Capacity Summary'!K$139:K$238="X",1,0)*TRANSPOSE('CR Backing (Hide)'!$MM47:$QH47))</f>
        <v>0</v>
      </c>
      <c r="SO47" cm="1">
        <f t="array" ref="SO47">SUM(IF('Capacity Summary'!L$139:L$238="X",1,0)*TRANSPOSE('CR Backing (Hide)'!$MM47:$QH47))</f>
        <v>0</v>
      </c>
      <c r="SP47" cm="1">
        <f t="array" ref="SP47">SUM(IF('Capacity Summary'!M$139:M$238="X",1,0)*TRANSPOSE('CR Backing (Hide)'!$MM47:$QH47))</f>
        <v>0</v>
      </c>
      <c r="SQ47" cm="1">
        <f t="array" ref="SQ47">SUM(IF('Capacity Summary'!N$139:N$238="X",1,0)*TRANSPOSE('CR Backing (Hide)'!$MM47:$QH47))</f>
        <v>0</v>
      </c>
      <c r="SR47" cm="1">
        <f t="array" ref="SR47">SUM(IF('Capacity Summary'!O$139:O$238="X",1,0)*TRANSPOSE('CR Backing (Hide)'!$MM47:$QH47))</f>
        <v>0</v>
      </c>
      <c r="SS47" cm="1">
        <f t="array" ref="SS47">SUM(IF('Capacity Summary'!P$139:P$238="X",1,0)*TRANSPOSE('CR Backing (Hide)'!$MM47:$QH47))</f>
        <v>0</v>
      </c>
      <c r="ST47" cm="1">
        <f t="array" ref="ST47">SUM(IF('Capacity Summary'!Q$139:Q$238="X",1,0)*TRANSPOSE('CR Backing (Hide)'!$MM47:$QH47))</f>
        <v>0</v>
      </c>
      <c r="SU47" cm="1">
        <f t="array" ref="SU47">SUM(IF('Capacity Summary'!R$139:R$238="X",1,0)*TRANSPOSE('CR Backing (Hide)'!$MM47:$QH47))</f>
        <v>0</v>
      </c>
      <c r="SV47" cm="1">
        <f t="array" ref="SV47">SUM(IF('Capacity Summary'!S$139:S$238="X",1,0)*TRANSPOSE('CR Backing (Hide)'!$MM47:$QH47))</f>
        <v>0</v>
      </c>
      <c r="SW47" cm="1">
        <f t="array" ref="SW47">SUM(IF('Capacity Summary'!T$139:T$238="X",1,0)*TRANSPOSE('CR Backing (Hide)'!$MM47:$QH47))</f>
        <v>0</v>
      </c>
      <c r="SX47" cm="1">
        <f t="array" ref="SX47">SUM(IF('Capacity Summary'!U$139:U$238="X",1,0)*TRANSPOSE('CR Backing (Hide)'!$MM47:$QH47))</f>
        <v>0</v>
      </c>
      <c r="SY47" cm="1">
        <f t="array" ref="SY47">SUM(IF('Capacity Summary'!V$139:V$238="X",1,0)*TRANSPOSE('CR Backing (Hide)'!$MM47:$QH47))</f>
        <v>0</v>
      </c>
      <c r="SZ47" cm="1">
        <f t="array" ref="SZ47">SUM(IF('Capacity Summary'!W$139:W$238="X",1,0)*TRANSPOSE('CR Backing (Hide)'!$MM47:$QH47))</f>
        <v>0</v>
      </c>
      <c r="TA47" cm="1">
        <f t="array" ref="TA47">SUM(IF('Capacity Summary'!X$139:X$238="X",1,0)*TRANSPOSE('CR Backing (Hide)'!$MM47:$QH47))</f>
        <v>0</v>
      </c>
      <c r="TB47" cm="1">
        <f t="array" ref="TB47">SUM(IF('Capacity Summary'!Y$139:Y$238="X",1,0)*TRANSPOSE('CR Backing (Hide)'!$MM47:$QH47))</f>
        <v>0</v>
      </c>
      <c r="TC47" cm="1">
        <f t="array" ref="TC47">SUM(IF('Capacity Summary'!Z$139:Z$238="X",1,0)*TRANSPOSE('CR Backing (Hide)'!$MM47:$QH47))</f>
        <v>0</v>
      </c>
      <c r="TD47" cm="1">
        <f t="array" ref="TD47">SUM(IF('Capacity Summary'!AA$139:AA$238="X",1,0)*TRANSPOSE('CR Backing (Hide)'!$MM47:$QH47))</f>
        <v>0</v>
      </c>
      <c r="TE47" cm="1">
        <f t="array" ref="TE47">SUM(IF('Capacity Summary'!AB$139:AB$238="X",1,0)*TRANSPOSE('CR Backing (Hide)'!$MM47:$QH47))</f>
        <v>0</v>
      </c>
      <c r="TF47" cm="1">
        <f t="array" ref="TF47">SUM(IF('Capacity Summary'!AC$139:AC$238="X",1,0)*TRANSPOSE('CR Backing (Hide)'!$MM47:$QH47))</f>
        <v>0</v>
      </c>
      <c r="TG47" cm="1">
        <f t="array" ref="TG47">SUM(IF('Capacity Summary'!AD$139:AD$238="X",1,0)*TRANSPOSE('CR Backing (Hide)'!$MM47:$QH47))</f>
        <v>0</v>
      </c>
      <c r="TH47" cm="1">
        <f t="array" ref="TH47">SUM(IF('Capacity Summary'!AE$139:AE$238="X",1,0)*TRANSPOSE('CR Backing (Hide)'!$MM47:$QH47))</f>
        <v>0</v>
      </c>
      <c r="TI47" cm="1">
        <f t="array" ref="TI47">SUM(IF('Capacity Summary'!AF$139:AF$238="X",1,0)*TRANSPOSE('CR Backing (Hide)'!$MM47:$QH47))</f>
        <v>0</v>
      </c>
      <c r="TJ47" cm="1">
        <f t="array" ref="TJ47">SUM(IF('Capacity Summary'!AG$139:AG$238="X",1,0)*TRANSPOSE('CR Backing (Hide)'!$MM47:$QH47))</f>
        <v>0</v>
      </c>
      <c r="TK47" cm="1">
        <f t="array" ref="TK47">SUM(IF('Capacity Summary'!AH$139:AH$238="X",1,0)*TRANSPOSE('CR Backing (Hide)'!$MM47:$QH47))</f>
        <v>0</v>
      </c>
      <c r="TL47" cm="1">
        <f t="array" ref="TL47">SUM(IF('Capacity Summary'!AI$139:AI$238="X",1,0)*TRANSPOSE('CR Backing (Hide)'!$MM47:$QH47))</f>
        <v>0</v>
      </c>
      <c r="TM47" cm="1">
        <f t="array" ref="TM47">SUM(IF('Capacity Summary'!AJ$139:AJ$238="X",1,0)*TRANSPOSE('CR Backing (Hide)'!$MM47:$QH47))</f>
        <v>0</v>
      </c>
      <c r="TN47" cm="1">
        <f t="array" ref="TN47">SUM(IF('Capacity Summary'!AK$139:AK$238="X",1,0)*TRANSPOSE('CR Backing (Hide)'!$MM47:$QH47))</f>
        <v>0</v>
      </c>
      <c r="TO47" cm="1">
        <f t="array" ref="TO47">SUM(IF('Capacity Summary'!AL$139:AL$238="X",1,0)*TRANSPOSE('CR Backing (Hide)'!$MM47:$QH47))</f>
        <v>0</v>
      </c>
      <c r="TP47" cm="1">
        <f t="array" ref="TP47">SUM(IF('Capacity Summary'!AM$139:AM$238="X",1,0)*TRANSPOSE('CR Backing (Hide)'!$MM47:$QH47))</f>
        <v>0</v>
      </c>
      <c r="TQ47" cm="1">
        <f t="array" ref="TQ47">SUM(IF('Capacity Summary'!AN$139:AN$238="X",1,0)*TRANSPOSE('CR Backing (Hide)'!$MM47:$QH47))</f>
        <v>0</v>
      </c>
      <c r="TR47" cm="1">
        <f t="array" ref="TR47">SUM(IF('Capacity Summary'!AO$139:AO$238="X",1,0)*TRANSPOSE('CR Backing (Hide)'!$MM47:$QH47))</f>
        <v>0</v>
      </c>
      <c r="TS47" cm="1">
        <f t="array" ref="TS47">SUM(IF('Capacity Summary'!AP$139:AP$238="X",1,0)*TRANSPOSE('CR Backing (Hide)'!$MM47:$QH47))</f>
        <v>0</v>
      </c>
      <c r="TT47" cm="1">
        <f t="array" ref="TT47">SUM(IF('Capacity Summary'!AQ$139:AQ$238="X",1,0)*TRANSPOSE('CR Backing (Hide)'!$MM47:$QH47))</f>
        <v>0</v>
      </c>
      <c r="TU47" cm="1">
        <f t="array" ref="TU47">SUM(IF('Capacity Summary'!AR$139:AR$238="X",1,0)*TRANSPOSE('CR Backing (Hide)'!$MM47:$QH47))</f>
        <v>0</v>
      </c>
      <c r="TV47" cm="1">
        <f t="array" ref="TV47">SUM(IF('Capacity Summary'!AS$139:AS$238="X",1,0)*TRANSPOSE('CR Backing (Hide)'!$MM47:$QH47))</f>
        <v>0</v>
      </c>
      <c r="TW47" cm="1">
        <f t="array" ref="TW47">SUM(IF('Capacity Summary'!AT$139:AT$238="X",1,0)*TRANSPOSE('CR Backing (Hide)'!$MM47:$QH47))</f>
        <v>0</v>
      </c>
      <c r="TX47" cm="1">
        <f t="array" ref="TX47">SUM(IF('Capacity Summary'!AU$139:AU$238="X",1,0)*TRANSPOSE('CR Backing (Hide)'!$MM47:$QH47))</f>
        <v>0</v>
      </c>
      <c r="TY47" cm="1">
        <f t="array" ref="TY47">SUM(IF('Capacity Summary'!AV$139:AV$238="X",1,0)*TRANSPOSE('CR Backing (Hide)'!$MM47:$QH47))</f>
        <v>0</v>
      </c>
      <c r="TZ47" cm="1">
        <f t="array" ref="TZ47">SUM(IF('Capacity Summary'!AW$139:AW$238="X",1,0)*TRANSPOSE('CR Backing (Hide)'!$MM47:$QH47))</f>
        <v>0</v>
      </c>
      <c r="UA47" cm="1">
        <f t="array" ref="UA47">SUM(IF('Capacity Summary'!AX$139:AX$238="X",1,0)*TRANSPOSE('CR Backing (Hide)'!$MM47:$QH47))</f>
        <v>0</v>
      </c>
      <c r="UB47" cm="1">
        <f t="array" ref="UB47">SUM(IF('Capacity Summary'!AY$139:AY$238="X",1,0)*TRANSPOSE('CR Backing (Hide)'!$MM47:$QH47))</f>
        <v>0</v>
      </c>
      <c r="UC47" cm="1">
        <f t="array" ref="UC47">SUM(IF('Capacity Summary'!AZ$139:AZ$238="X",1,0)*TRANSPOSE('CR Backing (Hide)'!$MM47:$QH47))</f>
        <v>0</v>
      </c>
      <c r="UD47" cm="1">
        <f t="array" ref="UD47">SUM(IF('Capacity Summary'!BA$139:BA$238="X",1,0)*TRANSPOSE('CR Backing (Hide)'!$MM47:$QH47))</f>
        <v>0</v>
      </c>
      <c r="UE47" cm="1">
        <f t="array" ref="UE47">SUM(IF('Capacity Summary'!BB$139:BB$238="X",1,0)*TRANSPOSE('CR Backing (Hide)'!$MM47:$QH47))</f>
        <v>0</v>
      </c>
      <c r="UF47" cm="1">
        <f t="array" ref="UF47">SUM(IF('Capacity Summary'!BC$139:BC$238="X",1,0)*TRANSPOSE('CR Backing (Hide)'!$MM47:$QH47))</f>
        <v>0</v>
      </c>
      <c r="UG47" cm="1">
        <f t="array" ref="UG47">SUM(IF('Capacity Summary'!BD$139:BD$238="X",1,0)*TRANSPOSE('CR Backing (Hide)'!$MM47:$QH47))</f>
        <v>0</v>
      </c>
      <c r="UH47" cm="1">
        <f t="array" ref="UH47">SUM(IF('Capacity Summary'!BE$139:BE$238="X",1,0)*TRANSPOSE('CR Backing (Hide)'!$MM47:$QH47))</f>
        <v>0</v>
      </c>
      <c r="UI47" cm="1">
        <f t="array" ref="UI47">SUM(IF('Capacity Summary'!BF$139:BF$238="X",1,0)*TRANSPOSE('CR Backing (Hide)'!$MM47:$QH47))</f>
        <v>0</v>
      </c>
      <c r="UJ47" cm="1">
        <f t="array" ref="UJ47">SUM(IF('Capacity Summary'!BG$139:BG$238="X",1,0)*TRANSPOSE('CR Backing (Hide)'!$MM47:$QH47))</f>
        <v>0</v>
      </c>
      <c r="UL47">
        <f t="shared" si="1"/>
        <v>0</v>
      </c>
      <c r="UM47">
        <f t="shared" si="2"/>
        <v>0</v>
      </c>
      <c r="UN47">
        <f>COUNTIF('Clinical resources'!$ZQ$7:$ABP$7,"X")</f>
        <v>0</v>
      </c>
      <c r="UP47">
        <f t="shared" si="3"/>
        <v>0</v>
      </c>
      <c r="UQ47">
        <f t="shared" si="4"/>
        <v>0</v>
      </c>
      <c r="UR47">
        <f t="shared" si="5"/>
        <v>0</v>
      </c>
      <c r="UW47">
        <f t="array" ref="UW47:YR47">$AS47:$EN47*IF('Clinical resources'!$CK50:$GH50="X",1,0)</f>
        <v>0</v>
      </c>
      <c r="UX47">
        <v>0</v>
      </c>
      <c r="UY47">
        <v>0</v>
      </c>
      <c r="UZ47">
        <v>0</v>
      </c>
      <c r="VA47">
        <v>0</v>
      </c>
      <c r="VB47">
        <v>0</v>
      </c>
      <c r="VC47">
        <v>0</v>
      </c>
      <c r="VD47">
        <v>0</v>
      </c>
      <c r="VE47">
        <v>0</v>
      </c>
      <c r="VF47">
        <v>0</v>
      </c>
      <c r="VG47">
        <v>0</v>
      </c>
      <c r="VH47">
        <v>0</v>
      </c>
      <c r="VI47">
        <v>0</v>
      </c>
      <c r="VJ47">
        <v>0</v>
      </c>
      <c r="VK47">
        <v>0</v>
      </c>
      <c r="VL47">
        <v>0</v>
      </c>
      <c r="VM47">
        <v>0</v>
      </c>
      <c r="VN47">
        <v>0</v>
      </c>
      <c r="VO47">
        <v>0</v>
      </c>
      <c r="VP47">
        <v>0</v>
      </c>
      <c r="VQ47">
        <v>0</v>
      </c>
      <c r="VR47">
        <v>0</v>
      </c>
      <c r="VS47">
        <v>0</v>
      </c>
      <c r="VT47">
        <v>0</v>
      </c>
      <c r="VU47">
        <v>0</v>
      </c>
      <c r="VV47">
        <v>0</v>
      </c>
      <c r="VW47">
        <v>0</v>
      </c>
      <c r="VX47">
        <v>0</v>
      </c>
      <c r="VY47">
        <v>0</v>
      </c>
      <c r="VZ47">
        <v>0</v>
      </c>
      <c r="WA47">
        <v>0</v>
      </c>
      <c r="WB47">
        <v>0</v>
      </c>
      <c r="WC47">
        <v>0</v>
      </c>
      <c r="WD47">
        <v>0</v>
      </c>
      <c r="WE47">
        <v>0</v>
      </c>
      <c r="WF47">
        <v>0</v>
      </c>
      <c r="WG47">
        <v>0</v>
      </c>
      <c r="WH47">
        <v>0</v>
      </c>
      <c r="WI47">
        <v>0</v>
      </c>
      <c r="WJ47">
        <v>0</v>
      </c>
      <c r="WK47">
        <v>0</v>
      </c>
      <c r="WL47">
        <v>0</v>
      </c>
      <c r="WM47">
        <v>0</v>
      </c>
      <c r="WN47">
        <v>0</v>
      </c>
      <c r="WO47">
        <v>0</v>
      </c>
      <c r="WP47">
        <v>0</v>
      </c>
      <c r="WQ47">
        <v>0</v>
      </c>
      <c r="WR47">
        <v>0</v>
      </c>
      <c r="WS47">
        <v>0</v>
      </c>
      <c r="WT47">
        <v>0</v>
      </c>
      <c r="WU47">
        <v>0</v>
      </c>
      <c r="WV47">
        <v>0</v>
      </c>
      <c r="WW47">
        <v>0</v>
      </c>
      <c r="WX47">
        <v>0</v>
      </c>
      <c r="WY47">
        <v>0</v>
      </c>
      <c r="WZ47">
        <v>0</v>
      </c>
      <c r="XA47">
        <v>0</v>
      </c>
      <c r="XB47">
        <v>0</v>
      </c>
      <c r="XC47">
        <v>0</v>
      </c>
      <c r="XD47">
        <v>0</v>
      </c>
      <c r="XE47">
        <v>0</v>
      </c>
      <c r="XF47">
        <v>0</v>
      </c>
      <c r="XG47">
        <v>0</v>
      </c>
      <c r="XH47">
        <v>0</v>
      </c>
      <c r="XI47">
        <v>0</v>
      </c>
      <c r="XJ47">
        <v>0</v>
      </c>
      <c r="XK47">
        <v>0</v>
      </c>
      <c r="XL47">
        <v>0</v>
      </c>
      <c r="XM47">
        <v>0</v>
      </c>
      <c r="XN47">
        <v>0</v>
      </c>
      <c r="XO47">
        <v>0</v>
      </c>
      <c r="XP47">
        <v>0</v>
      </c>
      <c r="XQ47">
        <v>0</v>
      </c>
      <c r="XR47">
        <v>0</v>
      </c>
      <c r="XS47">
        <v>0</v>
      </c>
      <c r="XT47">
        <v>0</v>
      </c>
      <c r="XU47">
        <v>0</v>
      </c>
      <c r="XV47">
        <v>0</v>
      </c>
      <c r="XW47">
        <v>0</v>
      </c>
      <c r="XX47">
        <v>0</v>
      </c>
      <c r="XY47">
        <v>0</v>
      </c>
      <c r="XZ47">
        <v>0</v>
      </c>
      <c r="YA47">
        <v>0</v>
      </c>
      <c r="YB47">
        <v>0</v>
      </c>
      <c r="YC47">
        <v>0</v>
      </c>
      <c r="YD47">
        <v>0</v>
      </c>
      <c r="YE47">
        <v>0</v>
      </c>
      <c r="YF47">
        <v>0</v>
      </c>
      <c r="YG47">
        <v>0</v>
      </c>
      <c r="YH47">
        <v>0</v>
      </c>
      <c r="YI47">
        <v>0</v>
      </c>
      <c r="YJ47">
        <v>0</v>
      </c>
      <c r="YK47">
        <v>0</v>
      </c>
      <c r="YL47">
        <v>0</v>
      </c>
      <c r="YM47">
        <v>0</v>
      </c>
      <c r="YN47">
        <v>0</v>
      </c>
      <c r="YO47">
        <v>0</v>
      </c>
      <c r="YP47">
        <v>0</v>
      </c>
      <c r="YQ47">
        <v>0</v>
      </c>
      <c r="YR47">
        <v>0</v>
      </c>
      <c r="YV47">
        <f t="array" ref="YV47:ACQ47">$EQ47:$IL47*IF('Clinical resources'!$OA50:$RV50="X",1,0)</f>
        <v>0</v>
      </c>
      <c r="YW47">
        <v>0</v>
      </c>
      <c r="YX47">
        <v>0</v>
      </c>
      <c r="YY47">
        <v>0</v>
      </c>
      <c r="YZ47">
        <v>0</v>
      </c>
      <c r="ZA47">
        <v>0</v>
      </c>
      <c r="ZB47">
        <v>0</v>
      </c>
      <c r="ZC47">
        <v>0</v>
      </c>
      <c r="ZD47">
        <v>0</v>
      </c>
      <c r="ZE47">
        <v>0</v>
      </c>
      <c r="ZF47">
        <v>0</v>
      </c>
      <c r="ZG47">
        <v>0</v>
      </c>
      <c r="ZH47">
        <v>0</v>
      </c>
      <c r="ZI47">
        <v>0</v>
      </c>
      <c r="ZJ47">
        <v>0</v>
      </c>
      <c r="ZK47">
        <v>0</v>
      </c>
      <c r="ZL47">
        <v>0</v>
      </c>
      <c r="ZM47">
        <v>0</v>
      </c>
      <c r="ZN47">
        <v>0</v>
      </c>
      <c r="ZO47">
        <v>0</v>
      </c>
      <c r="ZP47">
        <v>0</v>
      </c>
      <c r="ZQ47">
        <v>0</v>
      </c>
      <c r="ZR47">
        <v>0</v>
      </c>
      <c r="ZS47">
        <v>0</v>
      </c>
      <c r="ZT47">
        <v>0</v>
      </c>
      <c r="ZU47">
        <v>0</v>
      </c>
      <c r="ZV47">
        <v>0</v>
      </c>
      <c r="ZW47">
        <v>0</v>
      </c>
      <c r="ZX47">
        <v>0</v>
      </c>
      <c r="ZY47">
        <v>0</v>
      </c>
      <c r="ZZ47">
        <v>0</v>
      </c>
      <c r="AAA47">
        <v>0</v>
      </c>
      <c r="AAB47">
        <v>0</v>
      </c>
      <c r="AAC47">
        <v>0</v>
      </c>
      <c r="AAD47">
        <v>0</v>
      </c>
      <c r="AAE47">
        <v>0</v>
      </c>
      <c r="AAF47">
        <v>0</v>
      </c>
      <c r="AAG47">
        <v>0</v>
      </c>
      <c r="AAH47">
        <v>0</v>
      </c>
      <c r="AAI47">
        <v>0</v>
      </c>
      <c r="AAJ47">
        <v>0</v>
      </c>
      <c r="AAK47">
        <v>0</v>
      </c>
      <c r="AAL47">
        <v>0</v>
      </c>
      <c r="AAM47">
        <v>0</v>
      </c>
      <c r="AAN47">
        <v>0</v>
      </c>
      <c r="AAO47">
        <v>0</v>
      </c>
      <c r="AAP47">
        <v>0</v>
      </c>
      <c r="AAQ47">
        <v>0</v>
      </c>
      <c r="AAR47">
        <v>0</v>
      </c>
      <c r="AAS47">
        <v>0</v>
      </c>
      <c r="AAT47">
        <v>0</v>
      </c>
      <c r="AAU47">
        <v>0</v>
      </c>
      <c r="AAV47">
        <v>0</v>
      </c>
      <c r="AAW47">
        <v>0</v>
      </c>
      <c r="AAX47">
        <v>0</v>
      </c>
      <c r="AAY47">
        <v>0</v>
      </c>
      <c r="AAZ47">
        <v>0</v>
      </c>
      <c r="ABA47">
        <v>0</v>
      </c>
      <c r="ABB47">
        <v>0</v>
      </c>
      <c r="ABC47">
        <v>0</v>
      </c>
      <c r="ABD47">
        <v>0</v>
      </c>
      <c r="ABE47">
        <v>0</v>
      </c>
      <c r="ABF47">
        <v>0</v>
      </c>
      <c r="ABG47">
        <v>0</v>
      </c>
      <c r="ABH47">
        <v>0</v>
      </c>
      <c r="ABI47">
        <v>0</v>
      </c>
      <c r="ABJ47">
        <v>0</v>
      </c>
      <c r="ABK47">
        <v>0</v>
      </c>
      <c r="ABL47">
        <v>0</v>
      </c>
      <c r="ABM47">
        <v>0</v>
      </c>
      <c r="ABN47">
        <v>0</v>
      </c>
      <c r="ABO47">
        <v>0</v>
      </c>
      <c r="ABP47">
        <v>0</v>
      </c>
      <c r="ABQ47">
        <v>0</v>
      </c>
      <c r="ABR47">
        <v>0</v>
      </c>
      <c r="ABS47">
        <v>0</v>
      </c>
      <c r="ABT47">
        <v>0</v>
      </c>
      <c r="ABU47">
        <v>0</v>
      </c>
      <c r="ABV47">
        <v>0</v>
      </c>
      <c r="ABW47">
        <v>0</v>
      </c>
      <c r="ABX47">
        <v>0</v>
      </c>
      <c r="ABY47">
        <v>0</v>
      </c>
      <c r="ABZ47">
        <v>0</v>
      </c>
      <c r="ACA47">
        <v>0</v>
      </c>
      <c r="ACB47">
        <v>0</v>
      </c>
      <c r="ACC47">
        <v>0</v>
      </c>
      <c r="ACD47">
        <v>0</v>
      </c>
      <c r="ACE47">
        <v>0</v>
      </c>
      <c r="ACF47">
        <v>0</v>
      </c>
      <c r="ACG47">
        <v>0</v>
      </c>
      <c r="ACH47">
        <v>0</v>
      </c>
      <c r="ACI47">
        <v>0</v>
      </c>
      <c r="ACJ47">
        <v>0</v>
      </c>
      <c r="ACK47">
        <v>0</v>
      </c>
      <c r="ACL47">
        <v>0</v>
      </c>
      <c r="ACM47">
        <v>0</v>
      </c>
      <c r="ACN47">
        <v>0</v>
      </c>
      <c r="ACO47">
        <v>0</v>
      </c>
      <c r="ACP47">
        <v>0</v>
      </c>
      <c r="ACQ47">
        <v>0</v>
      </c>
    </row>
    <row r="48" spans="2:771" x14ac:dyDescent="0.25">
      <c r="B48">
        <f>IF(A48='Clinical resources'!B51,0,1)</f>
        <v>0</v>
      </c>
      <c r="C48">
        <f>'Clinical resources'!D51</f>
        <v>0</v>
      </c>
      <c r="H48" t="str">
        <f>ROW(H45)&amp;". "&amp;'Clinical resources'!B51</f>
        <v xml:space="preserve">45. </v>
      </c>
      <c r="J48" t="str" cm="1">
        <f t="array" ref="J48">IF(SUM(IF('Clinical resources'!L51:P51="X",1,0)*'Clinical resources'!L$4:P$4)&gt;0,"X","")</f>
        <v/>
      </c>
      <c r="K48" t="str" cm="1">
        <f t="array" ref="K48">IF(SUM(IF('Clinical resources'!Q51:U51="X",1,0)*'Clinical resources'!Q$4:U$4)&gt;0,"X","")</f>
        <v/>
      </c>
      <c r="L48" t="str" cm="1">
        <f t="array" ref="L48">IF(SUM(IF('Clinical resources'!V51:Z51="X",1,0)*'Clinical resources'!V$4:Z$4)&gt;0,"X","")</f>
        <v/>
      </c>
      <c r="M48" t="str" cm="1">
        <f t="array" ref="M48">IF(SUM(IF('Clinical resources'!AA51:AE51="X",1,0)*'Clinical resources'!AA$4:AE$4)&gt;0,"X","")</f>
        <v/>
      </c>
      <c r="N48" t="str" cm="1">
        <f t="array" ref="N48">IF(SUM(IF('Clinical resources'!AF51:AJ51="X",1,0)*'Clinical resources'!AF$4:AJ$4)&gt;0,"X","")</f>
        <v/>
      </c>
      <c r="O48" t="str" cm="1">
        <f t="array" ref="O48">IF(SUM(IF('Clinical resources'!AK51:AO51="X",1,0)*'Clinical resources'!AK$4:AO$4)&gt;0,"X","")</f>
        <v/>
      </c>
      <c r="P48" t="str" cm="1">
        <f t="array" ref="P48">IF(SUM(IF('Clinical resources'!AP51:AT51="X",1,0)*'Clinical resources'!AP$4:AT$4)&gt;0,"X","")</f>
        <v/>
      </c>
      <c r="Q48" t="str" cm="1">
        <f t="array" ref="Q48">IF(SUM(IF('Clinical resources'!AU51:AY51="X",1,0)*'Clinical resources'!AU$4:AY$4)&gt;0,"X","")</f>
        <v/>
      </c>
      <c r="R48" t="str" cm="1">
        <f t="array" ref="R48">IF(SUM(IF('Clinical resources'!AZ51:BD51="X",1,0)*'Clinical resources'!AZ$4:BD$4)&gt;0,"X","")</f>
        <v/>
      </c>
      <c r="S48" t="str" cm="1">
        <f t="array" ref="S48">IF(SUM(IF('Clinical resources'!BE51:BI51="X",1,0)*'Clinical resources'!BE$4:BI$4)&gt;0,"X","")</f>
        <v/>
      </c>
      <c r="T48" t="str" cm="1">
        <f t="array" ref="T48">IF(SUM(IF('Clinical resources'!BJ51:BN51="X",1,0)*'Clinical resources'!BJ$4:BN$4)&gt;0,"X","")</f>
        <v/>
      </c>
      <c r="U48" t="str" cm="1">
        <f t="array" ref="U48">IF(SUM(IF('Clinical resources'!BO51:BS51="X",1,0)*'Clinical resources'!BO$4:BS$4)&gt;0,"X","")</f>
        <v/>
      </c>
      <c r="V48" t="str" cm="1">
        <f t="array" ref="V48">IF(SUM(IF('Clinical resources'!BT51:BX51="X",1,0)*'Clinical resources'!BT$4:BX$4)&gt;0,"X","")</f>
        <v/>
      </c>
      <c r="W48" t="str" cm="1">
        <f t="array" ref="W48">IF(SUM(IF('Clinical resources'!BY51:CC51="X",1,0)*'Clinical resources'!BY$4:CC$4)&gt;0,"X","")</f>
        <v/>
      </c>
      <c r="X48" t="str" cm="1">
        <f t="array" ref="X48">IF(SUM(IF('Clinical resources'!CD51:CH51="X",1,0)*'Clinical resources'!CD$4:CH$4)&gt;0,"X","")</f>
        <v/>
      </c>
      <c r="AA48">
        <f t="array" ref="AA48">SUM('Clinical resources'!$L$4:$P$4*IF('Clinical resources'!$L51:$P51="X",1,0))</f>
        <v>0</v>
      </c>
      <c r="AB48">
        <f t="array" ref="AB48">SUM('Clinical resources'!$Q$4:$U$4*IF('Clinical resources'!$Q51:$U51="X",1,0))</f>
        <v>0</v>
      </c>
      <c r="AC48">
        <f t="array" ref="AC48">SUM('Clinical resources'!$V$4:$Z$4*IF('Clinical resources'!$V51:$Z51="X",1,0))</f>
        <v>0</v>
      </c>
      <c r="AD48">
        <f t="array" ref="AD48">SUM('Clinical resources'!$AA$4:$AE$4*IF('Clinical resources'!$AA51:$AE51="X",1,0))</f>
        <v>0</v>
      </c>
      <c r="AE48">
        <f t="array" ref="AE48">SUM('Clinical resources'!$AF$4:$AJ$4*IF('Clinical resources'!$AF51:$AJ51="X",1,0))</f>
        <v>0</v>
      </c>
      <c r="AF48">
        <f t="array" ref="AF48">SUM('Clinical resources'!$AK$4:$AO$4*IF('Clinical resources'!$AK51:$AO51="X",1,0))</f>
        <v>0</v>
      </c>
      <c r="AG48">
        <f t="array" ref="AG48">SUM('Clinical resources'!$AP$4:$AT$4*IF('Clinical resources'!$AP51:$AT51="X",1,0))</f>
        <v>0</v>
      </c>
      <c r="AH48">
        <f t="array" ref="AH48">SUM('Clinical resources'!$AU$4:$AY$4*IF('Clinical resources'!$AU51:$AY51="X",1,0))</f>
        <v>0</v>
      </c>
      <c r="AI48">
        <f t="array" ref="AI48">SUM('Clinical resources'!$AZ$4:$BD$4*IF('Clinical resources'!$AZ51:$BD51="X",1,0))</f>
        <v>0</v>
      </c>
      <c r="AJ48">
        <f t="array" ref="AJ48">SUM('Clinical resources'!$BE$4:$BI$4*IF('Clinical resources'!$BE51:$BI51="X",1,0))</f>
        <v>0</v>
      </c>
      <c r="AK48">
        <f t="array" ref="AK48">SUM('Clinical resources'!$BJ$4:$BN$4*IF('Clinical resources'!$BJ51:$BN51="X",1,0))</f>
        <v>0</v>
      </c>
      <c r="AL48">
        <f t="array" ref="AL48">SUM('Clinical resources'!$BO$4:$BS$4*IF('Clinical resources'!$BO51:$BS51="X",1,0))</f>
        <v>0</v>
      </c>
      <c r="AM48">
        <f t="array" ref="AM48">SUM('Clinical resources'!$BT$4:$BX$4*IF('Clinical resources'!$BT51:$BX51="X",1,0))</f>
        <v>0</v>
      </c>
      <c r="AN48">
        <f t="array" ref="AN48">SUM('Clinical resources'!$BY$4:$CC$4*IF('Clinical resources'!$BY51:$CC51="X",1,0))</f>
        <v>0</v>
      </c>
      <c r="AO48">
        <f t="array" ref="AO48">SUM('Clinical resources'!$CD$4:$CH$4*IF('Clinical resources'!$CD51:$CH51="X",1,0))</f>
        <v>0</v>
      </c>
      <c r="AS48" cm="1">
        <f t="array" ref="AS48">IF(SUM(IF($J48:$X48=TRANSPOSE('Capacity Backing (Hide)2'!B$67:B$81),1,0))&gt;0,1,0)</f>
        <v>0</v>
      </c>
      <c r="AT48" cm="1">
        <f t="array" ref="AT48">IF(SUM(IF($J48:$X48=TRANSPOSE('Capacity Backing (Hide)2'!C$67:C$81),1,0))&gt;0,1,0)</f>
        <v>0</v>
      </c>
      <c r="AU48" cm="1">
        <f t="array" ref="AU48">IF(SUM(IF($J48:$X48=TRANSPOSE('Capacity Backing (Hide)2'!D$67:D$81),1,0))&gt;0,1,0)</f>
        <v>0</v>
      </c>
      <c r="AV48" cm="1">
        <f t="array" ref="AV48">IF(SUM(IF($J48:$X48=TRANSPOSE('Capacity Backing (Hide)2'!E$67:E$81),1,0))&gt;0,1,0)</f>
        <v>0</v>
      </c>
      <c r="AW48" cm="1">
        <f t="array" ref="AW48">IF(SUM(IF($J48:$X48=TRANSPOSE('Capacity Backing (Hide)2'!F$67:F$81),1,0))&gt;0,1,0)</f>
        <v>0</v>
      </c>
      <c r="AX48" cm="1">
        <f t="array" ref="AX48">IF(SUM(IF($J48:$X48=TRANSPOSE('Capacity Backing (Hide)2'!G$67:G$81),1,0))&gt;0,1,0)</f>
        <v>0</v>
      </c>
      <c r="AY48" cm="1">
        <f t="array" ref="AY48">IF(SUM(IF($J48:$X48=TRANSPOSE('Capacity Backing (Hide)2'!H$67:H$81),1,0))&gt;0,1,0)</f>
        <v>0</v>
      </c>
      <c r="AZ48" cm="1">
        <f t="array" ref="AZ48">IF(SUM(IF($J48:$X48=TRANSPOSE('Capacity Backing (Hide)2'!I$67:I$81),1,0))&gt;0,1,0)</f>
        <v>0</v>
      </c>
      <c r="BA48" cm="1">
        <f t="array" ref="BA48">IF(SUM(IF($J48:$X48=TRANSPOSE('Capacity Backing (Hide)2'!J$67:J$81),1,0))&gt;0,1,0)</f>
        <v>0</v>
      </c>
      <c r="BB48" cm="1">
        <f t="array" ref="BB48">IF(SUM(IF($J48:$X48=TRANSPOSE('Capacity Backing (Hide)2'!K$67:K$81),1,0))&gt;0,1,0)</f>
        <v>0</v>
      </c>
      <c r="BC48" cm="1">
        <f t="array" ref="BC48">IF(SUM(IF($J48:$X48=TRANSPOSE('Capacity Backing (Hide)2'!L$67:L$81),1,0))&gt;0,1,0)</f>
        <v>0</v>
      </c>
      <c r="BD48" cm="1">
        <f t="array" ref="BD48">IF(SUM(IF($J48:$X48=TRANSPOSE('Capacity Backing (Hide)2'!M$67:M$81),1,0))&gt;0,1,0)</f>
        <v>0</v>
      </c>
      <c r="BE48" cm="1">
        <f t="array" ref="BE48">IF(SUM(IF($J48:$X48=TRANSPOSE('Capacity Backing (Hide)2'!N$67:N$81),1,0))&gt;0,1,0)</f>
        <v>0</v>
      </c>
      <c r="BF48" cm="1">
        <f t="array" ref="BF48">IF(SUM(IF($J48:$X48=TRANSPOSE('Capacity Backing (Hide)2'!O$67:O$81),1,0))&gt;0,1,0)</f>
        <v>0</v>
      </c>
      <c r="BG48" cm="1">
        <f t="array" ref="BG48">IF(SUM(IF($J48:$X48=TRANSPOSE('Capacity Backing (Hide)2'!P$67:P$81),1,0))&gt;0,1,0)</f>
        <v>0</v>
      </c>
      <c r="BH48" cm="1">
        <f t="array" ref="BH48">IF(SUM(IF($J48:$X48=TRANSPOSE('Capacity Backing (Hide)2'!Q$67:Q$81),1,0))&gt;0,1,0)</f>
        <v>0</v>
      </c>
      <c r="BI48" cm="1">
        <f t="array" ref="BI48">IF(SUM(IF($J48:$X48=TRANSPOSE('Capacity Backing (Hide)2'!R$67:R$81),1,0))&gt;0,1,0)</f>
        <v>0</v>
      </c>
      <c r="BJ48" cm="1">
        <f t="array" ref="BJ48">IF(SUM(IF($J48:$X48=TRANSPOSE('Capacity Backing (Hide)2'!S$67:S$81),1,0))&gt;0,1,0)</f>
        <v>0</v>
      </c>
      <c r="BK48" cm="1">
        <f t="array" ref="BK48">IF(SUM(IF($J48:$X48=TRANSPOSE('Capacity Backing (Hide)2'!T$67:T$81),1,0))&gt;0,1,0)</f>
        <v>0</v>
      </c>
      <c r="BL48" cm="1">
        <f t="array" ref="BL48">IF(SUM(IF($J48:$X48=TRANSPOSE('Capacity Backing (Hide)2'!U$67:U$81),1,0))&gt;0,1,0)</f>
        <v>0</v>
      </c>
      <c r="BM48" cm="1">
        <f t="array" ref="BM48">IF(SUM(IF($J48:$X48=TRANSPOSE('Capacity Backing (Hide)2'!V$67:V$81),1,0))&gt;0,1,0)</f>
        <v>0</v>
      </c>
      <c r="BN48" cm="1">
        <f t="array" ref="BN48">IF(SUM(IF($J48:$X48=TRANSPOSE('Capacity Backing (Hide)2'!W$67:W$81),1,0))&gt;0,1,0)</f>
        <v>0</v>
      </c>
      <c r="BO48" cm="1">
        <f t="array" ref="BO48">IF(SUM(IF($J48:$X48=TRANSPOSE('Capacity Backing (Hide)2'!X$67:X$81),1,0))&gt;0,1,0)</f>
        <v>0</v>
      </c>
      <c r="BP48" cm="1">
        <f t="array" ref="BP48">IF(SUM(IF($J48:$X48=TRANSPOSE('Capacity Backing (Hide)2'!Y$67:Y$81),1,0))&gt;0,1,0)</f>
        <v>0</v>
      </c>
      <c r="BQ48" cm="1">
        <f t="array" ref="BQ48">IF(SUM(IF($J48:$X48=TRANSPOSE('Capacity Backing (Hide)2'!Z$67:Z$81),1,0))&gt;0,1,0)</f>
        <v>0</v>
      </c>
      <c r="BR48" cm="1">
        <f t="array" ref="BR48">IF(SUM(IF($J48:$X48=TRANSPOSE('Capacity Backing (Hide)2'!AA$67:AA$81),1,0))&gt;0,1,0)</f>
        <v>0</v>
      </c>
      <c r="BS48" cm="1">
        <f t="array" ref="BS48">IF(SUM(IF($J48:$X48=TRANSPOSE('Capacity Backing (Hide)2'!AB$67:AB$81),1,0))&gt;0,1,0)</f>
        <v>0</v>
      </c>
      <c r="BT48" cm="1">
        <f t="array" ref="BT48">IF(SUM(IF($J48:$X48=TRANSPOSE('Capacity Backing (Hide)2'!AC$67:AC$81),1,0))&gt;0,1,0)</f>
        <v>0</v>
      </c>
      <c r="BU48" cm="1">
        <f t="array" ref="BU48">IF(SUM(IF($J48:$X48=TRANSPOSE('Capacity Backing (Hide)2'!AD$67:AD$81),1,0))&gt;0,1,0)</f>
        <v>0</v>
      </c>
      <c r="BV48" cm="1">
        <f t="array" ref="BV48">IF(SUM(IF($J48:$X48=TRANSPOSE('Capacity Backing (Hide)2'!AE$67:AE$81),1,0))&gt;0,1,0)</f>
        <v>0</v>
      </c>
      <c r="BW48" cm="1">
        <f t="array" ref="BW48">IF(SUM(IF($J48:$X48=TRANSPOSE('Capacity Backing (Hide)2'!AF$67:AF$81),1,0))&gt;0,1,0)</f>
        <v>0</v>
      </c>
      <c r="BX48" cm="1">
        <f t="array" ref="BX48">IF(SUM(IF($J48:$X48=TRANSPOSE('Capacity Backing (Hide)2'!AG$67:AG$81),1,0))&gt;0,1,0)</f>
        <v>0</v>
      </c>
      <c r="BY48" cm="1">
        <f t="array" ref="BY48">IF(SUM(IF($J48:$X48=TRANSPOSE('Capacity Backing (Hide)2'!AH$67:AH$81),1,0))&gt;0,1,0)</f>
        <v>0</v>
      </c>
      <c r="BZ48" cm="1">
        <f t="array" ref="BZ48">IF(SUM(IF($J48:$X48=TRANSPOSE('Capacity Backing (Hide)2'!AI$67:AI$81),1,0))&gt;0,1,0)</f>
        <v>0</v>
      </c>
      <c r="CA48" cm="1">
        <f t="array" ref="CA48">IF(SUM(IF($J48:$X48=TRANSPOSE('Capacity Backing (Hide)2'!AJ$67:AJ$81),1,0))&gt;0,1,0)</f>
        <v>0</v>
      </c>
      <c r="CB48" cm="1">
        <f t="array" ref="CB48">IF(SUM(IF($J48:$X48=TRANSPOSE('Capacity Backing (Hide)2'!AK$67:AK$81),1,0))&gt;0,1,0)</f>
        <v>0</v>
      </c>
      <c r="CC48" cm="1">
        <f t="array" ref="CC48">IF(SUM(IF($J48:$X48=TRANSPOSE('Capacity Backing (Hide)2'!AL$67:AL$81),1,0))&gt;0,1,0)</f>
        <v>0</v>
      </c>
      <c r="CD48" cm="1">
        <f t="array" ref="CD48">IF(SUM(IF($J48:$X48=TRANSPOSE('Capacity Backing (Hide)2'!AM$67:AM$81),1,0))&gt;0,1,0)</f>
        <v>0</v>
      </c>
      <c r="CE48" cm="1">
        <f t="array" ref="CE48">IF(SUM(IF($J48:$X48=TRANSPOSE('Capacity Backing (Hide)2'!AN$67:AN$81),1,0))&gt;0,1,0)</f>
        <v>0</v>
      </c>
      <c r="CF48" cm="1">
        <f t="array" ref="CF48">IF(SUM(IF($J48:$X48=TRANSPOSE('Capacity Backing (Hide)2'!AO$67:AO$81),1,0))&gt;0,1,0)</f>
        <v>0</v>
      </c>
      <c r="CG48" cm="1">
        <f t="array" ref="CG48">IF(SUM(IF($J48:$X48=TRANSPOSE('Capacity Backing (Hide)2'!AP$67:AP$81),1,0))&gt;0,1,0)</f>
        <v>0</v>
      </c>
      <c r="CH48" cm="1">
        <f t="array" ref="CH48">IF(SUM(IF($J48:$X48=TRANSPOSE('Capacity Backing (Hide)2'!AQ$67:AQ$81),1,0))&gt;0,1,0)</f>
        <v>0</v>
      </c>
      <c r="CI48" cm="1">
        <f t="array" ref="CI48">IF(SUM(IF($J48:$X48=TRANSPOSE('Capacity Backing (Hide)2'!AR$67:AR$81),1,0))&gt;0,1,0)</f>
        <v>0</v>
      </c>
      <c r="CJ48" cm="1">
        <f t="array" ref="CJ48">IF(SUM(IF($J48:$X48=TRANSPOSE('Capacity Backing (Hide)2'!AS$67:AS$81),1,0))&gt;0,1,0)</f>
        <v>0</v>
      </c>
      <c r="CK48" cm="1">
        <f t="array" ref="CK48">IF(SUM(IF($J48:$X48=TRANSPOSE('Capacity Backing (Hide)2'!AT$67:AT$81),1,0))&gt;0,1,0)</f>
        <v>0</v>
      </c>
      <c r="CL48" cm="1">
        <f t="array" ref="CL48">IF(SUM(IF($J48:$X48=TRANSPOSE('Capacity Backing (Hide)2'!AU$67:AU$81),1,0))&gt;0,1,0)</f>
        <v>0</v>
      </c>
      <c r="CM48" cm="1">
        <f t="array" ref="CM48">IF(SUM(IF($J48:$X48=TRANSPOSE('Capacity Backing (Hide)2'!AV$67:AV$81),1,0))&gt;0,1,0)</f>
        <v>0</v>
      </c>
      <c r="CN48" cm="1">
        <f t="array" ref="CN48">IF(SUM(IF($J48:$X48=TRANSPOSE('Capacity Backing (Hide)2'!AW$67:AW$81),1,0))&gt;0,1,0)</f>
        <v>0</v>
      </c>
      <c r="CO48" cm="1">
        <f t="array" ref="CO48">IF(SUM(IF($J48:$X48=TRANSPOSE('Capacity Backing (Hide)2'!AX$67:AX$81),1,0))&gt;0,1,0)</f>
        <v>0</v>
      </c>
      <c r="CP48" cm="1">
        <f t="array" ref="CP48">IF(SUM(IF($J48:$X48=TRANSPOSE('Capacity Backing (Hide)2'!AY$67:AY$81),1,0))&gt;0,1,0)</f>
        <v>0</v>
      </c>
      <c r="CQ48" cm="1">
        <f t="array" ref="CQ48">IF(SUM(IF($J48:$X48=TRANSPOSE('Capacity Backing (Hide)2'!AZ$67:AZ$81),1,0))&gt;0,1,0)</f>
        <v>0</v>
      </c>
      <c r="CR48" cm="1">
        <f t="array" ref="CR48">IF(SUM(IF($J48:$X48=TRANSPOSE('Capacity Backing (Hide)2'!BA$67:BA$81),1,0))&gt;0,1,0)</f>
        <v>0</v>
      </c>
      <c r="CS48" cm="1">
        <f t="array" ref="CS48">IF(SUM(IF($J48:$X48=TRANSPOSE('Capacity Backing (Hide)2'!BB$67:BB$81),1,0))&gt;0,1,0)</f>
        <v>0</v>
      </c>
      <c r="CT48" cm="1">
        <f t="array" ref="CT48">IF(SUM(IF($J48:$X48=TRANSPOSE('Capacity Backing (Hide)2'!BC$67:BC$81),1,0))&gt;0,1,0)</f>
        <v>0</v>
      </c>
      <c r="CU48" cm="1">
        <f t="array" ref="CU48">IF(SUM(IF($J48:$X48=TRANSPOSE('Capacity Backing (Hide)2'!BD$67:BD$81),1,0))&gt;0,1,0)</f>
        <v>0</v>
      </c>
      <c r="CV48" cm="1">
        <f t="array" ref="CV48">IF(SUM(IF($J48:$X48=TRANSPOSE('Capacity Backing (Hide)2'!BE$67:BE$81),1,0))&gt;0,1,0)</f>
        <v>0</v>
      </c>
      <c r="CW48" cm="1">
        <f t="array" ref="CW48">IF(SUM(IF($J48:$X48=TRANSPOSE('Capacity Backing (Hide)2'!BF$67:BF$81),1,0))&gt;0,1,0)</f>
        <v>0</v>
      </c>
      <c r="CX48" cm="1">
        <f t="array" ref="CX48">IF(SUM(IF($J48:$X48=TRANSPOSE('Capacity Backing (Hide)2'!BG$67:BG$81),1,0))&gt;0,1,0)</f>
        <v>0</v>
      </c>
      <c r="CY48" cm="1">
        <f t="array" ref="CY48">IF(SUM(IF($J48:$X48=TRANSPOSE('Capacity Backing (Hide)2'!BH$67:BH$81),1,0))&gt;0,1,0)</f>
        <v>0</v>
      </c>
      <c r="CZ48" cm="1">
        <f t="array" ref="CZ48">IF(SUM(IF($J48:$X48=TRANSPOSE('Capacity Backing (Hide)2'!BI$67:BI$81),1,0))&gt;0,1,0)</f>
        <v>0</v>
      </c>
      <c r="DA48" cm="1">
        <f t="array" ref="DA48">IF(SUM(IF($J48:$X48=TRANSPOSE('Capacity Backing (Hide)2'!BJ$67:BJ$81),1,0))&gt;0,1,0)</f>
        <v>0</v>
      </c>
      <c r="DB48" cm="1">
        <f t="array" ref="DB48">IF(SUM(IF($J48:$X48=TRANSPOSE('Capacity Backing (Hide)2'!BK$67:BK$81),1,0))&gt;0,1,0)</f>
        <v>0</v>
      </c>
      <c r="DC48" cm="1">
        <f t="array" ref="DC48">IF(SUM(IF($J48:$X48=TRANSPOSE('Capacity Backing (Hide)2'!BL$67:BL$81),1,0))&gt;0,1,0)</f>
        <v>0</v>
      </c>
      <c r="DD48" cm="1">
        <f t="array" ref="DD48">IF(SUM(IF($J48:$X48=TRANSPOSE('Capacity Backing (Hide)2'!BM$67:BM$81),1,0))&gt;0,1,0)</f>
        <v>0</v>
      </c>
      <c r="DE48" cm="1">
        <f t="array" ref="DE48">IF(SUM(IF($J48:$X48=TRANSPOSE('Capacity Backing (Hide)2'!BN$67:BN$81),1,0))&gt;0,1,0)</f>
        <v>0</v>
      </c>
      <c r="DF48" cm="1">
        <f t="array" ref="DF48">IF(SUM(IF($J48:$X48=TRANSPOSE('Capacity Backing (Hide)2'!BO$67:BO$81),1,0))&gt;0,1,0)</f>
        <v>0</v>
      </c>
      <c r="DG48" cm="1">
        <f t="array" ref="DG48">IF(SUM(IF($J48:$X48=TRANSPOSE('Capacity Backing (Hide)2'!BP$67:BP$81),1,0))&gt;0,1,0)</f>
        <v>0</v>
      </c>
      <c r="DH48" cm="1">
        <f t="array" ref="DH48">IF(SUM(IF($J48:$X48=TRANSPOSE('Capacity Backing (Hide)2'!BQ$67:BQ$81),1,0))&gt;0,1,0)</f>
        <v>0</v>
      </c>
      <c r="DI48" cm="1">
        <f t="array" ref="DI48">IF(SUM(IF($J48:$X48=TRANSPOSE('Capacity Backing (Hide)2'!BR$67:BR$81),1,0))&gt;0,1,0)</f>
        <v>0</v>
      </c>
      <c r="DJ48" cm="1">
        <f t="array" ref="DJ48">IF(SUM(IF($J48:$X48=TRANSPOSE('Capacity Backing (Hide)2'!BS$67:BS$81),1,0))&gt;0,1,0)</f>
        <v>0</v>
      </c>
      <c r="DK48" cm="1">
        <f t="array" ref="DK48">IF(SUM(IF($J48:$X48=TRANSPOSE('Capacity Backing (Hide)2'!BT$67:BT$81),1,0))&gt;0,1,0)</f>
        <v>0</v>
      </c>
      <c r="DL48" cm="1">
        <f t="array" ref="DL48">IF(SUM(IF($J48:$X48=TRANSPOSE('Capacity Backing (Hide)2'!BU$67:BU$81),1,0))&gt;0,1,0)</f>
        <v>0</v>
      </c>
      <c r="DM48" cm="1">
        <f t="array" ref="DM48">IF(SUM(IF($J48:$X48=TRANSPOSE('Capacity Backing (Hide)2'!BV$67:BV$81),1,0))&gt;0,1,0)</f>
        <v>0</v>
      </c>
      <c r="DN48" cm="1">
        <f t="array" ref="DN48">IF(SUM(IF($J48:$X48=TRANSPOSE('Capacity Backing (Hide)2'!BW$67:BW$81),1,0))&gt;0,1,0)</f>
        <v>0</v>
      </c>
      <c r="DO48" cm="1">
        <f t="array" ref="DO48">IF(SUM(IF($J48:$X48=TRANSPOSE('Capacity Backing (Hide)2'!BX$67:BX$81),1,0))&gt;0,1,0)</f>
        <v>0</v>
      </c>
      <c r="DP48" cm="1">
        <f t="array" ref="DP48">IF(SUM(IF($J48:$X48=TRANSPOSE('Capacity Backing (Hide)2'!BY$67:BY$81),1,0))&gt;0,1,0)</f>
        <v>0</v>
      </c>
      <c r="DQ48" cm="1">
        <f t="array" ref="DQ48">IF(SUM(IF($J48:$X48=TRANSPOSE('Capacity Backing (Hide)2'!BZ$67:BZ$81),1,0))&gt;0,1,0)</f>
        <v>0</v>
      </c>
      <c r="DR48" cm="1">
        <f t="array" ref="DR48">IF(SUM(IF($J48:$X48=TRANSPOSE('Capacity Backing (Hide)2'!CA$67:CA$81),1,0))&gt;0,1,0)</f>
        <v>0</v>
      </c>
      <c r="DS48" cm="1">
        <f t="array" ref="DS48">IF(SUM(IF($J48:$X48=TRANSPOSE('Capacity Backing (Hide)2'!CB$67:CB$81),1,0))&gt;0,1,0)</f>
        <v>0</v>
      </c>
      <c r="DT48" cm="1">
        <f t="array" ref="DT48">IF(SUM(IF($J48:$X48=TRANSPOSE('Capacity Backing (Hide)2'!CC$67:CC$81),1,0))&gt;0,1,0)</f>
        <v>0</v>
      </c>
      <c r="DU48" cm="1">
        <f t="array" ref="DU48">IF(SUM(IF($J48:$X48=TRANSPOSE('Capacity Backing (Hide)2'!CD$67:CD$81),1,0))&gt;0,1,0)</f>
        <v>0</v>
      </c>
      <c r="DV48" cm="1">
        <f t="array" ref="DV48">IF(SUM(IF($J48:$X48=TRANSPOSE('Capacity Backing (Hide)2'!CE$67:CE$81),1,0))&gt;0,1,0)</f>
        <v>0</v>
      </c>
      <c r="DW48" cm="1">
        <f t="array" ref="DW48">IF(SUM(IF($J48:$X48=TRANSPOSE('Capacity Backing (Hide)2'!CF$67:CF$81),1,0))&gt;0,1,0)</f>
        <v>0</v>
      </c>
      <c r="DX48" cm="1">
        <f t="array" ref="DX48">IF(SUM(IF($J48:$X48=TRANSPOSE('Capacity Backing (Hide)2'!CG$67:CG$81),1,0))&gt;0,1,0)</f>
        <v>0</v>
      </c>
      <c r="DY48" cm="1">
        <f t="array" ref="DY48">IF(SUM(IF($J48:$X48=TRANSPOSE('Capacity Backing (Hide)2'!CH$67:CH$81),1,0))&gt;0,1,0)</f>
        <v>0</v>
      </c>
      <c r="DZ48" cm="1">
        <f t="array" ref="DZ48">IF(SUM(IF($J48:$X48=TRANSPOSE('Capacity Backing (Hide)2'!CI$67:CI$81),1,0))&gt;0,1,0)</f>
        <v>0</v>
      </c>
      <c r="EA48" cm="1">
        <f t="array" ref="EA48">IF(SUM(IF($J48:$X48=TRANSPOSE('Capacity Backing (Hide)2'!CJ$67:CJ$81),1,0))&gt;0,1,0)</f>
        <v>0</v>
      </c>
      <c r="EB48" cm="1">
        <f t="array" ref="EB48">IF(SUM(IF($J48:$X48=TRANSPOSE('Capacity Backing (Hide)2'!CK$67:CK$81),1,0))&gt;0,1,0)</f>
        <v>0</v>
      </c>
      <c r="EC48" cm="1">
        <f t="array" ref="EC48">IF(SUM(IF($J48:$X48=TRANSPOSE('Capacity Backing (Hide)2'!CL$67:CL$81),1,0))&gt;0,1,0)</f>
        <v>0</v>
      </c>
      <c r="ED48" cm="1">
        <f t="array" ref="ED48">IF(SUM(IF($J48:$X48=TRANSPOSE('Capacity Backing (Hide)2'!CM$67:CM$81),1,0))&gt;0,1,0)</f>
        <v>0</v>
      </c>
      <c r="EE48" cm="1">
        <f t="array" ref="EE48">IF(SUM(IF($J48:$X48=TRANSPOSE('Capacity Backing (Hide)2'!CN$67:CN$81),1,0))&gt;0,1,0)</f>
        <v>0</v>
      </c>
      <c r="EF48" cm="1">
        <f t="array" ref="EF48">IF(SUM(IF($J48:$X48=TRANSPOSE('Capacity Backing (Hide)2'!CO$67:CO$81),1,0))&gt;0,1,0)</f>
        <v>0</v>
      </c>
      <c r="EG48" cm="1">
        <f t="array" ref="EG48">IF(SUM(IF($J48:$X48=TRANSPOSE('Capacity Backing (Hide)2'!CP$67:CP$81),1,0))&gt;0,1,0)</f>
        <v>0</v>
      </c>
      <c r="EH48" cm="1">
        <f t="array" ref="EH48">IF(SUM(IF($J48:$X48=TRANSPOSE('Capacity Backing (Hide)2'!CQ$67:CQ$81),1,0))&gt;0,1,0)</f>
        <v>0</v>
      </c>
      <c r="EI48" cm="1">
        <f t="array" ref="EI48">IF(SUM(IF($J48:$X48=TRANSPOSE('Capacity Backing (Hide)2'!CR$67:CR$81),1,0))&gt;0,1,0)</f>
        <v>0</v>
      </c>
      <c r="EJ48" cm="1">
        <f t="array" ref="EJ48">IF(SUM(IF($J48:$X48=TRANSPOSE('Capacity Backing (Hide)2'!CS$67:CS$81),1,0))&gt;0,1,0)</f>
        <v>0</v>
      </c>
      <c r="EK48" cm="1">
        <f t="array" ref="EK48">IF(SUM(IF($J48:$X48=TRANSPOSE('Capacity Backing (Hide)2'!CT$67:CT$81),1,0))&gt;0,1,0)</f>
        <v>0</v>
      </c>
      <c r="EL48" cm="1">
        <f t="array" ref="EL48">IF(SUM(IF($J48:$X48=TRANSPOSE('Capacity Backing (Hide)2'!CU$67:CU$81),1,0))&gt;0,1,0)</f>
        <v>0</v>
      </c>
      <c r="EM48" cm="1">
        <f t="array" ref="EM48">IF(SUM(IF($J48:$X48=TRANSPOSE('Capacity Backing (Hide)2'!CV$67:CV$81),1,0))&gt;0,1,0)</f>
        <v>0</v>
      </c>
      <c r="EN48" cm="1">
        <f t="array" ref="EN48">IF(SUM(IF($J48:$X48=TRANSPOSE('Capacity Backing (Hide)2'!CW$67:CW$81),1,0))&gt;0,1,0)</f>
        <v>0</v>
      </c>
      <c r="EQ48" cm="1">
        <f t="array" ref="EQ48">IF(SUM(IF($J48:$X48=TRANSPOSE('Capacity Backing (Hide)2'!B$203:B$217),1,0))&gt;0,1,0)</f>
        <v>0</v>
      </c>
      <c r="ER48" cm="1">
        <f t="array" ref="ER48">IF(SUM(IF($J48:$X48=TRANSPOSE('Capacity Backing (Hide)2'!C$203:C$217),1,0))&gt;0,1,0)</f>
        <v>0</v>
      </c>
      <c r="ES48" cm="1">
        <f t="array" ref="ES48">IF(SUM(IF($J48:$X48=TRANSPOSE('Capacity Backing (Hide)2'!D$203:D$217),1,0))&gt;0,1,0)</f>
        <v>0</v>
      </c>
      <c r="ET48" cm="1">
        <f t="array" ref="ET48">IF(SUM(IF($J48:$X48=TRANSPOSE('Capacity Backing (Hide)2'!E$203:E$217),1,0))&gt;0,1,0)</f>
        <v>0</v>
      </c>
      <c r="EU48" cm="1">
        <f t="array" ref="EU48">IF(SUM(IF($J48:$X48=TRANSPOSE('Capacity Backing (Hide)2'!F$203:F$217),1,0))&gt;0,1,0)</f>
        <v>0</v>
      </c>
      <c r="EV48" cm="1">
        <f t="array" ref="EV48">IF(SUM(IF($J48:$X48=TRANSPOSE('Capacity Backing (Hide)2'!G$203:G$217),1,0))&gt;0,1,0)</f>
        <v>0</v>
      </c>
      <c r="EW48" cm="1">
        <f t="array" ref="EW48">IF(SUM(IF($J48:$X48=TRANSPOSE('Capacity Backing (Hide)2'!H$203:H$217),1,0))&gt;0,1,0)</f>
        <v>0</v>
      </c>
      <c r="EX48" cm="1">
        <f t="array" ref="EX48">IF(SUM(IF($J48:$X48=TRANSPOSE('Capacity Backing (Hide)2'!I$203:I$217),1,0))&gt;0,1,0)</f>
        <v>0</v>
      </c>
      <c r="EY48" cm="1">
        <f t="array" ref="EY48">IF(SUM(IF($J48:$X48=TRANSPOSE('Capacity Backing (Hide)2'!J$203:J$217),1,0))&gt;0,1,0)</f>
        <v>0</v>
      </c>
      <c r="EZ48" cm="1">
        <f t="array" ref="EZ48">IF(SUM(IF($J48:$X48=TRANSPOSE('Capacity Backing (Hide)2'!K$203:K$217),1,0))&gt;0,1,0)</f>
        <v>0</v>
      </c>
      <c r="FA48" cm="1">
        <f t="array" ref="FA48">IF(SUM(IF($J48:$X48=TRANSPOSE('Capacity Backing (Hide)2'!L$203:L$217),1,0))&gt;0,1,0)</f>
        <v>0</v>
      </c>
      <c r="FB48" cm="1">
        <f t="array" ref="FB48">IF(SUM(IF($J48:$X48=TRANSPOSE('Capacity Backing (Hide)2'!M$203:M$217),1,0))&gt;0,1,0)</f>
        <v>0</v>
      </c>
      <c r="FC48" cm="1">
        <f t="array" ref="FC48">IF(SUM(IF($J48:$X48=TRANSPOSE('Capacity Backing (Hide)2'!N$203:N$217),1,0))&gt;0,1,0)</f>
        <v>0</v>
      </c>
      <c r="FD48" cm="1">
        <f t="array" ref="FD48">IF(SUM(IF($J48:$X48=TRANSPOSE('Capacity Backing (Hide)2'!O$203:O$217),1,0))&gt;0,1,0)</f>
        <v>0</v>
      </c>
      <c r="FE48" cm="1">
        <f t="array" ref="FE48">IF(SUM(IF($J48:$X48=TRANSPOSE('Capacity Backing (Hide)2'!P$203:P$217),1,0))&gt;0,1,0)</f>
        <v>0</v>
      </c>
      <c r="FF48" cm="1">
        <f t="array" ref="FF48">IF(SUM(IF($J48:$X48=TRANSPOSE('Capacity Backing (Hide)2'!Q$203:Q$217),1,0))&gt;0,1,0)</f>
        <v>0</v>
      </c>
      <c r="FG48" cm="1">
        <f t="array" ref="FG48">IF(SUM(IF($J48:$X48=TRANSPOSE('Capacity Backing (Hide)2'!R$203:R$217),1,0))&gt;0,1,0)</f>
        <v>0</v>
      </c>
      <c r="FH48" cm="1">
        <f t="array" ref="FH48">IF(SUM(IF($J48:$X48=TRANSPOSE('Capacity Backing (Hide)2'!S$203:S$217),1,0))&gt;0,1,0)</f>
        <v>0</v>
      </c>
      <c r="FI48" cm="1">
        <f t="array" ref="FI48">IF(SUM(IF($J48:$X48=TRANSPOSE('Capacity Backing (Hide)2'!T$203:T$217),1,0))&gt;0,1,0)</f>
        <v>0</v>
      </c>
      <c r="FJ48" cm="1">
        <f t="array" ref="FJ48">IF(SUM(IF($J48:$X48=TRANSPOSE('Capacity Backing (Hide)2'!U$203:U$217),1,0))&gt;0,1,0)</f>
        <v>0</v>
      </c>
      <c r="FK48" cm="1">
        <f t="array" ref="FK48">IF(SUM(IF($J48:$X48=TRANSPOSE('Capacity Backing (Hide)2'!V$203:V$217),1,0))&gt;0,1,0)</f>
        <v>0</v>
      </c>
      <c r="FL48" cm="1">
        <f t="array" ref="FL48">IF(SUM(IF($J48:$X48=TRANSPOSE('Capacity Backing (Hide)2'!W$203:W$217),1,0))&gt;0,1,0)</f>
        <v>0</v>
      </c>
      <c r="FM48" cm="1">
        <f t="array" ref="FM48">IF(SUM(IF($J48:$X48=TRANSPOSE('Capacity Backing (Hide)2'!X$203:X$217),1,0))&gt;0,1,0)</f>
        <v>0</v>
      </c>
      <c r="FN48" cm="1">
        <f t="array" ref="FN48">IF(SUM(IF($J48:$X48=TRANSPOSE('Capacity Backing (Hide)2'!Y$203:Y$217),1,0))&gt;0,1,0)</f>
        <v>0</v>
      </c>
      <c r="FO48" cm="1">
        <f t="array" ref="FO48">IF(SUM(IF($J48:$X48=TRANSPOSE('Capacity Backing (Hide)2'!Z$203:Z$217),1,0))&gt;0,1,0)</f>
        <v>0</v>
      </c>
      <c r="FP48" cm="1">
        <f t="array" ref="FP48">IF(SUM(IF($J48:$X48=TRANSPOSE('Capacity Backing (Hide)2'!AA$203:AA$217),1,0))&gt;0,1,0)</f>
        <v>0</v>
      </c>
      <c r="FQ48" cm="1">
        <f t="array" ref="FQ48">IF(SUM(IF($J48:$X48=TRANSPOSE('Capacity Backing (Hide)2'!AB$203:AB$217),1,0))&gt;0,1,0)</f>
        <v>0</v>
      </c>
      <c r="FR48" cm="1">
        <f t="array" ref="FR48">IF(SUM(IF($J48:$X48=TRANSPOSE('Capacity Backing (Hide)2'!AC$203:AC$217),1,0))&gt;0,1,0)</f>
        <v>0</v>
      </c>
      <c r="FS48" cm="1">
        <f t="array" ref="FS48">IF(SUM(IF($J48:$X48=TRANSPOSE('Capacity Backing (Hide)2'!AD$203:AD$217),1,0))&gt;0,1,0)</f>
        <v>0</v>
      </c>
      <c r="FT48" cm="1">
        <f t="array" ref="FT48">IF(SUM(IF($J48:$X48=TRANSPOSE('Capacity Backing (Hide)2'!AE$203:AE$217),1,0))&gt;0,1,0)</f>
        <v>0</v>
      </c>
      <c r="FU48" cm="1">
        <f t="array" ref="FU48">IF(SUM(IF($J48:$X48=TRANSPOSE('Capacity Backing (Hide)2'!AF$203:AF$217),1,0))&gt;0,1,0)</f>
        <v>0</v>
      </c>
      <c r="FV48" cm="1">
        <f t="array" ref="FV48">IF(SUM(IF($J48:$X48=TRANSPOSE('Capacity Backing (Hide)2'!AG$203:AG$217),1,0))&gt;0,1,0)</f>
        <v>0</v>
      </c>
      <c r="FW48" cm="1">
        <f t="array" ref="FW48">IF(SUM(IF($J48:$X48=TRANSPOSE('Capacity Backing (Hide)2'!AH$203:AH$217),1,0))&gt;0,1,0)</f>
        <v>0</v>
      </c>
      <c r="FX48" cm="1">
        <f t="array" ref="FX48">IF(SUM(IF($J48:$X48=TRANSPOSE('Capacity Backing (Hide)2'!AI$203:AI$217),1,0))&gt;0,1,0)</f>
        <v>0</v>
      </c>
      <c r="FY48" cm="1">
        <f t="array" ref="FY48">IF(SUM(IF($J48:$X48=TRANSPOSE('Capacity Backing (Hide)2'!AJ$203:AJ$217),1,0))&gt;0,1,0)</f>
        <v>0</v>
      </c>
      <c r="FZ48" cm="1">
        <f t="array" ref="FZ48">IF(SUM(IF($J48:$X48=TRANSPOSE('Capacity Backing (Hide)2'!AK$203:AK$217),1,0))&gt;0,1,0)</f>
        <v>0</v>
      </c>
      <c r="GA48" cm="1">
        <f t="array" ref="GA48">IF(SUM(IF($J48:$X48=TRANSPOSE('Capacity Backing (Hide)2'!AL$203:AL$217),1,0))&gt;0,1,0)</f>
        <v>0</v>
      </c>
      <c r="GB48" cm="1">
        <f t="array" ref="GB48">IF(SUM(IF($J48:$X48=TRANSPOSE('Capacity Backing (Hide)2'!AM$203:AM$217),1,0))&gt;0,1,0)</f>
        <v>0</v>
      </c>
      <c r="GC48" cm="1">
        <f t="array" ref="GC48">IF(SUM(IF($J48:$X48=TRANSPOSE('Capacity Backing (Hide)2'!AN$203:AN$217),1,0))&gt;0,1,0)</f>
        <v>0</v>
      </c>
      <c r="GD48" cm="1">
        <f t="array" ref="GD48">IF(SUM(IF($J48:$X48=TRANSPOSE('Capacity Backing (Hide)2'!AO$203:AO$217),1,0))&gt;0,1,0)</f>
        <v>0</v>
      </c>
      <c r="GE48" cm="1">
        <f t="array" ref="GE48">IF(SUM(IF($J48:$X48=TRANSPOSE('Capacity Backing (Hide)2'!AP$203:AP$217),1,0))&gt;0,1,0)</f>
        <v>0</v>
      </c>
      <c r="GF48" cm="1">
        <f t="array" ref="GF48">IF(SUM(IF($J48:$X48=TRANSPOSE('Capacity Backing (Hide)2'!AQ$203:AQ$217),1,0))&gt;0,1,0)</f>
        <v>0</v>
      </c>
      <c r="GG48" cm="1">
        <f t="array" ref="GG48">IF(SUM(IF($J48:$X48=TRANSPOSE('Capacity Backing (Hide)2'!AR$203:AR$217),1,0))&gt;0,1,0)</f>
        <v>0</v>
      </c>
      <c r="GH48" cm="1">
        <f t="array" ref="GH48">IF(SUM(IF($J48:$X48=TRANSPOSE('Capacity Backing (Hide)2'!AS$203:AS$217),1,0))&gt;0,1,0)</f>
        <v>0</v>
      </c>
      <c r="GI48" cm="1">
        <f t="array" ref="GI48">IF(SUM(IF($J48:$X48=TRANSPOSE('Capacity Backing (Hide)2'!AT$203:AT$217),1,0))&gt;0,1,0)</f>
        <v>0</v>
      </c>
      <c r="GJ48" cm="1">
        <f t="array" ref="GJ48">IF(SUM(IF($J48:$X48=TRANSPOSE('Capacity Backing (Hide)2'!AU$203:AU$217),1,0))&gt;0,1,0)</f>
        <v>0</v>
      </c>
      <c r="GK48" cm="1">
        <f t="array" ref="GK48">IF(SUM(IF($J48:$X48=TRANSPOSE('Capacity Backing (Hide)2'!AV$203:AV$217),1,0))&gt;0,1,0)</f>
        <v>0</v>
      </c>
      <c r="GL48" cm="1">
        <f t="array" ref="GL48">IF(SUM(IF($J48:$X48=TRANSPOSE('Capacity Backing (Hide)2'!AW$203:AW$217),1,0))&gt;0,1,0)</f>
        <v>0</v>
      </c>
      <c r="GM48" cm="1">
        <f t="array" ref="GM48">IF(SUM(IF($J48:$X48=TRANSPOSE('Capacity Backing (Hide)2'!AX$203:AX$217),1,0))&gt;0,1,0)</f>
        <v>0</v>
      </c>
      <c r="GN48" cm="1">
        <f t="array" ref="GN48">IF(SUM(IF($J48:$X48=TRANSPOSE('Capacity Backing (Hide)2'!AY$203:AY$217),1,0))&gt;0,1,0)</f>
        <v>0</v>
      </c>
      <c r="GO48" cm="1">
        <f t="array" ref="GO48">IF(SUM(IF($J48:$X48=TRANSPOSE('Capacity Backing (Hide)2'!AZ$203:AZ$217),1,0))&gt;0,1,0)</f>
        <v>0</v>
      </c>
      <c r="GP48" cm="1">
        <f t="array" ref="GP48">IF(SUM(IF($J48:$X48=TRANSPOSE('Capacity Backing (Hide)2'!BA$203:BA$217),1,0))&gt;0,1,0)</f>
        <v>0</v>
      </c>
      <c r="GQ48" cm="1">
        <f t="array" ref="GQ48">IF(SUM(IF($J48:$X48=TRANSPOSE('Capacity Backing (Hide)2'!BB$203:BB$217),1,0))&gt;0,1,0)</f>
        <v>0</v>
      </c>
      <c r="GR48" cm="1">
        <f t="array" ref="GR48">IF(SUM(IF($J48:$X48=TRANSPOSE('Capacity Backing (Hide)2'!BC$203:BC$217),1,0))&gt;0,1,0)</f>
        <v>0</v>
      </c>
      <c r="GS48" cm="1">
        <f t="array" ref="GS48">IF(SUM(IF($J48:$X48=TRANSPOSE('Capacity Backing (Hide)2'!BD$203:BD$217),1,0))&gt;0,1,0)</f>
        <v>0</v>
      </c>
      <c r="GT48" cm="1">
        <f t="array" ref="GT48">IF(SUM(IF($J48:$X48=TRANSPOSE('Capacity Backing (Hide)2'!BE$203:BE$217),1,0))&gt;0,1,0)</f>
        <v>0</v>
      </c>
      <c r="GU48" cm="1">
        <f t="array" ref="GU48">IF(SUM(IF($J48:$X48=TRANSPOSE('Capacity Backing (Hide)2'!BF$203:BF$217),1,0))&gt;0,1,0)</f>
        <v>0</v>
      </c>
      <c r="GV48" cm="1">
        <f t="array" ref="GV48">IF(SUM(IF($J48:$X48=TRANSPOSE('Capacity Backing (Hide)2'!BG$203:BG$217),1,0))&gt;0,1,0)</f>
        <v>0</v>
      </c>
      <c r="GW48" cm="1">
        <f t="array" ref="GW48">IF(SUM(IF($J48:$X48=TRANSPOSE('Capacity Backing (Hide)2'!BH$203:BH$217),1,0))&gt;0,1,0)</f>
        <v>0</v>
      </c>
      <c r="GX48" cm="1">
        <f t="array" ref="GX48">IF(SUM(IF($J48:$X48=TRANSPOSE('Capacity Backing (Hide)2'!BI$203:BI$217),1,0))&gt;0,1,0)</f>
        <v>0</v>
      </c>
      <c r="GY48" cm="1">
        <f t="array" ref="GY48">IF(SUM(IF($J48:$X48=TRANSPOSE('Capacity Backing (Hide)2'!BJ$203:BJ$217),1,0))&gt;0,1,0)</f>
        <v>0</v>
      </c>
      <c r="GZ48" cm="1">
        <f t="array" ref="GZ48">IF(SUM(IF($J48:$X48=TRANSPOSE('Capacity Backing (Hide)2'!BK$203:BK$217),1,0))&gt;0,1,0)</f>
        <v>0</v>
      </c>
      <c r="HA48" cm="1">
        <f t="array" ref="HA48">IF(SUM(IF($J48:$X48=TRANSPOSE('Capacity Backing (Hide)2'!BL$203:BL$217),1,0))&gt;0,1,0)</f>
        <v>0</v>
      </c>
      <c r="HB48" cm="1">
        <f t="array" ref="HB48">IF(SUM(IF($J48:$X48=TRANSPOSE('Capacity Backing (Hide)2'!BM$203:BM$217),1,0))&gt;0,1,0)</f>
        <v>0</v>
      </c>
      <c r="HC48" cm="1">
        <f t="array" ref="HC48">IF(SUM(IF($J48:$X48=TRANSPOSE('Capacity Backing (Hide)2'!BN$203:BN$217),1,0))&gt;0,1,0)</f>
        <v>0</v>
      </c>
      <c r="HD48" cm="1">
        <f t="array" ref="HD48">IF(SUM(IF($J48:$X48=TRANSPOSE('Capacity Backing (Hide)2'!BO$203:BO$217),1,0))&gt;0,1,0)</f>
        <v>0</v>
      </c>
      <c r="HE48" cm="1">
        <f t="array" ref="HE48">IF(SUM(IF($J48:$X48=TRANSPOSE('Capacity Backing (Hide)2'!BP$203:BP$217),1,0))&gt;0,1,0)</f>
        <v>0</v>
      </c>
      <c r="HF48" cm="1">
        <f t="array" ref="HF48">IF(SUM(IF($J48:$X48=TRANSPOSE('Capacity Backing (Hide)2'!BQ$203:BQ$217),1,0))&gt;0,1,0)</f>
        <v>0</v>
      </c>
      <c r="HG48" cm="1">
        <f t="array" ref="HG48">IF(SUM(IF($J48:$X48=TRANSPOSE('Capacity Backing (Hide)2'!BR$203:BR$217),1,0))&gt;0,1,0)</f>
        <v>0</v>
      </c>
      <c r="HH48" cm="1">
        <f t="array" ref="HH48">IF(SUM(IF($J48:$X48=TRANSPOSE('Capacity Backing (Hide)2'!BS$203:BS$217),1,0))&gt;0,1,0)</f>
        <v>0</v>
      </c>
      <c r="HI48" cm="1">
        <f t="array" ref="HI48">IF(SUM(IF($J48:$X48=TRANSPOSE('Capacity Backing (Hide)2'!BT$203:BT$217),1,0))&gt;0,1,0)</f>
        <v>0</v>
      </c>
      <c r="HJ48" cm="1">
        <f t="array" ref="HJ48">IF(SUM(IF($J48:$X48=TRANSPOSE('Capacity Backing (Hide)2'!BU$203:BU$217),1,0))&gt;0,1,0)</f>
        <v>0</v>
      </c>
      <c r="HK48" cm="1">
        <f t="array" ref="HK48">IF(SUM(IF($J48:$X48=TRANSPOSE('Capacity Backing (Hide)2'!BV$203:BV$217),1,0))&gt;0,1,0)</f>
        <v>0</v>
      </c>
      <c r="HL48" cm="1">
        <f t="array" ref="HL48">IF(SUM(IF($J48:$X48=TRANSPOSE('Capacity Backing (Hide)2'!BW$203:BW$217),1,0))&gt;0,1,0)</f>
        <v>0</v>
      </c>
      <c r="HM48" cm="1">
        <f t="array" ref="HM48">IF(SUM(IF($J48:$X48=TRANSPOSE('Capacity Backing (Hide)2'!BX$203:BX$217),1,0))&gt;0,1,0)</f>
        <v>0</v>
      </c>
      <c r="HN48" cm="1">
        <f t="array" ref="HN48">IF(SUM(IF($J48:$X48=TRANSPOSE('Capacity Backing (Hide)2'!BY$203:BY$217),1,0))&gt;0,1,0)</f>
        <v>0</v>
      </c>
      <c r="HO48" cm="1">
        <f t="array" ref="HO48">IF(SUM(IF($J48:$X48=TRANSPOSE('Capacity Backing (Hide)2'!BZ$203:BZ$217),1,0))&gt;0,1,0)</f>
        <v>0</v>
      </c>
      <c r="HP48" cm="1">
        <f t="array" ref="HP48">IF(SUM(IF($J48:$X48=TRANSPOSE('Capacity Backing (Hide)2'!CA$203:CA$217),1,0))&gt;0,1,0)</f>
        <v>0</v>
      </c>
      <c r="HQ48" cm="1">
        <f t="array" ref="HQ48">IF(SUM(IF($J48:$X48=TRANSPOSE('Capacity Backing (Hide)2'!CB$203:CB$217),1,0))&gt;0,1,0)</f>
        <v>0</v>
      </c>
      <c r="HR48" cm="1">
        <f t="array" ref="HR48">IF(SUM(IF($J48:$X48=TRANSPOSE('Capacity Backing (Hide)2'!CC$203:CC$217),1,0))&gt;0,1,0)</f>
        <v>0</v>
      </c>
      <c r="HS48" cm="1">
        <f t="array" ref="HS48">IF(SUM(IF($J48:$X48=TRANSPOSE('Capacity Backing (Hide)2'!CD$203:CD$217),1,0))&gt;0,1,0)</f>
        <v>0</v>
      </c>
      <c r="HT48" cm="1">
        <f t="array" ref="HT48">IF(SUM(IF($J48:$X48=TRANSPOSE('Capacity Backing (Hide)2'!CE$203:CE$217),1,0))&gt;0,1,0)</f>
        <v>0</v>
      </c>
      <c r="HU48" cm="1">
        <f t="array" ref="HU48">IF(SUM(IF($J48:$X48=TRANSPOSE('Capacity Backing (Hide)2'!CF$203:CF$217),1,0))&gt;0,1,0)</f>
        <v>0</v>
      </c>
      <c r="HV48" cm="1">
        <f t="array" ref="HV48">IF(SUM(IF($J48:$X48=TRANSPOSE('Capacity Backing (Hide)2'!CG$203:CG$217),1,0))&gt;0,1,0)</f>
        <v>0</v>
      </c>
      <c r="HW48" cm="1">
        <f t="array" ref="HW48">IF(SUM(IF($J48:$X48=TRANSPOSE('Capacity Backing (Hide)2'!CH$203:CH$217),1,0))&gt;0,1,0)</f>
        <v>0</v>
      </c>
      <c r="HX48" cm="1">
        <f t="array" ref="HX48">IF(SUM(IF($J48:$X48=TRANSPOSE('Capacity Backing (Hide)2'!CI$203:CI$217),1,0))&gt;0,1,0)</f>
        <v>0</v>
      </c>
      <c r="HY48" cm="1">
        <f t="array" ref="HY48">IF(SUM(IF($J48:$X48=TRANSPOSE('Capacity Backing (Hide)2'!CJ$203:CJ$217),1,0))&gt;0,1,0)</f>
        <v>0</v>
      </c>
      <c r="HZ48" cm="1">
        <f t="array" ref="HZ48">IF(SUM(IF($J48:$X48=TRANSPOSE('Capacity Backing (Hide)2'!CK$203:CK$217),1,0))&gt;0,1,0)</f>
        <v>0</v>
      </c>
      <c r="IA48" cm="1">
        <f t="array" ref="IA48">IF(SUM(IF($J48:$X48=TRANSPOSE('Capacity Backing (Hide)2'!CL$203:CL$217),1,0))&gt;0,1,0)</f>
        <v>0</v>
      </c>
      <c r="IB48" cm="1">
        <f t="array" ref="IB48">IF(SUM(IF($J48:$X48=TRANSPOSE('Capacity Backing (Hide)2'!CM$203:CM$217),1,0))&gt;0,1,0)</f>
        <v>0</v>
      </c>
      <c r="IC48" cm="1">
        <f t="array" ref="IC48">IF(SUM(IF($J48:$X48=TRANSPOSE('Capacity Backing (Hide)2'!CN$203:CN$217),1,0))&gt;0,1,0)</f>
        <v>0</v>
      </c>
      <c r="ID48" cm="1">
        <f t="array" ref="ID48">IF(SUM(IF($J48:$X48=TRANSPOSE('Capacity Backing (Hide)2'!CO$203:CO$217),1,0))&gt;0,1,0)</f>
        <v>0</v>
      </c>
      <c r="IE48" cm="1">
        <f t="array" ref="IE48">IF(SUM(IF($J48:$X48=TRANSPOSE('Capacity Backing (Hide)2'!CP$203:CP$217),1,0))&gt;0,1,0)</f>
        <v>0</v>
      </c>
      <c r="IF48" cm="1">
        <f t="array" ref="IF48">IF(SUM(IF($J48:$X48=TRANSPOSE('Capacity Backing (Hide)2'!CQ$203:CQ$217),1,0))&gt;0,1,0)</f>
        <v>0</v>
      </c>
      <c r="IG48" cm="1">
        <f t="array" ref="IG48">IF(SUM(IF($J48:$X48=TRANSPOSE('Capacity Backing (Hide)2'!CR$203:CR$217),1,0))&gt;0,1,0)</f>
        <v>0</v>
      </c>
      <c r="IH48" cm="1">
        <f t="array" ref="IH48">IF(SUM(IF($J48:$X48=TRANSPOSE('Capacity Backing (Hide)2'!CS$203:CS$217),1,0))&gt;0,1,0)</f>
        <v>0</v>
      </c>
      <c r="II48" cm="1">
        <f t="array" ref="II48">IF(SUM(IF($J48:$X48=TRANSPOSE('Capacity Backing (Hide)2'!CT$203:CT$217),1,0))&gt;0,1,0)</f>
        <v>0</v>
      </c>
      <c r="IJ48" cm="1">
        <f t="array" ref="IJ48">IF(SUM(IF($J48:$X48=TRANSPOSE('Capacity Backing (Hide)2'!CU$203:CU$217),1,0))&gt;0,1,0)</f>
        <v>0</v>
      </c>
      <c r="IK48" cm="1">
        <f t="array" ref="IK48">IF(SUM(IF($J48:$X48=TRANSPOSE('Capacity Backing (Hide)2'!CV$203:CV$217),1,0))&gt;0,1,0)</f>
        <v>0</v>
      </c>
      <c r="IL48" cm="1">
        <f t="array" ref="IL48">IF(SUM(IF($J48:$X48=TRANSPOSE('Capacity Backing (Hide)2'!CW$203:CW$217),1,0))&gt;0,1,0)</f>
        <v>0</v>
      </c>
      <c r="IO48" s="184">
        <v>0</v>
      </c>
      <c r="IP48" s="184">
        <v>0</v>
      </c>
      <c r="IQ48" s="184">
        <v>0</v>
      </c>
      <c r="IR48" s="184">
        <v>0</v>
      </c>
      <c r="IS48" s="184">
        <v>0</v>
      </c>
      <c r="IT48" s="184">
        <v>0</v>
      </c>
      <c r="IU48" s="184">
        <v>0</v>
      </c>
      <c r="IV48" s="184">
        <v>0</v>
      </c>
      <c r="IW48" s="184">
        <v>0</v>
      </c>
      <c r="IX48" s="184">
        <v>0</v>
      </c>
      <c r="IY48" s="184">
        <v>0</v>
      </c>
      <c r="IZ48" s="184">
        <v>0</v>
      </c>
      <c r="JA48" s="184">
        <v>0</v>
      </c>
      <c r="JB48" s="184">
        <v>0</v>
      </c>
      <c r="JC48" s="184">
        <v>0</v>
      </c>
      <c r="JD48" s="184">
        <v>0</v>
      </c>
      <c r="JE48" s="184">
        <v>0</v>
      </c>
      <c r="JF48" s="184">
        <v>0</v>
      </c>
      <c r="JG48" s="184">
        <v>0</v>
      </c>
      <c r="JH48" s="184">
        <v>0</v>
      </c>
      <c r="JI48" s="184">
        <v>0</v>
      </c>
      <c r="JJ48" s="184">
        <v>0</v>
      </c>
      <c r="JK48" s="184">
        <v>0</v>
      </c>
      <c r="JL48" s="184">
        <v>0</v>
      </c>
      <c r="JM48" s="184">
        <v>0</v>
      </c>
      <c r="JN48" s="184">
        <v>0</v>
      </c>
      <c r="JO48" s="184">
        <v>0</v>
      </c>
      <c r="JP48" s="184">
        <v>0</v>
      </c>
      <c r="JQ48" s="184">
        <v>0</v>
      </c>
      <c r="JR48" s="184">
        <v>0</v>
      </c>
      <c r="JS48" s="184">
        <v>0</v>
      </c>
      <c r="JT48" s="184">
        <v>0</v>
      </c>
      <c r="JU48" s="184">
        <v>0</v>
      </c>
      <c r="JV48" s="184">
        <v>0</v>
      </c>
      <c r="JW48" s="184">
        <v>0</v>
      </c>
      <c r="JX48" s="184">
        <v>0</v>
      </c>
      <c r="JY48" s="184">
        <v>0</v>
      </c>
      <c r="JZ48" s="184">
        <v>0</v>
      </c>
      <c r="KA48" s="184">
        <v>0</v>
      </c>
      <c r="KB48" s="184">
        <v>0</v>
      </c>
      <c r="KC48" s="184">
        <v>0</v>
      </c>
      <c r="KD48" s="184">
        <v>0</v>
      </c>
      <c r="KE48" s="184">
        <v>0</v>
      </c>
      <c r="KF48" s="184">
        <v>0</v>
      </c>
      <c r="KG48" s="184">
        <v>0</v>
      </c>
      <c r="KH48" s="184">
        <v>0</v>
      </c>
      <c r="KI48" s="184">
        <v>0</v>
      </c>
      <c r="KJ48" s="184">
        <v>0</v>
      </c>
      <c r="KK48" s="184">
        <v>0</v>
      </c>
      <c r="KL48" s="184">
        <v>0</v>
      </c>
      <c r="KM48" s="184">
        <v>0</v>
      </c>
      <c r="KN48" s="184">
        <v>0</v>
      </c>
      <c r="KO48" s="184">
        <v>0</v>
      </c>
      <c r="KP48" s="184">
        <v>0</v>
      </c>
      <c r="KQ48" s="184">
        <v>0</v>
      </c>
      <c r="KR48" s="184">
        <v>0</v>
      </c>
      <c r="KS48" s="184">
        <v>0</v>
      </c>
      <c r="KT48" s="184">
        <v>0</v>
      </c>
      <c r="KU48" s="184">
        <v>0</v>
      </c>
      <c r="KV48" s="184">
        <v>0</v>
      </c>
      <c r="KW48" s="184">
        <v>0</v>
      </c>
      <c r="KX48" s="184">
        <v>0</v>
      </c>
      <c r="KY48" s="184">
        <v>0</v>
      </c>
      <c r="KZ48" s="184">
        <v>0</v>
      </c>
      <c r="LA48" s="184">
        <v>0</v>
      </c>
      <c r="LB48" s="184">
        <v>0</v>
      </c>
      <c r="LC48" s="184">
        <v>0</v>
      </c>
      <c r="LD48" s="184">
        <v>0</v>
      </c>
      <c r="LE48" s="184">
        <v>0</v>
      </c>
      <c r="LF48" s="184">
        <v>0</v>
      </c>
      <c r="LG48" s="184">
        <v>0</v>
      </c>
      <c r="LH48" s="184">
        <v>0</v>
      </c>
      <c r="LI48" s="184">
        <v>0</v>
      </c>
      <c r="LJ48" s="184">
        <v>0</v>
      </c>
      <c r="LK48" s="184">
        <v>0</v>
      </c>
      <c r="LL48" s="184">
        <v>0</v>
      </c>
      <c r="LM48" s="184">
        <v>0</v>
      </c>
      <c r="LN48" s="184">
        <v>0</v>
      </c>
      <c r="LO48" s="184">
        <v>0</v>
      </c>
      <c r="LP48" s="184">
        <v>0</v>
      </c>
      <c r="LQ48" s="184">
        <v>0</v>
      </c>
      <c r="LR48" s="184">
        <v>0</v>
      </c>
      <c r="LS48" s="184">
        <v>0</v>
      </c>
      <c r="LT48" s="184">
        <v>0</v>
      </c>
      <c r="LU48" s="184">
        <v>0</v>
      </c>
      <c r="LV48" s="184">
        <v>0</v>
      </c>
      <c r="LW48" s="184">
        <v>0</v>
      </c>
      <c r="LX48" s="184">
        <v>0</v>
      </c>
      <c r="LY48" s="184">
        <v>0</v>
      </c>
      <c r="LZ48" s="184">
        <v>0</v>
      </c>
      <c r="MA48" s="184">
        <v>0</v>
      </c>
      <c r="MB48" s="184">
        <v>0</v>
      </c>
      <c r="MC48" s="184">
        <v>0</v>
      </c>
      <c r="MD48" s="184">
        <v>0</v>
      </c>
      <c r="ME48" s="184">
        <v>0</v>
      </c>
      <c r="MF48" s="184">
        <v>0</v>
      </c>
      <c r="MG48" s="184">
        <v>0</v>
      </c>
      <c r="MH48" s="184">
        <v>0</v>
      </c>
      <c r="MI48" s="184">
        <v>0</v>
      </c>
      <c r="MJ48" s="184">
        <v>0</v>
      </c>
      <c r="MM48">
        <v>0</v>
      </c>
      <c r="MN48">
        <v>0</v>
      </c>
      <c r="MO48">
        <v>0</v>
      </c>
      <c r="MP48">
        <v>0</v>
      </c>
      <c r="MQ48">
        <v>0</v>
      </c>
      <c r="MR48">
        <v>0</v>
      </c>
      <c r="MS48">
        <v>0</v>
      </c>
      <c r="MT48">
        <v>0</v>
      </c>
      <c r="MU48">
        <v>0</v>
      </c>
      <c r="MV48">
        <v>0</v>
      </c>
      <c r="MW48">
        <v>0</v>
      </c>
      <c r="MX48">
        <v>0</v>
      </c>
      <c r="MY48">
        <v>0</v>
      </c>
      <c r="MZ48">
        <v>0</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0</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0</v>
      </c>
      <c r="PC48">
        <v>0</v>
      </c>
      <c r="PD48">
        <v>0</v>
      </c>
      <c r="PE48">
        <v>0</v>
      </c>
      <c r="PF48">
        <v>0</v>
      </c>
      <c r="PG48">
        <v>0</v>
      </c>
      <c r="PH48">
        <v>0</v>
      </c>
      <c r="PI48">
        <v>0</v>
      </c>
      <c r="PJ48">
        <v>0</v>
      </c>
      <c r="PK48">
        <v>0</v>
      </c>
      <c r="PL48">
        <v>0</v>
      </c>
      <c r="PM48">
        <v>0</v>
      </c>
      <c r="PN48">
        <v>0</v>
      </c>
      <c r="PO48">
        <v>0</v>
      </c>
      <c r="PP48">
        <v>0</v>
      </c>
      <c r="PQ48">
        <v>0</v>
      </c>
      <c r="PR48">
        <v>0</v>
      </c>
      <c r="PS48">
        <v>0</v>
      </c>
      <c r="PT48">
        <v>0</v>
      </c>
      <c r="PU48">
        <v>0</v>
      </c>
      <c r="PV48">
        <v>0</v>
      </c>
      <c r="PW48">
        <v>0</v>
      </c>
      <c r="PX48">
        <v>0</v>
      </c>
      <c r="PY48">
        <v>0</v>
      </c>
      <c r="PZ48">
        <v>0</v>
      </c>
      <c r="QA48">
        <v>0</v>
      </c>
      <c r="QB48">
        <v>0</v>
      </c>
      <c r="QC48">
        <v>0</v>
      </c>
      <c r="QD48">
        <v>0</v>
      </c>
      <c r="QE48">
        <v>0</v>
      </c>
      <c r="QF48">
        <v>0</v>
      </c>
      <c r="QG48">
        <v>0</v>
      </c>
      <c r="QH48">
        <v>0</v>
      </c>
      <c r="QJ48" cm="1">
        <f t="array" ref="QJ48">SUM(IF('Capacity Summary'!H$36:H$135="X",1,0)*TRANSPOSE('CR Backing (Hide)'!$IO48:$MJ48)*IF('Clinical resources'!ZQ51="X",1,0))</f>
        <v>0</v>
      </c>
      <c r="QK48" cm="1">
        <f t="array" ref="QK48">SUM(IF('Capacity Summary'!I$36:I$135="X",1,0)*TRANSPOSE('CR Backing (Hide)'!$IO48:$MJ48)*IF('Clinical resources'!ZR51="X",1,0))</f>
        <v>0</v>
      </c>
      <c r="QL48" cm="1">
        <f t="array" ref="QL48">SUM(IF('Capacity Summary'!J$36:J$135="X",1,0)*TRANSPOSE('CR Backing (Hide)'!$IO48:$MJ48)*IF('Clinical resources'!ZS51="X",1,0))</f>
        <v>0</v>
      </c>
      <c r="QM48" cm="1">
        <f t="array" ref="QM48">SUM(IF('Capacity Summary'!K$36:K$135="X",1,0)*TRANSPOSE('CR Backing (Hide)'!$IO48:$MJ48)*IF('Clinical resources'!ZT51="X",1,0))</f>
        <v>0</v>
      </c>
      <c r="QN48" cm="1">
        <f t="array" ref="QN48">SUM(IF('Capacity Summary'!L$36:L$135="X",1,0)*TRANSPOSE('CR Backing (Hide)'!$IO48:$MJ48)*IF('Clinical resources'!ZU51="X",1,0))</f>
        <v>0</v>
      </c>
      <c r="QO48" cm="1">
        <f t="array" ref="QO48">SUM(IF('Capacity Summary'!M$36:M$135="X",1,0)*TRANSPOSE('CR Backing (Hide)'!$IO48:$MJ48)*IF('Clinical resources'!ZV51="X",1,0))</f>
        <v>0</v>
      </c>
      <c r="QP48" cm="1">
        <f t="array" ref="QP48">SUM(IF('Capacity Summary'!N$36:N$135="X",1,0)*TRANSPOSE('CR Backing (Hide)'!$IO48:$MJ48)*IF('Clinical resources'!ZW51="X",1,0))</f>
        <v>0</v>
      </c>
      <c r="QQ48" cm="1">
        <f t="array" ref="QQ48">SUM(IF('Capacity Summary'!O$36:O$135="X",1,0)*TRANSPOSE('CR Backing (Hide)'!$IO48:$MJ48)*IF('Clinical resources'!ZX51="X",1,0))</f>
        <v>0</v>
      </c>
      <c r="QR48" cm="1">
        <f t="array" ref="QR48">SUM(IF('Capacity Summary'!P$36:P$135="X",1,0)*TRANSPOSE('CR Backing (Hide)'!$IO48:$MJ48)*IF('Clinical resources'!ZY51="X",1,0))</f>
        <v>0</v>
      </c>
      <c r="QS48" cm="1">
        <f t="array" ref="QS48">SUM(IF('Capacity Summary'!Q$36:Q$135="X",1,0)*TRANSPOSE('CR Backing (Hide)'!$IO48:$MJ48)*IF('Clinical resources'!ZZ51="X",1,0))</f>
        <v>0</v>
      </c>
      <c r="QT48" cm="1">
        <f t="array" ref="QT48">SUM(IF('Capacity Summary'!R$36:R$135="X",1,0)*TRANSPOSE('CR Backing (Hide)'!$IO48:$MJ48)*IF('Clinical resources'!AAA51="X",1,0))</f>
        <v>0</v>
      </c>
      <c r="QU48" cm="1">
        <f t="array" ref="QU48">SUM(IF('Capacity Summary'!S$36:S$135="X",1,0)*TRANSPOSE('CR Backing (Hide)'!$IO48:$MJ48)*IF('Clinical resources'!AAB51="X",1,0))</f>
        <v>0</v>
      </c>
      <c r="QV48" cm="1">
        <f t="array" ref="QV48">SUM(IF('Capacity Summary'!T$36:T$135="X",1,0)*TRANSPOSE('CR Backing (Hide)'!$IO48:$MJ48)*IF('Clinical resources'!AAC51="X",1,0))</f>
        <v>0</v>
      </c>
      <c r="QW48" cm="1">
        <f t="array" ref="QW48">SUM(IF('Capacity Summary'!U$36:U$135="X",1,0)*TRANSPOSE('CR Backing (Hide)'!$IO48:$MJ48)*IF('Clinical resources'!AAD51="X",1,0))</f>
        <v>0</v>
      </c>
      <c r="QX48" cm="1">
        <f t="array" ref="QX48">SUM(IF('Capacity Summary'!V$36:V$135="X",1,0)*TRANSPOSE('CR Backing (Hide)'!$IO48:$MJ48)*IF('Clinical resources'!AAE51="X",1,0))</f>
        <v>0</v>
      </c>
      <c r="QY48" cm="1">
        <f t="array" ref="QY48">SUM(IF('Capacity Summary'!W$36:W$135="X",1,0)*TRANSPOSE('CR Backing (Hide)'!$IO48:$MJ48)*IF('Clinical resources'!AAF51="X",1,0))</f>
        <v>0</v>
      </c>
      <c r="QZ48" cm="1">
        <f t="array" ref="QZ48">SUM(IF('Capacity Summary'!X$36:X$135="X",1,0)*TRANSPOSE('CR Backing (Hide)'!$IO48:$MJ48)*IF('Clinical resources'!AAG51="X",1,0))</f>
        <v>0</v>
      </c>
      <c r="RA48" cm="1">
        <f t="array" ref="RA48">SUM(IF('Capacity Summary'!Y$36:Y$135="X",1,0)*TRANSPOSE('CR Backing (Hide)'!$IO48:$MJ48)*IF('Clinical resources'!AAH51="X",1,0))</f>
        <v>0</v>
      </c>
      <c r="RB48" cm="1">
        <f t="array" ref="RB48">SUM(IF('Capacity Summary'!Z$36:Z$135="X",1,0)*TRANSPOSE('CR Backing (Hide)'!$IO48:$MJ48)*IF('Clinical resources'!AAI51="X",1,0))</f>
        <v>0</v>
      </c>
      <c r="RC48" cm="1">
        <f t="array" ref="RC48">SUM(IF('Capacity Summary'!AA$36:AA$135="X",1,0)*TRANSPOSE('CR Backing (Hide)'!$IO48:$MJ48)*IF('Clinical resources'!AAJ51="X",1,0))</f>
        <v>0</v>
      </c>
      <c r="RD48" cm="1">
        <f t="array" ref="RD48">SUM(IF('Capacity Summary'!AB$36:AB$135="X",1,0)*TRANSPOSE('CR Backing (Hide)'!$IO48:$MJ48)*IF('Clinical resources'!AAK51="X",1,0))</f>
        <v>0</v>
      </c>
      <c r="RE48" cm="1">
        <f t="array" ref="RE48">SUM(IF('Capacity Summary'!AC$36:AC$135="X",1,0)*TRANSPOSE('CR Backing (Hide)'!$IO48:$MJ48)*IF('Clinical resources'!AAL51="X",1,0))</f>
        <v>0</v>
      </c>
      <c r="RF48" cm="1">
        <f t="array" ref="RF48">SUM(IF('Capacity Summary'!AD$36:AD$135="X",1,0)*TRANSPOSE('CR Backing (Hide)'!$IO48:$MJ48)*IF('Clinical resources'!AAM51="X",1,0))</f>
        <v>0</v>
      </c>
      <c r="RG48" cm="1">
        <f t="array" ref="RG48">SUM(IF('Capacity Summary'!AE$36:AE$135="X",1,0)*TRANSPOSE('CR Backing (Hide)'!$IO48:$MJ48)*IF('Clinical resources'!AAN51="X",1,0))</f>
        <v>0</v>
      </c>
      <c r="RH48" cm="1">
        <f t="array" ref="RH48">SUM(IF('Capacity Summary'!AF$36:AF$135="X",1,0)*TRANSPOSE('CR Backing (Hide)'!$IO48:$MJ48)*IF('Clinical resources'!AAO51="X",1,0))</f>
        <v>0</v>
      </c>
      <c r="RI48" cm="1">
        <f t="array" ref="RI48">SUM(IF('Capacity Summary'!AG$36:AG$135="X",1,0)*TRANSPOSE('CR Backing (Hide)'!$IO48:$MJ48)*IF('Clinical resources'!AAP51="X",1,0))</f>
        <v>0</v>
      </c>
      <c r="RJ48" cm="1">
        <f t="array" ref="RJ48">SUM(IF('Capacity Summary'!AH$36:AH$135="X",1,0)*TRANSPOSE('CR Backing (Hide)'!$IO48:$MJ48)*IF('Clinical resources'!AAQ51="X",1,0))</f>
        <v>0</v>
      </c>
      <c r="RK48" cm="1">
        <f t="array" ref="RK48">SUM(IF('Capacity Summary'!AI$36:AI$135="X",1,0)*TRANSPOSE('CR Backing (Hide)'!$IO48:$MJ48)*IF('Clinical resources'!AAR51="X",1,0))</f>
        <v>0</v>
      </c>
      <c r="RL48" cm="1">
        <f t="array" ref="RL48">SUM(IF('Capacity Summary'!AJ$36:AJ$135="X",1,0)*TRANSPOSE('CR Backing (Hide)'!$IO48:$MJ48)*IF('Clinical resources'!AAS51="X",1,0))</f>
        <v>0</v>
      </c>
      <c r="RM48" cm="1">
        <f t="array" ref="RM48">SUM(IF('Capacity Summary'!AK$36:AK$135="X",1,0)*TRANSPOSE('CR Backing (Hide)'!$IO48:$MJ48)*IF('Clinical resources'!AAT51="X",1,0))</f>
        <v>0</v>
      </c>
      <c r="RN48" cm="1">
        <f t="array" ref="RN48">SUM(IF('Capacity Summary'!AL$36:AL$135="X",1,0)*TRANSPOSE('CR Backing (Hide)'!$IO48:$MJ48)*IF('Clinical resources'!AAU51="X",1,0))</f>
        <v>0</v>
      </c>
      <c r="RO48" cm="1">
        <f t="array" ref="RO48">SUM(IF('Capacity Summary'!AM$36:AM$135="X",1,0)*TRANSPOSE('CR Backing (Hide)'!$IO48:$MJ48)*IF('Clinical resources'!AAV51="X",1,0))</f>
        <v>0</v>
      </c>
      <c r="RP48" cm="1">
        <f t="array" ref="RP48">SUM(IF('Capacity Summary'!AN$36:AN$135="X",1,0)*TRANSPOSE('CR Backing (Hide)'!$IO48:$MJ48)*IF('Clinical resources'!AAW51="X",1,0))</f>
        <v>0</v>
      </c>
      <c r="RQ48" cm="1">
        <f t="array" ref="RQ48">SUM(IF('Capacity Summary'!AO$36:AO$135="X",1,0)*TRANSPOSE('CR Backing (Hide)'!$IO48:$MJ48)*IF('Clinical resources'!AAX51="X",1,0))</f>
        <v>0</v>
      </c>
      <c r="RR48" cm="1">
        <f t="array" ref="RR48">SUM(IF('Capacity Summary'!AP$36:AP$135="X",1,0)*TRANSPOSE('CR Backing (Hide)'!$IO48:$MJ48)*IF('Clinical resources'!AAY51="X",1,0))</f>
        <v>0</v>
      </c>
      <c r="RS48" cm="1">
        <f t="array" ref="RS48">SUM(IF('Capacity Summary'!AQ$36:AQ$135="X",1,0)*TRANSPOSE('CR Backing (Hide)'!$IO48:$MJ48)*IF('Clinical resources'!AAZ51="X",1,0))</f>
        <v>0</v>
      </c>
      <c r="RT48" cm="1">
        <f t="array" ref="RT48">SUM(IF('Capacity Summary'!AR$36:AR$135="X",1,0)*TRANSPOSE('CR Backing (Hide)'!$IO48:$MJ48)*IF('Clinical resources'!ABA51="X",1,0))</f>
        <v>0</v>
      </c>
      <c r="RU48" cm="1">
        <f t="array" ref="RU48">SUM(IF('Capacity Summary'!AS$36:AS$135="X",1,0)*TRANSPOSE('CR Backing (Hide)'!$IO48:$MJ48)*IF('Clinical resources'!ABB51="X",1,0))</f>
        <v>0</v>
      </c>
      <c r="RV48" cm="1">
        <f t="array" ref="RV48">SUM(IF('Capacity Summary'!AT$36:AT$135="X",1,0)*TRANSPOSE('CR Backing (Hide)'!$IO48:$MJ48)*IF('Clinical resources'!ABC51="X",1,0))</f>
        <v>0</v>
      </c>
      <c r="RW48" cm="1">
        <f t="array" ref="RW48">SUM(IF('Capacity Summary'!AU$36:AU$135="X",1,0)*TRANSPOSE('CR Backing (Hide)'!$IO48:$MJ48)*IF('Clinical resources'!ABD51="X",1,0))</f>
        <v>0</v>
      </c>
      <c r="RX48" cm="1">
        <f t="array" ref="RX48">SUM(IF('Capacity Summary'!AV$36:AV$135="X",1,0)*TRANSPOSE('CR Backing (Hide)'!$IO48:$MJ48)*IF('Clinical resources'!ABE51="X",1,0))</f>
        <v>0</v>
      </c>
      <c r="RY48" cm="1">
        <f t="array" ref="RY48">SUM(IF('Capacity Summary'!AW$36:AW$135="X",1,0)*TRANSPOSE('CR Backing (Hide)'!$IO48:$MJ48)*IF('Clinical resources'!ABF51="X",1,0))</f>
        <v>0</v>
      </c>
      <c r="RZ48" cm="1">
        <f t="array" ref="RZ48">SUM(IF('Capacity Summary'!AX$36:AX$135="X",1,0)*TRANSPOSE('CR Backing (Hide)'!$IO48:$MJ48)*IF('Clinical resources'!ABG51="X",1,0))</f>
        <v>0</v>
      </c>
      <c r="SA48" cm="1">
        <f t="array" ref="SA48">SUM(IF('Capacity Summary'!AY$36:AY$135="X",1,0)*TRANSPOSE('CR Backing (Hide)'!$IO48:$MJ48)*IF('Clinical resources'!ABH51="X",1,0))</f>
        <v>0</v>
      </c>
      <c r="SB48" cm="1">
        <f t="array" ref="SB48">SUM(IF('Capacity Summary'!AZ$36:AZ$135="X",1,0)*TRANSPOSE('CR Backing (Hide)'!$IO48:$MJ48)*IF('Clinical resources'!ABI51="X",1,0))</f>
        <v>0</v>
      </c>
      <c r="SC48" cm="1">
        <f t="array" ref="SC48">SUM(IF('Capacity Summary'!BA$36:BA$135="X",1,0)*TRANSPOSE('CR Backing (Hide)'!$IO48:$MJ48)*IF('Clinical resources'!ABJ51="X",1,0))</f>
        <v>0</v>
      </c>
      <c r="SD48" cm="1">
        <f t="array" ref="SD48">SUM(IF('Capacity Summary'!BB$36:BB$135="X",1,0)*TRANSPOSE('CR Backing (Hide)'!$IO48:$MJ48)*IF('Clinical resources'!ABK51="X",1,0))</f>
        <v>0</v>
      </c>
      <c r="SE48" cm="1">
        <f t="array" ref="SE48">SUM(IF('Capacity Summary'!BC$36:BC$135="X",1,0)*TRANSPOSE('CR Backing (Hide)'!$IO48:$MJ48)*IF('Clinical resources'!ABL51="X",1,0))</f>
        <v>0</v>
      </c>
      <c r="SF48" cm="1">
        <f t="array" ref="SF48">SUM(IF('Capacity Summary'!BD$36:BD$135="X",1,0)*TRANSPOSE('CR Backing (Hide)'!$IO48:$MJ48)*IF('Clinical resources'!ABM51="X",1,0))</f>
        <v>0</v>
      </c>
      <c r="SG48" cm="1">
        <f t="array" ref="SG48">SUM(IF('Capacity Summary'!BE$36:BE$135="X",1,0)*TRANSPOSE('CR Backing (Hide)'!$IO48:$MJ48)*IF('Clinical resources'!ABN51="X",1,0))</f>
        <v>0</v>
      </c>
      <c r="SH48" cm="1">
        <f t="array" ref="SH48">SUM(IF('Capacity Summary'!BF$36:BF$135="X",1,0)*TRANSPOSE('CR Backing (Hide)'!$IO48:$MJ48)*IF('Clinical resources'!ABO51="X",1,0))</f>
        <v>0</v>
      </c>
      <c r="SI48" cm="1">
        <f t="array" ref="SI48">SUM(IF('Capacity Summary'!BG$36:BG$135="X",1,0)*TRANSPOSE('CR Backing (Hide)'!$IO48:$MJ48)*IF('Clinical resources'!ABP51="X",1,0))</f>
        <v>0</v>
      </c>
      <c r="SK48" cm="1">
        <f t="array" ref="SK48">SUM(IF('Capacity Summary'!H$139:H$238="X",1,0)*TRANSPOSE('CR Backing (Hide)'!$MM48:$QH48))</f>
        <v>0</v>
      </c>
      <c r="SL48" cm="1">
        <f t="array" ref="SL48">SUM(IF('Capacity Summary'!I$139:I$238="X",1,0)*TRANSPOSE('CR Backing (Hide)'!$MM48:$QH48))</f>
        <v>0</v>
      </c>
      <c r="SM48" cm="1">
        <f t="array" ref="SM48">SUM(IF('Capacity Summary'!J$139:J$238="X",1,0)*TRANSPOSE('CR Backing (Hide)'!$MM48:$QH48))</f>
        <v>0</v>
      </c>
      <c r="SN48" cm="1">
        <f t="array" ref="SN48">SUM(IF('Capacity Summary'!K$139:K$238="X",1,0)*TRANSPOSE('CR Backing (Hide)'!$MM48:$QH48))</f>
        <v>0</v>
      </c>
      <c r="SO48" cm="1">
        <f t="array" ref="SO48">SUM(IF('Capacity Summary'!L$139:L$238="X",1,0)*TRANSPOSE('CR Backing (Hide)'!$MM48:$QH48))</f>
        <v>0</v>
      </c>
      <c r="SP48" cm="1">
        <f t="array" ref="SP48">SUM(IF('Capacity Summary'!M$139:M$238="X",1,0)*TRANSPOSE('CR Backing (Hide)'!$MM48:$QH48))</f>
        <v>0</v>
      </c>
      <c r="SQ48" cm="1">
        <f t="array" ref="SQ48">SUM(IF('Capacity Summary'!N$139:N$238="X",1,0)*TRANSPOSE('CR Backing (Hide)'!$MM48:$QH48))</f>
        <v>0</v>
      </c>
      <c r="SR48" cm="1">
        <f t="array" ref="SR48">SUM(IF('Capacity Summary'!O$139:O$238="X",1,0)*TRANSPOSE('CR Backing (Hide)'!$MM48:$QH48))</f>
        <v>0</v>
      </c>
      <c r="SS48" cm="1">
        <f t="array" ref="SS48">SUM(IF('Capacity Summary'!P$139:P$238="X",1,0)*TRANSPOSE('CR Backing (Hide)'!$MM48:$QH48))</f>
        <v>0</v>
      </c>
      <c r="ST48" cm="1">
        <f t="array" ref="ST48">SUM(IF('Capacity Summary'!Q$139:Q$238="X",1,0)*TRANSPOSE('CR Backing (Hide)'!$MM48:$QH48))</f>
        <v>0</v>
      </c>
      <c r="SU48" cm="1">
        <f t="array" ref="SU48">SUM(IF('Capacity Summary'!R$139:R$238="X",1,0)*TRANSPOSE('CR Backing (Hide)'!$MM48:$QH48))</f>
        <v>0</v>
      </c>
      <c r="SV48" cm="1">
        <f t="array" ref="SV48">SUM(IF('Capacity Summary'!S$139:S$238="X",1,0)*TRANSPOSE('CR Backing (Hide)'!$MM48:$QH48))</f>
        <v>0</v>
      </c>
      <c r="SW48" cm="1">
        <f t="array" ref="SW48">SUM(IF('Capacity Summary'!T$139:T$238="X",1,0)*TRANSPOSE('CR Backing (Hide)'!$MM48:$QH48))</f>
        <v>0</v>
      </c>
      <c r="SX48" cm="1">
        <f t="array" ref="SX48">SUM(IF('Capacity Summary'!U$139:U$238="X",1,0)*TRANSPOSE('CR Backing (Hide)'!$MM48:$QH48))</f>
        <v>0</v>
      </c>
      <c r="SY48" cm="1">
        <f t="array" ref="SY48">SUM(IF('Capacity Summary'!V$139:V$238="X",1,0)*TRANSPOSE('CR Backing (Hide)'!$MM48:$QH48))</f>
        <v>0</v>
      </c>
      <c r="SZ48" cm="1">
        <f t="array" ref="SZ48">SUM(IF('Capacity Summary'!W$139:W$238="X",1,0)*TRANSPOSE('CR Backing (Hide)'!$MM48:$QH48))</f>
        <v>0</v>
      </c>
      <c r="TA48" cm="1">
        <f t="array" ref="TA48">SUM(IF('Capacity Summary'!X$139:X$238="X",1,0)*TRANSPOSE('CR Backing (Hide)'!$MM48:$QH48))</f>
        <v>0</v>
      </c>
      <c r="TB48" cm="1">
        <f t="array" ref="TB48">SUM(IF('Capacity Summary'!Y$139:Y$238="X",1,0)*TRANSPOSE('CR Backing (Hide)'!$MM48:$QH48))</f>
        <v>0</v>
      </c>
      <c r="TC48" cm="1">
        <f t="array" ref="TC48">SUM(IF('Capacity Summary'!Z$139:Z$238="X",1,0)*TRANSPOSE('CR Backing (Hide)'!$MM48:$QH48))</f>
        <v>0</v>
      </c>
      <c r="TD48" cm="1">
        <f t="array" ref="TD48">SUM(IF('Capacity Summary'!AA$139:AA$238="X",1,0)*TRANSPOSE('CR Backing (Hide)'!$MM48:$QH48))</f>
        <v>0</v>
      </c>
      <c r="TE48" cm="1">
        <f t="array" ref="TE48">SUM(IF('Capacity Summary'!AB$139:AB$238="X",1,0)*TRANSPOSE('CR Backing (Hide)'!$MM48:$QH48))</f>
        <v>0</v>
      </c>
      <c r="TF48" cm="1">
        <f t="array" ref="TF48">SUM(IF('Capacity Summary'!AC$139:AC$238="X",1,0)*TRANSPOSE('CR Backing (Hide)'!$MM48:$QH48))</f>
        <v>0</v>
      </c>
      <c r="TG48" cm="1">
        <f t="array" ref="TG48">SUM(IF('Capacity Summary'!AD$139:AD$238="X",1,0)*TRANSPOSE('CR Backing (Hide)'!$MM48:$QH48))</f>
        <v>0</v>
      </c>
      <c r="TH48" cm="1">
        <f t="array" ref="TH48">SUM(IF('Capacity Summary'!AE$139:AE$238="X",1,0)*TRANSPOSE('CR Backing (Hide)'!$MM48:$QH48))</f>
        <v>0</v>
      </c>
      <c r="TI48" cm="1">
        <f t="array" ref="TI48">SUM(IF('Capacity Summary'!AF$139:AF$238="X",1,0)*TRANSPOSE('CR Backing (Hide)'!$MM48:$QH48))</f>
        <v>0</v>
      </c>
      <c r="TJ48" cm="1">
        <f t="array" ref="TJ48">SUM(IF('Capacity Summary'!AG$139:AG$238="X",1,0)*TRANSPOSE('CR Backing (Hide)'!$MM48:$QH48))</f>
        <v>0</v>
      </c>
      <c r="TK48" cm="1">
        <f t="array" ref="TK48">SUM(IF('Capacity Summary'!AH$139:AH$238="X",1,0)*TRANSPOSE('CR Backing (Hide)'!$MM48:$QH48))</f>
        <v>0</v>
      </c>
      <c r="TL48" cm="1">
        <f t="array" ref="TL48">SUM(IF('Capacity Summary'!AI$139:AI$238="X",1,0)*TRANSPOSE('CR Backing (Hide)'!$MM48:$QH48))</f>
        <v>0</v>
      </c>
      <c r="TM48" cm="1">
        <f t="array" ref="TM48">SUM(IF('Capacity Summary'!AJ$139:AJ$238="X",1,0)*TRANSPOSE('CR Backing (Hide)'!$MM48:$QH48))</f>
        <v>0</v>
      </c>
      <c r="TN48" cm="1">
        <f t="array" ref="TN48">SUM(IF('Capacity Summary'!AK$139:AK$238="X",1,0)*TRANSPOSE('CR Backing (Hide)'!$MM48:$QH48))</f>
        <v>0</v>
      </c>
      <c r="TO48" cm="1">
        <f t="array" ref="TO48">SUM(IF('Capacity Summary'!AL$139:AL$238="X",1,0)*TRANSPOSE('CR Backing (Hide)'!$MM48:$QH48))</f>
        <v>0</v>
      </c>
      <c r="TP48" cm="1">
        <f t="array" ref="TP48">SUM(IF('Capacity Summary'!AM$139:AM$238="X",1,0)*TRANSPOSE('CR Backing (Hide)'!$MM48:$QH48))</f>
        <v>0</v>
      </c>
      <c r="TQ48" cm="1">
        <f t="array" ref="TQ48">SUM(IF('Capacity Summary'!AN$139:AN$238="X",1,0)*TRANSPOSE('CR Backing (Hide)'!$MM48:$QH48))</f>
        <v>0</v>
      </c>
      <c r="TR48" cm="1">
        <f t="array" ref="TR48">SUM(IF('Capacity Summary'!AO$139:AO$238="X",1,0)*TRANSPOSE('CR Backing (Hide)'!$MM48:$QH48))</f>
        <v>0</v>
      </c>
      <c r="TS48" cm="1">
        <f t="array" ref="TS48">SUM(IF('Capacity Summary'!AP$139:AP$238="X",1,0)*TRANSPOSE('CR Backing (Hide)'!$MM48:$QH48))</f>
        <v>0</v>
      </c>
      <c r="TT48" cm="1">
        <f t="array" ref="TT48">SUM(IF('Capacity Summary'!AQ$139:AQ$238="X",1,0)*TRANSPOSE('CR Backing (Hide)'!$MM48:$QH48))</f>
        <v>0</v>
      </c>
      <c r="TU48" cm="1">
        <f t="array" ref="TU48">SUM(IF('Capacity Summary'!AR$139:AR$238="X",1,0)*TRANSPOSE('CR Backing (Hide)'!$MM48:$QH48))</f>
        <v>0</v>
      </c>
      <c r="TV48" cm="1">
        <f t="array" ref="TV48">SUM(IF('Capacity Summary'!AS$139:AS$238="X",1,0)*TRANSPOSE('CR Backing (Hide)'!$MM48:$QH48))</f>
        <v>0</v>
      </c>
      <c r="TW48" cm="1">
        <f t="array" ref="TW48">SUM(IF('Capacity Summary'!AT$139:AT$238="X",1,0)*TRANSPOSE('CR Backing (Hide)'!$MM48:$QH48))</f>
        <v>0</v>
      </c>
      <c r="TX48" cm="1">
        <f t="array" ref="TX48">SUM(IF('Capacity Summary'!AU$139:AU$238="X",1,0)*TRANSPOSE('CR Backing (Hide)'!$MM48:$QH48))</f>
        <v>0</v>
      </c>
      <c r="TY48" cm="1">
        <f t="array" ref="TY48">SUM(IF('Capacity Summary'!AV$139:AV$238="X",1,0)*TRANSPOSE('CR Backing (Hide)'!$MM48:$QH48))</f>
        <v>0</v>
      </c>
      <c r="TZ48" cm="1">
        <f t="array" ref="TZ48">SUM(IF('Capacity Summary'!AW$139:AW$238="X",1,0)*TRANSPOSE('CR Backing (Hide)'!$MM48:$QH48))</f>
        <v>0</v>
      </c>
      <c r="UA48" cm="1">
        <f t="array" ref="UA48">SUM(IF('Capacity Summary'!AX$139:AX$238="X",1,0)*TRANSPOSE('CR Backing (Hide)'!$MM48:$QH48))</f>
        <v>0</v>
      </c>
      <c r="UB48" cm="1">
        <f t="array" ref="UB48">SUM(IF('Capacity Summary'!AY$139:AY$238="X",1,0)*TRANSPOSE('CR Backing (Hide)'!$MM48:$QH48))</f>
        <v>0</v>
      </c>
      <c r="UC48" cm="1">
        <f t="array" ref="UC48">SUM(IF('Capacity Summary'!AZ$139:AZ$238="X",1,0)*TRANSPOSE('CR Backing (Hide)'!$MM48:$QH48))</f>
        <v>0</v>
      </c>
      <c r="UD48" cm="1">
        <f t="array" ref="UD48">SUM(IF('Capacity Summary'!BA$139:BA$238="X",1,0)*TRANSPOSE('CR Backing (Hide)'!$MM48:$QH48))</f>
        <v>0</v>
      </c>
      <c r="UE48" cm="1">
        <f t="array" ref="UE48">SUM(IF('Capacity Summary'!BB$139:BB$238="X",1,0)*TRANSPOSE('CR Backing (Hide)'!$MM48:$QH48))</f>
        <v>0</v>
      </c>
      <c r="UF48" cm="1">
        <f t="array" ref="UF48">SUM(IF('Capacity Summary'!BC$139:BC$238="X",1,0)*TRANSPOSE('CR Backing (Hide)'!$MM48:$QH48))</f>
        <v>0</v>
      </c>
      <c r="UG48" cm="1">
        <f t="array" ref="UG48">SUM(IF('Capacity Summary'!BD$139:BD$238="X",1,0)*TRANSPOSE('CR Backing (Hide)'!$MM48:$QH48))</f>
        <v>0</v>
      </c>
      <c r="UH48" cm="1">
        <f t="array" ref="UH48">SUM(IF('Capacity Summary'!BE$139:BE$238="X",1,0)*TRANSPOSE('CR Backing (Hide)'!$MM48:$QH48))</f>
        <v>0</v>
      </c>
      <c r="UI48" cm="1">
        <f t="array" ref="UI48">SUM(IF('Capacity Summary'!BF$139:BF$238="X",1,0)*TRANSPOSE('CR Backing (Hide)'!$MM48:$QH48))</f>
        <v>0</v>
      </c>
      <c r="UJ48" cm="1">
        <f t="array" ref="UJ48">SUM(IF('Capacity Summary'!BG$139:BG$238="X",1,0)*TRANSPOSE('CR Backing (Hide)'!$MM48:$QH48))</f>
        <v>0</v>
      </c>
      <c r="UL48">
        <f t="shared" si="1"/>
        <v>0</v>
      </c>
      <c r="UM48">
        <f t="shared" si="2"/>
        <v>0</v>
      </c>
      <c r="UN48">
        <f>COUNTIF('Clinical resources'!$ZQ$7:$ABP$7,"X")</f>
        <v>0</v>
      </c>
      <c r="UP48">
        <f t="shared" si="3"/>
        <v>0</v>
      </c>
      <c r="UQ48">
        <f t="shared" si="4"/>
        <v>0</v>
      </c>
      <c r="UR48">
        <f t="shared" si="5"/>
        <v>0</v>
      </c>
      <c r="UW48">
        <f t="array" ref="UW48:YR48">$AS48:$EN48*IF('Clinical resources'!$CK51:$GH51="X",1,0)</f>
        <v>0</v>
      </c>
      <c r="UX48">
        <v>0</v>
      </c>
      <c r="UY48">
        <v>0</v>
      </c>
      <c r="UZ48">
        <v>0</v>
      </c>
      <c r="VA48">
        <v>0</v>
      </c>
      <c r="VB48">
        <v>0</v>
      </c>
      <c r="VC48">
        <v>0</v>
      </c>
      <c r="VD48">
        <v>0</v>
      </c>
      <c r="VE48">
        <v>0</v>
      </c>
      <c r="VF48">
        <v>0</v>
      </c>
      <c r="VG48">
        <v>0</v>
      </c>
      <c r="VH48">
        <v>0</v>
      </c>
      <c r="VI48">
        <v>0</v>
      </c>
      <c r="VJ48">
        <v>0</v>
      </c>
      <c r="VK48">
        <v>0</v>
      </c>
      <c r="VL48">
        <v>0</v>
      </c>
      <c r="VM48">
        <v>0</v>
      </c>
      <c r="VN48">
        <v>0</v>
      </c>
      <c r="VO48">
        <v>0</v>
      </c>
      <c r="VP48">
        <v>0</v>
      </c>
      <c r="VQ48">
        <v>0</v>
      </c>
      <c r="VR48">
        <v>0</v>
      </c>
      <c r="VS48">
        <v>0</v>
      </c>
      <c r="VT48">
        <v>0</v>
      </c>
      <c r="VU48">
        <v>0</v>
      </c>
      <c r="VV48">
        <v>0</v>
      </c>
      <c r="VW48">
        <v>0</v>
      </c>
      <c r="VX48">
        <v>0</v>
      </c>
      <c r="VY48">
        <v>0</v>
      </c>
      <c r="VZ48">
        <v>0</v>
      </c>
      <c r="WA48">
        <v>0</v>
      </c>
      <c r="WB48">
        <v>0</v>
      </c>
      <c r="WC48">
        <v>0</v>
      </c>
      <c r="WD48">
        <v>0</v>
      </c>
      <c r="WE48">
        <v>0</v>
      </c>
      <c r="WF48">
        <v>0</v>
      </c>
      <c r="WG48">
        <v>0</v>
      </c>
      <c r="WH48">
        <v>0</v>
      </c>
      <c r="WI48">
        <v>0</v>
      </c>
      <c r="WJ48">
        <v>0</v>
      </c>
      <c r="WK48">
        <v>0</v>
      </c>
      <c r="WL48">
        <v>0</v>
      </c>
      <c r="WM48">
        <v>0</v>
      </c>
      <c r="WN48">
        <v>0</v>
      </c>
      <c r="WO48">
        <v>0</v>
      </c>
      <c r="WP48">
        <v>0</v>
      </c>
      <c r="WQ48">
        <v>0</v>
      </c>
      <c r="WR48">
        <v>0</v>
      </c>
      <c r="WS48">
        <v>0</v>
      </c>
      <c r="WT48">
        <v>0</v>
      </c>
      <c r="WU48">
        <v>0</v>
      </c>
      <c r="WV48">
        <v>0</v>
      </c>
      <c r="WW48">
        <v>0</v>
      </c>
      <c r="WX48">
        <v>0</v>
      </c>
      <c r="WY48">
        <v>0</v>
      </c>
      <c r="WZ48">
        <v>0</v>
      </c>
      <c r="XA48">
        <v>0</v>
      </c>
      <c r="XB48">
        <v>0</v>
      </c>
      <c r="XC48">
        <v>0</v>
      </c>
      <c r="XD48">
        <v>0</v>
      </c>
      <c r="XE48">
        <v>0</v>
      </c>
      <c r="XF48">
        <v>0</v>
      </c>
      <c r="XG48">
        <v>0</v>
      </c>
      <c r="XH48">
        <v>0</v>
      </c>
      <c r="XI48">
        <v>0</v>
      </c>
      <c r="XJ48">
        <v>0</v>
      </c>
      <c r="XK48">
        <v>0</v>
      </c>
      <c r="XL48">
        <v>0</v>
      </c>
      <c r="XM48">
        <v>0</v>
      </c>
      <c r="XN48">
        <v>0</v>
      </c>
      <c r="XO48">
        <v>0</v>
      </c>
      <c r="XP48">
        <v>0</v>
      </c>
      <c r="XQ48">
        <v>0</v>
      </c>
      <c r="XR48">
        <v>0</v>
      </c>
      <c r="XS48">
        <v>0</v>
      </c>
      <c r="XT48">
        <v>0</v>
      </c>
      <c r="XU48">
        <v>0</v>
      </c>
      <c r="XV48">
        <v>0</v>
      </c>
      <c r="XW48">
        <v>0</v>
      </c>
      <c r="XX48">
        <v>0</v>
      </c>
      <c r="XY48">
        <v>0</v>
      </c>
      <c r="XZ48">
        <v>0</v>
      </c>
      <c r="YA48">
        <v>0</v>
      </c>
      <c r="YB48">
        <v>0</v>
      </c>
      <c r="YC48">
        <v>0</v>
      </c>
      <c r="YD48">
        <v>0</v>
      </c>
      <c r="YE48">
        <v>0</v>
      </c>
      <c r="YF48">
        <v>0</v>
      </c>
      <c r="YG48">
        <v>0</v>
      </c>
      <c r="YH48">
        <v>0</v>
      </c>
      <c r="YI48">
        <v>0</v>
      </c>
      <c r="YJ48">
        <v>0</v>
      </c>
      <c r="YK48">
        <v>0</v>
      </c>
      <c r="YL48">
        <v>0</v>
      </c>
      <c r="YM48">
        <v>0</v>
      </c>
      <c r="YN48">
        <v>0</v>
      </c>
      <c r="YO48">
        <v>0</v>
      </c>
      <c r="YP48">
        <v>0</v>
      </c>
      <c r="YQ48">
        <v>0</v>
      </c>
      <c r="YR48">
        <v>0</v>
      </c>
      <c r="YV48">
        <f t="array" ref="YV48:ACQ48">$EQ48:$IL48*IF('Clinical resources'!$OA51:$RV51="X",1,0)</f>
        <v>0</v>
      </c>
      <c r="YW48">
        <v>0</v>
      </c>
      <c r="YX48">
        <v>0</v>
      </c>
      <c r="YY48">
        <v>0</v>
      </c>
      <c r="YZ48">
        <v>0</v>
      </c>
      <c r="ZA48">
        <v>0</v>
      </c>
      <c r="ZB48">
        <v>0</v>
      </c>
      <c r="ZC48">
        <v>0</v>
      </c>
      <c r="ZD48">
        <v>0</v>
      </c>
      <c r="ZE48">
        <v>0</v>
      </c>
      <c r="ZF48">
        <v>0</v>
      </c>
      <c r="ZG48">
        <v>0</v>
      </c>
      <c r="ZH48">
        <v>0</v>
      </c>
      <c r="ZI48">
        <v>0</v>
      </c>
      <c r="ZJ48">
        <v>0</v>
      </c>
      <c r="ZK48">
        <v>0</v>
      </c>
      <c r="ZL48">
        <v>0</v>
      </c>
      <c r="ZM48">
        <v>0</v>
      </c>
      <c r="ZN48">
        <v>0</v>
      </c>
      <c r="ZO48">
        <v>0</v>
      </c>
      <c r="ZP48">
        <v>0</v>
      </c>
      <c r="ZQ48">
        <v>0</v>
      </c>
      <c r="ZR48">
        <v>0</v>
      </c>
      <c r="ZS48">
        <v>0</v>
      </c>
      <c r="ZT48">
        <v>0</v>
      </c>
      <c r="ZU48">
        <v>0</v>
      </c>
      <c r="ZV48">
        <v>0</v>
      </c>
      <c r="ZW48">
        <v>0</v>
      </c>
      <c r="ZX48">
        <v>0</v>
      </c>
      <c r="ZY48">
        <v>0</v>
      </c>
      <c r="ZZ48">
        <v>0</v>
      </c>
      <c r="AAA48">
        <v>0</v>
      </c>
      <c r="AAB48">
        <v>0</v>
      </c>
      <c r="AAC48">
        <v>0</v>
      </c>
      <c r="AAD48">
        <v>0</v>
      </c>
      <c r="AAE48">
        <v>0</v>
      </c>
      <c r="AAF48">
        <v>0</v>
      </c>
      <c r="AAG48">
        <v>0</v>
      </c>
      <c r="AAH48">
        <v>0</v>
      </c>
      <c r="AAI48">
        <v>0</v>
      </c>
      <c r="AAJ48">
        <v>0</v>
      </c>
      <c r="AAK48">
        <v>0</v>
      </c>
      <c r="AAL48">
        <v>0</v>
      </c>
      <c r="AAM48">
        <v>0</v>
      </c>
      <c r="AAN48">
        <v>0</v>
      </c>
      <c r="AAO48">
        <v>0</v>
      </c>
      <c r="AAP48">
        <v>0</v>
      </c>
      <c r="AAQ48">
        <v>0</v>
      </c>
      <c r="AAR48">
        <v>0</v>
      </c>
      <c r="AAS48">
        <v>0</v>
      </c>
      <c r="AAT48">
        <v>0</v>
      </c>
      <c r="AAU48">
        <v>0</v>
      </c>
      <c r="AAV48">
        <v>0</v>
      </c>
      <c r="AAW48">
        <v>0</v>
      </c>
      <c r="AAX48">
        <v>0</v>
      </c>
      <c r="AAY48">
        <v>0</v>
      </c>
      <c r="AAZ48">
        <v>0</v>
      </c>
      <c r="ABA48">
        <v>0</v>
      </c>
      <c r="ABB48">
        <v>0</v>
      </c>
      <c r="ABC48">
        <v>0</v>
      </c>
      <c r="ABD48">
        <v>0</v>
      </c>
      <c r="ABE48">
        <v>0</v>
      </c>
      <c r="ABF48">
        <v>0</v>
      </c>
      <c r="ABG48">
        <v>0</v>
      </c>
      <c r="ABH48">
        <v>0</v>
      </c>
      <c r="ABI48">
        <v>0</v>
      </c>
      <c r="ABJ48">
        <v>0</v>
      </c>
      <c r="ABK48">
        <v>0</v>
      </c>
      <c r="ABL48">
        <v>0</v>
      </c>
      <c r="ABM48">
        <v>0</v>
      </c>
      <c r="ABN48">
        <v>0</v>
      </c>
      <c r="ABO48">
        <v>0</v>
      </c>
      <c r="ABP48">
        <v>0</v>
      </c>
      <c r="ABQ48">
        <v>0</v>
      </c>
      <c r="ABR48">
        <v>0</v>
      </c>
      <c r="ABS48">
        <v>0</v>
      </c>
      <c r="ABT48">
        <v>0</v>
      </c>
      <c r="ABU48">
        <v>0</v>
      </c>
      <c r="ABV48">
        <v>0</v>
      </c>
      <c r="ABW48">
        <v>0</v>
      </c>
      <c r="ABX48">
        <v>0</v>
      </c>
      <c r="ABY48">
        <v>0</v>
      </c>
      <c r="ABZ48">
        <v>0</v>
      </c>
      <c r="ACA48">
        <v>0</v>
      </c>
      <c r="ACB48">
        <v>0</v>
      </c>
      <c r="ACC48">
        <v>0</v>
      </c>
      <c r="ACD48">
        <v>0</v>
      </c>
      <c r="ACE48">
        <v>0</v>
      </c>
      <c r="ACF48">
        <v>0</v>
      </c>
      <c r="ACG48">
        <v>0</v>
      </c>
      <c r="ACH48">
        <v>0</v>
      </c>
      <c r="ACI48">
        <v>0</v>
      </c>
      <c r="ACJ48">
        <v>0</v>
      </c>
      <c r="ACK48">
        <v>0</v>
      </c>
      <c r="ACL48">
        <v>0</v>
      </c>
      <c r="ACM48">
        <v>0</v>
      </c>
      <c r="ACN48">
        <v>0</v>
      </c>
      <c r="ACO48">
        <v>0</v>
      </c>
      <c r="ACP48">
        <v>0</v>
      </c>
      <c r="ACQ48">
        <v>0</v>
      </c>
    </row>
    <row r="49" spans="2:771" x14ac:dyDescent="0.25">
      <c r="B49">
        <f>IF(A49='Clinical resources'!B52,0,1)</f>
        <v>0</v>
      </c>
      <c r="C49">
        <f>'Clinical resources'!D52</f>
        <v>0</v>
      </c>
      <c r="H49" t="str">
        <f>ROW(H46)&amp;". "&amp;'Clinical resources'!B52</f>
        <v xml:space="preserve">46. </v>
      </c>
      <c r="J49" t="str" cm="1">
        <f t="array" ref="J49">IF(SUM(IF('Clinical resources'!L52:P52="X",1,0)*'Clinical resources'!L$4:P$4)&gt;0,"X","")</f>
        <v/>
      </c>
      <c r="K49" t="str" cm="1">
        <f t="array" ref="K49">IF(SUM(IF('Clinical resources'!Q52:U52="X",1,0)*'Clinical resources'!Q$4:U$4)&gt;0,"X","")</f>
        <v/>
      </c>
      <c r="L49" t="str" cm="1">
        <f t="array" ref="L49">IF(SUM(IF('Clinical resources'!V52:Z52="X",1,0)*'Clinical resources'!V$4:Z$4)&gt;0,"X","")</f>
        <v/>
      </c>
      <c r="M49" t="str" cm="1">
        <f t="array" ref="M49">IF(SUM(IF('Clinical resources'!AA52:AE52="X",1,0)*'Clinical resources'!AA$4:AE$4)&gt;0,"X","")</f>
        <v/>
      </c>
      <c r="N49" t="str" cm="1">
        <f t="array" ref="N49">IF(SUM(IF('Clinical resources'!AF52:AJ52="X",1,0)*'Clinical resources'!AF$4:AJ$4)&gt;0,"X","")</f>
        <v/>
      </c>
      <c r="O49" t="str" cm="1">
        <f t="array" ref="O49">IF(SUM(IF('Clinical resources'!AK52:AO52="X",1,0)*'Clinical resources'!AK$4:AO$4)&gt;0,"X","")</f>
        <v/>
      </c>
      <c r="P49" t="str" cm="1">
        <f t="array" ref="P49">IF(SUM(IF('Clinical resources'!AP52:AT52="X",1,0)*'Clinical resources'!AP$4:AT$4)&gt;0,"X","")</f>
        <v/>
      </c>
      <c r="Q49" t="str" cm="1">
        <f t="array" ref="Q49">IF(SUM(IF('Clinical resources'!AU52:AY52="X",1,0)*'Clinical resources'!AU$4:AY$4)&gt;0,"X","")</f>
        <v/>
      </c>
      <c r="R49" t="str" cm="1">
        <f t="array" ref="R49">IF(SUM(IF('Clinical resources'!AZ52:BD52="X",1,0)*'Clinical resources'!AZ$4:BD$4)&gt;0,"X","")</f>
        <v/>
      </c>
      <c r="S49" t="str" cm="1">
        <f t="array" ref="S49">IF(SUM(IF('Clinical resources'!BE52:BI52="X",1,0)*'Clinical resources'!BE$4:BI$4)&gt;0,"X","")</f>
        <v/>
      </c>
      <c r="T49" t="str" cm="1">
        <f t="array" ref="T49">IF(SUM(IF('Clinical resources'!BJ52:BN52="X",1,0)*'Clinical resources'!BJ$4:BN$4)&gt;0,"X","")</f>
        <v/>
      </c>
      <c r="U49" t="str" cm="1">
        <f t="array" ref="U49">IF(SUM(IF('Clinical resources'!BO52:BS52="X",1,0)*'Clinical resources'!BO$4:BS$4)&gt;0,"X","")</f>
        <v/>
      </c>
      <c r="V49" t="str" cm="1">
        <f t="array" ref="V49">IF(SUM(IF('Clinical resources'!BT52:BX52="X",1,0)*'Clinical resources'!BT$4:BX$4)&gt;0,"X","")</f>
        <v/>
      </c>
      <c r="W49" t="str" cm="1">
        <f t="array" ref="W49">IF(SUM(IF('Clinical resources'!BY52:CC52="X",1,0)*'Clinical resources'!BY$4:CC$4)&gt;0,"X","")</f>
        <v/>
      </c>
      <c r="X49" t="str" cm="1">
        <f t="array" ref="X49">IF(SUM(IF('Clinical resources'!CD52:CH52="X",1,0)*'Clinical resources'!CD$4:CH$4)&gt;0,"X","")</f>
        <v/>
      </c>
      <c r="AA49">
        <f t="array" ref="AA49">SUM('Clinical resources'!$L$4:$P$4*IF('Clinical resources'!$L52:$P52="X",1,0))</f>
        <v>0</v>
      </c>
      <c r="AB49">
        <f t="array" ref="AB49">SUM('Clinical resources'!$Q$4:$U$4*IF('Clinical resources'!$Q52:$U52="X",1,0))</f>
        <v>0</v>
      </c>
      <c r="AC49">
        <f t="array" ref="AC49">SUM('Clinical resources'!$V$4:$Z$4*IF('Clinical resources'!$V52:$Z52="X",1,0))</f>
        <v>0</v>
      </c>
      <c r="AD49">
        <f t="array" ref="AD49">SUM('Clinical resources'!$AA$4:$AE$4*IF('Clinical resources'!$AA52:$AE52="X",1,0))</f>
        <v>0</v>
      </c>
      <c r="AE49">
        <f t="array" ref="AE49">SUM('Clinical resources'!$AF$4:$AJ$4*IF('Clinical resources'!$AF52:$AJ52="X",1,0))</f>
        <v>0</v>
      </c>
      <c r="AF49">
        <f t="array" ref="AF49">SUM('Clinical resources'!$AK$4:$AO$4*IF('Clinical resources'!$AK52:$AO52="X",1,0))</f>
        <v>0</v>
      </c>
      <c r="AG49">
        <f t="array" ref="AG49">SUM('Clinical resources'!$AP$4:$AT$4*IF('Clinical resources'!$AP52:$AT52="X",1,0))</f>
        <v>0</v>
      </c>
      <c r="AH49">
        <f t="array" ref="AH49">SUM('Clinical resources'!$AU$4:$AY$4*IF('Clinical resources'!$AU52:$AY52="X",1,0))</f>
        <v>0</v>
      </c>
      <c r="AI49">
        <f t="array" ref="AI49">SUM('Clinical resources'!$AZ$4:$BD$4*IF('Clinical resources'!$AZ52:$BD52="X",1,0))</f>
        <v>0</v>
      </c>
      <c r="AJ49">
        <f t="array" ref="AJ49">SUM('Clinical resources'!$BE$4:$BI$4*IF('Clinical resources'!$BE52:$BI52="X",1,0))</f>
        <v>0</v>
      </c>
      <c r="AK49">
        <f t="array" ref="AK49">SUM('Clinical resources'!$BJ$4:$BN$4*IF('Clinical resources'!$BJ52:$BN52="X",1,0))</f>
        <v>0</v>
      </c>
      <c r="AL49">
        <f t="array" ref="AL49">SUM('Clinical resources'!$BO$4:$BS$4*IF('Clinical resources'!$BO52:$BS52="X",1,0))</f>
        <v>0</v>
      </c>
      <c r="AM49">
        <f t="array" ref="AM49">SUM('Clinical resources'!$BT$4:$BX$4*IF('Clinical resources'!$BT52:$BX52="X",1,0))</f>
        <v>0</v>
      </c>
      <c r="AN49">
        <f t="array" ref="AN49">SUM('Clinical resources'!$BY$4:$CC$4*IF('Clinical resources'!$BY52:$CC52="X",1,0))</f>
        <v>0</v>
      </c>
      <c r="AO49">
        <f t="array" ref="AO49">SUM('Clinical resources'!$CD$4:$CH$4*IF('Clinical resources'!$CD52:$CH52="X",1,0))</f>
        <v>0</v>
      </c>
      <c r="AS49" cm="1">
        <f t="array" ref="AS49">IF(SUM(IF($J49:$X49=TRANSPOSE('Capacity Backing (Hide)2'!B$67:B$81),1,0))&gt;0,1,0)</f>
        <v>0</v>
      </c>
      <c r="AT49" cm="1">
        <f t="array" ref="AT49">IF(SUM(IF($J49:$X49=TRANSPOSE('Capacity Backing (Hide)2'!C$67:C$81),1,0))&gt;0,1,0)</f>
        <v>0</v>
      </c>
      <c r="AU49" cm="1">
        <f t="array" ref="AU49">IF(SUM(IF($J49:$X49=TRANSPOSE('Capacity Backing (Hide)2'!D$67:D$81),1,0))&gt;0,1,0)</f>
        <v>0</v>
      </c>
      <c r="AV49" cm="1">
        <f t="array" ref="AV49">IF(SUM(IF($J49:$X49=TRANSPOSE('Capacity Backing (Hide)2'!E$67:E$81),1,0))&gt;0,1,0)</f>
        <v>0</v>
      </c>
      <c r="AW49" cm="1">
        <f t="array" ref="AW49">IF(SUM(IF($J49:$X49=TRANSPOSE('Capacity Backing (Hide)2'!F$67:F$81),1,0))&gt;0,1,0)</f>
        <v>0</v>
      </c>
      <c r="AX49" cm="1">
        <f t="array" ref="AX49">IF(SUM(IF($J49:$X49=TRANSPOSE('Capacity Backing (Hide)2'!G$67:G$81),1,0))&gt;0,1,0)</f>
        <v>0</v>
      </c>
      <c r="AY49" cm="1">
        <f t="array" ref="AY49">IF(SUM(IF($J49:$X49=TRANSPOSE('Capacity Backing (Hide)2'!H$67:H$81),1,0))&gt;0,1,0)</f>
        <v>0</v>
      </c>
      <c r="AZ49" cm="1">
        <f t="array" ref="AZ49">IF(SUM(IF($J49:$X49=TRANSPOSE('Capacity Backing (Hide)2'!I$67:I$81),1,0))&gt;0,1,0)</f>
        <v>0</v>
      </c>
      <c r="BA49" cm="1">
        <f t="array" ref="BA49">IF(SUM(IF($J49:$X49=TRANSPOSE('Capacity Backing (Hide)2'!J$67:J$81),1,0))&gt;0,1,0)</f>
        <v>0</v>
      </c>
      <c r="BB49" cm="1">
        <f t="array" ref="BB49">IF(SUM(IF($J49:$X49=TRANSPOSE('Capacity Backing (Hide)2'!K$67:K$81),1,0))&gt;0,1,0)</f>
        <v>0</v>
      </c>
      <c r="BC49" cm="1">
        <f t="array" ref="BC49">IF(SUM(IF($J49:$X49=TRANSPOSE('Capacity Backing (Hide)2'!L$67:L$81),1,0))&gt;0,1,0)</f>
        <v>0</v>
      </c>
      <c r="BD49" cm="1">
        <f t="array" ref="BD49">IF(SUM(IF($J49:$X49=TRANSPOSE('Capacity Backing (Hide)2'!M$67:M$81),1,0))&gt;0,1,0)</f>
        <v>0</v>
      </c>
      <c r="BE49" cm="1">
        <f t="array" ref="BE49">IF(SUM(IF($J49:$X49=TRANSPOSE('Capacity Backing (Hide)2'!N$67:N$81),1,0))&gt;0,1,0)</f>
        <v>0</v>
      </c>
      <c r="BF49" cm="1">
        <f t="array" ref="BF49">IF(SUM(IF($J49:$X49=TRANSPOSE('Capacity Backing (Hide)2'!O$67:O$81),1,0))&gt;0,1,0)</f>
        <v>0</v>
      </c>
      <c r="BG49" cm="1">
        <f t="array" ref="BG49">IF(SUM(IF($J49:$X49=TRANSPOSE('Capacity Backing (Hide)2'!P$67:P$81),1,0))&gt;0,1,0)</f>
        <v>0</v>
      </c>
      <c r="BH49" cm="1">
        <f t="array" ref="BH49">IF(SUM(IF($J49:$X49=TRANSPOSE('Capacity Backing (Hide)2'!Q$67:Q$81),1,0))&gt;0,1,0)</f>
        <v>0</v>
      </c>
      <c r="BI49" cm="1">
        <f t="array" ref="BI49">IF(SUM(IF($J49:$X49=TRANSPOSE('Capacity Backing (Hide)2'!R$67:R$81),1,0))&gt;0,1,0)</f>
        <v>0</v>
      </c>
      <c r="BJ49" cm="1">
        <f t="array" ref="BJ49">IF(SUM(IF($J49:$X49=TRANSPOSE('Capacity Backing (Hide)2'!S$67:S$81),1,0))&gt;0,1,0)</f>
        <v>0</v>
      </c>
      <c r="BK49" cm="1">
        <f t="array" ref="BK49">IF(SUM(IF($J49:$X49=TRANSPOSE('Capacity Backing (Hide)2'!T$67:T$81),1,0))&gt;0,1,0)</f>
        <v>0</v>
      </c>
      <c r="BL49" cm="1">
        <f t="array" ref="BL49">IF(SUM(IF($J49:$X49=TRANSPOSE('Capacity Backing (Hide)2'!U$67:U$81),1,0))&gt;0,1,0)</f>
        <v>0</v>
      </c>
      <c r="BM49" cm="1">
        <f t="array" ref="BM49">IF(SUM(IF($J49:$X49=TRANSPOSE('Capacity Backing (Hide)2'!V$67:V$81),1,0))&gt;0,1,0)</f>
        <v>0</v>
      </c>
      <c r="BN49" cm="1">
        <f t="array" ref="BN49">IF(SUM(IF($J49:$X49=TRANSPOSE('Capacity Backing (Hide)2'!W$67:W$81),1,0))&gt;0,1,0)</f>
        <v>0</v>
      </c>
      <c r="BO49" cm="1">
        <f t="array" ref="BO49">IF(SUM(IF($J49:$X49=TRANSPOSE('Capacity Backing (Hide)2'!X$67:X$81),1,0))&gt;0,1,0)</f>
        <v>0</v>
      </c>
      <c r="BP49" cm="1">
        <f t="array" ref="BP49">IF(SUM(IF($J49:$X49=TRANSPOSE('Capacity Backing (Hide)2'!Y$67:Y$81),1,0))&gt;0,1,0)</f>
        <v>0</v>
      </c>
      <c r="BQ49" cm="1">
        <f t="array" ref="BQ49">IF(SUM(IF($J49:$X49=TRANSPOSE('Capacity Backing (Hide)2'!Z$67:Z$81),1,0))&gt;0,1,0)</f>
        <v>0</v>
      </c>
      <c r="BR49" cm="1">
        <f t="array" ref="BR49">IF(SUM(IF($J49:$X49=TRANSPOSE('Capacity Backing (Hide)2'!AA$67:AA$81),1,0))&gt;0,1,0)</f>
        <v>0</v>
      </c>
      <c r="BS49" cm="1">
        <f t="array" ref="BS49">IF(SUM(IF($J49:$X49=TRANSPOSE('Capacity Backing (Hide)2'!AB$67:AB$81),1,0))&gt;0,1,0)</f>
        <v>0</v>
      </c>
      <c r="BT49" cm="1">
        <f t="array" ref="BT49">IF(SUM(IF($J49:$X49=TRANSPOSE('Capacity Backing (Hide)2'!AC$67:AC$81),1,0))&gt;0,1,0)</f>
        <v>0</v>
      </c>
      <c r="BU49" cm="1">
        <f t="array" ref="BU49">IF(SUM(IF($J49:$X49=TRANSPOSE('Capacity Backing (Hide)2'!AD$67:AD$81),1,0))&gt;0,1,0)</f>
        <v>0</v>
      </c>
      <c r="BV49" cm="1">
        <f t="array" ref="BV49">IF(SUM(IF($J49:$X49=TRANSPOSE('Capacity Backing (Hide)2'!AE$67:AE$81),1,0))&gt;0,1,0)</f>
        <v>0</v>
      </c>
      <c r="BW49" cm="1">
        <f t="array" ref="BW49">IF(SUM(IF($J49:$X49=TRANSPOSE('Capacity Backing (Hide)2'!AF$67:AF$81),1,0))&gt;0,1,0)</f>
        <v>0</v>
      </c>
      <c r="BX49" cm="1">
        <f t="array" ref="BX49">IF(SUM(IF($J49:$X49=TRANSPOSE('Capacity Backing (Hide)2'!AG$67:AG$81),1,0))&gt;0,1,0)</f>
        <v>0</v>
      </c>
      <c r="BY49" cm="1">
        <f t="array" ref="BY49">IF(SUM(IF($J49:$X49=TRANSPOSE('Capacity Backing (Hide)2'!AH$67:AH$81),1,0))&gt;0,1,0)</f>
        <v>0</v>
      </c>
      <c r="BZ49" cm="1">
        <f t="array" ref="BZ49">IF(SUM(IF($J49:$X49=TRANSPOSE('Capacity Backing (Hide)2'!AI$67:AI$81),1,0))&gt;0,1,0)</f>
        <v>0</v>
      </c>
      <c r="CA49" cm="1">
        <f t="array" ref="CA49">IF(SUM(IF($J49:$X49=TRANSPOSE('Capacity Backing (Hide)2'!AJ$67:AJ$81),1,0))&gt;0,1,0)</f>
        <v>0</v>
      </c>
      <c r="CB49" cm="1">
        <f t="array" ref="CB49">IF(SUM(IF($J49:$X49=TRANSPOSE('Capacity Backing (Hide)2'!AK$67:AK$81),1,0))&gt;0,1,0)</f>
        <v>0</v>
      </c>
      <c r="CC49" cm="1">
        <f t="array" ref="CC49">IF(SUM(IF($J49:$X49=TRANSPOSE('Capacity Backing (Hide)2'!AL$67:AL$81),1,0))&gt;0,1,0)</f>
        <v>0</v>
      </c>
      <c r="CD49" cm="1">
        <f t="array" ref="CD49">IF(SUM(IF($J49:$X49=TRANSPOSE('Capacity Backing (Hide)2'!AM$67:AM$81),1,0))&gt;0,1,0)</f>
        <v>0</v>
      </c>
      <c r="CE49" cm="1">
        <f t="array" ref="CE49">IF(SUM(IF($J49:$X49=TRANSPOSE('Capacity Backing (Hide)2'!AN$67:AN$81),1,0))&gt;0,1,0)</f>
        <v>0</v>
      </c>
      <c r="CF49" cm="1">
        <f t="array" ref="CF49">IF(SUM(IF($J49:$X49=TRANSPOSE('Capacity Backing (Hide)2'!AO$67:AO$81),1,0))&gt;0,1,0)</f>
        <v>0</v>
      </c>
      <c r="CG49" cm="1">
        <f t="array" ref="CG49">IF(SUM(IF($J49:$X49=TRANSPOSE('Capacity Backing (Hide)2'!AP$67:AP$81),1,0))&gt;0,1,0)</f>
        <v>0</v>
      </c>
      <c r="CH49" cm="1">
        <f t="array" ref="CH49">IF(SUM(IF($J49:$X49=TRANSPOSE('Capacity Backing (Hide)2'!AQ$67:AQ$81),1,0))&gt;0,1,0)</f>
        <v>0</v>
      </c>
      <c r="CI49" cm="1">
        <f t="array" ref="CI49">IF(SUM(IF($J49:$X49=TRANSPOSE('Capacity Backing (Hide)2'!AR$67:AR$81),1,0))&gt;0,1,0)</f>
        <v>0</v>
      </c>
      <c r="CJ49" cm="1">
        <f t="array" ref="CJ49">IF(SUM(IF($J49:$X49=TRANSPOSE('Capacity Backing (Hide)2'!AS$67:AS$81),1,0))&gt;0,1,0)</f>
        <v>0</v>
      </c>
      <c r="CK49" cm="1">
        <f t="array" ref="CK49">IF(SUM(IF($J49:$X49=TRANSPOSE('Capacity Backing (Hide)2'!AT$67:AT$81),1,0))&gt;0,1,0)</f>
        <v>0</v>
      </c>
      <c r="CL49" cm="1">
        <f t="array" ref="CL49">IF(SUM(IF($J49:$X49=TRANSPOSE('Capacity Backing (Hide)2'!AU$67:AU$81),1,0))&gt;0,1,0)</f>
        <v>0</v>
      </c>
      <c r="CM49" cm="1">
        <f t="array" ref="CM49">IF(SUM(IF($J49:$X49=TRANSPOSE('Capacity Backing (Hide)2'!AV$67:AV$81),1,0))&gt;0,1,0)</f>
        <v>0</v>
      </c>
      <c r="CN49" cm="1">
        <f t="array" ref="CN49">IF(SUM(IF($J49:$X49=TRANSPOSE('Capacity Backing (Hide)2'!AW$67:AW$81),1,0))&gt;0,1,0)</f>
        <v>0</v>
      </c>
      <c r="CO49" cm="1">
        <f t="array" ref="CO49">IF(SUM(IF($J49:$X49=TRANSPOSE('Capacity Backing (Hide)2'!AX$67:AX$81),1,0))&gt;0,1,0)</f>
        <v>0</v>
      </c>
      <c r="CP49" cm="1">
        <f t="array" ref="CP49">IF(SUM(IF($J49:$X49=TRANSPOSE('Capacity Backing (Hide)2'!AY$67:AY$81),1,0))&gt;0,1,0)</f>
        <v>0</v>
      </c>
      <c r="CQ49" cm="1">
        <f t="array" ref="CQ49">IF(SUM(IF($J49:$X49=TRANSPOSE('Capacity Backing (Hide)2'!AZ$67:AZ$81),1,0))&gt;0,1,0)</f>
        <v>0</v>
      </c>
      <c r="CR49" cm="1">
        <f t="array" ref="CR49">IF(SUM(IF($J49:$X49=TRANSPOSE('Capacity Backing (Hide)2'!BA$67:BA$81),1,0))&gt;0,1,0)</f>
        <v>0</v>
      </c>
      <c r="CS49" cm="1">
        <f t="array" ref="CS49">IF(SUM(IF($J49:$X49=TRANSPOSE('Capacity Backing (Hide)2'!BB$67:BB$81),1,0))&gt;0,1,0)</f>
        <v>0</v>
      </c>
      <c r="CT49" cm="1">
        <f t="array" ref="CT49">IF(SUM(IF($J49:$X49=TRANSPOSE('Capacity Backing (Hide)2'!BC$67:BC$81),1,0))&gt;0,1,0)</f>
        <v>0</v>
      </c>
      <c r="CU49" cm="1">
        <f t="array" ref="CU49">IF(SUM(IF($J49:$X49=TRANSPOSE('Capacity Backing (Hide)2'!BD$67:BD$81),1,0))&gt;0,1,0)</f>
        <v>0</v>
      </c>
      <c r="CV49" cm="1">
        <f t="array" ref="CV49">IF(SUM(IF($J49:$X49=TRANSPOSE('Capacity Backing (Hide)2'!BE$67:BE$81),1,0))&gt;0,1,0)</f>
        <v>0</v>
      </c>
      <c r="CW49" cm="1">
        <f t="array" ref="CW49">IF(SUM(IF($J49:$X49=TRANSPOSE('Capacity Backing (Hide)2'!BF$67:BF$81),1,0))&gt;0,1,0)</f>
        <v>0</v>
      </c>
      <c r="CX49" cm="1">
        <f t="array" ref="CX49">IF(SUM(IF($J49:$X49=TRANSPOSE('Capacity Backing (Hide)2'!BG$67:BG$81),1,0))&gt;0,1,0)</f>
        <v>0</v>
      </c>
      <c r="CY49" cm="1">
        <f t="array" ref="CY49">IF(SUM(IF($J49:$X49=TRANSPOSE('Capacity Backing (Hide)2'!BH$67:BH$81),1,0))&gt;0,1,0)</f>
        <v>0</v>
      </c>
      <c r="CZ49" cm="1">
        <f t="array" ref="CZ49">IF(SUM(IF($J49:$X49=TRANSPOSE('Capacity Backing (Hide)2'!BI$67:BI$81),1,0))&gt;0,1,0)</f>
        <v>0</v>
      </c>
      <c r="DA49" cm="1">
        <f t="array" ref="DA49">IF(SUM(IF($J49:$X49=TRANSPOSE('Capacity Backing (Hide)2'!BJ$67:BJ$81),1,0))&gt;0,1,0)</f>
        <v>0</v>
      </c>
      <c r="DB49" cm="1">
        <f t="array" ref="DB49">IF(SUM(IF($J49:$X49=TRANSPOSE('Capacity Backing (Hide)2'!BK$67:BK$81),1,0))&gt;0,1,0)</f>
        <v>0</v>
      </c>
      <c r="DC49" cm="1">
        <f t="array" ref="DC49">IF(SUM(IF($J49:$X49=TRANSPOSE('Capacity Backing (Hide)2'!BL$67:BL$81),1,0))&gt;0,1,0)</f>
        <v>0</v>
      </c>
      <c r="DD49" cm="1">
        <f t="array" ref="DD49">IF(SUM(IF($J49:$X49=TRANSPOSE('Capacity Backing (Hide)2'!BM$67:BM$81),1,0))&gt;0,1,0)</f>
        <v>0</v>
      </c>
      <c r="DE49" cm="1">
        <f t="array" ref="DE49">IF(SUM(IF($J49:$X49=TRANSPOSE('Capacity Backing (Hide)2'!BN$67:BN$81),1,0))&gt;0,1,0)</f>
        <v>0</v>
      </c>
      <c r="DF49" cm="1">
        <f t="array" ref="DF49">IF(SUM(IF($J49:$X49=TRANSPOSE('Capacity Backing (Hide)2'!BO$67:BO$81),1,0))&gt;0,1,0)</f>
        <v>0</v>
      </c>
      <c r="DG49" cm="1">
        <f t="array" ref="DG49">IF(SUM(IF($J49:$X49=TRANSPOSE('Capacity Backing (Hide)2'!BP$67:BP$81),1,0))&gt;0,1,0)</f>
        <v>0</v>
      </c>
      <c r="DH49" cm="1">
        <f t="array" ref="DH49">IF(SUM(IF($J49:$X49=TRANSPOSE('Capacity Backing (Hide)2'!BQ$67:BQ$81),1,0))&gt;0,1,0)</f>
        <v>0</v>
      </c>
      <c r="DI49" cm="1">
        <f t="array" ref="DI49">IF(SUM(IF($J49:$X49=TRANSPOSE('Capacity Backing (Hide)2'!BR$67:BR$81),1,0))&gt;0,1,0)</f>
        <v>0</v>
      </c>
      <c r="DJ49" cm="1">
        <f t="array" ref="DJ49">IF(SUM(IF($J49:$X49=TRANSPOSE('Capacity Backing (Hide)2'!BS$67:BS$81),1,0))&gt;0,1,0)</f>
        <v>0</v>
      </c>
      <c r="DK49" cm="1">
        <f t="array" ref="DK49">IF(SUM(IF($J49:$X49=TRANSPOSE('Capacity Backing (Hide)2'!BT$67:BT$81),1,0))&gt;0,1,0)</f>
        <v>0</v>
      </c>
      <c r="DL49" cm="1">
        <f t="array" ref="DL49">IF(SUM(IF($J49:$X49=TRANSPOSE('Capacity Backing (Hide)2'!BU$67:BU$81),1,0))&gt;0,1,0)</f>
        <v>0</v>
      </c>
      <c r="DM49" cm="1">
        <f t="array" ref="DM49">IF(SUM(IF($J49:$X49=TRANSPOSE('Capacity Backing (Hide)2'!BV$67:BV$81),1,0))&gt;0,1,0)</f>
        <v>0</v>
      </c>
      <c r="DN49" cm="1">
        <f t="array" ref="DN49">IF(SUM(IF($J49:$X49=TRANSPOSE('Capacity Backing (Hide)2'!BW$67:BW$81),1,0))&gt;0,1,0)</f>
        <v>0</v>
      </c>
      <c r="DO49" cm="1">
        <f t="array" ref="DO49">IF(SUM(IF($J49:$X49=TRANSPOSE('Capacity Backing (Hide)2'!BX$67:BX$81),1,0))&gt;0,1,0)</f>
        <v>0</v>
      </c>
      <c r="DP49" cm="1">
        <f t="array" ref="DP49">IF(SUM(IF($J49:$X49=TRANSPOSE('Capacity Backing (Hide)2'!BY$67:BY$81),1,0))&gt;0,1,0)</f>
        <v>0</v>
      </c>
      <c r="DQ49" cm="1">
        <f t="array" ref="DQ49">IF(SUM(IF($J49:$X49=TRANSPOSE('Capacity Backing (Hide)2'!BZ$67:BZ$81),1,0))&gt;0,1,0)</f>
        <v>0</v>
      </c>
      <c r="DR49" cm="1">
        <f t="array" ref="DR49">IF(SUM(IF($J49:$X49=TRANSPOSE('Capacity Backing (Hide)2'!CA$67:CA$81),1,0))&gt;0,1,0)</f>
        <v>0</v>
      </c>
      <c r="DS49" cm="1">
        <f t="array" ref="DS49">IF(SUM(IF($J49:$X49=TRANSPOSE('Capacity Backing (Hide)2'!CB$67:CB$81),1,0))&gt;0,1,0)</f>
        <v>0</v>
      </c>
      <c r="DT49" cm="1">
        <f t="array" ref="DT49">IF(SUM(IF($J49:$X49=TRANSPOSE('Capacity Backing (Hide)2'!CC$67:CC$81),1,0))&gt;0,1,0)</f>
        <v>0</v>
      </c>
      <c r="DU49" cm="1">
        <f t="array" ref="DU49">IF(SUM(IF($J49:$X49=TRANSPOSE('Capacity Backing (Hide)2'!CD$67:CD$81),1,0))&gt;0,1,0)</f>
        <v>0</v>
      </c>
      <c r="DV49" cm="1">
        <f t="array" ref="DV49">IF(SUM(IF($J49:$X49=TRANSPOSE('Capacity Backing (Hide)2'!CE$67:CE$81),1,0))&gt;0,1,0)</f>
        <v>0</v>
      </c>
      <c r="DW49" cm="1">
        <f t="array" ref="DW49">IF(SUM(IF($J49:$X49=TRANSPOSE('Capacity Backing (Hide)2'!CF$67:CF$81),1,0))&gt;0,1,0)</f>
        <v>0</v>
      </c>
      <c r="DX49" cm="1">
        <f t="array" ref="DX49">IF(SUM(IF($J49:$X49=TRANSPOSE('Capacity Backing (Hide)2'!CG$67:CG$81),1,0))&gt;0,1,0)</f>
        <v>0</v>
      </c>
      <c r="DY49" cm="1">
        <f t="array" ref="DY49">IF(SUM(IF($J49:$X49=TRANSPOSE('Capacity Backing (Hide)2'!CH$67:CH$81),1,0))&gt;0,1,0)</f>
        <v>0</v>
      </c>
      <c r="DZ49" cm="1">
        <f t="array" ref="DZ49">IF(SUM(IF($J49:$X49=TRANSPOSE('Capacity Backing (Hide)2'!CI$67:CI$81),1,0))&gt;0,1,0)</f>
        <v>0</v>
      </c>
      <c r="EA49" cm="1">
        <f t="array" ref="EA49">IF(SUM(IF($J49:$X49=TRANSPOSE('Capacity Backing (Hide)2'!CJ$67:CJ$81),1,0))&gt;0,1,0)</f>
        <v>0</v>
      </c>
      <c r="EB49" cm="1">
        <f t="array" ref="EB49">IF(SUM(IF($J49:$X49=TRANSPOSE('Capacity Backing (Hide)2'!CK$67:CK$81),1,0))&gt;0,1,0)</f>
        <v>0</v>
      </c>
      <c r="EC49" cm="1">
        <f t="array" ref="EC49">IF(SUM(IF($J49:$X49=TRANSPOSE('Capacity Backing (Hide)2'!CL$67:CL$81),1,0))&gt;0,1,0)</f>
        <v>0</v>
      </c>
      <c r="ED49" cm="1">
        <f t="array" ref="ED49">IF(SUM(IF($J49:$X49=TRANSPOSE('Capacity Backing (Hide)2'!CM$67:CM$81),1,0))&gt;0,1,0)</f>
        <v>0</v>
      </c>
      <c r="EE49" cm="1">
        <f t="array" ref="EE49">IF(SUM(IF($J49:$X49=TRANSPOSE('Capacity Backing (Hide)2'!CN$67:CN$81),1,0))&gt;0,1,0)</f>
        <v>0</v>
      </c>
      <c r="EF49" cm="1">
        <f t="array" ref="EF49">IF(SUM(IF($J49:$X49=TRANSPOSE('Capacity Backing (Hide)2'!CO$67:CO$81),1,0))&gt;0,1,0)</f>
        <v>0</v>
      </c>
      <c r="EG49" cm="1">
        <f t="array" ref="EG49">IF(SUM(IF($J49:$X49=TRANSPOSE('Capacity Backing (Hide)2'!CP$67:CP$81),1,0))&gt;0,1,0)</f>
        <v>0</v>
      </c>
      <c r="EH49" cm="1">
        <f t="array" ref="EH49">IF(SUM(IF($J49:$X49=TRANSPOSE('Capacity Backing (Hide)2'!CQ$67:CQ$81),1,0))&gt;0,1,0)</f>
        <v>0</v>
      </c>
      <c r="EI49" cm="1">
        <f t="array" ref="EI49">IF(SUM(IF($J49:$X49=TRANSPOSE('Capacity Backing (Hide)2'!CR$67:CR$81),1,0))&gt;0,1,0)</f>
        <v>0</v>
      </c>
      <c r="EJ49" cm="1">
        <f t="array" ref="EJ49">IF(SUM(IF($J49:$X49=TRANSPOSE('Capacity Backing (Hide)2'!CS$67:CS$81),1,0))&gt;0,1,0)</f>
        <v>0</v>
      </c>
      <c r="EK49" cm="1">
        <f t="array" ref="EK49">IF(SUM(IF($J49:$X49=TRANSPOSE('Capacity Backing (Hide)2'!CT$67:CT$81),1,0))&gt;0,1,0)</f>
        <v>0</v>
      </c>
      <c r="EL49" cm="1">
        <f t="array" ref="EL49">IF(SUM(IF($J49:$X49=TRANSPOSE('Capacity Backing (Hide)2'!CU$67:CU$81),1,0))&gt;0,1,0)</f>
        <v>0</v>
      </c>
      <c r="EM49" cm="1">
        <f t="array" ref="EM49">IF(SUM(IF($J49:$X49=TRANSPOSE('Capacity Backing (Hide)2'!CV$67:CV$81),1,0))&gt;0,1,0)</f>
        <v>0</v>
      </c>
      <c r="EN49" cm="1">
        <f t="array" ref="EN49">IF(SUM(IF($J49:$X49=TRANSPOSE('Capacity Backing (Hide)2'!CW$67:CW$81),1,0))&gt;0,1,0)</f>
        <v>0</v>
      </c>
      <c r="EQ49" cm="1">
        <f t="array" ref="EQ49">IF(SUM(IF($J49:$X49=TRANSPOSE('Capacity Backing (Hide)2'!B$203:B$217),1,0))&gt;0,1,0)</f>
        <v>0</v>
      </c>
      <c r="ER49" cm="1">
        <f t="array" ref="ER49">IF(SUM(IF($J49:$X49=TRANSPOSE('Capacity Backing (Hide)2'!C$203:C$217),1,0))&gt;0,1,0)</f>
        <v>0</v>
      </c>
      <c r="ES49" cm="1">
        <f t="array" ref="ES49">IF(SUM(IF($J49:$X49=TRANSPOSE('Capacity Backing (Hide)2'!D$203:D$217),1,0))&gt;0,1,0)</f>
        <v>0</v>
      </c>
      <c r="ET49" cm="1">
        <f t="array" ref="ET49">IF(SUM(IF($J49:$X49=TRANSPOSE('Capacity Backing (Hide)2'!E$203:E$217),1,0))&gt;0,1,0)</f>
        <v>0</v>
      </c>
      <c r="EU49" cm="1">
        <f t="array" ref="EU49">IF(SUM(IF($J49:$X49=TRANSPOSE('Capacity Backing (Hide)2'!F$203:F$217),1,0))&gt;0,1,0)</f>
        <v>0</v>
      </c>
      <c r="EV49" cm="1">
        <f t="array" ref="EV49">IF(SUM(IF($J49:$X49=TRANSPOSE('Capacity Backing (Hide)2'!G$203:G$217),1,0))&gt;0,1,0)</f>
        <v>0</v>
      </c>
      <c r="EW49" cm="1">
        <f t="array" ref="EW49">IF(SUM(IF($J49:$X49=TRANSPOSE('Capacity Backing (Hide)2'!H$203:H$217),1,0))&gt;0,1,0)</f>
        <v>0</v>
      </c>
      <c r="EX49" cm="1">
        <f t="array" ref="EX49">IF(SUM(IF($J49:$X49=TRANSPOSE('Capacity Backing (Hide)2'!I$203:I$217),1,0))&gt;0,1,0)</f>
        <v>0</v>
      </c>
      <c r="EY49" cm="1">
        <f t="array" ref="EY49">IF(SUM(IF($J49:$X49=TRANSPOSE('Capacity Backing (Hide)2'!J$203:J$217),1,0))&gt;0,1,0)</f>
        <v>0</v>
      </c>
      <c r="EZ49" cm="1">
        <f t="array" ref="EZ49">IF(SUM(IF($J49:$X49=TRANSPOSE('Capacity Backing (Hide)2'!K$203:K$217),1,0))&gt;0,1,0)</f>
        <v>0</v>
      </c>
      <c r="FA49" cm="1">
        <f t="array" ref="FA49">IF(SUM(IF($J49:$X49=TRANSPOSE('Capacity Backing (Hide)2'!L$203:L$217),1,0))&gt;0,1,0)</f>
        <v>0</v>
      </c>
      <c r="FB49" cm="1">
        <f t="array" ref="FB49">IF(SUM(IF($J49:$X49=TRANSPOSE('Capacity Backing (Hide)2'!M$203:M$217),1,0))&gt;0,1,0)</f>
        <v>0</v>
      </c>
      <c r="FC49" cm="1">
        <f t="array" ref="FC49">IF(SUM(IF($J49:$X49=TRANSPOSE('Capacity Backing (Hide)2'!N$203:N$217),1,0))&gt;0,1,0)</f>
        <v>0</v>
      </c>
      <c r="FD49" cm="1">
        <f t="array" ref="FD49">IF(SUM(IF($J49:$X49=TRANSPOSE('Capacity Backing (Hide)2'!O$203:O$217),1,0))&gt;0,1,0)</f>
        <v>0</v>
      </c>
      <c r="FE49" cm="1">
        <f t="array" ref="FE49">IF(SUM(IF($J49:$X49=TRANSPOSE('Capacity Backing (Hide)2'!P$203:P$217),1,0))&gt;0,1,0)</f>
        <v>0</v>
      </c>
      <c r="FF49" cm="1">
        <f t="array" ref="FF49">IF(SUM(IF($J49:$X49=TRANSPOSE('Capacity Backing (Hide)2'!Q$203:Q$217),1,0))&gt;0,1,0)</f>
        <v>0</v>
      </c>
      <c r="FG49" cm="1">
        <f t="array" ref="FG49">IF(SUM(IF($J49:$X49=TRANSPOSE('Capacity Backing (Hide)2'!R$203:R$217),1,0))&gt;0,1,0)</f>
        <v>0</v>
      </c>
      <c r="FH49" cm="1">
        <f t="array" ref="FH49">IF(SUM(IF($J49:$X49=TRANSPOSE('Capacity Backing (Hide)2'!S$203:S$217),1,0))&gt;0,1,0)</f>
        <v>0</v>
      </c>
      <c r="FI49" cm="1">
        <f t="array" ref="FI49">IF(SUM(IF($J49:$X49=TRANSPOSE('Capacity Backing (Hide)2'!T$203:T$217),1,0))&gt;0,1,0)</f>
        <v>0</v>
      </c>
      <c r="FJ49" cm="1">
        <f t="array" ref="FJ49">IF(SUM(IF($J49:$X49=TRANSPOSE('Capacity Backing (Hide)2'!U$203:U$217),1,0))&gt;0,1,0)</f>
        <v>0</v>
      </c>
      <c r="FK49" cm="1">
        <f t="array" ref="FK49">IF(SUM(IF($J49:$X49=TRANSPOSE('Capacity Backing (Hide)2'!V$203:V$217),1,0))&gt;0,1,0)</f>
        <v>0</v>
      </c>
      <c r="FL49" cm="1">
        <f t="array" ref="FL49">IF(SUM(IF($J49:$X49=TRANSPOSE('Capacity Backing (Hide)2'!W$203:W$217),1,0))&gt;0,1,0)</f>
        <v>0</v>
      </c>
      <c r="FM49" cm="1">
        <f t="array" ref="FM49">IF(SUM(IF($J49:$X49=TRANSPOSE('Capacity Backing (Hide)2'!X$203:X$217),1,0))&gt;0,1,0)</f>
        <v>0</v>
      </c>
      <c r="FN49" cm="1">
        <f t="array" ref="FN49">IF(SUM(IF($J49:$X49=TRANSPOSE('Capacity Backing (Hide)2'!Y$203:Y$217),1,0))&gt;0,1,0)</f>
        <v>0</v>
      </c>
      <c r="FO49" cm="1">
        <f t="array" ref="FO49">IF(SUM(IF($J49:$X49=TRANSPOSE('Capacity Backing (Hide)2'!Z$203:Z$217),1,0))&gt;0,1,0)</f>
        <v>0</v>
      </c>
      <c r="FP49" cm="1">
        <f t="array" ref="FP49">IF(SUM(IF($J49:$X49=TRANSPOSE('Capacity Backing (Hide)2'!AA$203:AA$217),1,0))&gt;0,1,0)</f>
        <v>0</v>
      </c>
      <c r="FQ49" cm="1">
        <f t="array" ref="FQ49">IF(SUM(IF($J49:$X49=TRANSPOSE('Capacity Backing (Hide)2'!AB$203:AB$217),1,0))&gt;0,1,0)</f>
        <v>0</v>
      </c>
      <c r="FR49" cm="1">
        <f t="array" ref="FR49">IF(SUM(IF($J49:$X49=TRANSPOSE('Capacity Backing (Hide)2'!AC$203:AC$217),1,0))&gt;0,1,0)</f>
        <v>0</v>
      </c>
      <c r="FS49" cm="1">
        <f t="array" ref="FS49">IF(SUM(IF($J49:$X49=TRANSPOSE('Capacity Backing (Hide)2'!AD$203:AD$217),1,0))&gt;0,1,0)</f>
        <v>0</v>
      </c>
      <c r="FT49" cm="1">
        <f t="array" ref="FT49">IF(SUM(IF($J49:$X49=TRANSPOSE('Capacity Backing (Hide)2'!AE$203:AE$217),1,0))&gt;0,1,0)</f>
        <v>0</v>
      </c>
      <c r="FU49" cm="1">
        <f t="array" ref="FU49">IF(SUM(IF($J49:$X49=TRANSPOSE('Capacity Backing (Hide)2'!AF$203:AF$217),1,0))&gt;0,1,0)</f>
        <v>0</v>
      </c>
      <c r="FV49" cm="1">
        <f t="array" ref="FV49">IF(SUM(IF($J49:$X49=TRANSPOSE('Capacity Backing (Hide)2'!AG$203:AG$217),1,0))&gt;0,1,0)</f>
        <v>0</v>
      </c>
      <c r="FW49" cm="1">
        <f t="array" ref="FW49">IF(SUM(IF($J49:$X49=TRANSPOSE('Capacity Backing (Hide)2'!AH$203:AH$217),1,0))&gt;0,1,0)</f>
        <v>0</v>
      </c>
      <c r="FX49" cm="1">
        <f t="array" ref="FX49">IF(SUM(IF($J49:$X49=TRANSPOSE('Capacity Backing (Hide)2'!AI$203:AI$217),1,0))&gt;0,1,0)</f>
        <v>0</v>
      </c>
      <c r="FY49" cm="1">
        <f t="array" ref="FY49">IF(SUM(IF($J49:$X49=TRANSPOSE('Capacity Backing (Hide)2'!AJ$203:AJ$217),1,0))&gt;0,1,0)</f>
        <v>0</v>
      </c>
      <c r="FZ49" cm="1">
        <f t="array" ref="FZ49">IF(SUM(IF($J49:$X49=TRANSPOSE('Capacity Backing (Hide)2'!AK$203:AK$217),1,0))&gt;0,1,0)</f>
        <v>0</v>
      </c>
      <c r="GA49" cm="1">
        <f t="array" ref="GA49">IF(SUM(IF($J49:$X49=TRANSPOSE('Capacity Backing (Hide)2'!AL$203:AL$217),1,0))&gt;0,1,0)</f>
        <v>0</v>
      </c>
      <c r="GB49" cm="1">
        <f t="array" ref="GB49">IF(SUM(IF($J49:$X49=TRANSPOSE('Capacity Backing (Hide)2'!AM$203:AM$217),1,0))&gt;0,1,0)</f>
        <v>0</v>
      </c>
      <c r="GC49" cm="1">
        <f t="array" ref="GC49">IF(SUM(IF($J49:$X49=TRANSPOSE('Capacity Backing (Hide)2'!AN$203:AN$217),1,0))&gt;0,1,0)</f>
        <v>0</v>
      </c>
      <c r="GD49" cm="1">
        <f t="array" ref="GD49">IF(SUM(IF($J49:$X49=TRANSPOSE('Capacity Backing (Hide)2'!AO$203:AO$217),1,0))&gt;0,1,0)</f>
        <v>0</v>
      </c>
      <c r="GE49" cm="1">
        <f t="array" ref="GE49">IF(SUM(IF($J49:$X49=TRANSPOSE('Capacity Backing (Hide)2'!AP$203:AP$217),1,0))&gt;0,1,0)</f>
        <v>0</v>
      </c>
      <c r="GF49" cm="1">
        <f t="array" ref="GF49">IF(SUM(IF($J49:$X49=TRANSPOSE('Capacity Backing (Hide)2'!AQ$203:AQ$217),1,0))&gt;0,1,0)</f>
        <v>0</v>
      </c>
      <c r="GG49" cm="1">
        <f t="array" ref="GG49">IF(SUM(IF($J49:$X49=TRANSPOSE('Capacity Backing (Hide)2'!AR$203:AR$217),1,0))&gt;0,1,0)</f>
        <v>0</v>
      </c>
      <c r="GH49" cm="1">
        <f t="array" ref="GH49">IF(SUM(IF($J49:$X49=TRANSPOSE('Capacity Backing (Hide)2'!AS$203:AS$217),1,0))&gt;0,1,0)</f>
        <v>0</v>
      </c>
      <c r="GI49" cm="1">
        <f t="array" ref="GI49">IF(SUM(IF($J49:$X49=TRANSPOSE('Capacity Backing (Hide)2'!AT$203:AT$217),1,0))&gt;0,1,0)</f>
        <v>0</v>
      </c>
      <c r="GJ49" cm="1">
        <f t="array" ref="GJ49">IF(SUM(IF($J49:$X49=TRANSPOSE('Capacity Backing (Hide)2'!AU$203:AU$217),1,0))&gt;0,1,0)</f>
        <v>0</v>
      </c>
      <c r="GK49" cm="1">
        <f t="array" ref="GK49">IF(SUM(IF($J49:$X49=TRANSPOSE('Capacity Backing (Hide)2'!AV$203:AV$217),1,0))&gt;0,1,0)</f>
        <v>0</v>
      </c>
      <c r="GL49" cm="1">
        <f t="array" ref="GL49">IF(SUM(IF($J49:$X49=TRANSPOSE('Capacity Backing (Hide)2'!AW$203:AW$217),1,0))&gt;0,1,0)</f>
        <v>0</v>
      </c>
      <c r="GM49" cm="1">
        <f t="array" ref="GM49">IF(SUM(IF($J49:$X49=TRANSPOSE('Capacity Backing (Hide)2'!AX$203:AX$217),1,0))&gt;0,1,0)</f>
        <v>0</v>
      </c>
      <c r="GN49" cm="1">
        <f t="array" ref="GN49">IF(SUM(IF($J49:$X49=TRANSPOSE('Capacity Backing (Hide)2'!AY$203:AY$217),1,0))&gt;0,1,0)</f>
        <v>0</v>
      </c>
      <c r="GO49" cm="1">
        <f t="array" ref="GO49">IF(SUM(IF($J49:$X49=TRANSPOSE('Capacity Backing (Hide)2'!AZ$203:AZ$217),1,0))&gt;0,1,0)</f>
        <v>0</v>
      </c>
      <c r="GP49" cm="1">
        <f t="array" ref="GP49">IF(SUM(IF($J49:$X49=TRANSPOSE('Capacity Backing (Hide)2'!BA$203:BA$217),1,0))&gt;0,1,0)</f>
        <v>0</v>
      </c>
      <c r="GQ49" cm="1">
        <f t="array" ref="GQ49">IF(SUM(IF($J49:$X49=TRANSPOSE('Capacity Backing (Hide)2'!BB$203:BB$217),1,0))&gt;0,1,0)</f>
        <v>0</v>
      </c>
      <c r="GR49" cm="1">
        <f t="array" ref="GR49">IF(SUM(IF($J49:$X49=TRANSPOSE('Capacity Backing (Hide)2'!BC$203:BC$217),1,0))&gt;0,1,0)</f>
        <v>0</v>
      </c>
      <c r="GS49" cm="1">
        <f t="array" ref="GS49">IF(SUM(IF($J49:$X49=TRANSPOSE('Capacity Backing (Hide)2'!BD$203:BD$217),1,0))&gt;0,1,0)</f>
        <v>0</v>
      </c>
      <c r="GT49" cm="1">
        <f t="array" ref="GT49">IF(SUM(IF($J49:$X49=TRANSPOSE('Capacity Backing (Hide)2'!BE$203:BE$217),1,0))&gt;0,1,0)</f>
        <v>0</v>
      </c>
      <c r="GU49" cm="1">
        <f t="array" ref="GU49">IF(SUM(IF($J49:$X49=TRANSPOSE('Capacity Backing (Hide)2'!BF$203:BF$217),1,0))&gt;0,1,0)</f>
        <v>0</v>
      </c>
      <c r="GV49" cm="1">
        <f t="array" ref="GV49">IF(SUM(IF($J49:$X49=TRANSPOSE('Capacity Backing (Hide)2'!BG$203:BG$217),1,0))&gt;0,1,0)</f>
        <v>0</v>
      </c>
      <c r="GW49" cm="1">
        <f t="array" ref="GW49">IF(SUM(IF($J49:$X49=TRANSPOSE('Capacity Backing (Hide)2'!BH$203:BH$217),1,0))&gt;0,1,0)</f>
        <v>0</v>
      </c>
      <c r="GX49" cm="1">
        <f t="array" ref="GX49">IF(SUM(IF($J49:$X49=TRANSPOSE('Capacity Backing (Hide)2'!BI$203:BI$217),1,0))&gt;0,1,0)</f>
        <v>0</v>
      </c>
      <c r="GY49" cm="1">
        <f t="array" ref="GY49">IF(SUM(IF($J49:$X49=TRANSPOSE('Capacity Backing (Hide)2'!BJ$203:BJ$217),1,0))&gt;0,1,0)</f>
        <v>0</v>
      </c>
      <c r="GZ49" cm="1">
        <f t="array" ref="GZ49">IF(SUM(IF($J49:$X49=TRANSPOSE('Capacity Backing (Hide)2'!BK$203:BK$217),1,0))&gt;0,1,0)</f>
        <v>0</v>
      </c>
      <c r="HA49" cm="1">
        <f t="array" ref="HA49">IF(SUM(IF($J49:$X49=TRANSPOSE('Capacity Backing (Hide)2'!BL$203:BL$217),1,0))&gt;0,1,0)</f>
        <v>0</v>
      </c>
      <c r="HB49" cm="1">
        <f t="array" ref="HB49">IF(SUM(IF($J49:$X49=TRANSPOSE('Capacity Backing (Hide)2'!BM$203:BM$217),1,0))&gt;0,1,0)</f>
        <v>0</v>
      </c>
      <c r="HC49" cm="1">
        <f t="array" ref="HC49">IF(SUM(IF($J49:$X49=TRANSPOSE('Capacity Backing (Hide)2'!BN$203:BN$217),1,0))&gt;0,1,0)</f>
        <v>0</v>
      </c>
      <c r="HD49" cm="1">
        <f t="array" ref="HD49">IF(SUM(IF($J49:$X49=TRANSPOSE('Capacity Backing (Hide)2'!BO$203:BO$217),1,0))&gt;0,1,0)</f>
        <v>0</v>
      </c>
      <c r="HE49" cm="1">
        <f t="array" ref="HE49">IF(SUM(IF($J49:$X49=TRANSPOSE('Capacity Backing (Hide)2'!BP$203:BP$217),1,0))&gt;0,1,0)</f>
        <v>0</v>
      </c>
      <c r="HF49" cm="1">
        <f t="array" ref="HF49">IF(SUM(IF($J49:$X49=TRANSPOSE('Capacity Backing (Hide)2'!BQ$203:BQ$217),1,0))&gt;0,1,0)</f>
        <v>0</v>
      </c>
      <c r="HG49" cm="1">
        <f t="array" ref="HG49">IF(SUM(IF($J49:$X49=TRANSPOSE('Capacity Backing (Hide)2'!BR$203:BR$217),1,0))&gt;0,1,0)</f>
        <v>0</v>
      </c>
      <c r="HH49" cm="1">
        <f t="array" ref="HH49">IF(SUM(IF($J49:$X49=TRANSPOSE('Capacity Backing (Hide)2'!BS$203:BS$217),1,0))&gt;0,1,0)</f>
        <v>0</v>
      </c>
      <c r="HI49" cm="1">
        <f t="array" ref="HI49">IF(SUM(IF($J49:$X49=TRANSPOSE('Capacity Backing (Hide)2'!BT$203:BT$217),1,0))&gt;0,1,0)</f>
        <v>0</v>
      </c>
      <c r="HJ49" cm="1">
        <f t="array" ref="HJ49">IF(SUM(IF($J49:$X49=TRANSPOSE('Capacity Backing (Hide)2'!BU$203:BU$217),1,0))&gt;0,1,0)</f>
        <v>0</v>
      </c>
      <c r="HK49" cm="1">
        <f t="array" ref="HK49">IF(SUM(IF($J49:$X49=TRANSPOSE('Capacity Backing (Hide)2'!BV$203:BV$217),1,0))&gt;0,1,0)</f>
        <v>0</v>
      </c>
      <c r="HL49" cm="1">
        <f t="array" ref="HL49">IF(SUM(IF($J49:$X49=TRANSPOSE('Capacity Backing (Hide)2'!BW$203:BW$217),1,0))&gt;0,1,0)</f>
        <v>0</v>
      </c>
      <c r="HM49" cm="1">
        <f t="array" ref="HM49">IF(SUM(IF($J49:$X49=TRANSPOSE('Capacity Backing (Hide)2'!BX$203:BX$217),1,0))&gt;0,1,0)</f>
        <v>0</v>
      </c>
      <c r="HN49" cm="1">
        <f t="array" ref="HN49">IF(SUM(IF($J49:$X49=TRANSPOSE('Capacity Backing (Hide)2'!BY$203:BY$217),1,0))&gt;0,1,0)</f>
        <v>0</v>
      </c>
      <c r="HO49" cm="1">
        <f t="array" ref="HO49">IF(SUM(IF($J49:$X49=TRANSPOSE('Capacity Backing (Hide)2'!BZ$203:BZ$217),1,0))&gt;0,1,0)</f>
        <v>0</v>
      </c>
      <c r="HP49" cm="1">
        <f t="array" ref="HP49">IF(SUM(IF($J49:$X49=TRANSPOSE('Capacity Backing (Hide)2'!CA$203:CA$217),1,0))&gt;0,1,0)</f>
        <v>0</v>
      </c>
      <c r="HQ49" cm="1">
        <f t="array" ref="HQ49">IF(SUM(IF($J49:$X49=TRANSPOSE('Capacity Backing (Hide)2'!CB$203:CB$217),1,0))&gt;0,1,0)</f>
        <v>0</v>
      </c>
      <c r="HR49" cm="1">
        <f t="array" ref="HR49">IF(SUM(IF($J49:$X49=TRANSPOSE('Capacity Backing (Hide)2'!CC$203:CC$217),1,0))&gt;0,1,0)</f>
        <v>0</v>
      </c>
      <c r="HS49" cm="1">
        <f t="array" ref="HS49">IF(SUM(IF($J49:$X49=TRANSPOSE('Capacity Backing (Hide)2'!CD$203:CD$217),1,0))&gt;0,1,0)</f>
        <v>0</v>
      </c>
      <c r="HT49" cm="1">
        <f t="array" ref="HT49">IF(SUM(IF($J49:$X49=TRANSPOSE('Capacity Backing (Hide)2'!CE$203:CE$217),1,0))&gt;0,1,0)</f>
        <v>0</v>
      </c>
      <c r="HU49" cm="1">
        <f t="array" ref="HU49">IF(SUM(IF($J49:$X49=TRANSPOSE('Capacity Backing (Hide)2'!CF$203:CF$217),1,0))&gt;0,1,0)</f>
        <v>0</v>
      </c>
      <c r="HV49" cm="1">
        <f t="array" ref="HV49">IF(SUM(IF($J49:$X49=TRANSPOSE('Capacity Backing (Hide)2'!CG$203:CG$217),1,0))&gt;0,1,0)</f>
        <v>0</v>
      </c>
      <c r="HW49" cm="1">
        <f t="array" ref="HW49">IF(SUM(IF($J49:$X49=TRANSPOSE('Capacity Backing (Hide)2'!CH$203:CH$217),1,0))&gt;0,1,0)</f>
        <v>0</v>
      </c>
      <c r="HX49" cm="1">
        <f t="array" ref="HX49">IF(SUM(IF($J49:$X49=TRANSPOSE('Capacity Backing (Hide)2'!CI$203:CI$217),1,0))&gt;0,1,0)</f>
        <v>0</v>
      </c>
      <c r="HY49" cm="1">
        <f t="array" ref="HY49">IF(SUM(IF($J49:$X49=TRANSPOSE('Capacity Backing (Hide)2'!CJ$203:CJ$217),1,0))&gt;0,1,0)</f>
        <v>0</v>
      </c>
      <c r="HZ49" cm="1">
        <f t="array" ref="HZ49">IF(SUM(IF($J49:$X49=TRANSPOSE('Capacity Backing (Hide)2'!CK$203:CK$217),1,0))&gt;0,1,0)</f>
        <v>0</v>
      </c>
      <c r="IA49" cm="1">
        <f t="array" ref="IA49">IF(SUM(IF($J49:$X49=TRANSPOSE('Capacity Backing (Hide)2'!CL$203:CL$217),1,0))&gt;0,1,0)</f>
        <v>0</v>
      </c>
      <c r="IB49" cm="1">
        <f t="array" ref="IB49">IF(SUM(IF($J49:$X49=TRANSPOSE('Capacity Backing (Hide)2'!CM$203:CM$217),1,0))&gt;0,1,0)</f>
        <v>0</v>
      </c>
      <c r="IC49" cm="1">
        <f t="array" ref="IC49">IF(SUM(IF($J49:$X49=TRANSPOSE('Capacity Backing (Hide)2'!CN$203:CN$217),1,0))&gt;0,1,0)</f>
        <v>0</v>
      </c>
      <c r="ID49" cm="1">
        <f t="array" ref="ID49">IF(SUM(IF($J49:$X49=TRANSPOSE('Capacity Backing (Hide)2'!CO$203:CO$217),1,0))&gt;0,1,0)</f>
        <v>0</v>
      </c>
      <c r="IE49" cm="1">
        <f t="array" ref="IE49">IF(SUM(IF($J49:$X49=TRANSPOSE('Capacity Backing (Hide)2'!CP$203:CP$217),1,0))&gt;0,1,0)</f>
        <v>0</v>
      </c>
      <c r="IF49" cm="1">
        <f t="array" ref="IF49">IF(SUM(IF($J49:$X49=TRANSPOSE('Capacity Backing (Hide)2'!CQ$203:CQ$217),1,0))&gt;0,1,0)</f>
        <v>0</v>
      </c>
      <c r="IG49" cm="1">
        <f t="array" ref="IG49">IF(SUM(IF($J49:$X49=TRANSPOSE('Capacity Backing (Hide)2'!CR$203:CR$217),1,0))&gt;0,1,0)</f>
        <v>0</v>
      </c>
      <c r="IH49" cm="1">
        <f t="array" ref="IH49">IF(SUM(IF($J49:$X49=TRANSPOSE('Capacity Backing (Hide)2'!CS$203:CS$217),1,0))&gt;0,1,0)</f>
        <v>0</v>
      </c>
      <c r="II49" cm="1">
        <f t="array" ref="II49">IF(SUM(IF($J49:$X49=TRANSPOSE('Capacity Backing (Hide)2'!CT$203:CT$217),1,0))&gt;0,1,0)</f>
        <v>0</v>
      </c>
      <c r="IJ49" cm="1">
        <f t="array" ref="IJ49">IF(SUM(IF($J49:$X49=TRANSPOSE('Capacity Backing (Hide)2'!CU$203:CU$217),1,0))&gt;0,1,0)</f>
        <v>0</v>
      </c>
      <c r="IK49" cm="1">
        <f t="array" ref="IK49">IF(SUM(IF($J49:$X49=TRANSPOSE('Capacity Backing (Hide)2'!CV$203:CV$217),1,0))&gt;0,1,0)</f>
        <v>0</v>
      </c>
      <c r="IL49" cm="1">
        <f t="array" ref="IL49">IF(SUM(IF($J49:$X49=TRANSPOSE('Capacity Backing (Hide)2'!CW$203:CW$217),1,0))&gt;0,1,0)</f>
        <v>0</v>
      </c>
      <c r="IO49" s="184">
        <v>0</v>
      </c>
      <c r="IP49" s="184">
        <v>0</v>
      </c>
      <c r="IQ49" s="184">
        <v>0</v>
      </c>
      <c r="IR49" s="184">
        <v>0</v>
      </c>
      <c r="IS49" s="184">
        <v>0</v>
      </c>
      <c r="IT49" s="184">
        <v>0</v>
      </c>
      <c r="IU49" s="184">
        <v>0</v>
      </c>
      <c r="IV49" s="184">
        <v>0</v>
      </c>
      <c r="IW49" s="184">
        <v>0</v>
      </c>
      <c r="IX49" s="184">
        <v>0</v>
      </c>
      <c r="IY49" s="184">
        <v>0</v>
      </c>
      <c r="IZ49" s="184">
        <v>0</v>
      </c>
      <c r="JA49" s="184">
        <v>0</v>
      </c>
      <c r="JB49" s="184">
        <v>0</v>
      </c>
      <c r="JC49" s="184">
        <v>0</v>
      </c>
      <c r="JD49" s="184">
        <v>0</v>
      </c>
      <c r="JE49" s="184">
        <v>0</v>
      </c>
      <c r="JF49" s="184">
        <v>0</v>
      </c>
      <c r="JG49" s="184">
        <v>0</v>
      </c>
      <c r="JH49" s="184">
        <v>0</v>
      </c>
      <c r="JI49" s="184">
        <v>0</v>
      </c>
      <c r="JJ49" s="184">
        <v>0</v>
      </c>
      <c r="JK49" s="184">
        <v>0</v>
      </c>
      <c r="JL49" s="184">
        <v>0</v>
      </c>
      <c r="JM49" s="184">
        <v>0</v>
      </c>
      <c r="JN49" s="184">
        <v>0</v>
      </c>
      <c r="JO49" s="184">
        <v>0</v>
      </c>
      <c r="JP49" s="184">
        <v>0</v>
      </c>
      <c r="JQ49" s="184">
        <v>0</v>
      </c>
      <c r="JR49" s="184">
        <v>0</v>
      </c>
      <c r="JS49" s="184">
        <v>0</v>
      </c>
      <c r="JT49" s="184">
        <v>0</v>
      </c>
      <c r="JU49" s="184">
        <v>0</v>
      </c>
      <c r="JV49" s="184">
        <v>0</v>
      </c>
      <c r="JW49" s="184">
        <v>0</v>
      </c>
      <c r="JX49" s="184">
        <v>0</v>
      </c>
      <c r="JY49" s="184">
        <v>0</v>
      </c>
      <c r="JZ49" s="184">
        <v>0</v>
      </c>
      <c r="KA49" s="184">
        <v>0</v>
      </c>
      <c r="KB49" s="184">
        <v>0</v>
      </c>
      <c r="KC49" s="184">
        <v>0</v>
      </c>
      <c r="KD49" s="184">
        <v>0</v>
      </c>
      <c r="KE49" s="184">
        <v>0</v>
      </c>
      <c r="KF49" s="184">
        <v>0</v>
      </c>
      <c r="KG49" s="184">
        <v>0</v>
      </c>
      <c r="KH49" s="184">
        <v>0</v>
      </c>
      <c r="KI49" s="184">
        <v>0</v>
      </c>
      <c r="KJ49" s="184">
        <v>0</v>
      </c>
      <c r="KK49" s="184">
        <v>0</v>
      </c>
      <c r="KL49" s="184">
        <v>0</v>
      </c>
      <c r="KM49" s="184">
        <v>0</v>
      </c>
      <c r="KN49" s="184">
        <v>0</v>
      </c>
      <c r="KO49" s="184">
        <v>0</v>
      </c>
      <c r="KP49" s="184">
        <v>0</v>
      </c>
      <c r="KQ49" s="184">
        <v>0</v>
      </c>
      <c r="KR49" s="184">
        <v>0</v>
      </c>
      <c r="KS49" s="184">
        <v>0</v>
      </c>
      <c r="KT49" s="184">
        <v>0</v>
      </c>
      <c r="KU49" s="184">
        <v>0</v>
      </c>
      <c r="KV49" s="184">
        <v>0</v>
      </c>
      <c r="KW49" s="184">
        <v>0</v>
      </c>
      <c r="KX49" s="184">
        <v>0</v>
      </c>
      <c r="KY49" s="184">
        <v>0</v>
      </c>
      <c r="KZ49" s="184">
        <v>0</v>
      </c>
      <c r="LA49" s="184">
        <v>0</v>
      </c>
      <c r="LB49" s="184">
        <v>0</v>
      </c>
      <c r="LC49" s="184">
        <v>0</v>
      </c>
      <c r="LD49" s="184">
        <v>0</v>
      </c>
      <c r="LE49" s="184">
        <v>0</v>
      </c>
      <c r="LF49" s="184">
        <v>0</v>
      </c>
      <c r="LG49" s="184">
        <v>0</v>
      </c>
      <c r="LH49" s="184">
        <v>0</v>
      </c>
      <c r="LI49" s="184">
        <v>0</v>
      </c>
      <c r="LJ49" s="184">
        <v>0</v>
      </c>
      <c r="LK49" s="184">
        <v>0</v>
      </c>
      <c r="LL49" s="184">
        <v>0</v>
      </c>
      <c r="LM49" s="184">
        <v>0</v>
      </c>
      <c r="LN49" s="184">
        <v>0</v>
      </c>
      <c r="LO49" s="184">
        <v>0</v>
      </c>
      <c r="LP49" s="184">
        <v>0</v>
      </c>
      <c r="LQ49" s="184">
        <v>0</v>
      </c>
      <c r="LR49" s="184">
        <v>0</v>
      </c>
      <c r="LS49" s="184">
        <v>0</v>
      </c>
      <c r="LT49" s="184">
        <v>0</v>
      </c>
      <c r="LU49" s="184">
        <v>0</v>
      </c>
      <c r="LV49" s="184">
        <v>0</v>
      </c>
      <c r="LW49" s="184">
        <v>0</v>
      </c>
      <c r="LX49" s="184">
        <v>0</v>
      </c>
      <c r="LY49" s="184">
        <v>0</v>
      </c>
      <c r="LZ49" s="184">
        <v>0</v>
      </c>
      <c r="MA49" s="184">
        <v>0</v>
      </c>
      <c r="MB49" s="184">
        <v>0</v>
      </c>
      <c r="MC49" s="184">
        <v>0</v>
      </c>
      <c r="MD49" s="184">
        <v>0</v>
      </c>
      <c r="ME49" s="184">
        <v>0</v>
      </c>
      <c r="MF49" s="184">
        <v>0</v>
      </c>
      <c r="MG49" s="184">
        <v>0</v>
      </c>
      <c r="MH49" s="184">
        <v>0</v>
      </c>
      <c r="MI49" s="184">
        <v>0</v>
      </c>
      <c r="MJ49" s="184">
        <v>0</v>
      </c>
      <c r="MM49">
        <v>0</v>
      </c>
      <c r="MN49">
        <v>0</v>
      </c>
      <c r="MO49">
        <v>0</v>
      </c>
      <c r="MP49">
        <v>0</v>
      </c>
      <c r="MQ49">
        <v>0</v>
      </c>
      <c r="MR49">
        <v>0</v>
      </c>
      <c r="MS49">
        <v>0</v>
      </c>
      <c r="MT49">
        <v>0</v>
      </c>
      <c r="MU49">
        <v>0</v>
      </c>
      <c r="MV49">
        <v>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0</v>
      </c>
      <c r="OZ49">
        <v>0</v>
      </c>
      <c r="PA49">
        <v>0</v>
      </c>
      <c r="PB49">
        <v>0</v>
      </c>
      <c r="PC49">
        <v>0</v>
      </c>
      <c r="PD49">
        <v>0</v>
      </c>
      <c r="PE49">
        <v>0</v>
      </c>
      <c r="PF49">
        <v>0</v>
      </c>
      <c r="PG49">
        <v>0</v>
      </c>
      <c r="PH49">
        <v>0</v>
      </c>
      <c r="PI49">
        <v>0</v>
      </c>
      <c r="PJ49">
        <v>0</v>
      </c>
      <c r="PK49">
        <v>0</v>
      </c>
      <c r="PL49">
        <v>0</v>
      </c>
      <c r="PM49">
        <v>0</v>
      </c>
      <c r="PN49">
        <v>0</v>
      </c>
      <c r="PO49">
        <v>0</v>
      </c>
      <c r="PP49">
        <v>0</v>
      </c>
      <c r="PQ49">
        <v>0</v>
      </c>
      <c r="PR49">
        <v>0</v>
      </c>
      <c r="PS49">
        <v>0</v>
      </c>
      <c r="PT49">
        <v>0</v>
      </c>
      <c r="PU49">
        <v>0</v>
      </c>
      <c r="PV49">
        <v>0</v>
      </c>
      <c r="PW49">
        <v>0</v>
      </c>
      <c r="PX49">
        <v>0</v>
      </c>
      <c r="PY49">
        <v>0</v>
      </c>
      <c r="PZ49">
        <v>0</v>
      </c>
      <c r="QA49">
        <v>0</v>
      </c>
      <c r="QB49">
        <v>0</v>
      </c>
      <c r="QC49">
        <v>0</v>
      </c>
      <c r="QD49">
        <v>0</v>
      </c>
      <c r="QE49">
        <v>0</v>
      </c>
      <c r="QF49">
        <v>0</v>
      </c>
      <c r="QG49">
        <v>0</v>
      </c>
      <c r="QH49">
        <v>0</v>
      </c>
      <c r="QJ49" cm="1">
        <f t="array" ref="QJ49">SUM(IF('Capacity Summary'!H$36:H$135="X",1,0)*TRANSPOSE('CR Backing (Hide)'!$IO49:$MJ49)*IF('Clinical resources'!ZQ52="X",1,0))</f>
        <v>0</v>
      </c>
      <c r="QK49" cm="1">
        <f t="array" ref="QK49">SUM(IF('Capacity Summary'!I$36:I$135="X",1,0)*TRANSPOSE('CR Backing (Hide)'!$IO49:$MJ49)*IF('Clinical resources'!ZR52="X",1,0))</f>
        <v>0</v>
      </c>
      <c r="QL49" cm="1">
        <f t="array" ref="QL49">SUM(IF('Capacity Summary'!J$36:J$135="X",1,0)*TRANSPOSE('CR Backing (Hide)'!$IO49:$MJ49)*IF('Clinical resources'!ZS52="X",1,0))</f>
        <v>0</v>
      </c>
      <c r="QM49" cm="1">
        <f t="array" ref="QM49">SUM(IF('Capacity Summary'!K$36:K$135="X",1,0)*TRANSPOSE('CR Backing (Hide)'!$IO49:$MJ49)*IF('Clinical resources'!ZT52="X",1,0))</f>
        <v>0</v>
      </c>
      <c r="QN49" cm="1">
        <f t="array" ref="QN49">SUM(IF('Capacity Summary'!L$36:L$135="X",1,0)*TRANSPOSE('CR Backing (Hide)'!$IO49:$MJ49)*IF('Clinical resources'!ZU52="X",1,0))</f>
        <v>0</v>
      </c>
      <c r="QO49" cm="1">
        <f t="array" ref="QO49">SUM(IF('Capacity Summary'!M$36:M$135="X",1,0)*TRANSPOSE('CR Backing (Hide)'!$IO49:$MJ49)*IF('Clinical resources'!ZV52="X",1,0))</f>
        <v>0</v>
      </c>
      <c r="QP49" cm="1">
        <f t="array" ref="QP49">SUM(IF('Capacity Summary'!N$36:N$135="X",1,0)*TRANSPOSE('CR Backing (Hide)'!$IO49:$MJ49)*IF('Clinical resources'!ZW52="X",1,0))</f>
        <v>0</v>
      </c>
      <c r="QQ49" cm="1">
        <f t="array" ref="QQ49">SUM(IF('Capacity Summary'!O$36:O$135="X",1,0)*TRANSPOSE('CR Backing (Hide)'!$IO49:$MJ49)*IF('Clinical resources'!ZX52="X",1,0))</f>
        <v>0</v>
      </c>
      <c r="QR49" cm="1">
        <f t="array" ref="QR49">SUM(IF('Capacity Summary'!P$36:P$135="X",1,0)*TRANSPOSE('CR Backing (Hide)'!$IO49:$MJ49)*IF('Clinical resources'!ZY52="X",1,0))</f>
        <v>0</v>
      </c>
      <c r="QS49" cm="1">
        <f t="array" ref="QS49">SUM(IF('Capacity Summary'!Q$36:Q$135="X",1,0)*TRANSPOSE('CR Backing (Hide)'!$IO49:$MJ49)*IF('Clinical resources'!ZZ52="X",1,0))</f>
        <v>0</v>
      </c>
      <c r="QT49" cm="1">
        <f t="array" ref="QT49">SUM(IF('Capacity Summary'!R$36:R$135="X",1,0)*TRANSPOSE('CR Backing (Hide)'!$IO49:$MJ49)*IF('Clinical resources'!AAA52="X",1,0))</f>
        <v>0</v>
      </c>
      <c r="QU49" cm="1">
        <f t="array" ref="QU49">SUM(IF('Capacity Summary'!S$36:S$135="X",1,0)*TRANSPOSE('CR Backing (Hide)'!$IO49:$MJ49)*IF('Clinical resources'!AAB52="X",1,0))</f>
        <v>0</v>
      </c>
      <c r="QV49" cm="1">
        <f t="array" ref="QV49">SUM(IF('Capacity Summary'!T$36:T$135="X",1,0)*TRANSPOSE('CR Backing (Hide)'!$IO49:$MJ49)*IF('Clinical resources'!AAC52="X",1,0))</f>
        <v>0</v>
      </c>
      <c r="QW49" cm="1">
        <f t="array" ref="QW49">SUM(IF('Capacity Summary'!U$36:U$135="X",1,0)*TRANSPOSE('CR Backing (Hide)'!$IO49:$MJ49)*IF('Clinical resources'!AAD52="X",1,0))</f>
        <v>0</v>
      </c>
      <c r="QX49" cm="1">
        <f t="array" ref="QX49">SUM(IF('Capacity Summary'!V$36:V$135="X",1,0)*TRANSPOSE('CR Backing (Hide)'!$IO49:$MJ49)*IF('Clinical resources'!AAE52="X",1,0))</f>
        <v>0</v>
      </c>
      <c r="QY49" cm="1">
        <f t="array" ref="QY49">SUM(IF('Capacity Summary'!W$36:W$135="X",1,0)*TRANSPOSE('CR Backing (Hide)'!$IO49:$MJ49)*IF('Clinical resources'!AAF52="X",1,0))</f>
        <v>0</v>
      </c>
      <c r="QZ49" cm="1">
        <f t="array" ref="QZ49">SUM(IF('Capacity Summary'!X$36:X$135="X",1,0)*TRANSPOSE('CR Backing (Hide)'!$IO49:$MJ49)*IF('Clinical resources'!AAG52="X",1,0))</f>
        <v>0</v>
      </c>
      <c r="RA49" cm="1">
        <f t="array" ref="RA49">SUM(IF('Capacity Summary'!Y$36:Y$135="X",1,0)*TRANSPOSE('CR Backing (Hide)'!$IO49:$MJ49)*IF('Clinical resources'!AAH52="X",1,0))</f>
        <v>0</v>
      </c>
      <c r="RB49" cm="1">
        <f t="array" ref="RB49">SUM(IF('Capacity Summary'!Z$36:Z$135="X",1,0)*TRANSPOSE('CR Backing (Hide)'!$IO49:$MJ49)*IF('Clinical resources'!AAI52="X",1,0))</f>
        <v>0</v>
      </c>
      <c r="RC49" cm="1">
        <f t="array" ref="RC49">SUM(IF('Capacity Summary'!AA$36:AA$135="X",1,0)*TRANSPOSE('CR Backing (Hide)'!$IO49:$MJ49)*IF('Clinical resources'!AAJ52="X",1,0))</f>
        <v>0</v>
      </c>
      <c r="RD49" cm="1">
        <f t="array" ref="RD49">SUM(IF('Capacity Summary'!AB$36:AB$135="X",1,0)*TRANSPOSE('CR Backing (Hide)'!$IO49:$MJ49)*IF('Clinical resources'!AAK52="X",1,0))</f>
        <v>0</v>
      </c>
      <c r="RE49" cm="1">
        <f t="array" ref="RE49">SUM(IF('Capacity Summary'!AC$36:AC$135="X",1,0)*TRANSPOSE('CR Backing (Hide)'!$IO49:$MJ49)*IF('Clinical resources'!AAL52="X",1,0))</f>
        <v>0</v>
      </c>
      <c r="RF49" cm="1">
        <f t="array" ref="RF49">SUM(IF('Capacity Summary'!AD$36:AD$135="X",1,0)*TRANSPOSE('CR Backing (Hide)'!$IO49:$MJ49)*IF('Clinical resources'!AAM52="X",1,0))</f>
        <v>0</v>
      </c>
      <c r="RG49" cm="1">
        <f t="array" ref="RG49">SUM(IF('Capacity Summary'!AE$36:AE$135="X",1,0)*TRANSPOSE('CR Backing (Hide)'!$IO49:$MJ49)*IF('Clinical resources'!AAN52="X",1,0))</f>
        <v>0</v>
      </c>
      <c r="RH49" cm="1">
        <f t="array" ref="RH49">SUM(IF('Capacity Summary'!AF$36:AF$135="X",1,0)*TRANSPOSE('CR Backing (Hide)'!$IO49:$MJ49)*IF('Clinical resources'!AAO52="X",1,0))</f>
        <v>0</v>
      </c>
      <c r="RI49" cm="1">
        <f t="array" ref="RI49">SUM(IF('Capacity Summary'!AG$36:AG$135="X",1,0)*TRANSPOSE('CR Backing (Hide)'!$IO49:$MJ49)*IF('Clinical resources'!AAP52="X",1,0))</f>
        <v>0</v>
      </c>
      <c r="RJ49" cm="1">
        <f t="array" ref="RJ49">SUM(IF('Capacity Summary'!AH$36:AH$135="X",1,0)*TRANSPOSE('CR Backing (Hide)'!$IO49:$MJ49)*IF('Clinical resources'!AAQ52="X",1,0))</f>
        <v>0</v>
      </c>
      <c r="RK49" cm="1">
        <f t="array" ref="RK49">SUM(IF('Capacity Summary'!AI$36:AI$135="X",1,0)*TRANSPOSE('CR Backing (Hide)'!$IO49:$MJ49)*IF('Clinical resources'!AAR52="X",1,0))</f>
        <v>0</v>
      </c>
      <c r="RL49" cm="1">
        <f t="array" ref="RL49">SUM(IF('Capacity Summary'!AJ$36:AJ$135="X",1,0)*TRANSPOSE('CR Backing (Hide)'!$IO49:$MJ49)*IF('Clinical resources'!AAS52="X",1,0))</f>
        <v>0</v>
      </c>
      <c r="RM49" cm="1">
        <f t="array" ref="RM49">SUM(IF('Capacity Summary'!AK$36:AK$135="X",1,0)*TRANSPOSE('CR Backing (Hide)'!$IO49:$MJ49)*IF('Clinical resources'!AAT52="X",1,0))</f>
        <v>0</v>
      </c>
      <c r="RN49" cm="1">
        <f t="array" ref="RN49">SUM(IF('Capacity Summary'!AL$36:AL$135="X",1,0)*TRANSPOSE('CR Backing (Hide)'!$IO49:$MJ49)*IF('Clinical resources'!AAU52="X",1,0))</f>
        <v>0</v>
      </c>
      <c r="RO49" cm="1">
        <f t="array" ref="RO49">SUM(IF('Capacity Summary'!AM$36:AM$135="X",1,0)*TRANSPOSE('CR Backing (Hide)'!$IO49:$MJ49)*IF('Clinical resources'!AAV52="X",1,0))</f>
        <v>0</v>
      </c>
      <c r="RP49" cm="1">
        <f t="array" ref="RP49">SUM(IF('Capacity Summary'!AN$36:AN$135="X",1,0)*TRANSPOSE('CR Backing (Hide)'!$IO49:$MJ49)*IF('Clinical resources'!AAW52="X",1,0))</f>
        <v>0</v>
      </c>
      <c r="RQ49" cm="1">
        <f t="array" ref="RQ49">SUM(IF('Capacity Summary'!AO$36:AO$135="X",1,0)*TRANSPOSE('CR Backing (Hide)'!$IO49:$MJ49)*IF('Clinical resources'!AAX52="X",1,0))</f>
        <v>0</v>
      </c>
      <c r="RR49" cm="1">
        <f t="array" ref="RR49">SUM(IF('Capacity Summary'!AP$36:AP$135="X",1,0)*TRANSPOSE('CR Backing (Hide)'!$IO49:$MJ49)*IF('Clinical resources'!AAY52="X",1,0))</f>
        <v>0</v>
      </c>
      <c r="RS49" cm="1">
        <f t="array" ref="RS49">SUM(IF('Capacity Summary'!AQ$36:AQ$135="X",1,0)*TRANSPOSE('CR Backing (Hide)'!$IO49:$MJ49)*IF('Clinical resources'!AAZ52="X",1,0))</f>
        <v>0</v>
      </c>
      <c r="RT49" cm="1">
        <f t="array" ref="RT49">SUM(IF('Capacity Summary'!AR$36:AR$135="X",1,0)*TRANSPOSE('CR Backing (Hide)'!$IO49:$MJ49)*IF('Clinical resources'!ABA52="X",1,0))</f>
        <v>0</v>
      </c>
      <c r="RU49" cm="1">
        <f t="array" ref="RU49">SUM(IF('Capacity Summary'!AS$36:AS$135="X",1,0)*TRANSPOSE('CR Backing (Hide)'!$IO49:$MJ49)*IF('Clinical resources'!ABB52="X",1,0))</f>
        <v>0</v>
      </c>
      <c r="RV49" cm="1">
        <f t="array" ref="RV49">SUM(IF('Capacity Summary'!AT$36:AT$135="X",1,0)*TRANSPOSE('CR Backing (Hide)'!$IO49:$MJ49)*IF('Clinical resources'!ABC52="X",1,0))</f>
        <v>0</v>
      </c>
      <c r="RW49" cm="1">
        <f t="array" ref="RW49">SUM(IF('Capacity Summary'!AU$36:AU$135="X",1,0)*TRANSPOSE('CR Backing (Hide)'!$IO49:$MJ49)*IF('Clinical resources'!ABD52="X",1,0))</f>
        <v>0</v>
      </c>
      <c r="RX49" cm="1">
        <f t="array" ref="RX49">SUM(IF('Capacity Summary'!AV$36:AV$135="X",1,0)*TRANSPOSE('CR Backing (Hide)'!$IO49:$MJ49)*IF('Clinical resources'!ABE52="X",1,0))</f>
        <v>0</v>
      </c>
      <c r="RY49" cm="1">
        <f t="array" ref="RY49">SUM(IF('Capacity Summary'!AW$36:AW$135="X",1,0)*TRANSPOSE('CR Backing (Hide)'!$IO49:$MJ49)*IF('Clinical resources'!ABF52="X",1,0))</f>
        <v>0</v>
      </c>
      <c r="RZ49" cm="1">
        <f t="array" ref="RZ49">SUM(IF('Capacity Summary'!AX$36:AX$135="X",1,0)*TRANSPOSE('CR Backing (Hide)'!$IO49:$MJ49)*IF('Clinical resources'!ABG52="X",1,0))</f>
        <v>0</v>
      </c>
      <c r="SA49" cm="1">
        <f t="array" ref="SA49">SUM(IF('Capacity Summary'!AY$36:AY$135="X",1,0)*TRANSPOSE('CR Backing (Hide)'!$IO49:$MJ49)*IF('Clinical resources'!ABH52="X",1,0))</f>
        <v>0</v>
      </c>
      <c r="SB49" cm="1">
        <f t="array" ref="SB49">SUM(IF('Capacity Summary'!AZ$36:AZ$135="X",1,0)*TRANSPOSE('CR Backing (Hide)'!$IO49:$MJ49)*IF('Clinical resources'!ABI52="X",1,0))</f>
        <v>0</v>
      </c>
      <c r="SC49" cm="1">
        <f t="array" ref="SC49">SUM(IF('Capacity Summary'!BA$36:BA$135="X",1,0)*TRANSPOSE('CR Backing (Hide)'!$IO49:$MJ49)*IF('Clinical resources'!ABJ52="X",1,0))</f>
        <v>0</v>
      </c>
      <c r="SD49" cm="1">
        <f t="array" ref="SD49">SUM(IF('Capacity Summary'!BB$36:BB$135="X",1,0)*TRANSPOSE('CR Backing (Hide)'!$IO49:$MJ49)*IF('Clinical resources'!ABK52="X",1,0))</f>
        <v>0</v>
      </c>
      <c r="SE49" cm="1">
        <f t="array" ref="SE49">SUM(IF('Capacity Summary'!BC$36:BC$135="X",1,0)*TRANSPOSE('CR Backing (Hide)'!$IO49:$MJ49)*IF('Clinical resources'!ABL52="X",1,0))</f>
        <v>0</v>
      </c>
      <c r="SF49" cm="1">
        <f t="array" ref="SF49">SUM(IF('Capacity Summary'!BD$36:BD$135="X",1,0)*TRANSPOSE('CR Backing (Hide)'!$IO49:$MJ49)*IF('Clinical resources'!ABM52="X",1,0))</f>
        <v>0</v>
      </c>
      <c r="SG49" cm="1">
        <f t="array" ref="SG49">SUM(IF('Capacity Summary'!BE$36:BE$135="X",1,0)*TRANSPOSE('CR Backing (Hide)'!$IO49:$MJ49)*IF('Clinical resources'!ABN52="X",1,0))</f>
        <v>0</v>
      </c>
      <c r="SH49" cm="1">
        <f t="array" ref="SH49">SUM(IF('Capacity Summary'!BF$36:BF$135="X",1,0)*TRANSPOSE('CR Backing (Hide)'!$IO49:$MJ49)*IF('Clinical resources'!ABO52="X",1,0))</f>
        <v>0</v>
      </c>
      <c r="SI49" cm="1">
        <f t="array" ref="SI49">SUM(IF('Capacity Summary'!BG$36:BG$135="X",1,0)*TRANSPOSE('CR Backing (Hide)'!$IO49:$MJ49)*IF('Clinical resources'!ABP52="X",1,0))</f>
        <v>0</v>
      </c>
      <c r="SK49" cm="1">
        <f t="array" ref="SK49">SUM(IF('Capacity Summary'!H$139:H$238="X",1,0)*TRANSPOSE('CR Backing (Hide)'!$MM49:$QH49))</f>
        <v>0</v>
      </c>
      <c r="SL49" cm="1">
        <f t="array" ref="SL49">SUM(IF('Capacity Summary'!I$139:I$238="X",1,0)*TRANSPOSE('CR Backing (Hide)'!$MM49:$QH49))</f>
        <v>0</v>
      </c>
      <c r="SM49" cm="1">
        <f t="array" ref="SM49">SUM(IF('Capacity Summary'!J$139:J$238="X",1,0)*TRANSPOSE('CR Backing (Hide)'!$MM49:$QH49))</f>
        <v>0</v>
      </c>
      <c r="SN49" cm="1">
        <f t="array" ref="SN49">SUM(IF('Capacity Summary'!K$139:K$238="X",1,0)*TRANSPOSE('CR Backing (Hide)'!$MM49:$QH49))</f>
        <v>0</v>
      </c>
      <c r="SO49" cm="1">
        <f t="array" ref="SO49">SUM(IF('Capacity Summary'!L$139:L$238="X",1,0)*TRANSPOSE('CR Backing (Hide)'!$MM49:$QH49))</f>
        <v>0</v>
      </c>
      <c r="SP49" cm="1">
        <f t="array" ref="SP49">SUM(IF('Capacity Summary'!M$139:M$238="X",1,0)*TRANSPOSE('CR Backing (Hide)'!$MM49:$QH49))</f>
        <v>0</v>
      </c>
      <c r="SQ49" cm="1">
        <f t="array" ref="SQ49">SUM(IF('Capacity Summary'!N$139:N$238="X",1,0)*TRANSPOSE('CR Backing (Hide)'!$MM49:$QH49))</f>
        <v>0</v>
      </c>
      <c r="SR49" cm="1">
        <f t="array" ref="SR49">SUM(IF('Capacity Summary'!O$139:O$238="X",1,0)*TRANSPOSE('CR Backing (Hide)'!$MM49:$QH49))</f>
        <v>0</v>
      </c>
      <c r="SS49" cm="1">
        <f t="array" ref="SS49">SUM(IF('Capacity Summary'!P$139:P$238="X",1,0)*TRANSPOSE('CR Backing (Hide)'!$MM49:$QH49))</f>
        <v>0</v>
      </c>
      <c r="ST49" cm="1">
        <f t="array" ref="ST49">SUM(IF('Capacity Summary'!Q$139:Q$238="X",1,0)*TRANSPOSE('CR Backing (Hide)'!$MM49:$QH49))</f>
        <v>0</v>
      </c>
      <c r="SU49" cm="1">
        <f t="array" ref="SU49">SUM(IF('Capacity Summary'!R$139:R$238="X",1,0)*TRANSPOSE('CR Backing (Hide)'!$MM49:$QH49))</f>
        <v>0</v>
      </c>
      <c r="SV49" cm="1">
        <f t="array" ref="SV49">SUM(IF('Capacity Summary'!S$139:S$238="X",1,0)*TRANSPOSE('CR Backing (Hide)'!$MM49:$QH49))</f>
        <v>0</v>
      </c>
      <c r="SW49" cm="1">
        <f t="array" ref="SW49">SUM(IF('Capacity Summary'!T$139:T$238="X",1,0)*TRANSPOSE('CR Backing (Hide)'!$MM49:$QH49))</f>
        <v>0</v>
      </c>
      <c r="SX49" cm="1">
        <f t="array" ref="SX49">SUM(IF('Capacity Summary'!U$139:U$238="X",1,0)*TRANSPOSE('CR Backing (Hide)'!$MM49:$QH49))</f>
        <v>0</v>
      </c>
      <c r="SY49" cm="1">
        <f t="array" ref="SY49">SUM(IF('Capacity Summary'!V$139:V$238="X",1,0)*TRANSPOSE('CR Backing (Hide)'!$MM49:$QH49))</f>
        <v>0</v>
      </c>
      <c r="SZ49" cm="1">
        <f t="array" ref="SZ49">SUM(IF('Capacity Summary'!W$139:W$238="X",1,0)*TRANSPOSE('CR Backing (Hide)'!$MM49:$QH49))</f>
        <v>0</v>
      </c>
      <c r="TA49" cm="1">
        <f t="array" ref="TA49">SUM(IF('Capacity Summary'!X$139:X$238="X",1,0)*TRANSPOSE('CR Backing (Hide)'!$MM49:$QH49))</f>
        <v>0</v>
      </c>
      <c r="TB49" cm="1">
        <f t="array" ref="TB49">SUM(IF('Capacity Summary'!Y$139:Y$238="X",1,0)*TRANSPOSE('CR Backing (Hide)'!$MM49:$QH49))</f>
        <v>0</v>
      </c>
      <c r="TC49" cm="1">
        <f t="array" ref="TC49">SUM(IF('Capacity Summary'!Z$139:Z$238="X",1,0)*TRANSPOSE('CR Backing (Hide)'!$MM49:$QH49))</f>
        <v>0</v>
      </c>
      <c r="TD49" cm="1">
        <f t="array" ref="TD49">SUM(IF('Capacity Summary'!AA$139:AA$238="X",1,0)*TRANSPOSE('CR Backing (Hide)'!$MM49:$QH49))</f>
        <v>0</v>
      </c>
      <c r="TE49" cm="1">
        <f t="array" ref="TE49">SUM(IF('Capacity Summary'!AB$139:AB$238="X",1,0)*TRANSPOSE('CR Backing (Hide)'!$MM49:$QH49))</f>
        <v>0</v>
      </c>
      <c r="TF49" cm="1">
        <f t="array" ref="TF49">SUM(IF('Capacity Summary'!AC$139:AC$238="X",1,0)*TRANSPOSE('CR Backing (Hide)'!$MM49:$QH49))</f>
        <v>0</v>
      </c>
      <c r="TG49" cm="1">
        <f t="array" ref="TG49">SUM(IF('Capacity Summary'!AD$139:AD$238="X",1,0)*TRANSPOSE('CR Backing (Hide)'!$MM49:$QH49))</f>
        <v>0</v>
      </c>
      <c r="TH49" cm="1">
        <f t="array" ref="TH49">SUM(IF('Capacity Summary'!AE$139:AE$238="X",1,0)*TRANSPOSE('CR Backing (Hide)'!$MM49:$QH49))</f>
        <v>0</v>
      </c>
      <c r="TI49" cm="1">
        <f t="array" ref="TI49">SUM(IF('Capacity Summary'!AF$139:AF$238="X",1,0)*TRANSPOSE('CR Backing (Hide)'!$MM49:$QH49))</f>
        <v>0</v>
      </c>
      <c r="TJ49" cm="1">
        <f t="array" ref="TJ49">SUM(IF('Capacity Summary'!AG$139:AG$238="X",1,0)*TRANSPOSE('CR Backing (Hide)'!$MM49:$QH49))</f>
        <v>0</v>
      </c>
      <c r="TK49" cm="1">
        <f t="array" ref="TK49">SUM(IF('Capacity Summary'!AH$139:AH$238="X",1,0)*TRANSPOSE('CR Backing (Hide)'!$MM49:$QH49))</f>
        <v>0</v>
      </c>
      <c r="TL49" cm="1">
        <f t="array" ref="TL49">SUM(IF('Capacity Summary'!AI$139:AI$238="X",1,0)*TRANSPOSE('CR Backing (Hide)'!$MM49:$QH49))</f>
        <v>0</v>
      </c>
      <c r="TM49" cm="1">
        <f t="array" ref="TM49">SUM(IF('Capacity Summary'!AJ$139:AJ$238="X",1,0)*TRANSPOSE('CR Backing (Hide)'!$MM49:$QH49))</f>
        <v>0</v>
      </c>
      <c r="TN49" cm="1">
        <f t="array" ref="TN49">SUM(IF('Capacity Summary'!AK$139:AK$238="X",1,0)*TRANSPOSE('CR Backing (Hide)'!$MM49:$QH49))</f>
        <v>0</v>
      </c>
      <c r="TO49" cm="1">
        <f t="array" ref="TO49">SUM(IF('Capacity Summary'!AL$139:AL$238="X",1,0)*TRANSPOSE('CR Backing (Hide)'!$MM49:$QH49))</f>
        <v>0</v>
      </c>
      <c r="TP49" cm="1">
        <f t="array" ref="TP49">SUM(IF('Capacity Summary'!AM$139:AM$238="X",1,0)*TRANSPOSE('CR Backing (Hide)'!$MM49:$QH49))</f>
        <v>0</v>
      </c>
      <c r="TQ49" cm="1">
        <f t="array" ref="TQ49">SUM(IF('Capacity Summary'!AN$139:AN$238="X",1,0)*TRANSPOSE('CR Backing (Hide)'!$MM49:$QH49))</f>
        <v>0</v>
      </c>
      <c r="TR49" cm="1">
        <f t="array" ref="TR49">SUM(IF('Capacity Summary'!AO$139:AO$238="X",1,0)*TRANSPOSE('CR Backing (Hide)'!$MM49:$QH49))</f>
        <v>0</v>
      </c>
      <c r="TS49" cm="1">
        <f t="array" ref="TS49">SUM(IF('Capacity Summary'!AP$139:AP$238="X",1,0)*TRANSPOSE('CR Backing (Hide)'!$MM49:$QH49))</f>
        <v>0</v>
      </c>
      <c r="TT49" cm="1">
        <f t="array" ref="TT49">SUM(IF('Capacity Summary'!AQ$139:AQ$238="X",1,0)*TRANSPOSE('CR Backing (Hide)'!$MM49:$QH49))</f>
        <v>0</v>
      </c>
      <c r="TU49" cm="1">
        <f t="array" ref="TU49">SUM(IF('Capacity Summary'!AR$139:AR$238="X",1,0)*TRANSPOSE('CR Backing (Hide)'!$MM49:$QH49))</f>
        <v>0</v>
      </c>
      <c r="TV49" cm="1">
        <f t="array" ref="TV49">SUM(IF('Capacity Summary'!AS$139:AS$238="X",1,0)*TRANSPOSE('CR Backing (Hide)'!$MM49:$QH49))</f>
        <v>0</v>
      </c>
      <c r="TW49" cm="1">
        <f t="array" ref="TW49">SUM(IF('Capacity Summary'!AT$139:AT$238="X",1,0)*TRANSPOSE('CR Backing (Hide)'!$MM49:$QH49))</f>
        <v>0</v>
      </c>
      <c r="TX49" cm="1">
        <f t="array" ref="TX49">SUM(IF('Capacity Summary'!AU$139:AU$238="X",1,0)*TRANSPOSE('CR Backing (Hide)'!$MM49:$QH49))</f>
        <v>0</v>
      </c>
      <c r="TY49" cm="1">
        <f t="array" ref="TY49">SUM(IF('Capacity Summary'!AV$139:AV$238="X",1,0)*TRANSPOSE('CR Backing (Hide)'!$MM49:$QH49))</f>
        <v>0</v>
      </c>
      <c r="TZ49" cm="1">
        <f t="array" ref="TZ49">SUM(IF('Capacity Summary'!AW$139:AW$238="X",1,0)*TRANSPOSE('CR Backing (Hide)'!$MM49:$QH49))</f>
        <v>0</v>
      </c>
      <c r="UA49" cm="1">
        <f t="array" ref="UA49">SUM(IF('Capacity Summary'!AX$139:AX$238="X",1,0)*TRANSPOSE('CR Backing (Hide)'!$MM49:$QH49))</f>
        <v>0</v>
      </c>
      <c r="UB49" cm="1">
        <f t="array" ref="UB49">SUM(IF('Capacity Summary'!AY$139:AY$238="X",1,0)*TRANSPOSE('CR Backing (Hide)'!$MM49:$QH49))</f>
        <v>0</v>
      </c>
      <c r="UC49" cm="1">
        <f t="array" ref="UC49">SUM(IF('Capacity Summary'!AZ$139:AZ$238="X",1,0)*TRANSPOSE('CR Backing (Hide)'!$MM49:$QH49))</f>
        <v>0</v>
      </c>
      <c r="UD49" cm="1">
        <f t="array" ref="UD49">SUM(IF('Capacity Summary'!BA$139:BA$238="X",1,0)*TRANSPOSE('CR Backing (Hide)'!$MM49:$QH49))</f>
        <v>0</v>
      </c>
      <c r="UE49" cm="1">
        <f t="array" ref="UE49">SUM(IF('Capacity Summary'!BB$139:BB$238="X",1,0)*TRANSPOSE('CR Backing (Hide)'!$MM49:$QH49))</f>
        <v>0</v>
      </c>
      <c r="UF49" cm="1">
        <f t="array" ref="UF49">SUM(IF('Capacity Summary'!BC$139:BC$238="X",1,0)*TRANSPOSE('CR Backing (Hide)'!$MM49:$QH49))</f>
        <v>0</v>
      </c>
      <c r="UG49" cm="1">
        <f t="array" ref="UG49">SUM(IF('Capacity Summary'!BD$139:BD$238="X",1,0)*TRANSPOSE('CR Backing (Hide)'!$MM49:$QH49))</f>
        <v>0</v>
      </c>
      <c r="UH49" cm="1">
        <f t="array" ref="UH49">SUM(IF('Capacity Summary'!BE$139:BE$238="X",1,0)*TRANSPOSE('CR Backing (Hide)'!$MM49:$QH49))</f>
        <v>0</v>
      </c>
      <c r="UI49" cm="1">
        <f t="array" ref="UI49">SUM(IF('Capacity Summary'!BF$139:BF$238="X",1,0)*TRANSPOSE('CR Backing (Hide)'!$MM49:$QH49))</f>
        <v>0</v>
      </c>
      <c r="UJ49" cm="1">
        <f t="array" ref="UJ49">SUM(IF('Capacity Summary'!BG$139:BG$238="X",1,0)*TRANSPOSE('CR Backing (Hide)'!$MM49:$QH49))</f>
        <v>0</v>
      </c>
      <c r="UL49">
        <f t="shared" si="1"/>
        <v>0</v>
      </c>
      <c r="UM49">
        <f t="shared" si="2"/>
        <v>0</v>
      </c>
      <c r="UN49">
        <f>COUNTIF('Clinical resources'!$ZQ$7:$ABP$7,"X")</f>
        <v>0</v>
      </c>
      <c r="UP49">
        <f t="shared" si="3"/>
        <v>0</v>
      </c>
      <c r="UQ49">
        <f t="shared" si="4"/>
        <v>0</v>
      </c>
      <c r="UR49">
        <f t="shared" si="5"/>
        <v>0</v>
      </c>
      <c r="UW49">
        <f t="array" ref="UW49:YR49">$AS49:$EN49*IF('Clinical resources'!$CK52:$GH52="X",1,0)</f>
        <v>0</v>
      </c>
      <c r="UX49">
        <v>0</v>
      </c>
      <c r="UY49">
        <v>0</v>
      </c>
      <c r="UZ49">
        <v>0</v>
      </c>
      <c r="VA49">
        <v>0</v>
      </c>
      <c r="VB49">
        <v>0</v>
      </c>
      <c r="VC49">
        <v>0</v>
      </c>
      <c r="VD49">
        <v>0</v>
      </c>
      <c r="VE49">
        <v>0</v>
      </c>
      <c r="VF49">
        <v>0</v>
      </c>
      <c r="VG49">
        <v>0</v>
      </c>
      <c r="VH49">
        <v>0</v>
      </c>
      <c r="VI49">
        <v>0</v>
      </c>
      <c r="VJ49">
        <v>0</v>
      </c>
      <c r="VK49">
        <v>0</v>
      </c>
      <c r="VL49">
        <v>0</v>
      </c>
      <c r="VM49">
        <v>0</v>
      </c>
      <c r="VN49">
        <v>0</v>
      </c>
      <c r="VO49">
        <v>0</v>
      </c>
      <c r="VP49">
        <v>0</v>
      </c>
      <c r="VQ49">
        <v>0</v>
      </c>
      <c r="VR49">
        <v>0</v>
      </c>
      <c r="VS49">
        <v>0</v>
      </c>
      <c r="VT49">
        <v>0</v>
      </c>
      <c r="VU49">
        <v>0</v>
      </c>
      <c r="VV49">
        <v>0</v>
      </c>
      <c r="VW49">
        <v>0</v>
      </c>
      <c r="VX49">
        <v>0</v>
      </c>
      <c r="VY49">
        <v>0</v>
      </c>
      <c r="VZ49">
        <v>0</v>
      </c>
      <c r="WA49">
        <v>0</v>
      </c>
      <c r="WB49">
        <v>0</v>
      </c>
      <c r="WC49">
        <v>0</v>
      </c>
      <c r="WD49">
        <v>0</v>
      </c>
      <c r="WE49">
        <v>0</v>
      </c>
      <c r="WF49">
        <v>0</v>
      </c>
      <c r="WG49">
        <v>0</v>
      </c>
      <c r="WH49">
        <v>0</v>
      </c>
      <c r="WI49">
        <v>0</v>
      </c>
      <c r="WJ49">
        <v>0</v>
      </c>
      <c r="WK49">
        <v>0</v>
      </c>
      <c r="WL49">
        <v>0</v>
      </c>
      <c r="WM49">
        <v>0</v>
      </c>
      <c r="WN49">
        <v>0</v>
      </c>
      <c r="WO49">
        <v>0</v>
      </c>
      <c r="WP49">
        <v>0</v>
      </c>
      <c r="WQ49">
        <v>0</v>
      </c>
      <c r="WR49">
        <v>0</v>
      </c>
      <c r="WS49">
        <v>0</v>
      </c>
      <c r="WT49">
        <v>0</v>
      </c>
      <c r="WU49">
        <v>0</v>
      </c>
      <c r="WV49">
        <v>0</v>
      </c>
      <c r="WW49">
        <v>0</v>
      </c>
      <c r="WX49">
        <v>0</v>
      </c>
      <c r="WY49">
        <v>0</v>
      </c>
      <c r="WZ49">
        <v>0</v>
      </c>
      <c r="XA49">
        <v>0</v>
      </c>
      <c r="XB49">
        <v>0</v>
      </c>
      <c r="XC49">
        <v>0</v>
      </c>
      <c r="XD49">
        <v>0</v>
      </c>
      <c r="XE49">
        <v>0</v>
      </c>
      <c r="XF49">
        <v>0</v>
      </c>
      <c r="XG49">
        <v>0</v>
      </c>
      <c r="XH49">
        <v>0</v>
      </c>
      <c r="XI49">
        <v>0</v>
      </c>
      <c r="XJ49">
        <v>0</v>
      </c>
      <c r="XK49">
        <v>0</v>
      </c>
      <c r="XL49">
        <v>0</v>
      </c>
      <c r="XM49">
        <v>0</v>
      </c>
      <c r="XN49">
        <v>0</v>
      </c>
      <c r="XO49">
        <v>0</v>
      </c>
      <c r="XP49">
        <v>0</v>
      </c>
      <c r="XQ49">
        <v>0</v>
      </c>
      <c r="XR49">
        <v>0</v>
      </c>
      <c r="XS49">
        <v>0</v>
      </c>
      <c r="XT49">
        <v>0</v>
      </c>
      <c r="XU49">
        <v>0</v>
      </c>
      <c r="XV49">
        <v>0</v>
      </c>
      <c r="XW49">
        <v>0</v>
      </c>
      <c r="XX49">
        <v>0</v>
      </c>
      <c r="XY49">
        <v>0</v>
      </c>
      <c r="XZ49">
        <v>0</v>
      </c>
      <c r="YA49">
        <v>0</v>
      </c>
      <c r="YB49">
        <v>0</v>
      </c>
      <c r="YC49">
        <v>0</v>
      </c>
      <c r="YD49">
        <v>0</v>
      </c>
      <c r="YE49">
        <v>0</v>
      </c>
      <c r="YF49">
        <v>0</v>
      </c>
      <c r="YG49">
        <v>0</v>
      </c>
      <c r="YH49">
        <v>0</v>
      </c>
      <c r="YI49">
        <v>0</v>
      </c>
      <c r="YJ49">
        <v>0</v>
      </c>
      <c r="YK49">
        <v>0</v>
      </c>
      <c r="YL49">
        <v>0</v>
      </c>
      <c r="YM49">
        <v>0</v>
      </c>
      <c r="YN49">
        <v>0</v>
      </c>
      <c r="YO49">
        <v>0</v>
      </c>
      <c r="YP49">
        <v>0</v>
      </c>
      <c r="YQ49">
        <v>0</v>
      </c>
      <c r="YR49">
        <v>0</v>
      </c>
      <c r="YV49">
        <f t="array" ref="YV49:ACQ49">$EQ49:$IL49*IF('Clinical resources'!$OA52:$RV52="X",1,0)</f>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0</v>
      </c>
      <c r="AAO49">
        <v>0</v>
      </c>
      <c r="AAP49">
        <v>0</v>
      </c>
      <c r="AAQ49">
        <v>0</v>
      </c>
      <c r="AAR49">
        <v>0</v>
      </c>
      <c r="AAS49">
        <v>0</v>
      </c>
      <c r="AAT49">
        <v>0</v>
      </c>
      <c r="AAU49">
        <v>0</v>
      </c>
      <c r="AAV49">
        <v>0</v>
      </c>
      <c r="AAW49">
        <v>0</v>
      </c>
      <c r="AAX49">
        <v>0</v>
      </c>
      <c r="AAY49">
        <v>0</v>
      </c>
      <c r="AAZ49">
        <v>0</v>
      </c>
      <c r="ABA49">
        <v>0</v>
      </c>
      <c r="ABB49">
        <v>0</v>
      </c>
      <c r="ABC49">
        <v>0</v>
      </c>
      <c r="ABD49">
        <v>0</v>
      </c>
      <c r="ABE49">
        <v>0</v>
      </c>
      <c r="ABF49">
        <v>0</v>
      </c>
      <c r="ABG49">
        <v>0</v>
      </c>
      <c r="ABH49">
        <v>0</v>
      </c>
      <c r="ABI49">
        <v>0</v>
      </c>
      <c r="ABJ49">
        <v>0</v>
      </c>
      <c r="ABK49">
        <v>0</v>
      </c>
      <c r="ABL49">
        <v>0</v>
      </c>
      <c r="ABM49">
        <v>0</v>
      </c>
      <c r="ABN49">
        <v>0</v>
      </c>
      <c r="ABO49">
        <v>0</v>
      </c>
      <c r="ABP49">
        <v>0</v>
      </c>
      <c r="ABQ49">
        <v>0</v>
      </c>
      <c r="ABR49">
        <v>0</v>
      </c>
      <c r="ABS49">
        <v>0</v>
      </c>
      <c r="ABT49">
        <v>0</v>
      </c>
      <c r="ABU49">
        <v>0</v>
      </c>
      <c r="ABV49">
        <v>0</v>
      </c>
      <c r="ABW49">
        <v>0</v>
      </c>
      <c r="ABX49">
        <v>0</v>
      </c>
      <c r="ABY49">
        <v>0</v>
      </c>
      <c r="ABZ49">
        <v>0</v>
      </c>
      <c r="ACA49">
        <v>0</v>
      </c>
      <c r="ACB49">
        <v>0</v>
      </c>
      <c r="ACC49">
        <v>0</v>
      </c>
      <c r="ACD49">
        <v>0</v>
      </c>
      <c r="ACE49">
        <v>0</v>
      </c>
      <c r="ACF49">
        <v>0</v>
      </c>
      <c r="ACG49">
        <v>0</v>
      </c>
      <c r="ACH49">
        <v>0</v>
      </c>
      <c r="ACI49">
        <v>0</v>
      </c>
      <c r="ACJ49">
        <v>0</v>
      </c>
      <c r="ACK49">
        <v>0</v>
      </c>
      <c r="ACL49">
        <v>0</v>
      </c>
      <c r="ACM49">
        <v>0</v>
      </c>
      <c r="ACN49">
        <v>0</v>
      </c>
      <c r="ACO49">
        <v>0</v>
      </c>
      <c r="ACP49">
        <v>0</v>
      </c>
      <c r="ACQ49">
        <v>0</v>
      </c>
    </row>
    <row r="50" spans="2:771" x14ac:dyDescent="0.25">
      <c r="B50">
        <f>IF(A50='Clinical resources'!B53,0,1)</f>
        <v>0</v>
      </c>
      <c r="C50">
        <f>'Clinical resources'!D53</f>
        <v>0</v>
      </c>
      <c r="H50" t="str">
        <f>ROW(H47)&amp;". "&amp;'Clinical resources'!B53</f>
        <v xml:space="preserve">47. </v>
      </c>
      <c r="J50" t="str" cm="1">
        <f t="array" ref="J50">IF(SUM(IF('Clinical resources'!L53:P53="X",1,0)*'Clinical resources'!L$4:P$4)&gt;0,"X","")</f>
        <v/>
      </c>
      <c r="K50" t="str" cm="1">
        <f t="array" ref="K50">IF(SUM(IF('Clinical resources'!Q53:U53="X",1,0)*'Clinical resources'!Q$4:U$4)&gt;0,"X","")</f>
        <v/>
      </c>
      <c r="L50" t="str" cm="1">
        <f t="array" ref="L50">IF(SUM(IF('Clinical resources'!V53:Z53="X",1,0)*'Clinical resources'!V$4:Z$4)&gt;0,"X","")</f>
        <v/>
      </c>
      <c r="M50" t="str" cm="1">
        <f t="array" ref="M50">IF(SUM(IF('Clinical resources'!AA53:AE53="X",1,0)*'Clinical resources'!AA$4:AE$4)&gt;0,"X","")</f>
        <v/>
      </c>
      <c r="N50" t="str" cm="1">
        <f t="array" ref="N50">IF(SUM(IF('Clinical resources'!AF53:AJ53="X",1,0)*'Clinical resources'!AF$4:AJ$4)&gt;0,"X","")</f>
        <v/>
      </c>
      <c r="O50" t="str" cm="1">
        <f t="array" ref="O50">IF(SUM(IF('Clinical resources'!AK53:AO53="X",1,0)*'Clinical resources'!AK$4:AO$4)&gt;0,"X","")</f>
        <v/>
      </c>
      <c r="P50" t="str" cm="1">
        <f t="array" ref="P50">IF(SUM(IF('Clinical resources'!AP53:AT53="X",1,0)*'Clinical resources'!AP$4:AT$4)&gt;0,"X","")</f>
        <v/>
      </c>
      <c r="Q50" t="str" cm="1">
        <f t="array" ref="Q50">IF(SUM(IF('Clinical resources'!AU53:AY53="X",1,0)*'Clinical resources'!AU$4:AY$4)&gt;0,"X","")</f>
        <v/>
      </c>
      <c r="R50" t="str" cm="1">
        <f t="array" ref="R50">IF(SUM(IF('Clinical resources'!AZ53:BD53="X",1,0)*'Clinical resources'!AZ$4:BD$4)&gt;0,"X","")</f>
        <v/>
      </c>
      <c r="S50" t="str" cm="1">
        <f t="array" ref="S50">IF(SUM(IF('Clinical resources'!BE53:BI53="X",1,0)*'Clinical resources'!BE$4:BI$4)&gt;0,"X","")</f>
        <v/>
      </c>
      <c r="T50" t="str" cm="1">
        <f t="array" ref="T50">IF(SUM(IF('Clinical resources'!BJ53:BN53="X",1,0)*'Clinical resources'!BJ$4:BN$4)&gt;0,"X","")</f>
        <v/>
      </c>
      <c r="U50" t="str" cm="1">
        <f t="array" ref="U50">IF(SUM(IF('Clinical resources'!BO53:BS53="X",1,0)*'Clinical resources'!BO$4:BS$4)&gt;0,"X","")</f>
        <v/>
      </c>
      <c r="V50" t="str" cm="1">
        <f t="array" ref="V50">IF(SUM(IF('Clinical resources'!BT53:BX53="X",1,0)*'Clinical resources'!BT$4:BX$4)&gt;0,"X","")</f>
        <v/>
      </c>
      <c r="W50" t="str" cm="1">
        <f t="array" ref="W50">IF(SUM(IF('Clinical resources'!BY53:CC53="X",1,0)*'Clinical resources'!BY$4:CC$4)&gt;0,"X","")</f>
        <v/>
      </c>
      <c r="X50" t="str" cm="1">
        <f t="array" ref="X50">IF(SUM(IF('Clinical resources'!CD53:CH53="X",1,0)*'Clinical resources'!CD$4:CH$4)&gt;0,"X","")</f>
        <v/>
      </c>
      <c r="AA50">
        <f t="array" ref="AA50">SUM('Clinical resources'!$L$4:$P$4*IF('Clinical resources'!$L53:$P53="X",1,0))</f>
        <v>0</v>
      </c>
      <c r="AB50">
        <f t="array" ref="AB50">SUM('Clinical resources'!$Q$4:$U$4*IF('Clinical resources'!$Q53:$U53="X",1,0))</f>
        <v>0</v>
      </c>
      <c r="AC50">
        <f t="array" ref="AC50">SUM('Clinical resources'!$V$4:$Z$4*IF('Clinical resources'!$V53:$Z53="X",1,0))</f>
        <v>0</v>
      </c>
      <c r="AD50">
        <f t="array" ref="AD50">SUM('Clinical resources'!$AA$4:$AE$4*IF('Clinical resources'!$AA53:$AE53="X",1,0))</f>
        <v>0</v>
      </c>
      <c r="AE50">
        <f t="array" ref="AE50">SUM('Clinical resources'!$AF$4:$AJ$4*IF('Clinical resources'!$AF53:$AJ53="X",1,0))</f>
        <v>0</v>
      </c>
      <c r="AF50">
        <f t="array" ref="AF50">SUM('Clinical resources'!$AK$4:$AO$4*IF('Clinical resources'!$AK53:$AO53="X",1,0))</f>
        <v>0</v>
      </c>
      <c r="AG50">
        <f t="array" ref="AG50">SUM('Clinical resources'!$AP$4:$AT$4*IF('Clinical resources'!$AP53:$AT53="X",1,0))</f>
        <v>0</v>
      </c>
      <c r="AH50">
        <f t="array" ref="AH50">SUM('Clinical resources'!$AU$4:$AY$4*IF('Clinical resources'!$AU53:$AY53="X",1,0))</f>
        <v>0</v>
      </c>
      <c r="AI50">
        <f t="array" ref="AI50">SUM('Clinical resources'!$AZ$4:$BD$4*IF('Clinical resources'!$AZ53:$BD53="X",1,0))</f>
        <v>0</v>
      </c>
      <c r="AJ50">
        <f t="array" ref="AJ50">SUM('Clinical resources'!$BE$4:$BI$4*IF('Clinical resources'!$BE53:$BI53="X",1,0))</f>
        <v>0</v>
      </c>
      <c r="AK50">
        <f t="array" ref="AK50">SUM('Clinical resources'!$BJ$4:$BN$4*IF('Clinical resources'!$BJ53:$BN53="X",1,0))</f>
        <v>0</v>
      </c>
      <c r="AL50">
        <f t="array" ref="AL50">SUM('Clinical resources'!$BO$4:$BS$4*IF('Clinical resources'!$BO53:$BS53="X",1,0))</f>
        <v>0</v>
      </c>
      <c r="AM50">
        <f t="array" ref="AM50">SUM('Clinical resources'!$BT$4:$BX$4*IF('Clinical resources'!$BT53:$BX53="X",1,0))</f>
        <v>0</v>
      </c>
      <c r="AN50">
        <f t="array" ref="AN50">SUM('Clinical resources'!$BY$4:$CC$4*IF('Clinical resources'!$BY53:$CC53="X",1,0))</f>
        <v>0</v>
      </c>
      <c r="AO50">
        <f t="array" ref="AO50">SUM('Clinical resources'!$CD$4:$CH$4*IF('Clinical resources'!$CD53:$CH53="X",1,0))</f>
        <v>0</v>
      </c>
      <c r="AS50" cm="1">
        <f t="array" ref="AS50">IF(SUM(IF($J50:$X50=TRANSPOSE('Capacity Backing (Hide)2'!B$67:B$81),1,0))&gt;0,1,0)</f>
        <v>0</v>
      </c>
      <c r="AT50" cm="1">
        <f t="array" ref="AT50">IF(SUM(IF($J50:$X50=TRANSPOSE('Capacity Backing (Hide)2'!C$67:C$81),1,0))&gt;0,1,0)</f>
        <v>0</v>
      </c>
      <c r="AU50" cm="1">
        <f t="array" ref="AU50">IF(SUM(IF($J50:$X50=TRANSPOSE('Capacity Backing (Hide)2'!D$67:D$81),1,0))&gt;0,1,0)</f>
        <v>0</v>
      </c>
      <c r="AV50" cm="1">
        <f t="array" ref="AV50">IF(SUM(IF($J50:$X50=TRANSPOSE('Capacity Backing (Hide)2'!E$67:E$81),1,0))&gt;0,1,0)</f>
        <v>0</v>
      </c>
      <c r="AW50" cm="1">
        <f t="array" ref="AW50">IF(SUM(IF($J50:$X50=TRANSPOSE('Capacity Backing (Hide)2'!F$67:F$81),1,0))&gt;0,1,0)</f>
        <v>0</v>
      </c>
      <c r="AX50" cm="1">
        <f t="array" ref="AX50">IF(SUM(IF($J50:$X50=TRANSPOSE('Capacity Backing (Hide)2'!G$67:G$81),1,0))&gt;0,1,0)</f>
        <v>0</v>
      </c>
      <c r="AY50" cm="1">
        <f t="array" ref="AY50">IF(SUM(IF($J50:$X50=TRANSPOSE('Capacity Backing (Hide)2'!H$67:H$81),1,0))&gt;0,1,0)</f>
        <v>0</v>
      </c>
      <c r="AZ50" cm="1">
        <f t="array" ref="AZ50">IF(SUM(IF($J50:$X50=TRANSPOSE('Capacity Backing (Hide)2'!I$67:I$81),1,0))&gt;0,1,0)</f>
        <v>0</v>
      </c>
      <c r="BA50" cm="1">
        <f t="array" ref="BA50">IF(SUM(IF($J50:$X50=TRANSPOSE('Capacity Backing (Hide)2'!J$67:J$81),1,0))&gt;0,1,0)</f>
        <v>0</v>
      </c>
      <c r="BB50" cm="1">
        <f t="array" ref="BB50">IF(SUM(IF($J50:$X50=TRANSPOSE('Capacity Backing (Hide)2'!K$67:K$81),1,0))&gt;0,1,0)</f>
        <v>0</v>
      </c>
      <c r="BC50" cm="1">
        <f t="array" ref="BC50">IF(SUM(IF($J50:$X50=TRANSPOSE('Capacity Backing (Hide)2'!L$67:L$81),1,0))&gt;0,1,0)</f>
        <v>0</v>
      </c>
      <c r="BD50" cm="1">
        <f t="array" ref="BD50">IF(SUM(IF($J50:$X50=TRANSPOSE('Capacity Backing (Hide)2'!M$67:M$81),1,0))&gt;0,1,0)</f>
        <v>0</v>
      </c>
      <c r="BE50" cm="1">
        <f t="array" ref="BE50">IF(SUM(IF($J50:$X50=TRANSPOSE('Capacity Backing (Hide)2'!N$67:N$81),1,0))&gt;0,1,0)</f>
        <v>0</v>
      </c>
      <c r="BF50" cm="1">
        <f t="array" ref="BF50">IF(SUM(IF($J50:$X50=TRANSPOSE('Capacity Backing (Hide)2'!O$67:O$81),1,0))&gt;0,1,0)</f>
        <v>0</v>
      </c>
      <c r="BG50" cm="1">
        <f t="array" ref="BG50">IF(SUM(IF($J50:$X50=TRANSPOSE('Capacity Backing (Hide)2'!P$67:P$81),1,0))&gt;0,1,0)</f>
        <v>0</v>
      </c>
      <c r="BH50" cm="1">
        <f t="array" ref="BH50">IF(SUM(IF($J50:$X50=TRANSPOSE('Capacity Backing (Hide)2'!Q$67:Q$81),1,0))&gt;0,1,0)</f>
        <v>0</v>
      </c>
      <c r="BI50" cm="1">
        <f t="array" ref="BI50">IF(SUM(IF($J50:$X50=TRANSPOSE('Capacity Backing (Hide)2'!R$67:R$81),1,0))&gt;0,1,0)</f>
        <v>0</v>
      </c>
      <c r="BJ50" cm="1">
        <f t="array" ref="BJ50">IF(SUM(IF($J50:$X50=TRANSPOSE('Capacity Backing (Hide)2'!S$67:S$81),1,0))&gt;0,1,0)</f>
        <v>0</v>
      </c>
      <c r="BK50" cm="1">
        <f t="array" ref="BK50">IF(SUM(IF($J50:$X50=TRANSPOSE('Capacity Backing (Hide)2'!T$67:T$81),1,0))&gt;0,1,0)</f>
        <v>0</v>
      </c>
      <c r="BL50" cm="1">
        <f t="array" ref="BL50">IF(SUM(IF($J50:$X50=TRANSPOSE('Capacity Backing (Hide)2'!U$67:U$81),1,0))&gt;0,1,0)</f>
        <v>0</v>
      </c>
      <c r="BM50" cm="1">
        <f t="array" ref="BM50">IF(SUM(IF($J50:$X50=TRANSPOSE('Capacity Backing (Hide)2'!V$67:V$81),1,0))&gt;0,1,0)</f>
        <v>0</v>
      </c>
      <c r="BN50" cm="1">
        <f t="array" ref="BN50">IF(SUM(IF($J50:$X50=TRANSPOSE('Capacity Backing (Hide)2'!W$67:W$81),1,0))&gt;0,1,0)</f>
        <v>0</v>
      </c>
      <c r="BO50" cm="1">
        <f t="array" ref="BO50">IF(SUM(IF($J50:$X50=TRANSPOSE('Capacity Backing (Hide)2'!X$67:X$81),1,0))&gt;0,1,0)</f>
        <v>0</v>
      </c>
      <c r="BP50" cm="1">
        <f t="array" ref="BP50">IF(SUM(IF($J50:$X50=TRANSPOSE('Capacity Backing (Hide)2'!Y$67:Y$81),1,0))&gt;0,1,0)</f>
        <v>0</v>
      </c>
      <c r="BQ50" cm="1">
        <f t="array" ref="BQ50">IF(SUM(IF($J50:$X50=TRANSPOSE('Capacity Backing (Hide)2'!Z$67:Z$81),1,0))&gt;0,1,0)</f>
        <v>0</v>
      </c>
      <c r="BR50" cm="1">
        <f t="array" ref="BR50">IF(SUM(IF($J50:$X50=TRANSPOSE('Capacity Backing (Hide)2'!AA$67:AA$81),1,0))&gt;0,1,0)</f>
        <v>0</v>
      </c>
      <c r="BS50" cm="1">
        <f t="array" ref="BS50">IF(SUM(IF($J50:$X50=TRANSPOSE('Capacity Backing (Hide)2'!AB$67:AB$81),1,0))&gt;0,1,0)</f>
        <v>0</v>
      </c>
      <c r="BT50" cm="1">
        <f t="array" ref="BT50">IF(SUM(IF($J50:$X50=TRANSPOSE('Capacity Backing (Hide)2'!AC$67:AC$81),1,0))&gt;0,1,0)</f>
        <v>0</v>
      </c>
      <c r="BU50" cm="1">
        <f t="array" ref="BU50">IF(SUM(IF($J50:$X50=TRANSPOSE('Capacity Backing (Hide)2'!AD$67:AD$81),1,0))&gt;0,1,0)</f>
        <v>0</v>
      </c>
      <c r="BV50" cm="1">
        <f t="array" ref="BV50">IF(SUM(IF($J50:$X50=TRANSPOSE('Capacity Backing (Hide)2'!AE$67:AE$81),1,0))&gt;0,1,0)</f>
        <v>0</v>
      </c>
      <c r="BW50" cm="1">
        <f t="array" ref="BW50">IF(SUM(IF($J50:$X50=TRANSPOSE('Capacity Backing (Hide)2'!AF$67:AF$81),1,0))&gt;0,1,0)</f>
        <v>0</v>
      </c>
      <c r="BX50" cm="1">
        <f t="array" ref="BX50">IF(SUM(IF($J50:$X50=TRANSPOSE('Capacity Backing (Hide)2'!AG$67:AG$81),1,0))&gt;0,1,0)</f>
        <v>0</v>
      </c>
      <c r="BY50" cm="1">
        <f t="array" ref="BY50">IF(SUM(IF($J50:$X50=TRANSPOSE('Capacity Backing (Hide)2'!AH$67:AH$81),1,0))&gt;0,1,0)</f>
        <v>0</v>
      </c>
      <c r="BZ50" cm="1">
        <f t="array" ref="BZ50">IF(SUM(IF($J50:$X50=TRANSPOSE('Capacity Backing (Hide)2'!AI$67:AI$81),1,0))&gt;0,1,0)</f>
        <v>0</v>
      </c>
      <c r="CA50" cm="1">
        <f t="array" ref="CA50">IF(SUM(IF($J50:$X50=TRANSPOSE('Capacity Backing (Hide)2'!AJ$67:AJ$81),1,0))&gt;0,1,0)</f>
        <v>0</v>
      </c>
      <c r="CB50" cm="1">
        <f t="array" ref="CB50">IF(SUM(IF($J50:$X50=TRANSPOSE('Capacity Backing (Hide)2'!AK$67:AK$81),1,0))&gt;0,1,0)</f>
        <v>0</v>
      </c>
      <c r="CC50" cm="1">
        <f t="array" ref="CC50">IF(SUM(IF($J50:$X50=TRANSPOSE('Capacity Backing (Hide)2'!AL$67:AL$81),1,0))&gt;0,1,0)</f>
        <v>0</v>
      </c>
      <c r="CD50" cm="1">
        <f t="array" ref="CD50">IF(SUM(IF($J50:$X50=TRANSPOSE('Capacity Backing (Hide)2'!AM$67:AM$81),1,0))&gt;0,1,0)</f>
        <v>0</v>
      </c>
      <c r="CE50" cm="1">
        <f t="array" ref="CE50">IF(SUM(IF($J50:$X50=TRANSPOSE('Capacity Backing (Hide)2'!AN$67:AN$81),1,0))&gt;0,1,0)</f>
        <v>0</v>
      </c>
      <c r="CF50" cm="1">
        <f t="array" ref="CF50">IF(SUM(IF($J50:$X50=TRANSPOSE('Capacity Backing (Hide)2'!AO$67:AO$81),1,0))&gt;0,1,0)</f>
        <v>0</v>
      </c>
      <c r="CG50" cm="1">
        <f t="array" ref="CG50">IF(SUM(IF($J50:$X50=TRANSPOSE('Capacity Backing (Hide)2'!AP$67:AP$81),1,0))&gt;0,1,0)</f>
        <v>0</v>
      </c>
      <c r="CH50" cm="1">
        <f t="array" ref="CH50">IF(SUM(IF($J50:$X50=TRANSPOSE('Capacity Backing (Hide)2'!AQ$67:AQ$81),1,0))&gt;0,1,0)</f>
        <v>0</v>
      </c>
      <c r="CI50" cm="1">
        <f t="array" ref="CI50">IF(SUM(IF($J50:$X50=TRANSPOSE('Capacity Backing (Hide)2'!AR$67:AR$81),1,0))&gt;0,1,0)</f>
        <v>0</v>
      </c>
      <c r="CJ50" cm="1">
        <f t="array" ref="CJ50">IF(SUM(IF($J50:$X50=TRANSPOSE('Capacity Backing (Hide)2'!AS$67:AS$81),1,0))&gt;0,1,0)</f>
        <v>0</v>
      </c>
      <c r="CK50" cm="1">
        <f t="array" ref="CK50">IF(SUM(IF($J50:$X50=TRANSPOSE('Capacity Backing (Hide)2'!AT$67:AT$81),1,0))&gt;0,1,0)</f>
        <v>0</v>
      </c>
      <c r="CL50" cm="1">
        <f t="array" ref="CL50">IF(SUM(IF($J50:$X50=TRANSPOSE('Capacity Backing (Hide)2'!AU$67:AU$81),1,0))&gt;0,1,0)</f>
        <v>0</v>
      </c>
      <c r="CM50" cm="1">
        <f t="array" ref="CM50">IF(SUM(IF($J50:$X50=TRANSPOSE('Capacity Backing (Hide)2'!AV$67:AV$81),1,0))&gt;0,1,0)</f>
        <v>0</v>
      </c>
      <c r="CN50" cm="1">
        <f t="array" ref="CN50">IF(SUM(IF($J50:$X50=TRANSPOSE('Capacity Backing (Hide)2'!AW$67:AW$81),1,0))&gt;0,1,0)</f>
        <v>0</v>
      </c>
      <c r="CO50" cm="1">
        <f t="array" ref="CO50">IF(SUM(IF($J50:$X50=TRANSPOSE('Capacity Backing (Hide)2'!AX$67:AX$81),1,0))&gt;0,1,0)</f>
        <v>0</v>
      </c>
      <c r="CP50" cm="1">
        <f t="array" ref="CP50">IF(SUM(IF($J50:$X50=TRANSPOSE('Capacity Backing (Hide)2'!AY$67:AY$81),1,0))&gt;0,1,0)</f>
        <v>0</v>
      </c>
      <c r="CQ50" cm="1">
        <f t="array" ref="CQ50">IF(SUM(IF($J50:$X50=TRANSPOSE('Capacity Backing (Hide)2'!AZ$67:AZ$81),1,0))&gt;0,1,0)</f>
        <v>0</v>
      </c>
      <c r="CR50" cm="1">
        <f t="array" ref="CR50">IF(SUM(IF($J50:$X50=TRANSPOSE('Capacity Backing (Hide)2'!BA$67:BA$81),1,0))&gt;0,1,0)</f>
        <v>0</v>
      </c>
      <c r="CS50" cm="1">
        <f t="array" ref="CS50">IF(SUM(IF($J50:$X50=TRANSPOSE('Capacity Backing (Hide)2'!BB$67:BB$81),1,0))&gt;0,1,0)</f>
        <v>0</v>
      </c>
      <c r="CT50" cm="1">
        <f t="array" ref="CT50">IF(SUM(IF($J50:$X50=TRANSPOSE('Capacity Backing (Hide)2'!BC$67:BC$81),1,0))&gt;0,1,0)</f>
        <v>0</v>
      </c>
      <c r="CU50" cm="1">
        <f t="array" ref="CU50">IF(SUM(IF($J50:$X50=TRANSPOSE('Capacity Backing (Hide)2'!BD$67:BD$81),1,0))&gt;0,1,0)</f>
        <v>0</v>
      </c>
      <c r="CV50" cm="1">
        <f t="array" ref="CV50">IF(SUM(IF($J50:$X50=TRANSPOSE('Capacity Backing (Hide)2'!BE$67:BE$81),1,0))&gt;0,1,0)</f>
        <v>0</v>
      </c>
      <c r="CW50" cm="1">
        <f t="array" ref="CW50">IF(SUM(IF($J50:$X50=TRANSPOSE('Capacity Backing (Hide)2'!BF$67:BF$81),1,0))&gt;0,1,0)</f>
        <v>0</v>
      </c>
      <c r="CX50" cm="1">
        <f t="array" ref="CX50">IF(SUM(IF($J50:$X50=TRANSPOSE('Capacity Backing (Hide)2'!BG$67:BG$81),1,0))&gt;0,1,0)</f>
        <v>0</v>
      </c>
      <c r="CY50" cm="1">
        <f t="array" ref="CY50">IF(SUM(IF($J50:$X50=TRANSPOSE('Capacity Backing (Hide)2'!BH$67:BH$81),1,0))&gt;0,1,0)</f>
        <v>0</v>
      </c>
      <c r="CZ50" cm="1">
        <f t="array" ref="CZ50">IF(SUM(IF($J50:$X50=TRANSPOSE('Capacity Backing (Hide)2'!BI$67:BI$81),1,0))&gt;0,1,0)</f>
        <v>0</v>
      </c>
      <c r="DA50" cm="1">
        <f t="array" ref="DA50">IF(SUM(IF($J50:$X50=TRANSPOSE('Capacity Backing (Hide)2'!BJ$67:BJ$81),1,0))&gt;0,1,0)</f>
        <v>0</v>
      </c>
      <c r="DB50" cm="1">
        <f t="array" ref="DB50">IF(SUM(IF($J50:$X50=TRANSPOSE('Capacity Backing (Hide)2'!BK$67:BK$81),1,0))&gt;0,1,0)</f>
        <v>0</v>
      </c>
      <c r="DC50" cm="1">
        <f t="array" ref="DC50">IF(SUM(IF($J50:$X50=TRANSPOSE('Capacity Backing (Hide)2'!BL$67:BL$81),1,0))&gt;0,1,0)</f>
        <v>0</v>
      </c>
      <c r="DD50" cm="1">
        <f t="array" ref="DD50">IF(SUM(IF($J50:$X50=TRANSPOSE('Capacity Backing (Hide)2'!BM$67:BM$81),1,0))&gt;0,1,0)</f>
        <v>0</v>
      </c>
      <c r="DE50" cm="1">
        <f t="array" ref="DE50">IF(SUM(IF($J50:$X50=TRANSPOSE('Capacity Backing (Hide)2'!BN$67:BN$81),1,0))&gt;0,1,0)</f>
        <v>0</v>
      </c>
      <c r="DF50" cm="1">
        <f t="array" ref="DF50">IF(SUM(IF($J50:$X50=TRANSPOSE('Capacity Backing (Hide)2'!BO$67:BO$81),1,0))&gt;0,1,0)</f>
        <v>0</v>
      </c>
      <c r="DG50" cm="1">
        <f t="array" ref="DG50">IF(SUM(IF($J50:$X50=TRANSPOSE('Capacity Backing (Hide)2'!BP$67:BP$81),1,0))&gt;0,1,0)</f>
        <v>0</v>
      </c>
      <c r="DH50" cm="1">
        <f t="array" ref="DH50">IF(SUM(IF($J50:$X50=TRANSPOSE('Capacity Backing (Hide)2'!BQ$67:BQ$81),1,0))&gt;0,1,0)</f>
        <v>0</v>
      </c>
      <c r="DI50" cm="1">
        <f t="array" ref="DI50">IF(SUM(IF($J50:$X50=TRANSPOSE('Capacity Backing (Hide)2'!BR$67:BR$81),1,0))&gt;0,1,0)</f>
        <v>0</v>
      </c>
      <c r="DJ50" cm="1">
        <f t="array" ref="DJ50">IF(SUM(IF($J50:$X50=TRANSPOSE('Capacity Backing (Hide)2'!BS$67:BS$81),1,0))&gt;0,1,0)</f>
        <v>0</v>
      </c>
      <c r="DK50" cm="1">
        <f t="array" ref="DK50">IF(SUM(IF($J50:$X50=TRANSPOSE('Capacity Backing (Hide)2'!BT$67:BT$81),1,0))&gt;0,1,0)</f>
        <v>0</v>
      </c>
      <c r="DL50" cm="1">
        <f t="array" ref="DL50">IF(SUM(IF($J50:$X50=TRANSPOSE('Capacity Backing (Hide)2'!BU$67:BU$81),1,0))&gt;0,1,0)</f>
        <v>0</v>
      </c>
      <c r="DM50" cm="1">
        <f t="array" ref="DM50">IF(SUM(IF($J50:$X50=TRANSPOSE('Capacity Backing (Hide)2'!BV$67:BV$81),1,0))&gt;0,1,0)</f>
        <v>0</v>
      </c>
      <c r="DN50" cm="1">
        <f t="array" ref="DN50">IF(SUM(IF($J50:$X50=TRANSPOSE('Capacity Backing (Hide)2'!BW$67:BW$81),1,0))&gt;0,1,0)</f>
        <v>0</v>
      </c>
      <c r="DO50" cm="1">
        <f t="array" ref="DO50">IF(SUM(IF($J50:$X50=TRANSPOSE('Capacity Backing (Hide)2'!BX$67:BX$81),1,0))&gt;0,1,0)</f>
        <v>0</v>
      </c>
      <c r="DP50" cm="1">
        <f t="array" ref="DP50">IF(SUM(IF($J50:$X50=TRANSPOSE('Capacity Backing (Hide)2'!BY$67:BY$81),1,0))&gt;0,1,0)</f>
        <v>0</v>
      </c>
      <c r="DQ50" cm="1">
        <f t="array" ref="DQ50">IF(SUM(IF($J50:$X50=TRANSPOSE('Capacity Backing (Hide)2'!BZ$67:BZ$81),1,0))&gt;0,1,0)</f>
        <v>0</v>
      </c>
      <c r="DR50" cm="1">
        <f t="array" ref="DR50">IF(SUM(IF($J50:$X50=TRANSPOSE('Capacity Backing (Hide)2'!CA$67:CA$81),1,0))&gt;0,1,0)</f>
        <v>0</v>
      </c>
      <c r="DS50" cm="1">
        <f t="array" ref="DS50">IF(SUM(IF($J50:$X50=TRANSPOSE('Capacity Backing (Hide)2'!CB$67:CB$81),1,0))&gt;0,1,0)</f>
        <v>0</v>
      </c>
      <c r="DT50" cm="1">
        <f t="array" ref="DT50">IF(SUM(IF($J50:$X50=TRANSPOSE('Capacity Backing (Hide)2'!CC$67:CC$81),1,0))&gt;0,1,0)</f>
        <v>0</v>
      </c>
      <c r="DU50" cm="1">
        <f t="array" ref="DU50">IF(SUM(IF($J50:$X50=TRANSPOSE('Capacity Backing (Hide)2'!CD$67:CD$81),1,0))&gt;0,1,0)</f>
        <v>0</v>
      </c>
      <c r="DV50" cm="1">
        <f t="array" ref="DV50">IF(SUM(IF($J50:$X50=TRANSPOSE('Capacity Backing (Hide)2'!CE$67:CE$81),1,0))&gt;0,1,0)</f>
        <v>0</v>
      </c>
      <c r="DW50" cm="1">
        <f t="array" ref="DW50">IF(SUM(IF($J50:$X50=TRANSPOSE('Capacity Backing (Hide)2'!CF$67:CF$81),1,0))&gt;0,1,0)</f>
        <v>0</v>
      </c>
      <c r="DX50" cm="1">
        <f t="array" ref="DX50">IF(SUM(IF($J50:$X50=TRANSPOSE('Capacity Backing (Hide)2'!CG$67:CG$81),1,0))&gt;0,1,0)</f>
        <v>0</v>
      </c>
      <c r="DY50" cm="1">
        <f t="array" ref="DY50">IF(SUM(IF($J50:$X50=TRANSPOSE('Capacity Backing (Hide)2'!CH$67:CH$81),1,0))&gt;0,1,0)</f>
        <v>0</v>
      </c>
      <c r="DZ50" cm="1">
        <f t="array" ref="DZ50">IF(SUM(IF($J50:$X50=TRANSPOSE('Capacity Backing (Hide)2'!CI$67:CI$81),1,0))&gt;0,1,0)</f>
        <v>0</v>
      </c>
      <c r="EA50" cm="1">
        <f t="array" ref="EA50">IF(SUM(IF($J50:$X50=TRANSPOSE('Capacity Backing (Hide)2'!CJ$67:CJ$81),1,0))&gt;0,1,0)</f>
        <v>0</v>
      </c>
      <c r="EB50" cm="1">
        <f t="array" ref="EB50">IF(SUM(IF($J50:$X50=TRANSPOSE('Capacity Backing (Hide)2'!CK$67:CK$81),1,0))&gt;0,1,0)</f>
        <v>0</v>
      </c>
      <c r="EC50" cm="1">
        <f t="array" ref="EC50">IF(SUM(IF($J50:$X50=TRANSPOSE('Capacity Backing (Hide)2'!CL$67:CL$81),1,0))&gt;0,1,0)</f>
        <v>0</v>
      </c>
      <c r="ED50" cm="1">
        <f t="array" ref="ED50">IF(SUM(IF($J50:$X50=TRANSPOSE('Capacity Backing (Hide)2'!CM$67:CM$81),1,0))&gt;0,1,0)</f>
        <v>0</v>
      </c>
      <c r="EE50" cm="1">
        <f t="array" ref="EE50">IF(SUM(IF($J50:$X50=TRANSPOSE('Capacity Backing (Hide)2'!CN$67:CN$81),1,0))&gt;0,1,0)</f>
        <v>0</v>
      </c>
      <c r="EF50" cm="1">
        <f t="array" ref="EF50">IF(SUM(IF($J50:$X50=TRANSPOSE('Capacity Backing (Hide)2'!CO$67:CO$81),1,0))&gt;0,1,0)</f>
        <v>0</v>
      </c>
      <c r="EG50" cm="1">
        <f t="array" ref="EG50">IF(SUM(IF($J50:$X50=TRANSPOSE('Capacity Backing (Hide)2'!CP$67:CP$81),1,0))&gt;0,1,0)</f>
        <v>0</v>
      </c>
      <c r="EH50" cm="1">
        <f t="array" ref="EH50">IF(SUM(IF($J50:$X50=TRANSPOSE('Capacity Backing (Hide)2'!CQ$67:CQ$81),1,0))&gt;0,1,0)</f>
        <v>0</v>
      </c>
      <c r="EI50" cm="1">
        <f t="array" ref="EI50">IF(SUM(IF($J50:$X50=TRANSPOSE('Capacity Backing (Hide)2'!CR$67:CR$81),1,0))&gt;0,1,0)</f>
        <v>0</v>
      </c>
      <c r="EJ50" cm="1">
        <f t="array" ref="EJ50">IF(SUM(IF($J50:$X50=TRANSPOSE('Capacity Backing (Hide)2'!CS$67:CS$81),1,0))&gt;0,1,0)</f>
        <v>0</v>
      </c>
      <c r="EK50" cm="1">
        <f t="array" ref="EK50">IF(SUM(IF($J50:$X50=TRANSPOSE('Capacity Backing (Hide)2'!CT$67:CT$81),1,0))&gt;0,1,0)</f>
        <v>0</v>
      </c>
      <c r="EL50" cm="1">
        <f t="array" ref="EL50">IF(SUM(IF($J50:$X50=TRANSPOSE('Capacity Backing (Hide)2'!CU$67:CU$81),1,0))&gt;0,1,0)</f>
        <v>0</v>
      </c>
      <c r="EM50" cm="1">
        <f t="array" ref="EM50">IF(SUM(IF($J50:$X50=TRANSPOSE('Capacity Backing (Hide)2'!CV$67:CV$81),1,0))&gt;0,1,0)</f>
        <v>0</v>
      </c>
      <c r="EN50" cm="1">
        <f t="array" ref="EN50">IF(SUM(IF($J50:$X50=TRANSPOSE('Capacity Backing (Hide)2'!CW$67:CW$81),1,0))&gt;0,1,0)</f>
        <v>0</v>
      </c>
      <c r="EQ50" cm="1">
        <f t="array" ref="EQ50">IF(SUM(IF($J50:$X50=TRANSPOSE('Capacity Backing (Hide)2'!B$203:B$217),1,0))&gt;0,1,0)</f>
        <v>0</v>
      </c>
      <c r="ER50" cm="1">
        <f t="array" ref="ER50">IF(SUM(IF($J50:$X50=TRANSPOSE('Capacity Backing (Hide)2'!C$203:C$217),1,0))&gt;0,1,0)</f>
        <v>0</v>
      </c>
      <c r="ES50" cm="1">
        <f t="array" ref="ES50">IF(SUM(IF($J50:$X50=TRANSPOSE('Capacity Backing (Hide)2'!D$203:D$217),1,0))&gt;0,1,0)</f>
        <v>0</v>
      </c>
      <c r="ET50" cm="1">
        <f t="array" ref="ET50">IF(SUM(IF($J50:$X50=TRANSPOSE('Capacity Backing (Hide)2'!E$203:E$217),1,0))&gt;0,1,0)</f>
        <v>0</v>
      </c>
      <c r="EU50" cm="1">
        <f t="array" ref="EU50">IF(SUM(IF($J50:$X50=TRANSPOSE('Capacity Backing (Hide)2'!F$203:F$217),1,0))&gt;0,1,0)</f>
        <v>0</v>
      </c>
      <c r="EV50" cm="1">
        <f t="array" ref="EV50">IF(SUM(IF($J50:$X50=TRANSPOSE('Capacity Backing (Hide)2'!G$203:G$217),1,0))&gt;0,1,0)</f>
        <v>0</v>
      </c>
      <c r="EW50" cm="1">
        <f t="array" ref="EW50">IF(SUM(IF($J50:$X50=TRANSPOSE('Capacity Backing (Hide)2'!H$203:H$217),1,0))&gt;0,1,0)</f>
        <v>0</v>
      </c>
      <c r="EX50" cm="1">
        <f t="array" ref="EX50">IF(SUM(IF($J50:$X50=TRANSPOSE('Capacity Backing (Hide)2'!I$203:I$217),1,0))&gt;0,1,0)</f>
        <v>0</v>
      </c>
      <c r="EY50" cm="1">
        <f t="array" ref="EY50">IF(SUM(IF($J50:$X50=TRANSPOSE('Capacity Backing (Hide)2'!J$203:J$217),1,0))&gt;0,1,0)</f>
        <v>0</v>
      </c>
      <c r="EZ50" cm="1">
        <f t="array" ref="EZ50">IF(SUM(IF($J50:$X50=TRANSPOSE('Capacity Backing (Hide)2'!K$203:K$217),1,0))&gt;0,1,0)</f>
        <v>0</v>
      </c>
      <c r="FA50" cm="1">
        <f t="array" ref="FA50">IF(SUM(IF($J50:$X50=TRANSPOSE('Capacity Backing (Hide)2'!L$203:L$217),1,0))&gt;0,1,0)</f>
        <v>0</v>
      </c>
      <c r="FB50" cm="1">
        <f t="array" ref="FB50">IF(SUM(IF($J50:$X50=TRANSPOSE('Capacity Backing (Hide)2'!M$203:M$217),1,0))&gt;0,1,0)</f>
        <v>0</v>
      </c>
      <c r="FC50" cm="1">
        <f t="array" ref="FC50">IF(SUM(IF($J50:$X50=TRANSPOSE('Capacity Backing (Hide)2'!N$203:N$217),1,0))&gt;0,1,0)</f>
        <v>0</v>
      </c>
      <c r="FD50" cm="1">
        <f t="array" ref="FD50">IF(SUM(IF($J50:$X50=TRANSPOSE('Capacity Backing (Hide)2'!O$203:O$217),1,0))&gt;0,1,0)</f>
        <v>0</v>
      </c>
      <c r="FE50" cm="1">
        <f t="array" ref="FE50">IF(SUM(IF($J50:$X50=TRANSPOSE('Capacity Backing (Hide)2'!P$203:P$217),1,0))&gt;0,1,0)</f>
        <v>0</v>
      </c>
      <c r="FF50" cm="1">
        <f t="array" ref="FF50">IF(SUM(IF($J50:$X50=TRANSPOSE('Capacity Backing (Hide)2'!Q$203:Q$217),1,0))&gt;0,1,0)</f>
        <v>0</v>
      </c>
      <c r="FG50" cm="1">
        <f t="array" ref="FG50">IF(SUM(IF($J50:$X50=TRANSPOSE('Capacity Backing (Hide)2'!R$203:R$217),1,0))&gt;0,1,0)</f>
        <v>0</v>
      </c>
      <c r="FH50" cm="1">
        <f t="array" ref="FH50">IF(SUM(IF($J50:$X50=TRANSPOSE('Capacity Backing (Hide)2'!S$203:S$217),1,0))&gt;0,1,0)</f>
        <v>0</v>
      </c>
      <c r="FI50" cm="1">
        <f t="array" ref="FI50">IF(SUM(IF($J50:$X50=TRANSPOSE('Capacity Backing (Hide)2'!T$203:T$217),1,0))&gt;0,1,0)</f>
        <v>0</v>
      </c>
      <c r="FJ50" cm="1">
        <f t="array" ref="FJ50">IF(SUM(IF($J50:$X50=TRANSPOSE('Capacity Backing (Hide)2'!U$203:U$217),1,0))&gt;0,1,0)</f>
        <v>0</v>
      </c>
      <c r="FK50" cm="1">
        <f t="array" ref="FK50">IF(SUM(IF($J50:$X50=TRANSPOSE('Capacity Backing (Hide)2'!V$203:V$217),1,0))&gt;0,1,0)</f>
        <v>0</v>
      </c>
      <c r="FL50" cm="1">
        <f t="array" ref="FL50">IF(SUM(IF($J50:$X50=TRANSPOSE('Capacity Backing (Hide)2'!W$203:W$217),1,0))&gt;0,1,0)</f>
        <v>0</v>
      </c>
      <c r="FM50" cm="1">
        <f t="array" ref="FM50">IF(SUM(IF($J50:$X50=TRANSPOSE('Capacity Backing (Hide)2'!X$203:X$217),1,0))&gt;0,1,0)</f>
        <v>0</v>
      </c>
      <c r="FN50" cm="1">
        <f t="array" ref="FN50">IF(SUM(IF($J50:$X50=TRANSPOSE('Capacity Backing (Hide)2'!Y$203:Y$217),1,0))&gt;0,1,0)</f>
        <v>0</v>
      </c>
      <c r="FO50" cm="1">
        <f t="array" ref="FO50">IF(SUM(IF($J50:$X50=TRANSPOSE('Capacity Backing (Hide)2'!Z$203:Z$217),1,0))&gt;0,1,0)</f>
        <v>0</v>
      </c>
      <c r="FP50" cm="1">
        <f t="array" ref="FP50">IF(SUM(IF($J50:$X50=TRANSPOSE('Capacity Backing (Hide)2'!AA$203:AA$217),1,0))&gt;0,1,0)</f>
        <v>0</v>
      </c>
      <c r="FQ50" cm="1">
        <f t="array" ref="FQ50">IF(SUM(IF($J50:$X50=TRANSPOSE('Capacity Backing (Hide)2'!AB$203:AB$217),1,0))&gt;0,1,0)</f>
        <v>0</v>
      </c>
      <c r="FR50" cm="1">
        <f t="array" ref="FR50">IF(SUM(IF($J50:$X50=TRANSPOSE('Capacity Backing (Hide)2'!AC$203:AC$217),1,0))&gt;0,1,0)</f>
        <v>0</v>
      </c>
      <c r="FS50" cm="1">
        <f t="array" ref="FS50">IF(SUM(IF($J50:$X50=TRANSPOSE('Capacity Backing (Hide)2'!AD$203:AD$217),1,0))&gt;0,1,0)</f>
        <v>0</v>
      </c>
      <c r="FT50" cm="1">
        <f t="array" ref="FT50">IF(SUM(IF($J50:$X50=TRANSPOSE('Capacity Backing (Hide)2'!AE$203:AE$217),1,0))&gt;0,1,0)</f>
        <v>0</v>
      </c>
      <c r="FU50" cm="1">
        <f t="array" ref="FU50">IF(SUM(IF($J50:$X50=TRANSPOSE('Capacity Backing (Hide)2'!AF$203:AF$217),1,0))&gt;0,1,0)</f>
        <v>0</v>
      </c>
      <c r="FV50" cm="1">
        <f t="array" ref="FV50">IF(SUM(IF($J50:$X50=TRANSPOSE('Capacity Backing (Hide)2'!AG$203:AG$217),1,0))&gt;0,1,0)</f>
        <v>0</v>
      </c>
      <c r="FW50" cm="1">
        <f t="array" ref="FW50">IF(SUM(IF($J50:$X50=TRANSPOSE('Capacity Backing (Hide)2'!AH$203:AH$217),1,0))&gt;0,1,0)</f>
        <v>0</v>
      </c>
      <c r="FX50" cm="1">
        <f t="array" ref="FX50">IF(SUM(IF($J50:$X50=TRANSPOSE('Capacity Backing (Hide)2'!AI$203:AI$217),1,0))&gt;0,1,0)</f>
        <v>0</v>
      </c>
      <c r="FY50" cm="1">
        <f t="array" ref="FY50">IF(SUM(IF($J50:$X50=TRANSPOSE('Capacity Backing (Hide)2'!AJ$203:AJ$217),1,0))&gt;0,1,0)</f>
        <v>0</v>
      </c>
      <c r="FZ50" cm="1">
        <f t="array" ref="FZ50">IF(SUM(IF($J50:$X50=TRANSPOSE('Capacity Backing (Hide)2'!AK$203:AK$217),1,0))&gt;0,1,0)</f>
        <v>0</v>
      </c>
      <c r="GA50" cm="1">
        <f t="array" ref="GA50">IF(SUM(IF($J50:$X50=TRANSPOSE('Capacity Backing (Hide)2'!AL$203:AL$217),1,0))&gt;0,1,0)</f>
        <v>0</v>
      </c>
      <c r="GB50" cm="1">
        <f t="array" ref="GB50">IF(SUM(IF($J50:$X50=TRANSPOSE('Capacity Backing (Hide)2'!AM$203:AM$217),1,0))&gt;0,1,0)</f>
        <v>0</v>
      </c>
      <c r="GC50" cm="1">
        <f t="array" ref="GC50">IF(SUM(IF($J50:$X50=TRANSPOSE('Capacity Backing (Hide)2'!AN$203:AN$217),1,0))&gt;0,1,0)</f>
        <v>0</v>
      </c>
      <c r="GD50" cm="1">
        <f t="array" ref="GD50">IF(SUM(IF($J50:$X50=TRANSPOSE('Capacity Backing (Hide)2'!AO$203:AO$217),1,0))&gt;0,1,0)</f>
        <v>0</v>
      </c>
      <c r="GE50" cm="1">
        <f t="array" ref="GE50">IF(SUM(IF($J50:$X50=TRANSPOSE('Capacity Backing (Hide)2'!AP$203:AP$217),1,0))&gt;0,1,0)</f>
        <v>0</v>
      </c>
      <c r="GF50" cm="1">
        <f t="array" ref="GF50">IF(SUM(IF($J50:$X50=TRANSPOSE('Capacity Backing (Hide)2'!AQ$203:AQ$217),1,0))&gt;0,1,0)</f>
        <v>0</v>
      </c>
      <c r="GG50" cm="1">
        <f t="array" ref="GG50">IF(SUM(IF($J50:$X50=TRANSPOSE('Capacity Backing (Hide)2'!AR$203:AR$217),1,0))&gt;0,1,0)</f>
        <v>0</v>
      </c>
      <c r="GH50" cm="1">
        <f t="array" ref="GH50">IF(SUM(IF($J50:$X50=TRANSPOSE('Capacity Backing (Hide)2'!AS$203:AS$217),1,0))&gt;0,1,0)</f>
        <v>0</v>
      </c>
      <c r="GI50" cm="1">
        <f t="array" ref="GI50">IF(SUM(IF($J50:$X50=TRANSPOSE('Capacity Backing (Hide)2'!AT$203:AT$217),1,0))&gt;0,1,0)</f>
        <v>0</v>
      </c>
      <c r="GJ50" cm="1">
        <f t="array" ref="GJ50">IF(SUM(IF($J50:$X50=TRANSPOSE('Capacity Backing (Hide)2'!AU$203:AU$217),1,0))&gt;0,1,0)</f>
        <v>0</v>
      </c>
      <c r="GK50" cm="1">
        <f t="array" ref="GK50">IF(SUM(IF($J50:$X50=TRANSPOSE('Capacity Backing (Hide)2'!AV$203:AV$217),1,0))&gt;0,1,0)</f>
        <v>0</v>
      </c>
      <c r="GL50" cm="1">
        <f t="array" ref="GL50">IF(SUM(IF($J50:$X50=TRANSPOSE('Capacity Backing (Hide)2'!AW$203:AW$217),1,0))&gt;0,1,0)</f>
        <v>0</v>
      </c>
      <c r="GM50" cm="1">
        <f t="array" ref="GM50">IF(SUM(IF($J50:$X50=TRANSPOSE('Capacity Backing (Hide)2'!AX$203:AX$217),1,0))&gt;0,1,0)</f>
        <v>0</v>
      </c>
      <c r="GN50" cm="1">
        <f t="array" ref="GN50">IF(SUM(IF($J50:$X50=TRANSPOSE('Capacity Backing (Hide)2'!AY$203:AY$217),1,0))&gt;0,1,0)</f>
        <v>0</v>
      </c>
      <c r="GO50" cm="1">
        <f t="array" ref="GO50">IF(SUM(IF($J50:$X50=TRANSPOSE('Capacity Backing (Hide)2'!AZ$203:AZ$217),1,0))&gt;0,1,0)</f>
        <v>0</v>
      </c>
      <c r="GP50" cm="1">
        <f t="array" ref="GP50">IF(SUM(IF($J50:$X50=TRANSPOSE('Capacity Backing (Hide)2'!BA$203:BA$217),1,0))&gt;0,1,0)</f>
        <v>0</v>
      </c>
      <c r="GQ50" cm="1">
        <f t="array" ref="GQ50">IF(SUM(IF($J50:$X50=TRANSPOSE('Capacity Backing (Hide)2'!BB$203:BB$217),1,0))&gt;0,1,0)</f>
        <v>0</v>
      </c>
      <c r="GR50" cm="1">
        <f t="array" ref="GR50">IF(SUM(IF($J50:$X50=TRANSPOSE('Capacity Backing (Hide)2'!BC$203:BC$217),1,0))&gt;0,1,0)</f>
        <v>0</v>
      </c>
      <c r="GS50" cm="1">
        <f t="array" ref="GS50">IF(SUM(IF($J50:$X50=TRANSPOSE('Capacity Backing (Hide)2'!BD$203:BD$217),1,0))&gt;0,1,0)</f>
        <v>0</v>
      </c>
      <c r="GT50" cm="1">
        <f t="array" ref="GT50">IF(SUM(IF($J50:$X50=TRANSPOSE('Capacity Backing (Hide)2'!BE$203:BE$217),1,0))&gt;0,1,0)</f>
        <v>0</v>
      </c>
      <c r="GU50" cm="1">
        <f t="array" ref="GU50">IF(SUM(IF($J50:$X50=TRANSPOSE('Capacity Backing (Hide)2'!BF$203:BF$217),1,0))&gt;0,1,0)</f>
        <v>0</v>
      </c>
      <c r="GV50" cm="1">
        <f t="array" ref="GV50">IF(SUM(IF($J50:$X50=TRANSPOSE('Capacity Backing (Hide)2'!BG$203:BG$217),1,0))&gt;0,1,0)</f>
        <v>0</v>
      </c>
      <c r="GW50" cm="1">
        <f t="array" ref="GW50">IF(SUM(IF($J50:$X50=TRANSPOSE('Capacity Backing (Hide)2'!BH$203:BH$217),1,0))&gt;0,1,0)</f>
        <v>0</v>
      </c>
      <c r="GX50" cm="1">
        <f t="array" ref="GX50">IF(SUM(IF($J50:$X50=TRANSPOSE('Capacity Backing (Hide)2'!BI$203:BI$217),1,0))&gt;0,1,0)</f>
        <v>0</v>
      </c>
      <c r="GY50" cm="1">
        <f t="array" ref="GY50">IF(SUM(IF($J50:$X50=TRANSPOSE('Capacity Backing (Hide)2'!BJ$203:BJ$217),1,0))&gt;0,1,0)</f>
        <v>0</v>
      </c>
      <c r="GZ50" cm="1">
        <f t="array" ref="GZ50">IF(SUM(IF($J50:$X50=TRANSPOSE('Capacity Backing (Hide)2'!BK$203:BK$217),1,0))&gt;0,1,0)</f>
        <v>0</v>
      </c>
      <c r="HA50" cm="1">
        <f t="array" ref="HA50">IF(SUM(IF($J50:$X50=TRANSPOSE('Capacity Backing (Hide)2'!BL$203:BL$217),1,0))&gt;0,1,0)</f>
        <v>0</v>
      </c>
      <c r="HB50" cm="1">
        <f t="array" ref="HB50">IF(SUM(IF($J50:$X50=TRANSPOSE('Capacity Backing (Hide)2'!BM$203:BM$217),1,0))&gt;0,1,0)</f>
        <v>0</v>
      </c>
      <c r="HC50" cm="1">
        <f t="array" ref="HC50">IF(SUM(IF($J50:$X50=TRANSPOSE('Capacity Backing (Hide)2'!BN$203:BN$217),1,0))&gt;0,1,0)</f>
        <v>0</v>
      </c>
      <c r="HD50" cm="1">
        <f t="array" ref="HD50">IF(SUM(IF($J50:$X50=TRANSPOSE('Capacity Backing (Hide)2'!BO$203:BO$217),1,0))&gt;0,1,0)</f>
        <v>0</v>
      </c>
      <c r="HE50" cm="1">
        <f t="array" ref="HE50">IF(SUM(IF($J50:$X50=TRANSPOSE('Capacity Backing (Hide)2'!BP$203:BP$217),1,0))&gt;0,1,0)</f>
        <v>0</v>
      </c>
      <c r="HF50" cm="1">
        <f t="array" ref="HF50">IF(SUM(IF($J50:$X50=TRANSPOSE('Capacity Backing (Hide)2'!BQ$203:BQ$217),1,0))&gt;0,1,0)</f>
        <v>0</v>
      </c>
      <c r="HG50" cm="1">
        <f t="array" ref="HG50">IF(SUM(IF($J50:$X50=TRANSPOSE('Capacity Backing (Hide)2'!BR$203:BR$217),1,0))&gt;0,1,0)</f>
        <v>0</v>
      </c>
      <c r="HH50" cm="1">
        <f t="array" ref="HH50">IF(SUM(IF($J50:$X50=TRANSPOSE('Capacity Backing (Hide)2'!BS$203:BS$217),1,0))&gt;0,1,0)</f>
        <v>0</v>
      </c>
      <c r="HI50" cm="1">
        <f t="array" ref="HI50">IF(SUM(IF($J50:$X50=TRANSPOSE('Capacity Backing (Hide)2'!BT$203:BT$217),1,0))&gt;0,1,0)</f>
        <v>0</v>
      </c>
      <c r="HJ50" cm="1">
        <f t="array" ref="HJ50">IF(SUM(IF($J50:$X50=TRANSPOSE('Capacity Backing (Hide)2'!BU$203:BU$217),1,0))&gt;0,1,0)</f>
        <v>0</v>
      </c>
      <c r="HK50" cm="1">
        <f t="array" ref="HK50">IF(SUM(IF($J50:$X50=TRANSPOSE('Capacity Backing (Hide)2'!BV$203:BV$217),1,0))&gt;0,1,0)</f>
        <v>0</v>
      </c>
      <c r="HL50" cm="1">
        <f t="array" ref="HL50">IF(SUM(IF($J50:$X50=TRANSPOSE('Capacity Backing (Hide)2'!BW$203:BW$217),1,0))&gt;0,1,0)</f>
        <v>0</v>
      </c>
      <c r="HM50" cm="1">
        <f t="array" ref="HM50">IF(SUM(IF($J50:$X50=TRANSPOSE('Capacity Backing (Hide)2'!BX$203:BX$217),1,0))&gt;0,1,0)</f>
        <v>0</v>
      </c>
      <c r="HN50" cm="1">
        <f t="array" ref="HN50">IF(SUM(IF($J50:$X50=TRANSPOSE('Capacity Backing (Hide)2'!BY$203:BY$217),1,0))&gt;0,1,0)</f>
        <v>0</v>
      </c>
      <c r="HO50" cm="1">
        <f t="array" ref="HO50">IF(SUM(IF($J50:$X50=TRANSPOSE('Capacity Backing (Hide)2'!BZ$203:BZ$217),1,0))&gt;0,1,0)</f>
        <v>0</v>
      </c>
      <c r="HP50" cm="1">
        <f t="array" ref="HP50">IF(SUM(IF($J50:$X50=TRANSPOSE('Capacity Backing (Hide)2'!CA$203:CA$217),1,0))&gt;0,1,0)</f>
        <v>0</v>
      </c>
      <c r="HQ50" cm="1">
        <f t="array" ref="HQ50">IF(SUM(IF($J50:$X50=TRANSPOSE('Capacity Backing (Hide)2'!CB$203:CB$217),1,0))&gt;0,1,0)</f>
        <v>0</v>
      </c>
      <c r="HR50" cm="1">
        <f t="array" ref="HR50">IF(SUM(IF($J50:$X50=TRANSPOSE('Capacity Backing (Hide)2'!CC$203:CC$217),1,0))&gt;0,1,0)</f>
        <v>0</v>
      </c>
      <c r="HS50" cm="1">
        <f t="array" ref="HS50">IF(SUM(IF($J50:$X50=TRANSPOSE('Capacity Backing (Hide)2'!CD$203:CD$217),1,0))&gt;0,1,0)</f>
        <v>0</v>
      </c>
      <c r="HT50" cm="1">
        <f t="array" ref="HT50">IF(SUM(IF($J50:$X50=TRANSPOSE('Capacity Backing (Hide)2'!CE$203:CE$217),1,0))&gt;0,1,0)</f>
        <v>0</v>
      </c>
      <c r="HU50" cm="1">
        <f t="array" ref="HU50">IF(SUM(IF($J50:$X50=TRANSPOSE('Capacity Backing (Hide)2'!CF$203:CF$217),1,0))&gt;0,1,0)</f>
        <v>0</v>
      </c>
      <c r="HV50" cm="1">
        <f t="array" ref="HV50">IF(SUM(IF($J50:$X50=TRANSPOSE('Capacity Backing (Hide)2'!CG$203:CG$217),1,0))&gt;0,1,0)</f>
        <v>0</v>
      </c>
      <c r="HW50" cm="1">
        <f t="array" ref="HW50">IF(SUM(IF($J50:$X50=TRANSPOSE('Capacity Backing (Hide)2'!CH$203:CH$217),1,0))&gt;0,1,0)</f>
        <v>0</v>
      </c>
      <c r="HX50" cm="1">
        <f t="array" ref="HX50">IF(SUM(IF($J50:$X50=TRANSPOSE('Capacity Backing (Hide)2'!CI$203:CI$217),1,0))&gt;0,1,0)</f>
        <v>0</v>
      </c>
      <c r="HY50" cm="1">
        <f t="array" ref="HY50">IF(SUM(IF($J50:$X50=TRANSPOSE('Capacity Backing (Hide)2'!CJ$203:CJ$217),1,0))&gt;0,1,0)</f>
        <v>0</v>
      </c>
      <c r="HZ50" cm="1">
        <f t="array" ref="HZ50">IF(SUM(IF($J50:$X50=TRANSPOSE('Capacity Backing (Hide)2'!CK$203:CK$217),1,0))&gt;0,1,0)</f>
        <v>0</v>
      </c>
      <c r="IA50" cm="1">
        <f t="array" ref="IA50">IF(SUM(IF($J50:$X50=TRANSPOSE('Capacity Backing (Hide)2'!CL$203:CL$217),1,0))&gt;0,1,0)</f>
        <v>0</v>
      </c>
      <c r="IB50" cm="1">
        <f t="array" ref="IB50">IF(SUM(IF($J50:$X50=TRANSPOSE('Capacity Backing (Hide)2'!CM$203:CM$217),1,0))&gt;0,1,0)</f>
        <v>0</v>
      </c>
      <c r="IC50" cm="1">
        <f t="array" ref="IC50">IF(SUM(IF($J50:$X50=TRANSPOSE('Capacity Backing (Hide)2'!CN$203:CN$217),1,0))&gt;0,1,0)</f>
        <v>0</v>
      </c>
      <c r="ID50" cm="1">
        <f t="array" ref="ID50">IF(SUM(IF($J50:$X50=TRANSPOSE('Capacity Backing (Hide)2'!CO$203:CO$217),1,0))&gt;0,1,0)</f>
        <v>0</v>
      </c>
      <c r="IE50" cm="1">
        <f t="array" ref="IE50">IF(SUM(IF($J50:$X50=TRANSPOSE('Capacity Backing (Hide)2'!CP$203:CP$217),1,0))&gt;0,1,0)</f>
        <v>0</v>
      </c>
      <c r="IF50" cm="1">
        <f t="array" ref="IF50">IF(SUM(IF($J50:$X50=TRANSPOSE('Capacity Backing (Hide)2'!CQ$203:CQ$217),1,0))&gt;0,1,0)</f>
        <v>0</v>
      </c>
      <c r="IG50" cm="1">
        <f t="array" ref="IG50">IF(SUM(IF($J50:$X50=TRANSPOSE('Capacity Backing (Hide)2'!CR$203:CR$217),1,0))&gt;0,1,0)</f>
        <v>0</v>
      </c>
      <c r="IH50" cm="1">
        <f t="array" ref="IH50">IF(SUM(IF($J50:$X50=TRANSPOSE('Capacity Backing (Hide)2'!CS$203:CS$217),1,0))&gt;0,1,0)</f>
        <v>0</v>
      </c>
      <c r="II50" cm="1">
        <f t="array" ref="II50">IF(SUM(IF($J50:$X50=TRANSPOSE('Capacity Backing (Hide)2'!CT$203:CT$217),1,0))&gt;0,1,0)</f>
        <v>0</v>
      </c>
      <c r="IJ50" cm="1">
        <f t="array" ref="IJ50">IF(SUM(IF($J50:$X50=TRANSPOSE('Capacity Backing (Hide)2'!CU$203:CU$217),1,0))&gt;0,1,0)</f>
        <v>0</v>
      </c>
      <c r="IK50" cm="1">
        <f t="array" ref="IK50">IF(SUM(IF($J50:$X50=TRANSPOSE('Capacity Backing (Hide)2'!CV$203:CV$217),1,0))&gt;0,1,0)</f>
        <v>0</v>
      </c>
      <c r="IL50" cm="1">
        <f t="array" ref="IL50">IF(SUM(IF($J50:$X50=TRANSPOSE('Capacity Backing (Hide)2'!CW$203:CW$217),1,0))&gt;0,1,0)</f>
        <v>0</v>
      </c>
      <c r="IO50" s="184">
        <v>0</v>
      </c>
      <c r="IP50" s="184">
        <v>0</v>
      </c>
      <c r="IQ50" s="184">
        <v>0</v>
      </c>
      <c r="IR50" s="184">
        <v>0</v>
      </c>
      <c r="IS50" s="184">
        <v>0</v>
      </c>
      <c r="IT50" s="184">
        <v>0</v>
      </c>
      <c r="IU50" s="184">
        <v>0</v>
      </c>
      <c r="IV50" s="184">
        <v>0</v>
      </c>
      <c r="IW50" s="184">
        <v>0</v>
      </c>
      <c r="IX50" s="184">
        <v>0</v>
      </c>
      <c r="IY50" s="184">
        <v>0</v>
      </c>
      <c r="IZ50" s="184">
        <v>0</v>
      </c>
      <c r="JA50" s="184">
        <v>0</v>
      </c>
      <c r="JB50" s="184">
        <v>0</v>
      </c>
      <c r="JC50" s="184">
        <v>0</v>
      </c>
      <c r="JD50" s="184">
        <v>0</v>
      </c>
      <c r="JE50" s="184">
        <v>0</v>
      </c>
      <c r="JF50" s="184">
        <v>0</v>
      </c>
      <c r="JG50" s="184">
        <v>0</v>
      </c>
      <c r="JH50" s="184">
        <v>0</v>
      </c>
      <c r="JI50" s="184">
        <v>0</v>
      </c>
      <c r="JJ50" s="184">
        <v>0</v>
      </c>
      <c r="JK50" s="184">
        <v>0</v>
      </c>
      <c r="JL50" s="184">
        <v>0</v>
      </c>
      <c r="JM50" s="184">
        <v>0</v>
      </c>
      <c r="JN50" s="184">
        <v>0</v>
      </c>
      <c r="JO50" s="184">
        <v>0</v>
      </c>
      <c r="JP50" s="184">
        <v>0</v>
      </c>
      <c r="JQ50" s="184">
        <v>0</v>
      </c>
      <c r="JR50" s="184">
        <v>0</v>
      </c>
      <c r="JS50" s="184">
        <v>0</v>
      </c>
      <c r="JT50" s="184">
        <v>0</v>
      </c>
      <c r="JU50" s="184">
        <v>0</v>
      </c>
      <c r="JV50" s="184">
        <v>0</v>
      </c>
      <c r="JW50" s="184">
        <v>0</v>
      </c>
      <c r="JX50" s="184">
        <v>0</v>
      </c>
      <c r="JY50" s="184">
        <v>0</v>
      </c>
      <c r="JZ50" s="184">
        <v>0</v>
      </c>
      <c r="KA50" s="184">
        <v>0</v>
      </c>
      <c r="KB50" s="184">
        <v>0</v>
      </c>
      <c r="KC50" s="184">
        <v>0</v>
      </c>
      <c r="KD50" s="184">
        <v>0</v>
      </c>
      <c r="KE50" s="184">
        <v>0</v>
      </c>
      <c r="KF50" s="184">
        <v>0</v>
      </c>
      <c r="KG50" s="184">
        <v>0</v>
      </c>
      <c r="KH50" s="184">
        <v>0</v>
      </c>
      <c r="KI50" s="184">
        <v>0</v>
      </c>
      <c r="KJ50" s="184">
        <v>0</v>
      </c>
      <c r="KK50" s="184">
        <v>0</v>
      </c>
      <c r="KL50" s="184">
        <v>0</v>
      </c>
      <c r="KM50" s="184">
        <v>0</v>
      </c>
      <c r="KN50" s="184">
        <v>0</v>
      </c>
      <c r="KO50" s="184">
        <v>0</v>
      </c>
      <c r="KP50" s="184">
        <v>0</v>
      </c>
      <c r="KQ50" s="184">
        <v>0</v>
      </c>
      <c r="KR50" s="184">
        <v>0</v>
      </c>
      <c r="KS50" s="184">
        <v>0</v>
      </c>
      <c r="KT50" s="184">
        <v>0</v>
      </c>
      <c r="KU50" s="184">
        <v>0</v>
      </c>
      <c r="KV50" s="184">
        <v>0</v>
      </c>
      <c r="KW50" s="184">
        <v>0</v>
      </c>
      <c r="KX50" s="184">
        <v>0</v>
      </c>
      <c r="KY50" s="184">
        <v>0</v>
      </c>
      <c r="KZ50" s="184">
        <v>0</v>
      </c>
      <c r="LA50" s="184">
        <v>0</v>
      </c>
      <c r="LB50" s="184">
        <v>0</v>
      </c>
      <c r="LC50" s="184">
        <v>0</v>
      </c>
      <c r="LD50" s="184">
        <v>0</v>
      </c>
      <c r="LE50" s="184">
        <v>0</v>
      </c>
      <c r="LF50" s="184">
        <v>0</v>
      </c>
      <c r="LG50" s="184">
        <v>0</v>
      </c>
      <c r="LH50" s="184">
        <v>0</v>
      </c>
      <c r="LI50" s="184">
        <v>0</v>
      </c>
      <c r="LJ50" s="184">
        <v>0</v>
      </c>
      <c r="LK50" s="184">
        <v>0</v>
      </c>
      <c r="LL50" s="184">
        <v>0</v>
      </c>
      <c r="LM50" s="184">
        <v>0</v>
      </c>
      <c r="LN50" s="184">
        <v>0</v>
      </c>
      <c r="LO50" s="184">
        <v>0</v>
      </c>
      <c r="LP50" s="184">
        <v>0</v>
      </c>
      <c r="LQ50" s="184">
        <v>0</v>
      </c>
      <c r="LR50" s="184">
        <v>0</v>
      </c>
      <c r="LS50" s="184">
        <v>0</v>
      </c>
      <c r="LT50" s="184">
        <v>0</v>
      </c>
      <c r="LU50" s="184">
        <v>0</v>
      </c>
      <c r="LV50" s="184">
        <v>0</v>
      </c>
      <c r="LW50" s="184">
        <v>0</v>
      </c>
      <c r="LX50" s="184">
        <v>0</v>
      </c>
      <c r="LY50" s="184">
        <v>0</v>
      </c>
      <c r="LZ50" s="184">
        <v>0</v>
      </c>
      <c r="MA50" s="184">
        <v>0</v>
      </c>
      <c r="MB50" s="184">
        <v>0</v>
      </c>
      <c r="MC50" s="184">
        <v>0</v>
      </c>
      <c r="MD50" s="184">
        <v>0</v>
      </c>
      <c r="ME50" s="184">
        <v>0</v>
      </c>
      <c r="MF50" s="184">
        <v>0</v>
      </c>
      <c r="MG50" s="184">
        <v>0</v>
      </c>
      <c r="MH50" s="184">
        <v>0</v>
      </c>
      <c r="MI50" s="184">
        <v>0</v>
      </c>
      <c r="MJ50" s="184">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0</v>
      </c>
      <c r="OD50">
        <v>0</v>
      </c>
      <c r="OE50">
        <v>0</v>
      </c>
      <c r="OF50">
        <v>0</v>
      </c>
      <c r="OG50">
        <v>0</v>
      </c>
      <c r="OH50">
        <v>0</v>
      </c>
      <c r="OI50">
        <v>0</v>
      </c>
      <c r="OJ50">
        <v>0</v>
      </c>
      <c r="OK50">
        <v>0</v>
      </c>
      <c r="OL50">
        <v>0</v>
      </c>
      <c r="OM50">
        <v>0</v>
      </c>
      <c r="ON50">
        <v>0</v>
      </c>
      <c r="OO50">
        <v>0</v>
      </c>
      <c r="OP50">
        <v>0</v>
      </c>
      <c r="OQ50">
        <v>0</v>
      </c>
      <c r="OR50">
        <v>0</v>
      </c>
      <c r="OS50">
        <v>0</v>
      </c>
      <c r="OT50">
        <v>0</v>
      </c>
      <c r="OU50">
        <v>0</v>
      </c>
      <c r="OV50">
        <v>0</v>
      </c>
      <c r="OW50">
        <v>0</v>
      </c>
      <c r="OX50">
        <v>0</v>
      </c>
      <c r="OY50">
        <v>0</v>
      </c>
      <c r="OZ50">
        <v>0</v>
      </c>
      <c r="PA50">
        <v>0</v>
      </c>
      <c r="PB50">
        <v>0</v>
      </c>
      <c r="PC50">
        <v>0</v>
      </c>
      <c r="PD50">
        <v>0</v>
      </c>
      <c r="PE50">
        <v>0</v>
      </c>
      <c r="PF50">
        <v>0</v>
      </c>
      <c r="PG50">
        <v>0</v>
      </c>
      <c r="PH50">
        <v>0</v>
      </c>
      <c r="PI50">
        <v>0</v>
      </c>
      <c r="PJ50">
        <v>0</v>
      </c>
      <c r="PK50">
        <v>0</v>
      </c>
      <c r="PL50">
        <v>0</v>
      </c>
      <c r="PM50">
        <v>0</v>
      </c>
      <c r="PN50">
        <v>0</v>
      </c>
      <c r="PO50">
        <v>0</v>
      </c>
      <c r="PP50">
        <v>0</v>
      </c>
      <c r="PQ50">
        <v>0</v>
      </c>
      <c r="PR50">
        <v>0</v>
      </c>
      <c r="PS50">
        <v>0</v>
      </c>
      <c r="PT50">
        <v>0</v>
      </c>
      <c r="PU50">
        <v>0</v>
      </c>
      <c r="PV50">
        <v>0</v>
      </c>
      <c r="PW50">
        <v>0</v>
      </c>
      <c r="PX50">
        <v>0</v>
      </c>
      <c r="PY50">
        <v>0</v>
      </c>
      <c r="PZ50">
        <v>0</v>
      </c>
      <c r="QA50">
        <v>0</v>
      </c>
      <c r="QB50">
        <v>0</v>
      </c>
      <c r="QC50">
        <v>0</v>
      </c>
      <c r="QD50">
        <v>0</v>
      </c>
      <c r="QE50">
        <v>0</v>
      </c>
      <c r="QF50">
        <v>0</v>
      </c>
      <c r="QG50">
        <v>0</v>
      </c>
      <c r="QH50">
        <v>0</v>
      </c>
      <c r="QJ50" cm="1">
        <f t="array" ref="QJ50">SUM(IF('Capacity Summary'!H$36:H$135="X",1,0)*TRANSPOSE('CR Backing (Hide)'!$IO50:$MJ50)*IF('Clinical resources'!ZQ53="X",1,0))</f>
        <v>0</v>
      </c>
      <c r="QK50" cm="1">
        <f t="array" ref="QK50">SUM(IF('Capacity Summary'!I$36:I$135="X",1,0)*TRANSPOSE('CR Backing (Hide)'!$IO50:$MJ50)*IF('Clinical resources'!ZR53="X",1,0))</f>
        <v>0</v>
      </c>
      <c r="QL50" cm="1">
        <f t="array" ref="QL50">SUM(IF('Capacity Summary'!J$36:J$135="X",1,0)*TRANSPOSE('CR Backing (Hide)'!$IO50:$MJ50)*IF('Clinical resources'!ZS53="X",1,0))</f>
        <v>0</v>
      </c>
      <c r="QM50" cm="1">
        <f t="array" ref="QM50">SUM(IF('Capacity Summary'!K$36:K$135="X",1,0)*TRANSPOSE('CR Backing (Hide)'!$IO50:$MJ50)*IF('Clinical resources'!ZT53="X",1,0))</f>
        <v>0</v>
      </c>
      <c r="QN50" cm="1">
        <f t="array" ref="QN50">SUM(IF('Capacity Summary'!L$36:L$135="X",1,0)*TRANSPOSE('CR Backing (Hide)'!$IO50:$MJ50)*IF('Clinical resources'!ZU53="X",1,0))</f>
        <v>0</v>
      </c>
      <c r="QO50" cm="1">
        <f t="array" ref="QO50">SUM(IF('Capacity Summary'!M$36:M$135="X",1,0)*TRANSPOSE('CR Backing (Hide)'!$IO50:$MJ50)*IF('Clinical resources'!ZV53="X",1,0))</f>
        <v>0</v>
      </c>
      <c r="QP50" cm="1">
        <f t="array" ref="QP50">SUM(IF('Capacity Summary'!N$36:N$135="X",1,0)*TRANSPOSE('CR Backing (Hide)'!$IO50:$MJ50)*IF('Clinical resources'!ZW53="X",1,0))</f>
        <v>0</v>
      </c>
      <c r="QQ50" cm="1">
        <f t="array" ref="QQ50">SUM(IF('Capacity Summary'!O$36:O$135="X",1,0)*TRANSPOSE('CR Backing (Hide)'!$IO50:$MJ50)*IF('Clinical resources'!ZX53="X",1,0))</f>
        <v>0</v>
      </c>
      <c r="QR50" cm="1">
        <f t="array" ref="QR50">SUM(IF('Capacity Summary'!P$36:P$135="X",1,0)*TRANSPOSE('CR Backing (Hide)'!$IO50:$MJ50)*IF('Clinical resources'!ZY53="X",1,0))</f>
        <v>0</v>
      </c>
      <c r="QS50" cm="1">
        <f t="array" ref="QS50">SUM(IF('Capacity Summary'!Q$36:Q$135="X",1,0)*TRANSPOSE('CR Backing (Hide)'!$IO50:$MJ50)*IF('Clinical resources'!ZZ53="X",1,0))</f>
        <v>0</v>
      </c>
      <c r="QT50" cm="1">
        <f t="array" ref="QT50">SUM(IF('Capacity Summary'!R$36:R$135="X",1,0)*TRANSPOSE('CR Backing (Hide)'!$IO50:$MJ50)*IF('Clinical resources'!AAA53="X",1,0))</f>
        <v>0</v>
      </c>
      <c r="QU50" cm="1">
        <f t="array" ref="QU50">SUM(IF('Capacity Summary'!S$36:S$135="X",1,0)*TRANSPOSE('CR Backing (Hide)'!$IO50:$MJ50)*IF('Clinical resources'!AAB53="X",1,0))</f>
        <v>0</v>
      </c>
      <c r="QV50" cm="1">
        <f t="array" ref="QV50">SUM(IF('Capacity Summary'!T$36:T$135="X",1,0)*TRANSPOSE('CR Backing (Hide)'!$IO50:$MJ50)*IF('Clinical resources'!AAC53="X",1,0))</f>
        <v>0</v>
      </c>
      <c r="QW50" cm="1">
        <f t="array" ref="QW50">SUM(IF('Capacity Summary'!U$36:U$135="X",1,0)*TRANSPOSE('CR Backing (Hide)'!$IO50:$MJ50)*IF('Clinical resources'!AAD53="X",1,0))</f>
        <v>0</v>
      </c>
      <c r="QX50" cm="1">
        <f t="array" ref="QX50">SUM(IF('Capacity Summary'!V$36:V$135="X",1,0)*TRANSPOSE('CR Backing (Hide)'!$IO50:$MJ50)*IF('Clinical resources'!AAE53="X",1,0))</f>
        <v>0</v>
      </c>
      <c r="QY50" cm="1">
        <f t="array" ref="QY50">SUM(IF('Capacity Summary'!W$36:W$135="X",1,0)*TRANSPOSE('CR Backing (Hide)'!$IO50:$MJ50)*IF('Clinical resources'!AAF53="X",1,0))</f>
        <v>0</v>
      </c>
      <c r="QZ50" cm="1">
        <f t="array" ref="QZ50">SUM(IF('Capacity Summary'!X$36:X$135="X",1,0)*TRANSPOSE('CR Backing (Hide)'!$IO50:$MJ50)*IF('Clinical resources'!AAG53="X",1,0))</f>
        <v>0</v>
      </c>
      <c r="RA50" cm="1">
        <f t="array" ref="RA50">SUM(IF('Capacity Summary'!Y$36:Y$135="X",1,0)*TRANSPOSE('CR Backing (Hide)'!$IO50:$MJ50)*IF('Clinical resources'!AAH53="X",1,0))</f>
        <v>0</v>
      </c>
      <c r="RB50" cm="1">
        <f t="array" ref="RB50">SUM(IF('Capacity Summary'!Z$36:Z$135="X",1,0)*TRANSPOSE('CR Backing (Hide)'!$IO50:$MJ50)*IF('Clinical resources'!AAI53="X",1,0))</f>
        <v>0</v>
      </c>
      <c r="RC50" cm="1">
        <f t="array" ref="RC50">SUM(IF('Capacity Summary'!AA$36:AA$135="X",1,0)*TRANSPOSE('CR Backing (Hide)'!$IO50:$MJ50)*IF('Clinical resources'!AAJ53="X",1,0))</f>
        <v>0</v>
      </c>
      <c r="RD50" cm="1">
        <f t="array" ref="RD50">SUM(IF('Capacity Summary'!AB$36:AB$135="X",1,0)*TRANSPOSE('CR Backing (Hide)'!$IO50:$MJ50)*IF('Clinical resources'!AAK53="X",1,0))</f>
        <v>0</v>
      </c>
      <c r="RE50" cm="1">
        <f t="array" ref="RE50">SUM(IF('Capacity Summary'!AC$36:AC$135="X",1,0)*TRANSPOSE('CR Backing (Hide)'!$IO50:$MJ50)*IF('Clinical resources'!AAL53="X",1,0))</f>
        <v>0</v>
      </c>
      <c r="RF50" cm="1">
        <f t="array" ref="RF50">SUM(IF('Capacity Summary'!AD$36:AD$135="X",1,0)*TRANSPOSE('CR Backing (Hide)'!$IO50:$MJ50)*IF('Clinical resources'!AAM53="X",1,0))</f>
        <v>0</v>
      </c>
      <c r="RG50" cm="1">
        <f t="array" ref="RG50">SUM(IF('Capacity Summary'!AE$36:AE$135="X",1,0)*TRANSPOSE('CR Backing (Hide)'!$IO50:$MJ50)*IF('Clinical resources'!AAN53="X",1,0))</f>
        <v>0</v>
      </c>
      <c r="RH50" cm="1">
        <f t="array" ref="RH50">SUM(IF('Capacity Summary'!AF$36:AF$135="X",1,0)*TRANSPOSE('CR Backing (Hide)'!$IO50:$MJ50)*IF('Clinical resources'!AAO53="X",1,0))</f>
        <v>0</v>
      </c>
      <c r="RI50" cm="1">
        <f t="array" ref="RI50">SUM(IF('Capacity Summary'!AG$36:AG$135="X",1,0)*TRANSPOSE('CR Backing (Hide)'!$IO50:$MJ50)*IF('Clinical resources'!AAP53="X",1,0))</f>
        <v>0</v>
      </c>
      <c r="RJ50" cm="1">
        <f t="array" ref="RJ50">SUM(IF('Capacity Summary'!AH$36:AH$135="X",1,0)*TRANSPOSE('CR Backing (Hide)'!$IO50:$MJ50)*IF('Clinical resources'!AAQ53="X",1,0))</f>
        <v>0</v>
      </c>
      <c r="RK50" cm="1">
        <f t="array" ref="RK50">SUM(IF('Capacity Summary'!AI$36:AI$135="X",1,0)*TRANSPOSE('CR Backing (Hide)'!$IO50:$MJ50)*IF('Clinical resources'!AAR53="X",1,0))</f>
        <v>0</v>
      </c>
      <c r="RL50" cm="1">
        <f t="array" ref="RL50">SUM(IF('Capacity Summary'!AJ$36:AJ$135="X",1,0)*TRANSPOSE('CR Backing (Hide)'!$IO50:$MJ50)*IF('Clinical resources'!AAS53="X",1,0))</f>
        <v>0</v>
      </c>
      <c r="RM50" cm="1">
        <f t="array" ref="RM50">SUM(IF('Capacity Summary'!AK$36:AK$135="X",1,0)*TRANSPOSE('CR Backing (Hide)'!$IO50:$MJ50)*IF('Clinical resources'!AAT53="X",1,0))</f>
        <v>0</v>
      </c>
      <c r="RN50" cm="1">
        <f t="array" ref="RN50">SUM(IF('Capacity Summary'!AL$36:AL$135="X",1,0)*TRANSPOSE('CR Backing (Hide)'!$IO50:$MJ50)*IF('Clinical resources'!AAU53="X",1,0))</f>
        <v>0</v>
      </c>
      <c r="RO50" cm="1">
        <f t="array" ref="RO50">SUM(IF('Capacity Summary'!AM$36:AM$135="X",1,0)*TRANSPOSE('CR Backing (Hide)'!$IO50:$MJ50)*IF('Clinical resources'!AAV53="X",1,0))</f>
        <v>0</v>
      </c>
      <c r="RP50" cm="1">
        <f t="array" ref="RP50">SUM(IF('Capacity Summary'!AN$36:AN$135="X",1,0)*TRANSPOSE('CR Backing (Hide)'!$IO50:$MJ50)*IF('Clinical resources'!AAW53="X",1,0))</f>
        <v>0</v>
      </c>
      <c r="RQ50" cm="1">
        <f t="array" ref="RQ50">SUM(IF('Capacity Summary'!AO$36:AO$135="X",1,0)*TRANSPOSE('CR Backing (Hide)'!$IO50:$MJ50)*IF('Clinical resources'!AAX53="X",1,0))</f>
        <v>0</v>
      </c>
      <c r="RR50" cm="1">
        <f t="array" ref="RR50">SUM(IF('Capacity Summary'!AP$36:AP$135="X",1,0)*TRANSPOSE('CR Backing (Hide)'!$IO50:$MJ50)*IF('Clinical resources'!AAY53="X",1,0))</f>
        <v>0</v>
      </c>
      <c r="RS50" cm="1">
        <f t="array" ref="RS50">SUM(IF('Capacity Summary'!AQ$36:AQ$135="X",1,0)*TRANSPOSE('CR Backing (Hide)'!$IO50:$MJ50)*IF('Clinical resources'!AAZ53="X",1,0))</f>
        <v>0</v>
      </c>
      <c r="RT50" cm="1">
        <f t="array" ref="RT50">SUM(IF('Capacity Summary'!AR$36:AR$135="X",1,0)*TRANSPOSE('CR Backing (Hide)'!$IO50:$MJ50)*IF('Clinical resources'!ABA53="X",1,0))</f>
        <v>0</v>
      </c>
      <c r="RU50" cm="1">
        <f t="array" ref="RU50">SUM(IF('Capacity Summary'!AS$36:AS$135="X",1,0)*TRANSPOSE('CR Backing (Hide)'!$IO50:$MJ50)*IF('Clinical resources'!ABB53="X",1,0))</f>
        <v>0</v>
      </c>
      <c r="RV50" cm="1">
        <f t="array" ref="RV50">SUM(IF('Capacity Summary'!AT$36:AT$135="X",1,0)*TRANSPOSE('CR Backing (Hide)'!$IO50:$MJ50)*IF('Clinical resources'!ABC53="X",1,0))</f>
        <v>0</v>
      </c>
      <c r="RW50" cm="1">
        <f t="array" ref="RW50">SUM(IF('Capacity Summary'!AU$36:AU$135="X",1,0)*TRANSPOSE('CR Backing (Hide)'!$IO50:$MJ50)*IF('Clinical resources'!ABD53="X",1,0))</f>
        <v>0</v>
      </c>
      <c r="RX50" cm="1">
        <f t="array" ref="RX50">SUM(IF('Capacity Summary'!AV$36:AV$135="X",1,0)*TRANSPOSE('CR Backing (Hide)'!$IO50:$MJ50)*IF('Clinical resources'!ABE53="X",1,0))</f>
        <v>0</v>
      </c>
      <c r="RY50" cm="1">
        <f t="array" ref="RY50">SUM(IF('Capacity Summary'!AW$36:AW$135="X",1,0)*TRANSPOSE('CR Backing (Hide)'!$IO50:$MJ50)*IF('Clinical resources'!ABF53="X",1,0))</f>
        <v>0</v>
      </c>
      <c r="RZ50" cm="1">
        <f t="array" ref="RZ50">SUM(IF('Capacity Summary'!AX$36:AX$135="X",1,0)*TRANSPOSE('CR Backing (Hide)'!$IO50:$MJ50)*IF('Clinical resources'!ABG53="X",1,0))</f>
        <v>0</v>
      </c>
      <c r="SA50" cm="1">
        <f t="array" ref="SA50">SUM(IF('Capacity Summary'!AY$36:AY$135="X",1,0)*TRANSPOSE('CR Backing (Hide)'!$IO50:$MJ50)*IF('Clinical resources'!ABH53="X",1,0))</f>
        <v>0</v>
      </c>
      <c r="SB50" cm="1">
        <f t="array" ref="SB50">SUM(IF('Capacity Summary'!AZ$36:AZ$135="X",1,0)*TRANSPOSE('CR Backing (Hide)'!$IO50:$MJ50)*IF('Clinical resources'!ABI53="X",1,0))</f>
        <v>0</v>
      </c>
      <c r="SC50" cm="1">
        <f t="array" ref="SC50">SUM(IF('Capacity Summary'!BA$36:BA$135="X",1,0)*TRANSPOSE('CR Backing (Hide)'!$IO50:$MJ50)*IF('Clinical resources'!ABJ53="X",1,0))</f>
        <v>0</v>
      </c>
      <c r="SD50" cm="1">
        <f t="array" ref="SD50">SUM(IF('Capacity Summary'!BB$36:BB$135="X",1,0)*TRANSPOSE('CR Backing (Hide)'!$IO50:$MJ50)*IF('Clinical resources'!ABK53="X",1,0))</f>
        <v>0</v>
      </c>
      <c r="SE50" cm="1">
        <f t="array" ref="SE50">SUM(IF('Capacity Summary'!BC$36:BC$135="X",1,0)*TRANSPOSE('CR Backing (Hide)'!$IO50:$MJ50)*IF('Clinical resources'!ABL53="X",1,0))</f>
        <v>0</v>
      </c>
      <c r="SF50" cm="1">
        <f t="array" ref="SF50">SUM(IF('Capacity Summary'!BD$36:BD$135="X",1,0)*TRANSPOSE('CR Backing (Hide)'!$IO50:$MJ50)*IF('Clinical resources'!ABM53="X",1,0))</f>
        <v>0</v>
      </c>
      <c r="SG50" cm="1">
        <f t="array" ref="SG50">SUM(IF('Capacity Summary'!BE$36:BE$135="X",1,0)*TRANSPOSE('CR Backing (Hide)'!$IO50:$MJ50)*IF('Clinical resources'!ABN53="X",1,0))</f>
        <v>0</v>
      </c>
      <c r="SH50" cm="1">
        <f t="array" ref="SH50">SUM(IF('Capacity Summary'!BF$36:BF$135="X",1,0)*TRANSPOSE('CR Backing (Hide)'!$IO50:$MJ50)*IF('Clinical resources'!ABO53="X",1,0))</f>
        <v>0</v>
      </c>
      <c r="SI50" cm="1">
        <f t="array" ref="SI50">SUM(IF('Capacity Summary'!BG$36:BG$135="X",1,0)*TRANSPOSE('CR Backing (Hide)'!$IO50:$MJ50)*IF('Clinical resources'!ABP53="X",1,0))</f>
        <v>0</v>
      </c>
      <c r="SK50" cm="1">
        <f t="array" ref="SK50">SUM(IF('Capacity Summary'!H$139:H$238="X",1,0)*TRANSPOSE('CR Backing (Hide)'!$MM50:$QH50))</f>
        <v>0</v>
      </c>
      <c r="SL50" cm="1">
        <f t="array" ref="SL50">SUM(IF('Capacity Summary'!I$139:I$238="X",1,0)*TRANSPOSE('CR Backing (Hide)'!$MM50:$QH50))</f>
        <v>0</v>
      </c>
      <c r="SM50" cm="1">
        <f t="array" ref="SM50">SUM(IF('Capacity Summary'!J$139:J$238="X",1,0)*TRANSPOSE('CR Backing (Hide)'!$MM50:$QH50))</f>
        <v>0</v>
      </c>
      <c r="SN50" cm="1">
        <f t="array" ref="SN50">SUM(IF('Capacity Summary'!K$139:K$238="X",1,0)*TRANSPOSE('CR Backing (Hide)'!$MM50:$QH50))</f>
        <v>0</v>
      </c>
      <c r="SO50" cm="1">
        <f t="array" ref="SO50">SUM(IF('Capacity Summary'!L$139:L$238="X",1,0)*TRANSPOSE('CR Backing (Hide)'!$MM50:$QH50))</f>
        <v>0</v>
      </c>
      <c r="SP50" cm="1">
        <f t="array" ref="SP50">SUM(IF('Capacity Summary'!M$139:M$238="X",1,0)*TRANSPOSE('CR Backing (Hide)'!$MM50:$QH50))</f>
        <v>0</v>
      </c>
      <c r="SQ50" cm="1">
        <f t="array" ref="SQ50">SUM(IF('Capacity Summary'!N$139:N$238="X",1,0)*TRANSPOSE('CR Backing (Hide)'!$MM50:$QH50))</f>
        <v>0</v>
      </c>
      <c r="SR50" cm="1">
        <f t="array" ref="SR50">SUM(IF('Capacity Summary'!O$139:O$238="X",1,0)*TRANSPOSE('CR Backing (Hide)'!$MM50:$QH50))</f>
        <v>0</v>
      </c>
      <c r="SS50" cm="1">
        <f t="array" ref="SS50">SUM(IF('Capacity Summary'!P$139:P$238="X",1,0)*TRANSPOSE('CR Backing (Hide)'!$MM50:$QH50))</f>
        <v>0</v>
      </c>
      <c r="ST50" cm="1">
        <f t="array" ref="ST50">SUM(IF('Capacity Summary'!Q$139:Q$238="X",1,0)*TRANSPOSE('CR Backing (Hide)'!$MM50:$QH50))</f>
        <v>0</v>
      </c>
      <c r="SU50" cm="1">
        <f t="array" ref="SU50">SUM(IF('Capacity Summary'!R$139:R$238="X",1,0)*TRANSPOSE('CR Backing (Hide)'!$MM50:$QH50))</f>
        <v>0</v>
      </c>
      <c r="SV50" cm="1">
        <f t="array" ref="SV50">SUM(IF('Capacity Summary'!S$139:S$238="X",1,0)*TRANSPOSE('CR Backing (Hide)'!$MM50:$QH50))</f>
        <v>0</v>
      </c>
      <c r="SW50" cm="1">
        <f t="array" ref="SW50">SUM(IF('Capacity Summary'!T$139:T$238="X",1,0)*TRANSPOSE('CR Backing (Hide)'!$MM50:$QH50))</f>
        <v>0</v>
      </c>
      <c r="SX50" cm="1">
        <f t="array" ref="SX50">SUM(IF('Capacity Summary'!U$139:U$238="X",1,0)*TRANSPOSE('CR Backing (Hide)'!$MM50:$QH50))</f>
        <v>0</v>
      </c>
      <c r="SY50" cm="1">
        <f t="array" ref="SY50">SUM(IF('Capacity Summary'!V$139:V$238="X",1,0)*TRANSPOSE('CR Backing (Hide)'!$MM50:$QH50))</f>
        <v>0</v>
      </c>
      <c r="SZ50" cm="1">
        <f t="array" ref="SZ50">SUM(IF('Capacity Summary'!W$139:W$238="X",1,0)*TRANSPOSE('CR Backing (Hide)'!$MM50:$QH50))</f>
        <v>0</v>
      </c>
      <c r="TA50" cm="1">
        <f t="array" ref="TA50">SUM(IF('Capacity Summary'!X$139:X$238="X",1,0)*TRANSPOSE('CR Backing (Hide)'!$MM50:$QH50))</f>
        <v>0</v>
      </c>
      <c r="TB50" cm="1">
        <f t="array" ref="TB50">SUM(IF('Capacity Summary'!Y$139:Y$238="X",1,0)*TRANSPOSE('CR Backing (Hide)'!$MM50:$QH50))</f>
        <v>0</v>
      </c>
      <c r="TC50" cm="1">
        <f t="array" ref="TC50">SUM(IF('Capacity Summary'!Z$139:Z$238="X",1,0)*TRANSPOSE('CR Backing (Hide)'!$MM50:$QH50))</f>
        <v>0</v>
      </c>
      <c r="TD50" cm="1">
        <f t="array" ref="TD50">SUM(IF('Capacity Summary'!AA$139:AA$238="X",1,0)*TRANSPOSE('CR Backing (Hide)'!$MM50:$QH50))</f>
        <v>0</v>
      </c>
      <c r="TE50" cm="1">
        <f t="array" ref="TE50">SUM(IF('Capacity Summary'!AB$139:AB$238="X",1,0)*TRANSPOSE('CR Backing (Hide)'!$MM50:$QH50))</f>
        <v>0</v>
      </c>
      <c r="TF50" cm="1">
        <f t="array" ref="TF50">SUM(IF('Capacity Summary'!AC$139:AC$238="X",1,0)*TRANSPOSE('CR Backing (Hide)'!$MM50:$QH50))</f>
        <v>0</v>
      </c>
      <c r="TG50" cm="1">
        <f t="array" ref="TG50">SUM(IF('Capacity Summary'!AD$139:AD$238="X",1,0)*TRANSPOSE('CR Backing (Hide)'!$MM50:$QH50))</f>
        <v>0</v>
      </c>
      <c r="TH50" cm="1">
        <f t="array" ref="TH50">SUM(IF('Capacity Summary'!AE$139:AE$238="X",1,0)*TRANSPOSE('CR Backing (Hide)'!$MM50:$QH50))</f>
        <v>0</v>
      </c>
      <c r="TI50" cm="1">
        <f t="array" ref="TI50">SUM(IF('Capacity Summary'!AF$139:AF$238="X",1,0)*TRANSPOSE('CR Backing (Hide)'!$MM50:$QH50))</f>
        <v>0</v>
      </c>
      <c r="TJ50" cm="1">
        <f t="array" ref="TJ50">SUM(IF('Capacity Summary'!AG$139:AG$238="X",1,0)*TRANSPOSE('CR Backing (Hide)'!$MM50:$QH50))</f>
        <v>0</v>
      </c>
      <c r="TK50" cm="1">
        <f t="array" ref="TK50">SUM(IF('Capacity Summary'!AH$139:AH$238="X",1,0)*TRANSPOSE('CR Backing (Hide)'!$MM50:$QH50))</f>
        <v>0</v>
      </c>
      <c r="TL50" cm="1">
        <f t="array" ref="TL50">SUM(IF('Capacity Summary'!AI$139:AI$238="X",1,0)*TRANSPOSE('CR Backing (Hide)'!$MM50:$QH50))</f>
        <v>0</v>
      </c>
      <c r="TM50" cm="1">
        <f t="array" ref="TM50">SUM(IF('Capacity Summary'!AJ$139:AJ$238="X",1,0)*TRANSPOSE('CR Backing (Hide)'!$MM50:$QH50))</f>
        <v>0</v>
      </c>
      <c r="TN50" cm="1">
        <f t="array" ref="TN50">SUM(IF('Capacity Summary'!AK$139:AK$238="X",1,0)*TRANSPOSE('CR Backing (Hide)'!$MM50:$QH50))</f>
        <v>0</v>
      </c>
      <c r="TO50" cm="1">
        <f t="array" ref="TO50">SUM(IF('Capacity Summary'!AL$139:AL$238="X",1,0)*TRANSPOSE('CR Backing (Hide)'!$MM50:$QH50))</f>
        <v>0</v>
      </c>
      <c r="TP50" cm="1">
        <f t="array" ref="TP50">SUM(IF('Capacity Summary'!AM$139:AM$238="X",1,0)*TRANSPOSE('CR Backing (Hide)'!$MM50:$QH50))</f>
        <v>0</v>
      </c>
      <c r="TQ50" cm="1">
        <f t="array" ref="TQ50">SUM(IF('Capacity Summary'!AN$139:AN$238="X",1,0)*TRANSPOSE('CR Backing (Hide)'!$MM50:$QH50))</f>
        <v>0</v>
      </c>
      <c r="TR50" cm="1">
        <f t="array" ref="TR50">SUM(IF('Capacity Summary'!AO$139:AO$238="X",1,0)*TRANSPOSE('CR Backing (Hide)'!$MM50:$QH50))</f>
        <v>0</v>
      </c>
      <c r="TS50" cm="1">
        <f t="array" ref="TS50">SUM(IF('Capacity Summary'!AP$139:AP$238="X",1,0)*TRANSPOSE('CR Backing (Hide)'!$MM50:$QH50))</f>
        <v>0</v>
      </c>
      <c r="TT50" cm="1">
        <f t="array" ref="TT50">SUM(IF('Capacity Summary'!AQ$139:AQ$238="X",1,0)*TRANSPOSE('CR Backing (Hide)'!$MM50:$QH50))</f>
        <v>0</v>
      </c>
      <c r="TU50" cm="1">
        <f t="array" ref="TU50">SUM(IF('Capacity Summary'!AR$139:AR$238="X",1,0)*TRANSPOSE('CR Backing (Hide)'!$MM50:$QH50))</f>
        <v>0</v>
      </c>
      <c r="TV50" cm="1">
        <f t="array" ref="TV50">SUM(IF('Capacity Summary'!AS$139:AS$238="X",1,0)*TRANSPOSE('CR Backing (Hide)'!$MM50:$QH50))</f>
        <v>0</v>
      </c>
      <c r="TW50" cm="1">
        <f t="array" ref="TW50">SUM(IF('Capacity Summary'!AT$139:AT$238="X",1,0)*TRANSPOSE('CR Backing (Hide)'!$MM50:$QH50))</f>
        <v>0</v>
      </c>
      <c r="TX50" cm="1">
        <f t="array" ref="TX50">SUM(IF('Capacity Summary'!AU$139:AU$238="X",1,0)*TRANSPOSE('CR Backing (Hide)'!$MM50:$QH50))</f>
        <v>0</v>
      </c>
      <c r="TY50" cm="1">
        <f t="array" ref="TY50">SUM(IF('Capacity Summary'!AV$139:AV$238="X",1,0)*TRANSPOSE('CR Backing (Hide)'!$MM50:$QH50))</f>
        <v>0</v>
      </c>
      <c r="TZ50" cm="1">
        <f t="array" ref="TZ50">SUM(IF('Capacity Summary'!AW$139:AW$238="X",1,0)*TRANSPOSE('CR Backing (Hide)'!$MM50:$QH50))</f>
        <v>0</v>
      </c>
      <c r="UA50" cm="1">
        <f t="array" ref="UA50">SUM(IF('Capacity Summary'!AX$139:AX$238="X",1,0)*TRANSPOSE('CR Backing (Hide)'!$MM50:$QH50))</f>
        <v>0</v>
      </c>
      <c r="UB50" cm="1">
        <f t="array" ref="UB50">SUM(IF('Capacity Summary'!AY$139:AY$238="X",1,0)*TRANSPOSE('CR Backing (Hide)'!$MM50:$QH50))</f>
        <v>0</v>
      </c>
      <c r="UC50" cm="1">
        <f t="array" ref="UC50">SUM(IF('Capacity Summary'!AZ$139:AZ$238="X",1,0)*TRANSPOSE('CR Backing (Hide)'!$MM50:$QH50))</f>
        <v>0</v>
      </c>
      <c r="UD50" cm="1">
        <f t="array" ref="UD50">SUM(IF('Capacity Summary'!BA$139:BA$238="X",1,0)*TRANSPOSE('CR Backing (Hide)'!$MM50:$QH50))</f>
        <v>0</v>
      </c>
      <c r="UE50" cm="1">
        <f t="array" ref="UE50">SUM(IF('Capacity Summary'!BB$139:BB$238="X",1,0)*TRANSPOSE('CR Backing (Hide)'!$MM50:$QH50))</f>
        <v>0</v>
      </c>
      <c r="UF50" cm="1">
        <f t="array" ref="UF50">SUM(IF('Capacity Summary'!BC$139:BC$238="X",1,0)*TRANSPOSE('CR Backing (Hide)'!$MM50:$QH50))</f>
        <v>0</v>
      </c>
      <c r="UG50" cm="1">
        <f t="array" ref="UG50">SUM(IF('Capacity Summary'!BD$139:BD$238="X",1,0)*TRANSPOSE('CR Backing (Hide)'!$MM50:$QH50))</f>
        <v>0</v>
      </c>
      <c r="UH50" cm="1">
        <f t="array" ref="UH50">SUM(IF('Capacity Summary'!BE$139:BE$238="X",1,0)*TRANSPOSE('CR Backing (Hide)'!$MM50:$QH50))</f>
        <v>0</v>
      </c>
      <c r="UI50" cm="1">
        <f t="array" ref="UI50">SUM(IF('Capacity Summary'!BF$139:BF$238="X",1,0)*TRANSPOSE('CR Backing (Hide)'!$MM50:$QH50))</f>
        <v>0</v>
      </c>
      <c r="UJ50" cm="1">
        <f t="array" ref="UJ50">SUM(IF('Capacity Summary'!BG$139:BG$238="X",1,0)*TRANSPOSE('CR Backing (Hide)'!$MM50:$QH50))</f>
        <v>0</v>
      </c>
      <c r="UL50">
        <f t="shared" si="1"/>
        <v>0</v>
      </c>
      <c r="UM50">
        <f t="shared" si="2"/>
        <v>0</v>
      </c>
      <c r="UN50">
        <f>COUNTIF('Clinical resources'!$ZQ$7:$ABP$7,"X")</f>
        <v>0</v>
      </c>
      <c r="UP50">
        <f t="shared" si="3"/>
        <v>0</v>
      </c>
      <c r="UQ50">
        <f t="shared" si="4"/>
        <v>0</v>
      </c>
      <c r="UR50">
        <f t="shared" si="5"/>
        <v>0</v>
      </c>
      <c r="UW50">
        <f t="array" ref="UW50:YR50">$AS50:$EN50*IF('Clinical resources'!$CK53:$GH53="X",1,0)</f>
        <v>0</v>
      </c>
      <c r="UX50">
        <v>0</v>
      </c>
      <c r="UY50">
        <v>0</v>
      </c>
      <c r="UZ50">
        <v>0</v>
      </c>
      <c r="VA50">
        <v>0</v>
      </c>
      <c r="VB50">
        <v>0</v>
      </c>
      <c r="VC50">
        <v>0</v>
      </c>
      <c r="VD50">
        <v>0</v>
      </c>
      <c r="VE50">
        <v>0</v>
      </c>
      <c r="VF50">
        <v>0</v>
      </c>
      <c r="VG50">
        <v>0</v>
      </c>
      <c r="VH50">
        <v>0</v>
      </c>
      <c r="VI50">
        <v>0</v>
      </c>
      <c r="VJ50">
        <v>0</v>
      </c>
      <c r="VK50">
        <v>0</v>
      </c>
      <c r="VL50">
        <v>0</v>
      </c>
      <c r="VM50">
        <v>0</v>
      </c>
      <c r="VN50">
        <v>0</v>
      </c>
      <c r="VO50">
        <v>0</v>
      </c>
      <c r="VP50">
        <v>0</v>
      </c>
      <c r="VQ50">
        <v>0</v>
      </c>
      <c r="VR50">
        <v>0</v>
      </c>
      <c r="VS50">
        <v>0</v>
      </c>
      <c r="VT50">
        <v>0</v>
      </c>
      <c r="VU50">
        <v>0</v>
      </c>
      <c r="VV50">
        <v>0</v>
      </c>
      <c r="VW50">
        <v>0</v>
      </c>
      <c r="VX50">
        <v>0</v>
      </c>
      <c r="VY50">
        <v>0</v>
      </c>
      <c r="VZ50">
        <v>0</v>
      </c>
      <c r="WA50">
        <v>0</v>
      </c>
      <c r="WB50">
        <v>0</v>
      </c>
      <c r="WC50">
        <v>0</v>
      </c>
      <c r="WD50">
        <v>0</v>
      </c>
      <c r="WE50">
        <v>0</v>
      </c>
      <c r="WF50">
        <v>0</v>
      </c>
      <c r="WG50">
        <v>0</v>
      </c>
      <c r="WH50">
        <v>0</v>
      </c>
      <c r="WI50">
        <v>0</v>
      </c>
      <c r="WJ50">
        <v>0</v>
      </c>
      <c r="WK50">
        <v>0</v>
      </c>
      <c r="WL50">
        <v>0</v>
      </c>
      <c r="WM50">
        <v>0</v>
      </c>
      <c r="WN50">
        <v>0</v>
      </c>
      <c r="WO50">
        <v>0</v>
      </c>
      <c r="WP50">
        <v>0</v>
      </c>
      <c r="WQ50">
        <v>0</v>
      </c>
      <c r="WR50">
        <v>0</v>
      </c>
      <c r="WS50">
        <v>0</v>
      </c>
      <c r="WT50">
        <v>0</v>
      </c>
      <c r="WU50">
        <v>0</v>
      </c>
      <c r="WV50">
        <v>0</v>
      </c>
      <c r="WW50">
        <v>0</v>
      </c>
      <c r="WX50">
        <v>0</v>
      </c>
      <c r="WY50">
        <v>0</v>
      </c>
      <c r="WZ50">
        <v>0</v>
      </c>
      <c r="XA50">
        <v>0</v>
      </c>
      <c r="XB50">
        <v>0</v>
      </c>
      <c r="XC50">
        <v>0</v>
      </c>
      <c r="XD50">
        <v>0</v>
      </c>
      <c r="XE50">
        <v>0</v>
      </c>
      <c r="XF50">
        <v>0</v>
      </c>
      <c r="XG50">
        <v>0</v>
      </c>
      <c r="XH50">
        <v>0</v>
      </c>
      <c r="XI50">
        <v>0</v>
      </c>
      <c r="XJ50">
        <v>0</v>
      </c>
      <c r="XK50">
        <v>0</v>
      </c>
      <c r="XL50">
        <v>0</v>
      </c>
      <c r="XM50">
        <v>0</v>
      </c>
      <c r="XN50">
        <v>0</v>
      </c>
      <c r="XO50">
        <v>0</v>
      </c>
      <c r="XP50">
        <v>0</v>
      </c>
      <c r="XQ50">
        <v>0</v>
      </c>
      <c r="XR50">
        <v>0</v>
      </c>
      <c r="XS50">
        <v>0</v>
      </c>
      <c r="XT50">
        <v>0</v>
      </c>
      <c r="XU50">
        <v>0</v>
      </c>
      <c r="XV50">
        <v>0</v>
      </c>
      <c r="XW50">
        <v>0</v>
      </c>
      <c r="XX50">
        <v>0</v>
      </c>
      <c r="XY50">
        <v>0</v>
      </c>
      <c r="XZ50">
        <v>0</v>
      </c>
      <c r="YA50">
        <v>0</v>
      </c>
      <c r="YB50">
        <v>0</v>
      </c>
      <c r="YC50">
        <v>0</v>
      </c>
      <c r="YD50">
        <v>0</v>
      </c>
      <c r="YE50">
        <v>0</v>
      </c>
      <c r="YF50">
        <v>0</v>
      </c>
      <c r="YG50">
        <v>0</v>
      </c>
      <c r="YH50">
        <v>0</v>
      </c>
      <c r="YI50">
        <v>0</v>
      </c>
      <c r="YJ50">
        <v>0</v>
      </c>
      <c r="YK50">
        <v>0</v>
      </c>
      <c r="YL50">
        <v>0</v>
      </c>
      <c r="YM50">
        <v>0</v>
      </c>
      <c r="YN50">
        <v>0</v>
      </c>
      <c r="YO50">
        <v>0</v>
      </c>
      <c r="YP50">
        <v>0</v>
      </c>
      <c r="YQ50">
        <v>0</v>
      </c>
      <c r="YR50">
        <v>0</v>
      </c>
      <c r="YV50">
        <f t="array" ref="YV50:ACQ50">$EQ50:$IL50*IF('Clinical resources'!$OA53:$RV53="X",1,0)</f>
        <v>0</v>
      </c>
      <c r="YW50">
        <v>0</v>
      </c>
      <c r="YX50">
        <v>0</v>
      </c>
      <c r="YY50">
        <v>0</v>
      </c>
      <c r="YZ50">
        <v>0</v>
      </c>
      <c r="ZA50">
        <v>0</v>
      </c>
      <c r="ZB50">
        <v>0</v>
      </c>
      <c r="ZC50">
        <v>0</v>
      </c>
      <c r="ZD50">
        <v>0</v>
      </c>
      <c r="ZE50">
        <v>0</v>
      </c>
      <c r="ZF50">
        <v>0</v>
      </c>
      <c r="ZG50">
        <v>0</v>
      </c>
      <c r="ZH50">
        <v>0</v>
      </c>
      <c r="ZI50">
        <v>0</v>
      </c>
      <c r="ZJ50">
        <v>0</v>
      </c>
      <c r="ZK50">
        <v>0</v>
      </c>
      <c r="ZL50">
        <v>0</v>
      </c>
      <c r="ZM50">
        <v>0</v>
      </c>
      <c r="ZN50">
        <v>0</v>
      </c>
      <c r="ZO50">
        <v>0</v>
      </c>
      <c r="ZP50">
        <v>0</v>
      </c>
      <c r="ZQ50">
        <v>0</v>
      </c>
      <c r="ZR50">
        <v>0</v>
      </c>
      <c r="ZS50">
        <v>0</v>
      </c>
      <c r="ZT50">
        <v>0</v>
      </c>
      <c r="ZU50">
        <v>0</v>
      </c>
      <c r="ZV50">
        <v>0</v>
      </c>
      <c r="ZW50">
        <v>0</v>
      </c>
      <c r="ZX50">
        <v>0</v>
      </c>
      <c r="ZY50">
        <v>0</v>
      </c>
      <c r="ZZ50">
        <v>0</v>
      </c>
      <c r="AAA50">
        <v>0</v>
      </c>
      <c r="AAB50">
        <v>0</v>
      </c>
      <c r="AAC50">
        <v>0</v>
      </c>
      <c r="AAD50">
        <v>0</v>
      </c>
      <c r="AAE50">
        <v>0</v>
      </c>
      <c r="AAF50">
        <v>0</v>
      </c>
      <c r="AAG50">
        <v>0</v>
      </c>
      <c r="AAH50">
        <v>0</v>
      </c>
      <c r="AAI50">
        <v>0</v>
      </c>
      <c r="AAJ50">
        <v>0</v>
      </c>
      <c r="AAK50">
        <v>0</v>
      </c>
      <c r="AAL50">
        <v>0</v>
      </c>
      <c r="AAM50">
        <v>0</v>
      </c>
      <c r="AAN50">
        <v>0</v>
      </c>
      <c r="AAO50">
        <v>0</v>
      </c>
      <c r="AAP50">
        <v>0</v>
      </c>
      <c r="AAQ50">
        <v>0</v>
      </c>
      <c r="AAR50">
        <v>0</v>
      </c>
      <c r="AAS50">
        <v>0</v>
      </c>
      <c r="AAT50">
        <v>0</v>
      </c>
      <c r="AAU50">
        <v>0</v>
      </c>
      <c r="AAV50">
        <v>0</v>
      </c>
      <c r="AAW50">
        <v>0</v>
      </c>
      <c r="AAX50">
        <v>0</v>
      </c>
      <c r="AAY50">
        <v>0</v>
      </c>
      <c r="AAZ50">
        <v>0</v>
      </c>
      <c r="ABA50">
        <v>0</v>
      </c>
      <c r="ABB50">
        <v>0</v>
      </c>
      <c r="ABC50">
        <v>0</v>
      </c>
      <c r="ABD50">
        <v>0</v>
      </c>
      <c r="ABE50">
        <v>0</v>
      </c>
      <c r="ABF50">
        <v>0</v>
      </c>
      <c r="ABG50">
        <v>0</v>
      </c>
      <c r="ABH50">
        <v>0</v>
      </c>
      <c r="ABI50">
        <v>0</v>
      </c>
      <c r="ABJ50">
        <v>0</v>
      </c>
      <c r="ABK50">
        <v>0</v>
      </c>
      <c r="ABL50">
        <v>0</v>
      </c>
      <c r="ABM50">
        <v>0</v>
      </c>
      <c r="ABN50">
        <v>0</v>
      </c>
      <c r="ABO50">
        <v>0</v>
      </c>
      <c r="ABP50">
        <v>0</v>
      </c>
      <c r="ABQ50">
        <v>0</v>
      </c>
      <c r="ABR50">
        <v>0</v>
      </c>
      <c r="ABS50">
        <v>0</v>
      </c>
      <c r="ABT50">
        <v>0</v>
      </c>
      <c r="ABU50">
        <v>0</v>
      </c>
      <c r="ABV50">
        <v>0</v>
      </c>
      <c r="ABW50">
        <v>0</v>
      </c>
      <c r="ABX50">
        <v>0</v>
      </c>
      <c r="ABY50">
        <v>0</v>
      </c>
      <c r="ABZ50">
        <v>0</v>
      </c>
      <c r="ACA50">
        <v>0</v>
      </c>
      <c r="ACB50">
        <v>0</v>
      </c>
      <c r="ACC50">
        <v>0</v>
      </c>
      <c r="ACD50">
        <v>0</v>
      </c>
      <c r="ACE50">
        <v>0</v>
      </c>
      <c r="ACF50">
        <v>0</v>
      </c>
      <c r="ACG50">
        <v>0</v>
      </c>
      <c r="ACH50">
        <v>0</v>
      </c>
      <c r="ACI50">
        <v>0</v>
      </c>
      <c r="ACJ50">
        <v>0</v>
      </c>
      <c r="ACK50">
        <v>0</v>
      </c>
      <c r="ACL50">
        <v>0</v>
      </c>
      <c r="ACM50">
        <v>0</v>
      </c>
      <c r="ACN50">
        <v>0</v>
      </c>
      <c r="ACO50">
        <v>0</v>
      </c>
      <c r="ACP50">
        <v>0</v>
      </c>
      <c r="ACQ50">
        <v>0</v>
      </c>
    </row>
    <row r="51" spans="2:771" x14ac:dyDescent="0.25">
      <c r="B51">
        <f>IF(A51='Clinical resources'!B54,0,1)</f>
        <v>0</v>
      </c>
      <c r="C51">
        <f>'Clinical resources'!D54</f>
        <v>0</v>
      </c>
      <c r="H51" t="str">
        <f>ROW(H48)&amp;". "&amp;'Clinical resources'!B54</f>
        <v xml:space="preserve">48. </v>
      </c>
      <c r="J51" t="str" cm="1">
        <f t="array" ref="J51">IF(SUM(IF('Clinical resources'!L54:P54="X",1,0)*'Clinical resources'!L$4:P$4)&gt;0,"X","")</f>
        <v/>
      </c>
      <c r="K51" t="str" cm="1">
        <f t="array" ref="K51">IF(SUM(IF('Clinical resources'!Q54:U54="X",1,0)*'Clinical resources'!Q$4:U$4)&gt;0,"X","")</f>
        <v/>
      </c>
      <c r="L51" t="str" cm="1">
        <f t="array" ref="L51">IF(SUM(IF('Clinical resources'!V54:Z54="X",1,0)*'Clinical resources'!V$4:Z$4)&gt;0,"X","")</f>
        <v/>
      </c>
      <c r="M51" t="str" cm="1">
        <f t="array" ref="M51">IF(SUM(IF('Clinical resources'!AA54:AE54="X",1,0)*'Clinical resources'!AA$4:AE$4)&gt;0,"X","")</f>
        <v/>
      </c>
      <c r="N51" t="str" cm="1">
        <f t="array" ref="N51">IF(SUM(IF('Clinical resources'!AF54:AJ54="X",1,0)*'Clinical resources'!AF$4:AJ$4)&gt;0,"X","")</f>
        <v/>
      </c>
      <c r="O51" t="str" cm="1">
        <f t="array" ref="O51">IF(SUM(IF('Clinical resources'!AK54:AO54="X",1,0)*'Clinical resources'!AK$4:AO$4)&gt;0,"X","")</f>
        <v/>
      </c>
      <c r="P51" t="str" cm="1">
        <f t="array" ref="P51">IF(SUM(IF('Clinical resources'!AP54:AT54="X",1,0)*'Clinical resources'!AP$4:AT$4)&gt;0,"X","")</f>
        <v/>
      </c>
      <c r="Q51" t="str" cm="1">
        <f t="array" ref="Q51">IF(SUM(IF('Clinical resources'!AU54:AY54="X",1,0)*'Clinical resources'!AU$4:AY$4)&gt;0,"X","")</f>
        <v/>
      </c>
      <c r="R51" t="str" cm="1">
        <f t="array" ref="R51">IF(SUM(IF('Clinical resources'!AZ54:BD54="X",1,0)*'Clinical resources'!AZ$4:BD$4)&gt;0,"X","")</f>
        <v/>
      </c>
      <c r="S51" t="str" cm="1">
        <f t="array" ref="S51">IF(SUM(IF('Clinical resources'!BE54:BI54="X",1,0)*'Clinical resources'!BE$4:BI$4)&gt;0,"X","")</f>
        <v/>
      </c>
      <c r="T51" t="str" cm="1">
        <f t="array" ref="T51">IF(SUM(IF('Clinical resources'!BJ54:BN54="X",1,0)*'Clinical resources'!BJ$4:BN$4)&gt;0,"X","")</f>
        <v/>
      </c>
      <c r="U51" t="str" cm="1">
        <f t="array" ref="U51">IF(SUM(IF('Clinical resources'!BO54:BS54="X",1,0)*'Clinical resources'!BO$4:BS$4)&gt;0,"X","")</f>
        <v/>
      </c>
      <c r="V51" t="str" cm="1">
        <f t="array" ref="V51">IF(SUM(IF('Clinical resources'!BT54:BX54="X",1,0)*'Clinical resources'!BT$4:BX$4)&gt;0,"X","")</f>
        <v/>
      </c>
      <c r="W51" t="str" cm="1">
        <f t="array" ref="W51">IF(SUM(IF('Clinical resources'!BY54:CC54="X",1,0)*'Clinical resources'!BY$4:CC$4)&gt;0,"X","")</f>
        <v/>
      </c>
      <c r="X51" t="str" cm="1">
        <f t="array" ref="X51">IF(SUM(IF('Clinical resources'!CD54:CH54="X",1,0)*'Clinical resources'!CD$4:CH$4)&gt;0,"X","")</f>
        <v/>
      </c>
      <c r="AA51">
        <f t="array" ref="AA51">SUM('Clinical resources'!$L$4:$P$4*IF('Clinical resources'!$L54:$P54="X",1,0))</f>
        <v>0</v>
      </c>
      <c r="AB51">
        <f t="array" ref="AB51">SUM('Clinical resources'!$Q$4:$U$4*IF('Clinical resources'!$Q54:$U54="X",1,0))</f>
        <v>0</v>
      </c>
      <c r="AC51">
        <f t="array" ref="AC51">SUM('Clinical resources'!$V$4:$Z$4*IF('Clinical resources'!$V54:$Z54="X",1,0))</f>
        <v>0</v>
      </c>
      <c r="AD51">
        <f t="array" ref="AD51">SUM('Clinical resources'!$AA$4:$AE$4*IF('Clinical resources'!$AA54:$AE54="X",1,0))</f>
        <v>0</v>
      </c>
      <c r="AE51">
        <f t="array" ref="AE51">SUM('Clinical resources'!$AF$4:$AJ$4*IF('Clinical resources'!$AF54:$AJ54="X",1,0))</f>
        <v>0</v>
      </c>
      <c r="AF51">
        <f t="array" ref="AF51">SUM('Clinical resources'!$AK$4:$AO$4*IF('Clinical resources'!$AK54:$AO54="X",1,0))</f>
        <v>0</v>
      </c>
      <c r="AG51">
        <f t="array" ref="AG51">SUM('Clinical resources'!$AP$4:$AT$4*IF('Clinical resources'!$AP54:$AT54="X",1,0))</f>
        <v>0</v>
      </c>
      <c r="AH51">
        <f t="array" ref="AH51">SUM('Clinical resources'!$AU$4:$AY$4*IF('Clinical resources'!$AU54:$AY54="X",1,0))</f>
        <v>0</v>
      </c>
      <c r="AI51">
        <f t="array" ref="AI51">SUM('Clinical resources'!$AZ$4:$BD$4*IF('Clinical resources'!$AZ54:$BD54="X",1,0))</f>
        <v>0</v>
      </c>
      <c r="AJ51">
        <f t="array" ref="AJ51">SUM('Clinical resources'!$BE$4:$BI$4*IF('Clinical resources'!$BE54:$BI54="X",1,0))</f>
        <v>0</v>
      </c>
      <c r="AK51">
        <f t="array" ref="AK51">SUM('Clinical resources'!$BJ$4:$BN$4*IF('Clinical resources'!$BJ54:$BN54="X",1,0))</f>
        <v>0</v>
      </c>
      <c r="AL51">
        <f t="array" ref="AL51">SUM('Clinical resources'!$BO$4:$BS$4*IF('Clinical resources'!$BO54:$BS54="X",1,0))</f>
        <v>0</v>
      </c>
      <c r="AM51">
        <f t="array" ref="AM51">SUM('Clinical resources'!$BT$4:$BX$4*IF('Clinical resources'!$BT54:$BX54="X",1,0))</f>
        <v>0</v>
      </c>
      <c r="AN51">
        <f t="array" ref="AN51">SUM('Clinical resources'!$BY$4:$CC$4*IF('Clinical resources'!$BY54:$CC54="X",1,0))</f>
        <v>0</v>
      </c>
      <c r="AO51">
        <f t="array" ref="AO51">SUM('Clinical resources'!$CD$4:$CH$4*IF('Clinical resources'!$CD54:$CH54="X",1,0))</f>
        <v>0</v>
      </c>
      <c r="AS51" cm="1">
        <f t="array" ref="AS51">IF(SUM(IF($J51:$X51=TRANSPOSE('Capacity Backing (Hide)2'!B$67:B$81),1,0))&gt;0,1,0)</f>
        <v>0</v>
      </c>
      <c r="AT51" cm="1">
        <f t="array" ref="AT51">IF(SUM(IF($J51:$X51=TRANSPOSE('Capacity Backing (Hide)2'!C$67:C$81),1,0))&gt;0,1,0)</f>
        <v>0</v>
      </c>
      <c r="AU51" cm="1">
        <f t="array" ref="AU51">IF(SUM(IF($J51:$X51=TRANSPOSE('Capacity Backing (Hide)2'!D$67:D$81),1,0))&gt;0,1,0)</f>
        <v>0</v>
      </c>
      <c r="AV51" cm="1">
        <f t="array" ref="AV51">IF(SUM(IF($J51:$X51=TRANSPOSE('Capacity Backing (Hide)2'!E$67:E$81),1,0))&gt;0,1,0)</f>
        <v>0</v>
      </c>
      <c r="AW51" cm="1">
        <f t="array" ref="AW51">IF(SUM(IF($J51:$X51=TRANSPOSE('Capacity Backing (Hide)2'!F$67:F$81),1,0))&gt;0,1,0)</f>
        <v>0</v>
      </c>
      <c r="AX51" cm="1">
        <f t="array" ref="AX51">IF(SUM(IF($J51:$X51=TRANSPOSE('Capacity Backing (Hide)2'!G$67:G$81),1,0))&gt;0,1,0)</f>
        <v>0</v>
      </c>
      <c r="AY51" cm="1">
        <f t="array" ref="AY51">IF(SUM(IF($J51:$X51=TRANSPOSE('Capacity Backing (Hide)2'!H$67:H$81),1,0))&gt;0,1,0)</f>
        <v>0</v>
      </c>
      <c r="AZ51" cm="1">
        <f t="array" ref="AZ51">IF(SUM(IF($J51:$X51=TRANSPOSE('Capacity Backing (Hide)2'!I$67:I$81),1,0))&gt;0,1,0)</f>
        <v>0</v>
      </c>
      <c r="BA51" cm="1">
        <f t="array" ref="BA51">IF(SUM(IF($J51:$X51=TRANSPOSE('Capacity Backing (Hide)2'!J$67:J$81),1,0))&gt;0,1,0)</f>
        <v>0</v>
      </c>
      <c r="BB51" cm="1">
        <f t="array" ref="BB51">IF(SUM(IF($J51:$X51=TRANSPOSE('Capacity Backing (Hide)2'!K$67:K$81),1,0))&gt;0,1,0)</f>
        <v>0</v>
      </c>
      <c r="BC51" cm="1">
        <f t="array" ref="BC51">IF(SUM(IF($J51:$X51=TRANSPOSE('Capacity Backing (Hide)2'!L$67:L$81),1,0))&gt;0,1,0)</f>
        <v>0</v>
      </c>
      <c r="BD51" cm="1">
        <f t="array" ref="BD51">IF(SUM(IF($J51:$X51=TRANSPOSE('Capacity Backing (Hide)2'!M$67:M$81),1,0))&gt;0,1,0)</f>
        <v>0</v>
      </c>
      <c r="BE51" cm="1">
        <f t="array" ref="BE51">IF(SUM(IF($J51:$X51=TRANSPOSE('Capacity Backing (Hide)2'!N$67:N$81),1,0))&gt;0,1,0)</f>
        <v>0</v>
      </c>
      <c r="BF51" cm="1">
        <f t="array" ref="BF51">IF(SUM(IF($J51:$X51=TRANSPOSE('Capacity Backing (Hide)2'!O$67:O$81),1,0))&gt;0,1,0)</f>
        <v>0</v>
      </c>
      <c r="BG51" cm="1">
        <f t="array" ref="BG51">IF(SUM(IF($J51:$X51=TRANSPOSE('Capacity Backing (Hide)2'!P$67:P$81),1,0))&gt;0,1,0)</f>
        <v>0</v>
      </c>
      <c r="BH51" cm="1">
        <f t="array" ref="BH51">IF(SUM(IF($J51:$X51=TRANSPOSE('Capacity Backing (Hide)2'!Q$67:Q$81),1,0))&gt;0,1,0)</f>
        <v>0</v>
      </c>
      <c r="BI51" cm="1">
        <f t="array" ref="BI51">IF(SUM(IF($J51:$X51=TRANSPOSE('Capacity Backing (Hide)2'!R$67:R$81),1,0))&gt;0,1,0)</f>
        <v>0</v>
      </c>
      <c r="BJ51" cm="1">
        <f t="array" ref="BJ51">IF(SUM(IF($J51:$X51=TRANSPOSE('Capacity Backing (Hide)2'!S$67:S$81),1,0))&gt;0,1,0)</f>
        <v>0</v>
      </c>
      <c r="BK51" cm="1">
        <f t="array" ref="BK51">IF(SUM(IF($J51:$X51=TRANSPOSE('Capacity Backing (Hide)2'!T$67:T$81),1,0))&gt;0,1,0)</f>
        <v>0</v>
      </c>
      <c r="BL51" cm="1">
        <f t="array" ref="BL51">IF(SUM(IF($J51:$X51=TRANSPOSE('Capacity Backing (Hide)2'!U$67:U$81),1,0))&gt;0,1,0)</f>
        <v>0</v>
      </c>
      <c r="BM51" cm="1">
        <f t="array" ref="BM51">IF(SUM(IF($J51:$X51=TRANSPOSE('Capacity Backing (Hide)2'!V$67:V$81),1,0))&gt;0,1,0)</f>
        <v>0</v>
      </c>
      <c r="BN51" cm="1">
        <f t="array" ref="BN51">IF(SUM(IF($J51:$X51=TRANSPOSE('Capacity Backing (Hide)2'!W$67:W$81),1,0))&gt;0,1,0)</f>
        <v>0</v>
      </c>
      <c r="BO51" cm="1">
        <f t="array" ref="BO51">IF(SUM(IF($J51:$X51=TRANSPOSE('Capacity Backing (Hide)2'!X$67:X$81),1,0))&gt;0,1,0)</f>
        <v>0</v>
      </c>
      <c r="BP51" cm="1">
        <f t="array" ref="BP51">IF(SUM(IF($J51:$X51=TRANSPOSE('Capacity Backing (Hide)2'!Y$67:Y$81),1,0))&gt;0,1,0)</f>
        <v>0</v>
      </c>
      <c r="BQ51" cm="1">
        <f t="array" ref="BQ51">IF(SUM(IF($J51:$X51=TRANSPOSE('Capacity Backing (Hide)2'!Z$67:Z$81),1,0))&gt;0,1,0)</f>
        <v>0</v>
      </c>
      <c r="BR51" cm="1">
        <f t="array" ref="BR51">IF(SUM(IF($J51:$X51=TRANSPOSE('Capacity Backing (Hide)2'!AA$67:AA$81),1,0))&gt;0,1,0)</f>
        <v>0</v>
      </c>
      <c r="BS51" cm="1">
        <f t="array" ref="BS51">IF(SUM(IF($J51:$X51=TRANSPOSE('Capacity Backing (Hide)2'!AB$67:AB$81),1,0))&gt;0,1,0)</f>
        <v>0</v>
      </c>
      <c r="BT51" cm="1">
        <f t="array" ref="BT51">IF(SUM(IF($J51:$X51=TRANSPOSE('Capacity Backing (Hide)2'!AC$67:AC$81),1,0))&gt;0,1,0)</f>
        <v>0</v>
      </c>
      <c r="BU51" cm="1">
        <f t="array" ref="BU51">IF(SUM(IF($J51:$X51=TRANSPOSE('Capacity Backing (Hide)2'!AD$67:AD$81),1,0))&gt;0,1,0)</f>
        <v>0</v>
      </c>
      <c r="BV51" cm="1">
        <f t="array" ref="BV51">IF(SUM(IF($J51:$X51=TRANSPOSE('Capacity Backing (Hide)2'!AE$67:AE$81),1,0))&gt;0,1,0)</f>
        <v>0</v>
      </c>
      <c r="BW51" cm="1">
        <f t="array" ref="BW51">IF(SUM(IF($J51:$X51=TRANSPOSE('Capacity Backing (Hide)2'!AF$67:AF$81),1,0))&gt;0,1,0)</f>
        <v>0</v>
      </c>
      <c r="BX51" cm="1">
        <f t="array" ref="BX51">IF(SUM(IF($J51:$X51=TRANSPOSE('Capacity Backing (Hide)2'!AG$67:AG$81),1,0))&gt;0,1,0)</f>
        <v>0</v>
      </c>
      <c r="BY51" cm="1">
        <f t="array" ref="BY51">IF(SUM(IF($J51:$X51=TRANSPOSE('Capacity Backing (Hide)2'!AH$67:AH$81),1,0))&gt;0,1,0)</f>
        <v>0</v>
      </c>
      <c r="BZ51" cm="1">
        <f t="array" ref="BZ51">IF(SUM(IF($J51:$X51=TRANSPOSE('Capacity Backing (Hide)2'!AI$67:AI$81),1,0))&gt;0,1,0)</f>
        <v>0</v>
      </c>
      <c r="CA51" cm="1">
        <f t="array" ref="CA51">IF(SUM(IF($J51:$X51=TRANSPOSE('Capacity Backing (Hide)2'!AJ$67:AJ$81),1,0))&gt;0,1,0)</f>
        <v>0</v>
      </c>
      <c r="CB51" cm="1">
        <f t="array" ref="CB51">IF(SUM(IF($J51:$X51=TRANSPOSE('Capacity Backing (Hide)2'!AK$67:AK$81),1,0))&gt;0,1,0)</f>
        <v>0</v>
      </c>
      <c r="CC51" cm="1">
        <f t="array" ref="CC51">IF(SUM(IF($J51:$X51=TRANSPOSE('Capacity Backing (Hide)2'!AL$67:AL$81),1,0))&gt;0,1,0)</f>
        <v>0</v>
      </c>
      <c r="CD51" cm="1">
        <f t="array" ref="CD51">IF(SUM(IF($J51:$X51=TRANSPOSE('Capacity Backing (Hide)2'!AM$67:AM$81),1,0))&gt;0,1,0)</f>
        <v>0</v>
      </c>
      <c r="CE51" cm="1">
        <f t="array" ref="CE51">IF(SUM(IF($J51:$X51=TRANSPOSE('Capacity Backing (Hide)2'!AN$67:AN$81),1,0))&gt;0,1,0)</f>
        <v>0</v>
      </c>
      <c r="CF51" cm="1">
        <f t="array" ref="CF51">IF(SUM(IF($J51:$X51=TRANSPOSE('Capacity Backing (Hide)2'!AO$67:AO$81),1,0))&gt;0,1,0)</f>
        <v>0</v>
      </c>
      <c r="CG51" cm="1">
        <f t="array" ref="CG51">IF(SUM(IF($J51:$X51=TRANSPOSE('Capacity Backing (Hide)2'!AP$67:AP$81),1,0))&gt;0,1,0)</f>
        <v>0</v>
      </c>
      <c r="CH51" cm="1">
        <f t="array" ref="CH51">IF(SUM(IF($J51:$X51=TRANSPOSE('Capacity Backing (Hide)2'!AQ$67:AQ$81),1,0))&gt;0,1,0)</f>
        <v>0</v>
      </c>
      <c r="CI51" cm="1">
        <f t="array" ref="CI51">IF(SUM(IF($J51:$X51=TRANSPOSE('Capacity Backing (Hide)2'!AR$67:AR$81),1,0))&gt;0,1,0)</f>
        <v>0</v>
      </c>
      <c r="CJ51" cm="1">
        <f t="array" ref="CJ51">IF(SUM(IF($J51:$X51=TRANSPOSE('Capacity Backing (Hide)2'!AS$67:AS$81),1,0))&gt;0,1,0)</f>
        <v>0</v>
      </c>
      <c r="CK51" cm="1">
        <f t="array" ref="CK51">IF(SUM(IF($J51:$X51=TRANSPOSE('Capacity Backing (Hide)2'!AT$67:AT$81),1,0))&gt;0,1,0)</f>
        <v>0</v>
      </c>
      <c r="CL51" cm="1">
        <f t="array" ref="CL51">IF(SUM(IF($J51:$X51=TRANSPOSE('Capacity Backing (Hide)2'!AU$67:AU$81),1,0))&gt;0,1,0)</f>
        <v>0</v>
      </c>
      <c r="CM51" cm="1">
        <f t="array" ref="CM51">IF(SUM(IF($J51:$X51=TRANSPOSE('Capacity Backing (Hide)2'!AV$67:AV$81),1,0))&gt;0,1,0)</f>
        <v>0</v>
      </c>
      <c r="CN51" cm="1">
        <f t="array" ref="CN51">IF(SUM(IF($J51:$X51=TRANSPOSE('Capacity Backing (Hide)2'!AW$67:AW$81),1,0))&gt;0,1,0)</f>
        <v>0</v>
      </c>
      <c r="CO51" cm="1">
        <f t="array" ref="CO51">IF(SUM(IF($J51:$X51=TRANSPOSE('Capacity Backing (Hide)2'!AX$67:AX$81),1,0))&gt;0,1,0)</f>
        <v>0</v>
      </c>
      <c r="CP51" cm="1">
        <f t="array" ref="CP51">IF(SUM(IF($J51:$X51=TRANSPOSE('Capacity Backing (Hide)2'!AY$67:AY$81),1,0))&gt;0,1,0)</f>
        <v>0</v>
      </c>
      <c r="CQ51" cm="1">
        <f t="array" ref="CQ51">IF(SUM(IF($J51:$X51=TRANSPOSE('Capacity Backing (Hide)2'!AZ$67:AZ$81),1,0))&gt;0,1,0)</f>
        <v>0</v>
      </c>
      <c r="CR51" cm="1">
        <f t="array" ref="CR51">IF(SUM(IF($J51:$X51=TRANSPOSE('Capacity Backing (Hide)2'!BA$67:BA$81),1,0))&gt;0,1,0)</f>
        <v>0</v>
      </c>
      <c r="CS51" cm="1">
        <f t="array" ref="CS51">IF(SUM(IF($J51:$X51=TRANSPOSE('Capacity Backing (Hide)2'!BB$67:BB$81),1,0))&gt;0,1,0)</f>
        <v>0</v>
      </c>
      <c r="CT51" cm="1">
        <f t="array" ref="CT51">IF(SUM(IF($J51:$X51=TRANSPOSE('Capacity Backing (Hide)2'!BC$67:BC$81),1,0))&gt;0,1,0)</f>
        <v>0</v>
      </c>
      <c r="CU51" cm="1">
        <f t="array" ref="CU51">IF(SUM(IF($J51:$X51=TRANSPOSE('Capacity Backing (Hide)2'!BD$67:BD$81),1,0))&gt;0,1,0)</f>
        <v>0</v>
      </c>
      <c r="CV51" cm="1">
        <f t="array" ref="CV51">IF(SUM(IF($J51:$X51=TRANSPOSE('Capacity Backing (Hide)2'!BE$67:BE$81),1,0))&gt;0,1,0)</f>
        <v>0</v>
      </c>
      <c r="CW51" cm="1">
        <f t="array" ref="CW51">IF(SUM(IF($J51:$X51=TRANSPOSE('Capacity Backing (Hide)2'!BF$67:BF$81),1,0))&gt;0,1,0)</f>
        <v>0</v>
      </c>
      <c r="CX51" cm="1">
        <f t="array" ref="CX51">IF(SUM(IF($J51:$X51=TRANSPOSE('Capacity Backing (Hide)2'!BG$67:BG$81),1,0))&gt;0,1,0)</f>
        <v>0</v>
      </c>
      <c r="CY51" cm="1">
        <f t="array" ref="CY51">IF(SUM(IF($J51:$X51=TRANSPOSE('Capacity Backing (Hide)2'!BH$67:BH$81),1,0))&gt;0,1,0)</f>
        <v>0</v>
      </c>
      <c r="CZ51" cm="1">
        <f t="array" ref="CZ51">IF(SUM(IF($J51:$X51=TRANSPOSE('Capacity Backing (Hide)2'!BI$67:BI$81),1,0))&gt;0,1,0)</f>
        <v>0</v>
      </c>
      <c r="DA51" cm="1">
        <f t="array" ref="DA51">IF(SUM(IF($J51:$X51=TRANSPOSE('Capacity Backing (Hide)2'!BJ$67:BJ$81),1,0))&gt;0,1,0)</f>
        <v>0</v>
      </c>
      <c r="DB51" cm="1">
        <f t="array" ref="DB51">IF(SUM(IF($J51:$X51=TRANSPOSE('Capacity Backing (Hide)2'!BK$67:BK$81),1,0))&gt;0,1,0)</f>
        <v>0</v>
      </c>
      <c r="DC51" cm="1">
        <f t="array" ref="DC51">IF(SUM(IF($J51:$X51=TRANSPOSE('Capacity Backing (Hide)2'!BL$67:BL$81),1,0))&gt;0,1,0)</f>
        <v>0</v>
      </c>
      <c r="DD51" cm="1">
        <f t="array" ref="DD51">IF(SUM(IF($J51:$X51=TRANSPOSE('Capacity Backing (Hide)2'!BM$67:BM$81),1,0))&gt;0,1,0)</f>
        <v>0</v>
      </c>
      <c r="DE51" cm="1">
        <f t="array" ref="DE51">IF(SUM(IF($J51:$X51=TRANSPOSE('Capacity Backing (Hide)2'!BN$67:BN$81),1,0))&gt;0,1,0)</f>
        <v>0</v>
      </c>
      <c r="DF51" cm="1">
        <f t="array" ref="DF51">IF(SUM(IF($J51:$X51=TRANSPOSE('Capacity Backing (Hide)2'!BO$67:BO$81),1,0))&gt;0,1,0)</f>
        <v>0</v>
      </c>
      <c r="DG51" cm="1">
        <f t="array" ref="DG51">IF(SUM(IF($J51:$X51=TRANSPOSE('Capacity Backing (Hide)2'!BP$67:BP$81),1,0))&gt;0,1,0)</f>
        <v>0</v>
      </c>
      <c r="DH51" cm="1">
        <f t="array" ref="DH51">IF(SUM(IF($J51:$X51=TRANSPOSE('Capacity Backing (Hide)2'!BQ$67:BQ$81),1,0))&gt;0,1,0)</f>
        <v>0</v>
      </c>
      <c r="DI51" cm="1">
        <f t="array" ref="DI51">IF(SUM(IF($J51:$X51=TRANSPOSE('Capacity Backing (Hide)2'!BR$67:BR$81),1,0))&gt;0,1,0)</f>
        <v>0</v>
      </c>
      <c r="DJ51" cm="1">
        <f t="array" ref="DJ51">IF(SUM(IF($J51:$X51=TRANSPOSE('Capacity Backing (Hide)2'!BS$67:BS$81),1,0))&gt;0,1,0)</f>
        <v>0</v>
      </c>
      <c r="DK51" cm="1">
        <f t="array" ref="DK51">IF(SUM(IF($J51:$X51=TRANSPOSE('Capacity Backing (Hide)2'!BT$67:BT$81),1,0))&gt;0,1,0)</f>
        <v>0</v>
      </c>
      <c r="DL51" cm="1">
        <f t="array" ref="DL51">IF(SUM(IF($J51:$X51=TRANSPOSE('Capacity Backing (Hide)2'!BU$67:BU$81),1,0))&gt;0,1,0)</f>
        <v>0</v>
      </c>
      <c r="DM51" cm="1">
        <f t="array" ref="DM51">IF(SUM(IF($J51:$X51=TRANSPOSE('Capacity Backing (Hide)2'!BV$67:BV$81),1,0))&gt;0,1,0)</f>
        <v>0</v>
      </c>
      <c r="DN51" cm="1">
        <f t="array" ref="DN51">IF(SUM(IF($J51:$X51=TRANSPOSE('Capacity Backing (Hide)2'!BW$67:BW$81),1,0))&gt;0,1,0)</f>
        <v>0</v>
      </c>
      <c r="DO51" cm="1">
        <f t="array" ref="DO51">IF(SUM(IF($J51:$X51=TRANSPOSE('Capacity Backing (Hide)2'!BX$67:BX$81),1,0))&gt;0,1,0)</f>
        <v>0</v>
      </c>
      <c r="DP51" cm="1">
        <f t="array" ref="DP51">IF(SUM(IF($J51:$X51=TRANSPOSE('Capacity Backing (Hide)2'!BY$67:BY$81),1,0))&gt;0,1,0)</f>
        <v>0</v>
      </c>
      <c r="DQ51" cm="1">
        <f t="array" ref="DQ51">IF(SUM(IF($J51:$X51=TRANSPOSE('Capacity Backing (Hide)2'!BZ$67:BZ$81),1,0))&gt;0,1,0)</f>
        <v>0</v>
      </c>
      <c r="DR51" cm="1">
        <f t="array" ref="DR51">IF(SUM(IF($J51:$X51=TRANSPOSE('Capacity Backing (Hide)2'!CA$67:CA$81),1,0))&gt;0,1,0)</f>
        <v>0</v>
      </c>
      <c r="DS51" cm="1">
        <f t="array" ref="DS51">IF(SUM(IF($J51:$X51=TRANSPOSE('Capacity Backing (Hide)2'!CB$67:CB$81),1,0))&gt;0,1,0)</f>
        <v>0</v>
      </c>
      <c r="DT51" cm="1">
        <f t="array" ref="DT51">IF(SUM(IF($J51:$X51=TRANSPOSE('Capacity Backing (Hide)2'!CC$67:CC$81),1,0))&gt;0,1,0)</f>
        <v>0</v>
      </c>
      <c r="DU51" cm="1">
        <f t="array" ref="DU51">IF(SUM(IF($J51:$X51=TRANSPOSE('Capacity Backing (Hide)2'!CD$67:CD$81),1,0))&gt;0,1,0)</f>
        <v>0</v>
      </c>
      <c r="DV51" cm="1">
        <f t="array" ref="DV51">IF(SUM(IF($J51:$X51=TRANSPOSE('Capacity Backing (Hide)2'!CE$67:CE$81),1,0))&gt;0,1,0)</f>
        <v>0</v>
      </c>
      <c r="DW51" cm="1">
        <f t="array" ref="DW51">IF(SUM(IF($J51:$X51=TRANSPOSE('Capacity Backing (Hide)2'!CF$67:CF$81),1,0))&gt;0,1,0)</f>
        <v>0</v>
      </c>
      <c r="DX51" cm="1">
        <f t="array" ref="DX51">IF(SUM(IF($J51:$X51=TRANSPOSE('Capacity Backing (Hide)2'!CG$67:CG$81),1,0))&gt;0,1,0)</f>
        <v>0</v>
      </c>
      <c r="DY51" cm="1">
        <f t="array" ref="DY51">IF(SUM(IF($J51:$X51=TRANSPOSE('Capacity Backing (Hide)2'!CH$67:CH$81),1,0))&gt;0,1,0)</f>
        <v>0</v>
      </c>
      <c r="DZ51" cm="1">
        <f t="array" ref="DZ51">IF(SUM(IF($J51:$X51=TRANSPOSE('Capacity Backing (Hide)2'!CI$67:CI$81),1,0))&gt;0,1,0)</f>
        <v>0</v>
      </c>
      <c r="EA51" cm="1">
        <f t="array" ref="EA51">IF(SUM(IF($J51:$X51=TRANSPOSE('Capacity Backing (Hide)2'!CJ$67:CJ$81),1,0))&gt;0,1,0)</f>
        <v>0</v>
      </c>
      <c r="EB51" cm="1">
        <f t="array" ref="EB51">IF(SUM(IF($J51:$X51=TRANSPOSE('Capacity Backing (Hide)2'!CK$67:CK$81),1,0))&gt;0,1,0)</f>
        <v>0</v>
      </c>
      <c r="EC51" cm="1">
        <f t="array" ref="EC51">IF(SUM(IF($J51:$X51=TRANSPOSE('Capacity Backing (Hide)2'!CL$67:CL$81),1,0))&gt;0,1,0)</f>
        <v>0</v>
      </c>
      <c r="ED51" cm="1">
        <f t="array" ref="ED51">IF(SUM(IF($J51:$X51=TRANSPOSE('Capacity Backing (Hide)2'!CM$67:CM$81),1,0))&gt;0,1,0)</f>
        <v>0</v>
      </c>
      <c r="EE51" cm="1">
        <f t="array" ref="EE51">IF(SUM(IF($J51:$X51=TRANSPOSE('Capacity Backing (Hide)2'!CN$67:CN$81),1,0))&gt;0,1,0)</f>
        <v>0</v>
      </c>
      <c r="EF51" cm="1">
        <f t="array" ref="EF51">IF(SUM(IF($J51:$X51=TRANSPOSE('Capacity Backing (Hide)2'!CO$67:CO$81),1,0))&gt;0,1,0)</f>
        <v>0</v>
      </c>
      <c r="EG51" cm="1">
        <f t="array" ref="EG51">IF(SUM(IF($J51:$X51=TRANSPOSE('Capacity Backing (Hide)2'!CP$67:CP$81),1,0))&gt;0,1,0)</f>
        <v>0</v>
      </c>
      <c r="EH51" cm="1">
        <f t="array" ref="EH51">IF(SUM(IF($J51:$X51=TRANSPOSE('Capacity Backing (Hide)2'!CQ$67:CQ$81),1,0))&gt;0,1,0)</f>
        <v>0</v>
      </c>
      <c r="EI51" cm="1">
        <f t="array" ref="EI51">IF(SUM(IF($J51:$X51=TRANSPOSE('Capacity Backing (Hide)2'!CR$67:CR$81),1,0))&gt;0,1,0)</f>
        <v>0</v>
      </c>
      <c r="EJ51" cm="1">
        <f t="array" ref="EJ51">IF(SUM(IF($J51:$X51=TRANSPOSE('Capacity Backing (Hide)2'!CS$67:CS$81),1,0))&gt;0,1,0)</f>
        <v>0</v>
      </c>
      <c r="EK51" cm="1">
        <f t="array" ref="EK51">IF(SUM(IF($J51:$X51=TRANSPOSE('Capacity Backing (Hide)2'!CT$67:CT$81),1,0))&gt;0,1,0)</f>
        <v>0</v>
      </c>
      <c r="EL51" cm="1">
        <f t="array" ref="EL51">IF(SUM(IF($J51:$X51=TRANSPOSE('Capacity Backing (Hide)2'!CU$67:CU$81),1,0))&gt;0,1,0)</f>
        <v>0</v>
      </c>
      <c r="EM51" cm="1">
        <f t="array" ref="EM51">IF(SUM(IF($J51:$X51=TRANSPOSE('Capacity Backing (Hide)2'!CV$67:CV$81),1,0))&gt;0,1,0)</f>
        <v>0</v>
      </c>
      <c r="EN51" cm="1">
        <f t="array" ref="EN51">IF(SUM(IF($J51:$X51=TRANSPOSE('Capacity Backing (Hide)2'!CW$67:CW$81),1,0))&gt;0,1,0)</f>
        <v>0</v>
      </c>
      <c r="EQ51" cm="1">
        <f t="array" ref="EQ51">IF(SUM(IF($J51:$X51=TRANSPOSE('Capacity Backing (Hide)2'!B$203:B$217),1,0))&gt;0,1,0)</f>
        <v>0</v>
      </c>
      <c r="ER51" cm="1">
        <f t="array" ref="ER51">IF(SUM(IF($J51:$X51=TRANSPOSE('Capacity Backing (Hide)2'!C$203:C$217),1,0))&gt;0,1,0)</f>
        <v>0</v>
      </c>
      <c r="ES51" cm="1">
        <f t="array" ref="ES51">IF(SUM(IF($J51:$X51=TRANSPOSE('Capacity Backing (Hide)2'!D$203:D$217),1,0))&gt;0,1,0)</f>
        <v>0</v>
      </c>
      <c r="ET51" cm="1">
        <f t="array" ref="ET51">IF(SUM(IF($J51:$X51=TRANSPOSE('Capacity Backing (Hide)2'!E$203:E$217),1,0))&gt;0,1,0)</f>
        <v>0</v>
      </c>
      <c r="EU51" cm="1">
        <f t="array" ref="EU51">IF(SUM(IF($J51:$X51=TRANSPOSE('Capacity Backing (Hide)2'!F$203:F$217),1,0))&gt;0,1,0)</f>
        <v>0</v>
      </c>
      <c r="EV51" cm="1">
        <f t="array" ref="EV51">IF(SUM(IF($J51:$X51=TRANSPOSE('Capacity Backing (Hide)2'!G$203:G$217),1,0))&gt;0,1,0)</f>
        <v>0</v>
      </c>
      <c r="EW51" cm="1">
        <f t="array" ref="EW51">IF(SUM(IF($J51:$X51=TRANSPOSE('Capacity Backing (Hide)2'!H$203:H$217),1,0))&gt;0,1,0)</f>
        <v>0</v>
      </c>
      <c r="EX51" cm="1">
        <f t="array" ref="EX51">IF(SUM(IF($J51:$X51=TRANSPOSE('Capacity Backing (Hide)2'!I$203:I$217),1,0))&gt;0,1,0)</f>
        <v>0</v>
      </c>
      <c r="EY51" cm="1">
        <f t="array" ref="EY51">IF(SUM(IF($J51:$X51=TRANSPOSE('Capacity Backing (Hide)2'!J$203:J$217),1,0))&gt;0,1,0)</f>
        <v>0</v>
      </c>
      <c r="EZ51" cm="1">
        <f t="array" ref="EZ51">IF(SUM(IF($J51:$X51=TRANSPOSE('Capacity Backing (Hide)2'!K$203:K$217),1,0))&gt;0,1,0)</f>
        <v>0</v>
      </c>
      <c r="FA51" cm="1">
        <f t="array" ref="FA51">IF(SUM(IF($J51:$X51=TRANSPOSE('Capacity Backing (Hide)2'!L$203:L$217),1,0))&gt;0,1,0)</f>
        <v>0</v>
      </c>
      <c r="FB51" cm="1">
        <f t="array" ref="FB51">IF(SUM(IF($J51:$X51=TRANSPOSE('Capacity Backing (Hide)2'!M$203:M$217),1,0))&gt;0,1,0)</f>
        <v>0</v>
      </c>
      <c r="FC51" cm="1">
        <f t="array" ref="FC51">IF(SUM(IF($J51:$X51=TRANSPOSE('Capacity Backing (Hide)2'!N$203:N$217),1,0))&gt;0,1,0)</f>
        <v>0</v>
      </c>
      <c r="FD51" cm="1">
        <f t="array" ref="FD51">IF(SUM(IF($J51:$X51=TRANSPOSE('Capacity Backing (Hide)2'!O$203:O$217),1,0))&gt;0,1,0)</f>
        <v>0</v>
      </c>
      <c r="FE51" cm="1">
        <f t="array" ref="FE51">IF(SUM(IF($J51:$X51=TRANSPOSE('Capacity Backing (Hide)2'!P$203:P$217),1,0))&gt;0,1,0)</f>
        <v>0</v>
      </c>
      <c r="FF51" cm="1">
        <f t="array" ref="FF51">IF(SUM(IF($J51:$X51=TRANSPOSE('Capacity Backing (Hide)2'!Q$203:Q$217),1,0))&gt;0,1,0)</f>
        <v>0</v>
      </c>
      <c r="FG51" cm="1">
        <f t="array" ref="FG51">IF(SUM(IF($J51:$X51=TRANSPOSE('Capacity Backing (Hide)2'!R$203:R$217),1,0))&gt;0,1,0)</f>
        <v>0</v>
      </c>
      <c r="FH51" cm="1">
        <f t="array" ref="FH51">IF(SUM(IF($J51:$X51=TRANSPOSE('Capacity Backing (Hide)2'!S$203:S$217),1,0))&gt;0,1,0)</f>
        <v>0</v>
      </c>
      <c r="FI51" cm="1">
        <f t="array" ref="FI51">IF(SUM(IF($J51:$X51=TRANSPOSE('Capacity Backing (Hide)2'!T$203:T$217),1,0))&gt;0,1,0)</f>
        <v>0</v>
      </c>
      <c r="FJ51" cm="1">
        <f t="array" ref="FJ51">IF(SUM(IF($J51:$X51=TRANSPOSE('Capacity Backing (Hide)2'!U$203:U$217),1,0))&gt;0,1,0)</f>
        <v>0</v>
      </c>
      <c r="FK51" cm="1">
        <f t="array" ref="FK51">IF(SUM(IF($J51:$X51=TRANSPOSE('Capacity Backing (Hide)2'!V$203:V$217),1,0))&gt;0,1,0)</f>
        <v>0</v>
      </c>
      <c r="FL51" cm="1">
        <f t="array" ref="FL51">IF(SUM(IF($J51:$X51=TRANSPOSE('Capacity Backing (Hide)2'!W$203:W$217),1,0))&gt;0,1,0)</f>
        <v>0</v>
      </c>
      <c r="FM51" cm="1">
        <f t="array" ref="FM51">IF(SUM(IF($J51:$X51=TRANSPOSE('Capacity Backing (Hide)2'!X$203:X$217),1,0))&gt;0,1,0)</f>
        <v>0</v>
      </c>
      <c r="FN51" cm="1">
        <f t="array" ref="FN51">IF(SUM(IF($J51:$X51=TRANSPOSE('Capacity Backing (Hide)2'!Y$203:Y$217),1,0))&gt;0,1,0)</f>
        <v>0</v>
      </c>
      <c r="FO51" cm="1">
        <f t="array" ref="FO51">IF(SUM(IF($J51:$X51=TRANSPOSE('Capacity Backing (Hide)2'!Z$203:Z$217),1,0))&gt;0,1,0)</f>
        <v>0</v>
      </c>
      <c r="FP51" cm="1">
        <f t="array" ref="FP51">IF(SUM(IF($J51:$X51=TRANSPOSE('Capacity Backing (Hide)2'!AA$203:AA$217),1,0))&gt;0,1,0)</f>
        <v>0</v>
      </c>
      <c r="FQ51" cm="1">
        <f t="array" ref="FQ51">IF(SUM(IF($J51:$X51=TRANSPOSE('Capacity Backing (Hide)2'!AB$203:AB$217),1,0))&gt;0,1,0)</f>
        <v>0</v>
      </c>
      <c r="FR51" cm="1">
        <f t="array" ref="FR51">IF(SUM(IF($J51:$X51=TRANSPOSE('Capacity Backing (Hide)2'!AC$203:AC$217),1,0))&gt;0,1,0)</f>
        <v>0</v>
      </c>
      <c r="FS51" cm="1">
        <f t="array" ref="FS51">IF(SUM(IF($J51:$X51=TRANSPOSE('Capacity Backing (Hide)2'!AD$203:AD$217),1,0))&gt;0,1,0)</f>
        <v>0</v>
      </c>
      <c r="FT51" cm="1">
        <f t="array" ref="FT51">IF(SUM(IF($J51:$X51=TRANSPOSE('Capacity Backing (Hide)2'!AE$203:AE$217),1,0))&gt;0,1,0)</f>
        <v>0</v>
      </c>
      <c r="FU51" cm="1">
        <f t="array" ref="FU51">IF(SUM(IF($J51:$X51=TRANSPOSE('Capacity Backing (Hide)2'!AF$203:AF$217),1,0))&gt;0,1,0)</f>
        <v>0</v>
      </c>
      <c r="FV51" cm="1">
        <f t="array" ref="FV51">IF(SUM(IF($J51:$X51=TRANSPOSE('Capacity Backing (Hide)2'!AG$203:AG$217),1,0))&gt;0,1,0)</f>
        <v>0</v>
      </c>
      <c r="FW51" cm="1">
        <f t="array" ref="FW51">IF(SUM(IF($J51:$X51=TRANSPOSE('Capacity Backing (Hide)2'!AH$203:AH$217),1,0))&gt;0,1,0)</f>
        <v>0</v>
      </c>
      <c r="FX51" cm="1">
        <f t="array" ref="FX51">IF(SUM(IF($J51:$X51=TRANSPOSE('Capacity Backing (Hide)2'!AI$203:AI$217),1,0))&gt;0,1,0)</f>
        <v>0</v>
      </c>
      <c r="FY51" cm="1">
        <f t="array" ref="FY51">IF(SUM(IF($J51:$X51=TRANSPOSE('Capacity Backing (Hide)2'!AJ$203:AJ$217),1,0))&gt;0,1,0)</f>
        <v>0</v>
      </c>
      <c r="FZ51" cm="1">
        <f t="array" ref="FZ51">IF(SUM(IF($J51:$X51=TRANSPOSE('Capacity Backing (Hide)2'!AK$203:AK$217),1,0))&gt;0,1,0)</f>
        <v>0</v>
      </c>
      <c r="GA51" cm="1">
        <f t="array" ref="GA51">IF(SUM(IF($J51:$X51=TRANSPOSE('Capacity Backing (Hide)2'!AL$203:AL$217),1,0))&gt;0,1,0)</f>
        <v>0</v>
      </c>
      <c r="GB51" cm="1">
        <f t="array" ref="GB51">IF(SUM(IF($J51:$X51=TRANSPOSE('Capacity Backing (Hide)2'!AM$203:AM$217),1,0))&gt;0,1,0)</f>
        <v>0</v>
      </c>
      <c r="GC51" cm="1">
        <f t="array" ref="GC51">IF(SUM(IF($J51:$X51=TRANSPOSE('Capacity Backing (Hide)2'!AN$203:AN$217),1,0))&gt;0,1,0)</f>
        <v>0</v>
      </c>
      <c r="GD51" cm="1">
        <f t="array" ref="GD51">IF(SUM(IF($J51:$X51=TRANSPOSE('Capacity Backing (Hide)2'!AO$203:AO$217),1,0))&gt;0,1,0)</f>
        <v>0</v>
      </c>
      <c r="GE51" cm="1">
        <f t="array" ref="GE51">IF(SUM(IF($J51:$X51=TRANSPOSE('Capacity Backing (Hide)2'!AP$203:AP$217),1,0))&gt;0,1,0)</f>
        <v>0</v>
      </c>
      <c r="GF51" cm="1">
        <f t="array" ref="GF51">IF(SUM(IF($J51:$X51=TRANSPOSE('Capacity Backing (Hide)2'!AQ$203:AQ$217),1,0))&gt;0,1,0)</f>
        <v>0</v>
      </c>
      <c r="GG51" cm="1">
        <f t="array" ref="GG51">IF(SUM(IF($J51:$X51=TRANSPOSE('Capacity Backing (Hide)2'!AR$203:AR$217),1,0))&gt;0,1,0)</f>
        <v>0</v>
      </c>
      <c r="GH51" cm="1">
        <f t="array" ref="GH51">IF(SUM(IF($J51:$X51=TRANSPOSE('Capacity Backing (Hide)2'!AS$203:AS$217),1,0))&gt;0,1,0)</f>
        <v>0</v>
      </c>
      <c r="GI51" cm="1">
        <f t="array" ref="GI51">IF(SUM(IF($J51:$X51=TRANSPOSE('Capacity Backing (Hide)2'!AT$203:AT$217),1,0))&gt;0,1,0)</f>
        <v>0</v>
      </c>
      <c r="GJ51" cm="1">
        <f t="array" ref="GJ51">IF(SUM(IF($J51:$X51=TRANSPOSE('Capacity Backing (Hide)2'!AU$203:AU$217),1,0))&gt;0,1,0)</f>
        <v>0</v>
      </c>
      <c r="GK51" cm="1">
        <f t="array" ref="GK51">IF(SUM(IF($J51:$X51=TRANSPOSE('Capacity Backing (Hide)2'!AV$203:AV$217),1,0))&gt;0,1,0)</f>
        <v>0</v>
      </c>
      <c r="GL51" cm="1">
        <f t="array" ref="GL51">IF(SUM(IF($J51:$X51=TRANSPOSE('Capacity Backing (Hide)2'!AW$203:AW$217),1,0))&gt;0,1,0)</f>
        <v>0</v>
      </c>
      <c r="GM51" cm="1">
        <f t="array" ref="GM51">IF(SUM(IF($J51:$X51=TRANSPOSE('Capacity Backing (Hide)2'!AX$203:AX$217),1,0))&gt;0,1,0)</f>
        <v>0</v>
      </c>
      <c r="GN51" cm="1">
        <f t="array" ref="GN51">IF(SUM(IF($J51:$X51=TRANSPOSE('Capacity Backing (Hide)2'!AY$203:AY$217),1,0))&gt;0,1,0)</f>
        <v>0</v>
      </c>
      <c r="GO51" cm="1">
        <f t="array" ref="GO51">IF(SUM(IF($J51:$X51=TRANSPOSE('Capacity Backing (Hide)2'!AZ$203:AZ$217),1,0))&gt;0,1,0)</f>
        <v>0</v>
      </c>
      <c r="GP51" cm="1">
        <f t="array" ref="GP51">IF(SUM(IF($J51:$X51=TRANSPOSE('Capacity Backing (Hide)2'!BA$203:BA$217),1,0))&gt;0,1,0)</f>
        <v>0</v>
      </c>
      <c r="GQ51" cm="1">
        <f t="array" ref="GQ51">IF(SUM(IF($J51:$X51=TRANSPOSE('Capacity Backing (Hide)2'!BB$203:BB$217),1,0))&gt;0,1,0)</f>
        <v>0</v>
      </c>
      <c r="GR51" cm="1">
        <f t="array" ref="GR51">IF(SUM(IF($J51:$X51=TRANSPOSE('Capacity Backing (Hide)2'!BC$203:BC$217),1,0))&gt;0,1,0)</f>
        <v>0</v>
      </c>
      <c r="GS51" cm="1">
        <f t="array" ref="GS51">IF(SUM(IF($J51:$X51=TRANSPOSE('Capacity Backing (Hide)2'!BD$203:BD$217),1,0))&gt;0,1,0)</f>
        <v>0</v>
      </c>
      <c r="GT51" cm="1">
        <f t="array" ref="GT51">IF(SUM(IF($J51:$X51=TRANSPOSE('Capacity Backing (Hide)2'!BE$203:BE$217),1,0))&gt;0,1,0)</f>
        <v>0</v>
      </c>
      <c r="GU51" cm="1">
        <f t="array" ref="GU51">IF(SUM(IF($J51:$X51=TRANSPOSE('Capacity Backing (Hide)2'!BF$203:BF$217),1,0))&gt;0,1,0)</f>
        <v>0</v>
      </c>
      <c r="GV51" cm="1">
        <f t="array" ref="GV51">IF(SUM(IF($J51:$X51=TRANSPOSE('Capacity Backing (Hide)2'!BG$203:BG$217),1,0))&gt;0,1,0)</f>
        <v>0</v>
      </c>
      <c r="GW51" cm="1">
        <f t="array" ref="GW51">IF(SUM(IF($J51:$X51=TRANSPOSE('Capacity Backing (Hide)2'!BH$203:BH$217),1,0))&gt;0,1,0)</f>
        <v>0</v>
      </c>
      <c r="GX51" cm="1">
        <f t="array" ref="GX51">IF(SUM(IF($J51:$X51=TRANSPOSE('Capacity Backing (Hide)2'!BI$203:BI$217),1,0))&gt;0,1,0)</f>
        <v>0</v>
      </c>
      <c r="GY51" cm="1">
        <f t="array" ref="GY51">IF(SUM(IF($J51:$X51=TRANSPOSE('Capacity Backing (Hide)2'!BJ$203:BJ$217),1,0))&gt;0,1,0)</f>
        <v>0</v>
      </c>
      <c r="GZ51" cm="1">
        <f t="array" ref="GZ51">IF(SUM(IF($J51:$X51=TRANSPOSE('Capacity Backing (Hide)2'!BK$203:BK$217),1,0))&gt;0,1,0)</f>
        <v>0</v>
      </c>
      <c r="HA51" cm="1">
        <f t="array" ref="HA51">IF(SUM(IF($J51:$X51=TRANSPOSE('Capacity Backing (Hide)2'!BL$203:BL$217),1,0))&gt;0,1,0)</f>
        <v>0</v>
      </c>
      <c r="HB51" cm="1">
        <f t="array" ref="HB51">IF(SUM(IF($J51:$X51=TRANSPOSE('Capacity Backing (Hide)2'!BM$203:BM$217),1,0))&gt;0,1,0)</f>
        <v>0</v>
      </c>
      <c r="HC51" cm="1">
        <f t="array" ref="HC51">IF(SUM(IF($J51:$X51=TRANSPOSE('Capacity Backing (Hide)2'!BN$203:BN$217),1,0))&gt;0,1,0)</f>
        <v>0</v>
      </c>
      <c r="HD51" cm="1">
        <f t="array" ref="HD51">IF(SUM(IF($J51:$X51=TRANSPOSE('Capacity Backing (Hide)2'!BO$203:BO$217),1,0))&gt;0,1,0)</f>
        <v>0</v>
      </c>
      <c r="HE51" cm="1">
        <f t="array" ref="HE51">IF(SUM(IF($J51:$X51=TRANSPOSE('Capacity Backing (Hide)2'!BP$203:BP$217),1,0))&gt;0,1,0)</f>
        <v>0</v>
      </c>
      <c r="HF51" cm="1">
        <f t="array" ref="HF51">IF(SUM(IF($J51:$X51=TRANSPOSE('Capacity Backing (Hide)2'!BQ$203:BQ$217),1,0))&gt;0,1,0)</f>
        <v>0</v>
      </c>
      <c r="HG51" cm="1">
        <f t="array" ref="HG51">IF(SUM(IF($J51:$X51=TRANSPOSE('Capacity Backing (Hide)2'!BR$203:BR$217),1,0))&gt;0,1,0)</f>
        <v>0</v>
      </c>
      <c r="HH51" cm="1">
        <f t="array" ref="HH51">IF(SUM(IF($J51:$X51=TRANSPOSE('Capacity Backing (Hide)2'!BS$203:BS$217),1,0))&gt;0,1,0)</f>
        <v>0</v>
      </c>
      <c r="HI51" cm="1">
        <f t="array" ref="HI51">IF(SUM(IF($J51:$X51=TRANSPOSE('Capacity Backing (Hide)2'!BT$203:BT$217),1,0))&gt;0,1,0)</f>
        <v>0</v>
      </c>
      <c r="HJ51" cm="1">
        <f t="array" ref="HJ51">IF(SUM(IF($J51:$X51=TRANSPOSE('Capacity Backing (Hide)2'!BU$203:BU$217),1,0))&gt;0,1,0)</f>
        <v>0</v>
      </c>
      <c r="HK51" cm="1">
        <f t="array" ref="HK51">IF(SUM(IF($J51:$X51=TRANSPOSE('Capacity Backing (Hide)2'!BV$203:BV$217),1,0))&gt;0,1,0)</f>
        <v>0</v>
      </c>
      <c r="HL51" cm="1">
        <f t="array" ref="HL51">IF(SUM(IF($J51:$X51=TRANSPOSE('Capacity Backing (Hide)2'!BW$203:BW$217),1,0))&gt;0,1,0)</f>
        <v>0</v>
      </c>
      <c r="HM51" cm="1">
        <f t="array" ref="HM51">IF(SUM(IF($J51:$X51=TRANSPOSE('Capacity Backing (Hide)2'!BX$203:BX$217),1,0))&gt;0,1,0)</f>
        <v>0</v>
      </c>
      <c r="HN51" cm="1">
        <f t="array" ref="HN51">IF(SUM(IF($J51:$X51=TRANSPOSE('Capacity Backing (Hide)2'!BY$203:BY$217),1,0))&gt;0,1,0)</f>
        <v>0</v>
      </c>
      <c r="HO51" cm="1">
        <f t="array" ref="HO51">IF(SUM(IF($J51:$X51=TRANSPOSE('Capacity Backing (Hide)2'!BZ$203:BZ$217),1,0))&gt;0,1,0)</f>
        <v>0</v>
      </c>
      <c r="HP51" cm="1">
        <f t="array" ref="HP51">IF(SUM(IF($J51:$X51=TRANSPOSE('Capacity Backing (Hide)2'!CA$203:CA$217),1,0))&gt;0,1,0)</f>
        <v>0</v>
      </c>
      <c r="HQ51" cm="1">
        <f t="array" ref="HQ51">IF(SUM(IF($J51:$X51=TRANSPOSE('Capacity Backing (Hide)2'!CB$203:CB$217),1,0))&gt;0,1,0)</f>
        <v>0</v>
      </c>
      <c r="HR51" cm="1">
        <f t="array" ref="HR51">IF(SUM(IF($J51:$X51=TRANSPOSE('Capacity Backing (Hide)2'!CC$203:CC$217),1,0))&gt;0,1,0)</f>
        <v>0</v>
      </c>
      <c r="HS51" cm="1">
        <f t="array" ref="HS51">IF(SUM(IF($J51:$X51=TRANSPOSE('Capacity Backing (Hide)2'!CD$203:CD$217),1,0))&gt;0,1,0)</f>
        <v>0</v>
      </c>
      <c r="HT51" cm="1">
        <f t="array" ref="HT51">IF(SUM(IF($J51:$X51=TRANSPOSE('Capacity Backing (Hide)2'!CE$203:CE$217),1,0))&gt;0,1,0)</f>
        <v>0</v>
      </c>
      <c r="HU51" cm="1">
        <f t="array" ref="HU51">IF(SUM(IF($J51:$X51=TRANSPOSE('Capacity Backing (Hide)2'!CF$203:CF$217),1,0))&gt;0,1,0)</f>
        <v>0</v>
      </c>
      <c r="HV51" cm="1">
        <f t="array" ref="HV51">IF(SUM(IF($J51:$X51=TRANSPOSE('Capacity Backing (Hide)2'!CG$203:CG$217),1,0))&gt;0,1,0)</f>
        <v>0</v>
      </c>
      <c r="HW51" cm="1">
        <f t="array" ref="HW51">IF(SUM(IF($J51:$X51=TRANSPOSE('Capacity Backing (Hide)2'!CH$203:CH$217),1,0))&gt;0,1,0)</f>
        <v>0</v>
      </c>
      <c r="HX51" cm="1">
        <f t="array" ref="HX51">IF(SUM(IF($J51:$X51=TRANSPOSE('Capacity Backing (Hide)2'!CI$203:CI$217),1,0))&gt;0,1,0)</f>
        <v>0</v>
      </c>
      <c r="HY51" cm="1">
        <f t="array" ref="HY51">IF(SUM(IF($J51:$X51=TRANSPOSE('Capacity Backing (Hide)2'!CJ$203:CJ$217),1,0))&gt;0,1,0)</f>
        <v>0</v>
      </c>
      <c r="HZ51" cm="1">
        <f t="array" ref="HZ51">IF(SUM(IF($J51:$X51=TRANSPOSE('Capacity Backing (Hide)2'!CK$203:CK$217),1,0))&gt;0,1,0)</f>
        <v>0</v>
      </c>
      <c r="IA51" cm="1">
        <f t="array" ref="IA51">IF(SUM(IF($J51:$X51=TRANSPOSE('Capacity Backing (Hide)2'!CL$203:CL$217),1,0))&gt;0,1,0)</f>
        <v>0</v>
      </c>
      <c r="IB51" cm="1">
        <f t="array" ref="IB51">IF(SUM(IF($J51:$X51=TRANSPOSE('Capacity Backing (Hide)2'!CM$203:CM$217),1,0))&gt;0,1,0)</f>
        <v>0</v>
      </c>
      <c r="IC51" cm="1">
        <f t="array" ref="IC51">IF(SUM(IF($J51:$X51=TRANSPOSE('Capacity Backing (Hide)2'!CN$203:CN$217),1,0))&gt;0,1,0)</f>
        <v>0</v>
      </c>
      <c r="ID51" cm="1">
        <f t="array" ref="ID51">IF(SUM(IF($J51:$X51=TRANSPOSE('Capacity Backing (Hide)2'!CO$203:CO$217),1,0))&gt;0,1,0)</f>
        <v>0</v>
      </c>
      <c r="IE51" cm="1">
        <f t="array" ref="IE51">IF(SUM(IF($J51:$X51=TRANSPOSE('Capacity Backing (Hide)2'!CP$203:CP$217),1,0))&gt;0,1,0)</f>
        <v>0</v>
      </c>
      <c r="IF51" cm="1">
        <f t="array" ref="IF51">IF(SUM(IF($J51:$X51=TRANSPOSE('Capacity Backing (Hide)2'!CQ$203:CQ$217),1,0))&gt;0,1,0)</f>
        <v>0</v>
      </c>
      <c r="IG51" cm="1">
        <f t="array" ref="IG51">IF(SUM(IF($J51:$X51=TRANSPOSE('Capacity Backing (Hide)2'!CR$203:CR$217),1,0))&gt;0,1,0)</f>
        <v>0</v>
      </c>
      <c r="IH51" cm="1">
        <f t="array" ref="IH51">IF(SUM(IF($J51:$X51=TRANSPOSE('Capacity Backing (Hide)2'!CS$203:CS$217),1,0))&gt;0,1,0)</f>
        <v>0</v>
      </c>
      <c r="II51" cm="1">
        <f t="array" ref="II51">IF(SUM(IF($J51:$X51=TRANSPOSE('Capacity Backing (Hide)2'!CT$203:CT$217),1,0))&gt;0,1,0)</f>
        <v>0</v>
      </c>
      <c r="IJ51" cm="1">
        <f t="array" ref="IJ51">IF(SUM(IF($J51:$X51=TRANSPOSE('Capacity Backing (Hide)2'!CU$203:CU$217),1,0))&gt;0,1,0)</f>
        <v>0</v>
      </c>
      <c r="IK51" cm="1">
        <f t="array" ref="IK51">IF(SUM(IF($J51:$X51=TRANSPOSE('Capacity Backing (Hide)2'!CV$203:CV$217),1,0))&gt;0,1,0)</f>
        <v>0</v>
      </c>
      <c r="IL51" cm="1">
        <f t="array" ref="IL51">IF(SUM(IF($J51:$X51=TRANSPOSE('Capacity Backing (Hide)2'!CW$203:CW$217),1,0))&gt;0,1,0)</f>
        <v>0</v>
      </c>
      <c r="IO51" s="184">
        <v>0</v>
      </c>
      <c r="IP51" s="184">
        <v>0</v>
      </c>
      <c r="IQ51" s="184">
        <v>0</v>
      </c>
      <c r="IR51" s="184">
        <v>0</v>
      </c>
      <c r="IS51" s="184">
        <v>0</v>
      </c>
      <c r="IT51" s="184">
        <v>0</v>
      </c>
      <c r="IU51" s="184">
        <v>0</v>
      </c>
      <c r="IV51" s="184">
        <v>0</v>
      </c>
      <c r="IW51" s="184">
        <v>0</v>
      </c>
      <c r="IX51" s="184">
        <v>0</v>
      </c>
      <c r="IY51" s="184">
        <v>0</v>
      </c>
      <c r="IZ51" s="184">
        <v>0</v>
      </c>
      <c r="JA51" s="184">
        <v>0</v>
      </c>
      <c r="JB51" s="184">
        <v>0</v>
      </c>
      <c r="JC51" s="184">
        <v>0</v>
      </c>
      <c r="JD51" s="184">
        <v>0</v>
      </c>
      <c r="JE51" s="184">
        <v>0</v>
      </c>
      <c r="JF51" s="184">
        <v>0</v>
      </c>
      <c r="JG51" s="184">
        <v>0</v>
      </c>
      <c r="JH51" s="184">
        <v>0</v>
      </c>
      <c r="JI51" s="184">
        <v>0</v>
      </c>
      <c r="JJ51" s="184">
        <v>0</v>
      </c>
      <c r="JK51" s="184">
        <v>0</v>
      </c>
      <c r="JL51" s="184">
        <v>0</v>
      </c>
      <c r="JM51" s="184">
        <v>0</v>
      </c>
      <c r="JN51" s="184">
        <v>0</v>
      </c>
      <c r="JO51" s="184">
        <v>0</v>
      </c>
      <c r="JP51" s="184">
        <v>0</v>
      </c>
      <c r="JQ51" s="184">
        <v>0</v>
      </c>
      <c r="JR51" s="184">
        <v>0</v>
      </c>
      <c r="JS51" s="184">
        <v>0</v>
      </c>
      <c r="JT51" s="184">
        <v>0</v>
      </c>
      <c r="JU51" s="184">
        <v>0</v>
      </c>
      <c r="JV51" s="184">
        <v>0</v>
      </c>
      <c r="JW51" s="184">
        <v>0</v>
      </c>
      <c r="JX51" s="184">
        <v>0</v>
      </c>
      <c r="JY51" s="184">
        <v>0</v>
      </c>
      <c r="JZ51" s="184">
        <v>0</v>
      </c>
      <c r="KA51" s="184">
        <v>0</v>
      </c>
      <c r="KB51" s="184">
        <v>0</v>
      </c>
      <c r="KC51" s="184">
        <v>0</v>
      </c>
      <c r="KD51" s="184">
        <v>0</v>
      </c>
      <c r="KE51" s="184">
        <v>0</v>
      </c>
      <c r="KF51" s="184">
        <v>0</v>
      </c>
      <c r="KG51" s="184">
        <v>0</v>
      </c>
      <c r="KH51" s="184">
        <v>0</v>
      </c>
      <c r="KI51" s="184">
        <v>0</v>
      </c>
      <c r="KJ51" s="184">
        <v>0</v>
      </c>
      <c r="KK51" s="184">
        <v>0</v>
      </c>
      <c r="KL51" s="184">
        <v>0</v>
      </c>
      <c r="KM51" s="184">
        <v>0</v>
      </c>
      <c r="KN51" s="184">
        <v>0</v>
      </c>
      <c r="KO51" s="184">
        <v>0</v>
      </c>
      <c r="KP51" s="184">
        <v>0</v>
      </c>
      <c r="KQ51" s="184">
        <v>0</v>
      </c>
      <c r="KR51" s="184">
        <v>0</v>
      </c>
      <c r="KS51" s="184">
        <v>0</v>
      </c>
      <c r="KT51" s="184">
        <v>0</v>
      </c>
      <c r="KU51" s="184">
        <v>0</v>
      </c>
      <c r="KV51" s="184">
        <v>0</v>
      </c>
      <c r="KW51" s="184">
        <v>0</v>
      </c>
      <c r="KX51" s="184">
        <v>0</v>
      </c>
      <c r="KY51" s="184">
        <v>0</v>
      </c>
      <c r="KZ51" s="184">
        <v>0</v>
      </c>
      <c r="LA51" s="184">
        <v>0</v>
      </c>
      <c r="LB51" s="184">
        <v>0</v>
      </c>
      <c r="LC51" s="184">
        <v>0</v>
      </c>
      <c r="LD51" s="184">
        <v>0</v>
      </c>
      <c r="LE51" s="184">
        <v>0</v>
      </c>
      <c r="LF51" s="184">
        <v>0</v>
      </c>
      <c r="LG51" s="184">
        <v>0</v>
      </c>
      <c r="LH51" s="184">
        <v>0</v>
      </c>
      <c r="LI51" s="184">
        <v>0</v>
      </c>
      <c r="LJ51" s="184">
        <v>0</v>
      </c>
      <c r="LK51" s="184">
        <v>0</v>
      </c>
      <c r="LL51" s="184">
        <v>0</v>
      </c>
      <c r="LM51" s="184">
        <v>0</v>
      </c>
      <c r="LN51" s="184">
        <v>0</v>
      </c>
      <c r="LO51" s="184">
        <v>0</v>
      </c>
      <c r="LP51" s="184">
        <v>0</v>
      </c>
      <c r="LQ51" s="184">
        <v>0</v>
      </c>
      <c r="LR51" s="184">
        <v>0</v>
      </c>
      <c r="LS51" s="184">
        <v>0</v>
      </c>
      <c r="LT51" s="184">
        <v>0</v>
      </c>
      <c r="LU51" s="184">
        <v>0</v>
      </c>
      <c r="LV51" s="184">
        <v>0</v>
      </c>
      <c r="LW51" s="184">
        <v>0</v>
      </c>
      <c r="LX51" s="184">
        <v>0</v>
      </c>
      <c r="LY51" s="184">
        <v>0</v>
      </c>
      <c r="LZ51" s="184">
        <v>0</v>
      </c>
      <c r="MA51" s="184">
        <v>0</v>
      </c>
      <c r="MB51" s="184">
        <v>0</v>
      </c>
      <c r="MC51" s="184">
        <v>0</v>
      </c>
      <c r="MD51" s="184">
        <v>0</v>
      </c>
      <c r="ME51" s="184">
        <v>0</v>
      </c>
      <c r="MF51" s="184">
        <v>0</v>
      </c>
      <c r="MG51" s="184">
        <v>0</v>
      </c>
      <c r="MH51" s="184">
        <v>0</v>
      </c>
      <c r="MI51" s="184">
        <v>0</v>
      </c>
      <c r="MJ51" s="184">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0</v>
      </c>
      <c r="PW51">
        <v>0</v>
      </c>
      <c r="PX51">
        <v>0</v>
      </c>
      <c r="PY51">
        <v>0</v>
      </c>
      <c r="PZ51">
        <v>0</v>
      </c>
      <c r="QA51">
        <v>0</v>
      </c>
      <c r="QB51">
        <v>0</v>
      </c>
      <c r="QC51">
        <v>0</v>
      </c>
      <c r="QD51">
        <v>0</v>
      </c>
      <c r="QE51">
        <v>0</v>
      </c>
      <c r="QF51">
        <v>0</v>
      </c>
      <c r="QG51">
        <v>0</v>
      </c>
      <c r="QH51">
        <v>0</v>
      </c>
      <c r="QJ51" cm="1">
        <f t="array" ref="QJ51">SUM(IF('Capacity Summary'!H$36:H$135="X",1,0)*TRANSPOSE('CR Backing (Hide)'!$IO51:$MJ51)*IF('Clinical resources'!ZQ54="X",1,0))</f>
        <v>0</v>
      </c>
      <c r="QK51" cm="1">
        <f t="array" ref="QK51">SUM(IF('Capacity Summary'!I$36:I$135="X",1,0)*TRANSPOSE('CR Backing (Hide)'!$IO51:$MJ51)*IF('Clinical resources'!ZR54="X",1,0))</f>
        <v>0</v>
      </c>
      <c r="QL51" cm="1">
        <f t="array" ref="QL51">SUM(IF('Capacity Summary'!J$36:J$135="X",1,0)*TRANSPOSE('CR Backing (Hide)'!$IO51:$MJ51)*IF('Clinical resources'!ZS54="X",1,0))</f>
        <v>0</v>
      </c>
      <c r="QM51" cm="1">
        <f t="array" ref="QM51">SUM(IF('Capacity Summary'!K$36:K$135="X",1,0)*TRANSPOSE('CR Backing (Hide)'!$IO51:$MJ51)*IF('Clinical resources'!ZT54="X",1,0))</f>
        <v>0</v>
      </c>
      <c r="QN51" cm="1">
        <f t="array" ref="QN51">SUM(IF('Capacity Summary'!L$36:L$135="X",1,0)*TRANSPOSE('CR Backing (Hide)'!$IO51:$MJ51)*IF('Clinical resources'!ZU54="X",1,0))</f>
        <v>0</v>
      </c>
      <c r="QO51" cm="1">
        <f t="array" ref="QO51">SUM(IF('Capacity Summary'!M$36:M$135="X",1,0)*TRANSPOSE('CR Backing (Hide)'!$IO51:$MJ51)*IF('Clinical resources'!ZV54="X",1,0))</f>
        <v>0</v>
      </c>
      <c r="QP51" cm="1">
        <f t="array" ref="QP51">SUM(IF('Capacity Summary'!N$36:N$135="X",1,0)*TRANSPOSE('CR Backing (Hide)'!$IO51:$MJ51)*IF('Clinical resources'!ZW54="X",1,0))</f>
        <v>0</v>
      </c>
      <c r="QQ51" cm="1">
        <f t="array" ref="QQ51">SUM(IF('Capacity Summary'!O$36:O$135="X",1,0)*TRANSPOSE('CR Backing (Hide)'!$IO51:$MJ51)*IF('Clinical resources'!ZX54="X",1,0))</f>
        <v>0</v>
      </c>
      <c r="QR51" cm="1">
        <f t="array" ref="QR51">SUM(IF('Capacity Summary'!P$36:P$135="X",1,0)*TRANSPOSE('CR Backing (Hide)'!$IO51:$MJ51)*IF('Clinical resources'!ZY54="X",1,0))</f>
        <v>0</v>
      </c>
      <c r="QS51" cm="1">
        <f t="array" ref="QS51">SUM(IF('Capacity Summary'!Q$36:Q$135="X",1,0)*TRANSPOSE('CR Backing (Hide)'!$IO51:$MJ51)*IF('Clinical resources'!ZZ54="X",1,0))</f>
        <v>0</v>
      </c>
      <c r="QT51" cm="1">
        <f t="array" ref="QT51">SUM(IF('Capacity Summary'!R$36:R$135="X",1,0)*TRANSPOSE('CR Backing (Hide)'!$IO51:$MJ51)*IF('Clinical resources'!AAA54="X",1,0))</f>
        <v>0</v>
      </c>
      <c r="QU51" cm="1">
        <f t="array" ref="QU51">SUM(IF('Capacity Summary'!S$36:S$135="X",1,0)*TRANSPOSE('CR Backing (Hide)'!$IO51:$MJ51)*IF('Clinical resources'!AAB54="X",1,0))</f>
        <v>0</v>
      </c>
      <c r="QV51" cm="1">
        <f t="array" ref="QV51">SUM(IF('Capacity Summary'!T$36:T$135="X",1,0)*TRANSPOSE('CR Backing (Hide)'!$IO51:$MJ51)*IF('Clinical resources'!AAC54="X",1,0))</f>
        <v>0</v>
      </c>
      <c r="QW51" cm="1">
        <f t="array" ref="QW51">SUM(IF('Capacity Summary'!U$36:U$135="X",1,0)*TRANSPOSE('CR Backing (Hide)'!$IO51:$MJ51)*IF('Clinical resources'!AAD54="X",1,0))</f>
        <v>0</v>
      </c>
      <c r="QX51" cm="1">
        <f t="array" ref="QX51">SUM(IF('Capacity Summary'!V$36:V$135="X",1,0)*TRANSPOSE('CR Backing (Hide)'!$IO51:$MJ51)*IF('Clinical resources'!AAE54="X",1,0))</f>
        <v>0</v>
      </c>
      <c r="QY51" cm="1">
        <f t="array" ref="QY51">SUM(IF('Capacity Summary'!W$36:W$135="X",1,0)*TRANSPOSE('CR Backing (Hide)'!$IO51:$MJ51)*IF('Clinical resources'!AAF54="X",1,0))</f>
        <v>0</v>
      </c>
      <c r="QZ51" cm="1">
        <f t="array" ref="QZ51">SUM(IF('Capacity Summary'!X$36:X$135="X",1,0)*TRANSPOSE('CR Backing (Hide)'!$IO51:$MJ51)*IF('Clinical resources'!AAG54="X",1,0))</f>
        <v>0</v>
      </c>
      <c r="RA51" cm="1">
        <f t="array" ref="RA51">SUM(IF('Capacity Summary'!Y$36:Y$135="X",1,0)*TRANSPOSE('CR Backing (Hide)'!$IO51:$MJ51)*IF('Clinical resources'!AAH54="X",1,0))</f>
        <v>0</v>
      </c>
      <c r="RB51" cm="1">
        <f t="array" ref="RB51">SUM(IF('Capacity Summary'!Z$36:Z$135="X",1,0)*TRANSPOSE('CR Backing (Hide)'!$IO51:$MJ51)*IF('Clinical resources'!AAI54="X",1,0))</f>
        <v>0</v>
      </c>
      <c r="RC51" cm="1">
        <f t="array" ref="RC51">SUM(IF('Capacity Summary'!AA$36:AA$135="X",1,0)*TRANSPOSE('CR Backing (Hide)'!$IO51:$MJ51)*IF('Clinical resources'!AAJ54="X",1,0))</f>
        <v>0</v>
      </c>
      <c r="RD51" cm="1">
        <f t="array" ref="RD51">SUM(IF('Capacity Summary'!AB$36:AB$135="X",1,0)*TRANSPOSE('CR Backing (Hide)'!$IO51:$MJ51)*IF('Clinical resources'!AAK54="X",1,0))</f>
        <v>0</v>
      </c>
      <c r="RE51" cm="1">
        <f t="array" ref="RE51">SUM(IF('Capacity Summary'!AC$36:AC$135="X",1,0)*TRANSPOSE('CR Backing (Hide)'!$IO51:$MJ51)*IF('Clinical resources'!AAL54="X",1,0))</f>
        <v>0</v>
      </c>
      <c r="RF51" cm="1">
        <f t="array" ref="RF51">SUM(IF('Capacity Summary'!AD$36:AD$135="X",1,0)*TRANSPOSE('CR Backing (Hide)'!$IO51:$MJ51)*IF('Clinical resources'!AAM54="X",1,0))</f>
        <v>0</v>
      </c>
      <c r="RG51" cm="1">
        <f t="array" ref="RG51">SUM(IF('Capacity Summary'!AE$36:AE$135="X",1,0)*TRANSPOSE('CR Backing (Hide)'!$IO51:$MJ51)*IF('Clinical resources'!AAN54="X",1,0))</f>
        <v>0</v>
      </c>
      <c r="RH51" cm="1">
        <f t="array" ref="RH51">SUM(IF('Capacity Summary'!AF$36:AF$135="X",1,0)*TRANSPOSE('CR Backing (Hide)'!$IO51:$MJ51)*IF('Clinical resources'!AAO54="X",1,0))</f>
        <v>0</v>
      </c>
      <c r="RI51" cm="1">
        <f t="array" ref="RI51">SUM(IF('Capacity Summary'!AG$36:AG$135="X",1,0)*TRANSPOSE('CR Backing (Hide)'!$IO51:$MJ51)*IF('Clinical resources'!AAP54="X",1,0))</f>
        <v>0</v>
      </c>
      <c r="RJ51" cm="1">
        <f t="array" ref="RJ51">SUM(IF('Capacity Summary'!AH$36:AH$135="X",1,0)*TRANSPOSE('CR Backing (Hide)'!$IO51:$MJ51)*IF('Clinical resources'!AAQ54="X",1,0))</f>
        <v>0</v>
      </c>
      <c r="RK51" cm="1">
        <f t="array" ref="RK51">SUM(IF('Capacity Summary'!AI$36:AI$135="X",1,0)*TRANSPOSE('CR Backing (Hide)'!$IO51:$MJ51)*IF('Clinical resources'!AAR54="X",1,0))</f>
        <v>0</v>
      </c>
      <c r="RL51" cm="1">
        <f t="array" ref="RL51">SUM(IF('Capacity Summary'!AJ$36:AJ$135="X",1,0)*TRANSPOSE('CR Backing (Hide)'!$IO51:$MJ51)*IF('Clinical resources'!AAS54="X",1,0))</f>
        <v>0</v>
      </c>
      <c r="RM51" cm="1">
        <f t="array" ref="RM51">SUM(IF('Capacity Summary'!AK$36:AK$135="X",1,0)*TRANSPOSE('CR Backing (Hide)'!$IO51:$MJ51)*IF('Clinical resources'!AAT54="X",1,0))</f>
        <v>0</v>
      </c>
      <c r="RN51" cm="1">
        <f t="array" ref="RN51">SUM(IF('Capacity Summary'!AL$36:AL$135="X",1,0)*TRANSPOSE('CR Backing (Hide)'!$IO51:$MJ51)*IF('Clinical resources'!AAU54="X",1,0))</f>
        <v>0</v>
      </c>
      <c r="RO51" cm="1">
        <f t="array" ref="RO51">SUM(IF('Capacity Summary'!AM$36:AM$135="X",1,0)*TRANSPOSE('CR Backing (Hide)'!$IO51:$MJ51)*IF('Clinical resources'!AAV54="X",1,0))</f>
        <v>0</v>
      </c>
      <c r="RP51" cm="1">
        <f t="array" ref="RP51">SUM(IF('Capacity Summary'!AN$36:AN$135="X",1,0)*TRANSPOSE('CR Backing (Hide)'!$IO51:$MJ51)*IF('Clinical resources'!AAW54="X",1,0))</f>
        <v>0</v>
      </c>
      <c r="RQ51" cm="1">
        <f t="array" ref="RQ51">SUM(IF('Capacity Summary'!AO$36:AO$135="X",1,0)*TRANSPOSE('CR Backing (Hide)'!$IO51:$MJ51)*IF('Clinical resources'!AAX54="X",1,0))</f>
        <v>0</v>
      </c>
      <c r="RR51" cm="1">
        <f t="array" ref="RR51">SUM(IF('Capacity Summary'!AP$36:AP$135="X",1,0)*TRANSPOSE('CR Backing (Hide)'!$IO51:$MJ51)*IF('Clinical resources'!AAY54="X",1,0))</f>
        <v>0</v>
      </c>
      <c r="RS51" cm="1">
        <f t="array" ref="RS51">SUM(IF('Capacity Summary'!AQ$36:AQ$135="X",1,0)*TRANSPOSE('CR Backing (Hide)'!$IO51:$MJ51)*IF('Clinical resources'!AAZ54="X",1,0))</f>
        <v>0</v>
      </c>
      <c r="RT51" cm="1">
        <f t="array" ref="RT51">SUM(IF('Capacity Summary'!AR$36:AR$135="X",1,0)*TRANSPOSE('CR Backing (Hide)'!$IO51:$MJ51)*IF('Clinical resources'!ABA54="X",1,0))</f>
        <v>0</v>
      </c>
      <c r="RU51" cm="1">
        <f t="array" ref="RU51">SUM(IF('Capacity Summary'!AS$36:AS$135="X",1,0)*TRANSPOSE('CR Backing (Hide)'!$IO51:$MJ51)*IF('Clinical resources'!ABB54="X",1,0))</f>
        <v>0</v>
      </c>
      <c r="RV51" cm="1">
        <f t="array" ref="RV51">SUM(IF('Capacity Summary'!AT$36:AT$135="X",1,0)*TRANSPOSE('CR Backing (Hide)'!$IO51:$MJ51)*IF('Clinical resources'!ABC54="X",1,0))</f>
        <v>0</v>
      </c>
      <c r="RW51" cm="1">
        <f t="array" ref="RW51">SUM(IF('Capacity Summary'!AU$36:AU$135="X",1,0)*TRANSPOSE('CR Backing (Hide)'!$IO51:$MJ51)*IF('Clinical resources'!ABD54="X",1,0))</f>
        <v>0</v>
      </c>
      <c r="RX51" cm="1">
        <f t="array" ref="RX51">SUM(IF('Capacity Summary'!AV$36:AV$135="X",1,0)*TRANSPOSE('CR Backing (Hide)'!$IO51:$MJ51)*IF('Clinical resources'!ABE54="X",1,0))</f>
        <v>0</v>
      </c>
      <c r="RY51" cm="1">
        <f t="array" ref="RY51">SUM(IF('Capacity Summary'!AW$36:AW$135="X",1,0)*TRANSPOSE('CR Backing (Hide)'!$IO51:$MJ51)*IF('Clinical resources'!ABF54="X",1,0))</f>
        <v>0</v>
      </c>
      <c r="RZ51" cm="1">
        <f t="array" ref="RZ51">SUM(IF('Capacity Summary'!AX$36:AX$135="X",1,0)*TRANSPOSE('CR Backing (Hide)'!$IO51:$MJ51)*IF('Clinical resources'!ABG54="X",1,0))</f>
        <v>0</v>
      </c>
      <c r="SA51" cm="1">
        <f t="array" ref="SA51">SUM(IF('Capacity Summary'!AY$36:AY$135="X",1,0)*TRANSPOSE('CR Backing (Hide)'!$IO51:$MJ51)*IF('Clinical resources'!ABH54="X",1,0))</f>
        <v>0</v>
      </c>
      <c r="SB51" cm="1">
        <f t="array" ref="SB51">SUM(IF('Capacity Summary'!AZ$36:AZ$135="X",1,0)*TRANSPOSE('CR Backing (Hide)'!$IO51:$MJ51)*IF('Clinical resources'!ABI54="X",1,0))</f>
        <v>0</v>
      </c>
      <c r="SC51" cm="1">
        <f t="array" ref="SC51">SUM(IF('Capacity Summary'!BA$36:BA$135="X",1,0)*TRANSPOSE('CR Backing (Hide)'!$IO51:$MJ51)*IF('Clinical resources'!ABJ54="X",1,0))</f>
        <v>0</v>
      </c>
      <c r="SD51" cm="1">
        <f t="array" ref="SD51">SUM(IF('Capacity Summary'!BB$36:BB$135="X",1,0)*TRANSPOSE('CR Backing (Hide)'!$IO51:$MJ51)*IF('Clinical resources'!ABK54="X",1,0))</f>
        <v>0</v>
      </c>
      <c r="SE51" cm="1">
        <f t="array" ref="SE51">SUM(IF('Capacity Summary'!BC$36:BC$135="X",1,0)*TRANSPOSE('CR Backing (Hide)'!$IO51:$MJ51)*IF('Clinical resources'!ABL54="X",1,0))</f>
        <v>0</v>
      </c>
      <c r="SF51" cm="1">
        <f t="array" ref="SF51">SUM(IF('Capacity Summary'!BD$36:BD$135="X",1,0)*TRANSPOSE('CR Backing (Hide)'!$IO51:$MJ51)*IF('Clinical resources'!ABM54="X",1,0))</f>
        <v>0</v>
      </c>
      <c r="SG51" cm="1">
        <f t="array" ref="SG51">SUM(IF('Capacity Summary'!BE$36:BE$135="X",1,0)*TRANSPOSE('CR Backing (Hide)'!$IO51:$MJ51)*IF('Clinical resources'!ABN54="X",1,0))</f>
        <v>0</v>
      </c>
      <c r="SH51" cm="1">
        <f t="array" ref="SH51">SUM(IF('Capacity Summary'!BF$36:BF$135="X",1,0)*TRANSPOSE('CR Backing (Hide)'!$IO51:$MJ51)*IF('Clinical resources'!ABO54="X",1,0))</f>
        <v>0</v>
      </c>
      <c r="SI51" cm="1">
        <f t="array" ref="SI51">SUM(IF('Capacity Summary'!BG$36:BG$135="X",1,0)*TRANSPOSE('CR Backing (Hide)'!$IO51:$MJ51)*IF('Clinical resources'!ABP54="X",1,0))</f>
        <v>0</v>
      </c>
      <c r="SK51" cm="1">
        <f t="array" ref="SK51">SUM(IF('Capacity Summary'!H$139:H$238="X",1,0)*TRANSPOSE('CR Backing (Hide)'!$MM51:$QH51))</f>
        <v>0</v>
      </c>
      <c r="SL51" cm="1">
        <f t="array" ref="SL51">SUM(IF('Capacity Summary'!I$139:I$238="X",1,0)*TRANSPOSE('CR Backing (Hide)'!$MM51:$QH51))</f>
        <v>0</v>
      </c>
      <c r="SM51" cm="1">
        <f t="array" ref="SM51">SUM(IF('Capacity Summary'!J$139:J$238="X",1,0)*TRANSPOSE('CR Backing (Hide)'!$MM51:$QH51))</f>
        <v>0</v>
      </c>
      <c r="SN51" cm="1">
        <f t="array" ref="SN51">SUM(IF('Capacity Summary'!K$139:K$238="X",1,0)*TRANSPOSE('CR Backing (Hide)'!$MM51:$QH51))</f>
        <v>0</v>
      </c>
      <c r="SO51" cm="1">
        <f t="array" ref="SO51">SUM(IF('Capacity Summary'!L$139:L$238="X",1,0)*TRANSPOSE('CR Backing (Hide)'!$MM51:$QH51))</f>
        <v>0</v>
      </c>
      <c r="SP51" cm="1">
        <f t="array" ref="SP51">SUM(IF('Capacity Summary'!M$139:M$238="X",1,0)*TRANSPOSE('CR Backing (Hide)'!$MM51:$QH51))</f>
        <v>0</v>
      </c>
      <c r="SQ51" cm="1">
        <f t="array" ref="SQ51">SUM(IF('Capacity Summary'!N$139:N$238="X",1,0)*TRANSPOSE('CR Backing (Hide)'!$MM51:$QH51))</f>
        <v>0</v>
      </c>
      <c r="SR51" cm="1">
        <f t="array" ref="SR51">SUM(IF('Capacity Summary'!O$139:O$238="X",1,0)*TRANSPOSE('CR Backing (Hide)'!$MM51:$QH51))</f>
        <v>0</v>
      </c>
      <c r="SS51" cm="1">
        <f t="array" ref="SS51">SUM(IF('Capacity Summary'!P$139:P$238="X",1,0)*TRANSPOSE('CR Backing (Hide)'!$MM51:$QH51))</f>
        <v>0</v>
      </c>
      <c r="ST51" cm="1">
        <f t="array" ref="ST51">SUM(IF('Capacity Summary'!Q$139:Q$238="X",1,0)*TRANSPOSE('CR Backing (Hide)'!$MM51:$QH51))</f>
        <v>0</v>
      </c>
      <c r="SU51" cm="1">
        <f t="array" ref="SU51">SUM(IF('Capacity Summary'!R$139:R$238="X",1,0)*TRANSPOSE('CR Backing (Hide)'!$MM51:$QH51))</f>
        <v>0</v>
      </c>
      <c r="SV51" cm="1">
        <f t="array" ref="SV51">SUM(IF('Capacity Summary'!S$139:S$238="X",1,0)*TRANSPOSE('CR Backing (Hide)'!$MM51:$QH51))</f>
        <v>0</v>
      </c>
      <c r="SW51" cm="1">
        <f t="array" ref="SW51">SUM(IF('Capacity Summary'!T$139:T$238="X",1,0)*TRANSPOSE('CR Backing (Hide)'!$MM51:$QH51))</f>
        <v>0</v>
      </c>
      <c r="SX51" cm="1">
        <f t="array" ref="SX51">SUM(IF('Capacity Summary'!U$139:U$238="X",1,0)*TRANSPOSE('CR Backing (Hide)'!$MM51:$QH51))</f>
        <v>0</v>
      </c>
      <c r="SY51" cm="1">
        <f t="array" ref="SY51">SUM(IF('Capacity Summary'!V$139:V$238="X",1,0)*TRANSPOSE('CR Backing (Hide)'!$MM51:$QH51))</f>
        <v>0</v>
      </c>
      <c r="SZ51" cm="1">
        <f t="array" ref="SZ51">SUM(IF('Capacity Summary'!W$139:W$238="X",1,0)*TRANSPOSE('CR Backing (Hide)'!$MM51:$QH51))</f>
        <v>0</v>
      </c>
      <c r="TA51" cm="1">
        <f t="array" ref="TA51">SUM(IF('Capacity Summary'!X$139:X$238="X",1,0)*TRANSPOSE('CR Backing (Hide)'!$MM51:$QH51))</f>
        <v>0</v>
      </c>
      <c r="TB51" cm="1">
        <f t="array" ref="TB51">SUM(IF('Capacity Summary'!Y$139:Y$238="X",1,0)*TRANSPOSE('CR Backing (Hide)'!$MM51:$QH51))</f>
        <v>0</v>
      </c>
      <c r="TC51" cm="1">
        <f t="array" ref="TC51">SUM(IF('Capacity Summary'!Z$139:Z$238="X",1,0)*TRANSPOSE('CR Backing (Hide)'!$MM51:$QH51))</f>
        <v>0</v>
      </c>
      <c r="TD51" cm="1">
        <f t="array" ref="TD51">SUM(IF('Capacity Summary'!AA$139:AA$238="X",1,0)*TRANSPOSE('CR Backing (Hide)'!$MM51:$QH51))</f>
        <v>0</v>
      </c>
      <c r="TE51" cm="1">
        <f t="array" ref="TE51">SUM(IF('Capacity Summary'!AB$139:AB$238="X",1,0)*TRANSPOSE('CR Backing (Hide)'!$MM51:$QH51))</f>
        <v>0</v>
      </c>
      <c r="TF51" cm="1">
        <f t="array" ref="TF51">SUM(IF('Capacity Summary'!AC$139:AC$238="X",1,0)*TRANSPOSE('CR Backing (Hide)'!$MM51:$QH51))</f>
        <v>0</v>
      </c>
      <c r="TG51" cm="1">
        <f t="array" ref="TG51">SUM(IF('Capacity Summary'!AD$139:AD$238="X",1,0)*TRANSPOSE('CR Backing (Hide)'!$MM51:$QH51))</f>
        <v>0</v>
      </c>
      <c r="TH51" cm="1">
        <f t="array" ref="TH51">SUM(IF('Capacity Summary'!AE$139:AE$238="X",1,0)*TRANSPOSE('CR Backing (Hide)'!$MM51:$QH51))</f>
        <v>0</v>
      </c>
      <c r="TI51" cm="1">
        <f t="array" ref="TI51">SUM(IF('Capacity Summary'!AF$139:AF$238="X",1,0)*TRANSPOSE('CR Backing (Hide)'!$MM51:$QH51))</f>
        <v>0</v>
      </c>
      <c r="TJ51" cm="1">
        <f t="array" ref="TJ51">SUM(IF('Capacity Summary'!AG$139:AG$238="X",1,0)*TRANSPOSE('CR Backing (Hide)'!$MM51:$QH51))</f>
        <v>0</v>
      </c>
      <c r="TK51" cm="1">
        <f t="array" ref="TK51">SUM(IF('Capacity Summary'!AH$139:AH$238="X",1,0)*TRANSPOSE('CR Backing (Hide)'!$MM51:$QH51))</f>
        <v>0</v>
      </c>
      <c r="TL51" cm="1">
        <f t="array" ref="TL51">SUM(IF('Capacity Summary'!AI$139:AI$238="X",1,0)*TRANSPOSE('CR Backing (Hide)'!$MM51:$QH51))</f>
        <v>0</v>
      </c>
      <c r="TM51" cm="1">
        <f t="array" ref="TM51">SUM(IF('Capacity Summary'!AJ$139:AJ$238="X",1,0)*TRANSPOSE('CR Backing (Hide)'!$MM51:$QH51))</f>
        <v>0</v>
      </c>
      <c r="TN51" cm="1">
        <f t="array" ref="TN51">SUM(IF('Capacity Summary'!AK$139:AK$238="X",1,0)*TRANSPOSE('CR Backing (Hide)'!$MM51:$QH51))</f>
        <v>0</v>
      </c>
      <c r="TO51" cm="1">
        <f t="array" ref="TO51">SUM(IF('Capacity Summary'!AL$139:AL$238="X",1,0)*TRANSPOSE('CR Backing (Hide)'!$MM51:$QH51))</f>
        <v>0</v>
      </c>
      <c r="TP51" cm="1">
        <f t="array" ref="TP51">SUM(IF('Capacity Summary'!AM$139:AM$238="X",1,0)*TRANSPOSE('CR Backing (Hide)'!$MM51:$QH51))</f>
        <v>0</v>
      </c>
      <c r="TQ51" cm="1">
        <f t="array" ref="TQ51">SUM(IF('Capacity Summary'!AN$139:AN$238="X",1,0)*TRANSPOSE('CR Backing (Hide)'!$MM51:$QH51))</f>
        <v>0</v>
      </c>
      <c r="TR51" cm="1">
        <f t="array" ref="TR51">SUM(IF('Capacity Summary'!AO$139:AO$238="X",1,0)*TRANSPOSE('CR Backing (Hide)'!$MM51:$QH51))</f>
        <v>0</v>
      </c>
      <c r="TS51" cm="1">
        <f t="array" ref="TS51">SUM(IF('Capacity Summary'!AP$139:AP$238="X",1,0)*TRANSPOSE('CR Backing (Hide)'!$MM51:$QH51))</f>
        <v>0</v>
      </c>
      <c r="TT51" cm="1">
        <f t="array" ref="TT51">SUM(IF('Capacity Summary'!AQ$139:AQ$238="X",1,0)*TRANSPOSE('CR Backing (Hide)'!$MM51:$QH51))</f>
        <v>0</v>
      </c>
      <c r="TU51" cm="1">
        <f t="array" ref="TU51">SUM(IF('Capacity Summary'!AR$139:AR$238="X",1,0)*TRANSPOSE('CR Backing (Hide)'!$MM51:$QH51))</f>
        <v>0</v>
      </c>
      <c r="TV51" cm="1">
        <f t="array" ref="TV51">SUM(IF('Capacity Summary'!AS$139:AS$238="X",1,0)*TRANSPOSE('CR Backing (Hide)'!$MM51:$QH51))</f>
        <v>0</v>
      </c>
      <c r="TW51" cm="1">
        <f t="array" ref="TW51">SUM(IF('Capacity Summary'!AT$139:AT$238="X",1,0)*TRANSPOSE('CR Backing (Hide)'!$MM51:$QH51))</f>
        <v>0</v>
      </c>
      <c r="TX51" cm="1">
        <f t="array" ref="TX51">SUM(IF('Capacity Summary'!AU$139:AU$238="X",1,0)*TRANSPOSE('CR Backing (Hide)'!$MM51:$QH51))</f>
        <v>0</v>
      </c>
      <c r="TY51" cm="1">
        <f t="array" ref="TY51">SUM(IF('Capacity Summary'!AV$139:AV$238="X",1,0)*TRANSPOSE('CR Backing (Hide)'!$MM51:$QH51))</f>
        <v>0</v>
      </c>
      <c r="TZ51" cm="1">
        <f t="array" ref="TZ51">SUM(IF('Capacity Summary'!AW$139:AW$238="X",1,0)*TRANSPOSE('CR Backing (Hide)'!$MM51:$QH51))</f>
        <v>0</v>
      </c>
      <c r="UA51" cm="1">
        <f t="array" ref="UA51">SUM(IF('Capacity Summary'!AX$139:AX$238="X",1,0)*TRANSPOSE('CR Backing (Hide)'!$MM51:$QH51))</f>
        <v>0</v>
      </c>
      <c r="UB51" cm="1">
        <f t="array" ref="UB51">SUM(IF('Capacity Summary'!AY$139:AY$238="X",1,0)*TRANSPOSE('CR Backing (Hide)'!$MM51:$QH51))</f>
        <v>0</v>
      </c>
      <c r="UC51" cm="1">
        <f t="array" ref="UC51">SUM(IF('Capacity Summary'!AZ$139:AZ$238="X",1,0)*TRANSPOSE('CR Backing (Hide)'!$MM51:$QH51))</f>
        <v>0</v>
      </c>
      <c r="UD51" cm="1">
        <f t="array" ref="UD51">SUM(IF('Capacity Summary'!BA$139:BA$238="X",1,0)*TRANSPOSE('CR Backing (Hide)'!$MM51:$QH51))</f>
        <v>0</v>
      </c>
      <c r="UE51" cm="1">
        <f t="array" ref="UE51">SUM(IF('Capacity Summary'!BB$139:BB$238="X",1,0)*TRANSPOSE('CR Backing (Hide)'!$MM51:$QH51))</f>
        <v>0</v>
      </c>
      <c r="UF51" cm="1">
        <f t="array" ref="UF51">SUM(IF('Capacity Summary'!BC$139:BC$238="X",1,0)*TRANSPOSE('CR Backing (Hide)'!$MM51:$QH51))</f>
        <v>0</v>
      </c>
      <c r="UG51" cm="1">
        <f t="array" ref="UG51">SUM(IF('Capacity Summary'!BD$139:BD$238="X",1,0)*TRANSPOSE('CR Backing (Hide)'!$MM51:$QH51))</f>
        <v>0</v>
      </c>
      <c r="UH51" cm="1">
        <f t="array" ref="UH51">SUM(IF('Capacity Summary'!BE$139:BE$238="X",1,0)*TRANSPOSE('CR Backing (Hide)'!$MM51:$QH51))</f>
        <v>0</v>
      </c>
      <c r="UI51" cm="1">
        <f t="array" ref="UI51">SUM(IF('Capacity Summary'!BF$139:BF$238="X",1,0)*TRANSPOSE('CR Backing (Hide)'!$MM51:$QH51))</f>
        <v>0</v>
      </c>
      <c r="UJ51" cm="1">
        <f t="array" ref="UJ51">SUM(IF('Capacity Summary'!BG$139:BG$238="X",1,0)*TRANSPOSE('CR Backing (Hide)'!$MM51:$QH51))</f>
        <v>0</v>
      </c>
      <c r="UL51">
        <f t="shared" si="1"/>
        <v>0</v>
      </c>
      <c r="UM51">
        <f t="shared" si="2"/>
        <v>0</v>
      </c>
      <c r="UN51">
        <f>COUNTIF('Clinical resources'!$ZQ$7:$ABP$7,"X")</f>
        <v>0</v>
      </c>
      <c r="UP51">
        <f t="shared" si="3"/>
        <v>0</v>
      </c>
      <c r="UQ51">
        <f t="shared" si="4"/>
        <v>0</v>
      </c>
      <c r="UR51">
        <f t="shared" si="5"/>
        <v>0</v>
      </c>
      <c r="UW51">
        <f t="array" ref="UW51:YR51">$AS51:$EN51*IF('Clinical resources'!$CK54:$GH54="X",1,0)</f>
        <v>0</v>
      </c>
      <c r="UX51">
        <v>0</v>
      </c>
      <c r="UY51">
        <v>0</v>
      </c>
      <c r="UZ51">
        <v>0</v>
      </c>
      <c r="VA51">
        <v>0</v>
      </c>
      <c r="VB51">
        <v>0</v>
      </c>
      <c r="VC51">
        <v>0</v>
      </c>
      <c r="VD51">
        <v>0</v>
      </c>
      <c r="VE51">
        <v>0</v>
      </c>
      <c r="VF51">
        <v>0</v>
      </c>
      <c r="VG51">
        <v>0</v>
      </c>
      <c r="VH51">
        <v>0</v>
      </c>
      <c r="VI51">
        <v>0</v>
      </c>
      <c r="VJ51">
        <v>0</v>
      </c>
      <c r="VK51">
        <v>0</v>
      </c>
      <c r="VL51">
        <v>0</v>
      </c>
      <c r="VM51">
        <v>0</v>
      </c>
      <c r="VN51">
        <v>0</v>
      </c>
      <c r="VO51">
        <v>0</v>
      </c>
      <c r="VP51">
        <v>0</v>
      </c>
      <c r="VQ51">
        <v>0</v>
      </c>
      <c r="VR51">
        <v>0</v>
      </c>
      <c r="VS51">
        <v>0</v>
      </c>
      <c r="VT51">
        <v>0</v>
      </c>
      <c r="VU51">
        <v>0</v>
      </c>
      <c r="VV51">
        <v>0</v>
      </c>
      <c r="VW51">
        <v>0</v>
      </c>
      <c r="VX51">
        <v>0</v>
      </c>
      <c r="VY51">
        <v>0</v>
      </c>
      <c r="VZ51">
        <v>0</v>
      </c>
      <c r="WA51">
        <v>0</v>
      </c>
      <c r="WB51">
        <v>0</v>
      </c>
      <c r="WC51">
        <v>0</v>
      </c>
      <c r="WD51">
        <v>0</v>
      </c>
      <c r="WE51">
        <v>0</v>
      </c>
      <c r="WF51">
        <v>0</v>
      </c>
      <c r="WG51">
        <v>0</v>
      </c>
      <c r="WH51">
        <v>0</v>
      </c>
      <c r="WI51">
        <v>0</v>
      </c>
      <c r="WJ51">
        <v>0</v>
      </c>
      <c r="WK51">
        <v>0</v>
      </c>
      <c r="WL51">
        <v>0</v>
      </c>
      <c r="WM51">
        <v>0</v>
      </c>
      <c r="WN51">
        <v>0</v>
      </c>
      <c r="WO51">
        <v>0</v>
      </c>
      <c r="WP51">
        <v>0</v>
      </c>
      <c r="WQ51">
        <v>0</v>
      </c>
      <c r="WR51">
        <v>0</v>
      </c>
      <c r="WS51">
        <v>0</v>
      </c>
      <c r="WT51">
        <v>0</v>
      </c>
      <c r="WU51">
        <v>0</v>
      </c>
      <c r="WV51">
        <v>0</v>
      </c>
      <c r="WW51">
        <v>0</v>
      </c>
      <c r="WX51">
        <v>0</v>
      </c>
      <c r="WY51">
        <v>0</v>
      </c>
      <c r="WZ51">
        <v>0</v>
      </c>
      <c r="XA51">
        <v>0</v>
      </c>
      <c r="XB51">
        <v>0</v>
      </c>
      <c r="XC51">
        <v>0</v>
      </c>
      <c r="XD51">
        <v>0</v>
      </c>
      <c r="XE51">
        <v>0</v>
      </c>
      <c r="XF51">
        <v>0</v>
      </c>
      <c r="XG51">
        <v>0</v>
      </c>
      <c r="XH51">
        <v>0</v>
      </c>
      <c r="XI51">
        <v>0</v>
      </c>
      <c r="XJ51">
        <v>0</v>
      </c>
      <c r="XK51">
        <v>0</v>
      </c>
      <c r="XL51">
        <v>0</v>
      </c>
      <c r="XM51">
        <v>0</v>
      </c>
      <c r="XN51">
        <v>0</v>
      </c>
      <c r="XO51">
        <v>0</v>
      </c>
      <c r="XP51">
        <v>0</v>
      </c>
      <c r="XQ51">
        <v>0</v>
      </c>
      <c r="XR51">
        <v>0</v>
      </c>
      <c r="XS51">
        <v>0</v>
      </c>
      <c r="XT51">
        <v>0</v>
      </c>
      <c r="XU51">
        <v>0</v>
      </c>
      <c r="XV51">
        <v>0</v>
      </c>
      <c r="XW51">
        <v>0</v>
      </c>
      <c r="XX51">
        <v>0</v>
      </c>
      <c r="XY51">
        <v>0</v>
      </c>
      <c r="XZ51">
        <v>0</v>
      </c>
      <c r="YA51">
        <v>0</v>
      </c>
      <c r="YB51">
        <v>0</v>
      </c>
      <c r="YC51">
        <v>0</v>
      </c>
      <c r="YD51">
        <v>0</v>
      </c>
      <c r="YE51">
        <v>0</v>
      </c>
      <c r="YF51">
        <v>0</v>
      </c>
      <c r="YG51">
        <v>0</v>
      </c>
      <c r="YH51">
        <v>0</v>
      </c>
      <c r="YI51">
        <v>0</v>
      </c>
      <c r="YJ51">
        <v>0</v>
      </c>
      <c r="YK51">
        <v>0</v>
      </c>
      <c r="YL51">
        <v>0</v>
      </c>
      <c r="YM51">
        <v>0</v>
      </c>
      <c r="YN51">
        <v>0</v>
      </c>
      <c r="YO51">
        <v>0</v>
      </c>
      <c r="YP51">
        <v>0</v>
      </c>
      <c r="YQ51">
        <v>0</v>
      </c>
      <c r="YR51">
        <v>0</v>
      </c>
      <c r="YV51">
        <f t="array" ref="YV51:ACQ51">$EQ51:$IL51*IF('Clinical resources'!$OA54:$RV54="X",1,0)</f>
        <v>0</v>
      </c>
      <c r="YW51">
        <v>0</v>
      </c>
      <c r="YX51">
        <v>0</v>
      </c>
      <c r="YY51">
        <v>0</v>
      </c>
      <c r="YZ51">
        <v>0</v>
      </c>
      <c r="ZA51">
        <v>0</v>
      </c>
      <c r="ZB51">
        <v>0</v>
      </c>
      <c r="ZC51">
        <v>0</v>
      </c>
      <c r="ZD51">
        <v>0</v>
      </c>
      <c r="ZE51">
        <v>0</v>
      </c>
      <c r="ZF51">
        <v>0</v>
      </c>
      <c r="ZG51">
        <v>0</v>
      </c>
      <c r="ZH51">
        <v>0</v>
      </c>
      <c r="ZI51">
        <v>0</v>
      </c>
      <c r="ZJ51">
        <v>0</v>
      </c>
      <c r="ZK51">
        <v>0</v>
      </c>
      <c r="ZL51">
        <v>0</v>
      </c>
      <c r="ZM51">
        <v>0</v>
      </c>
      <c r="ZN51">
        <v>0</v>
      </c>
      <c r="ZO51">
        <v>0</v>
      </c>
      <c r="ZP51">
        <v>0</v>
      </c>
      <c r="ZQ51">
        <v>0</v>
      </c>
      <c r="ZR51">
        <v>0</v>
      </c>
      <c r="ZS51">
        <v>0</v>
      </c>
      <c r="ZT51">
        <v>0</v>
      </c>
      <c r="ZU51">
        <v>0</v>
      </c>
      <c r="ZV51">
        <v>0</v>
      </c>
      <c r="ZW51">
        <v>0</v>
      </c>
      <c r="ZX51">
        <v>0</v>
      </c>
      <c r="ZY51">
        <v>0</v>
      </c>
      <c r="ZZ51">
        <v>0</v>
      </c>
      <c r="AAA51">
        <v>0</v>
      </c>
      <c r="AAB51">
        <v>0</v>
      </c>
      <c r="AAC51">
        <v>0</v>
      </c>
      <c r="AAD51">
        <v>0</v>
      </c>
      <c r="AAE51">
        <v>0</v>
      </c>
      <c r="AAF51">
        <v>0</v>
      </c>
      <c r="AAG51">
        <v>0</v>
      </c>
      <c r="AAH51">
        <v>0</v>
      </c>
      <c r="AAI51">
        <v>0</v>
      </c>
      <c r="AAJ51">
        <v>0</v>
      </c>
      <c r="AAK51">
        <v>0</v>
      </c>
      <c r="AAL51">
        <v>0</v>
      </c>
      <c r="AAM51">
        <v>0</v>
      </c>
      <c r="AAN51">
        <v>0</v>
      </c>
      <c r="AAO51">
        <v>0</v>
      </c>
      <c r="AAP51">
        <v>0</v>
      </c>
      <c r="AAQ51">
        <v>0</v>
      </c>
      <c r="AAR51">
        <v>0</v>
      </c>
      <c r="AAS51">
        <v>0</v>
      </c>
      <c r="AAT51">
        <v>0</v>
      </c>
      <c r="AAU51">
        <v>0</v>
      </c>
      <c r="AAV51">
        <v>0</v>
      </c>
      <c r="AAW51">
        <v>0</v>
      </c>
      <c r="AAX51">
        <v>0</v>
      </c>
      <c r="AAY51">
        <v>0</v>
      </c>
      <c r="AAZ51">
        <v>0</v>
      </c>
      <c r="ABA51">
        <v>0</v>
      </c>
      <c r="ABB51">
        <v>0</v>
      </c>
      <c r="ABC51">
        <v>0</v>
      </c>
      <c r="ABD51">
        <v>0</v>
      </c>
      <c r="ABE51">
        <v>0</v>
      </c>
      <c r="ABF51">
        <v>0</v>
      </c>
      <c r="ABG51">
        <v>0</v>
      </c>
      <c r="ABH51">
        <v>0</v>
      </c>
      <c r="ABI51">
        <v>0</v>
      </c>
      <c r="ABJ51">
        <v>0</v>
      </c>
      <c r="ABK51">
        <v>0</v>
      </c>
      <c r="ABL51">
        <v>0</v>
      </c>
      <c r="ABM51">
        <v>0</v>
      </c>
      <c r="ABN51">
        <v>0</v>
      </c>
      <c r="ABO51">
        <v>0</v>
      </c>
      <c r="ABP51">
        <v>0</v>
      </c>
      <c r="ABQ51">
        <v>0</v>
      </c>
      <c r="ABR51">
        <v>0</v>
      </c>
      <c r="ABS51">
        <v>0</v>
      </c>
      <c r="ABT51">
        <v>0</v>
      </c>
      <c r="ABU51">
        <v>0</v>
      </c>
      <c r="ABV51">
        <v>0</v>
      </c>
      <c r="ABW51">
        <v>0</v>
      </c>
      <c r="ABX51">
        <v>0</v>
      </c>
      <c r="ABY51">
        <v>0</v>
      </c>
      <c r="ABZ51">
        <v>0</v>
      </c>
      <c r="ACA51">
        <v>0</v>
      </c>
      <c r="ACB51">
        <v>0</v>
      </c>
      <c r="ACC51">
        <v>0</v>
      </c>
      <c r="ACD51">
        <v>0</v>
      </c>
      <c r="ACE51">
        <v>0</v>
      </c>
      <c r="ACF51">
        <v>0</v>
      </c>
      <c r="ACG51">
        <v>0</v>
      </c>
      <c r="ACH51">
        <v>0</v>
      </c>
      <c r="ACI51">
        <v>0</v>
      </c>
      <c r="ACJ51">
        <v>0</v>
      </c>
      <c r="ACK51">
        <v>0</v>
      </c>
      <c r="ACL51">
        <v>0</v>
      </c>
      <c r="ACM51">
        <v>0</v>
      </c>
      <c r="ACN51">
        <v>0</v>
      </c>
      <c r="ACO51">
        <v>0</v>
      </c>
      <c r="ACP51">
        <v>0</v>
      </c>
      <c r="ACQ51">
        <v>0</v>
      </c>
    </row>
    <row r="52" spans="2:771" x14ac:dyDescent="0.25">
      <c r="B52">
        <f>IF(A52='Clinical resources'!B55,0,1)</f>
        <v>0</v>
      </c>
      <c r="C52">
        <f>'Clinical resources'!D55</f>
        <v>0</v>
      </c>
      <c r="H52" t="str">
        <f>ROW(H49)&amp;". "&amp;'Clinical resources'!B55</f>
        <v xml:space="preserve">49. </v>
      </c>
      <c r="J52" t="str" cm="1">
        <f t="array" ref="J52">IF(SUM(IF('Clinical resources'!L55:P55="X",1,0)*'Clinical resources'!L$4:P$4)&gt;0,"X","")</f>
        <v/>
      </c>
      <c r="K52" t="str" cm="1">
        <f t="array" ref="K52">IF(SUM(IF('Clinical resources'!Q55:U55="X",1,0)*'Clinical resources'!Q$4:U$4)&gt;0,"X","")</f>
        <v/>
      </c>
      <c r="L52" t="str" cm="1">
        <f t="array" ref="L52">IF(SUM(IF('Clinical resources'!V55:Z55="X",1,0)*'Clinical resources'!V$4:Z$4)&gt;0,"X","")</f>
        <v/>
      </c>
      <c r="M52" t="str" cm="1">
        <f t="array" ref="M52">IF(SUM(IF('Clinical resources'!AA55:AE55="X",1,0)*'Clinical resources'!AA$4:AE$4)&gt;0,"X","")</f>
        <v/>
      </c>
      <c r="N52" t="str" cm="1">
        <f t="array" ref="N52">IF(SUM(IF('Clinical resources'!AF55:AJ55="X",1,0)*'Clinical resources'!AF$4:AJ$4)&gt;0,"X","")</f>
        <v/>
      </c>
      <c r="O52" t="str" cm="1">
        <f t="array" ref="O52">IF(SUM(IF('Clinical resources'!AK55:AO55="X",1,0)*'Clinical resources'!AK$4:AO$4)&gt;0,"X","")</f>
        <v/>
      </c>
      <c r="P52" t="str" cm="1">
        <f t="array" ref="P52">IF(SUM(IF('Clinical resources'!AP55:AT55="X",1,0)*'Clinical resources'!AP$4:AT$4)&gt;0,"X","")</f>
        <v/>
      </c>
      <c r="Q52" t="str" cm="1">
        <f t="array" ref="Q52">IF(SUM(IF('Clinical resources'!AU55:AY55="X",1,0)*'Clinical resources'!AU$4:AY$4)&gt;0,"X","")</f>
        <v/>
      </c>
      <c r="R52" t="str" cm="1">
        <f t="array" ref="R52">IF(SUM(IF('Clinical resources'!AZ55:BD55="X",1,0)*'Clinical resources'!AZ$4:BD$4)&gt;0,"X","")</f>
        <v/>
      </c>
      <c r="S52" t="str" cm="1">
        <f t="array" ref="S52">IF(SUM(IF('Clinical resources'!BE55:BI55="X",1,0)*'Clinical resources'!BE$4:BI$4)&gt;0,"X","")</f>
        <v/>
      </c>
      <c r="T52" t="str" cm="1">
        <f t="array" ref="T52">IF(SUM(IF('Clinical resources'!BJ55:BN55="X",1,0)*'Clinical resources'!BJ$4:BN$4)&gt;0,"X","")</f>
        <v/>
      </c>
      <c r="U52" t="str" cm="1">
        <f t="array" ref="U52">IF(SUM(IF('Clinical resources'!BO55:BS55="X",1,0)*'Clinical resources'!BO$4:BS$4)&gt;0,"X","")</f>
        <v/>
      </c>
      <c r="V52" t="str" cm="1">
        <f t="array" ref="V52">IF(SUM(IF('Clinical resources'!BT55:BX55="X",1,0)*'Clinical resources'!BT$4:BX$4)&gt;0,"X","")</f>
        <v/>
      </c>
      <c r="W52" t="str" cm="1">
        <f t="array" ref="W52">IF(SUM(IF('Clinical resources'!BY55:CC55="X",1,0)*'Clinical resources'!BY$4:CC$4)&gt;0,"X","")</f>
        <v/>
      </c>
      <c r="X52" t="str" cm="1">
        <f t="array" ref="X52">IF(SUM(IF('Clinical resources'!CD55:CH55="X",1,0)*'Clinical resources'!CD$4:CH$4)&gt;0,"X","")</f>
        <v/>
      </c>
      <c r="AA52">
        <f t="array" ref="AA52">SUM('Clinical resources'!$L$4:$P$4*IF('Clinical resources'!$L55:$P55="X",1,0))</f>
        <v>0</v>
      </c>
      <c r="AB52">
        <f t="array" ref="AB52">SUM('Clinical resources'!$Q$4:$U$4*IF('Clinical resources'!$Q55:$U55="X",1,0))</f>
        <v>0</v>
      </c>
      <c r="AC52">
        <f t="array" ref="AC52">SUM('Clinical resources'!$V$4:$Z$4*IF('Clinical resources'!$V55:$Z55="X",1,0))</f>
        <v>0</v>
      </c>
      <c r="AD52">
        <f t="array" ref="AD52">SUM('Clinical resources'!$AA$4:$AE$4*IF('Clinical resources'!$AA55:$AE55="X",1,0))</f>
        <v>0</v>
      </c>
      <c r="AE52">
        <f t="array" ref="AE52">SUM('Clinical resources'!$AF$4:$AJ$4*IF('Clinical resources'!$AF55:$AJ55="X",1,0))</f>
        <v>0</v>
      </c>
      <c r="AF52">
        <f t="array" ref="AF52">SUM('Clinical resources'!$AK$4:$AO$4*IF('Clinical resources'!$AK55:$AO55="X",1,0))</f>
        <v>0</v>
      </c>
      <c r="AG52">
        <f t="array" ref="AG52">SUM('Clinical resources'!$AP$4:$AT$4*IF('Clinical resources'!$AP55:$AT55="X",1,0))</f>
        <v>0</v>
      </c>
      <c r="AH52">
        <f t="array" ref="AH52">SUM('Clinical resources'!$AU$4:$AY$4*IF('Clinical resources'!$AU55:$AY55="X",1,0))</f>
        <v>0</v>
      </c>
      <c r="AI52">
        <f t="array" ref="AI52">SUM('Clinical resources'!$AZ$4:$BD$4*IF('Clinical resources'!$AZ55:$BD55="X",1,0))</f>
        <v>0</v>
      </c>
      <c r="AJ52">
        <f t="array" ref="AJ52">SUM('Clinical resources'!$BE$4:$BI$4*IF('Clinical resources'!$BE55:$BI55="X",1,0))</f>
        <v>0</v>
      </c>
      <c r="AK52">
        <f t="array" ref="AK52">SUM('Clinical resources'!$BJ$4:$BN$4*IF('Clinical resources'!$BJ55:$BN55="X",1,0))</f>
        <v>0</v>
      </c>
      <c r="AL52">
        <f t="array" ref="AL52">SUM('Clinical resources'!$BO$4:$BS$4*IF('Clinical resources'!$BO55:$BS55="X",1,0))</f>
        <v>0</v>
      </c>
      <c r="AM52">
        <f t="array" ref="AM52">SUM('Clinical resources'!$BT$4:$BX$4*IF('Clinical resources'!$BT55:$BX55="X",1,0))</f>
        <v>0</v>
      </c>
      <c r="AN52">
        <f t="array" ref="AN52">SUM('Clinical resources'!$BY$4:$CC$4*IF('Clinical resources'!$BY55:$CC55="X",1,0))</f>
        <v>0</v>
      </c>
      <c r="AO52">
        <f t="array" ref="AO52">SUM('Clinical resources'!$CD$4:$CH$4*IF('Clinical resources'!$CD55:$CH55="X",1,0))</f>
        <v>0</v>
      </c>
      <c r="AS52" cm="1">
        <f t="array" ref="AS52">IF(SUM(IF($J52:$X52=TRANSPOSE('Capacity Backing (Hide)2'!B$67:B$81),1,0))&gt;0,1,0)</f>
        <v>0</v>
      </c>
      <c r="AT52" cm="1">
        <f t="array" ref="AT52">IF(SUM(IF($J52:$X52=TRANSPOSE('Capacity Backing (Hide)2'!C$67:C$81),1,0))&gt;0,1,0)</f>
        <v>0</v>
      </c>
      <c r="AU52" cm="1">
        <f t="array" ref="AU52">IF(SUM(IF($J52:$X52=TRANSPOSE('Capacity Backing (Hide)2'!D$67:D$81),1,0))&gt;0,1,0)</f>
        <v>0</v>
      </c>
      <c r="AV52" cm="1">
        <f t="array" ref="AV52">IF(SUM(IF($J52:$X52=TRANSPOSE('Capacity Backing (Hide)2'!E$67:E$81),1,0))&gt;0,1,0)</f>
        <v>0</v>
      </c>
      <c r="AW52" cm="1">
        <f t="array" ref="AW52">IF(SUM(IF($J52:$X52=TRANSPOSE('Capacity Backing (Hide)2'!F$67:F$81),1,0))&gt;0,1,0)</f>
        <v>0</v>
      </c>
      <c r="AX52" cm="1">
        <f t="array" ref="AX52">IF(SUM(IF($J52:$X52=TRANSPOSE('Capacity Backing (Hide)2'!G$67:G$81),1,0))&gt;0,1,0)</f>
        <v>0</v>
      </c>
      <c r="AY52" cm="1">
        <f t="array" ref="AY52">IF(SUM(IF($J52:$X52=TRANSPOSE('Capacity Backing (Hide)2'!H$67:H$81),1,0))&gt;0,1,0)</f>
        <v>0</v>
      </c>
      <c r="AZ52" cm="1">
        <f t="array" ref="AZ52">IF(SUM(IF($J52:$X52=TRANSPOSE('Capacity Backing (Hide)2'!I$67:I$81),1,0))&gt;0,1,0)</f>
        <v>0</v>
      </c>
      <c r="BA52" cm="1">
        <f t="array" ref="BA52">IF(SUM(IF($J52:$X52=TRANSPOSE('Capacity Backing (Hide)2'!J$67:J$81),1,0))&gt;0,1,0)</f>
        <v>0</v>
      </c>
      <c r="BB52" cm="1">
        <f t="array" ref="BB52">IF(SUM(IF($J52:$X52=TRANSPOSE('Capacity Backing (Hide)2'!K$67:K$81),1,0))&gt;0,1,0)</f>
        <v>0</v>
      </c>
      <c r="BC52" cm="1">
        <f t="array" ref="BC52">IF(SUM(IF($J52:$X52=TRANSPOSE('Capacity Backing (Hide)2'!L$67:L$81),1,0))&gt;0,1,0)</f>
        <v>0</v>
      </c>
      <c r="BD52" cm="1">
        <f t="array" ref="BD52">IF(SUM(IF($J52:$X52=TRANSPOSE('Capacity Backing (Hide)2'!M$67:M$81),1,0))&gt;0,1,0)</f>
        <v>0</v>
      </c>
      <c r="BE52" cm="1">
        <f t="array" ref="BE52">IF(SUM(IF($J52:$X52=TRANSPOSE('Capacity Backing (Hide)2'!N$67:N$81),1,0))&gt;0,1,0)</f>
        <v>0</v>
      </c>
      <c r="BF52" cm="1">
        <f t="array" ref="BF52">IF(SUM(IF($J52:$X52=TRANSPOSE('Capacity Backing (Hide)2'!O$67:O$81),1,0))&gt;0,1,0)</f>
        <v>0</v>
      </c>
      <c r="BG52" cm="1">
        <f t="array" ref="BG52">IF(SUM(IF($J52:$X52=TRANSPOSE('Capacity Backing (Hide)2'!P$67:P$81),1,0))&gt;0,1,0)</f>
        <v>0</v>
      </c>
      <c r="BH52" cm="1">
        <f t="array" ref="BH52">IF(SUM(IF($J52:$X52=TRANSPOSE('Capacity Backing (Hide)2'!Q$67:Q$81),1,0))&gt;0,1,0)</f>
        <v>0</v>
      </c>
      <c r="BI52" cm="1">
        <f t="array" ref="BI52">IF(SUM(IF($J52:$X52=TRANSPOSE('Capacity Backing (Hide)2'!R$67:R$81),1,0))&gt;0,1,0)</f>
        <v>0</v>
      </c>
      <c r="BJ52" cm="1">
        <f t="array" ref="BJ52">IF(SUM(IF($J52:$X52=TRANSPOSE('Capacity Backing (Hide)2'!S$67:S$81),1,0))&gt;0,1,0)</f>
        <v>0</v>
      </c>
      <c r="BK52" cm="1">
        <f t="array" ref="BK52">IF(SUM(IF($J52:$X52=TRANSPOSE('Capacity Backing (Hide)2'!T$67:T$81),1,0))&gt;0,1,0)</f>
        <v>0</v>
      </c>
      <c r="BL52" cm="1">
        <f t="array" ref="BL52">IF(SUM(IF($J52:$X52=TRANSPOSE('Capacity Backing (Hide)2'!U$67:U$81),1,0))&gt;0,1,0)</f>
        <v>0</v>
      </c>
      <c r="BM52" cm="1">
        <f t="array" ref="BM52">IF(SUM(IF($J52:$X52=TRANSPOSE('Capacity Backing (Hide)2'!V$67:V$81),1,0))&gt;0,1,0)</f>
        <v>0</v>
      </c>
      <c r="BN52" cm="1">
        <f t="array" ref="BN52">IF(SUM(IF($J52:$X52=TRANSPOSE('Capacity Backing (Hide)2'!W$67:W$81),1,0))&gt;0,1,0)</f>
        <v>0</v>
      </c>
      <c r="BO52" cm="1">
        <f t="array" ref="BO52">IF(SUM(IF($J52:$X52=TRANSPOSE('Capacity Backing (Hide)2'!X$67:X$81),1,0))&gt;0,1,0)</f>
        <v>0</v>
      </c>
      <c r="BP52" cm="1">
        <f t="array" ref="BP52">IF(SUM(IF($J52:$X52=TRANSPOSE('Capacity Backing (Hide)2'!Y$67:Y$81),1,0))&gt;0,1,0)</f>
        <v>0</v>
      </c>
      <c r="BQ52" cm="1">
        <f t="array" ref="BQ52">IF(SUM(IF($J52:$X52=TRANSPOSE('Capacity Backing (Hide)2'!Z$67:Z$81),1,0))&gt;0,1,0)</f>
        <v>0</v>
      </c>
      <c r="BR52" cm="1">
        <f t="array" ref="BR52">IF(SUM(IF($J52:$X52=TRANSPOSE('Capacity Backing (Hide)2'!AA$67:AA$81),1,0))&gt;0,1,0)</f>
        <v>0</v>
      </c>
      <c r="BS52" cm="1">
        <f t="array" ref="BS52">IF(SUM(IF($J52:$X52=TRANSPOSE('Capacity Backing (Hide)2'!AB$67:AB$81),1,0))&gt;0,1,0)</f>
        <v>0</v>
      </c>
      <c r="BT52" cm="1">
        <f t="array" ref="BT52">IF(SUM(IF($J52:$X52=TRANSPOSE('Capacity Backing (Hide)2'!AC$67:AC$81),1,0))&gt;0,1,0)</f>
        <v>0</v>
      </c>
      <c r="BU52" cm="1">
        <f t="array" ref="BU52">IF(SUM(IF($J52:$X52=TRANSPOSE('Capacity Backing (Hide)2'!AD$67:AD$81),1,0))&gt;0,1,0)</f>
        <v>0</v>
      </c>
      <c r="BV52" cm="1">
        <f t="array" ref="BV52">IF(SUM(IF($J52:$X52=TRANSPOSE('Capacity Backing (Hide)2'!AE$67:AE$81),1,0))&gt;0,1,0)</f>
        <v>0</v>
      </c>
      <c r="BW52" cm="1">
        <f t="array" ref="BW52">IF(SUM(IF($J52:$X52=TRANSPOSE('Capacity Backing (Hide)2'!AF$67:AF$81),1,0))&gt;0,1,0)</f>
        <v>0</v>
      </c>
      <c r="BX52" cm="1">
        <f t="array" ref="BX52">IF(SUM(IF($J52:$X52=TRANSPOSE('Capacity Backing (Hide)2'!AG$67:AG$81),1,0))&gt;0,1,0)</f>
        <v>0</v>
      </c>
      <c r="BY52" cm="1">
        <f t="array" ref="BY52">IF(SUM(IF($J52:$X52=TRANSPOSE('Capacity Backing (Hide)2'!AH$67:AH$81),1,0))&gt;0,1,0)</f>
        <v>0</v>
      </c>
      <c r="BZ52" cm="1">
        <f t="array" ref="BZ52">IF(SUM(IF($J52:$X52=TRANSPOSE('Capacity Backing (Hide)2'!AI$67:AI$81),1,0))&gt;0,1,0)</f>
        <v>0</v>
      </c>
      <c r="CA52" cm="1">
        <f t="array" ref="CA52">IF(SUM(IF($J52:$X52=TRANSPOSE('Capacity Backing (Hide)2'!AJ$67:AJ$81),1,0))&gt;0,1,0)</f>
        <v>0</v>
      </c>
      <c r="CB52" cm="1">
        <f t="array" ref="CB52">IF(SUM(IF($J52:$X52=TRANSPOSE('Capacity Backing (Hide)2'!AK$67:AK$81),1,0))&gt;0,1,0)</f>
        <v>0</v>
      </c>
      <c r="CC52" cm="1">
        <f t="array" ref="CC52">IF(SUM(IF($J52:$X52=TRANSPOSE('Capacity Backing (Hide)2'!AL$67:AL$81),1,0))&gt;0,1,0)</f>
        <v>0</v>
      </c>
      <c r="CD52" cm="1">
        <f t="array" ref="CD52">IF(SUM(IF($J52:$X52=TRANSPOSE('Capacity Backing (Hide)2'!AM$67:AM$81),1,0))&gt;0,1,0)</f>
        <v>0</v>
      </c>
      <c r="CE52" cm="1">
        <f t="array" ref="CE52">IF(SUM(IF($J52:$X52=TRANSPOSE('Capacity Backing (Hide)2'!AN$67:AN$81),1,0))&gt;0,1,0)</f>
        <v>0</v>
      </c>
      <c r="CF52" cm="1">
        <f t="array" ref="CF52">IF(SUM(IF($J52:$X52=TRANSPOSE('Capacity Backing (Hide)2'!AO$67:AO$81),1,0))&gt;0,1,0)</f>
        <v>0</v>
      </c>
      <c r="CG52" cm="1">
        <f t="array" ref="CG52">IF(SUM(IF($J52:$X52=TRANSPOSE('Capacity Backing (Hide)2'!AP$67:AP$81),1,0))&gt;0,1,0)</f>
        <v>0</v>
      </c>
      <c r="CH52" cm="1">
        <f t="array" ref="CH52">IF(SUM(IF($J52:$X52=TRANSPOSE('Capacity Backing (Hide)2'!AQ$67:AQ$81),1,0))&gt;0,1,0)</f>
        <v>0</v>
      </c>
      <c r="CI52" cm="1">
        <f t="array" ref="CI52">IF(SUM(IF($J52:$X52=TRANSPOSE('Capacity Backing (Hide)2'!AR$67:AR$81),1,0))&gt;0,1,0)</f>
        <v>0</v>
      </c>
      <c r="CJ52" cm="1">
        <f t="array" ref="CJ52">IF(SUM(IF($J52:$X52=TRANSPOSE('Capacity Backing (Hide)2'!AS$67:AS$81),1,0))&gt;0,1,0)</f>
        <v>0</v>
      </c>
      <c r="CK52" cm="1">
        <f t="array" ref="CK52">IF(SUM(IF($J52:$X52=TRANSPOSE('Capacity Backing (Hide)2'!AT$67:AT$81),1,0))&gt;0,1,0)</f>
        <v>0</v>
      </c>
      <c r="CL52" cm="1">
        <f t="array" ref="CL52">IF(SUM(IF($J52:$X52=TRANSPOSE('Capacity Backing (Hide)2'!AU$67:AU$81),1,0))&gt;0,1,0)</f>
        <v>0</v>
      </c>
      <c r="CM52" cm="1">
        <f t="array" ref="CM52">IF(SUM(IF($J52:$X52=TRANSPOSE('Capacity Backing (Hide)2'!AV$67:AV$81),1,0))&gt;0,1,0)</f>
        <v>0</v>
      </c>
      <c r="CN52" cm="1">
        <f t="array" ref="CN52">IF(SUM(IF($J52:$X52=TRANSPOSE('Capacity Backing (Hide)2'!AW$67:AW$81),1,0))&gt;0,1,0)</f>
        <v>0</v>
      </c>
      <c r="CO52" cm="1">
        <f t="array" ref="CO52">IF(SUM(IF($J52:$X52=TRANSPOSE('Capacity Backing (Hide)2'!AX$67:AX$81),1,0))&gt;0,1,0)</f>
        <v>0</v>
      </c>
      <c r="CP52" cm="1">
        <f t="array" ref="CP52">IF(SUM(IF($J52:$X52=TRANSPOSE('Capacity Backing (Hide)2'!AY$67:AY$81),1,0))&gt;0,1,0)</f>
        <v>0</v>
      </c>
      <c r="CQ52" cm="1">
        <f t="array" ref="CQ52">IF(SUM(IF($J52:$X52=TRANSPOSE('Capacity Backing (Hide)2'!AZ$67:AZ$81),1,0))&gt;0,1,0)</f>
        <v>0</v>
      </c>
      <c r="CR52" cm="1">
        <f t="array" ref="CR52">IF(SUM(IF($J52:$X52=TRANSPOSE('Capacity Backing (Hide)2'!BA$67:BA$81),1,0))&gt;0,1,0)</f>
        <v>0</v>
      </c>
      <c r="CS52" cm="1">
        <f t="array" ref="CS52">IF(SUM(IF($J52:$X52=TRANSPOSE('Capacity Backing (Hide)2'!BB$67:BB$81),1,0))&gt;0,1,0)</f>
        <v>0</v>
      </c>
      <c r="CT52" cm="1">
        <f t="array" ref="CT52">IF(SUM(IF($J52:$X52=TRANSPOSE('Capacity Backing (Hide)2'!BC$67:BC$81),1,0))&gt;0,1,0)</f>
        <v>0</v>
      </c>
      <c r="CU52" cm="1">
        <f t="array" ref="CU52">IF(SUM(IF($J52:$X52=TRANSPOSE('Capacity Backing (Hide)2'!BD$67:BD$81),1,0))&gt;0,1,0)</f>
        <v>0</v>
      </c>
      <c r="CV52" cm="1">
        <f t="array" ref="CV52">IF(SUM(IF($J52:$X52=TRANSPOSE('Capacity Backing (Hide)2'!BE$67:BE$81),1,0))&gt;0,1,0)</f>
        <v>0</v>
      </c>
      <c r="CW52" cm="1">
        <f t="array" ref="CW52">IF(SUM(IF($J52:$X52=TRANSPOSE('Capacity Backing (Hide)2'!BF$67:BF$81),1,0))&gt;0,1,0)</f>
        <v>0</v>
      </c>
      <c r="CX52" cm="1">
        <f t="array" ref="CX52">IF(SUM(IF($J52:$X52=TRANSPOSE('Capacity Backing (Hide)2'!BG$67:BG$81),1,0))&gt;0,1,0)</f>
        <v>0</v>
      </c>
      <c r="CY52" cm="1">
        <f t="array" ref="CY52">IF(SUM(IF($J52:$X52=TRANSPOSE('Capacity Backing (Hide)2'!BH$67:BH$81),1,0))&gt;0,1,0)</f>
        <v>0</v>
      </c>
      <c r="CZ52" cm="1">
        <f t="array" ref="CZ52">IF(SUM(IF($J52:$X52=TRANSPOSE('Capacity Backing (Hide)2'!BI$67:BI$81),1,0))&gt;0,1,0)</f>
        <v>0</v>
      </c>
      <c r="DA52" cm="1">
        <f t="array" ref="DA52">IF(SUM(IF($J52:$X52=TRANSPOSE('Capacity Backing (Hide)2'!BJ$67:BJ$81),1,0))&gt;0,1,0)</f>
        <v>0</v>
      </c>
      <c r="DB52" cm="1">
        <f t="array" ref="DB52">IF(SUM(IF($J52:$X52=TRANSPOSE('Capacity Backing (Hide)2'!BK$67:BK$81),1,0))&gt;0,1,0)</f>
        <v>0</v>
      </c>
      <c r="DC52" cm="1">
        <f t="array" ref="DC52">IF(SUM(IF($J52:$X52=TRANSPOSE('Capacity Backing (Hide)2'!BL$67:BL$81),1,0))&gt;0,1,0)</f>
        <v>0</v>
      </c>
      <c r="DD52" cm="1">
        <f t="array" ref="DD52">IF(SUM(IF($J52:$X52=TRANSPOSE('Capacity Backing (Hide)2'!BM$67:BM$81),1,0))&gt;0,1,0)</f>
        <v>0</v>
      </c>
      <c r="DE52" cm="1">
        <f t="array" ref="DE52">IF(SUM(IF($J52:$X52=TRANSPOSE('Capacity Backing (Hide)2'!BN$67:BN$81),1,0))&gt;0,1,0)</f>
        <v>0</v>
      </c>
      <c r="DF52" cm="1">
        <f t="array" ref="DF52">IF(SUM(IF($J52:$X52=TRANSPOSE('Capacity Backing (Hide)2'!BO$67:BO$81),1,0))&gt;0,1,0)</f>
        <v>0</v>
      </c>
      <c r="DG52" cm="1">
        <f t="array" ref="DG52">IF(SUM(IF($J52:$X52=TRANSPOSE('Capacity Backing (Hide)2'!BP$67:BP$81),1,0))&gt;0,1,0)</f>
        <v>0</v>
      </c>
      <c r="DH52" cm="1">
        <f t="array" ref="DH52">IF(SUM(IF($J52:$X52=TRANSPOSE('Capacity Backing (Hide)2'!BQ$67:BQ$81),1,0))&gt;0,1,0)</f>
        <v>0</v>
      </c>
      <c r="DI52" cm="1">
        <f t="array" ref="DI52">IF(SUM(IF($J52:$X52=TRANSPOSE('Capacity Backing (Hide)2'!BR$67:BR$81),1,0))&gt;0,1,0)</f>
        <v>0</v>
      </c>
      <c r="DJ52" cm="1">
        <f t="array" ref="DJ52">IF(SUM(IF($J52:$X52=TRANSPOSE('Capacity Backing (Hide)2'!BS$67:BS$81),1,0))&gt;0,1,0)</f>
        <v>0</v>
      </c>
      <c r="DK52" cm="1">
        <f t="array" ref="DK52">IF(SUM(IF($J52:$X52=TRANSPOSE('Capacity Backing (Hide)2'!BT$67:BT$81),1,0))&gt;0,1,0)</f>
        <v>0</v>
      </c>
      <c r="DL52" cm="1">
        <f t="array" ref="DL52">IF(SUM(IF($J52:$X52=TRANSPOSE('Capacity Backing (Hide)2'!BU$67:BU$81),1,0))&gt;0,1,0)</f>
        <v>0</v>
      </c>
      <c r="DM52" cm="1">
        <f t="array" ref="DM52">IF(SUM(IF($J52:$X52=TRANSPOSE('Capacity Backing (Hide)2'!BV$67:BV$81),1,0))&gt;0,1,0)</f>
        <v>0</v>
      </c>
      <c r="DN52" cm="1">
        <f t="array" ref="DN52">IF(SUM(IF($J52:$X52=TRANSPOSE('Capacity Backing (Hide)2'!BW$67:BW$81),1,0))&gt;0,1,0)</f>
        <v>0</v>
      </c>
      <c r="DO52" cm="1">
        <f t="array" ref="DO52">IF(SUM(IF($J52:$X52=TRANSPOSE('Capacity Backing (Hide)2'!BX$67:BX$81),1,0))&gt;0,1,0)</f>
        <v>0</v>
      </c>
      <c r="DP52" cm="1">
        <f t="array" ref="DP52">IF(SUM(IF($J52:$X52=TRANSPOSE('Capacity Backing (Hide)2'!BY$67:BY$81),1,0))&gt;0,1,0)</f>
        <v>0</v>
      </c>
      <c r="DQ52" cm="1">
        <f t="array" ref="DQ52">IF(SUM(IF($J52:$X52=TRANSPOSE('Capacity Backing (Hide)2'!BZ$67:BZ$81),1,0))&gt;0,1,0)</f>
        <v>0</v>
      </c>
      <c r="DR52" cm="1">
        <f t="array" ref="DR52">IF(SUM(IF($J52:$X52=TRANSPOSE('Capacity Backing (Hide)2'!CA$67:CA$81),1,0))&gt;0,1,0)</f>
        <v>0</v>
      </c>
      <c r="DS52" cm="1">
        <f t="array" ref="DS52">IF(SUM(IF($J52:$X52=TRANSPOSE('Capacity Backing (Hide)2'!CB$67:CB$81),1,0))&gt;0,1,0)</f>
        <v>0</v>
      </c>
      <c r="DT52" cm="1">
        <f t="array" ref="DT52">IF(SUM(IF($J52:$X52=TRANSPOSE('Capacity Backing (Hide)2'!CC$67:CC$81),1,0))&gt;0,1,0)</f>
        <v>0</v>
      </c>
      <c r="DU52" cm="1">
        <f t="array" ref="DU52">IF(SUM(IF($J52:$X52=TRANSPOSE('Capacity Backing (Hide)2'!CD$67:CD$81),1,0))&gt;0,1,0)</f>
        <v>0</v>
      </c>
      <c r="DV52" cm="1">
        <f t="array" ref="DV52">IF(SUM(IF($J52:$X52=TRANSPOSE('Capacity Backing (Hide)2'!CE$67:CE$81),1,0))&gt;0,1,0)</f>
        <v>0</v>
      </c>
      <c r="DW52" cm="1">
        <f t="array" ref="DW52">IF(SUM(IF($J52:$X52=TRANSPOSE('Capacity Backing (Hide)2'!CF$67:CF$81),1,0))&gt;0,1,0)</f>
        <v>0</v>
      </c>
      <c r="DX52" cm="1">
        <f t="array" ref="DX52">IF(SUM(IF($J52:$X52=TRANSPOSE('Capacity Backing (Hide)2'!CG$67:CG$81),1,0))&gt;0,1,0)</f>
        <v>0</v>
      </c>
      <c r="DY52" cm="1">
        <f t="array" ref="DY52">IF(SUM(IF($J52:$X52=TRANSPOSE('Capacity Backing (Hide)2'!CH$67:CH$81),1,0))&gt;0,1,0)</f>
        <v>0</v>
      </c>
      <c r="DZ52" cm="1">
        <f t="array" ref="DZ52">IF(SUM(IF($J52:$X52=TRANSPOSE('Capacity Backing (Hide)2'!CI$67:CI$81),1,0))&gt;0,1,0)</f>
        <v>0</v>
      </c>
      <c r="EA52" cm="1">
        <f t="array" ref="EA52">IF(SUM(IF($J52:$X52=TRANSPOSE('Capacity Backing (Hide)2'!CJ$67:CJ$81),1,0))&gt;0,1,0)</f>
        <v>0</v>
      </c>
      <c r="EB52" cm="1">
        <f t="array" ref="EB52">IF(SUM(IF($J52:$X52=TRANSPOSE('Capacity Backing (Hide)2'!CK$67:CK$81),1,0))&gt;0,1,0)</f>
        <v>0</v>
      </c>
      <c r="EC52" cm="1">
        <f t="array" ref="EC52">IF(SUM(IF($J52:$X52=TRANSPOSE('Capacity Backing (Hide)2'!CL$67:CL$81),1,0))&gt;0,1,0)</f>
        <v>0</v>
      </c>
      <c r="ED52" cm="1">
        <f t="array" ref="ED52">IF(SUM(IF($J52:$X52=TRANSPOSE('Capacity Backing (Hide)2'!CM$67:CM$81),1,0))&gt;0,1,0)</f>
        <v>0</v>
      </c>
      <c r="EE52" cm="1">
        <f t="array" ref="EE52">IF(SUM(IF($J52:$X52=TRANSPOSE('Capacity Backing (Hide)2'!CN$67:CN$81),1,0))&gt;0,1,0)</f>
        <v>0</v>
      </c>
      <c r="EF52" cm="1">
        <f t="array" ref="EF52">IF(SUM(IF($J52:$X52=TRANSPOSE('Capacity Backing (Hide)2'!CO$67:CO$81),1,0))&gt;0,1,0)</f>
        <v>0</v>
      </c>
      <c r="EG52" cm="1">
        <f t="array" ref="EG52">IF(SUM(IF($J52:$X52=TRANSPOSE('Capacity Backing (Hide)2'!CP$67:CP$81),1,0))&gt;0,1,0)</f>
        <v>0</v>
      </c>
      <c r="EH52" cm="1">
        <f t="array" ref="EH52">IF(SUM(IF($J52:$X52=TRANSPOSE('Capacity Backing (Hide)2'!CQ$67:CQ$81),1,0))&gt;0,1,0)</f>
        <v>0</v>
      </c>
      <c r="EI52" cm="1">
        <f t="array" ref="EI52">IF(SUM(IF($J52:$X52=TRANSPOSE('Capacity Backing (Hide)2'!CR$67:CR$81),1,0))&gt;0,1,0)</f>
        <v>0</v>
      </c>
      <c r="EJ52" cm="1">
        <f t="array" ref="EJ52">IF(SUM(IF($J52:$X52=TRANSPOSE('Capacity Backing (Hide)2'!CS$67:CS$81),1,0))&gt;0,1,0)</f>
        <v>0</v>
      </c>
      <c r="EK52" cm="1">
        <f t="array" ref="EK52">IF(SUM(IF($J52:$X52=TRANSPOSE('Capacity Backing (Hide)2'!CT$67:CT$81),1,0))&gt;0,1,0)</f>
        <v>0</v>
      </c>
      <c r="EL52" cm="1">
        <f t="array" ref="EL52">IF(SUM(IF($J52:$X52=TRANSPOSE('Capacity Backing (Hide)2'!CU$67:CU$81),1,0))&gt;0,1,0)</f>
        <v>0</v>
      </c>
      <c r="EM52" cm="1">
        <f t="array" ref="EM52">IF(SUM(IF($J52:$X52=TRANSPOSE('Capacity Backing (Hide)2'!CV$67:CV$81),1,0))&gt;0,1,0)</f>
        <v>0</v>
      </c>
      <c r="EN52" cm="1">
        <f t="array" ref="EN52">IF(SUM(IF($J52:$X52=TRANSPOSE('Capacity Backing (Hide)2'!CW$67:CW$81),1,0))&gt;0,1,0)</f>
        <v>0</v>
      </c>
      <c r="EQ52" cm="1">
        <f t="array" ref="EQ52">IF(SUM(IF($J52:$X52=TRANSPOSE('Capacity Backing (Hide)2'!B$203:B$217),1,0))&gt;0,1,0)</f>
        <v>0</v>
      </c>
      <c r="ER52" cm="1">
        <f t="array" ref="ER52">IF(SUM(IF($J52:$X52=TRANSPOSE('Capacity Backing (Hide)2'!C$203:C$217),1,0))&gt;0,1,0)</f>
        <v>0</v>
      </c>
      <c r="ES52" cm="1">
        <f t="array" ref="ES52">IF(SUM(IF($J52:$X52=TRANSPOSE('Capacity Backing (Hide)2'!D$203:D$217),1,0))&gt;0,1,0)</f>
        <v>0</v>
      </c>
      <c r="ET52" cm="1">
        <f t="array" ref="ET52">IF(SUM(IF($J52:$X52=TRANSPOSE('Capacity Backing (Hide)2'!E$203:E$217),1,0))&gt;0,1,0)</f>
        <v>0</v>
      </c>
      <c r="EU52" cm="1">
        <f t="array" ref="EU52">IF(SUM(IF($J52:$X52=TRANSPOSE('Capacity Backing (Hide)2'!F$203:F$217),1,0))&gt;0,1,0)</f>
        <v>0</v>
      </c>
      <c r="EV52" cm="1">
        <f t="array" ref="EV52">IF(SUM(IF($J52:$X52=TRANSPOSE('Capacity Backing (Hide)2'!G$203:G$217),1,0))&gt;0,1,0)</f>
        <v>0</v>
      </c>
      <c r="EW52" cm="1">
        <f t="array" ref="EW52">IF(SUM(IF($J52:$X52=TRANSPOSE('Capacity Backing (Hide)2'!H$203:H$217),1,0))&gt;0,1,0)</f>
        <v>0</v>
      </c>
      <c r="EX52" cm="1">
        <f t="array" ref="EX52">IF(SUM(IF($J52:$X52=TRANSPOSE('Capacity Backing (Hide)2'!I$203:I$217),1,0))&gt;0,1,0)</f>
        <v>0</v>
      </c>
      <c r="EY52" cm="1">
        <f t="array" ref="EY52">IF(SUM(IF($J52:$X52=TRANSPOSE('Capacity Backing (Hide)2'!J$203:J$217),1,0))&gt;0,1,0)</f>
        <v>0</v>
      </c>
      <c r="EZ52" cm="1">
        <f t="array" ref="EZ52">IF(SUM(IF($J52:$X52=TRANSPOSE('Capacity Backing (Hide)2'!K$203:K$217),1,0))&gt;0,1,0)</f>
        <v>0</v>
      </c>
      <c r="FA52" cm="1">
        <f t="array" ref="FA52">IF(SUM(IF($J52:$X52=TRANSPOSE('Capacity Backing (Hide)2'!L$203:L$217),1,0))&gt;0,1,0)</f>
        <v>0</v>
      </c>
      <c r="FB52" cm="1">
        <f t="array" ref="FB52">IF(SUM(IF($J52:$X52=TRANSPOSE('Capacity Backing (Hide)2'!M$203:M$217),1,0))&gt;0,1,0)</f>
        <v>0</v>
      </c>
      <c r="FC52" cm="1">
        <f t="array" ref="FC52">IF(SUM(IF($J52:$X52=TRANSPOSE('Capacity Backing (Hide)2'!N$203:N$217),1,0))&gt;0,1,0)</f>
        <v>0</v>
      </c>
      <c r="FD52" cm="1">
        <f t="array" ref="FD52">IF(SUM(IF($J52:$X52=TRANSPOSE('Capacity Backing (Hide)2'!O$203:O$217),1,0))&gt;0,1,0)</f>
        <v>0</v>
      </c>
      <c r="FE52" cm="1">
        <f t="array" ref="FE52">IF(SUM(IF($J52:$X52=TRANSPOSE('Capacity Backing (Hide)2'!P$203:P$217),1,0))&gt;0,1,0)</f>
        <v>0</v>
      </c>
      <c r="FF52" cm="1">
        <f t="array" ref="FF52">IF(SUM(IF($J52:$X52=TRANSPOSE('Capacity Backing (Hide)2'!Q$203:Q$217),1,0))&gt;0,1,0)</f>
        <v>0</v>
      </c>
      <c r="FG52" cm="1">
        <f t="array" ref="FG52">IF(SUM(IF($J52:$X52=TRANSPOSE('Capacity Backing (Hide)2'!R$203:R$217),1,0))&gt;0,1,0)</f>
        <v>0</v>
      </c>
      <c r="FH52" cm="1">
        <f t="array" ref="FH52">IF(SUM(IF($J52:$X52=TRANSPOSE('Capacity Backing (Hide)2'!S$203:S$217),1,0))&gt;0,1,0)</f>
        <v>0</v>
      </c>
      <c r="FI52" cm="1">
        <f t="array" ref="FI52">IF(SUM(IF($J52:$X52=TRANSPOSE('Capacity Backing (Hide)2'!T$203:T$217),1,0))&gt;0,1,0)</f>
        <v>0</v>
      </c>
      <c r="FJ52" cm="1">
        <f t="array" ref="FJ52">IF(SUM(IF($J52:$X52=TRANSPOSE('Capacity Backing (Hide)2'!U$203:U$217),1,0))&gt;0,1,0)</f>
        <v>0</v>
      </c>
      <c r="FK52" cm="1">
        <f t="array" ref="FK52">IF(SUM(IF($J52:$X52=TRANSPOSE('Capacity Backing (Hide)2'!V$203:V$217),1,0))&gt;0,1,0)</f>
        <v>0</v>
      </c>
      <c r="FL52" cm="1">
        <f t="array" ref="FL52">IF(SUM(IF($J52:$X52=TRANSPOSE('Capacity Backing (Hide)2'!W$203:W$217),1,0))&gt;0,1,0)</f>
        <v>0</v>
      </c>
      <c r="FM52" cm="1">
        <f t="array" ref="FM52">IF(SUM(IF($J52:$X52=TRANSPOSE('Capacity Backing (Hide)2'!X$203:X$217),1,0))&gt;0,1,0)</f>
        <v>0</v>
      </c>
      <c r="FN52" cm="1">
        <f t="array" ref="FN52">IF(SUM(IF($J52:$X52=TRANSPOSE('Capacity Backing (Hide)2'!Y$203:Y$217),1,0))&gt;0,1,0)</f>
        <v>0</v>
      </c>
      <c r="FO52" cm="1">
        <f t="array" ref="FO52">IF(SUM(IF($J52:$X52=TRANSPOSE('Capacity Backing (Hide)2'!Z$203:Z$217),1,0))&gt;0,1,0)</f>
        <v>0</v>
      </c>
      <c r="FP52" cm="1">
        <f t="array" ref="FP52">IF(SUM(IF($J52:$X52=TRANSPOSE('Capacity Backing (Hide)2'!AA$203:AA$217),1,0))&gt;0,1,0)</f>
        <v>0</v>
      </c>
      <c r="FQ52" cm="1">
        <f t="array" ref="FQ52">IF(SUM(IF($J52:$X52=TRANSPOSE('Capacity Backing (Hide)2'!AB$203:AB$217),1,0))&gt;0,1,0)</f>
        <v>0</v>
      </c>
      <c r="FR52" cm="1">
        <f t="array" ref="FR52">IF(SUM(IF($J52:$X52=TRANSPOSE('Capacity Backing (Hide)2'!AC$203:AC$217),1,0))&gt;0,1,0)</f>
        <v>0</v>
      </c>
      <c r="FS52" cm="1">
        <f t="array" ref="FS52">IF(SUM(IF($J52:$X52=TRANSPOSE('Capacity Backing (Hide)2'!AD$203:AD$217),1,0))&gt;0,1,0)</f>
        <v>0</v>
      </c>
      <c r="FT52" cm="1">
        <f t="array" ref="FT52">IF(SUM(IF($J52:$X52=TRANSPOSE('Capacity Backing (Hide)2'!AE$203:AE$217),1,0))&gt;0,1,0)</f>
        <v>0</v>
      </c>
      <c r="FU52" cm="1">
        <f t="array" ref="FU52">IF(SUM(IF($J52:$X52=TRANSPOSE('Capacity Backing (Hide)2'!AF$203:AF$217),1,0))&gt;0,1,0)</f>
        <v>0</v>
      </c>
      <c r="FV52" cm="1">
        <f t="array" ref="FV52">IF(SUM(IF($J52:$X52=TRANSPOSE('Capacity Backing (Hide)2'!AG$203:AG$217),1,0))&gt;0,1,0)</f>
        <v>0</v>
      </c>
      <c r="FW52" cm="1">
        <f t="array" ref="FW52">IF(SUM(IF($J52:$X52=TRANSPOSE('Capacity Backing (Hide)2'!AH$203:AH$217),1,0))&gt;0,1,0)</f>
        <v>0</v>
      </c>
      <c r="FX52" cm="1">
        <f t="array" ref="FX52">IF(SUM(IF($J52:$X52=TRANSPOSE('Capacity Backing (Hide)2'!AI$203:AI$217),1,0))&gt;0,1,0)</f>
        <v>0</v>
      </c>
      <c r="FY52" cm="1">
        <f t="array" ref="FY52">IF(SUM(IF($J52:$X52=TRANSPOSE('Capacity Backing (Hide)2'!AJ$203:AJ$217),1,0))&gt;0,1,0)</f>
        <v>0</v>
      </c>
      <c r="FZ52" cm="1">
        <f t="array" ref="FZ52">IF(SUM(IF($J52:$X52=TRANSPOSE('Capacity Backing (Hide)2'!AK$203:AK$217),1,0))&gt;0,1,0)</f>
        <v>0</v>
      </c>
      <c r="GA52" cm="1">
        <f t="array" ref="GA52">IF(SUM(IF($J52:$X52=TRANSPOSE('Capacity Backing (Hide)2'!AL$203:AL$217),1,0))&gt;0,1,0)</f>
        <v>0</v>
      </c>
      <c r="GB52" cm="1">
        <f t="array" ref="GB52">IF(SUM(IF($J52:$X52=TRANSPOSE('Capacity Backing (Hide)2'!AM$203:AM$217),1,0))&gt;0,1,0)</f>
        <v>0</v>
      </c>
      <c r="GC52" cm="1">
        <f t="array" ref="GC52">IF(SUM(IF($J52:$X52=TRANSPOSE('Capacity Backing (Hide)2'!AN$203:AN$217),1,0))&gt;0,1,0)</f>
        <v>0</v>
      </c>
      <c r="GD52" cm="1">
        <f t="array" ref="GD52">IF(SUM(IF($J52:$X52=TRANSPOSE('Capacity Backing (Hide)2'!AO$203:AO$217),1,0))&gt;0,1,0)</f>
        <v>0</v>
      </c>
      <c r="GE52" cm="1">
        <f t="array" ref="GE52">IF(SUM(IF($J52:$X52=TRANSPOSE('Capacity Backing (Hide)2'!AP$203:AP$217),1,0))&gt;0,1,0)</f>
        <v>0</v>
      </c>
      <c r="GF52" cm="1">
        <f t="array" ref="GF52">IF(SUM(IF($J52:$X52=TRANSPOSE('Capacity Backing (Hide)2'!AQ$203:AQ$217),1,0))&gt;0,1,0)</f>
        <v>0</v>
      </c>
      <c r="GG52" cm="1">
        <f t="array" ref="GG52">IF(SUM(IF($J52:$X52=TRANSPOSE('Capacity Backing (Hide)2'!AR$203:AR$217),1,0))&gt;0,1,0)</f>
        <v>0</v>
      </c>
      <c r="GH52" cm="1">
        <f t="array" ref="GH52">IF(SUM(IF($J52:$X52=TRANSPOSE('Capacity Backing (Hide)2'!AS$203:AS$217),1,0))&gt;0,1,0)</f>
        <v>0</v>
      </c>
      <c r="GI52" cm="1">
        <f t="array" ref="GI52">IF(SUM(IF($J52:$X52=TRANSPOSE('Capacity Backing (Hide)2'!AT$203:AT$217),1,0))&gt;0,1,0)</f>
        <v>0</v>
      </c>
      <c r="GJ52" cm="1">
        <f t="array" ref="GJ52">IF(SUM(IF($J52:$X52=TRANSPOSE('Capacity Backing (Hide)2'!AU$203:AU$217),1,0))&gt;0,1,0)</f>
        <v>0</v>
      </c>
      <c r="GK52" cm="1">
        <f t="array" ref="GK52">IF(SUM(IF($J52:$X52=TRANSPOSE('Capacity Backing (Hide)2'!AV$203:AV$217),1,0))&gt;0,1,0)</f>
        <v>0</v>
      </c>
      <c r="GL52" cm="1">
        <f t="array" ref="GL52">IF(SUM(IF($J52:$X52=TRANSPOSE('Capacity Backing (Hide)2'!AW$203:AW$217),1,0))&gt;0,1,0)</f>
        <v>0</v>
      </c>
      <c r="GM52" cm="1">
        <f t="array" ref="GM52">IF(SUM(IF($J52:$X52=TRANSPOSE('Capacity Backing (Hide)2'!AX$203:AX$217),1,0))&gt;0,1,0)</f>
        <v>0</v>
      </c>
      <c r="GN52" cm="1">
        <f t="array" ref="GN52">IF(SUM(IF($J52:$X52=TRANSPOSE('Capacity Backing (Hide)2'!AY$203:AY$217),1,0))&gt;0,1,0)</f>
        <v>0</v>
      </c>
      <c r="GO52" cm="1">
        <f t="array" ref="GO52">IF(SUM(IF($J52:$X52=TRANSPOSE('Capacity Backing (Hide)2'!AZ$203:AZ$217),1,0))&gt;0,1,0)</f>
        <v>0</v>
      </c>
      <c r="GP52" cm="1">
        <f t="array" ref="GP52">IF(SUM(IF($J52:$X52=TRANSPOSE('Capacity Backing (Hide)2'!BA$203:BA$217),1,0))&gt;0,1,0)</f>
        <v>0</v>
      </c>
      <c r="GQ52" cm="1">
        <f t="array" ref="GQ52">IF(SUM(IF($J52:$X52=TRANSPOSE('Capacity Backing (Hide)2'!BB$203:BB$217),1,0))&gt;0,1,0)</f>
        <v>0</v>
      </c>
      <c r="GR52" cm="1">
        <f t="array" ref="GR52">IF(SUM(IF($J52:$X52=TRANSPOSE('Capacity Backing (Hide)2'!BC$203:BC$217),1,0))&gt;0,1,0)</f>
        <v>0</v>
      </c>
      <c r="GS52" cm="1">
        <f t="array" ref="GS52">IF(SUM(IF($J52:$X52=TRANSPOSE('Capacity Backing (Hide)2'!BD$203:BD$217),1,0))&gt;0,1,0)</f>
        <v>0</v>
      </c>
      <c r="GT52" cm="1">
        <f t="array" ref="GT52">IF(SUM(IF($J52:$X52=TRANSPOSE('Capacity Backing (Hide)2'!BE$203:BE$217),1,0))&gt;0,1,0)</f>
        <v>0</v>
      </c>
      <c r="GU52" cm="1">
        <f t="array" ref="GU52">IF(SUM(IF($J52:$X52=TRANSPOSE('Capacity Backing (Hide)2'!BF$203:BF$217),1,0))&gt;0,1,0)</f>
        <v>0</v>
      </c>
      <c r="GV52" cm="1">
        <f t="array" ref="GV52">IF(SUM(IF($J52:$X52=TRANSPOSE('Capacity Backing (Hide)2'!BG$203:BG$217),1,0))&gt;0,1,0)</f>
        <v>0</v>
      </c>
      <c r="GW52" cm="1">
        <f t="array" ref="GW52">IF(SUM(IF($J52:$X52=TRANSPOSE('Capacity Backing (Hide)2'!BH$203:BH$217),1,0))&gt;0,1,0)</f>
        <v>0</v>
      </c>
      <c r="GX52" cm="1">
        <f t="array" ref="GX52">IF(SUM(IF($J52:$X52=TRANSPOSE('Capacity Backing (Hide)2'!BI$203:BI$217),1,0))&gt;0,1,0)</f>
        <v>0</v>
      </c>
      <c r="GY52" cm="1">
        <f t="array" ref="GY52">IF(SUM(IF($J52:$X52=TRANSPOSE('Capacity Backing (Hide)2'!BJ$203:BJ$217),1,0))&gt;0,1,0)</f>
        <v>0</v>
      </c>
      <c r="GZ52" cm="1">
        <f t="array" ref="GZ52">IF(SUM(IF($J52:$X52=TRANSPOSE('Capacity Backing (Hide)2'!BK$203:BK$217),1,0))&gt;0,1,0)</f>
        <v>0</v>
      </c>
      <c r="HA52" cm="1">
        <f t="array" ref="HA52">IF(SUM(IF($J52:$X52=TRANSPOSE('Capacity Backing (Hide)2'!BL$203:BL$217),1,0))&gt;0,1,0)</f>
        <v>0</v>
      </c>
      <c r="HB52" cm="1">
        <f t="array" ref="HB52">IF(SUM(IF($J52:$X52=TRANSPOSE('Capacity Backing (Hide)2'!BM$203:BM$217),1,0))&gt;0,1,0)</f>
        <v>0</v>
      </c>
      <c r="HC52" cm="1">
        <f t="array" ref="HC52">IF(SUM(IF($J52:$X52=TRANSPOSE('Capacity Backing (Hide)2'!BN$203:BN$217),1,0))&gt;0,1,0)</f>
        <v>0</v>
      </c>
      <c r="HD52" cm="1">
        <f t="array" ref="HD52">IF(SUM(IF($J52:$X52=TRANSPOSE('Capacity Backing (Hide)2'!BO$203:BO$217),1,0))&gt;0,1,0)</f>
        <v>0</v>
      </c>
      <c r="HE52" cm="1">
        <f t="array" ref="HE52">IF(SUM(IF($J52:$X52=TRANSPOSE('Capacity Backing (Hide)2'!BP$203:BP$217),1,0))&gt;0,1,0)</f>
        <v>0</v>
      </c>
      <c r="HF52" cm="1">
        <f t="array" ref="HF52">IF(SUM(IF($J52:$X52=TRANSPOSE('Capacity Backing (Hide)2'!BQ$203:BQ$217),1,0))&gt;0,1,0)</f>
        <v>0</v>
      </c>
      <c r="HG52" cm="1">
        <f t="array" ref="HG52">IF(SUM(IF($J52:$X52=TRANSPOSE('Capacity Backing (Hide)2'!BR$203:BR$217),1,0))&gt;0,1,0)</f>
        <v>0</v>
      </c>
      <c r="HH52" cm="1">
        <f t="array" ref="HH52">IF(SUM(IF($J52:$X52=TRANSPOSE('Capacity Backing (Hide)2'!BS$203:BS$217),1,0))&gt;0,1,0)</f>
        <v>0</v>
      </c>
      <c r="HI52" cm="1">
        <f t="array" ref="HI52">IF(SUM(IF($J52:$X52=TRANSPOSE('Capacity Backing (Hide)2'!BT$203:BT$217),1,0))&gt;0,1,0)</f>
        <v>0</v>
      </c>
      <c r="HJ52" cm="1">
        <f t="array" ref="HJ52">IF(SUM(IF($J52:$X52=TRANSPOSE('Capacity Backing (Hide)2'!BU$203:BU$217),1,0))&gt;0,1,0)</f>
        <v>0</v>
      </c>
      <c r="HK52" cm="1">
        <f t="array" ref="HK52">IF(SUM(IF($J52:$X52=TRANSPOSE('Capacity Backing (Hide)2'!BV$203:BV$217),1,0))&gt;0,1,0)</f>
        <v>0</v>
      </c>
      <c r="HL52" cm="1">
        <f t="array" ref="HL52">IF(SUM(IF($J52:$X52=TRANSPOSE('Capacity Backing (Hide)2'!BW$203:BW$217),1,0))&gt;0,1,0)</f>
        <v>0</v>
      </c>
      <c r="HM52" cm="1">
        <f t="array" ref="HM52">IF(SUM(IF($J52:$X52=TRANSPOSE('Capacity Backing (Hide)2'!BX$203:BX$217),1,0))&gt;0,1,0)</f>
        <v>0</v>
      </c>
      <c r="HN52" cm="1">
        <f t="array" ref="HN52">IF(SUM(IF($J52:$X52=TRANSPOSE('Capacity Backing (Hide)2'!BY$203:BY$217),1,0))&gt;0,1,0)</f>
        <v>0</v>
      </c>
      <c r="HO52" cm="1">
        <f t="array" ref="HO52">IF(SUM(IF($J52:$X52=TRANSPOSE('Capacity Backing (Hide)2'!BZ$203:BZ$217),1,0))&gt;0,1,0)</f>
        <v>0</v>
      </c>
      <c r="HP52" cm="1">
        <f t="array" ref="HP52">IF(SUM(IF($J52:$X52=TRANSPOSE('Capacity Backing (Hide)2'!CA$203:CA$217),1,0))&gt;0,1,0)</f>
        <v>0</v>
      </c>
      <c r="HQ52" cm="1">
        <f t="array" ref="HQ52">IF(SUM(IF($J52:$X52=TRANSPOSE('Capacity Backing (Hide)2'!CB$203:CB$217),1,0))&gt;0,1,0)</f>
        <v>0</v>
      </c>
      <c r="HR52" cm="1">
        <f t="array" ref="HR52">IF(SUM(IF($J52:$X52=TRANSPOSE('Capacity Backing (Hide)2'!CC$203:CC$217),1,0))&gt;0,1,0)</f>
        <v>0</v>
      </c>
      <c r="HS52" cm="1">
        <f t="array" ref="HS52">IF(SUM(IF($J52:$X52=TRANSPOSE('Capacity Backing (Hide)2'!CD$203:CD$217),1,0))&gt;0,1,0)</f>
        <v>0</v>
      </c>
      <c r="HT52" cm="1">
        <f t="array" ref="HT52">IF(SUM(IF($J52:$X52=TRANSPOSE('Capacity Backing (Hide)2'!CE$203:CE$217),1,0))&gt;0,1,0)</f>
        <v>0</v>
      </c>
      <c r="HU52" cm="1">
        <f t="array" ref="HU52">IF(SUM(IF($J52:$X52=TRANSPOSE('Capacity Backing (Hide)2'!CF$203:CF$217),1,0))&gt;0,1,0)</f>
        <v>0</v>
      </c>
      <c r="HV52" cm="1">
        <f t="array" ref="HV52">IF(SUM(IF($J52:$X52=TRANSPOSE('Capacity Backing (Hide)2'!CG$203:CG$217),1,0))&gt;0,1,0)</f>
        <v>0</v>
      </c>
      <c r="HW52" cm="1">
        <f t="array" ref="HW52">IF(SUM(IF($J52:$X52=TRANSPOSE('Capacity Backing (Hide)2'!CH$203:CH$217),1,0))&gt;0,1,0)</f>
        <v>0</v>
      </c>
      <c r="HX52" cm="1">
        <f t="array" ref="HX52">IF(SUM(IF($J52:$X52=TRANSPOSE('Capacity Backing (Hide)2'!CI$203:CI$217),1,0))&gt;0,1,0)</f>
        <v>0</v>
      </c>
      <c r="HY52" cm="1">
        <f t="array" ref="HY52">IF(SUM(IF($J52:$X52=TRANSPOSE('Capacity Backing (Hide)2'!CJ$203:CJ$217),1,0))&gt;0,1,0)</f>
        <v>0</v>
      </c>
      <c r="HZ52" cm="1">
        <f t="array" ref="HZ52">IF(SUM(IF($J52:$X52=TRANSPOSE('Capacity Backing (Hide)2'!CK$203:CK$217),1,0))&gt;0,1,0)</f>
        <v>0</v>
      </c>
      <c r="IA52" cm="1">
        <f t="array" ref="IA52">IF(SUM(IF($J52:$X52=TRANSPOSE('Capacity Backing (Hide)2'!CL$203:CL$217),1,0))&gt;0,1,0)</f>
        <v>0</v>
      </c>
      <c r="IB52" cm="1">
        <f t="array" ref="IB52">IF(SUM(IF($J52:$X52=TRANSPOSE('Capacity Backing (Hide)2'!CM$203:CM$217),1,0))&gt;0,1,0)</f>
        <v>0</v>
      </c>
      <c r="IC52" cm="1">
        <f t="array" ref="IC52">IF(SUM(IF($J52:$X52=TRANSPOSE('Capacity Backing (Hide)2'!CN$203:CN$217),1,0))&gt;0,1,0)</f>
        <v>0</v>
      </c>
      <c r="ID52" cm="1">
        <f t="array" ref="ID52">IF(SUM(IF($J52:$X52=TRANSPOSE('Capacity Backing (Hide)2'!CO$203:CO$217),1,0))&gt;0,1,0)</f>
        <v>0</v>
      </c>
      <c r="IE52" cm="1">
        <f t="array" ref="IE52">IF(SUM(IF($J52:$X52=TRANSPOSE('Capacity Backing (Hide)2'!CP$203:CP$217),1,0))&gt;0,1,0)</f>
        <v>0</v>
      </c>
      <c r="IF52" cm="1">
        <f t="array" ref="IF52">IF(SUM(IF($J52:$X52=TRANSPOSE('Capacity Backing (Hide)2'!CQ$203:CQ$217),1,0))&gt;0,1,0)</f>
        <v>0</v>
      </c>
      <c r="IG52" cm="1">
        <f t="array" ref="IG52">IF(SUM(IF($J52:$X52=TRANSPOSE('Capacity Backing (Hide)2'!CR$203:CR$217),1,0))&gt;0,1,0)</f>
        <v>0</v>
      </c>
      <c r="IH52" cm="1">
        <f t="array" ref="IH52">IF(SUM(IF($J52:$X52=TRANSPOSE('Capacity Backing (Hide)2'!CS$203:CS$217),1,0))&gt;0,1,0)</f>
        <v>0</v>
      </c>
      <c r="II52" cm="1">
        <f t="array" ref="II52">IF(SUM(IF($J52:$X52=TRANSPOSE('Capacity Backing (Hide)2'!CT$203:CT$217),1,0))&gt;0,1,0)</f>
        <v>0</v>
      </c>
      <c r="IJ52" cm="1">
        <f t="array" ref="IJ52">IF(SUM(IF($J52:$X52=TRANSPOSE('Capacity Backing (Hide)2'!CU$203:CU$217),1,0))&gt;0,1,0)</f>
        <v>0</v>
      </c>
      <c r="IK52" cm="1">
        <f t="array" ref="IK52">IF(SUM(IF($J52:$X52=TRANSPOSE('Capacity Backing (Hide)2'!CV$203:CV$217),1,0))&gt;0,1,0)</f>
        <v>0</v>
      </c>
      <c r="IL52" cm="1">
        <f t="array" ref="IL52">IF(SUM(IF($J52:$X52=TRANSPOSE('Capacity Backing (Hide)2'!CW$203:CW$217),1,0))&gt;0,1,0)</f>
        <v>0</v>
      </c>
      <c r="IO52" s="184">
        <v>0</v>
      </c>
      <c r="IP52" s="184">
        <v>0</v>
      </c>
      <c r="IQ52" s="184">
        <v>0</v>
      </c>
      <c r="IR52" s="184">
        <v>0</v>
      </c>
      <c r="IS52" s="184">
        <v>0</v>
      </c>
      <c r="IT52" s="184">
        <v>0</v>
      </c>
      <c r="IU52" s="184">
        <v>0</v>
      </c>
      <c r="IV52" s="184">
        <v>0</v>
      </c>
      <c r="IW52" s="184">
        <v>0</v>
      </c>
      <c r="IX52" s="184">
        <v>0</v>
      </c>
      <c r="IY52" s="184">
        <v>0</v>
      </c>
      <c r="IZ52" s="184">
        <v>0</v>
      </c>
      <c r="JA52" s="184">
        <v>0</v>
      </c>
      <c r="JB52" s="184">
        <v>0</v>
      </c>
      <c r="JC52" s="184">
        <v>0</v>
      </c>
      <c r="JD52" s="184">
        <v>0</v>
      </c>
      <c r="JE52" s="184">
        <v>0</v>
      </c>
      <c r="JF52" s="184">
        <v>0</v>
      </c>
      <c r="JG52" s="184">
        <v>0</v>
      </c>
      <c r="JH52" s="184">
        <v>0</v>
      </c>
      <c r="JI52" s="184">
        <v>0</v>
      </c>
      <c r="JJ52" s="184">
        <v>0</v>
      </c>
      <c r="JK52" s="184">
        <v>0</v>
      </c>
      <c r="JL52" s="184">
        <v>0</v>
      </c>
      <c r="JM52" s="184">
        <v>0</v>
      </c>
      <c r="JN52" s="184">
        <v>0</v>
      </c>
      <c r="JO52" s="184">
        <v>0</v>
      </c>
      <c r="JP52" s="184">
        <v>0</v>
      </c>
      <c r="JQ52" s="184">
        <v>0</v>
      </c>
      <c r="JR52" s="184">
        <v>0</v>
      </c>
      <c r="JS52" s="184">
        <v>0</v>
      </c>
      <c r="JT52" s="184">
        <v>0</v>
      </c>
      <c r="JU52" s="184">
        <v>0</v>
      </c>
      <c r="JV52" s="184">
        <v>0</v>
      </c>
      <c r="JW52" s="184">
        <v>0</v>
      </c>
      <c r="JX52" s="184">
        <v>0</v>
      </c>
      <c r="JY52" s="184">
        <v>0</v>
      </c>
      <c r="JZ52" s="184">
        <v>0</v>
      </c>
      <c r="KA52" s="184">
        <v>0</v>
      </c>
      <c r="KB52" s="184">
        <v>0</v>
      </c>
      <c r="KC52" s="184">
        <v>0</v>
      </c>
      <c r="KD52" s="184">
        <v>0</v>
      </c>
      <c r="KE52" s="184">
        <v>0</v>
      </c>
      <c r="KF52" s="184">
        <v>0</v>
      </c>
      <c r="KG52" s="184">
        <v>0</v>
      </c>
      <c r="KH52" s="184">
        <v>0</v>
      </c>
      <c r="KI52" s="184">
        <v>0</v>
      </c>
      <c r="KJ52" s="184">
        <v>0</v>
      </c>
      <c r="KK52" s="184">
        <v>0</v>
      </c>
      <c r="KL52" s="184">
        <v>0</v>
      </c>
      <c r="KM52" s="184">
        <v>0</v>
      </c>
      <c r="KN52" s="184">
        <v>0</v>
      </c>
      <c r="KO52" s="184">
        <v>0</v>
      </c>
      <c r="KP52" s="184">
        <v>0</v>
      </c>
      <c r="KQ52" s="184">
        <v>0</v>
      </c>
      <c r="KR52" s="184">
        <v>0</v>
      </c>
      <c r="KS52" s="184">
        <v>0</v>
      </c>
      <c r="KT52" s="184">
        <v>0</v>
      </c>
      <c r="KU52" s="184">
        <v>0</v>
      </c>
      <c r="KV52" s="184">
        <v>0</v>
      </c>
      <c r="KW52" s="184">
        <v>0</v>
      </c>
      <c r="KX52" s="184">
        <v>0</v>
      </c>
      <c r="KY52" s="184">
        <v>0</v>
      </c>
      <c r="KZ52" s="184">
        <v>0</v>
      </c>
      <c r="LA52" s="184">
        <v>0</v>
      </c>
      <c r="LB52" s="184">
        <v>0</v>
      </c>
      <c r="LC52" s="184">
        <v>0</v>
      </c>
      <c r="LD52" s="184">
        <v>0</v>
      </c>
      <c r="LE52" s="184">
        <v>0</v>
      </c>
      <c r="LF52" s="184">
        <v>0</v>
      </c>
      <c r="LG52" s="184">
        <v>0</v>
      </c>
      <c r="LH52" s="184">
        <v>0</v>
      </c>
      <c r="LI52" s="184">
        <v>0</v>
      </c>
      <c r="LJ52" s="184">
        <v>0</v>
      </c>
      <c r="LK52" s="184">
        <v>0</v>
      </c>
      <c r="LL52" s="184">
        <v>0</v>
      </c>
      <c r="LM52" s="184">
        <v>0</v>
      </c>
      <c r="LN52" s="184">
        <v>0</v>
      </c>
      <c r="LO52" s="184">
        <v>0</v>
      </c>
      <c r="LP52" s="184">
        <v>0</v>
      </c>
      <c r="LQ52" s="184">
        <v>0</v>
      </c>
      <c r="LR52" s="184">
        <v>0</v>
      </c>
      <c r="LS52" s="184">
        <v>0</v>
      </c>
      <c r="LT52" s="184">
        <v>0</v>
      </c>
      <c r="LU52" s="184">
        <v>0</v>
      </c>
      <c r="LV52" s="184">
        <v>0</v>
      </c>
      <c r="LW52" s="184">
        <v>0</v>
      </c>
      <c r="LX52" s="184">
        <v>0</v>
      </c>
      <c r="LY52" s="184">
        <v>0</v>
      </c>
      <c r="LZ52" s="184">
        <v>0</v>
      </c>
      <c r="MA52" s="184">
        <v>0</v>
      </c>
      <c r="MB52" s="184">
        <v>0</v>
      </c>
      <c r="MC52" s="184">
        <v>0</v>
      </c>
      <c r="MD52" s="184">
        <v>0</v>
      </c>
      <c r="ME52" s="184">
        <v>0</v>
      </c>
      <c r="MF52" s="184">
        <v>0</v>
      </c>
      <c r="MG52" s="184">
        <v>0</v>
      </c>
      <c r="MH52" s="184">
        <v>0</v>
      </c>
      <c r="MI52" s="184">
        <v>0</v>
      </c>
      <c r="MJ52" s="184">
        <v>0</v>
      </c>
      <c r="MM52">
        <v>0</v>
      </c>
      <c r="MN52">
        <v>0</v>
      </c>
      <c r="MO52">
        <v>0</v>
      </c>
      <c r="MP52">
        <v>0</v>
      </c>
      <c r="MQ52">
        <v>0</v>
      </c>
      <c r="MR52">
        <v>0</v>
      </c>
      <c r="MS52">
        <v>0</v>
      </c>
      <c r="MT52">
        <v>0</v>
      </c>
      <c r="MU52">
        <v>0</v>
      </c>
      <c r="MV52">
        <v>0</v>
      </c>
      <c r="MW52">
        <v>0</v>
      </c>
      <c r="MX52">
        <v>0</v>
      </c>
      <c r="MY52">
        <v>0</v>
      </c>
      <c r="MZ52">
        <v>0</v>
      </c>
      <c r="NA52">
        <v>0</v>
      </c>
      <c r="NB52">
        <v>0</v>
      </c>
      <c r="NC52">
        <v>0</v>
      </c>
      <c r="ND52">
        <v>0</v>
      </c>
      <c r="NE52">
        <v>0</v>
      </c>
      <c r="NF52">
        <v>0</v>
      </c>
      <c r="NG52">
        <v>0</v>
      </c>
      <c r="NH52">
        <v>0</v>
      </c>
      <c r="NI52">
        <v>0</v>
      </c>
      <c r="NJ52">
        <v>0</v>
      </c>
      <c r="NK52">
        <v>0</v>
      </c>
      <c r="NL52">
        <v>0</v>
      </c>
      <c r="NM52">
        <v>0</v>
      </c>
      <c r="NN52">
        <v>0</v>
      </c>
      <c r="NO52">
        <v>0</v>
      </c>
      <c r="NP52">
        <v>0</v>
      </c>
      <c r="NQ52">
        <v>0</v>
      </c>
      <c r="NR52">
        <v>0</v>
      </c>
      <c r="NS52">
        <v>0</v>
      </c>
      <c r="NT52">
        <v>0</v>
      </c>
      <c r="NU52">
        <v>0</v>
      </c>
      <c r="NV52">
        <v>0</v>
      </c>
      <c r="NW52">
        <v>0</v>
      </c>
      <c r="NX52">
        <v>0</v>
      </c>
      <c r="NY52">
        <v>0</v>
      </c>
      <c r="NZ52">
        <v>0</v>
      </c>
      <c r="OA52">
        <v>0</v>
      </c>
      <c r="OB52">
        <v>0</v>
      </c>
      <c r="OC52">
        <v>0</v>
      </c>
      <c r="OD52">
        <v>0</v>
      </c>
      <c r="OE52">
        <v>0</v>
      </c>
      <c r="OF52">
        <v>0</v>
      </c>
      <c r="OG52">
        <v>0</v>
      </c>
      <c r="OH52">
        <v>0</v>
      </c>
      <c r="OI52">
        <v>0</v>
      </c>
      <c r="OJ52">
        <v>0</v>
      </c>
      <c r="OK52">
        <v>0</v>
      </c>
      <c r="OL52">
        <v>0</v>
      </c>
      <c r="OM52">
        <v>0</v>
      </c>
      <c r="ON52">
        <v>0</v>
      </c>
      <c r="OO52">
        <v>0</v>
      </c>
      <c r="OP52">
        <v>0</v>
      </c>
      <c r="OQ52">
        <v>0</v>
      </c>
      <c r="OR52">
        <v>0</v>
      </c>
      <c r="OS52">
        <v>0</v>
      </c>
      <c r="OT52">
        <v>0</v>
      </c>
      <c r="OU52">
        <v>0</v>
      </c>
      <c r="OV52">
        <v>0</v>
      </c>
      <c r="OW52">
        <v>0</v>
      </c>
      <c r="OX52">
        <v>0</v>
      </c>
      <c r="OY52">
        <v>0</v>
      </c>
      <c r="OZ52">
        <v>0</v>
      </c>
      <c r="PA52">
        <v>0</v>
      </c>
      <c r="PB52">
        <v>0</v>
      </c>
      <c r="PC52">
        <v>0</v>
      </c>
      <c r="PD52">
        <v>0</v>
      </c>
      <c r="PE52">
        <v>0</v>
      </c>
      <c r="PF52">
        <v>0</v>
      </c>
      <c r="PG52">
        <v>0</v>
      </c>
      <c r="PH52">
        <v>0</v>
      </c>
      <c r="PI52">
        <v>0</v>
      </c>
      <c r="PJ52">
        <v>0</v>
      </c>
      <c r="PK52">
        <v>0</v>
      </c>
      <c r="PL52">
        <v>0</v>
      </c>
      <c r="PM52">
        <v>0</v>
      </c>
      <c r="PN52">
        <v>0</v>
      </c>
      <c r="PO52">
        <v>0</v>
      </c>
      <c r="PP52">
        <v>0</v>
      </c>
      <c r="PQ52">
        <v>0</v>
      </c>
      <c r="PR52">
        <v>0</v>
      </c>
      <c r="PS52">
        <v>0</v>
      </c>
      <c r="PT52">
        <v>0</v>
      </c>
      <c r="PU52">
        <v>0</v>
      </c>
      <c r="PV52">
        <v>0</v>
      </c>
      <c r="PW52">
        <v>0</v>
      </c>
      <c r="PX52">
        <v>0</v>
      </c>
      <c r="PY52">
        <v>0</v>
      </c>
      <c r="PZ52">
        <v>0</v>
      </c>
      <c r="QA52">
        <v>0</v>
      </c>
      <c r="QB52">
        <v>0</v>
      </c>
      <c r="QC52">
        <v>0</v>
      </c>
      <c r="QD52">
        <v>0</v>
      </c>
      <c r="QE52">
        <v>0</v>
      </c>
      <c r="QF52">
        <v>0</v>
      </c>
      <c r="QG52">
        <v>0</v>
      </c>
      <c r="QH52">
        <v>0</v>
      </c>
      <c r="QJ52" cm="1">
        <f t="array" ref="QJ52">SUM(IF('Capacity Summary'!H$36:H$135="X",1,0)*TRANSPOSE('CR Backing (Hide)'!$IO52:$MJ52)*IF('Clinical resources'!ZQ55="X",1,0))</f>
        <v>0</v>
      </c>
      <c r="QK52" cm="1">
        <f t="array" ref="QK52">SUM(IF('Capacity Summary'!I$36:I$135="X",1,0)*TRANSPOSE('CR Backing (Hide)'!$IO52:$MJ52)*IF('Clinical resources'!ZR55="X",1,0))</f>
        <v>0</v>
      </c>
      <c r="QL52" cm="1">
        <f t="array" ref="QL52">SUM(IF('Capacity Summary'!J$36:J$135="X",1,0)*TRANSPOSE('CR Backing (Hide)'!$IO52:$MJ52)*IF('Clinical resources'!ZS55="X",1,0))</f>
        <v>0</v>
      </c>
      <c r="QM52" cm="1">
        <f t="array" ref="QM52">SUM(IF('Capacity Summary'!K$36:K$135="X",1,0)*TRANSPOSE('CR Backing (Hide)'!$IO52:$MJ52)*IF('Clinical resources'!ZT55="X",1,0))</f>
        <v>0</v>
      </c>
      <c r="QN52" cm="1">
        <f t="array" ref="QN52">SUM(IF('Capacity Summary'!L$36:L$135="X",1,0)*TRANSPOSE('CR Backing (Hide)'!$IO52:$MJ52)*IF('Clinical resources'!ZU55="X",1,0))</f>
        <v>0</v>
      </c>
      <c r="QO52" cm="1">
        <f t="array" ref="QO52">SUM(IF('Capacity Summary'!M$36:M$135="X",1,0)*TRANSPOSE('CR Backing (Hide)'!$IO52:$MJ52)*IF('Clinical resources'!ZV55="X",1,0))</f>
        <v>0</v>
      </c>
      <c r="QP52" cm="1">
        <f t="array" ref="QP52">SUM(IF('Capacity Summary'!N$36:N$135="X",1,0)*TRANSPOSE('CR Backing (Hide)'!$IO52:$MJ52)*IF('Clinical resources'!ZW55="X",1,0))</f>
        <v>0</v>
      </c>
      <c r="QQ52" cm="1">
        <f t="array" ref="QQ52">SUM(IF('Capacity Summary'!O$36:O$135="X",1,0)*TRANSPOSE('CR Backing (Hide)'!$IO52:$MJ52)*IF('Clinical resources'!ZX55="X",1,0))</f>
        <v>0</v>
      </c>
      <c r="QR52" cm="1">
        <f t="array" ref="QR52">SUM(IF('Capacity Summary'!P$36:P$135="X",1,0)*TRANSPOSE('CR Backing (Hide)'!$IO52:$MJ52)*IF('Clinical resources'!ZY55="X",1,0))</f>
        <v>0</v>
      </c>
      <c r="QS52" cm="1">
        <f t="array" ref="QS52">SUM(IF('Capacity Summary'!Q$36:Q$135="X",1,0)*TRANSPOSE('CR Backing (Hide)'!$IO52:$MJ52)*IF('Clinical resources'!ZZ55="X",1,0))</f>
        <v>0</v>
      </c>
      <c r="QT52" cm="1">
        <f t="array" ref="QT52">SUM(IF('Capacity Summary'!R$36:R$135="X",1,0)*TRANSPOSE('CR Backing (Hide)'!$IO52:$MJ52)*IF('Clinical resources'!AAA55="X",1,0))</f>
        <v>0</v>
      </c>
      <c r="QU52" cm="1">
        <f t="array" ref="QU52">SUM(IF('Capacity Summary'!S$36:S$135="X",1,0)*TRANSPOSE('CR Backing (Hide)'!$IO52:$MJ52)*IF('Clinical resources'!AAB55="X",1,0))</f>
        <v>0</v>
      </c>
      <c r="QV52" cm="1">
        <f t="array" ref="QV52">SUM(IF('Capacity Summary'!T$36:T$135="X",1,0)*TRANSPOSE('CR Backing (Hide)'!$IO52:$MJ52)*IF('Clinical resources'!AAC55="X",1,0))</f>
        <v>0</v>
      </c>
      <c r="QW52" cm="1">
        <f t="array" ref="QW52">SUM(IF('Capacity Summary'!U$36:U$135="X",1,0)*TRANSPOSE('CR Backing (Hide)'!$IO52:$MJ52)*IF('Clinical resources'!AAD55="X",1,0))</f>
        <v>0</v>
      </c>
      <c r="QX52" cm="1">
        <f t="array" ref="QX52">SUM(IF('Capacity Summary'!V$36:V$135="X",1,0)*TRANSPOSE('CR Backing (Hide)'!$IO52:$MJ52)*IF('Clinical resources'!AAE55="X",1,0))</f>
        <v>0</v>
      </c>
      <c r="QY52" cm="1">
        <f t="array" ref="QY52">SUM(IF('Capacity Summary'!W$36:W$135="X",1,0)*TRANSPOSE('CR Backing (Hide)'!$IO52:$MJ52)*IF('Clinical resources'!AAF55="X",1,0))</f>
        <v>0</v>
      </c>
      <c r="QZ52" cm="1">
        <f t="array" ref="QZ52">SUM(IF('Capacity Summary'!X$36:X$135="X",1,0)*TRANSPOSE('CR Backing (Hide)'!$IO52:$MJ52)*IF('Clinical resources'!AAG55="X",1,0))</f>
        <v>0</v>
      </c>
      <c r="RA52" cm="1">
        <f t="array" ref="RA52">SUM(IF('Capacity Summary'!Y$36:Y$135="X",1,0)*TRANSPOSE('CR Backing (Hide)'!$IO52:$MJ52)*IF('Clinical resources'!AAH55="X",1,0))</f>
        <v>0</v>
      </c>
      <c r="RB52" cm="1">
        <f t="array" ref="RB52">SUM(IF('Capacity Summary'!Z$36:Z$135="X",1,0)*TRANSPOSE('CR Backing (Hide)'!$IO52:$MJ52)*IF('Clinical resources'!AAI55="X",1,0))</f>
        <v>0</v>
      </c>
      <c r="RC52" cm="1">
        <f t="array" ref="RC52">SUM(IF('Capacity Summary'!AA$36:AA$135="X",1,0)*TRANSPOSE('CR Backing (Hide)'!$IO52:$MJ52)*IF('Clinical resources'!AAJ55="X",1,0))</f>
        <v>0</v>
      </c>
      <c r="RD52" cm="1">
        <f t="array" ref="RD52">SUM(IF('Capacity Summary'!AB$36:AB$135="X",1,0)*TRANSPOSE('CR Backing (Hide)'!$IO52:$MJ52)*IF('Clinical resources'!AAK55="X",1,0))</f>
        <v>0</v>
      </c>
      <c r="RE52" cm="1">
        <f t="array" ref="RE52">SUM(IF('Capacity Summary'!AC$36:AC$135="X",1,0)*TRANSPOSE('CR Backing (Hide)'!$IO52:$MJ52)*IF('Clinical resources'!AAL55="X",1,0))</f>
        <v>0</v>
      </c>
      <c r="RF52" cm="1">
        <f t="array" ref="RF52">SUM(IF('Capacity Summary'!AD$36:AD$135="X",1,0)*TRANSPOSE('CR Backing (Hide)'!$IO52:$MJ52)*IF('Clinical resources'!AAM55="X",1,0))</f>
        <v>0</v>
      </c>
      <c r="RG52" cm="1">
        <f t="array" ref="RG52">SUM(IF('Capacity Summary'!AE$36:AE$135="X",1,0)*TRANSPOSE('CR Backing (Hide)'!$IO52:$MJ52)*IF('Clinical resources'!AAN55="X",1,0))</f>
        <v>0</v>
      </c>
      <c r="RH52" cm="1">
        <f t="array" ref="RH52">SUM(IF('Capacity Summary'!AF$36:AF$135="X",1,0)*TRANSPOSE('CR Backing (Hide)'!$IO52:$MJ52)*IF('Clinical resources'!AAO55="X",1,0))</f>
        <v>0</v>
      </c>
      <c r="RI52" cm="1">
        <f t="array" ref="RI52">SUM(IF('Capacity Summary'!AG$36:AG$135="X",1,0)*TRANSPOSE('CR Backing (Hide)'!$IO52:$MJ52)*IF('Clinical resources'!AAP55="X",1,0))</f>
        <v>0</v>
      </c>
      <c r="RJ52" cm="1">
        <f t="array" ref="RJ52">SUM(IF('Capacity Summary'!AH$36:AH$135="X",1,0)*TRANSPOSE('CR Backing (Hide)'!$IO52:$MJ52)*IF('Clinical resources'!AAQ55="X",1,0))</f>
        <v>0</v>
      </c>
      <c r="RK52" cm="1">
        <f t="array" ref="RK52">SUM(IF('Capacity Summary'!AI$36:AI$135="X",1,0)*TRANSPOSE('CR Backing (Hide)'!$IO52:$MJ52)*IF('Clinical resources'!AAR55="X",1,0))</f>
        <v>0</v>
      </c>
      <c r="RL52" cm="1">
        <f t="array" ref="RL52">SUM(IF('Capacity Summary'!AJ$36:AJ$135="X",1,0)*TRANSPOSE('CR Backing (Hide)'!$IO52:$MJ52)*IF('Clinical resources'!AAS55="X",1,0))</f>
        <v>0</v>
      </c>
      <c r="RM52" cm="1">
        <f t="array" ref="RM52">SUM(IF('Capacity Summary'!AK$36:AK$135="X",1,0)*TRANSPOSE('CR Backing (Hide)'!$IO52:$MJ52)*IF('Clinical resources'!AAT55="X",1,0))</f>
        <v>0</v>
      </c>
      <c r="RN52" cm="1">
        <f t="array" ref="RN52">SUM(IF('Capacity Summary'!AL$36:AL$135="X",1,0)*TRANSPOSE('CR Backing (Hide)'!$IO52:$MJ52)*IF('Clinical resources'!AAU55="X",1,0))</f>
        <v>0</v>
      </c>
      <c r="RO52" cm="1">
        <f t="array" ref="RO52">SUM(IF('Capacity Summary'!AM$36:AM$135="X",1,0)*TRANSPOSE('CR Backing (Hide)'!$IO52:$MJ52)*IF('Clinical resources'!AAV55="X",1,0))</f>
        <v>0</v>
      </c>
      <c r="RP52" cm="1">
        <f t="array" ref="RP52">SUM(IF('Capacity Summary'!AN$36:AN$135="X",1,0)*TRANSPOSE('CR Backing (Hide)'!$IO52:$MJ52)*IF('Clinical resources'!AAW55="X",1,0))</f>
        <v>0</v>
      </c>
      <c r="RQ52" cm="1">
        <f t="array" ref="RQ52">SUM(IF('Capacity Summary'!AO$36:AO$135="X",1,0)*TRANSPOSE('CR Backing (Hide)'!$IO52:$MJ52)*IF('Clinical resources'!AAX55="X",1,0))</f>
        <v>0</v>
      </c>
      <c r="RR52" cm="1">
        <f t="array" ref="RR52">SUM(IF('Capacity Summary'!AP$36:AP$135="X",1,0)*TRANSPOSE('CR Backing (Hide)'!$IO52:$MJ52)*IF('Clinical resources'!AAY55="X",1,0))</f>
        <v>0</v>
      </c>
      <c r="RS52" cm="1">
        <f t="array" ref="RS52">SUM(IF('Capacity Summary'!AQ$36:AQ$135="X",1,0)*TRANSPOSE('CR Backing (Hide)'!$IO52:$MJ52)*IF('Clinical resources'!AAZ55="X",1,0))</f>
        <v>0</v>
      </c>
      <c r="RT52" cm="1">
        <f t="array" ref="RT52">SUM(IF('Capacity Summary'!AR$36:AR$135="X",1,0)*TRANSPOSE('CR Backing (Hide)'!$IO52:$MJ52)*IF('Clinical resources'!ABA55="X",1,0))</f>
        <v>0</v>
      </c>
      <c r="RU52" cm="1">
        <f t="array" ref="RU52">SUM(IF('Capacity Summary'!AS$36:AS$135="X",1,0)*TRANSPOSE('CR Backing (Hide)'!$IO52:$MJ52)*IF('Clinical resources'!ABB55="X",1,0))</f>
        <v>0</v>
      </c>
      <c r="RV52" cm="1">
        <f t="array" ref="RV52">SUM(IF('Capacity Summary'!AT$36:AT$135="X",1,0)*TRANSPOSE('CR Backing (Hide)'!$IO52:$MJ52)*IF('Clinical resources'!ABC55="X",1,0))</f>
        <v>0</v>
      </c>
      <c r="RW52" cm="1">
        <f t="array" ref="RW52">SUM(IF('Capacity Summary'!AU$36:AU$135="X",1,0)*TRANSPOSE('CR Backing (Hide)'!$IO52:$MJ52)*IF('Clinical resources'!ABD55="X",1,0))</f>
        <v>0</v>
      </c>
      <c r="RX52" cm="1">
        <f t="array" ref="RX52">SUM(IF('Capacity Summary'!AV$36:AV$135="X",1,0)*TRANSPOSE('CR Backing (Hide)'!$IO52:$MJ52)*IF('Clinical resources'!ABE55="X",1,0))</f>
        <v>0</v>
      </c>
      <c r="RY52" cm="1">
        <f t="array" ref="RY52">SUM(IF('Capacity Summary'!AW$36:AW$135="X",1,0)*TRANSPOSE('CR Backing (Hide)'!$IO52:$MJ52)*IF('Clinical resources'!ABF55="X",1,0))</f>
        <v>0</v>
      </c>
      <c r="RZ52" cm="1">
        <f t="array" ref="RZ52">SUM(IF('Capacity Summary'!AX$36:AX$135="X",1,0)*TRANSPOSE('CR Backing (Hide)'!$IO52:$MJ52)*IF('Clinical resources'!ABG55="X",1,0))</f>
        <v>0</v>
      </c>
      <c r="SA52" cm="1">
        <f t="array" ref="SA52">SUM(IF('Capacity Summary'!AY$36:AY$135="X",1,0)*TRANSPOSE('CR Backing (Hide)'!$IO52:$MJ52)*IF('Clinical resources'!ABH55="X",1,0))</f>
        <v>0</v>
      </c>
      <c r="SB52" cm="1">
        <f t="array" ref="SB52">SUM(IF('Capacity Summary'!AZ$36:AZ$135="X",1,0)*TRANSPOSE('CR Backing (Hide)'!$IO52:$MJ52)*IF('Clinical resources'!ABI55="X",1,0))</f>
        <v>0</v>
      </c>
      <c r="SC52" cm="1">
        <f t="array" ref="SC52">SUM(IF('Capacity Summary'!BA$36:BA$135="X",1,0)*TRANSPOSE('CR Backing (Hide)'!$IO52:$MJ52)*IF('Clinical resources'!ABJ55="X",1,0))</f>
        <v>0</v>
      </c>
      <c r="SD52" cm="1">
        <f t="array" ref="SD52">SUM(IF('Capacity Summary'!BB$36:BB$135="X",1,0)*TRANSPOSE('CR Backing (Hide)'!$IO52:$MJ52)*IF('Clinical resources'!ABK55="X",1,0))</f>
        <v>0</v>
      </c>
      <c r="SE52" cm="1">
        <f t="array" ref="SE52">SUM(IF('Capacity Summary'!BC$36:BC$135="X",1,0)*TRANSPOSE('CR Backing (Hide)'!$IO52:$MJ52)*IF('Clinical resources'!ABL55="X",1,0))</f>
        <v>0</v>
      </c>
      <c r="SF52" cm="1">
        <f t="array" ref="SF52">SUM(IF('Capacity Summary'!BD$36:BD$135="X",1,0)*TRANSPOSE('CR Backing (Hide)'!$IO52:$MJ52)*IF('Clinical resources'!ABM55="X",1,0))</f>
        <v>0</v>
      </c>
      <c r="SG52" cm="1">
        <f t="array" ref="SG52">SUM(IF('Capacity Summary'!BE$36:BE$135="X",1,0)*TRANSPOSE('CR Backing (Hide)'!$IO52:$MJ52)*IF('Clinical resources'!ABN55="X",1,0))</f>
        <v>0</v>
      </c>
      <c r="SH52" cm="1">
        <f t="array" ref="SH52">SUM(IF('Capacity Summary'!BF$36:BF$135="X",1,0)*TRANSPOSE('CR Backing (Hide)'!$IO52:$MJ52)*IF('Clinical resources'!ABO55="X",1,0))</f>
        <v>0</v>
      </c>
      <c r="SI52" cm="1">
        <f t="array" ref="SI52">SUM(IF('Capacity Summary'!BG$36:BG$135="X",1,0)*TRANSPOSE('CR Backing (Hide)'!$IO52:$MJ52)*IF('Clinical resources'!ABP55="X",1,0))</f>
        <v>0</v>
      </c>
      <c r="SK52" cm="1">
        <f t="array" ref="SK52">SUM(IF('Capacity Summary'!H$139:H$238="X",1,0)*TRANSPOSE('CR Backing (Hide)'!$MM52:$QH52))</f>
        <v>0</v>
      </c>
      <c r="SL52" cm="1">
        <f t="array" ref="SL52">SUM(IF('Capacity Summary'!I$139:I$238="X",1,0)*TRANSPOSE('CR Backing (Hide)'!$MM52:$QH52))</f>
        <v>0</v>
      </c>
      <c r="SM52" cm="1">
        <f t="array" ref="SM52">SUM(IF('Capacity Summary'!J$139:J$238="X",1,0)*TRANSPOSE('CR Backing (Hide)'!$MM52:$QH52))</f>
        <v>0</v>
      </c>
      <c r="SN52" cm="1">
        <f t="array" ref="SN52">SUM(IF('Capacity Summary'!K$139:K$238="X",1,0)*TRANSPOSE('CR Backing (Hide)'!$MM52:$QH52))</f>
        <v>0</v>
      </c>
      <c r="SO52" cm="1">
        <f t="array" ref="SO52">SUM(IF('Capacity Summary'!L$139:L$238="X",1,0)*TRANSPOSE('CR Backing (Hide)'!$MM52:$QH52))</f>
        <v>0</v>
      </c>
      <c r="SP52" cm="1">
        <f t="array" ref="SP52">SUM(IF('Capacity Summary'!M$139:M$238="X",1,0)*TRANSPOSE('CR Backing (Hide)'!$MM52:$QH52))</f>
        <v>0</v>
      </c>
      <c r="SQ52" cm="1">
        <f t="array" ref="SQ52">SUM(IF('Capacity Summary'!N$139:N$238="X",1,0)*TRANSPOSE('CR Backing (Hide)'!$MM52:$QH52))</f>
        <v>0</v>
      </c>
      <c r="SR52" cm="1">
        <f t="array" ref="SR52">SUM(IF('Capacity Summary'!O$139:O$238="X",1,0)*TRANSPOSE('CR Backing (Hide)'!$MM52:$QH52))</f>
        <v>0</v>
      </c>
      <c r="SS52" cm="1">
        <f t="array" ref="SS52">SUM(IF('Capacity Summary'!P$139:P$238="X",1,0)*TRANSPOSE('CR Backing (Hide)'!$MM52:$QH52))</f>
        <v>0</v>
      </c>
      <c r="ST52" cm="1">
        <f t="array" ref="ST52">SUM(IF('Capacity Summary'!Q$139:Q$238="X",1,0)*TRANSPOSE('CR Backing (Hide)'!$MM52:$QH52))</f>
        <v>0</v>
      </c>
      <c r="SU52" cm="1">
        <f t="array" ref="SU52">SUM(IF('Capacity Summary'!R$139:R$238="X",1,0)*TRANSPOSE('CR Backing (Hide)'!$MM52:$QH52))</f>
        <v>0</v>
      </c>
      <c r="SV52" cm="1">
        <f t="array" ref="SV52">SUM(IF('Capacity Summary'!S$139:S$238="X",1,0)*TRANSPOSE('CR Backing (Hide)'!$MM52:$QH52))</f>
        <v>0</v>
      </c>
      <c r="SW52" cm="1">
        <f t="array" ref="SW52">SUM(IF('Capacity Summary'!T$139:T$238="X",1,0)*TRANSPOSE('CR Backing (Hide)'!$MM52:$QH52))</f>
        <v>0</v>
      </c>
      <c r="SX52" cm="1">
        <f t="array" ref="SX52">SUM(IF('Capacity Summary'!U$139:U$238="X",1,0)*TRANSPOSE('CR Backing (Hide)'!$MM52:$QH52))</f>
        <v>0</v>
      </c>
      <c r="SY52" cm="1">
        <f t="array" ref="SY52">SUM(IF('Capacity Summary'!V$139:V$238="X",1,0)*TRANSPOSE('CR Backing (Hide)'!$MM52:$QH52))</f>
        <v>0</v>
      </c>
      <c r="SZ52" cm="1">
        <f t="array" ref="SZ52">SUM(IF('Capacity Summary'!W$139:W$238="X",1,0)*TRANSPOSE('CR Backing (Hide)'!$MM52:$QH52))</f>
        <v>0</v>
      </c>
      <c r="TA52" cm="1">
        <f t="array" ref="TA52">SUM(IF('Capacity Summary'!X$139:X$238="X",1,0)*TRANSPOSE('CR Backing (Hide)'!$MM52:$QH52))</f>
        <v>0</v>
      </c>
      <c r="TB52" cm="1">
        <f t="array" ref="TB52">SUM(IF('Capacity Summary'!Y$139:Y$238="X",1,0)*TRANSPOSE('CR Backing (Hide)'!$MM52:$QH52))</f>
        <v>0</v>
      </c>
      <c r="TC52" cm="1">
        <f t="array" ref="TC52">SUM(IF('Capacity Summary'!Z$139:Z$238="X",1,0)*TRANSPOSE('CR Backing (Hide)'!$MM52:$QH52))</f>
        <v>0</v>
      </c>
      <c r="TD52" cm="1">
        <f t="array" ref="TD52">SUM(IF('Capacity Summary'!AA$139:AA$238="X",1,0)*TRANSPOSE('CR Backing (Hide)'!$MM52:$QH52))</f>
        <v>0</v>
      </c>
      <c r="TE52" cm="1">
        <f t="array" ref="TE52">SUM(IF('Capacity Summary'!AB$139:AB$238="X",1,0)*TRANSPOSE('CR Backing (Hide)'!$MM52:$QH52))</f>
        <v>0</v>
      </c>
      <c r="TF52" cm="1">
        <f t="array" ref="TF52">SUM(IF('Capacity Summary'!AC$139:AC$238="X",1,0)*TRANSPOSE('CR Backing (Hide)'!$MM52:$QH52))</f>
        <v>0</v>
      </c>
      <c r="TG52" cm="1">
        <f t="array" ref="TG52">SUM(IF('Capacity Summary'!AD$139:AD$238="X",1,0)*TRANSPOSE('CR Backing (Hide)'!$MM52:$QH52))</f>
        <v>0</v>
      </c>
      <c r="TH52" cm="1">
        <f t="array" ref="TH52">SUM(IF('Capacity Summary'!AE$139:AE$238="X",1,0)*TRANSPOSE('CR Backing (Hide)'!$MM52:$QH52))</f>
        <v>0</v>
      </c>
      <c r="TI52" cm="1">
        <f t="array" ref="TI52">SUM(IF('Capacity Summary'!AF$139:AF$238="X",1,0)*TRANSPOSE('CR Backing (Hide)'!$MM52:$QH52))</f>
        <v>0</v>
      </c>
      <c r="TJ52" cm="1">
        <f t="array" ref="TJ52">SUM(IF('Capacity Summary'!AG$139:AG$238="X",1,0)*TRANSPOSE('CR Backing (Hide)'!$MM52:$QH52))</f>
        <v>0</v>
      </c>
      <c r="TK52" cm="1">
        <f t="array" ref="TK52">SUM(IF('Capacity Summary'!AH$139:AH$238="X",1,0)*TRANSPOSE('CR Backing (Hide)'!$MM52:$QH52))</f>
        <v>0</v>
      </c>
      <c r="TL52" cm="1">
        <f t="array" ref="TL52">SUM(IF('Capacity Summary'!AI$139:AI$238="X",1,0)*TRANSPOSE('CR Backing (Hide)'!$MM52:$QH52))</f>
        <v>0</v>
      </c>
      <c r="TM52" cm="1">
        <f t="array" ref="TM52">SUM(IF('Capacity Summary'!AJ$139:AJ$238="X",1,0)*TRANSPOSE('CR Backing (Hide)'!$MM52:$QH52))</f>
        <v>0</v>
      </c>
      <c r="TN52" cm="1">
        <f t="array" ref="TN52">SUM(IF('Capacity Summary'!AK$139:AK$238="X",1,0)*TRANSPOSE('CR Backing (Hide)'!$MM52:$QH52))</f>
        <v>0</v>
      </c>
      <c r="TO52" cm="1">
        <f t="array" ref="TO52">SUM(IF('Capacity Summary'!AL$139:AL$238="X",1,0)*TRANSPOSE('CR Backing (Hide)'!$MM52:$QH52))</f>
        <v>0</v>
      </c>
      <c r="TP52" cm="1">
        <f t="array" ref="TP52">SUM(IF('Capacity Summary'!AM$139:AM$238="X",1,0)*TRANSPOSE('CR Backing (Hide)'!$MM52:$QH52))</f>
        <v>0</v>
      </c>
      <c r="TQ52" cm="1">
        <f t="array" ref="TQ52">SUM(IF('Capacity Summary'!AN$139:AN$238="X",1,0)*TRANSPOSE('CR Backing (Hide)'!$MM52:$QH52))</f>
        <v>0</v>
      </c>
      <c r="TR52" cm="1">
        <f t="array" ref="TR52">SUM(IF('Capacity Summary'!AO$139:AO$238="X",1,0)*TRANSPOSE('CR Backing (Hide)'!$MM52:$QH52))</f>
        <v>0</v>
      </c>
      <c r="TS52" cm="1">
        <f t="array" ref="TS52">SUM(IF('Capacity Summary'!AP$139:AP$238="X",1,0)*TRANSPOSE('CR Backing (Hide)'!$MM52:$QH52))</f>
        <v>0</v>
      </c>
      <c r="TT52" cm="1">
        <f t="array" ref="TT52">SUM(IF('Capacity Summary'!AQ$139:AQ$238="X",1,0)*TRANSPOSE('CR Backing (Hide)'!$MM52:$QH52))</f>
        <v>0</v>
      </c>
      <c r="TU52" cm="1">
        <f t="array" ref="TU52">SUM(IF('Capacity Summary'!AR$139:AR$238="X",1,0)*TRANSPOSE('CR Backing (Hide)'!$MM52:$QH52))</f>
        <v>0</v>
      </c>
      <c r="TV52" cm="1">
        <f t="array" ref="TV52">SUM(IF('Capacity Summary'!AS$139:AS$238="X",1,0)*TRANSPOSE('CR Backing (Hide)'!$MM52:$QH52))</f>
        <v>0</v>
      </c>
      <c r="TW52" cm="1">
        <f t="array" ref="TW52">SUM(IF('Capacity Summary'!AT$139:AT$238="X",1,0)*TRANSPOSE('CR Backing (Hide)'!$MM52:$QH52))</f>
        <v>0</v>
      </c>
      <c r="TX52" cm="1">
        <f t="array" ref="TX52">SUM(IF('Capacity Summary'!AU$139:AU$238="X",1,0)*TRANSPOSE('CR Backing (Hide)'!$MM52:$QH52))</f>
        <v>0</v>
      </c>
      <c r="TY52" cm="1">
        <f t="array" ref="TY52">SUM(IF('Capacity Summary'!AV$139:AV$238="X",1,0)*TRANSPOSE('CR Backing (Hide)'!$MM52:$QH52))</f>
        <v>0</v>
      </c>
      <c r="TZ52" cm="1">
        <f t="array" ref="TZ52">SUM(IF('Capacity Summary'!AW$139:AW$238="X",1,0)*TRANSPOSE('CR Backing (Hide)'!$MM52:$QH52))</f>
        <v>0</v>
      </c>
      <c r="UA52" cm="1">
        <f t="array" ref="UA52">SUM(IF('Capacity Summary'!AX$139:AX$238="X",1,0)*TRANSPOSE('CR Backing (Hide)'!$MM52:$QH52))</f>
        <v>0</v>
      </c>
      <c r="UB52" cm="1">
        <f t="array" ref="UB52">SUM(IF('Capacity Summary'!AY$139:AY$238="X",1,0)*TRANSPOSE('CR Backing (Hide)'!$MM52:$QH52))</f>
        <v>0</v>
      </c>
      <c r="UC52" cm="1">
        <f t="array" ref="UC52">SUM(IF('Capacity Summary'!AZ$139:AZ$238="X",1,0)*TRANSPOSE('CR Backing (Hide)'!$MM52:$QH52))</f>
        <v>0</v>
      </c>
      <c r="UD52" cm="1">
        <f t="array" ref="UD52">SUM(IF('Capacity Summary'!BA$139:BA$238="X",1,0)*TRANSPOSE('CR Backing (Hide)'!$MM52:$QH52))</f>
        <v>0</v>
      </c>
      <c r="UE52" cm="1">
        <f t="array" ref="UE52">SUM(IF('Capacity Summary'!BB$139:BB$238="X",1,0)*TRANSPOSE('CR Backing (Hide)'!$MM52:$QH52))</f>
        <v>0</v>
      </c>
      <c r="UF52" cm="1">
        <f t="array" ref="UF52">SUM(IF('Capacity Summary'!BC$139:BC$238="X",1,0)*TRANSPOSE('CR Backing (Hide)'!$MM52:$QH52))</f>
        <v>0</v>
      </c>
      <c r="UG52" cm="1">
        <f t="array" ref="UG52">SUM(IF('Capacity Summary'!BD$139:BD$238="X",1,0)*TRANSPOSE('CR Backing (Hide)'!$MM52:$QH52))</f>
        <v>0</v>
      </c>
      <c r="UH52" cm="1">
        <f t="array" ref="UH52">SUM(IF('Capacity Summary'!BE$139:BE$238="X",1,0)*TRANSPOSE('CR Backing (Hide)'!$MM52:$QH52))</f>
        <v>0</v>
      </c>
      <c r="UI52" cm="1">
        <f t="array" ref="UI52">SUM(IF('Capacity Summary'!BF$139:BF$238="X",1,0)*TRANSPOSE('CR Backing (Hide)'!$MM52:$QH52))</f>
        <v>0</v>
      </c>
      <c r="UJ52" cm="1">
        <f t="array" ref="UJ52">SUM(IF('Capacity Summary'!BG$139:BG$238="X",1,0)*TRANSPOSE('CR Backing (Hide)'!$MM52:$QH52))</f>
        <v>0</v>
      </c>
      <c r="UL52">
        <f t="shared" si="1"/>
        <v>0</v>
      </c>
      <c r="UM52">
        <f t="shared" si="2"/>
        <v>0</v>
      </c>
      <c r="UN52">
        <f>COUNTIF('Clinical resources'!$ZQ$7:$ABP$7,"X")</f>
        <v>0</v>
      </c>
      <c r="UP52">
        <f t="shared" si="3"/>
        <v>0</v>
      </c>
      <c r="UQ52">
        <f t="shared" si="4"/>
        <v>0</v>
      </c>
      <c r="UR52">
        <f t="shared" si="5"/>
        <v>0</v>
      </c>
      <c r="UW52">
        <f t="array" ref="UW52:YR52">$AS52:$EN52*IF('Clinical resources'!$CK55:$GH55="X",1,0)</f>
        <v>0</v>
      </c>
      <c r="UX52">
        <v>0</v>
      </c>
      <c r="UY52">
        <v>0</v>
      </c>
      <c r="UZ52">
        <v>0</v>
      </c>
      <c r="VA52">
        <v>0</v>
      </c>
      <c r="VB52">
        <v>0</v>
      </c>
      <c r="VC52">
        <v>0</v>
      </c>
      <c r="VD52">
        <v>0</v>
      </c>
      <c r="VE52">
        <v>0</v>
      </c>
      <c r="VF52">
        <v>0</v>
      </c>
      <c r="VG52">
        <v>0</v>
      </c>
      <c r="VH52">
        <v>0</v>
      </c>
      <c r="VI52">
        <v>0</v>
      </c>
      <c r="VJ52">
        <v>0</v>
      </c>
      <c r="VK52">
        <v>0</v>
      </c>
      <c r="VL52">
        <v>0</v>
      </c>
      <c r="VM52">
        <v>0</v>
      </c>
      <c r="VN52">
        <v>0</v>
      </c>
      <c r="VO52">
        <v>0</v>
      </c>
      <c r="VP52">
        <v>0</v>
      </c>
      <c r="VQ52">
        <v>0</v>
      </c>
      <c r="VR52">
        <v>0</v>
      </c>
      <c r="VS52">
        <v>0</v>
      </c>
      <c r="VT52">
        <v>0</v>
      </c>
      <c r="VU52">
        <v>0</v>
      </c>
      <c r="VV52">
        <v>0</v>
      </c>
      <c r="VW52">
        <v>0</v>
      </c>
      <c r="VX52">
        <v>0</v>
      </c>
      <c r="VY52">
        <v>0</v>
      </c>
      <c r="VZ52">
        <v>0</v>
      </c>
      <c r="WA52">
        <v>0</v>
      </c>
      <c r="WB52">
        <v>0</v>
      </c>
      <c r="WC52">
        <v>0</v>
      </c>
      <c r="WD52">
        <v>0</v>
      </c>
      <c r="WE52">
        <v>0</v>
      </c>
      <c r="WF52">
        <v>0</v>
      </c>
      <c r="WG52">
        <v>0</v>
      </c>
      <c r="WH52">
        <v>0</v>
      </c>
      <c r="WI52">
        <v>0</v>
      </c>
      <c r="WJ52">
        <v>0</v>
      </c>
      <c r="WK52">
        <v>0</v>
      </c>
      <c r="WL52">
        <v>0</v>
      </c>
      <c r="WM52">
        <v>0</v>
      </c>
      <c r="WN52">
        <v>0</v>
      </c>
      <c r="WO52">
        <v>0</v>
      </c>
      <c r="WP52">
        <v>0</v>
      </c>
      <c r="WQ52">
        <v>0</v>
      </c>
      <c r="WR52">
        <v>0</v>
      </c>
      <c r="WS52">
        <v>0</v>
      </c>
      <c r="WT52">
        <v>0</v>
      </c>
      <c r="WU52">
        <v>0</v>
      </c>
      <c r="WV52">
        <v>0</v>
      </c>
      <c r="WW52">
        <v>0</v>
      </c>
      <c r="WX52">
        <v>0</v>
      </c>
      <c r="WY52">
        <v>0</v>
      </c>
      <c r="WZ52">
        <v>0</v>
      </c>
      <c r="XA52">
        <v>0</v>
      </c>
      <c r="XB52">
        <v>0</v>
      </c>
      <c r="XC52">
        <v>0</v>
      </c>
      <c r="XD52">
        <v>0</v>
      </c>
      <c r="XE52">
        <v>0</v>
      </c>
      <c r="XF52">
        <v>0</v>
      </c>
      <c r="XG52">
        <v>0</v>
      </c>
      <c r="XH52">
        <v>0</v>
      </c>
      <c r="XI52">
        <v>0</v>
      </c>
      <c r="XJ52">
        <v>0</v>
      </c>
      <c r="XK52">
        <v>0</v>
      </c>
      <c r="XL52">
        <v>0</v>
      </c>
      <c r="XM52">
        <v>0</v>
      </c>
      <c r="XN52">
        <v>0</v>
      </c>
      <c r="XO52">
        <v>0</v>
      </c>
      <c r="XP52">
        <v>0</v>
      </c>
      <c r="XQ52">
        <v>0</v>
      </c>
      <c r="XR52">
        <v>0</v>
      </c>
      <c r="XS52">
        <v>0</v>
      </c>
      <c r="XT52">
        <v>0</v>
      </c>
      <c r="XU52">
        <v>0</v>
      </c>
      <c r="XV52">
        <v>0</v>
      </c>
      <c r="XW52">
        <v>0</v>
      </c>
      <c r="XX52">
        <v>0</v>
      </c>
      <c r="XY52">
        <v>0</v>
      </c>
      <c r="XZ52">
        <v>0</v>
      </c>
      <c r="YA52">
        <v>0</v>
      </c>
      <c r="YB52">
        <v>0</v>
      </c>
      <c r="YC52">
        <v>0</v>
      </c>
      <c r="YD52">
        <v>0</v>
      </c>
      <c r="YE52">
        <v>0</v>
      </c>
      <c r="YF52">
        <v>0</v>
      </c>
      <c r="YG52">
        <v>0</v>
      </c>
      <c r="YH52">
        <v>0</v>
      </c>
      <c r="YI52">
        <v>0</v>
      </c>
      <c r="YJ52">
        <v>0</v>
      </c>
      <c r="YK52">
        <v>0</v>
      </c>
      <c r="YL52">
        <v>0</v>
      </c>
      <c r="YM52">
        <v>0</v>
      </c>
      <c r="YN52">
        <v>0</v>
      </c>
      <c r="YO52">
        <v>0</v>
      </c>
      <c r="YP52">
        <v>0</v>
      </c>
      <c r="YQ52">
        <v>0</v>
      </c>
      <c r="YR52">
        <v>0</v>
      </c>
      <c r="YV52">
        <f t="array" ref="YV52:ACQ52">$EQ52:$IL52*IF('Clinical resources'!$OA55:$RV55="X",1,0)</f>
        <v>0</v>
      </c>
      <c r="YW52">
        <v>0</v>
      </c>
      <c r="YX52">
        <v>0</v>
      </c>
      <c r="YY52">
        <v>0</v>
      </c>
      <c r="YZ52">
        <v>0</v>
      </c>
      <c r="ZA52">
        <v>0</v>
      </c>
      <c r="ZB52">
        <v>0</v>
      </c>
      <c r="ZC52">
        <v>0</v>
      </c>
      <c r="ZD52">
        <v>0</v>
      </c>
      <c r="ZE52">
        <v>0</v>
      </c>
      <c r="ZF52">
        <v>0</v>
      </c>
      <c r="ZG52">
        <v>0</v>
      </c>
      <c r="ZH52">
        <v>0</v>
      </c>
      <c r="ZI52">
        <v>0</v>
      </c>
      <c r="ZJ52">
        <v>0</v>
      </c>
      <c r="ZK52">
        <v>0</v>
      </c>
      <c r="ZL52">
        <v>0</v>
      </c>
      <c r="ZM52">
        <v>0</v>
      </c>
      <c r="ZN52">
        <v>0</v>
      </c>
      <c r="ZO52">
        <v>0</v>
      </c>
      <c r="ZP52">
        <v>0</v>
      </c>
      <c r="ZQ52">
        <v>0</v>
      </c>
      <c r="ZR52">
        <v>0</v>
      </c>
      <c r="ZS52">
        <v>0</v>
      </c>
      <c r="ZT52">
        <v>0</v>
      </c>
      <c r="ZU52">
        <v>0</v>
      </c>
      <c r="ZV52">
        <v>0</v>
      </c>
      <c r="ZW52">
        <v>0</v>
      </c>
      <c r="ZX52">
        <v>0</v>
      </c>
      <c r="ZY52">
        <v>0</v>
      </c>
      <c r="ZZ52">
        <v>0</v>
      </c>
      <c r="AAA52">
        <v>0</v>
      </c>
      <c r="AAB52">
        <v>0</v>
      </c>
      <c r="AAC52">
        <v>0</v>
      </c>
      <c r="AAD52">
        <v>0</v>
      </c>
      <c r="AAE52">
        <v>0</v>
      </c>
      <c r="AAF52">
        <v>0</v>
      </c>
      <c r="AAG52">
        <v>0</v>
      </c>
      <c r="AAH52">
        <v>0</v>
      </c>
      <c r="AAI52">
        <v>0</v>
      </c>
      <c r="AAJ52">
        <v>0</v>
      </c>
      <c r="AAK52">
        <v>0</v>
      </c>
      <c r="AAL52">
        <v>0</v>
      </c>
      <c r="AAM52">
        <v>0</v>
      </c>
      <c r="AAN52">
        <v>0</v>
      </c>
      <c r="AAO52">
        <v>0</v>
      </c>
      <c r="AAP52">
        <v>0</v>
      </c>
      <c r="AAQ52">
        <v>0</v>
      </c>
      <c r="AAR52">
        <v>0</v>
      </c>
      <c r="AAS52">
        <v>0</v>
      </c>
      <c r="AAT52">
        <v>0</v>
      </c>
      <c r="AAU52">
        <v>0</v>
      </c>
      <c r="AAV52">
        <v>0</v>
      </c>
      <c r="AAW52">
        <v>0</v>
      </c>
      <c r="AAX52">
        <v>0</v>
      </c>
      <c r="AAY52">
        <v>0</v>
      </c>
      <c r="AAZ52">
        <v>0</v>
      </c>
      <c r="ABA52">
        <v>0</v>
      </c>
      <c r="ABB52">
        <v>0</v>
      </c>
      <c r="ABC52">
        <v>0</v>
      </c>
      <c r="ABD52">
        <v>0</v>
      </c>
      <c r="ABE52">
        <v>0</v>
      </c>
      <c r="ABF52">
        <v>0</v>
      </c>
      <c r="ABG52">
        <v>0</v>
      </c>
      <c r="ABH52">
        <v>0</v>
      </c>
      <c r="ABI52">
        <v>0</v>
      </c>
      <c r="ABJ52">
        <v>0</v>
      </c>
      <c r="ABK52">
        <v>0</v>
      </c>
      <c r="ABL52">
        <v>0</v>
      </c>
      <c r="ABM52">
        <v>0</v>
      </c>
      <c r="ABN52">
        <v>0</v>
      </c>
      <c r="ABO52">
        <v>0</v>
      </c>
      <c r="ABP52">
        <v>0</v>
      </c>
      <c r="ABQ52">
        <v>0</v>
      </c>
      <c r="ABR52">
        <v>0</v>
      </c>
      <c r="ABS52">
        <v>0</v>
      </c>
      <c r="ABT52">
        <v>0</v>
      </c>
      <c r="ABU52">
        <v>0</v>
      </c>
      <c r="ABV52">
        <v>0</v>
      </c>
      <c r="ABW52">
        <v>0</v>
      </c>
      <c r="ABX52">
        <v>0</v>
      </c>
      <c r="ABY52">
        <v>0</v>
      </c>
      <c r="ABZ52">
        <v>0</v>
      </c>
      <c r="ACA52">
        <v>0</v>
      </c>
      <c r="ACB52">
        <v>0</v>
      </c>
      <c r="ACC52">
        <v>0</v>
      </c>
      <c r="ACD52">
        <v>0</v>
      </c>
      <c r="ACE52">
        <v>0</v>
      </c>
      <c r="ACF52">
        <v>0</v>
      </c>
      <c r="ACG52">
        <v>0</v>
      </c>
      <c r="ACH52">
        <v>0</v>
      </c>
      <c r="ACI52">
        <v>0</v>
      </c>
      <c r="ACJ52">
        <v>0</v>
      </c>
      <c r="ACK52">
        <v>0</v>
      </c>
      <c r="ACL52">
        <v>0</v>
      </c>
      <c r="ACM52">
        <v>0</v>
      </c>
      <c r="ACN52">
        <v>0</v>
      </c>
      <c r="ACO52">
        <v>0</v>
      </c>
      <c r="ACP52">
        <v>0</v>
      </c>
      <c r="ACQ52">
        <v>0</v>
      </c>
    </row>
    <row r="53" spans="2:771" x14ac:dyDescent="0.25">
      <c r="B53">
        <f>IF(A53='Clinical resources'!B56,0,1)</f>
        <v>0</v>
      </c>
      <c r="C53">
        <f>'Clinical resources'!D56</f>
        <v>0</v>
      </c>
      <c r="H53" t="str">
        <f>ROW(H50)&amp;". "&amp;'Clinical resources'!B56</f>
        <v xml:space="preserve">50. </v>
      </c>
      <c r="J53" t="str" cm="1">
        <f t="array" ref="J53">IF(SUM(IF('Clinical resources'!L56:P56="X",1,0)*'Clinical resources'!L$4:P$4)&gt;0,"X","")</f>
        <v/>
      </c>
      <c r="K53" t="str" cm="1">
        <f t="array" ref="K53">IF(SUM(IF('Clinical resources'!Q56:U56="X",1,0)*'Clinical resources'!Q$4:U$4)&gt;0,"X","")</f>
        <v/>
      </c>
      <c r="L53" t="str" cm="1">
        <f t="array" ref="L53">IF(SUM(IF('Clinical resources'!V56:Z56="X",1,0)*'Clinical resources'!V$4:Z$4)&gt;0,"X","")</f>
        <v/>
      </c>
      <c r="M53" t="str" cm="1">
        <f t="array" ref="M53">IF(SUM(IF('Clinical resources'!AA56:AE56="X",1,0)*'Clinical resources'!AA$4:AE$4)&gt;0,"X","")</f>
        <v/>
      </c>
      <c r="N53" t="str" cm="1">
        <f t="array" ref="N53">IF(SUM(IF('Clinical resources'!AF56:AJ56="X",1,0)*'Clinical resources'!AF$4:AJ$4)&gt;0,"X","")</f>
        <v/>
      </c>
      <c r="O53" t="str" cm="1">
        <f t="array" ref="O53">IF(SUM(IF('Clinical resources'!AK56:AO56="X",1,0)*'Clinical resources'!AK$4:AO$4)&gt;0,"X","")</f>
        <v/>
      </c>
      <c r="P53" t="str" cm="1">
        <f t="array" ref="P53">IF(SUM(IF('Clinical resources'!AP56:AT56="X",1,0)*'Clinical resources'!AP$4:AT$4)&gt;0,"X","")</f>
        <v/>
      </c>
      <c r="Q53" t="str" cm="1">
        <f t="array" ref="Q53">IF(SUM(IF('Clinical resources'!AU56:AY56="X",1,0)*'Clinical resources'!AU$4:AY$4)&gt;0,"X","")</f>
        <v/>
      </c>
      <c r="R53" t="str" cm="1">
        <f t="array" ref="R53">IF(SUM(IF('Clinical resources'!AZ56:BD56="X",1,0)*'Clinical resources'!AZ$4:BD$4)&gt;0,"X","")</f>
        <v/>
      </c>
      <c r="S53" t="str" cm="1">
        <f t="array" ref="S53">IF(SUM(IF('Clinical resources'!BE56:BI56="X",1,0)*'Clinical resources'!BE$4:BI$4)&gt;0,"X","")</f>
        <v/>
      </c>
      <c r="T53" t="str" cm="1">
        <f t="array" ref="T53">IF(SUM(IF('Clinical resources'!BJ56:BN56="X",1,0)*'Clinical resources'!BJ$4:BN$4)&gt;0,"X","")</f>
        <v/>
      </c>
      <c r="U53" t="str" cm="1">
        <f t="array" ref="U53">IF(SUM(IF('Clinical resources'!BO56:BS56="X",1,0)*'Clinical resources'!BO$4:BS$4)&gt;0,"X","")</f>
        <v/>
      </c>
      <c r="V53" t="str" cm="1">
        <f t="array" ref="V53">IF(SUM(IF('Clinical resources'!BT56:BX56="X",1,0)*'Clinical resources'!BT$4:BX$4)&gt;0,"X","")</f>
        <v/>
      </c>
      <c r="W53" t="str" cm="1">
        <f t="array" ref="W53">IF(SUM(IF('Clinical resources'!BY56:CC56="X",1,0)*'Clinical resources'!BY$4:CC$4)&gt;0,"X","")</f>
        <v/>
      </c>
      <c r="X53" t="str" cm="1">
        <f t="array" ref="X53">IF(SUM(IF('Clinical resources'!CD56:CH56="X",1,0)*'Clinical resources'!CD$4:CH$4)&gt;0,"X","")</f>
        <v/>
      </c>
      <c r="AA53">
        <f t="array" ref="AA53">SUM('Clinical resources'!$L$4:$P$4*IF('Clinical resources'!$L56:$P56="X",1,0))</f>
        <v>0</v>
      </c>
      <c r="AB53">
        <f t="array" ref="AB53">SUM('Clinical resources'!$Q$4:$U$4*IF('Clinical resources'!$Q56:$U56="X",1,0))</f>
        <v>0</v>
      </c>
      <c r="AC53">
        <f t="array" ref="AC53">SUM('Clinical resources'!$V$4:$Z$4*IF('Clinical resources'!$V56:$Z56="X",1,0))</f>
        <v>0</v>
      </c>
      <c r="AD53">
        <f t="array" ref="AD53">SUM('Clinical resources'!$AA$4:$AE$4*IF('Clinical resources'!$AA56:$AE56="X",1,0))</f>
        <v>0</v>
      </c>
      <c r="AE53">
        <f t="array" ref="AE53">SUM('Clinical resources'!$AF$4:$AJ$4*IF('Clinical resources'!$AF56:$AJ56="X",1,0))</f>
        <v>0</v>
      </c>
      <c r="AF53">
        <f t="array" ref="AF53">SUM('Clinical resources'!$AK$4:$AO$4*IF('Clinical resources'!$AK56:$AO56="X",1,0))</f>
        <v>0</v>
      </c>
      <c r="AG53">
        <f t="array" ref="AG53">SUM('Clinical resources'!$AP$4:$AT$4*IF('Clinical resources'!$AP56:$AT56="X",1,0))</f>
        <v>0</v>
      </c>
      <c r="AH53">
        <f t="array" ref="AH53">SUM('Clinical resources'!$AU$4:$AY$4*IF('Clinical resources'!$AU56:$AY56="X",1,0))</f>
        <v>0</v>
      </c>
      <c r="AI53">
        <f t="array" ref="AI53">SUM('Clinical resources'!$AZ$4:$BD$4*IF('Clinical resources'!$AZ56:$BD56="X",1,0))</f>
        <v>0</v>
      </c>
      <c r="AJ53">
        <f t="array" ref="AJ53">SUM('Clinical resources'!$BE$4:$BI$4*IF('Clinical resources'!$BE56:$BI56="X",1,0))</f>
        <v>0</v>
      </c>
      <c r="AK53">
        <f t="array" ref="AK53">SUM('Clinical resources'!$BJ$4:$BN$4*IF('Clinical resources'!$BJ56:$BN56="X",1,0))</f>
        <v>0</v>
      </c>
      <c r="AL53">
        <f t="array" ref="AL53">SUM('Clinical resources'!$BO$4:$BS$4*IF('Clinical resources'!$BO56:$BS56="X",1,0))</f>
        <v>0</v>
      </c>
      <c r="AM53">
        <f t="array" ref="AM53">SUM('Clinical resources'!$BT$4:$BX$4*IF('Clinical resources'!$BT56:$BX56="X",1,0))</f>
        <v>0</v>
      </c>
      <c r="AN53">
        <f t="array" ref="AN53">SUM('Clinical resources'!$BY$4:$CC$4*IF('Clinical resources'!$BY56:$CC56="X",1,0))</f>
        <v>0</v>
      </c>
      <c r="AO53">
        <f t="array" ref="AO53">SUM('Clinical resources'!$CD$4:$CH$4*IF('Clinical resources'!$CD56:$CH56="X",1,0))</f>
        <v>0</v>
      </c>
      <c r="AS53" cm="1">
        <f t="array" ref="AS53">IF(SUM(IF($J53:$X53=TRANSPOSE('Capacity Backing (Hide)2'!B$67:B$81),1,0))&gt;0,1,0)</f>
        <v>0</v>
      </c>
      <c r="AT53" cm="1">
        <f t="array" ref="AT53">IF(SUM(IF($J53:$X53=TRANSPOSE('Capacity Backing (Hide)2'!C$67:C$81),1,0))&gt;0,1,0)</f>
        <v>0</v>
      </c>
      <c r="AU53" cm="1">
        <f t="array" ref="AU53">IF(SUM(IF($J53:$X53=TRANSPOSE('Capacity Backing (Hide)2'!D$67:D$81),1,0))&gt;0,1,0)</f>
        <v>0</v>
      </c>
      <c r="AV53" cm="1">
        <f t="array" ref="AV53">IF(SUM(IF($J53:$X53=TRANSPOSE('Capacity Backing (Hide)2'!E$67:E$81),1,0))&gt;0,1,0)</f>
        <v>0</v>
      </c>
      <c r="AW53" cm="1">
        <f t="array" ref="AW53">IF(SUM(IF($J53:$X53=TRANSPOSE('Capacity Backing (Hide)2'!F$67:F$81),1,0))&gt;0,1,0)</f>
        <v>0</v>
      </c>
      <c r="AX53" cm="1">
        <f t="array" ref="AX53">IF(SUM(IF($J53:$X53=TRANSPOSE('Capacity Backing (Hide)2'!G$67:G$81),1,0))&gt;0,1,0)</f>
        <v>0</v>
      </c>
      <c r="AY53" cm="1">
        <f t="array" ref="AY53">IF(SUM(IF($J53:$X53=TRANSPOSE('Capacity Backing (Hide)2'!H$67:H$81),1,0))&gt;0,1,0)</f>
        <v>0</v>
      </c>
      <c r="AZ53" cm="1">
        <f t="array" ref="AZ53">IF(SUM(IF($J53:$X53=TRANSPOSE('Capacity Backing (Hide)2'!I$67:I$81),1,0))&gt;0,1,0)</f>
        <v>0</v>
      </c>
      <c r="BA53" cm="1">
        <f t="array" ref="BA53">IF(SUM(IF($J53:$X53=TRANSPOSE('Capacity Backing (Hide)2'!J$67:J$81),1,0))&gt;0,1,0)</f>
        <v>0</v>
      </c>
      <c r="BB53" cm="1">
        <f t="array" ref="BB53">IF(SUM(IF($J53:$X53=TRANSPOSE('Capacity Backing (Hide)2'!K$67:K$81),1,0))&gt;0,1,0)</f>
        <v>0</v>
      </c>
      <c r="BC53" cm="1">
        <f t="array" ref="BC53">IF(SUM(IF($J53:$X53=TRANSPOSE('Capacity Backing (Hide)2'!L$67:L$81),1,0))&gt;0,1,0)</f>
        <v>0</v>
      </c>
      <c r="BD53" cm="1">
        <f t="array" ref="BD53">IF(SUM(IF($J53:$X53=TRANSPOSE('Capacity Backing (Hide)2'!M$67:M$81),1,0))&gt;0,1,0)</f>
        <v>0</v>
      </c>
      <c r="BE53" cm="1">
        <f t="array" ref="BE53">IF(SUM(IF($J53:$X53=TRANSPOSE('Capacity Backing (Hide)2'!N$67:N$81),1,0))&gt;0,1,0)</f>
        <v>0</v>
      </c>
      <c r="BF53" cm="1">
        <f t="array" ref="BF53">IF(SUM(IF($J53:$X53=TRANSPOSE('Capacity Backing (Hide)2'!O$67:O$81),1,0))&gt;0,1,0)</f>
        <v>0</v>
      </c>
      <c r="BG53" cm="1">
        <f t="array" ref="BG53">IF(SUM(IF($J53:$X53=TRANSPOSE('Capacity Backing (Hide)2'!P$67:P$81),1,0))&gt;0,1,0)</f>
        <v>0</v>
      </c>
      <c r="BH53" cm="1">
        <f t="array" ref="BH53">IF(SUM(IF($J53:$X53=TRANSPOSE('Capacity Backing (Hide)2'!Q$67:Q$81),1,0))&gt;0,1,0)</f>
        <v>0</v>
      </c>
      <c r="BI53" cm="1">
        <f t="array" ref="BI53">IF(SUM(IF($J53:$X53=TRANSPOSE('Capacity Backing (Hide)2'!R$67:R$81),1,0))&gt;0,1,0)</f>
        <v>0</v>
      </c>
      <c r="BJ53" cm="1">
        <f t="array" ref="BJ53">IF(SUM(IF($J53:$X53=TRANSPOSE('Capacity Backing (Hide)2'!S$67:S$81),1,0))&gt;0,1,0)</f>
        <v>0</v>
      </c>
      <c r="BK53" cm="1">
        <f t="array" ref="BK53">IF(SUM(IF($J53:$X53=TRANSPOSE('Capacity Backing (Hide)2'!T$67:T$81),1,0))&gt;0,1,0)</f>
        <v>0</v>
      </c>
      <c r="BL53" cm="1">
        <f t="array" ref="BL53">IF(SUM(IF($J53:$X53=TRANSPOSE('Capacity Backing (Hide)2'!U$67:U$81),1,0))&gt;0,1,0)</f>
        <v>0</v>
      </c>
      <c r="BM53" cm="1">
        <f t="array" ref="BM53">IF(SUM(IF($J53:$X53=TRANSPOSE('Capacity Backing (Hide)2'!V$67:V$81),1,0))&gt;0,1,0)</f>
        <v>0</v>
      </c>
      <c r="BN53" cm="1">
        <f t="array" ref="BN53">IF(SUM(IF($J53:$X53=TRANSPOSE('Capacity Backing (Hide)2'!W$67:W$81),1,0))&gt;0,1,0)</f>
        <v>0</v>
      </c>
      <c r="BO53" cm="1">
        <f t="array" ref="BO53">IF(SUM(IF($J53:$X53=TRANSPOSE('Capacity Backing (Hide)2'!X$67:X$81),1,0))&gt;0,1,0)</f>
        <v>0</v>
      </c>
      <c r="BP53" cm="1">
        <f t="array" ref="BP53">IF(SUM(IF($J53:$X53=TRANSPOSE('Capacity Backing (Hide)2'!Y$67:Y$81),1,0))&gt;0,1,0)</f>
        <v>0</v>
      </c>
      <c r="BQ53" cm="1">
        <f t="array" ref="BQ53">IF(SUM(IF($J53:$X53=TRANSPOSE('Capacity Backing (Hide)2'!Z$67:Z$81),1,0))&gt;0,1,0)</f>
        <v>0</v>
      </c>
      <c r="BR53" cm="1">
        <f t="array" ref="BR53">IF(SUM(IF($J53:$X53=TRANSPOSE('Capacity Backing (Hide)2'!AA$67:AA$81),1,0))&gt;0,1,0)</f>
        <v>0</v>
      </c>
      <c r="BS53" cm="1">
        <f t="array" ref="BS53">IF(SUM(IF($J53:$X53=TRANSPOSE('Capacity Backing (Hide)2'!AB$67:AB$81),1,0))&gt;0,1,0)</f>
        <v>0</v>
      </c>
      <c r="BT53" cm="1">
        <f t="array" ref="BT53">IF(SUM(IF($J53:$X53=TRANSPOSE('Capacity Backing (Hide)2'!AC$67:AC$81),1,0))&gt;0,1,0)</f>
        <v>0</v>
      </c>
      <c r="BU53" cm="1">
        <f t="array" ref="BU53">IF(SUM(IF($J53:$X53=TRANSPOSE('Capacity Backing (Hide)2'!AD$67:AD$81),1,0))&gt;0,1,0)</f>
        <v>0</v>
      </c>
      <c r="BV53" cm="1">
        <f t="array" ref="BV53">IF(SUM(IF($J53:$X53=TRANSPOSE('Capacity Backing (Hide)2'!AE$67:AE$81),1,0))&gt;0,1,0)</f>
        <v>0</v>
      </c>
      <c r="BW53" cm="1">
        <f t="array" ref="BW53">IF(SUM(IF($J53:$X53=TRANSPOSE('Capacity Backing (Hide)2'!AF$67:AF$81),1,0))&gt;0,1,0)</f>
        <v>0</v>
      </c>
      <c r="BX53" cm="1">
        <f t="array" ref="BX53">IF(SUM(IF($J53:$X53=TRANSPOSE('Capacity Backing (Hide)2'!AG$67:AG$81),1,0))&gt;0,1,0)</f>
        <v>0</v>
      </c>
      <c r="BY53" cm="1">
        <f t="array" ref="BY53">IF(SUM(IF($J53:$X53=TRANSPOSE('Capacity Backing (Hide)2'!AH$67:AH$81),1,0))&gt;0,1,0)</f>
        <v>0</v>
      </c>
      <c r="BZ53" cm="1">
        <f t="array" ref="BZ53">IF(SUM(IF($J53:$X53=TRANSPOSE('Capacity Backing (Hide)2'!AI$67:AI$81),1,0))&gt;0,1,0)</f>
        <v>0</v>
      </c>
      <c r="CA53" cm="1">
        <f t="array" ref="CA53">IF(SUM(IF($J53:$X53=TRANSPOSE('Capacity Backing (Hide)2'!AJ$67:AJ$81),1,0))&gt;0,1,0)</f>
        <v>0</v>
      </c>
      <c r="CB53" cm="1">
        <f t="array" ref="CB53">IF(SUM(IF($J53:$X53=TRANSPOSE('Capacity Backing (Hide)2'!AK$67:AK$81),1,0))&gt;0,1,0)</f>
        <v>0</v>
      </c>
      <c r="CC53" cm="1">
        <f t="array" ref="CC53">IF(SUM(IF($J53:$X53=TRANSPOSE('Capacity Backing (Hide)2'!AL$67:AL$81),1,0))&gt;0,1,0)</f>
        <v>0</v>
      </c>
      <c r="CD53" cm="1">
        <f t="array" ref="CD53">IF(SUM(IF($J53:$X53=TRANSPOSE('Capacity Backing (Hide)2'!AM$67:AM$81),1,0))&gt;0,1,0)</f>
        <v>0</v>
      </c>
      <c r="CE53" cm="1">
        <f t="array" ref="CE53">IF(SUM(IF($J53:$X53=TRANSPOSE('Capacity Backing (Hide)2'!AN$67:AN$81),1,0))&gt;0,1,0)</f>
        <v>0</v>
      </c>
      <c r="CF53" cm="1">
        <f t="array" ref="CF53">IF(SUM(IF($J53:$X53=TRANSPOSE('Capacity Backing (Hide)2'!AO$67:AO$81),1,0))&gt;0,1,0)</f>
        <v>0</v>
      </c>
      <c r="CG53" cm="1">
        <f t="array" ref="CG53">IF(SUM(IF($J53:$X53=TRANSPOSE('Capacity Backing (Hide)2'!AP$67:AP$81),1,0))&gt;0,1,0)</f>
        <v>0</v>
      </c>
      <c r="CH53" cm="1">
        <f t="array" ref="CH53">IF(SUM(IF($J53:$X53=TRANSPOSE('Capacity Backing (Hide)2'!AQ$67:AQ$81),1,0))&gt;0,1,0)</f>
        <v>0</v>
      </c>
      <c r="CI53" cm="1">
        <f t="array" ref="CI53">IF(SUM(IF($J53:$X53=TRANSPOSE('Capacity Backing (Hide)2'!AR$67:AR$81),1,0))&gt;0,1,0)</f>
        <v>0</v>
      </c>
      <c r="CJ53" cm="1">
        <f t="array" ref="CJ53">IF(SUM(IF($J53:$X53=TRANSPOSE('Capacity Backing (Hide)2'!AS$67:AS$81),1,0))&gt;0,1,0)</f>
        <v>0</v>
      </c>
      <c r="CK53" cm="1">
        <f t="array" ref="CK53">IF(SUM(IF($J53:$X53=TRANSPOSE('Capacity Backing (Hide)2'!AT$67:AT$81),1,0))&gt;0,1,0)</f>
        <v>0</v>
      </c>
      <c r="CL53" cm="1">
        <f t="array" ref="CL53">IF(SUM(IF($J53:$X53=TRANSPOSE('Capacity Backing (Hide)2'!AU$67:AU$81),1,0))&gt;0,1,0)</f>
        <v>0</v>
      </c>
      <c r="CM53" cm="1">
        <f t="array" ref="CM53">IF(SUM(IF($J53:$X53=TRANSPOSE('Capacity Backing (Hide)2'!AV$67:AV$81),1,0))&gt;0,1,0)</f>
        <v>0</v>
      </c>
      <c r="CN53" cm="1">
        <f t="array" ref="CN53">IF(SUM(IF($J53:$X53=TRANSPOSE('Capacity Backing (Hide)2'!AW$67:AW$81),1,0))&gt;0,1,0)</f>
        <v>0</v>
      </c>
      <c r="CO53" cm="1">
        <f t="array" ref="CO53">IF(SUM(IF($J53:$X53=TRANSPOSE('Capacity Backing (Hide)2'!AX$67:AX$81),1,0))&gt;0,1,0)</f>
        <v>0</v>
      </c>
      <c r="CP53" cm="1">
        <f t="array" ref="CP53">IF(SUM(IF($J53:$X53=TRANSPOSE('Capacity Backing (Hide)2'!AY$67:AY$81),1,0))&gt;0,1,0)</f>
        <v>0</v>
      </c>
      <c r="CQ53" cm="1">
        <f t="array" ref="CQ53">IF(SUM(IF($J53:$X53=TRANSPOSE('Capacity Backing (Hide)2'!AZ$67:AZ$81),1,0))&gt;0,1,0)</f>
        <v>0</v>
      </c>
      <c r="CR53" cm="1">
        <f t="array" ref="CR53">IF(SUM(IF($J53:$X53=TRANSPOSE('Capacity Backing (Hide)2'!BA$67:BA$81),1,0))&gt;0,1,0)</f>
        <v>0</v>
      </c>
      <c r="CS53" cm="1">
        <f t="array" ref="CS53">IF(SUM(IF($J53:$X53=TRANSPOSE('Capacity Backing (Hide)2'!BB$67:BB$81),1,0))&gt;0,1,0)</f>
        <v>0</v>
      </c>
      <c r="CT53" cm="1">
        <f t="array" ref="CT53">IF(SUM(IF($J53:$X53=TRANSPOSE('Capacity Backing (Hide)2'!BC$67:BC$81),1,0))&gt;0,1,0)</f>
        <v>0</v>
      </c>
      <c r="CU53" cm="1">
        <f t="array" ref="CU53">IF(SUM(IF($J53:$X53=TRANSPOSE('Capacity Backing (Hide)2'!BD$67:BD$81),1,0))&gt;0,1,0)</f>
        <v>0</v>
      </c>
      <c r="CV53" cm="1">
        <f t="array" ref="CV53">IF(SUM(IF($J53:$X53=TRANSPOSE('Capacity Backing (Hide)2'!BE$67:BE$81),1,0))&gt;0,1,0)</f>
        <v>0</v>
      </c>
      <c r="CW53" cm="1">
        <f t="array" ref="CW53">IF(SUM(IF($J53:$X53=TRANSPOSE('Capacity Backing (Hide)2'!BF$67:BF$81),1,0))&gt;0,1,0)</f>
        <v>0</v>
      </c>
      <c r="CX53" cm="1">
        <f t="array" ref="CX53">IF(SUM(IF($J53:$X53=TRANSPOSE('Capacity Backing (Hide)2'!BG$67:BG$81),1,0))&gt;0,1,0)</f>
        <v>0</v>
      </c>
      <c r="CY53" cm="1">
        <f t="array" ref="CY53">IF(SUM(IF($J53:$X53=TRANSPOSE('Capacity Backing (Hide)2'!BH$67:BH$81),1,0))&gt;0,1,0)</f>
        <v>0</v>
      </c>
      <c r="CZ53" cm="1">
        <f t="array" ref="CZ53">IF(SUM(IF($J53:$X53=TRANSPOSE('Capacity Backing (Hide)2'!BI$67:BI$81),1,0))&gt;0,1,0)</f>
        <v>0</v>
      </c>
      <c r="DA53" cm="1">
        <f t="array" ref="DA53">IF(SUM(IF($J53:$X53=TRANSPOSE('Capacity Backing (Hide)2'!BJ$67:BJ$81),1,0))&gt;0,1,0)</f>
        <v>0</v>
      </c>
      <c r="DB53" cm="1">
        <f t="array" ref="DB53">IF(SUM(IF($J53:$X53=TRANSPOSE('Capacity Backing (Hide)2'!BK$67:BK$81),1,0))&gt;0,1,0)</f>
        <v>0</v>
      </c>
      <c r="DC53" cm="1">
        <f t="array" ref="DC53">IF(SUM(IF($J53:$X53=TRANSPOSE('Capacity Backing (Hide)2'!BL$67:BL$81),1,0))&gt;0,1,0)</f>
        <v>0</v>
      </c>
      <c r="DD53" cm="1">
        <f t="array" ref="DD53">IF(SUM(IF($J53:$X53=TRANSPOSE('Capacity Backing (Hide)2'!BM$67:BM$81),1,0))&gt;0,1,0)</f>
        <v>0</v>
      </c>
      <c r="DE53" cm="1">
        <f t="array" ref="DE53">IF(SUM(IF($J53:$X53=TRANSPOSE('Capacity Backing (Hide)2'!BN$67:BN$81),1,0))&gt;0,1,0)</f>
        <v>0</v>
      </c>
      <c r="DF53" cm="1">
        <f t="array" ref="DF53">IF(SUM(IF($J53:$X53=TRANSPOSE('Capacity Backing (Hide)2'!BO$67:BO$81),1,0))&gt;0,1,0)</f>
        <v>0</v>
      </c>
      <c r="DG53" cm="1">
        <f t="array" ref="DG53">IF(SUM(IF($J53:$X53=TRANSPOSE('Capacity Backing (Hide)2'!BP$67:BP$81),1,0))&gt;0,1,0)</f>
        <v>0</v>
      </c>
      <c r="DH53" cm="1">
        <f t="array" ref="DH53">IF(SUM(IF($J53:$X53=TRANSPOSE('Capacity Backing (Hide)2'!BQ$67:BQ$81),1,0))&gt;0,1,0)</f>
        <v>0</v>
      </c>
      <c r="DI53" cm="1">
        <f t="array" ref="DI53">IF(SUM(IF($J53:$X53=TRANSPOSE('Capacity Backing (Hide)2'!BR$67:BR$81),1,0))&gt;0,1,0)</f>
        <v>0</v>
      </c>
      <c r="DJ53" cm="1">
        <f t="array" ref="DJ53">IF(SUM(IF($J53:$X53=TRANSPOSE('Capacity Backing (Hide)2'!BS$67:BS$81),1,0))&gt;0,1,0)</f>
        <v>0</v>
      </c>
      <c r="DK53" cm="1">
        <f t="array" ref="DK53">IF(SUM(IF($J53:$X53=TRANSPOSE('Capacity Backing (Hide)2'!BT$67:BT$81),1,0))&gt;0,1,0)</f>
        <v>0</v>
      </c>
      <c r="DL53" cm="1">
        <f t="array" ref="DL53">IF(SUM(IF($J53:$X53=TRANSPOSE('Capacity Backing (Hide)2'!BU$67:BU$81),1,0))&gt;0,1,0)</f>
        <v>0</v>
      </c>
      <c r="DM53" cm="1">
        <f t="array" ref="DM53">IF(SUM(IF($J53:$X53=TRANSPOSE('Capacity Backing (Hide)2'!BV$67:BV$81),1,0))&gt;0,1,0)</f>
        <v>0</v>
      </c>
      <c r="DN53" cm="1">
        <f t="array" ref="DN53">IF(SUM(IF($J53:$X53=TRANSPOSE('Capacity Backing (Hide)2'!BW$67:BW$81),1,0))&gt;0,1,0)</f>
        <v>0</v>
      </c>
      <c r="DO53" cm="1">
        <f t="array" ref="DO53">IF(SUM(IF($J53:$X53=TRANSPOSE('Capacity Backing (Hide)2'!BX$67:BX$81),1,0))&gt;0,1,0)</f>
        <v>0</v>
      </c>
      <c r="DP53" cm="1">
        <f t="array" ref="DP53">IF(SUM(IF($J53:$X53=TRANSPOSE('Capacity Backing (Hide)2'!BY$67:BY$81),1,0))&gt;0,1,0)</f>
        <v>0</v>
      </c>
      <c r="DQ53" cm="1">
        <f t="array" ref="DQ53">IF(SUM(IF($J53:$X53=TRANSPOSE('Capacity Backing (Hide)2'!BZ$67:BZ$81),1,0))&gt;0,1,0)</f>
        <v>0</v>
      </c>
      <c r="DR53" cm="1">
        <f t="array" ref="DR53">IF(SUM(IF($J53:$X53=TRANSPOSE('Capacity Backing (Hide)2'!CA$67:CA$81),1,0))&gt;0,1,0)</f>
        <v>0</v>
      </c>
      <c r="DS53" cm="1">
        <f t="array" ref="DS53">IF(SUM(IF($J53:$X53=TRANSPOSE('Capacity Backing (Hide)2'!CB$67:CB$81),1,0))&gt;0,1,0)</f>
        <v>0</v>
      </c>
      <c r="DT53" cm="1">
        <f t="array" ref="DT53">IF(SUM(IF($J53:$X53=TRANSPOSE('Capacity Backing (Hide)2'!CC$67:CC$81),1,0))&gt;0,1,0)</f>
        <v>0</v>
      </c>
      <c r="DU53" cm="1">
        <f t="array" ref="DU53">IF(SUM(IF($J53:$X53=TRANSPOSE('Capacity Backing (Hide)2'!CD$67:CD$81),1,0))&gt;0,1,0)</f>
        <v>0</v>
      </c>
      <c r="DV53" cm="1">
        <f t="array" ref="DV53">IF(SUM(IF($J53:$X53=TRANSPOSE('Capacity Backing (Hide)2'!CE$67:CE$81),1,0))&gt;0,1,0)</f>
        <v>0</v>
      </c>
      <c r="DW53" cm="1">
        <f t="array" ref="DW53">IF(SUM(IF($J53:$X53=TRANSPOSE('Capacity Backing (Hide)2'!CF$67:CF$81),1,0))&gt;0,1,0)</f>
        <v>0</v>
      </c>
      <c r="DX53" cm="1">
        <f t="array" ref="DX53">IF(SUM(IF($J53:$X53=TRANSPOSE('Capacity Backing (Hide)2'!CG$67:CG$81),1,0))&gt;0,1,0)</f>
        <v>0</v>
      </c>
      <c r="DY53" cm="1">
        <f t="array" ref="DY53">IF(SUM(IF($J53:$X53=TRANSPOSE('Capacity Backing (Hide)2'!CH$67:CH$81),1,0))&gt;0,1,0)</f>
        <v>0</v>
      </c>
      <c r="DZ53" cm="1">
        <f t="array" ref="DZ53">IF(SUM(IF($J53:$X53=TRANSPOSE('Capacity Backing (Hide)2'!CI$67:CI$81),1,0))&gt;0,1,0)</f>
        <v>0</v>
      </c>
      <c r="EA53" cm="1">
        <f t="array" ref="EA53">IF(SUM(IF($J53:$X53=TRANSPOSE('Capacity Backing (Hide)2'!CJ$67:CJ$81),1,0))&gt;0,1,0)</f>
        <v>0</v>
      </c>
      <c r="EB53" cm="1">
        <f t="array" ref="EB53">IF(SUM(IF($J53:$X53=TRANSPOSE('Capacity Backing (Hide)2'!CK$67:CK$81),1,0))&gt;0,1,0)</f>
        <v>0</v>
      </c>
      <c r="EC53" cm="1">
        <f t="array" ref="EC53">IF(SUM(IF($J53:$X53=TRANSPOSE('Capacity Backing (Hide)2'!CL$67:CL$81),1,0))&gt;0,1,0)</f>
        <v>0</v>
      </c>
      <c r="ED53" cm="1">
        <f t="array" ref="ED53">IF(SUM(IF($J53:$X53=TRANSPOSE('Capacity Backing (Hide)2'!CM$67:CM$81),1,0))&gt;0,1,0)</f>
        <v>0</v>
      </c>
      <c r="EE53" cm="1">
        <f t="array" ref="EE53">IF(SUM(IF($J53:$X53=TRANSPOSE('Capacity Backing (Hide)2'!CN$67:CN$81),1,0))&gt;0,1,0)</f>
        <v>0</v>
      </c>
      <c r="EF53" cm="1">
        <f t="array" ref="EF53">IF(SUM(IF($J53:$X53=TRANSPOSE('Capacity Backing (Hide)2'!CO$67:CO$81),1,0))&gt;0,1,0)</f>
        <v>0</v>
      </c>
      <c r="EG53" cm="1">
        <f t="array" ref="EG53">IF(SUM(IF($J53:$X53=TRANSPOSE('Capacity Backing (Hide)2'!CP$67:CP$81),1,0))&gt;0,1,0)</f>
        <v>0</v>
      </c>
      <c r="EH53" cm="1">
        <f t="array" ref="EH53">IF(SUM(IF($J53:$X53=TRANSPOSE('Capacity Backing (Hide)2'!CQ$67:CQ$81),1,0))&gt;0,1,0)</f>
        <v>0</v>
      </c>
      <c r="EI53" cm="1">
        <f t="array" ref="EI53">IF(SUM(IF($J53:$X53=TRANSPOSE('Capacity Backing (Hide)2'!CR$67:CR$81),1,0))&gt;0,1,0)</f>
        <v>0</v>
      </c>
      <c r="EJ53" cm="1">
        <f t="array" ref="EJ53">IF(SUM(IF($J53:$X53=TRANSPOSE('Capacity Backing (Hide)2'!CS$67:CS$81),1,0))&gt;0,1,0)</f>
        <v>0</v>
      </c>
      <c r="EK53" cm="1">
        <f t="array" ref="EK53">IF(SUM(IF($J53:$X53=TRANSPOSE('Capacity Backing (Hide)2'!CT$67:CT$81),1,0))&gt;0,1,0)</f>
        <v>0</v>
      </c>
      <c r="EL53" cm="1">
        <f t="array" ref="EL53">IF(SUM(IF($J53:$X53=TRANSPOSE('Capacity Backing (Hide)2'!CU$67:CU$81),1,0))&gt;0,1,0)</f>
        <v>0</v>
      </c>
      <c r="EM53" cm="1">
        <f t="array" ref="EM53">IF(SUM(IF($J53:$X53=TRANSPOSE('Capacity Backing (Hide)2'!CV$67:CV$81),1,0))&gt;0,1,0)</f>
        <v>0</v>
      </c>
      <c r="EN53" cm="1">
        <f t="array" ref="EN53">IF(SUM(IF($J53:$X53=TRANSPOSE('Capacity Backing (Hide)2'!CW$67:CW$81),1,0))&gt;0,1,0)</f>
        <v>0</v>
      </c>
      <c r="EQ53" cm="1">
        <f t="array" ref="EQ53">IF(SUM(IF($J53:$X53=TRANSPOSE('Capacity Backing (Hide)2'!B$203:B$217),1,0))&gt;0,1,0)</f>
        <v>0</v>
      </c>
      <c r="ER53" cm="1">
        <f t="array" ref="ER53">IF(SUM(IF($J53:$X53=TRANSPOSE('Capacity Backing (Hide)2'!C$203:C$217),1,0))&gt;0,1,0)</f>
        <v>0</v>
      </c>
      <c r="ES53" cm="1">
        <f t="array" ref="ES53">IF(SUM(IF($J53:$X53=TRANSPOSE('Capacity Backing (Hide)2'!D$203:D$217),1,0))&gt;0,1,0)</f>
        <v>0</v>
      </c>
      <c r="ET53" cm="1">
        <f t="array" ref="ET53">IF(SUM(IF($J53:$X53=TRANSPOSE('Capacity Backing (Hide)2'!E$203:E$217),1,0))&gt;0,1,0)</f>
        <v>0</v>
      </c>
      <c r="EU53" cm="1">
        <f t="array" ref="EU53">IF(SUM(IF($J53:$X53=TRANSPOSE('Capacity Backing (Hide)2'!F$203:F$217),1,0))&gt;0,1,0)</f>
        <v>0</v>
      </c>
      <c r="EV53" cm="1">
        <f t="array" ref="EV53">IF(SUM(IF($J53:$X53=TRANSPOSE('Capacity Backing (Hide)2'!G$203:G$217),1,0))&gt;0,1,0)</f>
        <v>0</v>
      </c>
      <c r="EW53" cm="1">
        <f t="array" ref="EW53">IF(SUM(IF($J53:$X53=TRANSPOSE('Capacity Backing (Hide)2'!H$203:H$217),1,0))&gt;0,1,0)</f>
        <v>0</v>
      </c>
      <c r="EX53" cm="1">
        <f t="array" ref="EX53">IF(SUM(IF($J53:$X53=TRANSPOSE('Capacity Backing (Hide)2'!I$203:I$217),1,0))&gt;0,1,0)</f>
        <v>0</v>
      </c>
      <c r="EY53" cm="1">
        <f t="array" ref="EY53">IF(SUM(IF($J53:$X53=TRANSPOSE('Capacity Backing (Hide)2'!J$203:J$217),1,0))&gt;0,1,0)</f>
        <v>0</v>
      </c>
      <c r="EZ53" cm="1">
        <f t="array" ref="EZ53">IF(SUM(IF($J53:$X53=TRANSPOSE('Capacity Backing (Hide)2'!K$203:K$217),1,0))&gt;0,1,0)</f>
        <v>0</v>
      </c>
      <c r="FA53" cm="1">
        <f t="array" ref="FA53">IF(SUM(IF($J53:$X53=TRANSPOSE('Capacity Backing (Hide)2'!L$203:L$217),1,0))&gt;0,1,0)</f>
        <v>0</v>
      </c>
      <c r="FB53" cm="1">
        <f t="array" ref="FB53">IF(SUM(IF($J53:$X53=TRANSPOSE('Capacity Backing (Hide)2'!M$203:M$217),1,0))&gt;0,1,0)</f>
        <v>0</v>
      </c>
      <c r="FC53" cm="1">
        <f t="array" ref="FC53">IF(SUM(IF($J53:$X53=TRANSPOSE('Capacity Backing (Hide)2'!N$203:N$217),1,0))&gt;0,1,0)</f>
        <v>0</v>
      </c>
      <c r="FD53" cm="1">
        <f t="array" ref="FD53">IF(SUM(IF($J53:$X53=TRANSPOSE('Capacity Backing (Hide)2'!O$203:O$217),1,0))&gt;0,1,0)</f>
        <v>0</v>
      </c>
      <c r="FE53" cm="1">
        <f t="array" ref="FE53">IF(SUM(IF($J53:$X53=TRANSPOSE('Capacity Backing (Hide)2'!P$203:P$217),1,0))&gt;0,1,0)</f>
        <v>0</v>
      </c>
      <c r="FF53" cm="1">
        <f t="array" ref="FF53">IF(SUM(IF($J53:$X53=TRANSPOSE('Capacity Backing (Hide)2'!Q$203:Q$217),1,0))&gt;0,1,0)</f>
        <v>0</v>
      </c>
      <c r="FG53" cm="1">
        <f t="array" ref="FG53">IF(SUM(IF($J53:$X53=TRANSPOSE('Capacity Backing (Hide)2'!R$203:R$217),1,0))&gt;0,1,0)</f>
        <v>0</v>
      </c>
      <c r="FH53" cm="1">
        <f t="array" ref="FH53">IF(SUM(IF($J53:$X53=TRANSPOSE('Capacity Backing (Hide)2'!S$203:S$217),1,0))&gt;0,1,0)</f>
        <v>0</v>
      </c>
      <c r="FI53" cm="1">
        <f t="array" ref="FI53">IF(SUM(IF($J53:$X53=TRANSPOSE('Capacity Backing (Hide)2'!T$203:T$217),1,0))&gt;0,1,0)</f>
        <v>0</v>
      </c>
      <c r="FJ53" cm="1">
        <f t="array" ref="FJ53">IF(SUM(IF($J53:$X53=TRANSPOSE('Capacity Backing (Hide)2'!U$203:U$217),1,0))&gt;0,1,0)</f>
        <v>0</v>
      </c>
      <c r="FK53" cm="1">
        <f t="array" ref="FK53">IF(SUM(IF($J53:$X53=TRANSPOSE('Capacity Backing (Hide)2'!V$203:V$217),1,0))&gt;0,1,0)</f>
        <v>0</v>
      </c>
      <c r="FL53" cm="1">
        <f t="array" ref="FL53">IF(SUM(IF($J53:$X53=TRANSPOSE('Capacity Backing (Hide)2'!W$203:W$217),1,0))&gt;0,1,0)</f>
        <v>0</v>
      </c>
      <c r="FM53" cm="1">
        <f t="array" ref="FM53">IF(SUM(IF($J53:$X53=TRANSPOSE('Capacity Backing (Hide)2'!X$203:X$217),1,0))&gt;0,1,0)</f>
        <v>0</v>
      </c>
      <c r="FN53" cm="1">
        <f t="array" ref="FN53">IF(SUM(IF($J53:$X53=TRANSPOSE('Capacity Backing (Hide)2'!Y$203:Y$217),1,0))&gt;0,1,0)</f>
        <v>0</v>
      </c>
      <c r="FO53" cm="1">
        <f t="array" ref="FO53">IF(SUM(IF($J53:$X53=TRANSPOSE('Capacity Backing (Hide)2'!Z$203:Z$217),1,0))&gt;0,1,0)</f>
        <v>0</v>
      </c>
      <c r="FP53" cm="1">
        <f t="array" ref="FP53">IF(SUM(IF($J53:$X53=TRANSPOSE('Capacity Backing (Hide)2'!AA$203:AA$217),1,0))&gt;0,1,0)</f>
        <v>0</v>
      </c>
      <c r="FQ53" cm="1">
        <f t="array" ref="FQ53">IF(SUM(IF($J53:$X53=TRANSPOSE('Capacity Backing (Hide)2'!AB$203:AB$217),1,0))&gt;0,1,0)</f>
        <v>0</v>
      </c>
      <c r="FR53" cm="1">
        <f t="array" ref="FR53">IF(SUM(IF($J53:$X53=TRANSPOSE('Capacity Backing (Hide)2'!AC$203:AC$217),1,0))&gt;0,1,0)</f>
        <v>0</v>
      </c>
      <c r="FS53" cm="1">
        <f t="array" ref="FS53">IF(SUM(IF($J53:$X53=TRANSPOSE('Capacity Backing (Hide)2'!AD$203:AD$217),1,0))&gt;0,1,0)</f>
        <v>0</v>
      </c>
      <c r="FT53" cm="1">
        <f t="array" ref="FT53">IF(SUM(IF($J53:$X53=TRANSPOSE('Capacity Backing (Hide)2'!AE$203:AE$217),1,0))&gt;0,1,0)</f>
        <v>0</v>
      </c>
      <c r="FU53" cm="1">
        <f t="array" ref="FU53">IF(SUM(IF($J53:$X53=TRANSPOSE('Capacity Backing (Hide)2'!AF$203:AF$217),1,0))&gt;0,1,0)</f>
        <v>0</v>
      </c>
      <c r="FV53" cm="1">
        <f t="array" ref="FV53">IF(SUM(IF($J53:$X53=TRANSPOSE('Capacity Backing (Hide)2'!AG$203:AG$217),1,0))&gt;0,1,0)</f>
        <v>0</v>
      </c>
      <c r="FW53" cm="1">
        <f t="array" ref="FW53">IF(SUM(IF($J53:$X53=TRANSPOSE('Capacity Backing (Hide)2'!AH$203:AH$217),1,0))&gt;0,1,0)</f>
        <v>0</v>
      </c>
      <c r="FX53" cm="1">
        <f t="array" ref="FX53">IF(SUM(IF($J53:$X53=TRANSPOSE('Capacity Backing (Hide)2'!AI$203:AI$217),1,0))&gt;0,1,0)</f>
        <v>0</v>
      </c>
      <c r="FY53" cm="1">
        <f t="array" ref="FY53">IF(SUM(IF($J53:$X53=TRANSPOSE('Capacity Backing (Hide)2'!AJ$203:AJ$217),1,0))&gt;0,1,0)</f>
        <v>0</v>
      </c>
      <c r="FZ53" cm="1">
        <f t="array" ref="FZ53">IF(SUM(IF($J53:$X53=TRANSPOSE('Capacity Backing (Hide)2'!AK$203:AK$217),1,0))&gt;0,1,0)</f>
        <v>0</v>
      </c>
      <c r="GA53" cm="1">
        <f t="array" ref="GA53">IF(SUM(IF($J53:$X53=TRANSPOSE('Capacity Backing (Hide)2'!AL$203:AL$217),1,0))&gt;0,1,0)</f>
        <v>0</v>
      </c>
      <c r="GB53" cm="1">
        <f t="array" ref="GB53">IF(SUM(IF($J53:$X53=TRANSPOSE('Capacity Backing (Hide)2'!AM$203:AM$217),1,0))&gt;0,1,0)</f>
        <v>0</v>
      </c>
      <c r="GC53" cm="1">
        <f t="array" ref="GC53">IF(SUM(IF($J53:$X53=TRANSPOSE('Capacity Backing (Hide)2'!AN$203:AN$217),1,0))&gt;0,1,0)</f>
        <v>0</v>
      </c>
      <c r="GD53" cm="1">
        <f t="array" ref="GD53">IF(SUM(IF($J53:$X53=TRANSPOSE('Capacity Backing (Hide)2'!AO$203:AO$217),1,0))&gt;0,1,0)</f>
        <v>0</v>
      </c>
      <c r="GE53" cm="1">
        <f t="array" ref="GE53">IF(SUM(IF($J53:$X53=TRANSPOSE('Capacity Backing (Hide)2'!AP$203:AP$217),1,0))&gt;0,1,0)</f>
        <v>0</v>
      </c>
      <c r="GF53" cm="1">
        <f t="array" ref="GF53">IF(SUM(IF($J53:$X53=TRANSPOSE('Capacity Backing (Hide)2'!AQ$203:AQ$217),1,0))&gt;0,1,0)</f>
        <v>0</v>
      </c>
      <c r="GG53" cm="1">
        <f t="array" ref="GG53">IF(SUM(IF($J53:$X53=TRANSPOSE('Capacity Backing (Hide)2'!AR$203:AR$217),1,0))&gt;0,1,0)</f>
        <v>0</v>
      </c>
      <c r="GH53" cm="1">
        <f t="array" ref="GH53">IF(SUM(IF($J53:$X53=TRANSPOSE('Capacity Backing (Hide)2'!AS$203:AS$217),1,0))&gt;0,1,0)</f>
        <v>0</v>
      </c>
      <c r="GI53" cm="1">
        <f t="array" ref="GI53">IF(SUM(IF($J53:$X53=TRANSPOSE('Capacity Backing (Hide)2'!AT$203:AT$217),1,0))&gt;0,1,0)</f>
        <v>0</v>
      </c>
      <c r="GJ53" cm="1">
        <f t="array" ref="GJ53">IF(SUM(IF($J53:$X53=TRANSPOSE('Capacity Backing (Hide)2'!AU$203:AU$217),1,0))&gt;0,1,0)</f>
        <v>0</v>
      </c>
      <c r="GK53" cm="1">
        <f t="array" ref="GK53">IF(SUM(IF($J53:$X53=TRANSPOSE('Capacity Backing (Hide)2'!AV$203:AV$217),1,0))&gt;0,1,0)</f>
        <v>0</v>
      </c>
      <c r="GL53" cm="1">
        <f t="array" ref="GL53">IF(SUM(IF($J53:$X53=TRANSPOSE('Capacity Backing (Hide)2'!AW$203:AW$217),1,0))&gt;0,1,0)</f>
        <v>0</v>
      </c>
      <c r="GM53" cm="1">
        <f t="array" ref="GM53">IF(SUM(IF($J53:$X53=TRANSPOSE('Capacity Backing (Hide)2'!AX$203:AX$217),1,0))&gt;0,1,0)</f>
        <v>0</v>
      </c>
      <c r="GN53" cm="1">
        <f t="array" ref="GN53">IF(SUM(IF($J53:$X53=TRANSPOSE('Capacity Backing (Hide)2'!AY$203:AY$217),1,0))&gt;0,1,0)</f>
        <v>0</v>
      </c>
      <c r="GO53" cm="1">
        <f t="array" ref="GO53">IF(SUM(IF($J53:$X53=TRANSPOSE('Capacity Backing (Hide)2'!AZ$203:AZ$217),1,0))&gt;0,1,0)</f>
        <v>0</v>
      </c>
      <c r="GP53" cm="1">
        <f t="array" ref="GP53">IF(SUM(IF($J53:$X53=TRANSPOSE('Capacity Backing (Hide)2'!BA$203:BA$217),1,0))&gt;0,1,0)</f>
        <v>0</v>
      </c>
      <c r="GQ53" cm="1">
        <f t="array" ref="GQ53">IF(SUM(IF($J53:$X53=TRANSPOSE('Capacity Backing (Hide)2'!BB$203:BB$217),1,0))&gt;0,1,0)</f>
        <v>0</v>
      </c>
      <c r="GR53" cm="1">
        <f t="array" ref="GR53">IF(SUM(IF($J53:$X53=TRANSPOSE('Capacity Backing (Hide)2'!BC$203:BC$217),1,0))&gt;0,1,0)</f>
        <v>0</v>
      </c>
      <c r="GS53" cm="1">
        <f t="array" ref="GS53">IF(SUM(IF($J53:$X53=TRANSPOSE('Capacity Backing (Hide)2'!BD$203:BD$217),1,0))&gt;0,1,0)</f>
        <v>0</v>
      </c>
      <c r="GT53" cm="1">
        <f t="array" ref="GT53">IF(SUM(IF($J53:$X53=TRANSPOSE('Capacity Backing (Hide)2'!BE$203:BE$217),1,0))&gt;0,1,0)</f>
        <v>0</v>
      </c>
      <c r="GU53" cm="1">
        <f t="array" ref="GU53">IF(SUM(IF($J53:$X53=TRANSPOSE('Capacity Backing (Hide)2'!BF$203:BF$217),1,0))&gt;0,1,0)</f>
        <v>0</v>
      </c>
      <c r="GV53" cm="1">
        <f t="array" ref="GV53">IF(SUM(IF($J53:$X53=TRANSPOSE('Capacity Backing (Hide)2'!BG$203:BG$217),1,0))&gt;0,1,0)</f>
        <v>0</v>
      </c>
      <c r="GW53" cm="1">
        <f t="array" ref="GW53">IF(SUM(IF($J53:$X53=TRANSPOSE('Capacity Backing (Hide)2'!BH$203:BH$217),1,0))&gt;0,1,0)</f>
        <v>0</v>
      </c>
      <c r="GX53" cm="1">
        <f t="array" ref="GX53">IF(SUM(IF($J53:$X53=TRANSPOSE('Capacity Backing (Hide)2'!BI$203:BI$217),1,0))&gt;0,1,0)</f>
        <v>0</v>
      </c>
      <c r="GY53" cm="1">
        <f t="array" ref="GY53">IF(SUM(IF($J53:$X53=TRANSPOSE('Capacity Backing (Hide)2'!BJ$203:BJ$217),1,0))&gt;0,1,0)</f>
        <v>0</v>
      </c>
      <c r="GZ53" cm="1">
        <f t="array" ref="GZ53">IF(SUM(IF($J53:$X53=TRANSPOSE('Capacity Backing (Hide)2'!BK$203:BK$217),1,0))&gt;0,1,0)</f>
        <v>0</v>
      </c>
      <c r="HA53" cm="1">
        <f t="array" ref="HA53">IF(SUM(IF($J53:$X53=TRANSPOSE('Capacity Backing (Hide)2'!BL$203:BL$217),1,0))&gt;0,1,0)</f>
        <v>0</v>
      </c>
      <c r="HB53" cm="1">
        <f t="array" ref="HB53">IF(SUM(IF($J53:$X53=TRANSPOSE('Capacity Backing (Hide)2'!BM$203:BM$217),1,0))&gt;0,1,0)</f>
        <v>0</v>
      </c>
      <c r="HC53" cm="1">
        <f t="array" ref="HC53">IF(SUM(IF($J53:$X53=TRANSPOSE('Capacity Backing (Hide)2'!BN$203:BN$217),1,0))&gt;0,1,0)</f>
        <v>0</v>
      </c>
      <c r="HD53" cm="1">
        <f t="array" ref="HD53">IF(SUM(IF($J53:$X53=TRANSPOSE('Capacity Backing (Hide)2'!BO$203:BO$217),1,0))&gt;0,1,0)</f>
        <v>0</v>
      </c>
      <c r="HE53" cm="1">
        <f t="array" ref="HE53">IF(SUM(IF($J53:$X53=TRANSPOSE('Capacity Backing (Hide)2'!BP$203:BP$217),1,0))&gt;0,1,0)</f>
        <v>0</v>
      </c>
      <c r="HF53" cm="1">
        <f t="array" ref="HF53">IF(SUM(IF($J53:$X53=TRANSPOSE('Capacity Backing (Hide)2'!BQ$203:BQ$217),1,0))&gt;0,1,0)</f>
        <v>0</v>
      </c>
      <c r="HG53" cm="1">
        <f t="array" ref="HG53">IF(SUM(IF($J53:$X53=TRANSPOSE('Capacity Backing (Hide)2'!BR$203:BR$217),1,0))&gt;0,1,0)</f>
        <v>0</v>
      </c>
      <c r="HH53" cm="1">
        <f t="array" ref="HH53">IF(SUM(IF($J53:$X53=TRANSPOSE('Capacity Backing (Hide)2'!BS$203:BS$217),1,0))&gt;0,1,0)</f>
        <v>0</v>
      </c>
      <c r="HI53" cm="1">
        <f t="array" ref="HI53">IF(SUM(IF($J53:$X53=TRANSPOSE('Capacity Backing (Hide)2'!BT$203:BT$217),1,0))&gt;0,1,0)</f>
        <v>0</v>
      </c>
      <c r="HJ53" cm="1">
        <f t="array" ref="HJ53">IF(SUM(IF($J53:$X53=TRANSPOSE('Capacity Backing (Hide)2'!BU$203:BU$217),1,0))&gt;0,1,0)</f>
        <v>0</v>
      </c>
      <c r="HK53" cm="1">
        <f t="array" ref="HK53">IF(SUM(IF($J53:$X53=TRANSPOSE('Capacity Backing (Hide)2'!BV$203:BV$217),1,0))&gt;0,1,0)</f>
        <v>0</v>
      </c>
      <c r="HL53" cm="1">
        <f t="array" ref="HL53">IF(SUM(IF($J53:$X53=TRANSPOSE('Capacity Backing (Hide)2'!BW$203:BW$217),1,0))&gt;0,1,0)</f>
        <v>0</v>
      </c>
      <c r="HM53" cm="1">
        <f t="array" ref="HM53">IF(SUM(IF($J53:$X53=TRANSPOSE('Capacity Backing (Hide)2'!BX$203:BX$217),1,0))&gt;0,1,0)</f>
        <v>0</v>
      </c>
      <c r="HN53" cm="1">
        <f t="array" ref="HN53">IF(SUM(IF($J53:$X53=TRANSPOSE('Capacity Backing (Hide)2'!BY$203:BY$217),1,0))&gt;0,1,0)</f>
        <v>0</v>
      </c>
      <c r="HO53" cm="1">
        <f t="array" ref="HO53">IF(SUM(IF($J53:$X53=TRANSPOSE('Capacity Backing (Hide)2'!BZ$203:BZ$217),1,0))&gt;0,1,0)</f>
        <v>0</v>
      </c>
      <c r="HP53" cm="1">
        <f t="array" ref="HP53">IF(SUM(IF($J53:$X53=TRANSPOSE('Capacity Backing (Hide)2'!CA$203:CA$217),1,0))&gt;0,1,0)</f>
        <v>0</v>
      </c>
      <c r="HQ53" cm="1">
        <f t="array" ref="HQ53">IF(SUM(IF($J53:$X53=TRANSPOSE('Capacity Backing (Hide)2'!CB$203:CB$217),1,0))&gt;0,1,0)</f>
        <v>0</v>
      </c>
      <c r="HR53" cm="1">
        <f t="array" ref="HR53">IF(SUM(IF($J53:$X53=TRANSPOSE('Capacity Backing (Hide)2'!CC$203:CC$217),1,0))&gt;0,1,0)</f>
        <v>0</v>
      </c>
      <c r="HS53" cm="1">
        <f t="array" ref="HS53">IF(SUM(IF($J53:$X53=TRANSPOSE('Capacity Backing (Hide)2'!CD$203:CD$217),1,0))&gt;0,1,0)</f>
        <v>0</v>
      </c>
      <c r="HT53" cm="1">
        <f t="array" ref="HT53">IF(SUM(IF($J53:$X53=TRANSPOSE('Capacity Backing (Hide)2'!CE$203:CE$217),1,0))&gt;0,1,0)</f>
        <v>0</v>
      </c>
      <c r="HU53" cm="1">
        <f t="array" ref="HU53">IF(SUM(IF($J53:$X53=TRANSPOSE('Capacity Backing (Hide)2'!CF$203:CF$217),1,0))&gt;0,1,0)</f>
        <v>0</v>
      </c>
      <c r="HV53" cm="1">
        <f t="array" ref="HV53">IF(SUM(IF($J53:$X53=TRANSPOSE('Capacity Backing (Hide)2'!CG$203:CG$217),1,0))&gt;0,1,0)</f>
        <v>0</v>
      </c>
      <c r="HW53" cm="1">
        <f t="array" ref="HW53">IF(SUM(IF($J53:$X53=TRANSPOSE('Capacity Backing (Hide)2'!CH$203:CH$217),1,0))&gt;0,1,0)</f>
        <v>0</v>
      </c>
      <c r="HX53" cm="1">
        <f t="array" ref="HX53">IF(SUM(IF($J53:$X53=TRANSPOSE('Capacity Backing (Hide)2'!CI$203:CI$217),1,0))&gt;0,1,0)</f>
        <v>0</v>
      </c>
      <c r="HY53" cm="1">
        <f t="array" ref="HY53">IF(SUM(IF($J53:$X53=TRANSPOSE('Capacity Backing (Hide)2'!CJ$203:CJ$217),1,0))&gt;0,1,0)</f>
        <v>0</v>
      </c>
      <c r="HZ53" cm="1">
        <f t="array" ref="HZ53">IF(SUM(IF($J53:$X53=TRANSPOSE('Capacity Backing (Hide)2'!CK$203:CK$217),1,0))&gt;0,1,0)</f>
        <v>0</v>
      </c>
      <c r="IA53" cm="1">
        <f t="array" ref="IA53">IF(SUM(IF($J53:$X53=TRANSPOSE('Capacity Backing (Hide)2'!CL$203:CL$217),1,0))&gt;0,1,0)</f>
        <v>0</v>
      </c>
      <c r="IB53" cm="1">
        <f t="array" ref="IB53">IF(SUM(IF($J53:$X53=TRANSPOSE('Capacity Backing (Hide)2'!CM$203:CM$217),1,0))&gt;0,1,0)</f>
        <v>0</v>
      </c>
      <c r="IC53" cm="1">
        <f t="array" ref="IC53">IF(SUM(IF($J53:$X53=TRANSPOSE('Capacity Backing (Hide)2'!CN$203:CN$217),1,0))&gt;0,1,0)</f>
        <v>0</v>
      </c>
      <c r="ID53" cm="1">
        <f t="array" ref="ID53">IF(SUM(IF($J53:$X53=TRANSPOSE('Capacity Backing (Hide)2'!CO$203:CO$217),1,0))&gt;0,1,0)</f>
        <v>0</v>
      </c>
      <c r="IE53" cm="1">
        <f t="array" ref="IE53">IF(SUM(IF($J53:$X53=TRANSPOSE('Capacity Backing (Hide)2'!CP$203:CP$217),1,0))&gt;0,1,0)</f>
        <v>0</v>
      </c>
      <c r="IF53" cm="1">
        <f t="array" ref="IF53">IF(SUM(IF($J53:$X53=TRANSPOSE('Capacity Backing (Hide)2'!CQ$203:CQ$217),1,0))&gt;0,1,0)</f>
        <v>0</v>
      </c>
      <c r="IG53" cm="1">
        <f t="array" ref="IG53">IF(SUM(IF($J53:$X53=TRANSPOSE('Capacity Backing (Hide)2'!CR$203:CR$217),1,0))&gt;0,1,0)</f>
        <v>0</v>
      </c>
      <c r="IH53" cm="1">
        <f t="array" ref="IH53">IF(SUM(IF($J53:$X53=TRANSPOSE('Capacity Backing (Hide)2'!CS$203:CS$217),1,0))&gt;0,1,0)</f>
        <v>0</v>
      </c>
      <c r="II53" cm="1">
        <f t="array" ref="II53">IF(SUM(IF($J53:$X53=TRANSPOSE('Capacity Backing (Hide)2'!CT$203:CT$217),1,0))&gt;0,1,0)</f>
        <v>0</v>
      </c>
      <c r="IJ53" cm="1">
        <f t="array" ref="IJ53">IF(SUM(IF($J53:$X53=TRANSPOSE('Capacity Backing (Hide)2'!CU$203:CU$217),1,0))&gt;0,1,0)</f>
        <v>0</v>
      </c>
      <c r="IK53" cm="1">
        <f t="array" ref="IK53">IF(SUM(IF($J53:$X53=TRANSPOSE('Capacity Backing (Hide)2'!CV$203:CV$217),1,0))&gt;0,1,0)</f>
        <v>0</v>
      </c>
      <c r="IL53" cm="1">
        <f t="array" ref="IL53">IF(SUM(IF($J53:$X53=TRANSPOSE('Capacity Backing (Hide)2'!CW$203:CW$217),1,0))&gt;0,1,0)</f>
        <v>0</v>
      </c>
      <c r="IO53" s="184">
        <v>0</v>
      </c>
      <c r="IP53" s="184">
        <v>0</v>
      </c>
      <c r="IQ53" s="184">
        <v>0</v>
      </c>
      <c r="IR53" s="184">
        <v>0</v>
      </c>
      <c r="IS53" s="184">
        <v>0</v>
      </c>
      <c r="IT53" s="184">
        <v>0</v>
      </c>
      <c r="IU53" s="184">
        <v>0</v>
      </c>
      <c r="IV53" s="184">
        <v>0</v>
      </c>
      <c r="IW53" s="184">
        <v>0</v>
      </c>
      <c r="IX53" s="184">
        <v>0</v>
      </c>
      <c r="IY53" s="184">
        <v>0</v>
      </c>
      <c r="IZ53" s="184">
        <v>0</v>
      </c>
      <c r="JA53" s="184">
        <v>0</v>
      </c>
      <c r="JB53" s="184">
        <v>0</v>
      </c>
      <c r="JC53" s="184">
        <v>0</v>
      </c>
      <c r="JD53" s="184">
        <v>0</v>
      </c>
      <c r="JE53" s="184">
        <v>0</v>
      </c>
      <c r="JF53" s="184">
        <v>0</v>
      </c>
      <c r="JG53" s="184">
        <v>0</v>
      </c>
      <c r="JH53" s="184">
        <v>0</v>
      </c>
      <c r="JI53" s="184">
        <v>0</v>
      </c>
      <c r="JJ53" s="184">
        <v>0</v>
      </c>
      <c r="JK53" s="184">
        <v>0</v>
      </c>
      <c r="JL53" s="184">
        <v>0</v>
      </c>
      <c r="JM53" s="184">
        <v>0</v>
      </c>
      <c r="JN53" s="184">
        <v>0</v>
      </c>
      <c r="JO53" s="184">
        <v>0</v>
      </c>
      <c r="JP53" s="184">
        <v>0</v>
      </c>
      <c r="JQ53" s="184">
        <v>0</v>
      </c>
      <c r="JR53" s="184">
        <v>0</v>
      </c>
      <c r="JS53" s="184">
        <v>0</v>
      </c>
      <c r="JT53" s="184">
        <v>0</v>
      </c>
      <c r="JU53" s="184">
        <v>0</v>
      </c>
      <c r="JV53" s="184">
        <v>0</v>
      </c>
      <c r="JW53" s="184">
        <v>0</v>
      </c>
      <c r="JX53" s="184">
        <v>0</v>
      </c>
      <c r="JY53" s="184">
        <v>0</v>
      </c>
      <c r="JZ53" s="184">
        <v>0</v>
      </c>
      <c r="KA53" s="184">
        <v>0</v>
      </c>
      <c r="KB53" s="184">
        <v>0</v>
      </c>
      <c r="KC53" s="184">
        <v>0</v>
      </c>
      <c r="KD53" s="184">
        <v>0</v>
      </c>
      <c r="KE53" s="184">
        <v>0</v>
      </c>
      <c r="KF53" s="184">
        <v>0</v>
      </c>
      <c r="KG53" s="184">
        <v>0</v>
      </c>
      <c r="KH53" s="184">
        <v>0</v>
      </c>
      <c r="KI53" s="184">
        <v>0</v>
      </c>
      <c r="KJ53" s="184">
        <v>0</v>
      </c>
      <c r="KK53" s="184">
        <v>0</v>
      </c>
      <c r="KL53" s="184">
        <v>0</v>
      </c>
      <c r="KM53" s="184">
        <v>0</v>
      </c>
      <c r="KN53" s="184">
        <v>0</v>
      </c>
      <c r="KO53" s="184">
        <v>0</v>
      </c>
      <c r="KP53" s="184">
        <v>0</v>
      </c>
      <c r="KQ53" s="184">
        <v>0</v>
      </c>
      <c r="KR53" s="184">
        <v>0</v>
      </c>
      <c r="KS53" s="184">
        <v>0</v>
      </c>
      <c r="KT53" s="184">
        <v>0</v>
      </c>
      <c r="KU53" s="184">
        <v>0</v>
      </c>
      <c r="KV53" s="184">
        <v>0</v>
      </c>
      <c r="KW53" s="184">
        <v>0</v>
      </c>
      <c r="KX53" s="184">
        <v>0</v>
      </c>
      <c r="KY53" s="184">
        <v>0</v>
      </c>
      <c r="KZ53" s="184">
        <v>0</v>
      </c>
      <c r="LA53" s="184">
        <v>0</v>
      </c>
      <c r="LB53" s="184">
        <v>0</v>
      </c>
      <c r="LC53" s="184">
        <v>0</v>
      </c>
      <c r="LD53" s="184">
        <v>0</v>
      </c>
      <c r="LE53" s="184">
        <v>0</v>
      </c>
      <c r="LF53" s="184">
        <v>0</v>
      </c>
      <c r="LG53" s="184">
        <v>0</v>
      </c>
      <c r="LH53" s="184">
        <v>0</v>
      </c>
      <c r="LI53" s="184">
        <v>0</v>
      </c>
      <c r="LJ53" s="184">
        <v>0</v>
      </c>
      <c r="LK53" s="184">
        <v>0</v>
      </c>
      <c r="LL53" s="184">
        <v>0</v>
      </c>
      <c r="LM53" s="184">
        <v>0</v>
      </c>
      <c r="LN53" s="184">
        <v>0</v>
      </c>
      <c r="LO53" s="184">
        <v>0</v>
      </c>
      <c r="LP53" s="184">
        <v>0</v>
      </c>
      <c r="LQ53" s="184">
        <v>0</v>
      </c>
      <c r="LR53" s="184">
        <v>0</v>
      </c>
      <c r="LS53" s="184">
        <v>0</v>
      </c>
      <c r="LT53" s="184">
        <v>0</v>
      </c>
      <c r="LU53" s="184">
        <v>0</v>
      </c>
      <c r="LV53" s="184">
        <v>0</v>
      </c>
      <c r="LW53" s="184">
        <v>0</v>
      </c>
      <c r="LX53" s="184">
        <v>0</v>
      </c>
      <c r="LY53" s="184">
        <v>0</v>
      </c>
      <c r="LZ53" s="184">
        <v>0</v>
      </c>
      <c r="MA53" s="184">
        <v>0</v>
      </c>
      <c r="MB53" s="184">
        <v>0</v>
      </c>
      <c r="MC53" s="184">
        <v>0</v>
      </c>
      <c r="MD53" s="184">
        <v>0</v>
      </c>
      <c r="ME53" s="184">
        <v>0</v>
      </c>
      <c r="MF53" s="184">
        <v>0</v>
      </c>
      <c r="MG53" s="184">
        <v>0</v>
      </c>
      <c r="MH53" s="184">
        <v>0</v>
      </c>
      <c r="MI53" s="184">
        <v>0</v>
      </c>
      <c r="MJ53" s="184">
        <v>0</v>
      </c>
      <c r="MM53">
        <v>0</v>
      </c>
      <c r="MN53">
        <v>0</v>
      </c>
      <c r="MO53">
        <v>0</v>
      </c>
      <c r="MP53">
        <v>0</v>
      </c>
      <c r="MQ53">
        <v>0</v>
      </c>
      <c r="MR53">
        <v>0</v>
      </c>
      <c r="MS53">
        <v>0</v>
      </c>
      <c r="MT53">
        <v>0</v>
      </c>
      <c r="MU53">
        <v>0</v>
      </c>
      <c r="MV53">
        <v>0</v>
      </c>
      <c r="MW53">
        <v>0</v>
      </c>
      <c r="MX53">
        <v>0</v>
      </c>
      <c r="MY53">
        <v>0</v>
      </c>
      <c r="MZ53">
        <v>0</v>
      </c>
      <c r="NA53">
        <v>0</v>
      </c>
      <c r="NB53">
        <v>0</v>
      </c>
      <c r="NC53">
        <v>0</v>
      </c>
      <c r="ND53">
        <v>0</v>
      </c>
      <c r="NE53">
        <v>0</v>
      </c>
      <c r="NF53">
        <v>0</v>
      </c>
      <c r="NG53">
        <v>0</v>
      </c>
      <c r="NH53">
        <v>0</v>
      </c>
      <c r="NI53">
        <v>0</v>
      </c>
      <c r="NJ53">
        <v>0</v>
      </c>
      <c r="NK53">
        <v>0</v>
      </c>
      <c r="NL53">
        <v>0</v>
      </c>
      <c r="NM53">
        <v>0</v>
      </c>
      <c r="NN53">
        <v>0</v>
      </c>
      <c r="NO53">
        <v>0</v>
      </c>
      <c r="NP53">
        <v>0</v>
      </c>
      <c r="NQ53">
        <v>0</v>
      </c>
      <c r="NR53">
        <v>0</v>
      </c>
      <c r="NS53">
        <v>0</v>
      </c>
      <c r="NT53">
        <v>0</v>
      </c>
      <c r="NU53">
        <v>0</v>
      </c>
      <c r="NV53">
        <v>0</v>
      </c>
      <c r="NW53">
        <v>0</v>
      </c>
      <c r="NX53">
        <v>0</v>
      </c>
      <c r="NY53">
        <v>0</v>
      </c>
      <c r="NZ53">
        <v>0</v>
      </c>
      <c r="OA53">
        <v>0</v>
      </c>
      <c r="OB53">
        <v>0</v>
      </c>
      <c r="OC53">
        <v>0</v>
      </c>
      <c r="OD53">
        <v>0</v>
      </c>
      <c r="OE53">
        <v>0</v>
      </c>
      <c r="OF53">
        <v>0</v>
      </c>
      <c r="OG53">
        <v>0</v>
      </c>
      <c r="OH53">
        <v>0</v>
      </c>
      <c r="OI53">
        <v>0</v>
      </c>
      <c r="OJ53">
        <v>0</v>
      </c>
      <c r="OK53">
        <v>0</v>
      </c>
      <c r="OL53">
        <v>0</v>
      </c>
      <c r="OM53">
        <v>0</v>
      </c>
      <c r="ON53">
        <v>0</v>
      </c>
      <c r="OO53">
        <v>0</v>
      </c>
      <c r="OP53">
        <v>0</v>
      </c>
      <c r="OQ53">
        <v>0</v>
      </c>
      <c r="OR53">
        <v>0</v>
      </c>
      <c r="OS53">
        <v>0</v>
      </c>
      <c r="OT53">
        <v>0</v>
      </c>
      <c r="OU53">
        <v>0</v>
      </c>
      <c r="OV53">
        <v>0</v>
      </c>
      <c r="OW53">
        <v>0</v>
      </c>
      <c r="OX53">
        <v>0</v>
      </c>
      <c r="OY53">
        <v>0</v>
      </c>
      <c r="OZ53">
        <v>0</v>
      </c>
      <c r="PA53">
        <v>0</v>
      </c>
      <c r="PB53">
        <v>0</v>
      </c>
      <c r="PC53">
        <v>0</v>
      </c>
      <c r="PD53">
        <v>0</v>
      </c>
      <c r="PE53">
        <v>0</v>
      </c>
      <c r="PF53">
        <v>0</v>
      </c>
      <c r="PG53">
        <v>0</v>
      </c>
      <c r="PH53">
        <v>0</v>
      </c>
      <c r="PI53">
        <v>0</v>
      </c>
      <c r="PJ53">
        <v>0</v>
      </c>
      <c r="PK53">
        <v>0</v>
      </c>
      <c r="PL53">
        <v>0</v>
      </c>
      <c r="PM53">
        <v>0</v>
      </c>
      <c r="PN53">
        <v>0</v>
      </c>
      <c r="PO53">
        <v>0</v>
      </c>
      <c r="PP53">
        <v>0</v>
      </c>
      <c r="PQ53">
        <v>0</v>
      </c>
      <c r="PR53">
        <v>0</v>
      </c>
      <c r="PS53">
        <v>0</v>
      </c>
      <c r="PT53">
        <v>0</v>
      </c>
      <c r="PU53">
        <v>0</v>
      </c>
      <c r="PV53">
        <v>0</v>
      </c>
      <c r="PW53">
        <v>0</v>
      </c>
      <c r="PX53">
        <v>0</v>
      </c>
      <c r="PY53">
        <v>0</v>
      </c>
      <c r="PZ53">
        <v>0</v>
      </c>
      <c r="QA53">
        <v>0</v>
      </c>
      <c r="QB53">
        <v>0</v>
      </c>
      <c r="QC53">
        <v>0</v>
      </c>
      <c r="QD53">
        <v>0</v>
      </c>
      <c r="QE53">
        <v>0</v>
      </c>
      <c r="QF53">
        <v>0</v>
      </c>
      <c r="QG53">
        <v>0</v>
      </c>
      <c r="QH53">
        <v>0</v>
      </c>
      <c r="QJ53" cm="1">
        <f t="array" ref="QJ53">SUM(IF('Capacity Summary'!H$36:H$135="X",1,0)*TRANSPOSE('CR Backing (Hide)'!$IO53:$MJ53)*IF('Clinical resources'!ZQ56="X",1,0))</f>
        <v>0</v>
      </c>
      <c r="QK53" cm="1">
        <f t="array" ref="QK53">SUM(IF('Capacity Summary'!I$36:I$135="X",1,0)*TRANSPOSE('CR Backing (Hide)'!$IO53:$MJ53)*IF('Clinical resources'!ZR56="X",1,0))</f>
        <v>0</v>
      </c>
      <c r="QL53" cm="1">
        <f t="array" ref="QL53">SUM(IF('Capacity Summary'!J$36:J$135="X",1,0)*TRANSPOSE('CR Backing (Hide)'!$IO53:$MJ53)*IF('Clinical resources'!ZS56="X",1,0))</f>
        <v>0</v>
      </c>
      <c r="QM53" cm="1">
        <f t="array" ref="QM53">SUM(IF('Capacity Summary'!K$36:K$135="X",1,0)*TRANSPOSE('CR Backing (Hide)'!$IO53:$MJ53)*IF('Clinical resources'!ZT56="X",1,0))</f>
        <v>0</v>
      </c>
      <c r="QN53" cm="1">
        <f t="array" ref="QN53">SUM(IF('Capacity Summary'!L$36:L$135="X",1,0)*TRANSPOSE('CR Backing (Hide)'!$IO53:$MJ53)*IF('Clinical resources'!ZU56="X",1,0))</f>
        <v>0</v>
      </c>
      <c r="QO53" cm="1">
        <f t="array" ref="QO53">SUM(IF('Capacity Summary'!M$36:M$135="X",1,0)*TRANSPOSE('CR Backing (Hide)'!$IO53:$MJ53)*IF('Clinical resources'!ZV56="X",1,0))</f>
        <v>0</v>
      </c>
      <c r="QP53" cm="1">
        <f t="array" ref="QP53">SUM(IF('Capacity Summary'!N$36:N$135="X",1,0)*TRANSPOSE('CR Backing (Hide)'!$IO53:$MJ53)*IF('Clinical resources'!ZW56="X",1,0))</f>
        <v>0</v>
      </c>
      <c r="QQ53" cm="1">
        <f t="array" ref="QQ53">SUM(IF('Capacity Summary'!O$36:O$135="X",1,0)*TRANSPOSE('CR Backing (Hide)'!$IO53:$MJ53)*IF('Clinical resources'!ZX56="X",1,0))</f>
        <v>0</v>
      </c>
      <c r="QR53" cm="1">
        <f t="array" ref="QR53">SUM(IF('Capacity Summary'!P$36:P$135="X",1,0)*TRANSPOSE('CR Backing (Hide)'!$IO53:$MJ53)*IF('Clinical resources'!ZY56="X",1,0))</f>
        <v>0</v>
      </c>
      <c r="QS53" cm="1">
        <f t="array" ref="QS53">SUM(IF('Capacity Summary'!Q$36:Q$135="X",1,0)*TRANSPOSE('CR Backing (Hide)'!$IO53:$MJ53)*IF('Clinical resources'!ZZ56="X",1,0))</f>
        <v>0</v>
      </c>
      <c r="QT53" cm="1">
        <f t="array" ref="QT53">SUM(IF('Capacity Summary'!R$36:R$135="X",1,0)*TRANSPOSE('CR Backing (Hide)'!$IO53:$MJ53)*IF('Clinical resources'!AAA56="X",1,0))</f>
        <v>0</v>
      </c>
      <c r="QU53" cm="1">
        <f t="array" ref="QU53">SUM(IF('Capacity Summary'!S$36:S$135="X",1,0)*TRANSPOSE('CR Backing (Hide)'!$IO53:$MJ53)*IF('Clinical resources'!AAB56="X",1,0))</f>
        <v>0</v>
      </c>
      <c r="QV53" cm="1">
        <f t="array" ref="QV53">SUM(IF('Capacity Summary'!T$36:T$135="X",1,0)*TRANSPOSE('CR Backing (Hide)'!$IO53:$MJ53)*IF('Clinical resources'!AAC56="X",1,0))</f>
        <v>0</v>
      </c>
      <c r="QW53" cm="1">
        <f t="array" ref="QW53">SUM(IF('Capacity Summary'!U$36:U$135="X",1,0)*TRANSPOSE('CR Backing (Hide)'!$IO53:$MJ53)*IF('Clinical resources'!AAD56="X",1,0))</f>
        <v>0</v>
      </c>
      <c r="QX53" cm="1">
        <f t="array" ref="QX53">SUM(IF('Capacity Summary'!V$36:V$135="X",1,0)*TRANSPOSE('CR Backing (Hide)'!$IO53:$MJ53)*IF('Clinical resources'!AAE56="X",1,0))</f>
        <v>0</v>
      </c>
      <c r="QY53" cm="1">
        <f t="array" ref="QY53">SUM(IF('Capacity Summary'!W$36:W$135="X",1,0)*TRANSPOSE('CR Backing (Hide)'!$IO53:$MJ53)*IF('Clinical resources'!AAF56="X",1,0))</f>
        <v>0</v>
      </c>
      <c r="QZ53" cm="1">
        <f t="array" ref="QZ53">SUM(IF('Capacity Summary'!X$36:X$135="X",1,0)*TRANSPOSE('CR Backing (Hide)'!$IO53:$MJ53)*IF('Clinical resources'!AAG56="X",1,0))</f>
        <v>0</v>
      </c>
      <c r="RA53" cm="1">
        <f t="array" ref="RA53">SUM(IF('Capacity Summary'!Y$36:Y$135="X",1,0)*TRANSPOSE('CR Backing (Hide)'!$IO53:$MJ53)*IF('Clinical resources'!AAH56="X",1,0))</f>
        <v>0</v>
      </c>
      <c r="RB53" cm="1">
        <f t="array" ref="RB53">SUM(IF('Capacity Summary'!Z$36:Z$135="X",1,0)*TRANSPOSE('CR Backing (Hide)'!$IO53:$MJ53)*IF('Clinical resources'!AAI56="X",1,0))</f>
        <v>0</v>
      </c>
      <c r="RC53" cm="1">
        <f t="array" ref="RC53">SUM(IF('Capacity Summary'!AA$36:AA$135="X",1,0)*TRANSPOSE('CR Backing (Hide)'!$IO53:$MJ53)*IF('Clinical resources'!AAJ56="X",1,0))</f>
        <v>0</v>
      </c>
      <c r="RD53" cm="1">
        <f t="array" ref="RD53">SUM(IF('Capacity Summary'!AB$36:AB$135="X",1,0)*TRANSPOSE('CR Backing (Hide)'!$IO53:$MJ53)*IF('Clinical resources'!AAK56="X",1,0))</f>
        <v>0</v>
      </c>
      <c r="RE53" cm="1">
        <f t="array" ref="RE53">SUM(IF('Capacity Summary'!AC$36:AC$135="X",1,0)*TRANSPOSE('CR Backing (Hide)'!$IO53:$MJ53)*IF('Clinical resources'!AAL56="X",1,0))</f>
        <v>0</v>
      </c>
      <c r="RF53" cm="1">
        <f t="array" ref="RF53">SUM(IF('Capacity Summary'!AD$36:AD$135="X",1,0)*TRANSPOSE('CR Backing (Hide)'!$IO53:$MJ53)*IF('Clinical resources'!AAM56="X",1,0))</f>
        <v>0</v>
      </c>
      <c r="RG53" cm="1">
        <f t="array" ref="RG53">SUM(IF('Capacity Summary'!AE$36:AE$135="X",1,0)*TRANSPOSE('CR Backing (Hide)'!$IO53:$MJ53)*IF('Clinical resources'!AAN56="X",1,0))</f>
        <v>0</v>
      </c>
      <c r="RH53" cm="1">
        <f t="array" ref="RH53">SUM(IF('Capacity Summary'!AF$36:AF$135="X",1,0)*TRANSPOSE('CR Backing (Hide)'!$IO53:$MJ53)*IF('Clinical resources'!AAO56="X",1,0))</f>
        <v>0</v>
      </c>
      <c r="RI53" cm="1">
        <f t="array" ref="RI53">SUM(IF('Capacity Summary'!AG$36:AG$135="X",1,0)*TRANSPOSE('CR Backing (Hide)'!$IO53:$MJ53)*IF('Clinical resources'!AAP56="X",1,0))</f>
        <v>0</v>
      </c>
      <c r="RJ53" cm="1">
        <f t="array" ref="RJ53">SUM(IF('Capacity Summary'!AH$36:AH$135="X",1,0)*TRANSPOSE('CR Backing (Hide)'!$IO53:$MJ53)*IF('Clinical resources'!AAQ56="X",1,0))</f>
        <v>0</v>
      </c>
      <c r="RK53" cm="1">
        <f t="array" ref="RK53">SUM(IF('Capacity Summary'!AI$36:AI$135="X",1,0)*TRANSPOSE('CR Backing (Hide)'!$IO53:$MJ53)*IF('Clinical resources'!AAR56="X",1,0))</f>
        <v>0</v>
      </c>
      <c r="RL53" cm="1">
        <f t="array" ref="RL53">SUM(IF('Capacity Summary'!AJ$36:AJ$135="X",1,0)*TRANSPOSE('CR Backing (Hide)'!$IO53:$MJ53)*IF('Clinical resources'!AAS56="X",1,0))</f>
        <v>0</v>
      </c>
      <c r="RM53" cm="1">
        <f t="array" ref="RM53">SUM(IF('Capacity Summary'!AK$36:AK$135="X",1,0)*TRANSPOSE('CR Backing (Hide)'!$IO53:$MJ53)*IF('Clinical resources'!AAT56="X",1,0))</f>
        <v>0</v>
      </c>
      <c r="RN53" cm="1">
        <f t="array" ref="RN53">SUM(IF('Capacity Summary'!AL$36:AL$135="X",1,0)*TRANSPOSE('CR Backing (Hide)'!$IO53:$MJ53)*IF('Clinical resources'!AAU56="X",1,0))</f>
        <v>0</v>
      </c>
      <c r="RO53" cm="1">
        <f t="array" ref="RO53">SUM(IF('Capacity Summary'!AM$36:AM$135="X",1,0)*TRANSPOSE('CR Backing (Hide)'!$IO53:$MJ53)*IF('Clinical resources'!AAV56="X",1,0))</f>
        <v>0</v>
      </c>
      <c r="RP53" cm="1">
        <f t="array" ref="RP53">SUM(IF('Capacity Summary'!AN$36:AN$135="X",1,0)*TRANSPOSE('CR Backing (Hide)'!$IO53:$MJ53)*IF('Clinical resources'!AAW56="X",1,0))</f>
        <v>0</v>
      </c>
      <c r="RQ53" cm="1">
        <f t="array" ref="RQ53">SUM(IF('Capacity Summary'!AO$36:AO$135="X",1,0)*TRANSPOSE('CR Backing (Hide)'!$IO53:$MJ53)*IF('Clinical resources'!AAX56="X",1,0))</f>
        <v>0</v>
      </c>
      <c r="RR53" cm="1">
        <f t="array" ref="RR53">SUM(IF('Capacity Summary'!AP$36:AP$135="X",1,0)*TRANSPOSE('CR Backing (Hide)'!$IO53:$MJ53)*IF('Clinical resources'!AAY56="X",1,0))</f>
        <v>0</v>
      </c>
      <c r="RS53" cm="1">
        <f t="array" ref="RS53">SUM(IF('Capacity Summary'!AQ$36:AQ$135="X",1,0)*TRANSPOSE('CR Backing (Hide)'!$IO53:$MJ53)*IF('Clinical resources'!AAZ56="X",1,0))</f>
        <v>0</v>
      </c>
      <c r="RT53" cm="1">
        <f t="array" ref="RT53">SUM(IF('Capacity Summary'!AR$36:AR$135="X",1,0)*TRANSPOSE('CR Backing (Hide)'!$IO53:$MJ53)*IF('Clinical resources'!ABA56="X",1,0))</f>
        <v>0</v>
      </c>
      <c r="RU53" cm="1">
        <f t="array" ref="RU53">SUM(IF('Capacity Summary'!AS$36:AS$135="X",1,0)*TRANSPOSE('CR Backing (Hide)'!$IO53:$MJ53)*IF('Clinical resources'!ABB56="X",1,0))</f>
        <v>0</v>
      </c>
      <c r="RV53" cm="1">
        <f t="array" ref="RV53">SUM(IF('Capacity Summary'!AT$36:AT$135="X",1,0)*TRANSPOSE('CR Backing (Hide)'!$IO53:$MJ53)*IF('Clinical resources'!ABC56="X",1,0))</f>
        <v>0</v>
      </c>
      <c r="RW53" cm="1">
        <f t="array" ref="RW53">SUM(IF('Capacity Summary'!AU$36:AU$135="X",1,0)*TRANSPOSE('CR Backing (Hide)'!$IO53:$MJ53)*IF('Clinical resources'!ABD56="X",1,0))</f>
        <v>0</v>
      </c>
      <c r="RX53" cm="1">
        <f t="array" ref="RX53">SUM(IF('Capacity Summary'!AV$36:AV$135="X",1,0)*TRANSPOSE('CR Backing (Hide)'!$IO53:$MJ53)*IF('Clinical resources'!ABE56="X",1,0))</f>
        <v>0</v>
      </c>
      <c r="RY53" cm="1">
        <f t="array" ref="RY53">SUM(IF('Capacity Summary'!AW$36:AW$135="X",1,0)*TRANSPOSE('CR Backing (Hide)'!$IO53:$MJ53)*IF('Clinical resources'!ABF56="X",1,0))</f>
        <v>0</v>
      </c>
      <c r="RZ53" cm="1">
        <f t="array" ref="RZ53">SUM(IF('Capacity Summary'!AX$36:AX$135="X",1,0)*TRANSPOSE('CR Backing (Hide)'!$IO53:$MJ53)*IF('Clinical resources'!ABG56="X",1,0))</f>
        <v>0</v>
      </c>
      <c r="SA53" cm="1">
        <f t="array" ref="SA53">SUM(IF('Capacity Summary'!AY$36:AY$135="X",1,0)*TRANSPOSE('CR Backing (Hide)'!$IO53:$MJ53)*IF('Clinical resources'!ABH56="X",1,0))</f>
        <v>0</v>
      </c>
      <c r="SB53" cm="1">
        <f t="array" ref="SB53">SUM(IF('Capacity Summary'!AZ$36:AZ$135="X",1,0)*TRANSPOSE('CR Backing (Hide)'!$IO53:$MJ53)*IF('Clinical resources'!ABI56="X",1,0))</f>
        <v>0</v>
      </c>
      <c r="SC53" cm="1">
        <f t="array" ref="SC53">SUM(IF('Capacity Summary'!BA$36:BA$135="X",1,0)*TRANSPOSE('CR Backing (Hide)'!$IO53:$MJ53)*IF('Clinical resources'!ABJ56="X",1,0))</f>
        <v>0</v>
      </c>
      <c r="SD53" cm="1">
        <f t="array" ref="SD53">SUM(IF('Capacity Summary'!BB$36:BB$135="X",1,0)*TRANSPOSE('CR Backing (Hide)'!$IO53:$MJ53)*IF('Clinical resources'!ABK56="X",1,0))</f>
        <v>0</v>
      </c>
      <c r="SE53" cm="1">
        <f t="array" ref="SE53">SUM(IF('Capacity Summary'!BC$36:BC$135="X",1,0)*TRANSPOSE('CR Backing (Hide)'!$IO53:$MJ53)*IF('Clinical resources'!ABL56="X",1,0))</f>
        <v>0</v>
      </c>
      <c r="SF53" cm="1">
        <f t="array" ref="SF53">SUM(IF('Capacity Summary'!BD$36:BD$135="X",1,0)*TRANSPOSE('CR Backing (Hide)'!$IO53:$MJ53)*IF('Clinical resources'!ABM56="X",1,0))</f>
        <v>0</v>
      </c>
      <c r="SG53" cm="1">
        <f t="array" ref="SG53">SUM(IF('Capacity Summary'!BE$36:BE$135="X",1,0)*TRANSPOSE('CR Backing (Hide)'!$IO53:$MJ53)*IF('Clinical resources'!ABN56="X",1,0))</f>
        <v>0</v>
      </c>
      <c r="SH53" cm="1">
        <f t="array" ref="SH53">SUM(IF('Capacity Summary'!BF$36:BF$135="X",1,0)*TRANSPOSE('CR Backing (Hide)'!$IO53:$MJ53)*IF('Clinical resources'!ABO56="X",1,0))</f>
        <v>0</v>
      </c>
      <c r="SI53" cm="1">
        <f t="array" ref="SI53">SUM(IF('Capacity Summary'!BG$36:BG$135="X",1,0)*TRANSPOSE('CR Backing (Hide)'!$IO53:$MJ53)*IF('Clinical resources'!ABP56="X",1,0))</f>
        <v>0</v>
      </c>
      <c r="SK53" cm="1">
        <f t="array" ref="SK53">SUM(IF('Capacity Summary'!H$139:H$238="X",1,0)*TRANSPOSE('CR Backing (Hide)'!$MM53:$QH53))</f>
        <v>0</v>
      </c>
      <c r="SL53" cm="1">
        <f t="array" ref="SL53">SUM(IF('Capacity Summary'!I$139:I$238="X",1,0)*TRANSPOSE('CR Backing (Hide)'!$MM53:$QH53))</f>
        <v>0</v>
      </c>
      <c r="SM53" cm="1">
        <f t="array" ref="SM53">SUM(IF('Capacity Summary'!J$139:J$238="X",1,0)*TRANSPOSE('CR Backing (Hide)'!$MM53:$QH53))</f>
        <v>0</v>
      </c>
      <c r="SN53" cm="1">
        <f t="array" ref="SN53">SUM(IF('Capacity Summary'!K$139:K$238="X",1,0)*TRANSPOSE('CR Backing (Hide)'!$MM53:$QH53))</f>
        <v>0</v>
      </c>
      <c r="SO53" cm="1">
        <f t="array" ref="SO53">SUM(IF('Capacity Summary'!L$139:L$238="X",1,0)*TRANSPOSE('CR Backing (Hide)'!$MM53:$QH53))</f>
        <v>0</v>
      </c>
      <c r="SP53" cm="1">
        <f t="array" ref="SP53">SUM(IF('Capacity Summary'!M$139:M$238="X",1,0)*TRANSPOSE('CR Backing (Hide)'!$MM53:$QH53))</f>
        <v>0</v>
      </c>
      <c r="SQ53" cm="1">
        <f t="array" ref="SQ53">SUM(IF('Capacity Summary'!N$139:N$238="X",1,0)*TRANSPOSE('CR Backing (Hide)'!$MM53:$QH53))</f>
        <v>0</v>
      </c>
      <c r="SR53" cm="1">
        <f t="array" ref="SR53">SUM(IF('Capacity Summary'!O$139:O$238="X",1,0)*TRANSPOSE('CR Backing (Hide)'!$MM53:$QH53))</f>
        <v>0</v>
      </c>
      <c r="SS53" cm="1">
        <f t="array" ref="SS53">SUM(IF('Capacity Summary'!P$139:P$238="X",1,0)*TRANSPOSE('CR Backing (Hide)'!$MM53:$QH53))</f>
        <v>0</v>
      </c>
      <c r="ST53" cm="1">
        <f t="array" ref="ST53">SUM(IF('Capacity Summary'!Q$139:Q$238="X",1,0)*TRANSPOSE('CR Backing (Hide)'!$MM53:$QH53))</f>
        <v>0</v>
      </c>
      <c r="SU53" cm="1">
        <f t="array" ref="SU53">SUM(IF('Capacity Summary'!R$139:R$238="X",1,0)*TRANSPOSE('CR Backing (Hide)'!$MM53:$QH53))</f>
        <v>0</v>
      </c>
      <c r="SV53" cm="1">
        <f t="array" ref="SV53">SUM(IF('Capacity Summary'!S$139:S$238="X",1,0)*TRANSPOSE('CR Backing (Hide)'!$MM53:$QH53))</f>
        <v>0</v>
      </c>
      <c r="SW53" cm="1">
        <f t="array" ref="SW53">SUM(IF('Capacity Summary'!T$139:T$238="X",1,0)*TRANSPOSE('CR Backing (Hide)'!$MM53:$QH53))</f>
        <v>0</v>
      </c>
      <c r="SX53" cm="1">
        <f t="array" ref="SX53">SUM(IF('Capacity Summary'!U$139:U$238="X",1,0)*TRANSPOSE('CR Backing (Hide)'!$MM53:$QH53))</f>
        <v>0</v>
      </c>
      <c r="SY53" cm="1">
        <f t="array" ref="SY53">SUM(IF('Capacity Summary'!V$139:V$238="X",1,0)*TRANSPOSE('CR Backing (Hide)'!$MM53:$QH53))</f>
        <v>0</v>
      </c>
      <c r="SZ53" cm="1">
        <f t="array" ref="SZ53">SUM(IF('Capacity Summary'!W$139:W$238="X",1,0)*TRANSPOSE('CR Backing (Hide)'!$MM53:$QH53))</f>
        <v>0</v>
      </c>
      <c r="TA53" cm="1">
        <f t="array" ref="TA53">SUM(IF('Capacity Summary'!X$139:X$238="X",1,0)*TRANSPOSE('CR Backing (Hide)'!$MM53:$QH53))</f>
        <v>0</v>
      </c>
      <c r="TB53" cm="1">
        <f t="array" ref="TB53">SUM(IF('Capacity Summary'!Y$139:Y$238="X",1,0)*TRANSPOSE('CR Backing (Hide)'!$MM53:$QH53))</f>
        <v>0</v>
      </c>
      <c r="TC53" cm="1">
        <f t="array" ref="TC53">SUM(IF('Capacity Summary'!Z$139:Z$238="X",1,0)*TRANSPOSE('CR Backing (Hide)'!$MM53:$QH53))</f>
        <v>0</v>
      </c>
      <c r="TD53" cm="1">
        <f t="array" ref="TD53">SUM(IF('Capacity Summary'!AA$139:AA$238="X",1,0)*TRANSPOSE('CR Backing (Hide)'!$MM53:$QH53))</f>
        <v>0</v>
      </c>
      <c r="TE53" cm="1">
        <f t="array" ref="TE53">SUM(IF('Capacity Summary'!AB$139:AB$238="X",1,0)*TRANSPOSE('CR Backing (Hide)'!$MM53:$QH53))</f>
        <v>0</v>
      </c>
      <c r="TF53" cm="1">
        <f t="array" ref="TF53">SUM(IF('Capacity Summary'!AC$139:AC$238="X",1,0)*TRANSPOSE('CR Backing (Hide)'!$MM53:$QH53))</f>
        <v>0</v>
      </c>
      <c r="TG53" cm="1">
        <f t="array" ref="TG53">SUM(IF('Capacity Summary'!AD$139:AD$238="X",1,0)*TRANSPOSE('CR Backing (Hide)'!$MM53:$QH53))</f>
        <v>0</v>
      </c>
      <c r="TH53" cm="1">
        <f t="array" ref="TH53">SUM(IF('Capacity Summary'!AE$139:AE$238="X",1,0)*TRANSPOSE('CR Backing (Hide)'!$MM53:$QH53))</f>
        <v>0</v>
      </c>
      <c r="TI53" cm="1">
        <f t="array" ref="TI53">SUM(IF('Capacity Summary'!AF$139:AF$238="X",1,0)*TRANSPOSE('CR Backing (Hide)'!$MM53:$QH53))</f>
        <v>0</v>
      </c>
      <c r="TJ53" cm="1">
        <f t="array" ref="TJ53">SUM(IF('Capacity Summary'!AG$139:AG$238="X",1,0)*TRANSPOSE('CR Backing (Hide)'!$MM53:$QH53))</f>
        <v>0</v>
      </c>
      <c r="TK53" cm="1">
        <f t="array" ref="TK53">SUM(IF('Capacity Summary'!AH$139:AH$238="X",1,0)*TRANSPOSE('CR Backing (Hide)'!$MM53:$QH53))</f>
        <v>0</v>
      </c>
      <c r="TL53" cm="1">
        <f t="array" ref="TL53">SUM(IF('Capacity Summary'!AI$139:AI$238="X",1,0)*TRANSPOSE('CR Backing (Hide)'!$MM53:$QH53))</f>
        <v>0</v>
      </c>
      <c r="TM53" cm="1">
        <f t="array" ref="TM53">SUM(IF('Capacity Summary'!AJ$139:AJ$238="X",1,0)*TRANSPOSE('CR Backing (Hide)'!$MM53:$QH53))</f>
        <v>0</v>
      </c>
      <c r="TN53" cm="1">
        <f t="array" ref="TN53">SUM(IF('Capacity Summary'!AK$139:AK$238="X",1,0)*TRANSPOSE('CR Backing (Hide)'!$MM53:$QH53))</f>
        <v>0</v>
      </c>
      <c r="TO53" cm="1">
        <f t="array" ref="TO53">SUM(IF('Capacity Summary'!AL$139:AL$238="X",1,0)*TRANSPOSE('CR Backing (Hide)'!$MM53:$QH53))</f>
        <v>0</v>
      </c>
      <c r="TP53" cm="1">
        <f t="array" ref="TP53">SUM(IF('Capacity Summary'!AM$139:AM$238="X",1,0)*TRANSPOSE('CR Backing (Hide)'!$MM53:$QH53))</f>
        <v>0</v>
      </c>
      <c r="TQ53" cm="1">
        <f t="array" ref="TQ53">SUM(IF('Capacity Summary'!AN$139:AN$238="X",1,0)*TRANSPOSE('CR Backing (Hide)'!$MM53:$QH53))</f>
        <v>0</v>
      </c>
      <c r="TR53" cm="1">
        <f t="array" ref="TR53">SUM(IF('Capacity Summary'!AO$139:AO$238="X",1,0)*TRANSPOSE('CR Backing (Hide)'!$MM53:$QH53))</f>
        <v>0</v>
      </c>
      <c r="TS53" cm="1">
        <f t="array" ref="TS53">SUM(IF('Capacity Summary'!AP$139:AP$238="X",1,0)*TRANSPOSE('CR Backing (Hide)'!$MM53:$QH53))</f>
        <v>0</v>
      </c>
      <c r="TT53" cm="1">
        <f t="array" ref="TT53">SUM(IF('Capacity Summary'!AQ$139:AQ$238="X",1,0)*TRANSPOSE('CR Backing (Hide)'!$MM53:$QH53))</f>
        <v>0</v>
      </c>
      <c r="TU53" cm="1">
        <f t="array" ref="TU53">SUM(IF('Capacity Summary'!AR$139:AR$238="X",1,0)*TRANSPOSE('CR Backing (Hide)'!$MM53:$QH53))</f>
        <v>0</v>
      </c>
      <c r="TV53" cm="1">
        <f t="array" ref="TV53">SUM(IF('Capacity Summary'!AS$139:AS$238="X",1,0)*TRANSPOSE('CR Backing (Hide)'!$MM53:$QH53))</f>
        <v>0</v>
      </c>
      <c r="TW53" cm="1">
        <f t="array" ref="TW53">SUM(IF('Capacity Summary'!AT$139:AT$238="X",1,0)*TRANSPOSE('CR Backing (Hide)'!$MM53:$QH53))</f>
        <v>0</v>
      </c>
      <c r="TX53" cm="1">
        <f t="array" ref="TX53">SUM(IF('Capacity Summary'!AU$139:AU$238="X",1,0)*TRANSPOSE('CR Backing (Hide)'!$MM53:$QH53))</f>
        <v>0</v>
      </c>
      <c r="TY53" cm="1">
        <f t="array" ref="TY53">SUM(IF('Capacity Summary'!AV$139:AV$238="X",1,0)*TRANSPOSE('CR Backing (Hide)'!$MM53:$QH53))</f>
        <v>0</v>
      </c>
      <c r="TZ53" cm="1">
        <f t="array" ref="TZ53">SUM(IF('Capacity Summary'!AW$139:AW$238="X",1,0)*TRANSPOSE('CR Backing (Hide)'!$MM53:$QH53))</f>
        <v>0</v>
      </c>
      <c r="UA53" cm="1">
        <f t="array" ref="UA53">SUM(IF('Capacity Summary'!AX$139:AX$238="X",1,0)*TRANSPOSE('CR Backing (Hide)'!$MM53:$QH53))</f>
        <v>0</v>
      </c>
      <c r="UB53" cm="1">
        <f t="array" ref="UB53">SUM(IF('Capacity Summary'!AY$139:AY$238="X",1,0)*TRANSPOSE('CR Backing (Hide)'!$MM53:$QH53))</f>
        <v>0</v>
      </c>
      <c r="UC53" cm="1">
        <f t="array" ref="UC53">SUM(IF('Capacity Summary'!AZ$139:AZ$238="X",1,0)*TRANSPOSE('CR Backing (Hide)'!$MM53:$QH53))</f>
        <v>0</v>
      </c>
      <c r="UD53" cm="1">
        <f t="array" ref="UD53">SUM(IF('Capacity Summary'!BA$139:BA$238="X",1,0)*TRANSPOSE('CR Backing (Hide)'!$MM53:$QH53))</f>
        <v>0</v>
      </c>
      <c r="UE53" cm="1">
        <f t="array" ref="UE53">SUM(IF('Capacity Summary'!BB$139:BB$238="X",1,0)*TRANSPOSE('CR Backing (Hide)'!$MM53:$QH53))</f>
        <v>0</v>
      </c>
      <c r="UF53" cm="1">
        <f t="array" ref="UF53">SUM(IF('Capacity Summary'!BC$139:BC$238="X",1,0)*TRANSPOSE('CR Backing (Hide)'!$MM53:$QH53))</f>
        <v>0</v>
      </c>
      <c r="UG53" cm="1">
        <f t="array" ref="UG53">SUM(IF('Capacity Summary'!BD$139:BD$238="X",1,0)*TRANSPOSE('CR Backing (Hide)'!$MM53:$QH53))</f>
        <v>0</v>
      </c>
      <c r="UH53" cm="1">
        <f t="array" ref="UH53">SUM(IF('Capacity Summary'!BE$139:BE$238="X",1,0)*TRANSPOSE('CR Backing (Hide)'!$MM53:$QH53))</f>
        <v>0</v>
      </c>
      <c r="UI53" cm="1">
        <f t="array" ref="UI53">SUM(IF('Capacity Summary'!BF$139:BF$238="X",1,0)*TRANSPOSE('CR Backing (Hide)'!$MM53:$QH53))</f>
        <v>0</v>
      </c>
      <c r="UJ53" cm="1">
        <f t="array" ref="UJ53">SUM(IF('Capacity Summary'!BG$139:BG$238="X",1,0)*TRANSPOSE('CR Backing (Hide)'!$MM53:$QH53))</f>
        <v>0</v>
      </c>
      <c r="UL53">
        <f t="shared" si="1"/>
        <v>0</v>
      </c>
      <c r="UM53">
        <f t="shared" si="2"/>
        <v>0</v>
      </c>
      <c r="UN53">
        <f>COUNTIF('Clinical resources'!$ZQ$7:$ABP$7,"X")</f>
        <v>0</v>
      </c>
      <c r="UP53">
        <f t="shared" si="3"/>
        <v>0</v>
      </c>
      <c r="UQ53">
        <f t="shared" si="4"/>
        <v>0</v>
      </c>
      <c r="UR53">
        <f t="shared" si="5"/>
        <v>0</v>
      </c>
      <c r="UW53">
        <f t="array" ref="UW53:YR53">$AS53:$EN53*IF('Clinical resources'!$CK56:$GH56="X",1,0)</f>
        <v>0</v>
      </c>
      <c r="UX53">
        <v>0</v>
      </c>
      <c r="UY53">
        <v>0</v>
      </c>
      <c r="UZ53">
        <v>0</v>
      </c>
      <c r="VA53">
        <v>0</v>
      </c>
      <c r="VB53">
        <v>0</v>
      </c>
      <c r="VC53">
        <v>0</v>
      </c>
      <c r="VD53">
        <v>0</v>
      </c>
      <c r="VE53">
        <v>0</v>
      </c>
      <c r="VF53">
        <v>0</v>
      </c>
      <c r="VG53">
        <v>0</v>
      </c>
      <c r="VH53">
        <v>0</v>
      </c>
      <c r="VI53">
        <v>0</v>
      </c>
      <c r="VJ53">
        <v>0</v>
      </c>
      <c r="VK53">
        <v>0</v>
      </c>
      <c r="VL53">
        <v>0</v>
      </c>
      <c r="VM53">
        <v>0</v>
      </c>
      <c r="VN53">
        <v>0</v>
      </c>
      <c r="VO53">
        <v>0</v>
      </c>
      <c r="VP53">
        <v>0</v>
      </c>
      <c r="VQ53">
        <v>0</v>
      </c>
      <c r="VR53">
        <v>0</v>
      </c>
      <c r="VS53">
        <v>0</v>
      </c>
      <c r="VT53">
        <v>0</v>
      </c>
      <c r="VU53">
        <v>0</v>
      </c>
      <c r="VV53">
        <v>0</v>
      </c>
      <c r="VW53">
        <v>0</v>
      </c>
      <c r="VX53">
        <v>0</v>
      </c>
      <c r="VY53">
        <v>0</v>
      </c>
      <c r="VZ53">
        <v>0</v>
      </c>
      <c r="WA53">
        <v>0</v>
      </c>
      <c r="WB53">
        <v>0</v>
      </c>
      <c r="WC53">
        <v>0</v>
      </c>
      <c r="WD53">
        <v>0</v>
      </c>
      <c r="WE53">
        <v>0</v>
      </c>
      <c r="WF53">
        <v>0</v>
      </c>
      <c r="WG53">
        <v>0</v>
      </c>
      <c r="WH53">
        <v>0</v>
      </c>
      <c r="WI53">
        <v>0</v>
      </c>
      <c r="WJ53">
        <v>0</v>
      </c>
      <c r="WK53">
        <v>0</v>
      </c>
      <c r="WL53">
        <v>0</v>
      </c>
      <c r="WM53">
        <v>0</v>
      </c>
      <c r="WN53">
        <v>0</v>
      </c>
      <c r="WO53">
        <v>0</v>
      </c>
      <c r="WP53">
        <v>0</v>
      </c>
      <c r="WQ53">
        <v>0</v>
      </c>
      <c r="WR53">
        <v>0</v>
      </c>
      <c r="WS53">
        <v>0</v>
      </c>
      <c r="WT53">
        <v>0</v>
      </c>
      <c r="WU53">
        <v>0</v>
      </c>
      <c r="WV53">
        <v>0</v>
      </c>
      <c r="WW53">
        <v>0</v>
      </c>
      <c r="WX53">
        <v>0</v>
      </c>
      <c r="WY53">
        <v>0</v>
      </c>
      <c r="WZ53">
        <v>0</v>
      </c>
      <c r="XA53">
        <v>0</v>
      </c>
      <c r="XB53">
        <v>0</v>
      </c>
      <c r="XC53">
        <v>0</v>
      </c>
      <c r="XD53">
        <v>0</v>
      </c>
      <c r="XE53">
        <v>0</v>
      </c>
      <c r="XF53">
        <v>0</v>
      </c>
      <c r="XG53">
        <v>0</v>
      </c>
      <c r="XH53">
        <v>0</v>
      </c>
      <c r="XI53">
        <v>0</v>
      </c>
      <c r="XJ53">
        <v>0</v>
      </c>
      <c r="XK53">
        <v>0</v>
      </c>
      <c r="XL53">
        <v>0</v>
      </c>
      <c r="XM53">
        <v>0</v>
      </c>
      <c r="XN53">
        <v>0</v>
      </c>
      <c r="XO53">
        <v>0</v>
      </c>
      <c r="XP53">
        <v>0</v>
      </c>
      <c r="XQ53">
        <v>0</v>
      </c>
      <c r="XR53">
        <v>0</v>
      </c>
      <c r="XS53">
        <v>0</v>
      </c>
      <c r="XT53">
        <v>0</v>
      </c>
      <c r="XU53">
        <v>0</v>
      </c>
      <c r="XV53">
        <v>0</v>
      </c>
      <c r="XW53">
        <v>0</v>
      </c>
      <c r="XX53">
        <v>0</v>
      </c>
      <c r="XY53">
        <v>0</v>
      </c>
      <c r="XZ53">
        <v>0</v>
      </c>
      <c r="YA53">
        <v>0</v>
      </c>
      <c r="YB53">
        <v>0</v>
      </c>
      <c r="YC53">
        <v>0</v>
      </c>
      <c r="YD53">
        <v>0</v>
      </c>
      <c r="YE53">
        <v>0</v>
      </c>
      <c r="YF53">
        <v>0</v>
      </c>
      <c r="YG53">
        <v>0</v>
      </c>
      <c r="YH53">
        <v>0</v>
      </c>
      <c r="YI53">
        <v>0</v>
      </c>
      <c r="YJ53">
        <v>0</v>
      </c>
      <c r="YK53">
        <v>0</v>
      </c>
      <c r="YL53">
        <v>0</v>
      </c>
      <c r="YM53">
        <v>0</v>
      </c>
      <c r="YN53">
        <v>0</v>
      </c>
      <c r="YO53">
        <v>0</v>
      </c>
      <c r="YP53">
        <v>0</v>
      </c>
      <c r="YQ53">
        <v>0</v>
      </c>
      <c r="YR53">
        <v>0</v>
      </c>
      <c r="YV53">
        <f t="array" ref="YV53:ACQ53">$EQ53:$IL53*IF('Clinical resources'!$OA56:$RV56="X",1,0)</f>
        <v>0</v>
      </c>
      <c r="YW53">
        <v>0</v>
      </c>
      <c r="YX53">
        <v>0</v>
      </c>
      <c r="YY53">
        <v>0</v>
      </c>
      <c r="YZ53">
        <v>0</v>
      </c>
      <c r="ZA53">
        <v>0</v>
      </c>
      <c r="ZB53">
        <v>0</v>
      </c>
      <c r="ZC53">
        <v>0</v>
      </c>
      <c r="ZD53">
        <v>0</v>
      </c>
      <c r="ZE53">
        <v>0</v>
      </c>
      <c r="ZF53">
        <v>0</v>
      </c>
      <c r="ZG53">
        <v>0</v>
      </c>
      <c r="ZH53">
        <v>0</v>
      </c>
      <c r="ZI53">
        <v>0</v>
      </c>
      <c r="ZJ53">
        <v>0</v>
      </c>
      <c r="ZK53">
        <v>0</v>
      </c>
      <c r="ZL53">
        <v>0</v>
      </c>
      <c r="ZM53">
        <v>0</v>
      </c>
      <c r="ZN53">
        <v>0</v>
      </c>
      <c r="ZO53">
        <v>0</v>
      </c>
      <c r="ZP53">
        <v>0</v>
      </c>
      <c r="ZQ53">
        <v>0</v>
      </c>
      <c r="ZR53">
        <v>0</v>
      </c>
      <c r="ZS53">
        <v>0</v>
      </c>
      <c r="ZT53">
        <v>0</v>
      </c>
      <c r="ZU53">
        <v>0</v>
      </c>
      <c r="ZV53">
        <v>0</v>
      </c>
      <c r="ZW53">
        <v>0</v>
      </c>
      <c r="ZX53">
        <v>0</v>
      </c>
      <c r="ZY53">
        <v>0</v>
      </c>
      <c r="ZZ53">
        <v>0</v>
      </c>
      <c r="AAA53">
        <v>0</v>
      </c>
      <c r="AAB53">
        <v>0</v>
      </c>
      <c r="AAC53">
        <v>0</v>
      </c>
      <c r="AAD53">
        <v>0</v>
      </c>
      <c r="AAE53">
        <v>0</v>
      </c>
      <c r="AAF53">
        <v>0</v>
      </c>
      <c r="AAG53">
        <v>0</v>
      </c>
      <c r="AAH53">
        <v>0</v>
      </c>
      <c r="AAI53">
        <v>0</v>
      </c>
      <c r="AAJ53">
        <v>0</v>
      </c>
      <c r="AAK53">
        <v>0</v>
      </c>
      <c r="AAL53">
        <v>0</v>
      </c>
      <c r="AAM53">
        <v>0</v>
      </c>
      <c r="AAN53">
        <v>0</v>
      </c>
      <c r="AAO53">
        <v>0</v>
      </c>
      <c r="AAP53">
        <v>0</v>
      </c>
      <c r="AAQ53">
        <v>0</v>
      </c>
      <c r="AAR53">
        <v>0</v>
      </c>
      <c r="AAS53">
        <v>0</v>
      </c>
      <c r="AAT53">
        <v>0</v>
      </c>
      <c r="AAU53">
        <v>0</v>
      </c>
      <c r="AAV53">
        <v>0</v>
      </c>
      <c r="AAW53">
        <v>0</v>
      </c>
      <c r="AAX53">
        <v>0</v>
      </c>
      <c r="AAY53">
        <v>0</v>
      </c>
      <c r="AAZ53">
        <v>0</v>
      </c>
      <c r="ABA53">
        <v>0</v>
      </c>
      <c r="ABB53">
        <v>0</v>
      </c>
      <c r="ABC53">
        <v>0</v>
      </c>
      <c r="ABD53">
        <v>0</v>
      </c>
      <c r="ABE53">
        <v>0</v>
      </c>
      <c r="ABF53">
        <v>0</v>
      </c>
      <c r="ABG53">
        <v>0</v>
      </c>
      <c r="ABH53">
        <v>0</v>
      </c>
      <c r="ABI53">
        <v>0</v>
      </c>
      <c r="ABJ53">
        <v>0</v>
      </c>
      <c r="ABK53">
        <v>0</v>
      </c>
      <c r="ABL53">
        <v>0</v>
      </c>
      <c r="ABM53">
        <v>0</v>
      </c>
      <c r="ABN53">
        <v>0</v>
      </c>
      <c r="ABO53">
        <v>0</v>
      </c>
      <c r="ABP53">
        <v>0</v>
      </c>
      <c r="ABQ53">
        <v>0</v>
      </c>
      <c r="ABR53">
        <v>0</v>
      </c>
      <c r="ABS53">
        <v>0</v>
      </c>
      <c r="ABT53">
        <v>0</v>
      </c>
      <c r="ABU53">
        <v>0</v>
      </c>
      <c r="ABV53">
        <v>0</v>
      </c>
      <c r="ABW53">
        <v>0</v>
      </c>
      <c r="ABX53">
        <v>0</v>
      </c>
      <c r="ABY53">
        <v>0</v>
      </c>
      <c r="ABZ53">
        <v>0</v>
      </c>
      <c r="ACA53">
        <v>0</v>
      </c>
      <c r="ACB53">
        <v>0</v>
      </c>
      <c r="ACC53">
        <v>0</v>
      </c>
      <c r="ACD53">
        <v>0</v>
      </c>
      <c r="ACE53">
        <v>0</v>
      </c>
      <c r="ACF53">
        <v>0</v>
      </c>
      <c r="ACG53">
        <v>0</v>
      </c>
      <c r="ACH53">
        <v>0</v>
      </c>
      <c r="ACI53">
        <v>0</v>
      </c>
      <c r="ACJ53">
        <v>0</v>
      </c>
      <c r="ACK53">
        <v>0</v>
      </c>
      <c r="ACL53">
        <v>0</v>
      </c>
      <c r="ACM53">
        <v>0</v>
      </c>
      <c r="ACN53">
        <v>0</v>
      </c>
      <c r="ACO53">
        <v>0</v>
      </c>
      <c r="ACP53">
        <v>0</v>
      </c>
      <c r="ACQ53">
        <v>0</v>
      </c>
    </row>
    <row r="54" spans="2:771" x14ac:dyDescent="0.25">
      <c r="B54">
        <f>IF(A54='Clinical resources'!B57,0,1)</f>
        <v>0</v>
      </c>
      <c r="C54">
        <f>'Clinical resources'!D57</f>
        <v>0</v>
      </c>
      <c r="H54" t="str">
        <f>ROW(H51)&amp;". "&amp;'Clinical resources'!B57</f>
        <v xml:space="preserve">51. </v>
      </c>
      <c r="J54" t="str" cm="1">
        <f t="array" ref="J54">IF(SUM(IF('Clinical resources'!L57:P57="X",1,0)*'Clinical resources'!L$4:P$4)&gt;0,"X","")</f>
        <v/>
      </c>
      <c r="K54" t="str" cm="1">
        <f t="array" ref="K54">IF(SUM(IF('Clinical resources'!Q57:U57="X",1,0)*'Clinical resources'!Q$4:U$4)&gt;0,"X","")</f>
        <v/>
      </c>
      <c r="L54" t="str" cm="1">
        <f t="array" ref="L54">IF(SUM(IF('Clinical resources'!V57:Z57="X",1,0)*'Clinical resources'!V$4:Z$4)&gt;0,"X","")</f>
        <v/>
      </c>
      <c r="M54" t="str" cm="1">
        <f t="array" ref="M54">IF(SUM(IF('Clinical resources'!AA57:AE57="X",1,0)*'Clinical resources'!AA$4:AE$4)&gt;0,"X","")</f>
        <v/>
      </c>
      <c r="N54" t="str" cm="1">
        <f t="array" ref="N54">IF(SUM(IF('Clinical resources'!AF57:AJ57="X",1,0)*'Clinical resources'!AF$4:AJ$4)&gt;0,"X","")</f>
        <v/>
      </c>
      <c r="O54" t="str" cm="1">
        <f t="array" ref="O54">IF(SUM(IF('Clinical resources'!AK57:AO57="X",1,0)*'Clinical resources'!AK$4:AO$4)&gt;0,"X","")</f>
        <v/>
      </c>
      <c r="P54" t="str" cm="1">
        <f t="array" ref="P54">IF(SUM(IF('Clinical resources'!AP57:AT57="X",1,0)*'Clinical resources'!AP$4:AT$4)&gt;0,"X","")</f>
        <v/>
      </c>
      <c r="Q54" t="str" cm="1">
        <f t="array" ref="Q54">IF(SUM(IF('Clinical resources'!AU57:AY57="X",1,0)*'Clinical resources'!AU$4:AY$4)&gt;0,"X","")</f>
        <v/>
      </c>
      <c r="R54" t="str" cm="1">
        <f t="array" ref="R54">IF(SUM(IF('Clinical resources'!AZ57:BD57="X",1,0)*'Clinical resources'!AZ$4:BD$4)&gt;0,"X","")</f>
        <v/>
      </c>
      <c r="S54" t="str" cm="1">
        <f t="array" ref="S54">IF(SUM(IF('Clinical resources'!BE57:BI57="X",1,0)*'Clinical resources'!BE$4:BI$4)&gt;0,"X","")</f>
        <v/>
      </c>
      <c r="T54" t="str" cm="1">
        <f t="array" ref="T54">IF(SUM(IF('Clinical resources'!BJ57:BN57="X",1,0)*'Clinical resources'!BJ$4:BN$4)&gt;0,"X","")</f>
        <v/>
      </c>
      <c r="U54" t="str" cm="1">
        <f t="array" ref="U54">IF(SUM(IF('Clinical resources'!BO57:BS57="X",1,0)*'Clinical resources'!BO$4:BS$4)&gt;0,"X","")</f>
        <v/>
      </c>
      <c r="V54" t="str" cm="1">
        <f t="array" ref="V54">IF(SUM(IF('Clinical resources'!BT57:BX57="X",1,0)*'Clinical resources'!BT$4:BX$4)&gt;0,"X","")</f>
        <v/>
      </c>
      <c r="W54" t="str" cm="1">
        <f t="array" ref="W54">IF(SUM(IF('Clinical resources'!BY57:CC57="X",1,0)*'Clinical resources'!BY$4:CC$4)&gt;0,"X","")</f>
        <v/>
      </c>
      <c r="X54" t="str" cm="1">
        <f t="array" ref="X54">IF(SUM(IF('Clinical resources'!CD57:CH57="X",1,0)*'Clinical resources'!CD$4:CH$4)&gt;0,"X","")</f>
        <v/>
      </c>
      <c r="AA54">
        <f t="array" ref="AA54">SUM('Clinical resources'!$L$4:$P$4*IF('Clinical resources'!$L57:$P57="X",1,0))</f>
        <v>0</v>
      </c>
      <c r="AB54">
        <f t="array" ref="AB54">SUM('Clinical resources'!$Q$4:$U$4*IF('Clinical resources'!$Q57:$U57="X",1,0))</f>
        <v>0</v>
      </c>
      <c r="AC54">
        <f t="array" ref="AC54">SUM('Clinical resources'!$V$4:$Z$4*IF('Clinical resources'!$V57:$Z57="X",1,0))</f>
        <v>0</v>
      </c>
      <c r="AD54">
        <f t="array" ref="AD54">SUM('Clinical resources'!$AA$4:$AE$4*IF('Clinical resources'!$AA57:$AE57="X",1,0))</f>
        <v>0</v>
      </c>
      <c r="AE54">
        <f t="array" ref="AE54">SUM('Clinical resources'!$AF$4:$AJ$4*IF('Clinical resources'!$AF57:$AJ57="X",1,0))</f>
        <v>0</v>
      </c>
      <c r="AF54">
        <f t="array" ref="AF54">SUM('Clinical resources'!$AK$4:$AO$4*IF('Clinical resources'!$AK57:$AO57="X",1,0))</f>
        <v>0</v>
      </c>
      <c r="AG54">
        <f t="array" ref="AG54">SUM('Clinical resources'!$AP$4:$AT$4*IF('Clinical resources'!$AP57:$AT57="X",1,0))</f>
        <v>0</v>
      </c>
      <c r="AH54">
        <f t="array" ref="AH54">SUM('Clinical resources'!$AU$4:$AY$4*IF('Clinical resources'!$AU57:$AY57="X",1,0))</f>
        <v>0</v>
      </c>
      <c r="AI54">
        <f t="array" ref="AI54">SUM('Clinical resources'!$AZ$4:$BD$4*IF('Clinical resources'!$AZ57:$BD57="X",1,0))</f>
        <v>0</v>
      </c>
      <c r="AJ54">
        <f t="array" ref="AJ54">SUM('Clinical resources'!$BE$4:$BI$4*IF('Clinical resources'!$BE57:$BI57="X",1,0))</f>
        <v>0</v>
      </c>
      <c r="AK54">
        <f t="array" ref="AK54">SUM('Clinical resources'!$BJ$4:$BN$4*IF('Clinical resources'!$BJ57:$BN57="X",1,0))</f>
        <v>0</v>
      </c>
      <c r="AL54">
        <f t="array" ref="AL54">SUM('Clinical resources'!$BO$4:$BS$4*IF('Clinical resources'!$BO57:$BS57="X",1,0))</f>
        <v>0</v>
      </c>
      <c r="AM54">
        <f t="array" ref="AM54">SUM('Clinical resources'!$BT$4:$BX$4*IF('Clinical resources'!$BT57:$BX57="X",1,0))</f>
        <v>0</v>
      </c>
      <c r="AN54">
        <f t="array" ref="AN54">SUM('Clinical resources'!$BY$4:$CC$4*IF('Clinical resources'!$BY57:$CC57="X",1,0))</f>
        <v>0</v>
      </c>
      <c r="AO54">
        <f t="array" ref="AO54">SUM('Clinical resources'!$CD$4:$CH$4*IF('Clinical resources'!$CD57:$CH57="X",1,0))</f>
        <v>0</v>
      </c>
      <c r="AS54" cm="1">
        <f t="array" ref="AS54">IF(SUM(IF($J54:$X54=TRANSPOSE('Capacity Backing (Hide)2'!B$67:B$81),1,0))&gt;0,1,0)</f>
        <v>0</v>
      </c>
      <c r="AT54" cm="1">
        <f t="array" ref="AT54">IF(SUM(IF($J54:$X54=TRANSPOSE('Capacity Backing (Hide)2'!C$67:C$81),1,0))&gt;0,1,0)</f>
        <v>0</v>
      </c>
      <c r="AU54" cm="1">
        <f t="array" ref="AU54">IF(SUM(IF($J54:$X54=TRANSPOSE('Capacity Backing (Hide)2'!D$67:D$81),1,0))&gt;0,1,0)</f>
        <v>0</v>
      </c>
      <c r="AV54" cm="1">
        <f t="array" ref="AV54">IF(SUM(IF($J54:$X54=TRANSPOSE('Capacity Backing (Hide)2'!E$67:E$81),1,0))&gt;0,1,0)</f>
        <v>0</v>
      </c>
      <c r="AW54" cm="1">
        <f t="array" ref="AW54">IF(SUM(IF($J54:$X54=TRANSPOSE('Capacity Backing (Hide)2'!F$67:F$81),1,0))&gt;0,1,0)</f>
        <v>0</v>
      </c>
      <c r="AX54" cm="1">
        <f t="array" ref="AX54">IF(SUM(IF($J54:$X54=TRANSPOSE('Capacity Backing (Hide)2'!G$67:G$81),1,0))&gt;0,1,0)</f>
        <v>0</v>
      </c>
      <c r="AY54" cm="1">
        <f t="array" ref="AY54">IF(SUM(IF($J54:$X54=TRANSPOSE('Capacity Backing (Hide)2'!H$67:H$81),1,0))&gt;0,1,0)</f>
        <v>0</v>
      </c>
      <c r="AZ54" cm="1">
        <f t="array" ref="AZ54">IF(SUM(IF($J54:$X54=TRANSPOSE('Capacity Backing (Hide)2'!I$67:I$81),1,0))&gt;0,1,0)</f>
        <v>0</v>
      </c>
      <c r="BA54" cm="1">
        <f t="array" ref="BA54">IF(SUM(IF($J54:$X54=TRANSPOSE('Capacity Backing (Hide)2'!J$67:J$81),1,0))&gt;0,1,0)</f>
        <v>0</v>
      </c>
      <c r="BB54" cm="1">
        <f t="array" ref="BB54">IF(SUM(IF($J54:$X54=TRANSPOSE('Capacity Backing (Hide)2'!K$67:K$81),1,0))&gt;0,1,0)</f>
        <v>0</v>
      </c>
      <c r="BC54" cm="1">
        <f t="array" ref="BC54">IF(SUM(IF($J54:$X54=TRANSPOSE('Capacity Backing (Hide)2'!L$67:L$81),1,0))&gt;0,1,0)</f>
        <v>0</v>
      </c>
      <c r="BD54" cm="1">
        <f t="array" ref="BD54">IF(SUM(IF($J54:$X54=TRANSPOSE('Capacity Backing (Hide)2'!M$67:M$81),1,0))&gt;0,1,0)</f>
        <v>0</v>
      </c>
      <c r="BE54" cm="1">
        <f t="array" ref="BE54">IF(SUM(IF($J54:$X54=TRANSPOSE('Capacity Backing (Hide)2'!N$67:N$81),1,0))&gt;0,1,0)</f>
        <v>0</v>
      </c>
      <c r="BF54" cm="1">
        <f t="array" ref="BF54">IF(SUM(IF($J54:$X54=TRANSPOSE('Capacity Backing (Hide)2'!O$67:O$81),1,0))&gt;0,1,0)</f>
        <v>0</v>
      </c>
      <c r="BG54" cm="1">
        <f t="array" ref="BG54">IF(SUM(IF($J54:$X54=TRANSPOSE('Capacity Backing (Hide)2'!P$67:P$81),1,0))&gt;0,1,0)</f>
        <v>0</v>
      </c>
      <c r="BH54" cm="1">
        <f t="array" ref="BH54">IF(SUM(IF($J54:$X54=TRANSPOSE('Capacity Backing (Hide)2'!Q$67:Q$81),1,0))&gt;0,1,0)</f>
        <v>0</v>
      </c>
      <c r="BI54" cm="1">
        <f t="array" ref="BI54">IF(SUM(IF($J54:$X54=TRANSPOSE('Capacity Backing (Hide)2'!R$67:R$81),1,0))&gt;0,1,0)</f>
        <v>0</v>
      </c>
      <c r="BJ54" cm="1">
        <f t="array" ref="BJ54">IF(SUM(IF($J54:$X54=TRANSPOSE('Capacity Backing (Hide)2'!S$67:S$81),1,0))&gt;0,1,0)</f>
        <v>0</v>
      </c>
      <c r="BK54" cm="1">
        <f t="array" ref="BK54">IF(SUM(IF($J54:$X54=TRANSPOSE('Capacity Backing (Hide)2'!T$67:T$81),1,0))&gt;0,1,0)</f>
        <v>0</v>
      </c>
      <c r="BL54" cm="1">
        <f t="array" ref="BL54">IF(SUM(IF($J54:$X54=TRANSPOSE('Capacity Backing (Hide)2'!U$67:U$81),1,0))&gt;0,1,0)</f>
        <v>0</v>
      </c>
      <c r="BM54" cm="1">
        <f t="array" ref="BM54">IF(SUM(IF($J54:$X54=TRANSPOSE('Capacity Backing (Hide)2'!V$67:V$81),1,0))&gt;0,1,0)</f>
        <v>0</v>
      </c>
      <c r="BN54" cm="1">
        <f t="array" ref="BN54">IF(SUM(IF($J54:$X54=TRANSPOSE('Capacity Backing (Hide)2'!W$67:W$81),1,0))&gt;0,1,0)</f>
        <v>0</v>
      </c>
      <c r="BO54" cm="1">
        <f t="array" ref="BO54">IF(SUM(IF($J54:$X54=TRANSPOSE('Capacity Backing (Hide)2'!X$67:X$81),1,0))&gt;0,1,0)</f>
        <v>0</v>
      </c>
      <c r="BP54" cm="1">
        <f t="array" ref="BP54">IF(SUM(IF($J54:$X54=TRANSPOSE('Capacity Backing (Hide)2'!Y$67:Y$81),1,0))&gt;0,1,0)</f>
        <v>0</v>
      </c>
      <c r="BQ54" cm="1">
        <f t="array" ref="BQ54">IF(SUM(IF($J54:$X54=TRANSPOSE('Capacity Backing (Hide)2'!Z$67:Z$81),1,0))&gt;0,1,0)</f>
        <v>0</v>
      </c>
      <c r="BR54" cm="1">
        <f t="array" ref="BR54">IF(SUM(IF($J54:$X54=TRANSPOSE('Capacity Backing (Hide)2'!AA$67:AA$81),1,0))&gt;0,1,0)</f>
        <v>0</v>
      </c>
      <c r="BS54" cm="1">
        <f t="array" ref="BS54">IF(SUM(IF($J54:$X54=TRANSPOSE('Capacity Backing (Hide)2'!AB$67:AB$81),1,0))&gt;0,1,0)</f>
        <v>0</v>
      </c>
      <c r="BT54" cm="1">
        <f t="array" ref="BT54">IF(SUM(IF($J54:$X54=TRANSPOSE('Capacity Backing (Hide)2'!AC$67:AC$81),1,0))&gt;0,1,0)</f>
        <v>0</v>
      </c>
      <c r="BU54" cm="1">
        <f t="array" ref="BU54">IF(SUM(IF($J54:$X54=TRANSPOSE('Capacity Backing (Hide)2'!AD$67:AD$81),1,0))&gt;0,1,0)</f>
        <v>0</v>
      </c>
      <c r="BV54" cm="1">
        <f t="array" ref="BV54">IF(SUM(IF($J54:$X54=TRANSPOSE('Capacity Backing (Hide)2'!AE$67:AE$81),1,0))&gt;0,1,0)</f>
        <v>0</v>
      </c>
      <c r="BW54" cm="1">
        <f t="array" ref="BW54">IF(SUM(IF($J54:$X54=TRANSPOSE('Capacity Backing (Hide)2'!AF$67:AF$81),1,0))&gt;0,1,0)</f>
        <v>0</v>
      </c>
      <c r="BX54" cm="1">
        <f t="array" ref="BX54">IF(SUM(IF($J54:$X54=TRANSPOSE('Capacity Backing (Hide)2'!AG$67:AG$81),1,0))&gt;0,1,0)</f>
        <v>0</v>
      </c>
      <c r="BY54" cm="1">
        <f t="array" ref="BY54">IF(SUM(IF($J54:$X54=TRANSPOSE('Capacity Backing (Hide)2'!AH$67:AH$81),1,0))&gt;0,1,0)</f>
        <v>0</v>
      </c>
      <c r="BZ54" cm="1">
        <f t="array" ref="BZ54">IF(SUM(IF($J54:$X54=TRANSPOSE('Capacity Backing (Hide)2'!AI$67:AI$81),1,0))&gt;0,1,0)</f>
        <v>0</v>
      </c>
      <c r="CA54" cm="1">
        <f t="array" ref="CA54">IF(SUM(IF($J54:$X54=TRANSPOSE('Capacity Backing (Hide)2'!AJ$67:AJ$81),1,0))&gt;0,1,0)</f>
        <v>0</v>
      </c>
      <c r="CB54" cm="1">
        <f t="array" ref="CB54">IF(SUM(IF($J54:$X54=TRANSPOSE('Capacity Backing (Hide)2'!AK$67:AK$81),1,0))&gt;0,1,0)</f>
        <v>0</v>
      </c>
      <c r="CC54" cm="1">
        <f t="array" ref="CC54">IF(SUM(IF($J54:$X54=TRANSPOSE('Capacity Backing (Hide)2'!AL$67:AL$81),1,0))&gt;0,1,0)</f>
        <v>0</v>
      </c>
      <c r="CD54" cm="1">
        <f t="array" ref="CD54">IF(SUM(IF($J54:$X54=TRANSPOSE('Capacity Backing (Hide)2'!AM$67:AM$81),1,0))&gt;0,1,0)</f>
        <v>0</v>
      </c>
      <c r="CE54" cm="1">
        <f t="array" ref="CE54">IF(SUM(IF($J54:$X54=TRANSPOSE('Capacity Backing (Hide)2'!AN$67:AN$81),1,0))&gt;0,1,0)</f>
        <v>0</v>
      </c>
      <c r="CF54" cm="1">
        <f t="array" ref="CF54">IF(SUM(IF($J54:$X54=TRANSPOSE('Capacity Backing (Hide)2'!AO$67:AO$81),1,0))&gt;0,1,0)</f>
        <v>0</v>
      </c>
      <c r="CG54" cm="1">
        <f t="array" ref="CG54">IF(SUM(IF($J54:$X54=TRANSPOSE('Capacity Backing (Hide)2'!AP$67:AP$81),1,0))&gt;0,1,0)</f>
        <v>0</v>
      </c>
      <c r="CH54" cm="1">
        <f t="array" ref="CH54">IF(SUM(IF($J54:$X54=TRANSPOSE('Capacity Backing (Hide)2'!AQ$67:AQ$81),1,0))&gt;0,1,0)</f>
        <v>0</v>
      </c>
      <c r="CI54" cm="1">
        <f t="array" ref="CI54">IF(SUM(IF($J54:$X54=TRANSPOSE('Capacity Backing (Hide)2'!AR$67:AR$81),1,0))&gt;0,1,0)</f>
        <v>0</v>
      </c>
      <c r="CJ54" cm="1">
        <f t="array" ref="CJ54">IF(SUM(IF($J54:$X54=TRANSPOSE('Capacity Backing (Hide)2'!AS$67:AS$81),1,0))&gt;0,1,0)</f>
        <v>0</v>
      </c>
      <c r="CK54" cm="1">
        <f t="array" ref="CK54">IF(SUM(IF($J54:$X54=TRANSPOSE('Capacity Backing (Hide)2'!AT$67:AT$81),1,0))&gt;0,1,0)</f>
        <v>0</v>
      </c>
      <c r="CL54" cm="1">
        <f t="array" ref="CL54">IF(SUM(IF($J54:$X54=TRANSPOSE('Capacity Backing (Hide)2'!AU$67:AU$81),1,0))&gt;0,1,0)</f>
        <v>0</v>
      </c>
      <c r="CM54" cm="1">
        <f t="array" ref="CM54">IF(SUM(IF($J54:$X54=TRANSPOSE('Capacity Backing (Hide)2'!AV$67:AV$81),1,0))&gt;0,1,0)</f>
        <v>0</v>
      </c>
      <c r="CN54" cm="1">
        <f t="array" ref="CN54">IF(SUM(IF($J54:$X54=TRANSPOSE('Capacity Backing (Hide)2'!AW$67:AW$81),1,0))&gt;0,1,0)</f>
        <v>0</v>
      </c>
      <c r="CO54" cm="1">
        <f t="array" ref="CO54">IF(SUM(IF($J54:$X54=TRANSPOSE('Capacity Backing (Hide)2'!AX$67:AX$81),1,0))&gt;0,1,0)</f>
        <v>0</v>
      </c>
      <c r="CP54" cm="1">
        <f t="array" ref="CP54">IF(SUM(IF($J54:$X54=TRANSPOSE('Capacity Backing (Hide)2'!AY$67:AY$81),1,0))&gt;0,1,0)</f>
        <v>0</v>
      </c>
      <c r="CQ54" cm="1">
        <f t="array" ref="CQ54">IF(SUM(IF($J54:$X54=TRANSPOSE('Capacity Backing (Hide)2'!AZ$67:AZ$81),1,0))&gt;0,1,0)</f>
        <v>0</v>
      </c>
      <c r="CR54" cm="1">
        <f t="array" ref="CR54">IF(SUM(IF($J54:$X54=TRANSPOSE('Capacity Backing (Hide)2'!BA$67:BA$81),1,0))&gt;0,1,0)</f>
        <v>0</v>
      </c>
      <c r="CS54" cm="1">
        <f t="array" ref="CS54">IF(SUM(IF($J54:$X54=TRANSPOSE('Capacity Backing (Hide)2'!BB$67:BB$81),1,0))&gt;0,1,0)</f>
        <v>0</v>
      </c>
      <c r="CT54" cm="1">
        <f t="array" ref="CT54">IF(SUM(IF($J54:$X54=TRANSPOSE('Capacity Backing (Hide)2'!BC$67:BC$81),1,0))&gt;0,1,0)</f>
        <v>0</v>
      </c>
      <c r="CU54" cm="1">
        <f t="array" ref="CU54">IF(SUM(IF($J54:$X54=TRANSPOSE('Capacity Backing (Hide)2'!BD$67:BD$81),1,0))&gt;0,1,0)</f>
        <v>0</v>
      </c>
      <c r="CV54" cm="1">
        <f t="array" ref="CV54">IF(SUM(IF($J54:$X54=TRANSPOSE('Capacity Backing (Hide)2'!BE$67:BE$81),1,0))&gt;0,1,0)</f>
        <v>0</v>
      </c>
      <c r="CW54" cm="1">
        <f t="array" ref="CW54">IF(SUM(IF($J54:$X54=TRANSPOSE('Capacity Backing (Hide)2'!BF$67:BF$81),1,0))&gt;0,1,0)</f>
        <v>0</v>
      </c>
      <c r="CX54" cm="1">
        <f t="array" ref="CX54">IF(SUM(IF($J54:$X54=TRANSPOSE('Capacity Backing (Hide)2'!BG$67:BG$81),1,0))&gt;0,1,0)</f>
        <v>0</v>
      </c>
      <c r="CY54" cm="1">
        <f t="array" ref="CY54">IF(SUM(IF($J54:$X54=TRANSPOSE('Capacity Backing (Hide)2'!BH$67:BH$81),1,0))&gt;0,1,0)</f>
        <v>0</v>
      </c>
      <c r="CZ54" cm="1">
        <f t="array" ref="CZ54">IF(SUM(IF($J54:$X54=TRANSPOSE('Capacity Backing (Hide)2'!BI$67:BI$81),1,0))&gt;0,1,0)</f>
        <v>0</v>
      </c>
      <c r="DA54" cm="1">
        <f t="array" ref="DA54">IF(SUM(IF($J54:$X54=TRANSPOSE('Capacity Backing (Hide)2'!BJ$67:BJ$81),1,0))&gt;0,1,0)</f>
        <v>0</v>
      </c>
      <c r="DB54" cm="1">
        <f t="array" ref="DB54">IF(SUM(IF($J54:$X54=TRANSPOSE('Capacity Backing (Hide)2'!BK$67:BK$81),1,0))&gt;0,1,0)</f>
        <v>0</v>
      </c>
      <c r="DC54" cm="1">
        <f t="array" ref="DC54">IF(SUM(IF($J54:$X54=TRANSPOSE('Capacity Backing (Hide)2'!BL$67:BL$81),1,0))&gt;0,1,0)</f>
        <v>0</v>
      </c>
      <c r="DD54" cm="1">
        <f t="array" ref="DD54">IF(SUM(IF($J54:$X54=TRANSPOSE('Capacity Backing (Hide)2'!BM$67:BM$81),1,0))&gt;0,1,0)</f>
        <v>0</v>
      </c>
      <c r="DE54" cm="1">
        <f t="array" ref="DE54">IF(SUM(IF($J54:$X54=TRANSPOSE('Capacity Backing (Hide)2'!BN$67:BN$81),1,0))&gt;0,1,0)</f>
        <v>0</v>
      </c>
      <c r="DF54" cm="1">
        <f t="array" ref="DF54">IF(SUM(IF($J54:$X54=TRANSPOSE('Capacity Backing (Hide)2'!BO$67:BO$81),1,0))&gt;0,1,0)</f>
        <v>0</v>
      </c>
      <c r="DG54" cm="1">
        <f t="array" ref="DG54">IF(SUM(IF($J54:$X54=TRANSPOSE('Capacity Backing (Hide)2'!BP$67:BP$81),1,0))&gt;0,1,0)</f>
        <v>0</v>
      </c>
      <c r="DH54" cm="1">
        <f t="array" ref="DH54">IF(SUM(IF($J54:$X54=TRANSPOSE('Capacity Backing (Hide)2'!BQ$67:BQ$81),1,0))&gt;0,1,0)</f>
        <v>0</v>
      </c>
      <c r="DI54" cm="1">
        <f t="array" ref="DI54">IF(SUM(IF($J54:$X54=TRANSPOSE('Capacity Backing (Hide)2'!BR$67:BR$81),1,0))&gt;0,1,0)</f>
        <v>0</v>
      </c>
      <c r="DJ54" cm="1">
        <f t="array" ref="DJ54">IF(SUM(IF($J54:$X54=TRANSPOSE('Capacity Backing (Hide)2'!BS$67:BS$81),1,0))&gt;0,1,0)</f>
        <v>0</v>
      </c>
      <c r="DK54" cm="1">
        <f t="array" ref="DK54">IF(SUM(IF($J54:$X54=TRANSPOSE('Capacity Backing (Hide)2'!BT$67:BT$81),1,0))&gt;0,1,0)</f>
        <v>0</v>
      </c>
      <c r="DL54" cm="1">
        <f t="array" ref="DL54">IF(SUM(IF($J54:$X54=TRANSPOSE('Capacity Backing (Hide)2'!BU$67:BU$81),1,0))&gt;0,1,0)</f>
        <v>0</v>
      </c>
      <c r="DM54" cm="1">
        <f t="array" ref="DM54">IF(SUM(IF($J54:$X54=TRANSPOSE('Capacity Backing (Hide)2'!BV$67:BV$81),1,0))&gt;0,1,0)</f>
        <v>0</v>
      </c>
      <c r="DN54" cm="1">
        <f t="array" ref="DN54">IF(SUM(IF($J54:$X54=TRANSPOSE('Capacity Backing (Hide)2'!BW$67:BW$81),1,0))&gt;0,1,0)</f>
        <v>0</v>
      </c>
      <c r="DO54" cm="1">
        <f t="array" ref="DO54">IF(SUM(IF($J54:$X54=TRANSPOSE('Capacity Backing (Hide)2'!BX$67:BX$81),1,0))&gt;0,1,0)</f>
        <v>0</v>
      </c>
      <c r="DP54" cm="1">
        <f t="array" ref="DP54">IF(SUM(IF($J54:$X54=TRANSPOSE('Capacity Backing (Hide)2'!BY$67:BY$81),1,0))&gt;0,1,0)</f>
        <v>0</v>
      </c>
      <c r="DQ54" cm="1">
        <f t="array" ref="DQ54">IF(SUM(IF($J54:$X54=TRANSPOSE('Capacity Backing (Hide)2'!BZ$67:BZ$81),1,0))&gt;0,1,0)</f>
        <v>0</v>
      </c>
      <c r="DR54" cm="1">
        <f t="array" ref="DR54">IF(SUM(IF($J54:$X54=TRANSPOSE('Capacity Backing (Hide)2'!CA$67:CA$81),1,0))&gt;0,1,0)</f>
        <v>0</v>
      </c>
      <c r="DS54" cm="1">
        <f t="array" ref="DS54">IF(SUM(IF($J54:$X54=TRANSPOSE('Capacity Backing (Hide)2'!CB$67:CB$81),1,0))&gt;0,1,0)</f>
        <v>0</v>
      </c>
      <c r="DT54" cm="1">
        <f t="array" ref="DT54">IF(SUM(IF($J54:$X54=TRANSPOSE('Capacity Backing (Hide)2'!CC$67:CC$81),1,0))&gt;0,1,0)</f>
        <v>0</v>
      </c>
      <c r="DU54" cm="1">
        <f t="array" ref="DU54">IF(SUM(IF($J54:$X54=TRANSPOSE('Capacity Backing (Hide)2'!CD$67:CD$81),1,0))&gt;0,1,0)</f>
        <v>0</v>
      </c>
      <c r="DV54" cm="1">
        <f t="array" ref="DV54">IF(SUM(IF($J54:$X54=TRANSPOSE('Capacity Backing (Hide)2'!CE$67:CE$81),1,0))&gt;0,1,0)</f>
        <v>0</v>
      </c>
      <c r="DW54" cm="1">
        <f t="array" ref="DW54">IF(SUM(IF($J54:$X54=TRANSPOSE('Capacity Backing (Hide)2'!CF$67:CF$81),1,0))&gt;0,1,0)</f>
        <v>0</v>
      </c>
      <c r="DX54" cm="1">
        <f t="array" ref="DX54">IF(SUM(IF($J54:$X54=TRANSPOSE('Capacity Backing (Hide)2'!CG$67:CG$81),1,0))&gt;0,1,0)</f>
        <v>0</v>
      </c>
      <c r="DY54" cm="1">
        <f t="array" ref="DY54">IF(SUM(IF($J54:$X54=TRANSPOSE('Capacity Backing (Hide)2'!CH$67:CH$81),1,0))&gt;0,1,0)</f>
        <v>0</v>
      </c>
      <c r="DZ54" cm="1">
        <f t="array" ref="DZ54">IF(SUM(IF($J54:$X54=TRANSPOSE('Capacity Backing (Hide)2'!CI$67:CI$81),1,0))&gt;0,1,0)</f>
        <v>0</v>
      </c>
      <c r="EA54" cm="1">
        <f t="array" ref="EA54">IF(SUM(IF($J54:$X54=TRANSPOSE('Capacity Backing (Hide)2'!CJ$67:CJ$81),1,0))&gt;0,1,0)</f>
        <v>0</v>
      </c>
      <c r="EB54" cm="1">
        <f t="array" ref="EB54">IF(SUM(IF($J54:$X54=TRANSPOSE('Capacity Backing (Hide)2'!CK$67:CK$81),1,0))&gt;0,1,0)</f>
        <v>0</v>
      </c>
      <c r="EC54" cm="1">
        <f t="array" ref="EC54">IF(SUM(IF($J54:$X54=TRANSPOSE('Capacity Backing (Hide)2'!CL$67:CL$81),1,0))&gt;0,1,0)</f>
        <v>0</v>
      </c>
      <c r="ED54" cm="1">
        <f t="array" ref="ED54">IF(SUM(IF($J54:$X54=TRANSPOSE('Capacity Backing (Hide)2'!CM$67:CM$81),1,0))&gt;0,1,0)</f>
        <v>0</v>
      </c>
      <c r="EE54" cm="1">
        <f t="array" ref="EE54">IF(SUM(IF($J54:$X54=TRANSPOSE('Capacity Backing (Hide)2'!CN$67:CN$81),1,0))&gt;0,1,0)</f>
        <v>0</v>
      </c>
      <c r="EF54" cm="1">
        <f t="array" ref="EF54">IF(SUM(IF($J54:$X54=TRANSPOSE('Capacity Backing (Hide)2'!CO$67:CO$81),1,0))&gt;0,1,0)</f>
        <v>0</v>
      </c>
      <c r="EG54" cm="1">
        <f t="array" ref="EG54">IF(SUM(IF($J54:$X54=TRANSPOSE('Capacity Backing (Hide)2'!CP$67:CP$81),1,0))&gt;0,1,0)</f>
        <v>0</v>
      </c>
      <c r="EH54" cm="1">
        <f t="array" ref="EH54">IF(SUM(IF($J54:$X54=TRANSPOSE('Capacity Backing (Hide)2'!CQ$67:CQ$81),1,0))&gt;0,1,0)</f>
        <v>0</v>
      </c>
      <c r="EI54" cm="1">
        <f t="array" ref="EI54">IF(SUM(IF($J54:$X54=TRANSPOSE('Capacity Backing (Hide)2'!CR$67:CR$81),1,0))&gt;0,1,0)</f>
        <v>0</v>
      </c>
      <c r="EJ54" cm="1">
        <f t="array" ref="EJ54">IF(SUM(IF($J54:$X54=TRANSPOSE('Capacity Backing (Hide)2'!CS$67:CS$81),1,0))&gt;0,1,0)</f>
        <v>0</v>
      </c>
      <c r="EK54" cm="1">
        <f t="array" ref="EK54">IF(SUM(IF($J54:$X54=TRANSPOSE('Capacity Backing (Hide)2'!CT$67:CT$81),1,0))&gt;0,1,0)</f>
        <v>0</v>
      </c>
      <c r="EL54" cm="1">
        <f t="array" ref="EL54">IF(SUM(IF($J54:$X54=TRANSPOSE('Capacity Backing (Hide)2'!CU$67:CU$81),1,0))&gt;0,1,0)</f>
        <v>0</v>
      </c>
      <c r="EM54" cm="1">
        <f t="array" ref="EM54">IF(SUM(IF($J54:$X54=TRANSPOSE('Capacity Backing (Hide)2'!CV$67:CV$81),1,0))&gt;0,1,0)</f>
        <v>0</v>
      </c>
      <c r="EN54" cm="1">
        <f t="array" ref="EN54">IF(SUM(IF($J54:$X54=TRANSPOSE('Capacity Backing (Hide)2'!CW$67:CW$81),1,0))&gt;0,1,0)</f>
        <v>0</v>
      </c>
      <c r="EQ54" cm="1">
        <f t="array" ref="EQ54">IF(SUM(IF($J54:$X54=TRANSPOSE('Capacity Backing (Hide)2'!B$203:B$217),1,0))&gt;0,1,0)</f>
        <v>0</v>
      </c>
      <c r="ER54" cm="1">
        <f t="array" ref="ER54">IF(SUM(IF($J54:$X54=TRANSPOSE('Capacity Backing (Hide)2'!C$203:C$217),1,0))&gt;0,1,0)</f>
        <v>0</v>
      </c>
      <c r="ES54" cm="1">
        <f t="array" ref="ES54">IF(SUM(IF($J54:$X54=TRANSPOSE('Capacity Backing (Hide)2'!D$203:D$217),1,0))&gt;0,1,0)</f>
        <v>0</v>
      </c>
      <c r="ET54" cm="1">
        <f t="array" ref="ET54">IF(SUM(IF($J54:$X54=TRANSPOSE('Capacity Backing (Hide)2'!E$203:E$217),1,0))&gt;0,1,0)</f>
        <v>0</v>
      </c>
      <c r="EU54" cm="1">
        <f t="array" ref="EU54">IF(SUM(IF($J54:$X54=TRANSPOSE('Capacity Backing (Hide)2'!F$203:F$217),1,0))&gt;0,1,0)</f>
        <v>0</v>
      </c>
      <c r="EV54" cm="1">
        <f t="array" ref="EV54">IF(SUM(IF($J54:$X54=TRANSPOSE('Capacity Backing (Hide)2'!G$203:G$217),1,0))&gt;0,1,0)</f>
        <v>0</v>
      </c>
      <c r="EW54" cm="1">
        <f t="array" ref="EW54">IF(SUM(IF($J54:$X54=TRANSPOSE('Capacity Backing (Hide)2'!H$203:H$217),1,0))&gt;0,1,0)</f>
        <v>0</v>
      </c>
      <c r="EX54" cm="1">
        <f t="array" ref="EX54">IF(SUM(IF($J54:$X54=TRANSPOSE('Capacity Backing (Hide)2'!I$203:I$217),1,0))&gt;0,1,0)</f>
        <v>0</v>
      </c>
      <c r="EY54" cm="1">
        <f t="array" ref="EY54">IF(SUM(IF($J54:$X54=TRANSPOSE('Capacity Backing (Hide)2'!J$203:J$217),1,0))&gt;0,1,0)</f>
        <v>0</v>
      </c>
      <c r="EZ54" cm="1">
        <f t="array" ref="EZ54">IF(SUM(IF($J54:$X54=TRANSPOSE('Capacity Backing (Hide)2'!K$203:K$217),1,0))&gt;0,1,0)</f>
        <v>0</v>
      </c>
      <c r="FA54" cm="1">
        <f t="array" ref="FA54">IF(SUM(IF($J54:$X54=TRANSPOSE('Capacity Backing (Hide)2'!L$203:L$217),1,0))&gt;0,1,0)</f>
        <v>0</v>
      </c>
      <c r="FB54" cm="1">
        <f t="array" ref="FB54">IF(SUM(IF($J54:$X54=TRANSPOSE('Capacity Backing (Hide)2'!M$203:M$217),1,0))&gt;0,1,0)</f>
        <v>0</v>
      </c>
      <c r="FC54" cm="1">
        <f t="array" ref="FC54">IF(SUM(IF($J54:$X54=TRANSPOSE('Capacity Backing (Hide)2'!N$203:N$217),1,0))&gt;0,1,0)</f>
        <v>0</v>
      </c>
      <c r="FD54" cm="1">
        <f t="array" ref="FD54">IF(SUM(IF($J54:$X54=TRANSPOSE('Capacity Backing (Hide)2'!O$203:O$217),1,0))&gt;0,1,0)</f>
        <v>0</v>
      </c>
      <c r="FE54" cm="1">
        <f t="array" ref="FE54">IF(SUM(IF($J54:$X54=TRANSPOSE('Capacity Backing (Hide)2'!P$203:P$217),1,0))&gt;0,1,0)</f>
        <v>0</v>
      </c>
      <c r="FF54" cm="1">
        <f t="array" ref="FF54">IF(SUM(IF($J54:$X54=TRANSPOSE('Capacity Backing (Hide)2'!Q$203:Q$217),1,0))&gt;0,1,0)</f>
        <v>0</v>
      </c>
      <c r="FG54" cm="1">
        <f t="array" ref="FG54">IF(SUM(IF($J54:$X54=TRANSPOSE('Capacity Backing (Hide)2'!R$203:R$217),1,0))&gt;0,1,0)</f>
        <v>0</v>
      </c>
      <c r="FH54" cm="1">
        <f t="array" ref="FH54">IF(SUM(IF($J54:$X54=TRANSPOSE('Capacity Backing (Hide)2'!S$203:S$217),1,0))&gt;0,1,0)</f>
        <v>0</v>
      </c>
      <c r="FI54" cm="1">
        <f t="array" ref="FI54">IF(SUM(IF($J54:$X54=TRANSPOSE('Capacity Backing (Hide)2'!T$203:T$217),1,0))&gt;0,1,0)</f>
        <v>0</v>
      </c>
      <c r="FJ54" cm="1">
        <f t="array" ref="FJ54">IF(SUM(IF($J54:$X54=TRANSPOSE('Capacity Backing (Hide)2'!U$203:U$217),1,0))&gt;0,1,0)</f>
        <v>0</v>
      </c>
      <c r="FK54" cm="1">
        <f t="array" ref="FK54">IF(SUM(IF($J54:$X54=TRANSPOSE('Capacity Backing (Hide)2'!V$203:V$217),1,0))&gt;0,1,0)</f>
        <v>0</v>
      </c>
      <c r="FL54" cm="1">
        <f t="array" ref="FL54">IF(SUM(IF($J54:$X54=TRANSPOSE('Capacity Backing (Hide)2'!W$203:W$217),1,0))&gt;0,1,0)</f>
        <v>0</v>
      </c>
      <c r="FM54" cm="1">
        <f t="array" ref="FM54">IF(SUM(IF($J54:$X54=TRANSPOSE('Capacity Backing (Hide)2'!X$203:X$217),1,0))&gt;0,1,0)</f>
        <v>0</v>
      </c>
      <c r="FN54" cm="1">
        <f t="array" ref="FN54">IF(SUM(IF($J54:$X54=TRANSPOSE('Capacity Backing (Hide)2'!Y$203:Y$217),1,0))&gt;0,1,0)</f>
        <v>0</v>
      </c>
      <c r="FO54" cm="1">
        <f t="array" ref="FO54">IF(SUM(IF($J54:$X54=TRANSPOSE('Capacity Backing (Hide)2'!Z$203:Z$217),1,0))&gt;0,1,0)</f>
        <v>0</v>
      </c>
      <c r="FP54" cm="1">
        <f t="array" ref="FP54">IF(SUM(IF($J54:$X54=TRANSPOSE('Capacity Backing (Hide)2'!AA$203:AA$217),1,0))&gt;0,1,0)</f>
        <v>0</v>
      </c>
      <c r="FQ54" cm="1">
        <f t="array" ref="FQ54">IF(SUM(IF($J54:$X54=TRANSPOSE('Capacity Backing (Hide)2'!AB$203:AB$217),1,0))&gt;0,1,0)</f>
        <v>0</v>
      </c>
      <c r="FR54" cm="1">
        <f t="array" ref="FR54">IF(SUM(IF($J54:$X54=TRANSPOSE('Capacity Backing (Hide)2'!AC$203:AC$217),1,0))&gt;0,1,0)</f>
        <v>0</v>
      </c>
      <c r="FS54" cm="1">
        <f t="array" ref="FS54">IF(SUM(IF($J54:$X54=TRANSPOSE('Capacity Backing (Hide)2'!AD$203:AD$217),1,0))&gt;0,1,0)</f>
        <v>0</v>
      </c>
      <c r="FT54" cm="1">
        <f t="array" ref="FT54">IF(SUM(IF($J54:$X54=TRANSPOSE('Capacity Backing (Hide)2'!AE$203:AE$217),1,0))&gt;0,1,0)</f>
        <v>0</v>
      </c>
      <c r="FU54" cm="1">
        <f t="array" ref="FU54">IF(SUM(IF($J54:$X54=TRANSPOSE('Capacity Backing (Hide)2'!AF$203:AF$217),1,0))&gt;0,1,0)</f>
        <v>0</v>
      </c>
      <c r="FV54" cm="1">
        <f t="array" ref="FV54">IF(SUM(IF($J54:$X54=TRANSPOSE('Capacity Backing (Hide)2'!AG$203:AG$217),1,0))&gt;0,1,0)</f>
        <v>0</v>
      </c>
      <c r="FW54" cm="1">
        <f t="array" ref="FW54">IF(SUM(IF($J54:$X54=TRANSPOSE('Capacity Backing (Hide)2'!AH$203:AH$217),1,0))&gt;0,1,0)</f>
        <v>0</v>
      </c>
      <c r="FX54" cm="1">
        <f t="array" ref="FX54">IF(SUM(IF($J54:$X54=TRANSPOSE('Capacity Backing (Hide)2'!AI$203:AI$217),1,0))&gt;0,1,0)</f>
        <v>0</v>
      </c>
      <c r="FY54" cm="1">
        <f t="array" ref="FY54">IF(SUM(IF($J54:$X54=TRANSPOSE('Capacity Backing (Hide)2'!AJ$203:AJ$217),1,0))&gt;0,1,0)</f>
        <v>0</v>
      </c>
      <c r="FZ54" cm="1">
        <f t="array" ref="FZ54">IF(SUM(IF($J54:$X54=TRANSPOSE('Capacity Backing (Hide)2'!AK$203:AK$217),1,0))&gt;0,1,0)</f>
        <v>0</v>
      </c>
      <c r="GA54" cm="1">
        <f t="array" ref="GA54">IF(SUM(IF($J54:$X54=TRANSPOSE('Capacity Backing (Hide)2'!AL$203:AL$217),1,0))&gt;0,1,0)</f>
        <v>0</v>
      </c>
      <c r="GB54" cm="1">
        <f t="array" ref="GB54">IF(SUM(IF($J54:$X54=TRANSPOSE('Capacity Backing (Hide)2'!AM$203:AM$217),1,0))&gt;0,1,0)</f>
        <v>0</v>
      </c>
      <c r="GC54" cm="1">
        <f t="array" ref="GC54">IF(SUM(IF($J54:$X54=TRANSPOSE('Capacity Backing (Hide)2'!AN$203:AN$217),1,0))&gt;0,1,0)</f>
        <v>0</v>
      </c>
      <c r="GD54" cm="1">
        <f t="array" ref="GD54">IF(SUM(IF($J54:$X54=TRANSPOSE('Capacity Backing (Hide)2'!AO$203:AO$217),1,0))&gt;0,1,0)</f>
        <v>0</v>
      </c>
      <c r="GE54" cm="1">
        <f t="array" ref="GE54">IF(SUM(IF($J54:$X54=TRANSPOSE('Capacity Backing (Hide)2'!AP$203:AP$217),1,0))&gt;0,1,0)</f>
        <v>0</v>
      </c>
      <c r="GF54" cm="1">
        <f t="array" ref="GF54">IF(SUM(IF($J54:$X54=TRANSPOSE('Capacity Backing (Hide)2'!AQ$203:AQ$217),1,0))&gt;0,1,0)</f>
        <v>0</v>
      </c>
      <c r="GG54" cm="1">
        <f t="array" ref="GG54">IF(SUM(IF($J54:$X54=TRANSPOSE('Capacity Backing (Hide)2'!AR$203:AR$217),1,0))&gt;0,1,0)</f>
        <v>0</v>
      </c>
      <c r="GH54" cm="1">
        <f t="array" ref="GH54">IF(SUM(IF($J54:$X54=TRANSPOSE('Capacity Backing (Hide)2'!AS$203:AS$217),1,0))&gt;0,1,0)</f>
        <v>0</v>
      </c>
      <c r="GI54" cm="1">
        <f t="array" ref="GI54">IF(SUM(IF($J54:$X54=TRANSPOSE('Capacity Backing (Hide)2'!AT$203:AT$217),1,0))&gt;0,1,0)</f>
        <v>0</v>
      </c>
      <c r="GJ54" cm="1">
        <f t="array" ref="GJ54">IF(SUM(IF($J54:$X54=TRANSPOSE('Capacity Backing (Hide)2'!AU$203:AU$217),1,0))&gt;0,1,0)</f>
        <v>0</v>
      </c>
      <c r="GK54" cm="1">
        <f t="array" ref="GK54">IF(SUM(IF($J54:$X54=TRANSPOSE('Capacity Backing (Hide)2'!AV$203:AV$217),1,0))&gt;0,1,0)</f>
        <v>0</v>
      </c>
      <c r="GL54" cm="1">
        <f t="array" ref="GL54">IF(SUM(IF($J54:$X54=TRANSPOSE('Capacity Backing (Hide)2'!AW$203:AW$217),1,0))&gt;0,1,0)</f>
        <v>0</v>
      </c>
      <c r="GM54" cm="1">
        <f t="array" ref="GM54">IF(SUM(IF($J54:$X54=TRANSPOSE('Capacity Backing (Hide)2'!AX$203:AX$217),1,0))&gt;0,1,0)</f>
        <v>0</v>
      </c>
      <c r="GN54" cm="1">
        <f t="array" ref="GN54">IF(SUM(IF($J54:$X54=TRANSPOSE('Capacity Backing (Hide)2'!AY$203:AY$217),1,0))&gt;0,1,0)</f>
        <v>0</v>
      </c>
      <c r="GO54" cm="1">
        <f t="array" ref="GO54">IF(SUM(IF($J54:$X54=TRANSPOSE('Capacity Backing (Hide)2'!AZ$203:AZ$217),1,0))&gt;0,1,0)</f>
        <v>0</v>
      </c>
      <c r="GP54" cm="1">
        <f t="array" ref="GP54">IF(SUM(IF($J54:$X54=TRANSPOSE('Capacity Backing (Hide)2'!BA$203:BA$217),1,0))&gt;0,1,0)</f>
        <v>0</v>
      </c>
      <c r="GQ54" cm="1">
        <f t="array" ref="GQ54">IF(SUM(IF($J54:$X54=TRANSPOSE('Capacity Backing (Hide)2'!BB$203:BB$217),1,0))&gt;0,1,0)</f>
        <v>0</v>
      </c>
      <c r="GR54" cm="1">
        <f t="array" ref="GR54">IF(SUM(IF($J54:$X54=TRANSPOSE('Capacity Backing (Hide)2'!BC$203:BC$217),1,0))&gt;0,1,0)</f>
        <v>0</v>
      </c>
      <c r="GS54" cm="1">
        <f t="array" ref="GS54">IF(SUM(IF($J54:$X54=TRANSPOSE('Capacity Backing (Hide)2'!BD$203:BD$217),1,0))&gt;0,1,0)</f>
        <v>0</v>
      </c>
      <c r="GT54" cm="1">
        <f t="array" ref="GT54">IF(SUM(IF($J54:$X54=TRANSPOSE('Capacity Backing (Hide)2'!BE$203:BE$217),1,0))&gt;0,1,0)</f>
        <v>0</v>
      </c>
      <c r="GU54" cm="1">
        <f t="array" ref="GU54">IF(SUM(IF($J54:$X54=TRANSPOSE('Capacity Backing (Hide)2'!BF$203:BF$217),1,0))&gt;0,1,0)</f>
        <v>0</v>
      </c>
      <c r="GV54" cm="1">
        <f t="array" ref="GV54">IF(SUM(IF($J54:$X54=TRANSPOSE('Capacity Backing (Hide)2'!BG$203:BG$217),1,0))&gt;0,1,0)</f>
        <v>0</v>
      </c>
      <c r="GW54" cm="1">
        <f t="array" ref="GW54">IF(SUM(IF($J54:$X54=TRANSPOSE('Capacity Backing (Hide)2'!BH$203:BH$217),1,0))&gt;0,1,0)</f>
        <v>0</v>
      </c>
      <c r="GX54" cm="1">
        <f t="array" ref="GX54">IF(SUM(IF($J54:$X54=TRANSPOSE('Capacity Backing (Hide)2'!BI$203:BI$217),1,0))&gt;0,1,0)</f>
        <v>0</v>
      </c>
      <c r="GY54" cm="1">
        <f t="array" ref="GY54">IF(SUM(IF($J54:$X54=TRANSPOSE('Capacity Backing (Hide)2'!BJ$203:BJ$217),1,0))&gt;0,1,0)</f>
        <v>0</v>
      </c>
      <c r="GZ54" cm="1">
        <f t="array" ref="GZ54">IF(SUM(IF($J54:$X54=TRANSPOSE('Capacity Backing (Hide)2'!BK$203:BK$217),1,0))&gt;0,1,0)</f>
        <v>0</v>
      </c>
      <c r="HA54" cm="1">
        <f t="array" ref="HA54">IF(SUM(IF($J54:$X54=TRANSPOSE('Capacity Backing (Hide)2'!BL$203:BL$217),1,0))&gt;0,1,0)</f>
        <v>0</v>
      </c>
      <c r="HB54" cm="1">
        <f t="array" ref="HB54">IF(SUM(IF($J54:$X54=TRANSPOSE('Capacity Backing (Hide)2'!BM$203:BM$217),1,0))&gt;0,1,0)</f>
        <v>0</v>
      </c>
      <c r="HC54" cm="1">
        <f t="array" ref="HC54">IF(SUM(IF($J54:$X54=TRANSPOSE('Capacity Backing (Hide)2'!BN$203:BN$217),1,0))&gt;0,1,0)</f>
        <v>0</v>
      </c>
      <c r="HD54" cm="1">
        <f t="array" ref="HD54">IF(SUM(IF($J54:$X54=TRANSPOSE('Capacity Backing (Hide)2'!BO$203:BO$217),1,0))&gt;0,1,0)</f>
        <v>0</v>
      </c>
      <c r="HE54" cm="1">
        <f t="array" ref="HE54">IF(SUM(IF($J54:$X54=TRANSPOSE('Capacity Backing (Hide)2'!BP$203:BP$217),1,0))&gt;0,1,0)</f>
        <v>0</v>
      </c>
      <c r="HF54" cm="1">
        <f t="array" ref="HF54">IF(SUM(IF($J54:$X54=TRANSPOSE('Capacity Backing (Hide)2'!BQ$203:BQ$217),1,0))&gt;0,1,0)</f>
        <v>0</v>
      </c>
      <c r="HG54" cm="1">
        <f t="array" ref="HG54">IF(SUM(IF($J54:$X54=TRANSPOSE('Capacity Backing (Hide)2'!BR$203:BR$217),1,0))&gt;0,1,0)</f>
        <v>0</v>
      </c>
      <c r="HH54" cm="1">
        <f t="array" ref="HH54">IF(SUM(IF($J54:$X54=TRANSPOSE('Capacity Backing (Hide)2'!BS$203:BS$217),1,0))&gt;0,1,0)</f>
        <v>0</v>
      </c>
      <c r="HI54" cm="1">
        <f t="array" ref="HI54">IF(SUM(IF($J54:$X54=TRANSPOSE('Capacity Backing (Hide)2'!BT$203:BT$217),1,0))&gt;0,1,0)</f>
        <v>0</v>
      </c>
      <c r="HJ54" cm="1">
        <f t="array" ref="HJ54">IF(SUM(IF($J54:$X54=TRANSPOSE('Capacity Backing (Hide)2'!BU$203:BU$217),1,0))&gt;0,1,0)</f>
        <v>0</v>
      </c>
      <c r="HK54" cm="1">
        <f t="array" ref="HK54">IF(SUM(IF($J54:$X54=TRANSPOSE('Capacity Backing (Hide)2'!BV$203:BV$217),1,0))&gt;0,1,0)</f>
        <v>0</v>
      </c>
      <c r="HL54" cm="1">
        <f t="array" ref="HL54">IF(SUM(IF($J54:$X54=TRANSPOSE('Capacity Backing (Hide)2'!BW$203:BW$217),1,0))&gt;0,1,0)</f>
        <v>0</v>
      </c>
      <c r="HM54" cm="1">
        <f t="array" ref="HM54">IF(SUM(IF($J54:$X54=TRANSPOSE('Capacity Backing (Hide)2'!BX$203:BX$217),1,0))&gt;0,1,0)</f>
        <v>0</v>
      </c>
      <c r="HN54" cm="1">
        <f t="array" ref="HN54">IF(SUM(IF($J54:$X54=TRANSPOSE('Capacity Backing (Hide)2'!BY$203:BY$217),1,0))&gt;0,1,0)</f>
        <v>0</v>
      </c>
      <c r="HO54" cm="1">
        <f t="array" ref="HO54">IF(SUM(IF($J54:$X54=TRANSPOSE('Capacity Backing (Hide)2'!BZ$203:BZ$217),1,0))&gt;0,1,0)</f>
        <v>0</v>
      </c>
      <c r="HP54" cm="1">
        <f t="array" ref="HP54">IF(SUM(IF($J54:$X54=TRANSPOSE('Capacity Backing (Hide)2'!CA$203:CA$217),1,0))&gt;0,1,0)</f>
        <v>0</v>
      </c>
      <c r="HQ54" cm="1">
        <f t="array" ref="HQ54">IF(SUM(IF($J54:$X54=TRANSPOSE('Capacity Backing (Hide)2'!CB$203:CB$217),1,0))&gt;0,1,0)</f>
        <v>0</v>
      </c>
      <c r="HR54" cm="1">
        <f t="array" ref="HR54">IF(SUM(IF($J54:$X54=TRANSPOSE('Capacity Backing (Hide)2'!CC$203:CC$217),1,0))&gt;0,1,0)</f>
        <v>0</v>
      </c>
      <c r="HS54" cm="1">
        <f t="array" ref="HS54">IF(SUM(IF($J54:$X54=TRANSPOSE('Capacity Backing (Hide)2'!CD$203:CD$217),1,0))&gt;0,1,0)</f>
        <v>0</v>
      </c>
      <c r="HT54" cm="1">
        <f t="array" ref="HT54">IF(SUM(IF($J54:$X54=TRANSPOSE('Capacity Backing (Hide)2'!CE$203:CE$217),1,0))&gt;0,1,0)</f>
        <v>0</v>
      </c>
      <c r="HU54" cm="1">
        <f t="array" ref="HU54">IF(SUM(IF($J54:$X54=TRANSPOSE('Capacity Backing (Hide)2'!CF$203:CF$217),1,0))&gt;0,1,0)</f>
        <v>0</v>
      </c>
      <c r="HV54" cm="1">
        <f t="array" ref="HV54">IF(SUM(IF($J54:$X54=TRANSPOSE('Capacity Backing (Hide)2'!CG$203:CG$217),1,0))&gt;0,1,0)</f>
        <v>0</v>
      </c>
      <c r="HW54" cm="1">
        <f t="array" ref="HW54">IF(SUM(IF($J54:$X54=TRANSPOSE('Capacity Backing (Hide)2'!CH$203:CH$217),1,0))&gt;0,1,0)</f>
        <v>0</v>
      </c>
      <c r="HX54" cm="1">
        <f t="array" ref="HX54">IF(SUM(IF($J54:$X54=TRANSPOSE('Capacity Backing (Hide)2'!CI$203:CI$217),1,0))&gt;0,1,0)</f>
        <v>0</v>
      </c>
      <c r="HY54" cm="1">
        <f t="array" ref="HY54">IF(SUM(IF($J54:$X54=TRANSPOSE('Capacity Backing (Hide)2'!CJ$203:CJ$217),1,0))&gt;0,1,0)</f>
        <v>0</v>
      </c>
      <c r="HZ54" cm="1">
        <f t="array" ref="HZ54">IF(SUM(IF($J54:$X54=TRANSPOSE('Capacity Backing (Hide)2'!CK$203:CK$217),1,0))&gt;0,1,0)</f>
        <v>0</v>
      </c>
      <c r="IA54" cm="1">
        <f t="array" ref="IA54">IF(SUM(IF($J54:$X54=TRANSPOSE('Capacity Backing (Hide)2'!CL$203:CL$217),1,0))&gt;0,1,0)</f>
        <v>0</v>
      </c>
      <c r="IB54" cm="1">
        <f t="array" ref="IB54">IF(SUM(IF($J54:$X54=TRANSPOSE('Capacity Backing (Hide)2'!CM$203:CM$217),1,0))&gt;0,1,0)</f>
        <v>0</v>
      </c>
      <c r="IC54" cm="1">
        <f t="array" ref="IC54">IF(SUM(IF($J54:$X54=TRANSPOSE('Capacity Backing (Hide)2'!CN$203:CN$217),1,0))&gt;0,1,0)</f>
        <v>0</v>
      </c>
      <c r="ID54" cm="1">
        <f t="array" ref="ID54">IF(SUM(IF($J54:$X54=TRANSPOSE('Capacity Backing (Hide)2'!CO$203:CO$217),1,0))&gt;0,1,0)</f>
        <v>0</v>
      </c>
      <c r="IE54" cm="1">
        <f t="array" ref="IE54">IF(SUM(IF($J54:$X54=TRANSPOSE('Capacity Backing (Hide)2'!CP$203:CP$217),1,0))&gt;0,1,0)</f>
        <v>0</v>
      </c>
      <c r="IF54" cm="1">
        <f t="array" ref="IF54">IF(SUM(IF($J54:$X54=TRANSPOSE('Capacity Backing (Hide)2'!CQ$203:CQ$217),1,0))&gt;0,1,0)</f>
        <v>0</v>
      </c>
      <c r="IG54" cm="1">
        <f t="array" ref="IG54">IF(SUM(IF($J54:$X54=TRANSPOSE('Capacity Backing (Hide)2'!CR$203:CR$217),1,0))&gt;0,1,0)</f>
        <v>0</v>
      </c>
      <c r="IH54" cm="1">
        <f t="array" ref="IH54">IF(SUM(IF($J54:$X54=TRANSPOSE('Capacity Backing (Hide)2'!CS$203:CS$217),1,0))&gt;0,1,0)</f>
        <v>0</v>
      </c>
      <c r="II54" cm="1">
        <f t="array" ref="II54">IF(SUM(IF($J54:$X54=TRANSPOSE('Capacity Backing (Hide)2'!CT$203:CT$217),1,0))&gt;0,1,0)</f>
        <v>0</v>
      </c>
      <c r="IJ54" cm="1">
        <f t="array" ref="IJ54">IF(SUM(IF($J54:$X54=TRANSPOSE('Capacity Backing (Hide)2'!CU$203:CU$217),1,0))&gt;0,1,0)</f>
        <v>0</v>
      </c>
      <c r="IK54" cm="1">
        <f t="array" ref="IK54">IF(SUM(IF($J54:$X54=TRANSPOSE('Capacity Backing (Hide)2'!CV$203:CV$217),1,0))&gt;0,1,0)</f>
        <v>0</v>
      </c>
      <c r="IL54" cm="1">
        <f t="array" ref="IL54">IF(SUM(IF($J54:$X54=TRANSPOSE('Capacity Backing (Hide)2'!CW$203:CW$217),1,0))&gt;0,1,0)</f>
        <v>0</v>
      </c>
      <c r="IO54" s="184">
        <v>0</v>
      </c>
      <c r="IP54" s="184">
        <v>0</v>
      </c>
      <c r="IQ54" s="184">
        <v>0</v>
      </c>
      <c r="IR54" s="184">
        <v>0</v>
      </c>
      <c r="IS54" s="184">
        <v>0</v>
      </c>
      <c r="IT54" s="184">
        <v>0</v>
      </c>
      <c r="IU54" s="184">
        <v>0</v>
      </c>
      <c r="IV54" s="184">
        <v>0</v>
      </c>
      <c r="IW54" s="184">
        <v>0</v>
      </c>
      <c r="IX54" s="184">
        <v>0</v>
      </c>
      <c r="IY54" s="184">
        <v>0</v>
      </c>
      <c r="IZ54" s="184">
        <v>0</v>
      </c>
      <c r="JA54" s="184">
        <v>0</v>
      </c>
      <c r="JB54" s="184">
        <v>0</v>
      </c>
      <c r="JC54" s="184">
        <v>0</v>
      </c>
      <c r="JD54" s="184">
        <v>0</v>
      </c>
      <c r="JE54" s="184">
        <v>0</v>
      </c>
      <c r="JF54" s="184">
        <v>0</v>
      </c>
      <c r="JG54" s="184">
        <v>0</v>
      </c>
      <c r="JH54" s="184">
        <v>0</v>
      </c>
      <c r="JI54" s="184">
        <v>0</v>
      </c>
      <c r="JJ54" s="184">
        <v>0</v>
      </c>
      <c r="JK54" s="184">
        <v>0</v>
      </c>
      <c r="JL54" s="184">
        <v>0</v>
      </c>
      <c r="JM54" s="184">
        <v>0</v>
      </c>
      <c r="JN54" s="184">
        <v>0</v>
      </c>
      <c r="JO54" s="184">
        <v>0</v>
      </c>
      <c r="JP54" s="184">
        <v>0</v>
      </c>
      <c r="JQ54" s="184">
        <v>0</v>
      </c>
      <c r="JR54" s="184">
        <v>0</v>
      </c>
      <c r="JS54" s="184">
        <v>0</v>
      </c>
      <c r="JT54" s="184">
        <v>0</v>
      </c>
      <c r="JU54" s="184">
        <v>0</v>
      </c>
      <c r="JV54" s="184">
        <v>0</v>
      </c>
      <c r="JW54" s="184">
        <v>0</v>
      </c>
      <c r="JX54" s="184">
        <v>0</v>
      </c>
      <c r="JY54" s="184">
        <v>0</v>
      </c>
      <c r="JZ54" s="184">
        <v>0</v>
      </c>
      <c r="KA54" s="184">
        <v>0</v>
      </c>
      <c r="KB54" s="184">
        <v>0</v>
      </c>
      <c r="KC54" s="184">
        <v>0</v>
      </c>
      <c r="KD54" s="184">
        <v>0</v>
      </c>
      <c r="KE54" s="184">
        <v>0</v>
      </c>
      <c r="KF54" s="184">
        <v>0</v>
      </c>
      <c r="KG54" s="184">
        <v>0</v>
      </c>
      <c r="KH54" s="184">
        <v>0</v>
      </c>
      <c r="KI54" s="184">
        <v>0</v>
      </c>
      <c r="KJ54" s="184">
        <v>0</v>
      </c>
      <c r="KK54" s="184">
        <v>0</v>
      </c>
      <c r="KL54" s="184">
        <v>0</v>
      </c>
      <c r="KM54" s="184">
        <v>0</v>
      </c>
      <c r="KN54" s="184">
        <v>0</v>
      </c>
      <c r="KO54" s="184">
        <v>0</v>
      </c>
      <c r="KP54" s="184">
        <v>0</v>
      </c>
      <c r="KQ54" s="184">
        <v>0</v>
      </c>
      <c r="KR54" s="184">
        <v>0</v>
      </c>
      <c r="KS54" s="184">
        <v>0</v>
      </c>
      <c r="KT54" s="184">
        <v>0</v>
      </c>
      <c r="KU54" s="184">
        <v>0</v>
      </c>
      <c r="KV54" s="184">
        <v>0</v>
      </c>
      <c r="KW54" s="184">
        <v>0</v>
      </c>
      <c r="KX54" s="184">
        <v>0</v>
      </c>
      <c r="KY54" s="184">
        <v>0</v>
      </c>
      <c r="KZ54" s="184">
        <v>0</v>
      </c>
      <c r="LA54" s="184">
        <v>0</v>
      </c>
      <c r="LB54" s="184">
        <v>0</v>
      </c>
      <c r="LC54" s="184">
        <v>0</v>
      </c>
      <c r="LD54" s="184">
        <v>0</v>
      </c>
      <c r="LE54" s="184">
        <v>0</v>
      </c>
      <c r="LF54" s="184">
        <v>0</v>
      </c>
      <c r="LG54" s="184">
        <v>0</v>
      </c>
      <c r="LH54" s="184">
        <v>0</v>
      </c>
      <c r="LI54" s="184">
        <v>0</v>
      </c>
      <c r="LJ54" s="184">
        <v>0</v>
      </c>
      <c r="LK54" s="184">
        <v>0</v>
      </c>
      <c r="LL54" s="184">
        <v>0</v>
      </c>
      <c r="LM54" s="184">
        <v>0</v>
      </c>
      <c r="LN54" s="184">
        <v>0</v>
      </c>
      <c r="LO54" s="184">
        <v>0</v>
      </c>
      <c r="LP54" s="184">
        <v>0</v>
      </c>
      <c r="LQ54" s="184">
        <v>0</v>
      </c>
      <c r="LR54" s="184">
        <v>0</v>
      </c>
      <c r="LS54" s="184">
        <v>0</v>
      </c>
      <c r="LT54" s="184">
        <v>0</v>
      </c>
      <c r="LU54" s="184">
        <v>0</v>
      </c>
      <c r="LV54" s="184">
        <v>0</v>
      </c>
      <c r="LW54" s="184">
        <v>0</v>
      </c>
      <c r="LX54" s="184">
        <v>0</v>
      </c>
      <c r="LY54" s="184">
        <v>0</v>
      </c>
      <c r="LZ54" s="184">
        <v>0</v>
      </c>
      <c r="MA54" s="184">
        <v>0</v>
      </c>
      <c r="MB54" s="184">
        <v>0</v>
      </c>
      <c r="MC54" s="184">
        <v>0</v>
      </c>
      <c r="MD54" s="184">
        <v>0</v>
      </c>
      <c r="ME54" s="184">
        <v>0</v>
      </c>
      <c r="MF54" s="184">
        <v>0</v>
      </c>
      <c r="MG54" s="184">
        <v>0</v>
      </c>
      <c r="MH54" s="184">
        <v>0</v>
      </c>
      <c r="MI54" s="184">
        <v>0</v>
      </c>
      <c r="MJ54" s="184">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0</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0</v>
      </c>
      <c r="OK54">
        <v>0</v>
      </c>
      <c r="OL54">
        <v>0</v>
      </c>
      <c r="OM54">
        <v>0</v>
      </c>
      <c r="ON54">
        <v>0</v>
      </c>
      <c r="OO54">
        <v>0</v>
      </c>
      <c r="OP54">
        <v>0</v>
      </c>
      <c r="OQ54">
        <v>0</v>
      </c>
      <c r="OR54">
        <v>0</v>
      </c>
      <c r="OS54">
        <v>0</v>
      </c>
      <c r="OT54">
        <v>0</v>
      </c>
      <c r="OU54">
        <v>0</v>
      </c>
      <c r="OV54">
        <v>0</v>
      </c>
      <c r="OW54">
        <v>0</v>
      </c>
      <c r="OX54">
        <v>0</v>
      </c>
      <c r="OY54">
        <v>0</v>
      </c>
      <c r="OZ54">
        <v>0</v>
      </c>
      <c r="PA54">
        <v>0</v>
      </c>
      <c r="PB54">
        <v>0</v>
      </c>
      <c r="PC54">
        <v>0</v>
      </c>
      <c r="PD54">
        <v>0</v>
      </c>
      <c r="PE54">
        <v>0</v>
      </c>
      <c r="PF54">
        <v>0</v>
      </c>
      <c r="PG54">
        <v>0</v>
      </c>
      <c r="PH54">
        <v>0</v>
      </c>
      <c r="PI54">
        <v>0</v>
      </c>
      <c r="PJ54">
        <v>0</v>
      </c>
      <c r="PK54">
        <v>0</v>
      </c>
      <c r="PL54">
        <v>0</v>
      </c>
      <c r="PM54">
        <v>0</v>
      </c>
      <c r="PN54">
        <v>0</v>
      </c>
      <c r="PO54">
        <v>0</v>
      </c>
      <c r="PP54">
        <v>0</v>
      </c>
      <c r="PQ54">
        <v>0</v>
      </c>
      <c r="PR54">
        <v>0</v>
      </c>
      <c r="PS54">
        <v>0</v>
      </c>
      <c r="PT54">
        <v>0</v>
      </c>
      <c r="PU54">
        <v>0</v>
      </c>
      <c r="PV54">
        <v>0</v>
      </c>
      <c r="PW54">
        <v>0</v>
      </c>
      <c r="PX54">
        <v>0</v>
      </c>
      <c r="PY54">
        <v>0</v>
      </c>
      <c r="PZ54">
        <v>0</v>
      </c>
      <c r="QA54">
        <v>0</v>
      </c>
      <c r="QB54">
        <v>0</v>
      </c>
      <c r="QC54">
        <v>0</v>
      </c>
      <c r="QD54">
        <v>0</v>
      </c>
      <c r="QE54">
        <v>0</v>
      </c>
      <c r="QF54">
        <v>0</v>
      </c>
      <c r="QG54">
        <v>0</v>
      </c>
      <c r="QH54">
        <v>0</v>
      </c>
      <c r="QJ54" cm="1">
        <f t="array" ref="QJ54">SUM(IF('Capacity Summary'!H$36:H$135="X",1,0)*TRANSPOSE('CR Backing (Hide)'!$IO54:$MJ54)*IF('Clinical resources'!ZQ57="X",1,0))</f>
        <v>0</v>
      </c>
      <c r="QK54" cm="1">
        <f t="array" ref="QK54">SUM(IF('Capacity Summary'!I$36:I$135="X",1,0)*TRANSPOSE('CR Backing (Hide)'!$IO54:$MJ54)*IF('Clinical resources'!ZR57="X",1,0))</f>
        <v>0</v>
      </c>
      <c r="QL54" cm="1">
        <f t="array" ref="QL54">SUM(IF('Capacity Summary'!J$36:J$135="X",1,0)*TRANSPOSE('CR Backing (Hide)'!$IO54:$MJ54)*IF('Clinical resources'!ZS57="X",1,0))</f>
        <v>0</v>
      </c>
      <c r="QM54" cm="1">
        <f t="array" ref="QM54">SUM(IF('Capacity Summary'!K$36:K$135="X",1,0)*TRANSPOSE('CR Backing (Hide)'!$IO54:$MJ54)*IF('Clinical resources'!ZT57="X",1,0))</f>
        <v>0</v>
      </c>
      <c r="QN54" cm="1">
        <f t="array" ref="QN54">SUM(IF('Capacity Summary'!L$36:L$135="X",1,0)*TRANSPOSE('CR Backing (Hide)'!$IO54:$MJ54)*IF('Clinical resources'!ZU57="X",1,0))</f>
        <v>0</v>
      </c>
      <c r="QO54" cm="1">
        <f t="array" ref="QO54">SUM(IF('Capacity Summary'!M$36:M$135="X",1,0)*TRANSPOSE('CR Backing (Hide)'!$IO54:$MJ54)*IF('Clinical resources'!ZV57="X",1,0))</f>
        <v>0</v>
      </c>
      <c r="QP54" cm="1">
        <f t="array" ref="QP54">SUM(IF('Capacity Summary'!N$36:N$135="X",1,0)*TRANSPOSE('CR Backing (Hide)'!$IO54:$MJ54)*IF('Clinical resources'!ZW57="X",1,0))</f>
        <v>0</v>
      </c>
      <c r="QQ54" cm="1">
        <f t="array" ref="QQ54">SUM(IF('Capacity Summary'!O$36:O$135="X",1,0)*TRANSPOSE('CR Backing (Hide)'!$IO54:$MJ54)*IF('Clinical resources'!ZX57="X",1,0))</f>
        <v>0</v>
      </c>
      <c r="QR54" cm="1">
        <f t="array" ref="QR54">SUM(IF('Capacity Summary'!P$36:P$135="X",1,0)*TRANSPOSE('CR Backing (Hide)'!$IO54:$MJ54)*IF('Clinical resources'!ZY57="X",1,0))</f>
        <v>0</v>
      </c>
      <c r="QS54" cm="1">
        <f t="array" ref="QS54">SUM(IF('Capacity Summary'!Q$36:Q$135="X",1,0)*TRANSPOSE('CR Backing (Hide)'!$IO54:$MJ54)*IF('Clinical resources'!ZZ57="X",1,0))</f>
        <v>0</v>
      </c>
      <c r="QT54" cm="1">
        <f t="array" ref="QT54">SUM(IF('Capacity Summary'!R$36:R$135="X",1,0)*TRANSPOSE('CR Backing (Hide)'!$IO54:$MJ54)*IF('Clinical resources'!AAA57="X",1,0))</f>
        <v>0</v>
      </c>
      <c r="QU54" cm="1">
        <f t="array" ref="QU54">SUM(IF('Capacity Summary'!S$36:S$135="X",1,0)*TRANSPOSE('CR Backing (Hide)'!$IO54:$MJ54)*IF('Clinical resources'!AAB57="X",1,0))</f>
        <v>0</v>
      </c>
      <c r="QV54" cm="1">
        <f t="array" ref="QV54">SUM(IF('Capacity Summary'!T$36:T$135="X",1,0)*TRANSPOSE('CR Backing (Hide)'!$IO54:$MJ54)*IF('Clinical resources'!AAC57="X",1,0))</f>
        <v>0</v>
      </c>
      <c r="QW54" cm="1">
        <f t="array" ref="QW54">SUM(IF('Capacity Summary'!U$36:U$135="X",1,0)*TRANSPOSE('CR Backing (Hide)'!$IO54:$MJ54)*IF('Clinical resources'!AAD57="X",1,0))</f>
        <v>0</v>
      </c>
      <c r="QX54" cm="1">
        <f t="array" ref="QX54">SUM(IF('Capacity Summary'!V$36:V$135="X",1,0)*TRANSPOSE('CR Backing (Hide)'!$IO54:$MJ54)*IF('Clinical resources'!AAE57="X",1,0))</f>
        <v>0</v>
      </c>
      <c r="QY54" cm="1">
        <f t="array" ref="QY54">SUM(IF('Capacity Summary'!W$36:W$135="X",1,0)*TRANSPOSE('CR Backing (Hide)'!$IO54:$MJ54)*IF('Clinical resources'!AAF57="X",1,0))</f>
        <v>0</v>
      </c>
      <c r="QZ54" cm="1">
        <f t="array" ref="QZ54">SUM(IF('Capacity Summary'!X$36:X$135="X",1,0)*TRANSPOSE('CR Backing (Hide)'!$IO54:$MJ54)*IF('Clinical resources'!AAG57="X",1,0))</f>
        <v>0</v>
      </c>
      <c r="RA54" cm="1">
        <f t="array" ref="RA54">SUM(IF('Capacity Summary'!Y$36:Y$135="X",1,0)*TRANSPOSE('CR Backing (Hide)'!$IO54:$MJ54)*IF('Clinical resources'!AAH57="X",1,0))</f>
        <v>0</v>
      </c>
      <c r="RB54" cm="1">
        <f t="array" ref="RB54">SUM(IF('Capacity Summary'!Z$36:Z$135="X",1,0)*TRANSPOSE('CR Backing (Hide)'!$IO54:$MJ54)*IF('Clinical resources'!AAI57="X",1,0))</f>
        <v>0</v>
      </c>
      <c r="RC54" cm="1">
        <f t="array" ref="RC54">SUM(IF('Capacity Summary'!AA$36:AA$135="X",1,0)*TRANSPOSE('CR Backing (Hide)'!$IO54:$MJ54)*IF('Clinical resources'!AAJ57="X",1,0))</f>
        <v>0</v>
      </c>
      <c r="RD54" cm="1">
        <f t="array" ref="RD54">SUM(IF('Capacity Summary'!AB$36:AB$135="X",1,0)*TRANSPOSE('CR Backing (Hide)'!$IO54:$MJ54)*IF('Clinical resources'!AAK57="X",1,0))</f>
        <v>0</v>
      </c>
      <c r="RE54" cm="1">
        <f t="array" ref="RE54">SUM(IF('Capacity Summary'!AC$36:AC$135="X",1,0)*TRANSPOSE('CR Backing (Hide)'!$IO54:$MJ54)*IF('Clinical resources'!AAL57="X",1,0))</f>
        <v>0</v>
      </c>
      <c r="RF54" cm="1">
        <f t="array" ref="RF54">SUM(IF('Capacity Summary'!AD$36:AD$135="X",1,0)*TRANSPOSE('CR Backing (Hide)'!$IO54:$MJ54)*IF('Clinical resources'!AAM57="X",1,0))</f>
        <v>0</v>
      </c>
      <c r="RG54" cm="1">
        <f t="array" ref="RG54">SUM(IF('Capacity Summary'!AE$36:AE$135="X",1,0)*TRANSPOSE('CR Backing (Hide)'!$IO54:$MJ54)*IF('Clinical resources'!AAN57="X",1,0))</f>
        <v>0</v>
      </c>
      <c r="RH54" cm="1">
        <f t="array" ref="RH54">SUM(IF('Capacity Summary'!AF$36:AF$135="X",1,0)*TRANSPOSE('CR Backing (Hide)'!$IO54:$MJ54)*IF('Clinical resources'!AAO57="X",1,0))</f>
        <v>0</v>
      </c>
      <c r="RI54" cm="1">
        <f t="array" ref="RI54">SUM(IF('Capacity Summary'!AG$36:AG$135="X",1,0)*TRANSPOSE('CR Backing (Hide)'!$IO54:$MJ54)*IF('Clinical resources'!AAP57="X",1,0))</f>
        <v>0</v>
      </c>
      <c r="RJ54" cm="1">
        <f t="array" ref="RJ54">SUM(IF('Capacity Summary'!AH$36:AH$135="X",1,0)*TRANSPOSE('CR Backing (Hide)'!$IO54:$MJ54)*IF('Clinical resources'!AAQ57="X",1,0))</f>
        <v>0</v>
      </c>
      <c r="RK54" cm="1">
        <f t="array" ref="RK54">SUM(IF('Capacity Summary'!AI$36:AI$135="X",1,0)*TRANSPOSE('CR Backing (Hide)'!$IO54:$MJ54)*IF('Clinical resources'!AAR57="X",1,0))</f>
        <v>0</v>
      </c>
      <c r="RL54" cm="1">
        <f t="array" ref="RL54">SUM(IF('Capacity Summary'!AJ$36:AJ$135="X",1,0)*TRANSPOSE('CR Backing (Hide)'!$IO54:$MJ54)*IF('Clinical resources'!AAS57="X",1,0))</f>
        <v>0</v>
      </c>
      <c r="RM54" cm="1">
        <f t="array" ref="RM54">SUM(IF('Capacity Summary'!AK$36:AK$135="X",1,0)*TRANSPOSE('CR Backing (Hide)'!$IO54:$MJ54)*IF('Clinical resources'!AAT57="X",1,0))</f>
        <v>0</v>
      </c>
      <c r="RN54" cm="1">
        <f t="array" ref="RN54">SUM(IF('Capacity Summary'!AL$36:AL$135="X",1,0)*TRANSPOSE('CR Backing (Hide)'!$IO54:$MJ54)*IF('Clinical resources'!AAU57="X",1,0))</f>
        <v>0</v>
      </c>
      <c r="RO54" cm="1">
        <f t="array" ref="RO54">SUM(IF('Capacity Summary'!AM$36:AM$135="X",1,0)*TRANSPOSE('CR Backing (Hide)'!$IO54:$MJ54)*IF('Clinical resources'!AAV57="X",1,0))</f>
        <v>0</v>
      </c>
      <c r="RP54" cm="1">
        <f t="array" ref="RP54">SUM(IF('Capacity Summary'!AN$36:AN$135="X",1,0)*TRANSPOSE('CR Backing (Hide)'!$IO54:$MJ54)*IF('Clinical resources'!AAW57="X",1,0))</f>
        <v>0</v>
      </c>
      <c r="RQ54" cm="1">
        <f t="array" ref="RQ54">SUM(IF('Capacity Summary'!AO$36:AO$135="X",1,0)*TRANSPOSE('CR Backing (Hide)'!$IO54:$MJ54)*IF('Clinical resources'!AAX57="X",1,0))</f>
        <v>0</v>
      </c>
      <c r="RR54" cm="1">
        <f t="array" ref="RR54">SUM(IF('Capacity Summary'!AP$36:AP$135="X",1,0)*TRANSPOSE('CR Backing (Hide)'!$IO54:$MJ54)*IF('Clinical resources'!AAY57="X",1,0))</f>
        <v>0</v>
      </c>
      <c r="RS54" cm="1">
        <f t="array" ref="RS54">SUM(IF('Capacity Summary'!AQ$36:AQ$135="X",1,0)*TRANSPOSE('CR Backing (Hide)'!$IO54:$MJ54)*IF('Clinical resources'!AAZ57="X",1,0))</f>
        <v>0</v>
      </c>
      <c r="RT54" cm="1">
        <f t="array" ref="RT54">SUM(IF('Capacity Summary'!AR$36:AR$135="X",1,0)*TRANSPOSE('CR Backing (Hide)'!$IO54:$MJ54)*IF('Clinical resources'!ABA57="X",1,0))</f>
        <v>0</v>
      </c>
      <c r="RU54" cm="1">
        <f t="array" ref="RU54">SUM(IF('Capacity Summary'!AS$36:AS$135="X",1,0)*TRANSPOSE('CR Backing (Hide)'!$IO54:$MJ54)*IF('Clinical resources'!ABB57="X",1,0))</f>
        <v>0</v>
      </c>
      <c r="RV54" cm="1">
        <f t="array" ref="RV54">SUM(IF('Capacity Summary'!AT$36:AT$135="X",1,0)*TRANSPOSE('CR Backing (Hide)'!$IO54:$MJ54)*IF('Clinical resources'!ABC57="X",1,0))</f>
        <v>0</v>
      </c>
      <c r="RW54" cm="1">
        <f t="array" ref="RW54">SUM(IF('Capacity Summary'!AU$36:AU$135="X",1,0)*TRANSPOSE('CR Backing (Hide)'!$IO54:$MJ54)*IF('Clinical resources'!ABD57="X",1,0))</f>
        <v>0</v>
      </c>
      <c r="RX54" cm="1">
        <f t="array" ref="RX54">SUM(IF('Capacity Summary'!AV$36:AV$135="X",1,0)*TRANSPOSE('CR Backing (Hide)'!$IO54:$MJ54)*IF('Clinical resources'!ABE57="X",1,0))</f>
        <v>0</v>
      </c>
      <c r="RY54" cm="1">
        <f t="array" ref="RY54">SUM(IF('Capacity Summary'!AW$36:AW$135="X",1,0)*TRANSPOSE('CR Backing (Hide)'!$IO54:$MJ54)*IF('Clinical resources'!ABF57="X",1,0))</f>
        <v>0</v>
      </c>
      <c r="RZ54" cm="1">
        <f t="array" ref="RZ54">SUM(IF('Capacity Summary'!AX$36:AX$135="X",1,0)*TRANSPOSE('CR Backing (Hide)'!$IO54:$MJ54)*IF('Clinical resources'!ABG57="X",1,0))</f>
        <v>0</v>
      </c>
      <c r="SA54" cm="1">
        <f t="array" ref="SA54">SUM(IF('Capacity Summary'!AY$36:AY$135="X",1,0)*TRANSPOSE('CR Backing (Hide)'!$IO54:$MJ54)*IF('Clinical resources'!ABH57="X",1,0))</f>
        <v>0</v>
      </c>
      <c r="SB54" cm="1">
        <f t="array" ref="SB54">SUM(IF('Capacity Summary'!AZ$36:AZ$135="X",1,0)*TRANSPOSE('CR Backing (Hide)'!$IO54:$MJ54)*IF('Clinical resources'!ABI57="X",1,0))</f>
        <v>0</v>
      </c>
      <c r="SC54" cm="1">
        <f t="array" ref="SC54">SUM(IF('Capacity Summary'!BA$36:BA$135="X",1,0)*TRANSPOSE('CR Backing (Hide)'!$IO54:$MJ54)*IF('Clinical resources'!ABJ57="X",1,0))</f>
        <v>0</v>
      </c>
      <c r="SD54" cm="1">
        <f t="array" ref="SD54">SUM(IF('Capacity Summary'!BB$36:BB$135="X",1,0)*TRANSPOSE('CR Backing (Hide)'!$IO54:$MJ54)*IF('Clinical resources'!ABK57="X",1,0))</f>
        <v>0</v>
      </c>
      <c r="SE54" cm="1">
        <f t="array" ref="SE54">SUM(IF('Capacity Summary'!BC$36:BC$135="X",1,0)*TRANSPOSE('CR Backing (Hide)'!$IO54:$MJ54)*IF('Clinical resources'!ABL57="X",1,0))</f>
        <v>0</v>
      </c>
      <c r="SF54" cm="1">
        <f t="array" ref="SF54">SUM(IF('Capacity Summary'!BD$36:BD$135="X",1,0)*TRANSPOSE('CR Backing (Hide)'!$IO54:$MJ54)*IF('Clinical resources'!ABM57="X",1,0))</f>
        <v>0</v>
      </c>
      <c r="SG54" cm="1">
        <f t="array" ref="SG54">SUM(IF('Capacity Summary'!BE$36:BE$135="X",1,0)*TRANSPOSE('CR Backing (Hide)'!$IO54:$MJ54)*IF('Clinical resources'!ABN57="X",1,0))</f>
        <v>0</v>
      </c>
      <c r="SH54" cm="1">
        <f t="array" ref="SH54">SUM(IF('Capacity Summary'!BF$36:BF$135="X",1,0)*TRANSPOSE('CR Backing (Hide)'!$IO54:$MJ54)*IF('Clinical resources'!ABO57="X",1,0))</f>
        <v>0</v>
      </c>
      <c r="SI54" cm="1">
        <f t="array" ref="SI54">SUM(IF('Capacity Summary'!BG$36:BG$135="X",1,0)*TRANSPOSE('CR Backing (Hide)'!$IO54:$MJ54)*IF('Clinical resources'!ABP57="X",1,0))</f>
        <v>0</v>
      </c>
      <c r="SK54" cm="1">
        <f t="array" ref="SK54">SUM(IF('Capacity Summary'!H$139:H$238="X",1,0)*TRANSPOSE('CR Backing (Hide)'!$MM54:$QH54))</f>
        <v>0</v>
      </c>
      <c r="SL54" cm="1">
        <f t="array" ref="SL54">SUM(IF('Capacity Summary'!I$139:I$238="X",1,0)*TRANSPOSE('CR Backing (Hide)'!$MM54:$QH54))</f>
        <v>0</v>
      </c>
      <c r="SM54" cm="1">
        <f t="array" ref="SM54">SUM(IF('Capacity Summary'!J$139:J$238="X",1,0)*TRANSPOSE('CR Backing (Hide)'!$MM54:$QH54))</f>
        <v>0</v>
      </c>
      <c r="SN54" cm="1">
        <f t="array" ref="SN54">SUM(IF('Capacity Summary'!K$139:K$238="X",1,0)*TRANSPOSE('CR Backing (Hide)'!$MM54:$QH54))</f>
        <v>0</v>
      </c>
      <c r="SO54" cm="1">
        <f t="array" ref="SO54">SUM(IF('Capacity Summary'!L$139:L$238="X",1,0)*TRANSPOSE('CR Backing (Hide)'!$MM54:$QH54))</f>
        <v>0</v>
      </c>
      <c r="SP54" cm="1">
        <f t="array" ref="SP54">SUM(IF('Capacity Summary'!M$139:M$238="X",1,0)*TRANSPOSE('CR Backing (Hide)'!$MM54:$QH54))</f>
        <v>0</v>
      </c>
      <c r="SQ54" cm="1">
        <f t="array" ref="SQ54">SUM(IF('Capacity Summary'!N$139:N$238="X",1,0)*TRANSPOSE('CR Backing (Hide)'!$MM54:$QH54))</f>
        <v>0</v>
      </c>
      <c r="SR54" cm="1">
        <f t="array" ref="SR54">SUM(IF('Capacity Summary'!O$139:O$238="X",1,0)*TRANSPOSE('CR Backing (Hide)'!$MM54:$QH54))</f>
        <v>0</v>
      </c>
      <c r="SS54" cm="1">
        <f t="array" ref="SS54">SUM(IF('Capacity Summary'!P$139:P$238="X",1,0)*TRANSPOSE('CR Backing (Hide)'!$MM54:$QH54))</f>
        <v>0</v>
      </c>
      <c r="ST54" cm="1">
        <f t="array" ref="ST54">SUM(IF('Capacity Summary'!Q$139:Q$238="X",1,0)*TRANSPOSE('CR Backing (Hide)'!$MM54:$QH54))</f>
        <v>0</v>
      </c>
      <c r="SU54" cm="1">
        <f t="array" ref="SU54">SUM(IF('Capacity Summary'!R$139:R$238="X",1,0)*TRANSPOSE('CR Backing (Hide)'!$MM54:$QH54))</f>
        <v>0</v>
      </c>
      <c r="SV54" cm="1">
        <f t="array" ref="SV54">SUM(IF('Capacity Summary'!S$139:S$238="X",1,0)*TRANSPOSE('CR Backing (Hide)'!$MM54:$QH54))</f>
        <v>0</v>
      </c>
      <c r="SW54" cm="1">
        <f t="array" ref="SW54">SUM(IF('Capacity Summary'!T$139:T$238="X",1,0)*TRANSPOSE('CR Backing (Hide)'!$MM54:$QH54))</f>
        <v>0</v>
      </c>
      <c r="SX54" cm="1">
        <f t="array" ref="SX54">SUM(IF('Capacity Summary'!U$139:U$238="X",1,0)*TRANSPOSE('CR Backing (Hide)'!$MM54:$QH54))</f>
        <v>0</v>
      </c>
      <c r="SY54" cm="1">
        <f t="array" ref="SY54">SUM(IF('Capacity Summary'!V$139:V$238="X",1,0)*TRANSPOSE('CR Backing (Hide)'!$MM54:$QH54))</f>
        <v>0</v>
      </c>
      <c r="SZ54" cm="1">
        <f t="array" ref="SZ54">SUM(IF('Capacity Summary'!W$139:W$238="X",1,0)*TRANSPOSE('CR Backing (Hide)'!$MM54:$QH54))</f>
        <v>0</v>
      </c>
      <c r="TA54" cm="1">
        <f t="array" ref="TA54">SUM(IF('Capacity Summary'!X$139:X$238="X",1,0)*TRANSPOSE('CR Backing (Hide)'!$MM54:$QH54))</f>
        <v>0</v>
      </c>
      <c r="TB54" cm="1">
        <f t="array" ref="TB54">SUM(IF('Capacity Summary'!Y$139:Y$238="X",1,0)*TRANSPOSE('CR Backing (Hide)'!$MM54:$QH54))</f>
        <v>0</v>
      </c>
      <c r="TC54" cm="1">
        <f t="array" ref="TC54">SUM(IF('Capacity Summary'!Z$139:Z$238="X",1,0)*TRANSPOSE('CR Backing (Hide)'!$MM54:$QH54))</f>
        <v>0</v>
      </c>
      <c r="TD54" cm="1">
        <f t="array" ref="TD54">SUM(IF('Capacity Summary'!AA$139:AA$238="X",1,0)*TRANSPOSE('CR Backing (Hide)'!$MM54:$QH54))</f>
        <v>0</v>
      </c>
      <c r="TE54" cm="1">
        <f t="array" ref="TE54">SUM(IF('Capacity Summary'!AB$139:AB$238="X",1,0)*TRANSPOSE('CR Backing (Hide)'!$MM54:$QH54))</f>
        <v>0</v>
      </c>
      <c r="TF54" cm="1">
        <f t="array" ref="TF54">SUM(IF('Capacity Summary'!AC$139:AC$238="X",1,0)*TRANSPOSE('CR Backing (Hide)'!$MM54:$QH54))</f>
        <v>0</v>
      </c>
      <c r="TG54" cm="1">
        <f t="array" ref="TG54">SUM(IF('Capacity Summary'!AD$139:AD$238="X",1,0)*TRANSPOSE('CR Backing (Hide)'!$MM54:$QH54))</f>
        <v>0</v>
      </c>
      <c r="TH54" cm="1">
        <f t="array" ref="TH54">SUM(IF('Capacity Summary'!AE$139:AE$238="X",1,0)*TRANSPOSE('CR Backing (Hide)'!$MM54:$QH54))</f>
        <v>0</v>
      </c>
      <c r="TI54" cm="1">
        <f t="array" ref="TI54">SUM(IF('Capacity Summary'!AF$139:AF$238="X",1,0)*TRANSPOSE('CR Backing (Hide)'!$MM54:$QH54))</f>
        <v>0</v>
      </c>
      <c r="TJ54" cm="1">
        <f t="array" ref="TJ54">SUM(IF('Capacity Summary'!AG$139:AG$238="X",1,0)*TRANSPOSE('CR Backing (Hide)'!$MM54:$QH54))</f>
        <v>0</v>
      </c>
      <c r="TK54" cm="1">
        <f t="array" ref="TK54">SUM(IF('Capacity Summary'!AH$139:AH$238="X",1,0)*TRANSPOSE('CR Backing (Hide)'!$MM54:$QH54))</f>
        <v>0</v>
      </c>
      <c r="TL54" cm="1">
        <f t="array" ref="TL54">SUM(IF('Capacity Summary'!AI$139:AI$238="X",1,0)*TRANSPOSE('CR Backing (Hide)'!$MM54:$QH54))</f>
        <v>0</v>
      </c>
      <c r="TM54" cm="1">
        <f t="array" ref="TM54">SUM(IF('Capacity Summary'!AJ$139:AJ$238="X",1,0)*TRANSPOSE('CR Backing (Hide)'!$MM54:$QH54))</f>
        <v>0</v>
      </c>
      <c r="TN54" cm="1">
        <f t="array" ref="TN54">SUM(IF('Capacity Summary'!AK$139:AK$238="X",1,0)*TRANSPOSE('CR Backing (Hide)'!$MM54:$QH54))</f>
        <v>0</v>
      </c>
      <c r="TO54" cm="1">
        <f t="array" ref="TO54">SUM(IF('Capacity Summary'!AL$139:AL$238="X",1,0)*TRANSPOSE('CR Backing (Hide)'!$MM54:$QH54))</f>
        <v>0</v>
      </c>
      <c r="TP54" cm="1">
        <f t="array" ref="TP54">SUM(IF('Capacity Summary'!AM$139:AM$238="X",1,0)*TRANSPOSE('CR Backing (Hide)'!$MM54:$QH54))</f>
        <v>0</v>
      </c>
      <c r="TQ54" cm="1">
        <f t="array" ref="TQ54">SUM(IF('Capacity Summary'!AN$139:AN$238="X",1,0)*TRANSPOSE('CR Backing (Hide)'!$MM54:$QH54))</f>
        <v>0</v>
      </c>
      <c r="TR54" cm="1">
        <f t="array" ref="TR54">SUM(IF('Capacity Summary'!AO$139:AO$238="X",1,0)*TRANSPOSE('CR Backing (Hide)'!$MM54:$QH54))</f>
        <v>0</v>
      </c>
      <c r="TS54" cm="1">
        <f t="array" ref="TS54">SUM(IF('Capacity Summary'!AP$139:AP$238="X",1,0)*TRANSPOSE('CR Backing (Hide)'!$MM54:$QH54))</f>
        <v>0</v>
      </c>
      <c r="TT54" cm="1">
        <f t="array" ref="TT54">SUM(IF('Capacity Summary'!AQ$139:AQ$238="X",1,0)*TRANSPOSE('CR Backing (Hide)'!$MM54:$QH54))</f>
        <v>0</v>
      </c>
      <c r="TU54" cm="1">
        <f t="array" ref="TU54">SUM(IF('Capacity Summary'!AR$139:AR$238="X",1,0)*TRANSPOSE('CR Backing (Hide)'!$MM54:$QH54))</f>
        <v>0</v>
      </c>
      <c r="TV54" cm="1">
        <f t="array" ref="TV54">SUM(IF('Capacity Summary'!AS$139:AS$238="X",1,0)*TRANSPOSE('CR Backing (Hide)'!$MM54:$QH54))</f>
        <v>0</v>
      </c>
      <c r="TW54" cm="1">
        <f t="array" ref="TW54">SUM(IF('Capacity Summary'!AT$139:AT$238="X",1,0)*TRANSPOSE('CR Backing (Hide)'!$MM54:$QH54))</f>
        <v>0</v>
      </c>
      <c r="TX54" cm="1">
        <f t="array" ref="TX54">SUM(IF('Capacity Summary'!AU$139:AU$238="X",1,0)*TRANSPOSE('CR Backing (Hide)'!$MM54:$QH54))</f>
        <v>0</v>
      </c>
      <c r="TY54" cm="1">
        <f t="array" ref="TY54">SUM(IF('Capacity Summary'!AV$139:AV$238="X",1,0)*TRANSPOSE('CR Backing (Hide)'!$MM54:$QH54))</f>
        <v>0</v>
      </c>
      <c r="TZ54" cm="1">
        <f t="array" ref="TZ54">SUM(IF('Capacity Summary'!AW$139:AW$238="X",1,0)*TRANSPOSE('CR Backing (Hide)'!$MM54:$QH54))</f>
        <v>0</v>
      </c>
      <c r="UA54" cm="1">
        <f t="array" ref="UA54">SUM(IF('Capacity Summary'!AX$139:AX$238="X",1,0)*TRANSPOSE('CR Backing (Hide)'!$MM54:$QH54))</f>
        <v>0</v>
      </c>
      <c r="UB54" cm="1">
        <f t="array" ref="UB54">SUM(IF('Capacity Summary'!AY$139:AY$238="X",1,0)*TRANSPOSE('CR Backing (Hide)'!$MM54:$QH54))</f>
        <v>0</v>
      </c>
      <c r="UC54" cm="1">
        <f t="array" ref="UC54">SUM(IF('Capacity Summary'!AZ$139:AZ$238="X",1,0)*TRANSPOSE('CR Backing (Hide)'!$MM54:$QH54))</f>
        <v>0</v>
      </c>
      <c r="UD54" cm="1">
        <f t="array" ref="UD54">SUM(IF('Capacity Summary'!BA$139:BA$238="X",1,0)*TRANSPOSE('CR Backing (Hide)'!$MM54:$QH54))</f>
        <v>0</v>
      </c>
      <c r="UE54" cm="1">
        <f t="array" ref="UE54">SUM(IF('Capacity Summary'!BB$139:BB$238="X",1,0)*TRANSPOSE('CR Backing (Hide)'!$MM54:$QH54))</f>
        <v>0</v>
      </c>
      <c r="UF54" cm="1">
        <f t="array" ref="UF54">SUM(IF('Capacity Summary'!BC$139:BC$238="X",1,0)*TRANSPOSE('CR Backing (Hide)'!$MM54:$QH54))</f>
        <v>0</v>
      </c>
      <c r="UG54" cm="1">
        <f t="array" ref="UG54">SUM(IF('Capacity Summary'!BD$139:BD$238="X",1,0)*TRANSPOSE('CR Backing (Hide)'!$MM54:$QH54))</f>
        <v>0</v>
      </c>
      <c r="UH54" cm="1">
        <f t="array" ref="UH54">SUM(IF('Capacity Summary'!BE$139:BE$238="X",1,0)*TRANSPOSE('CR Backing (Hide)'!$MM54:$QH54))</f>
        <v>0</v>
      </c>
      <c r="UI54" cm="1">
        <f t="array" ref="UI54">SUM(IF('Capacity Summary'!BF$139:BF$238="X",1,0)*TRANSPOSE('CR Backing (Hide)'!$MM54:$QH54))</f>
        <v>0</v>
      </c>
      <c r="UJ54" cm="1">
        <f t="array" ref="UJ54">SUM(IF('Capacity Summary'!BG$139:BG$238="X",1,0)*TRANSPOSE('CR Backing (Hide)'!$MM54:$QH54))</f>
        <v>0</v>
      </c>
      <c r="UL54">
        <f t="shared" si="1"/>
        <v>0</v>
      </c>
      <c r="UM54">
        <f t="shared" si="2"/>
        <v>0</v>
      </c>
      <c r="UN54">
        <f>COUNTIF('Clinical resources'!$ZQ$7:$ABP$7,"X")</f>
        <v>0</v>
      </c>
      <c r="UP54">
        <f t="shared" si="3"/>
        <v>0</v>
      </c>
      <c r="UQ54">
        <f t="shared" si="4"/>
        <v>0</v>
      </c>
      <c r="UR54">
        <f t="shared" si="5"/>
        <v>0</v>
      </c>
      <c r="UW54">
        <f t="array" ref="UW54:YR54">$AS54:$EN54*IF('Clinical resources'!$CK57:$GH57="X",1,0)</f>
        <v>0</v>
      </c>
      <c r="UX54">
        <v>0</v>
      </c>
      <c r="UY54">
        <v>0</v>
      </c>
      <c r="UZ54">
        <v>0</v>
      </c>
      <c r="VA54">
        <v>0</v>
      </c>
      <c r="VB54">
        <v>0</v>
      </c>
      <c r="VC54">
        <v>0</v>
      </c>
      <c r="VD54">
        <v>0</v>
      </c>
      <c r="VE54">
        <v>0</v>
      </c>
      <c r="VF54">
        <v>0</v>
      </c>
      <c r="VG54">
        <v>0</v>
      </c>
      <c r="VH54">
        <v>0</v>
      </c>
      <c r="VI54">
        <v>0</v>
      </c>
      <c r="VJ54">
        <v>0</v>
      </c>
      <c r="VK54">
        <v>0</v>
      </c>
      <c r="VL54">
        <v>0</v>
      </c>
      <c r="VM54">
        <v>0</v>
      </c>
      <c r="VN54">
        <v>0</v>
      </c>
      <c r="VO54">
        <v>0</v>
      </c>
      <c r="VP54">
        <v>0</v>
      </c>
      <c r="VQ54">
        <v>0</v>
      </c>
      <c r="VR54">
        <v>0</v>
      </c>
      <c r="VS54">
        <v>0</v>
      </c>
      <c r="VT54">
        <v>0</v>
      </c>
      <c r="VU54">
        <v>0</v>
      </c>
      <c r="VV54">
        <v>0</v>
      </c>
      <c r="VW54">
        <v>0</v>
      </c>
      <c r="VX54">
        <v>0</v>
      </c>
      <c r="VY54">
        <v>0</v>
      </c>
      <c r="VZ54">
        <v>0</v>
      </c>
      <c r="WA54">
        <v>0</v>
      </c>
      <c r="WB54">
        <v>0</v>
      </c>
      <c r="WC54">
        <v>0</v>
      </c>
      <c r="WD54">
        <v>0</v>
      </c>
      <c r="WE54">
        <v>0</v>
      </c>
      <c r="WF54">
        <v>0</v>
      </c>
      <c r="WG54">
        <v>0</v>
      </c>
      <c r="WH54">
        <v>0</v>
      </c>
      <c r="WI54">
        <v>0</v>
      </c>
      <c r="WJ54">
        <v>0</v>
      </c>
      <c r="WK54">
        <v>0</v>
      </c>
      <c r="WL54">
        <v>0</v>
      </c>
      <c r="WM54">
        <v>0</v>
      </c>
      <c r="WN54">
        <v>0</v>
      </c>
      <c r="WO54">
        <v>0</v>
      </c>
      <c r="WP54">
        <v>0</v>
      </c>
      <c r="WQ54">
        <v>0</v>
      </c>
      <c r="WR54">
        <v>0</v>
      </c>
      <c r="WS54">
        <v>0</v>
      </c>
      <c r="WT54">
        <v>0</v>
      </c>
      <c r="WU54">
        <v>0</v>
      </c>
      <c r="WV54">
        <v>0</v>
      </c>
      <c r="WW54">
        <v>0</v>
      </c>
      <c r="WX54">
        <v>0</v>
      </c>
      <c r="WY54">
        <v>0</v>
      </c>
      <c r="WZ54">
        <v>0</v>
      </c>
      <c r="XA54">
        <v>0</v>
      </c>
      <c r="XB54">
        <v>0</v>
      </c>
      <c r="XC54">
        <v>0</v>
      </c>
      <c r="XD54">
        <v>0</v>
      </c>
      <c r="XE54">
        <v>0</v>
      </c>
      <c r="XF54">
        <v>0</v>
      </c>
      <c r="XG54">
        <v>0</v>
      </c>
      <c r="XH54">
        <v>0</v>
      </c>
      <c r="XI54">
        <v>0</v>
      </c>
      <c r="XJ54">
        <v>0</v>
      </c>
      <c r="XK54">
        <v>0</v>
      </c>
      <c r="XL54">
        <v>0</v>
      </c>
      <c r="XM54">
        <v>0</v>
      </c>
      <c r="XN54">
        <v>0</v>
      </c>
      <c r="XO54">
        <v>0</v>
      </c>
      <c r="XP54">
        <v>0</v>
      </c>
      <c r="XQ54">
        <v>0</v>
      </c>
      <c r="XR54">
        <v>0</v>
      </c>
      <c r="XS54">
        <v>0</v>
      </c>
      <c r="XT54">
        <v>0</v>
      </c>
      <c r="XU54">
        <v>0</v>
      </c>
      <c r="XV54">
        <v>0</v>
      </c>
      <c r="XW54">
        <v>0</v>
      </c>
      <c r="XX54">
        <v>0</v>
      </c>
      <c r="XY54">
        <v>0</v>
      </c>
      <c r="XZ54">
        <v>0</v>
      </c>
      <c r="YA54">
        <v>0</v>
      </c>
      <c r="YB54">
        <v>0</v>
      </c>
      <c r="YC54">
        <v>0</v>
      </c>
      <c r="YD54">
        <v>0</v>
      </c>
      <c r="YE54">
        <v>0</v>
      </c>
      <c r="YF54">
        <v>0</v>
      </c>
      <c r="YG54">
        <v>0</v>
      </c>
      <c r="YH54">
        <v>0</v>
      </c>
      <c r="YI54">
        <v>0</v>
      </c>
      <c r="YJ54">
        <v>0</v>
      </c>
      <c r="YK54">
        <v>0</v>
      </c>
      <c r="YL54">
        <v>0</v>
      </c>
      <c r="YM54">
        <v>0</v>
      </c>
      <c r="YN54">
        <v>0</v>
      </c>
      <c r="YO54">
        <v>0</v>
      </c>
      <c r="YP54">
        <v>0</v>
      </c>
      <c r="YQ54">
        <v>0</v>
      </c>
      <c r="YR54">
        <v>0</v>
      </c>
      <c r="YV54">
        <f t="array" ref="YV54:ACQ54">$EQ54:$IL54*IF('Clinical resources'!$OA57:$RV57="X",1,0)</f>
        <v>0</v>
      </c>
      <c r="YW54">
        <v>0</v>
      </c>
      <c r="YX54">
        <v>0</v>
      </c>
      <c r="YY54">
        <v>0</v>
      </c>
      <c r="YZ54">
        <v>0</v>
      </c>
      <c r="ZA54">
        <v>0</v>
      </c>
      <c r="ZB54">
        <v>0</v>
      </c>
      <c r="ZC54">
        <v>0</v>
      </c>
      <c r="ZD54">
        <v>0</v>
      </c>
      <c r="ZE54">
        <v>0</v>
      </c>
      <c r="ZF54">
        <v>0</v>
      </c>
      <c r="ZG54">
        <v>0</v>
      </c>
      <c r="ZH54">
        <v>0</v>
      </c>
      <c r="ZI54">
        <v>0</v>
      </c>
      <c r="ZJ54">
        <v>0</v>
      </c>
      <c r="ZK54">
        <v>0</v>
      </c>
      <c r="ZL54">
        <v>0</v>
      </c>
      <c r="ZM54">
        <v>0</v>
      </c>
      <c r="ZN54">
        <v>0</v>
      </c>
      <c r="ZO54">
        <v>0</v>
      </c>
      <c r="ZP54">
        <v>0</v>
      </c>
      <c r="ZQ54">
        <v>0</v>
      </c>
      <c r="ZR54">
        <v>0</v>
      </c>
      <c r="ZS54">
        <v>0</v>
      </c>
      <c r="ZT54">
        <v>0</v>
      </c>
      <c r="ZU54">
        <v>0</v>
      </c>
      <c r="ZV54">
        <v>0</v>
      </c>
      <c r="ZW54">
        <v>0</v>
      </c>
      <c r="ZX54">
        <v>0</v>
      </c>
      <c r="ZY54">
        <v>0</v>
      </c>
      <c r="ZZ54">
        <v>0</v>
      </c>
      <c r="AAA54">
        <v>0</v>
      </c>
      <c r="AAB54">
        <v>0</v>
      </c>
      <c r="AAC54">
        <v>0</v>
      </c>
      <c r="AAD54">
        <v>0</v>
      </c>
      <c r="AAE54">
        <v>0</v>
      </c>
      <c r="AAF54">
        <v>0</v>
      </c>
      <c r="AAG54">
        <v>0</v>
      </c>
      <c r="AAH54">
        <v>0</v>
      </c>
      <c r="AAI54">
        <v>0</v>
      </c>
      <c r="AAJ54">
        <v>0</v>
      </c>
      <c r="AAK54">
        <v>0</v>
      </c>
      <c r="AAL54">
        <v>0</v>
      </c>
      <c r="AAM54">
        <v>0</v>
      </c>
      <c r="AAN54">
        <v>0</v>
      </c>
      <c r="AAO54">
        <v>0</v>
      </c>
      <c r="AAP54">
        <v>0</v>
      </c>
      <c r="AAQ54">
        <v>0</v>
      </c>
      <c r="AAR54">
        <v>0</v>
      </c>
      <c r="AAS54">
        <v>0</v>
      </c>
      <c r="AAT54">
        <v>0</v>
      </c>
      <c r="AAU54">
        <v>0</v>
      </c>
      <c r="AAV54">
        <v>0</v>
      </c>
      <c r="AAW54">
        <v>0</v>
      </c>
      <c r="AAX54">
        <v>0</v>
      </c>
      <c r="AAY54">
        <v>0</v>
      </c>
      <c r="AAZ54">
        <v>0</v>
      </c>
      <c r="ABA54">
        <v>0</v>
      </c>
      <c r="ABB54">
        <v>0</v>
      </c>
      <c r="ABC54">
        <v>0</v>
      </c>
      <c r="ABD54">
        <v>0</v>
      </c>
      <c r="ABE54">
        <v>0</v>
      </c>
      <c r="ABF54">
        <v>0</v>
      </c>
      <c r="ABG54">
        <v>0</v>
      </c>
      <c r="ABH54">
        <v>0</v>
      </c>
      <c r="ABI54">
        <v>0</v>
      </c>
      <c r="ABJ54">
        <v>0</v>
      </c>
      <c r="ABK54">
        <v>0</v>
      </c>
      <c r="ABL54">
        <v>0</v>
      </c>
      <c r="ABM54">
        <v>0</v>
      </c>
      <c r="ABN54">
        <v>0</v>
      </c>
      <c r="ABO54">
        <v>0</v>
      </c>
      <c r="ABP54">
        <v>0</v>
      </c>
      <c r="ABQ54">
        <v>0</v>
      </c>
      <c r="ABR54">
        <v>0</v>
      </c>
      <c r="ABS54">
        <v>0</v>
      </c>
      <c r="ABT54">
        <v>0</v>
      </c>
      <c r="ABU54">
        <v>0</v>
      </c>
      <c r="ABV54">
        <v>0</v>
      </c>
      <c r="ABW54">
        <v>0</v>
      </c>
      <c r="ABX54">
        <v>0</v>
      </c>
      <c r="ABY54">
        <v>0</v>
      </c>
      <c r="ABZ54">
        <v>0</v>
      </c>
      <c r="ACA54">
        <v>0</v>
      </c>
      <c r="ACB54">
        <v>0</v>
      </c>
      <c r="ACC54">
        <v>0</v>
      </c>
      <c r="ACD54">
        <v>0</v>
      </c>
      <c r="ACE54">
        <v>0</v>
      </c>
      <c r="ACF54">
        <v>0</v>
      </c>
      <c r="ACG54">
        <v>0</v>
      </c>
      <c r="ACH54">
        <v>0</v>
      </c>
      <c r="ACI54">
        <v>0</v>
      </c>
      <c r="ACJ54">
        <v>0</v>
      </c>
      <c r="ACK54">
        <v>0</v>
      </c>
      <c r="ACL54">
        <v>0</v>
      </c>
      <c r="ACM54">
        <v>0</v>
      </c>
      <c r="ACN54">
        <v>0</v>
      </c>
      <c r="ACO54">
        <v>0</v>
      </c>
      <c r="ACP54">
        <v>0</v>
      </c>
      <c r="ACQ54">
        <v>0</v>
      </c>
    </row>
    <row r="55" spans="2:771" x14ac:dyDescent="0.25">
      <c r="B55">
        <f>IF(A55='Clinical resources'!B58,0,1)</f>
        <v>0</v>
      </c>
      <c r="C55">
        <f>'Clinical resources'!D58</f>
        <v>0</v>
      </c>
      <c r="H55" t="str">
        <f>ROW(H52)&amp;". "&amp;'Clinical resources'!B58</f>
        <v xml:space="preserve">52. </v>
      </c>
      <c r="J55" t="str" cm="1">
        <f t="array" ref="J55">IF(SUM(IF('Clinical resources'!L58:P58="X",1,0)*'Clinical resources'!L$4:P$4)&gt;0,"X","")</f>
        <v/>
      </c>
      <c r="K55" t="str" cm="1">
        <f t="array" ref="K55">IF(SUM(IF('Clinical resources'!Q58:U58="X",1,0)*'Clinical resources'!Q$4:U$4)&gt;0,"X","")</f>
        <v/>
      </c>
      <c r="L55" t="str" cm="1">
        <f t="array" ref="L55">IF(SUM(IF('Clinical resources'!V58:Z58="X",1,0)*'Clinical resources'!V$4:Z$4)&gt;0,"X","")</f>
        <v/>
      </c>
      <c r="M55" t="str" cm="1">
        <f t="array" ref="M55">IF(SUM(IF('Clinical resources'!AA58:AE58="X",1,0)*'Clinical resources'!AA$4:AE$4)&gt;0,"X","")</f>
        <v/>
      </c>
      <c r="N55" t="str" cm="1">
        <f t="array" ref="N55">IF(SUM(IF('Clinical resources'!AF58:AJ58="X",1,0)*'Clinical resources'!AF$4:AJ$4)&gt;0,"X","")</f>
        <v/>
      </c>
      <c r="O55" t="str" cm="1">
        <f t="array" ref="O55">IF(SUM(IF('Clinical resources'!AK58:AO58="X",1,0)*'Clinical resources'!AK$4:AO$4)&gt;0,"X","")</f>
        <v/>
      </c>
      <c r="P55" t="str" cm="1">
        <f t="array" ref="P55">IF(SUM(IF('Clinical resources'!AP58:AT58="X",1,0)*'Clinical resources'!AP$4:AT$4)&gt;0,"X","")</f>
        <v/>
      </c>
      <c r="Q55" t="str" cm="1">
        <f t="array" ref="Q55">IF(SUM(IF('Clinical resources'!AU58:AY58="X",1,0)*'Clinical resources'!AU$4:AY$4)&gt;0,"X","")</f>
        <v/>
      </c>
      <c r="R55" t="str" cm="1">
        <f t="array" ref="R55">IF(SUM(IF('Clinical resources'!AZ58:BD58="X",1,0)*'Clinical resources'!AZ$4:BD$4)&gt;0,"X","")</f>
        <v/>
      </c>
      <c r="S55" t="str" cm="1">
        <f t="array" ref="S55">IF(SUM(IF('Clinical resources'!BE58:BI58="X",1,0)*'Clinical resources'!BE$4:BI$4)&gt;0,"X","")</f>
        <v/>
      </c>
      <c r="T55" t="str" cm="1">
        <f t="array" ref="T55">IF(SUM(IF('Clinical resources'!BJ58:BN58="X",1,0)*'Clinical resources'!BJ$4:BN$4)&gt;0,"X","")</f>
        <v/>
      </c>
      <c r="U55" t="str" cm="1">
        <f t="array" ref="U55">IF(SUM(IF('Clinical resources'!BO58:BS58="X",1,0)*'Clinical resources'!BO$4:BS$4)&gt;0,"X","")</f>
        <v/>
      </c>
      <c r="V55" t="str" cm="1">
        <f t="array" ref="V55">IF(SUM(IF('Clinical resources'!BT58:BX58="X",1,0)*'Clinical resources'!BT$4:BX$4)&gt;0,"X","")</f>
        <v/>
      </c>
      <c r="W55" t="str" cm="1">
        <f t="array" ref="W55">IF(SUM(IF('Clinical resources'!BY58:CC58="X",1,0)*'Clinical resources'!BY$4:CC$4)&gt;0,"X","")</f>
        <v/>
      </c>
      <c r="X55" t="str" cm="1">
        <f t="array" ref="X55">IF(SUM(IF('Clinical resources'!CD58:CH58="X",1,0)*'Clinical resources'!CD$4:CH$4)&gt;0,"X","")</f>
        <v/>
      </c>
      <c r="AA55">
        <f t="array" ref="AA55">SUM('Clinical resources'!$L$4:$P$4*IF('Clinical resources'!$L58:$P58="X",1,0))</f>
        <v>0</v>
      </c>
      <c r="AB55">
        <f t="array" ref="AB55">SUM('Clinical resources'!$Q$4:$U$4*IF('Clinical resources'!$Q58:$U58="X",1,0))</f>
        <v>0</v>
      </c>
      <c r="AC55">
        <f t="array" ref="AC55">SUM('Clinical resources'!$V$4:$Z$4*IF('Clinical resources'!$V58:$Z58="X",1,0))</f>
        <v>0</v>
      </c>
      <c r="AD55">
        <f t="array" ref="AD55">SUM('Clinical resources'!$AA$4:$AE$4*IF('Clinical resources'!$AA58:$AE58="X",1,0))</f>
        <v>0</v>
      </c>
      <c r="AE55">
        <f t="array" ref="AE55">SUM('Clinical resources'!$AF$4:$AJ$4*IF('Clinical resources'!$AF58:$AJ58="X",1,0))</f>
        <v>0</v>
      </c>
      <c r="AF55">
        <f t="array" ref="AF55">SUM('Clinical resources'!$AK$4:$AO$4*IF('Clinical resources'!$AK58:$AO58="X",1,0))</f>
        <v>0</v>
      </c>
      <c r="AG55">
        <f t="array" ref="AG55">SUM('Clinical resources'!$AP$4:$AT$4*IF('Clinical resources'!$AP58:$AT58="X",1,0))</f>
        <v>0</v>
      </c>
      <c r="AH55">
        <f t="array" ref="AH55">SUM('Clinical resources'!$AU$4:$AY$4*IF('Clinical resources'!$AU58:$AY58="X",1,0))</f>
        <v>0</v>
      </c>
      <c r="AI55">
        <f t="array" ref="AI55">SUM('Clinical resources'!$AZ$4:$BD$4*IF('Clinical resources'!$AZ58:$BD58="X",1,0))</f>
        <v>0</v>
      </c>
      <c r="AJ55">
        <f t="array" ref="AJ55">SUM('Clinical resources'!$BE$4:$BI$4*IF('Clinical resources'!$BE58:$BI58="X",1,0))</f>
        <v>0</v>
      </c>
      <c r="AK55">
        <f t="array" ref="AK55">SUM('Clinical resources'!$BJ$4:$BN$4*IF('Clinical resources'!$BJ58:$BN58="X",1,0))</f>
        <v>0</v>
      </c>
      <c r="AL55">
        <f t="array" ref="AL55">SUM('Clinical resources'!$BO$4:$BS$4*IF('Clinical resources'!$BO58:$BS58="X",1,0))</f>
        <v>0</v>
      </c>
      <c r="AM55">
        <f t="array" ref="AM55">SUM('Clinical resources'!$BT$4:$BX$4*IF('Clinical resources'!$BT58:$BX58="X",1,0))</f>
        <v>0</v>
      </c>
      <c r="AN55">
        <f t="array" ref="AN55">SUM('Clinical resources'!$BY$4:$CC$4*IF('Clinical resources'!$BY58:$CC58="X",1,0))</f>
        <v>0</v>
      </c>
      <c r="AO55">
        <f t="array" ref="AO55">SUM('Clinical resources'!$CD$4:$CH$4*IF('Clinical resources'!$CD58:$CH58="X",1,0))</f>
        <v>0</v>
      </c>
      <c r="AS55" cm="1">
        <f t="array" ref="AS55">IF(SUM(IF($J55:$X55=TRANSPOSE('Capacity Backing (Hide)2'!B$67:B$81),1,0))&gt;0,1,0)</f>
        <v>0</v>
      </c>
      <c r="AT55" cm="1">
        <f t="array" ref="AT55">IF(SUM(IF($J55:$X55=TRANSPOSE('Capacity Backing (Hide)2'!C$67:C$81),1,0))&gt;0,1,0)</f>
        <v>0</v>
      </c>
      <c r="AU55" cm="1">
        <f t="array" ref="AU55">IF(SUM(IF($J55:$X55=TRANSPOSE('Capacity Backing (Hide)2'!D$67:D$81),1,0))&gt;0,1,0)</f>
        <v>0</v>
      </c>
      <c r="AV55" cm="1">
        <f t="array" ref="AV55">IF(SUM(IF($J55:$X55=TRANSPOSE('Capacity Backing (Hide)2'!E$67:E$81),1,0))&gt;0,1,0)</f>
        <v>0</v>
      </c>
      <c r="AW55" cm="1">
        <f t="array" ref="AW55">IF(SUM(IF($J55:$X55=TRANSPOSE('Capacity Backing (Hide)2'!F$67:F$81),1,0))&gt;0,1,0)</f>
        <v>0</v>
      </c>
      <c r="AX55" cm="1">
        <f t="array" ref="AX55">IF(SUM(IF($J55:$X55=TRANSPOSE('Capacity Backing (Hide)2'!G$67:G$81),1,0))&gt;0,1,0)</f>
        <v>0</v>
      </c>
      <c r="AY55" cm="1">
        <f t="array" ref="AY55">IF(SUM(IF($J55:$X55=TRANSPOSE('Capacity Backing (Hide)2'!H$67:H$81),1,0))&gt;0,1,0)</f>
        <v>0</v>
      </c>
      <c r="AZ55" cm="1">
        <f t="array" ref="AZ55">IF(SUM(IF($J55:$X55=TRANSPOSE('Capacity Backing (Hide)2'!I$67:I$81),1,0))&gt;0,1,0)</f>
        <v>0</v>
      </c>
      <c r="BA55" cm="1">
        <f t="array" ref="BA55">IF(SUM(IF($J55:$X55=TRANSPOSE('Capacity Backing (Hide)2'!J$67:J$81),1,0))&gt;0,1,0)</f>
        <v>0</v>
      </c>
      <c r="BB55" cm="1">
        <f t="array" ref="BB55">IF(SUM(IF($J55:$X55=TRANSPOSE('Capacity Backing (Hide)2'!K$67:K$81),1,0))&gt;0,1,0)</f>
        <v>0</v>
      </c>
      <c r="BC55" cm="1">
        <f t="array" ref="BC55">IF(SUM(IF($J55:$X55=TRANSPOSE('Capacity Backing (Hide)2'!L$67:L$81),1,0))&gt;0,1,0)</f>
        <v>0</v>
      </c>
      <c r="BD55" cm="1">
        <f t="array" ref="BD55">IF(SUM(IF($J55:$X55=TRANSPOSE('Capacity Backing (Hide)2'!M$67:M$81),1,0))&gt;0,1,0)</f>
        <v>0</v>
      </c>
      <c r="BE55" cm="1">
        <f t="array" ref="BE55">IF(SUM(IF($J55:$X55=TRANSPOSE('Capacity Backing (Hide)2'!N$67:N$81),1,0))&gt;0,1,0)</f>
        <v>0</v>
      </c>
      <c r="BF55" cm="1">
        <f t="array" ref="BF55">IF(SUM(IF($J55:$X55=TRANSPOSE('Capacity Backing (Hide)2'!O$67:O$81),1,0))&gt;0,1,0)</f>
        <v>0</v>
      </c>
      <c r="BG55" cm="1">
        <f t="array" ref="BG55">IF(SUM(IF($J55:$X55=TRANSPOSE('Capacity Backing (Hide)2'!P$67:P$81),1,0))&gt;0,1,0)</f>
        <v>0</v>
      </c>
      <c r="BH55" cm="1">
        <f t="array" ref="BH55">IF(SUM(IF($J55:$X55=TRANSPOSE('Capacity Backing (Hide)2'!Q$67:Q$81),1,0))&gt;0,1,0)</f>
        <v>0</v>
      </c>
      <c r="BI55" cm="1">
        <f t="array" ref="BI55">IF(SUM(IF($J55:$X55=TRANSPOSE('Capacity Backing (Hide)2'!R$67:R$81),1,0))&gt;0,1,0)</f>
        <v>0</v>
      </c>
      <c r="BJ55" cm="1">
        <f t="array" ref="BJ55">IF(SUM(IF($J55:$X55=TRANSPOSE('Capacity Backing (Hide)2'!S$67:S$81),1,0))&gt;0,1,0)</f>
        <v>0</v>
      </c>
      <c r="BK55" cm="1">
        <f t="array" ref="BK55">IF(SUM(IF($J55:$X55=TRANSPOSE('Capacity Backing (Hide)2'!T$67:T$81),1,0))&gt;0,1,0)</f>
        <v>0</v>
      </c>
      <c r="BL55" cm="1">
        <f t="array" ref="BL55">IF(SUM(IF($J55:$X55=TRANSPOSE('Capacity Backing (Hide)2'!U$67:U$81),1,0))&gt;0,1,0)</f>
        <v>0</v>
      </c>
      <c r="BM55" cm="1">
        <f t="array" ref="BM55">IF(SUM(IF($J55:$X55=TRANSPOSE('Capacity Backing (Hide)2'!V$67:V$81),1,0))&gt;0,1,0)</f>
        <v>0</v>
      </c>
      <c r="BN55" cm="1">
        <f t="array" ref="BN55">IF(SUM(IF($J55:$X55=TRANSPOSE('Capacity Backing (Hide)2'!W$67:W$81),1,0))&gt;0,1,0)</f>
        <v>0</v>
      </c>
      <c r="BO55" cm="1">
        <f t="array" ref="BO55">IF(SUM(IF($J55:$X55=TRANSPOSE('Capacity Backing (Hide)2'!X$67:X$81),1,0))&gt;0,1,0)</f>
        <v>0</v>
      </c>
      <c r="BP55" cm="1">
        <f t="array" ref="BP55">IF(SUM(IF($J55:$X55=TRANSPOSE('Capacity Backing (Hide)2'!Y$67:Y$81),1,0))&gt;0,1,0)</f>
        <v>0</v>
      </c>
      <c r="BQ55" cm="1">
        <f t="array" ref="BQ55">IF(SUM(IF($J55:$X55=TRANSPOSE('Capacity Backing (Hide)2'!Z$67:Z$81),1,0))&gt;0,1,0)</f>
        <v>0</v>
      </c>
      <c r="BR55" cm="1">
        <f t="array" ref="BR55">IF(SUM(IF($J55:$X55=TRANSPOSE('Capacity Backing (Hide)2'!AA$67:AA$81),1,0))&gt;0,1,0)</f>
        <v>0</v>
      </c>
      <c r="BS55" cm="1">
        <f t="array" ref="BS55">IF(SUM(IF($J55:$X55=TRANSPOSE('Capacity Backing (Hide)2'!AB$67:AB$81),1,0))&gt;0,1,0)</f>
        <v>0</v>
      </c>
      <c r="BT55" cm="1">
        <f t="array" ref="BT55">IF(SUM(IF($J55:$X55=TRANSPOSE('Capacity Backing (Hide)2'!AC$67:AC$81),1,0))&gt;0,1,0)</f>
        <v>0</v>
      </c>
      <c r="BU55" cm="1">
        <f t="array" ref="BU55">IF(SUM(IF($J55:$X55=TRANSPOSE('Capacity Backing (Hide)2'!AD$67:AD$81),1,0))&gt;0,1,0)</f>
        <v>0</v>
      </c>
      <c r="BV55" cm="1">
        <f t="array" ref="BV55">IF(SUM(IF($J55:$X55=TRANSPOSE('Capacity Backing (Hide)2'!AE$67:AE$81),1,0))&gt;0,1,0)</f>
        <v>0</v>
      </c>
      <c r="BW55" cm="1">
        <f t="array" ref="BW55">IF(SUM(IF($J55:$X55=TRANSPOSE('Capacity Backing (Hide)2'!AF$67:AF$81),1,0))&gt;0,1,0)</f>
        <v>0</v>
      </c>
      <c r="BX55" cm="1">
        <f t="array" ref="BX55">IF(SUM(IF($J55:$X55=TRANSPOSE('Capacity Backing (Hide)2'!AG$67:AG$81),1,0))&gt;0,1,0)</f>
        <v>0</v>
      </c>
      <c r="BY55" cm="1">
        <f t="array" ref="BY55">IF(SUM(IF($J55:$X55=TRANSPOSE('Capacity Backing (Hide)2'!AH$67:AH$81),1,0))&gt;0,1,0)</f>
        <v>0</v>
      </c>
      <c r="BZ55" cm="1">
        <f t="array" ref="BZ55">IF(SUM(IF($J55:$X55=TRANSPOSE('Capacity Backing (Hide)2'!AI$67:AI$81),1,0))&gt;0,1,0)</f>
        <v>0</v>
      </c>
      <c r="CA55" cm="1">
        <f t="array" ref="CA55">IF(SUM(IF($J55:$X55=TRANSPOSE('Capacity Backing (Hide)2'!AJ$67:AJ$81),1,0))&gt;0,1,0)</f>
        <v>0</v>
      </c>
      <c r="CB55" cm="1">
        <f t="array" ref="CB55">IF(SUM(IF($J55:$X55=TRANSPOSE('Capacity Backing (Hide)2'!AK$67:AK$81),1,0))&gt;0,1,0)</f>
        <v>0</v>
      </c>
      <c r="CC55" cm="1">
        <f t="array" ref="CC55">IF(SUM(IF($J55:$X55=TRANSPOSE('Capacity Backing (Hide)2'!AL$67:AL$81),1,0))&gt;0,1,0)</f>
        <v>0</v>
      </c>
      <c r="CD55" cm="1">
        <f t="array" ref="CD55">IF(SUM(IF($J55:$X55=TRANSPOSE('Capacity Backing (Hide)2'!AM$67:AM$81),1,0))&gt;0,1,0)</f>
        <v>0</v>
      </c>
      <c r="CE55" cm="1">
        <f t="array" ref="CE55">IF(SUM(IF($J55:$X55=TRANSPOSE('Capacity Backing (Hide)2'!AN$67:AN$81),1,0))&gt;0,1,0)</f>
        <v>0</v>
      </c>
      <c r="CF55" cm="1">
        <f t="array" ref="CF55">IF(SUM(IF($J55:$X55=TRANSPOSE('Capacity Backing (Hide)2'!AO$67:AO$81),1,0))&gt;0,1,0)</f>
        <v>0</v>
      </c>
      <c r="CG55" cm="1">
        <f t="array" ref="CG55">IF(SUM(IF($J55:$X55=TRANSPOSE('Capacity Backing (Hide)2'!AP$67:AP$81),1,0))&gt;0,1,0)</f>
        <v>0</v>
      </c>
      <c r="CH55" cm="1">
        <f t="array" ref="CH55">IF(SUM(IF($J55:$X55=TRANSPOSE('Capacity Backing (Hide)2'!AQ$67:AQ$81),1,0))&gt;0,1,0)</f>
        <v>0</v>
      </c>
      <c r="CI55" cm="1">
        <f t="array" ref="CI55">IF(SUM(IF($J55:$X55=TRANSPOSE('Capacity Backing (Hide)2'!AR$67:AR$81),1,0))&gt;0,1,0)</f>
        <v>0</v>
      </c>
      <c r="CJ55" cm="1">
        <f t="array" ref="CJ55">IF(SUM(IF($J55:$X55=TRANSPOSE('Capacity Backing (Hide)2'!AS$67:AS$81),1,0))&gt;0,1,0)</f>
        <v>0</v>
      </c>
      <c r="CK55" cm="1">
        <f t="array" ref="CK55">IF(SUM(IF($J55:$X55=TRANSPOSE('Capacity Backing (Hide)2'!AT$67:AT$81),1,0))&gt;0,1,0)</f>
        <v>0</v>
      </c>
      <c r="CL55" cm="1">
        <f t="array" ref="CL55">IF(SUM(IF($J55:$X55=TRANSPOSE('Capacity Backing (Hide)2'!AU$67:AU$81),1,0))&gt;0,1,0)</f>
        <v>0</v>
      </c>
      <c r="CM55" cm="1">
        <f t="array" ref="CM55">IF(SUM(IF($J55:$X55=TRANSPOSE('Capacity Backing (Hide)2'!AV$67:AV$81),1,0))&gt;0,1,0)</f>
        <v>0</v>
      </c>
      <c r="CN55" cm="1">
        <f t="array" ref="CN55">IF(SUM(IF($J55:$X55=TRANSPOSE('Capacity Backing (Hide)2'!AW$67:AW$81),1,0))&gt;0,1,0)</f>
        <v>0</v>
      </c>
      <c r="CO55" cm="1">
        <f t="array" ref="CO55">IF(SUM(IF($J55:$X55=TRANSPOSE('Capacity Backing (Hide)2'!AX$67:AX$81),1,0))&gt;0,1,0)</f>
        <v>0</v>
      </c>
      <c r="CP55" cm="1">
        <f t="array" ref="CP55">IF(SUM(IF($J55:$X55=TRANSPOSE('Capacity Backing (Hide)2'!AY$67:AY$81),1,0))&gt;0,1,0)</f>
        <v>0</v>
      </c>
      <c r="CQ55" cm="1">
        <f t="array" ref="CQ55">IF(SUM(IF($J55:$X55=TRANSPOSE('Capacity Backing (Hide)2'!AZ$67:AZ$81),1,0))&gt;0,1,0)</f>
        <v>0</v>
      </c>
      <c r="CR55" cm="1">
        <f t="array" ref="CR55">IF(SUM(IF($J55:$X55=TRANSPOSE('Capacity Backing (Hide)2'!BA$67:BA$81),1,0))&gt;0,1,0)</f>
        <v>0</v>
      </c>
      <c r="CS55" cm="1">
        <f t="array" ref="CS55">IF(SUM(IF($J55:$X55=TRANSPOSE('Capacity Backing (Hide)2'!BB$67:BB$81),1,0))&gt;0,1,0)</f>
        <v>0</v>
      </c>
      <c r="CT55" cm="1">
        <f t="array" ref="CT55">IF(SUM(IF($J55:$X55=TRANSPOSE('Capacity Backing (Hide)2'!BC$67:BC$81),1,0))&gt;0,1,0)</f>
        <v>0</v>
      </c>
      <c r="CU55" cm="1">
        <f t="array" ref="CU55">IF(SUM(IF($J55:$X55=TRANSPOSE('Capacity Backing (Hide)2'!BD$67:BD$81),1,0))&gt;0,1,0)</f>
        <v>0</v>
      </c>
      <c r="CV55" cm="1">
        <f t="array" ref="CV55">IF(SUM(IF($J55:$X55=TRANSPOSE('Capacity Backing (Hide)2'!BE$67:BE$81),1,0))&gt;0,1,0)</f>
        <v>0</v>
      </c>
      <c r="CW55" cm="1">
        <f t="array" ref="CW55">IF(SUM(IF($J55:$X55=TRANSPOSE('Capacity Backing (Hide)2'!BF$67:BF$81),1,0))&gt;0,1,0)</f>
        <v>0</v>
      </c>
      <c r="CX55" cm="1">
        <f t="array" ref="CX55">IF(SUM(IF($J55:$X55=TRANSPOSE('Capacity Backing (Hide)2'!BG$67:BG$81),1,0))&gt;0,1,0)</f>
        <v>0</v>
      </c>
      <c r="CY55" cm="1">
        <f t="array" ref="CY55">IF(SUM(IF($J55:$X55=TRANSPOSE('Capacity Backing (Hide)2'!BH$67:BH$81),1,0))&gt;0,1,0)</f>
        <v>0</v>
      </c>
      <c r="CZ55" cm="1">
        <f t="array" ref="CZ55">IF(SUM(IF($J55:$X55=TRANSPOSE('Capacity Backing (Hide)2'!BI$67:BI$81),1,0))&gt;0,1,0)</f>
        <v>0</v>
      </c>
      <c r="DA55" cm="1">
        <f t="array" ref="DA55">IF(SUM(IF($J55:$X55=TRANSPOSE('Capacity Backing (Hide)2'!BJ$67:BJ$81),1,0))&gt;0,1,0)</f>
        <v>0</v>
      </c>
      <c r="DB55" cm="1">
        <f t="array" ref="DB55">IF(SUM(IF($J55:$X55=TRANSPOSE('Capacity Backing (Hide)2'!BK$67:BK$81),1,0))&gt;0,1,0)</f>
        <v>0</v>
      </c>
      <c r="DC55" cm="1">
        <f t="array" ref="DC55">IF(SUM(IF($J55:$X55=TRANSPOSE('Capacity Backing (Hide)2'!BL$67:BL$81),1,0))&gt;0,1,0)</f>
        <v>0</v>
      </c>
      <c r="DD55" cm="1">
        <f t="array" ref="DD55">IF(SUM(IF($J55:$X55=TRANSPOSE('Capacity Backing (Hide)2'!BM$67:BM$81),1,0))&gt;0,1,0)</f>
        <v>0</v>
      </c>
      <c r="DE55" cm="1">
        <f t="array" ref="DE55">IF(SUM(IF($J55:$X55=TRANSPOSE('Capacity Backing (Hide)2'!BN$67:BN$81),1,0))&gt;0,1,0)</f>
        <v>0</v>
      </c>
      <c r="DF55" cm="1">
        <f t="array" ref="DF55">IF(SUM(IF($J55:$X55=TRANSPOSE('Capacity Backing (Hide)2'!BO$67:BO$81),1,0))&gt;0,1,0)</f>
        <v>0</v>
      </c>
      <c r="DG55" cm="1">
        <f t="array" ref="DG55">IF(SUM(IF($J55:$X55=TRANSPOSE('Capacity Backing (Hide)2'!BP$67:BP$81),1,0))&gt;0,1,0)</f>
        <v>0</v>
      </c>
      <c r="DH55" cm="1">
        <f t="array" ref="DH55">IF(SUM(IF($J55:$X55=TRANSPOSE('Capacity Backing (Hide)2'!BQ$67:BQ$81),1,0))&gt;0,1,0)</f>
        <v>0</v>
      </c>
      <c r="DI55" cm="1">
        <f t="array" ref="DI55">IF(SUM(IF($J55:$X55=TRANSPOSE('Capacity Backing (Hide)2'!BR$67:BR$81),1,0))&gt;0,1,0)</f>
        <v>0</v>
      </c>
      <c r="DJ55" cm="1">
        <f t="array" ref="DJ55">IF(SUM(IF($J55:$X55=TRANSPOSE('Capacity Backing (Hide)2'!BS$67:BS$81),1,0))&gt;0,1,0)</f>
        <v>0</v>
      </c>
      <c r="DK55" cm="1">
        <f t="array" ref="DK55">IF(SUM(IF($J55:$X55=TRANSPOSE('Capacity Backing (Hide)2'!BT$67:BT$81),1,0))&gt;0,1,0)</f>
        <v>0</v>
      </c>
      <c r="DL55" cm="1">
        <f t="array" ref="DL55">IF(SUM(IF($J55:$X55=TRANSPOSE('Capacity Backing (Hide)2'!BU$67:BU$81),1,0))&gt;0,1,0)</f>
        <v>0</v>
      </c>
      <c r="DM55" cm="1">
        <f t="array" ref="DM55">IF(SUM(IF($J55:$X55=TRANSPOSE('Capacity Backing (Hide)2'!BV$67:BV$81),1,0))&gt;0,1,0)</f>
        <v>0</v>
      </c>
      <c r="DN55" cm="1">
        <f t="array" ref="DN55">IF(SUM(IF($J55:$X55=TRANSPOSE('Capacity Backing (Hide)2'!BW$67:BW$81),1,0))&gt;0,1,0)</f>
        <v>0</v>
      </c>
      <c r="DO55" cm="1">
        <f t="array" ref="DO55">IF(SUM(IF($J55:$X55=TRANSPOSE('Capacity Backing (Hide)2'!BX$67:BX$81),1,0))&gt;0,1,0)</f>
        <v>0</v>
      </c>
      <c r="DP55" cm="1">
        <f t="array" ref="DP55">IF(SUM(IF($J55:$X55=TRANSPOSE('Capacity Backing (Hide)2'!BY$67:BY$81),1,0))&gt;0,1,0)</f>
        <v>0</v>
      </c>
      <c r="DQ55" cm="1">
        <f t="array" ref="DQ55">IF(SUM(IF($J55:$X55=TRANSPOSE('Capacity Backing (Hide)2'!BZ$67:BZ$81),1,0))&gt;0,1,0)</f>
        <v>0</v>
      </c>
      <c r="DR55" cm="1">
        <f t="array" ref="DR55">IF(SUM(IF($J55:$X55=TRANSPOSE('Capacity Backing (Hide)2'!CA$67:CA$81),1,0))&gt;0,1,0)</f>
        <v>0</v>
      </c>
      <c r="DS55" cm="1">
        <f t="array" ref="DS55">IF(SUM(IF($J55:$X55=TRANSPOSE('Capacity Backing (Hide)2'!CB$67:CB$81),1,0))&gt;0,1,0)</f>
        <v>0</v>
      </c>
      <c r="DT55" cm="1">
        <f t="array" ref="DT55">IF(SUM(IF($J55:$X55=TRANSPOSE('Capacity Backing (Hide)2'!CC$67:CC$81),1,0))&gt;0,1,0)</f>
        <v>0</v>
      </c>
      <c r="DU55" cm="1">
        <f t="array" ref="DU55">IF(SUM(IF($J55:$X55=TRANSPOSE('Capacity Backing (Hide)2'!CD$67:CD$81),1,0))&gt;0,1,0)</f>
        <v>0</v>
      </c>
      <c r="DV55" cm="1">
        <f t="array" ref="DV55">IF(SUM(IF($J55:$X55=TRANSPOSE('Capacity Backing (Hide)2'!CE$67:CE$81),1,0))&gt;0,1,0)</f>
        <v>0</v>
      </c>
      <c r="DW55" cm="1">
        <f t="array" ref="DW55">IF(SUM(IF($J55:$X55=TRANSPOSE('Capacity Backing (Hide)2'!CF$67:CF$81),1,0))&gt;0,1,0)</f>
        <v>0</v>
      </c>
      <c r="DX55" cm="1">
        <f t="array" ref="DX55">IF(SUM(IF($J55:$X55=TRANSPOSE('Capacity Backing (Hide)2'!CG$67:CG$81),1,0))&gt;0,1,0)</f>
        <v>0</v>
      </c>
      <c r="DY55" cm="1">
        <f t="array" ref="DY55">IF(SUM(IF($J55:$X55=TRANSPOSE('Capacity Backing (Hide)2'!CH$67:CH$81),1,0))&gt;0,1,0)</f>
        <v>0</v>
      </c>
      <c r="DZ55" cm="1">
        <f t="array" ref="DZ55">IF(SUM(IF($J55:$X55=TRANSPOSE('Capacity Backing (Hide)2'!CI$67:CI$81),1,0))&gt;0,1,0)</f>
        <v>0</v>
      </c>
      <c r="EA55" cm="1">
        <f t="array" ref="EA55">IF(SUM(IF($J55:$X55=TRANSPOSE('Capacity Backing (Hide)2'!CJ$67:CJ$81),1,0))&gt;0,1,0)</f>
        <v>0</v>
      </c>
      <c r="EB55" cm="1">
        <f t="array" ref="EB55">IF(SUM(IF($J55:$X55=TRANSPOSE('Capacity Backing (Hide)2'!CK$67:CK$81),1,0))&gt;0,1,0)</f>
        <v>0</v>
      </c>
      <c r="EC55" cm="1">
        <f t="array" ref="EC55">IF(SUM(IF($J55:$X55=TRANSPOSE('Capacity Backing (Hide)2'!CL$67:CL$81),1,0))&gt;0,1,0)</f>
        <v>0</v>
      </c>
      <c r="ED55" cm="1">
        <f t="array" ref="ED55">IF(SUM(IF($J55:$X55=TRANSPOSE('Capacity Backing (Hide)2'!CM$67:CM$81),1,0))&gt;0,1,0)</f>
        <v>0</v>
      </c>
      <c r="EE55" cm="1">
        <f t="array" ref="EE55">IF(SUM(IF($J55:$X55=TRANSPOSE('Capacity Backing (Hide)2'!CN$67:CN$81),1,0))&gt;0,1,0)</f>
        <v>0</v>
      </c>
      <c r="EF55" cm="1">
        <f t="array" ref="EF55">IF(SUM(IF($J55:$X55=TRANSPOSE('Capacity Backing (Hide)2'!CO$67:CO$81),1,0))&gt;0,1,0)</f>
        <v>0</v>
      </c>
      <c r="EG55" cm="1">
        <f t="array" ref="EG55">IF(SUM(IF($J55:$X55=TRANSPOSE('Capacity Backing (Hide)2'!CP$67:CP$81),1,0))&gt;0,1,0)</f>
        <v>0</v>
      </c>
      <c r="EH55" cm="1">
        <f t="array" ref="EH55">IF(SUM(IF($J55:$X55=TRANSPOSE('Capacity Backing (Hide)2'!CQ$67:CQ$81),1,0))&gt;0,1,0)</f>
        <v>0</v>
      </c>
      <c r="EI55" cm="1">
        <f t="array" ref="EI55">IF(SUM(IF($J55:$X55=TRANSPOSE('Capacity Backing (Hide)2'!CR$67:CR$81),1,0))&gt;0,1,0)</f>
        <v>0</v>
      </c>
      <c r="EJ55" cm="1">
        <f t="array" ref="EJ55">IF(SUM(IF($J55:$X55=TRANSPOSE('Capacity Backing (Hide)2'!CS$67:CS$81),1,0))&gt;0,1,0)</f>
        <v>0</v>
      </c>
      <c r="EK55" cm="1">
        <f t="array" ref="EK55">IF(SUM(IF($J55:$X55=TRANSPOSE('Capacity Backing (Hide)2'!CT$67:CT$81),1,0))&gt;0,1,0)</f>
        <v>0</v>
      </c>
      <c r="EL55" cm="1">
        <f t="array" ref="EL55">IF(SUM(IF($J55:$X55=TRANSPOSE('Capacity Backing (Hide)2'!CU$67:CU$81),1,0))&gt;0,1,0)</f>
        <v>0</v>
      </c>
      <c r="EM55" cm="1">
        <f t="array" ref="EM55">IF(SUM(IF($J55:$X55=TRANSPOSE('Capacity Backing (Hide)2'!CV$67:CV$81),1,0))&gt;0,1,0)</f>
        <v>0</v>
      </c>
      <c r="EN55" cm="1">
        <f t="array" ref="EN55">IF(SUM(IF($J55:$X55=TRANSPOSE('Capacity Backing (Hide)2'!CW$67:CW$81),1,0))&gt;0,1,0)</f>
        <v>0</v>
      </c>
      <c r="EQ55" cm="1">
        <f t="array" ref="EQ55">IF(SUM(IF($J55:$X55=TRANSPOSE('Capacity Backing (Hide)2'!B$203:B$217),1,0))&gt;0,1,0)</f>
        <v>0</v>
      </c>
      <c r="ER55" cm="1">
        <f t="array" ref="ER55">IF(SUM(IF($J55:$X55=TRANSPOSE('Capacity Backing (Hide)2'!C$203:C$217),1,0))&gt;0,1,0)</f>
        <v>0</v>
      </c>
      <c r="ES55" cm="1">
        <f t="array" ref="ES55">IF(SUM(IF($J55:$X55=TRANSPOSE('Capacity Backing (Hide)2'!D$203:D$217),1,0))&gt;0,1,0)</f>
        <v>0</v>
      </c>
      <c r="ET55" cm="1">
        <f t="array" ref="ET55">IF(SUM(IF($J55:$X55=TRANSPOSE('Capacity Backing (Hide)2'!E$203:E$217),1,0))&gt;0,1,0)</f>
        <v>0</v>
      </c>
      <c r="EU55" cm="1">
        <f t="array" ref="EU55">IF(SUM(IF($J55:$X55=TRANSPOSE('Capacity Backing (Hide)2'!F$203:F$217),1,0))&gt;0,1,0)</f>
        <v>0</v>
      </c>
      <c r="EV55" cm="1">
        <f t="array" ref="EV55">IF(SUM(IF($J55:$X55=TRANSPOSE('Capacity Backing (Hide)2'!G$203:G$217),1,0))&gt;0,1,0)</f>
        <v>0</v>
      </c>
      <c r="EW55" cm="1">
        <f t="array" ref="EW55">IF(SUM(IF($J55:$X55=TRANSPOSE('Capacity Backing (Hide)2'!H$203:H$217),1,0))&gt;0,1,0)</f>
        <v>0</v>
      </c>
      <c r="EX55" cm="1">
        <f t="array" ref="EX55">IF(SUM(IF($J55:$X55=TRANSPOSE('Capacity Backing (Hide)2'!I$203:I$217),1,0))&gt;0,1,0)</f>
        <v>0</v>
      </c>
      <c r="EY55" cm="1">
        <f t="array" ref="EY55">IF(SUM(IF($J55:$X55=TRANSPOSE('Capacity Backing (Hide)2'!J$203:J$217),1,0))&gt;0,1,0)</f>
        <v>0</v>
      </c>
      <c r="EZ55" cm="1">
        <f t="array" ref="EZ55">IF(SUM(IF($J55:$X55=TRANSPOSE('Capacity Backing (Hide)2'!K$203:K$217),1,0))&gt;0,1,0)</f>
        <v>0</v>
      </c>
      <c r="FA55" cm="1">
        <f t="array" ref="FA55">IF(SUM(IF($J55:$X55=TRANSPOSE('Capacity Backing (Hide)2'!L$203:L$217),1,0))&gt;0,1,0)</f>
        <v>0</v>
      </c>
      <c r="FB55" cm="1">
        <f t="array" ref="FB55">IF(SUM(IF($J55:$X55=TRANSPOSE('Capacity Backing (Hide)2'!M$203:M$217),1,0))&gt;0,1,0)</f>
        <v>0</v>
      </c>
      <c r="FC55" cm="1">
        <f t="array" ref="FC55">IF(SUM(IF($J55:$X55=TRANSPOSE('Capacity Backing (Hide)2'!N$203:N$217),1,0))&gt;0,1,0)</f>
        <v>0</v>
      </c>
      <c r="FD55" cm="1">
        <f t="array" ref="FD55">IF(SUM(IF($J55:$X55=TRANSPOSE('Capacity Backing (Hide)2'!O$203:O$217),1,0))&gt;0,1,0)</f>
        <v>0</v>
      </c>
      <c r="FE55" cm="1">
        <f t="array" ref="FE55">IF(SUM(IF($J55:$X55=TRANSPOSE('Capacity Backing (Hide)2'!P$203:P$217),1,0))&gt;0,1,0)</f>
        <v>0</v>
      </c>
      <c r="FF55" cm="1">
        <f t="array" ref="FF55">IF(SUM(IF($J55:$X55=TRANSPOSE('Capacity Backing (Hide)2'!Q$203:Q$217),1,0))&gt;0,1,0)</f>
        <v>0</v>
      </c>
      <c r="FG55" cm="1">
        <f t="array" ref="FG55">IF(SUM(IF($J55:$X55=TRANSPOSE('Capacity Backing (Hide)2'!R$203:R$217),1,0))&gt;0,1,0)</f>
        <v>0</v>
      </c>
      <c r="FH55" cm="1">
        <f t="array" ref="FH55">IF(SUM(IF($J55:$X55=TRANSPOSE('Capacity Backing (Hide)2'!S$203:S$217),1,0))&gt;0,1,0)</f>
        <v>0</v>
      </c>
      <c r="FI55" cm="1">
        <f t="array" ref="FI55">IF(SUM(IF($J55:$X55=TRANSPOSE('Capacity Backing (Hide)2'!T$203:T$217),1,0))&gt;0,1,0)</f>
        <v>0</v>
      </c>
      <c r="FJ55" cm="1">
        <f t="array" ref="FJ55">IF(SUM(IF($J55:$X55=TRANSPOSE('Capacity Backing (Hide)2'!U$203:U$217),1,0))&gt;0,1,0)</f>
        <v>0</v>
      </c>
      <c r="FK55" cm="1">
        <f t="array" ref="FK55">IF(SUM(IF($J55:$X55=TRANSPOSE('Capacity Backing (Hide)2'!V$203:V$217),1,0))&gt;0,1,0)</f>
        <v>0</v>
      </c>
      <c r="FL55" cm="1">
        <f t="array" ref="FL55">IF(SUM(IF($J55:$X55=TRANSPOSE('Capacity Backing (Hide)2'!W$203:W$217),1,0))&gt;0,1,0)</f>
        <v>0</v>
      </c>
      <c r="FM55" cm="1">
        <f t="array" ref="FM55">IF(SUM(IF($J55:$X55=TRANSPOSE('Capacity Backing (Hide)2'!X$203:X$217),1,0))&gt;0,1,0)</f>
        <v>0</v>
      </c>
      <c r="FN55" cm="1">
        <f t="array" ref="FN55">IF(SUM(IF($J55:$X55=TRANSPOSE('Capacity Backing (Hide)2'!Y$203:Y$217),1,0))&gt;0,1,0)</f>
        <v>0</v>
      </c>
      <c r="FO55" cm="1">
        <f t="array" ref="FO55">IF(SUM(IF($J55:$X55=TRANSPOSE('Capacity Backing (Hide)2'!Z$203:Z$217),1,0))&gt;0,1,0)</f>
        <v>0</v>
      </c>
      <c r="FP55" cm="1">
        <f t="array" ref="FP55">IF(SUM(IF($J55:$X55=TRANSPOSE('Capacity Backing (Hide)2'!AA$203:AA$217),1,0))&gt;0,1,0)</f>
        <v>0</v>
      </c>
      <c r="FQ55" cm="1">
        <f t="array" ref="FQ55">IF(SUM(IF($J55:$X55=TRANSPOSE('Capacity Backing (Hide)2'!AB$203:AB$217),1,0))&gt;0,1,0)</f>
        <v>0</v>
      </c>
      <c r="FR55" cm="1">
        <f t="array" ref="FR55">IF(SUM(IF($J55:$X55=TRANSPOSE('Capacity Backing (Hide)2'!AC$203:AC$217),1,0))&gt;0,1,0)</f>
        <v>0</v>
      </c>
      <c r="FS55" cm="1">
        <f t="array" ref="FS55">IF(SUM(IF($J55:$X55=TRANSPOSE('Capacity Backing (Hide)2'!AD$203:AD$217),1,0))&gt;0,1,0)</f>
        <v>0</v>
      </c>
      <c r="FT55" cm="1">
        <f t="array" ref="FT55">IF(SUM(IF($J55:$X55=TRANSPOSE('Capacity Backing (Hide)2'!AE$203:AE$217),1,0))&gt;0,1,0)</f>
        <v>0</v>
      </c>
      <c r="FU55" cm="1">
        <f t="array" ref="FU55">IF(SUM(IF($J55:$X55=TRANSPOSE('Capacity Backing (Hide)2'!AF$203:AF$217),1,0))&gt;0,1,0)</f>
        <v>0</v>
      </c>
      <c r="FV55" cm="1">
        <f t="array" ref="FV55">IF(SUM(IF($J55:$X55=TRANSPOSE('Capacity Backing (Hide)2'!AG$203:AG$217),1,0))&gt;0,1,0)</f>
        <v>0</v>
      </c>
      <c r="FW55" cm="1">
        <f t="array" ref="FW55">IF(SUM(IF($J55:$X55=TRANSPOSE('Capacity Backing (Hide)2'!AH$203:AH$217),1,0))&gt;0,1,0)</f>
        <v>0</v>
      </c>
      <c r="FX55" cm="1">
        <f t="array" ref="FX55">IF(SUM(IF($J55:$X55=TRANSPOSE('Capacity Backing (Hide)2'!AI$203:AI$217),1,0))&gt;0,1,0)</f>
        <v>0</v>
      </c>
      <c r="FY55" cm="1">
        <f t="array" ref="FY55">IF(SUM(IF($J55:$X55=TRANSPOSE('Capacity Backing (Hide)2'!AJ$203:AJ$217),1,0))&gt;0,1,0)</f>
        <v>0</v>
      </c>
      <c r="FZ55" cm="1">
        <f t="array" ref="FZ55">IF(SUM(IF($J55:$X55=TRANSPOSE('Capacity Backing (Hide)2'!AK$203:AK$217),1,0))&gt;0,1,0)</f>
        <v>0</v>
      </c>
      <c r="GA55" cm="1">
        <f t="array" ref="GA55">IF(SUM(IF($J55:$X55=TRANSPOSE('Capacity Backing (Hide)2'!AL$203:AL$217),1,0))&gt;0,1,0)</f>
        <v>0</v>
      </c>
      <c r="GB55" cm="1">
        <f t="array" ref="GB55">IF(SUM(IF($J55:$X55=TRANSPOSE('Capacity Backing (Hide)2'!AM$203:AM$217),1,0))&gt;0,1,0)</f>
        <v>0</v>
      </c>
      <c r="GC55" cm="1">
        <f t="array" ref="GC55">IF(SUM(IF($J55:$X55=TRANSPOSE('Capacity Backing (Hide)2'!AN$203:AN$217),1,0))&gt;0,1,0)</f>
        <v>0</v>
      </c>
      <c r="GD55" cm="1">
        <f t="array" ref="GD55">IF(SUM(IF($J55:$X55=TRANSPOSE('Capacity Backing (Hide)2'!AO$203:AO$217),1,0))&gt;0,1,0)</f>
        <v>0</v>
      </c>
      <c r="GE55" cm="1">
        <f t="array" ref="GE55">IF(SUM(IF($J55:$X55=TRANSPOSE('Capacity Backing (Hide)2'!AP$203:AP$217),1,0))&gt;0,1,0)</f>
        <v>0</v>
      </c>
      <c r="GF55" cm="1">
        <f t="array" ref="GF55">IF(SUM(IF($J55:$X55=TRANSPOSE('Capacity Backing (Hide)2'!AQ$203:AQ$217),1,0))&gt;0,1,0)</f>
        <v>0</v>
      </c>
      <c r="GG55" cm="1">
        <f t="array" ref="GG55">IF(SUM(IF($J55:$X55=TRANSPOSE('Capacity Backing (Hide)2'!AR$203:AR$217),1,0))&gt;0,1,0)</f>
        <v>0</v>
      </c>
      <c r="GH55" cm="1">
        <f t="array" ref="GH55">IF(SUM(IF($J55:$X55=TRANSPOSE('Capacity Backing (Hide)2'!AS$203:AS$217),1,0))&gt;0,1,0)</f>
        <v>0</v>
      </c>
      <c r="GI55" cm="1">
        <f t="array" ref="GI55">IF(SUM(IF($J55:$X55=TRANSPOSE('Capacity Backing (Hide)2'!AT$203:AT$217),1,0))&gt;0,1,0)</f>
        <v>0</v>
      </c>
      <c r="GJ55" cm="1">
        <f t="array" ref="GJ55">IF(SUM(IF($J55:$X55=TRANSPOSE('Capacity Backing (Hide)2'!AU$203:AU$217),1,0))&gt;0,1,0)</f>
        <v>0</v>
      </c>
      <c r="GK55" cm="1">
        <f t="array" ref="GK55">IF(SUM(IF($J55:$X55=TRANSPOSE('Capacity Backing (Hide)2'!AV$203:AV$217),1,0))&gt;0,1,0)</f>
        <v>0</v>
      </c>
      <c r="GL55" cm="1">
        <f t="array" ref="GL55">IF(SUM(IF($J55:$X55=TRANSPOSE('Capacity Backing (Hide)2'!AW$203:AW$217),1,0))&gt;0,1,0)</f>
        <v>0</v>
      </c>
      <c r="GM55" cm="1">
        <f t="array" ref="GM55">IF(SUM(IF($J55:$X55=TRANSPOSE('Capacity Backing (Hide)2'!AX$203:AX$217),1,0))&gt;0,1,0)</f>
        <v>0</v>
      </c>
      <c r="GN55" cm="1">
        <f t="array" ref="GN55">IF(SUM(IF($J55:$X55=TRANSPOSE('Capacity Backing (Hide)2'!AY$203:AY$217),1,0))&gt;0,1,0)</f>
        <v>0</v>
      </c>
      <c r="GO55" cm="1">
        <f t="array" ref="GO55">IF(SUM(IF($J55:$X55=TRANSPOSE('Capacity Backing (Hide)2'!AZ$203:AZ$217),1,0))&gt;0,1,0)</f>
        <v>0</v>
      </c>
      <c r="GP55" cm="1">
        <f t="array" ref="GP55">IF(SUM(IF($J55:$X55=TRANSPOSE('Capacity Backing (Hide)2'!BA$203:BA$217),1,0))&gt;0,1,0)</f>
        <v>0</v>
      </c>
      <c r="GQ55" cm="1">
        <f t="array" ref="GQ55">IF(SUM(IF($J55:$X55=TRANSPOSE('Capacity Backing (Hide)2'!BB$203:BB$217),1,0))&gt;0,1,0)</f>
        <v>0</v>
      </c>
      <c r="GR55" cm="1">
        <f t="array" ref="GR55">IF(SUM(IF($J55:$X55=TRANSPOSE('Capacity Backing (Hide)2'!BC$203:BC$217),1,0))&gt;0,1,0)</f>
        <v>0</v>
      </c>
      <c r="GS55" cm="1">
        <f t="array" ref="GS55">IF(SUM(IF($J55:$X55=TRANSPOSE('Capacity Backing (Hide)2'!BD$203:BD$217),1,0))&gt;0,1,0)</f>
        <v>0</v>
      </c>
      <c r="GT55" cm="1">
        <f t="array" ref="GT55">IF(SUM(IF($J55:$X55=TRANSPOSE('Capacity Backing (Hide)2'!BE$203:BE$217),1,0))&gt;0,1,0)</f>
        <v>0</v>
      </c>
      <c r="GU55" cm="1">
        <f t="array" ref="GU55">IF(SUM(IF($J55:$X55=TRANSPOSE('Capacity Backing (Hide)2'!BF$203:BF$217),1,0))&gt;0,1,0)</f>
        <v>0</v>
      </c>
      <c r="GV55" cm="1">
        <f t="array" ref="GV55">IF(SUM(IF($J55:$X55=TRANSPOSE('Capacity Backing (Hide)2'!BG$203:BG$217),1,0))&gt;0,1,0)</f>
        <v>0</v>
      </c>
      <c r="GW55" cm="1">
        <f t="array" ref="GW55">IF(SUM(IF($J55:$X55=TRANSPOSE('Capacity Backing (Hide)2'!BH$203:BH$217),1,0))&gt;0,1,0)</f>
        <v>0</v>
      </c>
      <c r="GX55" cm="1">
        <f t="array" ref="GX55">IF(SUM(IF($J55:$X55=TRANSPOSE('Capacity Backing (Hide)2'!BI$203:BI$217),1,0))&gt;0,1,0)</f>
        <v>0</v>
      </c>
      <c r="GY55" cm="1">
        <f t="array" ref="GY55">IF(SUM(IF($J55:$X55=TRANSPOSE('Capacity Backing (Hide)2'!BJ$203:BJ$217),1,0))&gt;0,1,0)</f>
        <v>0</v>
      </c>
      <c r="GZ55" cm="1">
        <f t="array" ref="GZ55">IF(SUM(IF($J55:$X55=TRANSPOSE('Capacity Backing (Hide)2'!BK$203:BK$217),1,0))&gt;0,1,0)</f>
        <v>0</v>
      </c>
      <c r="HA55" cm="1">
        <f t="array" ref="HA55">IF(SUM(IF($J55:$X55=TRANSPOSE('Capacity Backing (Hide)2'!BL$203:BL$217),1,0))&gt;0,1,0)</f>
        <v>0</v>
      </c>
      <c r="HB55" cm="1">
        <f t="array" ref="HB55">IF(SUM(IF($J55:$X55=TRANSPOSE('Capacity Backing (Hide)2'!BM$203:BM$217),1,0))&gt;0,1,0)</f>
        <v>0</v>
      </c>
      <c r="HC55" cm="1">
        <f t="array" ref="HC55">IF(SUM(IF($J55:$X55=TRANSPOSE('Capacity Backing (Hide)2'!BN$203:BN$217),1,0))&gt;0,1,0)</f>
        <v>0</v>
      </c>
      <c r="HD55" cm="1">
        <f t="array" ref="HD55">IF(SUM(IF($J55:$X55=TRANSPOSE('Capacity Backing (Hide)2'!BO$203:BO$217),1,0))&gt;0,1,0)</f>
        <v>0</v>
      </c>
      <c r="HE55" cm="1">
        <f t="array" ref="HE55">IF(SUM(IF($J55:$X55=TRANSPOSE('Capacity Backing (Hide)2'!BP$203:BP$217),1,0))&gt;0,1,0)</f>
        <v>0</v>
      </c>
      <c r="HF55" cm="1">
        <f t="array" ref="HF55">IF(SUM(IF($J55:$X55=TRANSPOSE('Capacity Backing (Hide)2'!BQ$203:BQ$217),1,0))&gt;0,1,0)</f>
        <v>0</v>
      </c>
      <c r="HG55" cm="1">
        <f t="array" ref="HG55">IF(SUM(IF($J55:$X55=TRANSPOSE('Capacity Backing (Hide)2'!BR$203:BR$217),1,0))&gt;0,1,0)</f>
        <v>0</v>
      </c>
      <c r="HH55" cm="1">
        <f t="array" ref="HH55">IF(SUM(IF($J55:$X55=TRANSPOSE('Capacity Backing (Hide)2'!BS$203:BS$217),1,0))&gt;0,1,0)</f>
        <v>0</v>
      </c>
      <c r="HI55" cm="1">
        <f t="array" ref="HI55">IF(SUM(IF($J55:$X55=TRANSPOSE('Capacity Backing (Hide)2'!BT$203:BT$217),1,0))&gt;0,1,0)</f>
        <v>0</v>
      </c>
      <c r="HJ55" cm="1">
        <f t="array" ref="HJ55">IF(SUM(IF($J55:$X55=TRANSPOSE('Capacity Backing (Hide)2'!BU$203:BU$217),1,0))&gt;0,1,0)</f>
        <v>0</v>
      </c>
      <c r="HK55" cm="1">
        <f t="array" ref="HK55">IF(SUM(IF($J55:$X55=TRANSPOSE('Capacity Backing (Hide)2'!BV$203:BV$217),1,0))&gt;0,1,0)</f>
        <v>0</v>
      </c>
      <c r="HL55" cm="1">
        <f t="array" ref="HL55">IF(SUM(IF($J55:$X55=TRANSPOSE('Capacity Backing (Hide)2'!BW$203:BW$217),1,0))&gt;0,1,0)</f>
        <v>0</v>
      </c>
      <c r="HM55" cm="1">
        <f t="array" ref="HM55">IF(SUM(IF($J55:$X55=TRANSPOSE('Capacity Backing (Hide)2'!BX$203:BX$217),1,0))&gt;0,1,0)</f>
        <v>0</v>
      </c>
      <c r="HN55" cm="1">
        <f t="array" ref="HN55">IF(SUM(IF($J55:$X55=TRANSPOSE('Capacity Backing (Hide)2'!BY$203:BY$217),1,0))&gt;0,1,0)</f>
        <v>0</v>
      </c>
      <c r="HO55" cm="1">
        <f t="array" ref="HO55">IF(SUM(IF($J55:$X55=TRANSPOSE('Capacity Backing (Hide)2'!BZ$203:BZ$217),1,0))&gt;0,1,0)</f>
        <v>0</v>
      </c>
      <c r="HP55" cm="1">
        <f t="array" ref="HP55">IF(SUM(IF($J55:$X55=TRANSPOSE('Capacity Backing (Hide)2'!CA$203:CA$217),1,0))&gt;0,1,0)</f>
        <v>0</v>
      </c>
      <c r="HQ55" cm="1">
        <f t="array" ref="HQ55">IF(SUM(IF($J55:$X55=TRANSPOSE('Capacity Backing (Hide)2'!CB$203:CB$217),1,0))&gt;0,1,0)</f>
        <v>0</v>
      </c>
      <c r="HR55" cm="1">
        <f t="array" ref="HR55">IF(SUM(IF($J55:$X55=TRANSPOSE('Capacity Backing (Hide)2'!CC$203:CC$217),1,0))&gt;0,1,0)</f>
        <v>0</v>
      </c>
      <c r="HS55" cm="1">
        <f t="array" ref="HS55">IF(SUM(IF($J55:$X55=TRANSPOSE('Capacity Backing (Hide)2'!CD$203:CD$217),1,0))&gt;0,1,0)</f>
        <v>0</v>
      </c>
      <c r="HT55" cm="1">
        <f t="array" ref="HT55">IF(SUM(IF($J55:$X55=TRANSPOSE('Capacity Backing (Hide)2'!CE$203:CE$217),1,0))&gt;0,1,0)</f>
        <v>0</v>
      </c>
      <c r="HU55" cm="1">
        <f t="array" ref="HU55">IF(SUM(IF($J55:$X55=TRANSPOSE('Capacity Backing (Hide)2'!CF$203:CF$217),1,0))&gt;0,1,0)</f>
        <v>0</v>
      </c>
      <c r="HV55" cm="1">
        <f t="array" ref="HV55">IF(SUM(IF($J55:$X55=TRANSPOSE('Capacity Backing (Hide)2'!CG$203:CG$217),1,0))&gt;0,1,0)</f>
        <v>0</v>
      </c>
      <c r="HW55" cm="1">
        <f t="array" ref="HW55">IF(SUM(IF($J55:$X55=TRANSPOSE('Capacity Backing (Hide)2'!CH$203:CH$217),1,0))&gt;0,1,0)</f>
        <v>0</v>
      </c>
      <c r="HX55" cm="1">
        <f t="array" ref="HX55">IF(SUM(IF($J55:$X55=TRANSPOSE('Capacity Backing (Hide)2'!CI$203:CI$217),1,0))&gt;0,1,0)</f>
        <v>0</v>
      </c>
      <c r="HY55" cm="1">
        <f t="array" ref="HY55">IF(SUM(IF($J55:$X55=TRANSPOSE('Capacity Backing (Hide)2'!CJ$203:CJ$217),1,0))&gt;0,1,0)</f>
        <v>0</v>
      </c>
      <c r="HZ55" cm="1">
        <f t="array" ref="HZ55">IF(SUM(IF($J55:$X55=TRANSPOSE('Capacity Backing (Hide)2'!CK$203:CK$217),1,0))&gt;0,1,0)</f>
        <v>0</v>
      </c>
      <c r="IA55" cm="1">
        <f t="array" ref="IA55">IF(SUM(IF($J55:$X55=TRANSPOSE('Capacity Backing (Hide)2'!CL$203:CL$217),1,0))&gt;0,1,0)</f>
        <v>0</v>
      </c>
      <c r="IB55" cm="1">
        <f t="array" ref="IB55">IF(SUM(IF($J55:$X55=TRANSPOSE('Capacity Backing (Hide)2'!CM$203:CM$217),1,0))&gt;0,1,0)</f>
        <v>0</v>
      </c>
      <c r="IC55" cm="1">
        <f t="array" ref="IC55">IF(SUM(IF($J55:$X55=TRANSPOSE('Capacity Backing (Hide)2'!CN$203:CN$217),1,0))&gt;0,1,0)</f>
        <v>0</v>
      </c>
      <c r="ID55" cm="1">
        <f t="array" ref="ID55">IF(SUM(IF($J55:$X55=TRANSPOSE('Capacity Backing (Hide)2'!CO$203:CO$217),1,0))&gt;0,1,0)</f>
        <v>0</v>
      </c>
      <c r="IE55" cm="1">
        <f t="array" ref="IE55">IF(SUM(IF($J55:$X55=TRANSPOSE('Capacity Backing (Hide)2'!CP$203:CP$217),1,0))&gt;0,1,0)</f>
        <v>0</v>
      </c>
      <c r="IF55" cm="1">
        <f t="array" ref="IF55">IF(SUM(IF($J55:$X55=TRANSPOSE('Capacity Backing (Hide)2'!CQ$203:CQ$217),1,0))&gt;0,1,0)</f>
        <v>0</v>
      </c>
      <c r="IG55" cm="1">
        <f t="array" ref="IG55">IF(SUM(IF($J55:$X55=TRANSPOSE('Capacity Backing (Hide)2'!CR$203:CR$217),1,0))&gt;0,1,0)</f>
        <v>0</v>
      </c>
      <c r="IH55" cm="1">
        <f t="array" ref="IH55">IF(SUM(IF($J55:$X55=TRANSPOSE('Capacity Backing (Hide)2'!CS$203:CS$217),1,0))&gt;0,1,0)</f>
        <v>0</v>
      </c>
      <c r="II55" cm="1">
        <f t="array" ref="II55">IF(SUM(IF($J55:$X55=TRANSPOSE('Capacity Backing (Hide)2'!CT$203:CT$217),1,0))&gt;0,1,0)</f>
        <v>0</v>
      </c>
      <c r="IJ55" cm="1">
        <f t="array" ref="IJ55">IF(SUM(IF($J55:$X55=TRANSPOSE('Capacity Backing (Hide)2'!CU$203:CU$217),1,0))&gt;0,1,0)</f>
        <v>0</v>
      </c>
      <c r="IK55" cm="1">
        <f t="array" ref="IK55">IF(SUM(IF($J55:$X55=TRANSPOSE('Capacity Backing (Hide)2'!CV$203:CV$217),1,0))&gt;0,1,0)</f>
        <v>0</v>
      </c>
      <c r="IL55" cm="1">
        <f t="array" ref="IL55">IF(SUM(IF($J55:$X55=TRANSPOSE('Capacity Backing (Hide)2'!CW$203:CW$217),1,0))&gt;0,1,0)</f>
        <v>0</v>
      </c>
      <c r="IO55" s="184">
        <v>0</v>
      </c>
      <c r="IP55" s="184">
        <v>0</v>
      </c>
      <c r="IQ55" s="184">
        <v>0</v>
      </c>
      <c r="IR55" s="184">
        <v>0</v>
      </c>
      <c r="IS55" s="184">
        <v>0</v>
      </c>
      <c r="IT55" s="184">
        <v>0</v>
      </c>
      <c r="IU55" s="184">
        <v>0</v>
      </c>
      <c r="IV55" s="184">
        <v>0</v>
      </c>
      <c r="IW55" s="184">
        <v>0</v>
      </c>
      <c r="IX55" s="184">
        <v>0</v>
      </c>
      <c r="IY55" s="184">
        <v>0</v>
      </c>
      <c r="IZ55" s="184">
        <v>0</v>
      </c>
      <c r="JA55" s="184">
        <v>0</v>
      </c>
      <c r="JB55" s="184">
        <v>0</v>
      </c>
      <c r="JC55" s="184">
        <v>0</v>
      </c>
      <c r="JD55" s="184">
        <v>0</v>
      </c>
      <c r="JE55" s="184">
        <v>0</v>
      </c>
      <c r="JF55" s="184">
        <v>0</v>
      </c>
      <c r="JG55" s="184">
        <v>0</v>
      </c>
      <c r="JH55" s="184">
        <v>0</v>
      </c>
      <c r="JI55" s="184">
        <v>0</v>
      </c>
      <c r="JJ55" s="184">
        <v>0</v>
      </c>
      <c r="JK55" s="184">
        <v>0</v>
      </c>
      <c r="JL55" s="184">
        <v>0</v>
      </c>
      <c r="JM55" s="184">
        <v>0</v>
      </c>
      <c r="JN55" s="184">
        <v>0</v>
      </c>
      <c r="JO55" s="184">
        <v>0</v>
      </c>
      <c r="JP55" s="184">
        <v>0</v>
      </c>
      <c r="JQ55" s="184">
        <v>0</v>
      </c>
      <c r="JR55" s="184">
        <v>0</v>
      </c>
      <c r="JS55" s="184">
        <v>0</v>
      </c>
      <c r="JT55" s="184">
        <v>0</v>
      </c>
      <c r="JU55" s="184">
        <v>0</v>
      </c>
      <c r="JV55" s="184">
        <v>0</v>
      </c>
      <c r="JW55" s="184">
        <v>0</v>
      </c>
      <c r="JX55" s="184">
        <v>0</v>
      </c>
      <c r="JY55" s="184">
        <v>0</v>
      </c>
      <c r="JZ55" s="184">
        <v>0</v>
      </c>
      <c r="KA55" s="184">
        <v>0</v>
      </c>
      <c r="KB55" s="184">
        <v>0</v>
      </c>
      <c r="KC55" s="184">
        <v>0</v>
      </c>
      <c r="KD55" s="184">
        <v>0</v>
      </c>
      <c r="KE55" s="184">
        <v>0</v>
      </c>
      <c r="KF55" s="184">
        <v>0</v>
      </c>
      <c r="KG55" s="184">
        <v>0</v>
      </c>
      <c r="KH55" s="184">
        <v>0</v>
      </c>
      <c r="KI55" s="184">
        <v>0</v>
      </c>
      <c r="KJ55" s="184">
        <v>0</v>
      </c>
      <c r="KK55" s="184">
        <v>0</v>
      </c>
      <c r="KL55" s="184">
        <v>0</v>
      </c>
      <c r="KM55" s="184">
        <v>0</v>
      </c>
      <c r="KN55" s="184">
        <v>0</v>
      </c>
      <c r="KO55" s="184">
        <v>0</v>
      </c>
      <c r="KP55" s="184">
        <v>0</v>
      </c>
      <c r="KQ55" s="184">
        <v>0</v>
      </c>
      <c r="KR55" s="184">
        <v>0</v>
      </c>
      <c r="KS55" s="184">
        <v>0</v>
      </c>
      <c r="KT55" s="184">
        <v>0</v>
      </c>
      <c r="KU55" s="184">
        <v>0</v>
      </c>
      <c r="KV55" s="184">
        <v>0</v>
      </c>
      <c r="KW55" s="184">
        <v>0</v>
      </c>
      <c r="KX55" s="184">
        <v>0</v>
      </c>
      <c r="KY55" s="184">
        <v>0</v>
      </c>
      <c r="KZ55" s="184">
        <v>0</v>
      </c>
      <c r="LA55" s="184">
        <v>0</v>
      </c>
      <c r="LB55" s="184">
        <v>0</v>
      </c>
      <c r="LC55" s="184">
        <v>0</v>
      </c>
      <c r="LD55" s="184">
        <v>0</v>
      </c>
      <c r="LE55" s="184">
        <v>0</v>
      </c>
      <c r="LF55" s="184">
        <v>0</v>
      </c>
      <c r="LG55" s="184">
        <v>0</v>
      </c>
      <c r="LH55" s="184">
        <v>0</v>
      </c>
      <c r="LI55" s="184">
        <v>0</v>
      </c>
      <c r="LJ55" s="184">
        <v>0</v>
      </c>
      <c r="LK55" s="184">
        <v>0</v>
      </c>
      <c r="LL55" s="184">
        <v>0</v>
      </c>
      <c r="LM55" s="184">
        <v>0</v>
      </c>
      <c r="LN55" s="184">
        <v>0</v>
      </c>
      <c r="LO55" s="184">
        <v>0</v>
      </c>
      <c r="LP55" s="184">
        <v>0</v>
      </c>
      <c r="LQ55" s="184">
        <v>0</v>
      </c>
      <c r="LR55" s="184">
        <v>0</v>
      </c>
      <c r="LS55" s="184">
        <v>0</v>
      </c>
      <c r="LT55" s="184">
        <v>0</v>
      </c>
      <c r="LU55" s="184">
        <v>0</v>
      </c>
      <c r="LV55" s="184">
        <v>0</v>
      </c>
      <c r="LW55" s="184">
        <v>0</v>
      </c>
      <c r="LX55" s="184">
        <v>0</v>
      </c>
      <c r="LY55" s="184">
        <v>0</v>
      </c>
      <c r="LZ55" s="184">
        <v>0</v>
      </c>
      <c r="MA55" s="184">
        <v>0</v>
      </c>
      <c r="MB55" s="184">
        <v>0</v>
      </c>
      <c r="MC55" s="184">
        <v>0</v>
      </c>
      <c r="MD55" s="184">
        <v>0</v>
      </c>
      <c r="ME55" s="184">
        <v>0</v>
      </c>
      <c r="MF55" s="184">
        <v>0</v>
      </c>
      <c r="MG55" s="184">
        <v>0</v>
      </c>
      <c r="MH55" s="184">
        <v>0</v>
      </c>
      <c r="MI55" s="184">
        <v>0</v>
      </c>
      <c r="MJ55" s="184">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0</v>
      </c>
      <c r="QC55">
        <v>0</v>
      </c>
      <c r="QD55">
        <v>0</v>
      </c>
      <c r="QE55">
        <v>0</v>
      </c>
      <c r="QF55">
        <v>0</v>
      </c>
      <c r="QG55">
        <v>0</v>
      </c>
      <c r="QH55">
        <v>0</v>
      </c>
      <c r="QJ55" cm="1">
        <f t="array" ref="QJ55">SUM(IF('Capacity Summary'!H$36:H$135="X",1,0)*TRANSPOSE('CR Backing (Hide)'!$IO55:$MJ55)*IF('Clinical resources'!ZQ58="X",1,0))</f>
        <v>0</v>
      </c>
      <c r="QK55" cm="1">
        <f t="array" ref="QK55">SUM(IF('Capacity Summary'!I$36:I$135="X",1,0)*TRANSPOSE('CR Backing (Hide)'!$IO55:$MJ55)*IF('Clinical resources'!ZR58="X",1,0))</f>
        <v>0</v>
      </c>
      <c r="QL55" cm="1">
        <f t="array" ref="QL55">SUM(IF('Capacity Summary'!J$36:J$135="X",1,0)*TRANSPOSE('CR Backing (Hide)'!$IO55:$MJ55)*IF('Clinical resources'!ZS58="X",1,0))</f>
        <v>0</v>
      </c>
      <c r="QM55" cm="1">
        <f t="array" ref="QM55">SUM(IF('Capacity Summary'!K$36:K$135="X",1,0)*TRANSPOSE('CR Backing (Hide)'!$IO55:$MJ55)*IF('Clinical resources'!ZT58="X",1,0))</f>
        <v>0</v>
      </c>
      <c r="QN55" cm="1">
        <f t="array" ref="QN55">SUM(IF('Capacity Summary'!L$36:L$135="X",1,0)*TRANSPOSE('CR Backing (Hide)'!$IO55:$MJ55)*IF('Clinical resources'!ZU58="X",1,0))</f>
        <v>0</v>
      </c>
      <c r="QO55" cm="1">
        <f t="array" ref="QO55">SUM(IF('Capacity Summary'!M$36:M$135="X",1,0)*TRANSPOSE('CR Backing (Hide)'!$IO55:$MJ55)*IF('Clinical resources'!ZV58="X",1,0))</f>
        <v>0</v>
      </c>
      <c r="QP55" cm="1">
        <f t="array" ref="QP55">SUM(IF('Capacity Summary'!N$36:N$135="X",1,0)*TRANSPOSE('CR Backing (Hide)'!$IO55:$MJ55)*IF('Clinical resources'!ZW58="X",1,0))</f>
        <v>0</v>
      </c>
      <c r="QQ55" cm="1">
        <f t="array" ref="QQ55">SUM(IF('Capacity Summary'!O$36:O$135="X",1,0)*TRANSPOSE('CR Backing (Hide)'!$IO55:$MJ55)*IF('Clinical resources'!ZX58="X",1,0))</f>
        <v>0</v>
      </c>
      <c r="QR55" cm="1">
        <f t="array" ref="QR55">SUM(IF('Capacity Summary'!P$36:P$135="X",1,0)*TRANSPOSE('CR Backing (Hide)'!$IO55:$MJ55)*IF('Clinical resources'!ZY58="X",1,0))</f>
        <v>0</v>
      </c>
      <c r="QS55" cm="1">
        <f t="array" ref="QS55">SUM(IF('Capacity Summary'!Q$36:Q$135="X",1,0)*TRANSPOSE('CR Backing (Hide)'!$IO55:$MJ55)*IF('Clinical resources'!ZZ58="X",1,0))</f>
        <v>0</v>
      </c>
      <c r="QT55" cm="1">
        <f t="array" ref="QT55">SUM(IF('Capacity Summary'!R$36:R$135="X",1,0)*TRANSPOSE('CR Backing (Hide)'!$IO55:$MJ55)*IF('Clinical resources'!AAA58="X",1,0))</f>
        <v>0</v>
      </c>
      <c r="QU55" cm="1">
        <f t="array" ref="QU55">SUM(IF('Capacity Summary'!S$36:S$135="X",1,0)*TRANSPOSE('CR Backing (Hide)'!$IO55:$MJ55)*IF('Clinical resources'!AAB58="X",1,0))</f>
        <v>0</v>
      </c>
      <c r="QV55" cm="1">
        <f t="array" ref="QV55">SUM(IF('Capacity Summary'!T$36:T$135="X",1,0)*TRANSPOSE('CR Backing (Hide)'!$IO55:$MJ55)*IF('Clinical resources'!AAC58="X",1,0))</f>
        <v>0</v>
      </c>
      <c r="QW55" cm="1">
        <f t="array" ref="QW55">SUM(IF('Capacity Summary'!U$36:U$135="X",1,0)*TRANSPOSE('CR Backing (Hide)'!$IO55:$MJ55)*IF('Clinical resources'!AAD58="X",1,0))</f>
        <v>0</v>
      </c>
      <c r="QX55" cm="1">
        <f t="array" ref="QX55">SUM(IF('Capacity Summary'!V$36:V$135="X",1,0)*TRANSPOSE('CR Backing (Hide)'!$IO55:$MJ55)*IF('Clinical resources'!AAE58="X",1,0))</f>
        <v>0</v>
      </c>
      <c r="QY55" cm="1">
        <f t="array" ref="QY55">SUM(IF('Capacity Summary'!W$36:W$135="X",1,0)*TRANSPOSE('CR Backing (Hide)'!$IO55:$MJ55)*IF('Clinical resources'!AAF58="X",1,0))</f>
        <v>0</v>
      </c>
      <c r="QZ55" cm="1">
        <f t="array" ref="QZ55">SUM(IF('Capacity Summary'!X$36:X$135="X",1,0)*TRANSPOSE('CR Backing (Hide)'!$IO55:$MJ55)*IF('Clinical resources'!AAG58="X",1,0))</f>
        <v>0</v>
      </c>
      <c r="RA55" cm="1">
        <f t="array" ref="RA55">SUM(IF('Capacity Summary'!Y$36:Y$135="X",1,0)*TRANSPOSE('CR Backing (Hide)'!$IO55:$MJ55)*IF('Clinical resources'!AAH58="X",1,0))</f>
        <v>0</v>
      </c>
      <c r="RB55" cm="1">
        <f t="array" ref="RB55">SUM(IF('Capacity Summary'!Z$36:Z$135="X",1,0)*TRANSPOSE('CR Backing (Hide)'!$IO55:$MJ55)*IF('Clinical resources'!AAI58="X",1,0))</f>
        <v>0</v>
      </c>
      <c r="RC55" cm="1">
        <f t="array" ref="RC55">SUM(IF('Capacity Summary'!AA$36:AA$135="X",1,0)*TRANSPOSE('CR Backing (Hide)'!$IO55:$MJ55)*IF('Clinical resources'!AAJ58="X",1,0))</f>
        <v>0</v>
      </c>
      <c r="RD55" cm="1">
        <f t="array" ref="RD55">SUM(IF('Capacity Summary'!AB$36:AB$135="X",1,0)*TRANSPOSE('CR Backing (Hide)'!$IO55:$MJ55)*IF('Clinical resources'!AAK58="X",1,0))</f>
        <v>0</v>
      </c>
      <c r="RE55" cm="1">
        <f t="array" ref="RE55">SUM(IF('Capacity Summary'!AC$36:AC$135="X",1,0)*TRANSPOSE('CR Backing (Hide)'!$IO55:$MJ55)*IF('Clinical resources'!AAL58="X",1,0))</f>
        <v>0</v>
      </c>
      <c r="RF55" cm="1">
        <f t="array" ref="RF55">SUM(IF('Capacity Summary'!AD$36:AD$135="X",1,0)*TRANSPOSE('CR Backing (Hide)'!$IO55:$MJ55)*IF('Clinical resources'!AAM58="X",1,0))</f>
        <v>0</v>
      </c>
      <c r="RG55" cm="1">
        <f t="array" ref="RG55">SUM(IF('Capacity Summary'!AE$36:AE$135="X",1,0)*TRANSPOSE('CR Backing (Hide)'!$IO55:$MJ55)*IF('Clinical resources'!AAN58="X",1,0))</f>
        <v>0</v>
      </c>
      <c r="RH55" cm="1">
        <f t="array" ref="RH55">SUM(IF('Capacity Summary'!AF$36:AF$135="X",1,0)*TRANSPOSE('CR Backing (Hide)'!$IO55:$MJ55)*IF('Clinical resources'!AAO58="X",1,0))</f>
        <v>0</v>
      </c>
      <c r="RI55" cm="1">
        <f t="array" ref="RI55">SUM(IF('Capacity Summary'!AG$36:AG$135="X",1,0)*TRANSPOSE('CR Backing (Hide)'!$IO55:$MJ55)*IF('Clinical resources'!AAP58="X",1,0))</f>
        <v>0</v>
      </c>
      <c r="RJ55" cm="1">
        <f t="array" ref="RJ55">SUM(IF('Capacity Summary'!AH$36:AH$135="X",1,0)*TRANSPOSE('CR Backing (Hide)'!$IO55:$MJ55)*IF('Clinical resources'!AAQ58="X",1,0))</f>
        <v>0</v>
      </c>
      <c r="RK55" cm="1">
        <f t="array" ref="RK55">SUM(IF('Capacity Summary'!AI$36:AI$135="X",1,0)*TRANSPOSE('CR Backing (Hide)'!$IO55:$MJ55)*IF('Clinical resources'!AAR58="X",1,0))</f>
        <v>0</v>
      </c>
      <c r="RL55" cm="1">
        <f t="array" ref="RL55">SUM(IF('Capacity Summary'!AJ$36:AJ$135="X",1,0)*TRANSPOSE('CR Backing (Hide)'!$IO55:$MJ55)*IF('Clinical resources'!AAS58="X",1,0))</f>
        <v>0</v>
      </c>
      <c r="RM55" cm="1">
        <f t="array" ref="RM55">SUM(IF('Capacity Summary'!AK$36:AK$135="X",1,0)*TRANSPOSE('CR Backing (Hide)'!$IO55:$MJ55)*IF('Clinical resources'!AAT58="X",1,0))</f>
        <v>0</v>
      </c>
      <c r="RN55" cm="1">
        <f t="array" ref="RN55">SUM(IF('Capacity Summary'!AL$36:AL$135="X",1,0)*TRANSPOSE('CR Backing (Hide)'!$IO55:$MJ55)*IF('Clinical resources'!AAU58="X",1,0))</f>
        <v>0</v>
      </c>
      <c r="RO55" cm="1">
        <f t="array" ref="RO55">SUM(IF('Capacity Summary'!AM$36:AM$135="X",1,0)*TRANSPOSE('CR Backing (Hide)'!$IO55:$MJ55)*IF('Clinical resources'!AAV58="X",1,0))</f>
        <v>0</v>
      </c>
      <c r="RP55" cm="1">
        <f t="array" ref="RP55">SUM(IF('Capacity Summary'!AN$36:AN$135="X",1,0)*TRANSPOSE('CR Backing (Hide)'!$IO55:$MJ55)*IF('Clinical resources'!AAW58="X",1,0))</f>
        <v>0</v>
      </c>
      <c r="RQ55" cm="1">
        <f t="array" ref="RQ55">SUM(IF('Capacity Summary'!AO$36:AO$135="X",1,0)*TRANSPOSE('CR Backing (Hide)'!$IO55:$MJ55)*IF('Clinical resources'!AAX58="X",1,0))</f>
        <v>0</v>
      </c>
      <c r="RR55" cm="1">
        <f t="array" ref="RR55">SUM(IF('Capacity Summary'!AP$36:AP$135="X",1,0)*TRANSPOSE('CR Backing (Hide)'!$IO55:$MJ55)*IF('Clinical resources'!AAY58="X",1,0))</f>
        <v>0</v>
      </c>
      <c r="RS55" cm="1">
        <f t="array" ref="RS55">SUM(IF('Capacity Summary'!AQ$36:AQ$135="X",1,0)*TRANSPOSE('CR Backing (Hide)'!$IO55:$MJ55)*IF('Clinical resources'!AAZ58="X",1,0))</f>
        <v>0</v>
      </c>
      <c r="RT55" cm="1">
        <f t="array" ref="RT55">SUM(IF('Capacity Summary'!AR$36:AR$135="X",1,0)*TRANSPOSE('CR Backing (Hide)'!$IO55:$MJ55)*IF('Clinical resources'!ABA58="X",1,0))</f>
        <v>0</v>
      </c>
      <c r="RU55" cm="1">
        <f t="array" ref="RU55">SUM(IF('Capacity Summary'!AS$36:AS$135="X",1,0)*TRANSPOSE('CR Backing (Hide)'!$IO55:$MJ55)*IF('Clinical resources'!ABB58="X",1,0))</f>
        <v>0</v>
      </c>
      <c r="RV55" cm="1">
        <f t="array" ref="RV55">SUM(IF('Capacity Summary'!AT$36:AT$135="X",1,0)*TRANSPOSE('CR Backing (Hide)'!$IO55:$MJ55)*IF('Clinical resources'!ABC58="X",1,0))</f>
        <v>0</v>
      </c>
      <c r="RW55" cm="1">
        <f t="array" ref="RW55">SUM(IF('Capacity Summary'!AU$36:AU$135="X",1,0)*TRANSPOSE('CR Backing (Hide)'!$IO55:$MJ55)*IF('Clinical resources'!ABD58="X",1,0))</f>
        <v>0</v>
      </c>
      <c r="RX55" cm="1">
        <f t="array" ref="RX55">SUM(IF('Capacity Summary'!AV$36:AV$135="X",1,0)*TRANSPOSE('CR Backing (Hide)'!$IO55:$MJ55)*IF('Clinical resources'!ABE58="X",1,0))</f>
        <v>0</v>
      </c>
      <c r="RY55" cm="1">
        <f t="array" ref="RY55">SUM(IF('Capacity Summary'!AW$36:AW$135="X",1,0)*TRANSPOSE('CR Backing (Hide)'!$IO55:$MJ55)*IF('Clinical resources'!ABF58="X",1,0))</f>
        <v>0</v>
      </c>
      <c r="RZ55" cm="1">
        <f t="array" ref="RZ55">SUM(IF('Capacity Summary'!AX$36:AX$135="X",1,0)*TRANSPOSE('CR Backing (Hide)'!$IO55:$MJ55)*IF('Clinical resources'!ABG58="X",1,0))</f>
        <v>0</v>
      </c>
      <c r="SA55" cm="1">
        <f t="array" ref="SA55">SUM(IF('Capacity Summary'!AY$36:AY$135="X",1,0)*TRANSPOSE('CR Backing (Hide)'!$IO55:$MJ55)*IF('Clinical resources'!ABH58="X",1,0))</f>
        <v>0</v>
      </c>
      <c r="SB55" cm="1">
        <f t="array" ref="SB55">SUM(IF('Capacity Summary'!AZ$36:AZ$135="X",1,0)*TRANSPOSE('CR Backing (Hide)'!$IO55:$MJ55)*IF('Clinical resources'!ABI58="X",1,0))</f>
        <v>0</v>
      </c>
      <c r="SC55" cm="1">
        <f t="array" ref="SC55">SUM(IF('Capacity Summary'!BA$36:BA$135="X",1,0)*TRANSPOSE('CR Backing (Hide)'!$IO55:$MJ55)*IF('Clinical resources'!ABJ58="X",1,0))</f>
        <v>0</v>
      </c>
      <c r="SD55" cm="1">
        <f t="array" ref="SD55">SUM(IF('Capacity Summary'!BB$36:BB$135="X",1,0)*TRANSPOSE('CR Backing (Hide)'!$IO55:$MJ55)*IF('Clinical resources'!ABK58="X",1,0))</f>
        <v>0</v>
      </c>
      <c r="SE55" cm="1">
        <f t="array" ref="SE55">SUM(IF('Capacity Summary'!BC$36:BC$135="X",1,0)*TRANSPOSE('CR Backing (Hide)'!$IO55:$MJ55)*IF('Clinical resources'!ABL58="X",1,0))</f>
        <v>0</v>
      </c>
      <c r="SF55" cm="1">
        <f t="array" ref="SF55">SUM(IF('Capacity Summary'!BD$36:BD$135="X",1,0)*TRANSPOSE('CR Backing (Hide)'!$IO55:$MJ55)*IF('Clinical resources'!ABM58="X",1,0))</f>
        <v>0</v>
      </c>
      <c r="SG55" cm="1">
        <f t="array" ref="SG55">SUM(IF('Capacity Summary'!BE$36:BE$135="X",1,0)*TRANSPOSE('CR Backing (Hide)'!$IO55:$MJ55)*IF('Clinical resources'!ABN58="X",1,0))</f>
        <v>0</v>
      </c>
      <c r="SH55" cm="1">
        <f t="array" ref="SH55">SUM(IF('Capacity Summary'!BF$36:BF$135="X",1,0)*TRANSPOSE('CR Backing (Hide)'!$IO55:$MJ55)*IF('Clinical resources'!ABO58="X",1,0))</f>
        <v>0</v>
      </c>
      <c r="SI55" cm="1">
        <f t="array" ref="SI55">SUM(IF('Capacity Summary'!BG$36:BG$135="X",1,0)*TRANSPOSE('CR Backing (Hide)'!$IO55:$MJ55)*IF('Clinical resources'!ABP58="X",1,0))</f>
        <v>0</v>
      </c>
      <c r="SK55" cm="1">
        <f t="array" ref="SK55">SUM(IF('Capacity Summary'!H$139:H$238="X",1,0)*TRANSPOSE('CR Backing (Hide)'!$MM55:$QH55))</f>
        <v>0</v>
      </c>
      <c r="SL55" cm="1">
        <f t="array" ref="SL55">SUM(IF('Capacity Summary'!I$139:I$238="X",1,0)*TRANSPOSE('CR Backing (Hide)'!$MM55:$QH55))</f>
        <v>0</v>
      </c>
      <c r="SM55" cm="1">
        <f t="array" ref="SM55">SUM(IF('Capacity Summary'!J$139:J$238="X",1,0)*TRANSPOSE('CR Backing (Hide)'!$MM55:$QH55))</f>
        <v>0</v>
      </c>
      <c r="SN55" cm="1">
        <f t="array" ref="SN55">SUM(IF('Capacity Summary'!K$139:K$238="X",1,0)*TRANSPOSE('CR Backing (Hide)'!$MM55:$QH55))</f>
        <v>0</v>
      </c>
      <c r="SO55" cm="1">
        <f t="array" ref="SO55">SUM(IF('Capacity Summary'!L$139:L$238="X",1,0)*TRANSPOSE('CR Backing (Hide)'!$MM55:$QH55))</f>
        <v>0</v>
      </c>
      <c r="SP55" cm="1">
        <f t="array" ref="SP55">SUM(IF('Capacity Summary'!M$139:M$238="X",1,0)*TRANSPOSE('CR Backing (Hide)'!$MM55:$QH55))</f>
        <v>0</v>
      </c>
      <c r="SQ55" cm="1">
        <f t="array" ref="SQ55">SUM(IF('Capacity Summary'!N$139:N$238="X",1,0)*TRANSPOSE('CR Backing (Hide)'!$MM55:$QH55))</f>
        <v>0</v>
      </c>
      <c r="SR55" cm="1">
        <f t="array" ref="SR55">SUM(IF('Capacity Summary'!O$139:O$238="X",1,0)*TRANSPOSE('CR Backing (Hide)'!$MM55:$QH55))</f>
        <v>0</v>
      </c>
      <c r="SS55" cm="1">
        <f t="array" ref="SS55">SUM(IF('Capacity Summary'!P$139:P$238="X",1,0)*TRANSPOSE('CR Backing (Hide)'!$MM55:$QH55))</f>
        <v>0</v>
      </c>
      <c r="ST55" cm="1">
        <f t="array" ref="ST55">SUM(IF('Capacity Summary'!Q$139:Q$238="X",1,0)*TRANSPOSE('CR Backing (Hide)'!$MM55:$QH55))</f>
        <v>0</v>
      </c>
      <c r="SU55" cm="1">
        <f t="array" ref="SU55">SUM(IF('Capacity Summary'!R$139:R$238="X",1,0)*TRANSPOSE('CR Backing (Hide)'!$MM55:$QH55))</f>
        <v>0</v>
      </c>
      <c r="SV55" cm="1">
        <f t="array" ref="SV55">SUM(IF('Capacity Summary'!S$139:S$238="X",1,0)*TRANSPOSE('CR Backing (Hide)'!$MM55:$QH55))</f>
        <v>0</v>
      </c>
      <c r="SW55" cm="1">
        <f t="array" ref="SW55">SUM(IF('Capacity Summary'!T$139:T$238="X",1,0)*TRANSPOSE('CR Backing (Hide)'!$MM55:$QH55))</f>
        <v>0</v>
      </c>
      <c r="SX55" cm="1">
        <f t="array" ref="SX55">SUM(IF('Capacity Summary'!U$139:U$238="X",1,0)*TRANSPOSE('CR Backing (Hide)'!$MM55:$QH55))</f>
        <v>0</v>
      </c>
      <c r="SY55" cm="1">
        <f t="array" ref="SY55">SUM(IF('Capacity Summary'!V$139:V$238="X",1,0)*TRANSPOSE('CR Backing (Hide)'!$MM55:$QH55))</f>
        <v>0</v>
      </c>
      <c r="SZ55" cm="1">
        <f t="array" ref="SZ55">SUM(IF('Capacity Summary'!W$139:W$238="X",1,0)*TRANSPOSE('CR Backing (Hide)'!$MM55:$QH55))</f>
        <v>0</v>
      </c>
      <c r="TA55" cm="1">
        <f t="array" ref="TA55">SUM(IF('Capacity Summary'!X$139:X$238="X",1,0)*TRANSPOSE('CR Backing (Hide)'!$MM55:$QH55))</f>
        <v>0</v>
      </c>
      <c r="TB55" cm="1">
        <f t="array" ref="TB55">SUM(IF('Capacity Summary'!Y$139:Y$238="X",1,0)*TRANSPOSE('CR Backing (Hide)'!$MM55:$QH55))</f>
        <v>0</v>
      </c>
      <c r="TC55" cm="1">
        <f t="array" ref="TC55">SUM(IF('Capacity Summary'!Z$139:Z$238="X",1,0)*TRANSPOSE('CR Backing (Hide)'!$MM55:$QH55))</f>
        <v>0</v>
      </c>
      <c r="TD55" cm="1">
        <f t="array" ref="TD55">SUM(IF('Capacity Summary'!AA$139:AA$238="X",1,0)*TRANSPOSE('CR Backing (Hide)'!$MM55:$QH55))</f>
        <v>0</v>
      </c>
      <c r="TE55" cm="1">
        <f t="array" ref="TE55">SUM(IF('Capacity Summary'!AB$139:AB$238="X",1,0)*TRANSPOSE('CR Backing (Hide)'!$MM55:$QH55))</f>
        <v>0</v>
      </c>
      <c r="TF55" cm="1">
        <f t="array" ref="TF55">SUM(IF('Capacity Summary'!AC$139:AC$238="X",1,0)*TRANSPOSE('CR Backing (Hide)'!$MM55:$QH55))</f>
        <v>0</v>
      </c>
      <c r="TG55" cm="1">
        <f t="array" ref="TG55">SUM(IF('Capacity Summary'!AD$139:AD$238="X",1,0)*TRANSPOSE('CR Backing (Hide)'!$MM55:$QH55))</f>
        <v>0</v>
      </c>
      <c r="TH55" cm="1">
        <f t="array" ref="TH55">SUM(IF('Capacity Summary'!AE$139:AE$238="X",1,0)*TRANSPOSE('CR Backing (Hide)'!$MM55:$QH55))</f>
        <v>0</v>
      </c>
      <c r="TI55" cm="1">
        <f t="array" ref="TI55">SUM(IF('Capacity Summary'!AF$139:AF$238="X",1,0)*TRANSPOSE('CR Backing (Hide)'!$MM55:$QH55))</f>
        <v>0</v>
      </c>
      <c r="TJ55" cm="1">
        <f t="array" ref="TJ55">SUM(IF('Capacity Summary'!AG$139:AG$238="X",1,0)*TRANSPOSE('CR Backing (Hide)'!$MM55:$QH55))</f>
        <v>0</v>
      </c>
      <c r="TK55" cm="1">
        <f t="array" ref="TK55">SUM(IF('Capacity Summary'!AH$139:AH$238="X",1,0)*TRANSPOSE('CR Backing (Hide)'!$MM55:$QH55))</f>
        <v>0</v>
      </c>
      <c r="TL55" cm="1">
        <f t="array" ref="TL55">SUM(IF('Capacity Summary'!AI$139:AI$238="X",1,0)*TRANSPOSE('CR Backing (Hide)'!$MM55:$QH55))</f>
        <v>0</v>
      </c>
      <c r="TM55" cm="1">
        <f t="array" ref="TM55">SUM(IF('Capacity Summary'!AJ$139:AJ$238="X",1,0)*TRANSPOSE('CR Backing (Hide)'!$MM55:$QH55))</f>
        <v>0</v>
      </c>
      <c r="TN55" cm="1">
        <f t="array" ref="TN55">SUM(IF('Capacity Summary'!AK$139:AK$238="X",1,0)*TRANSPOSE('CR Backing (Hide)'!$MM55:$QH55))</f>
        <v>0</v>
      </c>
      <c r="TO55" cm="1">
        <f t="array" ref="TO55">SUM(IF('Capacity Summary'!AL$139:AL$238="X",1,0)*TRANSPOSE('CR Backing (Hide)'!$MM55:$QH55))</f>
        <v>0</v>
      </c>
      <c r="TP55" cm="1">
        <f t="array" ref="TP55">SUM(IF('Capacity Summary'!AM$139:AM$238="X",1,0)*TRANSPOSE('CR Backing (Hide)'!$MM55:$QH55))</f>
        <v>0</v>
      </c>
      <c r="TQ55" cm="1">
        <f t="array" ref="TQ55">SUM(IF('Capacity Summary'!AN$139:AN$238="X",1,0)*TRANSPOSE('CR Backing (Hide)'!$MM55:$QH55))</f>
        <v>0</v>
      </c>
      <c r="TR55" cm="1">
        <f t="array" ref="TR55">SUM(IF('Capacity Summary'!AO$139:AO$238="X",1,0)*TRANSPOSE('CR Backing (Hide)'!$MM55:$QH55))</f>
        <v>0</v>
      </c>
      <c r="TS55" cm="1">
        <f t="array" ref="TS55">SUM(IF('Capacity Summary'!AP$139:AP$238="X",1,0)*TRANSPOSE('CR Backing (Hide)'!$MM55:$QH55))</f>
        <v>0</v>
      </c>
      <c r="TT55" cm="1">
        <f t="array" ref="TT55">SUM(IF('Capacity Summary'!AQ$139:AQ$238="X",1,0)*TRANSPOSE('CR Backing (Hide)'!$MM55:$QH55))</f>
        <v>0</v>
      </c>
      <c r="TU55" cm="1">
        <f t="array" ref="TU55">SUM(IF('Capacity Summary'!AR$139:AR$238="X",1,0)*TRANSPOSE('CR Backing (Hide)'!$MM55:$QH55))</f>
        <v>0</v>
      </c>
      <c r="TV55" cm="1">
        <f t="array" ref="TV55">SUM(IF('Capacity Summary'!AS$139:AS$238="X",1,0)*TRANSPOSE('CR Backing (Hide)'!$MM55:$QH55))</f>
        <v>0</v>
      </c>
      <c r="TW55" cm="1">
        <f t="array" ref="TW55">SUM(IF('Capacity Summary'!AT$139:AT$238="X",1,0)*TRANSPOSE('CR Backing (Hide)'!$MM55:$QH55))</f>
        <v>0</v>
      </c>
      <c r="TX55" cm="1">
        <f t="array" ref="TX55">SUM(IF('Capacity Summary'!AU$139:AU$238="X",1,0)*TRANSPOSE('CR Backing (Hide)'!$MM55:$QH55))</f>
        <v>0</v>
      </c>
      <c r="TY55" cm="1">
        <f t="array" ref="TY55">SUM(IF('Capacity Summary'!AV$139:AV$238="X",1,0)*TRANSPOSE('CR Backing (Hide)'!$MM55:$QH55))</f>
        <v>0</v>
      </c>
      <c r="TZ55" cm="1">
        <f t="array" ref="TZ55">SUM(IF('Capacity Summary'!AW$139:AW$238="X",1,0)*TRANSPOSE('CR Backing (Hide)'!$MM55:$QH55))</f>
        <v>0</v>
      </c>
      <c r="UA55" cm="1">
        <f t="array" ref="UA55">SUM(IF('Capacity Summary'!AX$139:AX$238="X",1,0)*TRANSPOSE('CR Backing (Hide)'!$MM55:$QH55))</f>
        <v>0</v>
      </c>
      <c r="UB55" cm="1">
        <f t="array" ref="UB55">SUM(IF('Capacity Summary'!AY$139:AY$238="X",1,0)*TRANSPOSE('CR Backing (Hide)'!$MM55:$QH55))</f>
        <v>0</v>
      </c>
      <c r="UC55" cm="1">
        <f t="array" ref="UC55">SUM(IF('Capacity Summary'!AZ$139:AZ$238="X",1,0)*TRANSPOSE('CR Backing (Hide)'!$MM55:$QH55))</f>
        <v>0</v>
      </c>
      <c r="UD55" cm="1">
        <f t="array" ref="UD55">SUM(IF('Capacity Summary'!BA$139:BA$238="X",1,0)*TRANSPOSE('CR Backing (Hide)'!$MM55:$QH55))</f>
        <v>0</v>
      </c>
      <c r="UE55" cm="1">
        <f t="array" ref="UE55">SUM(IF('Capacity Summary'!BB$139:BB$238="X",1,0)*TRANSPOSE('CR Backing (Hide)'!$MM55:$QH55))</f>
        <v>0</v>
      </c>
      <c r="UF55" cm="1">
        <f t="array" ref="UF55">SUM(IF('Capacity Summary'!BC$139:BC$238="X",1,0)*TRANSPOSE('CR Backing (Hide)'!$MM55:$QH55))</f>
        <v>0</v>
      </c>
      <c r="UG55" cm="1">
        <f t="array" ref="UG55">SUM(IF('Capacity Summary'!BD$139:BD$238="X",1,0)*TRANSPOSE('CR Backing (Hide)'!$MM55:$QH55))</f>
        <v>0</v>
      </c>
      <c r="UH55" cm="1">
        <f t="array" ref="UH55">SUM(IF('Capacity Summary'!BE$139:BE$238="X",1,0)*TRANSPOSE('CR Backing (Hide)'!$MM55:$QH55))</f>
        <v>0</v>
      </c>
      <c r="UI55" cm="1">
        <f t="array" ref="UI55">SUM(IF('Capacity Summary'!BF$139:BF$238="X",1,0)*TRANSPOSE('CR Backing (Hide)'!$MM55:$QH55))</f>
        <v>0</v>
      </c>
      <c r="UJ55" cm="1">
        <f t="array" ref="UJ55">SUM(IF('Capacity Summary'!BG$139:BG$238="X",1,0)*TRANSPOSE('CR Backing (Hide)'!$MM55:$QH55))</f>
        <v>0</v>
      </c>
      <c r="UL55">
        <f t="shared" si="1"/>
        <v>0</v>
      </c>
      <c r="UM55">
        <f t="shared" si="2"/>
        <v>0</v>
      </c>
      <c r="UN55">
        <f>COUNTIF('Clinical resources'!$ZQ$7:$ABP$7,"X")</f>
        <v>0</v>
      </c>
      <c r="UP55">
        <f t="shared" si="3"/>
        <v>0</v>
      </c>
      <c r="UQ55">
        <f t="shared" si="4"/>
        <v>0</v>
      </c>
      <c r="UR55">
        <f t="shared" si="5"/>
        <v>0</v>
      </c>
      <c r="UW55">
        <f t="array" ref="UW55:YR55">$AS55:$EN55*IF('Clinical resources'!$CK58:$GH58="X",1,0)</f>
        <v>0</v>
      </c>
      <c r="UX55">
        <v>0</v>
      </c>
      <c r="UY55">
        <v>0</v>
      </c>
      <c r="UZ55">
        <v>0</v>
      </c>
      <c r="VA55">
        <v>0</v>
      </c>
      <c r="VB55">
        <v>0</v>
      </c>
      <c r="VC55">
        <v>0</v>
      </c>
      <c r="VD55">
        <v>0</v>
      </c>
      <c r="VE55">
        <v>0</v>
      </c>
      <c r="VF55">
        <v>0</v>
      </c>
      <c r="VG55">
        <v>0</v>
      </c>
      <c r="VH55">
        <v>0</v>
      </c>
      <c r="VI55">
        <v>0</v>
      </c>
      <c r="VJ55">
        <v>0</v>
      </c>
      <c r="VK55">
        <v>0</v>
      </c>
      <c r="VL55">
        <v>0</v>
      </c>
      <c r="VM55">
        <v>0</v>
      </c>
      <c r="VN55">
        <v>0</v>
      </c>
      <c r="VO55">
        <v>0</v>
      </c>
      <c r="VP55">
        <v>0</v>
      </c>
      <c r="VQ55">
        <v>0</v>
      </c>
      <c r="VR55">
        <v>0</v>
      </c>
      <c r="VS55">
        <v>0</v>
      </c>
      <c r="VT55">
        <v>0</v>
      </c>
      <c r="VU55">
        <v>0</v>
      </c>
      <c r="VV55">
        <v>0</v>
      </c>
      <c r="VW55">
        <v>0</v>
      </c>
      <c r="VX55">
        <v>0</v>
      </c>
      <c r="VY55">
        <v>0</v>
      </c>
      <c r="VZ55">
        <v>0</v>
      </c>
      <c r="WA55">
        <v>0</v>
      </c>
      <c r="WB55">
        <v>0</v>
      </c>
      <c r="WC55">
        <v>0</v>
      </c>
      <c r="WD55">
        <v>0</v>
      </c>
      <c r="WE55">
        <v>0</v>
      </c>
      <c r="WF55">
        <v>0</v>
      </c>
      <c r="WG55">
        <v>0</v>
      </c>
      <c r="WH55">
        <v>0</v>
      </c>
      <c r="WI55">
        <v>0</v>
      </c>
      <c r="WJ55">
        <v>0</v>
      </c>
      <c r="WK55">
        <v>0</v>
      </c>
      <c r="WL55">
        <v>0</v>
      </c>
      <c r="WM55">
        <v>0</v>
      </c>
      <c r="WN55">
        <v>0</v>
      </c>
      <c r="WO55">
        <v>0</v>
      </c>
      <c r="WP55">
        <v>0</v>
      </c>
      <c r="WQ55">
        <v>0</v>
      </c>
      <c r="WR55">
        <v>0</v>
      </c>
      <c r="WS55">
        <v>0</v>
      </c>
      <c r="WT55">
        <v>0</v>
      </c>
      <c r="WU55">
        <v>0</v>
      </c>
      <c r="WV55">
        <v>0</v>
      </c>
      <c r="WW55">
        <v>0</v>
      </c>
      <c r="WX55">
        <v>0</v>
      </c>
      <c r="WY55">
        <v>0</v>
      </c>
      <c r="WZ55">
        <v>0</v>
      </c>
      <c r="XA55">
        <v>0</v>
      </c>
      <c r="XB55">
        <v>0</v>
      </c>
      <c r="XC55">
        <v>0</v>
      </c>
      <c r="XD55">
        <v>0</v>
      </c>
      <c r="XE55">
        <v>0</v>
      </c>
      <c r="XF55">
        <v>0</v>
      </c>
      <c r="XG55">
        <v>0</v>
      </c>
      <c r="XH55">
        <v>0</v>
      </c>
      <c r="XI55">
        <v>0</v>
      </c>
      <c r="XJ55">
        <v>0</v>
      </c>
      <c r="XK55">
        <v>0</v>
      </c>
      <c r="XL55">
        <v>0</v>
      </c>
      <c r="XM55">
        <v>0</v>
      </c>
      <c r="XN55">
        <v>0</v>
      </c>
      <c r="XO55">
        <v>0</v>
      </c>
      <c r="XP55">
        <v>0</v>
      </c>
      <c r="XQ55">
        <v>0</v>
      </c>
      <c r="XR55">
        <v>0</v>
      </c>
      <c r="XS55">
        <v>0</v>
      </c>
      <c r="XT55">
        <v>0</v>
      </c>
      <c r="XU55">
        <v>0</v>
      </c>
      <c r="XV55">
        <v>0</v>
      </c>
      <c r="XW55">
        <v>0</v>
      </c>
      <c r="XX55">
        <v>0</v>
      </c>
      <c r="XY55">
        <v>0</v>
      </c>
      <c r="XZ55">
        <v>0</v>
      </c>
      <c r="YA55">
        <v>0</v>
      </c>
      <c r="YB55">
        <v>0</v>
      </c>
      <c r="YC55">
        <v>0</v>
      </c>
      <c r="YD55">
        <v>0</v>
      </c>
      <c r="YE55">
        <v>0</v>
      </c>
      <c r="YF55">
        <v>0</v>
      </c>
      <c r="YG55">
        <v>0</v>
      </c>
      <c r="YH55">
        <v>0</v>
      </c>
      <c r="YI55">
        <v>0</v>
      </c>
      <c r="YJ55">
        <v>0</v>
      </c>
      <c r="YK55">
        <v>0</v>
      </c>
      <c r="YL55">
        <v>0</v>
      </c>
      <c r="YM55">
        <v>0</v>
      </c>
      <c r="YN55">
        <v>0</v>
      </c>
      <c r="YO55">
        <v>0</v>
      </c>
      <c r="YP55">
        <v>0</v>
      </c>
      <c r="YQ55">
        <v>0</v>
      </c>
      <c r="YR55">
        <v>0</v>
      </c>
      <c r="YV55">
        <f t="array" ref="YV55:ACQ55">$EQ55:$IL55*IF('Clinical resources'!$OA58:$RV58="X",1,0)</f>
        <v>0</v>
      </c>
      <c r="YW55">
        <v>0</v>
      </c>
      <c r="YX55">
        <v>0</v>
      </c>
      <c r="YY55">
        <v>0</v>
      </c>
      <c r="YZ55">
        <v>0</v>
      </c>
      <c r="ZA55">
        <v>0</v>
      </c>
      <c r="ZB55">
        <v>0</v>
      </c>
      <c r="ZC55">
        <v>0</v>
      </c>
      <c r="ZD55">
        <v>0</v>
      </c>
      <c r="ZE55">
        <v>0</v>
      </c>
      <c r="ZF55">
        <v>0</v>
      </c>
      <c r="ZG55">
        <v>0</v>
      </c>
      <c r="ZH55">
        <v>0</v>
      </c>
      <c r="ZI55">
        <v>0</v>
      </c>
      <c r="ZJ55">
        <v>0</v>
      </c>
      <c r="ZK55">
        <v>0</v>
      </c>
      <c r="ZL55">
        <v>0</v>
      </c>
      <c r="ZM55">
        <v>0</v>
      </c>
      <c r="ZN55">
        <v>0</v>
      </c>
      <c r="ZO55">
        <v>0</v>
      </c>
      <c r="ZP55">
        <v>0</v>
      </c>
      <c r="ZQ55">
        <v>0</v>
      </c>
      <c r="ZR55">
        <v>0</v>
      </c>
      <c r="ZS55">
        <v>0</v>
      </c>
      <c r="ZT55">
        <v>0</v>
      </c>
      <c r="ZU55">
        <v>0</v>
      </c>
      <c r="ZV55">
        <v>0</v>
      </c>
      <c r="ZW55">
        <v>0</v>
      </c>
      <c r="ZX55">
        <v>0</v>
      </c>
      <c r="ZY55">
        <v>0</v>
      </c>
      <c r="ZZ55">
        <v>0</v>
      </c>
      <c r="AAA55">
        <v>0</v>
      </c>
      <c r="AAB55">
        <v>0</v>
      </c>
      <c r="AAC55">
        <v>0</v>
      </c>
      <c r="AAD55">
        <v>0</v>
      </c>
      <c r="AAE55">
        <v>0</v>
      </c>
      <c r="AAF55">
        <v>0</v>
      </c>
      <c r="AAG55">
        <v>0</v>
      </c>
      <c r="AAH55">
        <v>0</v>
      </c>
      <c r="AAI55">
        <v>0</v>
      </c>
      <c r="AAJ55">
        <v>0</v>
      </c>
      <c r="AAK55">
        <v>0</v>
      </c>
      <c r="AAL55">
        <v>0</v>
      </c>
      <c r="AAM55">
        <v>0</v>
      </c>
      <c r="AAN55">
        <v>0</v>
      </c>
      <c r="AAO55">
        <v>0</v>
      </c>
      <c r="AAP55">
        <v>0</v>
      </c>
      <c r="AAQ55">
        <v>0</v>
      </c>
      <c r="AAR55">
        <v>0</v>
      </c>
      <c r="AAS55">
        <v>0</v>
      </c>
      <c r="AAT55">
        <v>0</v>
      </c>
      <c r="AAU55">
        <v>0</v>
      </c>
      <c r="AAV55">
        <v>0</v>
      </c>
      <c r="AAW55">
        <v>0</v>
      </c>
      <c r="AAX55">
        <v>0</v>
      </c>
      <c r="AAY55">
        <v>0</v>
      </c>
      <c r="AAZ55">
        <v>0</v>
      </c>
      <c r="ABA55">
        <v>0</v>
      </c>
      <c r="ABB55">
        <v>0</v>
      </c>
      <c r="ABC55">
        <v>0</v>
      </c>
      <c r="ABD55">
        <v>0</v>
      </c>
      <c r="ABE55">
        <v>0</v>
      </c>
      <c r="ABF55">
        <v>0</v>
      </c>
      <c r="ABG55">
        <v>0</v>
      </c>
      <c r="ABH55">
        <v>0</v>
      </c>
      <c r="ABI55">
        <v>0</v>
      </c>
      <c r="ABJ55">
        <v>0</v>
      </c>
      <c r="ABK55">
        <v>0</v>
      </c>
      <c r="ABL55">
        <v>0</v>
      </c>
      <c r="ABM55">
        <v>0</v>
      </c>
      <c r="ABN55">
        <v>0</v>
      </c>
      <c r="ABO55">
        <v>0</v>
      </c>
      <c r="ABP55">
        <v>0</v>
      </c>
      <c r="ABQ55">
        <v>0</v>
      </c>
      <c r="ABR55">
        <v>0</v>
      </c>
      <c r="ABS55">
        <v>0</v>
      </c>
      <c r="ABT55">
        <v>0</v>
      </c>
      <c r="ABU55">
        <v>0</v>
      </c>
      <c r="ABV55">
        <v>0</v>
      </c>
      <c r="ABW55">
        <v>0</v>
      </c>
      <c r="ABX55">
        <v>0</v>
      </c>
      <c r="ABY55">
        <v>0</v>
      </c>
      <c r="ABZ55">
        <v>0</v>
      </c>
      <c r="ACA55">
        <v>0</v>
      </c>
      <c r="ACB55">
        <v>0</v>
      </c>
      <c r="ACC55">
        <v>0</v>
      </c>
      <c r="ACD55">
        <v>0</v>
      </c>
      <c r="ACE55">
        <v>0</v>
      </c>
      <c r="ACF55">
        <v>0</v>
      </c>
      <c r="ACG55">
        <v>0</v>
      </c>
      <c r="ACH55">
        <v>0</v>
      </c>
      <c r="ACI55">
        <v>0</v>
      </c>
      <c r="ACJ55">
        <v>0</v>
      </c>
      <c r="ACK55">
        <v>0</v>
      </c>
      <c r="ACL55">
        <v>0</v>
      </c>
      <c r="ACM55">
        <v>0</v>
      </c>
      <c r="ACN55">
        <v>0</v>
      </c>
      <c r="ACO55">
        <v>0</v>
      </c>
      <c r="ACP55">
        <v>0</v>
      </c>
      <c r="ACQ55">
        <v>0</v>
      </c>
    </row>
    <row r="56" spans="2:771" x14ac:dyDescent="0.25">
      <c r="B56">
        <f>IF(A56='Clinical resources'!B59,0,1)</f>
        <v>0</v>
      </c>
      <c r="C56">
        <f>'Clinical resources'!D59</f>
        <v>0</v>
      </c>
      <c r="H56" t="str">
        <f>ROW(H53)&amp;". "&amp;'Clinical resources'!B59</f>
        <v xml:space="preserve">53. </v>
      </c>
      <c r="J56" t="str" cm="1">
        <f t="array" ref="J56">IF(SUM(IF('Clinical resources'!L59:P59="X",1,0)*'Clinical resources'!L$4:P$4)&gt;0,"X","")</f>
        <v/>
      </c>
      <c r="K56" t="str" cm="1">
        <f t="array" ref="K56">IF(SUM(IF('Clinical resources'!Q59:U59="X",1,0)*'Clinical resources'!Q$4:U$4)&gt;0,"X","")</f>
        <v/>
      </c>
      <c r="L56" t="str" cm="1">
        <f t="array" ref="L56">IF(SUM(IF('Clinical resources'!V59:Z59="X",1,0)*'Clinical resources'!V$4:Z$4)&gt;0,"X","")</f>
        <v/>
      </c>
      <c r="M56" t="str" cm="1">
        <f t="array" ref="M56">IF(SUM(IF('Clinical resources'!AA59:AE59="X",1,0)*'Clinical resources'!AA$4:AE$4)&gt;0,"X","")</f>
        <v/>
      </c>
      <c r="N56" t="str" cm="1">
        <f t="array" ref="N56">IF(SUM(IF('Clinical resources'!AF59:AJ59="X",1,0)*'Clinical resources'!AF$4:AJ$4)&gt;0,"X","")</f>
        <v/>
      </c>
      <c r="O56" t="str" cm="1">
        <f t="array" ref="O56">IF(SUM(IF('Clinical resources'!AK59:AO59="X",1,0)*'Clinical resources'!AK$4:AO$4)&gt;0,"X","")</f>
        <v/>
      </c>
      <c r="P56" t="str" cm="1">
        <f t="array" ref="P56">IF(SUM(IF('Clinical resources'!AP59:AT59="X",1,0)*'Clinical resources'!AP$4:AT$4)&gt;0,"X","")</f>
        <v/>
      </c>
      <c r="Q56" t="str" cm="1">
        <f t="array" ref="Q56">IF(SUM(IF('Clinical resources'!AU59:AY59="X",1,0)*'Clinical resources'!AU$4:AY$4)&gt;0,"X","")</f>
        <v/>
      </c>
      <c r="R56" t="str" cm="1">
        <f t="array" ref="R56">IF(SUM(IF('Clinical resources'!AZ59:BD59="X",1,0)*'Clinical resources'!AZ$4:BD$4)&gt;0,"X","")</f>
        <v/>
      </c>
      <c r="S56" t="str" cm="1">
        <f t="array" ref="S56">IF(SUM(IF('Clinical resources'!BE59:BI59="X",1,0)*'Clinical resources'!BE$4:BI$4)&gt;0,"X","")</f>
        <v/>
      </c>
      <c r="T56" t="str" cm="1">
        <f t="array" ref="T56">IF(SUM(IF('Clinical resources'!BJ59:BN59="X",1,0)*'Clinical resources'!BJ$4:BN$4)&gt;0,"X","")</f>
        <v/>
      </c>
      <c r="U56" t="str" cm="1">
        <f t="array" ref="U56">IF(SUM(IF('Clinical resources'!BO59:BS59="X",1,0)*'Clinical resources'!BO$4:BS$4)&gt;0,"X","")</f>
        <v/>
      </c>
      <c r="V56" t="str" cm="1">
        <f t="array" ref="V56">IF(SUM(IF('Clinical resources'!BT59:BX59="X",1,0)*'Clinical resources'!BT$4:BX$4)&gt;0,"X","")</f>
        <v/>
      </c>
      <c r="W56" t="str" cm="1">
        <f t="array" ref="W56">IF(SUM(IF('Clinical resources'!BY59:CC59="X",1,0)*'Clinical resources'!BY$4:CC$4)&gt;0,"X","")</f>
        <v/>
      </c>
      <c r="X56" t="str" cm="1">
        <f t="array" ref="X56">IF(SUM(IF('Clinical resources'!CD59:CH59="X",1,0)*'Clinical resources'!CD$4:CH$4)&gt;0,"X","")</f>
        <v/>
      </c>
      <c r="AA56">
        <f t="array" ref="AA56">SUM('Clinical resources'!$L$4:$P$4*IF('Clinical resources'!$L59:$P59="X",1,0))</f>
        <v>0</v>
      </c>
      <c r="AB56">
        <f t="array" ref="AB56">SUM('Clinical resources'!$Q$4:$U$4*IF('Clinical resources'!$Q59:$U59="X",1,0))</f>
        <v>0</v>
      </c>
      <c r="AC56">
        <f t="array" ref="AC56">SUM('Clinical resources'!$V$4:$Z$4*IF('Clinical resources'!$V59:$Z59="X",1,0))</f>
        <v>0</v>
      </c>
      <c r="AD56">
        <f t="array" ref="AD56">SUM('Clinical resources'!$AA$4:$AE$4*IF('Clinical resources'!$AA59:$AE59="X",1,0))</f>
        <v>0</v>
      </c>
      <c r="AE56">
        <f t="array" ref="AE56">SUM('Clinical resources'!$AF$4:$AJ$4*IF('Clinical resources'!$AF59:$AJ59="X",1,0))</f>
        <v>0</v>
      </c>
      <c r="AF56">
        <f t="array" ref="AF56">SUM('Clinical resources'!$AK$4:$AO$4*IF('Clinical resources'!$AK59:$AO59="X",1,0))</f>
        <v>0</v>
      </c>
      <c r="AG56">
        <f t="array" ref="AG56">SUM('Clinical resources'!$AP$4:$AT$4*IF('Clinical resources'!$AP59:$AT59="X",1,0))</f>
        <v>0</v>
      </c>
      <c r="AH56">
        <f t="array" ref="AH56">SUM('Clinical resources'!$AU$4:$AY$4*IF('Clinical resources'!$AU59:$AY59="X",1,0))</f>
        <v>0</v>
      </c>
      <c r="AI56">
        <f t="array" ref="AI56">SUM('Clinical resources'!$AZ$4:$BD$4*IF('Clinical resources'!$AZ59:$BD59="X",1,0))</f>
        <v>0</v>
      </c>
      <c r="AJ56">
        <f t="array" ref="AJ56">SUM('Clinical resources'!$BE$4:$BI$4*IF('Clinical resources'!$BE59:$BI59="X",1,0))</f>
        <v>0</v>
      </c>
      <c r="AK56">
        <f t="array" ref="AK56">SUM('Clinical resources'!$BJ$4:$BN$4*IF('Clinical resources'!$BJ59:$BN59="X",1,0))</f>
        <v>0</v>
      </c>
      <c r="AL56">
        <f t="array" ref="AL56">SUM('Clinical resources'!$BO$4:$BS$4*IF('Clinical resources'!$BO59:$BS59="X",1,0))</f>
        <v>0</v>
      </c>
      <c r="AM56">
        <f t="array" ref="AM56">SUM('Clinical resources'!$BT$4:$BX$4*IF('Clinical resources'!$BT59:$BX59="X",1,0))</f>
        <v>0</v>
      </c>
      <c r="AN56">
        <f t="array" ref="AN56">SUM('Clinical resources'!$BY$4:$CC$4*IF('Clinical resources'!$BY59:$CC59="X",1,0))</f>
        <v>0</v>
      </c>
      <c r="AO56">
        <f t="array" ref="AO56">SUM('Clinical resources'!$CD$4:$CH$4*IF('Clinical resources'!$CD59:$CH59="X",1,0))</f>
        <v>0</v>
      </c>
      <c r="AS56" cm="1">
        <f t="array" ref="AS56">IF(SUM(IF($J56:$X56=TRANSPOSE('Capacity Backing (Hide)2'!B$67:B$81),1,0))&gt;0,1,0)</f>
        <v>0</v>
      </c>
      <c r="AT56" cm="1">
        <f t="array" ref="AT56">IF(SUM(IF($J56:$X56=TRANSPOSE('Capacity Backing (Hide)2'!C$67:C$81),1,0))&gt;0,1,0)</f>
        <v>0</v>
      </c>
      <c r="AU56" cm="1">
        <f t="array" ref="AU56">IF(SUM(IF($J56:$X56=TRANSPOSE('Capacity Backing (Hide)2'!D$67:D$81),1,0))&gt;0,1,0)</f>
        <v>0</v>
      </c>
      <c r="AV56" cm="1">
        <f t="array" ref="AV56">IF(SUM(IF($J56:$X56=TRANSPOSE('Capacity Backing (Hide)2'!E$67:E$81),1,0))&gt;0,1,0)</f>
        <v>0</v>
      </c>
      <c r="AW56" cm="1">
        <f t="array" ref="AW56">IF(SUM(IF($J56:$X56=TRANSPOSE('Capacity Backing (Hide)2'!F$67:F$81),1,0))&gt;0,1,0)</f>
        <v>0</v>
      </c>
      <c r="AX56" cm="1">
        <f t="array" ref="AX56">IF(SUM(IF($J56:$X56=TRANSPOSE('Capacity Backing (Hide)2'!G$67:G$81),1,0))&gt;0,1,0)</f>
        <v>0</v>
      </c>
      <c r="AY56" cm="1">
        <f t="array" ref="AY56">IF(SUM(IF($J56:$X56=TRANSPOSE('Capacity Backing (Hide)2'!H$67:H$81),1,0))&gt;0,1,0)</f>
        <v>0</v>
      </c>
      <c r="AZ56" cm="1">
        <f t="array" ref="AZ56">IF(SUM(IF($J56:$X56=TRANSPOSE('Capacity Backing (Hide)2'!I$67:I$81),1,0))&gt;0,1,0)</f>
        <v>0</v>
      </c>
      <c r="BA56" cm="1">
        <f t="array" ref="BA56">IF(SUM(IF($J56:$X56=TRANSPOSE('Capacity Backing (Hide)2'!J$67:J$81),1,0))&gt;0,1,0)</f>
        <v>0</v>
      </c>
      <c r="BB56" cm="1">
        <f t="array" ref="BB56">IF(SUM(IF($J56:$X56=TRANSPOSE('Capacity Backing (Hide)2'!K$67:K$81),1,0))&gt;0,1,0)</f>
        <v>0</v>
      </c>
      <c r="BC56" cm="1">
        <f t="array" ref="BC56">IF(SUM(IF($J56:$X56=TRANSPOSE('Capacity Backing (Hide)2'!L$67:L$81),1,0))&gt;0,1,0)</f>
        <v>0</v>
      </c>
      <c r="BD56" cm="1">
        <f t="array" ref="BD56">IF(SUM(IF($J56:$X56=TRANSPOSE('Capacity Backing (Hide)2'!M$67:M$81),1,0))&gt;0,1,0)</f>
        <v>0</v>
      </c>
      <c r="BE56" cm="1">
        <f t="array" ref="BE56">IF(SUM(IF($J56:$X56=TRANSPOSE('Capacity Backing (Hide)2'!N$67:N$81),1,0))&gt;0,1,0)</f>
        <v>0</v>
      </c>
      <c r="BF56" cm="1">
        <f t="array" ref="BF56">IF(SUM(IF($J56:$X56=TRANSPOSE('Capacity Backing (Hide)2'!O$67:O$81),1,0))&gt;0,1,0)</f>
        <v>0</v>
      </c>
      <c r="BG56" cm="1">
        <f t="array" ref="BG56">IF(SUM(IF($J56:$X56=TRANSPOSE('Capacity Backing (Hide)2'!P$67:P$81),1,0))&gt;0,1,0)</f>
        <v>0</v>
      </c>
      <c r="BH56" cm="1">
        <f t="array" ref="BH56">IF(SUM(IF($J56:$X56=TRANSPOSE('Capacity Backing (Hide)2'!Q$67:Q$81),1,0))&gt;0,1,0)</f>
        <v>0</v>
      </c>
      <c r="BI56" cm="1">
        <f t="array" ref="BI56">IF(SUM(IF($J56:$X56=TRANSPOSE('Capacity Backing (Hide)2'!R$67:R$81),1,0))&gt;0,1,0)</f>
        <v>0</v>
      </c>
      <c r="BJ56" cm="1">
        <f t="array" ref="BJ56">IF(SUM(IF($J56:$X56=TRANSPOSE('Capacity Backing (Hide)2'!S$67:S$81),1,0))&gt;0,1,0)</f>
        <v>0</v>
      </c>
      <c r="BK56" cm="1">
        <f t="array" ref="BK56">IF(SUM(IF($J56:$X56=TRANSPOSE('Capacity Backing (Hide)2'!T$67:T$81),1,0))&gt;0,1,0)</f>
        <v>0</v>
      </c>
      <c r="BL56" cm="1">
        <f t="array" ref="BL56">IF(SUM(IF($J56:$X56=TRANSPOSE('Capacity Backing (Hide)2'!U$67:U$81),1,0))&gt;0,1,0)</f>
        <v>0</v>
      </c>
      <c r="BM56" cm="1">
        <f t="array" ref="BM56">IF(SUM(IF($J56:$X56=TRANSPOSE('Capacity Backing (Hide)2'!V$67:V$81),1,0))&gt;0,1,0)</f>
        <v>0</v>
      </c>
      <c r="BN56" cm="1">
        <f t="array" ref="BN56">IF(SUM(IF($J56:$X56=TRANSPOSE('Capacity Backing (Hide)2'!W$67:W$81),1,0))&gt;0,1,0)</f>
        <v>0</v>
      </c>
      <c r="BO56" cm="1">
        <f t="array" ref="BO56">IF(SUM(IF($J56:$X56=TRANSPOSE('Capacity Backing (Hide)2'!X$67:X$81),1,0))&gt;0,1,0)</f>
        <v>0</v>
      </c>
      <c r="BP56" cm="1">
        <f t="array" ref="BP56">IF(SUM(IF($J56:$X56=TRANSPOSE('Capacity Backing (Hide)2'!Y$67:Y$81),1,0))&gt;0,1,0)</f>
        <v>0</v>
      </c>
      <c r="BQ56" cm="1">
        <f t="array" ref="BQ56">IF(SUM(IF($J56:$X56=TRANSPOSE('Capacity Backing (Hide)2'!Z$67:Z$81),1,0))&gt;0,1,0)</f>
        <v>0</v>
      </c>
      <c r="BR56" cm="1">
        <f t="array" ref="BR56">IF(SUM(IF($J56:$X56=TRANSPOSE('Capacity Backing (Hide)2'!AA$67:AA$81),1,0))&gt;0,1,0)</f>
        <v>0</v>
      </c>
      <c r="BS56" cm="1">
        <f t="array" ref="BS56">IF(SUM(IF($J56:$X56=TRANSPOSE('Capacity Backing (Hide)2'!AB$67:AB$81),1,0))&gt;0,1,0)</f>
        <v>0</v>
      </c>
      <c r="BT56" cm="1">
        <f t="array" ref="BT56">IF(SUM(IF($J56:$X56=TRANSPOSE('Capacity Backing (Hide)2'!AC$67:AC$81),1,0))&gt;0,1,0)</f>
        <v>0</v>
      </c>
      <c r="BU56" cm="1">
        <f t="array" ref="BU56">IF(SUM(IF($J56:$X56=TRANSPOSE('Capacity Backing (Hide)2'!AD$67:AD$81),1,0))&gt;0,1,0)</f>
        <v>0</v>
      </c>
      <c r="BV56" cm="1">
        <f t="array" ref="BV56">IF(SUM(IF($J56:$X56=TRANSPOSE('Capacity Backing (Hide)2'!AE$67:AE$81),1,0))&gt;0,1,0)</f>
        <v>0</v>
      </c>
      <c r="BW56" cm="1">
        <f t="array" ref="BW56">IF(SUM(IF($J56:$X56=TRANSPOSE('Capacity Backing (Hide)2'!AF$67:AF$81),1,0))&gt;0,1,0)</f>
        <v>0</v>
      </c>
      <c r="BX56" cm="1">
        <f t="array" ref="BX56">IF(SUM(IF($J56:$X56=TRANSPOSE('Capacity Backing (Hide)2'!AG$67:AG$81),1,0))&gt;0,1,0)</f>
        <v>0</v>
      </c>
      <c r="BY56" cm="1">
        <f t="array" ref="BY56">IF(SUM(IF($J56:$X56=TRANSPOSE('Capacity Backing (Hide)2'!AH$67:AH$81),1,0))&gt;0,1,0)</f>
        <v>0</v>
      </c>
      <c r="BZ56" cm="1">
        <f t="array" ref="BZ56">IF(SUM(IF($J56:$X56=TRANSPOSE('Capacity Backing (Hide)2'!AI$67:AI$81),1,0))&gt;0,1,0)</f>
        <v>0</v>
      </c>
      <c r="CA56" cm="1">
        <f t="array" ref="CA56">IF(SUM(IF($J56:$X56=TRANSPOSE('Capacity Backing (Hide)2'!AJ$67:AJ$81),1,0))&gt;0,1,0)</f>
        <v>0</v>
      </c>
      <c r="CB56" cm="1">
        <f t="array" ref="CB56">IF(SUM(IF($J56:$X56=TRANSPOSE('Capacity Backing (Hide)2'!AK$67:AK$81),1,0))&gt;0,1,0)</f>
        <v>0</v>
      </c>
      <c r="CC56" cm="1">
        <f t="array" ref="CC56">IF(SUM(IF($J56:$X56=TRANSPOSE('Capacity Backing (Hide)2'!AL$67:AL$81),1,0))&gt;0,1,0)</f>
        <v>0</v>
      </c>
      <c r="CD56" cm="1">
        <f t="array" ref="CD56">IF(SUM(IF($J56:$X56=TRANSPOSE('Capacity Backing (Hide)2'!AM$67:AM$81),1,0))&gt;0,1,0)</f>
        <v>0</v>
      </c>
      <c r="CE56" cm="1">
        <f t="array" ref="CE56">IF(SUM(IF($J56:$X56=TRANSPOSE('Capacity Backing (Hide)2'!AN$67:AN$81),1,0))&gt;0,1,0)</f>
        <v>0</v>
      </c>
      <c r="CF56" cm="1">
        <f t="array" ref="CF56">IF(SUM(IF($J56:$X56=TRANSPOSE('Capacity Backing (Hide)2'!AO$67:AO$81),1,0))&gt;0,1,0)</f>
        <v>0</v>
      </c>
      <c r="CG56" cm="1">
        <f t="array" ref="CG56">IF(SUM(IF($J56:$X56=TRANSPOSE('Capacity Backing (Hide)2'!AP$67:AP$81),1,0))&gt;0,1,0)</f>
        <v>0</v>
      </c>
      <c r="CH56" cm="1">
        <f t="array" ref="CH56">IF(SUM(IF($J56:$X56=TRANSPOSE('Capacity Backing (Hide)2'!AQ$67:AQ$81),1,0))&gt;0,1,0)</f>
        <v>0</v>
      </c>
      <c r="CI56" cm="1">
        <f t="array" ref="CI56">IF(SUM(IF($J56:$X56=TRANSPOSE('Capacity Backing (Hide)2'!AR$67:AR$81),1,0))&gt;0,1,0)</f>
        <v>0</v>
      </c>
      <c r="CJ56" cm="1">
        <f t="array" ref="CJ56">IF(SUM(IF($J56:$X56=TRANSPOSE('Capacity Backing (Hide)2'!AS$67:AS$81),1,0))&gt;0,1,0)</f>
        <v>0</v>
      </c>
      <c r="CK56" cm="1">
        <f t="array" ref="CK56">IF(SUM(IF($J56:$X56=TRANSPOSE('Capacity Backing (Hide)2'!AT$67:AT$81),1,0))&gt;0,1,0)</f>
        <v>0</v>
      </c>
      <c r="CL56" cm="1">
        <f t="array" ref="CL56">IF(SUM(IF($J56:$X56=TRANSPOSE('Capacity Backing (Hide)2'!AU$67:AU$81),1,0))&gt;0,1,0)</f>
        <v>0</v>
      </c>
      <c r="CM56" cm="1">
        <f t="array" ref="CM56">IF(SUM(IF($J56:$X56=TRANSPOSE('Capacity Backing (Hide)2'!AV$67:AV$81),1,0))&gt;0,1,0)</f>
        <v>0</v>
      </c>
      <c r="CN56" cm="1">
        <f t="array" ref="CN56">IF(SUM(IF($J56:$X56=TRANSPOSE('Capacity Backing (Hide)2'!AW$67:AW$81),1,0))&gt;0,1,0)</f>
        <v>0</v>
      </c>
      <c r="CO56" cm="1">
        <f t="array" ref="CO56">IF(SUM(IF($J56:$X56=TRANSPOSE('Capacity Backing (Hide)2'!AX$67:AX$81),1,0))&gt;0,1,0)</f>
        <v>0</v>
      </c>
      <c r="CP56" cm="1">
        <f t="array" ref="CP56">IF(SUM(IF($J56:$X56=TRANSPOSE('Capacity Backing (Hide)2'!AY$67:AY$81),1,0))&gt;0,1,0)</f>
        <v>0</v>
      </c>
      <c r="CQ56" cm="1">
        <f t="array" ref="CQ56">IF(SUM(IF($J56:$X56=TRANSPOSE('Capacity Backing (Hide)2'!AZ$67:AZ$81),1,0))&gt;0,1,0)</f>
        <v>0</v>
      </c>
      <c r="CR56" cm="1">
        <f t="array" ref="CR56">IF(SUM(IF($J56:$X56=TRANSPOSE('Capacity Backing (Hide)2'!BA$67:BA$81),1,0))&gt;0,1,0)</f>
        <v>0</v>
      </c>
      <c r="CS56" cm="1">
        <f t="array" ref="CS56">IF(SUM(IF($J56:$X56=TRANSPOSE('Capacity Backing (Hide)2'!BB$67:BB$81),1,0))&gt;0,1,0)</f>
        <v>0</v>
      </c>
      <c r="CT56" cm="1">
        <f t="array" ref="CT56">IF(SUM(IF($J56:$X56=TRANSPOSE('Capacity Backing (Hide)2'!BC$67:BC$81),1,0))&gt;0,1,0)</f>
        <v>0</v>
      </c>
      <c r="CU56" cm="1">
        <f t="array" ref="CU56">IF(SUM(IF($J56:$X56=TRANSPOSE('Capacity Backing (Hide)2'!BD$67:BD$81),1,0))&gt;0,1,0)</f>
        <v>0</v>
      </c>
      <c r="CV56" cm="1">
        <f t="array" ref="CV56">IF(SUM(IF($J56:$X56=TRANSPOSE('Capacity Backing (Hide)2'!BE$67:BE$81),1,0))&gt;0,1,0)</f>
        <v>0</v>
      </c>
      <c r="CW56" cm="1">
        <f t="array" ref="CW56">IF(SUM(IF($J56:$X56=TRANSPOSE('Capacity Backing (Hide)2'!BF$67:BF$81),1,0))&gt;0,1,0)</f>
        <v>0</v>
      </c>
      <c r="CX56" cm="1">
        <f t="array" ref="CX56">IF(SUM(IF($J56:$X56=TRANSPOSE('Capacity Backing (Hide)2'!BG$67:BG$81),1,0))&gt;0,1,0)</f>
        <v>0</v>
      </c>
      <c r="CY56" cm="1">
        <f t="array" ref="CY56">IF(SUM(IF($J56:$X56=TRANSPOSE('Capacity Backing (Hide)2'!BH$67:BH$81),1,0))&gt;0,1,0)</f>
        <v>0</v>
      </c>
      <c r="CZ56" cm="1">
        <f t="array" ref="CZ56">IF(SUM(IF($J56:$X56=TRANSPOSE('Capacity Backing (Hide)2'!BI$67:BI$81),1,0))&gt;0,1,0)</f>
        <v>0</v>
      </c>
      <c r="DA56" cm="1">
        <f t="array" ref="DA56">IF(SUM(IF($J56:$X56=TRANSPOSE('Capacity Backing (Hide)2'!BJ$67:BJ$81),1,0))&gt;0,1,0)</f>
        <v>0</v>
      </c>
      <c r="DB56" cm="1">
        <f t="array" ref="DB56">IF(SUM(IF($J56:$X56=TRANSPOSE('Capacity Backing (Hide)2'!BK$67:BK$81),1,0))&gt;0,1,0)</f>
        <v>0</v>
      </c>
      <c r="DC56" cm="1">
        <f t="array" ref="DC56">IF(SUM(IF($J56:$X56=TRANSPOSE('Capacity Backing (Hide)2'!BL$67:BL$81),1,0))&gt;0,1,0)</f>
        <v>0</v>
      </c>
      <c r="DD56" cm="1">
        <f t="array" ref="DD56">IF(SUM(IF($J56:$X56=TRANSPOSE('Capacity Backing (Hide)2'!BM$67:BM$81),1,0))&gt;0,1,0)</f>
        <v>0</v>
      </c>
      <c r="DE56" cm="1">
        <f t="array" ref="DE56">IF(SUM(IF($J56:$X56=TRANSPOSE('Capacity Backing (Hide)2'!BN$67:BN$81),1,0))&gt;0,1,0)</f>
        <v>0</v>
      </c>
      <c r="DF56" cm="1">
        <f t="array" ref="DF56">IF(SUM(IF($J56:$X56=TRANSPOSE('Capacity Backing (Hide)2'!BO$67:BO$81),1,0))&gt;0,1,0)</f>
        <v>0</v>
      </c>
      <c r="DG56" cm="1">
        <f t="array" ref="DG56">IF(SUM(IF($J56:$X56=TRANSPOSE('Capacity Backing (Hide)2'!BP$67:BP$81),1,0))&gt;0,1,0)</f>
        <v>0</v>
      </c>
      <c r="DH56" cm="1">
        <f t="array" ref="DH56">IF(SUM(IF($J56:$X56=TRANSPOSE('Capacity Backing (Hide)2'!BQ$67:BQ$81),1,0))&gt;0,1,0)</f>
        <v>0</v>
      </c>
      <c r="DI56" cm="1">
        <f t="array" ref="DI56">IF(SUM(IF($J56:$X56=TRANSPOSE('Capacity Backing (Hide)2'!BR$67:BR$81),1,0))&gt;0,1,0)</f>
        <v>0</v>
      </c>
      <c r="DJ56" cm="1">
        <f t="array" ref="DJ56">IF(SUM(IF($J56:$X56=TRANSPOSE('Capacity Backing (Hide)2'!BS$67:BS$81),1,0))&gt;0,1,0)</f>
        <v>0</v>
      </c>
      <c r="DK56" cm="1">
        <f t="array" ref="DK56">IF(SUM(IF($J56:$X56=TRANSPOSE('Capacity Backing (Hide)2'!BT$67:BT$81),1,0))&gt;0,1,0)</f>
        <v>0</v>
      </c>
      <c r="DL56" cm="1">
        <f t="array" ref="DL56">IF(SUM(IF($J56:$X56=TRANSPOSE('Capacity Backing (Hide)2'!BU$67:BU$81),1,0))&gt;0,1,0)</f>
        <v>0</v>
      </c>
      <c r="DM56" cm="1">
        <f t="array" ref="DM56">IF(SUM(IF($J56:$X56=TRANSPOSE('Capacity Backing (Hide)2'!BV$67:BV$81),1,0))&gt;0,1,0)</f>
        <v>0</v>
      </c>
      <c r="DN56" cm="1">
        <f t="array" ref="DN56">IF(SUM(IF($J56:$X56=TRANSPOSE('Capacity Backing (Hide)2'!BW$67:BW$81),1,0))&gt;0,1,0)</f>
        <v>0</v>
      </c>
      <c r="DO56" cm="1">
        <f t="array" ref="DO56">IF(SUM(IF($J56:$X56=TRANSPOSE('Capacity Backing (Hide)2'!BX$67:BX$81),1,0))&gt;0,1,0)</f>
        <v>0</v>
      </c>
      <c r="DP56" cm="1">
        <f t="array" ref="DP56">IF(SUM(IF($J56:$X56=TRANSPOSE('Capacity Backing (Hide)2'!BY$67:BY$81),1,0))&gt;0,1,0)</f>
        <v>0</v>
      </c>
      <c r="DQ56" cm="1">
        <f t="array" ref="DQ56">IF(SUM(IF($J56:$X56=TRANSPOSE('Capacity Backing (Hide)2'!BZ$67:BZ$81),1,0))&gt;0,1,0)</f>
        <v>0</v>
      </c>
      <c r="DR56" cm="1">
        <f t="array" ref="DR56">IF(SUM(IF($J56:$X56=TRANSPOSE('Capacity Backing (Hide)2'!CA$67:CA$81),1,0))&gt;0,1,0)</f>
        <v>0</v>
      </c>
      <c r="DS56" cm="1">
        <f t="array" ref="DS56">IF(SUM(IF($J56:$X56=TRANSPOSE('Capacity Backing (Hide)2'!CB$67:CB$81),1,0))&gt;0,1,0)</f>
        <v>0</v>
      </c>
      <c r="DT56" cm="1">
        <f t="array" ref="DT56">IF(SUM(IF($J56:$X56=TRANSPOSE('Capacity Backing (Hide)2'!CC$67:CC$81),1,0))&gt;0,1,0)</f>
        <v>0</v>
      </c>
      <c r="DU56" cm="1">
        <f t="array" ref="DU56">IF(SUM(IF($J56:$X56=TRANSPOSE('Capacity Backing (Hide)2'!CD$67:CD$81),1,0))&gt;0,1,0)</f>
        <v>0</v>
      </c>
      <c r="DV56" cm="1">
        <f t="array" ref="DV56">IF(SUM(IF($J56:$X56=TRANSPOSE('Capacity Backing (Hide)2'!CE$67:CE$81),1,0))&gt;0,1,0)</f>
        <v>0</v>
      </c>
      <c r="DW56" cm="1">
        <f t="array" ref="DW56">IF(SUM(IF($J56:$X56=TRANSPOSE('Capacity Backing (Hide)2'!CF$67:CF$81),1,0))&gt;0,1,0)</f>
        <v>0</v>
      </c>
      <c r="DX56" cm="1">
        <f t="array" ref="DX56">IF(SUM(IF($J56:$X56=TRANSPOSE('Capacity Backing (Hide)2'!CG$67:CG$81),1,0))&gt;0,1,0)</f>
        <v>0</v>
      </c>
      <c r="DY56" cm="1">
        <f t="array" ref="DY56">IF(SUM(IF($J56:$X56=TRANSPOSE('Capacity Backing (Hide)2'!CH$67:CH$81),1,0))&gt;0,1,0)</f>
        <v>0</v>
      </c>
      <c r="DZ56" cm="1">
        <f t="array" ref="DZ56">IF(SUM(IF($J56:$X56=TRANSPOSE('Capacity Backing (Hide)2'!CI$67:CI$81),1,0))&gt;0,1,0)</f>
        <v>0</v>
      </c>
      <c r="EA56" cm="1">
        <f t="array" ref="EA56">IF(SUM(IF($J56:$X56=TRANSPOSE('Capacity Backing (Hide)2'!CJ$67:CJ$81),1,0))&gt;0,1,0)</f>
        <v>0</v>
      </c>
      <c r="EB56" cm="1">
        <f t="array" ref="EB56">IF(SUM(IF($J56:$X56=TRANSPOSE('Capacity Backing (Hide)2'!CK$67:CK$81),1,0))&gt;0,1,0)</f>
        <v>0</v>
      </c>
      <c r="EC56" cm="1">
        <f t="array" ref="EC56">IF(SUM(IF($J56:$X56=TRANSPOSE('Capacity Backing (Hide)2'!CL$67:CL$81),1,0))&gt;0,1,0)</f>
        <v>0</v>
      </c>
      <c r="ED56" cm="1">
        <f t="array" ref="ED56">IF(SUM(IF($J56:$X56=TRANSPOSE('Capacity Backing (Hide)2'!CM$67:CM$81),1,0))&gt;0,1,0)</f>
        <v>0</v>
      </c>
      <c r="EE56" cm="1">
        <f t="array" ref="EE56">IF(SUM(IF($J56:$X56=TRANSPOSE('Capacity Backing (Hide)2'!CN$67:CN$81),1,0))&gt;0,1,0)</f>
        <v>0</v>
      </c>
      <c r="EF56" cm="1">
        <f t="array" ref="EF56">IF(SUM(IF($J56:$X56=TRANSPOSE('Capacity Backing (Hide)2'!CO$67:CO$81),1,0))&gt;0,1,0)</f>
        <v>0</v>
      </c>
      <c r="EG56" cm="1">
        <f t="array" ref="EG56">IF(SUM(IF($J56:$X56=TRANSPOSE('Capacity Backing (Hide)2'!CP$67:CP$81),1,0))&gt;0,1,0)</f>
        <v>0</v>
      </c>
      <c r="EH56" cm="1">
        <f t="array" ref="EH56">IF(SUM(IF($J56:$X56=TRANSPOSE('Capacity Backing (Hide)2'!CQ$67:CQ$81),1,0))&gt;0,1,0)</f>
        <v>0</v>
      </c>
      <c r="EI56" cm="1">
        <f t="array" ref="EI56">IF(SUM(IF($J56:$X56=TRANSPOSE('Capacity Backing (Hide)2'!CR$67:CR$81),1,0))&gt;0,1,0)</f>
        <v>0</v>
      </c>
      <c r="EJ56" cm="1">
        <f t="array" ref="EJ56">IF(SUM(IF($J56:$X56=TRANSPOSE('Capacity Backing (Hide)2'!CS$67:CS$81),1,0))&gt;0,1,0)</f>
        <v>0</v>
      </c>
      <c r="EK56" cm="1">
        <f t="array" ref="EK56">IF(SUM(IF($J56:$X56=TRANSPOSE('Capacity Backing (Hide)2'!CT$67:CT$81),1,0))&gt;0,1,0)</f>
        <v>0</v>
      </c>
      <c r="EL56" cm="1">
        <f t="array" ref="EL56">IF(SUM(IF($J56:$X56=TRANSPOSE('Capacity Backing (Hide)2'!CU$67:CU$81),1,0))&gt;0,1,0)</f>
        <v>0</v>
      </c>
      <c r="EM56" cm="1">
        <f t="array" ref="EM56">IF(SUM(IF($J56:$X56=TRANSPOSE('Capacity Backing (Hide)2'!CV$67:CV$81),1,0))&gt;0,1,0)</f>
        <v>0</v>
      </c>
      <c r="EN56" cm="1">
        <f t="array" ref="EN56">IF(SUM(IF($J56:$X56=TRANSPOSE('Capacity Backing (Hide)2'!CW$67:CW$81),1,0))&gt;0,1,0)</f>
        <v>0</v>
      </c>
      <c r="EQ56" cm="1">
        <f t="array" ref="EQ56">IF(SUM(IF($J56:$X56=TRANSPOSE('Capacity Backing (Hide)2'!B$203:B$217),1,0))&gt;0,1,0)</f>
        <v>0</v>
      </c>
      <c r="ER56" cm="1">
        <f t="array" ref="ER56">IF(SUM(IF($J56:$X56=TRANSPOSE('Capacity Backing (Hide)2'!C$203:C$217),1,0))&gt;0,1,0)</f>
        <v>0</v>
      </c>
      <c r="ES56" cm="1">
        <f t="array" ref="ES56">IF(SUM(IF($J56:$X56=TRANSPOSE('Capacity Backing (Hide)2'!D$203:D$217),1,0))&gt;0,1,0)</f>
        <v>0</v>
      </c>
      <c r="ET56" cm="1">
        <f t="array" ref="ET56">IF(SUM(IF($J56:$X56=TRANSPOSE('Capacity Backing (Hide)2'!E$203:E$217),1,0))&gt;0,1,0)</f>
        <v>0</v>
      </c>
      <c r="EU56" cm="1">
        <f t="array" ref="EU56">IF(SUM(IF($J56:$X56=TRANSPOSE('Capacity Backing (Hide)2'!F$203:F$217),1,0))&gt;0,1,0)</f>
        <v>0</v>
      </c>
      <c r="EV56" cm="1">
        <f t="array" ref="EV56">IF(SUM(IF($J56:$X56=TRANSPOSE('Capacity Backing (Hide)2'!G$203:G$217),1,0))&gt;0,1,0)</f>
        <v>0</v>
      </c>
      <c r="EW56" cm="1">
        <f t="array" ref="EW56">IF(SUM(IF($J56:$X56=TRANSPOSE('Capacity Backing (Hide)2'!H$203:H$217),1,0))&gt;0,1,0)</f>
        <v>0</v>
      </c>
      <c r="EX56" cm="1">
        <f t="array" ref="EX56">IF(SUM(IF($J56:$X56=TRANSPOSE('Capacity Backing (Hide)2'!I$203:I$217),1,0))&gt;0,1,0)</f>
        <v>0</v>
      </c>
      <c r="EY56" cm="1">
        <f t="array" ref="EY56">IF(SUM(IF($J56:$X56=TRANSPOSE('Capacity Backing (Hide)2'!J$203:J$217),1,0))&gt;0,1,0)</f>
        <v>0</v>
      </c>
      <c r="EZ56" cm="1">
        <f t="array" ref="EZ56">IF(SUM(IF($J56:$X56=TRANSPOSE('Capacity Backing (Hide)2'!K$203:K$217),1,0))&gt;0,1,0)</f>
        <v>0</v>
      </c>
      <c r="FA56" cm="1">
        <f t="array" ref="FA56">IF(SUM(IF($J56:$X56=TRANSPOSE('Capacity Backing (Hide)2'!L$203:L$217),1,0))&gt;0,1,0)</f>
        <v>0</v>
      </c>
      <c r="FB56" cm="1">
        <f t="array" ref="FB56">IF(SUM(IF($J56:$X56=TRANSPOSE('Capacity Backing (Hide)2'!M$203:M$217),1,0))&gt;0,1,0)</f>
        <v>0</v>
      </c>
      <c r="FC56" cm="1">
        <f t="array" ref="FC56">IF(SUM(IF($J56:$X56=TRANSPOSE('Capacity Backing (Hide)2'!N$203:N$217),1,0))&gt;0,1,0)</f>
        <v>0</v>
      </c>
      <c r="FD56" cm="1">
        <f t="array" ref="FD56">IF(SUM(IF($J56:$X56=TRANSPOSE('Capacity Backing (Hide)2'!O$203:O$217),1,0))&gt;0,1,0)</f>
        <v>0</v>
      </c>
      <c r="FE56" cm="1">
        <f t="array" ref="FE56">IF(SUM(IF($J56:$X56=TRANSPOSE('Capacity Backing (Hide)2'!P$203:P$217),1,0))&gt;0,1,0)</f>
        <v>0</v>
      </c>
      <c r="FF56" cm="1">
        <f t="array" ref="FF56">IF(SUM(IF($J56:$X56=TRANSPOSE('Capacity Backing (Hide)2'!Q$203:Q$217),1,0))&gt;0,1,0)</f>
        <v>0</v>
      </c>
      <c r="FG56" cm="1">
        <f t="array" ref="FG56">IF(SUM(IF($J56:$X56=TRANSPOSE('Capacity Backing (Hide)2'!R$203:R$217),1,0))&gt;0,1,0)</f>
        <v>0</v>
      </c>
      <c r="FH56" cm="1">
        <f t="array" ref="FH56">IF(SUM(IF($J56:$X56=TRANSPOSE('Capacity Backing (Hide)2'!S$203:S$217),1,0))&gt;0,1,0)</f>
        <v>0</v>
      </c>
      <c r="FI56" cm="1">
        <f t="array" ref="FI56">IF(SUM(IF($J56:$X56=TRANSPOSE('Capacity Backing (Hide)2'!T$203:T$217),1,0))&gt;0,1,0)</f>
        <v>0</v>
      </c>
      <c r="FJ56" cm="1">
        <f t="array" ref="FJ56">IF(SUM(IF($J56:$X56=TRANSPOSE('Capacity Backing (Hide)2'!U$203:U$217),1,0))&gt;0,1,0)</f>
        <v>0</v>
      </c>
      <c r="FK56" cm="1">
        <f t="array" ref="FK56">IF(SUM(IF($J56:$X56=TRANSPOSE('Capacity Backing (Hide)2'!V$203:V$217),1,0))&gt;0,1,0)</f>
        <v>0</v>
      </c>
      <c r="FL56" cm="1">
        <f t="array" ref="FL56">IF(SUM(IF($J56:$X56=TRANSPOSE('Capacity Backing (Hide)2'!W$203:W$217),1,0))&gt;0,1,0)</f>
        <v>0</v>
      </c>
      <c r="FM56" cm="1">
        <f t="array" ref="FM56">IF(SUM(IF($J56:$X56=TRANSPOSE('Capacity Backing (Hide)2'!X$203:X$217),1,0))&gt;0,1,0)</f>
        <v>0</v>
      </c>
      <c r="FN56" cm="1">
        <f t="array" ref="FN56">IF(SUM(IF($J56:$X56=TRANSPOSE('Capacity Backing (Hide)2'!Y$203:Y$217),1,0))&gt;0,1,0)</f>
        <v>0</v>
      </c>
      <c r="FO56" cm="1">
        <f t="array" ref="FO56">IF(SUM(IF($J56:$X56=TRANSPOSE('Capacity Backing (Hide)2'!Z$203:Z$217),1,0))&gt;0,1,0)</f>
        <v>0</v>
      </c>
      <c r="FP56" cm="1">
        <f t="array" ref="FP56">IF(SUM(IF($J56:$X56=TRANSPOSE('Capacity Backing (Hide)2'!AA$203:AA$217),1,0))&gt;0,1,0)</f>
        <v>0</v>
      </c>
      <c r="FQ56" cm="1">
        <f t="array" ref="FQ56">IF(SUM(IF($J56:$X56=TRANSPOSE('Capacity Backing (Hide)2'!AB$203:AB$217),1,0))&gt;0,1,0)</f>
        <v>0</v>
      </c>
      <c r="FR56" cm="1">
        <f t="array" ref="FR56">IF(SUM(IF($J56:$X56=TRANSPOSE('Capacity Backing (Hide)2'!AC$203:AC$217),1,0))&gt;0,1,0)</f>
        <v>0</v>
      </c>
      <c r="FS56" cm="1">
        <f t="array" ref="FS56">IF(SUM(IF($J56:$X56=TRANSPOSE('Capacity Backing (Hide)2'!AD$203:AD$217),1,0))&gt;0,1,0)</f>
        <v>0</v>
      </c>
      <c r="FT56" cm="1">
        <f t="array" ref="FT56">IF(SUM(IF($J56:$X56=TRANSPOSE('Capacity Backing (Hide)2'!AE$203:AE$217),1,0))&gt;0,1,0)</f>
        <v>0</v>
      </c>
      <c r="FU56" cm="1">
        <f t="array" ref="FU56">IF(SUM(IF($J56:$X56=TRANSPOSE('Capacity Backing (Hide)2'!AF$203:AF$217),1,0))&gt;0,1,0)</f>
        <v>0</v>
      </c>
      <c r="FV56" cm="1">
        <f t="array" ref="FV56">IF(SUM(IF($J56:$X56=TRANSPOSE('Capacity Backing (Hide)2'!AG$203:AG$217),1,0))&gt;0,1,0)</f>
        <v>0</v>
      </c>
      <c r="FW56" cm="1">
        <f t="array" ref="FW56">IF(SUM(IF($J56:$X56=TRANSPOSE('Capacity Backing (Hide)2'!AH$203:AH$217),1,0))&gt;0,1,0)</f>
        <v>0</v>
      </c>
      <c r="FX56" cm="1">
        <f t="array" ref="FX56">IF(SUM(IF($J56:$X56=TRANSPOSE('Capacity Backing (Hide)2'!AI$203:AI$217),1,0))&gt;0,1,0)</f>
        <v>0</v>
      </c>
      <c r="FY56" cm="1">
        <f t="array" ref="FY56">IF(SUM(IF($J56:$X56=TRANSPOSE('Capacity Backing (Hide)2'!AJ$203:AJ$217),1,0))&gt;0,1,0)</f>
        <v>0</v>
      </c>
      <c r="FZ56" cm="1">
        <f t="array" ref="FZ56">IF(SUM(IF($J56:$X56=TRANSPOSE('Capacity Backing (Hide)2'!AK$203:AK$217),1,0))&gt;0,1,0)</f>
        <v>0</v>
      </c>
      <c r="GA56" cm="1">
        <f t="array" ref="GA56">IF(SUM(IF($J56:$X56=TRANSPOSE('Capacity Backing (Hide)2'!AL$203:AL$217),1,0))&gt;0,1,0)</f>
        <v>0</v>
      </c>
      <c r="GB56" cm="1">
        <f t="array" ref="GB56">IF(SUM(IF($J56:$X56=TRANSPOSE('Capacity Backing (Hide)2'!AM$203:AM$217),1,0))&gt;0,1,0)</f>
        <v>0</v>
      </c>
      <c r="GC56" cm="1">
        <f t="array" ref="GC56">IF(SUM(IF($J56:$X56=TRANSPOSE('Capacity Backing (Hide)2'!AN$203:AN$217),1,0))&gt;0,1,0)</f>
        <v>0</v>
      </c>
      <c r="GD56" cm="1">
        <f t="array" ref="GD56">IF(SUM(IF($J56:$X56=TRANSPOSE('Capacity Backing (Hide)2'!AO$203:AO$217),1,0))&gt;0,1,0)</f>
        <v>0</v>
      </c>
      <c r="GE56" cm="1">
        <f t="array" ref="GE56">IF(SUM(IF($J56:$X56=TRANSPOSE('Capacity Backing (Hide)2'!AP$203:AP$217),1,0))&gt;0,1,0)</f>
        <v>0</v>
      </c>
      <c r="GF56" cm="1">
        <f t="array" ref="GF56">IF(SUM(IF($J56:$X56=TRANSPOSE('Capacity Backing (Hide)2'!AQ$203:AQ$217),1,0))&gt;0,1,0)</f>
        <v>0</v>
      </c>
      <c r="GG56" cm="1">
        <f t="array" ref="GG56">IF(SUM(IF($J56:$X56=TRANSPOSE('Capacity Backing (Hide)2'!AR$203:AR$217),1,0))&gt;0,1,0)</f>
        <v>0</v>
      </c>
      <c r="GH56" cm="1">
        <f t="array" ref="GH56">IF(SUM(IF($J56:$X56=TRANSPOSE('Capacity Backing (Hide)2'!AS$203:AS$217),1,0))&gt;0,1,0)</f>
        <v>0</v>
      </c>
      <c r="GI56" cm="1">
        <f t="array" ref="GI56">IF(SUM(IF($J56:$X56=TRANSPOSE('Capacity Backing (Hide)2'!AT$203:AT$217),1,0))&gt;0,1,0)</f>
        <v>0</v>
      </c>
      <c r="GJ56" cm="1">
        <f t="array" ref="GJ56">IF(SUM(IF($J56:$X56=TRANSPOSE('Capacity Backing (Hide)2'!AU$203:AU$217),1,0))&gt;0,1,0)</f>
        <v>0</v>
      </c>
      <c r="GK56" cm="1">
        <f t="array" ref="GK56">IF(SUM(IF($J56:$X56=TRANSPOSE('Capacity Backing (Hide)2'!AV$203:AV$217),1,0))&gt;0,1,0)</f>
        <v>0</v>
      </c>
      <c r="GL56" cm="1">
        <f t="array" ref="GL56">IF(SUM(IF($J56:$X56=TRANSPOSE('Capacity Backing (Hide)2'!AW$203:AW$217),1,0))&gt;0,1,0)</f>
        <v>0</v>
      </c>
      <c r="GM56" cm="1">
        <f t="array" ref="GM56">IF(SUM(IF($J56:$X56=TRANSPOSE('Capacity Backing (Hide)2'!AX$203:AX$217),1,0))&gt;0,1,0)</f>
        <v>0</v>
      </c>
      <c r="GN56" cm="1">
        <f t="array" ref="GN56">IF(SUM(IF($J56:$X56=TRANSPOSE('Capacity Backing (Hide)2'!AY$203:AY$217),1,0))&gt;0,1,0)</f>
        <v>0</v>
      </c>
      <c r="GO56" cm="1">
        <f t="array" ref="GO56">IF(SUM(IF($J56:$X56=TRANSPOSE('Capacity Backing (Hide)2'!AZ$203:AZ$217),1,0))&gt;0,1,0)</f>
        <v>0</v>
      </c>
      <c r="GP56" cm="1">
        <f t="array" ref="GP56">IF(SUM(IF($J56:$X56=TRANSPOSE('Capacity Backing (Hide)2'!BA$203:BA$217),1,0))&gt;0,1,0)</f>
        <v>0</v>
      </c>
      <c r="GQ56" cm="1">
        <f t="array" ref="GQ56">IF(SUM(IF($J56:$X56=TRANSPOSE('Capacity Backing (Hide)2'!BB$203:BB$217),1,0))&gt;0,1,0)</f>
        <v>0</v>
      </c>
      <c r="GR56" cm="1">
        <f t="array" ref="GR56">IF(SUM(IF($J56:$X56=TRANSPOSE('Capacity Backing (Hide)2'!BC$203:BC$217),1,0))&gt;0,1,0)</f>
        <v>0</v>
      </c>
      <c r="GS56" cm="1">
        <f t="array" ref="GS56">IF(SUM(IF($J56:$X56=TRANSPOSE('Capacity Backing (Hide)2'!BD$203:BD$217),1,0))&gt;0,1,0)</f>
        <v>0</v>
      </c>
      <c r="GT56" cm="1">
        <f t="array" ref="GT56">IF(SUM(IF($J56:$X56=TRANSPOSE('Capacity Backing (Hide)2'!BE$203:BE$217),1,0))&gt;0,1,0)</f>
        <v>0</v>
      </c>
      <c r="GU56" cm="1">
        <f t="array" ref="GU56">IF(SUM(IF($J56:$X56=TRANSPOSE('Capacity Backing (Hide)2'!BF$203:BF$217),1,0))&gt;0,1,0)</f>
        <v>0</v>
      </c>
      <c r="GV56" cm="1">
        <f t="array" ref="GV56">IF(SUM(IF($J56:$X56=TRANSPOSE('Capacity Backing (Hide)2'!BG$203:BG$217),1,0))&gt;0,1,0)</f>
        <v>0</v>
      </c>
      <c r="GW56" cm="1">
        <f t="array" ref="GW56">IF(SUM(IF($J56:$X56=TRANSPOSE('Capacity Backing (Hide)2'!BH$203:BH$217),1,0))&gt;0,1,0)</f>
        <v>0</v>
      </c>
      <c r="GX56" cm="1">
        <f t="array" ref="GX56">IF(SUM(IF($J56:$X56=TRANSPOSE('Capacity Backing (Hide)2'!BI$203:BI$217),1,0))&gt;0,1,0)</f>
        <v>0</v>
      </c>
      <c r="GY56" cm="1">
        <f t="array" ref="GY56">IF(SUM(IF($J56:$X56=TRANSPOSE('Capacity Backing (Hide)2'!BJ$203:BJ$217),1,0))&gt;0,1,0)</f>
        <v>0</v>
      </c>
      <c r="GZ56" cm="1">
        <f t="array" ref="GZ56">IF(SUM(IF($J56:$X56=TRANSPOSE('Capacity Backing (Hide)2'!BK$203:BK$217),1,0))&gt;0,1,0)</f>
        <v>0</v>
      </c>
      <c r="HA56" cm="1">
        <f t="array" ref="HA56">IF(SUM(IF($J56:$X56=TRANSPOSE('Capacity Backing (Hide)2'!BL$203:BL$217),1,0))&gt;0,1,0)</f>
        <v>0</v>
      </c>
      <c r="HB56" cm="1">
        <f t="array" ref="HB56">IF(SUM(IF($J56:$X56=TRANSPOSE('Capacity Backing (Hide)2'!BM$203:BM$217),1,0))&gt;0,1,0)</f>
        <v>0</v>
      </c>
      <c r="HC56" cm="1">
        <f t="array" ref="HC56">IF(SUM(IF($J56:$X56=TRANSPOSE('Capacity Backing (Hide)2'!BN$203:BN$217),1,0))&gt;0,1,0)</f>
        <v>0</v>
      </c>
      <c r="HD56" cm="1">
        <f t="array" ref="HD56">IF(SUM(IF($J56:$X56=TRANSPOSE('Capacity Backing (Hide)2'!BO$203:BO$217),1,0))&gt;0,1,0)</f>
        <v>0</v>
      </c>
      <c r="HE56" cm="1">
        <f t="array" ref="HE56">IF(SUM(IF($J56:$X56=TRANSPOSE('Capacity Backing (Hide)2'!BP$203:BP$217),1,0))&gt;0,1,0)</f>
        <v>0</v>
      </c>
      <c r="HF56" cm="1">
        <f t="array" ref="HF56">IF(SUM(IF($J56:$X56=TRANSPOSE('Capacity Backing (Hide)2'!BQ$203:BQ$217),1,0))&gt;0,1,0)</f>
        <v>0</v>
      </c>
      <c r="HG56" cm="1">
        <f t="array" ref="HG56">IF(SUM(IF($J56:$X56=TRANSPOSE('Capacity Backing (Hide)2'!BR$203:BR$217),1,0))&gt;0,1,0)</f>
        <v>0</v>
      </c>
      <c r="HH56" cm="1">
        <f t="array" ref="HH56">IF(SUM(IF($J56:$X56=TRANSPOSE('Capacity Backing (Hide)2'!BS$203:BS$217),1,0))&gt;0,1,0)</f>
        <v>0</v>
      </c>
      <c r="HI56" cm="1">
        <f t="array" ref="HI56">IF(SUM(IF($J56:$X56=TRANSPOSE('Capacity Backing (Hide)2'!BT$203:BT$217),1,0))&gt;0,1,0)</f>
        <v>0</v>
      </c>
      <c r="HJ56" cm="1">
        <f t="array" ref="HJ56">IF(SUM(IF($J56:$X56=TRANSPOSE('Capacity Backing (Hide)2'!BU$203:BU$217),1,0))&gt;0,1,0)</f>
        <v>0</v>
      </c>
      <c r="HK56" cm="1">
        <f t="array" ref="HK56">IF(SUM(IF($J56:$X56=TRANSPOSE('Capacity Backing (Hide)2'!BV$203:BV$217),1,0))&gt;0,1,0)</f>
        <v>0</v>
      </c>
      <c r="HL56" cm="1">
        <f t="array" ref="HL56">IF(SUM(IF($J56:$X56=TRANSPOSE('Capacity Backing (Hide)2'!BW$203:BW$217),1,0))&gt;0,1,0)</f>
        <v>0</v>
      </c>
      <c r="HM56" cm="1">
        <f t="array" ref="HM56">IF(SUM(IF($J56:$X56=TRANSPOSE('Capacity Backing (Hide)2'!BX$203:BX$217),1,0))&gt;0,1,0)</f>
        <v>0</v>
      </c>
      <c r="HN56" cm="1">
        <f t="array" ref="HN56">IF(SUM(IF($J56:$X56=TRANSPOSE('Capacity Backing (Hide)2'!BY$203:BY$217),1,0))&gt;0,1,0)</f>
        <v>0</v>
      </c>
      <c r="HO56" cm="1">
        <f t="array" ref="HO56">IF(SUM(IF($J56:$X56=TRANSPOSE('Capacity Backing (Hide)2'!BZ$203:BZ$217),1,0))&gt;0,1,0)</f>
        <v>0</v>
      </c>
      <c r="HP56" cm="1">
        <f t="array" ref="HP56">IF(SUM(IF($J56:$X56=TRANSPOSE('Capacity Backing (Hide)2'!CA$203:CA$217),1,0))&gt;0,1,0)</f>
        <v>0</v>
      </c>
      <c r="HQ56" cm="1">
        <f t="array" ref="HQ56">IF(SUM(IF($J56:$X56=TRANSPOSE('Capacity Backing (Hide)2'!CB$203:CB$217),1,0))&gt;0,1,0)</f>
        <v>0</v>
      </c>
      <c r="HR56" cm="1">
        <f t="array" ref="HR56">IF(SUM(IF($J56:$X56=TRANSPOSE('Capacity Backing (Hide)2'!CC$203:CC$217),1,0))&gt;0,1,0)</f>
        <v>0</v>
      </c>
      <c r="HS56" cm="1">
        <f t="array" ref="HS56">IF(SUM(IF($J56:$X56=TRANSPOSE('Capacity Backing (Hide)2'!CD$203:CD$217),1,0))&gt;0,1,0)</f>
        <v>0</v>
      </c>
      <c r="HT56" cm="1">
        <f t="array" ref="HT56">IF(SUM(IF($J56:$X56=TRANSPOSE('Capacity Backing (Hide)2'!CE$203:CE$217),1,0))&gt;0,1,0)</f>
        <v>0</v>
      </c>
      <c r="HU56" cm="1">
        <f t="array" ref="HU56">IF(SUM(IF($J56:$X56=TRANSPOSE('Capacity Backing (Hide)2'!CF$203:CF$217),1,0))&gt;0,1,0)</f>
        <v>0</v>
      </c>
      <c r="HV56" cm="1">
        <f t="array" ref="HV56">IF(SUM(IF($J56:$X56=TRANSPOSE('Capacity Backing (Hide)2'!CG$203:CG$217),1,0))&gt;0,1,0)</f>
        <v>0</v>
      </c>
      <c r="HW56" cm="1">
        <f t="array" ref="HW56">IF(SUM(IF($J56:$X56=TRANSPOSE('Capacity Backing (Hide)2'!CH$203:CH$217),1,0))&gt;0,1,0)</f>
        <v>0</v>
      </c>
      <c r="HX56" cm="1">
        <f t="array" ref="HX56">IF(SUM(IF($J56:$X56=TRANSPOSE('Capacity Backing (Hide)2'!CI$203:CI$217),1,0))&gt;0,1,0)</f>
        <v>0</v>
      </c>
      <c r="HY56" cm="1">
        <f t="array" ref="HY56">IF(SUM(IF($J56:$X56=TRANSPOSE('Capacity Backing (Hide)2'!CJ$203:CJ$217),1,0))&gt;0,1,0)</f>
        <v>0</v>
      </c>
      <c r="HZ56" cm="1">
        <f t="array" ref="HZ56">IF(SUM(IF($J56:$X56=TRANSPOSE('Capacity Backing (Hide)2'!CK$203:CK$217),1,0))&gt;0,1,0)</f>
        <v>0</v>
      </c>
      <c r="IA56" cm="1">
        <f t="array" ref="IA56">IF(SUM(IF($J56:$X56=TRANSPOSE('Capacity Backing (Hide)2'!CL$203:CL$217),1,0))&gt;0,1,0)</f>
        <v>0</v>
      </c>
      <c r="IB56" cm="1">
        <f t="array" ref="IB56">IF(SUM(IF($J56:$X56=TRANSPOSE('Capacity Backing (Hide)2'!CM$203:CM$217),1,0))&gt;0,1,0)</f>
        <v>0</v>
      </c>
      <c r="IC56" cm="1">
        <f t="array" ref="IC56">IF(SUM(IF($J56:$X56=TRANSPOSE('Capacity Backing (Hide)2'!CN$203:CN$217),1,0))&gt;0,1,0)</f>
        <v>0</v>
      </c>
      <c r="ID56" cm="1">
        <f t="array" ref="ID56">IF(SUM(IF($J56:$X56=TRANSPOSE('Capacity Backing (Hide)2'!CO$203:CO$217),1,0))&gt;0,1,0)</f>
        <v>0</v>
      </c>
      <c r="IE56" cm="1">
        <f t="array" ref="IE56">IF(SUM(IF($J56:$X56=TRANSPOSE('Capacity Backing (Hide)2'!CP$203:CP$217),1,0))&gt;0,1,0)</f>
        <v>0</v>
      </c>
      <c r="IF56" cm="1">
        <f t="array" ref="IF56">IF(SUM(IF($J56:$X56=TRANSPOSE('Capacity Backing (Hide)2'!CQ$203:CQ$217),1,0))&gt;0,1,0)</f>
        <v>0</v>
      </c>
      <c r="IG56" cm="1">
        <f t="array" ref="IG56">IF(SUM(IF($J56:$X56=TRANSPOSE('Capacity Backing (Hide)2'!CR$203:CR$217),1,0))&gt;0,1,0)</f>
        <v>0</v>
      </c>
      <c r="IH56" cm="1">
        <f t="array" ref="IH56">IF(SUM(IF($J56:$X56=TRANSPOSE('Capacity Backing (Hide)2'!CS$203:CS$217),1,0))&gt;0,1,0)</f>
        <v>0</v>
      </c>
      <c r="II56" cm="1">
        <f t="array" ref="II56">IF(SUM(IF($J56:$X56=TRANSPOSE('Capacity Backing (Hide)2'!CT$203:CT$217),1,0))&gt;0,1,0)</f>
        <v>0</v>
      </c>
      <c r="IJ56" cm="1">
        <f t="array" ref="IJ56">IF(SUM(IF($J56:$X56=TRANSPOSE('Capacity Backing (Hide)2'!CU$203:CU$217),1,0))&gt;0,1,0)</f>
        <v>0</v>
      </c>
      <c r="IK56" cm="1">
        <f t="array" ref="IK56">IF(SUM(IF($J56:$X56=TRANSPOSE('Capacity Backing (Hide)2'!CV$203:CV$217),1,0))&gt;0,1,0)</f>
        <v>0</v>
      </c>
      <c r="IL56" cm="1">
        <f t="array" ref="IL56">IF(SUM(IF($J56:$X56=TRANSPOSE('Capacity Backing (Hide)2'!CW$203:CW$217),1,0))&gt;0,1,0)</f>
        <v>0</v>
      </c>
      <c r="IO56" s="184">
        <v>0</v>
      </c>
      <c r="IP56" s="184">
        <v>0</v>
      </c>
      <c r="IQ56" s="184">
        <v>0</v>
      </c>
      <c r="IR56" s="184">
        <v>0</v>
      </c>
      <c r="IS56" s="184">
        <v>0</v>
      </c>
      <c r="IT56" s="184">
        <v>0</v>
      </c>
      <c r="IU56" s="184">
        <v>0</v>
      </c>
      <c r="IV56" s="184">
        <v>0</v>
      </c>
      <c r="IW56" s="184">
        <v>0</v>
      </c>
      <c r="IX56" s="184">
        <v>0</v>
      </c>
      <c r="IY56" s="184">
        <v>0</v>
      </c>
      <c r="IZ56" s="184">
        <v>0</v>
      </c>
      <c r="JA56" s="184">
        <v>0</v>
      </c>
      <c r="JB56" s="184">
        <v>0</v>
      </c>
      <c r="JC56" s="184">
        <v>0</v>
      </c>
      <c r="JD56" s="184">
        <v>0</v>
      </c>
      <c r="JE56" s="184">
        <v>0</v>
      </c>
      <c r="JF56" s="184">
        <v>0</v>
      </c>
      <c r="JG56" s="184">
        <v>0</v>
      </c>
      <c r="JH56" s="184">
        <v>0</v>
      </c>
      <c r="JI56" s="184">
        <v>0</v>
      </c>
      <c r="JJ56" s="184">
        <v>0</v>
      </c>
      <c r="JK56" s="184">
        <v>0</v>
      </c>
      <c r="JL56" s="184">
        <v>0</v>
      </c>
      <c r="JM56" s="184">
        <v>0</v>
      </c>
      <c r="JN56" s="184">
        <v>0</v>
      </c>
      <c r="JO56" s="184">
        <v>0</v>
      </c>
      <c r="JP56" s="184">
        <v>0</v>
      </c>
      <c r="JQ56" s="184">
        <v>0</v>
      </c>
      <c r="JR56" s="184">
        <v>0</v>
      </c>
      <c r="JS56" s="184">
        <v>0</v>
      </c>
      <c r="JT56" s="184">
        <v>0</v>
      </c>
      <c r="JU56" s="184">
        <v>0</v>
      </c>
      <c r="JV56" s="184">
        <v>0</v>
      </c>
      <c r="JW56" s="184">
        <v>0</v>
      </c>
      <c r="JX56" s="184">
        <v>0</v>
      </c>
      <c r="JY56" s="184">
        <v>0</v>
      </c>
      <c r="JZ56" s="184">
        <v>0</v>
      </c>
      <c r="KA56" s="184">
        <v>0</v>
      </c>
      <c r="KB56" s="184">
        <v>0</v>
      </c>
      <c r="KC56" s="184">
        <v>0</v>
      </c>
      <c r="KD56" s="184">
        <v>0</v>
      </c>
      <c r="KE56" s="184">
        <v>0</v>
      </c>
      <c r="KF56" s="184">
        <v>0</v>
      </c>
      <c r="KG56" s="184">
        <v>0</v>
      </c>
      <c r="KH56" s="184">
        <v>0</v>
      </c>
      <c r="KI56" s="184">
        <v>0</v>
      </c>
      <c r="KJ56" s="184">
        <v>0</v>
      </c>
      <c r="KK56" s="184">
        <v>0</v>
      </c>
      <c r="KL56" s="184">
        <v>0</v>
      </c>
      <c r="KM56" s="184">
        <v>0</v>
      </c>
      <c r="KN56" s="184">
        <v>0</v>
      </c>
      <c r="KO56" s="184">
        <v>0</v>
      </c>
      <c r="KP56" s="184">
        <v>0</v>
      </c>
      <c r="KQ56" s="184">
        <v>0</v>
      </c>
      <c r="KR56" s="184">
        <v>0</v>
      </c>
      <c r="KS56" s="184">
        <v>0</v>
      </c>
      <c r="KT56" s="184">
        <v>0</v>
      </c>
      <c r="KU56" s="184">
        <v>0</v>
      </c>
      <c r="KV56" s="184">
        <v>0</v>
      </c>
      <c r="KW56" s="184">
        <v>0</v>
      </c>
      <c r="KX56" s="184">
        <v>0</v>
      </c>
      <c r="KY56" s="184">
        <v>0</v>
      </c>
      <c r="KZ56" s="184">
        <v>0</v>
      </c>
      <c r="LA56" s="184">
        <v>0</v>
      </c>
      <c r="LB56" s="184">
        <v>0</v>
      </c>
      <c r="LC56" s="184">
        <v>0</v>
      </c>
      <c r="LD56" s="184">
        <v>0</v>
      </c>
      <c r="LE56" s="184">
        <v>0</v>
      </c>
      <c r="LF56" s="184">
        <v>0</v>
      </c>
      <c r="LG56" s="184">
        <v>0</v>
      </c>
      <c r="LH56" s="184">
        <v>0</v>
      </c>
      <c r="LI56" s="184">
        <v>0</v>
      </c>
      <c r="LJ56" s="184">
        <v>0</v>
      </c>
      <c r="LK56" s="184">
        <v>0</v>
      </c>
      <c r="LL56" s="184">
        <v>0</v>
      </c>
      <c r="LM56" s="184">
        <v>0</v>
      </c>
      <c r="LN56" s="184">
        <v>0</v>
      </c>
      <c r="LO56" s="184">
        <v>0</v>
      </c>
      <c r="LP56" s="184">
        <v>0</v>
      </c>
      <c r="LQ56" s="184">
        <v>0</v>
      </c>
      <c r="LR56" s="184">
        <v>0</v>
      </c>
      <c r="LS56" s="184">
        <v>0</v>
      </c>
      <c r="LT56" s="184">
        <v>0</v>
      </c>
      <c r="LU56" s="184">
        <v>0</v>
      </c>
      <c r="LV56" s="184">
        <v>0</v>
      </c>
      <c r="LW56" s="184">
        <v>0</v>
      </c>
      <c r="LX56" s="184">
        <v>0</v>
      </c>
      <c r="LY56" s="184">
        <v>0</v>
      </c>
      <c r="LZ56" s="184">
        <v>0</v>
      </c>
      <c r="MA56" s="184">
        <v>0</v>
      </c>
      <c r="MB56" s="184">
        <v>0</v>
      </c>
      <c r="MC56" s="184">
        <v>0</v>
      </c>
      <c r="MD56" s="184">
        <v>0</v>
      </c>
      <c r="ME56" s="184">
        <v>0</v>
      </c>
      <c r="MF56" s="184">
        <v>0</v>
      </c>
      <c r="MG56" s="184">
        <v>0</v>
      </c>
      <c r="MH56" s="184">
        <v>0</v>
      </c>
      <c r="MI56" s="184">
        <v>0</v>
      </c>
      <c r="MJ56" s="184">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0</v>
      </c>
      <c r="NM56">
        <v>0</v>
      </c>
      <c r="NN56">
        <v>0</v>
      </c>
      <c r="NO56">
        <v>0</v>
      </c>
      <c r="NP56">
        <v>0</v>
      </c>
      <c r="NQ56">
        <v>0</v>
      </c>
      <c r="NR56">
        <v>0</v>
      </c>
      <c r="NS56">
        <v>0</v>
      </c>
      <c r="NT56">
        <v>0</v>
      </c>
      <c r="NU56">
        <v>0</v>
      </c>
      <c r="NV56">
        <v>0</v>
      </c>
      <c r="NW56">
        <v>0</v>
      </c>
      <c r="NX56">
        <v>0</v>
      </c>
      <c r="NY56">
        <v>0</v>
      </c>
      <c r="NZ56">
        <v>0</v>
      </c>
      <c r="OA56">
        <v>0</v>
      </c>
      <c r="OB56">
        <v>0</v>
      </c>
      <c r="OC56">
        <v>0</v>
      </c>
      <c r="OD56">
        <v>0</v>
      </c>
      <c r="OE56">
        <v>0</v>
      </c>
      <c r="OF56">
        <v>0</v>
      </c>
      <c r="OG56">
        <v>0</v>
      </c>
      <c r="OH56">
        <v>0</v>
      </c>
      <c r="OI56">
        <v>0</v>
      </c>
      <c r="OJ56">
        <v>0</v>
      </c>
      <c r="OK56">
        <v>0</v>
      </c>
      <c r="OL56">
        <v>0</v>
      </c>
      <c r="OM56">
        <v>0</v>
      </c>
      <c r="ON56">
        <v>0</v>
      </c>
      <c r="OO56">
        <v>0</v>
      </c>
      <c r="OP56">
        <v>0</v>
      </c>
      <c r="OQ56">
        <v>0</v>
      </c>
      <c r="OR56">
        <v>0</v>
      </c>
      <c r="OS56">
        <v>0</v>
      </c>
      <c r="OT56">
        <v>0</v>
      </c>
      <c r="OU56">
        <v>0</v>
      </c>
      <c r="OV56">
        <v>0</v>
      </c>
      <c r="OW56">
        <v>0</v>
      </c>
      <c r="OX56">
        <v>0</v>
      </c>
      <c r="OY56">
        <v>0</v>
      </c>
      <c r="OZ56">
        <v>0</v>
      </c>
      <c r="PA56">
        <v>0</v>
      </c>
      <c r="PB56">
        <v>0</v>
      </c>
      <c r="PC56">
        <v>0</v>
      </c>
      <c r="PD56">
        <v>0</v>
      </c>
      <c r="PE56">
        <v>0</v>
      </c>
      <c r="PF56">
        <v>0</v>
      </c>
      <c r="PG56">
        <v>0</v>
      </c>
      <c r="PH56">
        <v>0</v>
      </c>
      <c r="PI56">
        <v>0</v>
      </c>
      <c r="PJ56">
        <v>0</v>
      </c>
      <c r="PK56">
        <v>0</v>
      </c>
      <c r="PL56">
        <v>0</v>
      </c>
      <c r="PM56">
        <v>0</v>
      </c>
      <c r="PN56">
        <v>0</v>
      </c>
      <c r="PO56">
        <v>0</v>
      </c>
      <c r="PP56">
        <v>0</v>
      </c>
      <c r="PQ56">
        <v>0</v>
      </c>
      <c r="PR56">
        <v>0</v>
      </c>
      <c r="PS56">
        <v>0</v>
      </c>
      <c r="PT56">
        <v>0</v>
      </c>
      <c r="PU56">
        <v>0</v>
      </c>
      <c r="PV56">
        <v>0</v>
      </c>
      <c r="PW56">
        <v>0</v>
      </c>
      <c r="PX56">
        <v>0</v>
      </c>
      <c r="PY56">
        <v>0</v>
      </c>
      <c r="PZ56">
        <v>0</v>
      </c>
      <c r="QA56">
        <v>0</v>
      </c>
      <c r="QB56">
        <v>0</v>
      </c>
      <c r="QC56">
        <v>0</v>
      </c>
      <c r="QD56">
        <v>0</v>
      </c>
      <c r="QE56">
        <v>0</v>
      </c>
      <c r="QF56">
        <v>0</v>
      </c>
      <c r="QG56">
        <v>0</v>
      </c>
      <c r="QH56">
        <v>0</v>
      </c>
      <c r="QJ56" cm="1">
        <f t="array" ref="QJ56">SUM(IF('Capacity Summary'!H$36:H$135="X",1,0)*TRANSPOSE('CR Backing (Hide)'!$IO56:$MJ56)*IF('Clinical resources'!ZQ59="X",1,0))</f>
        <v>0</v>
      </c>
      <c r="QK56" cm="1">
        <f t="array" ref="QK56">SUM(IF('Capacity Summary'!I$36:I$135="X",1,0)*TRANSPOSE('CR Backing (Hide)'!$IO56:$MJ56)*IF('Clinical resources'!ZR59="X",1,0))</f>
        <v>0</v>
      </c>
      <c r="QL56" cm="1">
        <f t="array" ref="QL56">SUM(IF('Capacity Summary'!J$36:J$135="X",1,0)*TRANSPOSE('CR Backing (Hide)'!$IO56:$MJ56)*IF('Clinical resources'!ZS59="X",1,0))</f>
        <v>0</v>
      </c>
      <c r="QM56" cm="1">
        <f t="array" ref="QM56">SUM(IF('Capacity Summary'!K$36:K$135="X",1,0)*TRANSPOSE('CR Backing (Hide)'!$IO56:$MJ56)*IF('Clinical resources'!ZT59="X",1,0))</f>
        <v>0</v>
      </c>
      <c r="QN56" cm="1">
        <f t="array" ref="QN56">SUM(IF('Capacity Summary'!L$36:L$135="X",1,0)*TRANSPOSE('CR Backing (Hide)'!$IO56:$MJ56)*IF('Clinical resources'!ZU59="X",1,0))</f>
        <v>0</v>
      </c>
      <c r="QO56" cm="1">
        <f t="array" ref="QO56">SUM(IF('Capacity Summary'!M$36:M$135="X",1,0)*TRANSPOSE('CR Backing (Hide)'!$IO56:$MJ56)*IF('Clinical resources'!ZV59="X",1,0))</f>
        <v>0</v>
      </c>
      <c r="QP56" cm="1">
        <f t="array" ref="QP56">SUM(IF('Capacity Summary'!N$36:N$135="X",1,0)*TRANSPOSE('CR Backing (Hide)'!$IO56:$MJ56)*IF('Clinical resources'!ZW59="X",1,0))</f>
        <v>0</v>
      </c>
      <c r="QQ56" cm="1">
        <f t="array" ref="QQ56">SUM(IF('Capacity Summary'!O$36:O$135="X",1,0)*TRANSPOSE('CR Backing (Hide)'!$IO56:$MJ56)*IF('Clinical resources'!ZX59="X",1,0))</f>
        <v>0</v>
      </c>
      <c r="QR56" cm="1">
        <f t="array" ref="QR56">SUM(IF('Capacity Summary'!P$36:P$135="X",1,0)*TRANSPOSE('CR Backing (Hide)'!$IO56:$MJ56)*IF('Clinical resources'!ZY59="X",1,0))</f>
        <v>0</v>
      </c>
      <c r="QS56" cm="1">
        <f t="array" ref="QS56">SUM(IF('Capacity Summary'!Q$36:Q$135="X",1,0)*TRANSPOSE('CR Backing (Hide)'!$IO56:$MJ56)*IF('Clinical resources'!ZZ59="X",1,0))</f>
        <v>0</v>
      </c>
      <c r="QT56" cm="1">
        <f t="array" ref="QT56">SUM(IF('Capacity Summary'!R$36:R$135="X",1,0)*TRANSPOSE('CR Backing (Hide)'!$IO56:$MJ56)*IF('Clinical resources'!AAA59="X",1,0))</f>
        <v>0</v>
      </c>
      <c r="QU56" cm="1">
        <f t="array" ref="QU56">SUM(IF('Capacity Summary'!S$36:S$135="X",1,0)*TRANSPOSE('CR Backing (Hide)'!$IO56:$MJ56)*IF('Clinical resources'!AAB59="X",1,0))</f>
        <v>0</v>
      </c>
      <c r="QV56" cm="1">
        <f t="array" ref="QV56">SUM(IF('Capacity Summary'!T$36:T$135="X",1,0)*TRANSPOSE('CR Backing (Hide)'!$IO56:$MJ56)*IF('Clinical resources'!AAC59="X",1,0))</f>
        <v>0</v>
      </c>
      <c r="QW56" cm="1">
        <f t="array" ref="QW56">SUM(IF('Capacity Summary'!U$36:U$135="X",1,0)*TRANSPOSE('CR Backing (Hide)'!$IO56:$MJ56)*IF('Clinical resources'!AAD59="X",1,0))</f>
        <v>0</v>
      </c>
      <c r="QX56" cm="1">
        <f t="array" ref="QX56">SUM(IF('Capacity Summary'!V$36:V$135="X",1,0)*TRANSPOSE('CR Backing (Hide)'!$IO56:$MJ56)*IF('Clinical resources'!AAE59="X",1,0))</f>
        <v>0</v>
      </c>
      <c r="QY56" cm="1">
        <f t="array" ref="QY56">SUM(IF('Capacity Summary'!W$36:W$135="X",1,0)*TRANSPOSE('CR Backing (Hide)'!$IO56:$MJ56)*IF('Clinical resources'!AAF59="X",1,0))</f>
        <v>0</v>
      </c>
      <c r="QZ56" cm="1">
        <f t="array" ref="QZ56">SUM(IF('Capacity Summary'!X$36:X$135="X",1,0)*TRANSPOSE('CR Backing (Hide)'!$IO56:$MJ56)*IF('Clinical resources'!AAG59="X",1,0))</f>
        <v>0</v>
      </c>
      <c r="RA56" cm="1">
        <f t="array" ref="RA56">SUM(IF('Capacity Summary'!Y$36:Y$135="X",1,0)*TRANSPOSE('CR Backing (Hide)'!$IO56:$MJ56)*IF('Clinical resources'!AAH59="X",1,0))</f>
        <v>0</v>
      </c>
      <c r="RB56" cm="1">
        <f t="array" ref="RB56">SUM(IF('Capacity Summary'!Z$36:Z$135="X",1,0)*TRANSPOSE('CR Backing (Hide)'!$IO56:$MJ56)*IF('Clinical resources'!AAI59="X",1,0))</f>
        <v>0</v>
      </c>
      <c r="RC56" cm="1">
        <f t="array" ref="RC56">SUM(IF('Capacity Summary'!AA$36:AA$135="X",1,0)*TRANSPOSE('CR Backing (Hide)'!$IO56:$MJ56)*IF('Clinical resources'!AAJ59="X",1,0))</f>
        <v>0</v>
      </c>
      <c r="RD56" cm="1">
        <f t="array" ref="RD56">SUM(IF('Capacity Summary'!AB$36:AB$135="X",1,0)*TRANSPOSE('CR Backing (Hide)'!$IO56:$MJ56)*IF('Clinical resources'!AAK59="X",1,0))</f>
        <v>0</v>
      </c>
      <c r="RE56" cm="1">
        <f t="array" ref="RE56">SUM(IF('Capacity Summary'!AC$36:AC$135="X",1,0)*TRANSPOSE('CR Backing (Hide)'!$IO56:$MJ56)*IF('Clinical resources'!AAL59="X",1,0))</f>
        <v>0</v>
      </c>
      <c r="RF56" cm="1">
        <f t="array" ref="RF56">SUM(IF('Capacity Summary'!AD$36:AD$135="X",1,0)*TRANSPOSE('CR Backing (Hide)'!$IO56:$MJ56)*IF('Clinical resources'!AAM59="X",1,0))</f>
        <v>0</v>
      </c>
      <c r="RG56" cm="1">
        <f t="array" ref="RG56">SUM(IF('Capacity Summary'!AE$36:AE$135="X",1,0)*TRANSPOSE('CR Backing (Hide)'!$IO56:$MJ56)*IF('Clinical resources'!AAN59="X",1,0))</f>
        <v>0</v>
      </c>
      <c r="RH56" cm="1">
        <f t="array" ref="RH56">SUM(IF('Capacity Summary'!AF$36:AF$135="X",1,0)*TRANSPOSE('CR Backing (Hide)'!$IO56:$MJ56)*IF('Clinical resources'!AAO59="X",1,0))</f>
        <v>0</v>
      </c>
      <c r="RI56" cm="1">
        <f t="array" ref="RI56">SUM(IF('Capacity Summary'!AG$36:AG$135="X",1,0)*TRANSPOSE('CR Backing (Hide)'!$IO56:$MJ56)*IF('Clinical resources'!AAP59="X",1,0))</f>
        <v>0</v>
      </c>
      <c r="RJ56" cm="1">
        <f t="array" ref="RJ56">SUM(IF('Capacity Summary'!AH$36:AH$135="X",1,0)*TRANSPOSE('CR Backing (Hide)'!$IO56:$MJ56)*IF('Clinical resources'!AAQ59="X",1,0))</f>
        <v>0</v>
      </c>
      <c r="RK56" cm="1">
        <f t="array" ref="RK56">SUM(IF('Capacity Summary'!AI$36:AI$135="X",1,0)*TRANSPOSE('CR Backing (Hide)'!$IO56:$MJ56)*IF('Clinical resources'!AAR59="X",1,0))</f>
        <v>0</v>
      </c>
      <c r="RL56" cm="1">
        <f t="array" ref="RL56">SUM(IF('Capacity Summary'!AJ$36:AJ$135="X",1,0)*TRANSPOSE('CR Backing (Hide)'!$IO56:$MJ56)*IF('Clinical resources'!AAS59="X",1,0))</f>
        <v>0</v>
      </c>
      <c r="RM56" cm="1">
        <f t="array" ref="RM56">SUM(IF('Capacity Summary'!AK$36:AK$135="X",1,0)*TRANSPOSE('CR Backing (Hide)'!$IO56:$MJ56)*IF('Clinical resources'!AAT59="X",1,0))</f>
        <v>0</v>
      </c>
      <c r="RN56" cm="1">
        <f t="array" ref="RN56">SUM(IF('Capacity Summary'!AL$36:AL$135="X",1,0)*TRANSPOSE('CR Backing (Hide)'!$IO56:$MJ56)*IF('Clinical resources'!AAU59="X",1,0))</f>
        <v>0</v>
      </c>
      <c r="RO56" cm="1">
        <f t="array" ref="RO56">SUM(IF('Capacity Summary'!AM$36:AM$135="X",1,0)*TRANSPOSE('CR Backing (Hide)'!$IO56:$MJ56)*IF('Clinical resources'!AAV59="X",1,0))</f>
        <v>0</v>
      </c>
      <c r="RP56" cm="1">
        <f t="array" ref="RP56">SUM(IF('Capacity Summary'!AN$36:AN$135="X",1,0)*TRANSPOSE('CR Backing (Hide)'!$IO56:$MJ56)*IF('Clinical resources'!AAW59="X",1,0))</f>
        <v>0</v>
      </c>
      <c r="RQ56" cm="1">
        <f t="array" ref="RQ56">SUM(IF('Capacity Summary'!AO$36:AO$135="X",1,0)*TRANSPOSE('CR Backing (Hide)'!$IO56:$MJ56)*IF('Clinical resources'!AAX59="X",1,0))</f>
        <v>0</v>
      </c>
      <c r="RR56" cm="1">
        <f t="array" ref="RR56">SUM(IF('Capacity Summary'!AP$36:AP$135="X",1,0)*TRANSPOSE('CR Backing (Hide)'!$IO56:$MJ56)*IF('Clinical resources'!AAY59="X",1,0))</f>
        <v>0</v>
      </c>
      <c r="RS56" cm="1">
        <f t="array" ref="RS56">SUM(IF('Capacity Summary'!AQ$36:AQ$135="X",1,0)*TRANSPOSE('CR Backing (Hide)'!$IO56:$MJ56)*IF('Clinical resources'!AAZ59="X",1,0))</f>
        <v>0</v>
      </c>
      <c r="RT56" cm="1">
        <f t="array" ref="RT56">SUM(IF('Capacity Summary'!AR$36:AR$135="X",1,0)*TRANSPOSE('CR Backing (Hide)'!$IO56:$MJ56)*IF('Clinical resources'!ABA59="X",1,0))</f>
        <v>0</v>
      </c>
      <c r="RU56" cm="1">
        <f t="array" ref="RU56">SUM(IF('Capacity Summary'!AS$36:AS$135="X",1,0)*TRANSPOSE('CR Backing (Hide)'!$IO56:$MJ56)*IF('Clinical resources'!ABB59="X",1,0))</f>
        <v>0</v>
      </c>
      <c r="RV56" cm="1">
        <f t="array" ref="RV56">SUM(IF('Capacity Summary'!AT$36:AT$135="X",1,0)*TRANSPOSE('CR Backing (Hide)'!$IO56:$MJ56)*IF('Clinical resources'!ABC59="X",1,0))</f>
        <v>0</v>
      </c>
      <c r="RW56" cm="1">
        <f t="array" ref="RW56">SUM(IF('Capacity Summary'!AU$36:AU$135="X",1,0)*TRANSPOSE('CR Backing (Hide)'!$IO56:$MJ56)*IF('Clinical resources'!ABD59="X",1,0))</f>
        <v>0</v>
      </c>
      <c r="RX56" cm="1">
        <f t="array" ref="RX56">SUM(IF('Capacity Summary'!AV$36:AV$135="X",1,0)*TRANSPOSE('CR Backing (Hide)'!$IO56:$MJ56)*IF('Clinical resources'!ABE59="X",1,0))</f>
        <v>0</v>
      </c>
      <c r="RY56" cm="1">
        <f t="array" ref="RY56">SUM(IF('Capacity Summary'!AW$36:AW$135="X",1,0)*TRANSPOSE('CR Backing (Hide)'!$IO56:$MJ56)*IF('Clinical resources'!ABF59="X",1,0))</f>
        <v>0</v>
      </c>
      <c r="RZ56" cm="1">
        <f t="array" ref="RZ56">SUM(IF('Capacity Summary'!AX$36:AX$135="X",1,0)*TRANSPOSE('CR Backing (Hide)'!$IO56:$MJ56)*IF('Clinical resources'!ABG59="X",1,0))</f>
        <v>0</v>
      </c>
      <c r="SA56" cm="1">
        <f t="array" ref="SA56">SUM(IF('Capacity Summary'!AY$36:AY$135="X",1,0)*TRANSPOSE('CR Backing (Hide)'!$IO56:$MJ56)*IF('Clinical resources'!ABH59="X",1,0))</f>
        <v>0</v>
      </c>
      <c r="SB56" cm="1">
        <f t="array" ref="SB56">SUM(IF('Capacity Summary'!AZ$36:AZ$135="X",1,0)*TRANSPOSE('CR Backing (Hide)'!$IO56:$MJ56)*IF('Clinical resources'!ABI59="X",1,0))</f>
        <v>0</v>
      </c>
      <c r="SC56" cm="1">
        <f t="array" ref="SC56">SUM(IF('Capacity Summary'!BA$36:BA$135="X",1,0)*TRANSPOSE('CR Backing (Hide)'!$IO56:$MJ56)*IF('Clinical resources'!ABJ59="X",1,0))</f>
        <v>0</v>
      </c>
      <c r="SD56" cm="1">
        <f t="array" ref="SD56">SUM(IF('Capacity Summary'!BB$36:BB$135="X",1,0)*TRANSPOSE('CR Backing (Hide)'!$IO56:$MJ56)*IF('Clinical resources'!ABK59="X",1,0))</f>
        <v>0</v>
      </c>
      <c r="SE56" cm="1">
        <f t="array" ref="SE56">SUM(IF('Capacity Summary'!BC$36:BC$135="X",1,0)*TRANSPOSE('CR Backing (Hide)'!$IO56:$MJ56)*IF('Clinical resources'!ABL59="X",1,0))</f>
        <v>0</v>
      </c>
      <c r="SF56" cm="1">
        <f t="array" ref="SF56">SUM(IF('Capacity Summary'!BD$36:BD$135="X",1,0)*TRANSPOSE('CR Backing (Hide)'!$IO56:$MJ56)*IF('Clinical resources'!ABM59="X",1,0))</f>
        <v>0</v>
      </c>
      <c r="SG56" cm="1">
        <f t="array" ref="SG56">SUM(IF('Capacity Summary'!BE$36:BE$135="X",1,0)*TRANSPOSE('CR Backing (Hide)'!$IO56:$MJ56)*IF('Clinical resources'!ABN59="X",1,0))</f>
        <v>0</v>
      </c>
      <c r="SH56" cm="1">
        <f t="array" ref="SH56">SUM(IF('Capacity Summary'!BF$36:BF$135="X",1,0)*TRANSPOSE('CR Backing (Hide)'!$IO56:$MJ56)*IF('Clinical resources'!ABO59="X",1,0))</f>
        <v>0</v>
      </c>
      <c r="SI56" cm="1">
        <f t="array" ref="SI56">SUM(IF('Capacity Summary'!BG$36:BG$135="X",1,0)*TRANSPOSE('CR Backing (Hide)'!$IO56:$MJ56)*IF('Clinical resources'!ABP59="X",1,0))</f>
        <v>0</v>
      </c>
      <c r="SK56" cm="1">
        <f t="array" ref="SK56">SUM(IF('Capacity Summary'!H$139:H$238="X",1,0)*TRANSPOSE('CR Backing (Hide)'!$MM56:$QH56))</f>
        <v>0</v>
      </c>
      <c r="SL56" cm="1">
        <f t="array" ref="SL56">SUM(IF('Capacity Summary'!I$139:I$238="X",1,0)*TRANSPOSE('CR Backing (Hide)'!$MM56:$QH56))</f>
        <v>0</v>
      </c>
      <c r="SM56" cm="1">
        <f t="array" ref="SM56">SUM(IF('Capacity Summary'!J$139:J$238="X",1,0)*TRANSPOSE('CR Backing (Hide)'!$MM56:$QH56))</f>
        <v>0</v>
      </c>
      <c r="SN56" cm="1">
        <f t="array" ref="SN56">SUM(IF('Capacity Summary'!K$139:K$238="X",1,0)*TRANSPOSE('CR Backing (Hide)'!$MM56:$QH56))</f>
        <v>0</v>
      </c>
      <c r="SO56" cm="1">
        <f t="array" ref="SO56">SUM(IF('Capacity Summary'!L$139:L$238="X",1,0)*TRANSPOSE('CR Backing (Hide)'!$MM56:$QH56))</f>
        <v>0</v>
      </c>
      <c r="SP56" cm="1">
        <f t="array" ref="SP56">SUM(IF('Capacity Summary'!M$139:M$238="X",1,0)*TRANSPOSE('CR Backing (Hide)'!$MM56:$QH56))</f>
        <v>0</v>
      </c>
      <c r="SQ56" cm="1">
        <f t="array" ref="SQ56">SUM(IF('Capacity Summary'!N$139:N$238="X",1,0)*TRANSPOSE('CR Backing (Hide)'!$MM56:$QH56))</f>
        <v>0</v>
      </c>
      <c r="SR56" cm="1">
        <f t="array" ref="SR56">SUM(IF('Capacity Summary'!O$139:O$238="X",1,0)*TRANSPOSE('CR Backing (Hide)'!$MM56:$QH56))</f>
        <v>0</v>
      </c>
      <c r="SS56" cm="1">
        <f t="array" ref="SS56">SUM(IF('Capacity Summary'!P$139:P$238="X",1,0)*TRANSPOSE('CR Backing (Hide)'!$MM56:$QH56))</f>
        <v>0</v>
      </c>
      <c r="ST56" cm="1">
        <f t="array" ref="ST56">SUM(IF('Capacity Summary'!Q$139:Q$238="X",1,0)*TRANSPOSE('CR Backing (Hide)'!$MM56:$QH56))</f>
        <v>0</v>
      </c>
      <c r="SU56" cm="1">
        <f t="array" ref="SU56">SUM(IF('Capacity Summary'!R$139:R$238="X",1,0)*TRANSPOSE('CR Backing (Hide)'!$MM56:$QH56))</f>
        <v>0</v>
      </c>
      <c r="SV56" cm="1">
        <f t="array" ref="SV56">SUM(IF('Capacity Summary'!S$139:S$238="X",1,0)*TRANSPOSE('CR Backing (Hide)'!$MM56:$QH56))</f>
        <v>0</v>
      </c>
      <c r="SW56" cm="1">
        <f t="array" ref="SW56">SUM(IF('Capacity Summary'!T$139:T$238="X",1,0)*TRANSPOSE('CR Backing (Hide)'!$MM56:$QH56))</f>
        <v>0</v>
      </c>
      <c r="SX56" cm="1">
        <f t="array" ref="SX56">SUM(IF('Capacity Summary'!U$139:U$238="X",1,0)*TRANSPOSE('CR Backing (Hide)'!$MM56:$QH56))</f>
        <v>0</v>
      </c>
      <c r="SY56" cm="1">
        <f t="array" ref="SY56">SUM(IF('Capacity Summary'!V$139:V$238="X",1,0)*TRANSPOSE('CR Backing (Hide)'!$MM56:$QH56))</f>
        <v>0</v>
      </c>
      <c r="SZ56" cm="1">
        <f t="array" ref="SZ56">SUM(IF('Capacity Summary'!W$139:W$238="X",1,0)*TRANSPOSE('CR Backing (Hide)'!$MM56:$QH56))</f>
        <v>0</v>
      </c>
      <c r="TA56" cm="1">
        <f t="array" ref="TA56">SUM(IF('Capacity Summary'!X$139:X$238="X",1,0)*TRANSPOSE('CR Backing (Hide)'!$MM56:$QH56))</f>
        <v>0</v>
      </c>
      <c r="TB56" cm="1">
        <f t="array" ref="TB56">SUM(IF('Capacity Summary'!Y$139:Y$238="X",1,0)*TRANSPOSE('CR Backing (Hide)'!$MM56:$QH56))</f>
        <v>0</v>
      </c>
      <c r="TC56" cm="1">
        <f t="array" ref="TC56">SUM(IF('Capacity Summary'!Z$139:Z$238="X",1,0)*TRANSPOSE('CR Backing (Hide)'!$MM56:$QH56))</f>
        <v>0</v>
      </c>
      <c r="TD56" cm="1">
        <f t="array" ref="TD56">SUM(IF('Capacity Summary'!AA$139:AA$238="X",1,0)*TRANSPOSE('CR Backing (Hide)'!$MM56:$QH56))</f>
        <v>0</v>
      </c>
      <c r="TE56" cm="1">
        <f t="array" ref="TE56">SUM(IF('Capacity Summary'!AB$139:AB$238="X",1,0)*TRANSPOSE('CR Backing (Hide)'!$MM56:$QH56))</f>
        <v>0</v>
      </c>
      <c r="TF56" cm="1">
        <f t="array" ref="TF56">SUM(IF('Capacity Summary'!AC$139:AC$238="X",1,0)*TRANSPOSE('CR Backing (Hide)'!$MM56:$QH56))</f>
        <v>0</v>
      </c>
      <c r="TG56" cm="1">
        <f t="array" ref="TG56">SUM(IF('Capacity Summary'!AD$139:AD$238="X",1,0)*TRANSPOSE('CR Backing (Hide)'!$MM56:$QH56))</f>
        <v>0</v>
      </c>
      <c r="TH56" cm="1">
        <f t="array" ref="TH56">SUM(IF('Capacity Summary'!AE$139:AE$238="X",1,0)*TRANSPOSE('CR Backing (Hide)'!$MM56:$QH56))</f>
        <v>0</v>
      </c>
      <c r="TI56" cm="1">
        <f t="array" ref="TI56">SUM(IF('Capacity Summary'!AF$139:AF$238="X",1,0)*TRANSPOSE('CR Backing (Hide)'!$MM56:$QH56))</f>
        <v>0</v>
      </c>
      <c r="TJ56" cm="1">
        <f t="array" ref="TJ56">SUM(IF('Capacity Summary'!AG$139:AG$238="X",1,0)*TRANSPOSE('CR Backing (Hide)'!$MM56:$QH56))</f>
        <v>0</v>
      </c>
      <c r="TK56" cm="1">
        <f t="array" ref="TK56">SUM(IF('Capacity Summary'!AH$139:AH$238="X",1,0)*TRANSPOSE('CR Backing (Hide)'!$MM56:$QH56))</f>
        <v>0</v>
      </c>
      <c r="TL56" cm="1">
        <f t="array" ref="TL56">SUM(IF('Capacity Summary'!AI$139:AI$238="X",1,0)*TRANSPOSE('CR Backing (Hide)'!$MM56:$QH56))</f>
        <v>0</v>
      </c>
      <c r="TM56" cm="1">
        <f t="array" ref="TM56">SUM(IF('Capacity Summary'!AJ$139:AJ$238="X",1,0)*TRANSPOSE('CR Backing (Hide)'!$MM56:$QH56))</f>
        <v>0</v>
      </c>
      <c r="TN56" cm="1">
        <f t="array" ref="TN56">SUM(IF('Capacity Summary'!AK$139:AK$238="X",1,0)*TRANSPOSE('CR Backing (Hide)'!$MM56:$QH56))</f>
        <v>0</v>
      </c>
      <c r="TO56" cm="1">
        <f t="array" ref="TO56">SUM(IF('Capacity Summary'!AL$139:AL$238="X",1,0)*TRANSPOSE('CR Backing (Hide)'!$MM56:$QH56))</f>
        <v>0</v>
      </c>
      <c r="TP56" cm="1">
        <f t="array" ref="TP56">SUM(IF('Capacity Summary'!AM$139:AM$238="X",1,0)*TRANSPOSE('CR Backing (Hide)'!$MM56:$QH56))</f>
        <v>0</v>
      </c>
      <c r="TQ56" cm="1">
        <f t="array" ref="TQ56">SUM(IF('Capacity Summary'!AN$139:AN$238="X",1,0)*TRANSPOSE('CR Backing (Hide)'!$MM56:$QH56))</f>
        <v>0</v>
      </c>
      <c r="TR56" cm="1">
        <f t="array" ref="TR56">SUM(IF('Capacity Summary'!AO$139:AO$238="X",1,0)*TRANSPOSE('CR Backing (Hide)'!$MM56:$QH56))</f>
        <v>0</v>
      </c>
      <c r="TS56" cm="1">
        <f t="array" ref="TS56">SUM(IF('Capacity Summary'!AP$139:AP$238="X",1,0)*TRANSPOSE('CR Backing (Hide)'!$MM56:$QH56))</f>
        <v>0</v>
      </c>
      <c r="TT56" cm="1">
        <f t="array" ref="TT56">SUM(IF('Capacity Summary'!AQ$139:AQ$238="X",1,0)*TRANSPOSE('CR Backing (Hide)'!$MM56:$QH56))</f>
        <v>0</v>
      </c>
      <c r="TU56" cm="1">
        <f t="array" ref="TU56">SUM(IF('Capacity Summary'!AR$139:AR$238="X",1,0)*TRANSPOSE('CR Backing (Hide)'!$MM56:$QH56))</f>
        <v>0</v>
      </c>
      <c r="TV56" cm="1">
        <f t="array" ref="TV56">SUM(IF('Capacity Summary'!AS$139:AS$238="X",1,0)*TRANSPOSE('CR Backing (Hide)'!$MM56:$QH56))</f>
        <v>0</v>
      </c>
      <c r="TW56" cm="1">
        <f t="array" ref="TW56">SUM(IF('Capacity Summary'!AT$139:AT$238="X",1,0)*TRANSPOSE('CR Backing (Hide)'!$MM56:$QH56))</f>
        <v>0</v>
      </c>
      <c r="TX56" cm="1">
        <f t="array" ref="TX56">SUM(IF('Capacity Summary'!AU$139:AU$238="X",1,0)*TRANSPOSE('CR Backing (Hide)'!$MM56:$QH56))</f>
        <v>0</v>
      </c>
      <c r="TY56" cm="1">
        <f t="array" ref="TY56">SUM(IF('Capacity Summary'!AV$139:AV$238="X",1,0)*TRANSPOSE('CR Backing (Hide)'!$MM56:$QH56))</f>
        <v>0</v>
      </c>
      <c r="TZ56" cm="1">
        <f t="array" ref="TZ56">SUM(IF('Capacity Summary'!AW$139:AW$238="X",1,0)*TRANSPOSE('CR Backing (Hide)'!$MM56:$QH56))</f>
        <v>0</v>
      </c>
      <c r="UA56" cm="1">
        <f t="array" ref="UA56">SUM(IF('Capacity Summary'!AX$139:AX$238="X",1,0)*TRANSPOSE('CR Backing (Hide)'!$MM56:$QH56))</f>
        <v>0</v>
      </c>
      <c r="UB56" cm="1">
        <f t="array" ref="UB56">SUM(IF('Capacity Summary'!AY$139:AY$238="X",1,0)*TRANSPOSE('CR Backing (Hide)'!$MM56:$QH56))</f>
        <v>0</v>
      </c>
      <c r="UC56" cm="1">
        <f t="array" ref="UC56">SUM(IF('Capacity Summary'!AZ$139:AZ$238="X",1,0)*TRANSPOSE('CR Backing (Hide)'!$MM56:$QH56))</f>
        <v>0</v>
      </c>
      <c r="UD56" cm="1">
        <f t="array" ref="UD56">SUM(IF('Capacity Summary'!BA$139:BA$238="X",1,0)*TRANSPOSE('CR Backing (Hide)'!$MM56:$QH56))</f>
        <v>0</v>
      </c>
      <c r="UE56" cm="1">
        <f t="array" ref="UE56">SUM(IF('Capacity Summary'!BB$139:BB$238="X",1,0)*TRANSPOSE('CR Backing (Hide)'!$MM56:$QH56))</f>
        <v>0</v>
      </c>
      <c r="UF56" cm="1">
        <f t="array" ref="UF56">SUM(IF('Capacity Summary'!BC$139:BC$238="X",1,0)*TRANSPOSE('CR Backing (Hide)'!$MM56:$QH56))</f>
        <v>0</v>
      </c>
      <c r="UG56" cm="1">
        <f t="array" ref="UG56">SUM(IF('Capacity Summary'!BD$139:BD$238="X",1,0)*TRANSPOSE('CR Backing (Hide)'!$MM56:$QH56))</f>
        <v>0</v>
      </c>
      <c r="UH56" cm="1">
        <f t="array" ref="UH56">SUM(IF('Capacity Summary'!BE$139:BE$238="X",1,0)*TRANSPOSE('CR Backing (Hide)'!$MM56:$QH56))</f>
        <v>0</v>
      </c>
      <c r="UI56" cm="1">
        <f t="array" ref="UI56">SUM(IF('Capacity Summary'!BF$139:BF$238="X",1,0)*TRANSPOSE('CR Backing (Hide)'!$MM56:$QH56))</f>
        <v>0</v>
      </c>
      <c r="UJ56" cm="1">
        <f t="array" ref="UJ56">SUM(IF('Capacity Summary'!BG$139:BG$238="X",1,0)*TRANSPOSE('CR Backing (Hide)'!$MM56:$QH56))</f>
        <v>0</v>
      </c>
      <c r="UL56">
        <f t="shared" si="1"/>
        <v>0</v>
      </c>
      <c r="UM56">
        <f t="shared" si="2"/>
        <v>0</v>
      </c>
      <c r="UN56">
        <f>COUNTIF('Clinical resources'!$ZQ$7:$ABP$7,"X")</f>
        <v>0</v>
      </c>
      <c r="UP56">
        <f t="shared" si="3"/>
        <v>0</v>
      </c>
      <c r="UQ56">
        <f t="shared" si="4"/>
        <v>0</v>
      </c>
      <c r="UR56">
        <f t="shared" si="5"/>
        <v>0</v>
      </c>
      <c r="UW56">
        <f t="array" ref="UW56:YR56">$AS56:$EN56*IF('Clinical resources'!$CK59:$GH59="X",1,0)</f>
        <v>0</v>
      </c>
      <c r="UX56">
        <v>0</v>
      </c>
      <c r="UY56">
        <v>0</v>
      </c>
      <c r="UZ56">
        <v>0</v>
      </c>
      <c r="VA56">
        <v>0</v>
      </c>
      <c r="VB56">
        <v>0</v>
      </c>
      <c r="VC56">
        <v>0</v>
      </c>
      <c r="VD56">
        <v>0</v>
      </c>
      <c r="VE56">
        <v>0</v>
      </c>
      <c r="VF56">
        <v>0</v>
      </c>
      <c r="VG56">
        <v>0</v>
      </c>
      <c r="VH56">
        <v>0</v>
      </c>
      <c r="VI56">
        <v>0</v>
      </c>
      <c r="VJ56">
        <v>0</v>
      </c>
      <c r="VK56">
        <v>0</v>
      </c>
      <c r="VL56">
        <v>0</v>
      </c>
      <c r="VM56">
        <v>0</v>
      </c>
      <c r="VN56">
        <v>0</v>
      </c>
      <c r="VO56">
        <v>0</v>
      </c>
      <c r="VP56">
        <v>0</v>
      </c>
      <c r="VQ56">
        <v>0</v>
      </c>
      <c r="VR56">
        <v>0</v>
      </c>
      <c r="VS56">
        <v>0</v>
      </c>
      <c r="VT56">
        <v>0</v>
      </c>
      <c r="VU56">
        <v>0</v>
      </c>
      <c r="VV56">
        <v>0</v>
      </c>
      <c r="VW56">
        <v>0</v>
      </c>
      <c r="VX56">
        <v>0</v>
      </c>
      <c r="VY56">
        <v>0</v>
      </c>
      <c r="VZ56">
        <v>0</v>
      </c>
      <c r="WA56">
        <v>0</v>
      </c>
      <c r="WB56">
        <v>0</v>
      </c>
      <c r="WC56">
        <v>0</v>
      </c>
      <c r="WD56">
        <v>0</v>
      </c>
      <c r="WE56">
        <v>0</v>
      </c>
      <c r="WF56">
        <v>0</v>
      </c>
      <c r="WG56">
        <v>0</v>
      </c>
      <c r="WH56">
        <v>0</v>
      </c>
      <c r="WI56">
        <v>0</v>
      </c>
      <c r="WJ56">
        <v>0</v>
      </c>
      <c r="WK56">
        <v>0</v>
      </c>
      <c r="WL56">
        <v>0</v>
      </c>
      <c r="WM56">
        <v>0</v>
      </c>
      <c r="WN56">
        <v>0</v>
      </c>
      <c r="WO56">
        <v>0</v>
      </c>
      <c r="WP56">
        <v>0</v>
      </c>
      <c r="WQ56">
        <v>0</v>
      </c>
      <c r="WR56">
        <v>0</v>
      </c>
      <c r="WS56">
        <v>0</v>
      </c>
      <c r="WT56">
        <v>0</v>
      </c>
      <c r="WU56">
        <v>0</v>
      </c>
      <c r="WV56">
        <v>0</v>
      </c>
      <c r="WW56">
        <v>0</v>
      </c>
      <c r="WX56">
        <v>0</v>
      </c>
      <c r="WY56">
        <v>0</v>
      </c>
      <c r="WZ56">
        <v>0</v>
      </c>
      <c r="XA56">
        <v>0</v>
      </c>
      <c r="XB56">
        <v>0</v>
      </c>
      <c r="XC56">
        <v>0</v>
      </c>
      <c r="XD56">
        <v>0</v>
      </c>
      <c r="XE56">
        <v>0</v>
      </c>
      <c r="XF56">
        <v>0</v>
      </c>
      <c r="XG56">
        <v>0</v>
      </c>
      <c r="XH56">
        <v>0</v>
      </c>
      <c r="XI56">
        <v>0</v>
      </c>
      <c r="XJ56">
        <v>0</v>
      </c>
      <c r="XK56">
        <v>0</v>
      </c>
      <c r="XL56">
        <v>0</v>
      </c>
      <c r="XM56">
        <v>0</v>
      </c>
      <c r="XN56">
        <v>0</v>
      </c>
      <c r="XO56">
        <v>0</v>
      </c>
      <c r="XP56">
        <v>0</v>
      </c>
      <c r="XQ56">
        <v>0</v>
      </c>
      <c r="XR56">
        <v>0</v>
      </c>
      <c r="XS56">
        <v>0</v>
      </c>
      <c r="XT56">
        <v>0</v>
      </c>
      <c r="XU56">
        <v>0</v>
      </c>
      <c r="XV56">
        <v>0</v>
      </c>
      <c r="XW56">
        <v>0</v>
      </c>
      <c r="XX56">
        <v>0</v>
      </c>
      <c r="XY56">
        <v>0</v>
      </c>
      <c r="XZ56">
        <v>0</v>
      </c>
      <c r="YA56">
        <v>0</v>
      </c>
      <c r="YB56">
        <v>0</v>
      </c>
      <c r="YC56">
        <v>0</v>
      </c>
      <c r="YD56">
        <v>0</v>
      </c>
      <c r="YE56">
        <v>0</v>
      </c>
      <c r="YF56">
        <v>0</v>
      </c>
      <c r="YG56">
        <v>0</v>
      </c>
      <c r="YH56">
        <v>0</v>
      </c>
      <c r="YI56">
        <v>0</v>
      </c>
      <c r="YJ56">
        <v>0</v>
      </c>
      <c r="YK56">
        <v>0</v>
      </c>
      <c r="YL56">
        <v>0</v>
      </c>
      <c r="YM56">
        <v>0</v>
      </c>
      <c r="YN56">
        <v>0</v>
      </c>
      <c r="YO56">
        <v>0</v>
      </c>
      <c r="YP56">
        <v>0</v>
      </c>
      <c r="YQ56">
        <v>0</v>
      </c>
      <c r="YR56">
        <v>0</v>
      </c>
      <c r="YV56">
        <f t="array" ref="YV56:ACQ56">$EQ56:$IL56*IF('Clinical resources'!$OA59:$RV59="X",1,0)</f>
        <v>0</v>
      </c>
      <c r="YW56">
        <v>0</v>
      </c>
      <c r="YX56">
        <v>0</v>
      </c>
      <c r="YY56">
        <v>0</v>
      </c>
      <c r="YZ56">
        <v>0</v>
      </c>
      <c r="ZA56">
        <v>0</v>
      </c>
      <c r="ZB56">
        <v>0</v>
      </c>
      <c r="ZC56">
        <v>0</v>
      </c>
      <c r="ZD56">
        <v>0</v>
      </c>
      <c r="ZE56">
        <v>0</v>
      </c>
      <c r="ZF56">
        <v>0</v>
      </c>
      <c r="ZG56">
        <v>0</v>
      </c>
      <c r="ZH56">
        <v>0</v>
      </c>
      <c r="ZI56">
        <v>0</v>
      </c>
      <c r="ZJ56">
        <v>0</v>
      </c>
      <c r="ZK56">
        <v>0</v>
      </c>
      <c r="ZL56">
        <v>0</v>
      </c>
      <c r="ZM56">
        <v>0</v>
      </c>
      <c r="ZN56">
        <v>0</v>
      </c>
      <c r="ZO56">
        <v>0</v>
      </c>
      <c r="ZP56">
        <v>0</v>
      </c>
      <c r="ZQ56">
        <v>0</v>
      </c>
      <c r="ZR56">
        <v>0</v>
      </c>
      <c r="ZS56">
        <v>0</v>
      </c>
      <c r="ZT56">
        <v>0</v>
      </c>
      <c r="ZU56">
        <v>0</v>
      </c>
      <c r="ZV56">
        <v>0</v>
      </c>
      <c r="ZW56">
        <v>0</v>
      </c>
      <c r="ZX56">
        <v>0</v>
      </c>
      <c r="ZY56">
        <v>0</v>
      </c>
      <c r="ZZ56">
        <v>0</v>
      </c>
      <c r="AAA56">
        <v>0</v>
      </c>
      <c r="AAB56">
        <v>0</v>
      </c>
      <c r="AAC56">
        <v>0</v>
      </c>
      <c r="AAD56">
        <v>0</v>
      </c>
      <c r="AAE56">
        <v>0</v>
      </c>
      <c r="AAF56">
        <v>0</v>
      </c>
      <c r="AAG56">
        <v>0</v>
      </c>
      <c r="AAH56">
        <v>0</v>
      </c>
      <c r="AAI56">
        <v>0</v>
      </c>
      <c r="AAJ56">
        <v>0</v>
      </c>
      <c r="AAK56">
        <v>0</v>
      </c>
      <c r="AAL56">
        <v>0</v>
      </c>
      <c r="AAM56">
        <v>0</v>
      </c>
      <c r="AAN56">
        <v>0</v>
      </c>
      <c r="AAO56">
        <v>0</v>
      </c>
      <c r="AAP56">
        <v>0</v>
      </c>
      <c r="AAQ56">
        <v>0</v>
      </c>
      <c r="AAR56">
        <v>0</v>
      </c>
      <c r="AAS56">
        <v>0</v>
      </c>
      <c r="AAT56">
        <v>0</v>
      </c>
      <c r="AAU56">
        <v>0</v>
      </c>
      <c r="AAV56">
        <v>0</v>
      </c>
      <c r="AAW56">
        <v>0</v>
      </c>
      <c r="AAX56">
        <v>0</v>
      </c>
      <c r="AAY56">
        <v>0</v>
      </c>
      <c r="AAZ56">
        <v>0</v>
      </c>
      <c r="ABA56">
        <v>0</v>
      </c>
      <c r="ABB56">
        <v>0</v>
      </c>
      <c r="ABC56">
        <v>0</v>
      </c>
      <c r="ABD56">
        <v>0</v>
      </c>
      <c r="ABE56">
        <v>0</v>
      </c>
      <c r="ABF56">
        <v>0</v>
      </c>
      <c r="ABG56">
        <v>0</v>
      </c>
      <c r="ABH56">
        <v>0</v>
      </c>
      <c r="ABI56">
        <v>0</v>
      </c>
      <c r="ABJ56">
        <v>0</v>
      </c>
      <c r="ABK56">
        <v>0</v>
      </c>
      <c r="ABL56">
        <v>0</v>
      </c>
      <c r="ABM56">
        <v>0</v>
      </c>
      <c r="ABN56">
        <v>0</v>
      </c>
      <c r="ABO56">
        <v>0</v>
      </c>
      <c r="ABP56">
        <v>0</v>
      </c>
      <c r="ABQ56">
        <v>0</v>
      </c>
      <c r="ABR56">
        <v>0</v>
      </c>
      <c r="ABS56">
        <v>0</v>
      </c>
      <c r="ABT56">
        <v>0</v>
      </c>
      <c r="ABU56">
        <v>0</v>
      </c>
      <c r="ABV56">
        <v>0</v>
      </c>
      <c r="ABW56">
        <v>0</v>
      </c>
      <c r="ABX56">
        <v>0</v>
      </c>
      <c r="ABY56">
        <v>0</v>
      </c>
      <c r="ABZ56">
        <v>0</v>
      </c>
      <c r="ACA56">
        <v>0</v>
      </c>
      <c r="ACB56">
        <v>0</v>
      </c>
      <c r="ACC56">
        <v>0</v>
      </c>
      <c r="ACD56">
        <v>0</v>
      </c>
      <c r="ACE56">
        <v>0</v>
      </c>
      <c r="ACF56">
        <v>0</v>
      </c>
      <c r="ACG56">
        <v>0</v>
      </c>
      <c r="ACH56">
        <v>0</v>
      </c>
      <c r="ACI56">
        <v>0</v>
      </c>
      <c r="ACJ56">
        <v>0</v>
      </c>
      <c r="ACK56">
        <v>0</v>
      </c>
      <c r="ACL56">
        <v>0</v>
      </c>
      <c r="ACM56">
        <v>0</v>
      </c>
      <c r="ACN56">
        <v>0</v>
      </c>
      <c r="ACO56">
        <v>0</v>
      </c>
      <c r="ACP56">
        <v>0</v>
      </c>
      <c r="ACQ56">
        <v>0</v>
      </c>
    </row>
    <row r="57" spans="2:771" x14ac:dyDescent="0.25">
      <c r="B57">
        <f>IF(A57='Clinical resources'!B60,0,1)</f>
        <v>0</v>
      </c>
      <c r="C57">
        <f>'Clinical resources'!D60</f>
        <v>0</v>
      </c>
      <c r="H57" t="str">
        <f>ROW(H54)&amp;". "&amp;'Clinical resources'!B60</f>
        <v xml:space="preserve">54. </v>
      </c>
      <c r="J57" t="str" cm="1">
        <f t="array" ref="J57">IF(SUM(IF('Clinical resources'!L60:P60="X",1,0)*'Clinical resources'!L$4:P$4)&gt;0,"X","")</f>
        <v/>
      </c>
      <c r="K57" t="str" cm="1">
        <f t="array" ref="K57">IF(SUM(IF('Clinical resources'!Q60:U60="X",1,0)*'Clinical resources'!Q$4:U$4)&gt;0,"X","")</f>
        <v/>
      </c>
      <c r="L57" t="str" cm="1">
        <f t="array" ref="L57">IF(SUM(IF('Clinical resources'!V60:Z60="X",1,0)*'Clinical resources'!V$4:Z$4)&gt;0,"X","")</f>
        <v/>
      </c>
      <c r="M57" t="str" cm="1">
        <f t="array" ref="M57">IF(SUM(IF('Clinical resources'!AA60:AE60="X",1,0)*'Clinical resources'!AA$4:AE$4)&gt;0,"X","")</f>
        <v/>
      </c>
      <c r="N57" t="str" cm="1">
        <f t="array" ref="N57">IF(SUM(IF('Clinical resources'!AF60:AJ60="X",1,0)*'Clinical resources'!AF$4:AJ$4)&gt;0,"X","")</f>
        <v/>
      </c>
      <c r="O57" t="str" cm="1">
        <f t="array" ref="O57">IF(SUM(IF('Clinical resources'!AK60:AO60="X",1,0)*'Clinical resources'!AK$4:AO$4)&gt;0,"X","")</f>
        <v/>
      </c>
      <c r="P57" t="str" cm="1">
        <f t="array" ref="P57">IF(SUM(IF('Clinical resources'!AP60:AT60="X",1,0)*'Clinical resources'!AP$4:AT$4)&gt;0,"X","")</f>
        <v/>
      </c>
      <c r="Q57" t="str" cm="1">
        <f t="array" ref="Q57">IF(SUM(IF('Clinical resources'!AU60:AY60="X",1,0)*'Clinical resources'!AU$4:AY$4)&gt;0,"X","")</f>
        <v/>
      </c>
      <c r="R57" t="str" cm="1">
        <f t="array" ref="R57">IF(SUM(IF('Clinical resources'!AZ60:BD60="X",1,0)*'Clinical resources'!AZ$4:BD$4)&gt;0,"X","")</f>
        <v/>
      </c>
      <c r="S57" t="str" cm="1">
        <f t="array" ref="S57">IF(SUM(IF('Clinical resources'!BE60:BI60="X",1,0)*'Clinical resources'!BE$4:BI$4)&gt;0,"X","")</f>
        <v/>
      </c>
      <c r="T57" t="str" cm="1">
        <f t="array" ref="T57">IF(SUM(IF('Clinical resources'!BJ60:BN60="X",1,0)*'Clinical resources'!BJ$4:BN$4)&gt;0,"X","")</f>
        <v/>
      </c>
      <c r="U57" t="str" cm="1">
        <f t="array" ref="U57">IF(SUM(IF('Clinical resources'!BO60:BS60="X",1,0)*'Clinical resources'!BO$4:BS$4)&gt;0,"X","")</f>
        <v/>
      </c>
      <c r="V57" t="str" cm="1">
        <f t="array" ref="V57">IF(SUM(IF('Clinical resources'!BT60:BX60="X",1,0)*'Clinical resources'!BT$4:BX$4)&gt;0,"X","")</f>
        <v/>
      </c>
      <c r="W57" t="str" cm="1">
        <f t="array" ref="W57">IF(SUM(IF('Clinical resources'!BY60:CC60="X",1,0)*'Clinical resources'!BY$4:CC$4)&gt;0,"X","")</f>
        <v/>
      </c>
      <c r="X57" t="str" cm="1">
        <f t="array" ref="X57">IF(SUM(IF('Clinical resources'!CD60:CH60="X",1,0)*'Clinical resources'!CD$4:CH$4)&gt;0,"X","")</f>
        <v/>
      </c>
      <c r="AA57">
        <f t="array" ref="AA57">SUM('Clinical resources'!$L$4:$P$4*IF('Clinical resources'!$L60:$P60="X",1,0))</f>
        <v>0</v>
      </c>
      <c r="AB57">
        <f t="array" ref="AB57">SUM('Clinical resources'!$Q$4:$U$4*IF('Clinical resources'!$Q60:$U60="X",1,0))</f>
        <v>0</v>
      </c>
      <c r="AC57">
        <f t="array" ref="AC57">SUM('Clinical resources'!$V$4:$Z$4*IF('Clinical resources'!$V60:$Z60="X",1,0))</f>
        <v>0</v>
      </c>
      <c r="AD57">
        <f t="array" ref="AD57">SUM('Clinical resources'!$AA$4:$AE$4*IF('Clinical resources'!$AA60:$AE60="X",1,0))</f>
        <v>0</v>
      </c>
      <c r="AE57">
        <f t="array" ref="AE57">SUM('Clinical resources'!$AF$4:$AJ$4*IF('Clinical resources'!$AF60:$AJ60="X",1,0))</f>
        <v>0</v>
      </c>
      <c r="AF57">
        <f t="array" ref="AF57">SUM('Clinical resources'!$AK$4:$AO$4*IF('Clinical resources'!$AK60:$AO60="X",1,0))</f>
        <v>0</v>
      </c>
      <c r="AG57">
        <f t="array" ref="AG57">SUM('Clinical resources'!$AP$4:$AT$4*IF('Clinical resources'!$AP60:$AT60="X",1,0))</f>
        <v>0</v>
      </c>
      <c r="AH57">
        <f t="array" ref="AH57">SUM('Clinical resources'!$AU$4:$AY$4*IF('Clinical resources'!$AU60:$AY60="X",1,0))</f>
        <v>0</v>
      </c>
      <c r="AI57">
        <f t="array" ref="AI57">SUM('Clinical resources'!$AZ$4:$BD$4*IF('Clinical resources'!$AZ60:$BD60="X",1,0))</f>
        <v>0</v>
      </c>
      <c r="AJ57">
        <f t="array" ref="AJ57">SUM('Clinical resources'!$BE$4:$BI$4*IF('Clinical resources'!$BE60:$BI60="X",1,0))</f>
        <v>0</v>
      </c>
      <c r="AK57">
        <f t="array" ref="AK57">SUM('Clinical resources'!$BJ$4:$BN$4*IF('Clinical resources'!$BJ60:$BN60="X",1,0))</f>
        <v>0</v>
      </c>
      <c r="AL57">
        <f t="array" ref="AL57">SUM('Clinical resources'!$BO$4:$BS$4*IF('Clinical resources'!$BO60:$BS60="X",1,0))</f>
        <v>0</v>
      </c>
      <c r="AM57">
        <f t="array" ref="AM57">SUM('Clinical resources'!$BT$4:$BX$4*IF('Clinical resources'!$BT60:$BX60="X",1,0))</f>
        <v>0</v>
      </c>
      <c r="AN57">
        <f t="array" ref="AN57">SUM('Clinical resources'!$BY$4:$CC$4*IF('Clinical resources'!$BY60:$CC60="X",1,0))</f>
        <v>0</v>
      </c>
      <c r="AO57">
        <f t="array" ref="AO57">SUM('Clinical resources'!$CD$4:$CH$4*IF('Clinical resources'!$CD60:$CH60="X",1,0))</f>
        <v>0</v>
      </c>
      <c r="AS57" cm="1">
        <f t="array" ref="AS57">IF(SUM(IF($J57:$X57=TRANSPOSE('Capacity Backing (Hide)2'!B$67:B$81),1,0))&gt;0,1,0)</f>
        <v>0</v>
      </c>
      <c r="AT57" cm="1">
        <f t="array" ref="AT57">IF(SUM(IF($J57:$X57=TRANSPOSE('Capacity Backing (Hide)2'!C$67:C$81),1,0))&gt;0,1,0)</f>
        <v>0</v>
      </c>
      <c r="AU57" cm="1">
        <f t="array" ref="AU57">IF(SUM(IF($J57:$X57=TRANSPOSE('Capacity Backing (Hide)2'!D$67:D$81),1,0))&gt;0,1,0)</f>
        <v>0</v>
      </c>
      <c r="AV57" cm="1">
        <f t="array" ref="AV57">IF(SUM(IF($J57:$X57=TRANSPOSE('Capacity Backing (Hide)2'!E$67:E$81),1,0))&gt;0,1,0)</f>
        <v>0</v>
      </c>
      <c r="AW57" cm="1">
        <f t="array" ref="AW57">IF(SUM(IF($J57:$X57=TRANSPOSE('Capacity Backing (Hide)2'!F$67:F$81),1,0))&gt;0,1,0)</f>
        <v>0</v>
      </c>
      <c r="AX57" cm="1">
        <f t="array" ref="AX57">IF(SUM(IF($J57:$X57=TRANSPOSE('Capacity Backing (Hide)2'!G$67:G$81),1,0))&gt;0,1,0)</f>
        <v>0</v>
      </c>
      <c r="AY57" cm="1">
        <f t="array" ref="AY57">IF(SUM(IF($J57:$X57=TRANSPOSE('Capacity Backing (Hide)2'!H$67:H$81),1,0))&gt;0,1,0)</f>
        <v>0</v>
      </c>
      <c r="AZ57" cm="1">
        <f t="array" ref="AZ57">IF(SUM(IF($J57:$X57=TRANSPOSE('Capacity Backing (Hide)2'!I$67:I$81),1,0))&gt;0,1,0)</f>
        <v>0</v>
      </c>
      <c r="BA57" cm="1">
        <f t="array" ref="BA57">IF(SUM(IF($J57:$X57=TRANSPOSE('Capacity Backing (Hide)2'!J$67:J$81),1,0))&gt;0,1,0)</f>
        <v>0</v>
      </c>
      <c r="BB57" cm="1">
        <f t="array" ref="BB57">IF(SUM(IF($J57:$X57=TRANSPOSE('Capacity Backing (Hide)2'!K$67:K$81),1,0))&gt;0,1,0)</f>
        <v>0</v>
      </c>
      <c r="BC57" cm="1">
        <f t="array" ref="BC57">IF(SUM(IF($J57:$X57=TRANSPOSE('Capacity Backing (Hide)2'!L$67:L$81),1,0))&gt;0,1,0)</f>
        <v>0</v>
      </c>
      <c r="BD57" cm="1">
        <f t="array" ref="BD57">IF(SUM(IF($J57:$X57=TRANSPOSE('Capacity Backing (Hide)2'!M$67:M$81),1,0))&gt;0,1,0)</f>
        <v>0</v>
      </c>
      <c r="BE57" cm="1">
        <f t="array" ref="BE57">IF(SUM(IF($J57:$X57=TRANSPOSE('Capacity Backing (Hide)2'!N$67:N$81),1,0))&gt;0,1,0)</f>
        <v>0</v>
      </c>
      <c r="BF57" cm="1">
        <f t="array" ref="BF57">IF(SUM(IF($J57:$X57=TRANSPOSE('Capacity Backing (Hide)2'!O$67:O$81),1,0))&gt;0,1,0)</f>
        <v>0</v>
      </c>
      <c r="BG57" cm="1">
        <f t="array" ref="BG57">IF(SUM(IF($J57:$X57=TRANSPOSE('Capacity Backing (Hide)2'!P$67:P$81),1,0))&gt;0,1,0)</f>
        <v>0</v>
      </c>
      <c r="BH57" cm="1">
        <f t="array" ref="BH57">IF(SUM(IF($J57:$X57=TRANSPOSE('Capacity Backing (Hide)2'!Q$67:Q$81),1,0))&gt;0,1,0)</f>
        <v>0</v>
      </c>
      <c r="BI57" cm="1">
        <f t="array" ref="BI57">IF(SUM(IF($J57:$X57=TRANSPOSE('Capacity Backing (Hide)2'!R$67:R$81),1,0))&gt;0,1,0)</f>
        <v>0</v>
      </c>
      <c r="BJ57" cm="1">
        <f t="array" ref="BJ57">IF(SUM(IF($J57:$X57=TRANSPOSE('Capacity Backing (Hide)2'!S$67:S$81),1,0))&gt;0,1,0)</f>
        <v>0</v>
      </c>
      <c r="BK57" cm="1">
        <f t="array" ref="BK57">IF(SUM(IF($J57:$X57=TRANSPOSE('Capacity Backing (Hide)2'!T$67:T$81),1,0))&gt;0,1,0)</f>
        <v>0</v>
      </c>
      <c r="BL57" cm="1">
        <f t="array" ref="BL57">IF(SUM(IF($J57:$X57=TRANSPOSE('Capacity Backing (Hide)2'!U$67:U$81),1,0))&gt;0,1,0)</f>
        <v>0</v>
      </c>
      <c r="BM57" cm="1">
        <f t="array" ref="BM57">IF(SUM(IF($J57:$X57=TRANSPOSE('Capacity Backing (Hide)2'!V$67:V$81),1,0))&gt;0,1,0)</f>
        <v>0</v>
      </c>
      <c r="BN57" cm="1">
        <f t="array" ref="BN57">IF(SUM(IF($J57:$X57=TRANSPOSE('Capacity Backing (Hide)2'!W$67:W$81),1,0))&gt;0,1,0)</f>
        <v>0</v>
      </c>
      <c r="BO57" cm="1">
        <f t="array" ref="BO57">IF(SUM(IF($J57:$X57=TRANSPOSE('Capacity Backing (Hide)2'!X$67:X$81),1,0))&gt;0,1,0)</f>
        <v>0</v>
      </c>
      <c r="BP57" cm="1">
        <f t="array" ref="BP57">IF(SUM(IF($J57:$X57=TRANSPOSE('Capacity Backing (Hide)2'!Y$67:Y$81),1,0))&gt;0,1,0)</f>
        <v>0</v>
      </c>
      <c r="BQ57" cm="1">
        <f t="array" ref="BQ57">IF(SUM(IF($J57:$X57=TRANSPOSE('Capacity Backing (Hide)2'!Z$67:Z$81),1,0))&gt;0,1,0)</f>
        <v>0</v>
      </c>
      <c r="BR57" cm="1">
        <f t="array" ref="BR57">IF(SUM(IF($J57:$X57=TRANSPOSE('Capacity Backing (Hide)2'!AA$67:AA$81),1,0))&gt;0,1,0)</f>
        <v>0</v>
      </c>
      <c r="BS57" cm="1">
        <f t="array" ref="BS57">IF(SUM(IF($J57:$X57=TRANSPOSE('Capacity Backing (Hide)2'!AB$67:AB$81),1,0))&gt;0,1,0)</f>
        <v>0</v>
      </c>
      <c r="BT57" cm="1">
        <f t="array" ref="BT57">IF(SUM(IF($J57:$X57=TRANSPOSE('Capacity Backing (Hide)2'!AC$67:AC$81),1,0))&gt;0,1,0)</f>
        <v>0</v>
      </c>
      <c r="BU57" cm="1">
        <f t="array" ref="BU57">IF(SUM(IF($J57:$X57=TRANSPOSE('Capacity Backing (Hide)2'!AD$67:AD$81),1,0))&gt;0,1,0)</f>
        <v>0</v>
      </c>
      <c r="BV57" cm="1">
        <f t="array" ref="BV57">IF(SUM(IF($J57:$X57=TRANSPOSE('Capacity Backing (Hide)2'!AE$67:AE$81),1,0))&gt;0,1,0)</f>
        <v>0</v>
      </c>
      <c r="BW57" cm="1">
        <f t="array" ref="BW57">IF(SUM(IF($J57:$X57=TRANSPOSE('Capacity Backing (Hide)2'!AF$67:AF$81),1,0))&gt;0,1,0)</f>
        <v>0</v>
      </c>
      <c r="BX57" cm="1">
        <f t="array" ref="BX57">IF(SUM(IF($J57:$X57=TRANSPOSE('Capacity Backing (Hide)2'!AG$67:AG$81),1,0))&gt;0,1,0)</f>
        <v>0</v>
      </c>
      <c r="BY57" cm="1">
        <f t="array" ref="BY57">IF(SUM(IF($J57:$X57=TRANSPOSE('Capacity Backing (Hide)2'!AH$67:AH$81),1,0))&gt;0,1,0)</f>
        <v>0</v>
      </c>
      <c r="BZ57" cm="1">
        <f t="array" ref="BZ57">IF(SUM(IF($J57:$X57=TRANSPOSE('Capacity Backing (Hide)2'!AI$67:AI$81),1,0))&gt;0,1,0)</f>
        <v>0</v>
      </c>
      <c r="CA57" cm="1">
        <f t="array" ref="CA57">IF(SUM(IF($J57:$X57=TRANSPOSE('Capacity Backing (Hide)2'!AJ$67:AJ$81),1,0))&gt;0,1,0)</f>
        <v>0</v>
      </c>
      <c r="CB57" cm="1">
        <f t="array" ref="CB57">IF(SUM(IF($J57:$X57=TRANSPOSE('Capacity Backing (Hide)2'!AK$67:AK$81),1,0))&gt;0,1,0)</f>
        <v>0</v>
      </c>
      <c r="CC57" cm="1">
        <f t="array" ref="CC57">IF(SUM(IF($J57:$X57=TRANSPOSE('Capacity Backing (Hide)2'!AL$67:AL$81),1,0))&gt;0,1,0)</f>
        <v>0</v>
      </c>
      <c r="CD57" cm="1">
        <f t="array" ref="CD57">IF(SUM(IF($J57:$X57=TRANSPOSE('Capacity Backing (Hide)2'!AM$67:AM$81),1,0))&gt;0,1,0)</f>
        <v>0</v>
      </c>
      <c r="CE57" cm="1">
        <f t="array" ref="CE57">IF(SUM(IF($J57:$X57=TRANSPOSE('Capacity Backing (Hide)2'!AN$67:AN$81),1,0))&gt;0,1,0)</f>
        <v>0</v>
      </c>
      <c r="CF57" cm="1">
        <f t="array" ref="CF57">IF(SUM(IF($J57:$X57=TRANSPOSE('Capacity Backing (Hide)2'!AO$67:AO$81),1,0))&gt;0,1,0)</f>
        <v>0</v>
      </c>
      <c r="CG57" cm="1">
        <f t="array" ref="CG57">IF(SUM(IF($J57:$X57=TRANSPOSE('Capacity Backing (Hide)2'!AP$67:AP$81),1,0))&gt;0,1,0)</f>
        <v>0</v>
      </c>
      <c r="CH57" cm="1">
        <f t="array" ref="CH57">IF(SUM(IF($J57:$X57=TRANSPOSE('Capacity Backing (Hide)2'!AQ$67:AQ$81),1,0))&gt;0,1,0)</f>
        <v>0</v>
      </c>
      <c r="CI57" cm="1">
        <f t="array" ref="CI57">IF(SUM(IF($J57:$X57=TRANSPOSE('Capacity Backing (Hide)2'!AR$67:AR$81),1,0))&gt;0,1,0)</f>
        <v>0</v>
      </c>
      <c r="CJ57" cm="1">
        <f t="array" ref="CJ57">IF(SUM(IF($J57:$X57=TRANSPOSE('Capacity Backing (Hide)2'!AS$67:AS$81),1,0))&gt;0,1,0)</f>
        <v>0</v>
      </c>
      <c r="CK57" cm="1">
        <f t="array" ref="CK57">IF(SUM(IF($J57:$X57=TRANSPOSE('Capacity Backing (Hide)2'!AT$67:AT$81),1,0))&gt;0,1,0)</f>
        <v>0</v>
      </c>
      <c r="CL57" cm="1">
        <f t="array" ref="CL57">IF(SUM(IF($J57:$X57=TRANSPOSE('Capacity Backing (Hide)2'!AU$67:AU$81),1,0))&gt;0,1,0)</f>
        <v>0</v>
      </c>
      <c r="CM57" cm="1">
        <f t="array" ref="CM57">IF(SUM(IF($J57:$X57=TRANSPOSE('Capacity Backing (Hide)2'!AV$67:AV$81),1,0))&gt;0,1,0)</f>
        <v>0</v>
      </c>
      <c r="CN57" cm="1">
        <f t="array" ref="CN57">IF(SUM(IF($J57:$X57=TRANSPOSE('Capacity Backing (Hide)2'!AW$67:AW$81),1,0))&gt;0,1,0)</f>
        <v>0</v>
      </c>
      <c r="CO57" cm="1">
        <f t="array" ref="CO57">IF(SUM(IF($J57:$X57=TRANSPOSE('Capacity Backing (Hide)2'!AX$67:AX$81),1,0))&gt;0,1,0)</f>
        <v>0</v>
      </c>
      <c r="CP57" cm="1">
        <f t="array" ref="CP57">IF(SUM(IF($J57:$X57=TRANSPOSE('Capacity Backing (Hide)2'!AY$67:AY$81),1,0))&gt;0,1,0)</f>
        <v>0</v>
      </c>
      <c r="CQ57" cm="1">
        <f t="array" ref="CQ57">IF(SUM(IF($J57:$X57=TRANSPOSE('Capacity Backing (Hide)2'!AZ$67:AZ$81),1,0))&gt;0,1,0)</f>
        <v>0</v>
      </c>
      <c r="CR57" cm="1">
        <f t="array" ref="CR57">IF(SUM(IF($J57:$X57=TRANSPOSE('Capacity Backing (Hide)2'!BA$67:BA$81),1,0))&gt;0,1,0)</f>
        <v>0</v>
      </c>
      <c r="CS57" cm="1">
        <f t="array" ref="CS57">IF(SUM(IF($J57:$X57=TRANSPOSE('Capacity Backing (Hide)2'!BB$67:BB$81),1,0))&gt;0,1,0)</f>
        <v>0</v>
      </c>
      <c r="CT57" cm="1">
        <f t="array" ref="CT57">IF(SUM(IF($J57:$X57=TRANSPOSE('Capacity Backing (Hide)2'!BC$67:BC$81),1,0))&gt;0,1,0)</f>
        <v>0</v>
      </c>
      <c r="CU57" cm="1">
        <f t="array" ref="CU57">IF(SUM(IF($J57:$X57=TRANSPOSE('Capacity Backing (Hide)2'!BD$67:BD$81),1,0))&gt;0,1,0)</f>
        <v>0</v>
      </c>
      <c r="CV57" cm="1">
        <f t="array" ref="CV57">IF(SUM(IF($J57:$X57=TRANSPOSE('Capacity Backing (Hide)2'!BE$67:BE$81),1,0))&gt;0,1,0)</f>
        <v>0</v>
      </c>
      <c r="CW57" cm="1">
        <f t="array" ref="CW57">IF(SUM(IF($J57:$X57=TRANSPOSE('Capacity Backing (Hide)2'!BF$67:BF$81),1,0))&gt;0,1,0)</f>
        <v>0</v>
      </c>
      <c r="CX57" cm="1">
        <f t="array" ref="CX57">IF(SUM(IF($J57:$X57=TRANSPOSE('Capacity Backing (Hide)2'!BG$67:BG$81),1,0))&gt;0,1,0)</f>
        <v>0</v>
      </c>
      <c r="CY57" cm="1">
        <f t="array" ref="CY57">IF(SUM(IF($J57:$X57=TRANSPOSE('Capacity Backing (Hide)2'!BH$67:BH$81),1,0))&gt;0,1,0)</f>
        <v>0</v>
      </c>
      <c r="CZ57" cm="1">
        <f t="array" ref="CZ57">IF(SUM(IF($J57:$X57=TRANSPOSE('Capacity Backing (Hide)2'!BI$67:BI$81),1,0))&gt;0,1,0)</f>
        <v>0</v>
      </c>
      <c r="DA57" cm="1">
        <f t="array" ref="DA57">IF(SUM(IF($J57:$X57=TRANSPOSE('Capacity Backing (Hide)2'!BJ$67:BJ$81),1,0))&gt;0,1,0)</f>
        <v>0</v>
      </c>
      <c r="DB57" cm="1">
        <f t="array" ref="DB57">IF(SUM(IF($J57:$X57=TRANSPOSE('Capacity Backing (Hide)2'!BK$67:BK$81),1,0))&gt;0,1,0)</f>
        <v>0</v>
      </c>
      <c r="DC57" cm="1">
        <f t="array" ref="DC57">IF(SUM(IF($J57:$X57=TRANSPOSE('Capacity Backing (Hide)2'!BL$67:BL$81),1,0))&gt;0,1,0)</f>
        <v>0</v>
      </c>
      <c r="DD57" cm="1">
        <f t="array" ref="DD57">IF(SUM(IF($J57:$X57=TRANSPOSE('Capacity Backing (Hide)2'!BM$67:BM$81),1,0))&gt;0,1,0)</f>
        <v>0</v>
      </c>
      <c r="DE57" cm="1">
        <f t="array" ref="DE57">IF(SUM(IF($J57:$X57=TRANSPOSE('Capacity Backing (Hide)2'!BN$67:BN$81),1,0))&gt;0,1,0)</f>
        <v>0</v>
      </c>
      <c r="DF57" cm="1">
        <f t="array" ref="DF57">IF(SUM(IF($J57:$X57=TRANSPOSE('Capacity Backing (Hide)2'!BO$67:BO$81),1,0))&gt;0,1,0)</f>
        <v>0</v>
      </c>
      <c r="DG57" cm="1">
        <f t="array" ref="DG57">IF(SUM(IF($J57:$X57=TRANSPOSE('Capacity Backing (Hide)2'!BP$67:BP$81),1,0))&gt;0,1,0)</f>
        <v>0</v>
      </c>
      <c r="DH57" cm="1">
        <f t="array" ref="DH57">IF(SUM(IF($J57:$X57=TRANSPOSE('Capacity Backing (Hide)2'!BQ$67:BQ$81),1,0))&gt;0,1,0)</f>
        <v>0</v>
      </c>
      <c r="DI57" cm="1">
        <f t="array" ref="DI57">IF(SUM(IF($J57:$X57=TRANSPOSE('Capacity Backing (Hide)2'!BR$67:BR$81),1,0))&gt;0,1,0)</f>
        <v>0</v>
      </c>
      <c r="DJ57" cm="1">
        <f t="array" ref="DJ57">IF(SUM(IF($J57:$X57=TRANSPOSE('Capacity Backing (Hide)2'!BS$67:BS$81),1,0))&gt;0,1,0)</f>
        <v>0</v>
      </c>
      <c r="DK57" cm="1">
        <f t="array" ref="DK57">IF(SUM(IF($J57:$X57=TRANSPOSE('Capacity Backing (Hide)2'!BT$67:BT$81),1,0))&gt;0,1,0)</f>
        <v>0</v>
      </c>
      <c r="DL57" cm="1">
        <f t="array" ref="DL57">IF(SUM(IF($J57:$X57=TRANSPOSE('Capacity Backing (Hide)2'!BU$67:BU$81),1,0))&gt;0,1,0)</f>
        <v>0</v>
      </c>
      <c r="DM57" cm="1">
        <f t="array" ref="DM57">IF(SUM(IF($J57:$X57=TRANSPOSE('Capacity Backing (Hide)2'!BV$67:BV$81),1,0))&gt;0,1,0)</f>
        <v>0</v>
      </c>
      <c r="DN57" cm="1">
        <f t="array" ref="DN57">IF(SUM(IF($J57:$X57=TRANSPOSE('Capacity Backing (Hide)2'!BW$67:BW$81),1,0))&gt;0,1,0)</f>
        <v>0</v>
      </c>
      <c r="DO57" cm="1">
        <f t="array" ref="DO57">IF(SUM(IF($J57:$X57=TRANSPOSE('Capacity Backing (Hide)2'!BX$67:BX$81),1,0))&gt;0,1,0)</f>
        <v>0</v>
      </c>
      <c r="DP57" cm="1">
        <f t="array" ref="DP57">IF(SUM(IF($J57:$X57=TRANSPOSE('Capacity Backing (Hide)2'!BY$67:BY$81),1,0))&gt;0,1,0)</f>
        <v>0</v>
      </c>
      <c r="DQ57" cm="1">
        <f t="array" ref="DQ57">IF(SUM(IF($J57:$X57=TRANSPOSE('Capacity Backing (Hide)2'!BZ$67:BZ$81),1,0))&gt;0,1,0)</f>
        <v>0</v>
      </c>
      <c r="DR57" cm="1">
        <f t="array" ref="DR57">IF(SUM(IF($J57:$X57=TRANSPOSE('Capacity Backing (Hide)2'!CA$67:CA$81),1,0))&gt;0,1,0)</f>
        <v>0</v>
      </c>
      <c r="DS57" cm="1">
        <f t="array" ref="DS57">IF(SUM(IF($J57:$X57=TRANSPOSE('Capacity Backing (Hide)2'!CB$67:CB$81),1,0))&gt;0,1,0)</f>
        <v>0</v>
      </c>
      <c r="DT57" cm="1">
        <f t="array" ref="DT57">IF(SUM(IF($J57:$X57=TRANSPOSE('Capacity Backing (Hide)2'!CC$67:CC$81),1,0))&gt;0,1,0)</f>
        <v>0</v>
      </c>
      <c r="DU57" cm="1">
        <f t="array" ref="DU57">IF(SUM(IF($J57:$X57=TRANSPOSE('Capacity Backing (Hide)2'!CD$67:CD$81),1,0))&gt;0,1,0)</f>
        <v>0</v>
      </c>
      <c r="DV57" cm="1">
        <f t="array" ref="DV57">IF(SUM(IF($J57:$X57=TRANSPOSE('Capacity Backing (Hide)2'!CE$67:CE$81),1,0))&gt;0,1,0)</f>
        <v>0</v>
      </c>
      <c r="DW57" cm="1">
        <f t="array" ref="DW57">IF(SUM(IF($J57:$X57=TRANSPOSE('Capacity Backing (Hide)2'!CF$67:CF$81),1,0))&gt;0,1,0)</f>
        <v>0</v>
      </c>
      <c r="DX57" cm="1">
        <f t="array" ref="DX57">IF(SUM(IF($J57:$X57=TRANSPOSE('Capacity Backing (Hide)2'!CG$67:CG$81),1,0))&gt;0,1,0)</f>
        <v>0</v>
      </c>
      <c r="DY57" cm="1">
        <f t="array" ref="DY57">IF(SUM(IF($J57:$X57=TRANSPOSE('Capacity Backing (Hide)2'!CH$67:CH$81),1,0))&gt;0,1,0)</f>
        <v>0</v>
      </c>
      <c r="DZ57" cm="1">
        <f t="array" ref="DZ57">IF(SUM(IF($J57:$X57=TRANSPOSE('Capacity Backing (Hide)2'!CI$67:CI$81),1,0))&gt;0,1,0)</f>
        <v>0</v>
      </c>
      <c r="EA57" cm="1">
        <f t="array" ref="EA57">IF(SUM(IF($J57:$X57=TRANSPOSE('Capacity Backing (Hide)2'!CJ$67:CJ$81),1,0))&gt;0,1,0)</f>
        <v>0</v>
      </c>
      <c r="EB57" cm="1">
        <f t="array" ref="EB57">IF(SUM(IF($J57:$X57=TRANSPOSE('Capacity Backing (Hide)2'!CK$67:CK$81),1,0))&gt;0,1,0)</f>
        <v>0</v>
      </c>
      <c r="EC57" cm="1">
        <f t="array" ref="EC57">IF(SUM(IF($J57:$X57=TRANSPOSE('Capacity Backing (Hide)2'!CL$67:CL$81),1,0))&gt;0,1,0)</f>
        <v>0</v>
      </c>
      <c r="ED57" cm="1">
        <f t="array" ref="ED57">IF(SUM(IF($J57:$X57=TRANSPOSE('Capacity Backing (Hide)2'!CM$67:CM$81),1,0))&gt;0,1,0)</f>
        <v>0</v>
      </c>
      <c r="EE57" cm="1">
        <f t="array" ref="EE57">IF(SUM(IF($J57:$X57=TRANSPOSE('Capacity Backing (Hide)2'!CN$67:CN$81),1,0))&gt;0,1,0)</f>
        <v>0</v>
      </c>
      <c r="EF57" cm="1">
        <f t="array" ref="EF57">IF(SUM(IF($J57:$X57=TRANSPOSE('Capacity Backing (Hide)2'!CO$67:CO$81),1,0))&gt;0,1,0)</f>
        <v>0</v>
      </c>
      <c r="EG57" cm="1">
        <f t="array" ref="EG57">IF(SUM(IF($J57:$X57=TRANSPOSE('Capacity Backing (Hide)2'!CP$67:CP$81),1,0))&gt;0,1,0)</f>
        <v>0</v>
      </c>
      <c r="EH57" cm="1">
        <f t="array" ref="EH57">IF(SUM(IF($J57:$X57=TRANSPOSE('Capacity Backing (Hide)2'!CQ$67:CQ$81),1,0))&gt;0,1,0)</f>
        <v>0</v>
      </c>
      <c r="EI57" cm="1">
        <f t="array" ref="EI57">IF(SUM(IF($J57:$X57=TRANSPOSE('Capacity Backing (Hide)2'!CR$67:CR$81),1,0))&gt;0,1,0)</f>
        <v>0</v>
      </c>
      <c r="EJ57" cm="1">
        <f t="array" ref="EJ57">IF(SUM(IF($J57:$X57=TRANSPOSE('Capacity Backing (Hide)2'!CS$67:CS$81),1,0))&gt;0,1,0)</f>
        <v>0</v>
      </c>
      <c r="EK57" cm="1">
        <f t="array" ref="EK57">IF(SUM(IF($J57:$X57=TRANSPOSE('Capacity Backing (Hide)2'!CT$67:CT$81),1,0))&gt;0,1,0)</f>
        <v>0</v>
      </c>
      <c r="EL57" cm="1">
        <f t="array" ref="EL57">IF(SUM(IF($J57:$X57=TRANSPOSE('Capacity Backing (Hide)2'!CU$67:CU$81),1,0))&gt;0,1,0)</f>
        <v>0</v>
      </c>
      <c r="EM57" cm="1">
        <f t="array" ref="EM57">IF(SUM(IF($J57:$X57=TRANSPOSE('Capacity Backing (Hide)2'!CV$67:CV$81),1,0))&gt;0,1,0)</f>
        <v>0</v>
      </c>
      <c r="EN57" cm="1">
        <f t="array" ref="EN57">IF(SUM(IF($J57:$X57=TRANSPOSE('Capacity Backing (Hide)2'!CW$67:CW$81),1,0))&gt;0,1,0)</f>
        <v>0</v>
      </c>
      <c r="EQ57" cm="1">
        <f t="array" ref="EQ57">IF(SUM(IF($J57:$X57=TRANSPOSE('Capacity Backing (Hide)2'!B$203:B$217),1,0))&gt;0,1,0)</f>
        <v>0</v>
      </c>
      <c r="ER57" cm="1">
        <f t="array" ref="ER57">IF(SUM(IF($J57:$X57=TRANSPOSE('Capacity Backing (Hide)2'!C$203:C$217),1,0))&gt;0,1,0)</f>
        <v>0</v>
      </c>
      <c r="ES57" cm="1">
        <f t="array" ref="ES57">IF(SUM(IF($J57:$X57=TRANSPOSE('Capacity Backing (Hide)2'!D$203:D$217),1,0))&gt;0,1,0)</f>
        <v>0</v>
      </c>
      <c r="ET57" cm="1">
        <f t="array" ref="ET57">IF(SUM(IF($J57:$X57=TRANSPOSE('Capacity Backing (Hide)2'!E$203:E$217),1,0))&gt;0,1,0)</f>
        <v>0</v>
      </c>
      <c r="EU57" cm="1">
        <f t="array" ref="EU57">IF(SUM(IF($J57:$X57=TRANSPOSE('Capacity Backing (Hide)2'!F$203:F$217),1,0))&gt;0,1,0)</f>
        <v>0</v>
      </c>
      <c r="EV57" cm="1">
        <f t="array" ref="EV57">IF(SUM(IF($J57:$X57=TRANSPOSE('Capacity Backing (Hide)2'!G$203:G$217),1,0))&gt;0,1,0)</f>
        <v>0</v>
      </c>
      <c r="EW57" cm="1">
        <f t="array" ref="EW57">IF(SUM(IF($J57:$X57=TRANSPOSE('Capacity Backing (Hide)2'!H$203:H$217),1,0))&gt;0,1,0)</f>
        <v>0</v>
      </c>
      <c r="EX57" cm="1">
        <f t="array" ref="EX57">IF(SUM(IF($J57:$X57=TRANSPOSE('Capacity Backing (Hide)2'!I$203:I$217),1,0))&gt;0,1,0)</f>
        <v>0</v>
      </c>
      <c r="EY57" cm="1">
        <f t="array" ref="EY57">IF(SUM(IF($J57:$X57=TRANSPOSE('Capacity Backing (Hide)2'!J$203:J$217),1,0))&gt;0,1,0)</f>
        <v>0</v>
      </c>
      <c r="EZ57" cm="1">
        <f t="array" ref="EZ57">IF(SUM(IF($J57:$X57=TRANSPOSE('Capacity Backing (Hide)2'!K$203:K$217),1,0))&gt;0,1,0)</f>
        <v>0</v>
      </c>
      <c r="FA57" cm="1">
        <f t="array" ref="FA57">IF(SUM(IF($J57:$X57=TRANSPOSE('Capacity Backing (Hide)2'!L$203:L$217),1,0))&gt;0,1,0)</f>
        <v>0</v>
      </c>
      <c r="FB57" cm="1">
        <f t="array" ref="FB57">IF(SUM(IF($J57:$X57=TRANSPOSE('Capacity Backing (Hide)2'!M$203:M$217),1,0))&gt;0,1,0)</f>
        <v>0</v>
      </c>
      <c r="FC57" cm="1">
        <f t="array" ref="FC57">IF(SUM(IF($J57:$X57=TRANSPOSE('Capacity Backing (Hide)2'!N$203:N$217),1,0))&gt;0,1,0)</f>
        <v>0</v>
      </c>
      <c r="FD57" cm="1">
        <f t="array" ref="FD57">IF(SUM(IF($J57:$X57=TRANSPOSE('Capacity Backing (Hide)2'!O$203:O$217),1,0))&gt;0,1,0)</f>
        <v>0</v>
      </c>
      <c r="FE57" cm="1">
        <f t="array" ref="FE57">IF(SUM(IF($J57:$X57=TRANSPOSE('Capacity Backing (Hide)2'!P$203:P$217),1,0))&gt;0,1,0)</f>
        <v>0</v>
      </c>
      <c r="FF57" cm="1">
        <f t="array" ref="FF57">IF(SUM(IF($J57:$X57=TRANSPOSE('Capacity Backing (Hide)2'!Q$203:Q$217),1,0))&gt;0,1,0)</f>
        <v>0</v>
      </c>
      <c r="FG57" cm="1">
        <f t="array" ref="FG57">IF(SUM(IF($J57:$X57=TRANSPOSE('Capacity Backing (Hide)2'!R$203:R$217),1,0))&gt;0,1,0)</f>
        <v>0</v>
      </c>
      <c r="FH57" cm="1">
        <f t="array" ref="FH57">IF(SUM(IF($J57:$X57=TRANSPOSE('Capacity Backing (Hide)2'!S$203:S$217),1,0))&gt;0,1,0)</f>
        <v>0</v>
      </c>
      <c r="FI57" cm="1">
        <f t="array" ref="FI57">IF(SUM(IF($J57:$X57=TRANSPOSE('Capacity Backing (Hide)2'!T$203:T$217),1,0))&gt;0,1,0)</f>
        <v>0</v>
      </c>
      <c r="FJ57" cm="1">
        <f t="array" ref="FJ57">IF(SUM(IF($J57:$X57=TRANSPOSE('Capacity Backing (Hide)2'!U$203:U$217),1,0))&gt;0,1,0)</f>
        <v>0</v>
      </c>
      <c r="FK57" cm="1">
        <f t="array" ref="FK57">IF(SUM(IF($J57:$X57=TRANSPOSE('Capacity Backing (Hide)2'!V$203:V$217),1,0))&gt;0,1,0)</f>
        <v>0</v>
      </c>
      <c r="FL57" cm="1">
        <f t="array" ref="FL57">IF(SUM(IF($J57:$X57=TRANSPOSE('Capacity Backing (Hide)2'!W$203:W$217),1,0))&gt;0,1,0)</f>
        <v>0</v>
      </c>
      <c r="FM57" cm="1">
        <f t="array" ref="FM57">IF(SUM(IF($J57:$X57=TRANSPOSE('Capacity Backing (Hide)2'!X$203:X$217),1,0))&gt;0,1,0)</f>
        <v>0</v>
      </c>
      <c r="FN57" cm="1">
        <f t="array" ref="FN57">IF(SUM(IF($J57:$X57=TRANSPOSE('Capacity Backing (Hide)2'!Y$203:Y$217),1,0))&gt;0,1,0)</f>
        <v>0</v>
      </c>
      <c r="FO57" cm="1">
        <f t="array" ref="FO57">IF(SUM(IF($J57:$X57=TRANSPOSE('Capacity Backing (Hide)2'!Z$203:Z$217),1,0))&gt;0,1,0)</f>
        <v>0</v>
      </c>
      <c r="FP57" cm="1">
        <f t="array" ref="FP57">IF(SUM(IF($J57:$X57=TRANSPOSE('Capacity Backing (Hide)2'!AA$203:AA$217),1,0))&gt;0,1,0)</f>
        <v>0</v>
      </c>
      <c r="FQ57" cm="1">
        <f t="array" ref="FQ57">IF(SUM(IF($J57:$X57=TRANSPOSE('Capacity Backing (Hide)2'!AB$203:AB$217),1,0))&gt;0,1,0)</f>
        <v>0</v>
      </c>
      <c r="FR57" cm="1">
        <f t="array" ref="FR57">IF(SUM(IF($J57:$X57=TRANSPOSE('Capacity Backing (Hide)2'!AC$203:AC$217),1,0))&gt;0,1,0)</f>
        <v>0</v>
      </c>
      <c r="FS57" cm="1">
        <f t="array" ref="FS57">IF(SUM(IF($J57:$X57=TRANSPOSE('Capacity Backing (Hide)2'!AD$203:AD$217),1,0))&gt;0,1,0)</f>
        <v>0</v>
      </c>
      <c r="FT57" cm="1">
        <f t="array" ref="FT57">IF(SUM(IF($J57:$X57=TRANSPOSE('Capacity Backing (Hide)2'!AE$203:AE$217),1,0))&gt;0,1,0)</f>
        <v>0</v>
      </c>
      <c r="FU57" cm="1">
        <f t="array" ref="FU57">IF(SUM(IF($J57:$X57=TRANSPOSE('Capacity Backing (Hide)2'!AF$203:AF$217),1,0))&gt;0,1,0)</f>
        <v>0</v>
      </c>
      <c r="FV57" cm="1">
        <f t="array" ref="FV57">IF(SUM(IF($J57:$X57=TRANSPOSE('Capacity Backing (Hide)2'!AG$203:AG$217),1,0))&gt;0,1,0)</f>
        <v>0</v>
      </c>
      <c r="FW57" cm="1">
        <f t="array" ref="FW57">IF(SUM(IF($J57:$X57=TRANSPOSE('Capacity Backing (Hide)2'!AH$203:AH$217),1,0))&gt;0,1,0)</f>
        <v>0</v>
      </c>
      <c r="FX57" cm="1">
        <f t="array" ref="FX57">IF(SUM(IF($J57:$X57=TRANSPOSE('Capacity Backing (Hide)2'!AI$203:AI$217),1,0))&gt;0,1,0)</f>
        <v>0</v>
      </c>
      <c r="FY57" cm="1">
        <f t="array" ref="FY57">IF(SUM(IF($J57:$X57=TRANSPOSE('Capacity Backing (Hide)2'!AJ$203:AJ$217),1,0))&gt;0,1,0)</f>
        <v>0</v>
      </c>
      <c r="FZ57" cm="1">
        <f t="array" ref="FZ57">IF(SUM(IF($J57:$X57=TRANSPOSE('Capacity Backing (Hide)2'!AK$203:AK$217),1,0))&gt;0,1,0)</f>
        <v>0</v>
      </c>
      <c r="GA57" cm="1">
        <f t="array" ref="GA57">IF(SUM(IF($J57:$X57=TRANSPOSE('Capacity Backing (Hide)2'!AL$203:AL$217),1,0))&gt;0,1,0)</f>
        <v>0</v>
      </c>
      <c r="GB57" cm="1">
        <f t="array" ref="GB57">IF(SUM(IF($J57:$X57=TRANSPOSE('Capacity Backing (Hide)2'!AM$203:AM$217),1,0))&gt;0,1,0)</f>
        <v>0</v>
      </c>
      <c r="GC57" cm="1">
        <f t="array" ref="GC57">IF(SUM(IF($J57:$X57=TRANSPOSE('Capacity Backing (Hide)2'!AN$203:AN$217),1,0))&gt;0,1,0)</f>
        <v>0</v>
      </c>
      <c r="GD57" cm="1">
        <f t="array" ref="GD57">IF(SUM(IF($J57:$X57=TRANSPOSE('Capacity Backing (Hide)2'!AO$203:AO$217),1,0))&gt;0,1,0)</f>
        <v>0</v>
      </c>
      <c r="GE57" cm="1">
        <f t="array" ref="GE57">IF(SUM(IF($J57:$X57=TRANSPOSE('Capacity Backing (Hide)2'!AP$203:AP$217),1,0))&gt;0,1,0)</f>
        <v>0</v>
      </c>
      <c r="GF57" cm="1">
        <f t="array" ref="GF57">IF(SUM(IF($J57:$X57=TRANSPOSE('Capacity Backing (Hide)2'!AQ$203:AQ$217),1,0))&gt;0,1,0)</f>
        <v>0</v>
      </c>
      <c r="GG57" cm="1">
        <f t="array" ref="GG57">IF(SUM(IF($J57:$X57=TRANSPOSE('Capacity Backing (Hide)2'!AR$203:AR$217),1,0))&gt;0,1,0)</f>
        <v>0</v>
      </c>
      <c r="GH57" cm="1">
        <f t="array" ref="GH57">IF(SUM(IF($J57:$X57=TRANSPOSE('Capacity Backing (Hide)2'!AS$203:AS$217),1,0))&gt;0,1,0)</f>
        <v>0</v>
      </c>
      <c r="GI57" cm="1">
        <f t="array" ref="GI57">IF(SUM(IF($J57:$X57=TRANSPOSE('Capacity Backing (Hide)2'!AT$203:AT$217),1,0))&gt;0,1,0)</f>
        <v>0</v>
      </c>
      <c r="GJ57" cm="1">
        <f t="array" ref="GJ57">IF(SUM(IF($J57:$X57=TRANSPOSE('Capacity Backing (Hide)2'!AU$203:AU$217),1,0))&gt;0,1,0)</f>
        <v>0</v>
      </c>
      <c r="GK57" cm="1">
        <f t="array" ref="GK57">IF(SUM(IF($J57:$X57=TRANSPOSE('Capacity Backing (Hide)2'!AV$203:AV$217),1,0))&gt;0,1,0)</f>
        <v>0</v>
      </c>
      <c r="GL57" cm="1">
        <f t="array" ref="GL57">IF(SUM(IF($J57:$X57=TRANSPOSE('Capacity Backing (Hide)2'!AW$203:AW$217),1,0))&gt;0,1,0)</f>
        <v>0</v>
      </c>
      <c r="GM57" cm="1">
        <f t="array" ref="GM57">IF(SUM(IF($J57:$X57=TRANSPOSE('Capacity Backing (Hide)2'!AX$203:AX$217),1,0))&gt;0,1,0)</f>
        <v>0</v>
      </c>
      <c r="GN57" cm="1">
        <f t="array" ref="GN57">IF(SUM(IF($J57:$X57=TRANSPOSE('Capacity Backing (Hide)2'!AY$203:AY$217),1,0))&gt;0,1,0)</f>
        <v>0</v>
      </c>
      <c r="GO57" cm="1">
        <f t="array" ref="GO57">IF(SUM(IF($J57:$X57=TRANSPOSE('Capacity Backing (Hide)2'!AZ$203:AZ$217),1,0))&gt;0,1,0)</f>
        <v>0</v>
      </c>
      <c r="GP57" cm="1">
        <f t="array" ref="GP57">IF(SUM(IF($J57:$X57=TRANSPOSE('Capacity Backing (Hide)2'!BA$203:BA$217),1,0))&gt;0,1,0)</f>
        <v>0</v>
      </c>
      <c r="GQ57" cm="1">
        <f t="array" ref="GQ57">IF(SUM(IF($J57:$X57=TRANSPOSE('Capacity Backing (Hide)2'!BB$203:BB$217),1,0))&gt;0,1,0)</f>
        <v>0</v>
      </c>
      <c r="GR57" cm="1">
        <f t="array" ref="GR57">IF(SUM(IF($J57:$X57=TRANSPOSE('Capacity Backing (Hide)2'!BC$203:BC$217),1,0))&gt;0,1,0)</f>
        <v>0</v>
      </c>
      <c r="GS57" cm="1">
        <f t="array" ref="GS57">IF(SUM(IF($J57:$X57=TRANSPOSE('Capacity Backing (Hide)2'!BD$203:BD$217),1,0))&gt;0,1,0)</f>
        <v>0</v>
      </c>
      <c r="GT57" cm="1">
        <f t="array" ref="GT57">IF(SUM(IF($J57:$X57=TRANSPOSE('Capacity Backing (Hide)2'!BE$203:BE$217),1,0))&gt;0,1,0)</f>
        <v>0</v>
      </c>
      <c r="GU57" cm="1">
        <f t="array" ref="GU57">IF(SUM(IF($J57:$X57=TRANSPOSE('Capacity Backing (Hide)2'!BF$203:BF$217),1,0))&gt;0,1,0)</f>
        <v>0</v>
      </c>
      <c r="GV57" cm="1">
        <f t="array" ref="GV57">IF(SUM(IF($J57:$X57=TRANSPOSE('Capacity Backing (Hide)2'!BG$203:BG$217),1,0))&gt;0,1,0)</f>
        <v>0</v>
      </c>
      <c r="GW57" cm="1">
        <f t="array" ref="GW57">IF(SUM(IF($J57:$X57=TRANSPOSE('Capacity Backing (Hide)2'!BH$203:BH$217),1,0))&gt;0,1,0)</f>
        <v>0</v>
      </c>
      <c r="GX57" cm="1">
        <f t="array" ref="GX57">IF(SUM(IF($J57:$X57=TRANSPOSE('Capacity Backing (Hide)2'!BI$203:BI$217),1,0))&gt;0,1,0)</f>
        <v>0</v>
      </c>
      <c r="GY57" cm="1">
        <f t="array" ref="GY57">IF(SUM(IF($J57:$X57=TRANSPOSE('Capacity Backing (Hide)2'!BJ$203:BJ$217),1,0))&gt;0,1,0)</f>
        <v>0</v>
      </c>
      <c r="GZ57" cm="1">
        <f t="array" ref="GZ57">IF(SUM(IF($J57:$X57=TRANSPOSE('Capacity Backing (Hide)2'!BK$203:BK$217),1,0))&gt;0,1,0)</f>
        <v>0</v>
      </c>
      <c r="HA57" cm="1">
        <f t="array" ref="HA57">IF(SUM(IF($J57:$X57=TRANSPOSE('Capacity Backing (Hide)2'!BL$203:BL$217),1,0))&gt;0,1,0)</f>
        <v>0</v>
      </c>
      <c r="HB57" cm="1">
        <f t="array" ref="HB57">IF(SUM(IF($J57:$X57=TRANSPOSE('Capacity Backing (Hide)2'!BM$203:BM$217),1,0))&gt;0,1,0)</f>
        <v>0</v>
      </c>
      <c r="HC57" cm="1">
        <f t="array" ref="HC57">IF(SUM(IF($J57:$X57=TRANSPOSE('Capacity Backing (Hide)2'!BN$203:BN$217),1,0))&gt;0,1,0)</f>
        <v>0</v>
      </c>
      <c r="HD57" cm="1">
        <f t="array" ref="HD57">IF(SUM(IF($J57:$X57=TRANSPOSE('Capacity Backing (Hide)2'!BO$203:BO$217),1,0))&gt;0,1,0)</f>
        <v>0</v>
      </c>
      <c r="HE57" cm="1">
        <f t="array" ref="HE57">IF(SUM(IF($J57:$X57=TRANSPOSE('Capacity Backing (Hide)2'!BP$203:BP$217),1,0))&gt;0,1,0)</f>
        <v>0</v>
      </c>
      <c r="HF57" cm="1">
        <f t="array" ref="HF57">IF(SUM(IF($J57:$X57=TRANSPOSE('Capacity Backing (Hide)2'!BQ$203:BQ$217),1,0))&gt;0,1,0)</f>
        <v>0</v>
      </c>
      <c r="HG57" cm="1">
        <f t="array" ref="HG57">IF(SUM(IF($J57:$X57=TRANSPOSE('Capacity Backing (Hide)2'!BR$203:BR$217),1,0))&gt;0,1,0)</f>
        <v>0</v>
      </c>
      <c r="HH57" cm="1">
        <f t="array" ref="HH57">IF(SUM(IF($J57:$X57=TRANSPOSE('Capacity Backing (Hide)2'!BS$203:BS$217),1,0))&gt;0,1,0)</f>
        <v>0</v>
      </c>
      <c r="HI57" cm="1">
        <f t="array" ref="HI57">IF(SUM(IF($J57:$X57=TRANSPOSE('Capacity Backing (Hide)2'!BT$203:BT$217),1,0))&gt;0,1,0)</f>
        <v>0</v>
      </c>
      <c r="HJ57" cm="1">
        <f t="array" ref="HJ57">IF(SUM(IF($J57:$X57=TRANSPOSE('Capacity Backing (Hide)2'!BU$203:BU$217),1,0))&gt;0,1,0)</f>
        <v>0</v>
      </c>
      <c r="HK57" cm="1">
        <f t="array" ref="HK57">IF(SUM(IF($J57:$X57=TRANSPOSE('Capacity Backing (Hide)2'!BV$203:BV$217),1,0))&gt;0,1,0)</f>
        <v>0</v>
      </c>
      <c r="HL57" cm="1">
        <f t="array" ref="HL57">IF(SUM(IF($J57:$X57=TRANSPOSE('Capacity Backing (Hide)2'!BW$203:BW$217),1,0))&gt;0,1,0)</f>
        <v>0</v>
      </c>
      <c r="HM57" cm="1">
        <f t="array" ref="HM57">IF(SUM(IF($J57:$X57=TRANSPOSE('Capacity Backing (Hide)2'!BX$203:BX$217),1,0))&gt;0,1,0)</f>
        <v>0</v>
      </c>
      <c r="HN57" cm="1">
        <f t="array" ref="HN57">IF(SUM(IF($J57:$X57=TRANSPOSE('Capacity Backing (Hide)2'!BY$203:BY$217),1,0))&gt;0,1,0)</f>
        <v>0</v>
      </c>
      <c r="HO57" cm="1">
        <f t="array" ref="HO57">IF(SUM(IF($J57:$X57=TRANSPOSE('Capacity Backing (Hide)2'!BZ$203:BZ$217),1,0))&gt;0,1,0)</f>
        <v>0</v>
      </c>
      <c r="HP57" cm="1">
        <f t="array" ref="HP57">IF(SUM(IF($J57:$X57=TRANSPOSE('Capacity Backing (Hide)2'!CA$203:CA$217),1,0))&gt;0,1,0)</f>
        <v>0</v>
      </c>
      <c r="HQ57" cm="1">
        <f t="array" ref="HQ57">IF(SUM(IF($J57:$X57=TRANSPOSE('Capacity Backing (Hide)2'!CB$203:CB$217),1,0))&gt;0,1,0)</f>
        <v>0</v>
      </c>
      <c r="HR57" cm="1">
        <f t="array" ref="HR57">IF(SUM(IF($J57:$X57=TRANSPOSE('Capacity Backing (Hide)2'!CC$203:CC$217),1,0))&gt;0,1,0)</f>
        <v>0</v>
      </c>
      <c r="HS57" cm="1">
        <f t="array" ref="HS57">IF(SUM(IF($J57:$X57=TRANSPOSE('Capacity Backing (Hide)2'!CD$203:CD$217),1,0))&gt;0,1,0)</f>
        <v>0</v>
      </c>
      <c r="HT57" cm="1">
        <f t="array" ref="HT57">IF(SUM(IF($J57:$X57=TRANSPOSE('Capacity Backing (Hide)2'!CE$203:CE$217),1,0))&gt;0,1,0)</f>
        <v>0</v>
      </c>
      <c r="HU57" cm="1">
        <f t="array" ref="HU57">IF(SUM(IF($J57:$X57=TRANSPOSE('Capacity Backing (Hide)2'!CF$203:CF$217),1,0))&gt;0,1,0)</f>
        <v>0</v>
      </c>
      <c r="HV57" cm="1">
        <f t="array" ref="HV57">IF(SUM(IF($J57:$X57=TRANSPOSE('Capacity Backing (Hide)2'!CG$203:CG$217),1,0))&gt;0,1,0)</f>
        <v>0</v>
      </c>
      <c r="HW57" cm="1">
        <f t="array" ref="HW57">IF(SUM(IF($J57:$X57=TRANSPOSE('Capacity Backing (Hide)2'!CH$203:CH$217),1,0))&gt;0,1,0)</f>
        <v>0</v>
      </c>
      <c r="HX57" cm="1">
        <f t="array" ref="HX57">IF(SUM(IF($J57:$X57=TRANSPOSE('Capacity Backing (Hide)2'!CI$203:CI$217),1,0))&gt;0,1,0)</f>
        <v>0</v>
      </c>
      <c r="HY57" cm="1">
        <f t="array" ref="HY57">IF(SUM(IF($J57:$X57=TRANSPOSE('Capacity Backing (Hide)2'!CJ$203:CJ$217),1,0))&gt;0,1,0)</f>
        <v>0</v>
      </c>
      <c r="HZ57" cm="1">
        <f t="array" ref="HZ57">IF(SUM(IF($J57:$X57=TRANSPOSE('Capacity Backing (Hide)2'!CK$203:CK$217),1,0))&gt;0,1,0)</f>
        <v>0</v>
      </c>
      <c r="IA57" cm="1">
        <f t="array" ref="IA57">IF(SUM(IF($J57:$X57=TRANSPOSE('Capacity Backing (Hide)2'!CL$203:CL$217),1,0))&gt;0,1,0)</f>
        <v>0</v>
      </c>
      <c r="IB57" cm="1">
        <f t="array" ref="IB57">IF(SUM(IF($J57:$X57=TRANSPOSE('Capacity Backing (Hide)2'!CM$203:CM$217),1,0))&gt;0,1,0)</f>
        <v>0</v>
      </c>
      <c r="IC57" cm="1">
        <f t="array" ref="IC57">IF(SUM(IF($J57:$X57=TRANSPOSE('Capacity Backing (Hide)2'!CN$203:CN$217),1,0))&gt;0,1,0)</f>
        <v>0</v>
      </c>
      <c r="ID57" cm="1">
        <f t="array" ref="ID57">IF(SUM(IF($J57:$X57=TRANSPOSE('Capacity Backing (Hide)2'!CO$203:CO$217),1,0))&gt;0,1,0)</f>
        <v>0</v>
      </c>
      <c r="IE57" cm="1">
        <f t="array" ref="IE57">IF(SUM(IF($J57:$X57=TRANSPOSE('Capacity Backing (Hide)2'!CP$203:CP$217),1,0))&gt;0,1,0)</f>
        <v>0</v>
      </c>
      <c r="IF57" cm="1">
        <f t="array" ref="IF57">IF(SUM(IF($J57:$X57=TRANSPOSE('Capacity Backing (Hide)2'!CQ$203:CQ$217),1,0))&gt;0,1,0)</f>
        <v>0</v>
      </c>
      <c r="IG57" cm="1">
        <f t="array" ref="IG57">IF(SUM(IF($J57:$X57=TRANSPOSE('Capacity Backing (Hide)2'!CR$203:CR$217),1,0))&gt;0,1,0)</f>
        <v>0</v>
      </c>
      <c r="IH57" cm="1">
        <f t="array" ref="IH57">IF(SUM(IF($J57:$X57=TRANSPOSE('Capacity Backing (Hide)2'!CS$203:CS$217),1,0))&gt;0,1,0)</f>
        <v>0</v>
      </c>
      <c r="II57" cm="1">
        <f t="array" ref="II57">IF(SUM(IF($J57:$X57=TRANSPOSE('Capacity Backing (Hide)2'!CT$203:CT$217),1,0))&gt;0,1,0)</f>
        <v>0</v>
      </c>
      <c r="IJ57" cm="1">
        <f t="array" ref="IJ57">IF(SUM(IF($J57:$X57=TRANSPOSE('Capacity Backing (Hide)2'!CU$203:CU$217),1,0))&gt;0,1,0)</f>
        <v>0</v>
      </c>
      <c r="IK57" cm="1">
        <f t="array" ref="IK57">IF(SUM(IF($J57:$X57=TRANSPOSE('Capacity Backing (Hide)2'!CV$203:CV$217),1,0))&gt;0,1,0)</f>
        <v>0</v>
      </c>
      <c r="IL57" cm="1">
        <f t="array" ref="IL57">IF(SUM(IF($J57:$X57=TRANSPOSE('Capacity Backing (Hide)2'!CW$203:CW$217),1,0))&gt;0,1,0)</f>
        <v>0</v>
      </c>
      <c r="IO57" s="184">
        <v>0</v>
      </c>
      <c r="IP57" s="184">
        <v>0</v>
      </c>
      <c r="IQ57" s="184">
        <v>0</v>
      </c>
      <c r="IR57" s="184">
        <v>0</v>
      </c>
      <c r="IS57" s="184">
        <v>0</v>
      </c>
      <c r="IT57" s="184">
        <v>0</v>
      </c>
      <c r="IU57" s="184">
        <v>0</v>
      </c>
      <c r="IV57" s="184">
        <v>0</v>
      </c>
      <c r="IW57" s="184">
        <v>0</v>
      </c>
      <c r="IX57" s="184">
        <v>0</v>
      </c>
      <c r="IY57" s="184">
        <v>0</v>
      </c>
      <c r="IZ57" s="184">
        <v>0</v>
      </c>
      <c r="JA57" s="184">
        <v>0</v>
      </c>
      <c r="JB57" s="184">
        <v>0</v>
      </c>
      <c r="JC57" s="184">
        <v>0</v>
      </c>
      <c r="JD57" s="184">
        <v>0</v>
      </c>
      <c r="JE57" s="184">
        <v>0</v>
      </c>
      <c r="JF57" s="184">
        <v>0</v>
      </c>
      <c r="JG57" s="184">
        <v>0</v>
      </c>
      <c r="JH57" s="184">
        <v>0</v>
      </c>
      <c r="JI57" s="184">
        <v>0</v>
      </c>
      <c r="JJ57" s="184">
        <v>0</v>
      </c>
      <c r="JK57" s="184">
        <v>0</v>
      </c>
      <c r="JL57" s="184">
        <v>0</v>
      </c>
      <c r="JM57" s="184">
        <v>0</v>
      </c>
      <c r="JN57" s="184">
        <v>0</v>
      </c>
      <c r="JO57" s="184">
        <v>0</v>
      </c>
      <c r="JP57" s="184">
        <v>0</v>
      </c>
      <c r="JQ57" s="184">
        <v>0</v>
      </c>
      <c r="JR57" s="184">
        <v>0</v>
      </c>
      <c r="JS57" s="184">
        <v>0</v>
      </c>
      <c r="JT57" s="184">
        <v>0</v>
      </c>
      <c r="JU57" s="184">
        <v>0</v>
      </c>
      <c r="JV57" s="184">
        <v>0</v>
      </c>
      <c r="JW57" s="184">
        <v>0</v>
      </c>
      <c r="JX57" s="184">
        <v>0</v>
      </c>
      <c r="JY57" s="184">
        <v>0</v>
      </c>
      <c r="JZ57" s="184">
        <v>0</v>
      </c>
      <c r="KA57" s="184">
        <v>0</v>
      </c>
      <c r="KB57" s="184">
        <v>0</v>
      </c>
      <c r="KC57" s="184">
        <v>0</v>
      </c>
      <c r="KD57" s="184">
        <v>0</v>
      </c>
      <c r="KE57" s="184">
        <v>0</v>
      </c>
      <c r="KF57" s="184">
        <v>0</v>
      </c>
      <c r="KG57" s="184">
        <v>0</v>
      </c>
      <c r="KH57" s="184">
        <v>0</v>
      </c>
      <c r="KI57" s="184">
        <v>0</v>
      </c>
      <c r="KJ57" s="184">
        <v>0</v>
      </c>
      <c r="KK57" s="184">
        <v>0</v>
      </c>
      <c r="KL57" s="184">
        <v>0</v>
      </c>
      <c r="KM57" s="184">
        <v>0</v>
      </c>
      <c r="KN57" s="184">
        <v>0</v>
      </c>
      <c r="KO57" s="184">
        <v>0</v>
      </c>
      <c r="KP57" s="184">
        <v>0</v>
      </c>
      <c r="KQ57" s="184">
        <v>0</v>
      </c>
      <c r="KR57" s="184">
        <v>0</v>
      </c>
      <c r="KS57" s="184">
        <v>0</v>
      </c>
      <c r="KT57" s="184">
        <v>0</v>
      </c>
      <c r="KU57" s="184">
        <v>0</v>
      </c>
      <c r="KV57" s="184">
        <v>0</v>
      </c>
      <c r="KW57" s="184">
        <v>0</v>
      </c>
      <c r="KX57" s="184">
        <v>0</v>
      </c>
      <c r="KY57" s="184">
        <v>0</v>
      </c>
      <c r="KZ57" s="184">
        <v>0</v>
      </c>
      <c r="LA57" s="184">
        <v>0</v>
      </c>
      <c r="LB57" s="184">
        <v>0</v>
      </c>
      <c r="LC57" s="184">
        <v>0</v>
      </c>
      <c r="LD57" s="184">
        <v>0</v>
      </c>
      <c r="LE57" s="184">
        <v>0</v>
      </c>
      <c r="LF57" s="184">
        <v>0</v>
      </c>
      <c r="LG57" s="184">
        <v>0</v>
      </c>
      <c r="LH57" s="184">
        <v>0</v>
      </c>
      <c r="LI57" s="184">
        <v>0</v>
      </c>
      <c r="LJ57" s="184">
        <v>0</v>
      </c>
      <c r="LK57" s="184">
        <v>0</v>
      </c>
      <c r="LL57" s="184">
        <v>0</v>
      </c>
      <c r="LM57" s="184">
        <v>0</v>
      </c>
      <c r="LN57" s="184">
        <v>0</v>
      </c>
      <c r="LO57" s="184">
        <v>0</v>
      </c>
      <c r="LP57" s="184">
        <v>0</v>
      </c>
      <c r="LQ57" s="184">
        <v>0</v>
      </c>
      <c r="LR57" s="184">
        <v>0</v>
      </c>
      <c r="LS57" s="184">
        <v>0</v>
      </c>
      <c r="LT57" s="184">
        <v>0</v>
      </c>
      <c r="LU57" s="184">
        <v>0</v>
      </c>
      <c r="LV57" s="184">
        <v>0</v>
      </c>
      <c r="LW57" s="184">
        <v>0</v>
      </c>
      <c r="LX57" s="184">
        <v>0</v>
      </c>
      <c r="LY57" s="184">
        <v>0</v>
      </c>
      <c r="LZ57" s="184">
        <v>0</v>
      </c>
      <c r="MA57" s="184">
        <v>0</v>
      </c>
      <c r="MB57" s="184">
        <v>0</v>
      </c>
      <c r="MC57" s="184">
        <v>0</v>
      </c>
      <c r="MD57" s="184">
        <v>0</v>
      </c>
      <c r="ME57" s="184">
        <v>0</v>
      </c>
      <c r="MF57" s="184">
        <v>0</v>
      </c>
      <c r="MG57" s="184">
        <v>0</v>
      </c>
      <c r="MH57" s="184">
        <v>0</v>
      </c>
      <c r="MI57" s="184">
        <v>0</v>
      </c>
      <c r="MJ57" s="184">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J57" cm="1">
        <f t="array" ref="QJ57">SUM(IF('Capacity Summary'!H$36:H$135="X",1,0)*TRANSPOSE('CR Backing (Hide)'!$IO57:$MJ57)*IF('Clinical resources'!ZQ60="X",1,0))</f>
        <v>0</v>
      </c>
      <c r="QK57" cm="1">
        <f t="array" ref="QK57">SUM(IF('Capacity Summary'!I$36:I$135="X",1,0)*TRANSPOSE('CR Backing (Hide)'!$IO57:$MJ57)*IF('Clinical resources'!ZR60="X",1,0))</f>
        <v>0</v>
      </c>
      <c r="QL57" cm="1">
        <f t="array" ref="QL57">SUM(IF('Capacity Summary'!J$36:J$135="X",1,0)*TRANSPOSE('CR Backing (Hide)'!$IO57:$MJ57)*IF('Clinical resources'!ZS60="X",1,0))</f>
        <v>0</v>
      </c>
      <c r="QM57" cm="1">
        <f t="array" ref="QM57">SUM(IF('Capacity Summary'!K$36:K$135="X",1,0)*TRANSPOSE('CR Backing (Hide)'!$IO57:$MJ57)*IF('Clinical resources'!ZT60="X",1,0))</f>
        <v>0</v>
      </c>
      <c r="QN57" cm="1">
        <f t="array" ref="QN57">SUM(IF('Capacity Summary'!L$36:L$135="X",1,0)*TRANSPOSE('CR Backing (Hide)'!$IO57:$MJ57)*IF('Clinical resources'!ZU60="X",1,0))</f>
        <v>0</v>
      </c>
      <c r="QO57" cm="1">
        <f t="array" ref="QO57">SUM(IF('Capacity Summary'!M$36:M$135="X",1,0)*TRANSPOSE('CR Backing (Hide)'!$IO57:$MJ57)*IF('Clinical resources'!ZV60="X",1,0))</f>
        <v>0</v>
      </c>
      <c r="QP57" cm="1">
        <f t="array" ref="QP57">SUM(IF('Capacity Summary'!N$36:N$135="X",1,0)*TRANSPOSE('CR Backing (Hide)'!$IO57:$MJ57)*IF('Clinical resources'!ZW60="X",1,0))</f>
        <v>0</v>
      </c>
      <c r="QQ57" cm="1">
        <f t="array" ref="QQ57">SUM(IF('Capacity Summary'!O$36:O$135="X",1,0)*TRANSPOSE('CR Backing (Hide)'!$IO57:$MJ57)*IF('Clinical resources'!ZX60="X",1,0))</f>
        <v>0</v>
      </c>
      <c r="QR57" cm="1">
        <f t="array" ref="QR57">SUM(IF('Capacity Summary'!P$36:P$135="X",1,0)*TRANSPOSE('CR Backing (Hide)'!$IO57:$MJ57)*IF('Clinical resources'!ZY60="X",1,0))</f>
        <v>0</v>
      </c>
      <c r="QS57" cm="1">
        <f t="array" ref="QS57">SUM(IF('Capacity Summary'!Q$36:Q$135="X",1,0)*TRANSPOSE('CR Backing (Hide)'!$IO57:$MJ57)*IF('Clinical resources'!ZZ60="X",1,0))</f>
        <v>0</v>
      </c>
      <c r="QT57" cm="1">
        <f t="array" ref="QT57">SUM(IF('Capacity Summary'!R$36:R$135="X",1,0)*TRANSPOSE('CR Backing (Hide)'!$IO57:$MJ57)*IF('Clinical resources'!AAA60="X",1,0))</f>
        <v>0</v>
      </c>
      <c r="QU57" cm="1">
        <f t="array" ref="QU57">SUM(IF('Capacity Summary'!S$36:S$135="X",1,0)*TRANSPOSE('CR Backing (Hide)'!$IO57:$MJ57)*IF('Clinical resources'!AAB60="X",1,0))</f>
        <v>0</v>
      </c>
      <c r="QV57" cm="1">
        <f t="array" ref="QV57">SUM(IF('Capacity Summary'!T$36:T$135="X",1,0)*TRANSPOSE('CR Backing (Hide)'!$IO57:$MJ57)*IF('Clinical resources'!AAC60="X",1,0))</f>
        <v>0</v>
      </c>
      <c r="QW57" cm="1">
        <f t="array" ref="QW57">SUM(IF('Capacity Summary'!U$36:U$135="X",1,0)*TRANSPOSE('CR Backing (Hide)'!$IO57:$MJ57)*IF('Clinical resources'!AAD60="X",1,0))</f>
        <v>0</v>
      </c>
      <c r="QX57" cm="1">
        <f t="array" ref="QX57">SUM(IF('Capacity Summary'!V$36:V$135="X",1,0)*TRANSPOSE('CR Backing (Hide)'!$IO57:$MJ57)*IF('Clinical resources'!AAE60="X",1,0))</f>
        <v>0</v>
      </c>
      <c r="QY57" cm="1">
        <f t="array" ref="QY57">SUM(IF('Capacity Summary'!W$36:W$135="X",1,0)*TRANSPOSE('CR Backing (Hide)'!$IO57:$MJ57)*IF('Clinical resources'!AAF60="X",1,0))</f>
        <v>0</v>
      </c>
      <c r="QZ57" cm="1">
        <f t="array" ref="QZ57">SUM(IF('Capacity Summary'!X$36:X$135="X",1,0)*TRANSPOSE('CR Backing (Hide)'!$IO57:$MJ57)*IF('Clinical resources'!AAG60="X",1,0))</f>
        <v>0</v>
      </c>
      <c r="RA57" cm="1">
        <f t="array" ref="RA57">SUM(IF('Capacity Summary'!Y$36:Y$135="X",1,0)*TRANSPOSE('CR Backing (Hide)'!$IO57:$MJ57)*IF('Clinical resources'!AAH60="X",1,0))</f>
        <v>0</v>
      </c>
      <c r="RB57" cm="1">
        <f t="array" ref="RB57">SUM(IF('Capacity Summary'!Z$36:Z$135="X",1,0)*TRANSPOSE('CR Backing (Hide)'!$IO57:$MJ57)*IF('Clinical resources'!AAI60="X",1,0))</f>
        <v>0</v>
      </c>
      <c r="RC57" cm="1">
        <f t="array" ref="RC57">SUM(IF('Capacity Summary'!AA$36:AA$135="X",1,0)*TRANSPOSE('CR Backing (Hide)'!$IO57:$MJ57)*IF('Clinical resources'!AAJ60="X",1,0))</f>
        <v>0</v>
      </c>
      <c r="RD57" cm="1">
        <f t="array" ref="RD57">SUM(IF('Capacity Summary'!AB$36:AB$135="X",1,0)*TRANSPOSE('CR Backing (Hide)'!$IO57:$MJ57)*IF('Clinical resources'!AAK60="X",1,0))</f>
        <v>0</v>
      </c>
      <c r="RE57" cm="1">
        <f t="array" ref="RE57">SUM(IF('Capacity Summary'!AC$36:AC$135="X",1,0)*TRANSPOSE('CR Backing (Hide)'!$IO57:$MJ57)*IF('Clinical resources'!AAL60="X",1,0))</f>
        <v>0</v>
      </c>
      <c r="RF57" cm="1">
        <f t="array" ref="RF57">SUM(IF('Capacity Summary'!AD$36:AD$135="X",1,0)*TRANSPOSE('CR Backing (Hide)'!$IO57:$MJ57)*IF('Clinical resources'!AAM60="X",1,0))</f>
        <v>0</v>
      </c>
      <c r="RG57" cm="1">
        <f t="array" ref="RG57">SUM(IF('Capacity Summary'!AE$36:AE$135="X",1,0)*TRANSPOSE('CR Backing (Hide)'!$IO57:$MJ57)*IF('Clinical resources'!AAN60="X",1,0))</f>
        <v>0</v>
      </c>
      <c r="RH57" cm="1">
        <f t="array" ref="RH57">SUM(IF('Capacity Summary'!AF$36:AF$135="X",1,0)*TRANSPOSE('CR Backing (Hide)'!$IO57:$MJ57)*IF('Clinical resources'!AAO60="X",1,0))</f>
        <v>0</v>
      </c>
      <c r="RI57" cm="1">
        <f t="array" ref="RI57">SUM(IF('Capacity Summary'!AG$36:AG$135="X",1,0)*TRANSPOSE('CR Backing (Hide)'!$IO57:$MJ57)*IF('Clinical resources'!AAP60="X",1,0))</f>
        <v>0</v>
      </c>
      <c r="RJ57" cm="1">
        <f t="array" ref="RJ57">SUM(IF('Capacity Summary'!AH$36:AH$135="X",1,0)*TRANSPOSE('CR Backing (Hide)'!$IO57:$MJ57)*IF('Clinical resources'!AAQ60="X",1,0))</f>
        <v>0</v>
      </c>
      <c r="RK57" cm="1">
        <f t="array" ref="RK57">SUM(IF('Capacity Summary'!AI$36:AI$135="X",1,0)*TRANSPOSE('CR Backing (Hide)'!$IO57:$MJ57)*IF('Clinical resources'!AAR60="X",1,0))</f>
        <v>0</v>
      </c>
      <c r="RL57" cm="1">
        <f t="array" ref="RL57">SUM(IF('Capacity Summary'!AJ$36:AJ$135="X",1,0)*TRANSPOSE('CR Backing (Hide)'!$IO57:$MJ57)*IF('Clinical resources'!AAS60="X",1,0))</f>
        <v>0</v>
      </c>
      <c r="RM57" cm="1">
        <f t="array" ref="RM57">SUM(IF('Capacity Summary'!AK$36:AK$135="X",1,0)*TRANSPOSE('CR Backing (Hide)'!$IO57:$MJ57)*IF('Clinical resources'!AAT60="X",1,0))</f>
        <v>0</v>
      </c>
      <c r="RN57" cm="1">
        <f t="array" ref="RN57">SUM(IF('Capacity Summary'!AL$36:AL$135="X",1,0)*TRANSPOSE('CR Backing (Hide)'!$IO57:$MJ57)*IF('Clinical resources'!AAU60="X",1,0))</f>
        <v>0</v>
      </c>
      <c r="RO57" cm="1">
        <f t="array" ref="RO57">SUM(IF('Capacity Summary'!AM$36:AM$135="X",1,0)*TRANSPOSE('CR Backing (Hide)'!$IO57:$MJ57)*IF('Clinical resources'!AAV60="X",1,0))</f>
        <v>0</v>
      </c>
      <c r="RP57" cm="1">
        <f t="array" ref="RP57">SUM(IF('Capacity Summary'!AN$36:AN$135="X",1,0)*TRANSPOSE('CR Backing (Hide)'!$IO57:$MJ57)*IF('Clinical resources'!AAW60="X",1,0))</f>
        <v>0</v>
      </c>
      <c r="RQ57" cm="1">
        <f t="array" ref="RQ57">SUM(IF('Capacity Summary'!AO$36:AO$135="X",1,0)*TRANSPOSE('CR Backing (Hide)'!$IO57:$MJ57)*IF('Clinical resources'!AAX60="X",1,0))</f>
        <v>0</v>
      </c>
      <c r="RR57" cm="1">
        <f t="array" ref="RR57">SUM(IF('Capacity Summary'!AP$36:AP$135="X",1,0)*TRANSPOSE('CR Backing (Hide)'!$IO57:$MJ57)*IF('Clinical resources'!AAY60="X",1,0))</f>
        <v>0</v>
      </c>
      <c r="RS57" cm="1">
        <f t="array" ref="RS57">SUM(IF('Capacity Summary'!AQ$36:AQ$135="X",1,0)*TRANSPOSE('CR Backing (Hide)'!$IO57:$MJ57)*IF('Clinical resources'!AAZ60="X",1,0))</f>
        <v>0</v>
      </c>
      <c r="RT57" cm="1">
        <f t="array" ref="RT57">SUM(IF('Capacity Summary'!AR$36:AR$135="X",1,0)*TRANSPOSE('CR Backing (Hide)'!$IO57:$MJ57)*IF('Clinical resources'!ABA60="X",1,0))</f>
        <v>0</v>
      </c>
      <c r="RU57" cm="1">
        <f t="array" ref="RU57">SUM(IF('Capacity Summary'!AS$36:AS$135="X",1,0)*TRANSPOSE('CR Backing (Hide)'!$IO57:$MJ57)*IF('Clinical resources'!ABB60="X",1,0))</f>
        <v>0</v>
      </c>
      <c r="RV57" cm="1">
        <f t="array" ref="RV57">SUM(IF('Capacity Summary'!AT$36:AT$135="X",1,0)*TRANSPOSE('CR Backing (Hide)'!$IO57:$MJ57)*IF('Clinical resources'!ABC60="X",1,0))</f>
        <v>0</v>
      </c>
      <c r="RW57" cm="1">
        <f t="array" ref="RW57">SUM(IF('Capacity Summary'!AU$36:AU$135="X",1,0)*TRANSPOSE('CR Backing (Hide)'!$IO57:$MJ57)*IF('Clinical resources'!ABD60="X",1,0))</f>
        <v>0</v>
      </c>
      <c r="RX57" cm="1">
        <f t="array" ref="RX57">SUM(IF('Capacity Summary'!AV$36:AV$135="X",1,0)*TRANSPOSE('CR Backing (Hide)'!$IO57:$MJ57)*IF('Clinical resources'!ABE60="X",1,0))</f>
        <v>0</v>
      </c>
      <c r="RY57" cm="1">
        <f t="array" ref="RY57">SUM(IF('Capacity Summary'!AW$36:AW$135="X",1,0)*TRANSPOSE('CR Backing (Hide)'!$IO57:$MJ57)*IF('Clinical resources'!ABF60="X",1,0))</f>
        <v>0</v>
      </c>
      <c r="RZ57" cm="1">
        <f t="array" ref="RZ57">SUM(IF('Capacity Summary'!AX$36:AX$135="X",1,0)*TRANSPOSE('CR Backing (Hide)'!$IO57:$MJ57)*IF('Clinical resources'!ABG60="X",1,0))</f>
        <v>0</v>
      </c>
      <c r="SA57" cm="1">
        <f t="array" ref="SA57">SUM(IF('Capacity Summary'!AY$36:AY$135="X",1,0)*TRANSPOSE('CR Backing (Hide)'!$IO57:$MJ57)*IF('Clinical resources'!ABH60="X",1,0))</f>
        <v>0</v>
      </c>
      <c r="SB57" cm="1">
        <f t="array" ref="SB57">SUM(IF('Capacity Summary'!AZ$36:AZ$135="X",1,0)*TRANSPOSE('CR Backing (Hide)'!$IO57:$MJ57)*IF('Clinical resources'!ABI60="X",1,0))</f>
        <v>0</v>
      </c>
      <c r="SC57" cm="1">
        <f t="array" ref="SC57">SUM(IF('Capacity Summary'!BA$36:BA$135="X",1,0)*TRANSPOSE('CR Backing (Hide)'!$IO57:$MJ57)*IF('Clinical resources'!ABJ60="X",1,0))</f>
        <v>0</v>
      </c>
      <c r="SD57" cm="1">
        <f t="array" ref="SD57">SUM(IF('Capacity Summary'!BB$36:BB$135="X",1,0)*TRANSPOSE('CR Backing (Hide)'!$IO57:$MJ57)*IF('Clinical resources'!ABK60="X",1,0))</f>
        <v>0</v>
      </c>
      <c r="SE57" cm="1">
        <f t="array" ref="SE57">SUM(IF('Capacity Summary'!BC$36:BC$135="X",1,0)*TRANSPOSE('CR Backing (Hide)'!$IO57:$MJ57)*IF('Clinical resources'!ABL60="X",1,0))</f>
        <v>0</v>
      </c>
      <c r="SF57" cm="1">
        <f t="array" ref="SF57">SUM(IF('Capacity Summary'!BD$36:BD$135="X",1,0)*TRANSPOSE('CR Backing (Hide)'!$IO57:$MJ57)*IF('Clinical resources'!ABM60="X",1,0))</f>
        <v>0</v>
      </c>
      <c r="SG57" cm="1">
        <f t="array" ref="SG57">SUM(IF('Capacity Summary'!BE$36:BE$135="X",1,0)*TRANSPOSE('CR Backing (Hide)'!$IO57:$MJ57)*IF('Clinical resources'!ABN60="X",1,0))</f>
        <v>0</v>
      </c>
      <c r="SH57" cm="1">
        <f t="array" ref="SH57">SUM(IF('Capacity Summary'!BF$36:BF$135="X",1,0)*TRANSPOSE('CR Backing (Hide)'!$IO57:$MJ57)*IF('Clinical resources'!ABO60="X",1,0))</f>
        <v>0</v>
      </c>
      <c r="SI57" cm="1">
        <f t="array" ref="SI57">SUM(IF('Capacity Summary'!BG$36:BG$135="X",1,0)*TRANSPOSE('CR Backing (Hide)'!$IO57:$MJ57)*IF('Clinical resources'!ABP60="X",1,0))</f>
        <v>0</v>
      </c>
      <c r="SK57" cm="1">
        <f t="array" ref="SK57">SUM(IF('Capacity Summary'!H$139:H$238="X",1,0)*TRANSPOSE('CR Backing (Hide)'!$MM57:$QH57))</f>
        <v>0</v>
      </c>
      <c r="SL57" cm="1">
        <f t="array" ref="SL57">SUM(IF('Capacity Summary'!I$139:I$238="X",1,0)*TRANSPOSE('CR Backing (Hide)'!$MM57:$QH57))</f>
        <v>0</v>
      </c>
      <c r="SM57" cm="1">
        <f t="array" ref="SM57">SUM(IF('Capacity Summary'!J$139:J$238="X",1,0)*TRANSPOSE('CR Backing (Hide)'!$MM57:$QH57))</f>
        <v>0</v>
      </c>
      <c r="SN57" cm="1">
        <f t="array" ref="SN57">SUM(IF('Capacity Summary'!K$139:K$238="X",1,0)*TRANSPOSE('CR Backing (Hide)'!$MM57:$QH57))</f>
        <v>0</v>
      </c>
      <c r="SO57" cm="1">
        <f t="array" ref="SO57">SUM(IF('Capacity Summary'!L$139:L$238="X",1,0)*TRANSPOSE('CR Backing (Hide)'!$MM57:$QH57))</f>
        <v>0</v>
      </c>
      <c r="SP57" cm="1">
        <f t="array" ref="SP57">SUM(IF('Capacity Summary'!M$139:M$238="X",1,0)*TRANSPOSE('CR Backing (Hide)'!$MM57:$QH57))</f>
        <v>0</v>
      </c>
      <c r="SQ57" cm="1">
        <f t="array" ref="SQ57">SUM(IF('Capacity Summary'!N$139:N$238="X",1,0)*TRANSPOSE('CR Backing (Hide)'!$MM57:$QH57))</f>
        <v>0</v>
      </c>
      <c r="SR57" cm="1">
        <f t="array" ref="SR57">SUM(IF('Capacity Summary'!O$139:O$238="X",1,0)*TRANSPOSE('CR Backing (Hide)'!$MM57:$QH57))</f>
        <v>0</v>
      </c>
      <c r="SS57" cm="1">
        <f t="array" ref="SS57">SUM(IF('Capacity Summary'!P$139:P$238="X",1,0)*TRANSPOSE('CR Backing (Hide)'!$MM57:$QH57))</f>
        <v>0</v>
      </c>
      <c r="ST57" cm="1">
        <f t="array" ref="ST57">SUM(IF('Capacity Summary'!Q$139:Q$238="X",1,0)*TRANSPOSE('CR Backing (Hide)'!$MM57:$QH57))</f>
        <v>0</v>
      </c>
      <c r="SU57" cm="1">
        <f t="array" ref="SU57">SUM(IF('Capacity Summary'!R$139:R$238="X",1,0)*TRANSPOSE('CR Backing (Hide)'!$MM57:$QH57))</f>
        <v>0</v>
      </c>
      <c r="SV57" cm="1">
        <f t="array" ref="SV57">SUM(IF('Capacity Summary'!S$139:S$238="X",1,0)*TRANSPOSE('CR Backing (Hide)'!$MM57:$QH57))</f>
        <v>0</v>
      </c>
      <c r="SW57" cm="1">
        <f t="array" ref="SW57">SUM(IF('Capacity Summary'!T$139:T$238="X",1,0)*TRANSPOSE('CR Backing (Hide)'!$MM57:$QH57))</f>
        <v>0</v>
      </c>
      <c r="SX57" cm="1">
        <f t="array" ref="SX57">SUM(IF('Capacity Summary'!U$139:U$238="X",1,0)*TRANSPOSE('CR Backing (Hide)'!$MM57:$QH57))</f>
        <v>0</v>
      </c>
      <c r="SY57" cm="1">
        <f t="array" ref="SY57">SUM(IF('Capacity Summary'!V$139:V$238="X",1,0)*TRANSPOSE('CR Backing (Hide)'!$MM57:$QH57))</f>
        <v>0</v>
      </c>
      <c r="SZ57" cm="1">
        <f t="array" ref="SZ57">SUM(IF('Capacity Summary'!W$139:W$238="X",1,0)*TRANSPOSE('CR Backing (Hide)'!$MM57:$QH57))</f>
        <v>0</v>
      </c>
      <c r="TA57" cm="1">
        <f t="array" ref="TA57">SUM(IF('Capacity Summary'!X$139:X$238="X",1,0)*TRANSPOSE('CR Backing (Hide)'!$MM57:$QH57))</f>
        <v>0</v>
      </c>
      <c r="TB57" cm="1">
        <f t="array" ref="TB57">SUM(IF('Capacity Summary'!Y$139:Y$238="X",1,0)*TRANSPOSE('CR Backing (Hide)'!$MM57:$QH57))</f>
        <v>0</v>
      </c>
      <c r="TC57" cm="1">
        <f t="array" ref="TC57">SUM(IF('Capacity Summary'!Z$139:Z$238="X",1,0)*TRANSPOSE('CR Backing (Hide)'!$MM57:$QH57))</f>
        <v>0</v>
      </c>
      <c r="TD57" cm="1">
        <f t="array" ref="TD57">SUM(IF('Capacity Summary'!AA$139:AA$238="X",1,0)*TRANSPOSE('CR Backing (Hide)'!$MM57:$QH57))</f>
        <v>0</v>
      </c>
      <c r="TE57" cm="1">
        <f t="array" ref="TE57">SUM(IF('Capacity Summary'!AB$139:AB$238="X",1,0)*TRANSPOSE('CR Backing (Hide)'!$MM57:$QH57))</f>
        <v>0</v>
      </c>
      <c r="TF57" cm="1">
        <f t="array" ref="TF57">SUM(IF('Capacity Summary'!AC$139:AC$238="X",1,0)*TRANSPOSE('CR Backing (Hide)'!$MM57:$QH57))</f>
        <v>0</v>
      </c>
      <c r="TG57" cm="1">
        <f t="array" ref="TG57">SUM(IF('Capacity Summary'!AD$139:AD$238="X",1,0)*TRANSPOSE('CR Backing (Hide)'!$MM57:$QH57))</f>
        <v>0</v>
      </c>
      <c r="TH57" cm="1">
        <f t="array" ref="TH57">SUM(IF('Capacity Summary'!AE$139:AE$238="X",1,0)*TRANSPOSE('CR Backing (Hide)'!$MM57:$QH57))</f>
        <v>0</v>
      </c>
      <c r="TI57" cm="1">
        <f t="array" ref="TI57">SUM(IF('Capacity Summary'!AF$139:AF$238="X",1,0)*TRANSPOSE('CR Backing (Hide)'!$MM57:$QH57))</f>
        <v>0</v>
      </c>
      <c r="TJ57" cm="1">
        <f t="array" ref="TJ57">SUM(IF('Capacity Summary'!AG$139:AG$238="X",1,0)*TRANSPOSE('CR Backing (Hide)'!$MM57:$QH57))</f>
        <v>0</v>
      </c>
      <c r="TK57" cm="1">
        <f t="array" ref="TK57">SUM(IF('Capacity Summary'!AH$139:AH$238="X",1,0)*TRANSPOSE('CR Backing (Hide)'!$MM57:$QH57))</f>
        <v>0</v>
      </c>
      <c r="TL57" cm="1">
        <f t="array" ref="TL57">SUM(IF('Capacity Summary'!AI$139:AI$238="X",1,0)*TRANSPOSE('CR Backing (Hide)'!$MM57:$QH57))</f>
        <v>0</v>
      </c>
      <c r="TM57" cm="1">
        <f t="array" ref="TM57">SUM(IF('Capacity Summary'!AJ$139:AJ$238="X",1,0)*TRANSPOSE('CR Backing (Hide)'!$MM57:$QH57))</f>
        <v>0</v>
      </c>
      <c r="TN57" cm="1">
        <f t="array" ref="TN57">SUM(IF('Capacity Summary'!AK$139:AK$238="X",1,0)*TRANSPOSE('CR Backing (Hide)'!$MM57:$QH57))</f>
        <v>0</v>
      </c>
      <c r="TO57" cm="1">
        <f t="array" ref="TO57">SUM(IF('Capacity Summary'!AL$139:AL$238="X",1,0)*TRANSPOSE('CR Backing (Hide)'!$MM57:$QH57))</f>
        <v>0</v>
      </c>
      <c r="TP57" cm="1">
        <f t="array" ref="TP57">SUM(IF('Capacity Summary'!AM$139:AM$238="X",1,0)*TRANSPOSE('CR Backing (Hide)'!$MM57:$QH57))</f>
        <v>0</v>
      </c>
      <c r="TQ57" cm="1">
        <f t="array" ref="TQ57">SUM(IF('Capacity Summary'!AN$139:AN$238="X",1,0)*TRANSPOSE('CR Backing (Hide)'!$MM57:$QH57))</f>
        <v>0</v>
      </c>
      <c r="TR57" cm="1">
        <f t="array" ref="TR57">SUM(IF('Capacity Summary'!AO$139:AO$238="X",1,0)*TRANSPOSE('CR Backing (Hide)'!$MM57:$QH57))</f>
        <v>0</v>
      </c>
      <c r="TS57" cm="1">
        <f t="array" ref="TS57">SUM(IF('Capacity Summary'!AP$139:AP$238="X",1,0)*TRANSPOSE('CR Backing (Hide)'!$MM57:$QH57))</f>
        <v>0</v>
      </c>
      <c r="TT57" cm="1">
        <f t="array" ref="TT57">SUM(IF('Capacity Summary'!AQ$139:AQ$238="X",1,0)*TRANSPOSE('CR Backing (Hide)'!$MM57:$QH57))</f>
        <v>0</v>
      </c>
      <c r="TU57" cm="1">
        <f t="array" ref="TU57">SUM(IF('Capacity Summary'!AR$139:AR$238="X",1,0)*TRANSPOSE('CR Backing (Hide)'!$MM57:$QH57))</f>
        <v>0</v>
      </c>
      <c r="TV57" cm="1">
        <f t="array" ref="TV57">SUM(IF('Capacity Summary'!AS$139:AS$238="X",1,0)*TRANSPOSE('CR Backing (Hide)'!$MM57:$QH57))</f>
        <v>0</v>
      </c>
      <c r="TW57" cm="1">
        <f t="array" ref="TW57">SUM(IF('Capacity Summary'!AT$139:AT$238="X",1,0)*TRANSPOSE('CR Backing (Hide)'!$MM57:$QH57))</f>
        <v>0</v>
      </c>
      <c r="TX57" cm="1">
        <f t="array" ref="TX57">SUM(IF('Capacity Summary'!AU$139:AU$238="X",1,0)*TRANSPOSE('CR Backing (Hide)'!$MM57:$QH57))</f>
        <v>0</v>
      </c>
      <c r="TY57" cm="1">
        <f t="array" ref="TY57">SUM(IF('Capacity Summary'!AV$139:AV$238="X",1,0)*TRANSPOSE('CR Backing (Hide)'!$MM57:$QH57))</f>
        <v>0</v>
      </c>
      <c r="TZ57" cm="1">
        <f t="array" ref="TZ57">SUM(IF('Capacity Summary'!AW$139:AW$238="X",1,0)*TRANSPOSE('CR Backing (Hide)'!$MM57:$QH57))</f>
        <v>0</v>
      </c>
      <c r="UA57" cm="1">
        <f t="array" ref="UA57">SUM(IF('Capacity Summary'!AX$139:AX$238="X",1,0)*TRANSPOSE('CR Backing (Hide)'!$MM57:$QH57))</f>
        <v>0</v>
      </c>
      <c r="UB57" cm="1">
        <f t="array" ref="UB57">SUM(IF('Capacity Summary'!AY$139:AY$238="X",1,0)*TRANSPOSE('CR Backing (Hide)'!$MM57:$QH57))</f>
        <v>0</v>
      </c>
      <c r="UC57" cm="1">
        <f t="array" ref="UC57">SUM(IF('Capacity Summary'!AZ$139:AZ$238="X",1,0)*TRANSPOSE('CR Backing (Hide)'!$MM57:$QH57))</f>
        <v>0</v>
      </c>
      <c r="UD57" cm="1">
        <f t="array" ref="UD57">SUM(IF('Capacity Summary'!BA$139:BA$238="X",1,0)*TRANSPOSE('CR Backing (Hide)'!$MM57:$QH57))</f>
        <v>0</v>
      </c>
      <c r="UE57" cm="1">
        <f t="array" ref="UE57">SUM(IF('Capacity Summary'!BB$139:BB$238="X",1,0)*TRANSPOSE('CR Backing (Hide)'!$MM57:$QH57))</f>
        <v>0</v>
      </c>
      <c r="UF57" cm="1">
        <f t="array" ref="UF57">SUM(IF('Capacity Summary'!BC$139:BC$238="X",1,0)*TRANSPOSE('CR Backing (Hide)'!$MM57:$QH57))</f>
        <v>0</v>
      </c>
      <c r="UG57" cm="1">
        <f t="array" ref="UG57">SUM(IF('Capacity Summary'!BD$139:BD$238="X",1,0)*TRANSPOSE('CR Backing (Hide)'!$MM57:$QH57))</f>
        <v>0</v>
      </c>
      <c r="UH57" cm="1">
        <f t="array" ref="UH57">SUM(IF('Capacity Summary'!BE$139:BE$238="X",1,0)*TRANSPOSE('CR Backing (Hide)'!$MM57:$QH57))</f>
        <v>0</v>
      </c>
      <c r="UI57" cm="1">
        <f t="array" ref="UI57">SUM(IF('Capacity Summary'!BF$139:BF$238="X",1,0)*TRANSPOSE('CR Backing (Hide)'!$MM57:$QH57))</f>
        <v>0</v>
      </c>
      <c r="UJ57" cm="1">
        <f t="array" ref="UJ57">SUM(IF('Capacity Summary'!BG$139:BG$238="X",1,0)*TRANSPOSE('CR Backing (Hide)'!$MM57:$QH57))</f>
        <v>0</v>
      </c>
      <c r="UL57">
        <f t="shared" si="1"/>
        <v>0</v>
      </c>
      <c r="UM57">
        <f t="shared" si="2"/>
        <v>0</v>
      </c>
      <c r="UN57">
        <f>COUNTIF('Clinical resources'!$ZQ$7:$ABP$7,"X")</f>
        <v>0</v>
      </c>
      <c r="UP57">
        <f t="shared" si="3"/>
        <v>0</v>
      </c>
      <c r="UQ57">
        <f t="shared" si="4"/>
        <v>0</v>
      </c>
      <c r="UR57">
        <f t="shared" si="5"/>
        <v>0</v>
      </c>
      <c r="UW57">
        <f t="array" ref="UW57:YR57">$AS57:$EN57*IF('Clinical resources'!$CK60:$GH60="X",1,0)</f>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V57">
        <f t="array" ref="YV57:ACQ57">$EQ57:$IL57*IF('Clinical resources'!$OA60:$RV60="X",1,0)</f>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row>
    <row r="58" spans="2:771" x14ac:dyDescent="0.25">
      <c r="B58">
        <f>IF(A58='Clinical resources'!B61,0,1)</f>
        <v>0</v>
      </c>
      <c r="C58">
        <f>'Clinical resources'!D61</f>
        <v>0</v>
      </c>
      <c r="H58" t="str">
        <f>ROW(H55)&amp;". "&amp;'Clinical resources'!B61</f>
        <v xml:space="preserve">55. </v>
      </c>
      <c r="J58" t="str" cm="1">
        <f t="array" ref="J58">IF(SUM(IF('Clinical resources'!L61:P61="X",1,0)*'Clinical resources'!L$4:P$4)&gt;0,"X","")</f>
        <v/>
      </c>
      <c r="K58" t="str" cm="1">
        <f t="array" ref="K58">IF(SUM(IF('Clinical resources'!Q61:U61="X",1,0)*'Clinical resources'!Q$4:U$4)&gt;0,"X","")</f>
        <v/>
      </c>
      <c r="L58" t="str" cm="1">
        <f t="array" ref="L58">IF(SUM(IF('Clinical resources'!V61:Z61="X",1,0)*'Clinical resources'!V$4:Z$4)&gt;0,"X","")</f>
        <v/>
      </c>
      <c r="M58" t="str" cm="1">
        <f t="array" ref="M58">IF(SUM(IF('Clinical resources'!AA61:AE61="X",1,0)*'Clinical resources'!AA$4:AE$4)&gt;0,"X","")</f>
        <v/>
      </c>
      <c r="N58" t="str" cm="1">
        <f t="array" ref="N58">IF(SUM(IF('Clinical resources'!AF61:AJ61="X",1,0)*'Clinical resources'!AF$4:AJ$4)&gt;0,"X","")</f>
        <v/>
      </c>
      <c r="O58" t="str" cm="1">
        <f t="array" ref="O58">IF(SUM(IF('Clinical resources'!AK61:AO61="X",1,0)*'Clinical resources'!AK$4:AO$4)&gt;0,"X","")</f>
        <v/>
      </c>
      <c r="P58" t="str" cm="1">
        <f t="array" ref="P58">IF(SUM(IF('Clinical resources'!AP61:AT61="X",1,0)*'Clinical resources'!AP$4:AT$4)&gt;0,"X","")</f>
        <v/>
      </c>
      <c r="Q58" t="str" cm="1">
        <f t="array" ref="Q58">IF(SUM(IF('Clinical resources'!AU61:AY61="X",1,0)*'Clinical resources'!AU$4:AY$4)&gt;0,"X","")</f>
        <v/>
      </c>
      <c r="R58" t="str" cm="1">
        <f t="array" ref="R58">IF(SUM(IF('Clinical resources'!AZ61:BD61="X",1,0)*'Clinical resources'!AZ$4:BD$4)&gt;0,"X","")</f>
        <v/>
      </c>
      <c r="S58" t="str" cm="1">
        <f t="array" ref="S58">IF(SUM(IF('Clinical resources'!BE61:BI61="X",1,0)*'Clinical resources'!BE$4:BI$4)&gt;0,"X","")</f>
        <v/>
      </c>
      <c r="T58" t="str" cm="1">
        <f t="array" ref="T58">IF(SUM(IF('Clinical resources'!BJ61:BN61="X",1,0)*'Clinical resources'!BJ$4:BN$4)&gt;0,"X","")</f>
        <v/>
      </c>
      <c r="U58" t="str" cm="1">
        <f t="array" ref="U58">IF(SUM(IF('Clinical resources'!BO61:BS61="X",1,0)*'Clinical resources'!BO$4:BS$4)&gt;0,"X","")</f>
        <v/>
      </c>
      <c r="V58" t="str" cm="1">
        <f t="array" ref="V58">IF(SUM(IF('Clinical resources'!BT61:BX61="X",1,0)*'Clinical resources'!BT$4:BX$4)&gt;0,"X","")</f>
        <v/>
      </c>
      <c r="W58" t="str" cm="1">
        <f t="array" ref="W58">IF(SUM(IF('Clinical resources'!BY61:CC61="X",1,0)*'Clinical resources'!BY$4:CC$4)&gt;0,"X","")</f>
        <v/>
      </c>
      <c r="X58" t="str" cm="1">
        <f t="array" ref="X58">IF(SUM(IF('Clinical resources'!CD61:CH61="X",1,0)*'Clinical resources'!CD$4:CH$4)&gt;0,"X","")</f>
        <v/>
      </c>
      <c r="AA58">
        <f t="array" ref="AA58">SUM('Clinical resources'!$L$4:$P$4*IF('Clinical resources'!$L61:$P61="X",1,0))</f>
        <v>0</v>
      </c>
      <c r="AB58">
        <f t="array" ref="AB58">SUM('Clinical resources'!$Q$4:$U$4*IF('Clinical resources'!$Q61:$U61="X",1,0))</f>
        <v>0</v>
      </c>
      <c r="AC58">
        <f t="array" ref="AC58">SUM('Clinical resources'!$V$4:$Z$4*IF('Clinical resources'!$V61:$Z61="X",1,0))</f>
        <v>0</v>
      </c>
      <c r="AD58">
        <f t="array" ref="AD58">SUM('Clinical resources'!$AA$4:$AE$4*IF('Clinical resources'!$AA61:$AE61="X",1,0))</f>
        <v>0</v>
      </c>
      <c r="AE58">
        <f t="array" ref="AE58">SUM('Clinical resources'!$AF$4:$AJ$4*IF('Clinical resources'!$AF61:$AJ61="X",1,0))</f>
        <v>0</v>
      </c>
      <c r="AF58">
        <f t="array" ref="AF58">SUM('Clinical resources'!$AK$4:$AO$4*IF('Clinical resources'!$AK61:$AO61="X",1,0))</f>
        <v>0</v>
      </c>
      <c r="AG58">
        <f t="array" ref="AG58">SUM('Clinical resources'!$AP$4:$AT$4*IF('Clinical resources'!$AP61:$AT61="X",1,0))</f>
        <v>0</v>
      </c>
      <c r="AH58">
        <f t="array" ref="AH58">SUM('Clinical resources'!$AU$4:$AY$4*IF('Clinical resources'!$AU61:$AY61="X",1,0))</f>
        <v>0</v>
      </c>
      <c r="AI58">
        <f t="array" ref="AI58">SUM('Clinical resources'!$AZ$4:$BD$4*IF('Clinical resources'!$AZ61:$BD61="X",1,0))</f>
        <v>0</v>
      </c>
      <c r="AJ58">
        <f t="array" ref="AJ58">SUM('Clinical resources'!$BE$4:$BI$4*IF('Clinical resources'!$BE61:$BI61="X",1,0))</f>
        <v>0</v>
      </c>
      <c r="AK58">
        <f t="array" ref="AK58">SUM('Clinical resources'!$BJ$4:$BN$4*IF('Clinical resources'!$BJ61:$BN61="X",1,0))</f>
        <v>0</v>
      </c>
      <c r="AL58">
        <f t="array" ref="AL58">SUM('Clinical resources'!$BO$4:$BS$4*IF('Clinical resources'!$BO61:$BS61="X",1,0))</f>
        <v>0</v>
      </c>
      <c r="AM58">
        <f t="array" ref="AM58">SUM('Clinical resources'!$BT$4:$BX$4*IF('Clinical resources'!$BT61:$BX61="X",1,0))</f>
        <v>0</v>
      </c>
      <c r="AN58">
        <f t="array" ref="AN58">SUM('Clinical resources'!$BY$4:$CC$4*IF('Clinical resources'!$BY61:$CC61="X",1,0))</f>
        <v>0</v>
      </c>
      <c r="AO58">
        <f t="array" ref="AO58">SUM('Clinical resources'!$CD$4:$CH$4*IF('Clinical resources'!$CD61:$CH61="X",1,0))</f>
        <v>0</v>
      </c>
      <c r="AS58" cm="1">
        <f t="array" ref="AS58">IF(SUM(IF($J58:$X58=TRANSPOSE('Capacity Backing (Hide)2'!B$67:B$81),1,0))&gt;0,1,0)</f>
        <v>0</v>
      </c>
      <c r="AT58" cm="1">
        <f t="array" ref="AT58">IF(SUM(IF($J58:$X58=TRANSPOSE('Capacity Backing (Hide)2'!C$67:C$81),1,0))&gt;0,1,0)</f>
        <v>0</v>
      </c>
      <c r="AU58" cm="1">
        <f t="array" ref="AU58">IF(SUM(IF($J58:$X58=TRANSPOSE('Capacity Backing (Hide)2'!D$67:D$81),1,0))&gt;0,1,0)</f>
        <v>0</v>
      </c>
      <c r="AV58" cm="1">
        <f t="array" ref="AV58">IF(SUM(IF($J58:$X58=TRANSPOSE('Capacity Backing (Hide)2'!E$67:E$81),1,0))&gt;0,1,0)</f>
        <v>0</v>
      </c>
      <c r="AW58" cm="1">
        <f t="array" ref="AW58">IF(SUM(IF($J58:$X58=TRANSPOSE('Capacity Backing (Hide)2'!F$67:F$81),1,0))&gt;0,1,0)</f>
        <v>0</v>
      </c>
      <c r="AX58" cm="1">
        <f t="array" ref="AX58">IF(SUM(IF($J58:$X58=TRANSPOSE('Capacity Backing (Hide)2'!G$67:G$81),1,0))&gt;0,1,0)</f>
        <v>0</v>
      </c>
      <c r="AY58" cm="1">
        <f t="array" ref="AY58">IF(SUM(IF($J58:$X58=TRANSPOSE('Capacity Backing (Hide)2'!H$67:H$81),1,0))&gt;0,1,0)</f>
        <v>0</v>
      </c>
      <c r="AZ58" cm="1">
        <f t="array" ref="AZ58">IF(SUM(IF($J58:$X58=TRANSPOSE('Capacity Backing (Hide)2'!I$67:I$81),1,0))&gt;0,1,0)</f>
        <v>0</v>
      </c>
      <c r="BA58" cm="1">
        <f t="array" ref="BA58">IF(SUM(IF($J58:$X58=TRANSPOSE('Capacity Backing (Hide)2'!J$67:J$81),1,0))&gt;0,1,0)</f>
        <v>0</v>
      </c>
      <c r="BB58" cm="1">
        <f t="array" ref="BB58">IF(SUM(IF($J58:$X58=TRANSPOSE('Capacity Backing (Hide)2'!K$67:K$81),1,0))&gt;0,1,0)</f>
        <v>0</v>
      </c>
      <c r="BC58" cm="1">
        <f t="array" ref="BC58">IF(SUM(IF($J58:$X58=TRANSPOSE('Capacity Backing (Hide)2'!L$67:L$81),1,0))&gt;0,1,0)</f>
        <v>0</v>
      </c>
      <c r="BD58" cm="1">
        <f t="array" ref="BD58">IF(SUM(IF($J58:$X58=TRANSPOSE('Capacity Backing (Hide)2'!M$67:M$81),1,0))&gt;0,1,0)</f>
        <v>0</v>
      </c>
      <c r="BE58" cm="1">
        <f t="array" ref="BE58">IF(SUM(IF($J58:$X58=TRANSPOSE('Capacity Backing (Hide)2'!N$67:N$81),1,0))&gt;0,1,0)</f>
        <v>0</v>
      </c>
      <c r="BF58" cm="1">
        <f t="array" ref="BF58">IF(SUM(IF($J58:$X58=TRANSPOSE('Capacity Backing (Hide)2'!O$67:O$81),1,0))&gt;0,1,0)</f>
        <v>0</v>
      </c>
      <c r="BG58" cm="1">
        <f t="array" ref="BG58">IF(SUM(IF($J58:$X58=TRANSPOSE('Capacity Backing (Hide)2'!P$67:P$81),1,0))&gt;0,1,0)</f>
        <v>0</v>
      </c>
      <c r="BH58" cm="1">
        <f t="array" ref="BH58">IF(SUM(IF($J58:$X58=TRANSPOSE('Capacity Backing (Hide)2'!Q$67:Q$81),1,0))&gt;0,1,0)</f>
        <v>0</v>
      </c>
      <c r="BI58" cm="1">
        <f t="array" ref="BI58">IF(SUM(IF($J58:$X58=TRANSPOSE('Capacity Backing (Hide)2'!R$67:R$81),1,0))&gt;0,1,0)</f>
        <v>0</v>
      </c>
      <c r="BJ58" cm="1">
        <f t="array" ref="BJ58">IF(SUM(IF($J58:$X58=TRANSPOSE('Capacity Backing (Hide)2'!S$67:S$81),1,0))&gt;0,1,0)</f>
        <v>0</v>
      </c>
      <c r="BK58" cm="1">
        <f t="array" ref="BK58">IF(SUM(IF($J58:$X58=TRANSPOSE('Capacity Backing (Hide)2'!T$67:T$81),1,0))&gt;0,1,0)</f>
        <v>0</v>
      </c>
      <c r="BL58" cm="1">
        <f t="array" ref="BL58">IF(SUM(IF($J58:$X58=TRANSPOSE('Capacity Backing (Hide)2'!U$67:U$81),1,0))&gt;0,1,0)</f>
        <v>0</v>
      </c>
      <c r="BM58" cm="1">
        <f t="array" ref="BM58">IF(SUM(IF($J58:$X58=TRANSPOSE('Capacity Backing (Hide)2'!V$67:V$81),1,0))&gt;0,1,0)</f>
        <v>0</v>
      </c>
      <c r="BN58" cm="1">
        <f t="array" ref="BN58">IF(SUM(IF($J58:$X58=TRANSPOSE('Capacity Backing (Hide)2'!W$67:W$81),1,0))&gt;0,1,0)</f>
        <v>0</v>
      </c>
      <c r="BO58" cm="1">
        <f t="array" ref="BO58">IF(SUM(IF($J58:$X58=TRANSPOSE('Capacity Backing (Hide)2'!X$67:X$81),1,0))&gt;0,1,0)</f>
        <v>0</v>
      </c>
      <c r="BP58" cm="1">
        <f t="array" ref="BP58">IF(SUM(IF($J58:$X58=TRANSPOSE('Capacity Backing (Hide)2'!Y$67:Y$81),1,0))&gt;0,1,0)</f>
        <v>0</v>
      </c>
      <c r="BQ58" cm="1">
        <f t="array" ref="BQ58">IF(SUM(IF($J58:$X58=TRANSPOSE('Capacity Backing (Hide)2'!Z$67:Z$81),1,0))&gt;0,1,0)</f>
        <v>0</v>
      </c>
      <c r="BR58" cm="1">
        <f t="array" ref="BR58">IF(SUM(IF($J58:$X58=TRANSPOSE('Capacity Backing (Hide)2'!AA$67:AA$81),1,0))&gt;0,1,0)</f>
        <v>0</v>
      </c>
      <c r="BS58" cm="1">
        <f t="array" ref="BS58">IF(SUM(IF($J58:$X58=TRANSPOSE('Capacity Backing (Hide)2'!AB$67:AB$81),1,0))&gt;0,1,0)</f>
        <v>0</v>
      </c>
      <c r="BT58" cm="1">
        <f t="array" ref="BT58">IF(SUM(IF($J58:$X58=TRANSPOSE('Capacity Backing (Hide)2'!AC$67:AC$81),1,0))&gt;0,1,0)</f>
        <v>0</v>
      </c>
      <c r="BU58" cm="1">
        <f t="array" ref="BU58">IF(SUM(IF($J58:$X58=TRANSPOSE('Capacity Backing (Hide)2'!AD$67:AD$81),1,0))&gt;0,1,0)</f>
        <v>0</v>
      </c>
      <c r="BV58" cm="1">
        <f t="array" ref="BV58">IF(SUM(IF($J58:$X58=TRANSPOSE('Capacity Backing (Hide)2'!AE$67:AE$81),1,0))&gt;0,1,0)</f>
        <v>0</v>
      </c>
      <c r="BW58" cm="1">
        <f t="array" ref="BW58">IF(SUM(IF($J58:$X58=TRANSPOSE('Capacity Backing (Hide)2'!AF$67:AF$81),1,0))&gt;0,1,0)</f>
        <v>0</v>
      </c>
      <c r="BX58" cm="1">
        <f t="array" ref="BX58">IF(SUM(IF($J58:$X58=TRANSPOSE('Capacity Backing (Hide)2'!AG$67:AG$81),1,0))&gt;0,1,0)</f>
        <v>0</v>
      </c>
      <c r="BY58" cm="1">
        <f t="array" ref="BY58">IF(SUM(IF($J58:$X58=TRANSPOSE('Capacity Backing (Hide)2'!AH$67:AH$81),1,0))&gt;0,1,0)</f>
        <v>0</v>
      </c>
      <c r="BZ58" cm="1">
        <f t="array" ref="BZ58">IF(SUM(IF($J58:$X58=TRANSPOSE('Capacity Backing (Hide)2'!AI$67:AI$81),1,0))&gt;0,1,0)</f>
        <v>0</v>
      </c>
      <c r="CA58" cm="1">
        <f t="array" ref="CA58">IF(SUM(IF($J58:$X58=TRANSPOSE('Capacity Backing (Hide)2'!AJ$67:AJ$81),1,0))&gt;0,1,0)</f>
        <v>0</v>
      </c>
      <c r="CB58" cm="1">
        <f t="array" ref="CB58">IF(SUM(IF($J58:$X58=TRANSPOSE('Capacity Backing (Hide)2'!AK$67:AK$81),1,0))&gt;0,1,0)</f>
        <v>0</v>
      </c>
      <c r="CC58" cm="1">
        <f t="array" ref="CC58">IF(SUM(IF($J58:$X58=TRANSPOSE('Capacity Backing (Hide)2'!AL$67:AL$81),1,0))&gt;0,1,0)</f>
        <v>0</v>
      </c>
      <c r="CD58" cm="1">
        <f t="array" ref="CD58">IF(SUM(IF($J58:$X58=TRANSPOSE('Capacity Backing (Hide)2'!AM$67:AM$81),1,0))&gt;0,1,0)</f>
        <v>0</v>
      </c>
      <c r="CE58" cm="1">
        <f t="array" ref="CE58">IF(SUM(IF($J58:$X58=TRANSPOSE('Capacity Backing (Hide)2'!AN$67:AN$81),1,0))&gt;0,1,0)</f>
        <v>0</v>
      </c>
      <c r="CF58" cm="1">
        <f t="array" ref="CF58">IF(SUM(IF($J58:$X58=TRANSPOSE('Capacity Backing (Hide)2'!AO$67:AO$81),1,0))&gt;0,1,0)</f>
        <v>0</v>
      </c>
      <c r="CG58" cm="1">
        <f t="array" ref="CG58">IF(SUM(IF($J58:$X58=TRANSPOSE('Capacity Backing (Hide)2'!AP$67:AP$81),1,0))&gt;0,1,0)</f>
        <v>0</v>
      </c>
      <c r="CH58" cm="1">
        <f t="array" ref="CH58">IF(SUM(IF($J58:$X58=TRANSPOSE('Capacity Backing (Hide)2'!AQ$67:AQ$81),1,0))&gt;0,1,0)</f>
        <v>0</v>
      </c>
      <c r="CI58" cm="1">
        <f t="array" ref="CI58">IF(SUM(IF($J58:$X58=TRANSPOSE('Capacity Backing (Hide)2'!AR$67:AR$81),1,0))&gt;0,1,0)</f>
        <v>0</v>
      </c>
      <c r="CJ58" cm="1">
        <f t="array" ref="CJ58">IF(SUM(IF($J58:$X58=TRANSPOSE('Capacity Backing (Hide)2'!AS$67:AS$81),1,0))&gt;0,1,0)</f>
        <v>0</v>
      </c>
      <c r="CK58" cm="1">
        <f t="array" ref="CK58">IF(SUM(IF($J58:$X58=TRANSPOSE('Capacity Backing (Hide)2'!AT$67:AT$81),1,0))&gt;0,1,0)</f>
        <v>0</v>
      </c>
      <c r="CL58" cm="1">
        <f t="array" ref="CL58">IF(SUM(IF($J58:$X58=TRANSPOSE('Capacity Backing (Hide)2'!AU$67:AU$81),1,0))&gt;0,1,0)</f>
        <v>0</v>
      </c>
      <c r="CM58" cm="1">
        <f t="array" ref="CM58">IF(SUM(IF($J58:$X58=TRANSPOSE('Capacity Backing (Hide)2'!AV$67:AV$81),1,0))&gt;0,1,0)</f>
        <v>0</v>
      </c>
      <c r="CN58" cm="1">
        <f t="array" ref="CN58">IF(SUM(IF($J58:$X58=TRANSPOSE('Capacity Backing (Hide)2'!AW$67:AW$81),1,0))&gt;0,1,0)</f>
        <v>0</v>
      </c>
      <c r="CO58" cm="1">
        <f t="array" ref="CO58">IF(SUM(IF($J58:$X58=TRANSPOSE('Capacity Backing (Hide)2'!AX$67:AX$81),1,0))&gt;0,1,0)</f>
        <v>0</v>
      </c>
      <c r="CP58" cm="1">
        <f t="array" ref="CP58">IF(SUM(IF($J58:$X58=TRANSPOSE('Capacity Backing (Hide)2'!AY$67:AY$81),1,0))&gt;0,1,0)</f>
        <v>0</v>
      </c>
      <c r="CQ58" cm="1">
        <f t="array" ref="CQ58">IF(SUM(IF($J58:$X58=TRANSPOSE('Capacity Backing (Hide)2'!AZ$67:AZ$81),1,0))&gt;0,1,0)</f>
        <v>0</v>
      </c>
      <c r="CR58" cm="1">
        <f t="array" ref="CR58">IF(SUM(IF($J58:$X58=TRANSPOSE('Capacity Backing (Hide)2'!BA$67:BA$81),1,0))&gt;0,1,0)</f>
        <v>0</v>
      </c>
      <c r="CS58" cm="1">
        <f t="array" ref="CS58">IF(SUM(IF($J58:$X58=TRANSPOSE('Capacity Backing (Hide)2'!BB$67:BB$81),1,0))&gt;0,1,0)</f>
        <v>0</v>
      </c>
      <c r="CT58" cm="1">
        <f t="array" ref="CT58">IF(SUM(IF($J58:$X58=TRANSPOSE('Capacity Backing (Hide)2'!BC$67:BC$81),1,0))&gt;0,1,0)</f>
        <v>0</v>
      </c>
      <c r="CU58" cm="1">
        <f t="array" ref="CU58">IF(SUM(IF($J58:$X58=TRANSPOSE('Capacity Backing (Hide)2'!BD$67:BD$81),1,0))&gt;0,1,0)</f>
        <v>0</v>
      </c>
      <c r="CV58" cm="1">
        <f t="array" ref="CV58">IF(SUM(IF($J58:$X58=TRANSPOSE('Capacity Backing (Hide)2'!BE$67:BE$81),1,0))&gt;0,1,0)</f>
        <v>0</v>
      </c>
      <c r="CW58" cm="1">
        <f t="array" ref="CW58">IF(SUM(IF($J58:$X58=TRANSPOSE('Capacity Backing (Hide)2'!BF$67:BF$81),1,0))&gt;0,1,0)</f>
        <v>0</v>
      </c>
      <c r="CX58" cm="1">
        <f t="array" ref="CX58">IF(SUM(IF($J58:$X58=TRANSPOSE('Capacity Backing (Hide)2'!BG$67:BG$81),1,0))&gt;0,1,0)</f>
        <v>0</v>
      </c>
      <c r="CY58" cm="1">
        <f t="array" ref="CY58">IF(SUM(IF($J58:$X58=TRANSPOSE('Capacity Backing (Hide)2'!BH$67:BH$81),1,0))&gt;0,1,0)</f>
        <v>0</v>
      </c>
      <c r="CZ58" cm="1">
        <f t="array" ref="CZ58">IF(SUM(IF($J58:$X58=TRANSPOSE('Capacity Backing (Hide)2'!BI$67:BI$81),1,0))&gt;0,1,0)</f>
        <v>0</v>
      </c>
      <c r="DA58" cm="1">
        <f t="array" ref="DA58">IF(SUM(IF($J58:$X58=TRANSPOSE('Capacity Backing (Hide)2'!BJ$67:BJ$81),1,0))&gt;0,1,0)</f>
        <v>0</v>
      </c>
      <c r="DB58" cm="1">
        <f t="array" ref="DB58">IF(SUM(IF($J58:$X58=TRANSPOSE('Capacity Backing (Hide)2'!BK$67:BK$81),1,0))&gt;0,1,0)</f>
        <v>0</v>
      </c>
      <c r="DC58" cm="1">
        <f t="array" ref="DC58">IF(SUM(IF($J58:$X58=TRANSPOSE('Capacity Backing (Hide)2'!BL$67:BL$81),1,0))&gt;0,1,0)</f>
        <v>0</v>
      </c>
      <c r="DD58" cm="1">
        <f t="array" ref="DD58">IF(SUM(IF($J58:$X58=TRANSPOSE('Capacity Backing (Hide)2'!BM$67:BM$81),1,0))&gt;0,1,0)</f>
        <v>0</v>
      </c>
      <c r="DE58" cm="1">
        <f t="array" ref="DE58">IF(SUM(IF($J58:$X58=TRANSPOSE('Capacity Backing (Hide)2'!BN$67:BN$81),1,0))&gt;0,1,0)</f>
        <v>0</v>
      </c>
      <c r="DF58" cm="1">
        <f t="array" ref="DF58">IF(SUM(IF($J58:$X58=TRANSPOSE('Capacity Backing (Hide)2'!BO$67:BO$81),1,0))&gt;0,1,0)</f>
        <v>0</v>
      </c>
      <c r="DG58" cm="1">
        <f t="array" ref="DG58">IF(SUM(IF($J58:$X58=TRANSPOSE('Capacity Backing (Hide)2'!BP$67:BP$81),1,0))&gt;0,1,0)</f>
        <v>0</v>
      </c>
      <c r="DH58" cm="1">
        <f t="array" ref="DH58">IF(SUM(IF($J58:$X58=TRANSPOSE('Capacity Backing (Hide)2'!BQ$67:BQ$81),1,0))&gt;0,1,0)</f>
        <v>0</v>
      </c>
      <c r="DI58" cm="1">
        <f t="array" ref="DI58">IF(SUM(IF($J58:$X58=TRANSPOSE('Capacity Backing (Hide)2'!BR$67:BR$81),1,0))&gt;0,1,0)</f>
        <v>0</v>
      </c>
      <c r="DJ58" cm="1">
        <f t="array" ref="DJ58">IF(SUM(IF($J58:$X58=TRANSPOSE('Capacity Backing (Hide)2'!BS$67:BS$81),1,0))&gt;0,1,0)</f>
        <v>0</v>
      </c>
      <c r="DK58" cm="1">
        <f t="array" ref="DK58">IF(SUM(IF($J58:$X58=TRANSPOSE('Capacity Backing (Hide)2'!BT$67:BT$81),1,0))&gt;0,1,0)</f>
        <v>0</v>
      </c>
      <c r="DL58" cm="1">
        <f t="array" ref="DL58">IF(SUM(IF($J58:$X58=TRANSPOSE('Capacity Backing (Hide)2'!BU$67:BU$81),1,0))&gt;0,1,0)</f>
        <v>0</v>
      </c>
      <c r="DM58" cm="1">
        <f t="array" ref="DM58">IF(SUM(IF($J58:$X58=TRANSPOSE('Capacity Backing (Hide)2'!BV$67:BV$81),1,0))&gt;0,1,0)</f>
        <v>0</v>
      </c>
      <c r="DN58" cm="1">
        <f t="array" ref="DN58">IF(SUM(IF($J58:$X58=TRANSPOSE('Capacity Backing (Hide)2'!BW$67:BW$81),1,0))&gt;0,1,0)</f>
        <v>0</v>
      </c>
      <c r="DO58" cm="1">
        <f t="array" ref="DO58">IF(SUM(IF($J58:$X58=TRANSPOSE('Capacity Backing (Hide)2'!BX$67:BX$81),1,0))&gt;0,1,0)</f>
        <v>0</v>
      </c>
      <c r="DP58" cm="1">
        <f t="array" ref="DP58">IF(SUM(IF($J58:$X58=TRANSPOSE('Capacity Backing (Hide)2'!BY$67:BY$81),1,0))&gt;0,1,0)</f>
        <v>0</v>
      </c>
      <c r="DQ58" cm="1">
        <f t="array" ref="DQ58">IF(SUM(IF($J58:$X58=TRANSPOSE('Capacity Backing (Hide)2'!BZ$67:BZ$81),1,0))&gt;0,1,0)</f>
        <v>0</v>
      </c>
      <c r="DR58" cm="1">
        <f t="array" ref="DR58">IF(SUM(IF($J58:$X58=TRANSPOSE('Capacity Backing (Hide)2'!CA$67:CA$81),1,0))&gt;0,1,0)</f>
        <v>0</v>
      </c>
      <c r="DS58" cm="1">
        <f t="array" ref="DS58">IF(SUM(IF($J58:$X58=TRANSPOSE('Capacity Backing (Hide)2'!CB$67:CB$81),1,0))&gt;0,1,0)</f>
        <v>0</v>
      </c>
      <c r="DT58" cm="1">
        <f t="array" ref="DT58">IF(SUM(IF($J58:$X58=TRANSPOSE('Capacity Backing (Hide)2'!CC$67:CC$81),1,0))&gt;0,1,0)</f>
        <v>0</v>
      </c>
      <c r="DU58" cm="1">
        <f t="array" ref="DU58">IF(SUM(IF($J58:$X58=TRANSPOSE('Capacity Backing (Hide)2'!CD$67:CD$81),1,0))&gt;0,1,0)</f>
        <v>0</v>
      </c>
      <c r="DV58" cm="1">
        <f t="array" ref="DV58">IF(SUM(IF($J58:$X58=TRANSPOSE('Capacity Backing (Hide)2'!CE$67:CE$81),1,0))&gt;0,1,0)</f>
        <v>0</v>
      </c>
      <c r="DW58" cm="1">
        <f t="array" ref="DW58">IF(SUM(IF($J58:$X58=TRANSPOSE('Capacity Backing (Hide)2'!CF$67:CF$81),1,0))&gt;0,1,0)</f>
        <v>0</v>
      </c>
      <c r="DX58" cm="1">
        <f t="array" ref="DX58">IF(SUM(IF($J58:$X58=TRANSPOSE('Capacity Backing (Hide)2'!CG$67:CG$81),1,0))&gt;0,1,0)</f>
        <v>0</v>
      </c>
      <c r="DY58" cm="1">
        <f t="array" ref="DY58">IF(SUM(IF($J58:$X58=TRANSPOSE('Capacity Backing (Hide)2'!CH$67:CH$81),1,0))&gt;0,1,0)</f>
        <v>0</v>
      </c>
      <c r="DZ58" cm="1">
        <f t="array" ref="DZ58">IF(SUM(IF($J58:$X58=TRANSPOSE('Capacity Backing (Hide)2'!CI$67:CI$81),1,0))&gt;0,1,0)</f>
        <v>0</v>
      </c>
      <c r="EA58" cm="1">
        <f t="array" ref="EA58">IF(SUM(IF($J58:$X58=TRANSPOSE('Capacity Backing (Hide)2'!CJ$67:CJ$81),1,0))&gt;0,1,0)</f>
        <v>0</v>
      </c>
      <c r="EB58" cm="1">
        <f t="array" ref="EB58">IF(SUM(IF($J58:$X58=TRANSPOSE('Capacity Backing (Hide)2'!CK$67:CK$81),1,0))&gt;0,1,0)</f>
        <v>0</v>
      </c>
      <c r="EC58" cm="1">
        <f t="array" ref="EC58">IF(SUM(IF($J58:$X58=TRANSPOSE('Capacity Backing (Hide)2'!CL$67:CL$81),1,0))&gt;0,1,0)</f>
        <v>0</v>
      </c>
      <c r="ED58" cm="1">
        <f t="array" ref="ED58">IF(SUM(IF($J58:$X58=TRANSPOSE('Capacity Backing (Hide)2'!CM$67:CM$81),1,0))&gt;0,1,0)</f>
        <v>0</v>
      </c>
      <c r="EE58" cm="1">
        <f t="array" ref="EE58">IF(SUM(IF($J58:$X58=TRANSPOSE('Capacity Backing (Hide)2'!CN$67:CN$81),1,0))&gt;0,1,0)</f>
        <v>0</v>
      </c>
      <c r="EF58" cm="1">
        <f t="array" ref="EF58">IF(SUM(IF($J58:$X58=TRANSPOSE('Capacity Backing (Hide)2'!CO$67:CO$81),1,0))&gt;0,1,0)</f>
        <v>0</v>
      </c>
      <c r="EG58" cm="1">
        <f t="array" ref="EG58">IF(SUM(IF($J58:$X58=TRANSPOSE('Capacity Backing (Hide)2'!CP$67:CP$81),1,0))&gt;0,1,0)</f>
        <v>0</v>
      </c>
      <c r="EH58" cm="1">
        <f t="array" ref="EH58">IF(SUM(IF($J58:$X58=TRANSPOSE('Capacity Backing (Hide)2'!CQ$67:CQ$81),1,0))&gt;0,1,0)</f>
        <v>0</v>
      </c>
      <c r="EI58" cm="1">
        <f t="array" ref="EI58">IF(SUM(IF($J58:$X58=TRANSPOSE('Capacity Backing (Hide)2'!CR$67:CR$81),1,0))&gt;0,1,0)</f>
        <v>0</v>
      </c>
      <c r="EJ58" cm="1">
        <f t="array" ref="EJ58">IF(SUM(IF($J58:$X58=TRANSPOSE('Capacity Backing (Hide)2'!CS$67:CS$81),1,0))&gt;0,1,0)</f>
        <v>0</v>
      </c>
      <c r="EK58" cm="1">
        <f t="array" ref="EK58">IF(SUM(IF($J58:$X58=TRANSPOSE('Capacity Backing (Hide)2'!CT$67:CT$81),1,0))&gt;0,1,0)</f>
        <v>0</v>
      </c>
      <c r="EL58" cm="1">
        <f t="array" ref="EL58">IF(SUM(IF($J58:$X58=TRANSPOSE('Capacity Backing (Hide)2'!CU$67:CU$81),1,0))&gt;0,1,0)</f>
        <v>0</v>
      </c>
      <c r="EM58" cm="1">
        <f t="array" ref="EM58">IF(SUM(IF($J58:$X58=TRANSPOSE('Capacity Backing (Hide)2'!CV$67:CV$81),1,0))&gt;0,1,0)</f>
        <v>0</v>
      </c>
      <c r="EN58" cm="1">
        <f t="array" ref="EN58">IF(SUM(IF($J58:$X58=TRANSPOSE('Capacity Backing (Hide)2'!CW$67:CW$81),1,0))&gt;0,1,0)</f>
        <v>0</v>
      </c>
      <c r="EQ58" cm="1">
        <f t="array" ref="EQ58">IF(SUM(IF($J58:$X58=TRANSPOSE('Capacity Backing (Hide)2'!B$203:B$217),1,0))&gt;0,1,0)</f>
        <v>0</v>
      </c>
      <c r="ER58" cm="1">
        <f t="array" ref="ER58">IF(SUM(IF($J58:$X58=TRANSPOSE('Capacity Backing (Hide)2'!C$203:C$217),1,0))&gt;0,1,0)</f>
        <v>0</v>
      </c>
      <c r="ES58" cm="1">
        <f t="array" ref="ES58">IF(SUM(IF($J58:$X58=TRANSPOSE('Capacity Backing (Hide)2'!D$203:D$217),1,0))&gt;0,1,0)</f>
        <v>0</v>
      </c>
      <c r="ET58" cm="1">
        <f t="array" ref="ET58">IF(SUM(IF($J58:$X58=TRANSPOSE('Capacity Backing (Hide)2'!E$203:E$217),1,0))&gt;0,1,0)</f>
        <v>0</v>
      </c>
      <c r="EU58" cm="1">
        <f t="array" ref="EU58">IF(SUM(IF($J58:$X58=TRANSPOSE('Capacity Backing (Hide)2'!F$203:F$217),1,0))&gt;0,1,0)</f>
        <v>0</v>
      </c>
      <c r="EV58" cm="1">
        <f t="array" ref="EV58">IF(SUM(IF($J58:$X58=TRANSPOSE('Capacity Backing (Hide)2'!G$203:G$217),1,0))&gt;0,1,0)</f>
        <v>0</v>
      </c>
      <c r="EW58" cm="1">
        <f t="array" ref="EW58">IF(SUM(IF($J58:$X58=TRANSPOSE('Capacity Backing (Hide)2'!H$203:H$217),1,0))&gt;0,1,0)</f>
        <v>0</v>
      </c>
      <c r="EX58" cm="1">
        <f t="array" ref="EX58">IF(SUM(IF($J58:$X58=TRANSPOSE('Capacity Backing (Hide)2'!I$203:I$217),1,0))&gt;0,1,0)</f>
        <v>0</v>
      </c>
      <c r="EY58" cm="1">
        <f t="array" ref="EY58">IF(SUM(IF($J58:$X58=TRANSPOSE('Capacity Backing (Hide)2'!J$203:J$217),1,0))&gt;0,1,0)</f>
        <v>0</v>
      </c>
      <c r="EZ58" cm="1">
        <f t="array" ref="EZ58">IF(SUM(IF($J58:$X58=TRANSPOSE('Capacity Backing (Hide)2'!K$203:K$217),1,0))&gt;0,1,0)</f>
        <v>0</v>
      </c>
      <c r="FA58" cm="1">
        <f t="array" ref="FA58">IF(SUM(IF($J58:$X58=TRANSPOSE('Capacity Backing (Hide)2'!L$203:L$217),1,0))&gt;0,1,0)</f>
        <v>0</v>
      </c>
      <c r="FB58" cm="1">
        <f t="array" ref="FB58">IF(SUM(IF($J58:$X58=TRANSPOSE('Capacity Backing (Hide)2'!M$203:M$217),1,0))&gt;0,1,0)</f>
        <v>0</v>
      </c>
      <c r="FC58" cm="1">
        <f t="array" ref="FC58">IF(SUM(IF($J58:$X58=TRANSPOSE('Capacity Backing (Hide)2'!N$203:N$217),1,0))&gt;0,1,0)</f>
        <v>0</v>
      </c>
      <c r="FD58" cm="1">
        <f t="array" ref="FD58">IF(SUM(IF($J58:$X58=TRANSPOSE('Capacity Backing (Hide)2'!O$203:O$217),1,0))&gt;0,1,0)</f>
        <v>0</v>
      </c>
      <c r="FE58" cm="1">
        <f t="array" ref="FE58">IF(SUM(IF($J58:$X58=TRANSPOSE('Capacity Backing (Hide)2'!P$203:P$217),1,0))&gt;0,1,0)</f>
        <v>0</v>
      </c>
      <c r="FF58" cm="1">
        <f t="array" ref="FF58">IF(SUM(IF($J58:$X58=TRANSPOSE('Capacity Backing (Hide)2'!Q$203:Q$217),1,0))&gt;0,1,0)</f>
        <v>0</v>
      </c>
      <c r="FG58" cm="1">
        <f t="array" ref="FG58">IF(SUM(IF($J58:$X58=TRANSPOSE('Capacity Backing (Hide)2'!R$203:R$217),1,0))&gt;0,1,0)</f>
        <v>0</v>
      </c>
      <c r="FH58" cm="1">
        <f t="array" ref="FH58">IF(SUM(IF($J58:$X58=TRANSPOSE('Capacity Backing (Hide)2'!S$203:S$217),1,0))&gt;0,1,0)</f>
        <v>0</v>
      </c>
      <c r="FI58" cm="1">
        <f t="array" ref="FI58">IF(SUM(IF($J58:$X58=TRANSPOSE('Capacity Backing (Hide)2'!T$203:T$217),1,0))&gt;0,1,0)</f>
        <v>0</v>
      </c>
      <c r="FJ58" cm="1">
        <f t="array" ref="FJ58">IF(SUM(IF($J58:$X58=TRANSPOSE('Capacity Backing (Hide)2'!U$203:U$217),1,0))&gt;0,1,0)</f>
        <v>0</v>
      </c>
      <c r="FK58" cm="1">
        <f t="array" ref="FK58">IF(SUM(IF($J58:$X58=TRANSPOSE('Capacity Backing (Hide)2'!V$203:V$217),1,0))&gt;0,1,0)</f>
        <v>0</v>
      </c>
      <c r="FL58" cm="1">
        <f t="array" ref="FL58">IF(SUM(IF($J58:$X58=TRANSPOSE('Capacity Backing (Hide)2'!W$203:W$217),1,0))&gt;0,1,0)</f>
        <v>0</v>
      </c>
      <c r="FM58" cm="1">
        <f t="array" ref="FM58">IF(SUM(IF($J58:$X58=TRANSPOSE('Capacity Backing (Hide)2'!X$203:X$217),1,0))&gt;0,1,0)</f>
        <v>0</v>
      </c>
      <c r="FN58" cm="1">
        <f t="array" ref="FN58">IF(SUM(IF($J58:$X58=TRANSPOSE('Capacity Backing (Hide)2'!Y$203:Y$217),1,0))&gt;0,1,0)</f>
        <v>0</v>
      </c>
      <c r="FO58" cm="1">
        <f t="array" ref="FO58">IF(SUM(IF($J58:$X58=TRANSPOSE('Capacity Backing (Hide)2'!Z$203:Z$217),1,0))&gt;0,1,0)</f>
        <v>0</v>
      </c>
      <c r="FP58" cm="1">
        <f t="array" ref="FP58">IF(SUM(IF($J58:$X58=TRANSPOSE('Capacity Backing (Hide)2'!AA$203:AA$217),1,0))&gt;0,1,0)</f>
        <v>0</v>
      </c>
      <c r="FQ58" cm="1">
        <f t="array" ref="FQ58">IF(SUM(IF($J58:$X58=TRANSPOSE('Capacity Backing (Hide)2'!AB$203:AB$217),1,0))&gt;0,1,0)</f>
        <v>0</v>
      </c>
      <c r="FR58" cm="1">
        <f t="array" ref="FR58">IF(SUM(IF($J58:$X58=TRANSPOSE('Capacity Backing (Hide)2'!AC$203:AC$217),1,0))&gt;0,1,0)</f>
        <v>0</v>
      </c>
      <c r="FS58" cm="1">
        <f t="array" ref="FS58">IF(SUM(IF($J58:$X58=TRANSPOSE('Capacity Backing (Hide)2'!AD$203:AD$217),1,0))&gt;0,1,0)</f>
        <v>0</v>
      </c>
      <c r="FT58" cm="1">
        <f t="array" ref="FT58">IF(SUM(IF($J58:$X58=TRANSPOSE('Capacity Backing (Hide)2'!AE$203:AE$217),1,0))&gt;0,1,0)</f>
        <v>0</v>
      </c>
      <c r="FU58" cm="1">
        <f t="array" ref="FU58">IF(SUM(IF($J58:$X58=TRANSPOSE('Capacity Backing (Hide)2'!AF$203:AF$217),1,0))&gt;0,1,0)</f>
        <v>0</v>
      </c>
      <c r="FV58" cm="1">
        <f t="array" ref="FV58">IF(SUM(IF($J58:$X58=TRANSPOSE('Capacity Backing (Hide)2'!AG$203:AG$217),1,0))&gt;0,1,0)</f>
        <v>0</v>
      </c>
      <c r="FW58" cm="1">
        <f t="array" ref="FW58">IF(SUM(IF($J58:$X58=TRANSPOSE('Capacity Backing (Hide)2'!AH$203:AH$217),1,0))&gt;0,1,0)</f>
        <v>0</v>
      </c>
      <c r="FX58" cm="1">
        <f t="array" ref="FX58">IF(SUM(IF($J58:$X58=TRANSPOSE('Capacity Backing (Hide)2'!AI$203:AI$217),1,0))&gt;0,1,0)</f>
        <v>0</v>
      </c>
      <c r="FY58" cm="1">
        <f t="array" ref="FY58">IF(SUM(IF($J58:$X58=TRANSPOSE('Capacity Backing (Hide)2'!AJ$203:AJ$217),1,0))&gt;0,1,0)</f>
        <v>0</v>
      </c>
      <c r="FZ58" cm="1">
        <f t="array" ref="FZ58">IF(SUM(IF($J58:$X58=TRANSPOSE('Capacity Backing (Hide)2'!AK$203:AK$217),1,0))&gt;0,1,0)</f>
        <v>0</v>
      </c>
      <c r="GA58" cm="1">
        <f t="array" ref="GA58">IF(SUM(IF($J58:$X58=TRANSPOSE('Capacity Backing (Hide)2'!AL$203:AL$217),1,0))&gt;0,1,0)</f>
        <v>0</v>
      </c>
      <c r="GB58" cm="1">
        <f t="array" ref="GB58">IF(SUM(IF($J58:$X58=TRANSPOSE('Capacity Backing (Hide)2'!AM$203:AM$217),1,0))&gt;0,1,0)</f>
        <v>0</v>
      </c>
      <c r="GC58" cm="1">
        <f t="array" ref="GC58">IF(SUM(IF($J58:$X58=TRANSPOSE('Capacity Backing (Hide)2'!AN$203:AN$217),1,0))&gt;0,1,0)</f>
        <v>0</v>
      </c>
      <c r="GD58" cm="1">
        <f t="array" ref="GD58">IF(SUM(IF($J58:$X58=TRANSPOSE('Capacity Backing (Hide)2'!AO$203:AO$217),1,0))&gt;0,1,0)</f>
        <v>0</v>
      </c>
      <c r="GE58" cm="1">
        <f t="array" ref="GE58">IF(SUM(IF($J58:$X58=TRANSPOSE('Capacity Backing (Hide)2'!AP$203:AP$217),1,0))&gt;0,1,0)</f>
        <v>0</v>
      </c>
      <c r="GF58" cm="1">
        <f t="array" ref="GF58">IF(SUM(IF($J58:$X58=TRANSPOSE('Capacity Backing (Hide)2'!AQ$203:AQ$217),1,0))&gt;0,1,0)</f>
        <v>0</v>
      </c>
      <c r="GG58" cm="1">
        <f t="array" ref="GG58">IF(SUM(IF($J58:$X58=TRANSPOSE('Capacity Backing (Hide)2'!AR$203:AR$217),1,0))&gt;0,1,0)</f>
        <v>0</v>
      </c>
      <c r="GH58" cm="1">
        <f t="array" ref="GH58">IF(SUM(IF($J58:$X58=TRANSPOSE('Capacity Backing (Hide)2'!AS$203:AS$217),1,0))&gt;0,1,0)</f>
        <v>0</v>
      </c>
      <c r="GI58" cm="1">
        <f t="array" ref="GI58">IF(SUM(IF($J58:$X58=TRANSPOSE('Capacity Backing (Hide)2'!AT$203:AT$217),1,0))&gt;0,1,0)</f>
        <v>0</v>
      </c>
      <c r="GJ58" cm="1">
        <f t="array" ref="GJ58">IF(SUM(IF($J58:$X58=TRANSPOSE('Capacity Backing (Hide)2'!AU$203:AU$217),1,0))&gt;0,1,0)</f>
        <v>0</v>
      </c>
      <c r="GK58" cm="1">
        <f t="array" ref="GK58">IF(SUM(IF($J58:$X58=TRANSPOSE('Capacity Backing (Hide)2'!AV$203:AV$217),1,0))&gt;0,1,0)</f>
        <v>0</v>
      </c>
      <c r="GL58" cm="1">
        <f t="array" ref="GL58">IF(SUM(IF($J58:$X58=TRANSPOSE('Capacity Backing (Hide)2'!AW$203:AW$217),1,0))&gt;0,1,0)</f>
        <v>0</v>
      </c>
      <c r="GM58" cm="1">
        <f t="array" ref="GM58">IF(SUM(IF($J58:$X58=TRANSPOSE('Capacity Backing (Hide)2'!AX$203:AX$217),1,0))&gt;0,1,0)</f>
        <v>0</v>
      </c>
      <c r="GN58" cm="1">
        <f t="array" ref="GN58">IF(SUM(IF($J58:$X58=TRANSPOSE('Capacity Backing (Hide)2'!AY$203:AY$217),1,0))&gt;0,1,0)</f>
        <v>0</v>
      </c>
      <c r="GO58" cm="1">
        <f t="array" ref="GO58">IF(SUM(IF($J58:$X58=TRANSPOSE('Capacity Backing (Hide)2'!AZ$203:AZ$217),1,0))&gt;0,1,0)</f>
        <v>0</v>
      </c>
      <c r="GP58" cm="1">
        <f t="array" ref="GP58">IF(SUM(IF($J58:$X58=TRANSPOSE('Capacity Backing (Hide)2'!BA$203:BA$217),1,0))&gt;0,1,0)</f>
        <v>0</v>
      </c>
      <c r="GQ58" cm="1">
        <f t="array" ref="GQ58">IF(SUM(IF($J58:$X58=TRANSPOSE('Capacity Backing (Hide)2'!BB$203:BB$217),1,0))&gt;0,1,0)</f>
        <v>0</v>
      </c>
      <c r="GR58" cm="1">
        <f t="array" ref="GR58">IF(SUM(IF($J58:$X58=TRANSPOSE('Capacity Backing (Hide)2'!BC$203:BC$217),1,0))&gt;0,1,0)</f>
        <v>0</v>
      </c>
      <c r="GS58" cm="1">
        <f t="array" ref="GS58">IF(SUM(IF($J58:$X58=TRANSPOSE('Capacity Backing (Hide)2'!BD$203:BD$217),1,0))&gt;0,1,0)</f>
        <v>0</v>
      </c>
      <c r="GT58" cm="1">
        <f t="array" ref="GT58">IF(SUM(IF($J58:$X58=TRANSPOSE('Capacity Backing (Hide)2'!BE$203:BE$217),1,0))&gt;0,1,0)</f>
        <v>0</v>
      </c>
      <c r="GU58" cm="1">
        <f t="array" ref="GU58">IF(SUM(IF($J58:$X58=TRANSPOSE('Capacity Backing (Hide)2'!BF$203:BF$217),1,0))&gt;0,1,0)</f>
        <v>0</v>
      </c>
      <c r="GV58" cm="1">
        <f t="array" ref="GV58">IF(SUM(IF($J58:$X58=TRANSPOSE('Capacity Backing (Hide)2'!BG$203:BG$217),1,0))&gt;0,1,0)</f>
        <v>0</v>
      </c>
      <c r="GW58" cm="1">
        <f t="array" ref="GW58">IF(SUM(IF($J58:$X58=TRANSPOSE('Capacity Backing (Hide)2'!BH$203:BH$217),1,0))&gt;0,1,0)</f>
        <v>0</v>
      </c>
      <c r="GX58" cm="1">
        <f t="array" ref="GX58">IF(SUM(IF($J58:$X58=TRANSPOSE('Capacity Backing (Hide)2'!BI$203:BI$217),1,0))&gt;0,1,0)</f>
        <v>0</v>
      </c>
      <c r="GY58" cm="1">
        <f t="array" ref="GY58">IF(SUM(IF($J58:$X58=TRANSPOSE('Capacity Backing (Hide)2'!BJ$203:BJ$217),1,0))&gt;0,1,0)</f>
        <v>0</v>
      </c>
      <c r="GZ58" cm="1">
        <f t="array" ref="GZ58">IF(SUM(IF($J58:$X58=TRANSPOSE('Capacity Backing (Hide)2'!BK$203:BK$217),1,0))&gt;0,1,0)</f>
        <v>0</v>
      </c>
      <c r="HA58" cm="1">
        <f t="array" ref="HA58">IF(SUM(IF($J58:$X58=TRANSPOSE('Capacity Backing (Hide)2'!BL$203:BL$217),1,0))&gt;0,1,0)</f>
        <v>0</v>
      </c>
      <c r="HB58" cm="1">
        <f t="array" ref="HB58">IF(SUM(IF($J58:$X58=TRANSPOSE('Capacity Backing (Hide)2'!BM$203:BM$217),1,0))&gt;0,1,0)</f>
        <v>0</v>
      </c>
      <c r="HC58" cm="1">
        <f t="array" ref="HC58">IF(SUM(IF($J58:$X58=TRANSPOSE('Capacity Backing (Hide)2'!BN$203:BN$217),1,0))&gt;0,1,0)</f>
        <v>0</v>
      </c>
      <c r="HD58" cm="1">
        <f t="array" ref="HD58">IF(SUM(IF($J58:$X58=TRANSPOSE('Capacity Backing (Hide)2'!BO$203:BO$217),1,0))&gt;0,1,0)</f>
        <v>0</v>
      </c>
      <c r="HE58" cm="1">
        <f t="array" ref="HE58">IF(SUM(IF($J58:$X58=TRANSPOSE('Capacity Backing (Hide)2'!BP$203:BP$217),1,0))&gt;0,1,0)</f>
        <v>0</v>
      </c>
      <c r="HF58" cm="1">
        <f t="array" ref="HF58">IF(SUM(IF($J58:$X58=TRANSPOSE('Capacity Backing (Hide)2'!BQ$203:BQ$217),1,0))&gt;0,1,0)</f>
        <v>0</v>
      </c>
      <c r="HG58" cm="1">
        <f t="array" ref="HG58">IF(SUM(IF($J58:$X58=TRANSPOSE('Capacity Backing (Hide)2'!BR$203:BR$217),1,0))&gt;0,1,0)</f>
        <v>0</v>
      </c>
      <c r="HH58" cm="1">
        <f t="array" ref="HH58">IF(SUM(IF($J58:$X58=TRANSPOSE('Capacity Backing (Hide)2'!BS$203:BS$217),1,0))&gt;0,1,0)</f>
        <v>0</v>
      </c>
      <c r="HI58" cm="1">
        <f t="array" ref="HI58">IF(SUM(IF($J58:$X58=TRANSPOSE('Capacity Backing (Hide)2'!BT$203:BT$217),1,0))&gt;0,1,0)</f>
        <v>0</v>
      </c>
      <c r="HJ58" cm="1">
        <f t="array" ref="HJ58">IF(SUM(IF($J58:$X58=TRANSPOSE('Capacity Backing (Hide)2'!BU$203:BU$217),1,0))&gt;0,1,0)</f>
        <v>0</v>
      </c>
      <c r="HK58" cm="1">
        <f t="array" ref="HK58">IF(SUM(IF($J58:$X58=TRANSPOSE('Capacity Backing (Hide)2'!BV$203:BV$217),1,0))&gt;0,1,0)</f>
        <v>0</v>
      </c>
      <c r="HL58" cm="1">
        <f t="array" ref="HL58">IF(SUM(IF($J58:$X58=TRANSPOSE('Capacity Backing (Hide)2'!BW$203:BW$217),1,0))&gt;0,1,0)</f>
        <v>0</v>
      </c>
      <c r="HM58" cm="1">
        <f t="array" ref="HM58">IF(SUM(IF($J58:$X58=TRANSPOSE('Capacity Backing (Hide)2'!BX$203:BX$217),1,0))&gt;0,1,0)</f>
        <v>0</v>
      </c>
      <c r="HN58" cm="1">
        <f t="array" ref="HN58">IF(SUM(IF($J58:$X58=TRANSPOSE('Capacity Backing (Hide)2'!BY$203:BY$217),1,0))&gt;0,1,0)</f>
        <v>0</v>
      </c>
      <c r="HO58" cm="1">
        <f t="array" ref="HO58">IF(SUM(IF($J58:$X58=TRANSPOSE('Capacity Backing (Hide)2'!BZ$203:BZ$217),1,0))&gt;0,1,0)</f>
        <v>0</v>
      </c>
      <c r="HP58" cm="1">
        <f t="array" ref="HP58">IF(SUM(IF($J58:$X58=TRANSPOSE('Capacity Backing (Hide)2'!CA$203:CA$217),1,0))&gt;0,1,0)</f>
        <v>0</v>
      </c>
      <c r="HQ58" cm="1">
        <f t="array" ref="HQ58">IF(SUM(IF($J58:$X58=TRANSPOSE('Capacity Backing (Hide)2'!CB$203:CB$217),1,0))&gt;0,1,0)</f>
        <v>0</v>
      </c>
      <c r="HR58" cm="1">
        <f t="array" ref="HR58">IF(SUM(IF($J58:$X58=TRANSPOSE('Capacity Backing (Hide)2'!CC$203:CC$217),1,0))&gt;0,1,0)</f>
        <v>0</v>
      </c>
      <c r="HS58" cm="1">
        <f t="array" ref="HS58">IF(SUM(IF($J58:$X58=TRANSPOSE('Capacity Backing (Hide)2'!CD$203:CD$217),1,0))&gt;0,1,0)</f>
        <v>0</v>
      </c>
      <c r="HT58" cm="1">
        <f t="array" ref="HT58">IF(SUM(IF($J58:$X58=TRANSPOSE('Capacity Backing (Hide)2'!CE$203:CE$217),1,0))&gt;0,1,0)</f>
        <v>0</v>
      </c>
      <c r="HU58" cm="1">
        <f t="array" ref="HU58">IF(SUM(IF($J58:$X58=TRANSPOSE('Capacity Backing (Hide)2'!CF$203:CF$217),1,0))&gt;0,1,0)</f>
        <v>0</v>
      </c>
      <c r="HV58" cm="1">
        <f t="array" ref="HV58">IF(SUM(IF($J58:$X58=TRANSPOSE('Capacity Backing (Hide)2'!CG$203:CG$217),1,0))&gt;0,1,0)</f>
        <v>0</v>
      </c>
      <c r="HW58" cm="1">
        <f t="array" ref="HW58">IF(SUM(IF($J58:$X58=TRANSPOSE('Capacity Backing (Hide)2'!CH$203:CH$217),1,0))&gt;0,1,0)</f>
        <v>0</v>
      </c>
      <c r="HX58" cm="1">
        <f t="array" ref="HX58">IF(SUM(IF($J58:$X58=TRANSPOSE('Capacity Backing (Hide)2'!CI$203:CI$217),1,0))&gt;0,1,0)</f>
        <v>0</v>
      </c>
      <c r="HY58" cm="1">
        <f t="array" ref="HY58">IF(SUM(IF($J58:$X58=TRANSPOSE('Capacity Backing (Hide)2'!CJ$203:CJ$217),1,0))&gt;0,1,0)</f>
        <v>0</v>
      </c>
      <c r="HZ58" cm="1">
        <f t="array" ref="HZ58">IF(SUM(IF($J58:$X58=TRANSPOSE('Capacity Backing (Hide)2'!CK$203:CK$217),1,0))&gt;0,1,0)</f>
        <v>0</v>
      </c>
      <c r="IA58" cm="1">
        <f t="array" ref="IA58">IF(SUM(IF($J58:$X58=TRANSPOSE('Capacity Backing (Hide)2'!CL$203:CL$217),1,0))&gt;0,1,0)</f>
        <v>0</v>
      </c>
      <c r="IB58" cm="1">
        <f t="array" ref="IB58">IF(SUM(IF($J58:$X58=TRANSPOSE('Capacity Backing (Hide)2'!CM$203:CM$217),1,0))&gt;0,1,0)</f>
        <v>0</v>
      </c>
      <c r="IC58" cm="1">
        <f t="array" ref="IC58">IF(SUM(IF($J58:$X58=TRANSPOSE('Capacity Backing (Hide)2'!CN$203:CN$217),1,0))&gt;0,1,0)</f>
        <v>0</v>
      </c>
      <c r="ID58" cm="1">
        <f t="array" ref="ID58">IF(SUM(IF($J58:$X58=TRANSPOSE('Capacity Backing (Hide)2'!CO$203:CO$217),1,0))&gt;0,1,0)</f>
        <v>0</v>
      </c>
      <c r="IE58" cm="1">
        <f t="array" ref="IE58">IF(SUM(IF($J58:$X58=TRANSPOSE('Capacity Backing (Hide)2'!CP$203:CP$217),1,0))&gt;0,1,0)</f>
        <v>0</v>
      </c>
      <c r="IF58" cm="1">
        <f t="array" ref="IF58">IF(SUM(IF($J58:$X58=TRANSPOSE('Capacity Backing (Hide)2'!CQ$203:CQ$217),1,0))&gt;0,1,0)</f>
        <v>0</v>
      </c>
      <c r="IG58" cm="1">
        <f t="array" ref="IG58">IF(SUM(IF($J58:$X58=TRANSPOSE('Capacity Backing (Hide)2'!CR$203:CR$217),1,0))&gt;0,1,0)</f>
        <v>0</v>
      </c>
      <c r="IH58" cm="1">
        <f t="array" ref="IH58">IF(SUM(IF($J58:$X58=TRANSPOSE('Capacity Backing (Hide)2'!CS$203:CS$217),1,0))&gt;0,1,0)</f>
        <v>0</v>
      </c>
      <c r="II58" cm="1">
        <f t="array" ref="II58">IF(SUM(IF($J58:$X58=TRANSPOSE('Capacity Backing (Hide)2'!CT$203:CT$217),1,0))&gt;0,1,0)</f>
        <v>0</v>
      </c>
      <c r="IJ58" cm="1">
        <f t="array" ref="IJ58">IF(SUM(IF($J58:$X58=TRANSPOSE('Capacity Backing (Hide)2'!CU$203:CU$217),1,0))&gt;0,1,0)</f>
        <v>0</v>
      </c>
      <c r="IK58" cm="1">
        <f t="array" ref="IK58">IF(SUM(IF($J58:$X58=TRANSPOSE('Capacity Backing (Hide)2'!CV$203:CV$217),1,0))&gt;0,1,0)</f>
        <v>0</v>
      </c>
      <c r="IL58" cm="1">
        <f t="array" ref="IL58">IF(SUM(IF($J58:$X58=TRANSPOSE('Capacity Backing (Hide)2'!CW$203:CW$217),1,0))&gt;0,1,0)</f>
        <v>0</v>
      </c>
      <c r="IO58" s="184">
        <v>0</v>
      </c>
      <c r="IP58" s="184">
        <v>0</v>
      </c>
      <c r="IQ58" s="184">
        <v>0</v>
      </c>
      <c r="IR58" s="184">
        <v>0</v>
      </c>
      <c r="IS58" s="184">
        <v>0</v>
      </c>
      <c r="IT58" s="184">
        <v>0</v>
      </c>
      <c r="IU58" s="184">
        <v>0</v>
      </c>
      <c r="IV58" s="184">
        <v>0</v>
      </c>
      <c r="IW58" s="184">
        <v>0</v>
      </c>
      <c r="IX58" s="184">
        <v>0</v>
      </c>
      <c r="IY58" s="184">
        <v>0</v>
      </c>
      <c r="IZ58" s="184">
        <v>0</v>
      </c>
      <c r="JA58" s="184">
        <v>0</v>
      </c>
      <c r="JB58" s="184">
        <v>0</v>
      </c>
      <c r="JC58" s="184">
        <v>0</v>
      </c>
      <c r="JD58" s="184">
        <v>0</v>
      </c>
      <c r="JE58" s="184">
        <v>0</v>
      </c>
      <c r="JF58" s="184">
        <v>0</v>
      </c>
      <c r="JG58" s="184">
        <v>0</v>
      </c>
      <c r="JH58" s="184">
        <v>0</v>
      </c>
      <c r="JI58" s="184">
        <v>0</v>
      </c>
      <c r="JJ58" s="184">
        <v>0</v>
      </c>
      <c r="JK58" s="184">
        <v>0</v>
      </c>
      <c r="JL58" s="184">
        <v>0</v>
      </c>
      <c r="JM58" s="184">
        <v>0</v>
      </c>
      <c r="JN58" s="184">
        <v>0</v>
      </c>
      <c r="JO58" s="184">
        <v>0</v>
      </c>
      <c r="JP58" s="184">
        <v>0</v>
      </c>
      <c r="JQ58" s="184">
        <v>0</v>
      </c>
      <c r="JR58" s="184">
        <v>0</v>
      </c>
      <c r="JS58" s="184">
        <v>0</v>
      </c>
      <c r="JT58" s="184">
        <v>0</v>
      </c>
      <c r="JU58" s="184">
        <v>0</v>
      </c>
      <c r="JV58" s="184">
        <v>0</v>
      </c>
      <c r="JW58" s="184">
        <v>0</v>
      </c>
      <c r="JX58" s="184">
        <v>0</v>
      </c>
      <c r="JY58" s="184">
        <v>0</v>
      </c>
      <c r="JZ58" s="184">
        <v>0</v>
      </c>
      <c r="KA58" s="184">
        <v>0</v>
      </c>
      <c r="KB58" s="184">
        <v>0</v>
      </c>
      <c r="KC58" s="184">
        <v>0</v>
      </c>
      <c r="KD58" s="184">
        <v>0</v>
      </c>
      <c r="KE58" s="184">
        <v>0</v>
      </c>
      <c r="KF58" s="184">
        <v>0</v>
      </c>
      <c r="KG58" s="184">
        <v>0</v>
      </c>
      <c r="KH58" s="184">
        <v>0</v>
      </c>
      <c r="KI58" s="184">
        <v>0</v>
      </c>
      <c r="KJ58" s="184">
        <v>0</v>
      </c>
      <c r="KK58" s="184">
        <v>0</v>
      </c>
      <c r="KL58" s="184">
        <v>0</v>
      </c>
      <c r="KM58" s="184">
        <v>0</v>
      </c>
      <c r="KN58" s="184">
        <v>0</v>
      </c>
      <c r="KO58" s="184">
        <v>0</v>
      </c>
      <c r="KP58" s="184">
        <v>0</v>
      </c>
      <c r="KQ58" s="184">
        <v>0</v>
      </c>
      <c r="KR58" s="184">
        <v>0</v>
      </c>
      <c r="KS58" s="184">
        <v>0</v>
      </c>
      <c r="KT58" s="184">
        <v>0</v>
      </c>
      <c r="KU58" s="184">
        <v>0</v>
      </c>
      <c r="KV58" s="184">
        <v>0</v>
      </c>
      <c r="KW58" s="184">
        <v>0</v>
      </c>
      <c r="KX58" s="184">
        <v>0</v>
      </c>
      <c r="KY58" s="184">
        <v>0</v>
      </c>
      <c r="KZ58" s="184">
        <v>0</v>
      </c>
      <c r="LA58" s="184">
        <v>0</v>
      </c>
      <c r="LB58" s="184">
        <v>0</v>
      </c>
      <c r="LC58" s="184">
        <v>0</v>
      </c>
      <c r="LD58" s="184">
        <v>0</v>
      </c>
      <c r="LE58" s="184">
        <v>0</v>
      </c>
      <c r="LF58" s="184">
        <v>0</v>
      </c>
      <c r="LG58" s="184">
        <v>0</v>
      </c>
      <c r="LH58" s="184">
        <v>0</v>
      </c>
      <c r="LI58" s="184">
        <v>0</v>
      </c>
      <c r="LJ58" s="184">
        <v>0</v>
      </c>
      <c r="LK58" s="184">
        <v>0</v>
      </c>
      <c r="LL58" s="184">
        <v>0</v>
      </c>
      <c r="LM58" s="184">
        <v>0</v>
      </c>
      <c r="LN58" s="184">
        <v>0</v>
      </c>
      <c r="LO58" s="184">
        <v>0</v>
      </c>
      <c r="LP58" s="184">
        <v>0</v>
      </c>
      <c r="LQ58" s="184">
        <v>0</v>
      </c>
      <c r="LR58" s="184">
        <v>0</v>
      </c>
      <c r="LS58" s="184">
        <v>0</v>
      </c>
      <c r="LT58" s="184">
        <v>0</v>
      </c>
      <c r="LU58" s="184">
        <v>0</v>
      </c>
      <c r="LV58" s="184">
        <v>0</v>
      </c>
      <c r="LW58" s="184">
        <v>0</v>
      </c>
      <c r="LX58" s="184">
        <v>0</v>
      </c>
      <c r="LY58" s="184">
        <v>0</v>
      </c>
      <c r="LZ58" s="184">
        <v>0</v>
      </c>
      <c r="MA58" s="184">
        <v>0</v>
      </c>
      <c r="MB58" s="184">
        <v>0</v>
      </c>
      <c r="MC58" s="184">
        <v>0</v>
      </c>
      <c r="MD58" s="184">
        <v>0</v>
      </c>
      <c r="ME58" s="184">
        <v>0</v>
      </c>
      <c r="MF58" s="184">
        <v>0</v>
      </c>
      <c r="MG58" s="184">
        <v>0</v>
      </c>
      <c r="MH58" s="184">
        <v>0</v>
      </c>
      <c r="MI58" s="184">
        <v>0</v>
      </c>
      <c r="MJ58" s="184">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0</v>
      </c>
      <c r="OZ58">
        <v>0</v>
      </c>
      <c r="PA58">
        <v>0</v>
      </c>
      <c r="PB58">
        <v>0</v>
      </c>
      <c r="PC58">
        <v>0</v>
      </c>
      <c r="PD58">
        <v>0</v>
      </c>
      <c r="PE58">
        <v>0</v>
      </c>
      <c r="PF58">
        <v>0</v>
      </c>
      <c r="PG58">
        <v>0</v>
      </c>
      <c r="PH58">
        <v>0</v>
      </c>
      <c r="PI58">
        <v>0</v>
      </c>
      <c r="PJ58">
        <v>0</v>
      </c>
      <c r="PK58">
        <v>0</v>
      </c>
      <c r="PL58">
        <v>0</v>
      </c>
      <c r="PM58">
        <v>0</v>
      </c>
      <c r="PN58">
        <v>0</v>
      </c>
      <c r="PO58">
        <v>0</v>
      </c>
      <c r="PP58">
        <v>0</v>
      </c>
      <c r="PQ58">
        <v>0</v>
      </c>
      <c r="PR58">
        <v>0</v>
      </c>
      <c r="PS58">
        <v>0</v>
      </c>
      <c r="PT58">
        <v>0</v>
      </c>
      <c r="PU58">
        <v>0</v>
      </c>
      <c r="PV58">
        <v>0</v>
      </c>
      <c r="PW58">
        <v>0</v>
      </c>
      <c r="PX58">
        <v>0</v>
      </c>
      <c r="PY58">
        <v>0</v>
      </c>
      <c r="PZ58">
        <v>0</v>
      </c>
      <c r="QA58">
        <v>0</v>
      </c>
      <c r="QB58">
        <v>0</v>
      </c>
      <c r="QC58">
        <v>0</v>
      </c>
      <c r="QD58">
        <v>0</v>
      </c>
      <c r="QE58">
        <v>0</v>
      </c>
      <c r="QF58">
        <v>0</v>
      </c>
      <c r="QG58">
        <v>0</v>
      </c>
      <c r="QH58">
        <v>0</v>
      </c>
      <c r="QJ58" cm="1">
        <f t="array" ref="QJ58">SUM(IF('Capacity Summary'!H$36:H$135="X",1,0)*TRANSPOSE('CR Backing (Hide)'!$IO58:$MJ58)*IF('Clinical resources'!ZQ61="X",1,0))</f>
        <v>0</v>
      </c>
      <c r="QK58" cm="1">
        <f t="array" ref="QK58">SUM(IF('Capacity Summary'!I$36:I$135="X",1,0)*TRANSPOSE('CR Backing (Hide)'!$IO58:$MJ58)*IF('Clinical resources'!ZR61="X",1,0))</f>
        <v>0</v>
      </c>
      <c r="QL58" cm="1">
        <f t="array" ref="QL58">SUM(IF('Capacity Summary'!J$36:J$135="X",1,0)*TRANSPOSE('CR Backing (Hide)'!$IO58:$MJ58)*IF('Clinical resources'!ZS61="X",1,0))</f>
        <v>0</v>
      </c>
      <c r="QM58" cm="1">
        <f t="array" ref="QM58">SUM(IF('Capacity Summary'!K$36:K$135="X",1,0)*TRANSPOSE('CR Backing (Hide)'!$IO58:$MJ58)*IF('Clinical resources'!ZT61="X",1,0))</f>
        <v>0</v>
      </c>
      <c r="QN58" cm="1">
        <f t="array" ref="QN58">SUM(IF('Capacity Summary'!L$36:L$135="X",1,0)*TRANSPOSE('CR Backing (Hide)'!$IO58:$MJ58)*IF('Clinical resources'!ZU61="X",1,0))</f>
        <v>0</v>
      </c>
      <c r="QO58" cm="1">
        <f t="array" ref="QO58">SUM(IF('Capacity Summary'!M$36:M$135="X",1,0)*TRANSPOSE('CR Backing (Hide)'!$IO58:$MJ58)*IF('Clinical resources'!ZV61="X",1,0))</f>
        <v>0</v>
      </c>
      <c r="QP58" cm="1">
        <f t="array" ref="QP58">SUM(IF('Capacity Summary'!N$36:N$135="X",1,0)*TRANSPOSE('CR Backing (Hide)'!$IO58:$MJ58)*IF('Clinical resources'!ZW61="X",1,0))</f>
        <v>0</v>
      </c>
      <c r="QQ58" cm="1">
        <f t="array" ref="QQ58">SUM(IF('Capacity Summary'!O$36:O$135="X",1,0)*TRANSPOSE('CR Backing (Hide)'!$IO58:$MJ58)*IF('Clinical resources'!ZX61="X",1,0))</f>
        <v>0</v>
      </c>
      <c r="QR58" cm="1">
        <f t="array" ref="QR58">SUM(IF('Capacity Summary'!P$36:P$135="X",1,0)*TRANSPOSE('CR Backing (Hide)'!$IO58:$MJ58)*IF('Clinical resources'!ZY61="X",1,0))</f>
        <v>0</v>
      </c>
      <c r="QS58" cm="1">
        <f t="array" ref="QS58">SUM(IF('Capacity Summary'!Q$36:Q$135="X",1,0)*TRANSPOSE('CR Backing (Hide)'!$IO58:$MJ58)*IF('Clinical resources'!ZZ61="X",1,0))</f>
        <v>0</v>
      </c>
      <c r="QT58" cm="1">
        <f t="array" ref="QT58">SUM(IF('Capacity Summary'!R$36:R$135="X",1,0)*TRANSPOSE('CR Backing (Hide)'!$IO58:$MJ58)*IF('Clinical resources'!AAA61="X",1,0))</f>
        <v>0</v>
      </c>
      <c r="QU58" cm="1">
        <f t="array" ref="QU58">SUM(IF('Capacity Summary'!S$36:S$135="X",1,0)*TRANSPOSE('CR Backing (Hide)'!$IO58:$MJ58)*IF('Clinical resources'!AAB61="X",1,0))</f>
        <v>0</v>
      </c>
      <c r="QV58" cm="1">
        <f t="array" ref="QV58">SUM(IF('Capacity Summary'!T$36:T$135="X",1,0)*TRANSPOSE('CR Backing (Hide)'!$IO58:$MJ58)*IF('Clinical resources'!AAC61="X",1,0))</f>
        <v>0</v>
      </c>
      <c r="QW58" cm="1">
        <f t="array" ref="QW58">SUM(IF('Capacity Summary'!U$36:U$135="X",1,0)*TRANSPOSE('CR Backing (Hide)'!$IO58:$MJ58)*IF('Clinical resources'!AAD61="X",1,0))</f>
        <v>0</v>
      </c>
      <c r="QX58" cm="1">
        <f t="array" ref="QX58">SUM(IF('Capacity Summary'!V$36:V$135="X",1,0)*TRANSPOSE('CR Backing (Hide)'!$IO58:$MJ58)*IF('Clinical resources'!AAE61="X",1,0))</f>
        <v>0</v>
      </c>
      <c r="QY58" cm="1">
        <f t="array" ref="QY58">SUM(IF('Capacity Summary'!W$36:W$135="X",1,0)*TRANSPOSE('CR Backing (Hide)'!$IO58:$MJ58)*IF('Clinical resources'!AAF61="X",1,0))</f>
        <v>0</v>
      </c>
      <c r="QZ58" cm="1">
        <f t="array" ref="QZ58">SUM(IF('Capacity Summary'!X$36:X$135="X",1,0)*TRANSPOSE('CR Backing (Hide)'!$IO58:$MJ58)*IF('Clinical resources'!AAG61="X",1,0))</f>
        <v>0</v>
      </c>
      <c r="RA58" cm="1">
        <f t="array" ref="RA58">SUM(IF('Capacity Summary'!Y$36:Y$135="X",1,0)*TRANSPOSE('CR Backing (Hide)'!$IO58:$MJ58)*IF('Clinical resources'!AAH61="X",1,0))</f>
        <v>0</v>
      </c>
      <c r="RB58" cm="1">
        <f t="array" ref="RB58">SUM(IF('Capacity Summary'!Z$36:Z$135="X",1,0)*TRANSPOSE('CR Backing (Hide)'!$IO58:$MJ58)*IF('Clinical resources'!AAI61="X",1,0))</f>
        <v>0</v>
      </c>
      <c r="RC58" cm="1">
        <f t="array" ref="RC58">SUM(IF('Capacity Summary'!AA$36:AA$135="X",1,0)*TRANSPOSE('CR Backing (Hide)'!$IO58:$MJ58)*IF('Clinical resources'!AAJ61="X",1,0))</f>
        <v>0</v>
      </c>
      <c r="RD58" cm="1">
        <f t="array" ref="RD58">SUM(IF('Capacity Summary'!AB$36:AB$135="X",1,0)*TRANSPOSE('CR Backing (Hide)'!$IO58:$MJ58)*IF('Clinical resources'!AAK61="X",1,0))</f>
        <v>0</v>
      </c>
      <c r="RE58" cm="1">
        <f t="array" ref="RE58">SUM(IF('Capacity Summary'!AC$36:AC$135="X",1,0)*TRANSPOSE('CR Backing (Hide)'!$IO58:$MJ58)*IF('Clinical resources'!AAL61="X",1,0))</f>
        <v>0</v>
      </c>
      <c r="RF58" cm="1">
        <f t="array" ref="RF58">SUM(IF('Capacity Summary'!AD$36:AD$135="X",1,0)*TRANSPOSE('CR Backing (Hide)'!$IO58:$MJ58)*IF('Clinical resources'!AAM61="X",1,0))</f>
        <v>0</v>
      </c>
      <c r="RG58" cm="1">
        <f t="array" ref="RG58">SUM(IF('Capacity Summary'!AE$36:AE$135="X",1,0)*TRANSPOSE('CR Backing (Hide)'!$IO58:$MJ58)*IF('Clinical resources'!AAN61="X",1,0))</f>
        <v>0</v>
      </c>
      <c r="RH58" cm="1">
        <f t="array" ref="RH58">SUM(IF('Capacity Summary'!AF$36:AF$135="X",1,0)*TRANSPOSE('CR Backing (Hide)'!$IO58:$MJ58)*IF('Clinical resources'!AAO61="X",1,0))</f>
        <v>0</v>
      </c>
      <c r="RI58" cm="1">
        <f t="array" ref="RI58">SUM(IF('Capacity Summary'!AG$36:AG$135="X",1,0)*TRANSPOSE('CR Backing (Hide)'!$IO58:$MJ58)*IF('Clinical resources'!AAP61="X",1,0))</f>
        <v>0</v>
      </c>
      <c r="RJ58" cm="1">
        <f t="array" ref="RJ58">SUM(IF('Capacity Summary'!AH$36:AH$135="X",1,0)*TRANSPOSE('CR Backing (Hide)'!$IO58:$MJ58)*IF('Clinical resources'!AAQ61="X",1,0))</f>
        <v>0</v>
      </c>
      <c r="RK58" cm="1">
        <f t="array" ref="RK58">SUM(IF('Capacity Summary'!AI$36:AI$135="X",1,0)*TRANSPOSE('CR Backing (Hide)'!$IO58:$MJ58)*IF('Clinical resources'!AAR61="X",1,0))</f>
        <v>0</v>
      </c>
      <c r="RL58" cm="1">
        <f t="array" ref="RL58">SUM(IF('Capacity Summary'!AJ$36:AJ$135="X",1,0)*TRANSPOSE('CR Backing (Hide)'!$IO58:$MJ58)*IF('Clinical resources'!AAS61="X",1,0))</f>
        <v>0</v>
      </c>
      <c r="RM58" cm="1">
        <f t="array" ref="RM58">SUM(IF('Capacity Summary'!AK$36:AK$135="X",1,0)*TRANSPOSE('CR Backing (Hide)'!$IO58:$MJ58)*IF('Clinical resources'!AAT61="X",1,0))</f>
        <v>0</v>
      </c>
      <c r="RN58" cm="1">
        <f t="array" ref="RN58">SUM(IF('Capacity Summary'!AL$36:AL$135="X",1,0)*TRANSPOSE('CR Backing (Hide)'!$IO58:$MJ58)*IF('Clinical resources'!AAU61="X",1,0))</f>
        <v>0</v>
      </c>
      <c r="RO58" cm="1">
        <f t="array" ref="RO58">SUM(IF('Capacity Summary'!AM$36:AM$135="X",1,0)*TRANSPOSE('CR Backing (Hide)'!$IO58:$MJ58)*IF('Clinical resources'!AAV61="X",1,0))</f>
        <v>0</v>
      </c>
      <c r="RP58" cm="1">
        <f t="array" ref="RP58">SUM(IF('Capacity Summary'!AN$36:AN$135="X",1,0)*TRANSPOSE('CR Backing (Hide)'!$IO58:$MJ58)*IF('Clinical resources'!AAW61="X",1,0))</f>
        <v>0</v>
      </c>
      <c r="RQ58" cm="1">
        <f t="array" ref="RQ58">SUM(IF('Capacity Summary'!AO$36:AO$135="X",1,0)*TRANSPOSE('CR Backing (Hide)'!$IO58:$MJ58)*IF('Clinical resources'!AAX61="X",1,0))</f>
        <v>0</v>
      </c>
      <c r="RR58" cm="1">
        <f t="array" ref="RR58">SUM(IF('Capacity Summary'!AP$36:AP$135="X",1,0)*TRANSPOSE('CR Backing (Hide)'!$IO58:$MJ58)*IF('Clinical resources'!AAY61="X",1,0))</f>
        <v>0</v>
      </c>
      <c r="RS58" cm="1">
        <f t="array" ref="RS58">SUM(IF('Capacity Summary'!AQ$36:AQ$135="X",1,0)*TRANSPOSE('CR Backing (Hide)'!$IO58:$MJ58)*IF('Clinical resources'!AAZ61="X",1,0))</f>
        <v>0</v>
      </c>
      <c r="RT58" cm="1">
        <f t="array" ref="RT58">SUM(IF('Capacity Summary'!AR$36:AR$135="X",1,0)*TRANSPOSE('CR Backing (Hide)'!$IO58:$MJ58)*IF('Clinical resources'!ABA61="X",1,0))</f>
        <v>0</v>
      </c>
      <c r="RU58" cm="1">
        <f t="array" ref="RU58">SUM(IF('Capacity Summary'!AS$36:AS$135="X",1,0)*TRANSPOSE('CR Backing (Hide)'!$IO58:$MJ58)*IF('Clinical resources'!ABB61="X",1,0))</f>
        <v>0</v>
      </c>
      <c r="RV58" cm="1">
        <f t="array" ref="RV58">SUM(IF('Capacity Summary'!AT$36:AT$135="X",1,0)*TRANSPOSE('CR Backing (Hide)'!$IO58:$MJ58)*IF('Clinical resources'!ABC61="X",1,0))</f>
        <v>0</v>
      </c>
      <c r="RW58" cm="1">
        <f t="array" ref="RW58">SUM(IF('Capacity Summary'!AU$36:AU$135="X",1,0)*TRANSPOSE('CR Backing (Hide)'!$IO58:$MJ58)*IF('Clinical resources'!ABD61="X",1,0))</f>
        <v>0</v>
      </c>
      <c r="RX58" cm="1">
        <f t="array" ref="RX58">SUM(IF('Capacity Summary'!AV$36:AV$135="X",1,0)*TRANSPOSE('CR Backing (Hide)'!$IO58:$MJ58)*IF('Clinical resources'!ABE61="X",1,0))</f>
        <v>0</v>
      </c>
      <c r="RY58" cm="1">
        <f t="array" ref="RY58">SUM(IF('Capacity Summary'!AW$36:AW$135="X",1,0)*TRANSPOSE('CR Backing (Hide)'!$IO58:$MJ58)*IF('Clinical resources'!ABF61="X",1,0))</f>
        <v>0</v>
      </c>
      <c r="RZ58" cm="1">
        <f t="array" ref="RZ58">SUM(IF('Capacity Summary'!AX$36:AX$135="X",1,0)*TRANSPOSE('CR Backing (Hide)'!$IO58:$MJ58)*IF('Clinical resources'!ABG61="X",1,0))</f>
        <v>0</v>
      </c>
      <c r="SA58" cm="1">
        <f t="array" ref="SA58">SUM(IF('Capacity Summary'!AY$36:AY$135="X",1,0)*TRANSPOSE('CR Backing (Hide)'!$IO58:$MJ58)*IF('Clinical resources'!ABH61="X",1,0))</f>
        <v>0</v>
      </c>
      <c r="SB58" cm="1">
        <f t="array" ref="SB58">SUM(IF('Capacity Summary'!AZ$36:AZ$135="X",1,0)*TRANSPOSE('CR Backing (Hide)'!$IO58:$MJ58)*IF('Clinical resources'!ABI61="X",1,0))</f>
        <v>0</v>
      </c>
      <c r="SC58" cm="1">
        <f t="array" ref="SC58">SUM(IF('Capacity Summary'!BA$36:BA$135="X",1,0)*TRANSPOSE('CR Backing (Hide)'!$IO58:$MJ58)*IF('Clinical resources'!ABJ61="X",1,0))</f>
        <v>0</v>
      </c>
      <c r="SD58" cm="1">
        <f t="array" ref="SD58">SUM(IF('Capacity Summary'!BB$36:BB$135="X",1,0)*TRANSPOSE('CR Backing (Hide)'!$IO58:$MJ58)*IF('Clinical resources'!ABK61="X",1,0))</f>
        <v>0</v>
      </c>
      <c r="SE58" cm="1">
        <f t="array" ref="SE58">SUM(IF('Capacity Summary'!BC$36:BC$135="X",1,0)*TRANSPOSE('CR Backing (Hide)'!$IO58:$MJ58)*IF('Clinical resources'!ABL61="X",1,0))</f>
        <v>0</v>
      </c>
      <c r="SF58" cm="1">
        <f t="array" ref="SF58">SUM(IF('Capacity Summary'!BD$36:BD$135="X",1,0)*TRANSPOSE('CR Backing (Hide)'!$IO58:$MJ58)*IF('Clinical resources'!ABM61="X",1,0))</f>
        <v>0</v>
      </c>
      <c r="SG58" cm="1">
        <f t="array" ref="SG58">SUM(IF('Capacity Summary'!BE$36:BE$135="X",1,0)*TRANSPOSE('CR Backing (Hide)'!$IO58:$MJ58)*IF('Clinical resources'!ABN61="X",1,0))</f>
        <v>0</v>
      </c>
      <c r="SH58" cm="1">
        <f t="array" ref="SH58">SUM(IF('Capacity Summary'!BF$36:BF$135="X",1,0)*TRANSPOSE('CR Backing (Hide)'!$IO58:$MJ58)*IF('Clinical resources'!ABO61="X",1,0))</f>
        <v>0</v>
      </c>
      <c r="SI58" cm="1">
        <f t="array" ref="SI58">SUM(IF('Capacity Summary'!BG$36:BG$135="X",1,0)*TRANSPOSE('CR Backing (Hide)'!$IO58:$MJ58)*IF('Clinical resources'!ABP61="X",1,0))</f>
        <v>0</v>
      </c>
      <c r="SK58" cm="1">
        <f t="array" ref="SK58">SUM(IF('Capacity Summary'!H$139:H$238="X",1,0)*TRANSPOSE('CR Backing (Hide)'!$MM58:$QH58))</f>
        <v>0</v>
      </c>
      <c r="SL58" cm="1">
        <f t="array" ref="SL58">SUM(IF('Capacity Summary'!I$139:I$238="X",1,0)*TRANSPOSE('CR Backing (Hide)'!$MM58:$QH58))</f>
        <v>0</v>
      </c>
      <c r="SM58" cm="1">
        <f t="array" ref="SM58">SUM(IF('Capacity Summary'!J$139:J$238="X",1,0)*TRANSPOSE('CR Backing (Hide)'!$MM58:$QH58))</f>
        <v>0</v>
      </c>
      <c r="SN58" cm="1">
        <f t="array" ref="SN58">SUM(IF('Capacity Summary'!K$139:K$238="X",1,0)*TRANSPOSE('CR Backing (Hide)'!$MM58:$QH58))</f>
        <v>0</v>
      </c>
      <c r="SO58" cm="1">
        <f t="array" ref="SO58">SUM(IF('Capacity Summary'!L$139:L$238="X",1,0)*TRANSPOSE('CR Backing (Hide)'!$MM58:$QH58))</f>
        <v>0</v>
      </c>
      <c r="SP58" cm="1">
        <f t="array" ref="SP58">SUM(IF('Capacity Summary'!M$139:M$238="X",1,0)*TRANSPOSE('CR Backing (Hide)'!$MM58:$QH58))</f>
        <v>0</v>
      </c>
      <c r="SQ58" cm="1">
        <f t="array" ref="SQ58">SUM(IF('Capacity Summary'!N$139:N$238="X",1,0)*TRANSPOSE('CR Backing (Hide)'!$MM58:$QH58))</f>
        <v>0</v>
      </c>
      <c r="SR58" cm="1">
        <f t="array" ref="SR58">SUM(IF('Capacity Summary'!O$139:O$238="X",1,0)*TRANSPOSE('CR Backing (Hide)'!$MM58:$QH58))</f>
        <v>0</v>
      </c>
      <c r="SS58" cm="1">
        <f t="array" ref="SS58">SUM(IF('Capacity Summary'!P$139:P$238="X",1,0)*TRANSPOSE('CR Backing (Hide)'!$MM58:$QH58))</f>
        <v>0</v>
      </c>
      <c r="ST58" cm="1">
        <f t="array" ref="ST58">SUM(IF('Capacity Summary'!Q$139:Q$238="X",1,0)*TRANSPOSE('CR Backing (Hide)'!$MM58:$QH58))</f>
        <v>0</v>
      </c>
      <c r="SU58" cm="1">
        <f t="array" ref="SU58">SUM(IF('Capacity Summary'!R$139:R$238="X",1,0)*TRANSPOSE('CR Backing (Hide)'!$MM58:$QH58))</f>
        <v>0</v>
      </c>
      <c r="SV58" cm="1">
        <f t="array" ref="SV58">SUM(IF('Capacity Summary'!S$139:S$238="X",1,0)*TRANSPOSE('CR Backing (Hide)'!$MM58:$QH58))</f>
        <v>0</v>
      </c>
      <c r="SW58" cm="1">
        <f t="array" ref="SW58">SUM(IF('Capacity Summary'!T$139:T$238="X",1,0)*TRANSPOSE('CR Backing (Hide)'!$MM58:$QH58))</f>
        <v>0</v>
      </c>
      <c r="SX58" cm="1">
        <f t="array" ref="SX58">SUM(IF('Capacity Summary'!U$139:U$238="X",1,0)*TRANSPOSE('CR Backing (Hide)'!$MM58:$QH58))</f>
        <v>0</v>
      </c>
      <c r="SY58" cm="1">
        <f t="array" ref="SY58">SUM(IF('Capacity Summary'!V$139:V$238="X",1,0)*TRANSPOSE('CR Backing (Hide)'!$MM58:$QH58))</f>
        <v>0</v>
      </c>
      <c r="SZ58" cm="1">
        <f t="array" ref="SZ58">SUM(IF('Capacity Summary'!W$139:W$238="X",1,0)*TRANSPOSE('CR Backing (Hide)'!$MM58:$QH58))</f>
        <v>0</v>
      </c>
      <c r="TA58" cm="1">
        <f t="array" ref="TA58">SUM(IF('Capacity Summary'!X$139:X$238="X",1,0)*TRANSPOSE('CR Backing (Hide)'!$MM58:$QH58))</f>
        <v>0</v>
      </c>
      <c r="TB58" cm="1">
        <f t="array" ref="TB58">SUM(IF('Capacity Summary'!Y$139:Y$238="X",1,0)*TRANSPOSE('CR Backing (Hide)'!$MM58:$QH58))</f>
        <v>0</v>
      </c>
      <c r="TC58" cm="1">
        <f t="array" ref="TC58">SUM(IF('Capacity Summary'!Z$139:Z$238="X",1,0)*TRANSPOSE('CR Backing (Hide)'!$MM58:$QH58))</f>
        <v>0</v>
      </c>
      <c r="TD58" cm="1">
        <f t="array" ref="TD58">SUM(IF('Capacity Summary'!AA$139:AA$238="X",1,0)*TRANSPOSE('CR Backing (Hide)'!$MM58:$QH58))</f>
        <v>0</v>
      </c>
      <c r="TE58" cm="1">
        <f t="array" ref="TE58">SUM(IF('Capacity Summary'!AB$139:AB$238="X",1,0)*TRANSPOSE('CR Backing (Hide)'!$MM58:$QH58))</f>
        <v>0</v>
      </c>
      <c r="TF58" cm="1">
        <f t="array" ref="TF58">SUM(IF('Capacity Summary'!AC$139:AC$238="X",1,0)*TRANSPOSE('CR Backing (Hide)'!$MM58:$QH58))</f>
        <v>0</v>
      </c>
      <c r="TG58" cm="1">
        <f t="array" ref="TG58">SUM(IF('Capacity Summary'!AD$139:AD$238="X",1,0)*TRANSPOSE('CR Backing (Hide)'!$MM58:$QH58))</f>
        <v>0</v>
      </c>
      <c r="TH58" cm="1">
        <f t="array" ref="TH58">SUM(IF('Capacity Summary'!AE$139:AE$238="X",1,0)*TRANSPOSE('CR Backing (Hide)'!$MM58:$QH58))</f>
        <v>0</v>
      </c>
      <c r="TI58" cm="1">
        <f t="array" ref="TI58">SUM(IF('Capacity Summary'!AF$139:AF$238="X",1,0)*TRANSPOSE('CR Backing (Hide)'!$MM58:$QH58))</f>
        <v>0</v>
      </c>
      <c r="TJ58" cm="1">
        <f t="array" ref="TJ58">SUM(IF('Capacity Summary'!AG$139:AG$238="X",1,0)*TRANSPOSE('CR Backing (Hide)'!$MM58:$QH58))</f>
        <v>0</v>
      </c>
      <c r="TK58" cm="1">
        <f t="array" ref="TK58">SUM(IF('Capacity Summary'!AH$139:AH$238="X",1,0)*TRANSPOSE('CR Backing (Hide)'!$MM58:$QH58))</f>
        <v>0</v>
      </c>
      <c r="TL58" cm="1">
        <f t="array" ref="TL58">SUM(IF('Capacity Summary'!AI$139:AI$238="X",1,0)*TRANSPOSE('CR Backing (Hide)'!$MM58:$QH58))</f>
        <v>0</v>
      </c>
      <c r="TM58" cm="1">
        <f t="array" ref="TM58">SUM(IF('Capacity Summary'!AJ$139:AJ$238="X",1,0)*TRANSPOSE('CR Backing (Hide)'!$MM58:$QH58))</f>
        <v>0</v>
      </c>
      <c r="TN58" cm="1">
        <f t="array" ref="TN58">SUM(IF('Capacity Summary'!AK$139:AK$238="X",1,0)*TRANSPOSE('CR Backing (Hide)'!$MM58:$QH58))</f>
        <v>0</v>
      </c>
      <c r="TO58" cm="1">
        <f t="array" ref="TO58">SUM(IF('Capacity Summary'!AL$139:AL$238="X",1,0)*TRANSPOSE('CR Backing (Hide)'!$MM58:$QH58))</f>
        <v>0</v>
      </c>
      <c r="TP58" cm="1">
        <f t="array" ref="TP58">SUM(IF('Capacity Summary'!AM$139:AM$238="X",1,0)*TRANSPOSE('CR Backing (Hide)'!$MM58:$QH58))</f>
        <v>0</v>
      </c>
      <c r="TQ58" cm="1">
        <f t="array" ref="TQ58">SUM(IF('Capacity Summary'!AN$139:AN$238="X",1,0)*TRANSPOSE('CR Backing (Hide)'!$MM58:$QH58))</f>
        <v>0</v>
      </c>
      <c r="TR58" cm="1">
        <f t="array" ref="TR58">SUM(IF('Capacity Summary'!AO$139:AO$238="X",1,0)*TRANSPOSE('CR Backing (Hide)'!$MM58:$QH58))</f>
        <v>0</v>
      </c>
      <c r="TS58" cm="1">
        <f t="array" ref="TS58">SUM(IF('Capacity Summary'!AP$139:AP$238="X",1,0)*TRANSPOSE('CR Backing (Hide)'!$MM58:$QH58))</f>
        <v>0</v>
      </c>
      <c r="TT58" cm="1">
        <f t="array" ref="TT58">SUM(IF('Capacity Summary'!AQ$139:AQ$238="X",1,0)*TRANSPOSE('CR Backing (Hide)'!$MM58:$QH58))</f>
        <v>0</v>
      </c>
      <c r="TU58" cm="1">
        <f t="array" ref="TU58">SUM(IF('Capacity Summary'!AR$139:AR$238="X",1,0)*TRANSPOSE('CR Backing (Hide)'!$MM58:$QH58))</f>
        <v>0</v>
      </c>
      <c r="TV58" cm="1">
        <f t="array" ref="TV58">SUM(IF('Capacity Summary'!AS$139:AS$238="X",1,0)*TRANSPOSE('CR Backing (Hide)'!$MM58:$QH58))</f>
        <v>0</v>
      </c>
      <c r="TW58" cm="1">
        <f t="array" ref="TW58">SUM(IF('Capacity Summary'!AT$139:AT$238="X",1,0)*TRANSPOSE('CR Backing (Hide)'!$MM58:$QH58))</f>
        <v>0</v>
      </c>
      <c r="TX58" cm="1">
        <f t="array" ref="TX58">SUM(IF('Capacity Summary'!AU$139:AU$238="X",1,0)*TRANSPOSE('CR Backing (Hide)'!$MM58:$QH58))</f>
        <v>0</v>
      </c>
      <c r="TY58" cm="1">
        <f t="array" ref="TY58">SUM(IF('Capacity Summary'!AV$139:AV$238="X",1,0)*TRANSPOSE('CR Backing (Hide)'!$MM58:$QH58))</f>
        <v>0</v>
      </c>
      <c r="TZ58" cm="1">
        <f t="array" ref="TZ58">SUM(IF('Capacity Summary'!AW$139:AW$238="X",1,0)*TRANSPOSE('CR Backing (Hide)'!$MM58:$QH58))</f>
        <v>0</v>
      </c>
      <c r="UA58" cm="1">
        <f t="array" ref="UA58">SUM(IF('Capacity Summary'!AX$139:AX$238="X",1,0)*TRANSPOSE('CR Backing (Hide)'!$MM58:$QH58))</f>
        <v>0</v>
      </c>
      <c r="UB58" cm="1">
        <f t="array" ref="UB58">SUM(IF('Capacity Summary'!AY$139:AY$238="X",1,0)*TRANSPOSE('CR Backing (Hide)'!$MM58:$QH58))</f>
        <v>0</v>
      </c>
      <c r="UC58" cm="1">
        <f t="array" ref="UC58">SUM(IF('Capacity Summary'!AZ$139:AZ$238="X",1,0)*TRANSPOSE('CR Backing (Hide)'!$MM58:$QH58))</f>
        <v>0</v>
      </c>
      <c r="UD58" cm="1">
        <f t="array" ref="UD58">SUM(IF('Capacity Summary'!BA$139:BA$238="X",1,0)*TRANSPOSE('CR Backing (Hide)'!$MM58:$QH58))</f>
        <v>0</v>
      </c>
      <c r="UE58" cm="1">
        <f t="array" ref="UE58">SUM(IF('Capacity Summary'!BB$139:BB$238="X",1,0)*TRANSPOSE('CR Backing (Hide)'!$MM58:$QH58))</f>
        <v>0</v>
      </c>
      <c r="UF58" cm="1">
        <f t="array" ref="UF58">SUM(IF('Capacity Summary'!BC$139:BC$238="X",1,0)*TRANSPOSE('CR Backing (Hide)'!$MM58:$QH58))</f>
        <v>0</v>
      </c>
      <c r="UG58" cm="1">
        <f t="array" ref="UG58">SUM(IF('Capacity Summary'!BD$139:BD$238="X",1,0)*TRANSPOSE('CR Backing (Hide)'!$MM58:$QH58))</f>
        <v>0</v>
      </c>
      <c r="UH58" cm="1">
        <f t="array" ref="UH58">SUM(IF('Capacity Summary'!BE$139:BE$238="X",1,0)*TRANSPOSE('CR Backing (Hide)'!$MM58:$QH58))</f>
        <v>0</v>
      </c>
      <c r="UI58" cm="1">
        <f t="array" ref="UI58">SUM(IF('Capacity Summary'!BF$139:BF$238="X",1,0)*TRANSPOSE('CR Backing (Hide)'!$MM58:$QH58))</f>
        <v>0</v>
      </c>
      <c r="UJ58" cm="1">
        <f t="array" ref="UJ58">SUM(IF('Capacity Summary'!BG$139:BG$238="X",1,0)*TRANSPOSE('CR Backing (Hide)'!$MM58:$QH58))</f>
        <v>0</v>
      </c>
      <c r="UL58">
        <f t="shared" si="1"/>
        <v>0</v>
      </c>
      <c r="UM58">
        <f t="shared" si="2"/>
        <v>0</v>
      </c>
      <c r="UN58">
        <f>COUNTIF('Clinical resources'!$ZQ$7:$ABP$7,"X")</f>
        <v>0</v>
      </c>
      <c r="UP58">
        <f t="shared" si="3"/>
        <v>0</v>
      </c>
      <c r="UQ58">
        <f t="shared" si="4"/>
        <v>0</v>
      </c>
      <c r="UR58">
        <f t="shared" si="5"/>
        <v>0</v>
      </c>
      <c r="UW58">
        <f t="array" ref="UW58:YR58">$AS58:$EN58*IF('Clinical resources'!$CK61:$GH61="X",1,0)</f>
        <v>0</v>
      </c>
      <c r="UX58">
        <v>0</v>
      </c>
      <c r="UY58">
        <v>0</v>
      </c>
      <c r="UZ58">
        <v>0</v>
      </c>
      <c r="VA58">
        <v>0</v>
      </c>
      <c r="VB58">
        <v>0</v>
      </c>
      <c r="VC58">
        <v>0</v>
      </c>
      <c r="VD58">
        <v>0</v>
      </c>
      <c r="VE58">
        <v>0</v>
      </c>
      <c r="VF58">
        <v>0</v>
      </c>
      <c r="VG58">
        <v>0</v>
      </c>
      <c r="VH58">
        <v>0</v>
      </c>
      <c r="VI58">
        <v>0</v>
      </c>
      <c r="VJ58">
        <v>0</v>
      </c>
      <c r="VK58">
        <v>0</v>
      </c>
      <c r="VL58">
        <v>0</v>
      </c>
      <c r="VM58">
        <v>0</v>
      </c>
      <c r="VN58">
        <v>0</v>
      </c>
      <c r="VO58">
        <v>0</v>
      </c>
      <c r="VP58">
        <v>0</v>
      </c>
      <c r="VQ58">
        <v>0</v>
      </c>
      <c r="VR58">
        <v>0</v>
      </c>
      <c r="VS58">
        <v>0</v>
      </c>
      <c r="VT58">
        <v>0</v>
      </c>
      <c r="VU58">
        <v>0</v>
      </c>
      <c r="VV58">
        <v>0</v>
      </c>
      <c r="VW58">
        <v>0</v>
      </c>
      <c r="VX58">
        <v>0</v>
      </c>
      <c r="VY58">
        <v>0</v>
      </c>
      <c r="VZ58">
        <v>0</v>
      </c>
      <c r="WA58">
        <v>0</v>
      </c>
      <c r="WB58">
        <v>0</v>
      </c>
      <c r="WC58">
        <v>0</v>
      </c>
      <c r="WD58">
        <v>0</v>
      </c>
      <c r="WE58">
        <v>0</v>
      </c>
      <c r="WF58">
        <v>0</v>
      </c>
      <c r="WG58">
        <v>0</v>
      </c>
      <c r="WH58">
        <v>0</v>
      </c>
      <c r="WI58">
        <v>0</v>
      </c>
      <c r="WJ58">
        <v>0</v>
      </c>
      <c r="WK58">
        <v>0</v>
      </c>
      <c r="WL58">
        <v>0</v>
      </c>
      <c r="WM58">
        <v>0</v>
      </c>
      <c r="WN58">
        <v>0</v>
      </c>
      <c r="WO58">
        <v>0</v>
      </c>
      <c r="WP58">
        <v>0</v>
      </c>
      <c r="WQ58">
        <v>0</v>
      </c>
      <c r="WR58">
        <v>0</v>
      </c>
      <c r="WS58">
        <v>0</v>
      </c>
      <c r="WT58">
        <v>0</v>
      </c>
      <c r="WU58">
        <v>0</v>
      </c>
      <c r="WV58">
        <v>0</v>
      </c>
      <c r="WW58">
        <v>0</v>
      </c>
      <c r="WX58">
        <v>0</v>
      </c>
      <c r="WY58">
        <v>0</v>
      </c>
      <c r="WZ58">
        <v>0</v>
      </c>
      <c r="XA58">
        <v>0</v>
      </c>
      <c r="XB58">
        <v>0</v>
      </c>
      <c r="XC58">
        <v>0</v>
      </c>
      <c r="XD58">
        <v>0</v>
      </c>
      <c r="XE58">
        <v>0</v>
      </c>
      <c r="XF58">
        <v>0</v>
      </c>
      <c r="XG58">
        <v>0</v>
      </c>
      <c r="XH58">
        <v>0</v>
      </c>
      <c r="XI58">
        <v>0</v>
      </c>
      <c r="XJ58">
        <v>0</v>
      </c>
      <c r="XK58">
        <v>0</v>
      </c>
      <c r="XL58">
        <v>0</v>
      </c>
      <c r="XM58">
        <v>0</v>
      </c>
      <c r="XN58">
        <v>0</v>
      </c>
      <c r="XO58">
        <v>0</v>
      </c>
      <c r="XP58">
        <v>0</v>
      </c>
      <c r="XQ58">
        <v>0</v>
      </c>
      <c r="XR58">
        <v>0</v>
      </c>
      <c r="XS58">
        <v>0</v>
      </c>
      <c r="XT58">
        <v>0</v>
      </c>
      <c r="XU58">
        <v>0</v>
      </c>
      <c r="XV58">
        <v>0</v>
      </c>
      <c r="XW58">
        <v>0</v>
      </c>
      <c r="XX58">
        <v>0</v>
      </c>
      <c r="XY58">
        <v>0</v>
      </c>
      <c r="XZ58">
        <v>0</v>
      </c>
      <c r="YA58">
        <v>0</v>
      </c>
      <c r="YB58">
        <v>0</v>
      </c>
      <c r="YC58">
        <v>0</v>
      </c>
      <c r="YD58">
        <v>0</v>
      </c>
      <c r="YE58">
        <v>0</v>
      </c>
      <c r="YF58">
        <v>0</v>
      </c>
      <c r="YG58">
        <v>0</v>
      </c>
      <c r="YH58">
        <v>0</v>
      </c>
      <c r="YI58">
        <v>0</v>
      </c>
      <c r="YJ58">
        <v>0</v>
      </c>
      <c r="YK58">
        <v>0</v>
      </c>
      <c r="YL58">
        <v>0</v>
      </c>
      <c r="YM58">
        <v>0</v>
      </c>
      <c r="YN58">
        <v>0</v>
      </c>
      <c r="YO58">
        <v>0</v>
      </c>
      <c r="YP58">
        <v>0</v>
      </c>
      <c r="YQ58">
        <v>0</v>
      </c>
      <c r="YR58">
        <v>0</v>
      </c>
      <c r="YV58">
        <f t="array" ref="YV58:ACQ58">$EQ58:$IL58*IF('Clinical resources'!$OA61:$RV61="X",1,0)</f>
        <v>0</v>
      </c>
      <c r="YW58">
        <v>0</v>
      </c>
      <c r="YX58">
        <v>0</v>
      </c>
      <c r="YY58">
        <v>0</v>
      </c>
      <c r="YZ58">
        <v>0</v>
      </c>
      <c r="ZA58">
        <v>0</v>
      </c>
      <c r="ZB58">
        <v>0</v>
      </c>
      <c r="ZC58">
        <v>0</v>
      </c>
      <c r="ZD58">
        <v>0</v>
      </c>
      <c r="ZE58">
        <v>0</v>
      </c>
      <c r="ZF58">
        <v>0</v>
      </c>
      <c r="ZG58">
        <v>0</v>
      </c>
      <c r="ZH58">
        <v>0</v>
      </c>
      <c r="ZI58">
        <v>0</v>
      </c>
      <c r="ZJ58">
        <v>0</v>
      </c>
      <c r="ZK58">
        <v>0</v>
      </c>
      <c r="ZL58">
        <v>0</v>
      </c>
      <c r="ZM58">
        <v>0</v>
      </c>
      <c r="ZN58">
        <v>0</v>
      </c>
      <c r="ZO58">
        <v>0</v>
      </c>
      <c r="ZP58">
        <v>0</v>
      </c>
      <c r="ZQ58">
        <v>0</v>
      </c>
      <c r="ZR58">
        <v>0</v>
      </c>
      <c r="ZS58">
        <v>0</v>
      </c>
      <c r="ZT58">
        <v>0</v>
      </c>
      <c r="ZU58">
        <v>0</v>
      </c>
      <c r="ZV58">
        <v>0</v>
      </c>
      <c r="ZW58">
        <v>0</v>
      </c>
      <c r="ZX58">
        <v>0</v>
      </c>
      <c r="ZY58">
        <v>0</v>
      </c>
      <c r="ZZ58">
        <v>0</v>
      </c>
      <c r="AAA58">
        <v>0</v>
      </c>
      <c r="AAB58">
        <v>0</v>
      </c>
      <c r="AAC58">
        <v>0</v>
      </c>
      <c r="AAD58">
        <v>0</v>
      </c>
      <c r="AAE58">
        <v>0</v>
      </c>
      <c r="AAF58">
        <v>0</v>
      </c>
      <c r="AAG58">
        <v>0</v>
      </c>
      <c r="AAH58">
        <v>0</v>
      </c>
      <c r="AAI58">
        <v>0</v>
      </c>
      <c r="AAJ58">
        <v>0</v>
      </c>
      <c r="AAK58">
        <v>0</v>
      </c>
      <c r="AAL58">
        <v>0</v>
      </c>
      <c r="AAM58">
        <v>0</v>
      </c>
      <c r="AAN58">
        <v>0</v>
      </c>
      <c r="AAO58">
        <v>0</v>
      </c>
      <c r="AAP58">
        <v>0</v>
      </c>
      <c r="AAQ58">
        <v>0</v>
      </c>
      <c r="AAR58">
        <v>0</v>
      </c>
      <c r="AAS58">
        <v>0</v>
      </c>
      <c r="AAT58">
        <v>0</v>
      </c>
      <c r="AAU58">
        <v>0</v>
      </c>
      <c r="AAV58">
        <v>0</v>
      </c>
      <c r="AAW58">
        <v>0</v>
      </c>
      <c r="AAX58">
        <v>0</v>
      </c>
      <c r="AAY58">
        <v>0</v>
      </c>
      <c r="AAZ58">
        <v>0</v>
      </c>
      <c r="ABA58">
        <v>0</v>
      </c>
      <c r="ABB58">
        <v>0</v>
      </c>
      <c r="ABC58">
        <v>0</v>
      </c>
      <c r="ABD58">
        <v>0</v>
      </c>
      <c r="ABE58">
        <v>0</v>
      </c>
      <c r="ABF58">
        <v>0</v>
      </c>
      <c r="ABG58">
        <v>0</v>
      </c>
      <c r="ABH58">
        <v>0</v>
      </c>
      <c r="ABI58">
        <v>0</v>
      </c>
      <c r="ABJ58">
        <v>0</v>
      </c>
      <c r="ABK58">
        <v>0</v>
      </c>
      <c r="ABL58">
        <v>0</v>
      </c>
      <c r="ABM58">
        <v>0</v>
      </c>
      <c r="ABN58">
        <v>0</v>
      </c>
      <c r="ABO58">
        <v>0</v>
      </c>
      <c r="ABP58">
        <v>0</v>
      </c>
      <c r="ABQ58">
        <v>0</v>
      </c>
      <c r="ABR58">
        <v>0</v>
      </c>
      <c r="ABS58">
        <v>0</v>
      </c>
      <c r="ABT58">
        <v>0</v>
      </c>
      <c r="ABU58">
        <v>0</v>
      </c>
      <c r="ABV58">
        <v>0</v>
      </c>
      <c r="ABW58">
        <v>0</v>
      </c>
      <c r="ABX58">
        <v>0</v>
      </c>
      <c r="ABY58">
        <v>0</v>
      </c>
      <c r="ABZ58">
        <v>0</v>
      </c>
      <c r="ACA58">
        <v>0</v>
      </c>
      <c r="ACB58">
        <v>0</v>
      </c>
      <c r="ACC58">
        <v>0</v>
      </c>
      <c r="ACD58">
        <v>0</v>
      </c>
      <c r="ACE58">
        <v>0</v>
      </c>
      <c r="ACF58">
        <v>0</v>
      </c>
      <c r="ACG58">
        <v>0</v>
      </c>
      <c r="ACH58">
        <v>0</v>
      </c>
      <c r="ACI58">
        <v>0</v>
      </c>
      <c r="ACJ58">
        <v>0</v>
      </c>
      <c r="ACK58">
        <v>0</v>
      </c>
      <c r="ACL58">
        <v>0</v>
      </c>
      <c r="ACM58">
        <v>0</v>
      </c>
      <c r="ACN58">
        <v>0</v>
      </c>
      <c r="ACO58">
        <v>0</v>
      </c>
      <c r="ACP58">
        <v>0</v>
      </c>
      <c r="ACQ58">
        <v>0</v>
      </c>
    </row>
    <row r="59" spans="2:771" x14ac:dyDescent="0.25">
      <c r="B59">
        <f>IF(A59='Clinical resources'!B62,0,1)</f>
        <v>0</v>
      </c>
      <c r="C59">
        <f>'Clinical resources'!D62</f>
        <v>0</v>
      </c>
      <c r="H59" t="str">
        <f>ROW(H56)&amp;". "&amp;'Clinical resources'!B62</f>
        <v xml:space="preserve">56. </v>
      </c>
      <c r="J59" t="str" cm="1">
        <f t="array" ref="J59">IF(SUM(IF('Clinical resources'!L62:P62="X",1,0)*'Clinical resources'!L$4:P$4)&gt;0,"X","")</f>
        <v/>
      </c>
      <c r="K59" t="str" cm="1">
        <f t="array" ref="K59">IF(SUM(IF('Clinical resources'!Q62:U62="X",1,0)*'Clinical resources'!Q$4:U$4)&gt;0,"X","")</f>
        <v/>
      </c>
      <c r="L59" t="str" cm="1">
        <f t="array" ref="L59">IF(SUM(IF('Clinical resources'!V62:Z62="X",1,0)*'Clinical resources'!V$4:Z$4)&gt;0,"X","")</f>
        <v/>
      </c>
      <c r="M59" t="str" cm="1">
        <f t="array" ref="M59">IF(SUM(IF('Clinical resources'!AA62:AE62="X",1,0)*'Clinical resources'!AA$4:AE$4)&gt;0,"X","")</f>
        <v/>
      </c>
      <c r="N59" t="str" cm="1">
        <f t="array" ref="N59">IF(SUM(IF('Clinical resources'!AF62:AJ62="X",1,0)*'Clinical resources'!AF$4:AJ$4)&gt;0,"X","")</f>
        <v/>
      </c>
      <c r="O59" t="str" cm="1">
        <f t="array" ref="O59">IF(SUM(IF('Clinical resources'!AK62:AO62="X",1,0)*'Clinical resources'!AK$4:AO$4)&gt;0,"X","")</f>
        <v/>
      </c>
      <c r="P59" t="str" cm="1">
        <f t="array" ref="P59">IF(SUM(IF('Clinical resources'!AP62:AT62="X",1,0)*'Clinical resources'!AP$4:AT$4)&gt;0,"X","")</f>
        <v/>
      </c>
      <c r="Q59" t="str" cm="1">
        <f t="array" ref="Q59">IF(SUM(IF('Clinical resources'!AU62:AY62="X",1,0)*'Clinical resources'!AU$4:AY$4)&gt;0,"X","")</f>
        <v/>
      </c>
      <c r="R59" t="str" cm="1">
        <f t="array" ref="R59">IF(SUM(IF('Clinical resources'!AZ62:BD62="X",1,0)*'Clinical resources'!AZ$4:BD$4)&gt;0,"X","")</f>
        <v/>
      </c>
      <c r="S59" t="str" cm="1">
        <f t="array" ref="S59">IF(SUM(IF('Clinical resources'!BE62:BI62="X",1,0)*'Clinical resources'!BE$4:BI$4)&gt;0,"X","")</f>
        <v/>
      </c>
      <c r="T59" t="str" cm="1">
        <f t="array" ref="T59">IF(SUM(IF('Clinical resources'!BJ62:BN62="X",1,0)*'Clinical resources'!BJ$4:BN$4)&gt;0,"X","")</f>
        <v/>
      </c>
      <c r="U59" t="str" cm="1">
        <f t="array" ref="U59">IF(SUM(IF('Clinical resources'!BO62:BS62="X",1,0)*'Clinical resources'!BO$4:BS$4)&gt;0,"X","")</f>
        <v/>
      </c>
      <c r="V59" t="str" cm="1">
        <f t="array" ref="V59">IF(SUM(IF('Clinical resources'!BT62:BX62="X",1,0)*'Clinical resources'!BT$4:BX$4)&gt;0,"X","")</f>
        <v/>
      </c>
      <c r="W59" t="str" cm="1">
        <f t="array" ref="W59">IF(SUM(IF('Clinical resources'!BY62:CC62="X",1,0)*'Clinical resources'!BY$4:CC$4)&gt;0,"X","")</f>
        <v/>
      </c>
      <c r="X59" t="str" cm="1">
        <f t="array" ref="X59">IF(SUM(IF('Clinical resources'!CD62:CH62="X",1,0)*'Clinical resources'!CD$4:CH$4)&gt;0,"X","")</f>
        <v/>
      </c>
      <c r="AA59">
        <f t="array" ref="AA59">SUM('Clinical resources'!$L$4:$P$4*IF('Clinical resources'!$L62:$P62="X",1,0))</f>
        <v>0</v>
      </c>
      <c r="AB59">
        <f t="array" ref="AB59">SUM('Clinical resources'!$Q$4:$U$4*IF('Clinical resources'!$Q62:$U62="X",1,0))</f>
        <v>0</v>
      </c>
      <c r="AC59">
        <f t="array" ref="AC59">SUM('Clinical resources'!$V$4:$Z$4*IF('Clinical resources'!$V62:$Z62="X",1,0))</f>
        <v>0</v>
      </c>
      <c r="AD59">
        <f t="array" ref="AD59">SUM('Clinical resources'!$AA$4:$AE$4*IF('Clinical resources'!$AA62:$AE62="X",1,0))</f>
        <v>0</v>
      </c>
      <c r="AE59">
        <f t="array" ref="AE59">SUM('Clinical resources'!$AF$4:$AJ$4*IF('Clinical resources'!$AF62:$AJ62="X",1,0))</f>
        <v>0</v>
      </c>
      <c r="AF59">
        <f t="array" ref="AF59">SUM('Clinical resources'!$AK$4:$AO$4*IF('Clinical resources'!$AK62:$AO62="X",1,0))</f>
        <v>0</v>
      </c>
      <c r="AG59">
        <f t="array" ref="AG59">SUM('Clinical resources'!$AP$4:$AT$4*IF('Clinical resources'!$AP62:$AT62="X",1,0))</f>
        <v>0</v>
      </c>
      <c r="AH59">
        <f t="array" ref="AH59">SUM('Clinical resources'!$AU$4:$AY$4*IF('Clinical resources'!$AU62:$AY62="X",1,0))</f>
        <v>0</v>
      </c>
      <c r="AI59">
        <f t="array" ref="AI59">SUM('Clinical resources'!$AZ$4:$BD$4*IF('Clinical resources'!$AZ62:$BD62="X",1,0))</f>
        <v>0</v>
      </c>
      <c r="AJ59">
        <f t="array" ref="AJ59">SUM('Clinical resources'!$BE$4:$BI$4*IF('Clinical resources'!$BE62:$BI62="X",1,0))</f>
        <v>0</v>
      </c>
      <c r="AK59">
        <f t="array" ref="AK59">SUM('Clinical resources'!$BJ$4:$BN$4*IF('Clinical resources'!$BJ62:$BN62="X",1,0))</f>
        <v>0</v>
      </c>
      <c r="AL59">
        <f t="array" ref="AL59">SUM('Clinical resources'!$BO$4:$BS$4*IF('Clinical resources'!$BO62:$BS62="X",1,0))</f>
        <v>0</v>
      </c>
      <c r="AM59">
        <f t="array" ref="AM59">SUM('Clinical resources'!$BT$4:$BX$4*IF('Clinical resources'!$BT62:$BX62="X",1,0))</f>
        <v>0</v>
      </c>
      <c r="AN59">
        <f t="array" ref="AN59">SUM('Clinical resources'!$BY$4:$CC$4*IF('Clinical resources'!$BY62:$CC62="X",1,0))</f>
        <v>0</v>
      </c>
      <c r="AO59">
        <f t="array" ref="AO59">SUM('Clinical resources'!$CD$4:$CH$4*IF('Clinical resources'!$CD62:$CH62="X",1,0))</f>
        <v>0</v>
      </c>
      <c r="AS59" cm="1">
        <f t="array" ref="AS59">IF(SUM(IF($J59:$X59=TRANSPOSE('Capacity Backing (Hide)2'!B$67:B$81),1,0))&gt;0,1,0)</f>
        <v>0</v>
      </c>
      <c r="AT59" cm="1">
        <f t="array" ref="AT59">IF(SUM(IF($J59:$X59=TRANSPOSE('Capacity Backing (Hide)2'!C$67:C$81),1,0))&gt;0,1,0)</f>
        <v>0</v>
      </c>
      <c r="AU59" cm="1">
        <f t="array" ref="AU59">IF(SUM(IF($J59:$X59=TRANSPOSE('Capacity Backing (Hide)2'!D$67:D$81),1,0))&gt;0,1,0)</f>
        <v>0</v>
      </c>
      <c r="AV59" cm="1">
        <f t="array" ref="AV59">IF(SUM(IF($J59:$X59=TRANSPOSE('Capacity Backing (Hide)2'!E$67:E$81),1,0))&gt;0,1,0)</f>
        <v>0</v>
      </c>
      <c r="AW59" cm="1">
        <f t="array" ref="AW59">IF(SUM(IF($J59:$X59=TRANSPOSE('Capacity Backing (Hide)2'!F$67:F$81),1,0))&gt;0,1,0)</f>
        <v>0</v>
      </c>
      <c r="AX59" cm="1">
        <f t="array" ref="AX59">IF(SUM(IF($J59:$X59=TRANSPOSE('Capacity Backing (Hide)2'!G$67:G$81),1,0))&gt;0,1,0)</f>
        <v>0</v>
      </c>
      <c r="AY59" cm="1">
        <f t="array" ref="AY59">IF(SUM(IF($J59:$X59=TRANSPOSE('Capacity Backing (Hide)2'!H$67:H$81),1,0))&gt;0,1,0)</f>
        <v>0</v>
      </c>
      <c r="AZ59" cm="1">
        <f t="array" ref="AZ59">IF(SUM(IF($J59:$X59=TRANSPOSE('Capacity Backing (Hide)2'!I$67:I$81),1,0))&gt;0,1,0)</f>
        <v>0</v>
      </c>
      <c r="BA59" cm="1">
        <f t="array" ref="BA59">IF(SUM(IF($J59:$X59=TRANSPOSE('Capacity Backing (Hide)2'!J$67:J$81),1,0))&gt;0,1,0)</f>
        <v>0</v>
      </c>
      <c r="BB59" cm="1">
        <f t="array" ref="BB59">IF(SUM(IF($J59:$X59=TRANSPOSE('Capacity Backing (Hide)2'!K$67:K$81),1,0))&gt;0,1,0)</f>
        <v>0</v>
      </c>
      <c r="BC59" cm="1">
        <f t="array" ref="BC59">IF(SUM(IF($J59:$X59=TRANSPOSE('Capacity Backing (Hide)2'!L$67:L$81),1,0))&gt;0,1,0)</f>
        <v>0</v>
      </c>
      <c r="BD59" cm="1">
        <f t="array" ref="BD59">IF(SUM(IF($J59:$X59=TRANSPOSE('Capacity Backing (Hide)2'!M$67:M$81),1,0))&gt;0,1,0)</f>
        <v>0</v>
      </c>
      <c r="BE59" cm="1">
        <f t="array" ref="BE59">IF(SUM(IF($J59:$X59=TRANSPOSE('Capacity Backing (Hide)2'!N$67:N$81),1,0))&gt;0,1,0)</f>
        <v>0</v>
      </c>
      <c r="BF59" cm="1">
        <f t="array" ref="BF59">IF(SUM(IF($J59:$X59=TRANSPOSE('Capacity Backing (Hide)2'!O$67:O$81),1,0))&gt;0,1,0)</f>
        <v>0</v>
      </c>
      <c r="BG59" cm="1">
        <f t="array" ref="BG59">IF(SUM(IF($J59:$X59=TRANSPOSE('Capacity Backing (Hide)2'!P$67:P$81),1,0))&gt;0,1,0)</f>
        <v>0</v>
      </c>
      <c r="BH59" cm="1">
        <f t="array" ref="BH59">IF(SUM(IF($J59:$X59=TRANSPOSE('Capacity Backing (Hide)2'!Q$67:Q$81),1,0))&gt;0,1,0)</f>
        <v>0</v>
      </c>
      <c r="BI59" cm="1">
        <f t="array" ref="BI59">IF(SUM(IF($J59:$X59=TRANSPOSE('Capacity Backing (Hide)2'!R$67:R$81),1,0))&gt;0,1,0)</f>
        <v>0</v>
      </c>
      <c r="BJ59" cm="1">
        <f t="array" ref="BJ59">IF(SUM(IF($J59:$X59=TRANSPOSE('Capacity Backing (Hide)2'!S$67:S$81),1,0))&gt;0,1,0)</f>
        <v>0</v>
      </c>
      <c r="BK59" cm="1">
        <f t="array" ref="BK59">IF(SUM(IF($J59:$X59=TRANSPOSE('Capacity Backing (Hide)2'!T$67:T$81),1,0))&gt;0,1,0)</f>
        <v>0</v>
      </c>
      <c r="BL59" cm="1">
        <f t="array" ref="BL59">IF(SUM(IF($J59:$X59=TRANSPOSE('Capacity Backing (Hide)2'!U$67:U$81),1,0))&gt;0,1,0)</f>
        <v>0</v>
      </c>
      <c r="BM59" cm="1">
        <f t="array" ref="BM59">IF(SUM(IF($J59:$X59=TRANSPOSE('Capacity Backing (Hide)2'!V$67:V$81),1,0))&gt;0,1,0)</f>
        <v>0</v>
      </c>
      <c r="BN59" cm="1">
        <f t="array" ref="BN59">IF(SUM(IF($J59:$X59=TRANSPOSE('Capacity Backing (Hide)2'!W$67:W$81),1,0))&gt;0,1,0)</f>
        <v>0</v>
      </c>
      <c r="BO59" cm="1">
        <f t="array" ref="BO59">IF(SUM(IF($J59:$X59=TRANSPOSE('Capacity Backing (Hide)2'!X$67:X$81),1,0))&gt;0,1,0)</f>
        <v>0</v>
      </c>
      <c r="BP59" cm="1">
        <f t="array" ref="BP59">IF(SUM(IF($J59:$X59=TRANSPOSE('Capacity Backing (Hide)2'!Y$67:Y$81),1,0))&gt;0,1,0)</f>
        <v>0</v>
      </c>
      <c r="BQ59" cm="1">
        <f t="array" ref="BQ59">IF(SUM(IF($J59:$X59=TRANSPOSE('Capacity Backing (Hide)2'!Z$67:Z$81),1,0))&gt;0,1,0)</f>
        <v>0</v>
      </c>
      <c r="BR59" cm="1">
        <f t="array" ref="BR59">IF(SUM(IF($J59:$X59=TRANSPOSE('Capacity Backing (Hide)2'!AA$67:AA$81),1,0))&gt;0,1,0)</f>
        <v>0</v>
      </c>
      <c r="BS59" cm="1">
        <f t="array" ref="BS59">IF(SUM(IF($J59:$X59=TRANSPOSE('Capacity Backing (Hide)2'!AB$67:AB$81),1,0))&gt;0,1,0)</f>
        <v>0</v>
      </c>
      <c r="BT59" cm="1">
        <f t="array" ref="BT59">IF(SUM(IF($J59:$X59=TRANSPOSE('Capacity Backing (Hide)2'!AC$67:AC$81),1,0))&gt;0,1,0)</f>
        <v>0</v>
      </c>
      <c r="BU59" cm="1">
        <f t="array" ref="BU59">IF(SUM(IF($J59:$X59=TRANSPOSE('Capacity Backing (Hide)2'!AD$67:AD$81),1,0))&gt;0,1,0)</f>
        <v>0</v>
      </c>
      <c r="BV59" cm="1">
        <f t="array" ref="BV59">IF(SUM(IF($J59:$X59=TRANSPOSE('Capacity Backing (Hide)2'!AE$67:AE$81),1,0))&gt;0,1,0)</f>
        <v>0</v>
      </c>
      <c r="BW59" cm="1">
        <f t="array" ref="BW59">IF(SUM(IF($J59:$X59=TRANSPOSE('Capacity Backing (Hide)2'!AF$67:AF$81),1,0))&gt;0,1,0)</f>
        <v>0</v>
      </c>
      <c r="BX59" cm="1">
        <f t="array" ref="BX59">IF(SUM(IF($J59:$X59=TRANSPOSE('Capacity Backing (Hide)2'!AG$67:AG$81),1,0))&gt;0,1,0)</f>
        <v>0</v>
      </c>
      <c r="BY59" cm="1">
        <f t="array" ref="BY59">IF(SUM(IF($J59:$X59=TRANSPOSE('Capacity Backing (Hide)2'!AH$67:AH$81),1,0))&gt;0,1,0)</f>
        <v>0</v>
      </c>
      <c r="BZ59" cm="1">
        <f t="array" ref="BZ59">IF(SUM(IF($J59:$X59=TRANSPOSE('Capacity Backing (Hide)2'!AI$67:AI$81),1,0))&gt;0,1,0)</f>
        <v>0</v>
      </c>
      <c r="CA59" cm="1">
        <f t="array" ref="CA59">IF(SUM(IF($J59:$X59=TRANSPOSE('Capacity Backing (Hide)2'!AJ$67:AJ$81),1,0))&gt;0,1,0)</f>
        <v>0</v>
      </c>
      <c r="CB59" cm="1">
        <f t="array" ref="CB59">IF(SUM(IF($J59:$X59=TRANSPOSE('Capacity Backing (Hide)2'!AK$67:AK$81),1,0))&gt;0,1,0)</f>
        <v>0</v>
      </c>
      <c r="CC59" cm="1">
        <f t="array" ref="CC59">IF(SUM(IF($J59:$X59=TRANSPOSE('Capacity Backing (Hide)2'!AL$67:AL$81),1,0))&gt;0,1,0)</f>
        <v>0</v>
      </c>
      <c r="CD59" cm="1">
        <f t="array" ref="CD59">IF(SUM(IF($J59:$X59=TRANSPOSE('Capacity Backing (Hide)2'!AM$67:AM$81),1,0))&gt;0,1,0)</f>
        <v>0</v>
      </c>
      <c r="CE59" cm="1">
        <f t="array" ref="CE59">IF(SUM(IF($J59:$X59=TRANSPOSE('Capacity Backing (Hide)2'!AN$67:AN$81),1,0))&gt;0,1,0)</f>
        <v>0</v>
      </c>
      <c r="CF59" cm="1">
        <f t="array" ref="CF59">IF(SUM(IF($J59:$X59=TRANSPOSE('Capacity Backing (Hide)2'!AO$67:AO$81),1,0))&gt;0,1,0)</f>
        <v>0</v>
      </c>
      <c r="CG59" cm="1">
        <f t="array" ref="CG59">IF(SUM(IF($J59:$X59=TRANSPOSE('Capacity Backing (Hide)2'!AP$67:AP$81),1,0))&gt;0,1,0)</f>
        <v>0</v>
      </c>
      <c r="CH59" cm="1">
        <f t="array" ref="CH59">IF(SUM(IF($J59:$X59=TRANSPOSE('Capacity Backing (Hide)2'!AQ$67:AQ$81),1,0))&gt;0,1,0)</f>
        <v>0</v>
      </c>
      <c r="CI59" cm="1">
        <f t="array" ref="CI59">IF(SUM(IF($J59:$X59=TRANSPOSE('Capacity Backing (Hide)2'!AR$67:AR$81),1,0))&gt;0,1,0)</f>
        <v>0</v>
      </c>
      <c r="CJ59" cm="1">
        <f t="array" ref="CJ59">IF(SUM(IF($J59:$X59=TRANSPOSE('Capacity Backing (Hide)2'!AS$67:AS$81),1,0))&gt;0,1,0)</f>
        <v>0</v>
      </c>
      <c r="CK59" cm="1">
        <f t="array" ref="CK59">IF(SUM(IF($J59:$X59=TRANSPOSE('Capacity Backing (Hide)2'!AT$67:AT$81),1,0))&gt;0,1,0)</f>
        <v>0</v>
      </c>
      <c r="CL59" cm="1">
        <f t="array" ref="CL59">IF(SUM(IF($J59:$X59=TRANSPOSE('Capacity Backing (Hide)2'!AU$67:AU$81),1,0))&gt;0,1,0)</f>
        <v>0</v>
      </c>
      <c r="CM59" cm="1">
        <f t="array" ref="CM59">IF(SUM(IF($J59:$X59=TRANSPOSE('Capacity Backing (Hide)2'!AV$67:AV$81),1,0))&gt;0,1,0)</f>
        <v>0</v>
      </c>
      <c r="CN59" cm="1">
        <f t="array" ref="CN59">IF(SUM(IF($J59:$X59=TRANSPOSE('Capacity Backing (Hide)2'!AW$67:AW$81),1,0))&gt;0,1,0)</f>
        <v>0</v>
      </c>
      <c r="CO59" cm="1">
        <f t="array" ref="CO59">IF(SUM(IF($J59:$X59=TRANSPOSE('Capacity Backing (Hide)2'!AX$67:AX$81),1,0))&gt;0,1,0)</f>
        <v>0</v>
      </c>
      <c r="CP59" cm="1">
        <f t="array" ref="CP59">IF(SUM(IF($J59:$X59=TRANSPOSE('Capacity Backing (Hide)2'!AY$67:AY$81),1,0))&gt;0,1,0)</f>
        <v>0</v>
      </c>
      <c r="CQ59" cm="1">
        <f t="array" ref="CQ59">IF(SUM(IF($J59:$X59=TRANSPOSE('Capacity Backing (Hide)2'!AZ$67:AZ$81),1,0))&gt;0,1,0)</f>
        <v>0</v>
      </c>
      <c r="CR59" cm="1">
        <f t="array" ref="CR59">IF(SUM(IF($J59:$X59=TRANSPOSE('Capacity Backing (Hide)2'!BA$67:BA$81),1,0))&gt;0,1,0)</f>
        <v>0</v>
      </c>
      <c r="CS59" cm="1">
        <f t="array" ref="CS59">IF(SUM(IF($J59:$X59=TRANSPOSE('Capacity Backing (Hide)2'!BB$67:BB$81),1,0))&gt;0,1,0)</f>
        <v>0</v>
      </c>
      <c r="CT59" cm="1">
        <f t="array" ref="CT59">IF(SUM(IF($J59:$X59=TRANSPOSE('Capacity Backing (Hide)2'!BC$67:BC$81),1,0))&gt;0,1,0)</f>
        <v>0</v>
      </c>
      <c r="CU59" cm="1">
        <f t="array" ref="CU59">IF(SUM(IF($J59:$X59=TRANSPOSE('Capacity Backing (Hide)2'!BD$67:BD$81),1,0))&gt;0,1,0)</f>
        <v>0</v>
      </c>
      <c r="CV59" cm="1">
        <f t="array" ref="CV59">IF(SUM(IF($J59:$X59=TRANSPOSE('Capacity Backing (Hide)2'!BE$67:BE$81),1,0))&gt;0,1,0)</f>
        <v>0</v>
      </c>
      <c r="CW59" cm="1">
        <f t="array" ref="CW59">IF(SUM(IF($J59:$X59=TRANSPOSE('Capacity Backing (Hide)2'!BF$67:BF$81),1,0))&gt;0,1,0)</f>
        <v>0</v>
      </c>
      <c r="CX59" cm="1">
        <f t="array" ref="CX59">IF(SUM(IF($J59:$X59=TRANSPOSE('Capacity Backing (Hide)2'!BG$67:BG$81),1,0))&gt;0,1,0)</f>
        <v>0</v>
      </c>
      <c r="CY59" cm="1">
        <f t="array" ref="CY59">IF(SUM(IF($J59:$X59=TRANSPOSE('Capacity Backing (Hide)2'!BH$67:BH$81),1,0))&gt;0,1,0)</f>
        <v>0</v>
      </c>
      <c r="CZ59" cm="1">
        <f t="array" ref="CZ59">IF(SUM(IF($J59:$X59=TRANSPOSE('Capacity Backing (Hide)2'!BI$67:BI$81),1,0))&gt;0,1,0)</f>
        <v>0</v>
      </c>
      <c r="DA59" cm="1">
        <f t="array" ref="DA59">IF(SUM(IF($J59:$X59=TRANSPOSE('Capacity Backing (Hide)2'!BJ$67:BJ$81),1,0))&gt;0,1,0)</f>
        <v>0</v>
      </c>
      <c r="DB59" cm="1">
        <f t="array" ref="DB59">IF(SUM(IF($J59:$X59=TRANSPOSE('Capacity Backing (Hide)2'!BK$67:BK$81),1,0))&gt;0,1,0)</f>
        <v>0</v>
      </c>
      <c r="DC59" cm="1">
        <f t="array" ref="DC59">IF(SUM(IF($J59:$X59=TRANSPOSE('Capacity Backing (Hide)2'!BL$67:BL$81),1,0))&gt;0,1,0)</f>
        <v>0</v>
      </c>
      <c r="DD59" cm="1">
        <f t="array" ref="DD59">IF(SUM(IF($J59:$X59=TRANSPOSE('Capacity Backing (Hide)2'!BM$67:BM$81),1,0))&gt;0,1,0)</f>
        <v>0</v>
      </c>
      <c r="DE59" cm="1">
        <f t="array" ref="DE59">IF(SUM(IF($J59:$X59=TRANSPOSE('Capacity Backing (Hide)2'!BN$67:BN$81),1,0))&gt;0,1,0)</f>
        <v>0</v>
      </c>
      <c r="DF59" cm="1">
        <f t="array" ref="DF59">IF(SUM(IF($J59:$X59=TRANSPOSE('Capacity Backing (Hide)2'!BO$67:BO$81),1,0))&gt;0,1,0)</f>
        <v>0</v>
      </c>
      <c r="DG59" cm="1">
        <f t="array" ref="DG59">IF(SUM(IF($J59:$X59=TRANSPOSE('Capacity Backing (Hide)2'!BP$67:BP$81),1,0))&gt;0,1,0)</f>
        <v>0</v>
      </c>
      <c r="DH59" cm="1">
        <f t="array" ref="DH59">IF(SUM(IF($J59:$X59=TRANSPOSE('Capacity Backing (Hide)2'!BQ$67:BQ$81),1,0))&gt;0,1,0)</f>
        <v>0</v>
      </c>
      <c r="DI59" cm="1">
        <f t="array" ref="DI59">IF(SUM(IF($J59:$X59=TRANSPOSE('Capacity Backing (Hide)2'!BR$67:BR$81),1,0))&gt;0,1,0)</f>
        <v>0</v>
      </c>
      <c r="DJ59" cm="1">
        <f t="array" ref="DJ59">IF(SUM(IF($J59:$X59=TRANSPOSE('Capacity Backing (Hide)2'!BS$67:BS$81),1,0))&gt;0,1,0)</f>
        <v>0</v>
      </c>
      <c r="DK59" cm="1">
        <f t="array" ref="DK59">IF(SUM(IF($J59:$X59=TRANSPOSE('Capacity Backing (Hide)2'!BT$67:BT$81),1,0))&gt;0,1,0)</f>
        <v>0</v>
      </c>
      <c r="DL59" cm="1">
        <f t="array" ref="DL59">IF(SUM(IF($J59:$X59=TRANSPOSE('Capacity Backing (Hide)2'!BU$67:BU$81),1,0))&gt;0,1,0)</f>
        <v>0</v>
      </c>
      <c r="DM59" cm="1">
        <f t="array" ref="DM59">IF(SUM(IF($J59:$X59=TRANSPOSE('Capacity Backing (Hide)2'!BV$67:BV$81),1,0))&gt;0,1,0)</f>
        <v>0</v>
      </c>
      <c r="DN59" cm="1">
        <f t="array" ref="DN59">IF(SUM(IF($J59:$X59=TRANSPOSE('Capacity Backing (Hide)2'!BW$67:BW$81),1,0))&gt;0,1,0)</f>
        <v>0</v>
      </c>
      <c r="DO59" cm="1">
        <f t="array" ref="DO59">IF(SUM(IF($J59:$X59=TRANSPOSE('Capacity Backing (Hide)2'!BX$67:BX$81),1,0))&gt;0,1,0)</f>
        <v>0</v>
      </c>
      <c r="DP59" cm="1">
        <f t="array" ref="DP59">IF(SUM(IF($J59:$X59=TRANSPOSE('Capacity Backing (Hide)2'!BY$67:BY$81),1,0))&gt;0,1,0)</f>
        <v>0</v>
      </c>
      <c r="DQ59" cm="1">
        <f t="array" ref="DQ59">IF(SUM(IF($J59:$X59=TRANSPOSE('Capacity Backing (Hide)2'!BZ$67:BZ$81),1,0))&gt;0,1,0)</f>
        <v>0</v>
      </c>
      <c r="DR59" cm="1">
        <f t="array" ref="DR59">IF(SUM(IF($J59:$X59=TRANSPOSE('Capacity Backing (Hide)2'!CA$67:CA$81),1,0))&gt;0,1,0)</f>
        <v>0</v>
      </c>
      <c r="DS59" cm="1">
        <f t="array" ref="DS59">IF(SUM(IF($J59:$X59=TRANSPOSE('Capacity Backing (Hide)2'!CB$67:CB$81),1,0))&gt;0,1,0)</f>
        <v>0</v>
      </c>
      <c r="DT59" cm="1">
        <f t="array" ref="DT59">IF(SUM(IF($J59:$X59=TRANSPOSE('Capacity Backing (Hide)2'!CC$67:CC$81),1,0))&gt;0,1,0)</f>
        <v>0</v>
      </c>
      <c r="DU59" cm="1">
        <f t="array" ref="DU59">IF(SUM(IF($J59:$X59=TRANSPOSE('Capacity Backing (Hide)2'!CD$67:CD$81),1,0))&gt;0,1,0)</f>
        <v>0</v>
      </c>
      <c r="DV59" cm="1">
        <f t="array" ref="DV59">IF(SUM(IF($J59:$X59=TRANSPOSE('Capacity Backing (Hide)2'!CE$67:CE$81),1,0))&gt;0,1,0)</f>
        <v>0</v>
      </c>
      <c r="DW59" cm="1">
        <f t="array" ref="DW59">IF(SUM(IF($J59:$X59=TRANSPOSE('Capacity Backing (Hide)2'!CF$67:CF$81),1,0))&gt;0,1,0)</f>
        <v>0</v>
      </c>
      <c r="DX59" cm="1">
        <f t="array" ref="DX59">IF(SUM(IF($J59:$X59=TRANSPOSE('Capacity Backing (Hide)2'!CG$67:CG$81),1,0))&gt;0,1,0)</f>
        <v>0</v>
      </c>
      <c r="DY59" cm="1">
        <f t="array" ref="DY59">IF(SUM(IF($J59:$X59=TRANSPOSE('Capacity Backing (Hide)2'!CH$67:CH$81),1,0))&gt;0,1,0)</f>
        <v>0</v>
      </c>
      <c r="DZ59" cm="1">
        <f t="array" ref="DZ59">IF(SUM(IF($J59:$X59=TRANSPOSE('Capacity Backing (Hide)2'!CI$67:CI$81),1,0))&gt;0,1,0)</f>
        <v>0</v>
      </c>
      <c r="EA59" cm="1">
        <f t="array" ref="EA59">IF(SUM(IF($J59:$X59=TRANSPOSE('Capacity Backing (Hide)2'!CJ$67:CJ$81),1,0))&gt;0,1,0)</f>
        <v>0</v>
      </c>
      <c r="EB59" cm="1">
        <f t="array" ref="EB59">IF(SUM(IF($J59:$X59=TRANSPOSE('Capacity Backing (Hide)2'!CK$67:CK$81),1,0))&gt;0,1,0)</f>
        <v>0</v>
      </c>
      <c r="EC59" cm="1">
        <f t="array" ref="EC59">IF(SUM(IF($J59:$X59=TRANSPOSE('Capacity Backing (Hide)2'!CL$67:CL$81),1,0))&gt;0,1,0)</f>
        <v>0</v>
      </c>
      <c r="ED59" cm="1">
        <f t="array" ref="ED59">IF(SUM(IF($J59:$X59=TRANSPOSE('Capacity Backing (Hide)2'!CM$67:CM$81),1,0))&gt;0,1,0)</f>
        <v>0</v>
      </c>
      <c r="EE59" cm="1">
        <f t="array" ref="EE59">IF(SUM(IF($J59:$X59=TRANSPOSE('Capacity Backing (Hide)2'!CN$67:CN$81),1,0))&gt;0,1,0)</f>
        <v>0</v>
      </c>
      <c r="EF59" cm="1">
        <f t="array" ref="EF59">IF(SUM(IF($J59:$X59=TRANSPOSE('Capacity Backing (Hide)2'!CO$67:CO$81),1,0))&gt;0,1,0)</f>
        <v>0</v>
      </c>
      <c r="EG59" cm="1">
        <f t="array" ref="EG59">IF(SUM(IF($J59:$X59=TRANSPOSE('Capacity Backing (Hide)2'!CP$67:CP$81),1,0))&gt;0,1,0)</f>
        <v>0</v>
      </c>
      <c r="EH59" cm="1">
        <f t="array" ref="EH59">IF(SUM(IF($J59:$X59=TRANSPOSE('Capacity Backing (Hide)2'!CQ$67:CQ$81),1,0))&gt;0,1,0)</f>
        <v>0</v>
      </c>
      <c r="EI59" cm="1">
        <f t="array" ref="EI59">IF(SUM(IF($J59:$X59=TRANSPOSE('Capacity Backing (Hide)2'!CR$67:CR$81),1,0))&gt;0,1,0)</f>
        <v>0</v>
      </c>
      <c r="EJ59" cm="1">
        <f t="array" ref="EJ59">IF(SUM(IF($J59:$X59=TRANSPOSE('Capacity Backing (Hide)2'!CS$67:CS$81),1,0))&gt;0,1,0)</f>
        <v>0</v>
      </c>
      <c r="EK59" cm="1">
        <f t="array" ref="EK59">IF(SUM(IF($J59:$X59=TRANSPOSE('Capacity Backing (Hide)2'!CT$67:CT$81),1,0))&gt;0,1,0)</f>
        <v>0</v>
      </c>
      <c r="EL59" cm="1">
        <f t="array" ref="EL59">IF(SUM(IF($J59:$X59=TRANSPOSE('Capacity Backing (Hide)2'!CU$67:CU$81),1,0))&gt;0,1,0)</f>
        <v>0</v>
      </c>
      <c r="EM59" cm="1">
        <f t="array" ref="EM59">IF(SUM(IF($J59:$X59=TRANSPOSE('Capacity Backing (Hide)2'!CV$67:CV$81),1,0))&gt;0,1,0)</f>
        <v>0</v>
      </c>
      <c r="EN59" cm="1">
        <f t="array" ref="EN59">IF(SUM(IF($J59:$X59=TRANSPOSE('Capacity Backing (Hide)2'!CW$67:CW$81),1,0))&gt;0,1,0)</f>
        <v>0</v>
      </c>
      <c r="EQ59" cm="1">
        <f t="array" ref="EQ59">IF(SUM(IF($J59:$X59=TRANSPOSE('Capacity Backing (Hide)2'!B$203:B$217),1,0))&gt;0,1,0)</f>
        <v>0</v>
      </c>
      <c r="ER59" cm="1">
        <f t="array" ref="ER59">IF(SUM(IF($J59:$X59=TRANSPOSE('Capacity Backing (Hide)2'!C$203:C$217),1,0))&gt;0,1,0)</f>
        <v>0</v>
      </c>
      <c r="ES59" cm="1">
        <f t="array" ref="ES59">IF(SUM(IF($J59:$X59=TRANSPOSE('Capacity Backing (Hide)2'!D$203:D$217),1,0))&gt;0,1,0)</f>
        <v>0</v>
      </c>
      <c r="ET59" cm="1">
        <f t="array" ref="ET59">IF(SUM(IF($J59:$X59=TRANSPOSE('Capacity Backing (Hide)2'!E$203:E$217),1,0))&gt;0,1,0)</f>
        <v>0</v>
      </c>
      <c r="EU59" cm="1">
        <f t="array" ref="EU59">IF(SUM(IF($J59:$X59=TRANSPOSE('Capacity Backing (Hide)2'!F$203:F$217),1,0))&gt;0,1,0)</f>
        <v>0</v>
      </c>
      <c r="EV59" cm="1">
        <f t="array" ref="EV59">IF(SUM(IF($J59:$X59=TRANSPOSE('Capacity Backing (Hide)2'!G$203:G$217),1,0))&gt;0,1,0)</f>
        <v>0</v>
      </c>
      <c r="EW59" cm="1">
        <f t="array" ref="EW59">IF(SUM(IF($J59:$X59=TRANSPOSE('Capacity Backing (Hide)2'!H$203:H$217),1,0))&gt;0,1,0)</f>
        <v>0</v>
      </c>
      <c r="EX59" cm="1">
        <f t="array" ref="EX59">IF(SUM(IF($J59:$X59=TRANSPOSE('Capacity Backing (Hide)2'!I$203:I$217),1,0))&gt;0,1,0)</f>
        <v>0</v>
      </c>
      <c r="EY59" cm="1">
        <f t="array" ref="EY59">IF(SUM(IF($J59:$X59=TRANSPOSE('Capacity Backing (Hide)2'!J$203:J$217),1,0))&gt;0,1,0)</f>
        <v>0</v>
      </c>
      <c r="EZ59" cm="1">
        <f t="array" ref="EZ59">IF(SUM(IF($J59:$X59=TRANSPOSE('Capacity Backing (Hide)2'!K$203:K$217),1,0))&gt;0,1,0)</f>
        <v>0</v>
      </c>
      <c r="FA59" cm="1">
        <f t="array" ref="FA59">IF(SUM(IF($J59:$X59=TRANSPOSE('Capacity Backing (Hide)2'!L$203:L$217),1,0))&gt;0,1,0)</f>
        <v>0</v>
      </c>
      <c r="FB59" cm="1">
        <f t="array" ref="FB59">IF(SUM(IF($J59:$X59=TRANSPOSE('Capacity Backing (Hide)2'!M$203:M$217),1,0))&gt;0,1,0)</f>
        <v>0</v>
      </c>
      <c r="FC59" cm="1">
        <f t="array" ref="FC59">IF(SUM(IF($J59:$X59=TRANSPOSE('Capacity Backing (Hide)2'!N$203:N$217),1,0))&gt;0,1,0)</f>
        <v>0</v>
      </c>
      <c r="FD59" cm="1">
        <f t="array" ref="FD59">IF(SUM(IF($J59:$X59=TRANSPOSE('Capacity Backing (Hide)2'!O$203:O$217),1,0))&gt;0,1,0)</f>
        <v>0</v>
      </c>
      <c r="FE59" cm="1">
        <f t="array" ref="FE59">IF(SUM(IF($J59:$X59=TRANSPOSE('Capacity Backing (Hide)2'!P$203:P$217),1,0))&gt;0,1,0)</f>
        <v>0</v>
      </c>
      <c r="FF59" cm="1">
        <f t="array" ref="FF59">IF(SUM(IF($J59:$X59=TRANSPOSE('Capacity Backing (Hide)2'!Q$203:Q$217),1,0))&gt;0,1,0)</f>
        <v>0</v>
      </c>
      <c r="FG59" cm="1">
        <f t="array" ref="FG59">IF(SUM(IF($J59:$X59=TRANSPOSE('Capacity Backing (Hide)2'!R$203:R$217),1,0))&gt;0,1,0)</f>
        <v>0</v>
      </c>
      <c r="FH59" cm="1">
        <f t="array" ref="FH59">IF(SUM(IF($J59:$X59=TRANSPOSE('Capacity Backing (Hide)2'!S$203:S$217),1,0))&gt;0,1,0)</f>
        <v>0</v>
      </c>
      <c r="FI59" cm="1">
        <f t="array" ref="FI59">IF(SUM(IF($J59:$X59=TRANSPOSE('Capacity Backing (Hide)2'!T$203:T$217),1,0))&gt;0,1,0)</f>
        <v>0</v>
      </c>
      <c r="FJ59" cm="1">
        <f t="array" ref="FJ59">IF(SUM(IF($J59:$X59=TRANSPOSE('Capacity Backing (Hide)2'!U$203:U$217),1,0))&gt;0,1,0)</f>
        <v>0</v>
      </c>
      <c r="FK59" cm="1">
        <f t="array" ref="FK59">IF(SUM(IF($J59:$X59=TRANSPOSE('Capacity Backing (Hide)2'!V$203:V$217),1,0))&gt;0,1,0)</f>
        <v>0</v>
      </c>
      <c r="FL59" cm="1">
        <f t="array" ref="FL59">IF(SUM(IF($J59:$X59=TRANSPOSE('Capacity Backing (Hide)2'!W$203:W$217),1,0))&gt;0,1,0)</f>
        <v>0</v>
      </c>
      <c r="FM59" cm="1">
        <f t="array" ref="FM59">IF(SUM(IF($J59:$X59=TRANSPOSE('Capacity Backing (Hide)2'!X$203:X$217),1,0))&gt;0,1,0)</f>
        <v>0</v>
      </c>
      <c r="FN59" cm="1">
        <f t="array" ref="FN59">IF(SUM(IF($J59:$X59=TRANSPOSE('Capacity Backing (Hide)2'!Y$203:Y$217),1,0))&gt;0,1,0)</f>
        <v>0</v>
      </c>
      <c r="FO59" cm="1">
        <f t="array" ref="FO59">IF(SUM(IF($J59:$X59=TRANSPOSE('Capacity Backing (Hide)2'!Z$203:Z$217),1,0))&gt;0,1,0)</f>
        <v>0</v>
      </c>
      <c r="FP59" cm="1">
        <f t="array" ref="FP59">IF(SUM(IF($J59:$X59=TRANSPOSE('Capacity Backing (Hide)2'!AA$203:AA$217),1,0))&gt;0,1,0)</f>
        <v>0</v>
      </c>
      <c r="FQ59" cm="1">
        <f t="array" ref="FQ59">IF(SUM(IF($J59:$X59=TRANSPOSE('Capacity Backing (Hide)2'!AB$203:AB$217),1,0))&gt;0,1,0)</f>
        <v>0</v>
      </c>
      <c r="FR59" cm="1">
        <f t="array" ref="FR59">IF(SUM(IF($J59:$X59=TRANSPOSE('Capacity Backing (Hide)2'!AC$203:AC$217),1,0))&gt;0,1,0)</f>
        <v>0</v>
      </c>
      <c r="FS59" cm="1">
        <f t="array" ref="FS59">IF(SUM(IF($J59:$X59=TRANSPOSE('Capacity Backing (Hide)2'!AD$203:AD$217),1,0))&gt;0,1,0)</f>
        <v>0</v>
      </c>
      <c r="FT59" cm="1">
        <f t="array" ref="FT59">IF(SUM(IF($J59:$X59=TRANSPOSE('Capacity Backing (Hide)2'!AE$203:AE$217),1,0))&gt;0,1,0)</f>
        <v>0</v>
      </c>
      <c r="FU59" cm="1">
        <f t="array" ref="FU59">IF(SUM(IF($J59:$X59=TRANSPOSE('Capacity Backing (Hide)2'!AF$203:AF$217),1,0))&gt;0,1,0)</f>
        <v>0</v>
      </c>
      <c r="FV59" cm="1">
        <f t="array" ref="FV59">IF(SUM(IF($J59:$X59=TRANSPOSE('Capacity Backing (Hide)2'!AG$203:AG$217),1,0))&gt;0,1,0)</f>
        <v>0</v>
      </c>
      <c r="FW59" cm="1">
        <f t="array" ref="FW59">IF(SUM(IF($J59:$X59=TRANSPOSE('Capacity Backing (Hide)2'!AH$203:AH$217),1,0))&gt;0,1,0)</f>
        <v>0</v>
      </c>
      <c r="FX59" cm="1">
        <f t="array" ref="FX59">IF(SUM(IF($J59:$X59=TRANSPOSE('Capacity Backing (Hide)2'!AI$203:AI$217),1,0))&gt;0,1,0)</f>
        <v>0</v>
      </c>
      <c r="FY59" cm="1">
        <f t="array" ref="FY59">IF(SUM(IF($J59:$X59=TRANSPOSE('Capacity Backing (Hide)2'!AJ$203:AJ$217),1,0))&gt;0,1,0)</f>
        <v>0</v>
      </c>
      <c r="FZ59" cm="1">
        <f t="array" ref="FZ59">IF(SUM(IF($J59:$X59=TRANSPOSE('Capacity Backing (Hide)2'!AK$203:AK$217),1,0))&gt;0,1,0)</f>
        <v>0</v>
      </c>
      <c r="GA59" cm="1">
        <f t="array" ref="GA59">IF(SUM(IF($J59:$X59=TRANSPOSE('Capacity Backing (Hide)2'!AL$203:AL$217),1,0))&gt;0,1,0)</f>
        <v>0</v>
      </c>
      <c r="GB59" cm="1">
        <f t="array" ref="GB59">IF(SUM(IF($J59:$X59=TRANSPOSE('Capacity Backing (Hide)2'!AM$203:AM$217),1,0))&gt;0,1,0)</f>
        <v>0</v>
      </c>
      <c r="GC59" cm="1">
        <f t="array" ref="GC59">IF(SUM(IF($J59:$X59=TRANSPOSE('Capacity Backing (Hide)2'!AN$203:AN$217),1,0))&gt;0,1,0)</f>
        <v>0</v>
      </c>
      <c r="GD59" cm="1">
        <f t="array" ref="GD59">IF(SUM(IF($J59:$X59=TRANSPOSE('Capacity Backing (Hide)2'!AO$203:AO$217),1,0))&gt;0,1,0)</f>
        <v>0</v>
      </c>
      <c r="GE59" cm="1">
        <f t="array" ref="GE59">IF(SUM(IF($J59:$X59=TRANSPOSE('Capacity Backing (Hide)2'!AP$203:AP$217),1,0))&gt;0,1,0)</f>
        <v>0</v>
      </c>
      <c r="GF59" cm="1">
        <f t="array" ref="GF59">IF(SUM(IF($J59:$X59=TRANSPOSE('Capacity Backing (Hide)2'!AQ$203:AQ$217),1,0))&gt;0,1,0)</f>
        <v>0</v>
      </c>
      <c r="GG59" cm="1">
        <f t="array" ref="GG59">IF(SUM(IF($J59:$X59=TRANSPOSE('Capacity Backing (Hide)2'!AR$203:AR$217),1,0))&gt;0,1,0)</f>
        <v>0</v>
      </c>
      <c r="GH59" cm="1">
        <f t="array" ref="GH59">IF(SUM(IF($J59:$X59=TRANSPOSE('Capacity Backing (Hide)2'!AS$203:AS$217),1,0))&gt;0,1,0)</f>
        <v>0</v>
      </c>
      <c r="GI59" cm="1">
        <f t="array" ref="GI59">IF(SUM(IF($J59:$X59=TRANSPOSE('Capacity Backing (Hide)2'!AT$203:AT$217),1,0))&gt;0,1,0)</f>
        <v>0</v>
      </c>
      <c r="GJ59" cm="1">
        <f t="array" ref="GJ59">IF(SUM(IF($J59:$X59=TRANSPOSE('Capacity Backing (Hide)2'!AU$203:AU$217),1,0))&gt;0,1,0)</f>
        <v>0</v>
      </c>
      <c r="GK59" cm="1">
        <f t="array" ref="GK59">IF(SUM(IF($J59:$X59=TRANSPOSE('Capacity Backing (Hide)2'!AV$203:AV$217),1,0))&gt;0,1,0)</f>
        <v>0</v>
      </c>
      <c r="GL59" cm="1">
        <f t="array" ref="GL59">IF(SUM(IF($J59:$X59=TRANSPOSE('Capacity Backing (Hide)2'!AW$203:AW$217),1,0))&gt;0,1,0)</f>
        <v>0</v>
      </c>
      <c r="GM59" cm="1">
        <f t="array" ref="GM59">IF(SUM(IF($J59:$X59=TRANSPOSE('Capacity Backing (Hide)2'!AX$203:AX$217),1,0))&gt;0,1,0)</f>
        <v>0</v>
      </c>
      <c r="GN59" cm="1">
        <f t="array" ref="GN59">IF(SUM(IF($J59:$X59=TRANSPOSE('Capacity Backing (Hide)2'!AY$203:AY$217),1,0))&gt;0,1,0)</f>
        <v>0</v>
      </c>
      <c r="GO59" cm="1">
        <f t="array" ref="GO59">IF(SUM(IF($J59:$X59=TRANSPOSE('Capacity Backing (Hide)2'!AZ$203:AZ$217),1,0))&gt;0,1,0)</f>
        <v>0</v>
      </c>
      <c r="GP59" cm="1">
        <f t="array" ref="GP59">IF(SUM(IF($J59:$X59=TRANSPOSE('Capacity Backing (Hide)2'!BA$203:BA$217),1,0))&gt;0,1,0)</f>
        <v>0</v>
      </c>
      <c r="GQ59" cm="1">
        <f t="array" ref="GQ59">IF(SUM(IF($J59:$X59=TRANSPOSE('Capacity Backing (Hide)2'!BB$203:BB$217),1,0))&gt;0,1,0)</f>
        <v>0</v>
      </c>
      <c r="GR59" cm="1">
        <f t="array" ref="GR59">IF(SUM(IF($J59:$X59=TRANSPOSE('Capacity Backing (Hide)2'!BC$203:BC$217),1,0))&gt;0,1,0)</f>
        <v>0</v>
      </c>
      <c r="GS59" cm="1">
        <f t="array" ref="GS59">IF(SUM(IF($J59:$X59=TRANSPOSE('Capacity Backing (Hide)2'!BD$203:BD$217),1,0))&gt;0,1,0)</f>
        <v>0</v>
      </c>
      <c r="GT59" cm="1">
        <f t="array" ref="GT59">IF(SUM(IF($J59:$X59=TRANSPOSE('Capacity Backing (Hide)2'!BE$203:BE$217),1,0))&gt;0,1,0)</f>
        <v>0</v>
      </c>
      <c r="GU59" cm="1">
        <f t="array" ref="GU59">IF(SUM(IF($J59:$X59=TRANSPOSE('Capacity Backing (Hide)2'!BF$203:BF$217),1,0))&gt;0,1,0)</f>
        <v>0</v>
      </c>
      <c r="GV59" cm="1">
        <f t="array" ref="GV59">IF(SUM(IF($J59:$X59=TRANSPOSE('Capacity Backing (Hide)2'!BG$203:BG$217),1,0))&gt;0,1,0)</f>
        <v>0</v>
      </c>
      <c r="GW59" cm="1">
        <f t="array" ref="GW59">IF(SUM(IF($J59:$X59=TRANSPOSE('Capacity Backing (Hide)2'!BH$203:BH$217),1,0))&gt;0,1,0)</f>
        <v>0</v>
      </c>
      <c r="GX59" cm="1">
        <f t="array" ref="GX59">IF(SUM(IF($J59:$X59=TRANSPOSE('Capacity Backing (Hide)2'!BI$203:BI$217),1,0))&gt;0,1,0)</f>
        <v>0</v>
      </c>
      <c r="GY59" cm="1">
        <f t="array" ref="GY59">IF(SUM(IF($J59:$X59=TRANSPOSE('Capacity Backing (Hide)2'!BJ$203:BJ$217),1,0))&gt;0,1,0)</f>
        <v>0</v>
      </c>
      <c r="GZ59" cm="1">
        <f t="array" ref="GZ59">IF(SUM(IF($J59:$X59=TRANSPOSE('Capacity Backing (Hide)2'!BK$203:BK$217),1,0))&gt;0,1,0)</f>
        <v>0</v>
      </c>
      <c r="HA59" cm="1">
        <f t="array" ref="HA59">IF(SUM(IF($J59:$X59=TRANSPOSE('Capacity Backing (Hide)2'!BL$203:BL$217),1,0))&gt;0,1,0)</f>
        <v>0</v>
      </c>
      <c r="HB59" cm="1">
        <f t="array" ref="HB59">IF(SUM(IF($J59:$X59=TRANSPOSE('Capacity Backing (Hide)2'!BM$203:BM$217),1,0))&gt;0,1,0)</f>
        <v>0</v>
      </c>
      <c r="HC59" cm="1">
        <f t="array" ref="HC59">IF(SUM(IF($J59:$X59=TRANSPOSE('Capacity Backing (Hide)2'!BN$203:BN$217),1,0))&gt;0,1,0)</f>
        <v>0</v>
      </c>
      <c r="HD59" cm="1">
        <f t="array" ref="HD59">IF(SUM(IF($J59:$X59=TRANSPOSE('Capacity Backing (Hide)2'!BO$203:BO$217),1,0))&gt;0,1,0)</f>
        <v>0</v>
      </c>
      <c r="HE59" cm="1">
        <f t="array" ref="HE59">IF(SUM(IF($J59:$X59=TRANSPOSE('Capacity Backing (Hide)2'!BP$203:BP$217),1,0))&gt;0,1,0)</f>
        <v>0</v>
      </c>
      <c r="HF59" cm="1">
        <f t="array" ref="HF59">IF(SUM(IF($J59:$X59=TRANSPOSE('Capacity Backing (Hide)2'!BQ$203:BQ$217),1,0))&gt;0,1,0)</f>
        <v>0</v>
      </c>
      <c r="HG59" cm="1">
        <f t="array" ref="HG59">IF(SUM(IF($J59:$X59=TRANSPOSE('Capacity Backing (Hide)2'!BR$203:BR$217),1,0))&gt;0,1,0)</f>
        <v>0</v>
      </c>
      <c r="HH59" cm="1">
        <f t="array" ref="HH59">IF(SUM(IF($J59:$X59=TRANSPOSE('Capacity Backing (Hide)2'!BS$203:BS$217),1,0))&gt;0,1,0)</f>
        <v>0</v>
      </c>
      <c r="HI59" cm="1">
        <f t="array" ref="HI59">IF(SUM(IF($J59:$X59=TRANSPOSE('Capacity Backing (Hide)2'!BT$203:BT$217),1,0))&gt;0,1,0)</f>
        <v>0</v>
      </c>
      <c r="HJ59" cm="1">
        <f t="array" ref="HJ59">IF(SUM(IF($J59:$X59=TRANSPOSE('Capacity Backing (Hide)2'!BU$203:BU$217),1,0))&gt;0,1,0)</f>
        <v>0</v>
      </c>
      <c r="HK59" cm="1">
        <f t="array" ref="HK59">IF(SUM(IF($J59:$X59=TRANSPOSE('Capacity Backing (Hide)2'!BV$203:BV$217),1,0))&gt;0,1,0)</f>
        <v>0</v>
      </c>
      <c r="HL59" cm="1">
        <f t="array" ref="HL59">IF(SUM(IF($J59:$X59=TRANSPOSE('Capacity Backing (Hide)2'!BW$203:BW$217),1,0))&gt;0,1,0)</f>
        <v>0</v>
      </c>
      <c r="HM59" cm="1">
        <f t="array" ref="HM59">IF(SUM(IF($J59:$X59=TRANSPOSE('Capacity Backing (Hide)2'!BX$203:BX$217),1,0))&gt;0,1,0)</f>
        <v>0</v>
      </c>
      <c r="HN59" cm="1">
        <f t="array" ref="HN59">IF(SUM(IF($J59:$X59=TRANSPOSE('Capacity Backing (Hide)2'!BY$203:BY$217),1,0))&gt;0,1,0)</f>
        <v>0</v>
      </c>
      <c r="HO59" cm="1">
        <f t="array" ref="HO59">IF(SUM(IF($J59:$X59=TRANSPOSE('Capacity Backing (Hide)2'!BZ$203:BZ$217),1,0))&gt;0,1,0)</f>
        <v>0</v>
      </c>
      <c r="HP59" cm="1">
        <f t="array" ref="HP59">IF(SUM(IF($J59:$X59=TRANSPOSE('Capacity Backing (Hide)2'!CA$203:CA$217),1,0))&gt;0,1,0)</f>
        <v>0</v>
      </c>
      <c r="HQ59" cm="1">
        <f t="array" ref="HQ59">IF(SUM(IF($J59:$X59=TRANSPOSE('Capacity Backing (Hide)2'!CB$203:CB$217),1,0))&gt;0,1,0)</f>
        <v>0</v>
      </c>
      <c r="HR59" cm="1">
        <f t="array" ref="HR59">IF(SUM(IF($J59:$X59=TRANSPOSE('Capacity Backing (Hide)2'!CC$203:CC$217),1,0))&gt;0,1,0)</f>
        <v>0</v>
      </c>
      <c r="HS59" cm="1">
        <f t="array" ref="HS59">IF(SUM(IF($J59:$X59=TRANSPOSE('Capacity Backing (Hide)2'!CD$203:CD$217),1,0))&gt;0,1,0)</f>
        <v>0</v>
      </c>
      <c r="HT59" cm="1">
        <f t="array" ref="HT59">IF(SUM(IF($J59:$X59=TRANSPOSE('Capacity Backing (Hide)2'!CE$203:CE$217),1,0))&gt;0,1,0)</f>
        <v>0</v>
      </c>
      <c r="HU59" cm="1">
        <f t="array" ref="HU59">IF(SUM(IF($J59:$X59=TRANSPOSE('Capacity Backing (Hide)2'!CF$203:CF$217),1,0))&gt;0,1,0)</f>
        <v>0</v>
      </c>
      <c r="HV59" cm="1">
        <f t="array" ref="HV59">IF(SUM(IF($J59:$X59=TRANSPOSE('Capacity Backing (Hide)2'!CG$203:CG$217),1,0))&gt;0,1,0)</f>
        <v>0</v>
      </c>
      <c r="HW59" cm="1">
        <f t="array" ref="HW59">IF(SUM(IF($J59:$X59=TRANSPOSE('Capacity Backing (Hide)2'!CH$203:CH$217),1,0))&gt;0,1,0)</f>
        <v>0</v>
      </c>
      <c r="HX59" cm="1">
        <f t="array" ref="HX59">IF(SUM(IF($J59:$X59=TRANSPOSE('Capacity Backing (Hide)2'!CI$203:CI$217),1,0))&gt;0,1,0)</f>
        <v>0</v>
      </c>
      <c r="HY59" cm="1">
        <f t="array" ref="HY59">IF(SUM(IF($J59:$X59=TRANSPOSE('Capacity Backing (Hide)2'!CJ$203:CJ$217),1,0))&gt;0,1,0)</f>
        <v>0</v>
      </c>
      <c r="HZ59" cm="1">
        <f t="array" ref="HZ59">IF(SUM(IF($J59:$X59=TRANSPOSE('Capacity Backing (Hide)2'!CK$203:CK$217),1,0))&gt;0,1,0)</f>
        <v>0</v>
      </c>
      <c r="IA59" cm="1">
        <f t="array" ref="IA59">IF(SUM(IF($J59:$X59=TRANSPOSE('Capacity Backing (Hide)2'!CL$203:CL$217),1,0))&gt;0,1,0)</f>
        <v>0</v>
      </c>
      <c r="IB59" cm="1">
        <f t="array" ref="IB59">IF(SUM(IF($J59:$X59=TRANSPOSE('Capacity Backing (Hide)2'!CM$203:CM$217),1,0))&gt;0,1,0)</f>
        <v>0</v>
      </c>
      <c r="IC59" cm="1">
        <f t="array" ref="IC59">IF(SUM(IF($J59:$X59=TRANSPOSE('Capacity Backing (Hide)2'!CN$203:CN$217),1,0))&gt;0,1,0)</f>
        <v>0</v>
      </c>
      <c r="ID59" cm="1">
        <f t="array" ref="ID59">IF(SUM(IF($J59:$X59=TRANSPOSE('Capacity Backing (Hide)2'!CO$203:CO$217),1,0))&gt;0,1,0)</f>
        <v>0</v>
      </c>
      <c r="IE59" cm="1">
        <f t="array" ref="IE59">IF(SUM(IF($J59:$X59=TRANSPOSE('Capacity Backing (Hide)2'!CP$203:CP$217),1,0))&gt;0,1,0)</f>
        <v>0</v>
      </c>
      <c r="IF59" cm="1">
        <f t="array" ref="IF59">IF(SUM(IF($J59:$X59=TRANSPOSE('Capacity Backing (Hide)2'!CQ$203:CQ$217),1,0))&gt;0,1,0)</f>
        <v>0</v>
      </c>
      <c r="IG59" cm="1">
        <f t="array" ref="IG59">IF(SUM(IF($J59:$X59=TRANSPOSE('Capacity Backing (Hide)2'!CR$203:CR$217),1,0))&gt;0,1,0)</f>
        <v>0</v>
      </c>
      <c r="IH59" cm="1">
        <f t="array" ref="IH59">IF(SUM(IF($J59:$X59=TRANSPOSE('Capacity Backing (Hide)2'!CS$203:CS$217),1,0))&gt;0,1,0)</f>
        <v>0</v>
      </c>
      <c r="II59" cm="1">
        <f t="array" ref="II59">IF(SUM(IF($J59:$X59=TRANSPOSE('Capacity Backing (Hide)2'!CT$203:CT$217),1,0))&gt;0,1,0)</f>
        <v>0</v>
      </c>
      <c r="IJ59" cm="1">
        <f t="array" ref="IJ59">IF(SUM(IF($J59:$X59=TRANSPOSE('Capacity Backing (Hide)2'!CU$203:CU$217),1,0))&gt;0,1,0)</f>
        <v>0</v>
      </c>
      <c r="IK59" cm="1">
        <f t="array" ref="IK59">IF(SUM(IF($J59:$X59=TRANSPOSE('Capacity Backing (Hide)2'!CV$203:CV$217),1,0))&gt;0,1,0)</f>
        <v>0</v>
      </c>
      <c r="IL59" cm="1">
        <f t="array" ref="IL59">IF(SUM(IF($J59:$X59=TRANSPOSE('Capacity Backing (Hide)2'!CW$203:CW$217),1,0))&gt;0,1,0)</f>
        <v>0</v>
      </c>
      <c r="IO59" s="184">
        <v>0</v>
      </c>
      <c r="IP59" s="184">
        <v>0</v>
      </c>
      <c r="IQ59" s="184">
        <v>0</v>
      </c>
      <c r="IR59" s="184">
        <v>0</v>
      </c>
      <c r="IS59" s="184">
        <v>0</v>
      </c>
      <c r="IT59" s="184">
        <v>0</v>
      </c>
      <c r="IU59" s="184">
        <v>0</v>
      </c>
      <c r="IV59" s="184">
        <v>0</v>
      </c>
      <c r="IW59" s="184">
        <v>0</v>
      </c>
      <c r="IX59" s="184">
        <v>0</v>
      </c>
      <c r="IY59" s="184">
        <v>0</v>
      </c>
      <c r="IZ59" s="184">
        <v>0</v>
      </c>
      <c r="JA59" s="184">
        <v>0</v>
      </c>
      <c r="JB59" s="184">
        <v>0</v>
      </c>
      <c r="JC59" s="184">
        <v>0</v>
      </c>
      <c r="JD59" s="184">
        <v>0</v>
      </c>
      <c r="JE59" s="184">
        <v>0</v>
      </c>
      <c r="JF59" s="184">
        <v>0</v>
      </c>
      <c r="JG59" s="184">
        <v>0</v>
      </c>
      <c r="JH59" s="184">
        <v>0</v>
      </c>
      <c r="JI59" s="184">
        <v>0</v>
      </c>
      <c r="JJ59" s="184">
        <v>0</v>
      </c>
      <c r="JK59" s="184">
        <v>0</v>
      </c>
      <c r="JL59" s="184">
        <v>0</v>
      </c>
      <c r="JM59" s="184">
        <v>0</v>
      </c>
      <c r="JN59" s="184">
        <v>0</v>
      </c>
      <c r="JO59" s="184">
        <v>0</v>
      </c>
      <c r="JP59" s="184">
        <v>0</v>
      </c>
      <c r="JQ59" s="184">
        <v>0</v>
      </c>
      <c r="JR59" s="184">
        <v>0</v>
      </c>
      <c r="JS59" s="184">
        <v>0</v>
      </c>
      <c r="JT59" s="184">
        <v>0</v>
      </c>
      <c r="JU59" s="184">
        <v>0</v>
      </c>
      <c r="JV59" s="184">
        <v>0</v>
      </c>
      <c r="JW59" s="184">
        <v>0</v>
      </c>
      <c r="JX59" s="184">
        <v>0</v>
      </c>
      <c r="JY59" s="184">
        <v>0</v>
      </c>
      <c r="JZ59" s="184">
        <v>0</v>
      </c>
      <c r="KA59" s="184">
        <v>0</v>
      </c>
      <c r="KB59" s="184">
        <v>0</v>
      </c>
      <c r="KC59" s="184">
        <v>0</v>
      </c>
      <c r="KD59" s="184">
        <v>0</v>
      </c>
      <c r="KE59" s="184">
        <v>0</v>
      </c>
      <c r="KF59" s="184">
        <v>0</v>
      </c>
      <c r="KG59" s="184">
        <v>0</v>
      </c>
      <c r="KH59" s="184">
        <v>0</v>
      </c>
      <c r="KI59" s="184">
        <v>0</v>
      </c>
      <c r="KJ59" s="184">
        <v>0</v>
      </c>
      <c r="KK59" s="184">
        <v>0</v>
      </c>
      <c r="KL59" s="184">
        <v>0</v>
      </c>
      <c r="KM59" s="184">
        <v>0</v>
      </c>
      <c r="KN59" s="184">
        <v>0</v>
      </c>
      <c r="KO59" s="184">
        <v>0</v>
      </c>
      <c r="KP59" s="184">
        <v>0</v>
      </c>
      <c r="KQ59" s="184">
        <v>0</v>
      </c>
      <c r="KR59" s="184">
        <v>0</v>
      </c>
      <c r="KS59" s="184">
        <v>0</v>
      </c>
      <c r="KT59" s="184">
        <v>0</v>
      </c>
      <c r="KU59" s="184">
        <v>0</v>
      </c>
      <c r="KV59" s="184">
        <v>0</v>
      </c>
      <c r="KW59" s="184">
        <v>0</v>
      </c>
      <c r="KX59" s="184">
        <v>0</v>
      </c>
      <c r="KY59" s="184">
        <v>0</v>
      </c>
      <c r="KZ59" s="184">
        <v>0</v>
      </c>
      <c r="LA59" s="184">
        <v>0</v>
      </c>
      <c r="LB59" s="184">
        <v>0</v>
      </c>
      <c r="LC59" s="184">
        <v>0</v>
      </c>
      <c r="LD59" s="184">
        <v>0</v>
      </c>
      <c r="LE59" s="184">
        <v>0</v>
      </c>
      <c r="LF59" s="184">
        <v>0</v>
      </c>
      <c r="LG59" s="184">
        <v>0</v>
      </c>
      <c r="LH59" s="184">
        <v>0</v>
      </c>
      <c r="LI59" s="184">
        <v>0</v>
      </c>
      <c r="LJ59" s="184">
        <v>0</v>
      </c>
      <c r="LK59" s="184">
        <v>0</v>
      </c>
      <c r="LL59" s="184">
        <v>0</v>
      </c>
      <c r="LM59" s="184">
        <v>0</v>
      </c>
      <c r="LN59" s="184">
        <v>0</v>
      </c>
      <c r="LO59" s="184">
        <v>0</v>
      </c>
      <c r="LP59" s="184">
        <v>0</v>
      </c>
      <c r="LQ59" s="184">
        <v>0</v>
      </c>
      <c r="LR59" s="184">
        <v>0</v>
      </c>
      <c r="LS59" s="184">
        <v>0</v>
      </c>
      <c r="LT59" s="184">
        <v>0</v>
      </c>
      <c r="LU59" s="184">
        <v>0</v>
      </c>
      <c r="LV59" s="184">
        <v>0</v>
      </c>
      <c r="LW59" s="184">
        <v>0</v>
      </c>
      <c r="LX59" s="184">
        <v>0</v>
      </c>
      <c r="LY59" s="184">
        <v>0</v>
      </c>
      <c r="LZ59" s="184">
        <v>0</v>
      </c>
      <c r="MA59" s="184">
        <v>0</v>
      </c>
      <c r="MB59" s="184">
        <v>0</v>
      </c>
      <c r="MC59" s="184">
        <v>0</v>
      </c>
      <c r="MD59" s="184">
        <v>0</v>
      </c>
      <c r="ME59" s="184">
        <v>0</v>
      </c>
      <c r="MF59" s="184">
        <v>0</v>
      </c>
      <c r="MG59" s="184">
        <v>0</v>
      </c>
      <c r="MH59" s="184">
        <v>0</v>
      </c>
      <c r="MI59" s="184">
        <v>0</v>
      </c>
      <c r="MJ59" s="184">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0</v>
      </c>
      <c r="QG59">
        <v>0</v>
      </c>
      <c r="QH59">
        <v>0</v>
      </c>
      <c r="QJ59" cm="1">
        <f t="array" ref="QJ59">SUM(IF('Capacity Summary'!H$36:H$135="X",1,0)*TRANSPOSE('CR Backing (Hide)'!$IO59:$MJ59)*IF('Clinical resources'!ZQ62="X",1,0))</f>
        <v>0</v>
      </c>
      <c r="QK59" cm="1">
        <f t="array" ref="QK59">SUM(IF('Capacity Summary'!I$36:I$135="X",1,0)*TRANSPOSE('CR Backing (Hide)'!$IO59:$MJ59)*IF('Clinical resources'!ZR62="X",1,0))</f>
        <v>0</v>
      </c>
      <c r="QL59" cm="1">
        <f t="array" ref="QL59">SUM(IF('Capacity Summary'!J$36:J$135="X",1,0)*TRANSPOSE('CR Backing (Hide)'!$IO59:$MJ59)*IF('Clinical resources'!ZS62="X",1,0))</f>
        <v>0</v>
      </c>
      <c r="QM59" cm="1">
        <f t="array" ref="QM59">SUM(IF('Capacity Summary'!K$36:K$135="X",1,0)*TRANSPOSE('CR Backing (Hide)'!$IO59:$MJ59)*IF('Clinical resources'!ZT62="X",1,0))</f>
        <v>0</v>
      </c>
      <c r="QN59" cm="1">
        <f t="array" ref="QN59">SUM(IF('Capacity Summary'!L$36:L$135="X",1,0)*TRANSPOSE('CR Backing (Hide)'!$IO59:$MJ59)*IF('Clinical resources'!ZU62="X",1,0))</f>
        <v>0</v>
      </c>
      <c r="QO59" cm="1">
        <f t="array" ref="QO59">SUM(IF('Capacity Summary'!M$36:M$135="X",1,0)*TRANSPOSE('CR Backing (Hide)'!$IO59:$MJ59)*IF('Clinical resources'!ZV62="X",1,0))</f>
        <v>0</v>
      </c>
      <c r="QP59" cm="1">
        <f t="array" ref="QP59">SUM(IF('Capacity Summary'!N$36:N$135="X",1,0)*TRANSPOSE('CR Backing (Hide)'!$IO59:$MJ59)*IF('Clinical resources'!ZW62="X",1,0))</f>
        <v>0</v>
      </c>
      <c r="QQ59" cm="1">
        <f t="array" ref="QQ59">SUM(IF('Capacity Summary'!O$36:O$135="X",1,0)*TRANSPOSE('CR Backing (Hide)'!$IO59:$MJ59)*IF('Clinical resources'!ZX62="X",1,0))</f>
        <v>0</v>
      </c>
      <c r="QR59" cm="1">
        <f t="array" ref="QR59">SUM(IF('Capacity Summary'!P$36:P$135="X",1,0)*TRANSPOSE('CR Backing (Hide)'!$IO59:$MJ59)*IF('Clinical resources'!ZY62="X",1,0))</f>
        <v>0</v>
      </c>
      <c r="QS59" cm="1">
        <f t="array" ref="QS59">SUM(IF('Capacity Summary'!Q$36:Q$135="X",1,0)*TRANSPOSE('CR Backing (Hide)'!$IO59:$MJ59)*IF('Clinical resources'!ZZ62="X",1,0))</f>
        <v>0</v>
      </c>
      <c r="QT59" cm="1">
        <f t="array" ref="QT59">SUM(IF('Capacity Summary'!R$36:R$135="X",1,0)*TRANSPOSE('CR Backing (Hide)'!$IO59:$MJ59)*IF('Clinical resources'!AAA62="X",1,0))</f>
        <v>0</v>
      </c>
      <c r="QU59" cm="1">
        <f t="array" ref="QU59">SUM(IF('Capacity Summary'!S$36:S$135="X",1,0)*TRANSPOSE('CR Backing (Hide)'!$IO59:$MJ59)*IF('Clinical resources'!AAB62="X",1,0))</f>
        <v>0</v>
      </c>
      <c r="QV59" cm="1">
        <f t="array" ref="QV59">SUM(IF('Capacity Summary'!T$36:T$135="X",1,0)*TRANSPOSE('CR Backing (Hide)'!$IO59:$MJ59)*IF('Clinical resources'!AAC62="X",1,0))</f>
        <v>0</v>
      </c>
      <c r="QW59" cm="1">
        <f t="array" ref="QW59">SUM(IF('Capacity Summary'!U$36:U$135="X",1,0)*TRANSPOSE('CR Backing (Hide)'!$IO59:$MJ59)*IF('Clinical resources'!AAD62="X",1,0))</f>
        <v>0</v>
      </c>
      <c r="QX59" cm="1">
        <f t="array" ref="QX59">SUM(IF('Capacity Summary'!V$36:V$135="X",1,0)*TRANSPOSE('CR Backing (Hide)'!$IO59:$MJ59)*IF('Clinical resources'!AAE62="X",1,0))</f>
        <v>0</v>
      </c>
      <c r="QY59" cm="1">
        <f t="array" ref="QY59">SUM(IF('Capacity Summary'!W$36:W$135="X",1,0)*TRANSPOSE('CR Backing (Hide)'!$IO59:$MJ59)*IF('Clinical resources'!AAF62="X",1,0))</f>
        <v>0</v>
      </c>
      <c r="QZ59" cm="1">
        <f t="array" ref="QZ59">SUM(IF('Capacity Summary'!X$36:X$135="X",1,0)*TRANSPOSE('CR Backing (Hide)'!$IO59:$MJ59)*IF('Clinical resources'!AAG62="X",1,0))</f>
        <v>0</v>
      </c>
      <c r="RA59" cm="1">
        <f t="array" ref="RA59">SUM(IF('Capacity Summary'!Y$36:Y$135="X",1,0)*TRANSPOSE('CR Backing (Hide)'!$IO59:$MJ59)*IF('Clinical resources'!AAH62="X",1,0))</f>
        <v>0</v>
      </c>
      <c r="RB59" cm="1">
        <f t="array" ref="RB59">SUM(IF('Capacity Summary'!Z$36:Z$135="X",1,0)*TRANSPOSE('CR Backing (Hide)'!$IO59:$MJ59)*IF('Clinical resources'!AAI62="X",1,0))</f>
        <v>0</v>
      </c>
      <c r="RC59" cm="1">
        <f t="array" ref="RC59">SUM(IF('Capacity Summary'!AA$36:AA$135="X",1,0)*TRANSPOSE('CR Backing (Hide)'!$IO59:$MJ59)*IF('Clinical resources'!AAJ62="X",1,0))</f>
        <v>0</v>
      </c>
      <c r="RD59" cm="1">
        <f t="array" ref="RD59">SUM(IF('Capacity Summary'!AB$36:AB$135="X",1,0)*TRANSPOSE('CR Backing (Hide)'!$IO59:$MJ59)*IF('Clinical resources'!AAK62="X",1,0))</f>
        <v>0</v>
      </c>
      <c r="RE59" cm="1">
        <f t="array" ref="RE59">SUM(IF('Capacity Summary'!AC$36:AC$135="X",1,0)*TRANSPOSE('CR Backing (Hide)'!$IO59:$MJ59)*IF('Clinical resources'!AAL62="X",1,0))</f>
        <v>0</v>
      </c>
      <c r="RF59" cm="1">
        <f t="array" ref="RF59">SUM(IF('Capacity Summary'!AD$36:AD$135="X",1,0)*TRANSPOSE('CR Backing (Hide)'!$IO59:$MJ59)*IF('Clinical resources'!AAM62="X",1,0))</f>
        <v>0</v>
      </c>
      <c r="RG59" cm="1">
        <f t="array" ref="RG59">SUM(IF('Capacity Summary'!AE$36:AE$135="X",1,0)*TRANSPOSE('CR Backing (Hide)'!$IO59:$MJ59)*IF('Clinical resources'!AAN62="X",1,0))</f>
        <v>0</v>
      </c>
      <c r="RH59" cm="1">
        <f t="array" ref="RH59">SUM(IF('Capacity Summary'!AF$36:AF$135="X",1,0)*TRANSPOSE('CR Backing (Hide)'!$IO59:$MJ59)*IF('Clinical resources'!AAO62="X",1,0))</f>
        <v>0</v>
      </c>
      <c r="RI59" cm="1">
        <f t="array" ref="RI59">SUM(IF('Capacity Summary'!AG$36:AG$135="X",1,0)*TRANSPOSE('CR Backing (Hide)'!$IO59:$MJ59)*IF('Clinical resources'!AAP62="X",1,0))</f>
        <v>0</v>
      </c>
      <c r="RJ59" cm="1">
        <f t="array" ref="RJ59">SUM(IF('Capacity Summary'!AH$36:AH$135="X",1,0)*TRANSPOSE('CR Backing (Hide)'!$IO59:$MJ59)*IF('Clinical resources'!AAQ62="X",1,0))</f>
        <v>0</v>
      </c>
      <c r="RK59" cm="1">
        <f t="array" ref="RK59">SUM(IF('Capacity Summary'!AI$36:AI$135="X",1,0)*TRANSPOSE('CR Backing (Hide)'!$IO59:$MJ59)*IF('Clinical resources'!AAR62="X",1,0))</f>
        <v>0</v>
      </c>
      <c r="RL59" cm="1">
        <f t="array" ref="RL59">SUM(IF('Capacity Summary'!AJ$36:AJ$135="X",1,0)*TRANSPOSE('CR Backing (Hide)'!$IO59:$MJ59)*IF('Clinical resources'!AAS62="X",1,0))</f>
        <v>0</v>
      </c>
      <c r="RM59" cm="1">
        <f t="array" ref="RM59">SUM(IF('Capacity Summary'!AK$36:AK$135="X",1,0)*TRANSPOSE('CR Backing (Hide)'!$IO59:$MJ59)*IF('Clinical resources'!AAT62="X",1,0))</f>
        <v>0</v>
      </c>
      <c r="RN59" cm="1">
        <f t="array" ref="RN59">SUM(IF('Capacity Summary'!AL$36:AL$135="X",1,0)*TRANSPOSE('CR Backing (Hide)'!$IO59:$MJ59)*IF('Clinical resources'!AAU62="X",1,0))</f>
        <v>0</v>
      </c>
      <c r="RO59" cm="1">
        <f t="array" ref="RO59">SUM(IF('Capacity Summary'!AM$36:AM$135="X",1,0)*TRANSPOSE('CR Backing (Hide)'!$IO59:$MJ59)*IF('Clinical resources'!AAV62="X",1,0))</f>
        <v>0</v>
      </c>
      <c r="RP59" cm="1">
        <f t="array" ref="RP59">SUM(IF('Capacity Summary'!AN$36:AN$135="X",1,0)*TRANSPOSE('CR Backing (Hide)'!$IO59:$MJ59)*IF('Clinical resources'!AAW62="X",1,0))</f>
        <v>0</v>
      </c>
      <c r="RQ59" cm="1">
        <f t="array" ref="RQ59">SUM(IF('Capacity Summary'!AO$36:AO$135="X",1,0)*TRANSPOSE('CR Backing (Hide)'!$IO59:$MJ59)*IF('Clinical resources'!AAX62="X",1,0))</f>
        <v>0</v>
      </c>
      <c r="RR59" cm="1">
        <f t="array" ref="RR59">SUM(IF('Capacity Summary'!AP$36:AP$135="X",1,0)*TRANSPOSE('CR Backing (Hide)'!$IO59:$MJ59)*IF('Clinical resources'!AAY62="X",1,0))</f>
        <v>0</v>
      </c>
      <c r="RS59" cm="1">
        <f t="array" ref="RS59">SUM(IF('Capacity Summary'!AQ$36:AQ$135="X",1,0)*TRANSPOSE('CR Backing (Hide)'!$IO59:$MJ59)*IF('Clinical resources'!AAZ62="X",1,0))</f>
        <v>0</v>
      </c>
      <c r="RT59" cm="1">
        <f t="array" ref="RT59">SUM(IF('Capacity Summary'!AR$36:AR$135="X",1,0)*TRANSPOSE('CR Backing (Hide)'!$IO59:$MJ59)*IF('Clinical resources'!ABA62="X",1,0))</f>
        <v>0</v>
      </c>
      <c r="RU59" cm="1">
        <f t="array" ref="RU59">SUM(IF('Capacity Summary'!AS$36:AS$135="X",1,0)*TRANSPOSE('CR Backing (Hide)'!$IO59:$MJ59)*IF('Clinical resources'!ABB62="X",1,0))</f>
        <v>0</v>
      </c>
      <c r="RV59" cm="1">
        <f t="array" ref="RV59">SUM(IF('Capacity Summary'!AT$36:AT$135="X",1,0)*TRANSPOSE('CR Backing (Hide)'!$IO59:$MJ59)*IF('Clinical resources'!ABC62="X",1,0))</f>
        <v>0</v>
      </c>
      <c r="RW59" cm="1">
        <f t="array" ref="RW59">SUM(IF('Capacity Summary'!AU$36:AU$135="X",1,0)*TRANSPOSE('CR Backing (Hide)'!$IO59:$MJ59)*IF('Clinical resources'!ABD62="X",1,0))</f>
        <v>0</v>
      </c>
      <c r="RX59" cm="1">
        <f t="array" ref="RX59">SUM(IF('Capacity Summary'!AV$36:AV$135="X",1,0)*TRANSPOSE('CR Backing (Hide)'!$IO59:$MJ59)*IF('Clinical resources'!ABE62="X",1,0))</f>
        <v>0</v>
      </c>
      <c r="RY59" cm="1">
        <f t="array" ref="RY59">SUM(IF('Capacity Summary'!AW$36:AW$135="X",1,0)*TRANSPOSE('CR Backing (Hide)'!$IO59:$MJ59)*IF('Clinical resources'!ABF62="X",1,0))</f>
        <v>0</v>
      </c>
      <c r="RZ59" cm="1">
        <f t="array" ref="RZ59">SUM(IF('Capacity Summary'!AX$36:AX$135="X",1,0)*TRANSPOSE('CR Backing (Hide)'!$IO59:$MJ59)*IF('Clinical resources'!ABG62="X",1,0))</f>
        <v>0</v>
      </c>
      <c r="SA59" cm="1">
        <f t="array" ref="SA59">SUM(IF('Capacity Summary'!AY$36:AY$135="X",1,0)*TRANSPOSE('CR Backing (Hide)'!$IO59:$MJ59)*IF('Clinical resources'!ABH62="X",1,0))</f>
        <v>0</v>
      </c>
      <c r="SB59" cm="1">
        <f t="array" ref="SB59">SUM(IF('Capacity Summary'!AZ$36:AZ$135="X",1,0)*TRANSPOSE('CR Backing (Hide)'!$IO59:$MJ59)*IF('Clinical resources'!ABI62="X",1,0))</f>
        <v>0</v>
      </c>
      <c r="SC59" cm="1">
        <f t="array" ref="SC59">SUM(IF('Capacity Summary'!BA$36:BA$135="X",1,0)*TRANSPOSE('CR Backing (Hide)'!$IO59:$MJ59)*IF('Clinical resources'!ABJ62="X",1,0))</f>
        <v>0</v>
      </c>
      <c r="SD59" cm="1">
        <f t="array" ref="SD59">SUM(IF('Capacity Summary'!BB$36:BB$135="X",1,0)*TRANSPOSE('CR Backing (Hide)'!$IO59:$MJ59)*IF('Clinical resources'!ABK62="X",1,0))</f>
        <v>0</v>
      </c>
      <c r="SE59" cm="1">
        <f t="array" ref="SE59">SUM(IF('Capacity Summary'!BC$36:BC$135="X",1,0)*TRANSPOSE('CR Backing (Hide)'!$IO59:$MJ59)*IF('Clinical resources'!ABL62="X",1,0))</f>
        <v>0</v>
      </c>
      <c r="SF59" cm="1">
        <f t="array" ref="SF59">SUM(IF('Capacity Summary'!BD$36:BD$135="X",1,0)*TRANSPOSE('CR Backing (Hide)'!$IO59:$MJ59)*IF('Clinical resources'!ABM62="X",1,0))</f>
        <v>0</v>
      </c>
      <c r="SG59" cm="1">
        <f t="array" ref="SG59">SUM(IF('Capacity Summary'!BE$36:BE$135="X",1,0)*TRANSPOSE('CR Backing (Hide)'!$IO59:$MJ59)*IF('Clinical resources'!ABN62="X",1,0))</f>
        <v>0</v>
      </c>
      <c r="SH59" cm="1">
        <f t="array" ref="SH59">SUM(IF('Capacity Summary'!BF$36:BF$135="X",1,0)*TRANSPOSE('CR Backing (Hide)'!$IO59:$MJ59)*IF('Clinical resources'!ABO62="X",1,0))</f>
        <v>0</v>
      </c>
      <c r="SI59" cm="1">
        <f t="array" ref="SI59">SUM(IF('Capacity Summary'!BG$36:BG$135="X",1,0)*TRANSPOSE('CR Backing (Hide)'!$IO59:$MJ59)*IF('Clinical resources'!ABP62="X",1,0))</f>
        <v>0</v>
      </c>
      <c r="SK59" cm="1">
        <f t="array" ref="SK59">SUM(IF('Capacity Summary'!H$139:H$238="X",1,0)*TRANSPOSE('CR Backing (Hide)'!$MM59:$QH59))</f>
        <v>0</v>
      </c>
      <c r="SL59" cm="1">
        <f t="array" ref="SL59">SUM(IF('Capacity Summary'!I$139:I$238="X",1,0)*TRANSPOSE('CR Backing (Hide)'!$MM59:$QH59))</f>
        <v>0</v>
      </c>
      <c r="SM59" cm="1">
        <f t="array" ref="SM59">SUM(IF('Capacity Summary'!J$139:J$238="X",1,0)*TRANSPOSE('CR Backing (Hide)'!$MM59:$QH59))</f>
        <v>0</v>
      </c>
      <c r="SN59" cm="1">
        <f t="array" ref="SN59">SUM(IF('Capacity Summary'!K$139:K$238="X",1,0)*TRANSPOSE('CR Backing (Hide)'!$MM59:$QH59))</f>
        <v>0</v>
      </c>
      <c r="SO59" cm="1">
        <f t="array" ref="SO59">SUM(IF('Capacity Summary'!L$139:L$238="X",1,0)*TRANSPOSE('CR Backing (Hide)'!$MM59:$QH59))</f>
        <v>0</v>
      </c>
      <c r="SP59" cm="1">
        <f t="array" ref="SP59">SUM(IF('Capacity Summary'!M$139:M$238="X",1,0)*TRANSPOSE('CR Backing (Hide)'!$MM59:$QH59))</f>
        <v>0</v>
      </c>
      <c r="SQ59" cm="1">
        <f t="array" ref="SQ59">SUM(IF('Capacity Summary'!N$139:N$238="X",1,0)*TRANSPOSE('CR Backing (Hide)'!$MM59:$QH59))</f>
        <v>0</v>
      </c>
      <c r="SR59" cm="1">
        <f t="array" ref="SR59">SUM(IF('Capacity Summary'!O$139:O$238="X",1,0)*TRANSPOSE('CR Backing (Hide)'!$MM59:$QH59))</f>
        <v>0</v>
      </c>
      <c r="SS59" cm="1">
        <f t="array" ref="SS59">SUM(IF('Capacity Summary'!P$139:P$238="X",1,0)*TRANSPOSE('CR Backing (Hide)'!$MM59:$QH59))</f>
        <v>0</v>
      </c>
      <c r="ST59" cm="1">
        <f t="array" ref="ST59">SUM(IF('Capacity Summary'!Q$139:Q$238="X",1,0)*TRANSPOSE('CR Backing (Hide)'!$MM59:$QH59))</f>
        <v>0</v>
      </c>
      <c r="SU59" cm="1">
        <f t="array" ref="SU59">SUM(IF('Capacity Summary'!R$139:R$238="X",1,0)*TRANSPOSE('CR Backing (Hide)'!$MM59:$QH59))</f>
        <v>0</v>
      </c>
      <c r="SV59" cm="1">
        <f t="array" ref="SV59">SUM(IF('Capacity Summary'!S$139:S$238="X",1,0)*TRANSPOSE('CR Backing (Hide)'!$MM59:$QH59))</f>
        <v>0</v>
      </c>
      <c r="SW59" cm="1">
        <f t="array" ref="SW59">SUM(IF('Capacity Summary'!T$139:T$238="X",1,0)*TRANSPOSE('CR Backing (Hide)'!$MM59:$QH59))</f>
        <v>0</v>
      </c>
      <c r="SX59" cm="1">
        <f t="array" ref="SX59">SUM(IF('Capacity Summary'!U$139:U$238="X",1,0)*TRANSPOSE('CR Backing (Hide)'!$MM59:$QH59))</f>
        <v>0</v>
      </c>
      <c r="SY59" cm="1">
        <f t="array" ref="SY59">SUM(IF('Capacity Summary'!V$139:V$238="X",1,0)*TRANSPOSE('CR Backing (Hide)'!$MM59:$QH59))</f>
        <v>0</v>
      </c>
      <c r="SZ59" cm="1">
        <f t="array" ref="SZ59">SUM(IF('Capacity Summary'!W$139:W$238="X",1,0)*TRANSPOSE('CR Backing (Hide)'!$MM59:$QH59))</f>
        <v>0</v>
      </c>
      <c r="TA59" cm="1">
        <f t="array" ref="TA59">SUM(IF('Capacity Summary'!X$139:X$238="X",1,0)*TRANSPOSE('CR Backing (Hide)'!$MM59:$QH59))</f>
        <v>0</v>
      </c>
      <c r="TB59" cm="1">
        <f t="array" ref="TB59">SUM(IF('Capacity Summary'!Y$139:Y$238="X",1,0)*TRANSPOSE('CR Backing (Hide)'!$MM59:$QH59))</f>
        <v>0</v>
      </c>
      <c r="TC59" cm="1">
        <f t="array" ref="TC59">SUM(IF('Capacity Summary'!Z$139:Z$238="X",1,0)*TRANSPOSE('CR Backing (Hide)'!$MM59:$QH59))</f>
        <v>0</v>
      </c>
      <c r="TD59" cm="1">
        <f t="array" ref="TD59">SUM(IF('Capacity Summary'!AA$139:AA$238="X",1,0)*TRANSPOSE('CR Backing (Hide)'!$MM59:$QH59))</f>
        <v>0</v>
      </c>
      <c r="TE59" cm="1">
        <f t="array" ref="TE59">SUM(IF('Capacity Summary'!AB$139:AB$238="X",1,0)*TRANSPOSE('CR Backing (Hide)'!$MM59:$QH59))</f>
        <v>0</v>
      </c>
      <c r="TF59" cm="1">
        <f t="array" ref="TF59">SUM(IF('Capacity Summary'!AC$139:AC$238="X",1,0)*TRANSPOSE('CR Backing (Hide)'!$MM59:$QH59))</f>
        <v>0</v>
      </c>
      <c r="TG59" cm="1">
        <f t="array" ref="TG59">SUM(IF('Capacity Summary'!AD$139:AD$238="X",1,0)*TRANSPOSE('CR Backing (Hide)'!$MM59:$QH59))</f>
        <v>0</v>
      </c>
      <c r="TH59" cm="1">
        <f t="array" ref="TH59">SUM(IF('Capacity Summary'!AE$139:AE$238="X",1,0)*TRANSPOSE('CR Backing (Hide)'!$MM59:$QH59))</f>
        <v>0</v>
      </c>
      <c r="TI59" cm="1">
        <f t="array" ref="TI59">SUM(IF('Capacity Summary'!AF$139:AF$238="X",1,0)*TRANSPOSE('CR Backing (Hide)'!$MM59:$QH59))</f>
        <v>0</v>
      </c>
      <c r="TJ59" cm="1">
        <f t="array" ref="TJ59">SUM(IF('Capacity Summary'!AG$139:AG$238="X",1,0)*TRANSPOSE('CR Backing (Hide)'!$MM59:$QH59))</f>
        <v>0</v>
      </c>
      <c r="TK59" cm="1">
        <f t="array" ref="TK59">SUM(IF('Capacity Summary'!AH$139:AH$238="X",1,0)*TRANSPOSE('CR Backing (Hide)'!$MM59:$QH59))</f>
        <v>0</v>
      </c>
      <c r="TL59" cm="1">
        <f t="array" ref="TL59">SUM(IF('Capacity Summary'!AI$139:AI$238="X",1,0)*TRANSPOSE('CR Backing (Hide)'!$MM59:$QH59))</f>
        <v>0</v>
      </c>
      <c r="TM59" cm="1">
        <f t="array" ref="TM59">SUM(IF('Capacity Summary'!AJ$139:AJ$238="X",1,0)*TRANSPOSE('CR Backing (Hide)'!$MM59:$QH59))</f>
        <v>0</v>
      </c>
      <c r="TN59" cm="1">
        <f t="array" ref="TN59">SUM(IF('Capacity Summary'!AK$139:AK$238="X",1,0)*TRANSPOSE('CR Backing (Hide)'!$MM59:$QH59))</f>
        <v>0</v>
      </c>
      <c r="TO59" cm="1">
        <f t="array" ref="TO59">SUM(IF('Capacity Summary'!AL$139:AL$238="X",1,0)*TRANSPOSE('CR Backing (Hide)'!$MM59:$QH59))</f>
        <v>0</v>
      </c>
      <c r="TP59" cm="1">
        <f t="array" ref="TP59">SUM(IF('Capacity Summary'!AM$139:AM$238="X",1,0)*TRANSPOSE('CR Backing (Hide)'!$MM59:$QH59))</f>
        <v>0</v>
      </c>
      <c r="TQ59" cm="1">
        <f t="array" ref="TQ59">SUM(IF('Capacity Summary'!AN$139:AN$238="X",1,0)*TRANSPOSE('CR Backing (Hide)'!$MM59:$QH59))</f>
        <v>0</v>
      </c>
      <c r="TR59" cm="1">
        <f t="array" ref="TR59">SUM(IF('Capacity Summary'!AO$139:AO$238="X",1,0)*TRANSPOSE('CR Backing (Hide)'!$MM59:$QH59))</f>
        <v>0</v>
      </c>
      <c r="TS59" cm="1">
        <f t="array" ref="TS59">SUM(IF('Capacity Summary'!AP$139:AP$238="X",1,0)*TRANSPOSE('CR Backing (Hide)'!$MM59:$QH59))</f>
        <v>0</v>
      </c>
      <c r="TT59" cm="1">
        <f t="array" ref="TT59">SUM(IF('Capacity Summary'!AQ$139:AQ$238="X",1,0)*TRANSPOSE('CR Backing (Hide)'!$MM59:$QH59))</f>
        <v>0</v>
      </c>
      <c r="TU59" cm="1">
        <f t="array" ref="TU59">SUM(IF('Capacity Summary'!AR$139:AR$238="X",1,0)*TRANSPOSE('CR Backing (Hide)'!$MM59:$QH59))</f>
        <v>0</v>
      </c>
      <c r="TV59" cm="1">
        <f t="array" ref="TV59">SUM(IF('Capacity Summary'!AS$139:AS$238="X",1,0)*TRANSPOSE('CR Backing (Hide)'!$MM59:$QH59))</f>
        <v>0</v>
      </c>
      <c r="TW59" cm="1">
        <f t="array" ref="TW59">SUM(IF('Capacity Summary'!AT$139:AT$238="X",1,0)*TRANSPOSE('CR Backing (Hide)'!$MM59:$QH59))</f>
        <v>0</v>
      </c>
      <c r="TX59" cm="1">
        <f t="array" ref="TX59">SUM(IF('Capacity Summary'!AU$139:AU$238="X",1,0)*TRANSPOSE('CR Backing (Hide)'!$MM59:$QH59))</f>
        <v>0</v>
      </c>
      <c r="TY59" cm="1">
        <f t="array" ref="TY59">SUM(IF('Capacity Summary'!AV$139:AV$238="X",1,0)*TRANSPOSE('CR Backing (Hide)'!$MM59:$QH59))</f>
        <v>0</v>
      </c>
      <c r="TZ59" cm="1">
        <f t="array" ref="TZ59">SUM(IF('Capacity Summary'!AW$139:AW$238="X",1,0)*TRANSPOSE('CR Backing (Hide)'!$MM59:$QH59))</f>
        <v>0</v>
      </c>
      <c r="UA59" cm="1">
        <f t="array" ref="UA59">SUM(IF('Capacity Summary'!AX$139:AX$238="X",1,0)*TRANSPOSE('CR Backing (Hide)'!$MM59:$QH59))</f>
        <v>0</v>
      </c>
      <c r="UB59" cm="1">
        <f t="array" ref="UB59">SUM(IF('Capacity Summary'!AY$139:AY$238="X",1,0)*TRANSPOSE('CR Backing (Hide)'!$MM59:$QH59))</f>
        <v>0</v>
      </c>
      <c r="UC59" cm="1">
        <f t="array" ref="UC59">SUM(IF('Capacity Summary'!AZ$139:AZ$238="X",1,0)*TRANSPOSE('CR Backing (Hide)'!$MM59:$QH59))</f>
        <v>0</v>
      </c>
      <c r="UD59" cm="1">
        <f t="array" ref="UD59">SUM(IF('Capacity Summary'!BA$139:BA$238="X",1,0)*TRANSPOSE('CR Backing (Hide)'!$MM59:$QH59))</f>
        <v>0</v>
      </c>
      <c r="UE59" cm="1">
        <f t="array" ref="UE59">SUM(IF('Capacity Summary'!BB$139:BB$238="X",1,0)*TRANSPOSE('CR Backing (Hide)'!$MM59:$QH59))</f>
        <v>0</v>
      </c>
      <c r="UF59" cm="1">
        <f t="array" ref="UF59">SUM(IF('Capacity Summary'!BC$139:BC$238="X",1,0)*TRANSPOSE('CR Backing (Hide)'!$MM59:$QH59))</f>
        <v>0</v>
      </c>
      <c r="UG59" cm="1">
        <f t="array" ref="UG59">SUM(IF('Capacity Summary'!BD$139:BD$238="X",1,0)*TRANSPOSE('CR Backing (Hide)'!$MM59:$QH59))</f>
        <v>0</v>
      </c>
      <c r="UH59" cm="1">
        <f t="array" ref="UH59">SUM(IF('Capacity Summary'!BE$139:BE$238="X",1,0)*TRANSPOSE('CR Backing (Hide)'!$MM59:$QH59))</f>
        <v>0</v>
      </c>
      <c r="UI59" cm="1">
        <f t="array" ref="UI59">SUM(IF('Capacity Summary'!BF$139:BF$238="X",1,0)*TRANSPOSE('CR Backing (Hide)'!$MM59:$QH59))</f>
        <v>0</v>
      </c>
      <c r="UJ59" cm="1">
        <f t="array" ref="UJ59">SUM(IF('Capacity Summary'!BG$139:BG$238="X",1,0)*TRANSPOSE('CR Backing (Hide)'!$MM59:$QH59))</f>
        <v>0</v>
      </c>
      <c r="UL59">
        <f t="shared" si="1"/>
        <v>0</v>
      </c>
      <c r="UM59">
        <f t="shared" si="2"/>
        <v>0</v>
      </c>
      <c r="UN59">
        <f>COUNTIF('Clinical resources'!$ZQ$7:$ABP$7,"X")</f>
        <v>0</v>
      </c>
      <c r="UP59">
        <f t="shared" si="3"/>
        <v>0</v>
      </c>
      <c r="UQ59">
        <f t="shared" si="4"/>
        <v>0</v>
      </c>
      <c r="UR59">
        <f t="shared" si="5"/>
        <v>0</v>
      </c>
      <c r="UW59">
        <f t="array" ref="UW59:YR59">$AS59:$EN59*IF('Clinical resources'!$CK62:$GH62="X",1,0)</f>
        <v>0</v>
      </c>
      <c r="UX59">
        <v>0</v>
      </c>
      <c r="UY59">
        <v>0</v>
      </c>
      <c r="UZ59">
        <v>0</v>
      </c>
      <c r="VA59">
        <v>0</v>
      </c>
      <c r="VB59">
        <v>0</v>
      </c>
      <c r="VC59">
        <v>0</v>
      </c>
      <c r="VD59">
        <v>0</v>
      </c>
      <c r="VE59">
        <v>0</v>
      </c>
      <c r="VF59">
        <v>0</v>
      </c>
      <c r="VG59">
        <v>0</v>
      </c>
      <c r="VH59">
        <v>0</v>
      </c>
      <c r="VI59">
        <v>0</v>
      </c>
      <c r="VJ59">
        <v>0</v>
      </c>
      <c r="VK59">
        <v>0</v>
      </c>
      <c r="VL59">
        <v>0</v>
      </c>
      <c r="VM59">
        <v>0</v>
      </c>
      <c r="VN59">
        <v>0</v>
      </c>
      <c r="VO59">
        <v>0</v>
      </c>
      <c r="VP59">
        <v>0</v>
      </c>
      <c r="VQ59">
        <v>0</v>
      </c>
      <c r="VR59">
        <v>0</v>
      </c>
      <c r="VS59">
        <v>0</v>
      </c>
      <c r="VT59">
        <v>0</v>
      </c>
      <c r="VU59">
        <v>0</v>
      </c>
      <c r="VV59">
        <v>0</v>
      </c>
      <c r="VW59">
        <v>0</v>
      </c>
      <c r="VX59">
        <v>0</v>
      </c>
      <c r="VY59">
        <v>0</v>
      </c>
      <c r="VZ59">
        <v>0</v>
      </c>
      <c r="WA59">
        <v>0</v>
      </c>
      <c r="WB59">
        <v>0</v>
      </c>
      <c r="WC59">
        <v>0</v>
      </c>
      <c r="WD59">
        <v>0</v>
      </c>
      <c r="WE59">
        <v>0</v>
      </c>
      <c r="WF59">
        <v>0</v>
      </c>
      <c r="WG59">
        <v>0</v>
      </c>
      <c r="WH59">
        <v>0</v>
      </c>
      <c r="WI59">
        <v>0</v>
      </c>
      <c r="WJ59">
        <v>0</v>
      </c>
      <c r="WK59">
        <v>0</v>
      </c>
      <c r="WL59">
        <v>0</v>
      </c>
      <c r="WM59">
        <v>0</v>
      </c>
      <c r="WN59">
        <v>0</v>
      </c>
      <c r="WO59">
        <v>0</v>
      </c>
      <c r="WP59">
        <v>0</v>
      </c>
      <c r="WQ59">
        <v>0</v>
      </c>
      <c r="WR59">
        <v>0</v>
      </c>
      <c r="WS59">
        <v>0</v>
      </c>
      <c r="WT59">
        <v>0</v>
      </c>
      <c r="WU59">
        <v>0</v>
      </c>
      <c r="WV59">
        <v>0</v>
      </c>
      <c r="WW59">
        <v>0</v>
      </c>
      <c r="WX59">
        <v>0</v>
      </c>
      <c r="WY59">
        <v>0</v>
      </c>
      <c r="WZ59">
        <v>0</v>
      </c>
      <c r="XA59">
        <v>0</v>
      </c>
      <c r="XB59">
        <v>0</v>
      </c>
      <c r="XC59">
        <v>0</v>
      </c>
      <c r="XD59">
        <v>0</v>
      </c>
      <c r="XE59">
        <v>0</v>
      </c>
      <c r="XF59">
        <v>0</v>
      </c>
      <c r="XG59">
        <v>0</v>
      </c>
      <c r="XH59">
        <v>0</v>
      </c>
      <c r="XI59">
        <v>0</v>
      </c>
      <c r="XJ59">
        <v>0</v>
      </c>
      <c r="XK59">
        <v>0</v>
      </c>
      <c r="XL59">
        <v>0</v>
      </c>
      <c r="XM59">
        <v>0</v>
      </c>
      <c r="XN59">
        <v>0</v>
      </c>
      <c r="XO59">
        <v>0</v>
      </c>
      <c r="XP59">
        <v>0</v>
      </c>
      <c r="XQ59">
        <v>0</v>
      </c>
      <c r="XR59">
        <v>0</v>
      </c>
      <c r="XS59">
        <v>0</v>
      </c>
      <c r="XT59">
        <v>0</v>
      </c>
      <c r="XU59">
        <v>0</v>
      </c>
      <c r="XV59">
        <v>0</v>
      </c>
      <c r="XW59">
        <v>0</v>
      </c>
      <c r="XX59">
        <v>0</v>
      </c>
      <c r="XY59">
        <v>0</v>
      </c>
      <c r="XZ59">
        <v>0</v>
      </c>
      <c r="YA59">
        <v>0</v>
      </c>
      <c r="YB59">
        <v>0</v>
      </c>
      <c r="YC59">
        <v>0</v>
      </c>
      <c r="YD59">
        <v>0</v>
      </c>
      <c r="YE59">
        <v>0</v>
      </c>
      <c r="YF59">
        <v>0</v>
      </c>
      <c r="YG59">
        <v>0</v>
      </c>
      <c r="YH59">
        <v>0</v>
      </c>
      <c r="YI59">
        <v>0</v>
      </c>
      <c r="YJ59">
        <v>0</v>
      </c>
      <c r="YK59">
        <v>0</v>
      </c>
      <c r="YL59">
        <v>0</v>
      </c>
      <c r="YM59">
        <v>0</v>
      </c>
      <c r="YN59">
        <v>0</v>
      </c>
      <c r="YO59">
        <v>0</v>
      </c>
      <c r="YP59">
        <v>0</v>
      </c>
      <c r="YQ59">
        <v>0</v>
      </c>
      <c r="YR59">
        <v>0</v>
      </c>
      <c r="YV59">
        <f t="array" ref="YV59:ACQ59">$EQ59:$IL59*IF('Clinical resources'!$OA62:$RV62="X",1,0)</f>
        <v>0</v>
      </c>
      <c r="YW59">
        <v>0</v>
      </c>
      <c r="YX59">
        <v>0</v>
      </c>
      <c r="YY59">
        <v>0</v>
      </c>
      <c r="YZ59">
        <v>0</v>
      </c>
      <c r="ZA59">
        <v>0</v>
      </c>
      <c r="ZB59">
        <v>0</v>
      </c>
      <c r="ZC59">
        <v>0</v>
      </c>
      <c r="ZD59">
        <v>0</v>
      </c>
      <c r="ZE59">
        <v>0</v>
      </c>
      <c r="ZF59">
        <v>0</v>
      </c>
      <c r="ZG59">
        <v>0</v>
      </c>
      <c r="ZH59">
        <v>0</v>
      </c>
      <c r="ZI59">
        <v>0</v>
      </c>
      <c r="ZJ59">
        <v>0</v>
      </c>
      <c r="ZK59">
        <v>0</v>
      </c>
      <c r="ZL59">
        <v>0</v>
      </c>
      <c r="ZM59">
        <v>0</v>
      </c>
      <c r="ZN59">
        <v>0</v>
      </c>
      <c r="ZO59">
        <v>0</v>
      </c>
      <c r="ZP59">
        <v>0</v>
      </c>
      <c r="ZQ59">
        <v>0</v>
      </c>
      <c r="ZR59">
        <v>0</v>
      </c>
      <c r="ZS59">
        <v>0</v>
      </c>
      <c r="ZT59">
        <v>0</v>
      </c>
      <c r="ZU59">
        <v>0</v>
      </c>
      <c r="ZV59">
        <v>0</v>
      </c>
      <c r="ZW59">
        <v>0</v>
      </c>
      <c r="ZX59">
        <v>0</v>
      </c>
      <c r="ZY59">
        <v>0</v>
      </c>
      <c r="ZZ59">
        <v>0</v>
      </c>
      <c r="AAA59">
        <v>0</v>
      </c>
      <c r="AAB59">
        <v>0</v>
      </c>
      <c r="AAC59">
        <v>0</v>
      </c>
      <c r="AAD59">
        <v>0</v>
      </c>
      <c r="AAE59">
        <v>0</v>
      </c>
      <c r="AAF59">
        <v>0</v>
      </c>
      <c r="AAG59">
        <v>0</v>
      </c>
      <c r="AAH59">
        <v>0</v>
      </c>
      <c r="AAI59">
        <v>0</v>
      </c>
      <c r="AAJ59">
        <v>0</v>
      </c>
      <c r="AAK59">
        <v>0</v>
      </c>
      <c r="AAL59">
        <v>0</v>
      </c>
      <c r="AAM59">
        <v>0</v>
      </c>
      <c r="AAN59">
        <v>0</v>
      </c>
      <c r="AAO59">
        <v>0</v>
      </c>
      <c r="AAP59">
        <v>0</v>
      </c>
      <c r="AAQ59">
        <v>0</v>
      </c>
      <c r="AAR59">
        <v>0</v>
      </c>
      <c r="AAS59">
        <v>0</v>
      </c>
      <c r="AAT59">
        <v>0</v>
      </c>
      <c r="AAU59">
        <v>0</v>
      </c>
      <c r="AAV59">
        <v>0</v>
      </c>
      <c r="AAW59">
        <v>0</v>
      </c>
      <c r="AAX59">
        <v>0</v>
      </c>
      <c r="AAY59">
        <v>0</v>
      </c>
      <c r="AAZ59">
        <v>0</v>
      </c>
      <c r="ABA59">
        <v>0</v>
      </c>
      <c r="ABB59">
        <v>0</v>
      </c>
      <c r="ABC59">
        <v>0</v>
      </c>
      <c r="ABD59">
        <v>0</v>
      </c>
      <c r="ABE59">
        <v>0</v>
      </c>
      <c r="ABF59">
        <v>0</v>
      </c>
      <c r="ABG59">
        <v>0</v>
      </c>
      <c r="ABH59">
        <v>0</v>
      </c>
      <c r="ABI59">
        <v>0</v>
      </c>
      <c r="ABJ59">
        <v>0</v>
      </c>
      <c r="ABK59">
        <v>0</v>
      </c>
      <c r="ABL59">
        <v>0</v>
      </c>
      <c r="ABM59">
        <v>0</v>
      </c>
      <c r="ABN59">
        <v>0</v>
      </c>
      <c r="ABO59">
        <v>0</v>
      </c>
      <c r="ABP59">
        <v>0</v>
      </c>
      <c r="ABQ59">
        <v>0</v>
      </c>
      <c r="ABR59">
        <v>0</v>
      </c>
      <c r="ABS59">
        <v>0</v>
      </c>
      <c r="ABT59">
        <v>0</v>
      </c>
      <c r="ABU59">
        <v>0</v>
      </c>
      <c r="ABV59">
        <v>0</v>
      </c>
      <c r="ABW59">
        <v>0</v>
      </c>
      <c r="ABX59">
        <v>0</v>
      </c>
      <c r="ABY59">
        <v>0</v>
      </c>
      <c r="ABZ59">
        <v>0</v>
      </c>
      <c r="ACA59">
        <v>0</v>
      </c>
      <c r="ACB59">
        <v>0</v>
      </c>
      <c r="ACC59">
        <v>0</v>
      </c>
      <c r="ACD59">
        <v>0</v>
      </c>
      <c r="ACE59">
        <v>0</v>
      </c>
      <c r="ACF59">
        <v>0</v>
      </c>
      <c r="ACG59">
        <v>0</v>
      </c>
      <c r="ACH59">
        <v>0</v>
      </c>
      <c r="ACI59">
        <v>0</v>
      </c>
      <c r="ACJ59">
        <v>0</v>
      </c>
      <c r="ACK59">
        <v>0</v>
      </c>
      <c r="ACL59">
        <v>0</v>
      </c>
      <c r="ACM59">
        <v>0</v>
      </c>
      <c r="ACN59">
        <v>0</v>
      </c>
      <c r="ACO59">
        <v>0</v>
      </c>
      <c r="ACP59">
        <v>0</v>
      </c>
      <c r="ACQ59">
        <v>0</v>
      </c>
    </row>
    <row r="60" spans="2:771" x14ac:dyDescent="0.25">
      <c r="B60">
        <f>IF(A60='Clinical resources'!B63,0,1)</f>
        <v>0</v>
      </c>
      <c r="C60">
        <f>'Clinical resources'!D63</f>
        <v>0</v>
      </c>
      <c r="H60" t="str">
        <f>ROW(H57)&amp;". "&amp;'Clinical resources'!B63</f>
        <v xml:space="preserve">57. </v>
      </c>
      <c r="J60" t="str" cm="1">
        <f t="array" ref="J60">IF(SUM(IF('Clinical resources'!L63:P63="X",1,0)*'Clinical resources'!L$4:P$4)&gt;0,"X","")</f>
        <v/>
      </c>
      <c r="K60" t="str" cm="1">
        <f t="array" ref="K60">IF(SUM(IF('Clinical resources'!Q63:U63="X",1,0)*'Clinical resources'!Q$4:U$4)&gt;0,"X","")</f>
        <v/>
      </c>
      <c r="L60" t="str" cm="1">
        <f t="array" ref="L60">IF(SUM(IF('Clinical resources'!V63:Z63="X",1,0)*'Clinical resources'!V$4:Z$4)&gt;0,"X","")</f>
        <v/>
      </c>
      <c r="M60" t="str" cm="1">
        <f t="array" ref="M60">IF(SUM(IF('Clinical resources'!AA63:AE63="X",1,0)*'Clinical resources'!AA$4:AE$4)&gt;0,"X","")</f>
        <v/>
      </c>
      <c r="N60" t="str" cm="1">
        <f t="array" ref="N60">IF(SUM(IF('Clinical resources'!AF63:AJ63="X",1,0)*'Clinical resources'!AF$4:AJ$4)&gt;0,"X","")</f>
        <v/>
      </c>
      <c r="O60" t="str" cm="1">
        <f t="array" ref="O60">IF(SUM(IF('Clinical resources'!AK63:AO63="X",1,0)*'Clinical resources'!AK$4:AO$4)&gt;0,"X","")</f>
        <v/>
      </c>
      <c r="P60" t="str" cm="1">
        <f t="array" ref="P60">IF(SUM(IF('Clinical resources'!AP63:AT63="X",1,0)*'Clinical resources'!AP$4:AT$4)&gt;0,"X","")</f>
        <v/>
      </c>
      <c r="Q60" t="str" cm="1">
        <f t="array" ref="Q60">IF(SUM(IF('Clinical resources'!AU63:AY63="X",1,0)*'Clinical resources'!AU$4:AY$4)&gt;0,"X","")</f>
        <v/>
      </c>
      <c r="R60" t="str" cm="1">
        <f t="array" ref="R60">IF(SUM(IF('Clinical resources'!AZ63:BD63="X",1,0)*'Clinical resources'!AZ$4:BD$4)&gt;0,"X","")</f>
        <v/>
      </c>
      <c r="S60" t="str" cm="1">
        <f t="array" ref="S60">IF(SUM(IF('Clinical resources'!BE63:BI63="X",1,0)*'Clinical resources'!BE$4:BI$4)&gt;0,"X","")</f>
        <v/>
      </c>
      <c r="T60" t="str" cm="1">
        <f t="array" ref="T60">IF(SUM(IF('Clinical resources'!BJ63:BN63="X",1,0)*'Clinical resources'!BJ$4:BN$4)&gt;0,"X","")</f>
        <v/>
      </c>
      <c r="U60" t="str" cm="1">
        <f t="array" ref="U60">IF(SUM(IF('Clinical resources'!BO63:BS63="X",1,0)*'Clinical resources'!BO$4:BS$4)&gt;0,"X","")</f>
        <v/>
      </c>
      <c r="V60" t="str" cm="1">
        <f t="array" ref="V60">IF(SUM(IF('Clinical resources'!BT63:BX63="X",1,0)*'Clinical resources'!BT$4:BX$4)&gt;0,"X","")</f>
        <v/>
      </c>
      <c r="W60" t="str" cm="1">
        <f t="array" ref="W60">IF(SUM(IF('Clinical resources'!BY63:CC63="X",1,0)*'Clinical resources'!BY$4:CC$4)&gt;0,"X","")</f>
        <v/>
      </c>
      <c r="X60" t="str" cm="1">
        <f t="array" ref="X60">IF(SUM(IF('Clinical resources'!CD63:CH63="X",1,0)*'Clinical resources'!CD$4:CH$4)&gt;0,"X","")</f>
        <v/>
      </c>
      <c r="AA60">
        <f t="array" ref="AA60">SUM('Clinical resources'!$L$4:$P$4*IF('Clinical resources'!$L63:$P63="X",1,0))</f>
        <v>0</v>
      </c>
      <c r="AB60">
        <f t="array" ref="AB60">SUM('Clinical resources'!$Q$4:$U$4*IF('Clinical resources'!$Q63:$U63="X",1,0))</f>
        <v>0</v>
      </c>
      <c r="AC60">
        <f t="array" ref="AC60">SUM('Clinical resources'!$V$4:$Z$4*IF('Clinical resources'!$V63:$Z63="X",1,0))</f>
        <v>0</v>
      </c>
      <c r="AD60">
        <f t="array" ref="AD60">SUM('Clinical resources'!$AA$4:$AE$4*IF('Clinical resources'!$AA63:$AE63="X",1,0))</f>
        <v>0</v>
      </c>
      <c r="AE60">
        <f t="array" ref="AE60">SUM('Clinical resources'!$AF$4:$AJ$4*IF('Clinical resources'!$AF63:$AJ63="X",1,0))</f>
        <v>0</v>
      </c>
      <c r="AF60">
        <f t="array" ref="AF60">SUM('Clinical resources'!$AK$4:$AO$4*IF('Clinical resources'!$AK63:$AO63="X",1,0))</f>
        <v>0</v>
      </c>
      <c r="AG60">
        <f t="array" ref="AG60">SUM('Clinical resources'!$AP$4:$AT$4*IF('Clinical resources'!$AP63:$AT63="X",1,0))</f>
        <v>0</v>
      </c>
      <c r="AH60">
        <f t="array" ref="AH60">SUM('Clinical resources'!$AU$4:$AY$4*IF('Clinical resources'!$AU63:$AY63="X",1,0))</f>
        <v>0</v>
      </c>
      <c r="AI60">
        <f t="array" ref="AI60">SUM('Clinical resources'!$AZ$4:$BD$4*IF('Clinical resources'!$AZ63:$BD63="X",1,0))</f>
        <v>0</v>
      </c>
      <c r="AJ60">
        <f t="array" ref="AJ60">SUM('Clinical resources'!$BE$4:$BI$4*IF('Clinical resources'!$BE63:$BI63="X",1,0))</f>
        <v>0</v>
      </c>
      <c r="AK60">
        <f t="array" ref="AK60">SUM('Clinical resources'!$BJ$4:$BN$4*IF('Clinical resources'!$BJ63:$BN63="X",1,0))</f>
        <v>0</v>
      </c>
      <c r="AL60">
        <f t="array" ref="AL60">SUM('Clinical resources'!$BO$4:$BS$4*IF('Clinical resources'!$BO63:$BS63="X",1,0))</f>
        <v>0</v>
      </c>
      <c r="AM60">
        <f t="array" ref="AM60">SUM('Clinical resources'!$BT$4:$BX$4*IF('Clinical resources'!$BT63:$BX63="X",1,0))</f>
        <v>0</v>
      </c>
      <c r="AN60">
        <f t="array" ref="AN60">SUM('Clinical resources'!$BY$4:$CC$4*IF('Clinical resources'!$BY63:$CC63="X",1,0))</f>
        <v>0</v>
      </c>
      <c r="AO60">
        <f t="array" ref="AO60">SUM('Clinical resources'!$CD$4:$CH$4*IF('Clinical resources'!$CD63:$CH63="X",1,0))</f>
        <v>0</v>
      </c>
      <c r="AS60" cm="1">
        <f t="array" ref="AS60">IF(SUM(IF($J60:$X60=TRANSPOSE('Capacity Backing (Hide)2'!B$67:B$81),1,0))&gt;0,1,0)</f>
        <v>0</v>
      </c>
      <c r="AT60" cm="1">
        <f t="array" ref="AT60">IF(SUM(IF($J60:$X60=TRANSPOSE('Capacity Backing (Hide)2'!C$67:C$81),1,0))&gt;0,1,0)</f>
        <v>0</v>
      </c>
      <c r="AU60" cm="1">
        <f t="array" ref="AU60">IF(SUM(IF($J60:$X60=TRANSPOSE('Capacity Backing (Hide)2'!D$67:D$81),1,0))&gt;0,1,0)</f>
        <v>0</v>
      </c>
      <c r="AV60" cm="1">
        <f t="array" ref="AV60">IF(SUM(IF($J60:$X60=TRANSPOSE('Capacity Backing (Hide)2'!E$67:E$81),1,0))&gt;0,1,0)</f>
        <v>0</v>
      </c>
      <c r="AW60" cm="1">
        <f t="array" ref="AW60">IF(SUM(IF($J60:$X60=TRANSPOSE('Capacity Backing (Hide)2'!F$67:F$81),1,0))&gt;0,1,0)</f>
        <v>0</v>
      </c>
      <c r="AX60" cm="1">
        <f t="array" ref="AX60">IF(SUM(IF($J60:$X60=TRANSPOSE('Capacity Backing (Hide)2'!G$67:G$81),1,0))&gt;0,1,0)</f>
        <v>0</v>
      </c>
      <c r="AY60" cm="1">
        <f t="array" ref="AY60">IF(SUM(IF($J60:$X60=TRANSPOSE('Capacity Backing (Hide)2'!H$67:H$81),1,0))&gt;0,1,0)</f>
        <v>0</v>
      </c>
      <c r="AZ60" cm="1">
        <f t="array" ref="AZ60">IF(SUM(IF($J60:$X60=TRANSPOSE('Capacity Backing (Hide)2'!I$67:I$81),1,0))&gt;0,1,0)</f>
        <v>0</v>
      </c>
      <c r="BA60" cm="1">
        <f t="array" ref="BA60">IF(SUM(IF($J60:$X60=TRANSPOSE('Capacity Backing (Hide)2'!J$67:J$81),1,0))&gt;0,1,0)</f>
        <v>0</v>
      </c>
      <c r="BB60" cm="1">
        <f t="array" ref="BB60">IF(SUM(IF($J60:$X60=TRANSPOSE('Capacity Backing (Hide)2'!K$67:K$81),1,0))&gt;0,1,0)</f>
        <v>0</v>
      </c>
      <c r="BC60" cm="1">
        <f t="array" ref="BC60">IF(SUM(IF($J60:$X60=TRANSPOSE('Capacity Backing (Hide)2'!L$67:L$81),1,0))&gt;0,1,0)</f>
        <v>0</v>
      </c>
      <c r="BD60" cm="1">
        <f t="array" ref="BD60">IF(SUM(IF($J60:$X60=TRANSPOSE('Capacity Backing (Hide)2'!M$67:M$81),1,0))&gt;0,1,0)</f>
        <v>0</v>
      </c>
      <c r="BE60" cm="1">
        <f t="array" ref="BE60">IF(SUM(IF($J60:$X60=TRANSPOSE('Capacity Backing (Hide)2'!N$67:N$81),1,0))&gt;0,1,0)</f>
        <v>0</v>
      </c>
      <c r="BF60" cm="1">
        <f t="array" ref="BF60">IF(SUM(IF($J60:$X60=TRANSPOSE('Capacity Backing (Hide)2'!O$67:O$81),1,0))&gt;0,1,0)</f>
        <v>0</v>
      </c>
      <c r="BG60" cm="1">
        <f t="array" ref="BG60">IF(SUM(IF($J60:$X60=TRANSPOSE('Capacity Backing (Hide)2'!P$67:P$81),1,0))&gt;0,1,0)</f>
        <v>0</v>
      </c>
      <c r="BH60" cm="1">
        <f t="array" ref="BH60">IF(SUM(IF($J60:$X60=TRANSPOSE('Capacity Backing (Hide)2'!Q$67:Q$81),1,0))&gt;0,1,0)</f>
        <v>0</v>
      </c>
      <c r="BI60" cm="1">
        <f t="array" ref="BI60">IF(SUM(IF($J60:$X60=TRANSPOSE('Capacity Backing (Hide)2'!R$67:R$81),1,0))&gt;0,1,0)</f>
        <v>0</v>
      </c>
      <c r="BJ60" cm="1">
        <f t="array" ref="BJ60">IF(SUM(IF($J60:$X60=TRANSPOSE('Capacity Backing (Hide)2'!S$67:S$81),1,0))&gt;0,1,0)</f>
        <v>0</v>
      </c>
      <c r="BK60" cm="1">
        <f t="array" ref="BK60">IF(SUM(IF($J60:$X60=TRANSPOSE('Capacity Backing (Hide)2'!T$67:T$81),1,0))&gt;0,1,0)</f>
        <v>0</v>
      </c>
      <c r="BL60" cm="1">
        <f t="array" ref="BL60">IF(SUM(IF($J60:$X60=TRANSPOSE('Capacity Backing (Hide)2'!U$67:U$81),1,0))&gt;0,1,0)</f>
        <v>0</v>
      </c>
      <c r="BM60" cm="1">
        <f t="array" ref="BM60">IF(SUM(IF($J60:$X60=TRANSPOSE('Capacity Backing (Hide)2'!V$67:V$81),1,0))&gt;0,1,0)</f>
        <v>0</v>
      </c>
      <c r="BN60" cm="1">
        <f t="array" ref="BN60">IF(SUM(IF($J60:$X60=TRANSPOSE('Capacity Backing (Hide)2'!W$67:W$81),1,0))&gt;0,1,0)</f>
        <v>0</v>
      </c>
      <c r="BO60" cm="1">
        <f t="array" ref="BO60">IF(SUM(IF($J60:$X60=TRANSPOSE('Capacity Backing (Hide)2'!X$67:X$81),1,0))&gt;0,1,0)</f>
        <v>0</v>
      </c>
      <c r="BP60" cm="1">
        <f t="array" ref="BP60">IF(SUM(IF($J60:$X60=TRANSPOSE('Capacity Backing (Hide)2'!Y$67:Y$81),1,0))&gt;0,1,0)</f>
        <v>0</v>
      </c>
      <c r="BQ60" cm="1">
        <f t="array" ref="BQ60">IF(SUM(IF($J60:$X60=TRANSPOSE('Capacity Backing (Hide)2'!Z$67:Z$81),1,0))&gt;0,1,0)</f>
        <v>0</v>
      </c>
      <c r="BR60" cm="1">
        <f t="array" ref="BR60">IF(SUM(IF($J60:$X60=TRANSPOSE('Capacity Backing (Hide)2'!AA$67:AA$81),1,0))&gt;0,1,0)</f>
        <v>0</v>
      </c>
      <c r="BS60" cm="1">
        <f t="array" ref="BS60">IF(SUM(IF($J60:$X60=TRANSPOSE('Capacity Backing (Hide)2'!AB$67:AB$81),1,0))&gt;0,1,0)</f>
        <v>0</v>
      </c>
      <c r="BT60" cm="1">
        <f t="array" ref="BT60">IF(SUM(IF($J60:$X60=TRANSPOSE('Capacity Backing (Hide)2'!AC$67:AC$81),1,0))&gt;0,1,0)</f>
        <v>0</v>
      </c>
      <c r="BU60" cm="1">
        <f t="array" ref="BU60">IF(SUM(IF($J60:$X60=TRANSPOSE('Capacity Backing (Hide)2'!AD$67:AD$81),1,0))&gt;0,1,0)</f>
        <v>0</v>
      </c>
      <c r="BV60" cm="1">
        <f t="array" ref="BV60">IF(SUM(IF($J60:$X60=TRANSPOSE('Capacity Backing (Hide)2'!AE$67:AE$81),1,0))&gt;0,1,0)</f>
        <v>0</v>
      </c>
      <c r="BW60" cm="1">
        <f t="array" ref="BW60">IF(SUM(IF($J60:$X60=TRANSPOSE('Capacity Backing (Hide)2'!AF$67:AF$81),1,0))&gt;0,1,0)</f>
        <v>0</v>
      </c>
      <c r="BX60" cm="1">
        <f t="array" ref="BX60">IF(SUM(IF($J60:$X60=TRANSPOSE('Capacity Backing (Hide)2'!AG$67:AG$81),1,0))&gt;0,1,0)</f>
        <v>0</v>
      </c>
      <c r="BY60" cm="1">
        <f t="array" ref="BY60">IF(SUM(IF($J60:$X60=TRANSPOSE('Capacity Backing (Hide)2'!AH$67:AH$81),1,0))&gt;0,1,0)</f>
        <v>0</v>
      </c>
      <c r="BZ60" cm="1">
        <f t="array" ref="BZ60">IF(SUM(IF($J60:$X60=TRANSPOSE('Capacity Backing (Hide)2'!AI$67:AI$81),1,0))&gt;0,1,0)</f>
        <v>0</v>
      </c>
      <c r="CA60" cm="1">
        <f t="array" ref="CA60">IF(SUM(IF($J60:$X60=TRANSPOSE('Capacity Backing (Hide)2'!AJ$67:AJ$81),1,0))&gt;0,1,0)</f>
        <v>0</v>
      </c>
      <c r="CB60" cm="1">
        <f t="array" ref="CB60">IF(SUM(IF($J60:$X60=TRANSPOSE('Capacity Backing (Hide)2'!AK$67:AK$81),1,0))&gt;0,1,0)</f>
        <v>0</v>
      </c>
      <c r="CC60" cm="1">
        <f t="array" ref="CC60">IF(SUM(IF($J60:$X60=TRANSPOSE('Capacity Backing (Hide)2'!AL$67:AL$81),1,0))&gt;0,1,0)</f>
        <v>0</v>
      </c>
      <c r="CD60" cm="1">
        <f t="array" ref="CD60">IF(SUM(IF($J60:$X60=TRANSPOSE('Capacity Backing (Hide)2'!AM$67:AM$81),1,0))&gt;0,1,0)</f>
        <v>0</v>
      </c>
      <c r="CE60" cm="1">
        <f t="array" ref="CE60">IF(SUM(IF($J60:$X60=TRANSPOSE('Capacity Backing (Hide)2'!AN$67:AN$81),1,0))&gt;0,1,0)</f>
        <v>0</v>
      </c>
      <c r="CF60" cm="1">
        <f t="array" ref="CF60">IF(SUM(IF($J60:$X60=TRANSPOSE('Capacity Backing (Hide)2'!AO$67:AO$81),1,0))&gt;0,1,0)</f>
        <v>0</v>
      </c>
      <c r="CG60" cm="1">
        <f t="array" ref="CG60">IF(SUM(IF($J60:$X60=TRANSPOSE('Capacity Backing (Hide)2'!AP$67:AP$81),1,0))&gt;0,1,0)</f>
        <v>0</v>
      </c>
      <c r="CH60" cm="1">
        <f t="array" ref="CH60">IF(SUM(IF($J60:$X60=TRANSPOSE('Capacity Backing (Hide)2'!AQ$67:AQ$81),1,0))&gt;0,1,0)</f>
        <v>0</v>
      </c>
      <c r="CI60" cm="1">
        <f t="array" ref="CI60">IF(SUM(IF($J60:$X60=TRANSPOSE('Capacity Backing (Hide)2'!AR$67:AR$81),1,0))&gt;0,1,0)</f>
        <v>0</v>
      </c>
      <c r="CJ60" cm="1">
        <f t="array" ref="CJ60">IF(SUM(IF($J60:$X60=TRANSPOSE('Capacity Backing (Hide)2'!AS$67:AS$81),1,0))&gt;0,1,0)</f>
        <v>0</v>
      </c>
      <c r="CK60" cm="1">
        <f t="array" ref="CK60">IF(SUM(IF($J60:$X60=TRANSPOSE('Capacity Backing (Hide)2'!AT$67:AT$81),1,0))&gt;0,1,0)</f>
        <v>0</v>
      </c>
      <c r="CL60" cm="1">
        <f t="array" ref="CL60">IF(SUM(IF($J60:$X60=TRANSPOSE('Capacity Backing (Hide)2'!AU$67:AU$81),1,0))&gt;0,1,0)</f>
        <v>0</v>
      </c>
      <c r="CM60" cm="1">
        <f t="array" ref="CM60">IF(SUM(IF($J60:$X60=TRANSPOSE('Capacity Backing (Hide)2'!AV$67:AV$81),1,0))&gt;0,1,0)</f>
        <v>0</v>
      </c>
      <c r="CN60" cm="1">
        <f t="array" ref="CN60">IF(SUM(IF($J60:$X60=TRANSPOSE('Capacity Backing (Hide)2'!AW$67:AW$81),1,0))&gt;0,1,0)</f>
        <v>0</v>
      </c>
      <c r="CO60" cm="1">
        <f t="array" ref="CO60">IF(SUM(IF($J60:$X60=TRANSPOSE('Capacity Backing (Hide)2'!AX$67:AX$81),1,0))&gt;0,1,0)</f>
        <v>0</v>
      </c>
      <c r="CP60" cm="1">
        <f t="array" ref="CP60">IF(SUM(IF($J60:$X60=TRANSPOSE('Capacity Backing (Hide)2'!AY$67:AY$81),1,0))&gt;0,1,0)</f>
        <v>0</v>
      </c>
      <c r="CQ60" cm="1">
        <f t="array" ref="CQ60">IF(SUM(IF($J60:$X60=TRANSPOSE('Capacity Backing (Hide)2'!AZ$67:AZ$81),1,0))&gt;0,1,0)</f>
        <v>0</v>
      </c>
      <c r="CR60" cm="1">
        <f t="array" ref="CR60">IF(SUM(IF($J60:$X60=TRANSPOSE('Capacity Backing (Hide)2'!BA$67:BA$81),1,0))&gt;0,1,0)</f>
        <v>0</v>
      </c>
      <c r="CS60" cm="1">
        <f t="array" ref="CS60">IF(SUM(IF($J60:$X60=TRANSPOSE('Capacity Backing (Hide)2'!BB$67:BB$81),1,0))&gt;0,1,0)</f>
        <v>0</v>
      </c>
      <c r="CT60" cm="1">
        <f t="array" ref="CT60">IF(SUM(IF($J60:$X60=TRANSPOSE('Capacity Backing (Hide)2'!BC$67:BC$81),1,0))&gt;0,1,0)</f>
        <v>0</v>
      </c>
      <c r="CU60" cm="1">
        <f t="array" ref="CU60">IF(SUM(IF($J60:$X60=TRANSPOSE('Capacity Backing (Hide)2'!BD$67:BD$81),1,0))&gt;0,1,0)</f>
        <v>0</v>
      </c>
      <c r="CV60" cm="1">
        <f t="array" ref="CV60">IF(SUM(IF($J60:$X60=TRANSPOSE('Capacity Backing (Hide)2'!BE$67:BE$81),1,0))&gt;0,1,0)</f>
        <v>0</v>
      </c>
      <c r="CW60" cm="1">
        <f t="array" ref="CW60">IF(SUM(IF($J60:$X60=TRANSPOSE('Capacity Backing (Hide)2'!BF$67:BF$81),1,0))&gt;0,1,0)</f>
        <v>0</v>
      </c>
      <c r="CX60" cm="1">
        <f t="array" ref="CX60">IF(SUM(IF($J60:$X60=TRANSPOSE('Capacity Backing (Hide)2'!BG$67:BG$81),1,0))&gt;0,1,0)</f>
        <v>0</v>
      </c>
      <c r="CY60" cm="1">
        <f t="array" ref="CY60">IF(SUM(IF($J60:$X60=TRANSPOSE('Capacity Backing (Hide)2'!BH$67:BH$81),1,0))&gt;0,1,0)</f>
        <v>0</v>
      </c>
      <c r="CZ60" cm="1">
        <f t="array" ref="CZ60">IF(SUM(IF($J60:$X60=TRANSPOSE('Capacity Backing (Hide)2'!BI$67:BI$81),1,0))&gt;0,1,0)</f>
        <v>0</v>
      </c>
      <c r="DA60" cm="1">
        <f t="array" ref="DA60">IF(SUM(IF($J60:$X60=TRANSPOSE('Capacity Backing (Hide)2'!BJ$67:BJ$81),1,0))&gt;0,1,0)</f>
        <v>0</v>
      </c>
      <c r="DB60" cm="1">
        <f t="array" ref="DB60">IF(SUM(IF($J60:$X60=TRANSPOSE('Capacity Backing (Hide)2'!BK$67:BK$81),1,0))&gt;0,1,0)</f>
        <v>0</v>
      </c>
      <c r="DC60" cm="1">
        <f t="array" ref="DC60">IF(SUM(IF($J60:$X60=TRANSPOSE('Capacity Backing (Hide)2'!BL$67:BL$81),1,0))&gt;0,1,0)</f>
        <v>0</v>
      </c>
      <c r="DD60" cm="1">
        <f t="array" ref="DD60">IF(SUM(IF($J60:$X60=TRANSPOSE('Capacity Backing (Hide)2'!BM$67:BM$81),1,0))&gt;0,1,0)</f>
        <v>0</v>
      </c>
      <c r="DE60" cm="1">
        <f t="array" ref="DE60">IF(SUM(IF($J60:$X60=TRANSPOSE('Capacity Backing (Hide)2'!BN$67:BN$81),1,0))&gt;0,1,0)</f>
        <v>0</v>
      </c>
      <c r="DF60" cm="1">
        <f t="array" ref="DF60">IF(SUM(IF($J60:$X60=TRANSPOSE('Capacity Backing (Hide)2'!BO$67:BO$81),1,0))&gt;0,1,0)</f>
        <v>0</v>
      </c>
      <c r="DG60" cm="1">
        <f t="array" ref="DG60">IF(SUM(IF($J60:$X60=TRANSPOSE('Capacity Backing (Hide)2'!BP$67:BP$81),1,0))&gt;0,1,0)</f>
        <v>0</v>
      </c>
      <c r="DH60" cm="1">
        <f t="array" ref="DH60">IF(SUM(IF($J60:$X60=TRANSPOSE('Capacity Backing (Hide)2'!BQ$67:BQ$81),1,0))&gt;0,1,0)</f>
        <v>0</v>
      </c>
      <c r="DI60" cm="1">
        <f t="array" ref="DI60">IF(SUM(IF($J60:$X60=TRANSPOSE('Capacity Backing (Hide)2'!BR$67:BR$81),1,0))&gt;0,1,0)</f>
        <v>0</v>
      </c>
      <c r="DJ60" cm="1">
        <f t="array" ref="DJ60">IF(SUM(IF($J60:$X60=TRANSPOSE('Capacity Backing (Hide)2'!BS$67:BS$81),1,0))&gt;0,1,0)</f>
        <v>0</v>
      </c>
      <c r="DK60" cm="1">
        <f t="array" ref="DK60">IF(SUM(IF($J60:$X60=TRANSPOSE('Capacity Backing (Hide)2'!BT$67:BT$81),1,0))&gt;0,1,0)</f>
        <v>0</v>
      </c>
      <c r="DL60" cm="1">
        <f t="array" ref="DL60">IF(SUM(IF($J60:$X60=TRANSPOSE('Capacity Backing (Hide)2'!BU$67:BU$81),1,0))&gt;0,1,0)</f>
        <v>0</v>
      </c>
      <c r="DM60" cm="1">
        <f t="array" ref="DM60">IF(SUM(IF($J60:$X60=TRANSPOSE('Capacity Backing (Hide)2'!BV$67:BV$81),1,0))&gt;0,1,0)</f>
        <v>0</v>
      </c>
      <c r="DN60" cm="1">
        <f t="array" ref="DN60">IF(SUM(IF($J60:$X60=TRANSPOSE('Capacity Backing (Hide)2'!BW$67:BW$81),1,0))&gt;0,1,0)</f>
        <v>0</v>
      </c>
      <c r="DO60" cm="1">
        <f t="array" ref="DO60">IF(SUM(IF($J60:$X60=TRANSPOSE('Capacity Backing (Hide)2'!BX$67:BX$81),1,0))&gt;0,1,0)</f>
        <v>0</v>
      </c>
      <c r="DP60" cm="1">
        <f t="array" ref="DP60">IF(SUM(IF($J60:$X60=TRANSPOSE('Capacity Backing (Hide)2'!BY$67:BY$81),1,0))&gt;0,1,0)</f>
        <v>0</v>
      </c>
      <c r="DQ60" cm="1">
        <f t="array" ref="DQ60">IF(SUM(IF($J60:$X60=TRANSPOSE('Capacity Backing (Hide)2'!BZ$67:BZ$81),1,0))&gt;0,1,0)</f>
        <v>0</v>
      </c>
      <c r="DR60" cm="1">
        <f t="array" ref="DR60">IF(SUM(IF($J60:$X60=TRANSPOSE('Capacity Backing (Hide)2'!CA$67:CA$81),1,0))&gt;0,1,0)</f>
        <v>0</v>
      </c>
      <c r="DS60" cm="1">
        <f t="array" ref="DS60">IF(SUM(IF($J60:$X60=TRANSPOSE('Capacity Backing (Hide)2'!CB$67:CB$81),1,0))&gt;0,1,0)</f>
        <v>0</v>
      </c>
      <c r="DT60" cm="1">
        <f t="array" ref="DT60">IF(SUM(IF($J60:$X60=TRANSPOSE('Capacity Backing (Hide)2'!CC$67:CC$81),1,0))&gt;0,1,0)</f>
        <v>0</v>
      </c>
      <c r="DU60" cm="1">
        <f t="array" ref="DU60">IF(SUM(IF($J60:$X60=TRANSPOSE('Capacity Backing (Hide)2'!CD$67:CD$81),1,0))&gt;0,1,0)</f>
        <v>0</v>
      </c>
      <c r="DV60" cm="1">
        <f t="array" ref="DV60">IF(SUM(IF($J60:$X60=TRANSPOSE('Capacity Backing (Hide)2'!CE$67:CE$81),1,0))&gt;0,1,0)</f>
        <v>0</v>
      </c>
      <c r="DW60" cm="1">
        <f t="array" ref="DW60">IF(SUM(IF($J60:$X60=TRANSPOSE('Capacity Backing (Hide)2'!CF$67:CF$81),1,0))&gt;0,1,0)</f>
        <v>0</v>
      </c>
      <c r="DX60" cm="1">
        <f t="array" ref="DX60">IF(SUM(IF($J60:$X60=TRANSPOSE('Capacity Backing (Hide)2'!CG$67:CG$81),1,0))&gt;0,1,0)</f>
        <v>0</v>
      </c>
      <c r="DY60" cm="1">
        <f t="array" ref="DY60">IF(SUM(IF($J60:$X60=TRANSPOSE('Capacity Backing (Hide)2'!CH$67:CH$81),1,0))&gt;0,1,0)</f>
        <v>0</v>
      </c>
      <c r="DZ60" cm="1">
        <f t="array" ref="DZ60">IF(SUM(IF($J60:$X60=TRANSPOSE('Capacity Backing (Hide)2'!CI$67:CI$81),1,0))&gt;0,1,0)</f>
        <v>0</v>
      </c>
      <c r="EA60" cm="1">
        <f t="array" ref="EA60">IF(SUM(IF($J60:$X60=TRANSPOSE('Capacity Backing (Hide)2'!CJ$67:CJ$81),1,0))&gt;0,1,0)</f>
        <v>0</v>
      </c>
      <c r="EB60" cm="1">
        <f t="array" ref="EB60">IF(SUM(IF($J60:$X60=TRANSPOSE('Capacity Backing (Hide)2'!CK$67:CK$81),1,0))&gt;0,1,0)</f>
        <v>0</v>
      </c>
      <c r="EC60" cm="1">
        <f t="array" ref="EC60">IF(SUM(IF($J60:$X60=TRANSPOSE('Capacity Backing (Hide)2'!CL$67:CL$81),1,0))&gt;0,1,0)</f>
        <v>0</v>
      </c>
      <c r="ED60" cm="1">
        <f t="array" ref="ED60">IF(SUM(IF($J60:$X60=TRANSPOSE('Capacity Backing (Hide)2'!CM$67:CM$81),1,0))&gt;0,1,0)</f>
        <v>0</v>
      </c>
      <c r="EE60" cm="1">
        <f t="array" ref="EE60">IF(SUM(IF($J60:$X60=TRANSPOSE('Capacity Backing (Hide)2'!CN$67:CN$81),1,0))&gt;0,1,0)</f>
        <v>0</v>
      </c>
      <c r="EF60" cm="1">
        <f t="array" ref="EF60">IF(SUM(IF($J60:$X60=TRANSPOSE('Capacity Backing (Hide)2'!CO$67:CO$81),1,0))&gt;0,1,0)</f>
        <v>0</v>
      </c>
      <c r="EG60" cm="1">
        <f t="array" ref="EG60">IF(SUM(IF($J60:$X60=TRANSPOSE('Capacity Backing (Hide)2'!CP$67:CP$81),1,0))&gt;0,1,0)</f>
        <v>0</v>
      </c>
      <c r="EH60" cm="1">
        <f t="array" ref="EH60">IF(SUM(IF($J60:$X60=TRANSPOSE('Capacity Backing (Hide)2'!CQ$67:CQ$81),1,0))&gt;0,1,0)</f>
        <v>0</v>
      </c>
      <c r="EI60" cm="1">
        <f t="array" ref="EI60">IF(SUM(IF($J60:$X60=TRANSPOSE('Capacity Backing (Hide)2'!CR$67:CR$81),1,0))&gt;0,1,0)</f>
        <v>0</v>
      </c>
      <c r="EJ60" cm="1">
        <f t="array" ref="EJ60">IF(SUM(IF($J60:$X60=TRANSPOSE('Capacity Backing (Hide)2'!CS$67:CS$81),1,0))&gt;0,1,0)</f>
        <v>0</v>
      </c>
      <c r="EK60" cm="1">
        <f t="array" ref="EK60">IF(SUM(IF($J60:$X60=TRANSPOSE('Capacity Backing (Hide)2'!CT$67:CT$81),1,0))&gt;0,1,0)</f>
        <v>0</v>
      </c>
      <c r="EL60" cm="1">
        <f t="array" ref="EL60">IF(SUM(IF($J60:$X60=TRANSPOSE('Capacity Backing (Hide)2'!CU$67:CU$81),1,0))&gt;0,1,0)</f>
        <v>0</v>
      </c>
      <c r="EM60" cm="1">
        <f t="array" ref="EM60">IF(SUM(IF($J60:$X60=TRANSPOSE('Capacity Backing (Hide)2'!CV$67:CV$81),1,0))&gt;0,1,0)</f>
        <v>0</v>
      </c>
      <c r="EN60" cm="1">
        <f t="array" ref="EN60">IF(SUM(IF($J60:$X60=TRANSPOSE('Capacity Backing (Hide)2'!CW$67:CW$81),1,0))&gt;0,1,0)</f>
        <v>0</v>
      </c>
      <c r="EQ60" cm="1">
        <f t="array" ref="EQ60">IF(SUM(IF($J60:$X60=TRANSPOSE('Capacity Backing (Hide)2'!B$203:B$217),1,0))&gt;0,1,0)</f>
        <v>0</v>
      </c>
      <c r="ER60" cm="1">
        <f t="array" ref="ER60">IF(SUM(IF($J60:$X60=TRANSPOSE('Capacity Backing (Hide)2'!C$203:C$217),1,0))&gt;0,1,0)</f>
        <v>0</v>
      </c>
      <c r="ES60" cm="1">
        <f t="array" ref="ES60">IF(SUM(IF($J60:$X60=TRANSPOSE('Capacity Backing (Hide)2'!D$203:D$217),1,0))&gt;0,1,0)</f>
        <v>0</v>
      </c>
      <c r="ET60" cm="1">
        <f t="array" ref="ET60">IF(SUM(IF($J60:$X60=TRANSPOSE('Capacity Backing (Hide)2'!E$203:E$217),1,0))&gt;0,1,0)</f>
        <v>0</v>
      </c>
      <c r="EU60" cm="1">
        <f t="array" ref="EU60">IF(SUM(IF($J60:$X60=TRANSPOSE('Capacity Backing (Hide)2'!F$203:F$217),1,0))&gt;0,1,0)</f>
        <v>0</v>
      </c>
      <c r="EV60" cm="1">
        <f t="array" ref="EV60">IF(SUM(IF($J60:$X60=TRANSPOSE('Capacity Backing (Hide)2'!G$203:G$217),1,0))&gt;0,1,0)</f>
        <v>0</v>
      </c>
      <c r="EW60" cm="1">
        <f t="array" ref="EW60">IF(SUM(IF($J60:$X60=TRANSPOSE('Capacity Backing (Hide)2'!H$203:H$217),1,0))&gt;0,1,0)</f>
        <v>0</v>
      </c>
      <c r="EX60" cm="1">
        <f t="array" ref="EX60">IF(SUM(IF($J60:$X60=TRANSPOSE('Capacity Backing (Hide)2'!I$203:I$217),1,0))&gt;0,1,0)</f>
        <v>0</v>
      </c>
      <c r="EY60" cm="1">
        <f t="array" ref="EY60">IF(SUM(IF($J60:$X60=TRANSPOSE('Capacity Backing (Hide)2'!J$203:J$217),1,0))&gt;0,1,0)</f>
        <v>0</v>
      </c>
      <c r="EZ60" cm="1">
        <f t="array" ref="EZ60">IF(SUM(IF($J60:$X60=TRANSPOSE('Capacity Backing (Hide)2'!K$203:K$217),1,0))&gt;0,1,0)</f>
        <v>0</v>
      </c>
      <c r="FA60" cm="1">
        <f t="array" ref="FA60">IF(SUM(IF($J60:$X60=TRANSPOSE('Capacity Backing (Hide)2'!L$203:L$217),1,0))&gt;0,1,0)</f>
        <v>0</v>
      </c>
      <c r="FB60" cm="1">
        <f t="array" ref="FB60">IF(SUM(IF($J60:$X60=TRANSPOSE('Capacity Backing (Hide)2'!M$203:M$217),1,0))&gt;0,1,0)</f>
        <v>0</v>
      </c>
      <c r="FC60" cm="1">
        <f t="array" ref="FC60">IF(SUM(IF($J60:$X60=TRANSPOSE('Capacity Backing (Hide)2'!N$203:N$217),1,0))&gt;0,1,0)</f>
        <v>0</v>
      </c>
      <c r="FD60" cm="1">
        <f t="array" ref="FD60">IF(SUM(IF($J60:$X60=TRANSPOSE('Capacity Backing (Hide)2'!O$203:O$217),1,0))&gt;0,1,0)</f>
        <v>0</v>
      </c>
      <c r="FE60" cm="1">
        <f t="array" ref="FE60">IF(SUM(IF($J60:$X60=TRANSPOSE('Capacity Backing (Hide)2'!P$203:P$217),1,0))&gt;0,1,0)</f>
        <v>0</v>
      </c>
      <c r="FF60" cm="1">
        <f t="array" ref="FF60">IF(SUM(IF($J60:$X60=TRANSPOSE('Capacity Backing (Hide)2'!Q$203:Q$217),1,0))&gt;0,1,0)</f>
        <v>0</v>
      </c>
      <c r="FG60" cm="1">
        <f t="array" ref="FG60">IF(SUM(IF($J60:$X60=TRANSPOSE('Capacity Backing (Hide)2'!R$203:R$217),1,0))&gt;0,1,0)</f>
        <v>0</v>
      </c>
      <c r="FH60" cm="1">
        <f t="array" ref="FH60">IF(SUM(IF($J60:$X60=TRANSPOSE('Capacity Backing (Hide)2'!S$203:S$217),1,0))&gt;0,1,0)</f>
        <v>0</v>
      </c>
      <c r="FI60" cm="1">
        <f t="array" ref="FI60">IF(SUM(IF($J60:$X60=TRANSPOSE('Capacity Backing (Hide)2'!T$203:T$217),1,0))&gt;0,1,0)</f>
        <v>0</v>
      </c>
      <c r="FJ60" cm="1">
        <f t="array" ref="FJ60">IF(SUM(IF($J60:$X60=TRANSPOSE('Capacity Backing (Hide)2'!U$203:U$217),1,0))&gt;0,1,0)</f>
        <v>0</v>
      </c>
      <c r="FK60" cm="1">
        <f t="array" ref="FK60">IF(SUM(IF($J60:$X60=TRANSPOSE('Capacity Backing (Hide)2'!V$203:V$217),1,0))&gt;0,1,0)</f>
        <v>0</v>
      </c>
      <c r="FL60" cm="1">
        <f t="array" ref="FL60">IF(SUM(IF($J60:$X60=TRANSPOSE('Capacity Backing (Hide)2'!W$203:W$217),1,0))&gt;0,1,0)</f>
        <v>0</v>
      </c>
      <c r="FM60" cm="1">
        <f t="array" ref="FM60">IF(SUM(IF($J60:$X60=TRANSPOSE('Capacity Backing (Hide)2'!X$203:X$217),1,0))&gt;0,1,0)</f>
        <v>0</v>
      </c>
      <c r="FN60" cm="1">
        <f t="array" ref="FN60">IF(SUM(IF($J60:$X60=TRANSPOSE('Capacity Backing (Hide)2'!Y$203:Y$217),1,0))&gt;0,1,0)</f>
        <v>0</v>
      </c>
      <c r="FO60" cm="1">
        <f t="array" ref="FO60">IF(SUM(IF($J60:$X60=TRANSPOSE('Capacity Backing (Hide)2'!Z$203:Z$217),1,0))&gt;0,1,0)</f>
        <v>0</v>
      </c>
      <c r="FP60" cm="1">
        <f t="array" ref="FP60">IF(SUM(IF($J60:$X60=TRANSPOSE('Capacity Backing (Hide)2'!AA$203:AA$217),1,0))&gt;0,1,0)</f>
        <v>0</v>
      </c>
      <c r="FQ60" cm="1">
        <f t="array" ref="FQ60">IF(SUM(IF($J60:$X60=TRANSPOSE('Capacity Backing (Hide)2'!AB$203:AB$217),1,0))&gt;0,1,0)</f>
        <v>0</v>
      </c>
      <c r="FR60" cm="1">
        <f t="array" ref="FR60">IF(SUM(IF($J60:$X60=TRANSPOSE('Capacity Backing (Hide)2'!AC$203:AC$217),1,0))&gt;0,1,0)</f>
        <v>0</v>
      </c>
      <c r="FS60" cm="1">
        <f t="array" ref="FS60">IF(SUM(IF($J60:$X60=TRANSPOSE('Capacity Backing (Hide)2'!AD$203:AD$217),1,0))&gt;0,1,0)</f>
        <v>0</v>
      </c>
      <c r="FT60" cm="1">
        <f t="array" ref="FT60">IF(SUM(IF($J60:$X60=TRANSPOSE('Capacity Backing (Hide)2'!AE$203:AE$217),1,0))&gt;0,1,0)</f>
        <v>0</v>
      </c>
      <c r="FU60" cm="1">
        <f t="array" ref="FU60">IF(SUM(IF($J60:$X60=TRANSPOSE('Capacity Backing (Hide)2'!AF$203:AF$217),1,0))&gt;0,1,0)</f>
        <v>0</v>
      </c>
      <c r="FV60" cm="1">
        <f t="array" ref="FV60">IF(SUM(IF($J60:$X60=TRANSPOSE('Capacity Backing (Hide)2'!AG$203:AG$217),1,0))&gt;0,1,0)</f>
        <v>0</v>
      </c>
      <c r="FW60" cm="1">
        <f t="array" ref="FW60">IF(SUM(IF($J60:$X60=TRANSPOSE('Capacity Backing (Hide)2'!AH$203:AH$217),1,0))&gt;0,1,0)</f>
        <v>0</v>
      </c>
      <c r="FX60" cm="1">
        <f t="array" ref="FX60">IF(SUM(IF($J60:$X60=TRANSPOSE('Capacity Backing (Hide)2'!AI$203:AI$217),1,0))&gt;0,1,0)</f>
        <v>0</v>
      </c>
      <c r="FY60" cm="1">
        <f t="array" ref="FY60">IF(SUM(IF($J60:$X60=TRANSPOSE('Capacity Backing (Hide)2'!AJ$203:AJ$217),1,0))&gt;0,1,0)</f>
        <v>0</v>
      </c>
      <c r="FZ60" cm="1">
        <f t="array" ref="FZ60">IF(SUM(IF($J60:$X60=TRANSPOSE('Capacity Backing (Hide)2'!AK$203:AK$217),1,0))&gt;0,1,0)</f>
        <v>0</v>
      </c>
      <c r="GA60" cm="1">
        <f t="array" ref="GA60">IF(SUM(IF($J60:$X60=TRANSPOSE('Capacity Backing (Hide)2'!AL$203:AL$217),1,0))&gt;0,1,0)</f>
        <v>0</v>
      </c>
      <c r="GB60" cm="1">
        <f t="array" ref="GB60">IF(SUM(IF($J60:$X60=TRANSPOSE('Capacity Backing (Hide)2'!AM$203:AM$217),1,0))&gt;0,1,0)</f>
        <v>0</v>
      </c>
      <c r="GC60" cm="1">
        <f t="array" ref="GC60">IF(SUM(IF($J60:$X60=TRANSPOSE('Capacity Backing (Hide)2'!AN$203:AN$217),1,0))&gt;0,1,0)</f>
        <v>0</v>
      </c>
      <c r="GD60" cm="1">
        <f t="array" ref="GD60">IF(SUM(IF($J60:$X60=TRANSPOSE('Capacity Backing (Hide)2'!AO$203:AO$217),1,0))&gt;0,1,0)</f>
        <v>0</v>
      </c>
      <c r="GE60" cm="1">
        <f t="array" ref="GE60">IF(SUM(IF($J60:$X60=TRANSPOSE('Capacity Backing (Hide)2'!AP$203:AP$217),1,0))&gt;0,1,0)</f>
        <v>0</v>
      </c>
      <c r="GF60" cm="1">
        <f t="array" ref="GF60">IF(SUM(IF($J60:$X60=TRANSPOSE('Capacity Backing (Hide)2'!AQ$203:AQ$217),1,0))&gt;0,1,0)</f>
        <v>0</v>
      </c>
      <c r="GG60" cm="1">
        <f t="array" ref="GG60">IF(SUM(IF($J60:$X60=TRANSPOSE('Capacity Backing (Hide)2'!AR$203:AR$217),1,0))&gt;0,1,0)</f>
        <v>0</v>
      </c>
      <c r="GH60" cm="1">
        <f t="array" ref="GH60">IF(SUM(IF($J60:$X60=TRANSPOSE('Capacity Backing (Hide)2'!AS$203:AS$217),1,0))&gt;0,1,0)</f>
        <v>0</v>
      </c>
      <c r="GI60" cm="1">
        <f t="array" ref="GI60">IF(SUM(IF($J60:$X60=TRANSPOSE('Capacity Backing (Hide)2'!AT$203:AT$217),1,0))&gt;0,1,0)</f>
        <v>0</v>
      </c>
      <c r="GJ60" cm="1">
        <f t="array" ref="GJ60">IF(SUM(IF($J60:$X60=TRANSPOSE('Capacity Backing (Hide)2'!AU$203:AU$217),1,0))&gt;0,1,0)</f>
        <v>0</v>
      </c>
      <c r="GK60" cm="1">
        <f t="array" ref="GK60">IF(SUM(IF($J60:$X60=TRANSPOSE('Capacity Backing (Hide)2'!AV$203:AV$217),1,0))&gt;0,1,0)</f>
        <v>0</v>
      </c>
      <c r="GL60" cm="1">
        <f t="array" ref="GL60">IF(SUM(IF($J60:$X60=TRANSPOSE('Capacity Backing (Hide)2'!AW$203:AW$217),1,0))&gt;0,1,0)</f>
        <v>0</v>
      </c>
      <c r="GM60" cm="1">
        <f t="array" ref="GM60">IF(SUM(IF($J60:$X60=TRANSPOSE('Capacity Backing (Hide)2'!AX$203:AX$217),1,0))&gt;0,1,0)</f>
        <v>0</v>
      </c>
      <c r="GN60" cm="1">
        <f t="array" ref="GN60">IF(SUM(IF($J60:$X60=TRANSPOSE('Capacity Backing (Hide)2'!AY$203:AY$217),1,0))&gt;0,1,0)</f>
        <v>0</v>
      </c>
      <c r="GO60" cm="1">
        <f t="array" ref="GO60">IF(SUM(IF($J60:$X60=TRANSPOSE('Capacity Backing (Hide)2'!AZ$203:AZ$217),1,0))&gt;0,1,0)</f>
        <v>0</v>
      </c>
      <c r="GP60" cm="1">
        <f t="array" ref="GP60">IF(SUM(IF($J60:$X60=TRANSPOSE('Capacity Backing (Hide)2'!BA$203:BA$217),1,0))&gt;0,1,0)</f>
        <v>0</v>
      </c>
      <c r="GQ60" cm="1">
        <f t="array" ref="GQ60">IF(SUM(IF($J60:$X60=TRANSPOSE('Capacity Backing (Hide)2'!BB$203:BB$217),1,0))&gt;0,1,0)</f>
        <v>0</v>
      </c>
      <c r="GR60" cm="1">
        <f t="array" ref="GR60">IF(SUM(IF($J60:$X60=TRANSPOSE('Capacity Backing (Hide)2'!BC$203:BC$217),1,0))&gt;0,1,0)</f>
        <v>0</v>
      </c>
      <c r="GS60" cm="1">
        <f t="array" ref="GS60">IF(SUM(IF($J60:$X60=TRANSPOSE('Capacity Backing (Hide)2'!BD$203:BD$217),1,0))&gt;0,1,0)</f>
        <v>0</v>
      </c>
      <c r="GT60" cm="1">
        <f t="array" ref="GT60">IF(SUM(IF($J60:$X60=TRANSPOSE('Capacity Backing (Hide)2'!BE$203:BE$217),1,0))&gt;0,1,0)</f>
        <v>0</v>
      </c>
      <c r="GU60" cm="1">
        <f t="array" ref="GU60">IF(SUM(IF($J60:$X60=TRANSPOSE('Capacity Backing (Hide)2'!BF$203:BF$217),1,0))&gt;0,1,0)</f>
        <v>0</v>
      </c>
      <c r="GV60" cm="1">
        <f t="array" ref="GV60">IF(SUM(IF($J60:$X60=TRANSPOSE('Capacity Backing (Hide)2'!BG$203:BG$217),1,0))&gt;0,1,0)</f>
        <v>0</v>
      </c>
      <c r="GW60" cm="1">
        <f t="array" ref="GW60">IF(SUM(IF($J60:$X60=TRANSPOSE('Capacity Backing (Hide)2'!BH$203:BH$217),1,0))&gt;0,1,0)</f>
        <v>0</v>
      </c>
      <c r="GX60" cm="1">
        <f t="array" ref="GX60">IF(SUM(IF($J60:$X60=TRANSPOSE('Capacity Backing (Hide)2'!BI$203:BI$217),1,0))&gt;0,1,0)</f>
        <v>0</v>
      </c>
      <c r="GY60" cm="1">
        <f t="array" ref="GY60">IF(SUM(IF($J60:$X60=TRANSPOSE('Capacity Backing (Hide)2'!BJ$203:BJ$217),1,0))&gt;0,1,0)</f>
        <v>0</v>
      </c>
      <c r="GZ60" cm="1">
        <f t="array" ref="GZ60">IF(SUM(IF($J60:$X60=TRANSPOSE('Capacity Backing (Hide)2'!BK$203:BK$217),1,0))&gt;0,1,0)</f>
        <v>0</v>
      </c>
      <c r="HA60" cm="1">
        <f t="array" ref="HA60">IF(SUM(IF($J60:$X60=TRANSPOSE('Capacity Backing (Hide)2'!BL$203:BL$217),1,0))&gt;0,1,0)</f>
        <v>0</v>
      </c>
      <c r="HB60" cm="1">
        <f t="array" ref="HB60">IF(SUM(IF($J60:$X60=TRANSPOSE('Capacity Backing (Hide)2'!BM$203:BM$217),1,0))&gt;0,1,0)</f>
        <v>0</v>
      </c>
      <c r="HC60" cm="1">
        <f t="array" ref="HC60">IF(SUM(IF($J60:$X60=TRANSPOSE('Capacity Backing (Hide)2'!BN$203:BN$217),1,0))&gt;0,1,0)</f>
        <v>0</v>
      </c>
      <c r="HD60" cm="1">
        <f t="array" ref="HD60">IF(SUM(IF($J60:$X60=TRANSPOSE('Capacity Backing (Hide)2'!BO$203:BO$217),1,0))&gt;0,1,0)</f>
        <v>0</v>
      </c>
      <c r="HE60" cm="1">
        <f t="array" ref="HE60">IF(SUM(IF($J60:$X60=TRANSPOSE('Capacity Backing (Hide)2'!BP$203:BP$217),1,0))&gt;0,1,0)</f>
        <v>0</v>
      </c>
      <c r="HF60" cm="1">
        <f t="array" ref="HF60">IF(SUM(IF($J60:$X60=TRANSPOSE('Capacity Backing (Hide)2'!BQ$203:BQ$217),1,0))&gt;0,1,0)</f>
        <v>0</v>
      </c>
      <c r="HG60" cm="1">
        <f t="array" ref="HG60">IF(SUM(IF($J60:$X60=TRANSPOSE('Capacity Backing (Hide)2'!BR$203:BR$217),1,0))&gt;0,1,0)</f>
        <v>0</v>
      </c>
      <c r="HH60" cm="1">
        <f t="array" ref="HH60">IF(SUM(IF($J60:$X60=TRANSPOSE('Capacity Backing (Hide)2'!BS$203:BS$217),1,0))&gt;0,1,0)</f>
        <v>0</v>
      </c>
      <c r="HI60" cm="1">
        <f t="array" ref="HI60">IF(SUM(IF($J60:$X60=TRANSPOSE('Capacity Backing (Hide)2'!BT$203:BT$217),1,0))&gt;0,1,0)</f>
        <v>0</v>
      </c>
      <c r="HJ60" cm="1">
        <f t="array" ref="HJ60">IF(SUM(IF($J60:$X60=TRANSPOSE('Capacity Backing (Hide)2'!BU$203:BU$217),1,0))&gt;0,1,0)</f>
        <v>0</v>
      </c>
      <c r="HK60" cm="1">
        <f t="array" ref="HK60">IF(SUM(IF($J60:$X60=TRANSPOSE('Capacity Backing (Hide)2'!BV$203:BV$217),1,0))&gt;0,1,0)</f>
        <v>0</v>
      </c>
      <c r="HL60" cm="1">
        <f t="array" ref="HL60">IF(SUM(IF($J60:$X60=TRANSPOSE('Capacity Backing (Hide)2'!BW$203:BW$217),1,0))&gt;0,1,0)</f>
        <v>0</v>
      </c>
      <c r="HM60" cm="1">
        <f t="array" ref="HM60">IF(SUM(IF($J60:$X60=TRANSPOSE('Capacity Backing (Hide)2'!BX$203:BX$217),1,0))&gt;0,1,0)</f>
        <v>0</v>
      </c>
      <c r="HN60" cm="1">
        <f t="array" ref="HN60">IF(SUM(IF($J60:$X60=TRANSPOSE('Capacity Backing (Hide)2'!BY$203:BY$217),1,0))&gt;0,1,0)</f>
        <v>0</v>
      </c>
      <c r="HO60" cm="1">
        <f t="array" ref="HO60">IF(SUM(IF($J60:$X60=TRANSPOSE('Capacity Backing (Hide)2'!BZ$203:BZ$217),1,0))&gt;0,1,0)</f>
        <v>0</v>
      </c>
      <c r="HP60" cm="1">
        <f t="array" ref="HP60">IF(SUM(IF($J60:$X60=TRANSPOSE('Capacity Backing (Hide)2'!CA$203:CA$217),1,0))&gt;0,1,0)</f>
        <v>0</v>
      </c>
      <c r="HQ60" cm="1">
        <f t="array" ref="HQ60">IF(SUM(IF($J60:$X60=TRANSPOSE('Capacity Backing (Hide)2'!CB$203:CB$217),1,0))&gt;0,1,0)</f>
        <v>0</v>
      </c>
      <c r="HR60" cm="1">
        <f t="array" ref="HR60">IF(SUM(IF($J60:$X60=TRANSPOSE('Capacity Backing (Hide)2'!CC$203:CC$217),1,0))&gt;0,1,0)</f>
        <v>0</v>
      </c>
      <c r="HS60" cm="1">
        <f t="array" ref="HS60">IF(SUM(IF($J60:$X60=TRANSPOSE('Capacity Backing (Hide)2'!CD$203:CD$217),1,0))&gt;0,1,0)</f>
        <v>0</v>
      </c>
      <c r="HT60" cm="1">
        <f t="array" ref="HT60">IF(SUM(IF($J60:$X60=TRANSPOSE('Capacity Backing (Hide)2'!CE$203:CE$217),1,0))&gt;0,1,0)</f>
        <v>0</v>
      </c>
      <c r="HU60" cm="1">
        <f t="array" ref="HU60">IF(SUM(IF($J60:$X60=TRANSPOSE('Capacity Backing (Hide)2'!CF$203:CF$217),1,0))&gt;0,1,0)</f>
        <v>0</v>
      </c>
      <c r="HV60" cm="1">
        <f t="array" ref="HV60">IF(SUM(IF($J60:$X60=TRANSPOSE('Capacity Backing (Hide)2'!CG$203:CG$217),1,0))&gt;0,1,0)</f>
        <v>0</v>
      </c>
      <c r="HW60" cm="1">
        <f t="array" ref="HW60">IF(SUM(IF($J60:$X60=TRANSPOSE('Capacity Backing (Hide)2'!CH$203:CH$217),1,0))&gt;0,1,0)</f>
        <v>0</v>
      </c>
      <c r="HX60" cm="1">
        <f t="array" ref="HX60">IF(SUM(IF($J60:$X60=TRANSPOSE('Capacity Backing (Hide)2'!CI$203:CI$217),1,0))&gt;0,1,0)</f>
        <v>0</v>
      </c>
      <c r="HY60" cm="1">
        <f t="array" ref="HY60">IF(SUM(IF($J60:$X60=TRANSPOSE('Capacity Backing (Hide)2'!CJ$203:CJ$217),1,0))&gt;0,1,0)</f>
        <v>0</v>
      </c>
      <c r="HZ60" cm="1">
        <f t="array" ref="HZ60">IF(SUM(IF($J60:$X60=TRANSPOSE('Capacity Backing (Hide)2'!CK$203:CK$217),1,0))&gt;0,1,0)</f>
        <v>0</v>
      </c>
      <c r="IA60" cm="1">
        <f t="array" ref="IA60">IF(SUM(IF($J60:$X60=TRANSPOSE('Capacity Backing (Hide)2'!CL$203:CL$217),1,0))&gt;0,1,0)</f>
        <v>0</v>
      </c>
      <c r="IB60" cm="1">
        <f t="array" ref="IB60">IF(SUM(IF($J60:$X60=TRANSPOSE('Capacity Backing (Hide)2'!CM$203:CM$217),1,0))&gt;0,1,0)</f>
        <v>0</v>
      </c>
      <c r="IC60" cm="1">
        <f t="array" ref="IC60">IF(SUM(IF($J60:$X60=TRANSPOSE('Capacity Backing (Hide)2'!CN$203:CN$217),1,0))&gt;0,1,0)</f>
        <v>0</v>
      </c>
      <c r="ID60" cm="1">
        <f t="array" ref="ID60">IF(SUM(IF($J60:$X60=TRANSPOSE('Capacity Backing (Hide)2'!CO$203:CO$217),1,0))&gt;0,1,0)</f>
        <v>0</v>
      </c>
      <c r="IE60" cm="1">
        <f t="array" ref="IE60">IF(SUM(IF($J60:$X60=TRANSPOSE('Capacity Backing (Hide)2'!CP$203:CP$217),1,0))&gt;0,1,0)</f>
        <v>0</v>
      </c>
      <c r="IF60" cm="1">
        <f t="array" ref="IF60">IF(SUM(IF($J60:$X60=TRANSPOSE('Capacity Backing (Hide)2'!CQ$203:CQ$217),1,0))&gt;0,1,0)</f>
        <v>0</v>
      </c>
      <c r="IG60" cm="1">
        <f t="array" ref="IG60">IF(SUM(IF($J60:$X60=TRANSPOSE('Capacity Backing (Hide)2'!CR$203:CR$217),1,0))&gt;0,1,0)</f>
        <v>0</v>
      </c>
      <c r="IH60" cm="1">
        <f t="array" ref="IH60">IF(SUM(IF($J60:$X60=TRANSPOSE('Capacity Backing (Hide)2'!CS$203:CS$217),1,0))&gt;0,1,0)</f>
        <v>0</v>
      </c>
      <c r="II60" cm="1">
        <f t="array" ref="II60">IF(SUM(IF($J60:$X60=TRANSPOSE('Capacity Backing (Hide)2'!CT$203:CT$217),1,0))&gt;0,1,0)</f>
        <v>0</v>
      </c>
      <c r="IJ60" cm="1">
        <f t="array" ref="IJ60">IF(SUM(IF($J60:$X60=TRANSPOSE('Capacity Backing (Hide)2'!CU$203:CU$217),1,0))&gt;0,1,0)</f>
        <v>0</v>
      </c>
      <c r="IK60" cm="1">
        <f t="array" ref="IK60">IF(SUM(IF($J60:$X60=TRANSPOSE('Capacity Backing (Hide)2'!CV$203:CV$217),1,0))&gt;0,1,0)</f>
        <v>0</v>
      </c>
      <c r="IL60" cm="1">
        <f t="array" ref="IL60">IF(SUM(IF($J60:$X60=TRANSPOSE('Capacity Backing (Hide)2'!CW$203:CW$217),1,0))&gt;0,1,0)</f>
        <v>0</v>
      </c>
      <c r="IO60" s="184">
        <v>0</v>
      </c>
      <c r="IP60" s="184">
        <v>0</v>
      </c>
      <c r="IQ60" s="184">
        <v>0</v>
      </c>
      <c r="IR60" s="184">
        <v>0</v>
      </c>
      <c r="IS60" s="184">
        <v>0</v>
      </c>
      <c r="IT60" s="184">
        <v>0</v>
      </c>
      <c r="IU60" s="184">
        <v>0</v>
      </c>
      <c r="IV60" s="184">
        <v>0</v>
      </c>
      <c r="IW60" s="184">
        <v>0</v>
      </c>
      <c r="IX60" s="184">
        <v>0</v>
      </c>
      <c r="IY60" s="184">
        <v>0</v>
      </c>
      <c r="IZ60" s="184">
        <v>0</v>
      </c>
      <c r="JA60" s="184">
        <v>0</v>
      </c>
      <c r="JB60" s="184">
        <v>0</v>
      </c>
      <c r="JC60" s="184">
        <v>0</v>
      </c>
      <c r="JD60" s="184">
        <v>0</v>
      </c>
      <c r="JE60" s="184">
        <v>0</v>
      </c>
      <c r="JF60" s="184">
        <v>0</v>
      </c>
      <c r="JG60" s="184">
        <v>0</v>
      </c>
      <c r="JH60" s="184">
        <v>0</v>
      </c>
      <c r="JI60" s="184">
        <v>0</v>
      </c>
      <c r="JJ60" s="184">
        <v>0</v>
      </c>
      <c r="JK60" s="184">
        <v>0</v>
      </c>
      <c r="JL60" s="184">
        <v>0</v>
      </c>
      <c r="JM60" s="184">
        <v>0</v>
      </c>
      <c r="JN60" s="184">
        <v>0</v>
      </c>
      <c r="JO60" s="184">
        <v>0</v>
      </c>
      <c r="JP60" s="184">
        <v>0</v>
      </c>
      <c r="JQ60" s="184">
        <v>0</v>
      </c>
      <c r="JR60" s="184">
        <v>0</v>
      </c>
      <c r="JS60" s="184">
        <v>0</v>
      </c>
      <c r="JT60" s="184">
        <v>0</v>
      </c>
      <c r="JU60" s="184">
        <v>0</v>
      </c>
      <c r="JV60" s="184">
        <v>0</v>
      </c>
      <c r="JW60" s="184">
        <v>0</v>
      </c>
      <c r="JX60" s="184">
        <v>0</v>
      </c>
      <c r="JY60" s="184">
        <v>0</v>
      </c>
      <c r="JZ60" s="184">
        <v>0</v>
      </c>
      <c r="KA60" s="184">
        <v>0</v>
      </c>
      <c r="KB60" s="184">
        <v>0</v>
      </c>
      <c r="KC60" s="184">
        <v>0</v>
      </c>
      <c r="KD60" s="184">
        <v>0</v>
      </c>
      <c r="KE60" s="184">
        <v>0</v>
      </c>
      <c r="KF60" s="184">
        <v>0</v>
      </c>
      <c r="KG60" s="184">
        <v>0</v>
      </c>
      <c r="KH60" s="184">
        <v>0</v>
      </c>
      <c r="KI60" s="184">
        <v>0</v>
      </c>
      <c r="KJ60" s="184">
        <v>0</v>
      </c>
      <c r="KK60" s="184">
        <v>0</v>
      </c>
      <c r="KL60" s="184">
        <v>0</v>
      </c>
      <c r="KM60" s="184">
        <v>0</v>
      </c>
      <c r="KN60" s="184">
        <v>0</v>
      </c>
      <c r="KO60" s="184">
        <v>0</v>
      </c>
      <c r="KP60" s="184">
        <v>0</v>
      </c>
      <c r="KQ60" s="184">
        <v>0</v>
      </c>
      <c r="KR60" s="184">
        <v>0</v>
      </c>
      <c r="KS60" s="184">
        <v>0</v>
      </c>
      <c r="KT60" s="184">
        <v>0</v>
      </c>
      <c r="KU60" s="184">
        <v>0</v>
      </c>
      <c r="KV60" s="184">
        <v>0</v>
      </c>
      <c r="KW60" s="184">
        <v>0</v>
      </c>
      <c r="KX60" s="184">
        <v>0</v>
      </c>
      <c r="KY60" s="184">
        <v>0</v>
      </c>
      <c r="KZ60" s="184">
        <v>0</v>
      </c>
      <c r="LA60" s="184">
        <v>0</v>
      </c>
      <c r="LB60" s="184">
        <v>0</v>
      </c>
      <c r="LC60" s="184">
        <v>0</v>
      </c>
      <c r="LD60" s="184">
        <v>0</v>
      </c>
      <c r="LE60" s="184">
        <v>0</v>
      </c>
      <c r="LF60" s="184">
        <v>0</v>
      </c>
      <c r="LG60" s="184">
        <v>0</v>
      </c>
      <c r="LH60" s="184">
        <v>0</v>
      </c>
      <c r="LI60" s="184">
        <v>0</v>
      </c>
      <c r="LJ60" s="184">
        <v>0</v>
      </c>
      <c r="LK60" s="184">
        <v>0</v>
      </c>
      <c r="LL60" s="184">
        <v>0</v>
      </c>
      <c r="LM60" s="184">
        <v>0</v>
      </c>
      <c r="LN60" s="184">
        <v>0</v>
      </c>
      <c r="LO60" s="184">
        <v>0</v>
      </c>
      <c r="LP60" s="184">
        <v>0</v>
      </c>
      <c r="LQ60" s="184">
        <v>0</v>
      </c>
      <c r="LR60" s="184">
        <v>0</v>
      </c>
      <c r="LS60" s="184">
        <v>0</v>
      </c>
      <c r="LT60" s="184">
        <v>0</v>
      </c>
      <c r="LU60" s="184">
        <v>0</v>
      </c>
      <c r="LV60" s="184">
        <v>0</v>
      </c>
      <c r="LW60" s="184">
        <v>0</v>
      </c>
      <c r="LX60" s="184">
        <v>0</v>
      </c>
      <c r="LY60" s="184">
        <v>0</v>
      </c>
      <c r="LZ60" s="184">
        <v>0</v>
      </c>
      <c r="MA60" s="184">
        <v>0</v>
      </c>
      <c r="MB60" s="184">
        <v>0</v>
      </c>
      <c r="MC60" s="184">
        <v>0</v>
      </c>
      <c r="MD60" s="184">
        <v>0</v>
      </c>
      <c r="ME60" s="184">
        <v>0</v>
      </c>
      <c r="MF60" s="184">
        <v>0</v>
      </c>
      <c r="MG60" s="184">
        <v>0</v>
      </c>
      <c r="MH60" s="184">
        <v>0</v>
      </c>
      <c r="MI60" s="184">
        <v>0</v>
      </c>
      <c r="MJ60" s="184">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0</v>
      </c>
      <c r="OV60">
        <v>0</v>
      </c>
      <c r="OW60">
        <v>0</v>
      </c>
      <c r="OX60">
        <v>0</v>
      </c>
      <c r="OY60">
        <v>0</v>
      </c>
      <c r="OZ60">
        <v>0</v>
      </c>
      <c r="PA60">
        <v>0</v>
      </c>
      <c r="PB60">
        <v>0</v>
      </c>
      <c r="PC60">
        <v>0</v>
      </c>
      <c r="PD60">
        <v>0</v>
      </c>
      <c r="PE60">
        <v>0</v>
      </c>
      <c r="PF60">
        <v>0</v>
      </c>
      <c r="PG60">
        <v>0</v>
      </c>
      <c r="PH60">
        <v>0</v>
      </c>
      <c r="PI60">
        <v>0</v>
      </c>
      <c r="PJ60">
        <v>0</v>
      </c>
      <c r="PK60">
        <v>0</v>
      </c>
      <c r="PL60">
        <v>0</v>
      </c>
      <c r="PM60">
        <v>0</v>
      </c>
      <c r="PN60">
        <v>0</v>
      </c>
      <c r="PO60">
        <v>0</v>
      </c>
      <c r="PP60">
        <v>0</v>
      </c>
      <c r="PQ60">
        <v>0</v>
      </c>
      <c r="PR60">
        <v>0</v>
      </c>
      <c r="PS60">
        <v>0</v>
      </c>
      <c r="PT60">
        <v>0</v>
      </c>
      <c r="PU60">
        <v>0</v>
      </c>
      <c r="PV60">
        <v>0</v>
      </c>
      <c r="PW60">
        <v>0</v>
      </c>
      <c r="PX60">
        <v>0</v>
      </c>
      <c r="PY60">
        <v>0</v>
      </c>
      <c r="PZ60">
        <v>0</v>
      </c>
      <c r="QA60">
        <v>0</v>
      </c>
      <c r="QB60">
        <v>0</v>
      </c>
      <c r="QC60">
        <v>0</v>
      </c>
      <c r="QD60">
        <v>0</v>
      </c>
      <c r="QE60">
        <v>0</v>
      </c>
      <c r="QF60">
        <v>0</v>
      </c>
      <c r="QG60">
        <v>0</v>
      </c>
      <c r="QH60">
        <v>0</v>
      </c>
      <c r="QJ60" cm="1">
        <f t="array" ref="QJ60">SUM(IF('Capacity Summary'!H$36:H$135="X",1,0)*TRANSPOSE('CR Backing (Hide)'!$IO60:$MJ60)*IF('Clinical resources'!ZQ63="X",1,0))</f>
        <v>0</v>
      </c>
      <c r="QK60" cm="1">
        <f t="array" ref="QK60">SUM(IF('Capacity Summary'!I$36:I$135="X",1,0)*TRANSPOSE('CR Backing (Hide)'!$IO60:$MJ60)*IF('Clinical resources'!ZR63="X",1,0))</f>
        <v>0</v>
      </c>
      <c r="QL60" cm="1">
        <f t="array" ref="QL60">SUM(IF('Capacity Summary'!J$36:J$135="X",1,0)*TRANSPOSE('CR Backing (Hide)'!$IO60:$MJ60)*IF('Clinical resources'!ZS63="X",1,0))</f>
        <v>0</v>
      </c>
      <c r="QM60" cm="1">
        <f t="array" ref="QM60">SUM(IF('Capacity Summary'!K$36:K$135="X",1,0)*TRANSPOSE('CR Backing (Hide)'!$IO60:$MJ60)*IF('Clinical resources'!ZT63="X",1,0))</f>
        <v>0</v>
      </c>
      <c r="QN60" cm="1">
        <f t="array" ref="QN60">SUM(IF('Capacity Summary'!L$36:L$135="X",1,0)*TRANSPOSE('CR Backing (Hide)'!$IO60:$MJ60)*IF('Clinical resources'!ZU63="X",1,0))</f>
        <v>0</v>
      </c>
      <c r="QO60" cm="1">
        <f t="array" ref="QO60">SUM(IF('Capacity Summary'!M$36:M$135="X",1,0)*TRANSPOSE('CR Backing (Hide)'!$IO60:$MJ60)*IF('Clinical resources'!ZV63="X",1,0))</f>
        <v>0</v>
      </c>
      <c r="QP60" cm="1">
        <f t="array" ref="QP60">SUM(IF('Capacity Summary'!N$36:N$135="X",1,0)*TRANSPOSE('CR Backing (Hide)'!$IO60:$MJ60)*IF('Clinical resources'!ZW63="X",1,0))</f>
        <v>0</v>
      </c>
      <c r="QQ60" cm="1">
        <f t="array" ref="QQ60">SUM(IF('Capacity Summary'!O$36:O$135="X",1,0)*TRANSPOSE('CR Backing (Hide)'!$IO60:$MJ60)*IF('Clinical resources'!ZX63="X",1,0))</f>
        <v>0</v>
      </c>
      <c r="QR60" cm="1">
        <f t="array" ref="QR60">SUM(IF('Capacity Summary'!P$36:P$135="X",1,0)*TRANSPOSE('CR Backing (Hide)'!$IO60:$MJ60)*IF('Clinical resources'!ZY63="X",1,0))</f>
        <v>0</v>
      </c>
      <c r="QS60" cm="1">
        <f t="array" ref="QS60">SUM(IF('Capacity Summary'!Q$36:Q$135="X",1,0)*TRANSPOSE('CR Backing (Hide)'!$IO60:$MJ60)*IF('Clinical resources'!ZZ63="X",1,0))</f>
        <v>0</v>
      </c>
      <c r="QT60" cm="1">
        <f t="array" ref="QT60">SUM(IF('Capacity Summary'!R$36:R$135="X",1,0)*TRANSPOSE('CR Backing (Hide)'!$IO60:$MJ60)*IF('Clinical resources'!AAA63="X",1,0))</f>
        <v>0</v>
      </c>
      <c r="QU60" cm="1">
        <f t="array" ref="QU60">SUM(IF('Capacity Summary'!S$36:S$135="X",1,0)*TRANSPOSE('CR Backing (Hide)'!$IO60:$MJ60)*IF('Clinical resources'!AAB63="X",1,0))</f>
        <v>0</v>
      </c>
      <c r="QV60" cm="1">
        <f t="array" ref="QV60">SUM(IF('Capacity Summary'!T$36:T$135="X",1,0)*TRANSPOSE('CR Backing (Hide)'!$IO60:$MJ60)*IF('Clinical resources'!AAC63="X",1,0))</f>
        <v>0</v>
      </c>
      <c r="QW60" cm="1">
        <f t="array" ref="QW60">SUM(IF('Capacity Summary'!U$36:U$135="X",1,0)*TRANSPOSE('CR Backing (Hide)'!$IO60:$MJ60)*IF('Clinical resources'!AAD63="X",1,0))</f>
        <v>0</v>
      </c>
      <c r="QX60" cm="1">
        <f t="array" ref="QX60">SUM(IF('Capacity Summary'!V$36:V$135="X",1,0)*TRANSPOSE('CR Backing (Hide)'!$IO60:$MJ60)*IF('Clinical resources'!AAE63="X",1,0))</f>
        <v>0</v>
      </c>
      <c r="QY60" cm="1">
        <f t="array" ref="QY60">SUM(IF('Capacity Summary'!W$36:W$135="X",1,0)*TRANSPOSE('CR Backing (Hide)'!$IO60:$MJ60)*IF('Clinical resources'!AAF63="X",1,0))</f>
        <v>0</v>
      </c>
      <c r="QZ60" cm="1">
        <f t="array" ref="QZ60">SUM(IF('Capacity Summary'!X$36:X$135="X",1,0)*TRANSPOSE('CR Backing (Hide)'!$IO60:$MJ60)*IF('Clinical resources'!AAG63="X",1,0))</f>
        <v>0</v>
      </c>
      <c r="RA60" cm="1">
        <f t="array" ref="RA60">SUM(IF('Capacity Summary'!Y$36:Y$135="X",1,0)*TRANSPOSE('CR Backing (Hide)'!$IO60:$MJ60)*IF('Clinical resources'!AAH63="X",1,0))</f>
        <v>0</v>
      </c>
      <c r="RB60" cm="1">
        <f t="array" ref="RB60">SUM(IF('Capacity Summary'!Z$36:Z$135="X",1,0)*TRANSPOSE('CR Backing (Hide)'!$IO60:$MJ60)*IF('Clinical resources'!AAI63="X",1,0))</f>
        <v>0</v>
      </c>
      <c r="RC60" cm="1">
        <f t="array" ref="RC60">SUM(IF('Capacity Summary'!AA$36:AA$135="X",1,0)*TRANSPOSE('CR Backing (Hide)'!$IO60:$MJ60)*IF('Clinical resources'!AAJ63="X",1,0))</f>
        <v>0</v>
      </c>
      <c r="RD60" cm="1">
        <f t="array" ref="RD60">SUM(IF('Capacity Summary'!AB$36:AB$135="X",1,0)*TRANSPOSE('CR Backing (Hide)'!$IO60:$MJ60)*IF('Clinical resources'!AAK63="X",1,0))</f>
        <v>0</v>
      </c>
      <c r="RE60" cm="1">
        <f t="array" ref="RE60">SUM(IF('Capacity Summary'!AC$36:AC$135="X",1,0)*TRANSPOSE('CR Backing (Hide)'!$IO60:$MJ60)*IF('Clinical resources'!AAL63="X",1,0))</f>
        <v>0</v>
      </c>
      <c r="RF60" cm="1">
        <f t="array" ref="RF60">SUM(IF('Capacity Summary'!AD$36:AD$135="X",1,0)*TRANSPOSE('CR Backing (Hide)'!$IO60:$MJ60)*IF('Clinical resources'!AAM63="X",1,0))</f>
        <v>0</v>
      </c>
      <c r="RG60" cm="1">
        <f t="array" ref="RG60">SUM(IF('Capacity Summary'!AE$36:AE$135="X",1,0)*TRANSPOSE('CR Backing (Hide)'!$IO60:$MJ60)*IF('Clinical resources'!AAN63="X",1,0))</f>
        <v>0</v>
      </c>
      <c r="RH60" cm="1">
        <f t="array" ref="RH60">SUM(IF('Capacity Summary'!AF$36:AF$135="X",1,0)*TRANSPOSE('CR Backing (Hide)'!$IO60:$MJ60)*IF('Clinical resources'!AAO63="X",1,0))</f>
        <v>0</v>
      </c>
      <c r="RI60" cm="1">
        <f t="array" ref="RI60">SUM(IF('Capacity Summary'!AG$36:AG$135="X",1,0)*TRANSPOSE('CR Backing (Hide)'!$IO60:$MJ60)*IF('Clinical resources'!AAP63="X",1,0))</f>
        <v>0</v>
      </c>
      <c r="RJ60" cm="1">
        <f t="array" ref="RJ60">SUM(IF('Capacity Summary'!AH$36:AH$135="X",1,0)*TRANSPOSE('CR Backing (Hide)'!$IO60:$MJ60)*IF('Clinical resources'!AAQ63="X",1,0))</f>
        <v>0</v>
      </c>
      <c r="RK60" cm="1">
        <f t="array" ref="RK60">SUM(IF('Capacity Summary'!AI$36:AI$135="X",1,0)*TRANSPOSE('CR Backing (Hide)'!$IO60:$MJ60)*IF('Clinical resources'!AAR63="X",1,0))</f>
        <v>0</v>
      </c>
      <c r="RL60" cm="1">
        <f t="array" ref="RL60">SUM(IF('Capacity Summary'!AJ$36:AJ$135="X",1,0)*TRANSPOSE('CR Backing (Hide)'!$IO60:$MJ60)*IF('Clinical resources'!AAS63="X",1,0))</f>
        <v>0</v>
      </c>
      <c r="RM60" cm="1">
        <f t="array" ref="RM60">SUM(IF('Capacity Summary'!AK$36:AK$135="X",1,0)*TRANSPOSE('CR Backing (Hide)'!$IO60:$MJ60)*IF('Clinical resources'!AAT63="X",1,0))</f>
        <v>0</v>
      </c>
      <c r="RN60" cm="1">
        <f t="array" ref="RN60">SUM(IF('Capacity Summary'!AL$36:AL$135="X",1,0)*TRANSPOSE('CR Backing (Hide)'!$IO60:$MJ60)*IF('Clinical resources'!AAU63="X",1,0))</f>
        <v>0</v>
      </c>
      <c r="RO60" cm="1">
        <f t="array" ref="RO60">SUM(IF('Capacity Summary'!AM$36:AM$135="X",1,0)*TRANSPOSE('CR Backing (Hide)'!$IO60:$MJ60)*IF('Clinical resources'!AAV63="X",1,0))</f>
        <v>0</v>
      </c>
      <c r="RP60" cm="1">
        <f t="array" ref="RP60">SUM(IF('Capacity Summary'!AN$36:AN$135="X",1,0)*TRANSPOSE('CR Backing (Hide)'!$IO60:$MJ60)*IF('Clinical resources'!AAW63="X",1,0))</f>
        <v>0</v>
      </c>
      <c r="RQ60" cm="1">
        <f t="array" ref="RQ60">SUM(IF('Capacity Summary'!AO$36:AO$135="X",1,0)*TRANSPOSE('CR Backing (Hide)'!$IO60:$MJ60)*IF('Clinical resources'!AAX63="X",1,0))</f>
        <v>0</v>
      </c>
      <c r="RR60" cm="1">
        <f t="array" ref="RR60">SUM(IF('Capacity Summary'!AP$36:AP$135="X",1,0)*TRANSPOSE('CR Backing (Hide)'!$IO60:$MJ60)*IF('Clinical resources'!AAY63="X",1,0))</f>
        <v>0</v>
      </c>
      <c r="RS60" cm="1">
        <f t="array" ref="RS60">SUM(IF('Capacity Summary'!AQ$36:AQ$135="X",1,0)*TRANSPOSE('CR Backing (Hide)'!$IO60:$MJ60)*IF('Clinical resources'!AAZ63="X",1,0))</f>
        <v>0</v>
      </c>
      <c r="RT60" cm="1">
        <f t="array" ref="RT60">SUM(IF('Capacity Summary'!AR$36:AR$135="X",1,0)*TRANSPOSE('CR Backing (Hide)'!$IO60:$MJ60)*IF('Clinical resources'!ABA63="X",1,0))</f>
        <v>0</v>
      </c>
      <c r="RU60" cm="1">
        <f t="array" ref="RU60">SUM(IF('Capacity Summary'!AS$36:AS$135="X",1,0)*TRANSPOSE('CR Backing (Hide)'!$IO60:$MJ60)*IF('Clinical resources'!ABB63="X",1,0))</f>
        <v>0</v>
      </c>
      <c r="RV60" cm="1">
        <f t="array" ref="RV60">SUM(IF('Capacity Summary'!AT$36:AT$135="X",1,0)*TRANSPOSE('CR Backing (Hide)'!$IO60:$MJ60)*IF('Clinical resources'!ABC63="X",1,0))</f>
        <v>0</v>
      </c>
      <c r="RW60" cm="1">
        <f t="array" ref="RW60">SUM(IF('Capacity Summary'!AU$36:AU$135="X",1,0)*TRANSPOSE('CR Backing (Hide)'!$IO60:$MJ60)*IF('Clinical resources'!ABD63="X",1,0))</f>
        <v>0</v>
      </c>
      <c r="RX60" cm="1">
        <f t="array" ref="RX60">SUM(IF('Capacity Summary'!AV$36:AV$135="X",1,0)*TRANSPOSE('CR Backing (Hide)'!$IO60:$MJ60)*IF('Clinical resources'!ABE63="X",1,0))</f>
        <v>0</v>
      </c>
      <c r="RY60" cm="1">
        <f t="array" ref="RY60">SUM(IF('Capacity Summary'!AW$36:AW$135="X",1,0)*TRANSPOSE('CR Backing (Hide)'!$IO60:$MJ60)*IF('Clinical resources'!ABF63="X",1,0))</f>
        <v>0</v>
      </c>
      <c r="RZ60" cm="1">
        <f t="array" ref="RZ60">SUM(IF('Capacity Summary'!AX$36:AX$135="X",1,0)*TRANSPOSE('CR Backing (Hide)'!$IO60:$MJ60)*IF('Clinical resources'!ABG63="X",1,0))</f>
        <v>0</v>
      </c>
      <c r="SA60" cm="1">
        <f t="array" ref="SA60">SUM(IF('Capacity Summary'!AY$36:AY$135="X",1,0)*TRANSPOSE('CR Backing (Hide)'!$IO60:$MJ60)*IF('Clinical resources'!ABH63="X",1,0))</f>
        <v>0</v>
      </c>
      <c r="SB60" cm="1">
        <f t="array" ref="SB60">SUM(IF('Capacity Summary'!AZ$36:AZ$135="X",1,0)*TRANSPOSE('CR Backing (Hide)'!$IO60:$MJ60)*IF('Clinical resources'!ABI63="X",1,0))</f>
        <v>0</v>
      </c>
      <c r="SC60" cm="1">
        <f t="array" ref="SC60">SUM(IF('Capacity Summary'!BA$36:BA$135="X",1,0)*TRANSPOSE('CR Backing (Hide)'!$IO60:$MJ60)*IF('Clinical resources'!ABJ63="X",1,0))</f>
        <v>0</v>
      </c>
      <c r="SD60" cm="1">
        <f t="array" ref="SD60">SUM(IF('Capacity Summary'!BB$36:BB$135="X",1,0)*TRANSPOSE('CR Backing (Hide)'!$IO60:$MJ60)*IF('Clinical resources'!ABK63="X",1,0))</f>
        <v>0</v>
      </c>
      <c r="SE60" cm="1">
        <f t="array" ref="SE60">SUM(IF('Capacity Summary'!BC$36:BC$135="X",1,0)*TRANSPOSE('CR Backing (Hide)'!$IO60:$MJ60)*IF('Clinical resources'!ABL63="X",1,0))</f>
        <v>0</v>
      </c>
      <c r="SF60" cm="1">
        <f t="array" ref="SF60">SUM(IF('Capacity Summary'!BD$36:BD$135="X",1,0)*TRANSPOSE('CR Backing (Hide)'!$IO60:$MJ60)*IF('Clinical resources'!ABM63="X",1,0))</f>
        <v>0</v>
      </c>
      <c r="SG60" cm="1">
        <f t="array" ref="SG60">SUM(IF('Capacity Summary'!BE$36:BE$135="X",1,0)*TRANSPOSE('CR Backing (Hide)'!$IO60:$MJ60)*IF('Clinical resources'!ABN63="X",1,0))</f>
        <v>0</v>
      </c>
      <c r="SH60" cm="1">
        <f t="array" ref="SH60">SUM(IF('Capacity Summary'!BF$36:BF$135="X",1,0)*TRANSPOSE('CR Backing (Hide)'!$IO60:$MJ60)*IF('Clinical resources'!ABO63="X",1,0))</f>
        <v>0</v>
      </c>
      <c r="SI60" cm="1">
        <f t="array" ref="SI60">SUM(IF('Capacity Summary'!BG$36:BG$135="X",1,0)*TRANSPOSE('CR Backing (Hide)'!$IO60:$MJ60)*IF('Clinical resources'!ABP63="X",1,0))</f>
        <v>0</v>
      </c>
      <c r="SK60" cm="1">
        <f t="array" ref="SK60">SUM(IF('Capacity Summary'!H$139:H$238="X",1,0)*TRANSPOSE('CR Backing (Hide)'!$MM60:$QH60))</f>
        <v>0</v>
      </c>
      <c r="SL60" cm="1">
        <f t="array" ref="SL60">SUM(IF('Capacity Summary'!I$139:I$238="X",1,0)*TRANSPOSE('CR Backing (Hide)'!$MM60:$QH60))</f>
        <v>0</v>
      </c>
      <c r="SM60" cm="1">
        <f t="array" ref="SM60">SUM(IF('Capacity Summary'!J$139:J$238="X",1,0)*TRANSPOSE('CR Backing (Hide)'!$MM60:$QH60))</f>
        <v>0</v>
      </c>
      <c r="SN60" cm="1">
        <f t="array" ref="SN60">SUM(IF('Capacity Summary'!K$139:K$238="X",1,0)*TRANSPOSE('CR Backing (Hide)'!$MM60:$QH60))</f>
        <v>0</v>
      </c>
      <c r="SO60" cm="1">
        <f t="array" ref="SO60">SUM(IF('Capacity Summary'!L$139:L$238="X",1,0)*TRANSPOSE('CR Backing (Hide)'!$MM60:$QH60))</f>
        <v>0</v>
      </c>
      <c r="SP60" cm="1">
        <f t="array" ref="SP60">SUM(IF('Capacity Summary'!M$139:M$238="X",1,0)*TRANSPOSE('CR Backing (Hide)'!$MM60:$QH60))</f>
        <v>0</v>
      </c>
      <c r="SQ60" cm="1">
        <f t="array" ref="SQ60">SUM(IF('Capacity Summary'!N$139:N$238="X",1,0)*TRANSPOSE('CR Backing (Hide)'!$MM60:$QH60))</f>
        <v>0</v>
      </c>
      <c r="SR60" cm="1">
        <f t="array" ref="SR60">SUM(IF('Capacity Summary'!O$139:O$238="X",1,0)*TRANSPOSE('CR Backing (Hide)'!$MM60:$QH60))</f>
        <v>0</v>
      </c>
      <c r="SS60" cm="1">
        <f t="array" ref="SS60">SUM(IF('Capacity Summary'!P$139:P$238="X",1,0)*TRANSPOSE('CR Backing (Hide)'!$MM60:$QH60))</f>
        <v>0</v>
      </c>
      <c r="ST60" cm="1">
        <f t="array" ref="ST60">SUM(IF('Capacity Summary'!Q$139:Q$238="X",1,0)*TRANSPOSE('CR Backing (Hide)'!$MM60:$QH60))</f>
        <v>0</v>
      </c>
      <c r="SU60" cm="1">
        <f t="array" ref="SU60">SUM(IF('Capacity Summary'!R$139:R$238="X",1,0)*TRANSPOSE('CR Backing (Hide)'!$MM60:$QH60))</f>
        <v>0</v>
      </c>
      <c r="SV60" cm="1">
        <f t="array" ref="SV60">SUM(IF('Capacity Summary'!S$139:S$238="X",1,0)*TRANSPOSE('CR Backing (Hide)'!$MM60:$QH60))</f>
        <v>0</v>
      </c>
      <c r="SW60" cm="1">
        <f t="array" ref="SW60">SUM(IF('Capacity Summary'!T$139:T$238="X",1,0)*TRANSPOSE('CR Backing (Hide)'!$MM60:$QH60))</f>
        <v>0</v>
      </c>
      <c r="SX60" cm="1">
        <f t="array" ref="SX60">SUM(IF('Capacity Summary'!U$139:U$238="X",1,0)*TRANSPOSE('CR Backing (Hide)'!$MM60:$QH60))</f>
        <v>0</v>
      </c>
      <c r="SY60" cm="1">
        <f t="array" ref="SY60">SUM(IF('Capacity Summary'!V$139:V$238="X",1,0)*TRANSPOSE('CR Backing (Hide)'!$MM60:$QH60))</f>
        <v>0</v>
      </c>
      <c r="SZ60" cm="1">
        <f t="array" ref="SZ60">SUM(IF('Capacity Summary'!W$139:W$238="X",1,0)*TRANSPOSE('CR Backing (Hide)'!$MM60:$QH60))</f>
        <v>0</v>
      </c>
      <c r="TA60" cm="1">
        <f t="array" ref="TA60">SUM(IF('Capacity Summary'!X$139:X$238="X",1,0)*TRANSPOSE('CR Backing (Hide)'!$MM60:$QH60))</f>
        <v>0</v>
      </c>
      <c r="TB60" cm="1">
        <f t="array" ref="TB60">SUM(IF('Capacity Summary'!Y$139:Y$238="X",1,0)*TRANSPOSE('CR Backing (Hide)'!$MM60:$QH60))</f>
        <v>0</v>
      </c>
      <c r="TC60" cm="1">
        <f t="array" ref="TC60">SUM(IF('Capacity Summary'!Z$139:Z$238="X",1,0)*TRANSPOSE('CR Backing (Hide)'!$MM60:$QH60))</f>
        <v>0</v>
      </c>
      <c r="TD60" cm="1">
        <f t="array" ref="TD60">SUM(IF('Capacity Summary'!AA$139:AA$238="X",1,0)*TRANSPOSE('CR Backing (Hide)'!$MM60:$QH60))</f>
        <v>0</v>
      </c>
      <c r="TE60" cm="1">
        <f t="array" ref="TE60">SUM(IF('Capacity Summary'!AB$139:AB$238="X",1,0)*TRANSPOSE('CR Backing (Hide)'!$MM60:$QH60))</f>
        <v>0</v>
      </c>
      <c r="TF60" cm="1">
        <f t="array" ref="TF60">SUM(IF('Capacity Summary'!AC$139:AC$238="X",1,0)*TRANSPOSE('CR Backing (Hide)'!$MM60:$QH60))</f>
        <v>0</v>
      </c>
      <c r="TG60" cm="1">
        <f t="array" ref="TG60">SUM(IF('Capacity Summary'!AD$139:AD$238="X",1,0)*TRANSPOSE('CR Backing (Hide)'!$MM60:$QH60))</f>
        <v>0</v>
      </c>
      <c r="TH60" cm="1">
        <f t="array" ref="TH60">SUM(IF('Capacity Summary'!AE$139:AE$238="X",1,0)*TRANSPOSE('CR Backing (Hide)'!$MM60:$QH60))</f>
        <v>0</v>
      </c>
      <c r="TI60" cm="1">
        <f t="array" ref="TI60">SUM(IF('Capacity Summary'!AF$139:AF$238="X",1,0)*TRANSPOSE('CR Backing (Hide)'!$MM60:$QH60))</f>
        <v>0</v>
      </c>
      <c r="TJ60" cm="1">
        <f t="array" ref="TJ60">SUM(IF('Capacity Summary'!AG$139:AG$238="X",1,0)*TRANSPOSE('CR Backing (Hide)'!$MM60:$QH60))</f>
        <v>0</v>
      </c>
      <c r="TK60" cm="1">
        <f t="array" ref="TK60">SUM(IF('Capacity Summary'!AH$139:AH$238="X",1,0)*TRANSPOSE('CR Backing (Hide)'!$MM60:$QH60))</f>
        <v>0</v>
      </c>
      <c r="TL60" cm="1">
        <f t="array" ref="TL60">SUM(IF('Capacity Summary'!AI$139:AI$238="X",1,0)*TRANSPOSE('CR Backing (Hide)'!$MM60:$QH60))</f>
        <v>0</v>
      </c>
      <c r="TM60" cm="1">
        <f t="array" ref="TM60">SUM(IF('Capacity Summary'!AJ$139:AJ$238="X",1,0)*TRANSPOSE('CR Backing (Hide)'!$MM60:$QH60))</f>
        <v>0</v>
      </c>
      <c r="TN60" cm="1">
        <f t="array" ref="TN60">SUM(IF('Capacity Summary'!AK$139:AK$238="X",1,0)*TRANSPOSE('CR Backing (Hide)'!$MM60:$QH60))</f>
        <v>0</v>
      </c>
      <c r="TO60" cm="1">
        <f t="array" ref="TO60">SUM(IF('Capacity Summary'!AL$139:AL$238="X",1,0)*TRANSPOSE('CR Backing (Hide)'!$MM60:$QH60))</f>
        <v>0</v>
      </c>
      <c r="TP60" cm="1">
        <f t="array" ref="TP60">SUM(IF('Capacity Summary'!AM$139:AM$238="X",1,0)*TRANSPOSE('CR Backing (Hide)'!$MM60:$QH60))</f>
        <v>0</v>
      </c>
      <c r="TQ60" cm="1">
        <f t="array" ref="TQ60">SUM(IF('Capacity Summary'!AN$139:AN$238="X",1,0)*TRANSPOSE('CR Backing (Hide)'!$MM60:$QH60))</f>
        <v>0</v>
      </c>
      <c r="TR60" cm="1">
        <f t="array" ref="TR60">SUM(IF('Capacity Summary'!AO$139:AO$238="X",1,0)*TRANSPOSE('CR Backing (Hide)'!$MM60:$QH60))</f>
        <v>0</v>
      </c>
      <c r="TS60" cm="1">
        <f t="array" ref="TS60">SUM(IF('Capacity Summary'!AP$139:AP$238="X",1,0)*TRANSPOSE('CR Backing (Hide)'!$MM60:$QH60))</f>
        <v>0</v>
      </c>
      <c r="TT60" cm="1">
        <f t="array" ref="TT60">SUM(IF('Capacity Summary'!AQ$139:AQ$238="X",1,0)*TRANSPOSE('CR Backing (Hide)'!$MM60:$QH60))</f>
        <v>0</v>
      </c>
      <c r="TU60" cm="1">
        <f t="array" ref="TU60">SUM(IF('Capacity Summary'!AR$139:AR$238="X",1,0)*TRANSPOSE('CR Backing (Hide)'!$MM60:$QH60))</f>
        <v>0</v>
      </c>
      <c r="TV60" cm="1">
        <f t="array" ref="TV60">SUM(IF('Capacity Summary'!AS$139:AS$238="X",1,0)*TRANSPOSE('CR Backing (Hide)'!$MM60:$QH60))</f>
        <v>0</v>
      </c>
      <c r="TW60" cm="1">
        <f t="array" ref="TW60">SUM(IF('Capacity Summary'!AT$139:AT$238="X",1,0)*TRANSPOSE('CR Backing (Hide)'!$MM60:$QH60))</f>
        <v>0</v>
      </c>
      <c r="TX60" cm="1">
        <f t="array" ref="TX60">SUM(IF('Capacity Summary'!AU$139:AU$238="X",1,0)*TRANSPOSE('CR Backing (Hide)'!$MM60:$QH60))</f>
        <v>0</v>
      </c>
      <c r="TY60" cm="1">
        <f t="array" ref="TY60">SUM(IF('Capacity Summary'!AV$139:AV$238="X",1,0)*TRANSPOSE('CR Backing (Hide)'!$MM60:$QH60))</f>
        <v>0</v>
      </c>
      <c r="TZ60" cm="1">
        <f t="array" ref="TZ60">SUM(IF('Capacity Summary'!AW$139:AW$238="X",1,0)*TRANSPOSE('CR Backing (Hide)'!$MM60:$QH60))</f>
        <v>0</v>
      </c>
      <c r="UA60" cm="1">
        <f t="array" ref="UA60">SUM(IF('Capacity Summary'!AX$139:AX$238="X",1,0)*TRANSPOSE('CR Backing (Hide)'!$MM60:$QH60))</f>
        <v>0</v>
      </c>
      <c r="UB60" cm="1">
        <f t="array" ref="UB60">SUM(IF('Capacity Summary'!AY$139:AY$238="X",1,0)*TRANSPOSE('CR Backing (Hide)'!$MM60:$QH60))</f>
        <v>0</v>
      </c>
      <c r="UC60" cm="1">
        <f t="array" ref="UC60">SUM(IF('Capacity Summary'!AZ$139:AZ$238="X",1,0)*TRANSPOSE('CR Backing (Hide)'!$MM60:$QH60))</f>
        <v>0</v>
      </c>
      <c r="UD60" cm="1">
        <f t="array" ref="UD60">SUM(IF('Capacity Summary'!BA$139:BA$238="X",1,0)*TRANSPOSE('CR Backing (Hide)'!$MM60:$QH60))</f>
        <v>0</v>
      </c>
      <c r="UE60" cm="1">
        <f t="array" ref="UE60">SUM(IF('Capacity Summary'!BB$139:BB$238="X",1,0)*TRANSPOSE('CR Backing (Hide)'!$MM60:$QH60))</f>
        <v>0</v>
      </c>
      <c r="UF60" cm="1">
        <f t="array" ref="UF60">SUM(IF('Capacity Summary'!BC$139:BC$238="X",1,0)*TRANSPOSE('CR Backing (Hide)'!$MM60:$QH60))</f>
        <v>0</v>
      </c>
      <c r="UG60" cm="1">
        <f t="array" ref="UG60">SUM(IF('Capacity Summary'!BD$139:BD$238="X",1,0)*TRANSPOSE('CR Backing (Hide)'!$MM60:$QH60))</f>
        <v>0</v>
      </c>
      <c r="UH60" cm="1">
        <f t="array" ref="UH60">SUM(IF('Capacity Summary'!BE$139:BE$238="X",1,0)*TRANSPOSE('CR Backing (Hide)'!$MM60:$QH60))</f>
        <v>0</v>
      </c>
      <c r="UI60" cm="1">
        <f t="array" ref="UI60">SUM(IF('Capacity Summary'!BF$139:BF$238="X",1,0)*TRANSPOSE('CR Backing (Hide)'!$MM60:$QH60))</f>
        <v>0</v>
      </c>
      <c r="UJ60" cm="1">
        <f t="array" ref="UJ60">SUM(IF('Capacity Summary'!BG$139:BG$238="X",1,0)*TRANSPOSE('CR Backing (Hide)'!$MM60:$QH60))</f>
        <v>0</v>
      </c>
      <c r="UL60">
        <f t="shared" si="1"/>
        <v>0</v>
      </c>
      <c r="UM60">
        <f t="shared" si="2"/>
        <v>0</v>
      </c>
      <c r="UN60">
        <f>COUNTIF('Clinical resources'!$ZQ$7:$ABP$7,"X")</f>
        <v>0</v>
      </c>
      <c r="UP60">
        <f t="shared" si="3"/>
        <v>0</v>
      </c>
      <c r="UQ60">
        <f t="shared" si="4"/>
        <v>0</v>
      </c>
      <c r="UR60">
        <f t="shared" si="5"/>
        <v>0</v>
      </c>
      <c r="UW60">
        <f t="array" ref="UW60:YR60">$AS60:$EN60*IF('Clinical resources'!$CK63:$GH63="X",1,0)</f>
        <v>0</v>
      </c>
      <c r="UX60">
        <v>0</v>
      </c>
      <c r="UY60">
        <v>0</v>
      </c>
      <c r="UZ60">
        <v>0</v>
      </c>
      <c r="VA60">
        <v>0</v>
      </c>
      <c r="VB60">
        <v>0</v>
      </c>
      <c r="VC60">
        <v>0</v>
      </c>
      <c r="VD60">
        <v>0</v>
      </c>
      <c r="VE60">
        <v>0</v>
      </c>
      <c r="VF60">
        <v>0</v>
      </c>
      <c r="VG60">
        <v>0</v>
      </c>
      <c r="VH60">
        <v>0</v>
      </c>
      <c r="VI60">
        <v>0</v>
      </c>
      <c r="VJ60">
        <v>0</v>
      </c>
      <c r="VK60">
        <v>0</v>
      </c>
      <c r="VL60">
        <v>0</v>
      </c>
      <c r="VM60">
        <v>0</v>
      </c>
      <c r="VN60">
        <v>0</v>
      </c>
      <c r="VO60">
        <v>0</v>
      </c>
      <c r="VP60">
        <v>0</v>
      </c>
      <c r="VQ60">
        <v>0</v>
      </c>
      <c r="VR60">
        <v>0</v>
      </c>
      <c r="VS60">
        <v>0</v>
      </c>
      <c r="VT60">
        <v>0</v>
      </c>
      <c r="VU60">
        <v>0</v>
      </c>
      <c r="VV60">
        <v>0</v>
      </c>
      <c r="VW60">
        <v>0</v>
      </c>
      <c r="VX60">
        <v>0</v>
      </c>
      <c r="VY60">
        <v>0</v>
      </c>
      <c r="VZ60">
        <v>0</v>
      </c>
      <c r="WA60">
        <v>0</v>
      </c>
      <c r="WB60">
        <v>0</v>
      </c>
      <c r="WC60">
        <v>0</v>
      </c>
      <c r="WD60">
        <v>0</v>
      </c>
      <c r="WE60">
        <v>0</v>
      </c>
      <c r="WF60">
        <v>0</v>
      </c>
      <c r="WG60">
        <v>0</v>
      </c>
      <c r="WH60">
        <v>0</v>
      </c>
      <c r="WI60">
        <v>0</v>
      </c>
      <c r="WJ60">
        <v>0</v>
      </c>
      <c r="WK60">
        <v>0</v>
      </c>
      <c r="WL60">
        <v>0</v>
      </c>
      <c r="WM60">
        <v>0</v>
      </c>
      <c r="WN60">
        <v>0</v>
      </c>
      <c r="WO60">
        <v>0</v>
      </c>
      <c r="WP60">
        <v>0</v>
      </c>
      <c r="WQ60">
        <v>0</v>
      </c>
      <c r="WR60">
        <v>0</v>
      </c>
      <c r="WS60">
        <v>0</v>
      </c>
      <c r="WT60">
        <v>0</v>
      </c>
      <c r="WU60">
        <v>0</v>
      </c>
      <c r="WV60">
        <v>0</v>
      </c>
      <c r="WW60">
        <v>0</v>
      </c>
      <c r="WX60">
        <v>0</v>
      </c>
      <c r="WY60">
        <v>0</v>
      </c>
      <c r="WZ60">
        <v>0</v>
      </c>
      <c r="XA60">
        <v>0</v>
      </c>
      <c r="XB60">
        <v>0</v>
      </c>
      <c r="XC60">
        <v>0</v>
      </c>
      <c r="XD60">
        <v>0</v>
      </c>
      <c r="XE60">
        <v>0</v>
      </c>
      <c r="XF60">
        <v>0</v>
      </c>
      <c r="XG60">
        <v>0</v>
      </c>
      <c r="XH60">
        <v>0</v>
      </c>
      <c r="XI60">
        <v>0</v>
      </c>
      <c r="XJ60">
        <v>0</v>
      </c>
      <c r="XK60">
        <v>0</v>
      </c>
      <c r="XL60">
        <v>0</v>
      </c>
      <c r="XM60">
        <v>0</v>
      </c>
      <c r="XN60">
        <v>0</v>
      </c>
      <c r="XO60">
        <v>0</v>
      </c>
      <c r="XP60">
        <v>0</v>
      </c>
      <c r="XQ60">
        <v>0</v>
      </c>
      <c r="XR60">
        <v>0</v>
      </c>
      <c r="XS60">
        <v>0</v>
      </c>
      <c r="XT60">
        <v>0</v>
      </c>
      <c r="XU60">
        <v>0</v>
      </c>
      <c r="XV60">
        <v>0</v>
      </c>
      <c r="XW60">
        <v>0</v>
      </c>
      <c r="XX60">
        <v>0</v>
      </c>
      <c r="XY60">
        <v>0</v>
      </c>
      <c r="XZ60">
        <v>0</v>
      </c>
      <c r="YA60">
        <v>0</v>
      </c>
      <c r="YB60">
        <v>0</v>
      </c>
      <c r="YC60">
        <v>0</v>
      </c>
      <c r="YD60">
        <v>0</v>
      </c>
      <c r="YE60">
        <v>0</v>
      </c>
      <c r="YF60">
        <v>0</v>
      </c>
      <c r="YG60">
        <v>0</v>
      </c>
      <c r="YH60">
        <v>0</v>
      </c>
      <c r="YI60">
        <v>0</v>
      </c>
      <c r="YJ60">
        <v>0</v>
      </c>
      <c r="YK60">
        <v>0</v>
      </c>
      <c r="YL60">
        <v>0</v>
      </c>
      <c r="YM60">
        <v>0</v>
      </c>
      <c r="YN60">
        <v>0</v>
      </c>
      <c r="YO60">
        <v>0</v>
      </c>
      <c r="YP60">
        <v>0</v>
      </c>
      <c r="YQ60">
        <v>0</v>
      </c>
      <c r="YR60">
        <v>0</v>
      </c>
      <c r="YV60">
        <f t="array" ref="YV60:ACQ60">$EQ60:$IL60*IF('Clinical resources'!$OA63:$RV63="X",1,0)</f>
        <v>0</v>
      </c>
      <c r="YW60">
        <v>0</v>
      </c>
      <c r="YX60">
        <v>0</v>
      </c>
      <c r="YY60">
        <v>0</v>
      </c>
      <c r="YZ60">
        <v>0</v>
      </c>
      <c r="ZA60">
        <v>0</v>
      </c>
      <c r="ZB60">
        <v>0</v>
      </c>
      <c r="ZC60">
        <v>0</v>
      </c>
      <c r="ZD60">
        <v>0</v>
      </c>
      <c r="ZE60">
        <v>0</v>
      </c>
      <c r="ZF60">
        <v>0</v>
      </c>
      <c r="ZG60">
        <v>0</v>
      </c>
      <c r="ZH60">
        <v>0</v>
      </c>
      <c r="ZI60">
        <v>0</v>
      </c>
      <c r="ZJ60">
        <v>0</v>
      </c>
      <c r="ZK60">
        <v>0</v>
      </c>
      <c r="ZL60">
        <v>0</v>
      </c>
      <c r="ZM60">
        <v>0</v>
      </c>
      <c r="ZN60">
        <v>0</v>
      </c>
      <c r="ZO60">
        <v>0</v>
      </c>
      <c r="ZP60">
        <v>0</v>
      </c>
      <c r="ZQ60">
        <v>0</v>
      </c>
      <c r="ZR60">
        <v>0</v>
      </c>
      <c r="ZS60">
        <v>0</v>
      </c>
      <c r="ZT60">
        <v>0</v>
      </c>
      <c r="ZU60">
        <v>0</v>
      </c>
      <c r="ZV60">
        <v>0</v>
      </c>
      <c r="ZW60">
        <v>0</v>
      </c>
      <c r="ZX60">
        <v>0</v>
      </c>
      <c r="ZY60">
        <v>0</v>
      </c>
      <c r="ZZ60">
        <v>0</v>
      </c>
      <c r="AAA60">
        <v>0</v>
      </c>
      <c r="AAB60">
        <v>0</v>
      </c>
      <c r="AAC60">
        <v>0</v>
      </c>
      <c r="AAD60">
        <v>0</v>
      </c>
      <c r="AAE60">
        <v>0</v>
      </c>
      <c r="AAF60">
        <v>0</v>
      </c>
      <c r="AAG60">
        <v>0</v>
      </c>
      <c r="AAH60">
        <v>0</v>
      </c>
      <c r="AAI60">
        <v>0</v>
      </c>
      <c r="AAJ60">
        <v>0</v>
      </c>
      <c r="AAK60">
        <v>0</v>
      </c>
      <c r="AAL60">
        <v>0</v>
      </c>
      <c r="AAM60">
        <v>0</v>
      </c>
      <c r="AAN60">
        <v>0</v>
      </c>
      <c r="AAO60">
        <v>0</v>
      </c>
      <c r="AAP60">
        <v>0</v>
      </c>
      <c r="AAQ60">
        <v>0</v>
      </c>
      <c r="AAR60">
        <v>0</v>
      </c>
      <c r="AAS60">
        <v>0</v>
      </c>
      <c r="AAT60">
        <v>0</v>
      </c>
      <c r="AAU60">
        <v>0</v>
      </c>
      <c r="AAV60">
        <v>0</v>
      </c>
      <c r="AAW60">
        <v>0</v>
      </c>
      <c r="AAX60">
        <v>0</v>
      </c>
      <c r="AAY60">
        <v>0</v>
      </c>
      <c r="AAZ60">
        <v>0</v>
      </c>
      <c r="ABA60">
        <v>0</v>
      </c>
      <c r="ABB60">
        <v>0</v>
      </c>
      <c r="ABC60">
        <v>0</v>
      </c>
      <c r="ABD60">
        <v>0</v>
      </c>
      <c r="ABE60">
        <v>0</v>
      </c>
      <c r="ABF60">
        <v>0</v>
      </c>
      <c r="ABG60">
        <v>0</v>
      </c>
      <c r="ABH60">
        <v>0</v>
      </c>
      <c r="ABI60">
        <v>0</v>
      </c>
      <c r="ABJ60">
        <v>0</v>
      </c>
      <c r="ABK60">
        <v>0</v>
      </c>
      <c r="ABL60">
        <v>0</v>
      </c>
      <c r="ABM60">
        <v>0</v>
      </c>
      <c r="ABN60">
        <v>0</v>
      </c>
      <c r="ABO60">
        <v>0</v>
      </c>
      <c r="ABP60">
        <v>0</v>
      </c>
      <c r="ABQ60">
        <v>0</v>
      </c>
      <c r="ABR60">
        <v>0</v>
      </c>
      <c r="ABS60">
        <v>0</v>
      </c>
      <c r="ABT60">
        <v>0</v>
      </c>
      <c r="ABU60">
        <v>0</v>
      </c>
      <c r="ABV60">
        <v>0</v>
      </c>
      <c r="ABW60">
        <v>0</v>
      </c>
      <c r="ABX60">
        <v>0</v>
      </c>
      <c r="ABY60">
        <v>0</v>
      </c>
      <c r="ABZ60">
        <v>0</v>
      </c>
      <c r="ACA60">
        <v>0</v>
      </c>
      <c r="ACB60">
        <v>0</v>
      </c>
      <c r="ACC60">
        <v>0</v>
      </c>
      <c r="ACD60">
        <v>0</v>
      </c>
      <c r="ACE60">
        <v>0</v>
      </c>
      <c r="ACF60">
        <v>0</v>
      </c>
      <c r="ACG60">
        <v>0</v>
      </c>
      <c r="ACH60">
        <v>0</v>
      </c>
      <c r="ACI60">
        <v>0</v>
      </c>
      <c r="ACJ60">
        <v>0</v>
      </c>
      <c r="ACK60">
        <v>0</v>
      </c>
      <c r="ACL60">
        <v>0</v>
      </c>
      <c r="ACM60">
        <v>0</v>
      </c>
      <c r="ACN60">
        <v>0</v>
      </c>
      <c r="ACO60">
        <v>0</v>
      </c>
      <c r="ACP60">
        <v>0</v>
      </c>
      <c r="ACQ60">
        <v>0</v>
      </c>
    </row>
    <row r="61" spans="2:771" x14ac:dyDescent="0.25">
      <c r="B61">
        <f>IF(A61='Clinical resources'!B64,0,1)</f>
        <v>0</v>
      </c>
      <c r="C61">
        <f>'Clinical resources'!D64</f>
        <v>0</v>
      </c>
      <c r="H61" t="str">
        <f>ROW(H58)&amp;". "&amp;'Clinical resources'!B64</f>
        <v xml:space="preserve">58. </v>
      </c>
      <c r="J61" t="str" cm="1">
        <f t="array" ref="J61">IF(SUM(IF('Clinical resources'!L64:P64="X",1,0)*'Clinical resources'!L$4:P$4)&gt;0,"X","")</f>
        <v/>
      </c>
      <c r="K61" t="str" cm="1">
        <f t="array" ref="K61">IF(SUM(IF('Clinical resources'!Q64:U64="X",1,0)*'Clinical resources'!Q$4:U$4)&gt;0,"X","")</f>
        <v/>
      </c>
      <c r="L61" t="str" cm="1">
        <f t="array" ref="L61">IF(SUM(IF('Clinical resources'!V64:Z64="X",1,0)*'Clinical resources'!V$4:Z$4)&gt;0,"X","")</f>
        <v/>
      </c>
      <c r="M61" t="str" cm="1">
        <f t="array" ref="M61">IF(SUM(IF('Clinical resources'!AA64:AE64="X",1,0)*'Clinical resources'!AA$4:AE$4)&gt;0,"X","")</f>
        <v/>
      </c>
      <c r="N61" t="str" cm="1">
        <f t="array" ref="N61">IF(SUM(IF('Clinical resources'!AF64:AJ64="X",1,0)*'Clinical resources'!AF$4:AJ$4)&gt;0,"X","")</f>
        <v/>
      </c>
      <c r="O61" t="str" cm="1">
        <f t="array" ref="O61">IF(SUM(IF('Clinical resources'!AK64:AO64="X",1,0)*'Clinical resources'!AK$4:AO$4)&gt;0,"X","")</f>
        <v/>
      </c>
      <c r="P61" t="str" cm="1">
        <f t="array" ref="P61">IF(SUM(IF('Clinical resources'!AP64:AT64="X",1,0)*'Clinical resources'!AP$4:AT$4)&gt;0,"X","")</f>
        <v/>
      </c>
      <c r="Q61" t="str" cm="1">
        <f t="array" ref="Q61">IF(SUM(IF('Clinical resources'!AU64:AY64="X",1,0)*'Clinical resources'!AU$4:AY$4)&gt;0,"X","")</f>
        <v/>
      </c>
      <c r="R61" t="str" cm="1">
        <f t="array" ref="R61">IF(SUM(IF('Clinical resources'!AZ64:BD64="X",1,0)*'Clinical resources'!AZ$4:BD$4)&gt;0,"X","")</f>
        <v/>
      </c>
      <c r="S61" t="str" cm="1">
        <f t="array" ref="S61">IF(SUM(IF('Clinical resources'!BE64:BI64="X",1,0)*'Clinical resources'!BE$4:BI$4)&gt;0,"X","")</f>
        <v/>
      </c>
      <c r="T61" t="str" cm="1">
        <f t="array" ref="T61">IF(SUM(IF('Clinical resources'!BJ64:BN64="X",1,0)*'Clinical resources'!BJ$4:BN$4)&gt;0,"X","")</f>
        <v/>
      </c>
      <c r="U61" t="str" cm="1">
        <f t="array" ref="U61">IF(SUM(IF('Clinical resources'!BO64:BS64="X",1,0)*'Clinical resources'!BO$4:BS$4)&gt;0,"X","")</f>
        <v/>
      </c>
      <c r="V61" t="str" cm="1">
        <f t="array" ref="V61">IF(SUM(IF('Clinical resources'!BT64:BX64="X",1,0)*'Clinical resources'!BT$4:BX$4)&gt;0,"X","")</f>
        <v/>
      </c>
      <c r="W61" t="str" cm="1">
        <f t="array" ref="W61">IF(SUM(IF('Clinical resources'!BY64:CC64="X",1,0)*'Clinical resources'!BY$4:CC$4)&gt;0,"X","")</f>
        <v/>
      </c>
      <c r="X61" t="str" cm="1">
        <f t="array" ref="X61">IF(SUM(IF('Clinical resources'!CD64:CH64="X",1,0)*'Clinical resources'!CD$4:CH$4)&gt;0,"X","")</f>
        <v/>
      </c>
      <c r="AA61">
        <f t="array" ref="AA61">SUM('Clinical resources'!$L$4:$P$4*IF('Clinical resources'!$L64:$P64="X",1,0))</f>
        <v>0</v>
      </c>
      <c r="AB61">
        <f t="array" ref="AB61">SUM('Clinical resources'!$Q$4:$U$4*IF('Clinical resources'!$Q64:$U64="X",1,0))</f>
        <v>0</v>
      </c>
      <c r="AC61">
        <f t="array" ref="AC61">SUM('Clinical resources'!$V$4:$Z$4*IF('Clinical resources'!$V64:$Z64="X",1,0))</f>
        <v>0</v>
      </c>
      <c r="AD61">
        <f t="array" ref="AD61">SUM('Clinical resources'!$AA$4:$AE$4*IF('Clinical resources'!$AA64:$AE64="X",1,0))</f>
        <v>0</v>
      </c>
      <c r="AE61">
        <f t="array" ref="AE61">SUM('Clinical resources'!$AF$4:$AJ$4*IF('Clinical resources'!$AF64:$AJ64="X",1,0))</f>
        <v>0</v>
      </c>
      <c r="AF61">
        <f t="array" ref="AF61">SUM('Clinical resources'!$AK$4:$AO$4*IF('Clinical resources'!$AK64:$AO64="X",1,0))</f>
        <v>0</v>
      </c>
      <c r="AG61">
        <f t="array" ref="AG61">SUM('Clinical resources'!$AP$4:$AT$4*IF('Clinical resources'!$AP64:$AT64="X",1,0))</f>
        <v>0</v>
      </c>
      <c r="AH61">
        <f t="array" ref="AH61">SUM('Clinical resources'!$AU$4:$AY$4*IF('Clinical resources'!$AU64:$AY64="X",1,0))</f>
        <v>0</v>
      </c>
      <c r="AI61">
        <f t="array" ref="AI61">SUM('Clinical resources'!$AZ$4:$BD$4*IF('Clinical resources'!$AZ64:$BD64="X",1,0))</f>
        <v>0</v>
      </c>
      <c r="AJ61">
        <f t="array" ref="AJ61">SUM('Clinical resources'!$BE$4:$BI$4*IF('Clinical resources'!$BE64:$BI64="X",1,0))</f>
        <v>0</v>
      </c>
      <c r="AK61">
        <f t="array" ref="AK61">SUM('Clinical resources'!$BJ$4:$BN$4*IF('Clinical resources'!$BJ64:$BN64="X",1,0))</f>
        <v>0</v>
      </c>
      <c r="AL61">
        <f t="array" ref="AL61">SUM('Clinical resources'!$BO$4:$BS$4*IF('Clinical resources'!$BO64:$BS64="X",1,0))</f>
        <v>0</v>
      </c>
      <c r="AM61">
        <f t="array" ref="AM61">SUM('Clinical resources'!$BT$4:$BX$4*IF('Clinical resources'!$BT64:$BX64="X",1,0))</f>
        <v>0</v>
      </c>
      <c r="AN61">
        <f t="array" ref="AN61">SUM('Clinical resources'!$BY$4:$CC$4*IF('Clinical resources'!$BY64:$CC64="X",1,0))</f>
        <v>0</v>
      </c>
      <c r="AO61">
        <f t="array" ref="AO61">SUM('Clinical resources'!$CD$4:$CH$4*IF('Clinical resources'!$CD64:$CH64="X",1,0))</f>
        <v>0</v>
      </c>
      <c r="AS61" cm="1">
        <f t="array" ref="AS61">IF(SUM(IF($J61:$X61=TRANSPOSE('Capacity Backing (Hide)2'!B$67:B$81),1,0))&gt;0,1,0)</f>
        <v>0</v>
      </c>
      <c r="AT61" cm="1">
        <f t="array" ref="AT61">IF(SUM(IF($J61:$X61=TRANSPOSE('Capacity Backing (Hide)2'!C$67:C$81),1,0))&gt;0,1,0)</f>
        <v>0</v>
      </c>
      <c r="AU61" cm="1">
        <f t="array" ref="AU61">IF(SUM(IF($J61:$X61=TRANSPOSE('Capacity Backing (Hide)2'!D$67:D$81),1,0))&gt;0,1,0)</f>
        <v>0</v>
      </c>
      <c r="AV61" cm="1">
        <f t="array" ref="AV61">IF(SUM(IF($J61:$X61=TRANSPOSE('Capacity Backing (Hide)2'!E$67:E$81),1,0))&gt;0,1,0)</f>
        <v>0</v>
      </c>
      <c r="AW61" cm="1">
        <f t="array" ref="AW61">IF(SUM(IF($J61:$X61=TRANSPOSE('Capacity Backing (Hide)2'!F$67:F$81),1,0))&gt;0,1,0)</f>
        <v>0</v>
      </c>
      <c r="AX61" cm="1">
        <f t="array" ref="AX61">IF(SUM(IF($J61:$X61=TRANSPOSE('Capacity Backing (Hide)2'!G$67:G$81),1,0))&gt;0,1,0)</f>
        <v>0</v>
      </c>
      <c r="AY61" cm="1">
        <f t="array" ref="AY61">IF(SUM(IF($J61:$X61=TRANSPOSE('Capacity Backing (Hide)2'!H$67:H$81),1,0))&gt;0,1,0)</f>
        <v>0</v>
      </c>
      <c r="AZ61" cm="1">
        <f t="array" ref="AZ61">IF(SUM(IF($J61:$X61=TRANSPOSE('Capacity Backing (Hide)2'!I$67:I$81),1,0))&gt;0,1,0)</f>
        <v>0</v>
      </c>
      <c r="BA61" cm="1">
        <f t="array" ref="BA61">IF(SUM(IF($J61:$X61=TRANSPOSE('Capacity Backing (Hide)2'!J$67:J$81),1,0))&gt;0,1,0)</f>
        <v>0</v>
      </c>
      <c r="BB61" cm="1">
        <f t="array" ref="BB61">IF(SUM(IF($J61:$X61=TRANSPOSE('Capacity Backing (Hide)2'!K$67:K$81),1,0))&gt;0,1,0)</f>
        <v>0</v>
      </c>
      <c r="BC61" cm="1">
        <f t="array" ref="BC61">IF(SUM(IF($J61:$X61=TRANSPOSE('Capacity Backing (Hide)2'!L$67:L$81),1,0))&gt;0,1,0)</f>
        <v>0</v>
      </c>
      <c r="BD61" cm="1">
        <f t="array" ref="BD61">IF(SUM(IF($J61:$X61=TRANSPOSE('Capacity Backing (Hide)2'!M$67:M$81),1,0))&gt;0,1,0)</f>
        <v>0</v>
      </c>
      <c r="BE61" cm="1">
        <f t="array" ref="BE61">IF(SUM(IF($J61:$X61=TRANSPOSE('Capacity Backing (Hide)2'!N$67:N$81),1,0))&gt;0,1,0)</f>
        <v>0</v>
      </c>
      <c r="BF61" cm="1">
        <f t="array" ref="BF61">IF(SUM(IF($J61:$X61=TRANSPOSE('Capacity Backing (Hide)2'!O$67:O$81),1,0))&gt;0,1,0)</f>
        <v>0</v>
      </c>
      <c r="BG61" cm="1">
        <f t="array" ref="BG61">IF(SUM(IF($J61:$X61=TRANSPOSE('Capacity Backing (Hide)2'!P$67:P$81),1,0))&gt;0,1,0)</f>
        <v>0</v>
      </c>
      <c r="BH61" cm="1">
        <f t="array" ref="BH61">IF(SUM(IF($J61:$X61=TRANSPOSE('Capacity Backing (Hide)2'!Q$67:Q$81),1,0))&gt;0,1,0)</f>
        <v>0</v>
      </c>
      <c r="BI61" cm="1">
        <f t="array" ref="BI61">IF(SUM(IF($J61:$X61=TRANSPOSE('Capacity Backing (Hide)2'!R$67:R$81),1,0))&gt;0,1,0)</f>
        <v>0</v>
      </c>
      <c r="BJ61" cm="1">
        <f t="array" ref="BJ61">IF(SUM(IF($J61:$X61=TRANSPOSE('Capacity Backing (Hide)2'!S$67:S$81),1,0))&gt;0,1,0)</f>
        <v>0</v>
      </c>
      <c r="BK61" cm="1">
        <f t="array" ref="BK61">IF(SUM(IF($J61:$X61=TRANSPOSE('Capacity Backing (Hide)2'!T$67:T$81),1,0))&gt;0,1,0)</f>
        <v>0</v>
      </c>
      <c r="BL61" cm="1">
        <f t="array" ref="BL61">IF(SUM(IF($J61:$X61=TRANSPOSE('Capacity Backing (Hide)2'!U$67:U$81),1,0))&gt;0,1,0)</f>
        <v>0</v>
      </c>
      <c r="BM61" cm="1">
        <f t="array" ref="BM61">IF(SUM(IF($J61:$X61=TRANSPOSE('Capacity Backing (Hide)2'!V$67:V$81),1,0))&gt;0,1,0)</f>
        <v>0</v>
      </c>
      <c r="BN61" cm="1">
        <f t="array" ref="BN61">IF(SUM(IF($J61:$X61=TRANSPOSE('Capacity Backing (Hide)2'!W$67:W$81),1,0))&gt;0,1,0)</f>
        <v>0</v>
      </c>
      <c r="BO61" cm="1">
        <f t="array" ref="BO61">IF(SUM(IF($J61:$X61=TRANSPOSE('Capacity Backing (Hide)2'!X$67:X$81),1,0))&gt;0,1,0)</f>
        <v>0</v>
      </c>
      <c r="BP61" cm="1">
        <f t="array" ref="BP61">IF(SUM(IF($J61:$X61=TRANSPOSE('Capacity Backing (Hide)2'!Y$67:Y$81),1,0))&gt;0,1,0)</f>
        <v>0</v>
      </c>
      <c r="BQ61" cm="1">
        <f t="array" ref="BQ61">IF(SUM(IF($J61:$X61=TRANSPOSE('Capacity Backing (Hide)2'!Z$67:Z$81),1,0))&gt;0,1,0)</f>
        <v>0</v>
      </c>
      <c r="BR61" cm="1">
        <f t="array" ref="BR61">IF(SUM(IF($J61:$X61=TRANSPOSE('Capacity Backing (Hide)2'!AA$67:AA$81),1,0))&gt;0,1,0)</f>
        <v>0</v>
      </c>
      <c r="BS61" cm="1">
        <f t="array" ref="BS61">IF(SUM(IF($J61:$X61=TRANSPOSE('Capacity Backing (Hide)2'!AB$67:AB$81),1,0))&gt;0,1,0)</f>
        <v>0</v>
      </c>
      <c r="BT61" cm="1">
        <f t="array" ref="BT61">IF(SUM(IF($J61:$X61=TRANSPOSE('Capacity Backing (Hide)2'!AC$67:AC$81),1,0))&gt;0,1,0)</f>
        <v>0</v>
      </c>
      <c r="BU61" cm="1">
        <f t="array" ref="BU61">IF(SUM(IF($J61:$X61=TRANSPOSE('Capacity Backing (Hide)2'!AD$67:AD$81),1,0))&gt;0,1,0)</f>
        <v>0</v>
      </c>
      <c r="BV61" cm="1">
        <f t="array" ref="BV61">IF(SUM(IF($J61:$X61=TRANSPOSE('Capacity Backing (Hide)2'!AE$67:AE$81),1,0))&gt;0,1,0)</f>
        <v>0</v>
      </c>
      <c r="BW61" cm="1">
        <f t="array" ref="BW61">IF(SUM(IF($J61:$X61=TRANSPOSE('Capacity Backing (Hide)2'!AF$67:AF$81),1,0))&gt;0,1,0)</f>
        <v>0</v>
      </c>
      <c r="BX61" cm="1">
        <f t="array" ref="BX61">IF(SUM(IF($J61:$X61=TRANSPOSE('Capacity Backing (Hide)2'!AG$67:AG$81),1,0))&gt;0,1,0)</f>
        <v>0</v>
      </c>
      <c r="BY61" cm="1">
        <f t="array" ref="BY61">IF(SUM(IF($J61:$X61=TRANSPOSE('Capacity Backing (Hide)2'!AH$67:AH$81),1,0))&gt;0,1,0)</f>
        <v>0</v>
      </c>
      <c r="BZ61" cm="1">
        <f t="array" ref="BZ61">IF(SUM(IF($J61:$X61=TRANSPOSE('Capacity Backing (Hide)2'!AI$67:AI$81),1,0))&gt;0,1,0)</f>
        <v>0</v>
      </c>
      <c r="CA61" cm="1">
        <f t="array" ref="CA61">IF(SUM(IF($J61:$X61=TRANSPOSE('Capacity Backing (Hide)2'!AJ$67:AJ$81),1,0))&gt;0,1,0)</f>
        <v>0</v>
      </c>
      <c r="CB61" cm="1">
        <f t="array" ref="CB61">IF(SUM(IF($J61:$X61=TRANSPOSE('Capacity Backing (Hide)2'!AK$67:AK$81),1,0))&gt;0,1,0)</f>
        <v>0</v>
      </c>
      <c r="CC61" cm="1">
        <f t="array" ref="CC61">IF(SUM(IF($J61:$X61=TRANSPOSE('Capacity Backing (Hide)2'!AL$67:AL$81),1,0))&gt;0,1,0)</f>
        <v>0</v>
      </c>
      <c r="CD61" cm="1">
        <f t="array" ref="CD61">IF(SUM(IF($J61:$X61=TRANSPOSE('Capacity Backing (Hide)2'!AM$67:AM$81),1,0))&gt;0,1,0)</f>
        <v>0</v>
      </c>
      <c r="CE61" cm="1">
        <f t="array" ref="CE61">IF(SUM(IF($J61:$X61=TRANSPOSE('Capacity Backing (Hide)2'!AN$67:AN$81),1,0))&gt;0,1,0)</f>
        <v>0</v>
      </c>
      <c r="CF61" cm="1">
        <f t="array" ref="CF61">IF(SUM(IF($J61:$X61=TRANSPOSE('Capacity Backing (Hide)2'!AO$67:AO$81),1,0))&gt;0,1,0)</f>
        <v>0</v>
      </c>
      <c r="CG61" cm="1">
        <f t="array" ref="CG61">IF(SUM(IF($J61:$X61=TRANSPOSE('Capacity Backing (Hide)2'!AP$67:AP$81),1,0))&gt;0,1,0)</f>
        <v>0</v>
      </c>
      <c r="CH61" cm="1">
        <f t="array" ref="CH61">IF(SUM(IF($J61:$X61=TRANSPOSE('Capacity Backing (Hide)2'!AQ$67:AQ$81),1,0))&gt;0,1,0)</f>
        <v>0</v>
      </c>
      <c r="CI61" cm="1">
        <f t="array" ref="CI61">IF(SUM(IF($J61:$X61=TRANSPOSE('Capacity Backing (Hide)2'!AR$67:AR$81),1,0))&gt;0,1,0)</f>
        <v>0</v>
      </c>
      <c r="CJ61" cm="1">
        <f t="array" ref="CJ61">IF(SUM(IF($J61:$X61=TRANSPOSE('Capacity Backing (Hide)2'!AS$67:AS$81),1,0))&gt;0,1,0)</f>
        <v>0</v>
      </c>
      <c r="CK61" cm="1">
        <f t="array" ref="CK61">IF(SUM(IF($J61:$X61=TRANSPOSE('Capacity Backing (Hide)2'!AT$67:AT$81),1,0))&gt;0,1,0)</f>
        <v>0</v>
      </c>
      <c r="CL61" cm="1">
        <f t="array" ref="CL61">IF(SUM(IF($J61:$X61=TRANSPOSE('Capacity Backing (Hide)2'!AU$67:AU$81),1,0))&gt;0,1,0)</f>
        <v>0</v>
      </c>
      <c r="CM61" cm="1">
        <f t="array" ref="CM61">IF(SUM(IF($J61:$X61=TRANSPOSE('Capacity Backing (Hide)2'!AV$67:AV$81),1,0))&gt;0,1,0)</f>
        <v>0</v>
      </c>
      <c r="CN61" cm="1">
        <f t="array" ref="CN61">IF(SUM(IF($J61:$X61=TRANSPOSE('Capacity Backing (Hide)2'!AW$67:AW$81),1,0))&gt;0,1,0)</f>
        <v>0</v>
      </c>
      <c r="CO61" cm="1">
        <f t="array" ref="CO61">IF(SUM(IF($J61:$X61=TRANSPOSE('Capacity Backing (Hide)2'!AX$67:AX$81),1,0))&gt;0,1,0)</f>
        <v>0</v>
      </c>
      <c r="CP61" cm="1">
        <f t="array" ref="CP61">IF(SUM(IF($J61:$X61=TRANSPOSE('Capacity Backing (Hide)2'!AY$67:AY$81),1,0))&gt;0,1,0)</f>
        <v>0</v>
      </c>
      <c r="CQ61" cm="1">
        <f t="array" ref="CQ61">IF(SUM(IF($J61:$X61=TRANSPOSE('Capacity Backing (Hide)2'!AZ$67:AZ$81),1,0))&gt;0,1,0)</f>
        <v>0</v>
      </c>
      <c r="CR61" cm="1">
        <f t="array" ref="CR61">IF(SUM(IF($J61:$X61=TRANSPOSE('Capacity Backing (Hide)2'!BA$67:BA$81),1,0))&gt;0,1,0)</f>
        <v>0</v>
      </c>
      <c r="CS61" cm="1">
        <f t="array" ref="CS61">IF(SUM(IF($J61:$X61=TRANSPOSE('Capacity Backing (Hide)2'!BB$67:BB$81),1,0))&gt;0,1,0)</f>
        <v>0</v>
      </c>
      <c r="CT61" cm="1">
        <f t="array" ref="CT61">IF(SUM(IF($J61:$X61=TRANSPOSE('Capacity Backing (Hide)2'!BC$67:BC$81),1,0))&gt;0,1,0)</f>
        <v>0</v>
      </c>
      <c r="CU61" cm="1">
        <f t="array" ref="CU61">IF(SUM(IF($J61:$X61=TRANSPOSE('Capacity Backing (Hide)2'!BD$67:BD$81),1,0))&gt;0,1,0)</f>
        <v>0</v>
      </c>
      <c r="CV61" cm="1">
        <f t="array" ref="CV61">IF(SUM(IF($J61:$X61=TRANSPOSE('Capacity Backing (Hide)2'!BE$67:BE$81),1,0))&gt;0,1,0)</f>
        <v>0</v>
      </c>
      <c r="CW61" cm="1">
        <f t="array" ref="CW61">IF(SUM(IF($J61:$X61=TRANSPOSE('Capacity Backing (Hide)2'!BF$67:BF$81),1,0))&gt;0,1,0)</f>
        <v>0</v>
      </c>
      <c r="CX61" cm="1">
        <f t="array" ref="CX61">IF(SUM(IF($J61:$X61=TRANSPOSE('Capacity Backing (Hide)2'!BG$67:BG$81),1,0))&gt;0,1,0)</f>
        <v>0</v>
      </c>
      <c r="CY61" cm="1">
        <f t="array" ref="CY61">IF(SUM(IF($J61:$X61=TRANSPOSE('Capacity Backing (Hide)2'!BH$67:BH$81),1,0))&gt;0,1,0)</f>
        <v>0</v>
      </c>
      <c r="CZ61" cm="1">
        <f t="array" ref="CZ61">IF(SUM(IF($J61:$X61=TRANSPOSE('Capacity Backing (Hide)2'!BI$67:BI$81),1,0))&gt;0,1,0)</f>
        <v>0</v>
      </c>
      <c r="DA61" cm="1">
        <f t="array" ref="DA61">IF(SUM(IF($J61:$X61=TRANSPOSE('Capacity Backing (Hide)2'!BJ$67:BJ$81),1,0))&gt;0,1,0)</f>
        <v>0</v>
      </c>
      <c r="DB61" cm="1">
        <f t="array" ref="DB61">IF(SUM(IF($J61:$X61=TRANSPOSE('Capacity Backing (Hide)2'!BK$67:BK$81),1,0))&gt;0,1,0)</f>
        <v>0</v>
      </c>
      <c r="DC61" cm="1">
        <f t="array" ref="DC61">IF(SUM(IF($J61:$X61=TRANSPOSE('Capacity Backing (Hide)2'!BL$67:BL$81),1,0))&gt;0,1,0)</f>
        <v>0</v>
      </c>
      <c r="DD61" cm="1">
        <f t="array" ref="DD61">IF(SUM(IF($J61:$X61=TRANSPOSE('Capacity Backing (Hide)2'!BM$67:BM$81),1,0))&gt;0,1,0)</f>
        <v>0</v>
      </c>
      <c r="DE61" cm="1">
        <f t="array" ref="DE61">IF(SUM(IF($J61:$X61=TRANSPOSE('Capacity Backing (Hide)2'!BN$67:BN$81),1,0))&gt;0,1,0)</f>
        <v>0</v>
      </c>
      <c r="DF61" cm="1">
        <f t="array" ref="DF61">IF(SUM(IF($J61:$X61=TRANSPOSE('Capacity Backing (Hide)2'!BO$67:BO$81),1,0))&gt;0,1,0)</f>
        <v>0</v>
      </c>
      <c r="DG61" cm="1">
        <f t="array" ref="DG61">IF(SUM(IF($J61:$X61=TRANSPOSE('Capacity Backing (Hide)2'!BP$67:BP$81),1,0))&gt;0,1,0)</f>
        <v>0</v>
      </c>
      <c r="DH61" cm="1">
        <f t="array" ref="DH61">IF(SUM(IF($J61:$X61=TRANSPOSE('Capacity Backing (Hide)2'!BQ$67:BQ$81),1,0))&gt;0,1,0)</f>
        <v>0</v>
      </c>
      <c r="DI61" cm="1">
        <f t="array" ref="DI61">IF(SUM(IF($J61:$X61=TRANSPOSE('Capacity Backing (Hide)2'!BR$67:BR$81),1,0))&gt;0,1,0)</f>
        <v>0</v>
      </c>
      <c r="DJ61" cm="1">
        <f t="array" ref="DJ61">IF(SUM(IF($J61:$X61=TRANSPOSE('Capacity Backing (Hide)2'!BS$67:BS$81),1,0))&gt;0,1,0)</f>
        <v>0</v>
      </c>
      <c r="DK61" cm="1">
        <f t="array" ref="DK61">IF(SUM(IF($J61:$X61=TRANSPOSE('Capacity Backing (Hide)2'!BT$67:BT$81),1,0))&gt;0,1,0)</f>
        <v>0</v>
      </c>
      <c r="DL61" cm="1">
        <f t="array" ref="DL61">IF(SUM(IF($J61:$X61=TRANSPOSE('Capacity Backing (Hide)2'!BU$67:BU$81),1,0))&gt;0,1,0)</f>
        <v>0</v>
      </c>
      <c r="DM61" cm="1">
        <f t="array" ref="DM61">IF(SUM(IF($J61:$X61=TRANSPOSE('Capacity Backing (Hide)2'!BV$67:BV$81),1,0))&gt;0,1,0)</f>
        <v>0</v>
      </c>
      <c r="DN61" cm="1">
        <f t="array" ref="DN61">IF(SUM(IF($J61:$X61=TRANSPOSE('Capacity Backing (Hide)2'!BW$67:BW$81),1,0))&gt;0,1,0)</f>
        <v>0</v>
      </c>
      <c r="DO61" cm="1">
        <f t="array" ref="DO61">IF(SUM(IF($J61:$X61=TRANSPOSE('Capacity Backing (Hide)2'!BX$67:BX$81),1,0))&gt;0,1,0)</f>
        <v>0</v>
      </c>
      <c r="DP61" cm="1">
        <f t="array" ref="DP61">IF(SUM(IF($J61:$X61=TRANSPOSE('Capacity Backing (Hide)2'!BY$67:BY$81),1,0))&gt;0,1,0)</f>
        <v>0</v>
      </c>
      <c r="DQ61" cm="1">
        <f t="array" ref="DQ61">IF(SUM(IF($J61:$X61=TRANSPOSE('Capacity Backing (Hide)2'!BZ$67:BZ$81),1,0))&gt;0,1,0)</f>
        <v>0</v>
      </c>
      <c r="DR61" cm="1">
        <f t="array" ref="DR61">IF(SUM(IF($J61:$X61=TRANSPOSE('Capacity Backing (Hide)2'!CA$67:CA$81),1,0))&gt;0,1,0)</f>
        <v>0</v>
      </c>
      <c r="DS61" cm="1">
        <f t="array" ref="DS61">IF(SUM(IF($J61:$X61=TRANSPOSE('Capacity Backing (Hide)2'!CB$67:CB$81),1,0))&gt;0,1,0)</f>
        <v>0</v>
      </c>
      <c r="DT61" cm="1">
        <f t="array" ref="DT61">IF(SUM(IF($J61:$X61=TRANSPOSE('Capacity Backing (Hide)2'!CC$67:CC$81),1,0))&gt;0,1,0)</f>
        <v>0</v>
      </c>
      <c r="DU61" cm="1">
        <f t="array" ref="DU61">IF(SUM(IF($J61:$X61=TRANSPOSE('Capacity Backing (Hide)2'!CD$67:CD$81),1,0))&gt;0,1,0)</f>
        <v>0</v>
      </c>
      <c r="DV61" cm="1">
        <f t="array" ref="DV61">IF(SUM(IF($J61:$X61=TRANSPOSE('Capacity Backing (Hide)2'!CE$67:CE$81),1,0))&gt;0,1,0)</f>
        <v>0</v>
      </c>
      <c r="DW61" cm="1">
        <f t="array" ref="DW61">IF(SUM(IF($J61:$X61=TRANSPOSE('Capacity Backing (Hide)2'!CF$67:CF$81),1,0))&gt;0,1,0)</f>
        <v>0</v>
      </c>
      <c r="DX61" cm="1">
        <f t="array" ref="DX61">IF(SUM(IF($J61:$X61=TRANSPOSE('Capacity Backing (Hide)2'!CG$67:CG$81),1,0))&gt;0,1,0)</f>
        <v>0</v>
      </c>
      <c r="DY61" cm="1">
        <f t="array" ref="DY61">IF(SUM(IF($J61:$X61=TRANSPOSE('Capacity Backing (Hide)2'!CH$67:CH$81),1,0))&gt;0,1,0)</f>
        <v>0</v>
      </c>
      <c r="DZ61" cm="1">
        <f t="array" ref="DZ61">IF(SUM(IF($J61:$X61=TRANSPOSE('Capacity Backing (Hide)2'!CI$67:CI$81),1,0))&gt;0,1,0)</f>
        <v>0</v>
      </c>
      <c r="EA61" cm="1">
        <f t="array" ref="EA61">IF(SUM(IF($J61:$X61=TRANSPOSE('Capacity Backing (Hide)2'!CJ$67:CJ$81),1,0))&gt;0,1,0)</f>
        <v>0</v>
      </c>
      <c r="EB61" cm="1">
        <f t="array" ref="EB61">IF(SUM(IF($J61:$X61=TRANSPOSE('Capacity Backing (Hide)2'!CK$67:CK$81),1,0))&gt;0,1,0)</f>
        <v>0</v>
      </c>
      <c r="EC61" cm="1">
        <f t="array" ref="EC61">IF(SUM(IF($J61:$X61=TRANSPOSE('Capacity Backing (Hide)2'!CL$67:CL$81),1,0))&gt;0,1,0)</f>
        <v>0</v>
      </c>
      <c r="ED61" cm="1">
        <f t="array" ref="ED61">IF(SUM(IF($J61:$X61=TRANSPOSE('Capacity Backing (Hide)2'!CM$67:CM$81),1,0))&gt;0,1,0)</f>
        <v>0</v>
      </c>
      <c r="EE61" cm="1">
        <f t="array" ref="EE61">IF(SUM(IF($J61:$X61=TRANSPOSE('Capacity Backing (Hide)2'!CN$67:CN$81),1,0))&gt;0,1,0)</f>
        <v>0</v>
      </c>
      <c r="EF61" cm="1">
        <f t="array" ref="EF61">IF(SUM(IF($J61:$X61=TRANSPOSE('Capacity Backing (Hide)2'!CO$67:CO$81),1,0))&gt;0,1,0)</f>
        <v>0</v>
      </c>
      <c r="EG61" cm="1">
        <f t="array" ref="EG61">IF(SUM(IF($J61:$X61=TRANSPOSE('Capacity Backing (Hide)2'!CP$67:CP$81),1,0))&gt;0,1,0)</f>
        <v>0</v>
      </c>
      <c r="EH61" cm="1">
        <f t="array" ref="EH61">IF(SUM(IF($J61:$X61=TRANSPOSE('Capacity Backing (Hide)2'!CQ$67:CQ$81),1,0))&gt;0,1,0)</f>
        <v>0</v>
      </c>
      <c r="EI61" cm="1">
        <f t="array" ref="EI61">IF(SUM(IF($J61:$X61=TRANSPOSE('Capacity Backing (Hide)2'!CR$67:CR$81),1,0))&gt;0,1,0)</f>
        <v>0</v>
      </c>
      <c r="EJ61" cm="1">
        <f t="array" ref="EJ61">IF(SUM(IF($J61:$X61=TRANSPOSE('Capacity Backing (Hide)2'!CS$67:CS$81),1,0))&gt;0,1,0)</f>
        <v>0</v>
      </c>
      <c r="EK61" cm="1">
        <f t="array" ref="EK61">IF(SUM(IF($J61:$X61=TRANSPOSE('Capacity Backing (Hide)2'!CT$67:CT$81),1,0))&gt;0,1,0)</f>
        <v>0</v>
      </c>
      <c r="EL61" cm="1">
        <f t="array" ref="EL61">IF(SUM(IF($J61:$X61=TRANSPOSE('Capacity Backing (Hide)2'!CU$67:CU$81),1,0))&gt;0,1,0)</f>
        <v>0</v>
      </c>
      <c r="EM61" cm="1">
        <f t="array" ref="EM61">IF(SUM(IF($J61:$X61=TRANSPOSE('Capacity Backing (Hide)2'!CV$67:CV$81),1,0))&gt;0,1,0)</f>
        <v>0</v>
      </c>
      <c r="EN61" cm="1">
        <f t="array" ref="EN61">IF(SUM(IF($J61:$X61=TRANSPOSE('Capacity Backing (Hide)2'!CW$67:CW$81),1,0))&gt;0,1,0)</f>
        <v>0</v>
      </c>
      <c r="EQ61" cm="1">
        <f t="array" ref="EQ61">IF(SUM(IF($J61:$X61=TRANSPOSE('Capacity Backing (Hide)2'!B$203:B$217),1,0))&gt;0,1,0)</f>
        <v>0</v>
      </c>
      <c r="ER61" cm="1">
        <f t="array" ref="ER61">IF(SUM(IF($J61:$X61=TRANSPOSE('Capacity Backing (Hide)2'!C$203:C$217),1,0))&gt;0,1,0)</f>
        <v>0</v>
      </c>
      <c r="ES61" cm="1">
        <f t="array" ref="ES61">IF(SUM(IF($J61:$X61=TRANSPOSE('Capacity Backing (Hide)2'!D$203:D$217),1,0))&gt;0,1,0)</f>
        <v>0</v>
      </c>
      <c r="ET61" cm="1">
        <f t="array" ref="ET61">IF(SUM(IF($J61:$X61=TRANSPOSE('Capacity Backing (Hide)2'!E$203:E$217),1,0))&gt;0,1,0)</f>
        <v>0</v>
      </c>
      <c r="EU61" cm="1">
        <f t="array" ref="EU61">IF(SUM(IF($J61:$X61=TRANSPOSE('Capacity Backing (Hide)2'!F$203:F$217),1,0))&gt;0,1,0)</f>
        <v>0</v>
      </c>
      <c r="EV61" cm="1">
        <f t="array" ref="EV61">IF(SUM(IF($J61:$X61=TRANSPOSE('Capacity Backing (Hide)2'!G$203:G$217),1,0))&gt;0,1,0)</f>
        <v>0</v>
      </c>
      <c r="EW61" cm="1">
        <f t="array" ref="EW61">IF(SUM(IF($J61:$X61=TRANSPOSE('Capacity Backing (Hide)2'!H$203:H$217),1,0))&gt;0,1,0)</f>
        <v>0</v>
      </c>
      <c r="EX61" cm="1">
        <f t="array" ref="EX61">IF(SUM(IF($J61:$X61=TRANSPOSE('Capacity Backing (Hide)2'!I$203:I$217),1,0))&gt;0,1,0)</f>
        <v>0</v>
      </c>
      <c r="EY61" cm="1">
        <f t="array" ref="EY61">IF(SUM(IF($J61:$X61=TRANSPOSE('Capacity Backing (Hide)2'!J$203:J$217),1,0))&gt;0,1,0)</f>
        <v>0</v>
      </c>
      <c r="EZ61" cm="1">
        <f t="array" ref="EZ61">IF(SUM(IF($J61:$X61=TRANSPOSE('Capacity Backing (Hide)2'!K$203:K$217),1,0))&gt;0,1,0)</f>
        <v>0</v>
      </c>
      <c r="FA61" cm="1">
        <f t="array" ref="FA61">IF(SUM(IF($J61:$X61=TRANSPOSE('Capacity Backing (Hide)2'!L$203:L$217),1,0))&gt;0,1,0)</f>
        <v>0</v>
      </c>
      <c r="FB61" cm="1">
        <f t="array" ref="FB61">IF(SUM(IF($J61:$X61=TRANSPOSE('Capacity Backing (Hide)2'!M$203:M$217),1,0))&gt;0,1,0)</f>
        <v>0</v>
      </c>
      <c r="FC61" cm="1">
        <f t="array" ref="FC61">IF(SUM(IF($J61:$X61=TRANSPOSE('Capacity Backing (Hide)2'!N$203:N$217),1,0))&gt;0,1,0)</f>
        <v>0</v>
      </c>
      <c r="FD61" cm="1">
        <f t="array" ref="FD61">IF(SUM(IF($J61:$X61=TRANSPOSE('Capacity Backing (Hide)2'!O$203:O$217),1,0))&gt;0,1,0)</f>
        <v>0</v>
      </c>
      <c r="FE61" cm="1">
        <f t="array" ref="FE61">IF(SUM(IF($J61:$X61=TRANSPOSE('Capacity Backing (Hide)2'!P$203:P$217),1,0))&gt;0,1,0)</f>
        <v>0</v>
      </c>
      <c r="FF61" cm="1">
        <f t="array" ref="FF61">IF(SUM(IF($J61:$X61=TRANSPOSE('Capacity Backing (Hide)2'!Q$203:Q$217),1,0))&gt;0,1,0)</f>
        <v>0</v>
      </c>
      <c r="FG61" cm="1">
        <f t="array" ref="FG61">IF(SUM(IF($J61:$X61=TRANSPOSE('Capacity Backing (Hide)2'!R$203:R$217),1,0))&gt;0,1,0)</f>
        <v>0</v>
      </c>
      <c r="FH61" cm="1">
        <f t="array" ref="FH61">IF(SUM(IF($J61:$X61=TRANSPOSE('Capacity Backing (Hide)2'!S$203:S$217),1,0))&gt;0,1,0)</f>
        <v>0</v>
      </c>
      <c r="FI61" cm="1">
        <f t="array" ref="FI61">IF(SUM(IF($J61:$X61=TRANSPOSE('Capacity Backing (Hide)2'!T$203:T$217),1,0))&gt;0,1,0)</f>
        <v>0</v>
      </c>
      <c r="FJ61" cm="1">
        <f t="array" ref="FJ61">IF(SUM(IF($J61:$X61=TRANSPOSE('Capacity Backing (Hide)2'!U$203:U$217),1,0))&gt;0,1,0)</f>
        <v>0</v>
      </c>
      <c r="FK61" cm="1">
        <f t="array" ref="FK61">IF(SUM(IF($J61:$X61=TRANSPOSE('Capacity Backing (Hide)2'!V$203:V$217),1,0))&gt;0,1,0)</f>
        <v>0</v>
      </c>
      <c r="FL61" cm="1">
        <f t="array" ref="FL61">IF(SUM(IF($J61:$X61=TRANSPOSE('Capacity Backing (Hide)2'!W$203:W$217),1,0))&gt;0,1,0)</f>
        <v>0</v>
      </c>
      <c r="FM61" cm="1">
        <f t="array" ref="FM61">IF(SUM(IF($J61:$X61=TRANSPOSE('Capacity Backing (Hide)2'!X$203:X$217),1,0))&gt;0,1,0)</f>
        <v>0</v>
      </c>
      <c r="FN61" cm="1">
        <f t="array" ref="FN61">IF(SUM(IF($J61:$X61=TRANSPOSE('Capacity Backing (Hide)2'!Y$203:Y$217),1,0))&gt;0,1,0)</f>
        <v>0</v>
      </c>
      <c r="FO61" cm="1">
        <f t="array" ref="FO61">IF(SUM(IF($J61:$X61=TRANSPOSE('Capacity Backing (Hide)2'!Z$203:Z$217),1,0))&gt;0,1,0)</f>
        <v>0</v>
      </c>
      <c r="FP61" cm="1">
        <f t="array" ref="FP61">IF(SUM(IF($J61:$X61=TRANSPOSE('Capacity Backing (Hide)2'!AA$203:AA$217),1,0))&gt;0,1,0)</f>
        <v>0</v>
      </c>
      <c r="FQ61" cm="1">
        <f t="array" ref="FQ61">IF(SUM(IF($J61:$X61=TRANSPOSE('Capacity Backing (Hide)2'!AB$203:AB$217),1,0))&gt;0,1,0)</f>
        <v>0</v>
      </c>
      <c r="FR61" cm="1">
        <f t="array" ref="FR61">IF(SUM(IF($J61:$X61=TRANSPOSE('Capacity Backing (Hide)2'!AC$203:AC$217),1,0))&gt;0,1,0)</f>
        <v>0</v>
      </c>
      <c r="FS61" cm="1">
        <f t="array" ref="FS61">IF(SUM(IF($J61:$X61=TRANSPOSE('Capacity Backing (Hide)2'!AD$203:AD$217),1,0))&gt;0,1,0)</f>
        <v>0</v>
      </c>
      <c r="FT61" cm="1">
        <f t="array" ref="FT61">IF(SUM(IF($J61:$X61=TRANSPOSE('Capacity Backing (Hide)2'!AE$203:AE$217),1,0))&gt;0,1,0)</f>
        <v>0</v>
      </c>
      <c r="FU61" cm="1">
        <f t="array" ref="FU61">IF(SUM(IF($J61:$X61=TRANSPOSE('Capacity Backing (Hide)2'!AF$203:AF$217),1,0))&gt;0,1,0)</f>
        <v>0</v>
      </c>
      <c r="FV61" cm="1">
        <f t="array" ref="FV61">IF(SUM(IF($J61:$X61=TRANSPOSE('Capacity Backing (Hide)2'!AG$203:AG$217),1,0))&gt;0,1,0)</f>
        <v>0</v>
      </c>
      <c r="FW61" cm="1">
        <f t="array" ref="FW61">IF(SUM(IF($J61:$X61=TRANSPOSE('Capacity Backing (Hide)2'!AH$203:AH$217),1,0))&gt;0,1,0)</f>
        <v>0</v>
      </c>
      <c r="FX61" cm="1">
        <f t="array" ref="FX61">IF(SUM(IF($J61:$X61=TRANSPOSE('Capacity Backing (Hide)2'!AI$203:AI$217),1,0))&gt;0,1,0)</f>
        <v>0</v>
      </c>
      <c r="FY61" cm="1">
        <f t="array" ref="FY61">IF(SUM(IF($J61:$X61=TRANSPOSE('Capacity Backing (Hide)2'!AJ$203:AJ$217),1,0))&gt;0,1,0)</f>
        <v>0</v>
      </c>
      <c r="FZ61" cm="1">
        <f t="array" ref="FZ61">IF(SUM(IF($J61:$X61=TRANSPOSE('Capacity Backing (Hide)2'!AK$203:AK$217),1,0))&gt;0,1,0)</f>
        <v>0</v>
      </c>
      <c r="GA61" cm="1">
        <f t="array" ref="GA61">IF(SUM(IF($J61:$X61=TRANSPOSE('Capacity Backing (Hide)2'!AL$203:AL$217),1,0))&gt;0,1,0)</f>
        <v>0</v>
      </c>
      <c r="GB61" cm="1">
        <f t="array" ref="GB61">IF(SUM(IF($J61:$X61=TRANSPOSE('Capacity Backing (Hide)2'!AM$203:AM$217),1,0))&gt;0,1,0)</f>
        <v>0</v>
      </c>
      <c r="GC61" cm="1">
        <f t="array" ref="GC61">IF(SUM(IF($J61:$X61=TRANSPOSE('Capacity Backing (Hide)2'!AN$203:AN$217),1,0))&gt;0,1,0)</f>
        <v>0</v>
      </c>
      <c r="GD61" cm="1">
        <f t="array" ref="GD61">IF(SUM(IF($J61:$X61=TRANSPOSE('Capacity Backing (Hide)2'!AO$203:AO$217),1,0))&gt;0,1,0)</f>
        <v>0</v>
      </c>
      <c r="GE61" cm="1">
        <f t="array" ref="GE61">IF(SUM(IF($J61:$X61=TRANSPOSE('Capacity Backing (Hide)2'!AP$203:AP$217),1,0))&gt;0,1,0)</f>
        <v>0</v>
      </c>
      <c r="GF61" cm="1">
        <f t="array" ref="GF61">IF(SUM(IF($J61:$X61=TRANSPOSE('Capacity Backing (Hide)2'!AQ$203:AQ$217),1,0))&gt;0,1,0)</f>
        <v>0</v>
      </c>
      <c r="GG61" cm="1">
        <f t="array" ref="GG61">IF(SUM(IF($J61:$X61=TRANSPOSE('Capacity Backing (Hide)2'!AR$203:AR$217),1,0))&gt;0,1,0)</f>
        <v>0</v>
      </c>
      <c r="GH61" cm="1">
        <f t="array" ref="GH61">IF(SUM(IF($J61:$X61=TRANSPOSE('Capacity Backing (Hide)2'!AS$203:AS$217),1,0))&gt;0,1,0)</f>
        <v>0</v>
      </c>
      <c r="GI61" cm="1">
        <f t="array" ref="GI61">IF(SUM(IF($J61:$X61=TRANSPOSE('Capacity Backing (Hide)2'!AT$203:AT$217),1,0))&gt;0,1,0)</f>
        <v>0</v>
      </c>
      <c r="GJ61" cm="1">
        <f t="array" ref="GJ61">IF(SUM(IF($J61:$X61=TRANSPOSE('Capacity Backing (Hide)2'!AU$203:AU$217),1,0))&gt;0,1,0)</f>
        <v>0</v>
      </c>
      <c r="GK61" cm="1">
        <f t="array" ref="GK61">IF(SUM(IF($J61:$X61=TRANSPOSE('Capacity Backing (Hide)2'!AV$203:AV$217),1,0))&gt;0,1,0)</f>
        <v>0</v>
      </c>
      <c r="GL61" cm="1">
        <f t="array" ref="GL61">IF(SUM(IF($J61:$X61=TRANSPOSE('Capacity Backing (Hide)2'!AW$203:AW$217),1,0))&gt;0,1,0)</f>
        <v>0</v>
      </c>
      <c r="GM61" cm="1">
        <f t="array" ref="GM61">IF(SUM(IF($J61:$X61=TRANSPOSE('Capacity Backing (Hide)2'!AX$203:AX$217),1,0))&gt;0,1,0)</f>
        <v>0</v>
      </c>
      <c r="GN61" cm="1">
        <f t="array" ref="GN61">IF(SUM(IF($J61:$X61=TRANSPOSE('Capacity Backing (Hide)2'!AY$203:AY$217),1,0))&gt;0,1,0)</f>
        <v>0</v>
      </c>
      <c r="GO61" cm="1">
        <f t="array" ref="GO61">IF(SUM(IF($J61:$X61=TRANSPOSE('Capacity Backing (Hide)2'!AZ$203:AZ$217),1,0))&gt;0,1,0)</f>
        <v>0</v>
      </c>
      <c r="GP61" cm="1">
        <f t="array" ref="GP61">IF(SUM(IF($J61:$X61=TRANSPOSE('Capacity Backing (Hide)2'!BA$203:BA$217),1,0))&gt;0,1,0)</f>
        <v>0</v>
      </c>
      <c r="GQ61" cm="1">
        <f t="array" ref="GQ61">IF(SUM(IF($J61:$X61=TRANSPOSE('Capacity Backing (Hide)2'!BB$203:BB$217),1,0))&gt;0,1,0)</f>
        <v>0</v>
      </c>
      <c r="GR61" cm="1">
        <f t="array" ref="GR61">IF(SUM(IF($J61:$X61=TRANSPOSE('Capacity Backing (Hide)2'!BC$203:BC$217),1,0))&gt;0,1,0)</f>
        <v>0</v>
      </c>
      <c r="GS61" cm="1">
        <f t="array" ref="GS61">IF(SUM(IF($J61:$X61=TRANSPOSE('Capacity Backing (Hide)2'!BD$203:BD$217),1,0))&gt;0,1,0)</f>
        <v>0</v>
      </c>
      <c r="GT61" cm="1">
        <f t="array" ref="GT61">IF(SUM(IF($J61:$X61=TRANSPOSE('Capacity Backing (Hide)2'!BE$203:BE$217),1,0))&gt;0,1,0)</f>
        <v>0</v>
      </c>
      <c r="GU61" cm="1">
        <f t="array" ref="GU61">IF(SUM(IF($J61:$X61=TRANSPOSE('Capacity Backing (Hide)2'!BF$203:BF$217),1,0))&gt;0,1,0)</f>
        <v>0</v>
      </c>
      <c r="GV61" cm="1">
        <f t="array" ref="GV61">IF(SUM(IF($J61:$X61=TRANSPOSE('Capacity Backing (Hide)2'!BG$203:BG$217),1,0))&gt;0,1,0)</f>
        <v>0</v>
      </c>
      <c r="GW61" cm="1">
        <f t="array" ref="GW61">IF(SUM(IF($J61:$X61=TRANSPOSE('Capacity Backing (Hide)2'!BH$203:BH$217),1,0))&gt;0,1,0)</f>
        <v>0</v>
      </c>
      <c r="GX61" cm="1">
        <f t="array" ref="GX61">IF(SUM(IF($J61:$X61=TRANSPOSE('Capacity Backing (Hide)2'!BI$203:BI$217),1,0))&gt;0,1,0)</f>
        <v>0</v>
      </c>
      <c r="GY61" cm="1">
        <f t="array" ref="GY61">IF(SUM(IF($J61:$X61=TRANSPOSE('Capacity Backing (Hide)2'!BJ$203:BJ$217),1,0))&gt;0,1,0)</f>
        <v>0</v>
      </c>
      <c r="GZ61" cm="1">
        <f t="array" ref="GZ61">IF(SUM(IF($J61:$X61=TRANSPOSE('Capacity Backing (Hide)2'!BK$203:BK$217),1,0))&gt;0,1,0)</f>
        <v>0</v>
      </c>
      <c r="HA61" cm="1">
        <f t="array" ref="HA61">IF(SUM(IF($J61:$X61=TRANSPOSE('Capacity Backing (Hide)2'!BL$203:BL$217),1,0))&gt;0,1,0)</f>
        <v>0</v>
      </c>
      <c r="HB61" cm="1">
        <f t="array" ref="HB61">IF(SUM(IF($J61:$X61=TRANSPOSE('Capacity Backing (Hide)2'!BM$203:BM$217),1,0))&gt;0,1,0)</f>
        <v>0</v>
      </c>
      <c r="HC61" cm="1">
        <f t="array" ref="HC61">IF(SUM(IF($J61:$X61=TRANSPOSE('Capacity Backing (Hide)2'!BN$203:BN$217),1,0))&gt;0,1,0)</f>
        <v>0</v>
      </c>
      <c r="HD61" cm="1">
        <f t="array" ref="HD61">IF(SUM(IF($J61:$X61=TRANSPOSE('Capacity Backing (Hide)2'!BO$203:BO$217),1,0))&gt;0,1,0)</f>
        <v>0</v>
      </c>
      <c r="HE61" cm="1">
        <f t="array" ref="HE61">IF(SUM(IF($J61:$X61=TRANSPOSE('Capacity Backing (Hide)2'!BP$203:BP$217),1,0))&gt;0,1,0)</f>
        <v>0</v>
      </c>
      <c r="HF61" cm="1">
        <f t="array" ref="HF61">IF(SUM(IF($J61:$X61=TRANSPOSE('Capacity Backing (Hide)2'!BQ$203:BQ$217),1,0))&gt;0,1,0)</f>
        <v>0</v>
      </c>
      <c r="HG61" cm="1">
        <f t="array" ref="HG61">IF(SUM(IF($J61:$X61=TRANSPOSE('Capacity Backing (Hide)2'!BR$203:BR$217),1,0))&gt;0,1,0)</f>
        <v>0</v>
      </c>
      <c r="HH61" cm="1">
        <f t="array" ref="HH61">IF(SUM(IF($J61:$X61=TRANSPOSE('Capacity Backing (Hide)2'!BS$203:BS$217),1,0))&gt;0,1,0)</f>
        <v>0</v>
      </c>
      <c r="HI61" cm="1">
        <f t="array" ref="HI61">IF(SUM(IF($J61:$X61=TRANSPOSE('Capacity Backing (Hide)2'!BT$203:BT$217),1,0))&gt;0,1,0)</f>
        <v>0</v>
      </c>
      <c r="HJ61" cm="1">
        <f t="array" ref="HJ61">IF(SUM(IF($J61:$X61=TRANSPOSE('Capacity Backing (Hide)2'!BU$203:BU$217),1,0))&gt;0,1,0)</f>
        <v>0</v>
      </c>
      <c r="HK61" cm="1">
        <f t="array" ref="HK61">IF(SUM(IF($J61:$X61=TRANSPOSE('Capacity Backing (Hide)2'!BV$203:BV$217),1,0))&gt;0,1,0)</f>
        <v>0</v>
      </c>
      <c r="HL61" cm="1">
        <f t="array" ref="HL61">IF(SUM(IF($J61:$X61=TRANSPOSE('Capacity Backing (Hide)2'!BW$203:BW$217),1,0))&gt;0,1,0)</f>
        <v>0</v>
      </c>
      <c r="HM61" cm="1">
        <f t="array" ref="HM61">IF(SUM(IF($J61:$X61=TRANSPOSE('Capacity Backing (Hide)2'!BX$203:BX$217),1,0))&gt;0,1,0)</f>
        <v>0</v>
      </c>
      <c r="HN61" cm="1">
        <f t="array" ref="HN61">IF(SUM(IF($J61:$X61=TRANSPOSE('Capacity Backing (Hide)2'!BY$203:BY$217),1,0))&gt;0,1,0)</f>
        <v>0</v>
      </c>
      <c r="HO61" cm="1">
        <f t="array" ref="HO61">IF(SUM(IF($J61:$X61=TRANSPOSE('Capacity Backing (Hide)2'!BZ$203:BZ$217),1,0))&gt;0,1,0)</f>
        <v>0</v>
      </c>
      <c r="HP61" cm="1">
        <f t="array" ref="HP61">IF(SUM(IF($J61:$X61=TRANSPOSE('Capacity Backing (Hide)2'!CA$203:CA$217),1,0))&gt;0,1,0)</f>
        <v>0</v>
      </c>
      <c r="HQ61" cm="1">
        <f t="array" ref="HQ61">IF(SUM(IF($J61:$X61=TRANSPOSE('Capacity Backing (Hide)2'!CB$203:CB$217),1,0))&gt;0,1,0)</f>
        <v>0</v>
      </c>
      <c r="HR61" cm="1">
        <f t="array" ref="HR61">IF(SUM(IF($J61:$X61=TRANSPOSE('Capacity Backing (Hide)2'!CC$203:CC$217),1,0))&gt;0,1,0)</f>
        <v>0</v>
      </c>
      <c r="HS61" cm="1">
        <f t="array" ref="HS61">IF(SUM(IF($J61:$X61=TRANSPOSE('Capacity Backing (Hide)2'!CD$203:CD$217),1,0))&gt;0,1,0)</f>
        <v>0</v>
      </c>
      <c r="HT61" cm="1">
        <f t="array" ref="HT61">IF(SUM(IF($J61:$X61=TRANSPOSE('Capacity Backing (Hide)2'!CE$203:CE$217),1,0))&gt;0,1,0)</f>
        <v>0</v>
      </c>
      <c r="HU61" cm="1">
        <f t="array" ref="HU61">IF(SUM(IF($J61:$X61=TRANSPOSE('Capacity Backing (Hide)2'!CF$203:CF$217),1,0))&gt;0,1,0)</f>
        <v>0</v>
      </c>
      <c r="HV61" cm="1">
        <f t="array" ref="HV61">IF(SUM(IF($J61:$X61=TRANSPOSE('Capacity Backing (Hide)2'!CG$203:CG$217),1,0))&gt;0,1,0)</f>
        <v>0</v>
      </c>
      <c r="HW61" cm="1">
        <f t="array" ref="HW61">IF(SUM(IF($J61:$X61=TRANSPOSE('Capacity Backing (Hide)2'!CH$203:CH$217),1,0))&gt;0,1,0)</f>
        <v>0</v>
      </c>
      <c r="HX61" cm="1">
        <f t="array" ref="HX61">IF(SUM(IF($J61:$X61=TRANSPOSE('Capacity Backing (Hide)2'!CI$203:CI$217),1,0))&gt;0,1,0)</f>
        <v>0</v>
      </c>
      <c r="HY61" cm="1">
        <f t="array" ref="HY61">IF(SUM(IF($J61:$X61=TRANSPOSE('Capacity Backing (Hide)2'!CJ$203:CJ$217),1,0))&gt;0,1,0)</f>
        <v>0</v>
      </c>
      <c r="HZ61" cm="1">
        <f t="array" ref="HZ61">IF(SUM(IF($J61:$X61=TRANSPOSE('Capacity Backing (Hide)2'!CK$203:CK$217),1,0))&gt;0,1,0)</f>
        <v>0</v>
      </c>
      <c r="IA61" cm="1">
        <f t="array" ref="IA61">IF(SUM(IF($J61:$X61=TRANSPOSE('Capacity Backing (Hide)2'!CL$203:CL$217),1,0))&gt;0,1,0)</f>
        <v>0</v>
      </c>
      <c r="IB61" cm="1">
        <f t="array" ref="IB61">IF(SUM(IF($J61:$X61=TRANSPOSE('Capacity Backing (Hide)2'!CM$203:CM$217),1,0))&gt;0,1,0)</f>
        <v>0</v>
      </c>
      <c r="IC61" cm="1">
        <f t="array" ref="IC61">IF(SUM(IF($J61:$X61=TRANSPOSE('Capacity Backing (Hide)2'!CN$203:CN$217),1,0))&gt;0,1,0)</f>
        <v>0</v>
      </c>
      <c r="ID61" cm="1">
        <f t="array" ref="ID61">IF(SUM(IF($J61:$X61=TRANSPOSE('Capacity Backing (Hide)2'!CO$203:CO$217),1,0))&gt;0,1,0)</f>
        <v>0</v>
      </c>
      <c r="IE61" cm="1">
        <f t="array" ref="IE61">IF(SUM(IF($J61:$X61=TRANSPOSE('Capacity Backing (Hide)2'!CP$203:CP$217),1,0))&gt;0,1,0)</f>
        <v>0</v>
      </c>
      <c r="IF61" cm="1">
        <f t="array" ref="IF61">IF(SUM(IF($J61:$X61=TRANSPOSE('Capacity Backing (Hide)2'!CQ$203:CQ$217),1,0))&gt;0,1,0)</f>
        <v>0</v>
      </c>
      <c r="IG61" cm="1">
        <f t="array" ref="IG61">IF(SUM(IF($J61:$X61=TRANSPOSE('Capacity Backing (Hide)2'!CR$203:CR$217),1,0))&gt;0,1,0)</f>
        <v>0</v>
      </c>
      <c r="IH61" cm="1">
        <f t="array" ref="IH61">IF(SUM(IF($J61:$X61=TRANSPOSE('Capacity Backing (Hide)2'!CS$203:CS$217),1,0))&gt;0,1,0)</f>
        <v>0</v>
      </c>
      <c r="II61" cm="1">
        <f t="array" ref="II61">IF(SUM(IF($J61:$X61=TRANSPOSE('Capacity Backing (Hide)2'!CT$203:CT$217),1,0))&gt;0,1,0)</f>
        <v>0</v>
      </c>
      <c r="IJ61" cm="1">
        <f t="array" ref="IJ61">IF(SUM(IF($J61:$X61=TRANSPOSE('Capacity Backing (Hide)2'!CU$203:CU$217),1,0))&gt;0,1,0)</f>
        <v>0</v>
      </c>
      <c r="IK61" cm="1">
        <f t="array" ref="IK61">IF(SUM(IF($J61:$X61=TRANSPOSE('Capacity Backing (Hide)2'!CV$203:CV$217),1,0))&gt;0,1,0)</f>
        <v>0</v>
      </c>
      <c r="IL61" cm="1">
        <f t="array" ref="IL61">IF(SUM(IF($J61:$X61=TRANSPOSE('Capacity Backing (Hide)2'!CW$203:CW$217),1,0))&gt;0,1,0)</f>
        <v>0</v>
      </c>
      <c r="IO61" s="184">
        <v>0</v>
      </c>
      <c r="IP61" s="184">
        <v>0</v>
      </c>
      <c r="IQ61" s="184">
        <v>0</v>
      </c>
      <c r="IR61" s="184">
        <v>0</v>
      </c>
      <c r="IS61" s="184">
        <v>0</v>
      </c>
      <c r="IT61" s="184">
        <v>0</v>
      </c>
      <c r="IU61" s="184">
        <v>0</v>
      </c>
      <c r="IV61" s="184">
        <v>0</v>
      </c>
      <c r="IW61" s="184">
        <v>0</v>
      </c>
      <c r="IX61" s="184">
        <v>0</v>
      </c>
      <c r="IY61" s="184">
        <v>0</v>
      </c>
      <c r="IZ61" s="184">
        <v>0</v>
      </c>
      <c r="JA61" s="184">
        <v>0</v>
      </c>
      <c r="JB61" s="184">
        <v>0</v>
      </c>
      <c r="JC61" s="184">
        <v>0</v>
      </c>
      <c r="JD61" s="184">
        <v>0</v>
      </c>
      <c r="JE61" s="184">
        <v>0</v>
      </c>
      <c r="JF61" s="184">
        <v>0</v>
      </c>
      <c r="JG61" s="184">
        <v>0</v>
      </c>
      <c r="JH61" s="184">
        <v>0</v>
      </c>
      <c r="JI61" s="184">
        <v>0</v>
      </c>
      <c r="JJ61" s="184">
        <v>0</v>
      </c>
      <c r="JK61" s="184">
        <v>0</v>
      </c>
      <c r="JL61" s="184">
        <v>0</v>
      </c>
      <c r="JM61" s="184">
        <v>0</v>
      </c>
      <c r="JN61" s="184">
        <v>0</v>
      </c>
      <c r="JO61" s="184">
        <v>0</v>
      </c>
      <c r="JP61" s="184">
        <v>0</v>
      </c>
      <c r="JQ61" s="184">
        <v>0</v>
      </c>
      <c r="JR61" s="184">
        <v>0</v>
      </c>
      <c r="JS61" s="184">
        <v>0</v>
      </c>
      <c r="JT61" s="184">
        <v>0</v>
      </c>
      <c r="JU61" s="184">
        <v>0</v>
      </c>
      <c r="JV61" s="184">
        <v>0</v>
      </c>
      <c r="JW61" s="184">
        <v>0</v>
      </c>
      <c r="JX61" s="184">
        <v>0</v>
      </c>
      <c r="JY61" s="184">
        <v>0</v>
      </c>
      <c r="JZ61" s="184">
        <v>0</v>
      </c>
      <c r="KA61" s="184">
        <v>0</v>
      </c>
      <c r="KB61" s="184">
        <v>0</v>
      </c>
      <c r="KC61" s="184">
        <v>0</v>
      </c>
      <c r="KD61" s="184">
        <v>0</v>
      </c>
      <c r="KE61" s="184">
        <v>0</v>
      </c>
      <c r="KF61" s="184">
        <v>0</v>
      </c>
      <c r="KG61" s="184">
        <v>0</v>
      </c>
      <c r="KH61" s="184">
        <v>0</v>
      </c>
      <c r="KI61" s="184">
        <v>0</v>
      </c>
      <c r="KJ61" s="184">
        <v>0</v>
      </c>
      <c r="KK61" s="184">
        <v>0</v>
      </c>
      <c r="KL61" s="184">
        <v>0</v>
      </c>
      <c r="KM61" s="184">
        <v>0</v>
      </c>
      <c r="KN61" s="184">
        <v>0</v>
      </c>
      <c r="KO61" s="184">
        <v>0</v>
      </c>
      <c r="KP61" s="184">
        <v>0</v>
      </c>
      <c r="KQ61" s="184">
        <v>0</v>
      </c>
      <c r="KR61" s="184">
        <v>0</v>
      </c>
      <c r="KS61" s="184">
        <v>0</v>
      </c>
      <c r="KT61" s="184">
        <v>0</v>
      </c>
      <c r="KU61" s="184">
        <v>0</v>
      </c>
      <c r="KV61" s="184">
        <v>0</v>
      </c>
      <c r="KW61" s="184">
        <v>0</v>
      </c>
      <c r="KX61" s="184">
        <v>0</v>
      </c>
      <c r="KY61" s="184">
        <v>0</v>
      </c>
      <c r="KZ61" s="184">
        <v>0</v>
      </c>
      <c r="LA61" s="184">
        <v>0</v>
      </c>
      <c r="LB61" s="184">
        <v>0</v>
      </c>
      <c r="LC61" s="184">
        <v>0</v>
      </c>
      <c r="LD61" s="184">
        <v>0</v>
      </c>
      <c r="LE61" s="184">
        <v>0</v>
      </c>
      <c r="LF61" s="184">
        <v>0</v>
      </c>
      <c r="LG61" s="184">
        <v>0</v>
      </c>
      <c r="LH61" s="184">
        <v>0</v>
      </c>
      <c r="LI61" s="184">
        <v>0</v>
      </c>
      <c r="LJ61" s="184">
        <v>0</v>
      </c>
      <c r="LK61" s="184">
        <v>0</v>
      </c>
      <c r="LL61" s="184">
        <v>0</v>
      </c>
      <c r="LM61" s="184">
        <v>0</v>
      </c>
      <c r="LN61" s="184">
        <v>0</v>
      </c>
      <c r="LO61" s="184">
        <v>0</v>
      </c>
      <c r="LP61" s="184">
        <v>0</v>
      </c>
      <c r="LQ61" s="184">
        <v>0</v>
      </c>
      <c r="LR61" s="184">
        <v>0</v>
      </c>
      <c r="LS61" s="184">
        <v>0</v>
      </c>
      <c r="LT61" s="184">
        <v>0</v>
      </c>
      <c r="LU61" s="184">
        <v>0</v>
      </c>
      <c r="LV61" s="184">
        <v>0</v>
      </c>
      <c r="LW61" s="184">
        <v>0</v>
      </c>
      <c r="LX61" s="184">
        <v>0</v>
      </c>
      <c r="LY61" s="184">
        <v>0</v>
      </c>
      <c r="LZ61" s="184">
        <v>0</v>
      </c>
      <c r="MA61" s="184">
        <v>0</v>
      </c>
      <c r="MB61" s="184">
        <v>0</v>
      </c>
      <c r="MC61" s="184">
        <v>0</v>
      </c>
      <c r="MD61" s="184">
        <v>0</v>
      </c>
      <c r="ME61" s="184">
        <v>0</v>
      </c>
      <c r="MF61" s="184">
        <v>0</v>
      </c>
      <c r="MG61" s="184">
        <v>0</v>
      </c>
      <c r="MH61" s="184">
        <v>0</v>
      </c>
      <c r="MI61" s="184">
        <v>0</v>
      </c>
      <c r="MJ61" s="184">
        <v>0</v>
      </c>
      <c r="MM61">
        <v>0</v>
      </c>
      <c r="MN61">
        <v>0</v>
      </c>
      <c r="MO61">
        <v>0</v>
      </c>
      <c r="MP61">
        <v>0</v>
      </c>
      <c r="MQ61">
        <v>0</v>
      </c>
      <c r="MR61">
        <v>0</v>
      </c>
      <c r="MS61">
        <v>0</v>
      </c>
      <c r="MT61">
        <v>0</v>
      </c>
      <c r="MU61">
        <v>0</v>
      </c>
      <c r="MV61">
        <v>0</v>
      </c>
      <c r="MW61">
        <v>0</v>
      </c>
      <c r="MX61">
        <v>0</v>
      </c>
      <c r="MY61">
        <v>0</v>
      </c>
      <c r="MZ61">
        <v>0</v>
      </c>
      <c r="NA61">
        <v>0</v>
      </c>
      <c r="NB61">
        <v>0</v>
      </c>
      <c r="NC61">
        <v>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0</v>
      </c>
      <c r="OK61">
        <v>0</v>
      </c>
      <c r="OL61">
        <v>0</v>
      </c>
      <c r="OM61">
        <v>0</v>
      </c>
      <c r="ON61">
        <v>0</v>
      </c>
      <c r="OO61">
        <v>0</v>
      </c>
      <c r="OP61">
        <v>0</v>
      </c>
      <c r="OQ61">
        <v>0</v>
      </c>
      <c r="OR61">
        <v>0</v>
      </c>
      <c r="OS61">
        <v>0</v>
      </c>
      <c r="OT61">
        <v>0</v>
      </c>
      <c r="OU61">
        <v>0</v>
      </c>
      <c r="OV61">
        <v>0</v>
      </c>
      <c r="OW61">
        <v>0</v>
      </c>
      <c r="OX61">
        <v>0</v>
      </c>
      <c r="OY61">
        <v>0</v>
      </c>
      <c r="OZ61">
        <v>0</v>
      </c>
      <c r="PA61">
        <v>0</v>
      </c>
      <c r="PB61">
        <v>0</v>
      </c>
      <c r="PC61">
        <v>0</v>
      </c>
      <c r="PD61">
        <v>0</v>
      </c>
      <c r="PE61">
        <v>0</v>
      </c>
      <c r="PF61">
        <v>0</v>
      </c>
      <c r="PG61">
        <v>0</v>
      </c>
      <c r="PH61">
        <v>0</v>
      </c>
      <c r="PI61">
        <v>0</v>
      </c>
      <c r="PJ61">
        <v>0</v>
      </c>
      <c r="PK61">
        <v>0</v>
      </c>
      <c r="PL61">
        <v>0</v>
      </c>
      <c r="PM61">
        <v>0</v>
      </c>
      <c r="PN61">
        <v>0</v>
      </c>
      <c r="PO61">
        <v>0</v>
      </c>
      <c r="PP61">
        <v>0</v>
      </c>
      <c r="PQ61">
        <v>0</v>
      </c>
      <c r="PR61">
        <v>0</v>
      </c>
      <c r="PS61">
        <v>0</v>
      </c>
      <c r="PT61">
        <v>0</v>
      </c>
      <c r="PU61">
        <v>0</v>
      </c>
      <c r="PV61">
        <v>0</v>
      </c>
      <c r="PW61">
        <v>0</v>
      </c>
      <c r="PX61">
        <v>0</v>
      </c>
      <c r="PY61">
        <v>0</v>
      </c>
      <c r="PZ61">
        <v>0</v>
      </c>
      <c r="QA61">
        <v>0</v>
      </c>
      <c r="QB61">
        <v>0</v>
      </c>
      <c r="QC61">
        <v>0</v>
      </c>
      <c r="QD61">
        <v>0</v>
      </c>
      <c r="QE61">
        <v>0</v>
      </c>
      <c r="QF61">
        <v>0</v>
      </c>
      <c r="QG61">
        <v>0</v>
      </c>
      <c r="QH61">
        <v>0</v>
      </c>
      <c r="QJ61" cm="1">
        <f t="array" ref="QJ61">SUM(IF('Capacity Summary'!H$36:H$135="X",1,0)*TRANSPOSE('CR Backing (Hide)'!$IO61:$MJ61)*IF('Clinical resources'!ZQ64="X",1,0))</f>
        <v>0</v>
      </c>
      <c r="QK61" cm="1">
        <f t="array" ref="QK61">SUM(IF('Capacity Summary'!I$36:I$135="X",1,0)*TRANSPOSE('CR Backing (Hide)'!$IO61:$MJ61)*IF('Clinical resources'!ZR64="X",1,0))</f>
        <v>0</v>
      </c>
      <c r="QL61" cm="1">
        <f t="array" ref="QL61">SUM(IF('Capacity Summary'!J$36:J$135="X",1,0)*TRANSPOSE('CR Backing (Hide)'!$IO61:$MJ61)*IF('Clinical resources'!ZS64="X",1,0))</f>
        <v>0</v>
      </c>
      <c r="QM61" cm="1">
        <f t="array" ref="QM61">SUM(IF('Capacity Summary'!K$36:K$135="X",1,0)*TRANSPOSE('CR Backing (Hide)'!$IO61:$MJ61)*IF('Clinical resources'!ZT64="X",1,0))</f>
        <v>0</v>
      </c>
      <c r="QN61" cm="1">
        <f t="array" ref="QN61">SUM(IF('Capacity Summary'!L$36:L$135="X",1,0)*TRANSPOSE('CR Backing (Hide)'!$IO61:$MJ61)*IF('Clinical resources'!ZU64="X",1,0))</f>
        <v>0</v>
      </c>
      <c r="QO61" cm="1">
        <f t="array" ref="QO61">SUM(IF('Capacity Summary'!M$36:M$135="X",1,0)*TRANSPOSE('CR Backing (Hide)'!$IO61:$MJ61)*IF('Clinical resources'!ZV64="X",1,0))</f>
        <v>0</v>
      </c>
      <c r="QP61" cm="1">
        <f t="array" ref="QP61">SUM(IF('Capacity Summary'!N$36:N$135="X",1,0)*TRANSPOSE('CR Backing (Hide)'!$IO61:$MJ61)*IF('Clinical resources'!ZW64="X",1,0))</f>
        <v>0</v>
      </c>
      <c r="QQ61" cm="1">
        <f t="array" ref="QQ61">SUM(IF('Capacity Summary'!O$36:O$135="X",1,0)*TRANSPOSE('CR Backing (Hide)'!$IO61:$MJ61)*IF('Clinical resources'!ZX64="X",1,0))</f>
        <v>0</v>
      </c>
      <c r="QR61" cm="1">
        <f t="array" ref="QR61">SUM(IF('Capacity Summary'!P$36:P$135="X",1,0)*TRANSPOSE('CR Backing (Hide)'!$IO61:$MJ61)*IF('Clinical resources'!ZY64="X",1,0))</f>
        <v>0</v>
      </c>
      <c r="QS61" cm="1">
        <f t="array" ref="QS61">SUM(IF('Capacity Summary'!Q$36:Q$135="X",1,0)*TRANSPOSE('CR Backing (Hide)'!$IO61:$MJ61)*IF('Clinical resources'!ZZ64="X",1,0))</f>
        <v>0</v>
      </c>
      <c r="QT61" cm="1">
        <f t="array" ref="QT61">SUM(IF('Capacity Summary'!R$36:R$135="X",1,0)*TRANSPOSE('CR Backing (Hide)'!$IO61:$MJ61)*IF('Clinical resources'!AAA64="X",1,0))</f>
        <v>0</v>
      </c>
      <c r="QU61" cm="1">
        <f t="array" ref="QU61">SUM(IF('Capacity Summary'!S$36:S$135="X",1,0)*TRANSPOSE('CR Backing (Hide)'!$IO61:$MJ61)*IF('Clinical resources'!AAB64="X",1,0))</f>
        <v>0</v>
      </c>
      <c r="QV61" cm="1">
        <f t="array" ref="QV61">SUM(IF('Capacity Summary'!T$36:T$135="X",1,0)*TRANSPOSE('CR Backing (Hide)'!$IO61:$MJ61)*IF('Clinical resources'!AAC64="X",1,0))</f>
        <v>0</v>
      </c>
      <c r="QW61" cm="1">
        <f t="array" ref="QW61">SUM(IF('Capacity Summary'!U$36:U$135="X",1,0)*TRANSPOSE('CR Backing (Hide)'!$IO61:$MJ61)*IF('Clinical resources'!AAD64="X",1,0))</f>
        <v>0</v>
      </c>
      <c r="QX61" cm="1">
        <f t="array" ref="QX61">SUM(IF('Capacity Summary'!V$36:V$135="X",1,0)*TRANSPOSE('CR Backing (Hide)'!$IO61:$MJ61)*IF('Clinical resources'!AAE64="X",1,0))</f>
        <v>0</v>
      </c>
      <c r="QY61" cm="1">
        <f t="array" ref="QY61">SUM(IF('Capacity Summary'!W$36:W$135="X",1,0)*TRANSPOSE('CR Backing (Hide)'!$IO61:$MJ61)*IF('Clinical resources'!AAF64="X",1,0))</f>
        <v>0</v>
      </c>
      <c r="QZ61" cm="1">
        <f t="array" ref="QZ61">SUM(IF('Capacity Summary'!X$36:X$135="X",1,0)*TRANSPOSE('CR Backing (Hide)'!$IO61:$MJ61)*IF('Clinical resources'!AAG64="X",1,0))</f>
        <v>0</v>
      </c>
      <c r="RA61" cm="1">
        <f t="array" ref="RA61">SUM(IF('Capacity Summary'!Y$36:Y$135="X",1,0)*TRANSPOSE('CR Backing (Hide)'!$IO61:$MJ61)*IF('Clinical resources'!AAH64="X",1,0))</f>
        <v>0</v>
      </c>
      <c r="RB61" cm="1">
        <f t="array" ref="RB61">SUM(IF('Capacity Summary'!Z$36:Z$135="X",1,0)*TRANSPOSE('CR Backing (Hide)'!$IO61:$MJ61)*IF('Clinical resources'!AAI64="X",1,0))</f>
        <v>0</v>
      </c>
      <c r="RC61" cm="1">
        <f t="array" ref="RC61">SUM(IF('Capacity Summary'!AA$36:AA$135="X",1,0)*TRANSPOSE('CR Backing (Hide)'!$IO61:$MJ61)*IF('Clinical resources'!AAJ64="X",1,0))</f>
        <v>0</v>
      </c>
      <c r="RD61" cm="1">
        <f t="array" ref="RD61">SUM(IF('Capacity Summary'!AB$36:AB$135="X",1,0)*TRANSPOSE('CR Backing (Hide)'!$IO61:$MJ61)*IF('Clinical resources'!AAK64="X",1,0))</f>
        <v>0</v>
      </c>
      <c r="RE61" cm="1">
        <f t="array" ref="RE61">SUM(IF('Capacity Summary'!AC$36:AC$135="X",1,0)*TRANSPOSE('CR Backing (Hide)'!$IO61:$MJ61)*IF('Clinical resources'!AAL64="X",1,0))</f>
        <v>0</v>
      </c>
      <c r="RF61" cm="1">
        <f t="array" ref="RF61">SUM(IF('Capacity Summary'!AD$36:AD$135="X",1,0)*TRANSPOSE('CR Backing (Hide)'!$IO61:$MJ61)*IF('Clinical resources'!AAM64="X",1,0))</f>
        <v>0</v>
      </c>
      <c r="RG61" cm="1">
        <f t="array" ref="RG61">SUM(IF('Capacity Summary'!AE$36:AE$135="X",1,0)*TRANSPOSE('CR Backing (Hide)'!$IO61:$MJ61)*IF('Clinical resources'!AAN64="X",1,0))</f>
        <v>0</v>
      </c>
      <c r="RH61" cm="1">
        <f t="array" ref="RH61">SUM(IF('Capacity Summary'!AF$36:AF$135="X",1,0)*TRANSPOSE('CR Backing (Hide)'!$IO61:$MJ61)*IF('Clinical resources'!AAO64="X",1,0))</f>
        <v>0</v>
      </c>
      <c r="RI61" cm="1">
        <f t="array" ref="RI61">SUM(IF('Capacity Summary'!AG$36:AG$135="X",1,0)*TRANSPOSE('CR Backing (Hide)'!$IO61:$MJ61)*IF('Clinical resources'!AAP64="X",1,0))</f>
        <v>0</v>
      </c>
      <c r="RJ61" cm="1">
        <f t="array" ref="RJ61">SUM(IF('Capacity Summary'!AH$36:AH$135="X",1,0)*TRANSPOSE('CR Backing (Hide)'!$IO61:$MJ61)*IF('Clinical resources'!AAQ64="X",1,0))</f>
        <v>0</v>
      </c>
      <c r="RK61" cm="1">
        <f t="array" ref="RK61">SUM(IF('Capacity Summary'!AI$36:AI$135="X",1,0)*TRANSPOSE('CR Backing (Hide)'!$IO61:$MJ61)*IF('Clinical resources'!AAR64="X",1,0))</f>
        <v>0</v>
      </c>
      <c r="RL61" cm="1">
        <f t="array" ref="RL61">SUM(IF('Capacity Summary'!AJ$36:AJ$135="X",1,0)*TRANSPOSE('CR Backing (Hide)'!$IO61:$MJ61)*IF('Clinical resources'!AAS64="X",1,0))</f>
        <v>0</v>
      </c>
      <c r="RM61" cm="1">
        <f t="array" ref="RM61">SUM(IF('Capacity Summary'!AK$36:AK$135="X",1,0)*TRANSPOSE('CR Backing (Hide)'!$IO61:$MJ61)*IF('Clinical resources'!AAT64="X",1,0))</f>
        <v>0</v>
      </c>
      <c r="RN61" cm="1">
        <f t="array" ref="RN61">SUM(IF('Capacity Summary'!AL$36:AL$135="X",1,0)*TRANSPOSE('CR Backing (Hide)'!$IO61:$MJ61)*IF('Clinical resources'!AAU64="X",1,0))</f>
        <v>0</v>
      </c>
      <c r="RO61" cm="1">
        <f t="array" ref="RO61">SUM(IF('Capacity Summary'!AM$36:AM$135="X",1,0)*TRANSPOSE('CR Backing (Hide)'!$IO61:$MJ61)*IF('Clinical resources'!AAV64="X",1,0))</f>
        <v>0</v>
      </c>
      <c r="RP61" cm="1">
        <f t="array" ref="RP61">SUM(IF('Capacity Summary'!AN$36:AN$135="X",1,0)*TRANSPOSE('CR Backing (Hide)'!$IO61:$MJ61)*IF('Clinical resources'!AAW64="X",1,0))</f>
        <v>0</v>
      </c>
      <c r="RQ61" cm="1">
        <f t="array" ref="RQ61">SUM(IF('Capacity Summary'!AO$36:AO$135="X",1,0)*TRANSPOSE('CR Backing (Hide)'!$IO61:$MJ61)*IF('Clinical resources'!AAX64="X",1,0))</f>
        <v>0</v>
      </c>
      <c r="RR61" cm="1">
        <f t="array" ref="RR61">SUM(IF('Capacity Summary'!AP$36:AP$135="X",1,0)*TRANSPOSE('CR Backing (Hide)'!$IO61:$MJ61)*IF('Clinical resources'!AAY64="X",1,0))</f>
        <v>0</v>
      </c>
      <c r="RS61" cm="1">
        <f t="array" ref="RS61">SUM(IF('Capacity Summary'!AQ$36:AQ$135="X",1,0)*TRANSPOSE('CR Backing (Hide)'!$IO61:$MJ61)*IF('Clinical resources'!AAZ64="X",1,0))</f>
        <v>0</v>
      </c>
      <c r="RT61" cm="1">
        <f t="array" ref="RT61">SUM(IF('Capacity Summary'!AR$36:AR$135="X",1,0)*TRANSPOSE('CR Backing (Hide)'!$IO61:$MJ61)*IF('Clinical resources'!ABA64="X",1,0))</f>
        <v>0</v>
      </c>
      <c r="RU61" cm="1">
        <f t="array" ref="RU61">SUM(IF('Capacity Summary'!AS$36:AS$135="X",1,0)*TRANSPOSE('CR Backing (Hide)'!$IO61:$MJ61)*IF('Clinical resources'!ABB64="X",1,0))</f>
        <v>0</v>
      </c>
      <c r="RV61" cm="1">
        <f t="array" ref="RV61">SUM(IF('Capacity Summary'!AT$36:AT$135="X",1,0)*TRANSPOSE('CR Backing (Hide)'!$IO61:$MJ61)*IF('Clinical resources'!ABC64="X",1,0))</f>
        <v>0</v>
      </c>
      <c r="RW61" cm="1">
        <f t="array" ref="RW61">SUM(IF('Capacity Summary'!AU$36:AU$135="X",1,0)*TRANSPOSE('CR Backing (Hide)'!$IO61:$MJ61)*IF('Clinical resources'!ABD64="X",1,0))</f>
        <v>0</v>
      </c>
      <c r="RX61" cm="1">
        <f t="array" ref="RX61">SUM(IF('Capacity Summary'!AV$36:AV$135="X",1,0)*TRANSPOSE('CR Backing (Hide)'!$IO61:$MJ61)*IF('Clinical resources'!ABE64="X",1,0))</f>
        <v>0</v>
      </c>
      <c r="RY61" cm="1">
        <f t="array" ref="RY61">SUM(IF('Capacity Summary'!AW$36:AW$135="X",1,0)*TRANSPOSE('CR Backing (Hide)'!$IO61:$MJ61)*IF('Clinical resources'!ABF64="X",1,0))</f>
        <v>0</v>
      </c>
      <c r="RZ61" cm="1">
        <f t="array" ref="RZ61">SUM(IF('Capacity Summary'!AX$36:AX$135="X",1,0)*TRANSPOSE('CR Backing (Hide)'!$IO61:$MJ61)*IF('Clinical resources'!ABG64="X",1,0))</f>
        <v>0</v>
      </c>
      <c r="SA61" cm="1">
        <f t="array" ref="SA61">SUM(IF('Capacity Summary'!AY$36:AY$135="X",1,0)*TRANSPOSE('CR Backing (Hide)'!$IO61:$MJ61)*IF('Clinical resources'!ABH64="X",1,0))</f>
        <v>0</v>
      </c>
      <c r="SB61" cm="1">
        <f t="array" ref="SB61">SUM(IF('Capacity Summary'!AZ$36:AZ$135="X",1,0)*TRANSPOSE('CR Backing (Hide)'!$IO61:$MJ61)*IF('Clinical resources'!ABI64="X",1,0))</f>
        <v>0</v>
      </c>
      <c r="SC61" cm="1">
        <f t="array" ref="SC61">SUM(IF('Capacity Summary'!BA$36:BA$135="X",1,0)*TRANSPOSE('CR Backing (Hide)'!$IO61:$MJ61)*IF('Clinical resources'!ABJ64="X",1,0))</f>
        <v>0</v>
      </c>
      <c r="SD61" cm="1">
        <f t="array" ref="SD61">SUM(IF('Capacity Summary'!BB$36:BB$135="X",1,0)*TRANSPOSE('CR Backing (Hide)'!$IO61:$MJ61)*IF('Clinical resources'!ABK64="X",1,0))</f>
        <v>0</v>
      </c>
      <c r="SE61" cm="1">
        <f t="array" ref="SE61">SUM(IF('Capacity Summary'!BC$36:BC$135="X",1,0)*TRANSPOSE('CR Backing (Hide)'!$IO61:$MJ61)*IF('Clinical resources'!ABL64="X",1,0))</f>
        <v>0</v>
      </c>
      <c r="SF61" cm="1">
        <f t="array" ref="SF61">SUM(IF('Capacity Summary'!BD$36:BD$135="X",1,0)*TRANSPOSE('CR Backing (Hide)'!$IO61:$MJ61)*IF('Clinical resources'!ABM64="X",1,0))</f>
        <v>0</v>
      </c>
      <c r="SG61" cm="1">
        <f t="array" ref="SG61">SUM(IF('Capacity Summary'!BE$36:BE$135="X",1,0)*TRANSPOSE('CR Backing (Hide)'!$IO61:$MJ61)*IF('Clinical resources'!ABN64="X",1,0))</f>
        <v>0</v>
      </c>
      <c r="SH61" cm="1">
        <f t="array" ref="SH61">SUM(IF('Capacity Summary'!BF$36:BF$135="X",1,0)*TRANSPOSE('CR Backing (Hide)'!$IO61:$MJ61)*IF('Clinical resources'!ABO64="X",1,0))</f>
        <v>0</v>
      </c>
      <c r="SI61" cm="1">
        <f t="array" ref="SI61">SUM(IF('Capacity Summary'!BG$36:BG$135="X",1,0)*TRANSPOSE('CR Backing (Hide)'!$IO61:$MJ61)*IF('Clinical resources'!ABP64="X",1,0))</f>
        <v>0</v>
      </c>
      <c r="SK61" cm="1">
        <f t="array" ref="SK61">SUM(IF('Capacity Summary'!H$139:H$238="X",1,0)*TRANSPOSE('CR Backing (Hide)'!$MM61:$QH61))</f>
        <v>0</v>
      </c>
      <c r="SL61" cm="1">
        <f t="array" ref="SL61">SUM(IF('Capacity Summary'!I$139:I$238="X",1,0)*TRANSPOSE('CR Backing (Hide)'!$MM61:$QH61))</f>
        <v>0</v>
      </c>
      <c r="SM61" cm="1">
        <f t="array" ref="SM61">SUM(IF('Capacity Summary'!J$139:J$238="X",1,0)*TRANSPOSE('CR Backing (Hide)'!$MM61:$QH61))</f>
        <v>0</v>
      </c>
      <c r="SN61" cm="1">
        <f t="array" ref="SN61">SUM(IF('Capacity Summary'!K$139:K$238="X",1,0)*TRANSPOSE('CR Backing (Hide)'!$MM61:$QH61))</f>
        <v>0</v>
      </c>
      <c r="SO61" cm="1">
        <f t="array" ref="SO61">SUM(IF('Capacity Summary'!L$139:L$238="X",1,0)*TRANSPOSE('CR Backing (Hide)'!$MM61:$QH61))</f>
        <v>0</v>
      </c>
      <c r="SP61" cm="1">
        <f t="array" ref="SP61">SUM(IF('Capacity Summary'!M$139:M$238="X",1,0)*TRANSPOSE('CR Backing (Hide)'!$MM61:$QH61))</f>
        <v>0</v>
      </c>
      <c r="SQ61" cm="1">
        <f t="array" ref="SQ61">SUM(IF('Capacity Summary'!N$139:N$238="X",1,0)*TRANSPOSE('CR Backing (Hide)'!$MM61:$QH61))</f>
        <v>0</v>
      </c>
      <c r="SR61" cm="1">
        <f t="array" ref="SR61">SUM(IF('Capacity Summary'!O$139:O$238="X",1,0)*TRANSPOSE('CR Backing (Hide)'!$MM61:$QH61))</f>
        <v>0</v>
      </c>
      <c r="SS61" cm="1">
        <f t="array" ref="SS61">SUM(IF('Capacity Summary'!P$139:P$238="X",1,0)*TRANSPOSE('CR Backing (Hide)'!$MM61:$QH61))</f>
        <v>0</v>
      </c>
      <c r="ST61" cm="1">
        <f t="array" ref="ST61">SUM(IF('Capacity Summary'!Q$139:Q$238="X",1,0)*TRANSPOSE('CR Backing (Hide)'!$MM61:$QH61))</f>
        <v>0</v>
      </c>
      <c r="SU61" cm="1">
        <f t="array" ref="SU61">SUM(IF('Capacity Summary'!R$139:R$238="X",1,0)*TRANSPOSE('CR Backing (Hide)'!$MM61:$QH61))</f>
        <v>0</v>
      </c>
      <c r="SV61" cm="1">
        <f t="array" ref="SV61">SUM(IF('Capacity Summary'!S$139:S$238="X",1,0)*TRANSPOSE('CR Backing (Hide)'!$MM61:$QH61))</f>
        <v>0</v>
      </c>
      <c r="SW61" cm="1">
        <f t="array" ref="SW61">SUM(IF('Capacity Summary'!T$139:T$238="X",1,0)*TRANSPOSE('CR Backing (Hide)'!$MM61:$QH61))</f>
        <v>0</v>
      </c>
      <c r="SX61" cm="1">
        <f t="array" ref="SX61">SUM(IF('Capacity Summary'!U$139:U$238="X",1,0)*TRANSPOSE('CR Backing (Hide)'!$MM61:$QH61))</f>
        <v>0</v>
      </c>
      <c r="SY61" cm="1">
        <f t="array" ref="SY61">SUM(IF('Capacity Summary'!V$139:V$238="X",1,0)*TRANSPOSE('CR Backing (Hide)'!$MM61:$QH61))</f>
        <v>0</v>
      </c>
      <c r="SZ61" cm="1">
        <f t="array" ref="SZ61">SUM(IF('Capacity Summary'!W$139:W$238="X",1,0)*TRANSPOSE('CR Backing (Hide)'!$MM61:$QH61))</f>
        <v>0</v>
      </c>
      <c r="TA61" cm="1">
        <f t="array" ref="TA61">SUM(IF('Capacity Summary'!X$139:X$238="X",1,0)*TRANSPOSE('CR Backing (Hide)'!$MM61:$QH61))</f>
        <v>0</v>
      </c>
      <c r="TB61" cm="1">
        <f t="array" ref="TB61">SUM(IF('Capacity Summary'!Y$139:Y$238="X",1,0)*TRANSPOSE('CR Backing (Hide)'!$MM61:$QH61))</f>
        <v>0</v>
      </c>
      <c r="TC61" cm="1">
        <f t="array" ref="TC61">SUM(IF('Capacity Summary'!Z$139:Z$238="X",1,0)*TRANSPOSE('CR Backing (Hide)'!$MM61:$QH61))</f>
        <v>0</v>
      </c>
      <c r="TD61" cm="1">
        <f t="array" ref="TD61">SUM(IF('Capacity Summary'!AA$139:AA$238="X",1,0)*TRANSPOSE('CR Backing (Hide)'!$MM61:$QH61))</f>
        <v>0</v>
      </c>
      <c r="TE61" cm="1">
        <f t="array" ref="TE61">SUM(IF('Capacity Summary'!AB$139:AB$238="X",1,0)*TRANSPOSE('CR Backing (Hide)'!$MM61:$QH61))</f>
        <v>0</v>
      </c>
      <c r="TF61" cm="1">
        <f t="array" ref="TF61">SUM(IF('Capacity Summary'!AC$139:AC$238="X",1,0)*TRANSPOSE('CR Backing (Hide)'!$MM61:$QH61))</f>
        <v>0</v>
      </c>
      <c r="TG61" cm="1">
        <f t="array" ref="TG61">SUM(IF('Capacity Summary'!AD$139:AD$238="X",1,0)*TRANSPOSE('CR Backing (Hide)'!$MM61:$QH61))</f>
        <v>0</v>
      </c>
      <c r="TH61" cm="1">
        <f t="array" ref="TH61">SUM(IF('Capacity Summary'!AE$139:AE$238="X",1,0)*TRANSPOSE('CR Backing (Hide)'!$MM61:$QH61))</f>
        <v>0</v>
      </c>
      <c r="TI61" cm="1">
        <f t="array" ref="TI61">SUM(IF('Capacity Summary'!AF$139:AF$238="X",1,0)*TRANSPOSE('CR Backing (Hide)'!$MM61:$QH61))</f>
        <v>0</v>
      </c>
      <c r="TJ61" cm="1">
        <f t="array" ref="TJ61">SUM(IF('Capacity Summary'!AG$139:AG$238="X",1,0)*TRANSPOSE('CR Backing (Hide)'!$MM61:$QH61))</f>
        <v>0</v>
      </c>
      <c r="TK61" cm="1">
        <f t="array" ref="TK61">SUM(IF('Capacity Summary'!AH$139:AH$238="X",1,0)*TRANSPOSE('CR Backing (Hide)'!$MM61:$QH61))</f>
        <v>0</v>
      </c>
      <c r="TL61" cm="1">
        <f t="array" ref="TL61">SUM(IF('Capacity Summary'!AI$139:AI$238="X",1,0)*TRANSPOSE('CR Backing (Hide)'!$MM61:$QH61))</f>
        <v>0</v>
      </c>
      <c r="TM61" cm="1">
        <f t="array" ref="TM61">SUM(IF('Capacity Summary'!AJ$139:AJ$238="X",1,0)*TRANSPOSE('CR Backing (Hide)'!$MM61:$QH61))</f>
        <v>0</v>
      </c>
      <c r="TN61" cm="1">
        <f t="array" ref="TN61">SUM(IF('Capacity Summary'!AK$139:AK$238="X",1,0)*TRANSPOSE('CR Backing (Hide)'!$MM61:$QH61))</f>
        <v>0</v>
      </c>
      <c r="TO61" cm="1">
        <f t="array" ref="TO61">SUM(IF('Capacity Summary'!AL$139:AL$238="X",1,0)*TRANSPOSE('CR Backing (Hide)'!$MM61:$QH61))</f>
        <v>0</v>
      </c>
      <c r="TP61" cm="1">
        <f t="array" ref="TP61">SUM(IF('Capacity Summary'!AM$139:AM$238="X",1,0)*TRANSPOSE('CR Backing (Hide)'!$MM61:$QH61))</f>
        <v>0</v>
      </c>
      <c r="TQ61" cm="1">
        <f t="array" ref="TQ61">SUM(IF('Capacity Summary'!AN$139:AN$238="X",1,0)*TRANSPOSE('CR Backing (Hide)'!$MM61:$QH61))</f>
        <v>0</v>
      </c>
      <c r="TR61" cm="1">
        <f t="array" ref="TR61">SUM(IF('Capacity Summary'!AO$139:AO$238="X",1,0)*TRANSPOSE('CR Backing (Hide)'!$MM61:$QH61))</f>
        <v>0</v>
      </c>
      <c r="TS61" cm="1">
        <f t="array" ref="TS61">SUM(IF('Capacity Summary'!AP$139:AP$238="X",1,0)*TRANSPOSE('CR Backing (Hide)'!$MM61:$QH61))</f>
        <v>0</v>
      </c>
      <c r="TT61" cm="1">
        <f t="array" ref="TT61">SUM(IF('Capacity Summary'!AQ$139:AQ$238="X",1,0)*TRANSPOSE('CR Backing (Hide)'!$MM61:$QH61))</f>
        <v>0</v>
      </c>
      <c r="TU61" cm="1">
        <f t="array" ref="TU61">SUM(IF('Capacity Summary'!AR$139:AR$238="X",1,0)*TRANSPOSE('CR Backing (Hide)'!$MM61:$QH61))</f>
        <v>0</v>
      </c>
      <c r="TV61" cm="1">
        <f t="array" ref="TV61">SUM(IF('Capacity Summary'!AS$139:AS$238="X",1,0)*TRANSPOSE('CR Backing (Hide)'!$MM61:$QH61))</f>
        <v>0</v>
      </c>
      <c r="TW61" cm="1">
        <f t="array" ref="TW61">SUM(IF('Capacity Summary'!AT$139:AT$238="X",1,0)*TRANSPOSE('CR Backing (Hide)'!$MM61:$QH61))</f>
        <v>0</v>
      </c>
      <c r="TX61" cm="1">
        <f t="array" ref="TX61">SUM(IF('Capacity Summary'!AU$139:AU$238="X",1,0)*TRANSPOSE('CR Backing (Hide)'!$MM61:$QH61))</f>
        <v>0</v>
      </c>
      <c r="TY61" cm="1">
        <f t="array" ref="TY61">SUM(IF('Capacity Summary'!AV$139:AV$238="X",1,0)*TRANSPOSE('CR Backing (Hide)'!$MM61:$QH61))</f>
        <v>0</v>
      </c>
      <c r="TZ61" cm="1">
        <f t="array" ref="TZ61">SUM(IF('Capacity Summary'!AW$139:AW$238="X",1,0)*TRANSPOSE('CR Backing (Hide)'!$MM61:$QH61))</f>
        <v>0</v>
      </c>
      <c r="UA61" cm="1">
        <f t="array" ref="UA61">SUM(IF('Capacity Summary'!AX$139:AX$238="X",1,0)*TRANSPOSE('CR Backing (Hide)'!$MM61:$QH61))</f>
        <v>0</v>
      </c>
      <c r="UB61" cm="1">
        <f t="array" ref="UB61">SUM(IF('Capacity Summary'!AY$139:AY$238="X",1,0)*TRANSPOSE('CR Backing (Hide)'!$MM61:$QH61))</f>
        <v>0</v>
      </c>
      <c r="UC61" cm="1">
        <f t="array" ref="UC61">SUM(IF('Capacity Summary'!AZ$139:AZ$238="X",1,0)*TRANSPOSE('CR Backing (Hide)'!$MM61:$QH61))</f>
        <v>0</v>
      </c>
      <c r="UD61" cm="1">
        <f t="array" ref="UD61">SUM(IF('Capacity Summary'!BA$139:BA$238="X",1,0)*TRANSPOSE('CR Backing (Hide)'!$MM61:$QH61))</f>
        <v>0</v>
      </c>
      <c r="UE61" cm="1">
        <f t="array" ref="UE61">SUM(IF('Capacity Summary'!BB$139:BB$238="X",1,0)*TRANSPOSE('CR Backing (Hide)'!$MM61:$QH61))</f>
        <v>0</v>
      </c>
      <c r="UF61" cm="1">
        <f t="array" ref="UF61">SUM(IF('Capacity Summary'!BC$139:BC$238="X",1,0)*TRANSPOSE('CR Backing (Hide)'!$MM61:$QH61))</f>
        <v>0</v>
      </c>
      <c r="UG61" cm="1">
        <f t="array" ref="UG61">SUM(IF('Capacity Summary'!BD$139:BD$238="X",1,0)*TRANSPOSE('CR Backing (Hide)'!$MM61:$QH61))</f>
        <v>0</v>
      </c>
      <c r="UH61" cm="1">
        <f t="array" ref="UH61">SUM(IF('Capacity Summary'!BE$139:BE$238="X",1,0)*TRANSPOSE('CR Backing (Hide)'!$MM61:$QH61))</f>
        <v>0</v>
      </c>
      <c r="UI61" cm="1">
        <f t="array" ref="UI61">SUM(IF('Capacity Summary'!BF$139:BF$238="X",1,0)*TRANSPOSE('CR Backing (Hide)'!$MM61:$QH61))</f>
        <v>0</v>
      </c>
      <c r="UJ61" cm="1">
        <f t="array" ref="UJ61">SUM(IF('Capacity Summary'!BG$139:BG$238="X",1,0)*TRANSPOSE('CR Backing (Hide)'!$MM61:$QH61))</f>
        <v>0</v>
      </c>
      <c r="UL61">
        <f t="shared" si="1"/>
        <v>0</v>
      </c>
      <c r="UM61">
        <f t="shared" si="2"/>
        <v>0</v>
      </c>
      <c r="UN61">
        <f>COUNTIF('Clinical resources'!$ZQ$7:$ABP$7,"X")</f>
        <v>0</v>
      </c>
      <c r="UP61">
        <f t="shared" si="3"/>
        <v>0</v>
      </c>
      <c r="UQ61">
        <f t="shared" si="4"/>
        <v>0</v>
      </c>
      <c r="UR61">
        <f t="shared" si="5"/>
        <v>0</v>
      </c>
      <c r="UW61">
        <f t="array" ref="UW61:YR61">$AS61:$EN61*IF('Clinical resources'!$CK64:$GH64="X",1,0)</f>
        <v>0</v>
      </c>
      <c r="UX61">
        <v>0</v>
      </c>
      <c r="UY61">
        <v>0</v>
      </c>
      <c r="UZ61">
        <v>0</v>
      </c>
      <c r="VA61">
        <v>0</v>
      </c>
      <c r="VB61">
        <v>0</v>
      </c>
      <c r="VC61">
        <v>0</v>
      </c>
      <c r="VD61">
        <v>0</v>
      </c>
      <c r="VE61">
        <v>0</v>
      </c>
      <c r="VF61">
        <v>0</v>
      </c>
      <c r="VG61">
        <v>0</v>
      </c>
      <c r="VH61">
        <v>0</v>
      </c>
      <c r="VI61">
        <v>0</v>
      </c>
      <c r="VJ61">
        <v>0</v>
      </c>
      <c r="VK61">
        <v>0</v>
      </c>
      <c r="VL61">
        <v>0</v>
      </c>
      <c r="VM61">
        <v>0</v>
      </c>
      <c r="VN61">
        <v>0</v>
      </c>
      <c r="VO61">
        <v>0</v>
      </c>
      <c r="VP61">
        <v>0</v>
      </c>
      <c r="VQ61">
        <v>0</v>
      </c>
      <c r="VR61">
        <v>0</v>
      </c>
      <c r="VS61">
        <v>0</v>
      </c>
      <c r="VT61">
        <v>0</v>
      </c>
      <c r="VU61">
        <v>0</v>
      </c>
      <c r="VV61">
        <v>0</v>
      </c>
      <c r="VW61">
        <v>0</v>
      </c>
      <c r="VX61">
        <v>0</v>
      </c>
      <c r="VY61">
        <v>0</v>
      </c>
      <c r="VZ61">
        <v>0</v>
      </c>
      <c r="WA61">
        <v>0</v>
      </c>
      <c r="WB61">
        <v>0</v>
      </c>
      <c r="WC61">
        <v>0</v>
      </c>
      <c r="WD61">
        <v>0</v>
      </c>
      <c r="WE61">
        <v>0</v>
      </c>
      <c r="WF61">
        <v>0</v>
      </c>
      <c r="WG61">
        <v>0</v>
      </c>
      <c r="WH61">
        <v>0</v>
      </c>
      <c r="WI61">
        <v>0</v>
      </c>
      <c r="WJ61">
        <v>0</v>
      </c>
      <c r="WK61">
        <v>0</v>
      </c>
      <c r="WL61">
        <v>0</v>
      </c>
      <c r="WM61">
        <v>0</v>
      </c>
      <c r="WN61">
        <v>0</v>
      </c>
      <c r="WO61">
        <v>0</v>
      </c>
      <c r="WP61">
        <v>0</v>
      </c>
      <c r="WQ61">
        <v>0</v>
      </c>
      <c r="WR61">
        <v>0</v>
      </c>
      <c r="WS61">
        <v>0</v>
      </c>
      <c r="WT61">
        <v>0</v>
      </c>
      <c r="WU61">
        <v>0</v>
      </c>
      <c r="WV61">
        <v>0</v>
      </c>
      <c r="WW61">
        <v>0</v>
      </c>
      <c r="WX61">
        <v>0</v>
      </c>
      <c r="WY61">
        <v>0</v>
      </c>
      <c r="WZ61">
        <v>0</v>
      </c>
      <c r="XA61">
        <v>0</v>
      </c>
      <c r="XB61">
        <v>0</v>
      </c>
      <c r="XC61">
        <v>0</v>
      </c>
      <c r="XD61">
        <v>0</v>
      </c>
      <c r="XE61">
        <v>0</v>
      </c>
      <c r="XF61">
        <v>0</v>
      </c>
      <c r="XG61">
        <v>0</v>
      </c>
      <c r="XH61">
        <v>0</v>
      </c>
      <c r="XI61">
        <v>0</v>
      </c>
      <c r="XJ61">
        <v>0</v>
      </c>
      <c r="XK61">
        <v>0</v>
      </c>
      <c r="XL61">
        <v>0</v>
      </c>
      <c r="XM61">
        <v>0</v>
      </c>
      <c r="XN61">
        <v>0</v>
      </c>
      <c r="XO61">
        <v>0</v>
      </c>
      <c r="XP61">
        <v>0</v>
      </c>
      <c r="XQ61">
        <v>0</v>
      </c>
      <c r="XR61">
        <v>0</v>
      </c>
      <c r="XS61">
        <v>0</v>
      </c>
      <c r="XT61">
        <v>0</v>
      </c>
      <c r="XU61">
        <v>0</v>
      </c>
      <c r="XV61">
        <v>0</v>
      </c>
      <c r="XW61">
        <v>0</v>
      </c>
      <c r="XX61">
        <v>0</v>
      </c>
      <c r="XY61">
        <v>0</v>
      </c>
      <c r="XZ61">
        <v>0</v>
      </c>
      <c r="YA61">
        <v>0</v>
      </c>
      <c r="YB61">
        <v>0</v>
      </c>
      <c r="YC61">
        <v>0</v>
      </c>
      <c r="YD61">
        <v>0</v>
      </c>
      <c r="YE61">
        <v>0</v>
      </c>
      <c r="YF61">
        <v>0</v>
      </c>
      <c r="YG61">
        <v>0</v>
      </c>
      <c r="YH61">
        <v>0</v>
      </c>
      <c r="YI61">
        <v>0</v>
      </c>
      <c r="YJ61">
        <v>0</v>
      </c>
      <c r="YK61">
        <v>0</v>
      </c>
      <c r="YL61">
        <v>0</v>
      </c>
      <c r="YM61">
        <v>0</v>
      </c>
      <c r="YN61">
        <v>0</v>
      </c>
      <c r="YO61">
        <v>0</v>
      </c>
      <c r="YP61">
        <v>0</v>
      </c>
      <c r="YQ61">
        <v>0</v>
      </c>
      <c r="YR61">
        <v>0</v>
      </c>
      <c r="YV61">
        <f t="array" ref="YV61:ACQ61">$EQ61:$IL61*IF('Clinical resources'!$OA64:$RV64="X",1,0)</f>
        <v>0</v>
      </c>
      <c r="YW61">
        <v>0</v>
      </c>
      <c r="YX61">
        <v>0</v>
      </c>
      <c r="YY61">
        <v>0</v>
      </c>
      <c r="YZ61">
        <v>0</v>
      </c>
      <c r="ZA61">
        <v>0</v>
      </c>
      <c r="ZB61">
        <v>0</v>
      </c>
      <c r="ZC61">
        <v>0</v>
      </c>
      <c r="ZD61">
        <v>0</v>
      </c>
      <c r="ZE61">
        <v>0</v>
      </c>
      <c r="ZF61">
        <v>0</v>
      </c>
      <c r="ZG61">
        <v>0</v>
      </c>
      <c r="ZH61">
        <v>0</v>
      </c>
      <c r="ZI61">
        <v>0</v>
      </c>
      <c r="ZJ61">
        <v>0</v>
      </c>
      <c r="ZK61">
        <v>0</v>
      </c>
      <c r="ZL61">
        <v>0</v>
      </c>
      <c r="ZM61">
        <v>0</v>
      </c>
      <c r="ZN61">
        <v>0</v>
      </c>
      <c r="ZO61">
        <v>0</v>
      </c>
      <c r="ZP61">
        <v>0</v>
      </c>
      <c r="ZQ61">
        <v>0</v>
      </c>
      <c r="ZR61">
        <v>0</v>
      </c>
      <c r="ZS61">
        <v>0</v>
      </c>
      <c r="ZT61">
        <v>0</v>
      </c>
      <c r="ZU61">
        <v>0</v>
      </c>
      <c r="ZV61">
        <v>0</v>
      </c>
      <c r="ZW61">
        <v>0</v>
      </c>
      <c r="ZX61">
        <v>0</v>
      </c>
      <c r="ZY61">
        <v>0</v>
      </c>
      <c r="ZZ61">
        <v>0</v>
      </c>
      <c r="AAA61">
        <v>0</v>
      </c>
      <c r="AAB61">
        <v>0</v>
      </c>
      <c r="AAC61">
        <v>0</v>
      </c>
      <c r="AAD61">
        <v>0</v>
      </c>
      <c r="AAE61">
        <v>0</v>
      </c>
      <c r="AAF61">
        <v>0</v>
      </c>
      <c r="AAG61">
        <v>0</v>
      </c>
      <c r="AAH61">
        <v>0</v>
      </c>
      <c r="AAI61">
        <v>0</v>
      </c>
      <c r="AAJ61">
        <v>0</v>
      </c>
      <c r="AAK61">
        <v>0</v>
      </c>
      <c r="AAL61">
        <v>0</v>
      </c>
      <c r="AAM61">
        <v>0</v>
      </c>
      <c r="AAN61">
        <v>0</v>
      </c>
      <c r="AAO61">
        <v>0</v>
      </c>
      <c r="AAP61">
        <v>0</v>
      </c>
      <c r="AAQ61">
        <v>0</v>
      </c>
      <c r="AAR61">
        <v>0</v>
      </c>
      <c r="AAS61">
        <v>0</v>
      </c>
      <c r="AAT61">
        <v>0</v>
      </c>
      <c r="AAU61">
        <v>0</v>
      </c>
      <c r="AAV61">
        <v>0</v>
      </c>
      <c r="AAW61">
        <v>0</v>
      </c>
      <c r="AAX61">
        <v>0</v>
      </c>
      <c r="AAY61">
        <v>0</v>
      </c>
      <c r="AAZ61">
        <v>0</v>
      </c>
      <c r="ABA61">
        <v>0</v>
      </c>
      <c r="ABB61">
        <v>0</v>
      </c>
      <c r="ABC61">
        <v>0</v>
      </c>
      <c r="ABD61">
        <v>0</v>
      </c>
      <c r="ABE61">
        <v>0</v>
      </c>
      <c r="ABF61">
        <v>0</v>
      </c>
      <c r="ABG61">
        <v>0</v>
      </c>
      <c r="ABH61">
        <v>0</v>
      </c>
      <c r="ABI61">
        <v>0</v>
      </c>
      <c r="ABJ61">
        <v>0</v>
      </c>
      <c r="ABK61">
        <v>0</v>
      </c>
      <c r="ABL61">
        <v>0</v>
      </c>
      <c r="ABM61">
        <v>0</v>
      </c>
      <c r="ABN61">
        <v>0</v>
      </c>
      <c r="ABO61">
        <v>0</v>
      </c>
      <c r="ABP61">
        <v>0</v>
      </c>
      <c r="ABQ61">
        <v>0</v>
      </c>
      <c r="ABR61">
        <v>0</v>
      </c>
      <c r="ABS61">
        <v>0</v>
      </c>
      <c r="ABT61">
        <v>0</v>
      </c>
      <c r="ABU61">
        <v>0</v>
      </c>
      <c r="ABV61">
        <v>0</v>
      </c>
      <c r="ABW61">
        <v>0</v>
      </c>
      <c r="ABX61">
        <v>0</v>
      </c>
      <c r="ABY61">
        <v>0</v>
      </c>
      <c r="ABZ61">
        <v>0</v>
      </c>
      <c r="ACA61">
        <v>0</v>
      </c>
      <c r="ACB61">
        <v>0</v>
      </c>
      <c r="ACC61">
        <v>0</v>
      </c>
      <c r="ACD61">
        <v>0</v>
      </c>
      <c r="ACE61">
        <v>0</v>
      </c>
      <c r="ACF61">
        <v>0</v>
      </c>
      <c r="ACG61">
        <v>0</v>
      </c>
      <c r="ACH61">
        <v>0</v>
      </c>
      <c r="ACI61">
        <v>0</v>
      </c>
      <c r="ACJ61">
        <v>0</v>
      </c>
      <c r="ACK61">
        <v>0</v>
      </c>
      <c r="ACL61">
        <v>0</v>
      </c>
      <c r="ACM61">
        <v>0</v>
      </c>
      <c r="ACN61">
        <v>0</v>
      </c>
      <c r="ACO61">
        <v>0</v>
      </c>
      <c r="ACP61">
        <v>0</v>
      </c>
      <c r="ACQ61">
        <v>0</v>
      </c>
    </row>
    <row r="62" spans="2:771" x14ac:dyDescent="0.25">
      <c r="B62">
        <f>IF(A62='Clinical resources'!B65,0,1)</f>
        <v>0</v>
      </c>
      <c r="C62">
        <f>'Clinical resources'!D65</f>
        <v>0</v>
      </c>
      <c r="H62" t="str">
        <f>ROW(H59)&amp;". "&amp;'Clinical resources'!B65</f>
        <v xml:space="preserve">59. </v>
      </c>
      <c r="J62" t="str" cm="1">
        <f t="array" ref="J62">IF(SUM(IF('Clinical resources'!L65:P65="X",1,0)*'Clinical resources'!L$4:P$4)&gt;0,"X","")</f>
        <v/>
      </c>
      <c r="K62" t="str" cm="1">
        <f t="array" ref="K62">IF(SUM(IF('Clinical resources'!Q65:U65="X",1,0)*'Clinical resources'!Q$4:U$4)&gt;0,"X","")</f>
        <v/>
      </c>
      <c r="L62" t="str" cm="1">
        <f t="array" ref="L62">IF(SUM(IF('Clinical resources'!V65:Z65="X",1,0)*'Clinical resources'!V$4:Z$4)&gt;0,"X","")</f>
        <v/>
      </c>
      <c r="M62" t="str" cm="1">
        <f t="array" ref="M62">IF(SUM(IF('Clinical resources'!AA65:AE65="X",1,0)*'Clinical resources'!AA$4:AE$4)&gt;0,"X","")</f>
        <v/>
      </c>
      <c r="N62" t="str" cm="1">
        <f t="array" ref="N62">IF(SUM(IF('Clinical resources'!AF65:AJ65="X",1,0)*'Clinical resources'!AF$4:AJ$4)&gt;0,"X","")</f>
        <v/>
      </c>
      <c r="O62" t="str" cm="1">
        <f t="array" ref="O62">IF(SUM(IF('Clinical resources'!AK65:AO65="X",1,0)*'Clinical resources'!AK$4:AO$4)&gt;0,"X","")</f>
        <v/>
      </c>
      <c r="P62" t="str" cm="1">
        <f t="array" ref="P62">IF(SUM(IF('Clinical resources'!AP65:AT65="X",1,0)*'Clinical resources'!AP$4:AT$4)&gt;0,"X","")</f>
        <v/>
      </c>
      <c r="Q62" t="str" cm="1">
        <f t="array" ref="Q62">IF(SUM(IF('Clinical resources'!AU65:AY65="X",1,0)*'Clinical resources'!AU$4:AY$4)&gt;0,"X","")</f>
        <v/>
      </c>
      <c r="R62" t="str" cm="1">
        <f t="array" ref="R62">IF(SUM(IF('Clinical resources'!AZ65:BD65="X",1,0)*'Clinical resources'!AZ$4:BD$4)&gt;0,"X","")</f>
        <v/>
      </c>
      <c r="S62" t="str" cm="1">
        <f t="array" ref="S62">IF(SUM(IF('Clinical resources'!BE65:BI65="X",1,0)*'Clinical resources'!BE$4:BI$4)&gt;0,"X","")</f>
        <v/>
      </c>
      <c r="T62" t="str" cm="1">
        <f t="array" ref="T62">IF(SUM(IF('Clinical resources'!BJ65:BN65="X",1,0)*'Clinical resources'!BJ$4:BN$4)&gt;0,"X","")</f>
        <v/>
      </c>
      <c r="U62" t="str" cm="1">
        <f t="array" ref="U62">IF(SUM(IF('Clinical resources'!BO65:BS65="X",1,0)*'Clinical resources'!BO$4:BS$4)&gt;0,"X","")</f>
        <v/>
      </c>
      <c r="V62" t="str" cm="1">
        <f t="array" ref="V62">IF(SUM(IF('Clinical resources'!BT65:BX65="X",1,0)*'Clinical resources'!BT$4:BX$4)&gt;0,"X","")</f>
        <v/>
      </c>
      <c r="W62" t="str" cm="1">
        <f t="array" ref="W62">IF(SUM(IF('Clinical resources'!BY65:CC65="X",1,0)*'Clinical resources'!BY$4:CC$4)&gt;0,"X","")</f>
        <v/>
      </c>
      <c r="X62" t="str" cm="1">
        <f t="array" ref="X62">IF(SUM(IF('Clinical resources'!CD65:CH65="X",1,0)*'Clinical resources'!CD$4:CH$4)&gt;0,"X","")</f>
        <v/>
      </c>
      <c r="AA62">
        <f t="array" ref="AA62">SUM('Clinical resources'!$L$4:$P$4*IF('Clinical resources'!$L65:$P65="X",1,0))</f>
        <v>0</v>
      </c>
      <c r="AB62">
        <f t="array" ref="AB62">SUM('Clinical resources'!$Q$4:$U$4*IF('Clinical resources'!$Q65:$U65="X",1,0))</f>
        <v>0</v>
      </c>
      <c r="AC62">
        <f t="array" ref="AC62">SUM('Clinical resources'!$V$4:$Z$4*IF('Clinical resources'!$V65:$Z65="X",1,0))</f>
        <v>0</v>
      </c>
      <c r="AD62">
        <f t="array" ref="AD62">SUM('Clinical resources'!$AA$4:$AE$4*IF('Clinical resources'!$AA65:$AE65="X",1,0))</f>
        <v>0</v>
      </c>
      <c r="AE62">
        <f t="array" ref="AE62">SUM('Clinical resources'!$AF$4:$AJ$4*IF('Clinical resources'!$AF65:$AJ65="X",1,0))</f>
        <v>0</v>
      </c>
      <c r="AF62">
        <f t="array" ref="AF62">SUM('Clinical resources'!$AK$4:$AO$4*IF('Clinical resources'!$AK65:$AO65="X",1,0))</f>
        <v>0</v>
      </c>
      <c r="AG62">
        <f t="array" ref="AG62">SUM('Clinical resources'!$AP$4:$AT$4*IF('Clinical resources'!$AP65:$AT65="X",1,0))</f>
        <v>0</v>
      </c>
      <c r="AH62">
        <f t="array" ref="AH62">SUM('Clinical resources'!$AU$4:$AY$4*IF('Clinical resources'!$AU65:$AY65="X",1,0))</f>
        <v>0</v>
      </c>
      <c r="AI62">
        <f t="array" ref="AI62">SUM('Clinical resources'!$AZ$4:$BD$4*IF('Clinical resources'!$AZ65:$BD65="X",1,0))</f>
        <v>0</v>
      </c>
      <c r="AJ62">
        <f t="array" ref="AJ62">SUM('Clinical resources'!$BE$4:$BI$4*IF('Clinical resources'!$BE65:$BI65="X",1,0))</f>
        <v>0</v>
      </c>
      <c r="AK62">
        <f t="array" ref="AK62">SUM('Clinical resources'!$BJ$4:$BN$4*IF('Clinical resources'!$BJ65:$BN65="X",1,0))</f>
        <v>0</v>
      </c>
      <c r="AL62">
        <f t="array" ref="AL62">SUM('Clinical resources'!$BO$4:$BS$4*IF('Clinical resources'!$BO65:$BS65="X",1,0))</f>
        <v>0</v>
      </c>
      <c r="AM62">
        <f t="array" ref="AM62">SUM('Clinical resources'!$BT$4:$BX$4*IF('Clinical resources'!$BT65:$BX65="X",1,0))</f>
        <v>0</v>
      </c>
      <c r="AN62">
        <f t="array" ref="AN62">SUM('Clinical resources'!$BY$4:$CC$4*IF('Clinical resources'!$BY65:$CC65="X",1,0))</f>
        <v>0</v>
      </c>
      <c r="AO62">
        <f t="array" ref="AO62">SUM('Clinical resources'!$CD$4:$CH$4*IF('Clinical resources'!$CD65:$CH65="X",1,0))</f>
        <v>0</v>
      </c>
      <c r="AS62" cm="1">
        <f t="array" ref="AS62">IF(SUM(IF($J62:$X62=TRANSPOSE('Capacity Backing (Hide)2'!B$67:B$81),1,0))&gt;0,1,0)</f>
        <v>0</v>
      </c>
      <c r="AT62" cm="1">
        <f t="array" ref="AT62">IF(SUM(IF($J62:$X62=TRANSPOSE('Capacity Backing (Hide)2'!C$67:C$81),1,0))&gt;0,1,0)</f>
        <v>0</v>
      </c>
      <c r="AU62" cm="1">
        <f t="array" ref="AU62">IF(SUM(IF($J62:$X62=TRANSPOSE('Capacity Backing (Hide)2'!D$67:D$81),1,0))&gt;0,1,0)</f>
        <v>0</v>
      </c>
      <c r="AV62" cm="1">
        <f t="array" ref="AV62">IF(SUM(IF($J62:$X62=TRANSPOSE('Capacity Backing (Hide)2'!E$67:E$81),1,0))&gt;0,1,0)</f>
        <v>0</v>
      </c>
      <c r="AW62" cm="1">
        <f t="array" ref="AW62">IF(SUM(IF($J62:$X62=TRANSPOSE('Capacity Backing (Hide)2'!F$67:F$81),1,0))&gt;0,1,0)</f>
        <v>0</v>
      </c>
      <c r="AX62" cm="1">
        <f t="array" ref="AX62">IF(SUM(IF($J62:$X62=TRANSPOSE('Capacity Backing (Hide)2'!G$67:G$81),1,0))&gt;0,1,0)</f>
        <v>0</v>
      </c>
      <c r="AY62" cm="1">
        <f t="array" ref="AY62">IF(SUM(IF($J62:$X62=TRANSPOSE('Capacity Backing (Hide)2'!H$67:H$81),1,0))&gt;0,1,0)</f>
        <v>0</v>
      </c>
      <c r="AZ62" cm="1">
        <f t="array" ref="AZ62">IF(SUM(IF($J62:$X62=TRANSPOSE('Capacity Backing (Hide)2'!I$67:I$81),1,0))&gt;0,1,0)</f>
        <v>0</v>
      </c>
      <c r="BA62" cm="1">
        <f t="array" ref="BA62">IF(SUM(IF($J62:$X62=TRANSPOSE('Capacity Backing (Hide)2'!J$67:J$81),1,0))&gt;0,1,0)</f>
        <v>0</v>
      </c>
      <c r="BB62" cm="1">
        <f t="array" ref="BB62">IF(SUM(IF($J62:$X62=TRANSPOSE('Capacity Backing (Hide)2'!K$67:K$81),1,0))&gt;0,1,0)</f>
        <v>0</v>
      </c>
      <c r="BC62" cm="1">
        <f t="array" ref="BC62">IF(SUM(IF($J62:$X62=TRANSPOSE('Capacity Backing (Hide)2'!L$67:L$81),1,0))&gt;0,1,0)</f>
        <v>0</v>
      </c>
      <c r="BD62" cm="1">
        <f t="array" ref="BD62">IF(SUM(IF($J62:$X62=TRANSPOSE('Capacity Backing (Hide)2'!M$67:M$81),1,0))&gt;0,1,0)</f>
        <v>0</v>
      </c>
      <c r="BE62" cm="1">
        <f t="array" ref="BE62">IF(SUM(IF($J62:$X62=TRANSPOSE('Capacity Backing (Hide)2'!N$67:N$81),1,0))&gt;0,1,0)</f>
        <v>0</v>
      </c>
      <c r="BF62" cm="1">
        <f t="array" ref="BF62">IF(SUM(IF($J62:$X62=TRANSPOSE('Capacity Backing (Hide)2'!O$67:O$81),1,0))&gt;0,1,0)</f>
        <v>0</v>
      </c>
      <c r="BG62" cm="1">
        <f t="array" ref="BG62">IF(SUM(IF($J62:$X62=TRANSPOSE('Capacity Backing (Hide)2'!P$67:P$81),1,0))&gt;0,1,0)</f>
        <v>0</v>
      </c>
      <c r="BH62" cm="1">
        <f t="array" ref="BH62">IF(SUM(IF($J62:$X62=TRANSPOSE('Capacity Backing (Hide)2'!Q$67:Q$81),1,0))&gt;0,1,0)</f>
        <v>0</v>
      </c>
      <c r="BI62" cm="1">
        <f t="array" ref="BI62">IF(SUM(IF($J62:$X62=TRANSPOSE('Capacity Backing (Hide)2'!R$67:R$81),1,0))&gt;0,1,0)</f>
        <v>0</v>
      </c>
      <c r="BJ62" cm="1">
        <f t="array" ref="BJ62">IF(SUM(IF($J62:$X62=TRANSPOSE('Capacity Backing (Hide)2'!S$67:S$81),1,0))&gt;0,1,0)</f>
        <v>0</v>
      </c>
      <c r="BK62" cm="1">
        <f t="array" ref="BK62">IF(SUM(IF($J62:$X62=TRANSPOSE('Capacity Backing (Hide)2'!T$67:T$81),1,0))&gt;0,1,0)</f>
        <v>0</v>
      </c>
      <c r="BL62" cm="1">
        <f t="array" ref="BL62">IF(SUM(IF($J62:$X62=TRANSPOSE('Capacity Backing (Hide)2'!U$67:U$81),1,0))&gt;0,1,0)</f>
        <v>0</v>
      </c>
      <c r="BM62" cm="1">
        <f t="array" ref="BM62">IF(SUM(IF($J62:$X62=TRANSPOSE('Capacity Backing (Hide)2'!V$67:V$81),1,0))&gt;0,1,0)</f>
        <v>0</v>
      </c>
      <c r="BN62" cm="1">
        <f t="array" ref="BN62">IF(SUM(IF($J62:$X62=TRANSPOSE('Capacity Backing (Hide)2'!W$67:W$81),1,0))&gt;0,1,0)</f>
        <v>0</v>
      </c>
      <c r="BO62" cm="1">
        <f t="array" ref="BO62">IF(SUM(IF($J62:$X62=TRANSPOSE('Capacity Backing (Hide)2'!X$67:X$81),1,0))&gt;0,1,0)</f>
        <v>0</v>
      </c>
      <c r="BP62" cm="1">
        <f t="array" ref="BP62">IF(SUM(IF($J62:$X62=TRANSPOSE('Capacity Backing (Hide)2'!Y$67:Y$81),1,0))&gt;0,1,0)</f>
        <v>0</v>
      </c>
      <c r="BQ62" cm="1">
        <f t="array" ref="BQ62">IF(SUM(IF($J62:$X62=TRANSPOSE('Capacity Backing (Hide)2'!Z$67:Z$81),1,0))&gt;0,1,0)</f>
        <v>0</v>
      </c>
      <c r="BR62" cm="1">
        <f t="array" ref="BR62">IF(SUM(IF($J62:$X62=TRANSPOSE('Capacity Backing (Hide)2'!AA$67:AA$81),1,0))&gt;0,1,0)</f>
        <v>0</v>
      </c>
      <c r="BS62" cm="1">
        <f t="array" ref="BS62">IF(SUM(IF($J62:$X62=TRANSPOSE('Capacity Backing (Hide)2'!AB$67:AB$81),1,0))&gt;0,1,0)</f>
        <v>0</v>
      </c>
      <c r="BT62" cm="1">
        <f t="array" ref="BT62">IF(SUM(IF($J62:$X62=TRANSPOSE('Capacity Backing (Hide)2'!AC$67:AC$81),1,0))&gt;0,1,0)</f>
        <v>0</v>
      </c>
      <c r="BU62" cm="1">
        <f t="array" ref="BU62">IF(SUM(IF($J62:$X62=TRANSPOSE('Capacity Backing (Hide)2'!AD$67:AD$81),1,0))&gt;0,1,0)</f>
        <v>0</v>
      </c>
      <c r="BV62" cm="1">
        <f t="array" ref="BV62">IF(SUM(IF($J62:$X62=TRANSPOSE('Capacity Backing (Hide)2'!AE$67:AE$81),1,0))&gt;0,1,0)</f>
        <v>0</v>
      </c>
      <c r="BW62" cm="1">
        <f t="array" ref="BW62">IF(SUM(IF($J62:$X62=TRANSPOSE('Capacity Backing (Hide)2'!AF$67:AF$81),1,0))&gt;0,1,0)</f>
        <v>0</v>
      </c>
      <c r="BX62" cm="1">
        <f t="array" ref="BX62">IF(SUM(IF($J62:$X62=TRANSPOSE('Capacity Backing (Hide)2'!AG$67:AG$81),1,0))&gt;0,1,0)</f>
        <v>0</v>
      </c>
      <c r="BY62" cm="1">
        <f t="array" ref="BY62">IF(SUM(IF($J62:$X62=TRANSPOSE('Capacity Backing (Hide)2'!AH$67:AH$81),1,0))&gt;0,1,0)</f>
        <v>0</v>
      </c>
      <c r="BZ62" cm="1">
        <f t="array" ref="BZ62">IF(SUM(IF($J62:$X62=TRANSPOSE('Capacity Backing (Hide)2'!AI$67:AI$81),1,0))&gt;0,1,0)</f>
        <v>0</v>
      </c>
      <c r="CA62" cm="1">
        <f t="array" ref="CA62">IF(SUM(IF($J62:$X62=TRANSPOSE('Capacity Backing (Hide)2'!AJ$67:AJ$81),1,0))&gt;0,1,0)</f>
        <v>0</v>
      </c>
      <c r="CB62" cm="1">
        <f t="array" ref="CB62">IF(SUM(IF($J62:$X62=TRANSPOSE('Capacity Backing (Hide)2'!AK$67:AK$81),1,0))&gt;0,1,0)</f>
        <v>0</v>
      </c>
      <c r="CC62" cm="1">
        <f t="array" ref="CC62">IF(SUM(IF($J62:$X62=TRANSPOSE('Capacity Backing (Hide)2'!AL$67:AL$81),1,0))&gt;0,1,0)</f>
        <v>0</v>
      </c>
      <c r="CD62" cm="1">
        <f t="array" ref="CD62">IF(SUM(IF($J62:$X62=TRANSPOSE('Capacity Backing (Hide)2'!AM$67:AM$81),1,0))&gt;0,1,0)</f>
        <v>0</v>
      </c>
      <c r="CE62" cm="1">
        <f t="array" ref="CE62">IF(SUM(IF($J62:$X62=TRANSPOSE('Capacity Backing (Hide)2'!AN$67:AN$81),1,0))&gt;0,1,0)</f>
        <v>0</v>
      </c>
      <c r="CF62" cm="1">
        <f t="array" ref="CF62">IF(SUM(IF($J62:$X62=TRANSPOSE('Capacity Backing (Hide)2'!AO$67:AO$81),1,0))&gt;0,1,0)</f>
        <v>0</v>
      </c>
      <c r="CG62" cm="1">
        <f t="array" ref="CG62">IF(SUM(IF($J62:$X62=TRANSPOSE('Capacity Backing (Hide)2'!AP$67:AP$81),1,0))&gt;0,1,0)</f>
        <v>0</v>
      </c>
      <c r="CH62" cm="1">
        <f t="array" ref="CH62">IF(SUM(IF($J62:$X62=TRANSPOSE('Capacity Backing (Hide)2'!AQ$67:AQ$81),1,0))&gt;0,1,0)</f>
        <v>0</v>
      </c>
      <c r="CI62" cm="1">
        <f t="array" ref="CI62">IF(SUM(IF($J62:$X62=TRANSPOSE('Capacity Backing (Hide)2'!AR$67:AR$81),1,0))&gt;0,1,0)</f>
        <v>0</v>
      </c>
      <c r="CJ62" cm="1">
        <f t="array" ref="CJ62">IF(SUM(IF($J62:$X62=TRANSPOSE('Capacity Backing (Hide)2'!AS$67:AS$81),1,0))&gt;0,1,0)</f>
        <v>0</v>
      </c>
      <c r="CK62" cm="1">
        <f t="array" ref="CK62">IF(SUM(IF($J62:$X62=TRANSPOSE('Capacity Backing (Hide)2'!AT$67:AT$81),1,0))&gt;0,1,0)</f>
        <v>0</v>
      </c>
      <c r="CL62" cm="1">
        <f t="array" ref="CL62">IF(SUM(IF($J62:$X62=TRANSPOSE('Capacity Backing (Hide)2'!AU$67:AU$81),1,0))&gt;0,1,0)</f>
        <v>0</v>
      </c>
      <c r="CM62" cm="1">
        <f t="array" ref="CM62">IF(SUM(IF($J62:$X62=TRANSPOSE('Capacity Backing (Hide)2'!AV$67:AV$81),1,0))&gt;0,1,0)</f>
        <v>0</v>
      </c>
      <c r="CN62" cm="1">
        <f t="array" ref="CN62">IF(SUM(IF($J62:$X62=TRANSPOSE('Capacity Backing (Hide)2'!AW$67:AW$81),1,0))&gt;0,1,0)</f>
        <v>0</v>
      </c>
      <c r="CO62" cm="1">
        <f t="array" ref="CO62">IF(SUM(IF($J62:$X62=TRANSPOSE('Capacity Backing (Hide)2'!AX$67:AX$81),1,0))&gt;0,1,0)</f>
        <v>0</v>
      </c>
      <c r="CP62" cm="1">
        <f t="array" ref="CP62">IF(SUM(IF($J62:$X62=TRANSPOSE('Capacity Backing (Hide)2'!AY$67:AY$81),1,0))&gt;0,1,0)</f>
        <v>0</v>
      </c>
      <c r="CQ62" cm="1">
        <f t="array" ref="CQ62">IF(SUM(IF($J62:$X62=TRANSPOSE('Capacity Backing (Hide)2'!AZ$67:AZ$81),1,0))&gt;0,1,0)</f>
        <v>0</v>
      </c>
      <c r="CR62" cm="1">
        <f t="array" ref="CR62">IF(SUM(IF($J62:$X62=TRANSPOSE('Capacity Backing (Hide)2'!BA$67:BA$81),1,0))&gt;0,1,0)</f>
        <v>0</v>
      </c>
      <c r="CS62" cm="1">
        <f t="array" ref="CS62">IF(SUM(IF($J62:$X62=TRANSPOSE('Capacity Backing (Hide)2'!BB$67:BB$81),1,0))&gt;0,1,0)</f>
        <v>0</v>
      </c>
      <c r="CT62" cm="1">
        <f t="array" ref="CT62">IF(SUM(IF($J62:$X62=TRANSPOSE('Capacity Backing (Hide)2'!BC$67:BC$81),1,0))&gt;0,1,0)</f>
        <v>0</v>
      </c>
      <c r="CU62" cm="1">
        <f t="array" ref="CU62">IF(SUM(IF($J62:$X62=TRANSPOSE('Capacity Backing (Hide)2'!BD$67:BD$81),1,0))&gt;0,1,0)</f>
        <v>0</v>
      </c>
      <c r="CV62" cm="1">
        <f t="array" ref="CV62">IF(SUM(IF($J62:$X62=TRANSPOSE('Capacity Backing (Hide)2'!BE$67:BE$81),1,0))&gt;0,1,0)</f>
        <v>0</v>
      </c>
      <c r="CW62" cm="1">
        <f t="array" ref="CW62">IF(SUM(IF($J62:$X62=TRANSPOSE('Capacity Backing (Hide)2'!BF$67:BF$81),1,0))&gt;0,1,0)</f>
        <v>0</v>
      </c>
      <c r="CX62" cm="1">
        <f t="array" ref="CX62">IF(SUM(IF($J62:$X62=TRANSPOSE('Capacity Backing (Hide)2'!BG$67:BG$81),1,0))&gt;0,1,0)</f>
        <v>0</v>
      </c>
      <c r="CY62" cm="1">
        <f t="array" ref="CY62">IF(SUM(IF($J62:$X62=TRANSPOSE('Capacity Backing (Hide)2'!BH$67:BH$81),1,0))&gt;0,1,0)</f>
        <v>0</v>
      </c>
      <c r="CZ62" cm="1">
        <f t="array" ref="CZ62">IF(SUM(IF($J62:$X62=TRANSPOSE('Capacity Backing (Hide)2'!BI$67:BI$81),1,0))&gt;0,1,0)</f>
        <v>0</v>
      </c>
      <c r="DA62" cm="1">
        <f t="array" ref="DA62">IF(SUM(IF($J62:$X62=TRANSPOSE('Capacity Backing (Hide)2'!BJ$67:BJ$81),1,0))&gt;0,1,0)</f>
        <v>0</v>
      </c>
      <c r="DB62" cm="1">
        <f t="array" ref="DB62">IF(SUM(IF($J62:$X62=TRANSPOSE('Capacity Backing (Hide)2'!BK$67:BK$81),1,0))&gt;0,1,0)</f>
        <v>0</v>
      </c>
      <c r="DC62" cm="1">
        <f t="array" ref="DC62">IF(SUM(IF($J62:$X62=TRANSPOSE('Capacity Backing (Hide)2'!BL$67:BL$81),1,0))&gt;0,1,0)</f>
        <v>0</v>
      </c>
      <c r="DD62" cm="1">
        <f t="array" ref="DD62">IF(SUM(IF($J62:$X62=TRANSPOSE('Capacity Backing (Hide)2'!BM$67:BM$81),1,0))&gt;0,1,0)</f>
        <v>0</v>
      </c>
      <c r="DE62" cm="1">
        <f t="array" ref="DE62">IF(SUM(IF($J62:$X62=TRANSPOSE('Capacity Backing (Hide)2'!BN$67:BN$81),1,0))&gt;0,1,0)</f>
        <v>0</v>
      </c>
      <c r="DF62" cm="1">
        <f t="array" ref="DF62">IF(SUM(IF($J62:$X62=TRANSPOSE('Capacity Backing (Hide)2'!BO$67:BO$81),1,0))&gt;0,1,0)</f>
        <v>0</v>
      </c>
      <c r="DG62" cm="1">
        <f t="array" ref="DG62">IF(SUM(IF($J62:$X62=TRANSPOSE('Capacity Backing (Hide)2'!BP$67:BP$81),1,0))&gt;0,1,0)</f>
        <v>0</v>
      </c>
      <c r="DH62" cm="1">
        <f t="array" ref="DH62">IF(SUM(IF($J62:$X62=TRANSPOSE('Capacity Backing (Hide)2'!BQ$67:BQ$81),1,0))&gt;0,1,0)</f>
        <v>0</v>
      </c>
      <c r="DI62" cm="1">
        <f t="array" ref="DI62">IF(SUM(IF($J62:$X62=TRANSPOSE('Capacity Backing (Hide)2'!BR$67:BR$81),1,0))&gt;0,1,0)</f>
        <v>0</v>
      </c>
      <c r="DJ62" cm="1">
        <f t="array" ref="DJ62">IF(SUM(IF($J62:$X62=TRANSPOSE('Capacity Backing (Hide)2'!BS$67:BS$81),1,0))&gt;0,1,0)</f>
        <v>0</v>
      </c>
      <c r="DK62" cm="1">
        <f t="array" ref="DK62">IF(SUM(IF($J62:$X62=TRANSPOSE('Capacity Backing (Hide)2'!BT$67:BT$81),1,0))&gt;0,1,0)</f>
        <v>0</v>
      </c>
      <c r="DL62" cm="1">
        <f t="array" ref="DL62">IF(SUM(IF($J62:$X62=TRANSPOSE('Capacity Backing (Hide)2'!BU$67:BU$81),1,0))&gt;0,1,0)</f>
        <v>0</v>
      </c>
      <c r="DM62" cm="1">
        <f t="array" ref="DM62">IF(SUM(IF($J62:$X62=TRANSPOSE('Capacity Backing (Hide)2'!BV$67:BV$81),1,0))&gt;0,1,0)</f>
        <v>0</v>
      </c>
      <c r="DN62" cm="1">
        <f t="array" ref="DN62">IF(SUM(IF($J62:$X62=TRANSPOSE('Capacity Backing (Hide)2'!BW$67:BW$81),1,0))&gt;0,1,0)</f>
        <v>0</v>
      </c>
      <c r="DO62" cm="1">
        <f t="array" ref="DO62">IF(SUM(IF($J62:$X62=TRANSPOSE('Capacity Backing (Hide)2'!BX$67:BX$81),1,0))&gt;0,1,0)</f>
        <v>0</v>
      </c>
      <c r="DP62" cm="1">
        <f t="array" ref="DP62">IF(SUM(IF($J62:$X62=TRANSPOSE('Capacity Backing (Hide)2'!BY$67:BY$81),1,0))&gt;0,1,0)</f>
        <v>0</v>
      </c>
      <c r="DQ62" cm="1">
        <f t="array" ref="DQ62">IF(SUM(IF($J62:$X62=TRANSPOSE('Capacity Backing (Hide)2'!BZ$67:BZ$81),1,0))&gt;0,1,0)</f>
        <v>0</v>
      </c>
      <c r="DR62" cm="1">
        <f t="array" ref="DR62">IF(SUM(IF($J62:$X62=TRANSPOSE('Capacity Backing (Hide)2'!CA$67:CA$81),1,0))&gt;0,1,0)</f>
        <v>0</v>
      </c>
      <c r="DS62" cm="1">
        <f t="array" ref="DS62">IF(SUM(IF($J62:$X62=TRANSPOSE('Capacity Backing (Hide)2'!CB$67:CB$81),1,0))&gt;0,1,0)</f>
        <v>0</v>
      </c>
      <c r="DT62" cm="1">
        <f t="array" ref="DT62">IF(SUM(IF($J62:$X62=TRANSPOSE('Capacity Backing (Hide)2'!CC$67:CC$81),1,0))&gt;0,1,0)</f>
        <v>0</v>
      </c>
      <c r="DU62" cm="1">
        <f t="array" ref="DU62">IF(SUM(IF($J62:$X62=TRANSPOSE('Capacity Backing (Hide)2'!CD$67:CD$81),1,0))&gt;0,1,0)</f>
        <v>0</v>
      </c>
      <c r="DV62" cm="1">
        <f t="array" ref="DV62">IF(SUM(IF($J62:$X62=TRANSPOSE('Capacity Backing (Hide)2'!CE$67:CE$81),1,0))&gt;0,1,0)</f>
        <v>0</v>
      </c>
      <c r="DW62" cm="1">
        <f t="array" ref="DW62">IF(SUM(IF($J62:$X62=TRANSPOSE('Capacity Backing (Hide)2'!CF$67:CF$81),1,0))&gt;0,1,0)</f>
        <v>0</v>
      </c>
      <c r="DX62" cm="1">
        <f t="array" ref="DX62">IF(SUM(IF($J62:$X62=TRANSPOSE('Capacity Backing (Hide)2'!CG$67:CG$81),1,0))&gt;0,1,0)</f>
        <v>0</v>
      </c>
      <c r="DY62" cm="1">
        <f t="array" ref="DY62">IF(SUM(IF($J62:$X62=TRANSPOSE('Capacity Backing (Hide)2'!CH$67:CH$81),1,0))&gt;0,1,0)</f>
        <v>0</v>
      </c>
      <c r="DZ62" cm="1">
        <f t="array" ref="DZ62">IF(SUM(IF($J62:$X62=TRANSPOSE('Capacity Backing (Hide)2'!CI$67:CI$81),1,0))&gt;0,1,0)</f>
        <v>0</v>
      </c>
      <c r="EA62" cm="1">
        <f t="array" ref="EA62">IF(SUM(IF($J62:$X62=TRANSPOSE('Capacity Backing (Hide)2'!CJ$67:CJ$81),1,0))&gt;0,1,0)</f>
        <v>0</v>
      </c>
      <c r="EB62" cm="1">
        <f t="array" ref="EB62">IF(SUM(IF($J62:$X62=TRANSPOSE('Capacity Backing (Hide)2'!CK$67:CK$81),1,0))&gt;0,1,0)</f>
        <v>0</v>
      </c>
      <c r="EC62" cm="1">
        <f t="array" ref="EC62">IF(SUM(IF($J62:$X62=TRANSPOSE('Capacity Backing (Hide)2'!CL$67:CL$81),1,0))&gt;0,1,0)</f>
        <v>0</v>
      </c>
      <c r="ED62" cm="1">
        <f t="array" ref="ED62">IF(SUM(IF($J62:$X62=TRANSPOSE('Capacity Backing (Hide)2'!CM$67:CM$81),1,0))&gt;0,1,0)</f>
        <v>0</v>
      </c>
      <c r="EE62" cm="1">
        <f t="array" ref="EE62">IF(SUM(IF($J62:$X62=TRANSPOSE('Capacity Backing (Hide)2'!CN$67:CN$81),1,0))&gt;0,1,0)</f>
        <v>0</v>
      </c>
      <c r="EF62" cm="1">
        <f t="array" ref="EF62">IF(SUM(IF($J62:$X62=TRANSPOSE('Capacity Backing (Hide)2'!CO$67:CO$81),1,0))&gt;0,1,0)</f>
        <v>0</v>
      </c>
      <c r="EG62" cm="1">
        <f t="array" ref="EG62">IF(SUM(IF($J62:$X62=TRANSPOSE('Capacity Backing (Hide)2'!CP$67:CP$81),1,0))&gt;0,1,0)</f>
        <v>0</v>
      </c>
      <c r="EH62" cm="1">
        <f t="array" ref="EH62">IF(SUM(IF($J62:$X62=TRANSPOSE('Capacity Backing (Hide)2'!CQ$67:CQ$81),1,0))&gt;0,1,0)</f>
        <v>0</v>
      </c>
      <c r="EI62" cm="1">
        <f t="array" ref="EI62">IF(SUM(IF($J62:$X62=TRANSPOSE('Capacity Backing (Hide)2'!CR$67:CR$81),1,0))&gt;0,1,0)</f>
        <v>0</v>
      </c>
      <c r="EJ62" cm="1">
        <f t="array" ref="EJ62">IF(SUM(IF($J62:$X62=TRANSPOSE('Capacity Backing (Hide)2'!CS$67:CS$81),1,0))&gt;0,1,0)</f>
        <v>0</v>
      </c>
      <c r="EK62" cm="1">
        <f t="array" ref="EK62">IF(SUM(IF($J62:$X62=TRANSPOSE('Capacity Backing (Hide)2'!CT$67:CT$81),1,0))&gt;0,1,0)</f>
        <v>0</v>
      </c>
      <c r="EL62" cm="1">
        <f t="array" ref="EL62">IF(SUM(IF($J62:$X62=TRANSPOSE('Capacity Backing (Hide)2'!CU$67:CU$81),1,0))&gt;0,1,0)</f>
        <v>0</v>
      </c>
      <c r="EM62" cm="1">
        <f t="array" ref="EM62">IF(SUM(IF($J62:$X62=TRANSPOSE('Capacity Backing (Hide)2'!CV$67:CV$81),1,0))&gt;0,1,0)</f>
        <v>0</v>
      </c>
      <c r="EN62" cm="1">
        <f t="array" ref="EN62">IF(SUM(IF($J62:$X62=TRANSPOSE('Capacity Backing (Hide)2'!CW$67:CW$81),1,0))&gt;0,1,0)</f>
        <v>0</v>
      </c>
      <c r="EQ62" cm="1">
        <f t="array" ref="EQ62">IF(SUM(IF($J62:$X62=TRANSPOSE('Capacity Backing (Hide)2'!B$203:B$217),1,0))&gt;0,1,0)</f>
        <v>0</v>
      </c>
      <c r="ER62" cm="1">
        <f t="array" ref="ER62">IF(SUM(IF($J62:$X62=TRANSPOSE('Capacity Backing (Hide)2'!C$203:C$217),1,0))&gt;0,1,0)</f>
        <v>0</v>
      </c>
      <c r="ES62" cm="1">
        <f t="array" ref="ES62">IF(SUM(IF($J62:$X62=TRANSPOSE('Capacity Backing (Hide)2'!D$203:D$217),1,0))&gt;0,1,0)</f>
        <v>0</v>
      </c>
      <c r="ET62" cm="1">
        <f t="array" ref="ET62">IF(SUM(IF($J62:$X62=TRANSPOSE('Capacity Backing (Hide)2'!E$203:E$217),1,0))&gt;0,1,0)</f>
        <v>0</v>
      </c>
      <c r="EU62" cm="1">
        <f t="array" ref="EU62">IF(SUM(IF($J62:$X62=TRANSPOSE('Capacity Backing (Hide)2'!F$203:F$217),1,0))&gt;0,1,0)</f>
        <v>0</v>
      </c>
      <c r="EV62" cm="1">
        <f t="array" ref="EV62">IF(SUM(IF($J62:$X62=TRANSPOSE('Capacity Backing (Hide)2'!G$203:G$217),1,0))&gt;0,1,0)</f>
        <v>0</v>
      </c>
      <c r="EW62" cm="1">
        <f t="array" ref="EW62">IF(SUM(IF($J62:$X62=TRANSPOSE('Capacity Backing (Hide)2'!H$203:H$217),1,0))&gt;0,1,0)</f>
        <v>0</v>
      </c>
      <c r="EX62" cm="1">
        <f t="array" ref="EX62">IF(SUM(IF($J62:$X62=TRANSPOSE('Capacity Backing (Hide)2'!I$203:I$217),1,0))&gt;0,1,0)</f>
        <v>0</v>
      </c>
      <c r="EY62" cm="1">
        <f t="array" ref="EY62">IF(SUM(IF($J62:$X62=TRANSPOSE('Capacity Backing (Hide)2'!J$203:J$217),1,0))&gt;0,1,0)</f>
        <v>0</v>
      </c>
      <c r="EZ62" cm="1">
        <f t="array" ref="EZ62">IF(SUM(IF($J62:$X62=TRANSPOSE('Capacity Backing (Hide)2'!K$203:K$217),1,0))&gt;0,1,0)</f>
        <v>0</v>
      </c>
      <c r="FA62" cm="1">
        <f t="array" ref="FA62">IF(SUM(IF($J62:$X62=TRANSPOSE('Capacity Backing (Hide)2'!L$203:L$217),1,0))&gt;0,1,0)</f>
        <v>0</v>
      </c>
      <c r="FB62" cm="1">
        <f t="array" ref="FB62">IF(SUM(IF($J62:$X62=TRANSPOSE('Capacity Backing (Hide)2'!M$203:M$217),1,0))&gt;0,1,0)</f>
        <v>0</v>
      </c>
      <c r="FC62" cm="1">
        <f t="array" ref="FC62">IF(SUM(IF($J62:$X62=TRANSPOSE('Capacity Backing (Hide)2'!N$203:N$217),1,0))&gt;0,1,0)</f>
        <v>0</v>
      </c>
      <c r="FD62" cm="1">
        <f t="array" ref="FD62">IF(SUM(IF($J62:$X62=TRANSPOSE('Capacity Backing (Hide)2'!O$203:O$217),1,0))&gt;0,1,0)</f>
        <v>0</v>
      </c>
      <c r="FE62" cm="1">
        <f t="array" ref="FE62">IF(SUM(IF($J62:$X62=TRANSPOSE('Capacity Backing (Hide)2'!P$203:P$217),1,0))&gt;0,1,0)</f>
        <v>0</v>
      </c>
      <c r="FF62" cm="1">
        <f t="array" ref="FF62">IF(SUM(IF($J62:$X62=TRANSPOSE('Capacity Backing (Hide)2'!Q$203:Q$217),1,0))&gt;0,1,0)</f>
        <v>0</v>
      </c>
      <c r="FG62" cm="1">
        <f t="array" ref="FG62">IF(SUM(IF($J62:$X62=TRANSPOSE('Capacity Backing (Hide)2'!R$203:R$217),1,0))&gt;0,1,0)</f>
        <v>0</v>
      </c>
      <c r="FH62" cm="1">
        <f t="array" ref="FH62">IF(SUM(IF($J62:$X62=TRANSPOSE('Capacity Backing (Hide)2'!S$203:S$217),1,0))&gt;0,1,0)</f>
        <v>0</v>
      </c>
      <c r="FI62" cm="1">
        <f t="array" ref="FI62">IF(SUM(IF($J62:$X62=TRANSPOSE('Capacity Backing (Hide)2'!T$203:T$217),1,0))&gt;0,1,0)</f>
        <v>0</v>
      </c>
      <c r="FJ62" cm="1">
        <f t="array" ref="FJ62">IF(SUM(IF($J62:$X62=TRANSPOSE('Capacity Backing (Hide)2'!U$203:U$217),1,0))&gt;0,1,0)</f>
        <v>0</v>
      </c>
      <c r="FK62" cm="1">
        <f t="array" ref="FK62">IF(SUM(IF($J62:$X62=TRANSPOSE('Capacity Backing (Hide)2'!V$203:V$217),1,0))&gt;0,1,0)</f>
        <v>0</v>
      </c>
      <c r="FL62" cm="1">
        <f t="array" ref="FL62">IF(SUM(IF($J62:$X62=TRANSPOSE('Capacity Backing (Hide)2'!W$203:W$217),1,0))&gt;0,1,0)</f>
        <v>0</v>
      </c>
      <c r="FM62" cm="1">
        <f t="array" ref="FM62">IF(SUM(IF($J62:$X62=TRANSPOSE('Capacity Backing (Hide)2'!X$203:X$217),1,0))&gt;0,1,0)</f>
        <v>0</v>
      </c>
      <c r="FN62" cm="1">
        <f t="array" ref="FN62">IF(SUM(IF($J62:$X62=TRANSPOSE('Capacity Backing (Hide)2'!Y$203:Y$217),1,0))&gt;0,1,0)</f>
        <v>0</v>
      </c>
      <c r="FO62" cm="1">
        <f t="array" ref="FO62">IF(SUM(IF($J62:$X62=TRANSPOSE('Capacity Backing (Hide)2'!Z$203:Z$217),1,0))&gt;0,1,0)</f>
        <v>0</v>
      </c>
      <c r="FP62" cm="1">
        <f t="array" ref="FP62">IF(SUM(IF($J62:$X62=TRANSPOSE('Capacity Backing (Hide)2'!AA$203:AA$217),1,0))&gt;0,1,0)</f>
        <v>0</v>
      </c>
      <c r="FQ62" cm="1">
        <f t="array" ref="FQ62">IF(SUM(IF($J62:$X62=TRANSPOSE('Capacity Backing (Hide)2'!AB$203:AB$217),1,0))&gt;0,1,0)</f>
        <v>0</v>
      </c>
      <c r="FR62" cm="1">
        <f t="array" ref="FR62">IF(SUM(IF($J62:$X62=TRANSPOSE('Capacity Backing (Hide)2'!AC$203:AC$217),1,0))&gt;0,1,0)</f>
        <v>0</v>
      </c>
      <c r="FS62" cm="1">
        <f t="array" ref="FS62">IF(SUM(IF($J62:$X62=TRANSPOSE('Capacity Backing (Hide)2'!AD$203:AD$217),1,0))&gt;0,1,0)</f>
        <v>0</v>
      </c>
      <c r="FT62" cm="1">
        <f t="array" ref="FT62">IF(SUM(IF($J62:$X62=TRANSPOSE('Capacity Backing (Hide)2'!AE$203:AE$217),1,0))&gt;0,1,0)</f>
        <v>0</v>
      </c>
      <c r="FU62" cm="1">
        <f t="array" ref="FU62">IF(SUM(IF($J62:$X62=TRANSPOSE('Capacity Backing (Hide)2'!AF$203:AF$217),1,0))&gt;0,1,0)</f>
        <v>0</v>
      </c>
      <c r="FV62" cm="1">
        <f t="array" ref="FV62">IF(SUM(IF($J62:$X62=TRANSPOSE('Capacity Backing (Hide)2'!AG$203:AG$217),1,0))&gt;0,1,0)</f>
        <v>0</v>
      </c>
      <c r="FW62" cm="1">
        <f t="array" ref="FW62">IF(SUM(IF($J62:$X62=TRANSPOSE('Capacity Backing (Hide)2'!AH$203:AH$217),1,0))&gt;0,1,0)</f>
        <v>0</v>
      </c>
      <c r="FX62" cm="1">
        <f t="array" ref="FX62">IF(SUM(IF($J62:$X62=TRANSPOSE('Capacity Backing (Hide)2'!AI$203:AI$217),1,0))&gt;0,1,0)</f>
        <v>0</v>
      </c>
      <c r="FY62" cm="1">
        <f t="array" ref="FY62">IF(SUM(IF($J62:$X62=TRANSPOSE('Capacity Backing (Hide)2'!AJ$203:AJ$217),1,0))&gt;0,1,0)</f>
        <v>0</v>
      </c>
      <c r="FZ62" cm="1">
        <f t="array" ref="FZ62">IF(SUM(IF($J62:$X62=TRANSPOSE('Capacity Backing (Hide)2'!AK$203:AK$217),1,0))&gt;0,1,0)</f>
        <v>0</v>
      </c>
      <c r="GA62" cm="1">
        <f t="array" ref="GA62">IF(SUM(IF($J62:$X62=TRANSPOSE('Capacity Backing (Hide)2'!AL$203:AL$217),1,0))&gt;0,1,0)</f>
        <v>0</v>
      </c>
      <c r="GB62" cm="1">
        <f t="array" ref="GB62">IF(SUM(IF($J62:$X62=TRANSPOSE('Capacity Backing (Hide)2'!AM$203:AM$217),1,0))&gt;0,1,0)</f>
        <v>0</v>
      </c>
      <c r="GC62" cm="1">
        <f t="array" ref="GC62">IF(SUM(IF($J62:$X62=TRANSPOSE('Capacity Backing (Hide)2'!AN$203:AN$217),1,0))&gt;0,1,0)</f>
        <v>0</v>
      </c>
      <c r="GD62" cm="1">
        <f t="array" ref="GD62">IF(SUM(IF($J62:$X62=TRANSPOSE('Capacity Backing (Hide)2'!AO$203:AO$217),1,0))&gt;0,1,0)</f>
        <v>0</v>
      </c>
      <c r="GE62" cm="1">
        <f t="array" ref="GE62">IF(SUM(IF($J62:$X62=TRANSPOSE('Capacity Backing (Hide)2'!AP$203:AP$217),1,0))&gt;0,1,0)</f>
        <v>0</v>
      </c>
      <c r="GF62" cm="1">
        <f t="array" ref="GF62">IF(SUM(IF($J62:$X62=TRANSPOSE('Capacity Backing (Hide)2'!AQ$203:AQ$217),1,0))&gt;0,1,0)</f>
        <v>0</v>
      </c>
      <c r="GG62" cm="1">
        <f t="array" ref="GG62">IF(SUM(IF($J62:$X62=TRANSPOSE('Capacity Backing (Hide)2'!AR$203:AR$217),1,0))&gt;0,1,0)</f>
        <v>0</v>
      </c>
      <c r="GH62" cm="1">
        <f t="array" ref="GH62">IF(SUM(IF($J62:$X62=TRANSPOSE('Capacity Backing (Hide)2'!AS$203:AS$217),1,0))&gt;0,1,0)</f>
        <v>0</v>
      </c>
      <c r="GI62" cm="1">
        <f t="array" ref="GI62">IF(SUM(IF($J62:$X62=TRANSPOSE('Capacity Backing (Hide)2'!AT$203:AT$217),1,0))&gt;0,1,0)</f>
        <v>0</v>
      </c>
      <c r="GJ62" cm="1">
        <f t="array" ref="GJ62">IF(SUM(IF($J62:$X62=TRANSPOSE('Capacity Backing (Hide)2'!AU$203:AU$217),1,0))&gt;0,1,0)</f>
        <v>0</v>
      </c>
      <c r="GK62" cm="1">
        <f t="array" ref="GK62">IF(SUM(IF($J62:$X62=TRANSPOSE('Capacity Backing (Hide)2'!AV$203:AV$217),1,0))&gt;0,1,0)</f>
        <v>0</v>
      </c>
      <c r="GL62" cm="1">
        <f t="array" ref="GL62">IF(SUM(IF($J62:$X62=TRANSPOSE('Capacity Backing (Hide)2'!AW$203:AW$217),1,0))&gt;0,1,0)</f>
        <v>0</v>
      </c>
      <c r="GM62" cm="1">
        <f t="array" ref="GM62">IF(SUM(IF($J62:$X62=TRANSPOSE('Capacity Backing (Hide)2'!AX$203:AX$217),1,0))&gt;0,1,0)</f>
        <v>0</v>
      </c>
      <c r="GN62" cm="1">
        <f t="array" ref="GN62">IF(SUM(IF($J62:$X62=TRANSPOSE('Capacity Backing (Hide)2'!AY$203:AY$217),1,0))&gt;0,1,0)</f>
        <v>0</v>
      </c>
      <c r="GO62" cm="1">
        <f t="array" ref="GO62">IF(SUM(IF($J62:$X62=TRANSPOSE('Capacity Backing (Hide)2'!AZ$203:AZ$217),1,0))&gt;0,1,0)</f>
        <v>0</v>
      </c>
      <c r="GP62" cm="1">
        <f t="array" ref="GP62">IF(SUM(IF($J62:$X62=TRANSPOSE('Capacity Backing (Hide)2'!BA$203:BA$217),1,0))&gt;0,1,0)</f>
        <v>0</v>
      </c>
      <c r="GQ62" cm="1">
        <f t="array" ref="GQ62">IF(SUM(IF($J62:$X62=TRANSPOSE('Capacity Backing (Hide)2'!BB$203:BB$217),1,0))&gt;0,1,0)</f>
        <v>0</v>
      </c>
      <c r="GR62" cm="1">
        <f t="array" ref="GR62">IF(SUM(IF($J62:$X62=TRANSPOSE('Capacity Backing (Hide)2'!BC$203:BC$217),1,0))&gt;0,1,0)</f>
        <v>0</v>
      </c>
      <c r="GS62" cm="1">
        <f t="array" ref="GS62">IF(SUM(IF($J62:$X62=TRANSPOSE('Capacity Backing (Hide)2'!BD$203:BD$217),1,0))&gt;0,1,0)</f>
        <v>0</v>
      </c>
      <c r="GT62" cm="1">
        <f t="array" ref="GT62">IF(SUM(IF($J62:$X62=TRANSPOSE('Capacity Backing (Hide)2'!BE$203:BE$217),1,0))&gt;0,1,0)</f>
        <v>0</v>
      </c>
      <c r="GU62" cm="1">
        <f t="array" ref="GU62">IF(SUM(IF($J62:$X62=TRANSPOSE('Capacity Backing (Hide)2'!BF$203:BF$217),1,0))&gt;0,1,0)</f>
        <v>0</v>
      </c>
      <c r="GV62" cm="1">
        <f t="array" ref="GV62">IF(SUM(IF($J62:$X62=TRANSPOSE('Capacity Backing (Hide)2'!BG$203:BG$217),1,0))&gt;0,1,0)</f>
        <v>0</v>
      </c>
      <c r="GW62" cm="1">
        <f t="array" ref="GW62">IF(SUM(IF($J62:$X62=TRANSPOSE('Capacity Backing (Hide)2'!BH$203:BH$217),1,0))&gt;0,1,0)</f>
        <v>0</v>
      </c>
      <c r="GX62" cm="1">
        <f t="array" ref="GX62">IF(SUM(IF($J62:$X62=TRANSPOSE('Capacity Backing (Hide)2'!BI$203:BI$217),1,0))&gt;0,1,0)</f>
        <v>0</v>
      </c>
      <c r="GY62" cm="1">
        <f t="array" ref="GY62">IF(SUM(IF($J62:$X62=TRANSPOSE('Capacity Backing (Hide)2'!BJ$203:BJ$217),1,0))&gt;0,1,0)</f>
        <v>0</v>
      </c>
      <c r="GZ62" cm="1">
        <f t="array" ref="GZ62">IF(SUM(IF($J62:$X62=TRANSPOSE('Capacity Backing (Hide)2'!BK$203:BK$217),1,0))&gt;0,1,0)</f>
        <v>0</v>
      </c>
      <c r="HA62" cm="1">
        <f t="array" ref="HA62">IF(SUM(IF($J62:$X62=TRANSPOSE('Capacity Backing (Hide)2'!BL$203:BL$217),1,0))&gt;0,1,0)</f>
        <v>0</v>
      </c>
      <c r="HB62" cm="1">
        <f t="array" ref="HB62">IF(SUM(IF($J62:$X62=TRANSPOSE('Capacity Backing (Hide)2'!BM$203:BM$217),1,0))&gt;0,1,0)</f>
        <v>0</v>
      </c>
      <c r="HC62" cm="1">
        <f t="array" ref="HC62">IF(SUM(IF($J62:$X62=TRANSPOSE('Capacity Backing (Hide)2'!BN$203:BN$217),1,0))&gt;0,1,0)</f>
        <v>0</v>
      </c>
      <c r="HD62" cm="1">
        <f t="array" ref="HD62">IF(SUM(IF($J62:$X62=TRANSPOSE('Capacity Backing (Hide)2'!BO$203:BO$217),1,0))&gt;0,1,0)</f>
        <v>0</v>
      </c>
      <c r="HE62" cm="1">
        <f t="array" ref="HE62">IF(SUM(IF($J62:$X62=TRANSPOSE('Capacity Backing (Hide)2'!BP$203:BP$217),1,0))&gt;0,1,0)</f>
        <v>0</v>
      </c>
      <c r="HF62" cm="1">
        <f t="array" ref="HF62">IF(SUM(IF($J62:$X62=TRANSPOSE('Capacity Backing (Hide)2'!BQ$203:BQ$217),1,0))&gt;0,1,0)</f>
        <v>0</v>
      </c>
      <c r="HG62" cm="1">
        <f t="array" ref="HG62">IF(SUM(IF($J62:$X62=TRANSPOSE('Capacity Backing (Hide)2'!BR$203:BR$217),1,0))&gt;0,1,0)</f>
        <v>0</v>
      </c>
      <c r="HH62" cm="1">
        <f t="array" ref="HH62">IF(SUM(IF($J62:$X62=TRANSPOSE('Capacity Backing (Hide)2'!BS$203:BS$217),1,0))&gt;0,1,0)</f>
        <v>0</v>
      </c>
      <c r="HI62" cm="1">
        <f t="array" ref="HI62">IF(SUM(IF($J62:$X62=TRANSPOSE('Capacity Backing (Hide)2'!BT$203:BT$217),1,0))&gt;0,1,0)</f>
        <v>0</v>
      </c>
      <c r="HJ62" cm="1">
        <f t="array" ref="HJ62">IF(SUM(IF($J62:$X62=TRANSPOSE('Capacity Backing (Hide)2'!BU$203:BU$217),1,0))&gt;0,1,0)</f>
        <v>0</v>
      </c>
      <c r="HK62" cm="1">
        <f t="array" ref="HK62">IF(SUM(IF($J62:$X62=TRANSPOSE('Capacity Backing (Hide)2'!BV$203:BV$217),1,0))&gt;0,1,0)</f>
        <v>0</v>
      </c>
      <c r="HL62" cm="1">
        <f t="array" ref="HL62">IF(SUM(IF($J62:$X62=TRANSPOSE('Capacity Backing (Hide)2'!BW$203:BW$217),1,0))&gt;0,1,0)</f>
        <v>0</v>
      </c>
      <c r="HM62" cm="1">
        <f t="array" ref="HM62">IF(SUM(IF($J62:$X62=TRANSPOSE('Capacity Backing (Hide)2'!BX$203:BX$217),1,0))&gt;0,1,0)</f>
        <v>0</v>
      </c>
      <c r="HN62" cm="1">
        <f t="array" ref="HN62">IF(SUM(IF($J62:$X62=TRANSPOSE('Capacity Backing (Hide)2'!BY$203:BY$217),1,0))&gt;0,1,0)</f>
        <v>0</v>
      </c>
      <c r="HO62" cm="1">
        <f t="array" ref="HO62">IF(SUM(IF($J62:$X62=TRANSPOSE('Capacity Backing (Hide)2'!BZ$203:BZ$217),1,0))&gt;0,1,0)</f>
        <v>0</v>
      </c>
      <c r="HP62" cm="1">
        <f t="array" ref="HP62">IF(SUM(IF($J62:$X62=TRANSPOSE('Capacity Backing (Hide)2'!CA$203:CA$217),1,0))&gt;0,1,0)</f>
        <v>0</v>
      </c>
      <c r="HQ62" cm="1">
        <f t="array" ref="HQ62">IF(SUM(IF($J62:$X62=TRANSPOSE('Capacity Backing (Hide)2'!CB$203:CB$217),1,0))&gt;0,1,0)</f>
        <v>0</v>
      </c>
      <c r="HR62" cm="1">
        <f t="array" ref="HR62">IF(SUM(IF($J62:$X62=TRANSPOSE('Capacity Backing (Hide)2'!CC$203:CC$217),1,0))&gt;0,1,0)</f>
        <v>0</v>
      </c>
      <c r="HS62" cm="1">
        <f t="array" ref="HS62">IF(SUM(IF($J62:$X62=TRANSPOSE('Capacity Backing (Hide)2'!CD$203:CD$217),1,0))&gt;0,1,0)</f>
        <v>0</v>
      </c>
      <c r="HT62" cm="1">
        <f t="array" ref="HT62">IF(SUM(IF($J62:$X62=TRANSPOSE('Capacity Backing (Hide)2'!CE$203:CE$217),1,0))&gt;0,1,0)</f>
        <v>0</v>
      </c>
      <c r="HU62" cm="1">
        <f t="array" ref="HU62">IF(SUM(IF($J62:$X62=TRANSPOSE('Capacity Backing (Hide)2'!CF$203:CF$217),1,0))&gt;0,1,0)</f>
        <v>0</v>
      </c>
      <c r="HV62" cm="1">
        <f t="array" ref="HV62">IF(SUM(IF($J62:$X62=TRANSPOSE('Capacity Backing (Hide)2'!CG$203:CG$217),1,0))&gt;0,1,0)</f>
        <v>0</v>
      </c>
      <c r="HW62" cm="1">
        <f t="array" ref="HW62">IF(SUM(IF($J62:$X62=TRANSPOSE('Capacity Backing (Hide)2'!CH$203:CH$217),1,0))&gt;0,1,0)</f>
        <v>0</v>
      </c>
      <c r="HX62" cm="1">
        <f t="array" ref="HX62">IF(SUM(IF($J62:$X62=TRANSPOSE('Capacity Backing (Hide)2'!CI$203:CI$217),1,0))&gt;0,1,0)</f>
        <v>0</v>
      </c>
      <c r="HY62" cm="1">
        <f t="array" ref="HY62">IF(SUM(IF($J62:$X62=TRANSPOSE('Capacity Backing (Hide)2'!CJ$203:CJ$217),1,0))&gt;0,1,0)</f>
        <v>0</v>
      </c>
      <c r="HZ62" cm="1">
        <f t="array" ref="HZ62">IF(SUM(IF($J62:$X62=TRANSPOSE('Capacity Backing (Hide)2'!CK$203:CK$217),1,0))&gt;0,1,0)</f>
        <v>0</v>
      </c>
      <c r="IA62" cm="1">
        <f t="array" ref="IA62">IF(SUM(IF($J62:$X62=TRANSPOSE('Capacity Backing (Hide)2'!CL$203:CL$217),1,0))&gt;0,1,0)</f>
        <v>0</v>
      </c>
      <c r="IB62" cm="1">
        <f t="array" ref="IB62">IF(SUM(IF($J62:$X62=TRANSPOSE('Capacity Backing (Hide)2'!CM$203:CM$217),1,0))&gt;0,1,0)</f>
        <v>0</v>
      </c>
      <c r="IC62" cm="1">
        <f t="array" ref="IC62">IF(SUM(IF($J62:$X62=TRANSPOSE('Capacity Backing (Hide)2'!CN$203:CN$217),1,0))&gt;0,1,0)</f>
        <v>0</v>
      </c>
      <c r="ID62" cm="1">
        <f t="array" ref="ID62">IF(SUM(IF($J62:$X62=TRANSPOSE('Capacity Backing (Hide)2'!CO$203:CO$217),1,0))&gt;0,1,0)</f>
        <v>0</v>
      </c>
      <c r="IE62" cm="1">
        <f t="array" ref="IE62">IF(SUM(IF($J62:$X62=TRANSPOSE('Capacity Backing (Hide)2'!CP$203:CP$217),1,0))&gt;0,1,0)</f>
        <v>0</v>
      </c>
      <c r="IF62" cm="1">
        <f t="array" ref="IF62">IF(SUM(IF($J62:$X62=TRANSPOSE('Capacity Backing (Hide)2'!CQ$203:CQ$217),1,0))&gt;0,1,0)</f>
        <v>0</v>
      </c>
      <c r="IG62" cm="1">
        <f t="array" ref="IG62">IF(SUM(IF($J62:$X62=TRANSPOSE('Capacity Backing (Hide)2'!CR$203:CR$217),1,0))&gt;0,1,0)</f>
        <v>0</v>
      </c>
      <c r="IH62" cm="1">
        <f t="array" ref="IH62">IF(SUM(IF($J62:$X62=TRANSPOSE('Capacity Backing (Hide)2'!CS$203:CS$217),1,0))&gt;0,1,0)</f>
        <v>0</v>
      </c>
      <c r="II62" cm="1">
        <f t="array" ref="II62">IF(SUM(IF($J62:$X62=TRANSPOSE('Capacity Backing (Hide)2'!CT$203:CT$217),1,0))&gt;0,1,0)</f>
        <v>0</v>
      </c>
      <c r="IJ62" cm="1">
        <f t="array" ref="IJ62">IF(SUM(IF($J62:$X62=TRANSPOSE('Capacity Backing (Hide)2'!CU$203:CU$217),1,0))&gt;0,1,0)</f>
        <v>0</v>
      </c>
      <c r="IK62" cm="1">
        <f t="array" ref="IK62">IF(SUM(IF($J62:$X62=TRANSPOSE('Capacity Backing (Hide)2'!CV$203:CV$217),1,0))&gt;0,1,0)</f>
        <v>0</v>
      </c>
      <c r="IL62" cm="1">
        <f t="array" ref="IL62">IF(SUM(IF($J62:$X62=TRANSPOSE('Capacity Backing (Hide)2'!CW$203:CW$217),1,0))&gt;0,1,0)</f>
        <v>0</v>
      </c>
      <c r="IO62" s="184">
        <v>0</v>
      </c>
      <c r="IP62" s="184">
        <v>0</v>
      </c>
      <c r="IQ62" s="184">
        <v>0</v>
      </c>
      <c r="IR62" s="184">
        <v>0</v>
      </c>
      <c r="IS62" s="184">
        <v>0</v>
      </c>
      <c r="IT62" s="184">
        <v>0</v>
      </c>
      <c r="IU62" s="184">
        <v>0</v>
      </c>
      <c r="IV62" s="184">
        <v>0</v>
      </c>
      <c r="IW62" s="184">
        <v>0</v>
      </c>
      <c r="IX62" s="184">
        <v>0</v>
      </c>
      <c r="IY62" s="184">
        <v>0</v>
      </c>
      <c r="IZ62" s="184">
        <v>0</v>
      </c>
      <c r="JA62" s="184">
        <v>0</v>
      </c>
      <c r="JB62" s="184">
        <v>0</v>
      </c>
      <c r="JC62" s="184">
        <v>0</v>
      </c>
      <c r="JD62" s="184">
        <v>0</v>
      </c>
      <c r="JE62" s="184">
        <v>0</v>
      </c>
      <c r="JF62" s="184">
        <v>0</v>
      </c>
      <c r="JG62" s="184">
        <v>0</v>
      </c>
      <c r="JH62" s="184">
        <v>0</v>
      </c>
      <c r="JI62" s="184">
        <v>0</v>
      </c>
      <c r="JJ62" s="184">
        <v>0</v>
      </c>
      <c r="JK62" s="184">
        <v>0</v>
      </c>
      <c r="JL62" s="184">
        <v>0</v>
      </c>
      <c r="JM62" s="184">
        <v>0</v>
      </c>
      <c r="JN62" s="184">
        <v>0</v>
      </c>
      <c r="JO62" s="184">
        <v>0</v>
      </c>
      <c r="JP62" s="184">
        <v>0</v>
      </c>
      <c r="JQ62" s="184">
        <v>0</v>
      </c>
      <c r="JR62" s="184">
        <v>0</v>
      </c>
      <c r="JS62" s="184">
        <v>0</v>
      </c>
      <c r="JT62" s="184">
        <v>0</v>
      </c>
      <c r="JU62" s="184">
        <v>0</v>
      </c>
      <c r="JV62" s="184">
        <v>0</v>
      </c>
      <c r="JW62" s="184">
        <v>0</v>
      </c>
      <c r="JX62" s="184">
        <v>0</v>
      </c>
      <c r="JY62" s="184">
        <v>0</v>
      </c>
      <c r="JZ62" s="184">
        <v>0</v>
      </c>
      <c r="KA62" s="184">
        <v>0</v>
      </c>
      <c r="KB62" s="184">
        <v>0</v>
      </c>
      <c r="KC62" s="184">
        <v>0</v>
      </c>
      <c r="KD62" s="184">
        <v>0</v>
      </c>
      <c r="KE62" s="184">
        <v>0</v>
      </c>
      <c r="KF62" s="184">
        <v>0</v>
      </c>
      <c r="KG62" s="184">
        <v>0</v>
      </c>
      <c r="KH62" s="184">
        <v>0</v>
      </c>
      <c r="KI62" s="184">
        <v>0</v>
      </c>
      <c r="KJ62" s="184">
        <v>0</v>
      </c>
      <c r="KK62" s="184">
        <v>0</v>
      </c>
      <c r="KL62" s="184">
        <v>0</v>
      </c>
      <c r="KM62" s="184">
        <v>0</v>
      </c>
      <c r="KN62" s="184">
        <v>0</v>
      </c>
      <c r="KO62" s="184">
        <v>0</v>
      </c>
      <c r="KP62" s="184">
        <v>0</v>
      </c>
      <c r="KQ62" s="184">
        <v>0</v>
      </c>
      <c r="KR62" s="184">
        <v>0</v>
      </c>
      <c r="KS62" s="184">
        <v>0</v>
      </c>
      <c r="KT62" s="184">
        <v>0</v>
      </c>
      <c r="KU62" s="184">
        <v>0</v>
      </c>
      <c r="KV62" s="184">
        <v>0</v>
      </c>
      <c r="KW62" s="184">
        <v>0</v>
      </c>
      <c r="KX62" s="184">
        <v>0</v>
      </c>
      <c r="KY62" s="184">
        <v>0</v>
      </c>
      <c r="KZ62" s="184">
        <v>0</v>
      </c>
      <c r="LA62" s="184">
        <v>0</v>
      </c>
      <c r="LB62" s="184">
        <v>0</v>
      </c>
      <c r="LC62" s="184">
        <v>0</v>
      </c>
      <c r="LD62" s="184">
        <v>0</v>
      </c>
      <c r="LE62" s="184">
        <v>0</v>
      </c>
      <c r="LF62" s="184">
        <v>0</v>
      </c>
      <c r="LG62" s="184">
        <v>0</v>
      </c>
      <c r="LH62" s="184">
        <v>0</v>
      </c>
      <c r="LI62" s="184">
        <v>0</v>
      </c>
      <c r="LJ62" s="184">
        <v>0</v>
      </c>
      <c r="LK62" s="184">
        <v>0</v>
      </c>
      <c r="LL62" s="184">
        <v>0</v>
      </c>
      <c r="LM62" s="184">
        <v>0</v>
      </c>
      <c r="LN62" s="184">
        <v>0</v>
      </c>
      <c r="LO62" s="184">
        <v>0</v>
      </c>
      <c r="LP62" s="184">
        <v>0</v>
      </c>
      <c r="LQ62" s="184">
        <v>0</v>
      </c>
      <c r="LR62" s="184">
        <v>0</v>
      </c>
      <c r="LS62" s="184">
        <v>0</v>
      </c>
      <c r="LT62" s="184">
        <v>0</v>
      </c>
      <c r="LU62" s="184">
        <v>0</v>
      </c>
      <c r="LV62" s="184">
        <v>0</v>
      </c>
      <c r="LW62" s="184">
        <v>0</v>
      </c>
      <c r="LX62" s="184">
        <v>0</v>
      </c>
      <c r="LY62" s="184">
        <v>0</v>
      </c>
      <c r="LZ62" s="184">
        <v>0</v>
      </c>
      <c r="MA62" s="184">
        <v>0</v>
      </c>
      <c r="MB62" s="184">
        <v>0</v>
      </c>
      <c r="MC62" s="184">
        <v>0</v>
      </c>
      <c r="MD62" s="184">
        <v>0</v>
      </c>
      <c r="ME62" s="184">
        <v>0</v>
      </c>
      <c r="MF62" s="184">
        <v>0</v>
      </c>
      <c r="MG62" s="184">
        <v>0</v>
      </c>
      <c r="MH62" s="184">
        <v>0</v>
      </c>
      <c r="MI62" s="184">
        <v>0</v>
      </c>
      <c r="MJ62" s="184">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c r="PK62">
        <v>0</v>
      </c>
      <c r="PL62">
        <v>0</v>
      </c>
      <c r="PM62">
        <v>0</v>
      </c>
      <c r="PN62">
        <v>0</v>
      </c>
      <c r="PO62">
        <v>0</v>
      </c>
      <c r="PP62">
        <v>0</v>
      </c>
      <c r="PQ62">
        <v>0</v>
      </c>
      <c r="PR62">
        <v>0</v>
      </c>
      <c r="PS62">
        <v>0</v>
      </c>
      <c r="PT62">
        <v>0</v>
      </c>
      <c r="PU62">
        <v>0</v>
      </c>
      <c r="PV62">
        <v>0</v>
      </c>
      <c r="PW62">
        <v>0</v>
      </c>
      <c r="PX62">
        <v>0</v>
      </c>
      <c r="PY62">
        <v>0</v>
      </c>
      <c r="PZ62">
        <v>0</v>
      </c>
      <c r="QA62">
        <v>0</v>
      </c>
      <c r="QB62">
        <v>0</v>
      </c>
      <c r="QC62">
        <v>0</v>
      </c>
      <c r="QD62">
        <v>0</v>
      </c>
      <c r="QE62">
        <v>0</v>
      </c>
      <c r="QF62">
        <v>0</v>
      </c>
      <c r="QG62">
        <v>0</v>
      </c>
      <c r="QH62">
        <v>0</v>
      </c>
      <c r="QJ62" cm="1">
        <f t="array" ref="QJ62">SUM(IF('Capacity Summary'!H$36:H$135="X",1,0)*TRANSPOSE('CR Backing (Hide)'!$IO62:$MJ62)*IF('Clinical resources'!ZQ65="X",1,0))</f>
        <v>0</v>
      </c>
      <c r="QK62" cm="1">
        <f t="array" ref="QK62">SUM(IF('Capacity Summary'!I$36:I$135="X",1,0)*TRANSPOSE('CR Backing (Hide)'!$IO62:$MJ62)*IF('Clinical resources'!ZR65="X",1,0))</f>
        <v>0</v>
      </c>
      <c r="QL62" cm="1">
        <f t="array" ref="QL62">SUM(IF('Capacity Summary'!J$36:J$135="X",1,0)*TRANSPOSE('CR Backing (Hide)'!$IO62:$MJ62)*IF('Clinical resources'!ZS65="X",1,0))</f>
        <v>0</v>
      </c>
      <c r="QM62" cm="1">
        <f t="array" ref="QM62">SUM(IF('Capacity Summary'!K$36:K$135="X",1,0)*TRANSPOSE('CR Backing (Hide)'!$IO62:$MJ62)*IF('Clinical resources'!ZT65="X",1,0))</f>
        <v>0</v>
      </c>
      <c r="QN62" cm="1">
        <f t="array" ref="QN62">SUM(IF('Capacity Summary'!L$36:L$135="X",1,0)*TRANSPOSE('CR Backing (Hide)'!$IO62:$MJ62)*IF('Clinical resources'!ZU65="X",1,0))</f>
        <v>0</v>
      </c>
      <c r="QO62" cm="1">
        <f t="array" ref="QO62">SUM(IF('Capacity Summary'!M$36:M$135="X",1,0)*TRANSPOSE('CR Backing (Hide)'!$IO62:$MJ62)*IF('Clinical resources'!ZV65="X",1,0))</f>
        <v>0</v>
      </c>
      <c r="QP62" cm="1">
        <f t="array" ref="QP62">SUM(IF('Capacity Summary'!N$36:N$135="X",1,0)*TRANSPOSE('CR Backing (Hide)'!$IO62:$MJ62)*IF('Clinical resources'!ZW65="X",1,0))</f>
        <v>0</v>
      </c>
      <c r="QQ62" cm="1">
        <f t="array" ref="QQ62">SUM(IF('Capacity Summary'!O$36:O$135="X",1,0)*TRANSPOSE('CR Backing (Hide)'!$IO62:$MJ62)*IF('Clinical resources'!ZX65="X",1,0))</f>
        <v>0</v>
      </c>
      <c r="QR62" cm="1">
        <f t="array" ref="QR62">SUM(IF('Capacity Summary'!P$36:P$135="X",1,0)*TRANSPOSE('CR Backing (Hide)'!$IO62:$MJ62)*IF('Clinical resources'!ZY65="X",1,0))</f>
        <v>0</v>
      </c>
      <c r="QS62" cm="1">
        <f t="array" ref="QS62">SUM(IF('Capacity Summary'!Q$36:Q$135="X",1,0)*TRANSPOSE('CR Backing (Hide)'!$IO62:$MJ62)*IF('Clinical resources'!ZZ65="X",1,0))</f>
        <v>0</v>
      </c>
      <c r="QT62" cm="1">
        <f t="array" ref="QT62">SUM(IF('Capacity Summary'!R$36:R$135="X",1,0)*TRANSPOSE('CR Backing (Hide)'!$IO62:$MJ62)*IF('Clinical resources'!AAA65="X",1,0))</f>
        <v>0</v>
      </c>
      <c r="QU62" cm="1">
        <f t="array" ref="QU62">SUM(IF('Capacity Summary'!S$36:S$135="X",1,0)*TRANSPOSE('CR Backing (Hide)'!$IO62:$MJ62)*IF('Clinical resources'!AAB65="X",1,0))</f>
        <v>0</v>
      </c>
      <c r="QV62" cm="1">
        <f t="array" ref="QV62">SUM(IF('Capacity Summary'!T$36:T$135="X",1,0)*TRANSPOSE('CR Backing (Hide)'!$IO62:$MJ62)*IF('Clinical resources'!AAC65="X",1,0))</f>
        <v>0</v>
      </c>
      <c r="QW62" cm="1">
        <f t="array" ref="QW62">SUM(IF('Capacity Summary'!U$36:U$135="X",1,0)*TRANSPOSE('CR Backing (Hide)'!$IO62:$MJ62)*IF('Clinical resources'!AAD65="X",1,0))</f>
        <v>0</v>
      </c>
      <c r="QX62" cm="1">
        <f t="array" ref="QX62">SUM(IF('Capacity Summary'!V$36:V$135="X",1,0)*TRANSPOSE('CR Backing (Hide)'!$IO62:$MJ62)*IF('Clinical resources'!AAE65="X",1,0))</f>
        <v>0</v>
      </c>
      <c r="QY62" cm="1">
        <f t="array" ref="QY62">SUM(IF('Capacity Summary'!W$36:W$135="X",1,0)*TRANSPOSE('CR Backing (Hide)'!$IO62:$MJ62)*IF('Clinical resources'!AAF65="X",1,0))</f>
        <v>0</v>
      </c>
      <c r="QZ62" cm="1">
        <f t="array" ref="QZ62">SUM(IF('Capacity Summary'!X$36:X$135="X",1,0)*TRANSPOSE('CR Backing (Hide)'!$IO62:$MJ62)*IF('Clinical resources'!AAG65="X",1,0))</f>
        <v>0</v>
      </c>
      <c r="RA62" cm="1">
        <f t="array" ref="RA62">SUM(IF('Capacity Summary'!Y$36:Y$135="X",1,0)*TRANSPOSE('CR Backing (Hide)'!$IO62:$MJ62)*IF('Clinical resources'!AAH65="X",1,0))</f>
        <v>0</v>
      </c>
      <c r="RB62" cm="1">
        <f t="array" ref="RB62">SUM(IF('Capacity Summary'!Z$36:Z$135="X",1,0)*TRANSPOSE('CR Backing (Hide)'!$IO62:$MJ62)*IF('Clinical resources'!AAI65="X",1,0))</f>
        <v>0</v>
      </c>
      <c r="RC62" cm="1">
        <f t="array" ref="RC62">SUM(IF('Capacity Summary'!AA$36:AA$135="X",1,0)*TRANSPOSE('CR Backing (Hide)'!$IO62:$MJ62)*IF('Clinical resources'!AAJ65="X",1,0))</f>
        <v>0</v>
      </c>
      <c r="RD62" cm="1">
        <f t="array" ref="RD62">SUM(IF('Capacity Summary'!AB$36:AB$135="X",1,0)*TRANSPOSE('CR Backing (Hide)'!$IO62:$MJ62)*IF('Clinical resources'!AAK65="X",1,0))</f>
        <v>0</v>
      </c>
      <c r="RE62" cm="1">
        <f t="array" ref="RE62">SUM(IF('Capacity Summary'!AC$36:AC$135="X",1,0)*TRANSPOSE('CR Backing (Hide)'!$IO62:$MJ62)*IF('Clinical resources'!AAL65="X",1,0))</f>
        <v>0</v>
      </c>
      <c r="RF62" cm="1">
        <f t="array" ref="RF62">SUM(IF('Capacity Summary'!AD$36:AD$135="X",1,0)*TRANSPOSE('CR Backing (Hide)'!$IO62:$MJ62)*IF('Clinical resources'!AAM65="X",1,0))</f>
        <v>0</v>
      </c>
      <c r="RG62" cm="1">
        <f t="array" ref="RG62">SUM(IF('Capacity Summary'!AE$36:AE$135="X",1,0)*TRANSPOSE('CR Backing (Hide)'!$IO62:$MJ62)*IF('Clinical resources'!AAN65="X",1,0))</f>
        <v>0</v>
      </c>
      <c r="RH62" cm="1">
        <f t="array" ref="RH62">SUM(IF('Capacity Summary'!AF$36:AF$135="X",1,0)*TRANSPOSE('CR Backing (Hide)'!$IO62:$MJ62)*IF('Clinical resources'!AAO65="X",1,0))</f>
        <v>0</v>
      </c>
      <c r="RI62" cm="1">
        <f t="array" ref="RI62">SUM(IF('Capacity Summary'!AG$36:AG$135="X",1,0)*TRANSPOSE('CR Backing (Hide)'!$IO62:$MJ62)*IF('Clinical resources'!AAP65="X",1,0))</f>
        <v>0</v>
      </c>
      <c r="RJ62" cm="1">
        <f t="array" ref="RJ62">SUM(IF('Capacity Summary'!AH$36:AH$135="X",1,0)*TRANSPOSE('CR Backing (Hide)'!$IO62:$MJ62)*IF('Clinical resources'!AAQ65="X",1,0))</f>
        <v>0</v>
      </c>
      <c r="RK62" cm="1">
        <f t="array" ref="RK62">SUM(IF('Capacity Summary'!AI$36:AI$135="X",1,0)*TRANSPOSE('CR Backing (Hide)'!$IO62:$MJ62)*IF('Clinical resources'!AAR65="X",1,0))</f>
        <v>0</v>
      </c>
      <c r="RL62" cm="1">
        <f t="array" ref="RL62">SUM(IF('Capacity Summary'!AJ$36:AJ$135="X",1,0)*TRANSPOSE('CR Backing (Hide)'!$IO62:$MJ62)*IF('Clinical resources'!AAS65="X",1,0))</f>
        <v>0</v>
      </c>
      <c r="RM62" cm="1">
        <f t="array" ref="RM62">SUM(IF('Capacity Summary'!AK$36:AK$135="X",1,0)*TRANSPOSE('CR Backing (Hide)'!$IO62:$MJ62)*IF('Clinical resources'!AAT65="X",1,0))</f>
        <v>0</v>
      </c>
      <c r="RN62" cm="1">
        <f t="array" ref="RN62">SUM(IF('Capacity Summary'!AL$36:AL$135="X",1,0)*TRANSPOSE('CR Backing (Hide)'!$IO62:$MJ62)*IF('Clinical resources'!AAU65="X",1,0))</f>
        <v>0</v>
      </c>
      <c r="RO62" cm="1">
        <f t="array" ref="RO62">SUM(IF('Capacity Summary'!AM$36:AM$135="X",1,0)*TRANSPOSE('CR Backing (Hide)'!$IO62:$MJ62)*IF('Clinical resources'!AAV65="X",1,0))</f>
        <v>0</v>
      </c>
      <c r="RP62" cm="1">
        <f t="array" ref="RP62">SUM(IF('Capacity Summary'!AN$36:AN$135="X",1,0)*TRANSPOSE('CR Backing (Hide)'!$IO62:$MJ62)*IF('Clinical resources'!AAW65="X",1,0))</f>
        <v>0</v>
      </c>
      <c r="RQ62" cm="1">
        <f t="array" ref="RQ62">SUM(IF('Capacity Summary'!AO$36:AO$135="X",1,0)*TRANSPOSE('CR Backing (Hide)'!$IO62:$MJ62)*IF('Clinical resources'!AAX65="X",1,0))</f>
        <v>0</v>
      </c>
      <c r="RR62" cm="1">
        <f t="array" ref="RR62">SUM(IF('Capacity Summary'!AP$36:AP$135="X",1,0)*TRANSPOSE('CR Backing (Hide)'!$IO62:$MJ62)*IF('Clinical resources'!AAY65="X",1,0))</f>
        <v>0</v>
      </c>
      <c r="RS62" cm="1">
        <f t="array" ref="RS62">SUM(IF('Capacity Summary'!AQ$36:AQ$135="X",1,0)*TRANSPOSE('CR Backing (Hide)'!$IO62:$MJ62)*IF('Clinical resources'!AAZ65="X",1,0))</f>
        <v>0</v>
      </c>
      <c r="RT62" cm="1">
        <f t="array" ref="RT62">SUM(IF('Capacity Summary'!AR$36:AR$135="X",1,0)*TRANSPOSE('CR Backing (Hide)'!$IO62:$MJ62)*IF('Clinical resources'!ABA65="X",1,0))</f>
        <v>0</v>
      </c>
      <c r="RU62" cm="1">
        <f t="array" ref="RU62">SUM(IF('Capacity Summary'!AS$36:AS$135="X",1,0)*TRANSPOSE('CR Backing (Hide)'!$IO62:$MJ62)*IF('Clinical resources'!ABB65="X",1,0))</f>
        <v>0</v>
      </c>
      <c r="RV62" cm="1">
        <f t="array" ref="RV62">SUM(IF('Capacity Summary'!AT$36:AT$135="X",1,0)*TRANSPOSE('CR Backing (Hide)'!$IO62:$MJ62)*IF('Clinical resources'!ABC65="X",1,0))</f>
        <v>0</v>
      </c>
      <c r="RW62" cm="1">
        <f t="array" ref="RW62">SUM(IF('Capacity Summary'!AU$36:AU$135="X",1,0)*TRANSPOSE('CR Backing (Hide)'!$IO62:$MJ62)*IF('Clinical resources'!ABD65="X",1,0))</f>
        <v>0</v>
      </c>
      <c r="RX62" cm="1">
        <f t="array" ref="RX62">SUM(IF('Capacity Summary'!AV$36:AV$135="X",1,0)*TRANSPOSE('CR Backing (Hide)'!$IO62:$MJ62)*IF('Clinical resources'!ABE65="X",1,0))</f>
        <v>0</v>
      </c>
      <c r="RY62" cm="1">
        <f t="array" ref="RY62">SUM(IF('Capacity Summary'!AW$36:AW$135="X",1,0)*TRANSPOSE('CR Backing (Hide)'!$IO62:$MJ62)*IF('Clinical resources'!ABF65="X",1,0))</f>
        <v>0</v>
      </c>
      <c r="RZ62" cm="1">
        <f t="array" ref="RZ62">SUM(IF('Capacity Summary'!AX$36:AX$135="X",1,0)*TRANSPOSE('CR Backing (Hide)'!$IO62:$MJ62)*IF('Clinical resources'!ABG65="X",1,0))</f>
        <v>0</v>
      </c>
      <c r="SA62" cm="1">
        <f t="array" ref="SA62">SUM(IF('Capacity Summary'!AY$36:AY$135="X",1,0)*TRANSPOSE('CR Backing (Hide)'!$IO62:$MJ62)*IF('Clinical resources'!ABH65="X",1,0))</f>
        <v>0</v>
      </c>
      <c r="SB62" cm="1">
        <f t="array" ref="SB62">SUM(IF('Capacity Summary'!AZ$36:AZ$135="X",1,0)*TRANSPOSE('CR Backing (Hide)'!$IO62:$MJ62)*IF('Clinical resources'!ABI65="X",1,0))</f>
        <v>0</v>
      </c>
      <c r="SC62" cm="1">
        <f t="array" ref="SC62">SUM(IF('Capacity Summary'!BA$36:BA$135="X",1,0)*TRANSPOSE('CR Backing (Hide)'!$IO62:$MJ62)*IF('Clinical resources'!ABJ65="X",1,0))</f>
        <v>0</v>
      </c>
      <c r="SD62" cm="1">
        <f t="array" ref="SD62">SUM(IF('Capacity Summary'!BB$36:BB$135="X",1,0)*TRANSPOSE('CR Backing (Hide)'!$IO62:$MJ62)*IF('Clinical resources'!ABK65="X",1,0))</f>
        <v>0</v>
      </c>
      <c r="SE62" cm="1">
        <f t="array" ref="SE62">SUM(IF('Capacity Summary'!BC$36:BC$135="X",1,0)*TRANSPOSE('CR Backing (Hide)'!$IO62:$MJ62)*IF('Clinical resources'!ABL65="X",1,0))</f>
        <v>0</v>
      </c>
      <c r="SF62" cm="1">
        <f t="array" ref="SF62">SUM(IF('Capacity Summary'!BD$36:BD$135="X",1,0)*TRANSPOSE('CR Backing (Hide)'!$IO62:$MJ62)*IF('Clinical resources'!ABM65="X",1,0))</f>
        <v>0</v>
      </c>
      <c r="SG62" cm="1">
        <f t="array" ref="SG62">SUM(IF('Capacity Summary'!BE$36:BE$135="X",1,0)*TRANSPOSE('CR Backing (Hide)'!$IO62:$MJ62)*IF('Clinical resources'!ABN65="X",1,0))</f>
        <v>0</v>
      </c>
      <c r="SH62" cm="1">
        <f t="array" ref="SH62">SUM(IF('Capacity Summary'!BF$36:BF$135="X",1,0)*TRANSPOSE('CR Backing (Hide)'!$IO62:$MJ62)*IF('Clinical resources'!ABO65="X",1,0))</f>
        <v>0</v>
      </c>
      <c r="SI62" cm="1">
        <f t="array" ref="SI62">SUM(IF('Capacity Summary'!BG$36:BG$135="X",1,0)*TRANSPOSE('CR Backing (Hide)'!$IO62:$MJ62)*IF('Clinical resources'!ABP65="X",1,0))</f>
        <v>0</v>
      </c>
      <c r="SK62" cm="1">
        <f t="array" ref="SK62">SUM(IF('Capacity Summary'!H$139:H$238="X",1,0)*TRANSPOSE('CR Backing (Hide)'!$MM62:$QH62))</f>
        <v>0</v>
      </c>
      <c r="SL62" cm="1">
        <f t="array" ref="SL62">SUM(IF('Capacity Summary'!I$139:I$238="X",1,0)*TRANSPOSE('CR Backing (Hide)'!$MM62:$QH62))</f>
        <v>0</v>
      </c>
      <c r="SM62" cm="1">
        <f t="array" ref="SM62">SUM(IF('Capacity Summary'!J$139:J$238="X",1,0)*TRANSPOSE('CR Backing (Hide)'!$MM62:$QH62))</f>
        <v>0</v>
      </c>
      <c r="SN62" cm="1">
        <f t="array" ref="SN62">SUM(IF('Capacity Summary'!K$139:K$238="X",1,0)*TRANSPOSE('CR Backing (Hide)'!$MM62:$QH62))</f>
        <v>0</v>
      </c>
      <c r="SO62" cm="1">
        <f t="array" ref="SO62">SUM(IF('Capacity Summary'!L$139:L$238="X",1,0)*TRANSPOSE('CR Backing (Hide)'!$MM62:$QH62))</f>
        <v>0</v>
      </c>
      <c r="SP62" cm="1">
        <f t="array" ref="SP62">SUM(IF('Capacity Summary'!M$139:M$238="X",1,0)*TRANSPOSE('CR Backing (Hide)'!$MM62:$QH62))</f>
        <v>0</v>
      </c>
      <c r="SQ62" cm="1">
        <f t="array" ref="SQ62">SUM(IF('Capacity Summary'!N$139:N$238="X",1,0)*TRANSPOSE('CR Backing (Hide)'!$MM62:$QH62))</f>
        <v>0</v>
      </c>
      <c r="SR62" cm="1">
        <f t="array" ref="SR62">SUM(IF('Capacity Summary'!O$139:O$238="X",1,0)*TRANSPOSE('CR Backing (Hide)'!$MM62:$QH62))</f>
        <v>0</v>
      </c>
      <c r="SS62" cm="1">
        <f t="array" ref="SS62">SUM(IF('Capacity Summary'!P$139:P$238="X",1,0)*TRANSPOSE('CR Backing (Hide)'!$MM62:$QH62))</f>
        <v>0</v>
      </c>
      <c r="ST62" cm="1">
        <f t="array" ref="ST62">SUM(IF('Capacity Summary'!Q$139:Q$238="X",1,0)*TRANSPOSE('CR Backing (Hide)'!$MM62:$QH62))</f>
        <v>0</v>
      </c>
      <c r="SU62" cm="1">
        <f t="array" ref="SU62">SUM(IF('Capacity Summary'!R$139:R$238="X",1,0)*TRANSPOSE('CR Backing (Hide)'!$MM62:$QH62))</f>
        <v>0</v>
      </c>
      <c r="SV62" cm="1">
        <f t="array" ref="SV62">SUM(IF('Capacity Summary'!S$139:S$238="X",1,0)*TRANSPOSE('CR Backing (Hide)'!$MM62:$QH62))</f>
        <v>0</v>
      </c>
      <c r="SW62" cm="1">
        <f t="array" ref="SW62">SUM(IF('Capacity Summary'!T$139:T$238="X",1,0)*TRANSPOSE('CR Backing (Hide)'!$MM62:$QH62))</f>
        <v>0</v>
      </c>
      <c r="SX62" cm="1">
        <f t="array" ref="SX62">SUM(IF('Capacity Summary'!U$139:U$238="X",1,0)*TRANSPOSE('CR Backing (Hide)'!$MM62:$QH62))</f>
        <v>0</v>
      </c>
      <c r="SY62" cm="1">
        <f t="array" ref="SY62">SUM(IF('Capacity Summary'!V$139:V$238="X",1,0)*TRANSPOSE('CR Backing (Hide)'!$MM62:$QH62))</f>
        <v>0</v>
      </c>
      <c r="SZ62" cm="1">
        <f t="array" ref="SZ62">SUM(IF('Capacity Summary'!W$139:W$238="X",1,0)*TRANSPOSE('CR Backing (Hide)'!$MM62:$QH62))</f>
        <v>0</v>
      </c>
      <c r="TA62" cm="1">
        <f t="array" ref="TA62">SUM(IF('Capacity Summary'!X$139:X$238="X",1,0)*TRANSPOSE('CR Backing (Hide)'!$MM62:$QH62))</f>
        <v>0</v>
      </c>
      <c r="TB62" cm="1">
        <f t="array" ref="TB62">SUM(IF('Capacity Summary'!Y$139:Y$238="X",1,0)*TRANSPOSE('CR Backing (Hide)'!$MM62:$QH62))</f>
        <v>0</v>
      </c>
      <c r="TC62" cm="1">
        <f t="array" ref="TC62">SUM(IF('Capacity Summary'!Z$139:Z$238="X",1,0)*TRANSPOSE('CR Backing (Hide)'!$MM62:$QH62))</f>
        <v>0</v>
      </c>
      <c r="TD62" cm="1">
        <f t="array" ref="TD62">SUM(IF('Capacity Summary'!AA$139:AA$238="X",1,0)*TRANSPOSE('CR Backing (Hide)'!$MM62:$QH62))</f>
        <v>0</v>
      </c>
      <c r="TE62" cm="1">
        <f t="array" ref="TE62">SUM(IF('Capacity Summary'!AB$139:AB$238="X",1,0)*TRANSPOSE('CR Backing (Hide)'!$MM62:$QH62))</f>
        <v>0</v>
      </c>
      <c r="TF62" cm="1">
        <f t="array" ref="TF62">SUM(IF('Capacity Summary'!AC$139:AC$238="X",1,0)*TRANSPOSE('CR Backing (Hide)'!$MM62:$QH62))</f>
        <v>0</v>
      </c>
      <c r="TG62" cm="1">
        <f t="array" ref="TG62">SUM(IF('Capacity Summary'!AD$139:AD$238="X",1,0)*TRANSPOSE('CR Backing (Hide)'!$MM62:$QH62))</f>
        <v>0</v>
      </c>
      <c r="TH62" cm="1">
        <f t="array" ref="TH62">SUM(IF('Capacity Summary'!AE$139:AE$238="X",1,0)*TRANSPOSE('CR Backing (Hide)'!$MM62:$QH62))</f>
        <v>0</v>
      </c>
      <c r="TI62" cm="1">
        <f t="array" ref="TI62">SUM(IF('Capacity Summary'!AF$139:AF$238="X",1,0)*TRANSPOSE('CR Backing (Hide)'!$MM62:$QH62))</f>
        <v>0</v>
      </c>
      <c r="TJ62" cm="1">
        <f t="array" ref="TJ62">SUM(IF('Capacity Summary'!AG$139:AG$238="X",1,0)*TRANSPOSE('CR Backing (Hide)'!$MM62:$QH62))</f>
        <v>0</v>
      </c>
      <c r="TK62" cm="1">
        <f t="array" ref="TK62">SUM(IF('Capacity Summary'!AH$139:AH$238="X",1,0)*TRANSPOSE('CR Backing (Hide)'!$MM62:$QH62))</f>
        <v>0</v>
      </c>
      <c r="TL62" cm="1">
        <f t="array" ref="TL62">SUM(IF('Capacity Summary'!AI$139:AI$238="X",1,0)*TRANSPOSE('CR Backing (Hide)'!$MM62:$QH62))</f>
        <v>0</v>
      </c>
      <c r="TM62" cm="1">
        <f t="array" ref="TM62">SUM(IF('Capacity Summary'!AJ$139:AJ$238="X",1,0)*TRANSPOSE('CR Backing (Hide)'!$MM62:$QH62))</f>
        <v>0</v>
      </c>
      <c r="TN62" cm="1">
        <f t="array" ref="TN62">SUM(IF('Capacity Summary'!AK$139:AK$238="X",1,0)*TRANSPOSE('CR Backing (Hide)'!$MM62:$QH62))</f>
        <v>0</v>
      </c>
      <c r="TO62" cm="1">
        <f t="array" ref="TO62">SUM(IF('Capacity Summary'!AL$139:AL$238="X",1,0)*TRANSPOSE('CR Backing (Hide)'!$MM62:$QH62))</f>
        <v>0</v>
      </c>
      <c r="TP62" cm="1">
        <f t="array" ref="TP62">SUM(IF('Capacity Summary'!AM$139:AM$238="X",1,0)*TRANSPOSE('CR Backing (Hide)'!$MM62:$QH62))</f>
        <v>0</v>
      </c>
      <c r="TQ62" cm="1">
        <f t="array" ref="TQ62">SUM(IF('Capacity Summary'!AN$139:AN$238="X",1,0)*TRANSPOSE('CR Backing (Hide)'!$MM62:$QH62))</f>
        <v>0</v>
      </c>
      <c r="TR62" cm="1">
        <f t="array" ref="TR62">SUM(IF('Capacity Summary'!AO$139:AO$238="X",1,0)*TRANSPOSE('CR Backing (Hide)'!$MM62:$QH62))</f>
        <v>0</v>
      </c>
      <c r="TS62" cm="1">
        <f t="array" ref="TS62">SUM(IF('Capacity Summary'!AP$139:AP$238="X",1,0)*TRANSPOSE('CR Backing (Hide)'!$MM62:$QH62))</f>
        <v>0</v>
      </c>
      <c r="TT62" cm="1">
        <f t="array" ref="TT62">SUM(IF('Capacity Summary'!AQ$139:AQ$238="X",1,0)*TRANSPOSE('CR Backing (Hide)'!$MM62:$QH62))</f>
        <v>0</v>
      </c>
      <c r="TU62" cm="1">
        <f t="array" ref="TU62">SUM(IF('Capacity Summary'!AR$139:AR$238="X",1,0)*TRANSPOSE('CR Backing (Hide)'!$MM62:$QH62))</f>
        <v>0</v>
      </c>
      <c r="TV62" cm="1">
        <f t="array" ref="TV62">SUM(IF('Capacity Summary'!AS$139:AS$238="X",1,0)*TRANSPOSE('CR Backing (Hide)'!$MM62:$QH62))</f>
        <v>0</v>
      </c>
      <c r="TW62" cm="1">
        <f t="array" ref="TW62">SUM(IF('Capacity Summary'!AT$139:AT$238="X",1,0)*TRANSPOSE('CR Backing (Hide)'!$MM62:$QH62))</f>
        <v>0</v>
      </c>
      <c r="TX62" cm="1">
        <f t="array" ref="TX62">SUM(IF('Capacity Summary'!AU$139:AU$238="X",1,0)*TRANSPOSE('CR Backing (Hide)'!$MM62:$QH62))</f>
        <v>0</v>
      </c>
      <c r="TY62" cm="1">
        <f t="array" ref="TY62">SUM(IF('Capacity Summary'!AV$139:AV$238="X",1,0)*TRANSPOSE('CR Backing (Hide)'!$MM62:$QH62))</f>
        <v>0</v>
      </c>
      <c r="TZ62" cm="1">
        <f t="array" ref="TZ62">SUM(IF('Capacity Summary'!AW$139:AW$238="X",1,0)*TRANSPOSE('CR Backing (Hide)'!$MM62:$QH62))</f>
        <v>0</v>
      </c>
      <c r="UA62" cm="1">
        <f t="array" ref="UA62">SUM(IF('Capacity Summary'!AX$139:AX$238="X",1,0)*TRANSPOSE('CR Backing (Hide)'!$MM62:$QH62))</f>
        <v>0</v>
      </c>
      <c r="UB62" cm="1">
        <f t="array" ref="UB62">SUM(IF('Capacity Summary'!AY$139:AY$238="X",1,0)*TRANSPOSE('CR Backing (Hide)'!$MM62:$QH62))</f>
        <v>0</v>
      </c>
      <c r="UC62" cm="1">
        <f t="array" ref="UC62">SUM(IF('Capacity Summary'!AZ$139:AZ$238="X",1,0)*TRANSPOSE('CR Backing (Hide)'!$MM62:$QH62))</f>
        <v>0</v>
      </c>
      <c r="UD62" cm="1">
        <f t="array" ref="UD62">SUM(IF('Capacity Summary'!BA$139:BA$238="X",1,0)*TRANSPOSE('CR Backing (Hide)'!$MM62:$QH62))</f>
        <v>0</v>
      </c>
      <c r="UE62" cm="1">
        <f t="array" ref="UE62">SUM(IF('Capacity Summary'!BB$139:BB$238="X",1,0)*TRANSPOSE('CR Backing (Hide)'!$MM62:$QH62))</f>
        <v>0</v>
      </c>
      <c r="UF62" cm="1">
        <f t="array" ref="UF62">SUM(IF('Capacity Summary'!BC$139:BC$238="X",1,0)*TRANSPOSE('CR Backing (Hide)'!$MM62:$QH62))</f>
        <v>0</v>
      </c>
      <c r="UG62" cm="1">
        <f t="array" ref="UG62">SUM(IF('Capacity Summary'!BD$139:BD$238="X",1,0)*TRANSPOSE('CR Backing (Hide)'!$MM62:$QH62))</f>
        <v>0</v>
      </c>
      <c r="UH62" cm="1">
        <f t="array" ref="UH62">SUM(IF('Capacity Summary'!BE$139:BE$238="X",1,0)*TRANSPOSE('CR Backing (Hide)'!$MM62:$QH62))</f>
        <v>0</v>
      </c>
      <c r="UI62" cm="1">
        <f t="array" ref="UI62">SUM(IF('Capacity Summary'!BF$139:BF$238="X",1,0)*TRANSPOSE('CR Backing (Hide)'!$MM62:$QH62))</f>
        <v>0</v>
      </c>
      <c r="UJ62" cm="1">
        <f t="array" ref="UJ62">SUM(IF('Capacity Summary'!BG$139:BG$238="X",1,0)*TRANSPOSE('CR Backing (Hide)'!$MM62:$QH62))</f>
        <v>0</v>
      </c>
      <c r="UL62">
        <f t="shared" si="1"/>
        <v>0</v>
      </c>
      <c r="UM62">
        <f t="shared" si="2"/>
        <v>0</v>
      </c>
      <c r="UN62">
        <f>COUNTIF('Clinical resources'!$ZQ$7:$ABP$7,"X")</f>
        <v>0</v>
      </c>
      <c r="UP62">
        <f t="shared" si="3"/>
        <v>0</v>
      </c>
      <c r="UQ62">
        <f t="shared" si="4"/>
        <v>0</v>
      </c>
      <c r="UR62">
        <f t="shared" si="5"/>
        <v>0</v>
      </c>
      <c r="UW62">
        <f t="array" ref="UW62:YR62">$AS62:$EN62*IF('Clinical resources'!$CK65:$GH65="X",1,0)</f>
        <v>0</v>
      </c>
      <c r="UX62">
        <v>0</v>
      </c>
      <c r="UY62">
        <v>0</v>
      </c>
      <c r="UZ62">
        <v>0</v>
      </c>
      <c r="VA62">
        <v>0</v>
      </c>
      <c r="VB62">
        <v>0</v>
      </c>
      <c r="VC62">
        <v>0</v>
      </c>
      <c r="VD62">
        <v>0</v>
      </c>
      <c r="VE62">
        <v>0</v>
      </c>
      <c r="VF62">
        <v>0</v>
      </c>
      <c r="VG62">
        <v>0</v>
      </c>
      <c r="VH62">
        <v>0</v>
      </c>
      <c r="VI62">
        <v>0</v>
      </c>
      <c r="VJ62">
        <v>0</v>
      </c>
      <c r="VK62">
        <v>0</v>
      </c>
      <c r="VL62">
        <v>0</v>
      </c>
      <c r="VM62">
        <v>0</v>
      </c>
      <c r="VN62">
        <v>0</v>
      </c>
      <c r="VO62">
        <v>0</v>
      </c>
      <c r="VP62">
        <v>0</v>
      </c>
      <c r="VQ62">
        <v>0</v>
      </c>
      <c r="VR62">
        <v>0</v>
      </c>
      <c r="VS62">
        <v>0</v>
      </c>
      <c r="VT62">
        <v>0</v>
      </c>
      <c r="VU62">
        <v>0</v>
      </c>
      <c r="VV62">
        <v>0</v>
      </c>
      <c r="VW62">
        <v>0</v>
      </c>
      <c r="VX62">
        <v>0</v>
      </c>
      <c r="VY62">
        <v>0</v>
      </c>
      <c r="VZ62">
        <v>0</v>
      </c>
      <c r="WA62">
        <v>0</v>
      </c>
      <c r="WB62">
        <v>0</v>
      </c>
      <c r="WC62">
        <v>0</v>
      </c>
      <c r="WD62">
        <v>0</v>
      </c>
      <c r="WE62">
        <v>0</v>
      </c>
      <c r="WF62">
        <v>0</v>
      </c>
      <c r="WG62">
        <v>0</v>
      </c>
      <c r="WH62">
        <v>0</v>
      </c>
      <c r="WI62">
        <v>0</v>
      </c>
      <c r="WJ62">
        <v>0</v>
      </c>
      <c r="WK62">
        <v>0</v>
      </c>
      <c r="WL62">
        <v>0</v>
      </c>
      <c r="WM62">
        <v>0</v>
      </c>
      <c r="WN62">
        <v>0</v>
      </c>
      <c r="WO62">
        <v>0</v>
      </c>
      <c r="WP62">
        <v>0</v>
      </c>
      <c r="WQ62">
        <v>0</v>
      </c>
      <c r="WR62">
        <v>0</v>
      </c>
      <c r="WS62">
        <v>0</v>
      </c>
      <c r="WT62">
        <v>0</v>
      </c>
      <c r="WU62">
        <v>0</v>
      </c>
      <c r="WV62">
        <v>0</v>
      </c>
      <c r="WW62">
        <v>0</v>
      </c>
      <c r="WX62">
        <v>0</v>
      </c>
      <c r="WY62">
        <v>0</v>
      </c>
      <c r="WZ62">
        <v>0</v>
      </c>
      <c r="XA62">
        <v>0</v>
      </c>
      <c r="XB62">
        <v>0</v>
      </c>
      <c r="XC62">
        <v>0</v>
      </c>
      <c r="XD62">
        <v>0</v>
      </c>
      <c r="XE62">
        <v>0</v>
      </c>
      <c r="XF62">
        <v>0</v>
      </c>
      <c r="XG62">
        <v>0</v>
      </c>
      <c r="XH62">
        <v>0</v>
      </c>
      <c r="XI62">
        <v>0</v>
      </c>
      <c r="XJ62">
        <v>0</v>
      </c>
      <c r="XK62">
        <v>0</v>
      </c>
      <c r="XL62">
        <v>0</v>
      </c>
      <c r="XM62">
        <v>0</v>
      </c>
      <c r="XN62">
        <v>0</v>
      </c>
      <c r="XO62">
        <v>0</v>
      </c>
      <c r="XP62">
        <v>0</v>
      </c>
      <c r="XQ62">
        <v>0</v>
      </c>
      <c r="XR62">
        <v>0</v>
      </c>
      <c r="XS62">
        <v>0</v>
      </c>
      <c r="XT62">
        <v>0</v>
      </c>
      <c r="XU62">
        <v>0</v>
      </c>
      <c r="XV62">
        <v>0</v>
      </c>
      <c r="XW62">
        <v>0</v>
      </c>
      <c r="XX62">
        <v>0</v>
      </c>
      <c r="XY62">
        <v>0</v>
      </c>
      <c r="XZ62">
        <v>0</v>
      </c>
      <c r="YA62">
        <v>0</v>
      </c>
      <c r="YB62">
        <v>0</v>
      </c>
      <c r="YC62">
        <v>0</v>
      </c>
      <c r="YD62">
        <v>0</v>
      </c>
      <c r="YE62">
        <v>0</v>
      </c>
      <c r="YF62">
        <v>0</v>
      </c>
      <c r="YG62">
        <v>0</v>
      </c>
      <c r="YH62">
        <v>0</v>
      </c>
      <c r="YI62">
        <v>0</v>
      </c>
      <c r="YJ62">
        <v>0</v>
      </c>
      <c r="YK62">
        <v>0</v>
      </c>
      <c r="YL62">
        <v>0</v>
      </c>
      <c r="YM62">
        <v>0</v>
      </c>
      <c r="YN62">
        <v>0</v>
      </c>
      <c r="YO62">
        <v>0</v>
      </c>
      <c r="YP62">
        <v>0</v>
      </c>
      <c r="YQ62">
        <v>0</v>
      </c>
      <c r="YR62">
        <v>0</v>
      </c>
      <c r="YV62">
        <f t="array" ref="YV62:ACQ62">$EQ62:$IL62*IF('Clinical resources'!$OA65:$RV65="X",1,0)</f>
        <v>0</v>
      </c>
      <c r="YW62">
        <v>0</v>
      </c>
      <c r="YX62">
        <v>0</v>
      </c>
      <c r="YY62">
        <v>0</v>
      </c>
      <c r="YZ62">
        <v>0</v>
      </c>
      <c r="ZA62">
        <v>0</v>
      </c>
      <c r="ZB62">
        <v>0</v>
      </c>
      <c r="ZC62">
        <v>0</v>
      </c>
      <c r="ZD62">
        <v>0</v>
      </c>
      <c r="ZE62">
        <v>0</v>
      </c>
      <c r="ZF62">
        <v>0</v>
      </c>
      <c r="ZG62">
        <v>0</v>
      </c>
      <c r="ZH62">
        <v>0</v>
      </c>
      <c r="ZI62">
        <v>0</v>
      </c>
      <c r="ZJ62">
        <v>0</v>
      </c>
      <c r="ZK62">
        <v>0</v>
      </c>
      <c r="ZL62">
        <v>0</v>
      </c>
      <c r="ZM62">
        <v>0</v>
      </c>
      <c r="ZN62">
        <v>0</v>
      </c>
      <c r="ZO62">
        <v>0</v>
      </c>
      <c r="ZP62">
        <v>0</v>
      </c>
      <c r="ZQ62">
        <v>0</v>
      </c>
      <c r="ZR62">
        <v>0</v>
      </c>
      <c r="ZS62">
        <v>0</v>
      </c>
      <c r="ZT62">
        <v>0</v>
      </c>
      <c r="ZU62">
        <v>0</v>
      </c>
      <c r="ZV62">
        <v>0</v>
      </c>
      <c r="ZW62">
        <v>0</v>
      </c>
      <c r="ZX62">
        <v>0</v>
      </c>
      <c r="ZY62">
        <v>0</v>
      </c>
      <c r="ZZ62">
        <v>0</v>
      </c>
      <c r="AAA62">
        <v>0</v>
      </c>
      <c r="AAB62">
        <v>0</v>
      </c>
      <c r="AAC62">
        <v>0</v>
      </c>
      <c r="AAD62">
        <v>0</v>
      </c>
      <c r="AAE62">
        <v>0</v>
      </c>
      <c r="AAF62">
        <v>0</v>
      </c>
      <c r="AAG62">
        <v>0</v>
      </c>
      <c r="AAH62">
        <v>0</v>
      </c>
      <c r="AAI62">
        <v>0</v>
      </c>
      <c r="AAJ62">
        <v>0</v>
      </c>
      <c r="AAK62">
        <v>0</v>
      </c>
      <c r="AAL62">
        <v>0</v>
      </c>
      <c r="AAM62">
        <v>0</v>
      </c>
      <c r="AAN62">
        <v>0</v>
      </c>
      <c r="AAO62">
        <v>0</v>
      </c>
      <c r="AAP62">
        <v>0</v>
      </c>
      <c r="AAQ62">
        <v>0</v>
      </c>
      <c r="AAR62">
        <v>0</v>
      </c>
      <c r="AAS62">
        <v>0</v>
      </c>
      <c r="AAT62">
        <v>0</v>
      </c>
      <c r="AAU62">
        <v>0</v>
      </c>
      <c r="AAV62">
        <v>0</v>
      </c>
      <c r="AAW62">
        <v>0</v>
      </c>
      <c r="AAX62">
        <v>0</v>
      </c>
      <c r="AAY62">
        <v>0</v>
      </c>
      <c r="AAZ62">
        <v>0</v>
      </c>
      <c r="ABA62">
        <v>0</v>
      </c>
      <c r="ABB62">
        <v>0</v>
      </c>
      <c r="ABC62">
        <v>0</v>
      </c>
      <c r="ABD62">
        <v>0</v>
      </c>
      <c r="ABE62">
        <v>0</v>
      </c>
      <c r="ABF62">
        <v>0</v>
      </c>
      <c r="ABG62">
        <v>0</v>
      </c>
      <c r="ABH62">
        <v>0</v>
      </c>
      <c r="ABI62">
        <v>0</v>
      </c>
      <c r="ABJ62">
        <v>0</v>
      </c>
      <c r="ABK62">
        <v>0</v>
      </c>
      <c r="ABL62">
        <v>0</v>
      </c>
      <c r="ABM62">
        <v>0</v>
      </c>
      <c r="ABN62">
        <v>0</v>
      </c>
      <c r="ABO62">
        <v>0</v>
      </c>
      <c r="ABP62">
        <v>0</v>
      </c>
      <c r="ABQ62">
        <v>0</v>
      </c>
      <c r="ABR62">
        <v>0</v>
      </c>
      <c r="ABS62">
        <v>0</v>
      </c>
      <c r="ABT62">
        <v>0</v>
      </c>
      <c r="ABU62">
        <v>0</v>
      </c>
      <c r="ABV62">
        <v>0</v>
      </c>
      <c r="ABW62">
        <v>0</v>
      </c>
      <c r="ABX62">
        <v>0</v>
      </c>
      <c r="ABY62">
        <v>0</v>
      </c>
      <c r="ABZ62">
        <v>0</v>
      </c>
      <c r="ACA62">
        <v>0</v>
      </c>
      <c r="ACB62">
        <v>0</v>
      </c>
      <c r="ACC62">
        <v>0</v>
      </c>
      <c r="ACD62">
        <v>0</v>
      </c>
      <c r="ACE62">
        <v>0</v>
      </c>
      <c r="ACF62">
        <v>0</v>
      </c>
      <c r="ACG62">
        <v>0</v>
      </c>
      <c r="ACH62">
        <v>0</v>
      </c>
      <c r="ACI62">
        <v>0</v>
      </c>
      <c r="ACJ62">
        <v>0</v>
      </c>
      <c r="ACK62">
        <v>0</v>
      </c>
      <c r="ACL62">
        <v>0</v>
      </c>
      <c r="ACM62">
        <v>0</v>
      </c>
      <c r="ACN62">
        <v>0</v>
      </c>
      <c r="ACO62">
        <v>0</v>
      </c>
      <c r="ACP62">
        <v>0</v>
      </c>
      <c r="ACQ62">
        <v>0</v>
      </c>
    </row>
    <row r="63" spans="2:771" x14ac:dyDescent="0.25">
      <c r="B63">
        <f>IF(A63='Clinical resources'!B66,0,1)</f>
        <v>0</v>
      </c>
      <c r="C63">
        <f>'Clinical resources'!D66</f>
        <v>0</v>
      </c>
      <c r="H63" t="str">
        <f>ROW(H60)&amp;". "&amp;'Clinical resources'!B66</f>
        <v xml:space="preserve">60. </v>
      </c>
      <c r="J63" t="str" cm="1">
        <f t="array" ref="J63">IF(SUM(IF('Clinical resources'!L66:P66="X",1,0)*'Clinical resources'!L$4:P$4)&gt;0,"X","")</f>
        <v/>
      </c>
      <c r="K63" t="str" cm="1">
        <f t="array" ref="K63">IF(SUM(IF('Clinical resources'!Q66:U66="X",1,0)*'Clinical resources'!Q$4:U$4)&gt;0,"X","")</f>
        <v/>
      </c>
      <c r="L63" t="str" cm="1">
        <f t="array" ref="L63">IF(SUM(IF('Clinical resources'!V66:Z66="X",1,0)*'Clinical resources'!V$4:Z$4)&gt;0,"X","")</f>
        <v/>
      </c>
      <c r="M63" t="str" cm="1">
        <f t="array" ref="M63">IF(SUM(IF('Clinical resources'!AA66:AE66="X",1,0)*'Clinical resources'!AA$4:AE$4)&gt;0,"X","")</f>
        <v/>
      </c>
      <c r="N63" t="str" cm="1">
        <f t="array" ref="N63">IF(SUM(IF('Clinical resources'!AF66:AJ66="X",1,0)*'Clinical resources'!AF$4:AJ$4)&gt;0,"X","")</f>
        <v/>
      </c>
      <c r="O63" t="str" cm="1">
        <f t="array" ref="O63">IF(SUM(IF('Clinical resources'!AK66:AO66="X",1,0)*'Clinical resources'!AK$4:AO$4)&gt;0,"X","")</f>
        <v/>
      </c>
      <c r="P63" t="str" cm="1">
        <f t="array" ref="P63">IF(SUM(IF('Clinical resources'!AP66:AT66="X",1,0)*'Clinical resources'!AP$4:AT$4)&gt;0,"X","")</f>
        <v/>
      </c>
      <c r="Q63" t="str" cm="1">
        <f t="array" ref="Q63">IF(SUM(IF('Clinical resources'!AU66:AY66="X",1,0)*'Clinical resources'!AU$4:AY$4)&gt;0,"X","")</f>
        <v/>
      </c>
      <c r="R63" t="str" cm="1">
        <f t="array" ref="R63">IF(SUM(IF('Clinical resources'!AZ66:BD66="X",1,0)*'Clinical resources'!AZ$4:BD$4)&gt;0,"X","")</f>
        <v/>
      </c>
      <c r="S63" t="str" cm="1">
        <f t="array" ref="S63">IF(SUM(IF('Clinical resources'!BE66:BI66="X",1,0)*'Clinical resources'!BE$4:BI$4)&gt;0,"X","")</f>
        <v/>
      </c>
      <c r="T63" t="str" cm="1">
        <f t="array" ref="T63">IF(SUM(IF('Clinical resources'!BJ66:BN66="X",1,0)*'Clinical resources'!BJ$4:BN$4)&gt;0,"X","")</f>
        <v/>
      </c>
      <c r="U63" t="str" cm="1">
        <f t="array" ref="U63">IF(SUM(IF('Clinical resources'!BO66:BS66="X",1,0)*'Clinical resources'!BO$4:BS$4)&gt;0,"X","")</f>
        <v/>
      </c>
      <c r="V63" t="str" cm="1">
        <f t="array" ref="V63">IF(SUM(IF('Clinical resources'!BT66:BX66="X",1,0)*'Clinical resources'!BT$4:BX$4)&gt;0,"X","")</f>
        <v/>
      </c>
      <c r="W63" t="str" cm="1">
        <f t="array" ref="W63">IF(SUM(IF('Clinical resources'!BY66:CC66="X",1,0)*'Clinical resources'!BY$4:CC$4)&gt;0,"X","")</f>
        <v/>
      </c>
      <c r="X63" t="str" cm="1">
        <f t="array" ref="X63">IF(SUM(IF('Clinical resources'!CD66:CH66="X",1,0)*'Clinical resources'!CD$4:CH$4)&gt;0,"X","")</f>
        <v/>
      </c>
      <c r="AA63">
        <f t="array" ref="AA63">SUM('Clinical resources'!$L$4:$P$4*IF('Clinical resources'!$L66:$P66="X",1,0))</f>
        <v>0</v>
      </c>
      <c r="AB63">
        <f t="array" ref="AB63">SUM('Clinical resources'!$Q$4:$U$4*IF('Clinical resources'!$Q66:$U66="X",1,0))</f>
        <v>0</v>
      </c>
      <c r="AC63">
        <f t="array" ref="AC63">SUM('Clinical resources'!$V$4:$Z$4*IF('Clinical resources'!$V66:$Z66="X",1,0))</f>
        <v>0</v>
      </c>
      <c r="AD63">
        <f t="array" ref="AD63">SUM('Clinical resources'!$AA$4:$AE$4*IF('Clinical resources'!$AA66:$AE66="X",1,0))</f>
        <v>0</v>
      </c>
      <c r="AE63">
        <f t="array" ref="AE63">SUM('Clinical resources'!$AF$4:$AJ$4*IF('Clinical resources'!$AF66:$AJ66="X",1,0))</f>
        <v>0</v>
      </c>
      <c r="AF63">
        <f t="array" ref="AF63">SUM('Clinical resources'!$AK$4:$AO$4*IF('Clinical resources'!$AK66:$AO66="X",1,0))</f>
        <v>0</v>
      </c>
      <c r="AG63">
        <f t="array" ref="AG63">SUM('Clinical resources'!$AP$4:$AT$4*IF('Clinical resources'!$AP66:$AT66="X",1,0))</f>
        <v>0</v>
      </c>
      <c r="AH63">
        <f t="array" ref="AH63">SUM('Clinical resources'!$AU$4:$AY$4*IF('Clinical resources'!$AU66:$AY66="X",1,0))</f>
        <v>0</v>
      </c>
      <c r="AI63">
        <f t="array" ref="AI63">SUM('Clinical resources'!$AZ$4:$BD$4*IF('Clinical resources'!$AZ66:$BD66="X",1,0))</f>
        <v>0</v>
      </c>
      <c r="AJ63">
        <f t="array" ref="AJ63">SUM('Clinical resources'!$BE$4:$BI$4*IF('Clinical resources'!$BE66:$BI66="X",1,0))</f>
        <v>0</v>
      </c>
      <c r="AK63">
        <f t="array" ref="AK63">SUM('Clinical resources'!$BJ$4:$BN$4*IF('Clinical resources'!$BJ66:$BN66="X",1,0))</f>
        <v>0</v>
      </c>
      <c r="AL63">
        <f t="array" ref="AL63">SUM('Clinical resources'!$BO$4:$BS$4*IF('Clinical resources'!$BO66:$BS66="X",1,0))</f>
        <v>0</v>
      </c>
      <c r="AM63">
        <f t="array" ref="AM63">SUM('Clinical resources'!$BT$4:$BX$4*IF('Clinical resources'!$BT66:$BX66="X",1,0))</f>
        <v>0</v>
      </c>
      <c r="AN63">
        <f t="array" ref="AN63">SUM('Clinical resources'!$BY$4:$CC$4*IF('Clinical resources'!$BY66:$CC66="X",1,0))</f>
        <v>0</v>
      </c>
      <c r="AO63">
        <f t="array" ref="AO63">SUM('Clinical resources'!$CD$4:$CH$4*IF('Clinical resources'!$CD66:$CH66="X",1,0))</f>
        <v>0</v>
      </c>
      <c r="AS63" cm="1">
        <f t="array" ref="AS63">IF(SUM(IF($J63:$X63=TRANSPOSE('Capacity Backing (Hide)2'!B$67:B$81),1,0))&gt;0,1,0)</f>
        <v>0</v>
      </c>
      <c r="AT63" cm="1">
        <f t="array" ref="AT63">IF(SUM(IF($J63:$X63=TRANSPOSE('Capacity Backing (Hide)2'!C$67:C$81),1,0))&gt;0,1,0)</f>
        <v>0</v>
      </c>
      <c r="AU63" cm="1">
        <f t="array" ref="AU63">IF(SUM(IF($J63:$X63=TRANSPOSE('Capacity Backing (Hide)2'!D$67:D$81),1,0))&gt;0,1,0)</f>
        <v>0</v>
      </c>
      <c r="AV63" cm="1">
        <f t="array" ref="AV63">IF(SUM(IF($J63:$X63=TRANSPOSE('Capacity Backing (Hide)2'!E$67:E$81),1,0))&gt;0,1,0)</f>
        <v>0</v>
      </c>
      <c r="AW63" cm="1">
        <f t="array" ref="AW63">IF(SUM(IF($J63:$X63=TRANSPOSE('Capacity Backing (Hide)2'!F$67:F$81),1,0))&gt;0,1,0)</f>
        <v>0</v>
      </c>
      <c r="AX63" cm="1">
        <f t="array" ref="AX63">IF(SUM(IF($J63:$X63=TRANSPOSE('Capacity Backing (Hide)2'!G$67:G$81),1,0))&gt;0,1,0)</f>
        <v>0</v>
      </c>
      <c r="AY63" cm="1">
        <f t="array" ref="AY63">IF(SUM(IF($J63:$X63=TRANSPOSE('Capacity Backing (Hide)2'!H$67:H$81),1,0))&gt;0,1,0)</f>
        <v>0</v>
      </c>
      <c r="AZ63" cm="1">
        <f t="array" ref="AZ63">IF(SUM(IF($J63:$X63=TRANSPOSE('Capacity Backing (Hide)2'!I$67:I$81),1,0))&gt;0,1,0)</f>
        <v>0</v>
      </c>
      <c r="BA63" cm="1">
        <f t="array" ref="BA63">IF(SUM(IF($J63:$X63=TRANSPOSE('Capacity Backing (Hide)2'!J$67:J$81),1,0))&gt;0,1,0)</f>
        <v>0</v>
      </c>
      <c r="BB63" cm="1">
        <f t="array" ref="BB63">IF(SUM(IF($J63:$X63=TRANSPOSE('Capacity Backing (Hide)2'!K$67:K$81),1,0))&gt;0,1,0)</f>
        <v>0</v>
      </c>
      <c r="BC63" cm="1">
        <f t="array" ref="BC63">IF(SUM(IF($J63:$X63=TRANSPOSE('Capacity Backing (Hide)2'!L$67:L$81),1,0))&gt;0,1,0)</f>
        <v>0</v>
      </c>
      <c r="BD63" cm="1">
        <f t="array" ref="BD63">IF(SUM(IF($J63:$X63=TRANSPOSE('Capacity Backing (Hide)2'!M$67:M$81),1,0))&gt;0,1,0)</f>
        <v>0</v>
      </c>
      <c r="BE63" cm="1">
        <f t="array" ref="BE63">IF(SUM(IF($J63:$X63=TRANSPOSE('Capacity Backing (Hide)2'!N$67:N$81),1,0))&gt;0,1,0)</f>
        <v>0</v>
      </c>
      <c r="BF63" cm="1">
        <f t="array" ref="BF63">IF(SUM(IF($J63:$X63=TRANSPOSE('Capacity Backing (Hide)2'!O$67:O$81),1,0))&gt;0,1,0)</f>
        <v>0</v>
      </c>
      <c r="BG63" cm="1">
        <f t="array" ref="BG63">IF(SUM(IF($J63:$X63=TRANSPOSE('Capacity Backing (Hide)2'!P$67:P$81),1,0))&gt;0,1,0)</f>
        <v>0</v>
      </c>
      <c r="BH63" cm="1">
        <f t="array" ref="BH63">IF(SUM(IF($J63:$X63=TRANSPOSE('Capacity Backing (Hide)2'!Q$67:Q$81),1,0))&gt;0,1,0)</f>
        <v>0</v>
      </c>
      <c r="BI63" cm="1">
        <f t="array" ref="BI63">IF(SUM(IF($J63:$X63=TRANSPOSE('Capacity Backing (Hide)2'!R$67:R$81),1,0))&gt;0,1,0)</f>
        <v>0</v>
      </c>
      <c r="BJ63" cm="1">
        <f t="array" ref="BJ63">IF(SUM(IF($J63:$X63=TRANSPOSE('Capacity Backing (Hide)2'!S$67:S$81),1,0))&gt;0,1,0)</f>
        <v>0</v>
      </c>
      <c r="BK63" cm="1">
        <f t="array" ref="BK63">IF(SUM(IF($J63:$X63=TRANSPOSE('Capacity Backing (Hide)2'!T$67:T$81),1,0))&gt;0,1,0)</f>
        <v>0</v>
      </c>
      <c r="BL63" cm="1">
        <f t="array" ref="BL63">IF(SUM(IF($J63:$X63=TRANSPOSE('Capacity Backing (Hide)2'!U$67:U$81),1,0))&gt;0,1,0)</f>
        <v>0</v>
      </c>
      <c r="BM63" cm="1">
        <f t="array" ref="BM63">IF(SUM(IF($J63:$X63=TRANSPOSE('Capacity Backing (Hide)2'!V$67:V$81),1,0))&gt;0,1,0)</f>
        <v>0</v>
      </c>
      <c r="BN63" cm="1">
        <f t="array" ref="BN63">IF(SUM(IF($J63:$X63=TRANSPOSE('Capacity Backing (Hide)2'!W$67:W$81),1,0))&gt;0,1,0)</f>
        <v>0</v>
      </c>
      <c r="BO63" cm="1">
        <f t="array" ref="BO63">IF(SUM(IF($J63:$X63=TRANSPOSE('Capacity Backing (Hide)2'!X$67:X$81),1,0))&gt;0,1,0)</f>
        <v>0</v>
      </c>
      <c r="BP63" cm="1">
        <f t="array" ref="BP63">IF(SUM(IF($J63:$X63=TRANSPOSE('Capacity Backing (Hide)2'!Y$67:Y$81),1,0))&gt;0,1,0)</f>
        <v>0</v>
      </c>
      <c r="BQ63" cm="1">
        <f t="array" ref="BQ63">IF(SUM(IF($J63:$X63=TRANSPOSE('Capacity Backing (Hide)2'!Z$67:Z$81),1,0))&gt;0,1,0)</f>
        <v>0</v>
      </c>
      <c r="BR63" cm="1">
        <f t="array" ref="BR63">IF(SUM(IF($J63:$X63=TRANSPOSE('Capacity Backing (Hide)2'!AA$67:AA$81),1,0))&gt;0,1,0)</f>
        <v>0</v>
      </c>
      <c r="BS63" cm="1">
        <f t="array" ref="BS63">IF(SUM(IF($J63:$X63=TRANSPOSE('Capacity Backing (Hide)2'!AB$67:AB$81),1,0))&gt;0,1,0)</f>
        <v>0</v>
      </c>
      <c r="BT63" cm="1">
        <f t="array" ref="BT63">IF(SUM(IF($J63:$X63=TRANSPOSE('Capacity Backing (Hide)2'!AC$67:AC$81),1,0))&gt;0,1,0)</f>
        <v>0</v>
      </c>
      <c r="BU63" cm="1">
        <f t="array" ref="BU63">IF(SUM(IF($J63:$X63=TRANSPOSE('Capacity Backing (Hide)2'!AD$67:AD$81),1,0))&gt;0,1,0)</f>
        <v>0</v>
      </c>
      <c r="BV63" cm="1">
        <f t="array" ref="BV63">IF(SUM(IF($J63:$X63=TRANSPOSE('Capacity Backing (Hide)2'!AE$67:AE$81),1,0))&gt;0,1,0)</f>
        <v>0</v>
      </c>
      <c r="BW63" cm="1">
        <f t="array" ref="BW63">IF(SUM(IF($J63:$X63=TRANSPOSE('Capacity Backing (Hide)2'!AF$67:AF$81),1,0))&gt;0,1,0)</f>
        <v>0</v>
      </c>
      <c r="BX63" cm="1">
        <f t="array" ref="BX63">IF(SUM(IF($J63:$X63=TRANSPOSE('Capacity Backing (Hide)2'!AG$67:AG$81),1,0))&gt;0,1,0)</f>
        <v>0</v>
      </c>
      <c r="BY63" cm="1">
        <f t="array" ref="BY63">IF(SUM(IF($J63:$X63=TRANSPOSE('Capacity Backing (Hide)2'!AH$67:AH$81),1,0))&gt;0,1,0)</f>
        <v>0</v>
      </c>
      <c r="BZ63" cm="1">
        <f t="array" ref="BZ63">IF(SUM(IF($J63:$X63=TRANSPOSE('Capacity Backing (Hide)2'!AI$67:AI$81),1,0))&gt;0,1,0)</f>
        <v>0</v>
      </c>
      <c r="CA63" cm="1">
        <f t="array" ref="CA63">IF(SUM(IF($J63:$X63=TRANSPOSE('Capacity Backing (Hide)2'!AJ$67:AJ$81),1,0))&gt;0,1,0)</f>
        <v>0</v>
      </c>
      <c r="CB63" cm="1">
        <f t="array" ref="CB63">IF(SUM(IF($J63:$X63=TRANSPOSE('Capacity Backing (Hide)2'!AK$67:AK$81),1,0))&gt;0,1,0)</f>
        <v>0</v>
      </c>
      <c r="CC63" cm="1">
        <f t="array" ref="CC63">IF(SUM(IF($J63:$X63=TRANSPOSE('Capacity Backing (Hide)2'!AL$67:AL$81),1,0))&gt;0,1,0)</f>
        <v>0</v>
      </c>
      <c r="CD63" cm="1">
        <f t="array" ref="CD63">IF(SUM(IF($J63:$X63=TRANSPOSE('Capacity Backing (Hide)2'!AM$67:AM$81),1,0))&gt;0,1,0)</f>
        <v>0</v>
      </c>
      <c r="CE63" cm="1">
        <f t="array" ref="CE63">IF(SUM(IF($J63:$X63=TRANSPOSE('Capacity Backing (Hide)2'!AN$67:AN$81),1,0))&gt;0,1,0)</f>
        <v>0</v>
      </c>
      <c r="CF63" cm="1">
        <f t="array" ref="CF63">IF(SUM(IF($J63:$X63=TRANSPOSE('Capacity Backing (Hide)2'!AO$67:AO$81),1,0))&gt;0,1,0)</f>
        <v>0</v>
      </c>
      <c r="CG63" cm="1">
        <f t="array" ref="CG63">IF(SUM(IF($J63:$X63=TRANSPOSE('Capacity Backing (Hide)2'!AP$67:AP$81),1,0))&gt;0,1,0)</f>
        <v>0</v>
      </c>
      <c r="CH63" cm="1">
        <f t="array" ref="CH63">IF(SUM(IF($J63:$X63=TRANSPOSE('Capacity Backing (Hide)2'!AQ$67:AQ$81),1,0))&gt;0,1,0)</f>
        <v>0</v>
      </c>
      <c r="CI63" cm="1">
        <f t="array" ref="CI63">IF(SUM(IF($J63:$X63=TRANSPOSE('Capacity Backing (Hide)2'!AR$67:AR$81),1,0))&gt;0,1,0)</f>
        <v>0</v>
      </c>
      <c r="CJ63" cm="1">
        <f t="array" ref="CJ63">IF(SUM(IF($J63:$X63=TRANSPOSE('Capacity Backing (Hide)2'!AS$67:AS$81),1,0))&gt;0,1,0)</f>
        <v>0</v>
      </c>
      <c r="CK63" cm="1">
        <f t="array" ref="CK63">IF(SUM(IF($J63:$X63=TRANSPOSE('Capacity Backing (Hide)2'!AT$67:AT$81),1,0))&gt;0,1,0)</f>
        <v>0</v>
      </c>
      <c r="CL63" cm="1">
        <f t="array" ref="CL63">IF(SUM(IF($J63:$X63=TRANSPOSE('Capacity Backing (Hide)2'!AU$67:AU$81),1,0))&gt;0,1,0)</f>
        <v>0</v>
      </c>
      <c r="CM63" cm="1">
        <f t="array" ref="CM63">IF(SUM(IF($J63:$X63=TRANSPOSE('Capacity Backing (Hide)2'!AV$67:AV$81),1,0))&gt;0,1,0)</f>
        <v>0</v>
      </c>
      <c r="CN63" cm="1">
        <f t="array" ref="CN63">IF(SUM(IF($J63:$X63=TRANSPOSE('Capacity Backing (Hide)2'!AW$67:AW$81),1,0))&gt;0,1,0)</f>
        <v>0</v>
      </c>
      <c r="CO63" cm="1">
        <f t="array" ref="CO63">IF(SUM(IF($J63:$X63=TRANSPOSE('Capacity Backing (Hide)2'!AX$67:AX$81),1,0))&gt;0,1,0)</f>
        <v>0</v>
      </c>
      <c r="CP63" cm="1">
        <f t="array" ref="CP63">IF(SUM(IF($J63:$X63=TRANSPOSE('Capacity Backing (Hide)2'!AY$67:AY$81),1,0))&gt;0,1,0)</f>
        <v>0</v>
      </c>
      <c r="CQ63" cm="1">
        <f t="array" ref="CQ63">IF(SUM(IF($J63:$X63=TRANSPOSE('Capacity Backing (Hide)2'!AZ$67:AZ$81),1,0))&gt;0,1,0)</f>
        <v>0</v>
      </c>
      <c r="CR63" cm="1">
        <f t="array" ref="CR63">IF(SUM(IF($J63:$X63=TRANSPOSE('Capacity Backing (Hide)2'!BA$67:BA$81),1,0))&gt;0,1,0)</f>
        <v>0</v>
      </c>
      <c r="CS63" cm="1">
        <f t="array" ref="CS63">IF(SUM(IF($J63:$X63=TRANSPOSE('Capacity Backing (Hide)2'!BB$67:BB$81),1,0))&gt;0,1,0)</f>
        <v>0</v>
      </c>
      <c r="CT63" cm="1">
        <f t="array" ref="CT63">IF(SUM(IF($J63:$X63=TRANSPOSE('Capacity Backing (Hide)2'!BC$67:BC$81),1,0))&gt;0,1,0)</f>
        <v>0</v>
      </c>
      <c r="CU63" cm="1">
        <f t="array" ref="CU63">IF(SUM(IF($J63:$X63=TRANSPOSE('Capacity Backing (Hide)2'!BD$67:BD$81),1,0))&gt;0,1,0)</f>
        <v>0</v>
      </c>
      <c r="CV63" cm="1">
        <f t="array" ref="CV63">IF(SUM(IF($J63:$X63=TRANSPOSE('Capacity Backing (Hide)2'!BE$67:BE$81),1,0))&gt;0,1,0)</f>
        <v>0</v>
      </c>
      <c r="CW63" cm="1">
        <f t="array" ref="CW63">IF(SUM(IF($J63:$X63=TRANSPOSE('Capacity Backing (Hide)2'!BF$67:BF$81),1,0))&gt;0,1,0)</f>
        <v>0</v>
      </c>
      <c r="CX63" cm="1">
        <f t="array" ref="CX63">IF(SUM(IF($J63:$X63=TRANSPOSE('Capacity Backing (Hide)2'!BG$67:BG$81),1,0))&gt;0,1,0)</f>
        <v>0</v>
      </c>
      <c r="CY63" cm="1">
        <f t="array" ref="CY63">IF(SUM(IF($J63:$X63=TRANSPOSE('Capacity Backing (Hide)2'!BH$67:BH$81),1,0))&gt;0,1,0)</f>
        <v>0</v>
      </c>
      <c r="CZ63" cm="1">
        <f t="array" ref="CZ63">IF(SUM(IF($J63:$X63=TRANSPOSE('Capacity Backing (Hide)2'!BI$67:BI$81),1,0))&gt;0,1,0)</f>
        <v>0</v>
      </c>
      <c r="DA63" cm="1">
        <f t="array" ref="DA63">IF(SUM(IF($J63:$X63=TRANSPOSE('Capacity Backing (Hide)2'!BJ$67:BJ$81),1,0))&gt;0,1,0)</f>
        <v>0</v>
      </c>
      <c r="DB63" cm="1">
        <f t="array" ref="DB63">IF(SUM(IF($J63:$X63=TRANSPOSE('Capacity Backing (Hide)2'!BK$67:BK$81),1,0))&gt;0,1,0)</f>
        <v>0</v>
      </c>
      <c r="DC63" cm="1">
        <f t="array" ref="DC63">IF(SUM(IF($J63:$X63=TRANSPOSE('Capacity Backing (Hide)2'!BL$67:BL$81),1,0))&gt;0,1,0)</f>
        <v>0</v>
      </c>
      <c r="DD63" cm="1">
        <f t="array" ref="DD63">IF(SUM(IF($J63:$X63=TRANSPOSE('Capacity Backing (Hide)2'!BM$67:BM$81),1,0))&gt;0,1,0)</f>
        <v>0</v>
      </c>
      <c r="DE63" cm="1">
        <f t="array" ref="DE63">IF(SUM(IF($J63:$X63=TRANSPOSE('Capacity Backing (Hide)2'!BN$67:BN$81),1,0))&gt;0,1,0)</f>
        <v>0</v>
      </c>
      <c r="DF63" cm="1">
        <f t="array" ref="DF63">IF(SUM(IF($J63:$X63=TRANSPOSE('Capacity Backing (Hide)2'!BO$67:BO$81),1,0))&gt;0,1,0)</f>
        <v>0</v>
      </c>
      <c r="DG63" cm="1">
        <f t="array" ref="DG63">IF(SUM(IF($J63:$X63=TRANSPOSE('Capacity Backing (Hide)2'!BP$67:BP$81),1,0))&gt;0,1,0)</f>
        <v>0</v>
      </c>
      <c r="DH63" cm="1">
        <f t="array" ref="DH63">IF(SUM(IF($J63:$X63=TRANSPOSE('Capacity Backing (Hide)2'!BQ$67:BQ$81),1,0))&gt;0,1,0)</f>
        <v>0</v>
      </c>
      <c r="DI63" cm="1">
        <f t="array" ref="DI63">IF(SUM(IF($J63:$X63=TRANSPOSE('Capacity Backing (Hide)2'!BR$67:BR$81),1,0))&gt;0,1,0)</f>
        <v>0</v>
      </c>
      <c r="DJ63" cm="1">
        <f t="array" ref="DJ63">IF(SUM(IF($J63:$X63=TRANSPOSE('Capacity Backing (Hide)2'!BS$67:BS$81),1,0))&gt;0,1,0)</f>
        <v>0</v>
      </c>
      <c r="DK63" cm="1">
        <f t="array" ref="DK63">IF(SUM(IF($J63:$X63=TRANSPOSE('Capacity Backing (Hide)2'!BT$67:BT$81),1,0))&gt;0,1,0)</f>
        <v>0</v>
      </c>
      <c r="DL63" cm="1">
        <f t="array" ref="DL63">IF(SUM(IF($J63:$X63=TRANSPOSE('Capacity Backing (Hide)2'!BU$67:BU$81),1,0))&gt;0,1,0)</f>
        <v>0</v>
      </c>
      <c r="DM63" cm="1">
        <f t="array" ref="DM63">IF(SUM(IF($J63:$X63=TRANSPOSE('Capacity Backing (Hide)2'!BV$67:BV$81),1,0))&gt;0,1,0)</f>
        <v>0</v>
      </c>
      <c r="DN63" cm="1">
        <f t="array" ref="DN63">IF(SUM(IF($J63:$X63=TRANSPOSE('Capacity Backing (Hide)2'!BW$67:BW$81),1,0))&gt;0,1,0)</f>
        <v>0</v>
      </c>
      <c r="DO63" cm="1">
        <f t="array" ref="DO63">IF(SUM(IF($J63:$X63=TRANSPOSE('Capacity Backing (Hide)2'!BX$67:BX$81),1,0))&gt;0,1,0)</f>
        <v>0</v>
      </c>
      <c r="DP63" cm="1">
        <f t="array" ref="DP63">IF(SUM(IF($J63:$X63=TRANSPOSE('Capacity Backing (Hide)2'!BY$67:BY$81),1,0))&gt;0,1,0)</f>
        <v>0</v>
      </c>
      <c r="DQ63" cm="1">
        <f t="array" ref="DQ63">IF(SUM(IF($J63:$X63=TRANSPOSE('Capacity Backing (Hide)2'!BZ$67:BZ$81),1,0))&gt;0,1,0)</f>
        <v>0</v>
      </c>
      <c r="DR63" cm="1">
        <f t="array" ref="DR63">IF(SUM(IF($J63:$X63=TRANSPOSE('Capacity Backing (Hide)2'!CA$67:CA$81),1,0))&gt;0,1,0)</f>
        <v>0</v>
      </c>
      <c r="DS63" cm="1">
        <f t="array" ref="DS63">IF(SUM(IF($J63:$X63=TRANSPOSE('Capacity Backing (Hide)2'!CB$67:CB$81),1,0))&gt;0,1,0)</f>
        <v>0</v>
      </c>
      <c r="DT63" cm="1">
        <f t="array" ref="DT63">IF(SUM(IF($J63:$X63=TRANSPOSE('Capacity Backing (Hide)2'!CC$67:CC$81),1,0))&gt;0,1,0)</f>
        <v>0</v>
      </c>
      <c r="DU63" cm="1">
        <f t="array" ref="DU63">IF(SUM(IF($J63:$X63=TRANSPOSE('Capacity Backing (Hide)2'!CD$67:CD$81),1,0))&gt;0,1,0)</f>
        <v>0</v>
      </c>
      <c r="DV63" cm="1">
        <f t="array" ref="DV63">IF(SUM(IF($J63:$X63=TRANSPOSE('Capacity Backing (Hide)2'!CE$67:CE$81),1,0))&gt;0,1,0)</f>
        <v>0</v>
      </c>
      <c r="DW63" cm="1">
        <f t="array" ref="DW63">IF(SUM(IF($J63:$X63=TRANSPOSE('Capacity Backing (Hide)2'!CF$67:CF$81),1,0))&gt;0,1,0)</f>
        <v>0</v>
      </c>
      <c r="DX63" cm="1">
        <f t="array" ref="DX63">IF(SUM(IF($J63:$X63=TRANSPOSE('Capacity Backing (Hide)2'!CG$67:CG$81),1,0))&gt;0,1,0)</f>
        <v>0</v>
      </c>
      <c r="DY63" cm="1">
        <f t="array" ref="DY63">IF(SUM(IF($J63:$X63=TRANSPOSE('Capacity Backing (Hide)2'!CH$67:CH$81),1,0))&gt;0,1,0)</f>
        <v>0</v>
      </c>
      <c r="DZ63" cm="1">
        <f t="array" ref="DZ63">IF(SUM(IF($J63:$X63=TRANSPOSE('Capacity Backing (Hide)2'!CI$67:CI$81),1,0))&gt;0,1,0)</f>
        <v>0</v>
      </c>
      <c r="EA63" cm="1">
        <f t="array" ref="EA63">IF(SUM(IF($J63:$X63=TRANSPOSE('Capacity Backing (Hide)2'!CJ$67:CJ$81),1,0))&gt;0,1,0)</f>
        <v>0</v>
      </c>
      <c r="EB63" cm="1">
        <f t="array" ref="EB63">IF(SUM(IF($J63:$X63=TRANSPOSE('Capacity Backing (Hide)2'!CK$67:CK$81),1,0))&gt;0,1,0)</f>
        <v>0</v>
      </c>
      <c r="EC63" cm="1">
        <f t="array" ref="EC63">IF(SUM(IF($J63:$X63=TRANSPOSE('Capacity Backing (Hide)2'!CL$67:CL$81),1,0))&gt;0,1,0)</f>
        <v>0</v>
      </c>
      <c r="ED63" cm="1">
        <f t="array" ref="ED63">IF(SUM(IF($J63:$X63=TRANSPOSE('Capacity Backing (Hide)2'!CM$67:CM$81),1,0))&gt;0,1,0)</f>
        <v>0</v>
      </c>
      <c r="EE63" cm="1">
        <f t="array" ref="EE63">IF(SUM(IF($J63:$X63=TRANSPOSE('Capacity Backing (Hide)2'!CN$67:CN$81),1,0))&gt;0,1,0)</f>
        <v>0</v>
      </c>
      <c r="EF63" cm="1">
        <f t="array" ref="EF63">IF(SUM(IF($J63:$X63=TRANSPOSE('Capacity Backing (Hide)2'!CO$67:CO$81),1,0))&gt;0,1,0)</f>
        <v>0</v>
      </c>
      <c r="EG63" cm="1">
        <f t="array" ref="EG63">IF(SUM(IF($J63:$X63=TRANSPOSE('Capacity Backing (Hide)2'!CP$67:CP$81),1,0))&gt;0,1,0)</f>
        <v>0</v>
      </c>
      <c r="EH63" cm="1">
        <f t="array" ref="EH63">IF(SUM(IF($J63:$X63=TRANSPOSE('Capacity Backing (Hide)2'!CQ$67:CQ$81),1,0))&gt;0,1,0)</f>
        <v>0</v>
      </c>
      <c r="EI63" cm="1">
        <f t="array" ref="EI63">IF(SUM(IF($J63:$X63=TRANSPOSE('Capacity Backing (Hide)2'!CR$67:CR$81),1,0))&gt;0,1,0)</f>
        <v>0</v>
      </c>
      <c r="EJ63" cm="1">
        <f t="array" ref="EJ63">IF(SUM(IF($J63:$X63=TRANSPOSE('Capacity Backing (Hide)2'!CS$67:CS$81),1,0))&gt;0,1,0)</f>
        <v>0</v>
      </c>
      <c r="EK63" cm="1">
        <f t="array" ref="EK63">IF(SUM(IF($J63:$X63=TRANSPOSE('Capacity Backing (Hide)2'!CT$67:CT$81),1,0))&gt;0,1,0)</f>
        <v>0</v>
      </c>
      <c r="EL63" cm="1">
        <f t="array" ref="EL63">IF(SUM(IF($J63:$X63=TRANSPOSE('Capacity Backing (Hide)2'!CU$67:CU$81),1,0))&gt;0,1,0)</f>
        <v>0</v>
      </c>
      <c r="EM63" cm="1">
        <f t="array" ref="EM63">IF(SUM(IF($J63:$X63=TRANSPOSE('Capacity Backing (Hide)2'!CV$67:CV$81),1,0))&gt;0,1,0)</f>
        <v>0</v>
      </c>
      <c r="EN63" cm="1">
        <f t="array" ref="EN63">IF(SUM(IF($J63:$X63=TRANSPOSE('Capacity Backing (Hide)2'!CW$67:CW$81),1,0))&gt;0,1,0)</f>
        <v>0</v>
      </c>
      <c r="EQ63" cm="1">
        <f t="array" ref="EQ63">IF(SUM(IF($J63:$X63=TRANSPOSE('Capacity Backing (Hide)2'!B$203:B$217),1,0))&gt;0,1,0)</f>
        <v>0</v>
      </c>
      <c r="ER63" cm="1">
        <f t="array" ref="ER63">IF(SUM(IF($J63:$X63=TRANSPOSE('Capacity Backing (Hide)2'!C$203:C$217),1,0))&gt;0,1,0)</f>
        <v>0</v>
      </c>
      <c r="ES63" cm="1">
        <f t="array" ref="ES63">IF(SUM(IF($J63:$X63=TRANSPOSE('Capacity Backing (Hide)2'!D$203:D$217),1,0))&gt;0,1,0)</f>
        <v>0</v>
      </c>
      <c r="ET63" cm="1">
        <f t="array" ref="ET63">IF(SUM(IF($J63:$X63=TRANSPOSE('Capacity Backing (Hide)2'!E$203:E$217),1,0))&gt;0,1,0)</f>
        <v>0</v>
      </c>
      <c r="EU63" cm="1">
        <f t="array" ref="EU63">IF(SUM(IF($J63:$X63=TRANSPOSE('Capacity Backing (Hide)2'!F$203:F$217),1,0))&gt;0,1,0)</f>
        <v>0</v>
      </c>
      <c r="EV63" cm="1">
        <f t="array" ref="EV63">IF(SUM(IF($J63:$X63=TRANSPOSE('Capacity Backing (Hide)2'!G$203:G$217),1,0))&gt;0,1,0)</f>
        <v>0</v>
      </c>
      <c r="EW63" cm="1">
        <f t="array" ref="EW63">IF(SUM(IF($J63:$X63=TRANSPOSE('Capacity Backing (Hide)2'!H$203:H$217),1,0))&gt;0,1,0)</f>
        <v>0</v>
      </c>
      <c r="EX63" cm="1">
        <f t="array" ref="EX63">IF(SUM(IF($J63:$X63=TRANSPOSE('Capacity Backing (Hide)2'!I$203:I$217),1,0))&gt;0,1,0)</f>
        <v>0</v>
      </c>
      <c r="EY63" cm="1">
        <f t="array" ref="EY63">IF(SUM(IF($J63:$X63=TRANSPOSE('Capacity Backing (Hide)2'!J$203:J$217),1,0))&gt;0,1,0)</f>
        <v>0</v>
      </c>
      <c r="EZ63" cm="1">
        <f t="array" ref="EZ63">IF(SUM(IF($J63:$X63=TRANSPOSE('Capacity Backing (Hide)2'!K$203:K$217),1,0))&gt;0,1,0)</f>
        <v>0</v>
      </c>
      <c r="FA63" cm="1">
        <f t="array" ref="FA63">IF(SUM(IF($J63:$X63=TRANSPOSE('Capacity Backing (Hide)2'!L$203:L$217),1,0))&gt;0,1,0)</f>
        <v>0</v>
      </c>
      <c r="FB63" cm="1">
        <f t="array" ref="FB63">IF(SUM(IF($J63:$X63=TRANSPOSE('Capacity Backing (Hide)2'!M$203:M$217),1,0))&gt;0,1,0)</f>
        <v>0</v>
      </c>
      <c r="FC63" cm="1">
        <f t="array" ref="FC63">IF(SUM(IF($J63:$X63=TRANSPOSE('Capacity Backing (Hide)2'!N$203:N$217),1,0))&gt;0,1,0)</f>
        <v>0</v>
      </c>
      <c r="FD63" cm="1">
        <f t="array" ref="FD63">IF(SUM(IF($J63:$X63=TRANSPOSE('Capacity Backing (Hide)2'!O$203:O$217),1,0))&gt;0,1,0)</f>
        <v>0</v>
      </c>
      <c r="FE63" cm="1">
        <f t="array" ref="FE63">IF(SUM(IF($J63:$X63=TRANSPOSE('Capacity Backing (Hide)2'!P$203:P$217),1,0))&gt;0,1,0)</f>
        <v>0</v>
      </c>
      <c r="FF63" cm="1">
        <f t="array" ref="FF63">IF(SUM(IF($J63:$X63=TRANSPOSE('Capacity Backing (Hide)2'!Q$203:Q$217),1,0))&gt;0,1,0)</f>
        <v>0</v>
      </c>
      <c r="FG63" cm="1">
        <f t="array" ref="FG63">IF(SUM(IF($J63:$X63=TRANSPOSE('Capacity Backing (Hide)2'!R$203:R$217),1,0))&gt;0,1,0)</f>
        <v>0</v>
      </c>
      <c r="FH63" cm="1">
        <f t="array" ref="FH63">IF(SUM(IF($J63:$X63=TRANSPOSE('Capacity Backing (Hide)2'!S$203:S$217),1,0))&gt;0,1,0)</f>
        <v>0</v>
      </c>
      <c r="FI63" cm="1">
        <f t="array" ref="FI63">IF(SUM(IF($J63:$X63=TRANSPOSE('Capacity Backing (Hide)2'!T$203:T$217),1,0))&gt;0,1,0)</f>
        <v>0</v>
      </c>
      <c r="FJ63" cm="1">
        <f t="array" ref="FJ63">IF(SUM(IF($J63:$X63=TRANSPOSE('Capacity Backing (Hide)2'!U$203:U$217),1,0))&gt;0,1,0)</f>
        <v>0</v>
      </c>
      <c r="FK63" cm="1">
        <f t="array" ref="FK63">IF(SUM(IF($J63:$X63=TRANSPOSE('Capacity Backing (Hide)2'!V$203:V$217),1,0))&gt;0,1,0)</f>
        <v>0</v>
      </c>
      <c r="FL63" cm="1">
        <f t="array" ref="FL63">IF(SUM(IF($J63:$X63=TRANSPOSE('Capacity Backing (Hide)2'!W$203:W$217),1,0))&gt;0,1,0)</f>
        <v>0</v>
      </c>
      <c r="FM63" cm="1">
        <f t="array" ref="FM63">IF(SUM(IF($J63:$X63=TRANSPOSE('Capacity Backing (Hide)2'!X$203:X$217),1,0))&gt;0,1,0)</f>
        <v>0</v>
      </c>
      <c r="FN63" cm="1">
        <f t="array" ref="FN63">IF(SUM(IF($J63:$X63=TRANSPOSE('Capacity Backing (Hide)2'!Y$203:Y$217),1,0))&gt;0,1,0)</f>
        <v>0</v>
      </c>
      <c r="FO63" cm="1">
        <f t="array" ref="FO63">IF(SUM(IF($J63:$X63=TRANSPOSE('Capacity Backing (Hide)2'!Z$203:Z$217),1,0))&gt;0,1,0)</f>
        <v>0</v>
      </c>
      <c r="FP63" cm="1">
        <f t="array" ref="FP63">IF(SUM(IF($J63:$X63=TRANSPOSE('Capacity Backing (Hide)2'!AA$203:AA$217),1,0))&gt;0,1,0)</f>
        <v>0</v>
      </c>
      <c r="FQ63" cm="1">
        <f t="array" ref="FQ63">IF(SUM(IF($J63:$X63=TRANSPOSE('Capacity Backing (Hide)2'!AB$203:AB$217),1,0))&gt;0,1,0)</f>
        <v>0</v>
      </c>
      <c r="FR63" cm="1">
        <f t="array" ref="FR63">IF(SUM(IF($J63:$X63=TRANSPOSE('Capacity Backing (Hide)2'!AC$203:AC$217),1,0))&gt;0,1,0)</f>
        <v>0</v>
      </c>
      <c r="FS63" cm="1">
        <f t="array" ref="FS63">IF(SUM(IF($J63:$X63=TRANSPOSE('Capacity Backing (Hide)2'!AD$203:AD$217),1,0))&gt;0,1,0)</f>
        <v>0</v>
      </c>
      <c r="FT63" cm="1">
        <f t="array" ref="FT63">IF(SUM(IF($J63:$X63=TRANSPOSE('Capacity Backing (Hide)2'!AE$203:AE$217),1,0))&gt;0,1,0)</f>
        <v>0</v>
      </c>
      <c r="FU63" cm="1">
        <f t="array" ref="FU63">IF(SUM(IF($J63:$X63=TRANSPOSE('Capacity Backing (Hide)2'!AF$203:AF$217),1,0))&gt;0,1,0)</f>
        <v>0</v>
      </c>
      <c r="FV63" cm="1">
        <f t="array" ref="FV63">IF(SUM(IF($J63:$X63=TRANSPOSE('Capacity Backing (Hide)2'!AG$203:AG$217),1,0))&gt;0,1,0)</f>
        <v>0</v>
      </c>
      <c r="FW63" cm="1">
        <f t="array" ref="FW63">IF(SUM(IF($J63:$X63=TRANSPOSE('Capacity Backing (Hide)2'!AH$203:AH$217),1,0))&gt;0,1,0)</f>
        <v>0</v>
      </c>
      <c r="FX63" cm="1">
        <f t="array" ref="FX63">IF(SUM(IF($J63:$X63=TRANSPOSE('Capacity Backing (Hide)2'!AI$203:AI$217),1,0))&gt;0,1,0)</f>
        <v>0</v>
      </c>
      <c r="FY63" cm="1">
        <f t="array" ref="FY63">IF(SUM(IF($J63:$X63=TRANSPOSE('Capacity Backing (Hide)2'!AJ$203:AJ$217),1,0))&gt;0,1,0)</f>
        <v>0</v>
      </c>
      <c r="FZ63" cm="1">
        <f t="array" ref="FZ63">IF(SUM(IF($J63:$X63=TRANSPOSE('Capacity Backing (Hide)2'!AK$203:AK$217),1,0))&gt;0,1,0)</f>
        <v>0</v>
      </c>
      <c r="GA63" cm="1">
        <f t="array" ref="GA63">IF(SUM(IF($J63:$X63=TRANSPOSE('Capacity Backing (Hide)2'!AL$203:AL$217),1,0))&gt;0,1,0)</f>
        <v>0</v>
      </c>
      <c r="GB63" cm="1">
        <f t="array" ref="GB63">IF(SUM(IF($J63:$X63=TRANSPOSE('Capacity Backing (Hide)2'!AM$203:AM$217),1,0))&gt;0,1,0)</f>
        <v>0</v>
      </c>
      <c r="GC63" cm="1">
        <f t="array" ref="GC63">IF(SUM(IF($J63:$X63=TRANSPOSE('Capacity Backing (Hide)2'!AN$203:AN$217),1,0))&gt;0,1,0)</f>
        <v>0</v>
      </c>
      <c r="GD63" cm="1">
        <f t="array" ref="GD63">IF(SUM(IF($J63:$X63=TRANSPOSE('Capacity Backing (Hide)2'!AO$203:AO$217),1,0))&gt;0,1,0)</f>
        <v>0</v>
      </c>
      <c r="GE63" cm="1">
        <f t="array" ref="GE63">IF(SUM(IF($J63:$X63=TRANSPOSE('Capacity Backing (Hide)2'!AP$203:AP$217),1,0))&gt;0,1,0)</f>
        <v>0</v>
      </c>
      <c r="GF63" cm="1">
        <f t="array" ref="GF63">IF(SUM(IF($J63:$X63=TRANSPOSE('Capacity Backing (Hide)2'!AQ$203:AQ$217),1,0))&gt;0,1,0)</f>
        <v>0</v>
      </c>
      <c r="GG63" cm="1">
        <f t="array" ref="GG63">IF(SUM(IF($J63:$X63=TRANSPOSE('Capacity Backing (Hide)2'!AR$203:AR$217),1,0))&gt;0,1,0)</f>
        <v>0</v>
      </c>
      <c r="GH63" cm="1">
        <f t="array" ref="GH63">IF(SUM(IF($J63:$X63=TRANSPOSE('Capacity Backing (Hide)2'!AS$203:AS$217),1,0))&gt;0,1,0)</f>
        <v>0</v>
      </c>
      <c r="GI63" cm="1">
        <f t="array" ref="GI63">IF(SUM(IF($J63:$X63=TRANSPOSE('Capacity Backing (Hide)2'!AT$203:AT$217),1,0))&gt;0,1,0)</f>
        <v>0</v>
      </c>
      <c r="GJ63" cm="1">
        <f t="array" ref="GJ63">IF(SUM(IF($J63:$X63=TRANSPOSE('Capacity Backing (Hide)2'!AU$203:AU$217),1,0))&gt;0,1,0)</f>
        <v>0</v>
      </c>
      <c r="GK63" cm="1">
        <f t="array" ref="GK63">IF(SUM(IF($J63:$X63=TRANSPOSE('Capacity Backing (Hide)2'!AV$203:AV$217),1,0))&gt;0,1,0)</f>
        <v>0</v>
      </c>
      <c r="GL63" cm="1">
        <f t="array" ref="GL63">IF(SUM(IF($J63:$X63=TRANSPOSE('Capacity Backing (Hide)2'!AW$203:AW$217),1,0))&gt;0,1,0)</f>
        <v>0</v>
      </c>
      <c r="GM63" cm="1">
        <f t="array" ref="GM63">IF(SUM(IF($J63:$X63=TRANSPOSE('Capacity Backing (Hide)2'!AX$203:AX$217),1,0))&gt;0,1,0)</f>
        <v>0</v>
      </c>
      <c r="GN63" cm="1">
        <f t="array" ref="GN63">IF(SUM(IF($J63:$X63=TRANSPOSE('Capacity Backing (Hide)2'!AY$203:AY$217),1,0))&gt;0,1,0)</f>
        <v>0</v>
      </c>
      <c r="GO63" cm="1">
        <f t="array" ref="GO63">IF(SUM(IF($J63:$X63=TRANSPOSE('Capacity Backing (Hide)2'!AZ$203:AZ$217),1,0))&gt;0,1,0)</f>
        <v>0</v>
      </c>
      <c r="GP63" cm="1">
        <f t="array" ref="GP63">IF(SUM(IF($J63:$X63=TRANSPOSE('Capacity Backing (Hide)2'!BA$203:BA$217),1,0))&gt;0,1,0)</f>
        <v>0</v>
      </c>
      <c r="GQ63" cm="1">
        <f t="array" ref="GQ63">IF(SUM(IF($J63:$X63=TRANSPOSE('Capacity Backing (Hide)2'!BB$203:BB$217),1,0))&gt;0,1,0)</f>
        <v>0</v>
      </c>
      <c r="GR63" cm="1">
        <f t="array" ref="GR63">IF(SUM(IF($J63:$X63=TRANSPOSE('Capacity Backing (Hide)2'!BC$203:BC$217),1,0))&gt;0,1,0)</f>
        <v>0</v>
      </c>
      <c r="GS63" cm="1">
        <f t="array" ref="GS63">IF(SUM(IF($J63:$X63=TRANSPOSE('Capacity Backing (Hide)2'!BD$203:BD$217),1,0))&gt;0,1,0)</f>
        <v>0</v>
      </c>
      <c r="GT63" cm="1">
        <f t="array" ref="GT63">IF(SUM(IF($J63:$X63=TRANSPOSE('Capacity Backing (Hide)2'!BE$203:BE$217),1,0))&gt;0,1,0)</f>
        <v>0</v>
      </c>
      <c r="GU63" cm="1">
        <f t="array" ref="GU63">IF(SUM(IF($J63:$X63=TRANSPOSE('Capacity Backing (Hide)2'!BF$203:BF$217),1,0))&gt;0,1,0)</f>
        <v>0</v>
      </c>
      <c r="GV63" cm="1">
        <f t="array" ref="GV63">IF(SUM(IF($J63:$X63=TRANSPOSE('Capacity Backing (Hide)2'!BG$203:BG$217),1,0))&gt;0,1,0)</f>
        <v>0</v>
      </c>
      <c r="GW63" cm="1">
        <f t="array" ref="GW63">IF(SUM(IF($J63:$X63=TRANSPOSE('Capacity Backing (Hide)2'!BH$203:BH$217),1,0))&gt;0,1,0)</f>
        <v>0</v>
      </c>
      <c r="GX63" cm="1">
        <f t="array" ref="GX63">IF(SUM(IF($J63:$X63=TRANSPOSE('Capacity Backing (Hide)2'!BI$203:BI$217),1,0))&gt;0,1,0)</f>
        <v>0</v>
      </c>
      <c r="GY63" cm="1">
        <f t="array" ref="GY63">IF(SUM(IF($J63:$X63=TRANSPOSE('Capacity Backing (Hide)2'!BJ$203:BJ$217),1,0))&gt;0,1,0)</f>
        <v>0</v>
      </c>
      <c r="GZ63" cm="1">
        <f t="array" ref="GZ63">IF(SUM(IF($J63:$X63=TRANSPOSE('Capacity Backing (Hide)2'!BK$203:BK$217),1,0))&gt;0,1,0)</f>
        <v>0</v>
      </c>
      <c r="HA63" cm="1">
        <f t="array" ref="HA63">IF(SUM(IF($J63:$X63=TRANSPOSE('Capacity Backing (Hide)2'!BL$203:BL$217),1,0))&gt;0,1,0)</f>
        <v>0</v>
      </c>
      <c r="HB63" cm="1">
        <f t="array" ref="HB63">IF(SUM(IF($J63:$X63=TRANSPOSE('Capacity Backing (Hide)2'!BM$203:BM$217),1,0))&gt;0,1,0)</f>
        <v>0</v>
      </c>
      <c r="HC63" cm="1">
        <f t="array" ref="HC63">IF(SUM(IF($J63:$X63=TRANSPOSE('Capacity Backing (Hide)2'!BN$203:BN$217),1,0))&gt;0,1,0)</f>
        <v>0</v>
      </c>
      <c r="HD63" cm="1">
        <f t="array" ref="HD63">IF(SUM(IF($J63:$X63=TRANSPOSE('Capacity Backing (Hide)2'!BO$203:BO$217),1,0))&gt;0,1,0)</f>
        <v>0</v>
      </c>
      <c r="HE63" cm="1">
        <f t="array" ref="HE63">IF(SUM(IF($J63:$X63=TRANSPOSE('Capacity Backing (Hide)2'!BP$203:BP$217),1,0))&gt;0,1,0)</f>
        <v>0</v>
      </c>
      <c r="HF63" cm="1">
        <f t="array" ref="HF63">IF(SUM(IF($J63:$X63=TRANSPOSE('Capacity Backing (Hide)2'!BQ$203:BQ$217),1,0))&gt;0,1,0)</f>
        <v>0</v>
      </c>
      <c r="HG63" cm="1">
        <f t="array" ref="HG63">IF(SUM(IF($J63:$X63=TRANSPOSE('Capacity Backing (Hide)2'!BR$203:BR$217),1,0))&gt;0,1,0)</f>
        <v>0</v>
      </c>
      <c r="HH63" cm="1">
        <f t="array" ref="HH63">IF(SUM(IF($J63:$X63=TRANSPOSE('Capacity Backing (Hide)2'!BS$203:BS$217),1,0))&gt;0,1,0)</f>
        <v>0</v>
      </c>
      <c r="HI63" cm="1">
        <f t="array" ref="HI63">IF(SUM(IF($J63:$X63=TRANSPOSE('Capacity Backing (Hide)2'!BT$203:BT$217),1,0))&gt;0,1,0)</f>
        <v>0</v>
      </c>
      <c r="HJ63" cm="1">
        <f t="array" ref="HJ63">IF(SUM(IF($J63:$X63=TRANSPOSE('Capacity Backing (Hide)2'!BU$203:BU$217),1,0))&gt;0,1,0)</f>
        <v>0</v>
      </c>
      <c r="HK63" cm="1">
        <f t="array" ref="HK63">IF(SUM(IF($J63:$X63=TRANSPOSE('Capacity Backing (Hide)2'!BV$203:BV$217),1,0))&gt;0,1,0)</f>
        <v>0</v>
      </c>
      <c r="HL63" cm="1">
        <f t="array" ref="HL63">IF(SUM(IF($J63:$X63=TRANSPOSE('Capacity Backing (Hide)2'!BW$203:BW$217),1,0))&gt;0,1,0)</f>
        <v>0</v>
      </c>
      <c r="HM63" cm="1">
        <f t="array" ref="HM63">IF(SUM(IF($J63:$X63=TRANSPOSE('Capacity Backing (Hide)2'!BX$203:BX$217),1,0))&gt;0,1,0)</f>
        <v>0</v>
      </c>
      <c r="HN63" cm="1">
        <f t="array" ref="HN63">IF(SUM(IF($J63:$X63=TRANSPOSE('Capacity Backing (Hide)2'!BY$203:BY$217),1,0))&gt;0,1,0)</f>
        <v>0</v>
      </c>
      <c r="HO63" cm="1">
        <f t="array" ref="HO63">IF(SUM(IF($J63:$X63=TRANSPOSE('Capacity Backing (Hide)2'!BZ$203:BZ$217),1,0))&gt;0,1,0)</f>
        <v>0</v>
      </c>
      <c r="HP63" cm="1">
        <f t="array" ref="HP63">IF(SUM(IF($J63:$X63=TRANSPOSE('Capacity Backing (Hide)2'!CA$203:CA$217),1,0))&gt;0,1,0)</f>
        <v>0</v>
      </c>
      <c r="HQ63" cm="1">
        <f t="array" ref="HQ63">IF(SUM(IF($J63:$X63=TRANSPOSE('Capacity Backing (Hide)2'!CB$203:CB$217),1,0))&gt;0,1,0)</f>
        <v>0</v>
      </c>
      <c r="HR63" cm="1">
        <f t="array" ref="HR63">IF(SUM(IF($J63:$X63=TRANSPOSE('Capacity Backing (Hide)2'!CC$203:CC$217),1,0))&gt;0,1,0)</f>
        <v>0</v>
      </c>
      <c r="HS63" cm="1">
        <f t="array" ref="HS63">IF(SUM(IF($J63:$X63=TRANSPOSE('Capacity Backing (Hide)2'!CD$203:CD$217),1,0))&gt;0,1,0)</f>
        <v>0</v>
      </c>
      <c r="HT63" cm="1">
        <f t="array" ref="HT63">IF(SUM(IF($J63:$X63=TRANSPOSE('Capacity Backing (Hide)2'!CE$203:CE$217),1,0))&gt;0,1,0)</f>
        <v>0</v>
      </c>
      <c r="HU63" cm="1">
        <f t="array" ref="HU63">IF(SUM(IF($J63:$X63=TRANSPOSE('Capacity Backing (Hide)2'!CF$203:CF$217),1,0))&gt;0,1,0)</f>
        <v>0</v>
      </c>
      <c r="HV63" cm="1">
        <f t="array" ref="HV63">IF(SUM(IF($J63:$X63=TRANSPOSE('Capacity Backing (Hide)2'!CG$203:CG$217),1,0))&gt;0,1,0)</f>
        <v>0</v>
      </c>
      <c r="HW63" cm="1">
        <f t="array" ref="HW63">IF(SUM(IF($J63:$X63=TRANSPOSE('Capacity Backing (Hide)2'!CH$203:CH$217),1,0))&gt;0,1,0)</f>
        <v>0</v>
      </c>
      <c r="HX63" cm="1">
        <f t="array" ref="HX63">IF(SUM(IF($J63:$X63=TRANSPOSE('Capacity Backing (Hide)2'!CI$203:CI$217),1,0))&gt;0,1,0)</f>
        <v>0</v>
      </c>
      <c r="HY63" cm="1">
        <f t="array" ref="HY63">IF(SUM(IF($J63:$X63=TRANSPOSE('Capacity Backing (Hide)2'!CJ$203:CJ$217),1,0))&gt;0,1,0)</f>
        <v>0</v>
      </c>
      <c r="HZ63" cm="1">
        <f t="array" ref="HZ63">IF(SUM(IF($J63:$X63=TRANSPOSE('Capacity Backing (Hide)2'!CK$203:CK$217),1,0))&gt;0,1,0)</f>
        <v>0</v>
      </c>
      <c r="IA63" cm="1">
        <f t="array" ref="IA63">IF(SUM(IF($J63:$X63=TRANSPOSE('Capacity Backing (Hide)2'!CL$203:CL$217),1,0))&gt;0,1,0)</f>
        <v>0</v>
      </c>
      <c r="IB63" cm="1">
        <f t="array" ref="IB63">IF(SUM(IF($J63:$X63=TRANSPOSE('Capacity Backing (Hide)2'!CM$203:CM$217),1,0))&gt;0,1,0)</f>
        <v>0</v>
      </c>
      <c r="IC63" cm="1">
        <f t="array" ref="IC63">IF(SUM(IF($J63:$X63=TRANSPOSE('Capacity Backing (Hide)2'!CN$203:CN$217),1,0))&gt;0,1,0)</f>
        <v>0</v>
      </c>
      <c r="ID63" cm="1">
        <f t="array" ref="ID63">IF(SUM(IF($J63:$X63=TRANSPOSE('Capacity Backing (Hide)2'!CO$203:CO$217),1,0))&gt;0,1,0)</f>
        <v>0</v>
      </c>
      <c r="IE63" cm="1">
        <f t="array" ref="IE63">IF(SUM(IF($J63:$X63=TRANSPOSE('Capacity Backing (Hide)2'!CP$203:CP$217),1,0))&gt;0,1,0)</f>
        <v>0</v>
      </c>
      <c r="IF63" cm="1">
        <f t="array" ref="IF63">IF(SUM(IF($J63:$X63=TRANSPOSE('Capacity Backing (Hide)2'!CQ$203:CQ$217),1,0))&gt;0,1,0)</f>
        <v>0</v>
      </c>
      <c r="IG63" cm="1">
        <f t="array" ref="IG63">IF(SUM(IF($J63:$X63=TRANSPOSE('Capacity Backing (Hide)2'!CR$203:CR$217),1,0))&gt;0,1,0)</f>
        <v>0</v>
      </c>
      <c r="IH63" cm="1">
        <f t="array" ref="IH63">IF(SUM(IF($J63:$X63=TRANSPOSE('Capacity Backing (Hide)2'!CS$203:CS$217),1,0))&gt;0,1,0)</f>
        <v>0</v>
      </c>
      <c r="II63" cm="1">
        <f t="array" ref="II63">IF(SUM(IF($J63:$X63=TRANSPOSE('Capacity Backing (Hide)2'!CT$203:CT$217),1,0))&gt;0,1,0)</f>
        <v>0</v>
      </c>
      <c r="IJ63" cm="1">
        <f t="array" ref="IJ63">IF(SUM(IF($J63:$X63=TRANSPOSE('Capacity Backing (Hide)2'!CU$203:CU$217),1,0))&gt;0,1,0)</f>
        <v>0</v>
      </c>
      <c r="IK63" cm="1">
        <f t="array" ref="IK63">IF(SUM(IF($J63:$X63=TRANSPOSE('Capacity Backing (Hide)2'!CV$203:CV$217),1,0))&gt;0,1,0)</f>
        <v>0</v>
      </c>
      <c r="IL63" cm="1">
        <f t="array" ref="IL63">IF(SUM(IF($J63:$X63=TRANSPOSE('Capacity Backing (Hide)2'!CW$203:CW$217),1,0))&gt;0,1,0)</f>
        <v>0</v>
      </c>
      <c r="IO63" s="184">
        <v>0</v>
      </c>
      <c r="IP63" s="184">
        <v>0</v>
      </c>
      <c r="IQ63" s="184">
        <v>0</v>
      </c>
      <c r="IR63" s="184">
        <v>0</v>
      </c>
      <c r="IS63" s="184">
        <v>0</v>
      </c>
      <c r="IT63" s="184">
        <v>0</v>
      </c>
      <c r="IU63" s="184">
        <v>0</v>
      </c>
      <c r="IV63" s="184">
        <v>0</v>
      </c>
      <c r="IW63" s="184">
        <v>0</v>
      </c>
      <c r="IX63" s="184">
        <v>0</v>
      </c>
      <c r="IY63" s="184">
        <v>0</v>
      </c>
      <c r="IZ63" s="184">
        <v>0</v>
      </c>
      <c r="JA63" s="184">
        <v>0</v>
      </c>
      <c r="JB63" s="184">
        <v>0</v>
      </c>
      <c r="JC63" s="184">
        <v>0</v>
      </c>
      <c r="JD63" s="184">
        <v>0</v>
      </c>
      <c r="JE63" s="184">
        <v>0</v>
      </c>
      <c r="JF63" s="184">
        <v>0</v>
      </c>
      <c r="JG63" s="184">
        <v>0</v>
      </c>
      <c r="JH63" s="184">
        <v>0</v>
      </c>
      <c r="JI63" s="184">
        <v>0</v>
      </c>
      <c r="JJ63" s="184">
        <v>0</v>
      </c>
      <c r="JK63" s="184">
        <v>0</v>
      </c>
      <c r="JL63" s="184">
        <v>0</v>
      </c>
      <c r="JM63" s="184">
        <v>0</v>
      </c>
      <c r="JN63" s="184">
        <v>0</v>
      </c>
      <c r="JO63" s="184">
        <v>0</v>
      </c>
      <c r="JP63" s="184">
        <v>0</v>
      </c>
      <c r="JQ63" s="184">
        <v>0</v>
      </c>
      <c r="JR63" s="184">
        <v>0</v>
      </c>
      <c r="JS63" s="184">
        <v>0</v>
      </c>
      <c r="JT63" s="184">
        <v>0</v>
      </c>
      <c r="JU63" s="184">
        <v>0</v>
      </c>
      <c r="JV63" s="184">
        <v>0</v>
      </c>
      <c r="JW63" s="184">
        <v>0</v>
      </c>
      <c r="JX63" s="184">
        <v>0</v>
      </c>
      <c r="JY63" s="184">
        <v>0</v>
      </c>
      <c r="JZ63" s="184">
        <v>0</v>
      </c>
      <c r="KA63" s="184">
        <v>0</v>
      </c>
      <c r="KB63" s="184">
        <v>0</v>
      </c>
      <c r="KC63" s="184">
        <v>0</v>
      </c>
      <c r="KD63" s="184">
        <v>0</v>
      </c>
      <c r="KE63" s="184">
        <v>0</v>
      </c>
      <c r="KF63" s="184">
        <v>0</v>
      </c>
      <c r="KG63" s="184">
        <v>0</v>
      </c>
      <c r="KH63" s="184">
        <v>0</v>
      </c>
      <c r="KI63" s="184">
        <v>0</v>
      </c>
      <c r="KJ63" s="184">
        <v>0</v>
      </c>
      <c r="KK63" s="184">
        <v>0</v>
      </c>
      <c r="KL63" s="184">
        <v>0</v>
      </c>
      <c r="KM63" s="184">
        <v>0</v>
      </c>
      <c r="KN63" s="184">
        <v>0</v>
      </c>
      <c r="KO63" s="184">
        <v>0</v>
      </c>
      <c r="KP63" s="184">
        <v>0</v>
      </c>
      <c r="KQ63" s="184">
        <v>0</v>
      </c>
      <c r="KR63" s="184">
        <v>0</v>
      </c>
      <c r="KS63" s="184">
        <v>0</v>
      </c>
      <c r="KT63" s="184">
        <v>0</v>
      </c>
      <c r="KU63" s="184">
        <v>0</v>
      </c>
      <c r="KV63" s="184">
        <v>0</v>
      </c>
      <c r="KW63" s="184">
        <v>0</v>
      </c>
      <c r="KX63" s="184">
        <v>0</v>
      </c>
      <c r="KY63" s="184">
        <v>0</v>
      </c>
      <c r="KZ63" s="184">
        <v>0</v>
      </c>
      <c r="LA63" s="184">
        <v>0</v>
      </c>
      <c r="LB63" s="184">
        <v>0</v>
      </c>
      <c r="LC63" s="184">
        <v>0</v>
      </c>
      <c r="LD63" s="184">
        <v>0</v>
      </c>
      <c r="LE63" s="184">
        <v>0</v>
      </c>
      <c r="LF63" s="184">
        <v>0</v>
      </c>
      <c r="LG63" s="184">
        <v>0</v>
      </c>
      <c r="LH63" s="184">
        <v>0</v>
      </c>
      <c r="LI63" s="184">
        <v>0</v>
      </c>
      <c r="LJ63" s="184">
        <v>0</v>
      </c>
      <c r="LK63" s="184">
        <v>0</v>
      </c>
      <c r="LL63" s="184">
        <v>0</v>
      </c>
      <c r="LM63" s="184">
        <v>0</v>
      </c>
      <c r="LN63" s="184">
        <v>0</v>
      </c>
      <c r="LO63" s="184">
        <v>0</v>
      </c>
      <c r="LP63" s="184">
        <v>0</v>
      </c>
      <c r="LQ63" s="184">
        <v>0</v>
      </c>
      <c r="LR63" s="184">
        <v>0</v>
      </c>
      <c r="LS63" s="184">
        <v>0</v>
      </c>
      <c r="LT63" s="184">
        <v>0</v>
      </c>
      <c r="LU63" s="184">
        <v>0</v>
      </c>
      <c r="LV63" s="184">
        <v>0</v>
      </c>
      <c r="LW63" s="184">
        <v>0</v>
      </c>
      <c r="LX63" s="184">
        <v>0</v>
      </c>
      <c r="LY63" s="184">
        <v>0</v>
      </c>
      <c r="LZ63" s="184">
        <v>0</v>
      </c>
      <c r="MA63" s="184">
        <v>0</v>
      </c>
      <c r="MB63" s="184">
        <v>0</v>
      </c>
      <c r="MC63" s="184">
        <v>0</v>
      </c>
      <c r="MD63" s="184">
        <v>0</v>
      </c>
      <c r="ME63" s="184">
        <v>0</v>
      </c>
      <c r="MF63" s="184">
        <v>0</v>
      </c>
      <c r="MG63" s="184">
        <v>0</v>
      </c>
      <c r="MH63" s="184">
        <v>0</v>
      </c>
      <c r="MI63" s="184">
        <v>0</v>
      </c>
      <c r="MJ63" s="184">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0</v>
      </c>
      <c r="PW63">
        <v>0</v>
      </c>
      <c r="PX63">
        <v>0</v>
      </c>
      <c r="PY63">
        <v>0</v>
      </c>
      <c r="PZ63">
        <v>0</v>
      </c>
      <c r="QA63">
        <v>0</v>
      </c>
      <c r="QB63">
        <v>0</v>
      </c>
      <c r="QC63">
        <v>0</v>
      </c>
      <c r="QD63">
        <v>0</v>
      </c>
      <c r="QE63">
        <v>0</v>
      </c>
      <c r="QF63">
        <v>0</v>
      </c>
      <c r="QG63">
        <v>0</v>
      </c>
      <c r="QH63">
        <v>0</v>
      </c>
      <c r="QJ63" cm="1">
        <f t="array" ref="QJ63">SUM(IF('Capacity Summary'!H$36:H$135="X",1,0)*TRANSPOSE('CR Backing (Hide)'!$IO63:$MJ63)*IF('Clinical resources'!ZQ66="X",1,0))</f>
        <v>0</v>
      </c>
      <c r="QK63" cm="1">
        <f t="array" ref="QK63">SUM(IF('Capacity Summary'!I$36:I$135="X",1,0)*TRANSPOSE('CR Backing (Hide)'!$IO63:$MJ63)*IF('Clinical resources'!ZR66="X",1,0))</f>
        <v>0</v>
      </c>
      <c r="QL63" cm="1">
        <f t="array" ref="QL63">SUM(IF('Capacity Summary'!J$36:J$135="X",1,0)*TRANSPOSE('CR Backing (Hide)'!$IO63:$MJ63)*IF('Clinical resources'!ZS66="X",1,0))</f>
        <v>0</v>
      </c>
      <c r="QM63" cm="1">
        <f t="array" ref="QM63">SUM(IF('Capacity Summary'!K$36:K$135="X",1,0)*TRANSPOSE('CR Backing (Hide)'!$IO63:$MJ63)*IF('Clinical resources'!ZT66="X",1,0))</f>
        <v>0</v>
      </c>
      <c r="QN63" cm="1">
        <f t="array" ref="QN63">SUM(IF('Capacity Summary'!L$36:L$135="X",1,0)*TRANSPOSE('CR Backing (Hide)'!$IO63:$MJ63)*IF('Clinical resources'!ZU66="X",1,0))</f>
        <v>0</v>
      </c>
      <c r="QO63" cm="1">
        <f t="array" ref="QO63">SUM(IF('Capacity Summary'!M$36:M$135="X",1,0)*TRANSPOSE('CR Backing (Hide)'!$IO63:$MJ63)*IF('Clinical resources'!ZV66="X",1,0))</f>
        <v>0</v>
      </c>
      <c r="QP63" cm="1">
        <f t="array" ref="QP63">SUM(IF('Capacity Summary'!N$36:N$135="X",1,0)*TRANSPOSE('CR Backing (Hide)'!$IO63:$MJ63)*IF('Clinical resources'!ZW66="X",1,0))</f>
        <v>0</v>
      </c>
      <c r="QQ63" cm="1">
        <f t="array" ref="QQ63">SUM(IF('Capacity Summary'!O$36:O$135="X",1,0)*TRANSPOSE('CR Backing (Hide)'!$IO63:$MJ63)*IF('Clinical resources'!ZX66="X",1,0))</f>
        <v>0</v>
      </c>
      <c r="QR63" cm="1">
        <f t="array" ref="QR63">SUM(IF('Capacity Summary'!P$36:P$135="X",1,0)*TRANSPOSE('CR Backing (Hide)'!$IO63:$MJ63)*IF('Clinical resources'!ZY66="X",1,0))</f>
        <v>0</v>
      </c>
      <c r="QS63" cm="1">
        <f t="array" ref="QS63">SUM(IF('Capacity Summary'!Q$36:Q$135="X",1,0)*TRANSPOSE('CR Backing (Hide)'!$IO63:$MJ63)*IF('Clinical resources'!ZZ66="X",1,0))</f>
        <v>0</v>
      </c>
      <c r="QT63" cm="1">
        <f t="array" ref="QT63">SUM(IF('Capacity Summary'!R$36:R$135="X",1,0)*TRANSPOSE('CR Backing (Hide)'!$IO63:$MJ63)*IF('Clinical resources'!AAA66="X",1,0))</f>
        <v>0</v>
      </c>
      <c r="QU63" cm="1">
        <f t="array" ref="QU63">SUM(IF('Capacity Summary'!S$36:S$135="X",1,0)*TRANSPOSE('CR Backing (Hide)'!$IO63:$MJ63)*IF('Clinical resources'!AAB66="X",1,0))</f>
        <v>0</v>
      </c>
      <c r="QV63" cm="1">
        <f t="array" ref="QV63">SUM(IF('Capacity Summary'!T$36:T$135="X",1,0)*TRANSPOSE('CR Backing (Hide)'!$IO63:$MJ63)*IF('Clinical resources'!AAC66="X",1,0))</f>
        <v>0</v>
      </c>
      <c r="QW63" cm="1">
        <f t="array" ref="QW63">SUM(IF('Capacity Summary'!U$36:U$135="X",1,0)*TRANSPOSE('CR Backing (Hide)'!$IO63:$MJ63)*IF('Clinical resources'!AAD66="X",1,0))</f>
        <v>0</v>
      </c>
      <c r="QX63" cm="1">
        <f t="array" ref="QX63">SUM(IF('Capacity Summary'!V$36:V$135="X",1,0)*TRANSPOSE('CR Backing (Hide)'!$IO63:$MJ63)*IF('Clinical resources'!AAE66="X",1,0))</f>
        <v>0</v>
      </c>
      <c r="QY63" cm="1">
        <f t="array" ref="QY63">SUM(IF('Capacity Summary'!W$36:W$135="X",1,0)*TRANSPOSE('CR Backing (Hide)'!$IO63:$MJ63)*IF('Clinical resources'!AAF66="X",1,0))</f>
        <v>0</v>
      </c>
      <c r="QZ63" cm="1">
        <f t="array" ref="QZ63">SUM(IF('Capacity Summary'!X$36:X$135="X",1,0)*TRANSPOSE('CR Backing (Hide)'!$IO63:$MJ63)*IF('Clinical resources'!AAG66="X",1,0))</f>
        <v>0</v>
      </c>
      <c r="RA63" cm="1">
        <f t="array" ref="RA63">SUM(IF('Capacity Summary'!Y$36:Y$135="X",1,0)*TRANSPOSE('CR Backing (Hide)'!$IO63:$MJ63)*IF('Clinical resources'!AAH66="X",1,0))</f>
        <v>0</v>
      </c>
      <c r="RB63" cm="1">
        <f t="array" ref="RB63">SUM(IF('Capacity Summary'!Z$36:Z$135="X",1,0)*TRANSPOSE('CR Backing (Hide)'!$IO63:$MJ63)*IF('Clinical resources'!AAI66="X",1,0))</f>
        <v>0</v>
      </c>
      <c r="RC63" cm="1">
        <f t="array" ref="RC63">SUM(IF('Capacity Summary'!AA$36:AA$135="X",1,0)*TRANSPOSE('CR Backing (Hide)'!$IO63:$MJ63)*IF('Clinical resources'!AAJ66="X",1,0))</f>
        <v>0</v>
      </c>
      <c r="RD63" cm="1">
        <f t="array" ref="RD63">SUM(IF('Capacity Summary'!AB$36:AB$135="X",1,0)*TRANSPOSE('CR Backing (Hide)'!$IO63:$MJ63)*IF('Clinical resources'!AAK66="X",1,0))</f>
        <v>0</v>
      </c>
      <c r="RE63" cm="1">
        <f t="array" ref="RE63">SUM(IF('Capacity Summary'!AC$36:AC$135="X",1,0)*TRANSPOSE('CR Backing (Hide)'!$IO63:$MJ63)*IF('Clinical resources'!AAL66="X",1,0))</f>
        <v>0</v>
      </c>
      <c r="RF63" cm="1">
        <f t="array" ref="RF63">SUM(IF('Capacity Summary'!AD$36:AD$135="X",1,0)*TRANSPOSE('CR Backing (Hide)'!$IO63:$MJ63)*IF('Clinical resources'!AAM66="X",1,0))</f>
        <v>0</v>
      </c>
      <c r="RG63" cm="1">
        <f t="array" ref="RG63">SUM(IF('Capacity Summary'!AE$36:AE$135="X",1,0)*TRANSPOSE('CR Backing (Hide)'!$IO63:$MJ63)*IF('Clinical resources'!AAN66="X",1,0))</f>
        <v>0</v>
      </c>
      <c r="RH63" cm="1">
        <f t="array" ref="RH63">SUM(IF('Capacity Summary'!AF$36:AF$135="X",1,0)*TRANSPOSE('CR Backing (Hide)'!$IO63:$MJ63)*IF('Clinical resources'!AAO66="X",1,0))</f>
        <v>0</v>
      </c>
      <c r="RI63" cm="1">
        <f t="array" ref="RI63">SUM(IF('Capacity Summary'!AG$36:AG$135="X",1,0)*TRANSPOSE('CR Backing (Hide)'!$IO63:$MJ63)*IF('Clinical resources'!AAP66="X",1,0))</f>
        <v>0</v>
      </c>
      <c r="RJ63" cm="1">
        <f t="array" ref="RJ63">SUM(IF('Capacity Summary'!AH$36:AH$135="X",1,0)*TRANSPOSE('CR Backing (Hide)'!$IO63:$MJ63)*IF('Clinical resources'!AAQ66="X",1,0))</f>
        <v>0</v>
      </c>
      <c r="RK63" cm="1">
        <f t="array" ref="RK63">SUM(IF('Capacity Summary'!AI$36:AI$135="X",1,0)*TRANSPOSE('CR Backing (Hide)'!$IO63:$MJ63)*IF('Clinical resources'!AAR66="X",1,0))</f>
        <v>0</v>
      </c>
      <c r="RL63" cm="1">
        <f t="array" ref="RL63">SUM(IF('Capacity Summary'!AJ$36:AJ$135="X",1,0)*TRANSPOSE('CR Backing (Hide)'!$IO63:$MJ63)*IF('Clinical resources'!AAS66="X",1,0))</f>
        <v>0</v>
      </c>
      <c r="RM63" cm="1">
        <f t="array" ref="RM63">SUM(IF('Capacity Summary'!AK$36:AK$135="X",1,0)*TRANSPOSE('CR Backing (Hide)'!$IO63:$MJ63)*IF('Clinical resources'!AAT66="X",1,0))</f>
        <v>0</v>
      </c>
      <c r="RN63" cm="1">
        <f t="array" ref="RN63">SUM(IF('Capacity Summary'!AL$36:AL$135="X",1,0)*TRANSPOSE('CR Backing (Hide)'!$IO63:$MJ63)*IF('Clinical resources'!AAU66="X",1,0))</f>
        <v>0</v>
      </c>
      <c r="RO63" cm="1">
        <f t="array" ref="RO63">SUM(IF('Capacity Summary'!AM$36:AM$135="X",1,0)*TRANSPOSE('CR Backing (Hide)'!$IO63:$MJ63)*IF('Clinical resources'!AAV66="X",1,0))</f>
        <v>0</v>
      </c>
      <c r="RP63" cm="1">
        <f t="array" ref="RP63">SUM(IF('Capacity Summary'!AN$36:AN$135="X",1,0)*TRANSPOSE('CR Backing (Hide)'!$IO63:$MJ63)*IF('Clinical resources'!AAW66="X",1,0))</f>
        <v>0</v>
      </c>
      <c r="RQ63" cm="1">
        <f t="array" ref="RQ63">SUM(IF('Capacity Summary'!AO$36:AO$135="X",1,0)*TRANSPOSE('CR Backing (Hide)'!$IO63:$MJ63)*IF('Clinical resources'!AAX66="X",1,0))</f>
        <v>0</v>
      </c>
      <c r="RR63" cm="1">
        <f t="array" ref="RR63">SUM(IF('Capacity Summary'!AP$36:AP$135="X",1,0)*TRANSPOSE('CR Backing (Hide)'!$IO63:$MJ63)*IF('Clinical resources'!AAY66="X",1,0))</f>
        <v>0</v>
      </c>
      <c r="RS63" cm="1">
        <f t="array" ref="RS63">SUM(IF('Capacity Summary'!AQ$36:AQ$135="X",1,0)*TRANSPOSE('CR Backing (Hide)'!$IO63:$MJ63)*IF('Clinical resources'!AAZ66="X",1,0))</f>
        <v>0</v>
      </c>
      <c r="RT63" cm="1">
        <f t="array" ref="RT63">SUM(IF('Capacity Summary'!AR$36:AR$135="X",1,0)*TRANSPOSE('CR Backing (Hide)'!$IO63:$MJ63)*IF('Clinical resources'!ABA66="X",1,0))</f>
        <v>0</v>
      </c>
      <c r="RU63" cm="1">
        <f t="array" ref="RU63">SUM(IF('Capacity Summary'!AS$36:AS$135="X",1,0)*TRANSPOSE('CR Backing (Hide)'!$IO63:$MJ63)*IF('Clinical resources'!ABB66="X",1,0))</f>
        <v>0</v>
      </c>
      <c r="RV63" cm="1">
        <f t="array" ref="RV63">SUM(IF('Capacity Summary'!AT$36:AT$135="X",1,0)*TRANSPOSE('CR Backing (Hide)'!$IO63:$MJ63)*IF('Clinical resources'!ABC66="X",1,0))</f>
        <v>0</v>
      </c>
      <c r="RW63" cm="1">
        <f t="array" ref="RW63">SUM(IF('Capacity Summary'!AU$36:AU$135="X",1,0)*TRANSPOSE('CR Backing (Hide)'!$IO63:$MJ63)*IF('Clinical resources'!ABD66="X",1,0))</f>
        <v>0</v>
      </c>
      <c r="RX63" cm="1">
        <f t="array" ref="RX63">SUM(IF('Capacity Summary'!AV$36:AV$135="X",1,0)*TRANSPOSE('CR Backing (Hide)'!$IO63:$MJ63)*IF('Clinical resources'!ABE66="X",1,0))</f>
        <v>0</v>
      </c>
      <c r="RY63" cm="1">
        <f t="array" ref="RY63">SUM(IF('Capacity Summary'!AW$36:AW$135="X",1,0)*TRANSPOSE('CR Backing (Hide)'!$IO63:$MJ63)*IF('Clinical resources'!ABF66="X",1,0))</f>
        <v>0</v>
      </c>
      <c r="RZ63" cm="1">
        <f t="array" ref="RZ63">SUM(IF('Capacity Summary'!AX$36:AX$135="X",1,0)*TRANSPOSE('CR Backing (Hide)'!$IO63:$MJ63)*IF('Clinical resources'!ABG66="X",1,0))</f>
        <v>0</v>
      </c>
      <c r="SA63" cm="1">
        <f t="array" ref="SA63">SUM(IF('Capacity Summary'!AY$36:AY$135="X",1,0)*TRANSPOSE('CR Backing (Hide)'!$IO63:$MJ63)*IF('Clinical resources'!ABH66="X",1,0))</f>
        <v>0</v>
      </c>
      <c r="SB63" cm="1">
        <f t="array" ref="SB63">SUM(IF('Capacity Summary'!AZ$36:AZ$135="X",1,0)*TRANSPOSE('CR Backing (Hide)'!$IO63:$MJ63)*IF('Clinical resources'!ABI66="X",1,0))</f>
        <v>0</v>
      </c>
      <c r="SC63" cm="1">
        <f t="array" ref="SC63">SUM(IF('Capacity Summary'!BA$36:BA$135="X",1,0)*TRANSPOSE('CR Backing (Hide)'!$IO63:$MJ63)*IF('Clinical resources'!ABJ66="X",1,0))</f>
        <v>0</v>
      </c>
      <c r="SD63" cm="1">
        <f t="array" ref="SD63">SUM(IF('Capacity Summary'!BB$36:BB$135="X",1,0)*TRANSPOSE('CR Backing (Hide)'!$IO63:$MJ63)*IF('Clinical resources'!ABK66="X",1,0))</f>
        <v>0</v>
      </c>
      <c r="SE63" cm="1">
        <f t="array" ref="SE63">SUM(IF('Capacity Summary'!BC$36:BC$135="X",1,0)*TRANSPOSE('CR Backing (Hide)'!$IO63:$MJ63)*IF('Clinical resources'!ABL66="X",1,0))</f>
        <v>0</v>
      </c>
      <c r="SF63" cm="1">
        <f t="array" ref="SF63">SUM(IF('Capacity Summary'!BD$36:BD$135="X",1,0)*TRANSPOSE('CR Backing (Hide)'!$IO63:$MJ63)*IF('Clinical resources'!ABM66="X",1,0))</f>
        <v>0</v>
      </c>
      <c r="SG63" cm="1">
        <f t="array" ref="SG63">SUM(IF('Capacity Summary'!BE$36:BE$135="X",1,0)*TRANSPOSE('CR Backing (Hide)'!$IO63:$MJ63)*IF('Clinical resources'!ABN66="X",1,0))</f>
        <v>0</v>
      </c>
      <c r="SH63" cm="1">
        <f t="array" ref="SH63">SUM(IF('Capacity Summary'!BF$36:BF$135="X",1,0)*TRANSPOSE('CR Backing (Hide)'!$IO63:$MJ63)*IF('Clinical resources'!ABO66="X",1,0))</f>
        <v>0</v>
      </c>
      <c r="SI63" cm="1">
        <f t="array" ref="SI63">SUM(IF('Capacity Summary'!BG$36:BG$135="X",1,0)*TRANSPOSE('CR Backing (Hide)'!$IO63:$MJ63)*IF('Clinical resources'!ABP66="X",1,0))</f>
        <v>0</v>
      </c>
      <c r="SK63" cm="1">
        <f t="array" ref="SK63">SUM(IF('Capacity Summary'!H$139:H$238="X",1,0)*TRANSPOSE('CR Backing (Hide)'!$MM63:$QH63))</f>
        <v>0</v>
      </c>
      <c r="SL63" cm="1">
        <f t="array" ref="SL63">SUM(IF('Capacity Summary'!I$139:I$238="X",1,0)*TRANSPOSE('CR Backing (Hide)'!$MM63:$QH63))</f>
        <v>0</v>
      </c>
      <c r="SM63" cm="1">
        <f t="array" ref="SM63">SUM(IF('Capacity Summary'!J$139:J$238="X",1,0)*TRANSPOSE('CR Backing (Hide)'!$MM63:$QH63))</f>
        <v>0</v>
      </c>
      <c r="SN63" cm="1">
        <f t="array" ref="SN63">SUM(IF('Capacity Summary'!K$139:K$238="X",1,0)*TRANSPOSE('CR Backing (Hide)'!$MM63:$QH63))</f>
        <v>0</v>
      </c>
      <c r="SO63" cm="1">
        <f t="array" ref="SO63">SUM(IF('Capacity Summary'!L$139:L$238="X",1,0)*TRANSPOSE('CR Backing (Hide)'!$MM63:$QH63))</f>
        <v>0</v>
      </c>
      <c r="SP63" cm="1">
        <f t="array" ref="SP63">SUM(IF('Capacity Summary'!M$139:M$238="X",1,0)*TRANSPOSE('CR Backing (Hide)'!$MM63:$QH63))</f>
        <v>0</v>
      </c>
      <c r="SQ63" cm="1">
        <f t="array" ref="SQ63">SUM(IF('Capacity Summary'!N$139:N$238="X",1,0)*TRANSPOSE('CR Backing (Hide)'!$MM63:$QH63))</f>
        <v>0</v>
      </c>
      <c r="SR63" cm="1">
        <f t="array" ref="SR63">SUM(IF('Capacity Summary'!O$139:O$238="X",1,0)*TRANSPOSE('CR Backing (Hide)'!$MM63:$QH63))</f>
        <v>0</v>
      </c>
      <c r="SS63" cm="1">
        <f t="array" ref="SS63">SUM(IF('Capacity Summary'!P$139:P$238="X",1,0)*TRANSPOSE('CR Backing (Hide)'!$MM63:$QH63))</f>
        <v>0</v>
      </c>
      <c r="ST63" cm="1">
        <f t="array" ref="ST63">SUM(IF('Capacity Summary'!Q$139:Q$238="X",1,0)*TRANSPOSE('CR Backing (Hide)'!$MM63:$QH63))</f>
        <v>0</v>
      </c>
      <c r="SU63" cm="1">
        <f t="array" ref="SU63">SUM(IF('Capacity Summary'!R$139:R$238="X",1,0)*TRANSPOSE('CR Backing (Hide)'!$MM63:$QH63))</f>
        <v>0</v>
      </c>
      <c r="SV63" cm="1">
        <f t="array" ref="SV63">SUM(IF('Capacity Summary'!S$139:S$238="X",1,0)*TRANSPOSE('CR Backing (Hide)'!$MM63:$QH63))</f>
        <v>0</v>
      </c>
      <c r="SW63" cm="1">
        <f t="array" ref="SW63">SUM(IF('Capacity Summary'!T$139:T$238="X",1,0)*TRANSPOSE('CR Backing (Hide)'!$MM63:$QH63))</f>
        <v>0</v>
      </c>
      <c r="SX63" cm="1">
        <f t="array" ref="SX63">SUM(IF('Capacity Summary'!U$139:U$238="X",1,0)*TRANSPOSE('CR Backing (Hide)'!$MM63:$QH63))</f>
        <v>0</v>
      </c>
      <c r="SY63" cm="1">
        <f t="array" ref="SY63">SUM(IF('Capacity Summary'!V$139:V$238="X",1,0)*TRANSPOSE('CR Backing (Hide)'!$MM63:$QH63))</f>
        <v>0</v>
      </c>
      <c r="SZ63" cm="1">
        <f t="array" ref="SZ63">SUM(IF('Capacity Summary'!W$139:W$238="X",1,0)*TRANSPOSE('CR Backing (Hide)'!$MM63:$QH63))</f>
        <v>0</v>
      </c>
      <c r="TA63" cm="1">
        <f t="array" ref="TA63">SUM(IF('Capacity Summary'!X$139:X$238="X",1,0)*TRANSPOSE('CR Backing (Hide)'!$MM63:$QH63))</f>
        <v>0</v>
      </c>
      <c r="TB63" cm="1">
        <f t="array" ref="TB63">SUM(IF('Capacity Summary'!Y$139:Y$238="X",1,0)*TRANSPOSE('CR Backing (Hide)'!$MM63:$QH63))</f>
        <v>0</v>
      </c>
      <c r="TC63" cm="1">
        <f t="array" ref="TC63">SUM(IF('Capacity Summary'!Z$139:Z$238="X",1,0)*TRANSPOSE('CR Backing (Hide)'!$MM63:$QH63))</f>
        <v>0</v>
      </c>
      <c r="TD63" cm="1">
        <f t="array" ref="TD63">SUM(IF('Capacity Summary'!AA$139:AA$238="X",1,0)*TRANSPOSE('CR Backing (Hide)'!$MM63:$QH63))</f>
        <v>0</v>
      </c>
      <c r="TE63" cm="1">
        <f t="array" ref="TE63">SUM(IF('Capacity Summary'!AB$139:AB$238="X",1,0)*TRANSPOSE('CR Backing (Hide)'!$MM63:$QH63))</f>
        <v>0</v>
      </c>
      <c r="TF63" cm="1">
        <f t="array" ref="TF63">SUM(IF('Capacity Summary'!AC$139:AC$238="X",1,0)*TRANSPOSE('CR Backing (Hide)'!$MM63:$QH63))</f>
        <v>0</v>
      </c>
      <c r="TG63" cm="1">
        <f t="array" ref="TG63">SUM(IF('Capacity Summary'!AD$139:AD$238="X",1,0)*TRANSPOSE('CR Backing (Hide)'!$MM63:$QH63))</f>
        <v>0</v>
      </c>
      <c r="TH63" cm="1">
        <f t="array" ref="TH63">SUM(IF('Capacity Summary'!AE$139:AE$238="X",1,0)*TRANSPOSE('CR Backing (Hide)'!$MM63:$QH63))</f>
        <v>0</v>
      </c>
      <c r="TI63" cm="1">
        <f t="array" ref="TI63">SUM(IF('Capacity Summary'!AF$139:AF$238="X",1,0)*TRANSPOSE('CR Backing (Hide)'!$MM63:$QH63))</f>
        <v>0</v>
      </c>
      <c r="TJ63" cm="1">
        <f t="array" ref="TJ63">SUM(IF('Capacity Summary'!AG$139:AG$238="X",1,0)*TRANSPOSE('CR Backing (Hide)'!$MM63:$QH63))</f>
        <v>0</v>
      </c>
      <c r="TK63" cm="1">
        <f t="array" ref="TK63">SUM(IF('Capacity Summary'!AH$139:AH$238="X",1,0)*TRANSPOSE('CR Backing (Hide)'!$MM63:$QH63))</f>
        <v>0</v>
      </c>
      <c r="TL63" cm="1">
        <f t="array" ref="TL63">SUM(IF('Capacity Summary'!AI$139:AI$238="X",1,0)*TRANSPOSE('CR Backing (Hide)'!$MM63:$QH63))</f>
        <v>0</v>
      </c>
      <c r="TM63" cm="1">
        <f t="array" ref="TM63">SUM(IF('Capacity Summary'!AJ$139:AJ$238="X",1,0)*TRANSPOSE('CR Backing (Hide)'!$MM63:$QH63))</f>
        <v>0</v>
      </c>
      <c r="TN63" cm="1">
        <f t="array" ref="TN63">SUM(IF('Capacity Summary'!AK$139:AK$238="X",1,0)*TRANSPOSE('CR Backing (Hide)'!$MM63:$QH63))</f>
        <v>0</v>
      </c>
      <c r="TO63" cm="1">
        <f t="array" ref="TO63">SUM(IF('Capacity Summary'!AL$139:AL$238="X",1,0)*TRANSPOSE('CR Backing (Hide)'!$MM63:$QH63))</f>
        <v>0</v>
      </c>
      <c r="TP63" cm="1">
        <f t="array" ref="TP63">SUM(IF('Capacity Summary'!AM$139:AM$238="X",1,0)*TRANSPOSE('CR Backing (Hide)'!$MM63:$QH63))</f>
        <v>0</v>
      </c>
      <c r="TQ63" cm="1">
        <f t="array" ref="TQ63">SUM(IF('Capacity Summary'!AN$139:AN$238="X",1,0)*TRANSPOSE('CR Backing (Hide)'!$MM63:$QH63))</f>
        <v>0</v>
      </c>
      <c r="TR63" cm="1">
        <f t="array" ref="TR63">SUM(IF('Capacity Summary'!AO$139:AO$238="X",1,0)*TRANSPOSE('CR Backing (Hide)'!$MM63:$QH63))</f>
        <v>0</v>
      </c>
      <c r="TS63" cm="1">
        <f t="array" ref="TS63">SUM(IF('Capacity Summary'!AP$139:AP$238="X",1,0)*TRANSPOSE('CR Backing (Hide)'!$MM63:$QH63))</f>
        <v>0</v>
      </c>
      <c r="TT63" cm="1">
        <f t="array" ref="TT63">SUM(IF('Capacity Summary'!AQ$139:AQ$238="X",1,0)*TRANSPOSE('CR Backing (Hide)'!$MM63:$QH63))</f>
        <v>0</v>
      </c>
      <c r="TU63" cm="1">
        <f t="array" ref="TU63">SUM(IF('Capacity Summary'!AR$139:AR$238="X",1,0)*TRANSPOSE('CR Backing (Hide)'!$MM63:$QH63))</f>
        <v>0</v>
      </c>
      <c r="TV63" cm="1">
        <f t="array" ref="TV63">SUM(IF('Capacity Summary'!AS$139:AS$238="X",1,0)*TRANSPOSE('CR Backing (Hide)'!$MM63:$QH63))</f>
        <v>0</v>
      </c>
      <c r="TW63" cm="1">
        <f t="array" ref="TW63">SUM(IF('Capacity Summary'!AT$139:AT$238="X",1,0)*TRANSPOSE('CR Backing (Hide)'!$MM63:$QH63))</f>
        <v>0</v>
      </c>
      <c r="TX63" cm="1">
        <f t="array" ref="TX63">SUM(IF('Capacity Summary'!AU$139:AU$238="X",1,0)*TRANSPOSE('CR Backing (Hide)'!$MM63:$QH63))</f>
        <v>0</v>
      </c>
      <c r="TY63" cm="1">
        <f t="array" ref="TY63">SUM(IF('Capacity Summary'!AV$139:AV$238="X",1,0)*TRANSPOSE('CR Backing (Hide)'!$MM63:$QH63))</f>
        <v>0</v>
      </c>
      <c r="TZ63" cm="1">
        <f t="array" ref="TZ63">SUM(IF('Capacity Summary'!AW$139:AW$238="X",1,0)*TRANSPOSE('CR Backing (Hide)'!$MM63:$QH63))</f>
        <v>0</v>
      </c>
      <c r="UA63" cm="1">
        <f t="array" ref="UA63">SUM(IF('Capacity Summary'!AX$139:AX$238="X",1,0)*TRANSPOSE('CR Backing (Hide)'!$MM63:$QH63))</f>
        <v>0</v>
      </c>
      <c r="UB63" cm="1">
        <f t="array" ref="UB63">SUM(IF('Capacity Summary'!AY$139:AY$238="X",1,0)*TRANSPOSE('CR Backing (Hide)'!$MM63:$QH63))</f>
        <v>0</v>
      </c>
      <c r="UC63" cm="1">
        <f t="array" ref="UC63">SUM(IF('Capacity Summary'!AZ$139:AZ$238="X",1,0)*TRANSPOSE('CR Backing (Hide)'!$MM63:$QH63))</f>
        <v>0</v>
      </c>
      <c r="UD63" cm="1">
        <f t="array" ref="UD63">SUM(IF('Capacity Summary'!BA$139:BA$238="X",1,0)*TRANSPOSE('CR Backing (Hide)'!$MM63:$QH63))</f>
        <v>0</v>
      </c>
      <c r="UE63" cm="1">
        <f t="array" ref="UE63">SUM(IF('Capacity Summary'!BB$139:BB$238="X",1,0)*TRANSPOSE('CR Backing (Hide)'!$MM63:$QH63))</f>
        <v>0</v>
      </c>
      <c r="UF63" cm="1">
        <f t="array" ref="UF63">SUM(IF('Capacity Summary'!BC$139:BC$238="X",1,0)*TRANSPOSE('CR Backing (Hide)'!$MM63:$QH63))</f>
        <v>0</v>
      </c>
      <c r="UG63" cm="1">
        <f t="array" ref="UG63">SUM(IF('Capacity Summary'!BD$139:BD$238="X",1,0)*TRANSPOSE('CR Backing (Hide)'!$MM63:$QH63))</f>
        <v>0</v>
      </c>
      <c r="UH63" cm="1">
        <f t="array" ref="UH63">SUM(IF('Capacity Summary'!BE$139:BE$238="X",1,0)*TRANSPOSE('CR Backing (Hide)'!$MM63:$QH63))</f>
        <v>0</v>
      </c>
      <c r="UI63" cm="1">
        <f t="array" ref="UI63">SUM(IF('Capacity Summary'!BF$139:BF$238="X",1,0)*TRANSPOSE('CR Backing (Hide)'!$MM63:$QH63))</f>
        <v>0</v>
      </c>
      <c r="UJ63" cm="1">
        <f t="array" ref="UJ63">SUM(IF('Capacity Summary'!BG$139:BG$238="X",1,0)*TRANSPOSE('CR Backing (Hide)'!$MM63:$QH63))</f>
        <v>0</v>
      </c>
      <c r="UL63">
        <f t="shared" si="1"/>
        <v>0</v>
      </c>
      <c r="UM63">
        <f t="shared" si="2"/>
        <v>0</v>
      </c>
      <c r="UN63">
        <f>COUNTIF('Clinical resources'!$ZQ$7:$ABP$7,"X")</f>
        <v>0</v>
      </c>
      <c r="UP63">
        <f t="shared" si="3"/>
        <v>0</v>
      </c>
      <c r="UQ63">
        <f t="shared" si="4"/>
        <v>0</v>
      </c>
      <c r="UR63">
        <f t="shared" si="5"/>
        <v>0</v>
      </c>
      <c r="UW63">
        <f t="array" ref="UW63:YR63">$AS63:$EN63*IF('Clinical resources'!$CK66:$GH66="X",1,0)</f>
        <v>0</v>
      </c>
      <c r="UX63">
        <v>0</v>
      </c>
      <c r="UY63">
        <v>0</v>
      </c>
      <c r="UZ63">
        <v>0</v>
      </c>
      <c r="VA63">
        <v>0</v>
      </c>
      <c r="VB63">
        <v>0</v>
      </c>
      <c r="VC63">
        <v>0</v>
      </c>
      <c r="VD63">
        <v>0</v>
      </c>
      <c r="VE63">
        <v>0</v>
      </c>
      <c r="VF63">
        <v>0</v>
      </c>
      <c r="VG63">
        <v>0</v>
      </c>
      <c r="VH63">
        <v>0</v>
      </c>
      <c r="VI63">
        <v>0</v>
      </c>
      <c r="VJ63">
        <v>0</v>
      </c>
      <c r="VK63">
        <v>0</v>
      </c>
      <c r="VL63">
        <v>0</v>
      </c>
      <c r="VM63">
        <v>0</v>
      </c>
      <c r="VN63">
        <v>0</v>
      </c>
      <c r="VO63">
        <v>0</v>
      </c>
      <c r="VP63">
        <v>0</v>
      </c>
      <c r="VQ63">
        <v>0</v>
      </c>
      <c r="VR63">
        <v>0</v>
      </c>
      <c r="VS63">
        <v>0</v>
      </c>
      <c r="VT63">
        <v>0</v>
      </c>
      <c r="VU63">
        <v>0</v>
      </c>
      <c r="VV63">
        <v>0</v>
      </c>
      <c r="VW63">
        <v>0</v>
      </c>
      <c r="VX63">
        <v>0</v>
      </c>
      <c r="VY63">
        <v>0</v>
      </c>
      <c r="VZ63">
        <v>0</v>
      </c>
      <c r="WA63">
        <v>0</v>
      </c>
      <c r="WB63">
        <v>0</v>
      </c>
      <c r="WC63">
        <v>0</v>
      </c>
      <c r="WD63">
        <v>0</v>
      </c>
      <c r="WE63">
        <v>0</v>
      </c>
      <c r="WF63">
        <v>0</v>
      </c>
      <c r="WG63">
        <v>0</v>
      </c>
      <c r="WH63">
        <v>0</v>
      </c>
      <c r="WI63">
        <v>0</v>
      </c>
      <c r="WJ63">
        <v>0</v>
      </c>
      <c r="WK63">
        <v>0</v>
      </c>
      <c r="WL63">
        <v>0</v>
      </c>
      <c r="WM63">
        <v>0</v>
      </c>
      <c r="WN63">
        <v>0</v>
      </c>
      <c r="WO63">
        <v>0</v>
      </c>
      <c r="WP63">
        <v>0</v>
      </c>
      <c r="WQ63">
        <v>0</v>
      </c>
      <c r="WR63">
        <v>0</v>
      </c>
      <c r="WS63">
        <v>0</v>
      </c>
      <c r="WT63">
        <v>0</v>
      </c>
      <c r="WU63">
        <v>0</v>
      </c>
      <c r="WV63">
        <v>0</v>
      </c>
      <c r="WW63">
        <v>0</v>
      </c>
      <c r="WX63">
        <v>0</v>
      </c>
      <c r="WY63">
        <v>0</v>
      </c>
      <c r="WZ63">
        <v>0</v>
      </c>
      <c r="XA63">
        <v>0</v>
      </c>
      <c r="XB63">
        <v>0</v>
      </c>
      <c r="XC63">
        <v>0</v>
      </c>
      <c r="XD63">
        <v>0</v>
      </c>
      <c r="XE63">
        <v>0</v>
      </c>
      <c r="XF63">
        <v>0</v>
      </c>
      <c r="XG63">
        <v>0</v>
      </c>
      <c r="XH63">
        <v>0</v>
      </c>
      <c r="XI63">
        <v>0</v>
      </c>
      <c r="XJ63">
        <v>0</v>
      </c>
      <c r="XK63">
        <v>0</v>
      </c>
      <c r="XL63">
        <v>0</v>
      </c>
      <c r="XM63">
        <v>0</v>
      </c>
      <c r="XN63">
        <v>0</v>
      </c>
      <c r="XO63">
        <v>0</v>
      </c>
      <c r="XP63">
        <v>0</v>
      </c>
      <c r="XQ63">
        <v>0</v>
      </c>
      <c r="XR63">
        <v>0</v>
      </c>
      <c r="XS63">
        <v>0</v>
      </c>
      <c r="XT63">
        <v>0</v>
      </c>
      <c r="XU63">
        <v>0</v>
      </c>
      <c r="XV63">
        <v>0</v>
      </c>
      <c r="XW63">
        <v>0</v>
      </c>
      <c r="XX63">
        <v>0</v>
      </c>
      <c r="XY63">
        <v>0</v>
      </c>
      <c r="XZ63">
        <v>0</v>
      </c>
      <c r="YA63">
        <v>0</v>
      </c>
      <c r="YB63">
        <v>0</v>
      </c>
      <c r="YC63">
        <v>0</v>
      </c>
      <c r="YD63">
        <v>0</v>
      </c>
      <c r="YE63">
        <v>0</v>
      </c>
      <c r="YF63">
        <v>0</v>
      </c>
      <c r="YG63">
        <v>0</v>
      </c>
      <c r="YH63">
        <v>0</v>
      </c>
      <c r="YI63">
        <v>0</v>
      </c>
      <c r="YJ63">
        <v>0</v>
      </c>
      <c r="YK63">
        <v>0</v>
      </c>
      <c r="YL63">
        <v>0</v>
      </c>
      <c r="YM63">
        <v>0</v>
      </c>
      <c r="YN63">
        <v>0</v>
      </c>
      <c r="YO63">
        <v>0</v>
      </c>
      <c r="YP63">
        <v>0</v>
      </c>
      <c r="YQ63">
        <v>0</v>
      </c>
      <c r="YR63">
        <v>0</v>
      </c>
      <c r="YV63">
        <f t="array" ref="YV63:ACQ63">$EQ63:$IL63*IF('Clinical resources'!$OA66:$RV66="X",1,0)</f>
        <v>0</v>
      </c>
      <c r="YW63">
        <v>0</v>
      </c>
      <c r="YX63">
        <v>0</v>
      </c>
      <c r="YY63">
        <v>0</v>
      </c>
      <c r="YZ63">
        <v>0</v>
      </c>
      <c r="ZA63">
        <v>0</v>
      </c>
      <c r="ZB63">
        <v>0</v>
      </c>
      <c r="ZC63">
        <v>0</v>
      </c>
      <c r="ZD63">
        <v>0</v>
      </c>
      <c r="ZE63">
        <v>0</v>
      </c>
      <c r="ZF63">
        <v>0</v>
      </c>
      <c r="ZG63">
        <v>0</v>
      </c>
      <c r="ZH63">
        <v>0</v>
      </c>
      <c r="ZI63">
        <v>0</v>
      </c>
      <c r="ZJ63">
        <v>0</v>
      </c>
      <c r="ZK63">
        <v>0</v>
      </c>
      <c r="ZL63">
        <v>0</v>
      </c>
      <c r="ZM63">
        <v>0</v>
      </c>
      <c r="ZN63">
        <v>0</v>
      </c>
      <c r="ZO63">
        <v>0</v>
      </c>
      <c r="ZP63">
        <v>0</v>
      </c>
      <c r="ZQ63">
        <v>0</v>
      </c>
      <c r="ZR63">
        <v>0</v>
      </c>
      <c r="ZS63">
        <v>0</v>
      </c>
      <c r="ZT63">
        <v>0</v>
      </c>
      <c r="ZU63">
        <v>0</v>
      </c>
      <c r="ZV63">
        <v>0</v>
      </c>
      <c r="ZW63">
        <v>0</v>
      </c>
      <c r="ZX63">
        <v>0</v>
      </c>
      <c r="ZY63">
        <v>0</v>
      </c>
      <c r="ZZ63">
        <v>0</v>
      </c>
      <c r="AAA63">
        <v>0</v>
      </c>
      <c r="AAB63">
        <v>0</v>
      </c>
      <c r="AAC63">
        <v>0</v>
      </c>
      <c r="AAD63">
        <v>0</v>
      </c>
      <c r="AAE63">
        <v>0</v>
      </c>
      <c r="AAF63">
        <v>0</v>
      </c>
      <c r="AAG63">
        <v>0</v>
      </c>
      <c r="AAH63">
        <v>0</v>
      </c>
      <c r="AAI63">
        <v>0</v>
      </c>
      <c r="AAJ63">
        <v>0</v>
      </c>
      <c r="AAK63">
        <v>0</v>
      </c>
      <c r="AAL63">
        <v>0</v>
      </c>
      <c r="AAM63">
        <v>0</v>
      </c>
      <c r="AAN63">
        <v>0</v>
      </c>
      <c r="AAO63">
        <v>0</v>
      </c>
      <c r="AAP63">
        <v>0</v>
      </c>
      <c r="AAQ63">
        <v>0</v>
      </c>
      <c r="AAR63">
        <v>0</v>
      </c>
      <c r="AAS63">
        <v>0</v>
      </c>
      <c r="AAT63">
        <v>0</v>
      </c>
      <c r="AAU63">
        <v>0</v>
      </c>
      <c r="AAV63">
        <v>0</v>
      </c>
      <c r="AAW63">
        <v>0</v>
      </c>
      <c r="AAX63">
        <v>0</v>
      </c>
      <c r="AAY63">
        <v>0</v>
      </c>
      <c r="AAZ63">
        <v>0</v>
      </c>
      <c r="ABA63">
        <v>0</v>
      </c>
      <c r="ABB63">
        <v>0</v>
      </c>
      <c r="ABC63">
        <v>0</v>
      </c>
      <c r="ABD63">
        <v>0</v>
      </c>
      <c r="ABE63">
        <v>0</v>
      </c>
      <c r="ABF63">
        <v>0</v>
      </c>
      <c r="ABG63">
        <v>0</v>
      </c>
      <c r="ABH63">
        <v>0</v>
      </c>
      <c r="ABI63">
        <v>0</v>
      </c>
      <c r="ABJ63">
        <v>0</v>
      </c>
      <c r="ABK63">
        <v>0</v>
      </c>
      <c r="ABL63">
        <v>0</v>
      </c>
      <c r="ABM63">
        <v>0</v>
      </c>
      <c r="ABN63">
        <v>0</v>
      </c>
      <c r="ABO63">
        <v>0</v>
      </c>
      <c r="ABP63">
        <v>0</v>
      </c>
      <c r="ABQ63">
        <v>0</v>
      </c>
      <c r="ABR63">
        <v>0</v>
      </c>
      <c r="ABS63">
        <v>0</v>
      </c>
      <c r="ABT63">
        <v>0</v>
      </c>
      <c r="ABU63">
        <v>0</v>
      </c>
      <c r="ABV63">
        <v>0</v>
      </c>
      <c r="ABW63">
        <v>0</v>
      </c>
      <c r="ABX63">
        <v>0</v>
      </c>
      <c r="ABY63">
        <v>0</v>
      </c>
      <c r="ABZ63">
        <v>0</v>
      </c>
      <c r="ACA63">
        <v>0</v>
      </c>
      <c r="ACB63">
        <v>0</v>
      </c>
      <c r="ACC63">
        <v>0</v>
      </c>
      <c r="ACD63">
        <v>0</v>
      </c>
      <c r="ACE63">
        <v>0</v>
      </c>
      <c r="ACF63">
        <v>0</v>
      </c>
      <c r="ACG63">
        <v>0</v>
      </c>
      <c r="ACH63">
        <v>0</v>
      </c>
      <c r="ACI63">
        <v>0</v>
      </c>
      <c r="ACJ63">
        <v>0</v>
      </c>
      <c r="ACK63">
        <v>0</v>
      </c>
      <c r="ACL63">
        <v>0</v>
      </c>
      <c r="ACM63">
        <v>0</v>
      </c>
      <c r="ACN63">
        <v>0</v>
      </c>
      <c r="ACO63">
        <v>0</v>
      </c>
      <c r="ACP63">
        <v>0</v>
      </c>
      <c r="ACQ63">
        <v>0</v>
      </c>
    </row>
    <row r="64" spans="2:771" x14ac:dyDescent="0.25">
      <c r="B64">
        <f>IF(A64='Clinical resources'!B67,0,1)</f>
        <v>0</v>
      </c>
      <c r="C64">
        <f>'Clinical resources'!D67</f>
        <v>0</v>
      </c>
      <c r="H64" t="str">
        <f>ROW(H61)&amp;". "&amp;'Clinical resources'!B67</f>
        <v xml:space="preserve">61. </v>
      </c>
      <c r="J64" t="str" cm="1">
        <f t="array" ref="J64">IF(SUM(IF('Clinical resources'!L67:P67="X",1,0)*'Clinical resources'!L$4:P$4)&gt;0,"X","")</f>
        <v/>
      </c>
      <c r="K64" t="str" cm="1">
        <f t="array" ref="K64">IF(SUM(IF('Clinical resources'!Q67:U67="X",1,0)*'Clinical resources'!Q$4:U$4)&gt;0,"X","")</f>
        <v/>
      </c>
      <c r="L64" t="str" cm="1">
        <f t="array" ref="L64">IF(SUM(IF('Clinical resources'!V67:Z67="X",1,0)*'Clinical resources'!V$4:Z$4)&gt;0,"X","")</f>
        <v/>
      </c>
      <c r="M64" t="str" cm="1">
        <f t="array" ref="M64">IF(SUM(IF('Clinical resources'!AA67:AE67="X",1,0)*'Clinical resources'!AA$4:AE$4)&gt;0,"X","")</f>
        <v/>
      </c>
      <c r="N64" t="str" cm="1">
        <f t="array" ref="N64">IF(SUM(IF('Clinical resources'!AF67:AJ67="X",1,0)*'Clinical resources'!AF$4:AJ$4)&gt;0,"X","")</f>
        <v/>
      </c>
      <c r="O64" t="str" cm="1">
        <f t="array" ref="O64">IF(SUM(IF('Clinical resources'!AK67:AO67="X",1,0)*'Clinical resources'!AK$4:AO$4)&gt;0,"X","")</f>
        <v/>
      </c>
      <c r="P64" t="str" cm="1">
        <f t="array" ref="P64">IF(SUM(IF('Clinical resources'!AP67:AT67="X",1,0)*'Clinical resources'!AP$4:AT$4)&gt;0,"X","")</f>
        <v/>
      </c>
      <c r="Q64" t="str" cm="1">
        <f t="array" ref="Q64">IF(SUM(IF('Clinical resources'!AU67:AY67="X",1,0)*'Clinical resources'!AU$4:AY$4)&gt;0,"X","")</f>
        <v/>
      </c>
      <c r="R64" t="str" cm="1">
        <f t="array" ref="R64">IF(SUM(IF('Clinical resources'!AZ67:BD67="X",1,0)*'Clinical resources'!AZ$4:BD$4)&gt;0,"X","")</f>
        <v/>
      </c>
      <c r="S64" t="str" cm="1">
        <f t="array" ref="S64">IF(SUM(IF('Clinical resources'!BE67:BI67="X",1,0)*'Clinical resources'!BE$4:BI$4)&gt;0,"X","")</f>
        <v/>
      </c>
      <c r="T64" t="str" cm="1">
        <f t="array" ref="T64">IF(SUM(IF('Clinical resources'!BJ67:BN67="X",1,0)*'Clinical resources'!BJ$4:BN$4)&gt;0,"X","")</f>
        <v/>
      </c>
      <c r="U64" t="str" cm="1">
        <f t="array" ref="U64">IF(SUM(IF('Clinical resources'!BO67:BS67="X",1,0)*'Clinical resources'!BO$4:BS$4)&gt;0,"X","")</f>
        <v/>
      </c>
      <c r="V64" t="str" cm="1">
        <f t="array" ref="V64">IF(SUM(IF('Clinical resources'!BT67:BX67="X",1,0)*'Clinical resources'!BT$4:BX$4)&gt;0,"X","")</f>
        <v/>
      </c>
      <c r="W64" t="str" cm="1">
        <f t="array" ref="W64">IF(SUM(IF('Clinical resources'!BY67:CC67="X",1,0)*'Clinical resources'!BY$4:CC$4)&gt;0,"X","")</f>
        <v/>
      </c>
      <c r="X64" t="str" cm="1">
        <f t="array" ref="X64">IF(SUM(IF('Clinical resources'!CD67:CH67="X",1,0)*'Clinical resources'!CD$4:CH$4)&gt;0,"X","")</f>
        <v/>
      </c>
      <c r="AA64">
        <f t="array" ref="AA64">SUM('Clinical resources'!$L$4:$P$4*IF('Clinical resources'!$L67:$P67="X",1,0))</f>
        <v>0</v>
      </c>
      <c r="AB64">
        <f t="array" ref="AB64">SUM('Clinical resources'!$Q$4:$U$4*IF('Clinical resources'!$Q67:$U67="X",1,0))</f>
        <v>0</v>
      </c>
      <c r="AC64">
        <f t="array" ref="AC64">SUM('Clinical resources'!$V$4:$Z$4*IF('Clinical resources'!$V67:$Z67="X",1,0))</f>
        <v>0</v>
      </c>
      <c r="AD64">
        <f t="array" ref="AD64">SUM('Clinical resources'!$AA$4:$AE$4*IF('Clinical resources'!$AA67:$AE67="X",1,0))</f>
        <v>0</v>
      </c>
      <c r="AE64">
        <f t="array" ref="AE64">SUM('Clinical resources'!$AF$4:$AJ$4*IF('Clinical resources'!$AF67:$AJ67="X",1,0))</f>
        <v>0</v>
      </c>
      <c r="AF64">
        <f t="array" ref="AF64">SUM('Clinical resources'!$AK$4:$AO$4*IF('Clinical resources'!$AK67:$AO67="X",1,0))</f>
        <v>0</v>
      </c>
      <c r="AG64">
        <f t="array" ref="AG64">SUM('Clinical resources'!$AP$4:$AT$4*IF('Clinical resources'!$AP67:$AT67="X",1,0))</f>
        <v>0</v>
      </c>
      <c r="AH64">
        <f t="array" ref="AH64">SUM('Clinical resources'!$AU$4:$AY$4*IF('Clinical resources'!$AU67:$AY67="X",1,0))</f>
        <v>0</v>
      </c>
      <c r="AI64">
        <f t="array" ref="AI64">SUM('Clinical resources'!$AZ$4:$BD$4*IF('Clinical resources'!$AZ67:$BD67="X",1,0))</f>
        <v>0</v>
      </c>
      <c r="AJ64">
        <f t="array" ref="AJ64">SUM('Clinical resources'!$BE$4:$BI$4*IF('Clinical resources'!$BE67:$BI67="X",1,0))</f>
        <v>0</v>
      </c>
      <c r="AK64">
        <f t="array" ref="AK64">SUM('Clinical resources'!$BJ$4:$BN$4*IF('Clinical resources'!$BJ67:$BN67="X",1,0))</f>
        <v>0</v>
      </c>
      <c r="AL64">
        <f t="array" ref="AL64">SUM('Clinical resources'!$BO$4:$BS$4*IF('Clinical resources'!$BO67:$BS67="X",1,0))</f>
        <v>0</v>
      </c>
      <c r="AM64">
        <f t="array" ref="AM64">SUM('Clinical resources'!$BT$4:$BX$4*IF('Clinical resources'!$BT67:$BX67="X",1,0))</f>
        <v>0</v>
      </c>
      <c r="AN64">
        <f t="array" ref="AN64">SUM('Clinical resources'!$BY$4:$CC$4*IF('Clinical resources'!$BY67:$CC67="X",1,0))</f>
        <v>0</v>
      </c>
      <c r="AO64">
        <f t="array" ref="AO64">SUM('Clinical resources'!$CD$4:$CH$4*IF('Clinical resources'!$CD67:$CH67="X",1,0))</f>
        <v>0</v>
      </c>
      <c r="AS64" cm="1">
        <f t="array" ref="AS64">IF(SUM(IF($J64:$X64=TRANSPOSE('Capacity Backing (Hide)2'!B$67:B$81),1,0))&gt;0,1,0)</f>
        <v>0</v>
      </c>
      <c r="AT64" cm="1">
        <f t="array" ref="AT64">IF(SUM(IF($J64:$X64=TRANSPOSE('Capacity Backing (Hide)2'!C$67:C$81),1,0))&gt;0,1,0)</f>
        <v>0</v>
      </c>
      <c r="AU64" cm="1">
        <f t="array" ref="AU64">IF(SUM(IF($J64:$X64=TRANSPOSE('Capacity Backing (Hide)2'!D$67:D$81),1,0))&gt;0,1,0)</f>
        <v>0</v>
      </c>
      <c r="AV64" cm="1">
        <f t="array" ref="AV64">IF(SUM(IF($J64:$X64=TRANSPOSE('Capacity Backing (Hide)2'!E$67:E$81),1,0))&gt;0,1,0)</f>
        <v>0</v>
      </c>
      <c r="AW64" cm="1">
        <f t="array" ref="AW64">IF(SUM(IF($J64:$X64=TRANSPOSE('Capacity Backing (Hide)2'!F$67:F$81),1,0))&gt;0,1,0)</f>
        <v>0</v>
      </c>
      <c r="AX64" cm="1">
        <f t="array" ref="AX64">IF(SUM(IF($J64:$X64=TRANSPOSE('Capacity Backing (Hide)2'!G$67:G$81),1,0))&gt;0,1,0)</f>
        <v>0</v>
      </c>
      <c r="AY64" cm="1">
        <f t="array" ref="AY64">IF(SUM(IF($J64:$X64=TRANSPOSE('Capacity Backing (Hide)2'!H$67:H$81),1,0))&gt;0,1,0)</f>
        <v>0</v>
      </c>
      <c r="AZ64" cm="1">
        <f t="array" ref="AZ64">IF(SUM(IF($J64:$X64=TRANSPOSE('Capacity Backing (Hide)2'!I$67:I$81),1,0))&gt;0,1,0)</f>
        <v>0</v>
      </c>
      <c r="BA64" cm="1">
        <f t="array" ref="BA64">IF(SUM(IF($J64:$X64=TRANSPOSE('Capacity Backing (Hide)2'!J$67:J$81),1,0))&gt;0,1,0)</f>
        <v>0</v>
      </c>
      <c r="BB64" cm="1">
        <f t="array" ref="BB64">IF(SUM(IF($J64:$X64=TRANSPOSE('Capacity Backing (Hide)2'!K$67:K$81),1,0))&gt;0,1,0)</f>
        <v>0</v>
      </c>
      <c r="BC64" cm="1">
        <f t="array" ref="BC64">IF(SUM(IF($J64:$X64=TRANSPOSE('Capacity Backing (Hide)2'!L$67:L$81),1,0))&gt;0,1,0)</f>
        <v>0</v>
      </c>
      <c r="BD64" cm="1">
        <f t="array" ref="BD64">IF(SUM(IF($J64:$X64=TRANSPOSE('Capacity Backing (Hide)2'!M$67:M$81),1,0))&gt;0,1,0)</f>
        <v>0</v>
      </c>
      <c r="BE64" cm="1">
        <f t="array" ref="BE64">IF(SUM(IF($J64:$X64=TRANSPOSE('Capacity Backing (Hide)2'!N$67:N$81),1,0))&gt;0,1,0)</f>
        <v>0</v>
      </c>
      <c r="BF64" cm="1">
        <f t="array" ref="BF64">IF(SUM(IF($J64:$X64=TRANSPOSE('Capacity Backing (Hide)2'!O$67:O$81),1,0))&gt;0,1,0)</f>
        <v>0</v>
      </c>
      <c r="BG64" cm="1">
        <f t="array" ref="BG64">IF(SUM(IF($J64:$X64=TRANSPOSE('Capacity Backing (Hide)2'!P$67:P$81),1,0))&gt;0,1,0)</f>
        <v>0</v>
      </c>
      <c r="BH64" cm="1">
        <f t="array" ref="BH64">IF(SUM(IF($J64:$X64=TRANSPOSE('Capacity Backing (Hide)2'!Q$67:Q$81),1,0))&gt;0,1,0)</f>
        <v>0</v>
      </c>
      <c r="BI64" cm="1">
        <f t="array" ref="BI64">IF(SUM(IF($J64:$X64=TRANSPOSE('Capacity Backing (Hide)2'!R$67:R$81),1,0))&gt;0,1,0)</f>
        <v>0</v>
      </c>
      <c r="BJ64" cm="1">
        <f t="array" ref="BJ64">IF(SUM(IF($J64:$X64=TRANSPOSE('Capacity Backing (Hide)2'!S$67:S$81),1,0))&gt;0,1,0)</f>
        <v>0</v>
      </c>
      <c r="BK64" cm="1">
        <f t="array" ref="BK64">IF(SUM(IF($J64:$X64=TRANSPOSE('Capacity Backing (Hide)2'!T$67:T$81),1,0))&gt;0,1,0)</f>
        <v>0</v>
      </c>
      <c r="BL64" cm="1">
        <f t="array" ref="BL64">IF(SUM(IF($J64:$X64=TRANSPOSE('Capacity Backing (Hide)2'!U$67:U$81),1,0))&gt;0,1,0)</f>
        <v>0</v>
      </c>
      <c r="BM64" cm="1">
        <f t="array" ref="BM64">IF(SUM(IF($J64:$X64=TRANSPOSE('Capacity Backing (Hide)2'!V$67:V$81),1,0))&gt;0,1,0)</f>
        <v>0</v>
      </c>
      <c r="BN64" cm="1">
        <f t="array" ref="BN64">IF(SUM(IF($J64:$X64=TRANSPOSE('Capacity Backing (Hide)2'!W$67:W$81),1,0))&gt;0,1,0)</f>
        <v>0</v>
      </c>
      <c r="BO64" cm="1">
        <f t="array" ref="BO64">IF(SUM(IF($J64:$X64=TRANSPOSE('Capacity Backing (Hide)2'!X$67:X$81),1,0))&gt;0,1,0)</f>
        <v>0</v>
      </c>
      <c r="BP64" cm="1">
        <f t="array" ref="BP64">IF(SUM(IF($J64:$X64=TRANSPOSE('Capacity Backing (Hide)2'!Y$67:Y$81),1,0))&gt;0,1,0)</f>
        <v>0</v>
      </c>
      <c r="BQ64" cm="1">
        <f t="array" ref="BQ64">IF(SUM(IF($J64:$X64=TRANSPOSE('Capacity Backing (Hide)2'!Z$67:Z$81),1,0))&gt;0,1,0)</f>
        <v>0</v>
      </c>
      <c r="BR64" cm="1">
        <f t="array" ref="BR64">IF(SUM(IF($J64:$X64=TRANSPOSE('Capacity Backing (Hide)2'!AA$67:AA$81),1,0))&gt;0,1,0)</f>
        <v>0</v>
      </c>
      <c r="BS64" cm="1">
        <f t="array" ref="BS64">IF(SUM(IF($J64:$X64=TRANSPOSE('Capacity Backing (Hide)2'!AB$67:AB$81),1,0))&gt;0,1,0)</f>
        <v>0</v>
      </c>
      <c r="BT64" cm="1">
        <f t="array" ref="BT64">IF(SUM(IF($J64:$X64=TRANSPOSE('Capacity Backing (Hide)2'!AC$67:AC$81),1,0))&gt;0,1,0)</f>
        <v>0</v>
      </c>
      <c r="BU64" cm="1">
        <f t="array" ref="BU64">IF(SUM(IF($J64:$X64=TRANSPOSE('Capacity Backing (Hide)2'!AD$67:AD$81),1,0))&gt;0,1,0)</f>
        <v>0</v>
      </c>
      <c r="BV64" cm="1">
        <f t="array" ref="BV64">IF(SUM(IF($J64:$X64=TRANSPOSE('Capacity Backing (Hide)2'!AE$67:AE$81),1,0))&gt;0,1,0)</f>
        <v>0</v>
      </c>
      <c r="BW64" cm="1">
        <f t="array" ref="BW64">IF(SUM(IF($J64:$X64=TRANSPOSE('Capacity Backing (Hide)2'!AF$67:AF$81),1,0))&gt;0,1,0)</f>
        <v>0</v>
      </c>
      <c r="BX64" cm="1">
        <f t="array" ref="BX64">IF(SUM(IF($J64:$X64=TRANSPOSE('Capacity Backing (Hide)2'!AG$67:AG$81),1,0))&gt;0,1,0)</f>
        <v>0</v>
      </c>
      <c r="BY64" cm="1">
        <f t="array" ref="BY64">IF(SUM(IF($J64:$X64=TRANSPOSE('Capacity Backing (Hide)2'!AH$67:AH$81),1,0))&gt;0,1,0)</f>
        <v>0</v>
      </c>
      <c r="BZ64" cm="1">
        <f t="array" ref="BZ64">IF(SUM(IF($J64:$X64=TRANSPOSE('Capacity Backing (Hide)2'!AI$67:AI$81),1,0))&gt;0,1,0)</f>
        <v>0</v>
      </c>
      <c r="CA64" cm="1">
        <f t="array" ref="CA64">IF(SUM(IF($J64:$X64=TRANSPOSE('Capacity Backing (Hide)2'!AJ$67:AJ$81),1,0))&gt;0,1,0)</f>
        <v>0</v>
      </c>
      <c r="CB64" cm="1">
        <f t="array" ref="CB64">IF(SUM(IF($J64:$X64=TRANSPOSE('Capacity Backing (Hide)2'!AK$67:AK$81),1,0))&gt;0,1,0)</f>
        <v>0</v>
      </c>
      <c r="CC64" cm="1">
        <f t="array" ref="CC64">IF(SUM(IF($J64:$X64=TRANSPOSE('Capacity Backing (Hide)2'!AL$67:AL$81),1,0))&gt;0,1,0)</f>
        <v>0</v>
      </c>
      <c r="CD64" cm="1">
        <f t="array" ref="CD64">IF(SUM(IF($J64:$X64=TRANSPOSE('Capacity Backing (Hide)2'!AM$67:AM$81),1,0))&gt;0,1,0)</f>
        <v>0</v>
      </c>
      <c r="CE64" cm="1">
        <f t="array" ref="CE64">IF(SUM(IF($J64:$X64=TRANSPOSE('Capacity Backing (Hide)2'!AN$67:AN$81),1,0))&gt;0,1,0)</f>
        <v>0</v>
      </c>
      <c r="CF64" cm="1">
        <f t="array" ref="CF64">IF(SUM(IF($J64:$X64=TRANSPOSE('Capacity Backing (Hide)2'!AO$67:AO$81),1,0))&gt;0,1,0)</f>
        <v>0</v>
      </c>
      <c r="CG64" cm="1">
        <f t="array" ref="CG64">IF(SUM(IF($J64:$X64=TRANSPOSE('Capacity Backing (Hide)2'!AP$67:AP$81),1,0))&gt;0,1,0)</f>
        <v>0</v>
      </c>
      <c r="CH64" cm="1">
        <f t="array" ref="CH64">IF(SUM(IF($J64:$X64=TRANSPOSE('Capacity Backing (Hide)2'!AQ$67:AQ$81),1,0))&gt;0,1,0)</f>
        <v>0</v>
      </c>
      <c r="CI64" cm="1">
        <f t="array" ref="CI64">IF(SUM(IF($J64:$X64=TRANSPOSE('Capacity Backing (Hide)2'!AR$67:AR$81),1,0))&gt;0,1,0)</f>
        <v>0</v>
      </c>
      <c r="CJ64" cm="1">
        <f t="array" ref="CJ64">IF(SUM(IF($J64:$X64=TRANSPOSE('Capacity Backing (Hide)2'!AS$67:AS$81),1,0))&gt;0,1,0)</f>
        <v>0</v>
      </c>
      <c r="CK64" cm="1">
        <f t="array" ref="CK64">IF(SUM(IF($J64:$X64=TRANSPOSE('Capacity Backing (Hide)2'!AT$67:AT$81),1,0))&gt;0,1,0)</f>
        <v>0</v>
      </c>
      <c r="CL64" cm="1">
        <f t="array" ref="CL64">IF(SUM(IF($J64:$X64=TRANSPOSE('Capacity Backing (Hide)2'!AU$67:AU$81),1,0))&gt;0,1,0)</f>
        <v>0</v>
      </c>
      <c r="CM64" cm="1">
        <f t="array" ref="CM64">IF(SUM(IF($J64:$X64=TRANSPOSE('Capacity Backing (Hide)2'!AV$67:AV$81),1,0))&gt;0,1,0)</f>
        <v>0</v>
      </c>
      <c r="CN64" cm="1">
        <f t="array" ref="CN64">IF(SUM(IF($J64:$X64=TRANSPOSE('Capacity Backing (Hide)2'!AW$67:AW$81),1,0))&gt;0,1,0)</f>
        <v>0</v>
      </c>
      <c r="CO64" cm="1">
        <f t="array" ref="CO64">IF(SUM(IF($J64:$X64=TRANSPOSE('Capacity Backing (Hide)2'!AX$67:AX$81),1,0))&gt;0,1,0)</f>
        <v>0</v>
      </c>
      <c r="CP64" cm="1">
        <f t="array" ref="CP64">IF(SUM(IF($J64:$X64=TRANSPOSE('Capacity Backing (Hide)2'!AY$67:AY$81),1,0))&gt;0,1,0)</f>
        <v>0</v>
      </c>
      <c r="CQ64" cm="1">
        <f t="array" ref="CQ64">IF(SUM(IF($J64:$X64=TRANSPOSE('Capacity Backing (Hide)2'!AZ$67:AZ$81),1,0))&gt;0,1,0)</f>
        <v>0</v>
      </c>
      <c r="CR64" cm="1">
        <f t="array" ref="CR64">IF(SUM(IF($J64:$X64=TRANSPOSE('Capacity Backing (Hide)2'!BA$67:BA$81),1,0))&gt;0,1,0)</f>
        <v>0</v>
      </c>
      <c r="CS64" cm="1">
        <f t="array" ref="CS64">IF(SUM(IF($J64:$X64=TRANSPOSE('Capacity Backing (Hide)2'!BB$67:BB$81),1,0))&gt;0,1,0)</f>
        <v>0</v>
      </c>
      <c r="CT64" cm="1">
        <f t="array" ref="CT64">IF(SUM(IF($J64:$X64=TRANSPOSE('Capacity Backing (Hide)2'!BC$67:BC$81),1,0))&gt;0,1,0)</f>
        <v>0</v>
      </c>
      <c r="CU64" cm="1">
        <f t="array" ref="CU64">IF(SUM(IF($J64:$X64=TRANSPOSE('Capacity Backing (Hide)2'!BD$67:BD$81),1,0))&gt;0,1,0)</f>
        <v>0</v>
      </c>
      <c r="CV64" cm="1">
        <f t="array" ref="CV64">IF(SUM(IF($J64:$X64=TRANSPOSE('Capacity Backing (Hide)2'!BE$67:BE$81),1,0))&gt;0,1,0)</f>
        <v>0</v>
      </c>
      <c r="CW64" cm="1">
        <f t="array" ref="CW64">IF(SUM(IF($J64:$X64=TRANSPOSE('Capacity Backing (Hide)2'!BF$67:BF$81),1,0))&gt;0,1,0)</f>
        <v>0</v>
      </c>
      <c r="CX64" cm="1">
        <f t="array" ref="CX64">IF(SUM(IF($J64:$X64=TRANSPOSE('Capacity Backing (Hide)2'!BG$67:BG$81),1,0))&gt;0,1,0)</f>
        <v>0</v>
      </c>
      <c r="CY64" cm="1">
        <f t="array" ref="CY64">IF(SUM(IF($J64:$X64=TRANSPOSE('Capacity Backing (Hide)2'!BH$67:BH$81),1,0))&gt;0,1,0)</f>
        <v>0</v>
      </c>
      <c r="CZ64" cm="1">
        <f t="array" ref="CZ64">IF(SUM(IF($J64:$X64=TRANSPOSE('Capacity Backing (Hide)2'!BI$67:BI$81),1,0))&gt;0,1,0)</f>
        <v>0</v>
      </c>
      <c r="DA64" cm="1">
        <f t="array" ref="DA64">IF(SUM(IF($J64:$X64=TRANSPOSE('Capacity Backing (Hide)2'!BJ$67:BJ$81),1,0))&gt;0,1,0)</f>
        <v>0</v>
      </c>
      <c r="DB64" cm="1">
        <f t="array" ref="DB64">IF(SUM(IF($J64:$X64=TRANSPOSE('Capacity Backing (Hide)2'!BK$67:BK$81),1,0))&gt;0,1,0)</f>
        <v>0</v>
      </c>
      <c r="DC64" cm="1">
        <f t="array" ref="DC64">IF(SUM(IF($J64:$X64=TRANSPOSE('Capacity Backing (Hide)2'!BL$67:BL$81),1,0))&gt;0,1,0)</f>
        <v>0</v>
      </c>
      <c r="DD64" cm="1">
        <f t="array" ref="DD64">IF(SUM(IF($J64:$X64=TRANSPOSE('Capacity Backing (Hide)2'!BM$67:BM$81),1,0))&gt;0,1,0)</f>
        <v>0</v>
      </c>
      <c r="DE64" cm="1">
        <f t="array" ref="DE64">IF(SUM(IF($J64:$X64=TRANSPOSE('Capacity Backing (Hide)2'!BN$67:BN$81),1,0))&gt;0,1,0)</f>
        <v>0</v>
      </c>
      <c r="DF64" cm="1">
        <f t="array" ref="DF64">IF(SUM(IF($J64:$X64=TRANSPOSE('Capacity Backing (Hide)2'!BO$67:BO$81),1,0))&gt;0,1,0)</f>
        <v>0</v>
      </c>
      <c r="DG64" cm="1">
        <f t="array" ref="DG64">IF(SUM(IF($J64:$X64=TRANSPOSE('Capacity Backing (Hide)2'!BP$67:BP$81),1,0))&gt;0,1,0)</f>
        <v>0</v>
      </c>
      <c r="DH64" cm="1">
        <f t="array" ref="DH64">IF(SUM(IF($J64:$X64=TRANSPOSE('Capacity Backing (Hide)2'!BQ$67:BQ$81),1,0))&gt;0,1,0)</f>
        <v>0</v>
      </c>
      <c r="DI64" cm="1">
        <f t="array" ref="DI64">IF(SUM(IF($J64:$X64=TRANSPOSE('Capacity Backing (Hide)2'!BR$67:BR$81),1,0))&gt;0,1,0)</f>
        <v>0</v>
      </c>
      <c r="DJ64" cm="1">
        <f t="array" ref="DJ64">IF(SUM(IF($J64:$X64=TRANSPOSE('Capacity Backing (Hide)2'!BS$67:BS$81),1,0))&gt;0,1,0)</f>
        <v>0</v>
      </c>
      <c r="DK64" cm="1">
        <f t="array" ref="DK64">IF(SUM(IF($J64:$X64=TRANSPOSE('Capacity Backing (Hide)2'!BT$67:BT$81),1,0))&gt;0,1,0)</f>
        <v>0</v>
      </c>
      <c r="DL64" cm="1">
        <f t="array" ref="DL64">IF(SUM(IF($J64:$X64=TRANSPOSE('Capacity Backing (Hide)2'!BU$67:BU$81),1,0))&gt;0,1,0)</f>
        <v>0</v>
      </c>
      <c r="DM64" cm="1">
        <f t="array" ref="DM64">IF(SUM(IF($J64:$X64=TRANSPOSE('Capacity Backing (Hide)2'!BV$67:BV$81),1,0))&gt;0,1,0)</f>
        <v>0</v>
      </c>
      <c r="DN64" cm="1">
        <f t="array" ref="DN64">IF(SUM(IF($J64:$X64=TRANSPOSE('Capacity Backing (Hide)2'!BW$67:BW$81),1,0))&gt;0,1,0)</f>
        <v>0</v>
      </c>
      <c r="DO64" cm="1">
        <f t="array" ref="DO64">IF(SUM(IF($J64:$X64=TRANSPOSE('Capacity Backing (Hide)2'!BX$67:BX$81),1,0))&gt;0,1,0)</f>
        <v>0</v>
      </c>
      <c r="DP64" cm="1">
        <f t="array" ref="DP64">IF(SUM(IF($J64:$X64=TRANSPOSE('Capacity Backing (Hide)2'!BY$67:BY$81),1,0))&gt;0,1,0)</f>
        <v>0</v>
      </c>
      <c r="DQ64" cm="1">
        <f t="array" ref="DQ64">IF(SUM(IF($J64:$X64=TRANSPOSE('Capacity Backing (Hide)2'!BZ$67:BZ$81),1,0))&gt;0,1,0)</f>
        <v>0</v>
      </c>
      <c r="DR64" cm="1">
        <f t="array" ref="DR64">IF(SUM(IF($J64:$X64=TRANSPOSE('Capacity Backing (Hide)2'!CA$67:CA$81),1,0))&gt;0,1,0)</f>
        <v>0</v>
      </c>
      <c r="DS64" cm="1">
        <f t="array" ref="DS64">IF(SUM(IF($J64:$X64=TRANSPOSE('Capacity Backing (Hide)2'!CB$67:CB$81),1,0))&gt;0,1,0)</f>
        <v>0</v>
      </c>
      <c r="DT64" cm="1">
        <f t="array" ref="DT64">IF(SUM(IF($J64:$X64=TRANSPOSE('Capacity Backing (Hide)2'!CC$67:CC$81),1,0))&gt;0,1,0)</f>
        <v>0</v>
      </c>
      <c r="DU64" cm="1">
        <f t="array" ref="DU64">IF(SUM(IF($J64:$X64=TRANSPOSE('Capacity Backing (Hide)2'!CD$67:CD$81),1,0))&gt;0,1,0)</f>
        <v>0</v>
      </c>
      <c r="DV64" cm="1">
        <f t="array" ref="DV64">IF(SUM(IF($J64:$X64=TRANSPOSE('Capacity Backing (Hide)2'!CE$67:CE$81),1,0))&gt;0,1,0)</f>
        <v>0</v>
      </c>
      <c r="DW64" cm="1">
        <f t="array" ref="DW64">IF(SUM(IF($J64:$X64=TRANSPOSE('Capacity Backing (Hide)2'!CF$67:CF$81),1,0))&gt;0,1,0)</f>
        <v>0</v>
      </c>
      <c r="DX64" cm="1">
        <f t="array" ref="DX64">IF(SUM(IF($J64:$X64=TRANSPOSE('Capacity Backing (Hide)2'!CG$67:CG$81),1,0))&gt;0,1,0)</f>
        <v>0</v>
      </c>
      <c r="DY64" cm="1">
        <f t="array" ref="DY64">IF(SUM(IF($J64:$X64=TRANSPOSE('Capacity Backing (Hide)2'!CH$67:CH$81),1,0))&gt;0,1,0)</f>
        <v>0</v>
      </c>
      <c r="DZ64" cm="1">
        <f t="array" ref="DZ64">IF(SUM(IF($J64:$X64=TRANSPOSE('Capacity Backing (Hide)2'!CI$67:CI$81),1,0))&gt;0,1,0)</f>
        <v>0</v>
      </c>
      <c r="EA64" cm="1">
        <f t="array" ref="EA64">IF(SUM(IF($J64:$X64=TRANSPOSE('Capacity Backing (Hide)2'!CJ$67:CJ$81),1,0))&gt;0,1,0)</f>
        <v>0</v>
      </c>
      <c r="EB64" cm="1">
        <f t="array" ref="EB64">IF(SUM(IF($J64:$X64=TRANSPOSE('Capacity Backing (Hide)2'!CK$67:CK$81),1,0))&gt;0,1,0)</f>
        <v>0</v>
      </c>
      <c r="EC64" cm="1">
        <f t="array" ref="EC64">IF(SUM(IF($J64:$X64=TRANSPOSE('Capacity Backing (Hide)2'!CL$67:CL$81),1,0))&gt;0,1,0)</f>
        <v>0</v>
      </c>
      <c r="ED64" cm="1">
        <f t="array" ref="ED64">IF(SUM(IF($J64:$X64=TRANSPOSE('Capacity Backing (Hide)2'!CM$67:CM$81),1,0))&gt;0,1,0)</f>
        <v>0</v>
      </c>
      <c r="EE64" cm="1">
        <f t="array" ref="EE64">IF(SUM(IF($J64:$X64=TRANSPOSE('Capacity Backing (Hide)2'!CN$67:CN$81),1,0))&gt;0,1,0)</f>
        <v>0</v>
      </c>
      <c r="EF64" cm="1">
        <f t="array" ref="EF64">IF(SUM(IF($J64:$X64=TRANSPOSE('Capacity Backing (Hide)2'!CO$67:CO$81),1,0))&gt;0,1,0)</f>
        <v>0</v>
      </c>
      <c r="EG64" cm="1">
        <f t="array" ref="EG64">IF(SUM(IF($J64:$X64=TRANSPOSE('Capacity Backing (Hide)2'!CP$67:CP$81),1,0))&gt;0,1,0)</f>
        <v>0</v>
      </c>
      <c r="EH64" cm="1">
        <f t="array" ref="EH64">IF(SUM(IF($J64:$X64=TRANSPOSE('Capacity Backing (Hide)2'!CQ$67:CQ$81),1,0))&gt;0,1,0)</f>
        <v>0</v>
      </c>
      <c r="EI64" cm="1">
        <f t="array" ref="EI64">IF(SUM(IF($J64:$X64=TRANSPOSE('Capacity Backing (Hide)2'!CR$67:CR$81),1,0))&gt;0,1,0)</f>
        <v>0</v>
      </c>
      <c r="EJ64" cm="1">
        <f t="array" ref="EJ64">IF(SUM(IF($J64:$X64=TRANSPOSE('Capacity Backing (Hide)2'!CS$67:CS$81),1,0))&gt;0,1,0)</f>
        <v>0</v>
      </c>
      <c r="EK64" cm="1">
        <f t="array" ref="EK64">IF(SUM(IF($J64:$X64=TRANSPOSE('Capacity Backing (Hide)2'!CT$67:CT$81),1,0))&gt;0,1,0)</f>
        <v>0</v>
      </c>
      <c r="EL64" cm="1">
        <f t="array" ref="EL64">IF(SUM(IF($J64:$X64=TRANSPOSE('Capacity Backing (Hide)2'!CU$67:CU$81),1,0))&gt;0,1,0)</f>
        <v>0</v>
      </c>
      <c r="EM64" cm="1">
        <f t="array" ref="EM64">IF(SUM(IF($J64:$X64=TRANSPOSE('Capacity Backing (Hide)2'!CV$67:CV$81),1,0))&gt;0,1,0)</f>
        <v>0</v>
      </c>
      <c r="EN64" cm="1">
        <f t="array" ref="EN64">IF(SUM(IF($J64:$X64=TRANSPOSE('Capacity Backing (Hide)2'!CW$67:CW$81),1,0))&gt;0,1,0)</f>
        <v>0</v>
      </c>
      <c r="EQ64" cm="1">
        <f t="array" ref="EQ64">IF(SUM(IF($J64:$X64=TRANSPOSE('Capacity Backing (Hide)2'!B$203:B$217),1,0))&gt;0,1,0)</f>
        <v>0</v>
      </c>
      <c r="ER64" cm="1">
        <f t="array" ref="ER64">IF(SUM(IF($J64:$X64=TRANSPOSE('Capacity Backing (Hide)2'!C$203:C$217),1,0))&gt;0,1,0)</f>
        <v>0</v>
      </c>
      <c r="ES64" cm="1">
        <f t="array" ref="ES64">IF(SUM(IF($J64:$X64=TRANSPOSE('Capacity Backing (Hide)2'!D$203:D$217),1,0))&gt;0,1,0)</f>
        <v>0</v>
      </c>
      <c r="ET64" cm="1">
        <f t="array" ref="ET64">IF(SUM(IF($J64:$X64=TRANSPOSE('Capacity Backing (Hide)2'!E$203:E$217),1,0))&gt;0,1,0)</f>
        <v>0</v>
      </c>
      <c r="EU64" cm="1">
        <f t="array" ref="EU64">IF(SUM(IF($J64:$X64=TRANSPOSE('Capacity Backing (Hide)2'!F$203:F$217),1,0))&gt;0,1,0)</f>
        <v>0</v>
      </c>
      <c r="EV64" cm="1">
        <f t="array" ref="EV64">IF(SUM(IF($J64:$X64=TRANSPOSE('Capacity Backing (Hide)2'!G$203:G$217),1,0))&gt;0,1,0)</f>
        <v>0</v>
      </c>
      <c r="EW64" cm="1">
        <f t="array" ref="EW64">IF(SUM(IF($J64:$X64=TRANSPOSE('Capacity Backing (Hide)2'!H$203:H$217),1,0))&gt;0,1,0)</f>
        <v>0</v>
      </c>
      <c r="EX64" cm="1">
        <f t="array" ref="EX64">IF(SUM(IF($J64:$X64=TRANSPOSE('Capacity Backing (Hide)2'!I$203:I$217),1,0))&gt;0,1,0)</f>
        <v>0</v>
      </c>
      <c r="EY64" cm="1">
        <f t="array" ref="EY64">IF(SUM(IF($J64:$X64=TRANSPOSE('Capacity Backing (Hide)2'!J$203:J$217),1,0))&gt;0,1,0)</f>
        <v>0</v>
      </c>
      <c r="EZ64" cm="1">
        <f t="array" ref="EZ64">IF(SUM(IF($J64:$X64=TRANSPOSE('Capacity Backing (Hide)2'!K$203:K$217),1,0))&gt;0,1,0)</f>
        <v>0</v>
      </c>
      <c r="FA64" cm="1">
        <f t="array" ref="FA64">IF(SUM(IF($J64:$X64=TRANSPOSE('Capacity Backing (Hide)2'!L$203:L$217),1,0))&gt;0,1,0)</f>
        <v>0</v>
      </c>
      <c r="FB64" cm="1">
        <f t="array" ref="FB64">IF(SUM(IF($J64:$X64=TRANSPOSE('Capacity Backing (Hide)2'!M$203:M$217),1,0))&gt;0,1,0)</f>
        <v>0</v>
      </c>
      <c r="FC64" cm="1">
        <f t="array" ref="FC64">IF(SUM(IF($J64:$X64=TRANSPOSE('Capacity Backing (Hide)2'!N$203:N$217),1,0))&gt;0,1,0)</f>
        <v>0</v>
      </c>
      <c r="FD64" cm="1">
        <f t="array" ref="FD64">IF(SUM(IF($J64:$X64=TRANSPOSE('Capacity Backing (Hide)2'!O$203:O$217),1,0))&gt;0,1,0)</f>
        <v>0</v>
      </c>
      <c r="FE64" cm="1">
        <f t="array" ref="FE64">IF(SUM(IF($J64:$X64=TRANSPOSE('Capacity Backing (Hide)2'!P$203:P$217),1,0))&gt;0,1,0)</f>
        <v>0</v>
      </c>
      <c r="FF64" cm="1">
        <f t="array" ref="FF64">IF(SUM(IF($J64:$X64=TRANSPOSE('Capacity Backing (Hide)2'!Q$203:Q$217),1,0))&gt;0,1,0)</f>
        <v>0</v>
      </c>
      <c r="FG64" cm="1">
        <f t="array" ref="FG64">IF(SUM(IF($J64:$X64=TRANSPOSE('Capacity Backing (Hide)2'!R$203:R$217),1,0))&gt;0,1,0)</f>
        <v>0</v>
      </c>
      <c r="FH64" cm="1">
        <f t="array" ref="FH64">IF(SUM(IF($J64:$X64=TRANSPOSE('Capacity Backing (Hide)2'!S$203:S$217),1,0))&gt;0,1,0)</f>
        <v>0</v>
      </c>
      <c r="FI64" cm="1">
        <f t="array" ref="FI64">IF(SUM(IF($J64:$X64=TRANSPOSE('Capacity Backing (Hide)2'!T$203:T$217),1,0))&gt;0,1,0)</f>
        <v>0</v>
      </c>
      <c r="FJ64" cm="1">
        <f t="array" ref="FJ64">IF(SUM(IF($J64:$X64=TRANSPOSE('Capacity Backing (Hide)2'!U$203:U$217),1,0))&gt;0,1,0)</f>
        <v>0</v>
      </c>
      <c r="FK64" cm="1">
        <f t="array" ref="FK64">IF(SUM(IF($J64:$X64=TRANSPOSE('Capacity Backing (Hide)2'!V$203:V$217),1,0))&gt;0,1,0)</f>
        <v>0</v>
      </c>
      <c r="FL64" cm="1">
        <f t="array" ref="FL64">IF(SUM(IF($J64:$X64=TRANSPOSE('Capacity Backing (Hide)2'!W$203:W$217),1,0))&gt;0,1,0)</f>
        <v>0</v>
      </c>
      <c r="FM64" cm="1">
        <f t="array" ref="FM64">IF(SUM(IF($J64:$X64=TRANSPOSE('Capacity Backing (Hide)2'!X$203:X$217),1,0))&gt;0,1,0)</f>
        <v>0</v>
      </c>
      <c r="FN64" cm="1">
        <f t="array" ref="FN64">IF(SUM(IF($J64:$X64=TRANSPOSE('Capacity Backing (Hide)2'!Y$203:Y$217),1,0))&gt;0,1,0)</f>
        <v>0</v>
      </c>
      <c r="FO64" cm="1">
        <f t="array" ref="FO64">IF(SUM(IF($J64:$X64=TRANSPOSE('Capacity Backing (Hide)2'!Z$203:Z$217),1,0))&gt;0,1,0)</f>
        <v>0</v>
      </c>
      <c r="FP64" cm="1">
        <f t="array" ref="FP64">IF(SUM(IF($J64:$X64=TRANSPOSE('Capacity Backing (Hide)2'!AA$203:AA$217),1,0))&gt;0,1,0)</f>
        <v>0</v>
      </c>
      <c r="FQ64" cm="1">
        <f t="array" ref="FQ64">IF(SUM(IF($J64:$X64=TRANSPOSE('Capacity Backing (Hide)2'!AB$203:AB$217),1,0))&gt;0,1,0)</f>
        <v>0</v>
      </c>
      <c r="FR64" cm="1">
        <f t="array" ref="FR64">IF(SUM(IF($J64:$X64=TRANSPOSE('Capacity Backing (Hide)2'!AC$203:AC$217),1,0))&gt;0,1,0)</f>
        <v>0</v>
      </c>
      <c r="FS64" cm="1">
        <f t="array" ref="FS64">IF(SUM(IF($J64:$X64=TRANSPOSE('Capacity Backing (Hide)2'!AD$203:AD$217),1,0))&gt;0,1,0)</f>
        <v>0</v>
      </c>
      <c r="FT64" cm="1">
        <f t="array" ref="FT64">IF(SUM(IF($J64:$X64=TRANSPOSE('Capacity Backing (Hide)2'!AE$203:AE$217),1,0))&gt;0,1,0)</f>
        <v>0</v>
      </c>
      <c r="FU64" cm="1">
        <f t="array" ref="FU64">IF(SUM(IF($J64:$X64=TRANSPOSE('Capacity Backing (Hide)2'!AF$203:AF$217),1,0))&gt;0,1,0)</f>
        <v>0</v>
      </c>
      <c r="FV64" cm="1">
        <f t="array" ref="FV64">IF(SUM(IF($J64:$X64=TRANSPOSE('Capacity Backing (Hide)2'!AG$203:AG$217),1,0))&gt;0,1,0)</f>
        <v>0</v>
      </c>
      <c r="FW64" cm="1">
        <f t="array" ref="FW64">IF(SUM(IF($J64:$X64=TRANSPOSE('Capacity Backing (Hide)2'!AH$203:AH$217),1,0))&gt;0,1,0)</f>
        <v>0</v>
      </c>
      <c r="FX64" cm="1">
        <f t="array" ref="FX64">IF(SUM(IF($J64:$X64=TRANSPOSE('Capacity Backing (Hide)2'!AI$203:AI$217),1,0))&gt;0,1,0)</f>
        <v>0</v>
      </c>
      <c r="FY64" cm="1">
        <f t="array" ref="FY64">IF(SUM(IF($J64:$X64=TRANSPOSE('Capacity Backing (Hide)2'!AJ$203:AJ$217),1,0))&gt;0,1,0)</f>
        <v>0</v>
      </c>
      <c r="FZ64" cm="1">
        <f t="array" ref="FZ64">IF(SUM(IF($J64:$X64=TRANSPOSE('Capacity Backing (Hide)2'!AK$203:AK$217),1,0))&gt;0,1,0)</f>
        <v>0</v>
      </c>
      <c r="GA64" cm="1">
        <f t="array" ref="GA64">IF(SUM(IF($J64:$X64=TRANSPOSE('Capacity Backing (Hide)2'!AL$203:AL$217),1,0))&gt;0,1,0)</f>
        <v>0</v>
      </c>
      <c r="GB64" cm="1">
        <f t="array" ref="GB64">IF(SUM(IF($J64:$X64=TRANSPOSE('Capacity Backing (Hide)2'!AM$203:AM$217),1,0))&gt;0,1,0)</f>
        <v>0</v>
      </c>
      <c r="GC64" cm="1">
        <f t="array" ref="GC64">IF(SUM(IF($J64:$X64=TRANSPOSE('Capacity Backing (Hide)2'!AN$203:AN$217),1,0))&gt;0,1,0)</f>
        <v>0</v>
      </c>
      <c r="GD64" cm="1">
        <f t="array" ref="GD64">IF(SUM(IF($J64:$X64=TRANSPOSE('Capacity Backing (Hide)2'!AO$203:AO$217),1,0))&gt;0,1,0)</f>
        <v>0</v>
      </c>
      <c r="GE64" cm="1">
        <f t="array" ref="GE64">IF(SUM(IF($J64:$X64=TRANSPOSE('Capacity Backing (Hide)2'!AP$203:AP$217),1,0))&gt;0,1,0)</f>
        <v>0</v>
      </c>
      <c r="GF64" cm="1">
        <f t="array" ref="GF64">IF(SUM(IF($J64:$X64=TRANSPOSE('Capacity Backing (Hide)2'!AQ$203:AQ$217),1,0))&gt;0,1,0)</f>
        <v>0</v>
      </c>
      <c r="GG64" cm="1">
        <f t="array" ref="GG64">IF(SUM(IF($J64:$X64=TRANSPOSE('Capacity Backing (Hide)2'!AR$203:AR$217),1,0))&gt;0,1,0)</f>
        <v>0</v>
      </c>
      <c r="GH64" cm="1">
        <f t="array" ref="GH64">IF(SUM(IF($J64:$X64=TRANSPOSE('Capacity Backing (Hide)2'!AS$203:AS$217),1,0))&gt;0,1,0)</f>
        <v>0</v>
      </c>
      <c r="GI64" cm="1">
        <f t="array" ref="GI64">IF(SUM(IF($J64:$X64=TRANSPOSE('Capacity Backing (Hide)2'!AT$203:AT$217),1,0))&gt;0,1,0)</f>
        <v>0</v>
      </c>
      <c r="GJ64" cm="1">
        <f t="array" ref="GJ64">IF(SUM(IF($J64:$X64=TRANSPOSE('Capacity Backing (Hide)2'!AU$203:AU$217),1,0))&gt;0,1,0)</f>
        <v>0</v>
      </c>
      <c r="GK64" cm="1">
        <f t="array" ref="GK64">IF(SUM(IF($J64:$X64=TRANSPOSE('Capacity Backing (Hide)2'!AV$203:AV$217),1,0))&gt;0,1,0)</f>
        <v>0</v>
      </c>
      <c r="GL64" cm="1">
        <f t="array" ref="GL64">IF(SUM(IF($J64:$X64=TRANSPOSE('Capacity Backing (Hide)2'!AW$203:AW$217),1,0))&gt;0,1,0)</f>
        <v>0</v>
      </c>
      <c r="GM64" cm="1">
        <f t="array" ref="GM64">IF(SUM(IF($J64:$X64=TRANSPOSE('Capacity Backing (Hide)2'!AX$203:AX$217),1,0))&gt;0,1,0)</f>
        <v>0</v>
      </c>
      <c r="GN64" cm="1">
        <f t="array" ref="GN64">IF(SUM(IF($J64:$X64=TRANSPOSE('Capacity Backing (Hide)2'!AY$203:AY$217),1,0))&gt;0,1,0)</f>
        <v>0</v>
      </c>
      <c r="GO64" cm="1">
        <f t="array" ref="GO64">IF(SUM(IF($J64:$X64=TRANSPOSE('Capacity Backing (Hide)2'!AZ$203:AZ$217),1,0))&gt;0,1,0)</f>
        <v>0</v>
      </c>
      <c r="GP64" cm="1">
        <f t="array" ref="GP64">IF(SUM(IF($J64:$X64=TRANSPOSE('Capacity Backing (Hide)2'!BA$203:BA$217),1,0))&gt;0,1,0)</f>
        <v>0</v>
      </c>
      <c r="GQ64" cm="1">
        <f t="array" ref="GQ64">IF(SUM(IF($J64:$X64=TRANSPOSE('Capacity Backing (Hide)2'!BB$203:BB$217),1,0))&gt;0,1,0)</f>
        <v>0</v>
      </c>
      <c r="GR64" cm="1">
        <f t="array" ref="GR64">IF(SUM(IF($J64:$X64=TRANSPOSE('Capacity Backing (Hide)2'!BC$203:BC$217),1,0))&gt;0,1,0)</f>
        <v>0</v>
      </c>
      <c r="GS64" cm="1">
        <f t="array" ref="GS64">IF(SUM(IF($J64:$X64=TRANSPOSE('Capacity Backing (Hide)2'!BD$203:BD$217),1,0))&gt;0,1,0)</f>
        <v>0</v>
      </c>
      <c r="GT64" cm="1">
        <f t="array" ref="GT64">IF(SUM(IF($J64:$X64=TRANSPOSE('Capacity Backing (Hide)2'!BE$203:BE$217),1,0))&gt;0,1,0)</f>
        <v>0</v>
      </c>
      <c r="GU64" cm="1">
        <f t="array" ref="GU64">IF(SUM(IF($J64:$X64=TRANSPOSE('Capacity Backing (Hide)2'!BF$203:BF$217),1,0))&gt;0,1,0)</f>
        <v>0</v>
      </c>
      <c r="GV64" cm="1">
        <f t="array" ref="GV64">IF(SUM(IF($J64:$X64=TRANSPOSE('Capacity Backing (Hide)2'!BG$203:BG$217),1,0))&gt;0,1,0)</f>
        <v>0</v>
      </c>
      <c r="GW64" cm="1">
        <f t="array" ref="GW64">IF(SUM(IF($J64:$X64=TRANSPOSE('Capacity Backing (Hide)2'!BH$203:BH$217),1,0))&gt;0,1,0)</f>
        <v>0</v>
      </c>
      <c r="GX64" cm="1">
        <f t="array" ref="GX64">IF(SUM(IF($J64:$X64=TRANSPOSE('Capacity Backing (Hide)2'!BI$203:BI$217),1,0))&gt;0,1,0)</f>
        <v>0</v>
      </c>
      <c r="GY64" cm="1">
        <f t="array" ref="GY64">IF(SUM(IF($J64:$X64=TRANSPOSE('Capacity Backing (Hide)2'!BJ$203:BJ$217),1,0))&gt;0,1,0)</f>
        <v>0</v>
      </c>
      <c r="GZ64" cm="1">
        <f t="array" ref="GZ64">IF(SUM(IF($J64:$X64=TRANSPOSE('Capacity Backing (Hide)2'!BK$203:BK$217),1,0))&gt;0,1,0)</f>
        <v>0</v>
      </c>
      <c r="HA64" cm="1">
        <f t="array" ref="HA64">IF(SUM(IF($J64:$X64=TRANSPOSE('Capacity Backing (Hide)2'!BL$203:BL$217),1,0))&gt;0,1,0)</f>
        <v>0</v>
      </c>
      <c r="HB64" cm="1">
        <f t="array" ref="HB64">IF(SUM(IF($J64:$X64=TRANSPOSE('Capacity Backing (Hide)2'!BM$203:BM$217),1,0))&gt;0,1,0)</f>
        <v>0</v>
      </c>
      <c r="HC64" cm="1">
        <f t="array" ref="HC64">IF(SUM(IF($J64:$X64=TRANSPOSE('Capacity Backing (Hide)2'!BN$203:BN$217),1,0))&gt;0,1,0)</f>
        <v>0</v>
      </c>
      <c r="HD64" cm="1">
        <f t="array" ref="HD64">IF(SUM(IF($J64:$X64=TRANSPOSE('Capacity Backing (Hide)2'!BO$203:BO$217),1,0))&gt;0,1,0)</f>
        <v>0</v>
      </c>
      <c r="HE64" cm="1">
        <f t="array" ref="HE64">IF(SUM(IF($J64:$X64=TRANSPOSE('Capacity Backing (Hide)2'!BP$203:BP$217),1,0))&gt;0,1,0)</f>
        <v>0</v>
      </c>
      <c r="HF64" cm="1">
        <f t="array" ref="HF64">IF(SUM(IF($J64:$X64=TRANSPOSE('Capacity Backing (Hide)2'!BQ$203:BQ$217),1,0))&gt;0,1,0)</f>
        <v>0</v>
      </c>
      <c r="HG64" cm="1">
        <f t="array" ref="HG64">IF(SUM(IF($J64:$X64=TRANSPOSE('Capacity Backing (Hide)2'!BR$203:BR$217),1,0))&gt;0,1,0)</f>
        <v>0</v>
      </c>
      <c r="HH64" cm="1">
        <f t="array" ref="HH64">IF(SUM(IF($J64:$X64=TRANSPOSE('Capacity Backing (Hide)2'!BS$203:BS$217),1,0))&gt;0,1,0)</f>
        <v>0</v>
      </c>
      <c r="HI64" cm="1">
        <f t="array" ref="HI64">IF(SUM(IF($J64:$X64=TRANSPOSE('Capacity Backing (Hide)2'!BT$203:BT$217),1,0))&gt;0,1,0)</f>
        <v>0</v>
      </c>
      <c r="HJ64" cm="1">
        <f t="array" ref="HJ64">IF(SUM(IF($J64:$X64=TRANSPOSE('Capacity Backing (Hide)2'!BU$203:BU$217),1,0))&gt;0,1,0)</f>
        <v>0</v>
      </c>
      <c r="HK64" cm="1">
        <f t="array" ref="HK64">IF(SUM(IF($J64:$X64=TRANSPOSE('Capacity Backing (Hide)2'!BV$203:BV$217),1,0))&gt;0,1,0)</f>
        <v>0</v>
      </c>
      <c r="HL64" cm="1">
        <f t="array" ref="HL64">IF(SUM(IF($J64:$X64=TRANSPOSE('Capacity Backing (Hide)2'!BW$203:BW$217),1,0))&gt;0,1,0)</f>
        <v>0</v>
      </c>
      <c r="HM64" cm="1">
        <f t="array" ref="HM64">IF(SUM(IF($J64:$X64=TRANSPOSE('Capacity Backing (Hide)2'!BX$203:BX$217),1,0))&gt;0,1,0)</f>
        <v>0</v>
      </c>
      <c r="HN64" cm="1">
        <f t="array" ref="HN64">IF(SUM(IF($J64:$X64=TRANSPOSE('Capacity Backing (Hide)2'!BY$203:BY$217),1,0))&gt;0,1,0)</f>
        <v>0</v>
      </c>
      <c r="HO64" cm="1">
        <f t="array" ref="HO64">IF(SUM(IF($J64:$X64=TRANSPOSE('Capacity Backing (Hide)2'!BZ$203:BZ$217),1,0))&gt;0,1,0)</f>
        <v>0</v>
      </c>
      <c r="HP64" cm="1">
        <f t="array" ref="HP64">IF(SUM(IF($J64:$X64=TRANSPOSE('Capacity Backing (Hide)2'!CA$203:CA$217),1,0))&gt;0,1,0)</f>
        <v>0</v>
      </c>
      <c r="HQ64" cm="1">
        <f t="array" ref="HQ64">IF(SUM(IF($J64:$X64=TRANSPOSE('Capacity Backing (Hide)2'!CB$203:CB$217),1,0))&gt;0,1,0)</f>
        <v>0</v>
      </c>
      <c r="HR64" cm="1">
        <f t="array" ref="HR64">IF(SUM(IF($J64:$X64=TRANSPOSE('Capacity Backing (Hide)2'!CC$203:CC$217),1,0))&gt;0,1,0)</f>
        <v>0</v>
      </c>
      <c r="HS64" cm="1">
        <f t="array" ref="HS64">IF(SUM(IF($J64:$X64=TRANSPOSE('Capacity Backing (Hide)2'!CD$203:CD$217),1,0))&gt;0,1,0)</f>
        <v>0</v>
      </c>
      <c r="HT64" cm="1">
        <f t="array" ref="HT64">IF(SUM(IF($J64:$X64=TRANSPOSE('Capacity Backing (Hide)2'!CE$203:CE$217),1,0))&gt;0,1,0)</f>
        <v>0</v>
      </c>
      <c r="HU64" cm="1">
        <f t="array" ref="HU64">IF(SUM(IF($J64:$X64=TRANSPOSE('Capacity Backing (Hide)2'!CF$203:CF$217),1,0))&gt;0,1,0)</f>
        <v>0</v>
      </c>
      <c r="HV64" cm="1">
        <f t="array" ref="HV64">IF(SUM(IF($J64:$X64=TRANSPOSE('Capacity Backing (Hide)2'!CG$203:CG$217),1,0))&gt;0,1,0)</f>
        <v>0</v>
      </c>
      <c r="HW64" cm="1">
        <f t="array" ref="HW64">IF(SUM(IF($J64:$X64=TRANSPOSE('Capacity Backing (Hide)2'!CH$203:CH$217),1,0))&gt;0,1,0)</f>
        <v>0</v>
      </c>
      <c r="HX64" cm="1">
        <f t="array" ref="HX64">IF(SUM(IF($J64:$X64=TRANSPOSE('Capacity Backing (Hide)2'!CI$203:CI$217),1,0))&gt;0,1,0)</f>
        <v>0</v>
      </c>
      <c r="HY64" cm="1">
        <f t="array" ref="HY64">IF(SUM(IF($J64:$X64=TRANSPOSE('Capacity Backing (Hide)2'!CJ$203:CJ$217),1,0))&gt;0,1,0)</f>
        <v>0</v>
      </c>
      <c r="HZ64" cm="1">
        <f t="array" ref="HZ64">IF(SUM(IF($J64:$X64=TRANSPOSE('Capacity Backing (Hide)2'!CK$203:CK$217),1,0))&gt;0,1,0)</f>
        <v>0</v>
      </c>
      <c r="IA64" cm="1">
        <f t="array" ref="IA64">IF(SUM(IF($J64:$X64=TRANSPOSE('Capacity Backing (Hide)2'!CL$203:CL$217),1,0))&gt;0,1,0)</f>
        <v>0</v>
      </c>
      <c r="IB64" cm="1">
        <f t="array" ref="IB64">IF(SUM(IF($J64:$X64=TRANSPOSE('Capacity Backing (Hide)2'!CM$203:CM$217),1,0))&gt;0,1,0)</f>
        <v>0</v>
      </c>
      <c r="IC64" cm="1">
        <f t="array" ref="IC64">IF(SUM(IF($J64:$X64=TRANSPOSE('Capacity Backing (Hide)2'!CN$203:CN$217),1,0))&gt;0,1,0)</f>
        <v>0</v>
      </c>
      <c r="ID64" cm="1">
        <f t="array" ref="ID64">IF(SUM(IF($J64:$X64=TRANSPOSE('Capacity Backing (Hide)2'!CO$203:CO$217),1,0))&gt;0,1,0)</f>
        <v>0</v>
      </c>
      <c r="IE64" cm="1">
        <f t="array" ref="IE64">IF(SUM(IF($J64:$X64=TRANSPOSE('Capacity Backing (Hide)2'!CP$203:CP$217),1,0))&gt;0,1,0)</f>
        <v>0</v>
      </c>
      <c r="IF64" cm="1">
        <f t="array" ref="IF64">IF(SUM(IF($J64:$X64=TRANSPOSE('Capacity Backing (Hide)2'!CQ$203:CQ$217),1,0))&gt;0,1,0)</f>
        <v>0</v>
      </c>
      <c r="IG64" cm="1">
        <f t="array" ref="IG64">IF(SUM(IF($J64:$X64=TRANSPOSE('Capacity Backing (Hide)2'!CR$203:CR$217),1,0))&gt;0,1,0)</f>
        <v>0</v>
      </c>
      <c r="IH64" cm="1">
        <f t="array" ref="IH64">IF(SUM(IF($J64:$X64=TRANSPOSE('Capacity Backing (Hide)2'!CS$203:CS$217),1,0))&gt;0,1,0)</f>
        <v>0</v>
      </c>
      <c r="II64" cm="1">
        <f t="array" ref="II64">IF(SUM(IF($J64:$X64=TRANSPOSE('Capacity Backing (Hide)2'!CT$203:CT$217),1,0))&gt;0,1,0)</f>
        <v>0</v>
      </c>
      <c r="IJ64" cm="1">
        <f t="array" ref="IJ64">IF(SUM(IF($J64:$X64=TRANSPOSE('Capacity Backing (Hide)2'!CU$203:CU$217),1,0))&gt;0,1,0)</f>
        <v>0</v>
      </c>
      <c r="IK64" cm="1">
        <f t="array" ref="IK64">IF(SUM(IF($J64:$X64=TRANSPOSE('Capacity Backing (Hide)2'!CV$203:CV$217),1,0))&gt;0,1,0)</f>
        <v>0</v>
      </c>
      <c r="IL64" cm="1">
        <f t="array" ref="IL64">IF(SUM(IF($J64:$X64=TRANSPOSE('Capacity Backing (Hide)2'!CW$203:CW$217),1,0))&gt;0,1,0)</f>
        <v>0</v>
      </c>
      <c r="IO64" s="184">
        <v>0</v>
      </c>
      <c r="IP64" s="184">
        <v>0</v>
      </c>
      <c r="IQ64" s="184">
        <v>0</v>
      </c>
      <c r="IR64" s="184">
        <v>0</v>
      </c>
      <c r="IS64" s="184">
        <v>0</v>
      </c>
      <c r="IT64" s="184">
        <v>0</v>
      </c>
      <c r="IU64" s="184">
        <v>0</v>
      </c>
      <c r="IV64" s="184">
        <v>0</v>
      </c>
      <c r="IW64" s="184">
        <v>0</v>
      </c>
      <c r="IX64" s="184">
        <v>0</v>
      </c>
      <c r="IY64" s="184">
        <v>0</v>
      </c>
      <c r="IZ64" s="184">
        <v>0</v>
      </c>
      <c r="JA64" s="184">
        <v>0</v>
      </c>
      <c r="JB64" s="184">
        <v>0</v>
      </c>
      <c r="JC64" s="184">
        <v>0</v>
      </c>
      <c r="JD64" s="184">
        <v>0</v>
      </c>
      <c r="JE64" s="184">
        <v>0</v>
      </c>
      <c r="JF64" s="184">
        <v>0</v>
      </c>
      <c r="JG64" s="184">
        <v>0</v>
      </c>
      <c r="JH64" s="184">
        <v>0</v>
      </c>
      <c r="JI64" s="184">
        <v>0</v>
      </c>
      <c r="JJ64" s="184">
        <v>0</v>
      </c>
      <c r="JK64" s="184">
        <v>0</v>
      </c>
      <c r="JL64" s="184">
        <v>0</v>
      </c>
      <c r="JM64" s="184">
        <v>0</v>
      </c>
      <c r="JN64" s="184">
        <v>0</v>
      </c>
      <c r="JO64" s="184">
        <v>0</v>
      </c>
      <c r="JP64" s="184">
        <v>0</v>
      </c>
      <c r="JQ64" s="184">
        <v>0</v>
      </c>
      <c r="JR64" s="184">
        <v>0</v>
      </c>
      <c r="JS64" s="184">
        <v>0</v>
      </c>
      <c r="JT64" s="184">
        <v>0</v>
      </c>
      <c r="JU64" s="184">
        <v>0</v>
      </c>
      <c r="JV64" s="184">
        <v>0</v>
      </c>
      <c r="JW64" s="184">
        <v>0</v>
      </c>
      <c r="JX64" s="184">
        <v>0</v>
      </c>
      <c r="JY64" s="184">
        <v>0</v>
      </c>
      <c r="JZ64" s="184">
        <v>0</v>
      </c>
      <c r="KA64" s="184">
        <v>0</v>
      </c>
      <c r="KB64" s="184">
        <v>0</v>
      </c>
      <c r="KC64" s="184">
        <v>0</v>
      </c>
      <c r="KD64" s="184">
        <v>0</v>
      </c>
      <c r="KE64" s="184">
        <v>0</v>
      </c>
      <c r="KF64" s="184">
        <v>0</v>
      </c>
      <c r="KG64" s="184">
        <v>0</v>
      </c>
      <c r="KH64" s="184">
        <v>0</v>
      </c>
      <c r="KI64" s="184">
        <v>0</v>
      </c>
      <c r="KJ64" s="184">
        <v>0</v>
      </c>
      <c r="KK64" s="184">
        <v>0</v>
      </c>
      <c r="KL64" s="184">
        <v>0</v>
      </c>
      <c r="KM64" s="184">
        <v>0</v>
      </c>
      <c r="KN64" s="184">
        <v>0</v>
      </c>
      <c r="KO64" s="184">
        <v>0</v>
      </c>
      <c r="KP64" s="184">
        <v>0</v>
      </c>
      <c r="KQ64" s="184">
        <v>0</v>
      </c>
      <c r="KR64" s="184">
        <v>0</v>
      </c>
      <c r="KS64" s="184">
        <v>0</v>
      </c>
      <c r="KT64" s="184">
        <v>0</v>
      </c>
      <c r="KU64" s="184">
        <v>0</v>
      </c>
      <c r="KV64" s="184">
        <v>0</v>
      </c>
      <c r="KW64" s="184">
        <v>0</v>
      </c>
      <c r="KX64" s="184">
        <v>0</v>
      </c>
      <c r="KY64" s="184">
        <v>0</v>
      </c>
      <c r="KZ64" s="184">
        <v>0</v>
      </c>
      <c r="LA64" s="184">
        <v>0</v>
      </c>
      <c r="LB64" s="184">
        <v>0</v>
      </c>
      <c r="LC64" s="184">
        <v>0</v>
      </c>
      <c r="LD64" s="184">
        <v>0</v>
      </c>
      <c r="LE64" s="184">
        <v>0</v>
      </c>
      <c r="LF64" s="184">
        <v>0</v>
      </c>
      <c r="LG64" s="184">
        <v>0</v>
      </c>
      <c r="LH64" s="184">
        <v>0</v>
      </c>
      <c r="LI64" s="184">
        <v>0</v>
      </c>
      <c r="LJ64" s="184">
        <v>0</v>
      </c>
      <c r="LK64" s="184">
        <v>0</v>
      </c>
      <c r="LL64" s="184">
        <v>0</v>
      </c>
      <c r="LM64" s="184">
        <v>0</v>
      </c>
      <c r="LN64" s="184">
        <v>0</v>
      </c>
      <c r="LO64" s="184">
        <v>0</v>
      </c>
      <c r="LP64" s="184">
        <v>0</v>
      </c>
      <c r="LQ64" s="184">
        <v>0</v>
      </c>
      <c r="LR64" s="184">
        <v>0</v>
      </c>
      <c r="LS64" s="184">
        <v>0</v>
      </c>
      <c r="LT64" s="184">
        <v>0</v>
      </c>
      <c r="LU64" s="184">
        <v>0</v>
      </c>
      <c r="LV64" s="184">
        <v>0</v>
      </c>
      <c r="LW64" s="184">
        <v>0</v>
      </c>
      <c r="LX64" s="184">
        <v>0</v>
      </c>
      <c r="LY64" s="184">
        <v>0</v>
      </c>
      <c r="LZ64" s="184">
        <v>0</v>
      </c>
      <c r="MA64" s="184">
        <v>0</v>
      </c>
      <c r="MB64" s="184">
        <v>0</v>
      </c>
      <c r="MC64" s="184">
        <v>0</v>
      </c>
      <c r="MD64" s="184">
        <v>0</v>
      </c>
      <c r="ME64" s="184">
        <v>0</v>
      </c>
      <c r="MF64" s="184">
        <v>0</v>
      </c>
      <c r="MG64" s="184">
        <v>0</v>
      </c>
      <c r="MH64" s="184">
        <v>0</v>
      </c>
      <c r="MI64" s="184">
        <v>0</v>
      </c>
      <c r="MJ64" s="184">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0</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c r="PK64">
        <v>0</v>
      </c>
      <c r="PL64">
        <v>0</v>
      </c>
      <c r="PM64">
        <v>0</v>
      </c>
      <c r="PN64">
        <v>0</v>
      </c>
      <c r="PO64">
        <v>0</v>
      </c>
      <c r="PP64">
        <v>0</v>
      </c>
      <c r="PQ64">
        <v>0</v>
      </c>
      <c r="PR64">
        <v>0</v>
      </c>
      <c r="PS64">
        <v>0</v>
      </c>
      <c r="PT64">
        <v>0</v>
      </c>
      <c r="PU64">
        <v>0</v>
      </c>
      <c r="PV64">
        <v>0</v>
      </c>
      <c r="PW64">
        <v>0</v>
      </c>
      <c r="PX64">
        <v>0</v>
      </c>
      <c r="PY64">
        <v>0</v>
      </c>
      <c r="PZ64">
        <v>0</v>
      </c>
      <c r="QA64">
        <v>0</v>
      </c>
      <c r="QB64">
        <v>0</v>
      </c>
      <c r="QC64">
        <v>0</v>
      </c>
      <c r="QD64">
        <v>0</v>
      </c>
      <c r="QE64">
        <v>0</v>
      </c>
      <c r="QF64">
        <v>0</v>
      </c>
      <c r="QG64">
        <v>0</v>
      </c>
      <c r="QH64">
        <v>0</v>
      </c>
      <c r="QJ64" cm="1">
        <f t="array" ref="QJ64">SUM(IF('Capacity Summary'!H$36:H$135="X",1,0)*TRANSPOSE('CR Backing (Hide)'!$IO64:$MJ64)*IF('Clinical resources'!ZQ67="X",1,0))</f>
        <v>0</v>
      </c>
      <c r="QK64" cm="1">
        <f t="array" ref="QK64">SUM(IF('Capacity Summary'!I$36:I$135="X",1,0)*TRANSPOSE('CR Backing (Hide)'!$IO64:$MJ64)*IF('Clinical resources'!ZR67="X",1,0))</f>
        <v>0</v>
      </c>
      <c r="QL64" cm="1">
        <f t="array" ref="QL64">SUM(IF('Capacity Summary'!J$36:J$135="X",1,0)*TRANSPOSE('CR Backing (Hide)'!$IO64:$MJ64)*IF('Clinical resources'!ZS67="X",1,0))</f>
        <v>0</v>
      </c>
      <c r="QM64" cm="1">
        <f t="array" ref="QM64">SUM(IF('Capacity Summary'!K$36:K$135="X",1,0)*TRANSPOSE('CR Backing (Hide)'!$IO64:$MJ64)*IF('Clinical resources'!ZT67="X",1,0))</f>
        <v>0</v>
      </c>
      <c r="QN64" cm="1">
        <f t="array" ref="QN64">SUM(IF('Capacity Summary'!L$36:L$135="X",1,0)*TRANSPOSE('CR Backing (Hide)'!$IO64:$MJ64)*IF('Clinical resources'!ZU67="X",1,0))</f>
        <v>0</v>
      </c>
      <c r="QO64" cm="1">
        <f t="array" ref="QO64">SUM(IF('Capacity Summary'!M$36:M$135="X",1,0)*TRANSPOSE('CR Backing (Hide)'!$IO64:$MJ64)*IF('Clinical resources'!ZV67="X",1,0))</f>
        <v>0</v>
      </c>
      <c r="QP64" cm="1">
        <f t="array" ref="QP64">SUM(IF('Capacity Summary'!N$36:N$135="X",1,0)*TRANSPOSE('CR Backing (Hide)'!$IO64:$MJ64)*IF('Clinical resources'!ZW67="X",1,0))</f>
        <v>0</v>
      </c>
      <c r="QQ64" cm="1">
        <f t="array" ref="QQ64">SUM(IF('Capacity Summary'!O$36:O$135="X",1,0)*TRANSPOSE('CR Backing (Hide)'!$IO64:$MJ64)*IF('Clinical resources'!ZX67="X",1,0))</f>
        <v>0</v>
      </c>
      <c r="QR64" cm="1">
        <f t="array" ref="QR64">SUM(IF('Capacity Summary'!P$36:P$135="X",1,0)*TRANSPOSE('CR Backing (Hide)'!$IO64:$MJ64)*IF('Clinical resources'!ZY67="X",1,0))</f>
        <v>0</v>
      </c>
      <c r="QS64" cm="1">
        <f t="array" ref="QS64">SUM(IF('Capacity Summary'!Q$36:Q$135="X",1,0)*TRANSPOSE('CR Backing (Hide)'!$IO64:$MJ64)*IF('Clinical resources'!ZZ67="X",1,0))</f>
        <v>0</v>
      </c>
      <c r="QT64" cm="1">
        <f t="array" ref="QT64">SUM(IF('Capacity Summary'!R$36:R$135="X",1,0)*TRANSPOSE('CR Backing (Hide)'!$IO64:$MJ64)*IF('Clinical resources'!AAA67="X",1,0))</f>
        <v>0</v>
      </c>
      <c r="QU64" cm="1">
        <f t="array" ref="QU64">SUM(IF('Capacity Summary'!S$36:S$135="X",1,0)*TRANSPOSE('CR Backing (Hide)'!$IO64:$MJ64)*IF('Clinical resources'!AAB67="X",1,0))</f>
        <v>0</v>
      </c>
      <c r="QV64" cm="1">
        <f t="array" ref="QV64">SUM(IF('Capacity Summary'!T$36:T$135="X",1,0)*TRANSPOSE('CR Backing (Hide)'!$IO64:$MJ64)*IF('Clinical resources'!AAC67="X",1,0))</f>
        <v>0</v>
      </c>
      <c r="QW64" cm="1">
        <f t="array" ref="QW64">SUM(IF('Capacity Summary'!U$36:U$135="X",1,0)*TRANSPOSE('CR Backing (Hide)'!$IO64:$MJ64)*IF('Clinical resources'!AAD67="X",1,0))</f>
        <v>0</v>
      </c>
      <c r="QX64" cm="1">
        <f t="array" ref="QX64">SUM(IF('Capacity Summary'!V$36:V$135="X",1,0)*TRANSPOSE('CR Backing (Hide)'!$IO64:$MJ64)*IF('Clinical resources'!AAE67="X",1,0))</f>
        <v>0</v>
      </c>
      <c r="QY64" cm="1">
        <f t="array" ref="QY64">SUM(IF('Capacity Summary'!W$36:W$135="X",1,0)*TRANSPOSE('CR Backing (Hide)'!$IO64:$MJ64)*IF('Clinical resources'!AAF67="X",1,0))</f>
        <v>0</v>
      </c>
      <c r="QZ64" cm="1">
        <f t="array" ref="QZ64">SUM(IF('Capacity Summary'!X$36:X$135="X",1,0)*TRANSPOSE('CR Backing (Hide)'!$IO64:$MJ64)*IF('Clinical resources'!AAG67="X",1,0))</f>
        <v>0</v>
      </c>
      <c r="RA64" cm="1">
        <f t="array" ref="RA64">SUM(IF('Capacity Summary'!Y$36:Y$135="X",1,0)*TRANSPOSE('CR Backing (Hide)'!$IO64:$MJ64)*IF('Clinical resources'!AAH67="X",1,0))</f>
        <v>0</v>
      </c>
      <c r="RB64" cm="1">
        <f t="array" ref="RB64">SUM(IF('Capacity Summary'!Z$36:Z$135="X",1,0)*TRANSPOSE('CR Backing (Hide)'!$IO64:$MJ64)*IF('Clinical resources'!AAI67="X",1,0))</f>
        <v>0</v>
      </c>
      <c r="RC64" cm="1">
        <f t="array" ref="RC64">SUM(IF('Capacity Summary'!AA$36:AA$135="X",1,0)*TRANSPOSE('CR Backing (Hide)'!$IO64:$MJ64)*IF('Clinical resources'!AAJ67="X",1,0))</f>
        <v>0</v>
      </c>
      <c r="RD64" cm="1">
        <f t="array" ref="RD64">SUM(IF('Capacity Summary'!AB$36:AB$135="X",1,0)*TRANSPOSE('CR Backing (Hide)'!$IO64:$MJ64)*IF('Clinical resources'!AAK67="X",1,0))</f>
        <v>0</v>
      </c>
      <c r="RE64" cm="1">
        <f t="array" ref="RE64">SUM(IF('Capacity Summary'!AC$36:AC$135="X",1,0)*TRANSPOSE('CR Backing (Hide)'!$IO64:$MJ64)*IF('Clinical resources'!AAL67="X",1,0))</f>
        <v>0</v>
      </c>
      <c r="RF64" cm="1">
        <f t="array" ref="RF64">SUM(IF('Capacity Summary'!AD$36:AD$135="X",1,0)*TRANSPOSE('CR Backing (Hide)'!$IO64:$MJ64)*IF('Clinical resources'!AAM67="X",1,0))</f>
        <v>0</v>
      </c>
      <c r="RG64" cm="1">
        <f t="array" ref="RG64">SUM(IF('Capacity Summary'!AE$36:AE$135="X",1,0)*TRANSPOSE('CR Backing (Hide)'!$IO64:$MJ64)*IF('Clinical resources'!AAN67="X",1,0))</f>
        <v>0</v>
      </c>
      <c r="RH64" cm="1">
        <f t="array" ref="RH64">SUM(IF('Capacity Summary'!AF$36:AF$135="X",1,0)*TRANSPOSE('CR Backing (Hide)'!$IO64:$MJ64)*IF('Clinical resources'!AAO67="X",1,0))</f>
        <v>0</v>
      </c>
      <c r="RI64" cm="1">
        <f t="array" ref="RI64">SUM(IF('Capacity Summary'!AG$36:AG$135="X",1,0)*TRANSPOSE('CR Backing (Hide)'!$IO64:$MJ64)*IF('Clinical resources'!AAP67="X",1,0))</f>
        <v>0</v>
      </c>
      <c r="RJ64" cm="1">
        <f t="array" ref="RJ64">SUM(IF('Capacity Summary'!AH$36:AH$135="X",1,0)*TRANSPOSE('CR Backing (Hide)'!$IO64:$MJ64)*IF('Clinical resources'!AAQ67="X",1,0))</f>
        <v>0</v>
      </c>
      <c r="RK64" cm="1">
        <f t="array" ref="RK64">SUM(IF('Capacity Summary'!AI$36:AI$135="X",1,0)*TRANSPOSE('CR Backing (Hide)'!$IO64:$MJ64)*IF('Clinical resources'!AAR67="X",1,0))</f>
        <v>0</v>
      </c>
      <c r="RL64" cm="1">
        <f t="array" ref="RL64">SUM(IF('Capacity Summary'!AJ$36:AJ$135="X",1,0)*TRANSPOSE('CR Backing (Hide)'!$IO64:$MJ64)*IF('Clinical resources'!AAS67="X",1,0))</f>
        <v>0</v>
      </c>
      <c r="RM64" cm="1">
        <f t="array" ref="RM64">SUM(IF('Capacity Summary'!AK$36:AK$135="X",1,0)*TRANSPOSE('CR Backing (Hide)'!$IO64:$MJ64)*IF('Clinical resources'!AAT67="X",1,0))</f>
        <v>0</v>
      </c>
      <c r="RN64" cm="1">
        <f t="array" ref="RN64">SUM(IF('Capacity Summary'!AL$36:AL$135="X",1,0)*TRANSPOSE('CR Backing (Hide)'!$IO64:$MJ64)*IF('Clinical resources'!AAU67="X",1,0))</f>
        <v>0</v>
      </c>
      <c r="RO64" cm="1">
        <f t="array" ref="RO64">SUM(IF('Capacity Summary'!AM$36:AM$135="X",1,0)*TRANSPOSE('CR Backing (Hide)'!$IO64:$MJ64)*IF('Clinical resources'!AAV67="X",1,0))</f>
        <v>0</v>
      </c>
      <c r="RP64" cm="1">
        <f t="array" ref="RP64">SUM(IF('Capacity Summary'!AN$36:AN$135="X",1,0)*TRANSPOSE('CR Backing (Hide)'!$IO64:$MJ64)*IF('Clinical resources'!AAW67="X",1,0))</f>
        <v>0</v>
      </c>
      <c r="RQ64" cm="1">
        <f t="array" ref="RQ64">SUM(IF('Capacity Summary'!AO$36:AO$135="X",1,0)*TRANSPOSE('CR Backing (Hide)'!$IO64:$MJ64)*IF('Clinical resources'!AAX67="X",1,0))</f>
        <v>0</v>
      </c>
      <c r="RR64" cm="1">
        <f t="array" ref="RR64">SUM(IF('Capacity Summary'!AP$36:AP$135="X",1,0)*TRANSPOSE('CR Backing (Hide)'!$IO64:$MJ64)*IF('Clinical resources'!AAY67="X",1,0))</f>
        <v>0</v>
      </c>
      <c r="RS64" cm="1">
        <f t="array" ref="RS64">SUM(IF('Capacity Summary'!AQ$36:AQ$135="X",1,0)*TRANSPOSE('CR Backing (Hide)'!$IO64:$MJ64)*IF('Clinical resources'!AAZ67="X",1,0))</f>
        <v>0</v>
      </c>
      <c r="RT64" cm="1">
        <f t="array" ref="RT64">SUM(IF('Capacity Summary'!AR$36:AR$135="X",1,0)*TRANSPOSE('CR Backing (Hide)'!$IO64:$MJ64)*IF('Clinical resources'!ABA67="X",1,0))</f>
        <v>0</v>
      </c>
      <c r="RU64" cm="1">
        <f t="array" ref="RU64">SUM(IF('Capacity Summary'!AS$36:AS$135="X",1,0)*TRANSPOSE('CR Backing (Hide)'!$IO64:$MJ64)*IF('Clinical resources'!ABB67="X",1,0))</f>
        <v>0</v>
      </c>
      <c r="RV64" cm="1">
        <f t="array" ref="RV64">SUM(IF('Capacity Summary'!AT$36:AT$135="X",1,0)*TRANSPOSE('CR Backing (Hide)'!$IO64:$MJ64)*IF('Clinical resources'!ABC67="X",1,0))</f>
        <v>0</v>
      </c>
      <c r="RW64" cm="1">
        <f t="array" ref="RW64">SUM(IF('Capacity Summary'!AU$36:AU$135="X",1,0)*TRANSPOSE('CR Backing (Hide)'!$IO64:$MJ64)*IF('Clinical resources'!ABD67="X",1,0))</f>
        <v>0</v>
      </c>
      <c r="RX64" cm="1">
        <f t="array" ref="RX64">SUM(IF('Capacity Summary'!AV$36:AV$135="X",1,0)*TRANSPOSE('CR Backing (Hide)'!$IO64:$MJ64)*IF('Clinical resources'!ABE67="X",1,0))</f>
        <v>0</v>
      </c>
      <c r="RY64" cm="1">
        <f t="array" ref="RY64">SUM(IF('Capacity Summary'!AW$36:AW$135="X",1,0)*TRANSPOSE('CR Backing (Hide)'!$IO64:$MJ64)*IF('Clinical resources'!ABF67="X",1,0))</f>
        <v>0</v>
      </c>
      <c r="RZ64" cm="1">
        <f t="array" ref="RZ64">SUM(IF('Capacity Summary'!AX$36:AX$135="X",1,0)*TRANSPOSE('CR Backing (Hide)'!$IO64:$MJ64)*IF('Clinical resources'!ABG67="X",1,0))</f>
        <v>0</v>
      </c>
      <c r="SA64" cm="1">
        <f t="array" ref="SA64">SUM(IF('Capacity Summary'!AY$36:AY$135="X",1,0)*TRANSPOSE('CR Backing (Hide)'!$IO64:$MJ64)*IF('Clinical resources'!ABH67="X",1,0))</f>
        <v>0</v>
      </c>
      <c r="SB64" cm="1">
        <f t="array" ref="SB64">SUM(IF('Capacity Summary'!AZ$36:AZ$135="X",1,0)*TRANSPOSE('CR Backing (Hide)'!$IO64:$MJ64)*IF('Clinical resources'!ABI67="X",1,0))</f>
        <v>0</v>
      </c>
      <c r="SC64" cm="1">
        <f t="array" ref="SC64">SUM(IF('Capacity Summary'!BA$36:BA$135="X",1,0)*TRANSPOSE('CR Backing (Hide)'!$IO64:$MJ64)*IF('Clinical resources'!ABJ67="X",1,0))</f>
        <v>0</v>
      </c>
      <c r="SD64" cm="1">
        <f t="array" ref="SD64">SUM(IF('Capacity Summary'!BB$36:BB$135="X",1,0)*TRANSPOSE('CR Backing (Hide)'!$IO64:$MJ64)*IF('Clinical resources'!ABK67="X",1,0))</f>
        <v>0</v>
      </c>
      <c r="SE64" cm="1">
        <f t="array" ref="SE64">SUM(IF('Capacity Summary'!BC$36:BC$135="X",1,0)*TRANSPOSE('CR Backing (Hide)'!$IO64:$MJ64)*IF('Clinical resources'!ABL67="X",1,0))</f>
        <v>0</v>
      </c>
      <c r="SF64" cm="1">
        <f t="array" ref="SF64">SUM(IF('Capacity Summary'!BD$36:BD$135="X",1,0)*TRANSPOSE('CR Backing (Hide)'!$IO64:$MJ64)*IF('Clinical resources'!ABM67="X",1,0))</f>
        <v>0</v>
      </c>
      <c r="SG64" cm="1">
        <f t="array" ref="SG64">SUM(IF('Capacity Summary'!BE$36:BE$135="X",1,0)*TRANSPOSE('CR Backing (Hide)'!$IO64:$MJ64)*IF('Clinical resources'!ABN67="X",1,0))</f>
        <v>0</v>
      </c>
      <c r="SH64" cm="1">
        <f t="array" ref="SH64">SUM(IF('Capacity Summary'!BF$36:BF$135="X",1,0)*TRANSPOSE('CR Backing (Hide)'!$IO64:$MJ64)*IF('Clinical resources'!ABO67="X",1,0))</f>
        <v>0</v>
      </c>
      <c r="SI64" cm="1">
        <f t="array" ref="SI64">SUM(IF('Capacity Summary'!BG$36:BG$135="X",1,0)*TRANSPOSE('CR Backing (Hide)'!$IO64:$MJ64)*IF('Clinical resources'!ABP67="X",1,0))</f>
        <v>0</v>
      </c>
      <c r="SK64" cm="1">
        <f t="array" ref="SK64">SUM(IF('Capacity Summary'!H$139:H$238="X",1,0)*TRANSPOSE('CR Backing (Hide)'!$MM64:$QH64))</f>
        <v>0</v>
      </c>
      <c r="SL64" cm="1">
        <f t="array" ref="SL64">SUM(IF('Capacity Summary'!I$139:I$238="X",1,0)*TRANSPOSE('CR Backing (Hide)'!$MM64:$QH64))</f>
        <v>0</v>
      </c>
      <c r="SM64" cm="1">
        <f t="array" ref="SM64">SUM(IF('Capacity Summary'!J$139:J$238="X",1,0)*TRANSPOSE('CR Backing (Hide)'!$MM64:$QH64))</f>
        <v>0</v>
      </c>
      <c r="SN64" cm="1">
        <f t="array" ref="SN64">SUM(IF('Capacity Summary'!K$139:K$238="X",1,0)*TRANSPOSE('CR Backing (Hide)'!$MM64:$QH64))</f>
        <v>0</v>
      </c>
      <c r="SO64" cm="1">
        <f t="array" ref="SO64">SUM(IF('Capacity Summary'!L$139:L$238="X",1,0)*TRANSPOSE('CR Backing (Hide)'!$MM64:$QH64))</f>
        <v>0</v>
      </c>
      <c r="SP64" cm="1">
        <f t="array" ref="SP64">SUM(IF('Capacity Summary'!M$139:M$238="X",1,0)*TRANSPOSE('CR Backing (Hide)'!$MM64:$QH64))</f>
        <v>0</v>
      </c>
      <c r="SQ64" cm="1">
        <f t="array" ref="SQ64">SUM(IF('Capacity Summary'!N$139:N$238="X",1,0)*TRANSPOSE('CR Backing (Hide)'!$MM64:$QH64))</f>
        <v>0</v>
      </c>
      <c r="SR64" cm="1">
        <f t="array" ref="SR64">SUM(IF('Capacity Summary'!O$139:O$238="X",1,0)*TRANSPOSE('CR Backing (Hide)'!$MM64:$QH64))</f>
        <v>0</v>
      </c>
      <c r="SS64" cm="1">
        <f t="array" ref="SS64">SUM(IF('Capacity Summary'!P$139:P$238="X",1,0)*TRANSPOSE('CR Backing (Hide)'!$MM64:$QH64))</f>
        <v>0</v>
      </c>
      <c r="ST64" cm="1">
        <f t="array" ref="ST64">SUM(IF('Capacity Summary'!Q$139:Q$238="X",1,0)*TRANSPOSE('CR Backing (Hide)'!$MM64:$QH64))</f>
        <v>0</v>
      </c>
      <c r="SU64" cm="1">
        <f t="array" ref="SU64">SUM(IF('Capacity Summary'!R$139:R$238="X",1,0)*TRANSPOSE('CR Backing (Hide)'!$MM64:$QH64))</f>
        <v>0</v>
      </c>
      <c r="SV64" cm="1">
        <f t="array" ref="SV64">SUM(IF('Capacity Summary'!S$139:S$238="X",1,0)*TRANSPOSE('CR Backing (Hide)'!$MM64:$QH64))</f>
        <v>0</v>
      </c>
      <c r="SW64" cm="1">
        <f t="array" ref="SW64">SUM(IF('Capacity Summary'!T$139:T$238="X",1,0)*TRANSPOSE('CR Backing (Hide)'!$MM64:$QH64))</f>
        <v>0</v>
      </c>
      <c r="SX64" cm="1">
        <f t="array" ref="SX64">SUM(IF('Capacity Summary'!U$139:U$238="X",1,0)*TRANSPOSE('CR Backing (Hide)'!$MM64:$QH64))</f>
        <v>0</v>
      </c>
      <c r="SY64" cm="1">
        <f t="array" ref="SY64">SUM(IF('Capacity Summary'!V$139:V$238="X",1,0)*TRANSPOSE('CR Backing (Hide)'!$MM64:$QH64))</f>
        <v>0</v>
      </c>
      <c r="SZ64" cm="1">
        <f t="array" ref="SZ64">SUM(IF('Capacity Summary'!W$139:W$238="X",1,0)*TRANSPOSE('CR Backing (Hide)'!$MM64:$QH64))</f>
        <v>0</v>
      </c>
      <c r="TA64" cm="1">
        <f t="array" ref="TA64">SUM(IF('Capacity Summary'!X$139:X$238="X",1,0)*TRANSPOSE('CR Backing (Hide)'!$MM64:$QH64))</f>
        <v>0</v>
      </c>
      <c r="TB64" cm="1">
        <f t="array" ref="TB64">SUM(IF('Capacity Summary'!Y$139:Y$238="X",1,0)*TRANSPOSE('CR Backing (Hide)'!$MM64:$QH64))</f>
        <v>0</v>
      </c>
      <c r="TC64" cm="1">
        <f t="array" ref="TC64">SUM(IF('Capacity Summary'!Z$139:Z$238="X",1,0)*TRANSPOSE('CR Backing (Hide)'!$MM64:$QH64))</f>
        <v>0</v>
      </c>
      <c r="TD64" cm="1">
        <f t="array" ref="TD64">SUM(IF('Capacity Summary'!AA$139:AA$238="X",1,0)*TRANSPOSE('CR Backing (Hide)'!$MM64:$QH64))</f>
        <v>0</v>
      </c>
      <c r="TE64" cm="1">
        <f t="array" ref="TE64">SUM(IF('Capacity Summary'!AB$139:AB$238="X",1,0)*TRANSPOSE('CR Backing (Hide)'!$MM64:$QH64))</f>
        <v>0</v>
      </c>
      <c r="TF64" cm="1">
        <f t="array" ref="TF64">SUM(IF('Capacity Summary'!AC$139:AC$238="X",1,0)*TRANSPOSE('CR Backing (Hide)'!$MM64:$QH64))</f>
        <v>0</v>
      </c>
      <c r="TG64" cm="1">
        <f t="array" ref="TG64">SUM(IF('Capacity Summary'!AD$139:AD$238="X",1,0)*TRANSPOSE('CR Backing (Hide)'!$MM64:$QH64))</f>
        <v>0</v>
      </c>
      <c r="TH64" cm="1">
        <f t="array" ref="TH64">SUM(IF('Capacity Summary'!AE$139:AE$238="X",1,0)*TRANSPOSE('CR Backing (Hide)'!$MM64:$QH64))</f>
        <v>0</v>
      </c>
      <c r="TI64" cm="1">
        <f t="array" ref="TI64">SUM(IF('Capacity Summary'!AF$139:AF$238="X",1,0)*TRANSPOSE('CR Backing (Hide)'!$MM64:$QH64))</f>
        <v>0</v>
      </c>
      <c r="TJ64" cm="1">
        <f t="array" ref="TJ64">SUM(IF('Capacity Summary'!AG$139:AG$238="X",1,0)*TRANSPOSE('CR Backing (Hide)'!$MM64:$QH64))</f>
        <v>0</v>
      </c>
      <c r="TK64" cm="1">
        <f t="array" ref="TK64">SUM(IF('Capacity Summary'!AH$139:AH$238="X",1,0)*TRANSPOSE('CR Backing (Hide)'!$MM64:$QH64))</f>
        <v>0</v>
      </c>
      <c r="TL64" cm="1">
        <f t="array" ref="TL64">SUM(IF('Capacity Summary'!AI$139:AI$238="X",1,0)*TRANSPOSE('CR Backing (Hide)'!$MM64:$QH64))</f>
        <v>0</v>
      </c>
      <c r="TM64" cm="1">
        <f t="array" ref="TM64">SUM(IF('Capacity Summary'!AJ$139:AJ$238="X",1,0)*TRANSPOSE('CR Backing (Hide)'!$MM64:$QH64))</f>
        <v>0</v>
      </c>
      <c r="TN64" cm="1">
        <f t="array" ref="TN64">SUM(IF('Capacity Summary'!AK$139:AK$238="X",1,0)*TRANSPOSE('CR Backing (Hide)'!$MM64:$QH64))</f>
        <v>0</v>
      </c>
      <c r="TO64" cm="1">
        <f t="array" ref="TO64">SUM(IF('Capacity Summary'!AL$139:AL$238="X",1,0)*TRANSPOSE('CR Backing (Hide)'!$MM64:$QH64))</f>
        <v>0</v>
      </c>
      <c r="TP64" cm="1">
        <f t="array" ref="TP64">SUM(IF('Capacity Summary'!AM$139:AM$238="X",1,0)*TRANSPOSE('CR Backing (Hide)'!$MM64:$QH64))</f>
        <v>0</v>
      </c>
      <c r="TQ64" cm="1">
        <f t="array" ref="TQ64">SUM(IF('Capacity Summary'!AN$139:AN$238="X",1,0)*TRANSPOSE('CR Backing (Hide)'!$MM64:$QH64))</f>
        <v>0</v>
      </c>
      <c r="TR64" cm="1">
        <f t="array" ref="TR64">SUM(IF('Capacity Summary'!AO$139:AO$238="X",1,0)*TRANSPOSE('CR Backing (Hide)'!$MM64:$QH64))</f>
        <v>0</v>
      </c>
      <c r="TS64" cm="1">
        <f t="array" ref="TS64">SUM(IF('Capacity Summary'!AP$139:AP$238="X",1,0)*TRANSPOSE('CR Backing (Hide)'!$MM64:$QH64))</f>
        <v>0</v>
      </c>
      <c r="TT64" cm="1">
        <f t="array" ref="TT64">SUM(IF('Capacity Summary'!AQ$139:AQ$238="X",1,0)*TRANSPOSE('CR Backing (Hide)'!$MM64:$QH64))</f>
        <v>0</v>
      </c>
      <c r="TU64" cm="1">
        <f t="array" ref="TU64">SUM(IF('Capacity Summary'!AR$139:AR$238="X",1,0)*TRANSPOSE('CR Backing (Hide)'!$MM64:$QH64))</f>
        <v>0</v>
      </c>
      <c r="TV64" cm="1">
        <f t="array" ref="TV64">SUM(IF('Capacity Summary'!AS$139:AS$238="X",1,0)*TRANSPOSE('CR Backing (Hide)'!$MM64:$QH64))</f>
        <v>0</v>
      </c>
      <c r="TW64" cm="1">
        <f t="array" ref="TW64">SUM(IF('Capacity Summary'!AT$139:AT$238="X",1,0)*TRANSPOSE('CR Backing (Hide)'!$MM64:$QH64))</f>
        <v>0</v>
      </c>
      <c r="TX64" cm="1">
        <f t="array" ref="TX64">SUM(IF('Capacity Summary'!AU$139:AU$238="X",1,0)*TRANSPOSE('CR Backing (Hide)'!$MM64:$QH64))</f>
        <v>0</v>
      </c>
      <c r="TY64" cm="1">
        <f t="array" ref="TY64">SUM(IF('Capacity Summary'!AV$139:AV$238="X",1,0)*TRANSPOSE('CR Backing (Hide)'!$MM64:$QH64))</f>
        <v>0</v>
      </c>
      <c r="TZ64" cm="1">
        <f t="array" ref="TZ64">SUM(IF('Capacity Summary'!AW$139:AW$238="X",1,0)*TRANSPOSE('CR Backing (Hide)'!$MM64:$QH64))</f>
        <v>0</v>
      </c>
      <c r="UA64" cm="1">
        <f t="array" ref="UA64">SUM(IF('Capacity Summary'!AX$139:AX$238="X",1,0)*TRANSPOSE('CR Backing (Hide)'!$MM64:$QH64))</f>
        <v>0</v>
      </c>
      <c r="UB64" cm="1">
        <f t="array" ref="UB64">SUM(IF('Capacity Summary'!AY$139:AY$238="X",1,0)*TRANSPOSE('CR Backing (Hide)'!$MM64:$QH64))</f>
        <v>0</v>
      </c>
      <c r="UC64" cm="1">
        <f t="array" ref="UC64">SUM(IF('Capacity Summary'!AZ$139:AZ$238="X",1,0)*TRANSPOSE('CR Backing (Hide)'!$MM64:$QH64))</f>
        <v>0</v>
      </c>
      <c r="UD64" cm="1">
        <f t="array" ref="UD64">SUM(IF('Capacity Summary'!BA$139:BA$238="X",1,0)*TRANSPOSE('CR Backing (Hide)'!$MM64:$QH64))</f>
        <v>0</v>
      </c>
      <c r="UE64" cm="1">
        <f t="array" ref="UE64">SUM(IF('Capacity Summary'!BB$139:BB$238="X",1,0)*TRANSPOSE('CR Backing (Hide)'!$MM64:$QH64))</f>
        <v>0</v>
      </c>
      <c r="UF64" cm="1">
        <f t="array" ref="UF64">SUM(IF('Capacity Summary'!BC$139:BC$238="X",1,0)*TRANSPOSE('CR Backing (Hide)'!$MM64:$QH64))</f>
        <v>0</v>
      </c>
      <c r="UG64" cm="1">
        <f t="array" ref="UG64">SUM(IF('Capacity Summary'!BD$139:BD$238="X",1,0)*TRANSPOSE('CR Backing (Hide)'!$MM64:$QH64))</f>
        <v>0</v>
      </c>
      <c r="UH64" cm="1">
        <f t="array" ref="UH64">SUM(IF('Capacity Summary'!BE$139:BE$238="X",1,0)*TRANSPOSE('CR Backing (Hide)'!$MM64:$QH64))</f>
        <v>0</v>
      </c>
      <c r="UI64" cm="1">
        <f t="array" ref="UI64">SUM(IF('Capacity Summary'!BF$139:BF$238="X",1,0)*TRANSPOSE('CR Backing (Hide)'!$MM64:$QH64))</f>
        <v>0</v>
      </c>
      <c r="UJ64" cm="1">
        <f t="array" ref="UJ64">SUM(IF('Capacity Summary'!BG$139:BG$238="X",1,0)*TRANSPOSE('CR Backing (Hide)'!$MM64:$QH64))</f>
        <v>0</v>
      </c>
      <c r="UL64">
        <f t="shared" si="1"/>
        <v>0</v>
      </c>
      <c r="UM64">
        <f t="shared" si="2"/>
        <v>0</v>
      </c>
      <c r="UN64">
        <f>COUNTIF('Clinical resources'!$ZQ$7:$ABP$7,"X")</f>
        <v>0</v>
      </c>
      <c r="UP64">
        <f t="shared" si="3"/>
        <v>0</v>
      </c>
      <c r="UQ64">
        <f t="shared" si="4"/>
        <v>0</v>
      </c>
      <c r="UR64">
        <f t="shared" si="5"/>
        <v>0</v>
      </c>
      <c r="UW64">
        <f t="array" ref="UW64:YR64">$AS64:$EN64*IF('Clinical resources'!$CK67:$GH67="X",1,0)</f>
        <v>0</v>
      </c>
      <c r="UX64">
        <v>0</v>
      </c>
      <c r="UY64">
        <v>0</v>
      </c>
      <c r="UZ64">
        <v>0</v>
      </c>
      <c r="VA64">
        <v>0</v>
      </c>
      <c r="VB64">
        <v>0</v>
      </c>
      <c r="VC64">
        <v>0</v>
      </c>
      <c r="VD64">
        <v>0</v>
      </c>
      <c r="VE64">
        <v>0</v>
      </c>
      <c r="VF64">
        <v>0</v>
      </c>
      <c r="VG64">
        <v>0</v>
      </c>
      <c r="VH64">
        <v>0</v>
      </c>
      <c r="VI64">
        <v>0</v>
      </c>
      <c r="VJ64">
        <v>0</v>
      </c>
      <c r="VK64">
        <v>0</v>
      </c>
      <c r="VL64">
        <v>0</v>
      </c>
      <c r="VM64">
        <v>0</v>
      </c>
      <c r="VN64">
        <v>0</v>
      </c>
      <c r="VO64">
        <v>0</v>
      </c>
      <c r="VP64">
        <v>0</v>
      </c>
      <c r="VQ64">
        <v>0</v>
      </c>
      <c r="VR64">
        <v>0</v>
      </c>
      <c r="VS64">
        <v>0</v>
      </c>
      <c r="VT64">
        <v>0</v>
      </c>
      <c r="VU64">
        <v>0</v>
      </c>
      <c r="VV64">
        <v>0</v>
      </c>
      <c r="VW64">
        <v>0</v>
      </c>
      <c r="VX64">
        <v>0</v>
      </c>
      <c r="VY64">
        <v>0</v>
      </c>
      <c r="VZ64">
        <v>0</v>
      </c>
      <c r="WA64">
        <v>0</v>
      </c>
      <c r="WB64">
        <v>0</v>
      </c>
      <c r="WC64">
        <v>0</v>
      </c>
      <c r="WD64">
        <v>0</v>
      </c>
      <c r="WE64">
        <v>0</v>
      </c>
      <c r="WF64">
        <v>0</v>
      </c>
      <c r="WG64">
        <v>0</v>
      </c>
      <c r="WH64">
        <v>0</v>
      </c>
      <c r="WI64">
        <v>0</v>
      </c>
      <c r="WJ64">
        <v>0</v>
      </c>
      <c r="WK64">
        <v>0</v>
      </c>
      <c r="WL64">
        <v>0</v>
      </c>
      <c r="WM64">
        <v>0</v>
      </c>
      <c r="WN64">
        <v>0</v>
      </c>
      <c r="WO64">
        <v>0</v>
      </c>
      <c r="WP64">
        <v>0</v>
      </c>
      <c r="WQ64">
        <v>0</v>
      </c>
      <c r="WR64">
        <v>0</v>
      </c>
      <c r="WS64">
        <v>0</v>
      </c>
      <c r="WT64">
        <v>0</v>
      </c>
      <c r="WU64">
        <v>0</v>
      </c>
      <c r="WV64">
        <v>0</v>
      </c>
      <c r="WW64">
        <v>0</v>
      </c>
      <c r="WX64">
        <v>0</v>
      </c>
      <c r="WY64">
        <v>0</v>
      </c>
      <c r="WZ64">
        <v>0</v>
      </c>
      <c r="XA64">
        <v>0</v>
      </c>
      <c r="XB64">
        <v>0</v>
      </c>
      <c r="XC64">
        <v>0</v>
      </c>
      <c r="XD64">
        <v>0</v>
      </c>
      <c r="XE64">
        <v>0</v>
      </c>
      <c r="XF64">
        <v>0</v>
      </c>
      <c r="XG64">
        <v>0</v>
      </c>
      <c r="XH64">
        <v>0</v>
      </c>
      <c r="XI64">
        <v>0</v>
      </c>
      <c r="XJ64">
        <v>0</v>
      </c>
      <c r="XK64">
        <v>0</v>
      </c>
      <c r="XL64">
        <v>0</v>
      </c>
      <c r="XM64">
        <v>0</v>
      </c>
      <c r="XN64">
        <v>0</v>
      </c>
      <c r="XO64">
        <v>0</v>
      </c>
      <c r="XP64">
        <v>0</v>
      </c>
      <c r="XQ64">
        <v>0</v>
      </c>
      <c r="XR64">
        <v>0</v>
      </c>
      <c r="XS64">
        <v>0</v>
      </c>
      <c r="XT64">
        <v>0</v>
      </c>
      <c r="XU64">
        <v>0</v>
      </c>
      <c r="XV64">
        <v>0</v>
      </c>
      <c r="XW64">
        <v>0</v>
      </c>
      <c r="XX64">
        <v>0</v>
      </c>
      <c r="XY64">
        <v>0</v>
      </c>
      <c r="XZ64">
        <v>0</v>
      </c>
      <c r="YA64">
        <v>0</v>
      </c>
      <c r="YB64">
        <v>0</v>
      </c>
      <c r="YC64">
        <v>0</v>
      </c>
      <c r="YD64">
        <v>0</v>
      </c>
      <c r="YE64">
        <v>0</v>
      </c>
      <c r="YF64">
        <v>0</v>
      </c>
      <c r="YG64">
        <v>0</v>
      </c>
      <c r="YH64">
        <v>0</v>
      </c>
      <c r="YI64">
        <v>0</v>
      </c>
      <c r="YJ64">
        <v>0</v>
      </c>
      <c r="YK64">
        <v>0</v>
      </c>
      <c r="YL64">
        <v>0</v>
      </c>
      <c r="YM64">
        <v>0</v>
      </c>
      <c r="YN64">
        <v>0</v>
      </c>
      <c r="YO64">
        <v>0</v>
      </c>
      <c r="YP64">
        <v>0</v>
      </c>
      <c r="YQ64">
        <v>0</v>
      </c>
      <c r="YR64">
        <v>0</v>
      </c>
      <c r="YV64">
        <f t="array" ref="YV64:ACQ64">$EQ64:$IL64*IF('Clinical resources'!$OA67:$RV67="X",1,0)</f>
        <v>0</v>
      </c>
      <c r="YW64">
        <v>0</v>
      </c>
      <c r="YX64">
        <v>0</v>
      </c>
      <c r="YY64">
        <v>0</v>
      </c>
      <c r="YZ64">
        <v>0</v>
      </c>
      <c r="ZA64">
        <v>0</v>
      </c>
      <c r="ZB64">
        <v>0</v>
      </c>
      <c r="ZC64">
        <v>0</v>
      </c>
      <c r="ZD64">
        <v>0</v>
      </c>
      <c r="ZE64">
        <v>0</v>
      </c>
      <c r="ZF64">
        <v>0</v>
      </c>
      <c r="ZG64">
        <v>0</v>
      </c>
      <c r="ZH64">
        <v>0</v>
      </c>
      <c r="ZI64">
        <v>0</v>
      </c>
      <c r="ZJ64">
        <v>0</v>
      </c>
      <c r="ZK64">
        <v>0</v>
      </c>
      <c r="ZL64">
        <v>0</v>
      </c>
      <c r="ZM64">
        <v>0</v>
      </c>
      <c r="ZN64">
        <v>0</v>
      </c>
      <c r="ZO64">
        <v>0</v>
      </c>
      <c r="ZP64">
        <v>0</v>
      </c>
      <c r="ZQ64">
        <v>0</v>
      </c>
      <c r="ZR64">
        <v>0</v>
      </c>
      <c r="ZS64">
        <v>0</v>
      </c>
      <c r="ZT64">
        <v>0</v>
      </c>
      <c r="ZU64">
        <v>0</v>
      </c>
      <c r="ZV64">
        <v>0</v>
      </c>
      <c r="ZW64">
        <v>0</v>
      </c>
      <c r="ZX64">
        <v>0</v>
      </c>
      <c r="ZY64">
        <v>0</v>
      </c>
      <c r="ZZ64">
        <v>0</v>
      </c>
      <c r="AAA64">
        <v>0</v>
      </c>
      <c r="AAB64">
        <v>0</v>
      </c>
      <c r="AAC64">
        <v>0</v>
      </c>
      <c r="AAD64">
        <v>0</v>
      </c>
      <c r="AAE64">
        <v>0</v>
      </c>
      <c r="AAF64">
        <v>0</v>
      </c>
      <c r="AAG64">
        <v>0</v>
      </c>
      <c r="AAH64">
        <v>0</v>
      </c>
      <c r="AAI64">
        <v>0</v>
      </c>
      <c r="AAJ64">
        <v>0</v>
      </c>
      <c r="AAK64">
        <v>0</v>
      </c>
      <c r="AAL64">
        <v>0</v>
      </c>
      <c r="AAM64">
        <v>0</v>
      </c>
      <c r="AAN64">
        <v>0</v>
      </c>
      <c r="AAO64">
        <v>0</v>
      </c>
      <c r="AAP64">
        <v>0</v>
      </c>
      <c r="AAQ64">
        <v>0</v>
      </c>
      <c r="AAR64">
        <v>0</v>
      </c>
      <c r="AAS64">
        <v>0</v>
      </c>
      <c r="AAT64">
        <v>0</v>
      </c>
      <c r="AAU64">
        <v>0</v>
      </c>
      <c r="AAV64">
        <v>0</v>
      </c>
      <c r="AAW64">
        <v>0</v>
      </c>
      <c r="AAX64">
        <v>0</v>
      </c>
      <c r="AAY64">
        <v>0</v>
      </c>
      <c r="AAZ64">
        <v>0</v>
      </c>
      <c r="ABA64">
        <v>0</v>
      </c>
      <c r="ABB64">
        <v>0</v>
      </c>
      <c r="ABC64">
        <v>0</v>
      </c>
      <c r="ABD64">
        <v>0</v>
      </c>
      <c r="ABE64">
        <v>0</v>
      </c>
      <c r="ABF64">
        <v>0</v>
      </c>
      <c r="ABG64">
        <v>0</v>
      </c>
      <c r="ABH64">
        <v>0</v>
      </c>
      <c r="ABI64">
        <v>0</v>
      </c>
      <c r="ABJ64">
        <v>0</v>
      </c>
      <c r="ABK64">
        <v>0</v>
      </c>
      <c r="ABL64">
        <v>0</v>
      </c>
      <c r="ABM64">
        <v>0</v>
      </c>
      <c r="ABN64">
        <v>0</v>
      </c>
      <c r="ABO64">
        <v>0</v>
      </c>
      <c r="ABP64">
        <v>0</v>
      </c>
      <c r="ABQ64">
        <v>0</v>
      </c>
      <c r="ABR64">
        <v>0</v>
      </c>
      <c r="ABS64">
        <v>0</v>
      </c>
      <c r="ABT64">
        <v>0</v>
      </c>
      <c r="ABU64">
        <v>0</v>
      </c>
      <c r="ABV64">
        <v>0</v>
      </c>
      <c r="ABW64">
        <v>0</v>
      </c>
      <c r="ABX64">
        <v>0</v>
      </c>
      <c r="ABY64">
        <v>0</v>
      </c>
      <c r="ABZ64">
        <v>0</v>
      </c>
      <c r="ACA64">
        <v>0</v>
      </c>
      <c r="ACB64">
        <v>0</v>
      </c>
      <c r="ACC64">
        <v>0</v>
      </c>
      <c r="ACD64">
        <v>0</v>
      </c>
      <c r="ACE64">
        <v>0</v>
      </c>
      <c r="ACF64">
        <v>0</v>
      </c>
      <c r="ACG64">
        <v>0</v>
      </c>
      <c r="ACH64">
        <v>0</v>
      </c>
      <c r="ACI64">
        <v>0</v>
      </c>
      <c r="ACJ64">
        <v>0</v>
      </c>
      <c r="ACK64">
        <v>0</v>
      </c>
      <c r="ACL64">
        <v>0</v>
      </c>
      <c r="ACM64">
        <v>0</v>
      </c>
      <c r="ACN64">
        <v>0</v>
      </c>
      <c r="ACO64">
        <v>0</v>
      </c>
      <c r="ACP64">
        <v>0</v>
      </c>
      <c r="ACQ64">
        <v>0</v>
      </c>
    </row>
    <row r="65" spans="2:771" x14ac:dyDescent="0.25">
      <c r="B65">
        <f>IF(A65='Clinical resources'!B68,0,1)</f>
        <v>0</v>
      </c>
      <c r="C65">
        <f>'Clinical resources'!D68</f>
        <v>0</v>
      </c>
      <c r="H65" t="str">
        <f>ROW(H62)&amp;". "&amp;'Clinical resources'!B68</f>
        <v xml:space="preserve">62. </v>
      </c>
      <c r="J65" t="str" cm="1">
        <f t="array" ref="J65">IF(SUM(IF('Clinical resources'!L68:P68="X",1,0)*'Clinical resources'!L$4:P$4)&gt;0,"X","")</f>
        <v/>
      </c>
      <c r="K65" t="str" cm="1">
        <f t="array" ref="K65">IF(SUM(IF('Clinical resources'!Q68:U68="X",1,0)*'Clinical resources'!Q$4:U$4)&gt;0,"X","")</f>
        <v/>
      </c>
      <c r="L65" t="str" cm="1">
        <f t="array" ref="L65">IF(SUM(IF('Clinical resources'!V68:Z68="X",1,0)*'Clinical resources'!V$4:Z$4)&gt;0,"X","")</f>
        <v/>
      </c>
      <c r="M65" t="str" cm="1">
        <f t="array" ref="M65">IF(SUM(IF('Clinical resources'!AA68:AE68="X",1,0)*'Clinical resources'!AA$4:AE$4)&gt;0,"X","")</f>
        <v/>
      </c>
      <c r="N65" t="str" cm="1">
        <f t="array" ref="N65">IF(SUM(IF('Clinical resources'!AF68:AJ68="X",1,0)*'Clinical resources'!AF$4:AJ$4)&gt;0,"X","")</f>
        <v/>
      </c>
      <c r="O65" t="str" cm="1">
        <f t="array" ref="O65">IF(SUM(IF('Clinical resources'!AK68:AO68="X",1,0)*'Clinical resources'!AK$4:AO$4)&gt;0,"X","")</f>
        <v/>
      </c>
      <c r="P65" t="str" cm="1">
        <f t="array" ref="P65">IF(SUM(IF('Clinical resources'!AP68:AT68="X",1,0)*'Clinical resources'!AP$4:AT$4)&gt;0,"X","")</f>
        <v/>
      </c>
      <c r="Q65" t="str" cm="1">
        <f t="array" ref="Q65">IF(SUM(IF('Clinical resources'!AU68:AY68="X",1,0)*'Clinical resources'!AU$4:AY$4)&gt;0,"X","")</f>
        <v/>
      </c>
      <c r="R65" t="str" cm="1">
        <f t="array" ref="R65">IF(SUM(IF('Clinical resources'!AZ68:BD68="X",1,0)*'Clinical resources'!AZ$4:BD$4)&gt;0,"X","")</f>
        <v/>
      </c>
      <c r="S65" t="str" cm="1">
        <f t="array" ref="S65">IF(SUM(IF('Clinical resources'!BE68:BI68="X",1,0)*'Clinical resources'!BE$4:BI$4)&gt;0,"X","")</f>
        <v/>
      </c>
      <c r="T65" t="str" cm="1">
        <f t="array" ref="T65">IF(SUM(IF('Clinical resources'!BJ68:BN68="X",1,0)*'Clinical resources'!BJ$4:BN$4)&gt;0,"X","")</f>
        <v/>
      </c>
      <c r="U65" t="str" cm="1">
        <f t="array" ref="U65">IF(SUM(IF('Clinical resources'!BO68:BS68="X",1,0)*'Clinical resources'!BO$4:BS$4)&gt;0,"X","")</f>
        <v/>
      </c>
      <c r="V65" t="str" cm="1">
        <f t="array" ref="V65">IF(SUM(IF('Clinical resources'!BT68:BX68="X",1,0)*'Clinical resources'!BT$4:BX$4)&gt;0,"X","")</f>
        <v/>
      </c>
      <c r="W65" t="str" cm="1">
        <f t="array" ref="W65">IF(SUM(IF('Clinical resources'!BY68:CC68="X",1,0)*'Clinical resources'!BY$4:CC$4)&gt;0,"X","")</f>
        <v/>
      </c>
      <c r="X65" t="str" cm="1">
        <f t="array" ref="X65">IF(SUM(IF('Clinical resources'!CD68:CH68="X",1,0)*'Clinical resources'!CD$4:CH$4)&gt;0,"X","")</f>
        <v/>
      </c>
      <c r="AA65">
        <f t="array" ref="AA65">SUM('Clinical resources'!$L$4:$P$4*IF('Clinical resources'!$L68:$P68="X",1,0))</f>
        <v>0</v>
      </c>
      <c r="AB65">
        <f t="array" ref="AB65">SUM('Clinical resources'!$Q$4:$U$4*IF('Clinical resources'!$Q68:$U68="X",1,0))</f>
        <v>0</v>
      </c>
      <c r="AC65">
        <f t="array" ref="AC65">SUM('Clinical resources'!$V$4:$Z$4*IF('Clinical resources'!$V68:$Z68="X",1,0))</f>
        <v>0</v>
      </c>
      <c r="AD65">
        <f t="array" ref="AD65">SUM('Clinical resources'!$AA$4:$AE$4*IF('Clinical resources'!$AA68:$AE68="X",1,0))</f>
        <v>0</v>
      </c>
      <c r="AE65">
        <f t="array" ref="AE65">SUM('Clinical resources'!$AF$4:$AJ$4*IF('Clinical resources'!$AF68:$AJ68="X",1,0))</f>
        <v>0</v>
      </c>
      <c r="AF65">
        <f t="array" ref="AF65">SUM('Clinical resources'!$AK$4:$AO$4*IF('Clinical resources'!$AK68:$AO68="X",1,0))</f>
        <v>0</v>
      </c>
      <c r="AG65">
        <f t="array" ref="AG65">SUM('Clinical resources'!$AP$4:$AT$4*IF('Clinical resources'!$AP68:$AT68="X",1,0))</f>
        <v>0</v>
      </c>
      <c r="AH65">
        <f t="array" ref="AH65">SUM('Clinical resources'!$AU$4:$AY$4*IF('Clinical resources'!$AU68:$AY68="X",1,0))</f>
        <v>0</v>
      </c>
      <c r="AI65">
        <f t="array" ref="AI65">SUM('Clinical resources'!$AZ$4:$BD$4*IF('Clinical resources'!$AZ68:$BD68="X",1,0))</f>
        <v>0</v>
      </c>
      <c r="AJ65">
        <f t="array" ref="AJ65">SUM('Clinical resources'!$BE$4:$BI$4*IF('Clinical resources'!$BE68:$BI68="X",1,0))</f>
        <v>0</v>
      </c>
      <c r="AK65">
        <f t="array" ref="AK65">SUM('Clinical resources'!$BJ$4:$BN$4*IF('Clinical resources'!$BJ68:$BN68="X",1,0))</f>
        <v>0</v>
      </c>
      <c r="AL65">
        <f t="array" ref="AL65">SUM('Clinical resources'!$BO$4:$BS$4*IF('Clinical resources'!$BO68:$BS68="X",1,0))</f>
        <v>0</v>
      </c>
      <c r="AM65">
        <f t="array" ref="AM65">SUM('Clinical resources'!$BT$4:$BX$4*IF('Clinical resources'!$BT68:$BX68="X",1,0))</f>
        <v>0</v>
      </c>
      <c r="AN65">
        <f t="array" ref="AN65">SUM('Clinical resources'!$BY$4:$CC$4*IF('Clinical resources'!$BY68:$CC68="X",1,0))</f>
        <v>0</v>
      </c>
      <c r="AO65">
        <f t="array" ref="AO65">SUM('Clinical resources'!$CD$4:$CH$4*IF('Clinical resources'!$CD68:$CH68="X",1,0))</f>
        <v>0</v>
      </c>
      <c r="AS65" cm="1">
        <f t="array" ref="AS65">IF(SUM(IF($J65:$X65=TRANSPOSE('Capacity Backing (Hide)2'!B$67:B$81),1,0))&gt;0,1,0)</f>
        <v>0</v>
      </c>
      <c r="AT65" cm="1">
        <f t="array" ref="AT65">IF(SUM(IF($J65:$X65=TRANSPOSE('Capacity Backing (Hide)2'!C$67:C$81),1,0))&gt;0,1,0)</f>
        <v>0</v>
      </c>
      <c r="AU65" cm="1">
        <f t="array" ref="AU65">IF(SUM(IF($J65:$X65=TRANSPOSE('Capacity Backing (Hide)2'!D$67:D$81),1,0))&gt;0,1,0)</f>
        <v>0</v>
      </c>
      <c r="AV65" cm="1">
        <f t="array" ref="AV65">IF(SUM(IF($J65:$X65=TRANSPOSE('Capacity Backing (Hide)2'!E$67:E$81),1,0))&gt;0,1,0)</f>
        <v>0</v>
      </c>
      <c r="AW65" cm="1">
        <f t="array" ref="AW65">IF(SUM(IF($J65:$X65=TRANSPOSE('Capacity Backing (Hide)2'!F$67:F$81),1,0))&gt;0,1,0)</f>
        <v>0</v>
      </c>
      <c r="AX65" cm="1">
        <f t="array" ref="AX65">IF(SUM(IF($J65:$X65=TRANSPOSE('Capacity Backing (Hide)2'!G$67:G$81),1,0))&gt;0,1,0)</f>
        <v>0</v>
      </c>
      <c r="AY65" cm="1">
        <f t="array" ref="AY65">IF(SUM(IF($J65:$X65=TRANSPOSE('Capacity Backing (Hide)2'!H$67:H$81),1,0))&gt;0,1,0)</f>
        <v>0</v>
      </c>
      <c r="AZ65" cm="1">
        <f t="array" ref="AZ65">IF(SUM(IF($J65:$X65=TRANSPOSE('Capacity Backing (Hide)2'!I$67:I$81),1,0))&gt;0,1,0)</f>
        <v>0</v>
      </c>
      <c r="BA65" cm="1">
        <f t="array" ref="BA65">IF(SUM(IF($J65:$X65=TRANSPOSE('Capacity Backing (Hide)2'!J$67:J$81),1,0))&gt;0,1,0)</f>
        <v>0</v>
      </c>
      <c r="BB65" cm="1">
        <f t="array" ref="BB65">IF(SUM(IF($J65:$X65=TRANSPOSE('Capacity Backing (Hide)2'!K$67:K$81),1,0))&gt;0,1,0)</f>
        <v>0</v>
      </c>
      <c r="BC65" cm="1">
        <f t="array" ref="BC65">IF(SUM(IF($J65:$X65=TRANSPOSE('Capacity Backing (Hide)2'!L$67:L$81),1,0))&gt;0,1,0)</f>
        <v>0</v>
      </c>
      <c r="BD65" cm="1">
        <f t="array" ref="BD65">IF(SUM(IF($J65:$X65=TRANSPOSE('Capacity Backing (Hide)2'!M$67:M$81),1,0))&gt;0,1,0)</f>
        <v>0</v>
      </c>
      <c r="BE65" cm="1">
        <f t="array" ref="BE65">IF(SUM(IF($J65:$X65=TRANSPOSE('Capacity Backing (Hide)2'!N$67:N$81),1,0))&gt;0,1,0)</f>
        <v>0</v>
      </c>
      <c r="BF65" cm="1">
        <f t="array" ref="BF65">IF(SUM(IF($J65:$X65=TRANSPOSE('Capacity Backing (Hide)2'!O$67:O$81),1,0))&gt;0,1,0)</f>
        <v>0</v>
      </c>
      <c r="BG65" cm="1">
        <f t="array" ref="BG65">IF(SUM(IF($J65:$X65=TRANSPOSE('Capacity Backing (Hide)2'!P$67:P$81),1,0))&gt;0,1,0)</f>
        <v>0</v>
      </c>
      <c r="BH65" cm="1">
        <f t="array" ref="BH65">IF(SUM(IF($J65:$X65=TRANSPOSE('Capacity Backing (Hide)2'!Q$67:Q$81),1,0))&gt;0,1,0)</f>
        <v>0</v>
      </c>
      <c r="BI65" cm="1">
        <f t="array" ref="BI65">IF(SUM(IF($J65:$X65=TRANSPOSE('Capacity Backing (Hide)2'!R$67:R$81),1,0))&gt;0,1,0)</f>
        <v>0</v>
      </c>
      <c r="BJ65" cm="1">
        <f t="array" ref="BJ65">IF(SUM(IF($J65:$X65=TRANSPOSE('Capacity Backing (Hide)2'!S$67:S$81),1,0))&gt;0,1,0)</f>
        <v>0</v>
      </c>
      <c r="BK65" cm="1">
        <f t="array" ref="BK65">IF(SUM(IF($J65:$X65=TRANSPOSE('Capacity Backing (Hide)2'!T$67:T$81),1,0))&gt;0,1,0)</f>
        <v>0</v>
      </c>
      <c r="BL65" cm="1">
        <f t="array" ref="BL65">IF(SUM(IF($J65:$X65=TRANSPOSE('Capacity Backing (Hide)2'!U$67:U$81),1,0))&gt;0,1,0)</f>
        <v>0</v>
      </c>
      <c r="BM65" cm="1">
        <f t="array" ref="BM65">IF(SUM(IF($J65:$X65=TRANSPOSE('Capacity Backing (Hide)2'!V$67:V$81),1,0))&gt;0,1,0)</f>
        <v>0</v>
      </c>
      <c r="BN65" cm="1">
        <f t="array" ref="BN65">IF(SUM(IF($J65:$X65=TRANSPOSE('Capacity Backing (Hide)2'!W$67:W$81),1,0))&gt;0,1,0)</f>
        <v>0</v>
      </c>
      <c r="BO65" cm="1">
        <f t="array" ref="BO65">IF(SUM(IF($J65:$X65=TRANSPOSE('Capacity Backing (Hide)2'!X$67:X$81),1,0))&gt;0,1,0)</f>
        <v>0</v>
      </c>
      <c r="BP65" cm="1">
        <f t="array" ref="BP65">IF(SUM(IF($J65:$X65=TRANSPOSE('Capacity Backing (Hide)2'!Y$67:Y$81),1,0))&gt;0,1,0)</f>
        <v>0</v>
      </c>
      <c r="BQ65" cm="1">
        <f t="array" ref="BQ65">IF(SUM(IF($J65:$X65=TRANSPOSE('Capacity Backing (Hide)2'!Z$67:Z$81),1,0))&gt;0,1,0)</f>
        <v>0</v>
      </c>
      <c r="BR65" cm="1">
        <f t="array" ref="BR65">IF(SUM(IF($J65:$X65=TRANSPOSE('Capacity Backing (Hide)2'!AA$67:AA$81),1,0))&gt;0,1,0)</f>
        <v>0</v>
      </c>
      <c r="BS65" cm="1">
        <f t="array" ref="BS65">IF(SUM(IF($J65:$X65=TRANSPOSE('Capacity Backing (Hide)2'!AB$67:AB$81),1,0))&gt;0,1,0)</f>
        <v>0</v>
      </c>
      <c r="BT65" cm="1">
        <f t="array" ref="BT65">IF(SUM(IF($J65:$X65=TRANSPOSE('Capacity Backing (Hide)2'!AC$67:AC$81),1,0))&gt;0,1,0)</f>
        <v>0</v>
      </c>
      <c r="BU65" cm="1">
        <f t="array" ref="BU65">IF(SUM(IF($J65:$X65=TRANSPOSE('Capacity Backing (Hide)2'!AD$67:AD$81),1,0))&gt;0,1,0)</f>
        <v>0</v>
      </c>
      <c r="BV65" cm="1">
        <f t="array" ref="BV65">IF(SUM(IF($J65:$X65=TRANSPOSE('Capacity Backing (Hide)2'!AE$67:AE$81),1,0))&gt;0,1,0)</f>
        <v>0</v>
      </c>
      <c r="BW65" cm="1">
        <f t="array" ref="BW65">IF(SUM(IF($J65:$X65=TRANSPOSE('Capacity Backing (Hide)2'!AF$67:AF$81),1,0))&gt;0,1,0)</f>
        <v>0</v>
      </c>
      <c r="BX65" cm="1">
        <f t="array" ref="BX65">IF(SUM(IF($J65:$X65=TRANSPOSE('Capacity Backing (Hide)2'!AG$67:AG$81),1,0))&gt;0,1,0)</f>
        <v>0</v>
      </c>
      <c r="BY65" cm="1">
        <f t="array" ref="BY65">IF(SUM(IF($J65:$X65=TRANSPOSE('Capacity Backing (Hide)2'!AH$67:AH$81),1,0))&gt;0,1,0)</f>
        <v>0</v>
      </c>
      <c r="BZ65" cm="1">
        <f t="array" ref="BZ65">IF(SUM(IF($J65:$X65=TRANSPOSE('Capacity Backing (Hide)2'!AI$67:AI$81),1,0))&gt;0,1,0)</f>
        <v>0</v>
      </c>
      <c r="CA65" cm="1">
        <f t="array" ref="CA65">IF(SUM(IF($J65:$X65=TRANSPOSE('Capacity Backing (Hide)2'!AJ$67:AJ$81),1,0))&gt;0,1,0)</f>
        <v>0</v>
      </c>
      <c r="CB65" cm="1">
        <f t="array" ref="CB65">IF(SUM(IF($J65:$X65=TRANSPOSE('Capacity Backing (Hide)2'!AK$67:AK$81),1,0))&gt;0,1,0)</f>
        <v>0</v>
      </c>
      <c r="CC65" cm="1">
        <f t="array" ref="CC65">IF(SUM(IF($J65:$X65=TRANSPOSE('Capacity Backing (Hide)2'!AL$67:AL$81),1,0))&gt;0,1,0)</f>
        <v>0</v>
      </c>
      <c r="CD65" cm="1">
        <f t="array" ref="CD65">IF(SUM(IF($J65:$X65=TRANSPOSE('Capacity Backing (Hide)2'!AM$67:AM$81),1,0))&gt;0,1,0)</f>
        <v>0</v>
      </c>
      <c r="CE65" cm="1">
        <f t="array" ref="CE65">IF(SUM(IF($J65:$X65=TRANSPOSE('Capacity Backing (Hide)2'!AN$67:AN$81),1,0))&gt;0,1,0)</f>
        <v>0</v>
      </c>
      <c r="CF65" cm="1">
        <f t="array" ref="CF65">IF(SUM(IF($J65:$X65=TRANSPOSE('Capacity Backing (Hide)2'!AO$67:AO$81),1,0))&gt;0,1,0)</f>
        <v>0</v>
      </c>
      <c r="CG65" cm="1">
        <f t="array" ref="CG65">IF(SUM(IF($J65:$X65=TRANSPOSE('Capacity Backing (Hide)2'!AP$67:AP$81),1,0))&gt;0,1,0)</f>
        <v>0</v>
      </c>
      <c r="CH65" cm="1">
        <f t="array" ref="CH65">IF(SUM(IF($J65:$X65=TRANSPOSE('Capacity Backing (Hide)2'!AQ$67:AQ$81),1,0))&gt;0,1,0)</f>
        <v>0</v>
      </c>
      <c r="CI65" cm="1">
        <f t="array" ref="CI65">IF(SUM(IF($J65:$X65=TRANSPOSE('Capacity Backing (Hide)2'!AR$67:AR$81),1,0))&gt;0,1,0)</f>
        <v>0</v>
      </c>
      <c r="CJ65" cm="1">
        <f t="array" ref="CJ65">IF(SUM(IF($J65:$X65=TRANSPOSE('Capacity Backing (Hide)2'!AS$67:AS$81),1,0))&gt;0,1,0)</f>
        <v>0</v>
      </c>
      <c r="CK65" cm="1">
        <f t="array" ref="CK65">IF(SUM(IF($J65:$X65=TRANSPOSE('Capacity Backing (Hide)2'!AT$67:AT$81),1,0))&gt;0,1,0)</f>
        <v>0</v>
      </c>
      <c r="CL65" cm="1">
        <f t="array" ref="CL65">IF(SUM(IF($J65:$X65=TRANSPOSE('Capacity Backing (Hide)2'!AU$67:AU$81),1,0))&gt;0,1,0)</f>
        <v>0</v>
      </c>
      <c r="CM65" cm="1">
        <f t="array" ref="CM65">IF(SUM(IF($J65:$X65=TRANSPOSE('Capacity Backing (Hide)2'!AV$67:AV$81),1,0))&gt;0,1,0)</f>
        <v>0</v>
      </c>
      <c r="CN65" cm="1">
        <f t="array" ref="CN65">IF(SUM(IF($J65:$X65=TRANSPOSE('Capacity Backing (Hide)2'!AW$67:AW$81),1,0))&gt;0,1,0)</f>
        <v>0</v>
      </c>
      <c r="CO65" cm="1">
        <f t="array" ref="CO65">IF(SUM(IF($J65:$X65=TRANSPOSE('Capacity Backing (Hide)2'!AX$67:AX$81),1,0))&gt;0,1,0)</f>
        <v>0</v>
      </c>
      <c r="CP65" cm="1">
        <f t="array" ref="CP65">IF(SUM(IF($J65:$X65=TRANSPOSE('Capacity Backing (Hide)2'!AY$67:AY$81),1,0))&gt;0,1,0)</f>
        <v>0</v>
      </c>
      <c r="CQ65" cm="1">
        <f t="array" ref="CQ65">IF(SUM(IF($J65:$X65=TRANSPOSE('Capacity Backing (Hide)2'!AZ$67:AZ$81),1,0))&gt;0,1,0)</f>
        <v>0</v>
      </c>
      <c r="CR65" cm="1">
        <f t="array" ref="CR65">IF(SUM(IF($J65:$X65=TRANSPOSE('Capacity Backing (Hide)2'!BA$67:BA$81),1,0))&gt;0,1,0)</f>
        <v>0</v>
      </c>
      <c r="CS65" cm="1">
        <f t="array" ref="CS65">IF(SUM(IF($J65:$X65=TRANSPOSE('Capacity Backing (Hide)2'!BB$67:BB$81),1,0))&gt;0,1,0)</f>
        <v>0</v>
      </c>
      <c r="CT65" cm="1">
        <f t="array" ref="CT65">IF(SUM(IF($J65:$X65=TRANSPOSE('Capacity Backing (Hide)2'!BC$67:BC$81),1,0))&gt;0,1,0)</f>
        <v>0</v>
      </c>
      <c r="CU65" cm="1">
        <f t="array" ref="CU65">IF(SUM(IF($J65:$X65=TRANSPOSE('Capacity Backing (Hide)2'!BD$67:BD$81),1,0))&gt;0,1,0)</f>
        <v>0</v>
      </c>
      <c r="CV65" cm="1">
        <f t="array" ref="CV65">IF(SUM(IF($J65:$X65=TRANSPOSE('Capacity Backing (Hide)2'!BE$67:BE$81),1,0))&gt;0,1,0)</f>
        <v>0</v>
      </c>
      <c r="CW65" cm="1">
        <f t="array" ref="CW65">IF(SUM(IF($J65:$X65=TRANSPOSE('Capacity Backing (Hide)2'!BF$67:BF$81),1,0))&gt;0,1,0)</f>
        <v>0</v>
      </c>
      <c r="CX65" cm="1">
        <f t="array" ref="CX65">IF(SUM(IF($J65:$X65=TRANSPOSE('Capacity Backing (Hide)2'!BG$67:BG$81),1,0))&gt;0,1,0)</f>
        <v>0</v>
      </c>
      <c r="CY65" cm="1">
        <f t="array" ref="CY65">IF(SUM(IF($J65:$X65=TRANSPOSE('Capacity Backing (Hide)2'!BH$67:BH$81),1,0))&gt;0,1,0)</f>
        <v>0</v>
      </c>
      <c r="CZ65" cm="1">
        <f t="array" ref="CZ65">IF(SUM(IF($J65:$X65=TRANSPOSE('Capacity Backing (Hide)2'!BI$67:BI$81),1,0))&gt;0,1,0)</f>
        <v>0</v>
      </c>
      <c r="DA65" cm="1">
        <f t="array" ref="DA65">IF(SUM(IF($J65:$X65=TRANSPOSE('Capacity Backing (Hide)2'!BJ$67:BJ$81),1,0))&gt;0,1,0)</f>
        <v>0</v>
      </c>
      <c r="DB65" cm="1">
        <f t="array" ref="DB65">IF(SUM(IF($J65:$X65=TRANSPOSE('Capacity Backing (Hide)2'!BK$67:BK$81),1,0))&gt;0,1,0)</f>
        <v>0</v>
      </c>
      <c r="DC65" cm="1">
        <f t="array" ref="DC65">IF(SUM(IF($J65:$X65=TRANSPOSE('Capacity Backing (Hide)2'!BL$67:BL$81),1,0))&gt;0,1,0)</f>
        <v>0</v>
      </c>
      <c r="DD65" cm="1">
        <f t="array" ref="DD65">IF(SUM(IF($J65:$X65=TRANSPOSE('Capacity Backing (Hide)2'!BM$67:BM$81),1,0))&gt;0,1,0)</f>
        <v>0</v>
      </c>
      <c r="DE65" cm="1">
        <f t="array" ref="DE65">IF(SUM(IF($J65:$X65=TRANSPOSE('Capacity Backing (Hide)2'!BN$67:BN$81),1,0))&gt;0,1,0)</f>
        <v>0</v>
      </c>
      <c r="DF65" cm="1">
        <f t="array" ref="DF65">IF(SUM(IF($J65:$X65=TRANSPOSE('Capacity Backing (Hide)2'!BO$67:BO$81),1,0))&gt;0,1,0)</f>
        <v>0</v>
      </c>
      <c r="DG65" cm="1">
        <f t="array" ref="DG65">IF(SUM(IF($J65:$X65=TRANSPOSE('Capacity Backing (Hide)2'!BP$67:BP$81),1,0))&gt;0,1,0)</f>
        <v>0</v>
      </c>
      <c r="DH65" cm="1">
        <f t="array" ref="DH65">IF(SUM(IF($J65:$X65=TRANSPOSE('Capacity Backing (Hide)2'!BQ$67:BQ$81),1,0))&gt;0,1,0)</f>
        <v>0</v>
      </c>
      <c r="DI65" cm="1">
        <f t="array" ref="DI65">IF(SUM(IF($J65:$X65=TRANSPOSE('Capacity Backing (Hide)2'!BR$67:BR$81),1,0))&gt;0,1,0)</f>
        <v>0</v>
      </c>
      <c r="DJ65" cm="1">
        <f t="array" ref="DJ65">IF(SUM(IF($J65:$X65=TRANSPOSE('Capacity Backing (Hide)2'!BS$67:BS$81),1,0))&gt;0,1,0)</f>
        <v>0</v>
      </c>
      <c r="DK65" cm="1">
        <f t="array" ref="DK65">IF(SUM(IF($J65:$X65=TRANSPOSE('Capacity Backing (Hide)2'!BT$67:BT$81),1,0))&gt;0,1,0)</f>
        <v>0</v>
      </c>
      <c r="DL65" cm="1">
        <f t="array" ref="DL65">IF(SUM(IF($J65:$X65=TRANSPOSE('Capacity Backing (Hide)2'!BU$67:BU$81),1,0))&gt;0,1,0)</f>
        <v>0</v>
      </c>
      <c r="DM65" cm="1">
        <f t="array" ref="DM65">IF(SUM(IF($J65:$X65=TRANSPOSE('Capacity Backing (Hide)2'!BV$67:BV$81),1,0))&gt;0,1,0)</f>
        <v>0</v>
      </c>
      <c r="DN65" cm="1">
        <f t="array" ref="DN65">IF(SUM(IF($J65:$X65=TRANSPOSE('Capacity Backing (Hide)2'!BW$67:BW$81),1,0))&gt;0,1,0)</f>
        <v>0</v>
      </c>
      <c r="DO65" cm="1">
        <f t="array" ref="DO65">IF(SUM(IF($J65:$X65=TRANSPOSE('Capacity Backing (Hide)2'!BX$67:BX$81),1,0))&gt;0,1,0)</f>
        <v>0</v>
      </c>
      <c r="DP65" cm="1">
        <f t="array" ref="DP65">IF(SUM(IF($J65:$X65=TRANSPOSE('Capacity Backing (Hide)2'!BY$67:BY$81),1,0))&gt;0,1,0)</f>
        <v>0</v>
      </c>
      <c r="DQ65" cm="1">
        <f t="array" ref="DQ65">IF(SUM(IF($J65:$X65=TRANSPOSE('Capacity Backing (Hide)2'!BZ$67:BZ$81),1,0))&gt;0,1,0)</f>
        <v>0</v>
      </c>
      <c r="DR65" cm="1">
        <f t="array" ref="DR65">IF(SUM(IF($J65:$X65=TRANSPOSE('Capacity Backing (Hide)2'!CA$67:CA$81),1,0))&gt;0,1,0)</f>
        <v>0</v>
      </c>
      <c r="DS65" cm="1">
        <f t="array" ref="DS65">IF(SUM(IF($J65:$X65=TRANSPOSE('Capacity Backing (Hide)2'!CB$67:CB$81),1,0))&gt;0,1,0)</f>
        <v>0</v>
      </c>
      <c r="DT65" cm="1">
        <f t="array" ref="DT65">IF(SUM(IF($J65:$X65=TRANSPOSE('Capacity Backing (Hide)2'!CC$67:CC$81),1,0))&gt;0,1,0)</f>
        <v>0</v>
      </c>
      <c r="DU65" cm="1">
        <f t="array" ref="DU65">IF(SUM(IF($J65:$X65=TRANSPOSE('Capacity Backing (Hide)2'!CD$67:CD$81),1,0))&gt;0,1,0)</f>
        <v>0</v>
      </c>
      <c r="DV65" cm="1">
        <f t="array" ref="DV65">IF(SUM(IF($J65:$X65=TRANSPOSE('Capacity Backing (Hide)2'!CE$67:CE$81),1,0))&gt;0,1,0)</f>
        <v>0</v>
      </c>
      <c r="DW65" cm="1">
        <f t="array" ref="DW65">IF(SUM(IF($J65:$X65=TRANSPOSE('Capacity Backing (Hide)2'!CF$67:CF$81),1,0))&gt;0,1,0)</f>
        <v>0</v>
      </c>
      <c r="DX65" cm="1">
        <f t="array" ref="DX65">IF(SUM(IF($J65:$X65=TRANSPOSE('Capacity Backing (Hide)2'!CG$67:CG$81),1,0))&gt;0,1,0)</f>
        <v>0</v>
      </c>
      <c r="DY65" cm="1">
        <f t="array" ref="DY65">IF(SUM(IF($J65:$X65=TRANSPOSE('Capacity Backing (Hide)2'!CH$67:CH$81),1,0))&gt;0,1,0)</f>
        <v>0</v>
      </c>
      <c r="DZ65" cm="1">
        <f t="array" ref="DZ65">IF(SUM(IF($J65:$X65=TRANSPOSE('Capacity Backing (Hide)2'!CI$67:CI$81),1,0))&gt;0,1,0)</f>
        <v>0</v>
      </c>
      <c r="EA65" cm="1">
        <f t="array" ref="EA65">IF(SUM(IF($J65:$X65=TRANSPOSE('Capacity Backing (Hide)2'!CJ$67:CJ$81),1,0))&gt;0,1,0)</f>
        <v>0</v>
      </c>
      <c r="EB65" cm="1">
        <f t="array" ref="EB65">IF(SUM(IF($J65:$X65=TRANSPOSE('Capacity Backing (Hide)2'!CK$67:CK$81),1,0))&gt;0,1,0)</f>
        <v>0</v>
      </c>
      <c r="EC65" cm="1">
        <f t="array" ref="EC65">IF(SUM(IF($J65:$X65=TRANSPOSE('Capacity Backing (Hide)2'!CL$67:CL$81),1,0))&gt;0,1,0)</f>
        <v>0</v>
      </c>
      <c r="ED65" cm="1">
        <f t="array" ref="ED65">IF(SUM(IF($J65:$X65=TRANSPOSE('Capacity Backing (Hide)2'!CM$67:CM$81),1,0))&gt;0,1,0)</f>
        <v>0</v>
      </c>
      <c r="EE65" cm="1">
        <f t="array" ref="EE65">IF(SUM(IF($J65:$X65=TRANSPOSE('Capacity Backing (Hide)2'!CN$67:CN$81),1,0))&gt;0,1,0)</f>
        <v>0</v>
      </c>
      <c r="EF65" cm="1">
        <f t="array" ref="EF65">IF(SUM(IF($J65:$X65=TRANSPOSE('Capacity Backing (Hide)2'!CO$67:CO$81),1,0))&gt;0,1,0)</f>
        <v>0</v>
      </c>
      <c r="EG65" cm="1">
        <f t="array" ref="EG65">IF(SUM(IF($J65:$X65=TRANSPOSE('Capacity Backing (Hide)2'!CP$67:CP$81),1,0))&gt;0,1,0)</f>
        <v>0</v>
      </c>
      <c r="EH65" cm="1">
        <f t="array" ref="EH65">IF(SUM(IF($J65:$X65=TRANSPOSE('Capacity Backing (Hide)2'!CQ$67:CQ$81),1,0))&gt;0,1,0)</f>
        <v>0</v>
      </c>
      <c r="EI65" cm="1">
        <f t="array" ref="EI65">IF(SUM(IF($J65:$X65=TRANSPOSE('Capacity Backing (Hide)2'!CR$67:CR$81),1,0))&gt;0,1,0)</f>
        <v>0</v>
      </c>
      <c r="EJ65" cm="1">
        <f t="array" ref="EJ65">IF(SUM(IF($J65:$X65=TRANSPOSE('Capacity Backing (Hide)2'!CS$67:CS$81),1,0))&gt;0,1,0)</f>
        <v>0</v>
      </c>
      <c r="EK65" cm="1">
        <f t="array" ref="EK65">IF(SUM(IF($J65:$X65=TRANSPOSE('Capacity Backing (Hide)2'!CT$67:CT$81),1,0))&gt;0,1,0)</f>
        <v>0</v>
      </c>
      <c r="EL65" cm="1">
        <f t="array" ref="EL65">IF(SUM(IF($J65:$X65=TRANSPOSE('Capacity Backing (Hide)2'!CU$67:CU$81),1,0))&gt;0,1,0)</f>
        <v>0</v>
      </c>
      <c r="EM65" cm="1">
        <f t="array" ref="EM65">IF(SUM(IF($J65:$X65=TRANSPOSE('Capacity Backing (Hide)2'!CV$67:CV$81),1,0))&gt;0,1,0)</f>
        <v>0</v>
      </c>
      <c r="EN65" cm="1">
        <f t="array" ref="EN65">IF(SUM(IF($J65:$X65=TRANSPOSE('Capacity Backing (Hide)2'!CW$67:CW$81),1,0))&gt;0,1,0)</f>
        <v>0</v>
      </c>
      <c r="EQ65" cm="1">
        <f t="array" ref="EQ65">IF(SUM(IF($J65:$X65=TRANSPOSE('Capacity Backing (Hide)2'!B$203:B$217),1,0))&gt;0,1,0)</f>
        <v>0</v>
      </c>
      <c r="ER65" cm="1">
        <f t="array" ref="ER65">IF(SUM(IF($J65:$X65=TRANSPOSE('Capacity Backing (Hide)2'!C$203:C$217),1,0))&gt;0,1,0)</f>
        <v>0</v>
      </c>
      <c r="ES65" cm="1">
        <f t="array" ref="ES65">IF(SUM(IF($J65:$X65=TRANSPOSE('Capacity Backing (Hide)2'!D$203:D$217),1,0))&gt;0,1,0)</f>
        <v>0</v>
      </c>
      <c r="ET65" cm="1">
        <f t="array" ref="ET65">IF(SUM(IF($J65:$X65=TRANSPOSE('Capacity Backing (Hide)2'!E$203:E$217),1,0))&gt;0,1,0)</f>
        <v>0</v>
      </c>
      <c r="EU65" cm="1">
        <f t="array" ref="EU65">IF(SUM(IF($J65:$X65=TRANSPOSE('Capacity Backing (Hide)2'!F$203:F$217),1,0))&gt;0,1,0)</f>
        <v>0</v>
      </c>
      <c r="EV65" cm="1">
        <f t="array" ref="EV65">IF(SUM(IF($J65:$X65=TRANSPOSE('Capacity Backing (Hide)2'!G$203:G$217),1,0))&gt;0,1,0)</f>
        <v>0</v>
      </c>
      <c r="EW65" cm="1">
        <f t="array" ref="EW65">IF(SUM(IF($J65:$X65=TRANSPOSE('Capacity Backing (Hide)2'!H$203:H$217),1,0))&gt;0,1,0)</f>
        <v>0</v>
      </c>
      <c r="EX65" cm="1">
        <f t="array" ref="EX65">IF(SUM(IF($J65:$X65=TRANSPOSE('Capacity Backing (Hide)2'!I$203:I$217),1,0))&gt;0,1,0)</f>
        <v>0</v>
      </c>
      <c r="EY65" cm="1">
        <f t="array" ref="EY65">IF(SUM(IF($J65:$X65=TRANSPOSE('Capacity Backing (Hide)2'!J$203:J$217),1,0))&gt;0,1,0)</f>
        <v>0</v>
      </c>
      <c r="EZ65" cm="1">
        <f t="array" ref="EZ65">IF(SUM(IF($J65:$X65=TRANSPOSE('Capacity Backing (Hide)2'!K$203:K$217),1,0))&gt;0,1,0)</f>
        <v>0</v>
      </c>
      <c r="FA65" cm="1">
        <f t="array" ref="FA65">IF(SUM(IF($J65:$X65=TRANSPOSE('Capacity Backing (Hide)2'!L$203:L$217),1,0))&gt;0,1,0)</f>
        <v>0</v>
      </c>
      <c r="FB65" cm="1">
        <f t="array" ref="FB65">IF(SUM(IF($J65:$X65=TRANSPOSE('Capacity Backing (Hide)2'!M$203:M$217),1,0))&gt;0,1,0)</f>
        <v>0</v>
      </c>
      <c r="FC65" cm="1">
        <f t="array" ref="FC65">IF(SUM(IF($J65:$X65=TRANSPOSE('Capacity Backing (Hide)2'!N$203:N$217),1,0))&gt;0,1,0)</f>
        <v>0</v>
      </c>
      <c r="FD65" cm="1">
        <f t="array" ref="FD65">IF(SUM(IF($J65:$X65=TRANSPOSE('Capacity Backing (Hide)2'!O$203:O$217),1,0))&gt;0,1,0)</f>
        <v>0</v>
      </c>
      <c r="FE65" cm="1">
        <f t="array" ref="FE65">IF(SUM(IF($J65:$X65=TRANSPOSE('Capacity Backing (Hide)2'!P$203:P$217),1,0))&gt;0,1,0)</f>
        <v>0</v>
      </c>
      <c r="FF65" cm="1">
        <f t="array" ref="FF65">IF(SUM(IF($J65:$X65=TRANSPOSE('Capacity Backing (Hide)2'!Q$203:Q$217),1,0))&gt;0,1,0)</f>
        <v>0</v>
      </c>
      <c r="FG65" cm="1">
        <f t="array" ref="FG65">IF(SUM(IF($J65:$X65=TRANSPOSE('Capacity Backing (Hide)2'!R$203:R$217),1,0))&gt;0,1,0)</f>
        <v>0</v>
      </c>
      <c r="FH65" cm="1">
        <f t="array" ref="FH65">IF(SUM(IF($J65:$X65=TRANSPOSE('Capacity Backing (Hide)2'!S$203:S$217),1,0))&gt;0,1,0)</f>
        <v>0</v>
      </c>
      <c r="FI65" cm="1">
        <f t="array" ref="FI65">IF(SUM(IF($J65:$X65=TRANSPOSE('Capacity Backing (Hide)2'!T$203:T$217),1,0))&gt;0,1,0)</f>
        <v>0</v>
      </c>
      <c r="FJ65" cm="1">
        <f t="array" ref="FJ65">IF(SUM(IF($J65:$X65=TRANSPOSE('Capacity Backing (Hide)2'!U$203:U$217),1,0))&gt;0,1,0)</f>
        <v>0</v>
      </c>
      <c r="FK65" cm="1">
        <f t="array" ref="FK65">IF(SUM(IF($J65:$X65=TRANSPOSE('Capacity Backing (Hide)2'!V$203:V$217),1,0))&gt;0,1,0)</f>
        <v>0</v>
      </c>
      <c r="FL65" cm="1">
        <f t="array" ref="FL65">IF(SUM(IF($J65:$X65=TRANSPOSE('Capacity Backing (Hide)2'!W$203:W$217),1,0))&gt;0,1,0)</f>
        <v>0</v>
      </c>
      <c r="FM65" cm="1">
        <f t="array" ref="FM65">IF(SUM(IF($J65:$X65=TRANSPOSE('Capacity Backing (Hide)2'!X$203:X$217),1,0))&gt;0,1,0)</f>
        <v>0</v>
      </c>
      <c r="FN65" cm="1">
        <f t="array" ref="FN65">IF(SUM(IF($J65:$X65=TRANSPOSE('Capacity Backing (Hide)2'!Y$203:Y$217),1,0))&gt;0,1,0)</f>
        <v>0</v>
      </c>
      <c r="FO65" cm="1">
        <f t="array" ref="FO65">IF(SUM(IF($J65:$X65=TRANSPOSE('Capacity Backing (Hide)2'!Z$203:Z$217),1,0))&gt;0,1,0)</f>
        <v>0</v>
      </c>
      <c r="FP65" cm="1">
        <f t="array" ref="FP65">IF(SUM(IF($J65:$X65=TRANSPOSE('Capacity Backing (Hide)2'!AA$203:AA$217),1,0))&gt;0,1,0)</f>
        <v>0</v>
      </c>
      <c r="FQ65" cm="1">
        <f t="array" ref="FQ65">IF(SUM(IF($J65:$X65=TRANSPOSE('Capacity Backing (Hide)2'!AB$203:AB$217),1,0))&gt;0,1,0)</f>
        <v>0</v>
      </c>
      <c r="FR65" cm="1">
        <f t="array" ref="FR65">IF(SUM(IF($J65:$X65=TRANSPOSE('Capacity Backing (Hide)2'!AC$203:AC$217),1,0))&gt;0,1,0)</f>
        <v>0</v>
      </c>
      <c r="FS65" cm="1">
        <f t="array" ref="FS65">IF(SUM(IF($J65:$X65=TRANSPOSE('Capacity Backing (Hide)2'!AD$203:AD$217),1,0))&gt;0,1,0)</f>
        <v>0</v>
      </c>
      <c r="FT65" cm="1">
        <f t="array" ref="FT65">IF(SUM(IF($J65:$X65=TRANSPOSE('Capacity Backing (Hide)2'!AE$203:AE$217),1,0))&gt;0,1,0)</f>
        <v>0</v>
      </c>
      <c r="FU65" cm="1">
        <f t="array" ref="FU65">IF(SUM(IF($J65:$X65=TRANSPOSE('Capacity Backing (Hide)2'!AF$203:AF$217),1,0))&gt;0,1,0)</f>
        <v>0</v>
      </c>
      <c r="FV65" cm="1">
        <f t="array" ref="FV65">IF(SUM(IF($J65:$X65=TRANSPOSE('Capacity Backing (Hide)2'!AG$203:AG$217),1,0))&gt;0,1,0)</f>
        <v>0</v>
      </c>
      <c r="FW65" cm="1">
        <f t="array" ref="FW65">IF(SUM(IF($J65:$X65=TRANSPOSE('Capacity Backing (Hide)2'!AH$203:AH$217),1,0))&gt;0,1,0)</f>
        <v>0</v>
      </c>
      <c r="FX65" cm="1">
        <f t="array" ref="FX65">IF(SUM(IF($J65:$X65=TRANSPOSE('Capacity Backing (Hide)2'!AI$203:AI$217),1,0))&gt;0,1,0)</f>
        <v>0</v>
      </c>
      <c r="FY65" cm="1">
        <f t="array" ref="FY65">IF(SUM(IF($J65:$X65=TRANSPOSE('Capacity Backing (Hide)2'!AJ$203:AJ$217),1,0))&gt;0,1,0)</f>
        <v>0</v>
      </c>
      <c r="FZ65" cm="1">
        <f t="array" ref="FZ65">IF(SUM(IF($J65:$X65=TRANSPOSE('Capacity Backing (Hide)2'!AK$203:AK$217),1,0))&gt;0,1,0)</f>
        <v>0</v>
      </c>
      <c r="GA65" cm="1">
        <f t="array" ref="GA65">IF(SUM(IF($J65:$X65=TRANSPOSE('Capacity Backing (Hide)2'!AL$203:AL$217),1,0))&gt;0,1,0)</f>
        <v>0</v>
      </c>
      <c r="GB65" cm="1">
        <f t="array" ref="GB65">IF(SUM(IF($J65:$X65=TRANSPOSE('Capacity Backing (Hide)2'!AM$203:AM$217),1,0))&gt;0,1,0)</f>
        <v>0</v>
      </c>
      <c r="GC65" cm="1">
        <f t="array" ref="GC65">IF(SUM(IF($J65:$X65=TRANSPOSE('Capacity Backing (Hide)2'!AN$203:AN$217),1,0))&gt;0,1,0)</f>
        <v>0</v>
      </c>
      <c r="GD65" cm="1">
        <f t="array" ref="GD65">IF(SUM(IF($J65:$X65=TRANSPOSE('Capacity Backing (Hide)2'!AO$203:AO$217),1,0))&gt;0,1,0)</f>
        <v>0</v>
      </c>
      <c r="GE65" cm="1">
        <f t="array" ref="GE65">IF(SUM(IF($J65:$X65=TRANSPOSE('Capacity Backing (Hide)2'!AP$203:AP$217),1,0))&gt;0,1,0)</f>
        <v>0</v>
      </c>
      <c r="GF65" cm="1">
        <f t="array" ref="GF65">IF(SUM(IF($J65:$X65=TRANSPOSE('Capacity Backing (Hide)2'!AQ$203:AQ$217),1,0))&gt;0,1,0)</f>
        <v>0</v>
      </c>
      <c r="GG65" cm="1">
        <f t="array" ref="GG65">IF(SUM(IF($J65:$X65=TRANSPOSE('Capacity Backing (Hide)2'!AR$203:AR$217),1,0))&gt;0,1,0)</f>
        <v>0</v>
      </c>
      <c r="GH65" cm="1">
        <f t="array" ref="GH65">IF(SUM(IF($J65:$X65=TRANSPOSE('Capacity Backing (Hide)2'!AS$203:AS$217),1,0))&gt;0,1,0)</f>
        <v>0</v>
      </c>
      <c r="GI65" cm="1">
        <f t="array" ref="GI65">IF(SUM(IF($J65:$X65=TRANSPOSE('Capacity Backing (Hide)2'!AT$203:AT$217),1,0))&gt;0,1,0)</f>
        <v>0</v>
      </c>
      <c r="GJ65" cm="1">
        <f t="array" ref="GJ65">IF(SUM(IF($J65:$X65=TRANSPOSE('Capacity Backing (Hide)2'!AU$203:AU$217),1,0))&gt;0,1,0)</f>
        <v>0</v>
      </c>
      <c r="GK65" cm="1">
        <f t="array" ref="GK65">IF(SUM(IF($J65:$X65=TRANSPOSE('Capacity Backing (Hide)2'!AV$203:AV$217),1,0))&gt;0,1,0)</f>
        <v>0</v>
      </c>
      <c r="GL65" cm="1">
        <f t="array" ref="GL65">IF(SUM(IF($J65:$X65=TRANSPOSE('Capacity Backing (Hide)2'!AW$203:AW$217),1,0))&gt;0,1,0)</f>
        <v>0</v>
      </c>
      <c r="GM65" cm="1">
        <f t="array" ref="GM65">IF(SUM(IF($J65:$X65=TRANSPOSE('Capacity Backing (Hide)2'!AX$203:AX$217),1,0))&gt;0,1,0)</f>
        <v>0</v>
      </c>
      <c r="GN65" cm="1">
        <f t="array" ref="GN65">IF(SUM(IF($J65:$X65=TRANSPOSE('Capacity Backing (Hide)2'!AY$203:AY$217),1,0))&gt;0,1,0)</f>
        <v>0</v>
      </c>
      <c r="GO65" cm="1">
        <f t="array" ref="GO65">IF(SUM(IF($J65:$X65=TRANSPOSE('Capacity Backing (Hide)2'!AZ$203:AZ$217),1,0))&gt;0,1,0)</f>
        <v>0</v>
      </c>
      <c r="GP65" cm="1">
        <f t="array" ref="GP65">IF(SUM(IF($J65:$X65=TRANSPOSE('Capacity Backing (Hide)2'!BA$203:BA$217),1,0))&gt;0,1,0)</f>
        <v>0</v>
      </c>
      <c r="GQ65" cm="1">
        <f t="array" ref="GQ65">IF(SUM(IF($J65:$X65=TRANSPOSE('Capacity Backing (Hide)2'!BB$203:BB$217),1,0))&gt;0,1,0)</f>
        <v>0</v>
      </c>
      <c r="GR65" cm="1">
        <f t="array" ref="GR65">IF(SUM(IF($J65:$X65=TRANSPOSE('Capacity Backing (Hide)2'!BC$203:BC$217),1,0))&gt;0,1,0)</f>
        <v>0</v>
      </c>
      <c r="GS65" cm="1">
        <f t="array" ref="GS65">IF(SUM(IF($J65:$X65=TRANSPOSE('Capacity Backing (Hide)2'!BD$203:BD$217),1,0))&gt;0,1,0)</f>
        <v>0</v>
      </c>
      <c r="GT65" cm="1">
        <f t="array" ref="GT65">IF(SUM(IF($J65:$X65=TRANSPOSE('Capacity Backing (Hide)2'!BE$203:BE$217),1,0))&gt;0,1,0)</f>
        <v>0</v>
      </c>
      <c r="GU65" cm="1">
        <f t="array" ref="GU65">IF(SUM(IF($J65:$X65=TRANSPOSE('Capacity Backing (Hide)2'!BF$203:BF$217),1,0))&gt;0,1,0)</f>
        <v>0</v>
      </c>
      <c r="GV65" cm="1">
        <f t="array" ref="GV65">IF(SUM(IF($J65:$X65=TRANSPOSE('Capacity Backing (Hide)2'!BG$203:BG$217),1,0))&gt;0,1,0)</f>
        <v>0</v>
      </c>
      <c r="GW65" cm="1">
        <f t="array" ref="GW65">IF(SUM(IF($J65:$X65=TRANSPOSE('Capacity Backing (Hide)2'!BH$203:BH$217),1,0))&gt;0,1,0)</f>
        <v>0</v>
      </c>
      <c r="GX65" cm="1">
        <f t="array" ref="GX65">IF(SUM(IF($J65:$X65=TRANSPOSE('Capacity Backing (Hide)2'!BI$203:BI$217),1,0))&gt;0,1,0)</f>
        <v>0</v>
      </c>
      <c r="GY65" cm="1">
        <f t="array" ref="GY65">IF(SUM(IF($J65:$X65=TRANSPOSE('Capacity Backing (Hide)2'!BJ$203:BJ$217),1,0))&gt;0,1,0)</f>
        <v>0</v>
      </c>
      <c r="GZ65" cm="1">
        <f t="array" ref="GZ65">IF(SUM(IF($J65:$X65=TRANSPOSE('Capacity Backing (Hide)2'!BK$203:BK$217),1,0))&gt;0,1,0)</f>
        <v>0</v>
      </c>
      <c r="HA65" cm="1">
        <f t="array" ref="HA65">IF(SUM(IF($J65:$X65=TRANSPOSE('Capacity Backing (Hide)2'!BL$203:BL$217),1,0))&gt;0,1,0)</f>
        <v>0</v>
      </c>
      <c r="HB65" cm="1">
        <f t="array" ref="HB65">IF(SUM(IF($J65:$X65=TRANSPOSE('Capacity Backing (Hide)2'!BM$203:BM$217),1,0))&gt;0,1,0)</f>
        <v>0</v>
      </c>
      <c r="HC65" cm="1">
        <f t="array" ref="HC65">IF(SUM(IF($J65:$X65=TRANSPOSE('Capacity Backing (Hide)2'!BN$203:BN$217),1,0))&gt;0,1,0)</f>
        <v>0</v>
      </c>
      <c r="HD65" cm="1">
        <f t="array" ref="HD65">IF(SUM(IF($J65:$X65=TRANSPOSE('Capacity Backing (Hide)2'!BO$203:BO$217),1,0))&gt;0,1,0)</f>
        <v>0</v>
      </c>
      <c r="HE65" cm="1">
        <f t="array" ref="HE65">IF(SUM(IF($J65:$X65=TRANSPOSE('Capacity Backing (Hide)2'!BP$203:BP$217),1,0))&gt;0,1,0)</f>
        <v>0</v>
      </c>
      <c r="HF65" cm="1">
        <f t="array" ref="HF65">IF(SUM(IF($J65:$X65=TRANSPOSE('Capacity Backing (Hide)2'!BQ$203:BQ$217),1,0))&gt;0,1,0)</f>
        <v>0</v>
      </c>
      <c r="HG65" cm="1">
        <f t="array" ref="HG65">IF(SUM(IF($J65:$X65=TRANSPOSE('Capacity Backing (Hide)2'!BR$203:BR$217),1,0))&gt;0,1,0)</f>
        <v>0</v>
      </c>
      <c r="HH65" cm="1">
        <f t="array" ref="HH65">IF(SUM(IF($J65:$X65=TRANSPOSE('Capacity Backing (Hide)2'!BS$203:BS$217),1,0))&gt;0,1,0)</f>
        <v>0</v>
      </c>
      <c r="HI65" cm="1">
        <f t="array" ref="HI65">IF(SUM(IF($J65:$X65=TRANSPOSE('Capacity Backing (Hide)2'!BT$203:BT$217),1,0))&gt;0,1,0)</f>
        <v>0</v>
      </c>
      <c r="HJ65" cm="1">
        <f t="array" ref="HJ65">IF(SUM(IF($J65:$X65=TRANSPOSE('Capacity Backing (Hide)2'!BU$203:BU$217),1,0))&gt;0,1,0)</f>
        <v>0</v>
      </c>
      <c r="HK65" cm="1">
        <f t="array" ref="HK65">IF(SUM(IF($J65:$X65=TRANSPOSE('Capacity Backing (Hide)2'!BV$203:BV$217),1,0))&gt;0,1,0)</f>
        <v>0</v>
      </c>
      <c r="HL65" cm="1">
        <f t="array" ref="HL65">IF(SUM(IF($J65:$X65=TRANSPOSE('Capacity Backing (Hide)2'!BW$203:BW$217),1,0))&gt;0,1,0)</f>
        <v>0</v>
      </c>
      <c r="HM65" cm="1">
        <f t="array" ref="HM65">IF(SUM(IF($J65:$X65=TRANSPOSE('Capacity Backing (Hide)2'!BX$203:BX$217),1,0))&gt;0,1,0)</f>
        <v>0</v>
      </c>
      <c r="HN65" cm="1">
        <f t="array" ref="HN65">IF(SUM(IF($J65:$X65=TRANSPOSE('Capacity Backing (Hide)2'!BY$203:BY$217),1,0))&gt;0,1,0)</f>
        <v>0</v>
      </c>
      <c r="HO65" cm="1">
        <f t="array" ref="HO65">IF(SUM(IF($J65:$X65=TRANSPOSE('Capacity Backing (Hide)2'!BZ$203:BZ$217),1,0))&gt;0,1,0)</f>
        <v>0</v>
      </c>
      <c r="HP65" cm="1">
        <f t="array" ref="HP65">IF(SUM(IF($J65:$X65=TRANSPOSE('Capacity Backing (Hide)2'!CA$203:CA$217),1,0))&gt;0,1,0)</f>
        <v>0</v>
      </c>
      <c r="HQ65" cm="1">
        <f t="array" ref="HQ65">IF(SUM(IF($J65:$X65=TRANSPOSE('Capacity Backing (Hide)2'!CB$203:CB$217),1,0))&gt;0,1,0)</f>
        <v>0</v>
      </c>
      <c r="HR65" cm="1">
        <f t="array" ref="HR65">IF(SUM(IF($J65:$X65=TRANSPOSE('Capacity Backing (Hide)2'!CC$203:CC$217),1,0))&gt;0,1,0)</f>
        <v>0</v>
      </c>
      <c r="HS65" cm="1">
        <f t="array" ref="HS65">IF(SUM(IF($J65:$X65=TRANSPOSE('Capacity Backing (Hide)2'!CD$203:CD$217),1,0))&gt;0,1,0)</f>
        <v>0</v>
      </c>
      <c r="HT65" cm="1">
        <f t="array" ref="HT65">IF(SUM(IF($J65:$X65=TRANSPOSE('Capacity Backing (Hide)2'!CE$203:CE$217),1,0))&gt;0,1,0)</f>
        <v>0</v>
      </c>
      <c r="HU65" cm="1">
        <f t="array" ref="HU65">IF(SUM(IF($J65:$X65=TRANSPOSE('Capacity Backing (Hide)2'!CF$203:CF$217),1,0))&gt;0,1,0)</f>
        <v>0</v>
      </c>
      <c r="HV65" cm="1">
        <f t="array" ref="HV65">IF(SUM(IF($J65:$X65=TRANSPOSE('Capacity Backing (Hide)2'!CG$203:CG$217),1,0))&gt;0,1,0)</f>
        <v>0</v>
      </c>
      <c r="HW65" cm="1">
        <f t="array" ref="HW65">IF(SUM(IF($J65:$X65=TRANSPOSE('Capacity Backing (Hide)2'!CH$203:CH$217),1,0))&gt;0,1,0)</f>
        <v>0</v>
      </c>
      <c r="HX65" cm="1">
        <f t="array" ref="HX65">IF(SUM(IF($J65:$X65=TRANSPOSE('Capacity Backing (Hide)2'!CI$203:CI$217),1,0))&gt;0,1,0)</f>
        <v>0</v>
      </c>
      <c r="HY65" cm="1">
        <f t="array" ref="HY65">IF(SUM(IF($J65:$X65=TRANSPOSE('Capacity Backing (Hide)2'!CJ$203:CJ$217),1,0))&gt;0,1,0)</f>
        <v>0</v>
      </c>
      <c r="HZ65" cm="1">
        <f t="array" ref="HZ65">IF(SUM(IF($J65:$X65=TRANSPOSE('Capacity Backing (Hide)2'!CK$203:CK$217),1,0))&gt;0,1,0)</f>
        <v>0</v>
      </c>
      <c r="IA65" cm="1">
        <f t="array" ref="IA65">IF(SUM(IF($J65:$X65=TRANSPOSE('Capacity Backing (Hide)2'!CL$203:CL$217),1,0))&gt;0,1,0)</f>
        <v>0</v>
      </c>
      <c r="IB65" cm="1">
        <f t="array" ref="IB65">IF(SUM(IF($J65:$X65=TRANSPOSE('Capacity Backing (Hide)2'!CM$203:CM$217),1,0))&gt;0,1,0)</f>
        <v>0</v>
      </c>
      <c r="IC65" cm="1">
        <f t="array" ref="IC65">IF(SUM(IF($J65:$X65=TRANSPOSE('Capacity Backing (Hide)2'!CN$203:CN$217),1,0))&gt;0,1,0)</f>
        <v>0</v>
      </c>
      <c r="ID65" cm="1">
        <f t="array" ref="ID65">IF(SUM(IF($J65:$X65=TRANSPOSE('Capacity Backing (Hide)2'!CO$203:CO$217),1,0))&gt;0,1,0)</f>
        <v>0</v>
      </c>
      <c r="IE65" cm="1">
        <f t="array" ref="IE65">IF(SUM(IF($J65:$X65=TRANSPOSE('Capacity Backing (Hide)2'!CP$203:CP$217),1,0))&gt;0,1,0)</f>
        <v>0</v>
      </c>
      <c r="IF65" cm="1">
        <f t="array" ref="IF65">IF(SUM(IF($J65:$X65=TRANSPOSE('Capacity Backing (Hide)2'!CQ$203:CQ$217),1,0))&gt;0,1,0)</f>
        <v>0</v>
      </c>
      <c r="IG65" cm="1">
        <f t="array" ref="IG65">IF(SUM(IF($J65:$X65=TRANSPOSE('Capacity Backing (Hide)2'!CR$203:CR$217),1,0))&gt;0,1,0)</f>
        <v>0</v>
      </c>
      <c r="IH65" cm="1">
        <f t="array" ref="IH65">IF(SUM(IF($J65:$X65=TRANSPOSE('Capacity Backing (Hide)2'!CS$203:CS$217),1,0))&gt;0,1,0)</f>
        <v>0</v>
      </c>
      <c r="II65" cm="1">
        <f t="array" ref="II65">IF(SUM(IF($J65:$X65=TRANSPOSE('Capacity Backing (Hide)2'!CT$203:CT$217),1,0))&gt;0,1,0)</f>
        <v>0</v>
      </c>
      <c r="IJ65" cm="1">
        <f t="array" ref="IJ65">IF(SUM(IF($J65:$X65=TRANSPOSE('Capacity Backing (Hide)2'!CU$203:CU$217),1,0))&gt;0,1,0)</f>
        <v>0</v>
      </c>
      <c r="IK65" cm="1">
        <f t="array" ref="IK65">IF(SUM(IF($J65:$X65=TRANSPOSE('Capacity Backing (Hide)2'!CV$203:CV$217),1,0))&gt;0,1,0)</f>
        <v>0</v>
      </c>
      <c r="IL65" cm="1">
        <f t="array" ref="IL65">IF(SUM(IF($J65:$X65=TRANSPOSE('Capacity Backing (Hide)2'!CW$203:CW$217),1,0))&gt;0,1,0)</f>
        <v>0</v>
      </c>
      <c r="IO65" s="184">
        <v>0</v>
      </c>
      <c r="IP65" s="184">
        <v>0</v>
      </c>
      <c r="IQ65" s="184">
        <v>0</v>
      </c>
      <c r="IR65" s="184">
        <v>0</v>
      </c>
      <c r="IS65" s="184">
        <v>0</v>
      </c>
      <c r="IT65" s="184">
        <v>0</v>
      </c>
      <c r="IU65" s="184">
        <v>0</v>
      </c>
      <c r="IV65" s="184">
        <v>0</v>
      </c>
      <c r="IW65" s="184">
        <v>0</v>
      </c>
      <c r="IX65" s="184">
        <v>0</v>
      </c>
      <c r="IY65" s="184">
        <v>0</v>
      </c>
      <c r="IZ65" s="184">
        <v>0</v>
      </c>
      <c r="JA65" s="184">
        <v>0</v>
      </c>
      <c r="JB65" s="184">
        <v>0</v>
      </c>
      <c r="JC65" s="184">
        <v>0</v>
      </c>
      <c r="JD65" s="184">
        <v>0</v>
      </c>
      <c r="JE65" s="184">
        <v>0</v>
      </c>
      <c r="JF65" s="184">
        <v>0</v>
      </c>
      <c r="JG65" s="184">
        <v>0</v>
      </c>
      <c r="JH65" s="184">
        <v>0</v>
      </c>
      <c r="JI65" s="184">
        <v>0</v>
      </c>
      <c r="JJ65" s="184">
        <v>0</v>
      </c>
      <c r="JK65" s="184">
        <v>0</v>
      </c>
      <c r="JL65" s="184">
        <v>0</v>
      </c>
      <c r="JM65" s="184">
        <v>0</v>
      </c>
      <c r="JN65" s="184">
        <v>0</v>
      </c>
      <c r="JO65" s="184">
        <v>0</v>
      </c>
      <c r="JP65" s="184">
        <v>0</v>
      </c>
      <c r="JQ65" s="184">
        <v>0</v>
      </c>
      <c r="JR65" s="184">
        <v>0</v>
      </c>
      <c r="JS65" s="184">
        <v>0</v>
      </c>
      <c r="JT65" s="184">
        <v>0</v>
      </c>
      <c r="JU65" s="184">
        <v>0</v>
      </c>
      <c r="JV65" s="184">
        <v>0</v>
      </c>
      <c r="JW65" s="184">
        <v>0</v>
      </c>
      <c r="JX65" s="184">
        <v>0</v>
      </c>
      <c r="JY65" s="184">
        <v>0</v>
      </c>
      <c r="JZ65" s="184">
        <v>0</v>
      </c>
      <c r="KA65" s="184">
        <v>0</v>
      </c>
      <c r="KB65" s="184">
        <v>0</v>
      </c>
      <c r="KC65" s="184">
        <v>0</v>
      </c>
      <c r="KD65" s="184">
        <v>0</v>
      </c>
      <c r="KE65" s="184">
        <v>0</v>
      </c>
      <c r="KF65" s="184">
        <v>0</v>
      </c>
      <c r="KG65" s="184">
        <v>0</v>
      </c>
      <c r="KH65" s="184">
        <v>0</v>
      </c>
      <c r="KI65" s="184">
        <v>0</v>
      </c>
      <c r="KJ65" s="184">
        <v>0</v>
      </c>
      <c r="KK65" s="184">
        <v>0</v>
      </c>
      <c r="KL65" s="184">
        <v>0</v>
      </c>
      <c r="KM65" s="184">
        <v>0</v>
      </c>
      <c r="KN65" s="184">
        <v>0</v>
      </c>
      <c r="KO65" s="184">
        <v>0</v>
      </c>
      <c r="KP65" s="184">
        <v>0</v>
      </c>
      <c r="KQ65" s="184">
        <v>0</v>
      </c>
      <c r="KR65" s="184">
        <v>0</v>
      </c>
      <c r="KS65" s="184">
        <v>0</v>
      </c>
      <c r="KT65" s="184">
        <v>0</v>
      </c>
      <c r="KU65" s="184">
        <v>0</v>
      </c>
      <c r="KV65" s="184">
        <v>0</v>
      </c>
      <c r="KW65" s="184">
        <v>0</v>
      </c>
      <c r="KX65" s="184">
        <v>0</v>
      </c>
      <c r="KY65" s="184">
        <v>0</v>
      </c>
      <c r="KZ65" s="184">
        <v>0</v>
      </c>
      <c r="LA65" s="184">
        <v>0</v>
      </c>
      <c r="LB65" s="184">
        <v>0</v>
      </c>
      <c r="LC65" s="184">
        <v>0</v>
      </c>
      <c r="LD65" s="184">
        <v>0</v>
      </c>
      <c r="LE65" s="184">
        <v>0</v>
      </c>
      <c r="LF65" s="184">
        <v>0</v>
      </c>
      <c r="LG65" s="184">
        <v>0</v>
      </c>
      <c r="LH65" s="184">
        <v>0</v>
      </c>
      <c r="LI65" s="184">
        <v>0</v>
      </c>
      <c r="LJ65" s="184">
        <v>0</v>
      </c>
      <c r="LK65" s="184">
        <v>0</v>
      </c>
      <c r="LL65" s="184">
        <v>0</v>
      </c>
      <c r="LM65" s="184">
        <v>0</v>
      </c>
      <c r="LN65" s="184">
        <v>0</v>
      </c>
      <c r="LO65" s="184">
        <v>0</v>
      </c>
      <c r="LP65" s="184">
        <v>0</v>
      </c>
      <c r="LQ65" s="184">
        <v>0</v>
      </c>
      <c r="LR65" s="184">
        <v>0</v>
      </c>
      <c r="LS65" s="184">
        <v>0</v>
      </c>
      <c r="LT65" s="184">
        <v>0</v>
      </c>
      <c r="LU65" s="184">
        <v>0</v>
      </c>
      <c r="LV65" s="184">
        <v>0</v>
      </c>
      <c r="LW65" s="184">
        <v>0</v>
      </c>
      <c r="LX65" s="184">
        <v>0</v>
      </c>
      <c r="LY65" s="184">
        <v>0</v>
      </c>
      <c r="LZ65" s="184">
        <v>0</v>
      </c>
      <c r="MA65" s="184">
        <v>0</v>
      </c>
      <c r="MB65" s="184">
        <v>0</v>
      </c>
      <c r="MC65" s="184">
        <v>0</v>
      </c>
      <c r="MD65" s="184">
        <v>0</v>
      </c>
      <c r="ME65" s="184">
        <v>0</v>
      </c>
      <c r="MF65" s="184">
        <v>0</v>
      </c>
      <c r="MG65" s="184">
        <v>0</v>
      </c>
      <c r="MH65" s="184">
        <v>0</v>
      </c>
      <c r="MI65" s="184">
        <v>0</v>
      </c>
      <c r="MJ65" s="184">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0</v>
      </c>
      <c r="OY65">
        <v>0</v>
      </c>
      <c r="OZ65">
        <v>0</v>
      </c>
      <c r="PA65">
        <v>0</v>
      </c>
      <c r="PB65">
        <v>0</v>
      </c>
      <c r="PC65">
        <v>0</v>
      </c>
      <c r="PD65">
        <v>0</v>
      </c>
      <c r="PE65">
        <v>0</v>
      </c>
      <c r="PF65">
        <v>0</v>
      </c>
      <c r="PG65">
        <v>0</v>
      </c>
      <c r="PH65">
        <v>0</v>
      </c>
      <c r="PI65">
        <v>0</v>
      </c>
      <c r="PJ65">
        <v>0</v>
      </c>
      <c r="PK65">
        <v>0</v>
      </c>
      <c r="PL65">
        <v>0</v>
      </c>
      <c r="PM65">
        <v>0</v>
      </c>
      <c r="PN65">
        <v>0</v>
      </c>
      <c r="PO65">
        <v>0</v>
      </c>
      <c r="PP65">
        <v>0</v>
      </c>
      <c r="PQ65">
        <v>0</v>
      </c>
      <c r="PR65">
        <v>0</v>
      </c>
      <c r="PS65">
        <v>0</v>
      </c>
      <c r="PT65">
        <v>0</v>
      </c>
      <c r="PU65">
        <v>0</v>
      </c>
      <c r="PV65">
        <v>0</v>
      </c>
      <c r="PW65">
        <v>0</v>
      </c>
      <c r="PX65">
        <v>0</v>
      </c>
      <c r="PY65">
        <v>0</v>
      </c>
      <c r="PZ65">
        <v>0</v>
      </c>
      <c r="QA65">
        <v>0</v>
      </c>
      <c r="QB65">
        <v>0</v>
      </c>
      <c r="QC65">
        <v>0</v>
      </c>
      <c r="QD65">
        <v>0</v>
      </c>
      <c r="QE65">
        <v>0</v>
      </c>
      <c r="QF65">
        <v>0</v>
      </c>
      <c r="QG65">
        <v>0</v>
      </c>
      <c r="QH65">
        <v>0</v>
      </c>
      <c r="QJ65" cm="1">
        <f t="array" ref="QJ65">SUM(IF('Capacity Summary'!H$36:H$135="X",1,0)*TRANSPOSE('CR Backing (Hide)'!$IO65:$MJ65)*IF('Clinical resources'!ZQ68="X",1,0))</f>
        <v>0</v>
      </c>
      <c r="QK65" cm="1">
        <f t="array" ref="QK65">SUM(IF('Capacity Summary'!I$36:I$135="X",1,0)*TRANSPOSE('CR Backing (Hide)'!$IO65:$MJ65)*IF('Clinical resources'!ZR68="X",1,0))</f>
        <v>0</v>
      </c>
      <c r="QL65" cm="1">
        <f t="array" ref="QL65">SUM(IF('Capacity Summary'!J$36:J$135="X",1,0)*TRANSPOSE('CR Backing (Hide)'!$IO65:$MJ65)*IF('Clinical resources'!ZS68="X",1,0))</f>
        <v>0</v>
      </c>
      <c r="QM65" cm="1">
        <f t="array" ref="QM65">SUM(IF('Capacity Summary'!K$36:K$135="X",1,0)*TRANSPOSE('CR Backing (Hide)'!$IO65:$MJ65)*IF('Clinical resources'!ZT68="X",1,0))</f>
        <v>0</v>
      </c>
      <c r="QN65" cm="1">
        <f t="array" ref="QN65">SUM(IF('Capacity Summary'!L$36:L$135="X",1,0)*TRANSPOSE('CR Backing (Hide)'!$IO65:$MJ65)*IF('Clinical resources'!ZU68="X",1,0))</f>
        <v>0</v>
      </c>
      <c r="QO65" cm="1">
        <f t="array" ref="QO65">SUM(IF('Capacity Summary'!M$36:M$135="X",1,0)*TRANSPOSE('CR Backing (Hide)'!$IO65:$MJ65)*IF('Clinical resources'!ZV68="X",1,0))</f>
        <v>0</v>
      </c>
      <c r="QP65" cm="1">
        <f t="array" ref="QP65">SUM(IF('Capacity Summary'!N$36:N$135="X",1,0)*TRANSPOSE('CR Backing (Hide)'!$IO65:$MJ65)*IF('Clinical resources'!ZW68="X",1,0))</f>
        <v>0</v>
      </c>
      <c r="QQ65" cm="1">
        <f t="array" ref="QQ65">SUM(IF('Capacity Summary'!O$36:O$135="X",1,0)*TRANSPOSE('CR Backing (Hide)'!$IO65:$MJ65)*IF('Clinical resources'!ZX68="X",1,0))</f>
        <v>0</v>
      </c>
      <c r="QR65" cm="1">
        <f t="array" ref="QR65">SUM(IF('Capacity Summary'!P$36:P$135="X",1,0)*TRANSPOSE('CR Backing (Hide)'!$IO65:$MJ65)*IF('Clinical resources'!ZY68="X",1,0))</f>
        <v>0</v>
      </c>
      <c r="QS65" cm="1">
        <f t="array" ref="QS65">SUM(IF('Capacity Summary'!Q$36:Q$135="X",1,0)*TRANSPOSE('CR Backing (Hide)'!$IO65:$MJ65)*IF('Clinical resources'!ZZ68="X",1,0))</f>
        <v>0</v>
      </c>
      <c r="QT65" cm="1">
        <f t="array" ref="QT65">SUM(IF('Capacity Summary'!R$36:R$135="X",1,0)*TRANSPOSE('CR Backing (Hide)'!$IO65:$MJ65)*IF('Clinical resources'!AAA68="X",1,0))</f>
        <v>0</v>
      </c>
      <c r="QU65" cm="1">
        <f t="array" ref="QU65">SUM(IF('Capacity Summary'!S$36:S$135="X",1,0)*TRANSPOSE('CR Backing (Hide)'!$IO65:$MJ65)*IF('Clinical resources'!AAB68="X",1,0))</f>
        <v>0</v>
      </c>
      <c r="QV65" cm="1">
        <f t="array" ref="QV65">SUM(IF('Capacity Summary'!T$36:T$135="X",1,0)*TRANSPOSE('CR Backing (Hide)'!$IO65:$MJ65)*IF('Clinical resources'!AAC68="X",1,0))</f>
        <v>0</v>
      </c>
      <c r="QW65" cm="1">
        <f t="array" ref="QW65">SUM(IF('Capacity Summary'!U$36:U$135="X",1,0)*TRANSPOSE('CR Backing (Hide)'!$IO65:$MJ65)*IF('Clinical resources'!AAD68="X",1,0))</f>
        <v>0</v>
      </c>
      <c r="QX65" cm="1">
        <f t="array" ref="QX65">SUM(IF('Capacity Summary'!V$36:V$135="X",1,0)*TRANSPOSE('CR Backing (Hide)'!$IO65:$MJ65)*IF('Clinical resources'!AAE68="X",1,0))</f>
        <v>0</v>
      </c>
      <c r="QY65" cm="1">
        <f t="array" ref="QY65">SUM(IF('Capacity Summary'!W$36:W$135="X",1,0)*TRANSPOSE('CR Backing (Hide)'!$IO65:$MJ65)*IF('Clinical resources'!AAF68="X",1,0))</f>
        <v>0</v>
      </c>
      <c r="QZ65" cm="1">
        <f t="array" ref="QZ65">SUM(IF('Capacity Summary'!X$36:X$135="X",1,0)*TRANSPOSE('CR Backing (Hide)'!$IO65:$MJ65)*IF('Clinical resources'!AAG68="X",1,0))</f>
        <v>0</v>
      </c>
      <c r="RA65" cm="1">
        <f t="array" ref="RA65">SUM(IF('Capacity Summary'!Y$36:Y$135="X",1,0)*TRANSPOSE('CR Backing (Hide)'!$IO65:$MJ65)*IF('Clinical resources'!AAH68="X",1,0))</f>
        <v>0</v>
      </c>
      <c r="RB65" cm="1">
        <f t="array" ref="RB65">SUM(IF('Capacity Summary'!Z$36:Z$135="X",1,0)*TRANSPOSE('CR Backing (Hide)'!$IO65:$MJ65)*IF('Clinical resources'!AAI68="X",1,0))</f>
        <v>0</v>
      </c>
      <c r="RC65" cm="1">
        <f t="array" ref="RC65">SUM(IF('Capacity Summary'!AA$36:AA$135="X",1,0)*TRANSPOSE('CR Backing (Hide)'!$IO65:$MJ65)*IF('Clinical resources'!AAJ68="X",1,0))</f>
        <v>0</v>
      </c>
      <c r="RD65" cm="1">
        <f t="array" ref="RD65">SUM(IF('Capacity Summary'!AB$36:AB$135="X",1,0)*TRANSPOSE('CR Backing (Hide)'!$IO65:$MJ65)*IF('Clinical resources'!AAK68="X",1,0))</f>
        <v>0</v>
      </c>
      <c r="RE65" cm="1">
        <f t="array" ref="RE65">SUM(IF('Capacity Summary'!AC$36:AC$135="X",1,0)*TRANSPOSE('CR Backing (Hide)'!$IO65:$MJ65)*IF('Clinical resources'!AAL68="X",1,0))</f>
        <v>0</v>
      </c>
      <c r="RF65" cm="1">
        <f t="array" ref="RF65">SUM(IF('Capacity Summary'!AD$36:AD$135="X",1,0)*TRANSPOSE('CR Backing (Hide)'!$IO65:$MJ65)*IF('Clinical resources'!AAM68="X",1,0))</f>
        <v>0</v>
      </c>
      <c r="RG65" cm="1">
        <f t="array" ref="RG65">SUM(IF('Capacity Summary'!AE$36:AE$135="X",1,0)*TRANSPOSE('CR Backing (Hide)'!$IO65:$MJ65)*IF('Clinical resources'!AAN68="X",1,0))</f>
        <v>0</v>
      </c>
      <c r="RH65" cm="1">
        <f t="array" ref="RH65">SUM(IF('Capacity Summary'!AF$36:AF$135="X",1,0)*TRANSPOSE('CR Backing (Hide)'!$IO65:$MJ65)*IF('Clinical resources'!AAO68="X",1,0))</f>
        <v>0</v>
      </c>
      <c r="RI65" cm="1">
        <f t="array" ref="RI65">SUM(IF('Capacity Summary'!AG$36:AG$135="X",1,0)*TRANSPOSE('CR Backing (Hide)'!$IO65:$MJ65)*IF('Clinical resources'!AAP68="X",1,0))</f>
        <v>0</v>
      </c>
      <c r="RJ65" cm="1">
        <f t="array" ref="RJ65">SUM(IF('Capacity Summary'!AH$36:AH$135="X",1,0)*TRANSPOSE('CR Backing (Hide)'!$IO65:$MJ65)*IF('Clinical resources'!AAQ68="X",1,0))</f>
        <v>0</v>
      </c>
      <c r="RK65" cm="1">
        <f t="array" ref="RK65">SUM(IF('Capacity Summary'!AI$36:AI$135="X",1,0)*TRANSPOSE('CR Backing (Hide)'!$IO65:$MJ65)*IF('Clinical resources'!AAR68="X",1,0))</f>
        <v>0</v>
      </c>
      <c r="RL65" cm="1">
        <f t="array" ref="RL65">SUM(IF('Capacity Summary'!AJ$36:AJ$135="X",1,0)*TRANSPOSE('CR Backing (Hide)'!$IO65:$MJ65)*IF('Clinical resources'!AAS68="X",1,0))</f>
        <v>0</v>
      </c>
      <c r="RM65" cm="1">
        <f t="array" ref="RM65">SUM(IF('Capacity Summary'!AK$36:AK$135="X",1,0)*TRANSPOSE('CR Backing (Hide)'!$IO65:$MJ65)*IF('Clinical resources'!AAT68="X",1,0))</f>
        <v>0</v>
      </c>
      <c r="RN65" cm="1">
        <f t="array" ref="RN65">SUM(IF('Capacity Summary'!AL$36:AL$135="X",1,0)*TRANSPOSE('CR Backing (Hide)'!$IO65:$MJ65)*IF('Clinical resources'!AAU68="X",1,0))</f>
        <v>0</v>
      </c>
      <c r="RO65" cm="1">
        <f t="array" ref="RO65">SUM(IF('Capacity Summary'!AM$36:AM$135="X",1,0)*TRANSPOSE('CR Backing (Hide)'!$IO65:$MJ65)*IF('Clinical resources'!AAV68="X",1,0))</f>
        <v>0</v>
      </c>
      <c r="RP65" cm="1">
        <f t="array" ref="RP65">SUM(IF('Capacity Summary'!AN$36:AN$135="X",1,0)*TRANSPOSE('CR Backing (Hide)'!$IO65:$MJ65)*IF('Clinical resources'!AAW68="X",1,0))</f>
        <v>0</v>
      </c>
      <c r="RQ65" cm="1">
        <f t="array" ref="RQ65">SUM(IF('Capacity Summary'!AO$36:AO$135="X",1,0)*TRANSPOSE('CR Backing (Hide)'!$IO65:$MJ65)*IF('Clinical resources'!AAX68="X",1,0))</f>
        <v>0</v>
      </c>
      <c r="RR65" cm="1">
        <f t="array" ref="RR65">SUM(IF('Capacity Summary'!AP$36:AP$135="X",1,0)*TRANSPOSE('CR Backing (Hide)'!$IO65:$MJ65)*IF('Clinical resources'!AAY68="X",1,0))</f>
        <v>0</v>
      </c>
      <c r="RS65" cm="1">
        <f t="array" ref="RS65">SUM(IF('Capacity Summary'!AQ$36:AQ$135="X",1,0)*TRANSPOSE('CR Backing (Hide)'!$IO65:$MJ65)*IF('Clinical resources'!AAZ68="X",1,0))</f>
        <v>0</v>
      </c>
      <c r="RT65" cm="1">
        <f t="array" ref="RT65">SUM(IF('Capacity Summary'!AR$36:AR$135="X",1,0)*TRANSPOSE('CR Backing (Hide)'!$IO65:$MJ65)*IF('Clinical resources'!ABA68="X",1,0))</f>
        <v>0</v>
      </c>
      <c r="RU65" cm="1">
        <f t="array" ref="RU65">SUM(IF('Capacity Summary'!AS$36:AS$135="X",1,0)*TRANSPOSE('CR Backing (Hide)'!$IO65:$MJ65)*IF('Clinical resources'!ABB68="X",1,0))</f>
        <v>0</v>
      </c>
      <c r="RV65" cm="1">
        <f t="array" ref="RV65">SUM(IF('Capacity Summary'!AT$36:AT$135="X",1,0)*TRANSPOSE('CR Backing (Hide)'!$IO65:$MJ65)*IF('Clinical resources'!ABC68="X",1,0))</f>
        <v>0</v>
      </c>
      <c r="RW65" cm="1">
        <f t="array" ref="RW65">SUM(IF('Capacity Summary'!AU$36:AU$135="X",1,0)*TRANSPOSE('CR Backing (Hide)'!$IO65:$MJ65)*IF('Clinical resources'!ABD68="X",1,0))</f>
        <v>0</v>
      </c>
      <c r="RX65" cm="1">
        <f t="array" ref="RX65">SUM(IF('Capacity Summary'!AV$36:AV$135="X",1,0)*TRANSPOSE('CR Backing (Hide)'!$IO65:$MJ65)*IF('Clinical resources'!ABE68="X",1,0))</f>
        <v>0</v>
      </c>
      <c r="RY65" cm="1">
        <f t="array" ref="RY65">SUM(IF('Capacity Summary'!AW$36:AW$135="X",1,0)*TRANSPOSE('CR Backing (Hide)'!$IO65:$MJ65)*IF('Clinical resources'!ABF68="X",1,0))</f>
        <v>0</v>
      </c>
      <c r="RZ65" cm="1">
        <f t="array" ref="RZ65">SUM(IF('Capacity Summary'!AX$36:AX$135="X",1,0)*TRANSPOSE('CR Backing (Hide)'!$IO65:$MJ65)*IF('Clinical resources'!ABG68="X",1,0))</f>
        <v>0</v>
      </c>
      <c r="SA65" cm="1">
        <f t="array" ref="SA65">SUM(IF('Capacity Summary'!AY$36:AY$135="X",1,0)*TRANSPOSE('CR Backing (Hide)'!$IO65:$MJ65)*IF('Clinical resources'!ABH68="X",1,0))</f>
        <v>0</v>
      </c>
      <c r="SB65" cm="1">
        <f t="array" ref="SB65">SUM(IF('Capacity Summary'!AZ$36:AZ$135="X",1,0)*TRANSPOSE('CR Backing (Hide)'!$IO65:$MJ65)*IF('Clinical resources'!ABI68="X",1,0))</f>
        <v>0</v>
      </c>
      <c r="SC65" cm="1">
        <f t="array" ref="SC65">SUM(IF('Capacity Summary'!BA$36:BA$135="X",1,0)*TRANSPOSE('CR Backing (Hide)'!$IO65:$MJ65)*IF('Clinical resources'!ABJ68="X",1,0))</f>
        <v>0</v>
      </c>
      <c r="SD65" cm="1">
        <f t="array" ref="SD65">SUM(IF('Capacity Summary'!BB$36:BB$135="X",1,0)*TRANSPOSE('CR Backing (Hide)'!$IO65:$MJ65)*IF('Clinical resources'!ABK68="X",1,0))</f>
        <v>0</v>
      </c>
      <c r="SE65" cm="1">
        <f t="array" ref="SE65">SUM(IF('Capacity Summary'!BC$36:BC$135="X",1,0)*TRANSPOSE('CR Backing (Hide)'!$IO65:$MJ65)*IF('Clinical resources'!ABL68="X",1,0))</f>
        <v>0</v>
      </c>
      <c r="SF65" cm="1">
        <f t="array" ref="SF65">SUM(IF('Capacity Summary'!BD$36:BD$135="X",1,0)*TRANSPOSE('CR Backing (Hide)'!$IO65:$MJ65)*IF('Clinical resources'!ABM68="X",1,0))</f>
        <v>0</v>
      </c>
      <c r="SG65" cm="1">
        <f t="array" ref="SG65">SUM(IF('Capacity Summary'!BE$36:BE$135="X",1,0)*TRANSPOSE('CR Backing (Hide)'!$IO65:$MJ65)*IF('Clinical resources'!ABN68="X",1,0))</f>
        <v>0</v>
      </c>
      <c r="SH65" cm="1">
        <f t="array" ref="SH65">SUM(IF('Capacity Summary'!BF$36:BF$135="X",1,0)*TRANSPOSE('CR Backing (Hide)'!$IO65:$MJ65)*IF('Clinical resources'!ABO68="X",1,0))</f>
        <v>0</v>
      </c>
      <c r="SI65" cm="1">
        <f t="array" ref="SI65">SUM(IF('Capacity Summary'!BG$36:BG$135="X",1,0)*TRANSPOSE('CR Backing (Hide)'!$IO65:$MJ65)*IF('Clinical resources'!ABP68="X",1,0))</f>
        <v>0</v>
      </c>
      <c r="SK65" cm="1">
        <f t="array" ref="SK65">SUM(IF('Capacity Summary'!H$139:H$238="X",1,0)*TRANSPOSE('CR Backing (Hide)'!$MM65:$QH65))</f>
        <v>0</v>
      </c>
      <c r="SL65" cm="1">
        <f t="array" ref="SL65">SUM(IF('Capacity Summary'!I$139:I$238="X",1,0)*TRANSPOSE('CR Backing (Hide)'!$MM65:$QH65))</f>
        <v>0</v>
      </c>
      <c r="SM65" cm="1">
        <f t="array" ref="SM65">SUM(IF('Capacity Summary'!J$139:J$238="X",1,0)*TRANSPOSE('CR Backing (Hide)'!$MM65:$QH65))</f>
        <v>0</v>
      </c>
      <c r="SN65" cm="1">
        <f t="array" ref="SN65">SUM(IF('Capacity Summary'!K$139:K$238="X",1,0)*TRANSPOSE('CR Backing (Hide)'!$MM65:$QH65))</f>
        <v>0</v>
      </c>
      <c r="SO65" cm="1">
        <f t="array" ref="SO65">SUM(IF('Capacity Summary'!L$139:L$238="X",1,0)*TRANSPOSE('CR Backing (Hide)'!$MM65:$QH65))</f>
        <v>0</v>
      </c>
      <c r="SP65" cm="1">
        <f t="array" ref="SP65">SUM(IF('Capacity Summary'!M$139:M$238="X",1,0)*TRANSPOSE('CR Backing (Hide)'!$MM65:$QH65))</f>
        <v>0</v>
      </c>
      <c r="SQ65" cm="1">
        <f t="array" ref="SQ65">SUM(IF('Capacity Summary'!N$139:N$238="X",1,0)*TRANSPOSE('CR Backing (Hide)'!$MM65:$QH65))</f>
        <v>0</v>
      </c>
      <c r="SR65" cm="1">
        <f t="array" ref="SR65">SUM(IF('Capacity Summary'!O$139:O$238="X",1,0)*TRANSPOSE('CR Backing (Hide)'!$MM65:$QH65))</f>
        <v>0</v>
      </c>
      <c r="SS65" cm="1">
        <f t="array" ref="SS65">SUM(IF('Capacity Summary'!P$139:P$238="X",1,0)*TRANSPOSE('CR Backing (Hide)'!$MM65:$QH65))</f>
        <v>0</v>
      </c>
      <c r="ST65" cm="1">
        <f t="array" ref="ST65">SUM(IF('Capacity Summary'!Q$139:Q$238="X",1,0)*TRANSPOSE('CR Backing (Hide)'!$MM65:$QH65))</f>
        <v>0</v>
      </c>
      <c r="SU65" cm="1">
        <f t="array" ref="SU65">SUM(IF('Capacity Summary'!R$139:R$238="X",1,0)*TRANSPOSE('CR Backing (Hide)'!$MM65:$QH65))</f>
        <v>0</v>
      </c>
      <c r="SV65" cm="1">
        <f t="array" ref="SV65">SUM(IF('Capacity Summary'!S$139:S$238="X",1,0)*TRANSPOSE('CR Backing (Hide)'!$MM65:$QH65))</f>
        <v>0</v>
      </c>
      <c r="SW65" cm="1">
        <f t="array" ref="SW65">SUM(IF('Capacity Summary'!T$139:T$238="X",1,0)*TRANSPOSE('CR Backing (Hide)'!$MM65:$QH65))</f>
        <v>0</v>
      </c>
      <c r="SX65" cm="1">
        <f t="array" ref="SX65">SUM(IF('Capacity Summary'!U$139:U$238="X",1,0)*TRANSPOSE('CR Backing (Hide)'!$MM65:$QH65))</f>
        <v>0</v>
      </c>
      <c r="SY65" cm="1">
        <f t="array" ref="SY65">SUM(IF('Capacity Summary'!V$139:V$238="X",1,0)*TRANSPOSE('CR Backing (Hide)'!$MM65:$QH65))</f>
        <v>0</v>
      </c>
      <c r="SZ65" cm="1">
        <f t="array" ref="SZ65">SUM(IF('Capacity Summary'!W$139:W$238="X",1,0)*TRANSPOSE('CR Backing (Hide)'!$MM65:$QH65))</f>
        <v>0</v>
      </c>
      <c r="TA65" cm="1">
        <f t="array" ref="TA65">SUM(IF('Capacity Summary'!X$139:X$238="X",1,0)*TRANSPOSE('CR Backing (Hide)'!$MM65:$QH65))</f>
        <v>0</v>
      </c>
      <c r="TB65" cm="1">
        <f t="array" ref="TB65">SUM(IF('Capacity Summary'!Y$139:Y$238="X",1,0)*TRANSPOSE('CR Backing (Hide)'!$MM65:$QH65))</f>
        <v>0</v>
      </c>
      <c r="TC65" cm="1">
        <f t="array" ref="TC65">SUM(IF('Capacity Summary'!Z$139:Z$238="X",1,0)*TRANSPOSE('CR Backing (Hide)'!$MM65:$QH65))</f>
        <v>0</v>
      </c>
      <c r="TD65" cm="1">
        <f t="array" ref="TD65">SUM(IF('Capacity Summary'!AA$139:AA$238="X",1,0)*TRANSPOSE('CR Backing (Hide)'!$MM65:$QH65))</f>
        <v>0</v>
      </c>
      <c r="TE65" cm="1">
        <f t="array" ref="TE65">SUM(IF('Capacity Summary'!AB$139:AB$238="X",1,0)*TRANSPOSE('CR Backing (Hide)'!$MM65:$QH65))</f>
        <v>0</v>
      </c>
      <c r="TF65" cm="1">
        <f t="array" ref="TF65">SUM(IF('Capacity Summary'!AC$139:AC$238="X",1,0)*TRANSPOSE('CR Backing (Hide)'!$MM65:$QH65))</f>
        <v>0</v>
      </c>
      <c r="TG65" cm="1">
        <f t="array" ref="TG65">SUM(IF('Capacity Summary'!AD$139:AD$238="X",1,0)*TRANSPOSE('CR Backing (Hide)'!$MM65:$QH65))</f>
        <v>0</v>
      </c>
      <c r="TH65" cm="1">
        <f t="array" ref="TH65">SUM(IF('Capacity Summary'!AE$139:AE$238="X",1,0)*TRANSPOSE('CR Backing (Hide)'!$MM65:$QH65))</f>
        <v>0</v>
      </c>
      <c r="TI65" cm="1">
        <f t="array" ref="TI65">SUM(IF('Capacity Summary'!AF$139:AF$238="X",1,0)*TRANSPOSE('CR Backing (Hide)'!$MM65:$QH65))</f>
        <v>0</v>
      </c>
      <c r="TJ65" cm="1">
        <f t="array" ref="TJ65">SUM(IF('Capacity Summary'!AG$139:AG$238="X",1,0)*TRANSPOSE('CR Backing (Hide)'!$MM65:$QH65))</f>
        <v>0</v>
      </c>
      <c r="TK65" cm="1">
        <f t="array" ref="TK65">SUM(IF('Capacity Summary'!AH$139:AH$238="X",1,0)*TRANSPOSE('CR Backing (Hide)'!$MM65:$QH65))</f>
        <v>0</v>
      </c>
      <c r="TL65" cm="1">
        <f t="array" ref="TL65">SUM(IF('Capacity Summary'!AI$139:AI$238="X",1,0)*TRANSPOSE('CR Backing (Hide)'!$MM65:$QH65))</f>
        <v>0</v>
      </c>
      <c r="TM65" cm="1">
        <f t="array" ref="TM65">SUM(IF('Capacity Summary'!AJ$139:AJ$238="X",1,0)*TRANSPOSE('CR Backing (Hide)'!$MM65:$QH65))</f>
        <v>0</v>
      </c>
      <c r="TN65" cm="1">
        <f t="array" ref="TN65">SUM(IF('Capacity Summary'!AK$139:AK$238="X",1,0)*TRANSPOSE('CR Backing (Hide)'!$MM65:$QH65))</f>
        <v>0</v>
      </c>
      <c r="TO65" cm="1">
        <f t="array" ref="TO65">SUM(IF('Capacity Summary'!AL$139:AL$238="X",1,0)*TRANSPOSE('CR Backing (Hide)'!$MM65:$QH65))</f>
        <v>0</v>
      </c>
      <c r="TP65" cm="1">
        <f t="array" ref="TP65">SUM(IF('Capacity Summary'!AM$139:AM$238="X",1,0)*TRANSPOSE('CR Backing (Hide)'!$MM65:$QH65))</f>
        <v>0</v>
      </c>
      <c r="TQ65" cm="1">
        <f t="array" ref="TQ65">SUM(IF('Capacity Summary'!AN$139:AN$238="X",1,0)*TRANSPOSE('CR Backing (Hide)'!$MM65:$QH65))</f>
        <v>0</v>
      </c>
      <c r="TR65" cm="1">
        <f t="array" ref="TR65">SUM(IF('Capacity Summary'!AO$139:AO$238="X",1,0)*TRANSPOSE('CR Backing (Hide)'!$MM65:$QH65))</f>
        <v>0</v>
      </c>
      <c r="TS65" cm="1">
        <f t="array" ref="TS65">SUM(IF('Capacity Summary'!AP$139:AP$238="X",1,0)*TRANSPOSE('CR Backing (Hide)'!$MM65:$QH65))</f>
        <v>0</v>
      </c>
      <c r="TT65" cm="1">
        <f t="array" ref="TT65">SUM(IF('Capacity Summary'!AQ$139:AQ$238="X",1,0)*TRANSPOSE('CR Backing (Hide)'!$MM65:$QH65))</f>
        <v>0</v>
      </c>
      <c r="TU65" cm="1">
        <f t="array" ref="TU65">SUM(IF('Capacity Summary'!AR$139:AR$238="X",1,0)*TRANSPOSE('CR Backing (Hide)'!$MM65:$QH65))</f>
        <v>0</v>
      </c>
      <c r="TV65" cm="1">
        <f t="array" ref="TV65">SUM(IF('Capacity Summary'!AS$139:AS$238="X",1,0)*TRANSPOSE('CR Backing (Hide)'!$MM65:$QH65))</f>
        <v>0</v>
      </c>
      <c r="TW65" cm="1">
        <f t="array" ref="TW65">SUM(IF('Capacity Summary'!AT$139:AT$238="X",1,0)*TRANSPOSE('CR Backing (Hide)'!$MM65:$QH65))</f>
        <v>0</v>
      </c>
      <c r="TX65" cm="1">
        <f t="array" ref="TX65">SUM(IF('Capacity Summary'!AU$139:AU$238="X",1,0)*TRANSPOSE('CR Backing (Hide)'!$MM65:$QH65))</f>
        <v>0</v>
      </c>
      <c r="TY65" cm="1">
        <f t="array" ref="TY65">SUM(IF('Capacity Summary'!AV$139:AV$238="X",1,0)*TRANSPOSE('CR Backing (Hide)'!$MM65:$QH65))</f>
        <v>0</v>
      </c>
      <c r="TZ65" cm="1">
        <f t="array" ref="TZ65">SUM(IF('Capacity Summary'!AW$139:AW$238="X",1,0)*TRANSPOSE('CR Backing (Hide)'!$MM65:$QH65))</f>
        <v>0</v>
      </c>
      <c r="UA65" cm="1">
        <f t="array" ref="UA65">SUM(IF('Capacity Summary'!AX$139:AX$238="X",1,0)*TRANSPOSE('CR Backing (Hide)'!$MM65:$QH65))</f>
        <v>0</v>
      </c>
      <c r="UB65" cm="1">
        <f t="array" ref="UB65">SUM(IF('Capacity Summary'!AY$139:AY$238="X",1,0)*TRANSPOSE('CR Backing (Hide)'!$MM65:$QH65))</f>
        <v>0</v>
      </c>
      <c r="UC65" cm="1">
        <f t="array" ref="UC65">SUM(IF('Capacity Summary'!AZ$139:AZ$238="X",1,0)*TRANSPOSE('CR Backing (Hide)'!$MM65:$QH65))</f>
        <v>0</v>
      </c>
      <c r="UD65" cm="1">
        <f t="array" ref="UD65">SUM(IF('Capacity Summary'!BA$139:BA$238="X",1,0)*TRANSPOSE('CR Backing (Hide)'!$MM65:$QH65))</f>
        <v>0</v>
      </c>
      <c r="UE65" cm="1">
        <f t="array" ref="UE65">SUM(IF('Capacity Summary'!BB$139:BB$238="X",1,0)*TRANSPOSE('CR Backing (Hide)'!$MM65:$QH65))</f>
        <v>0</v>
      </c>
      <c r="UF65" cm="1">
        <f t="array" ref="UF65">SUM(IF('Capacity Summary'!BC$139:BC$238="X",1,0)*TRANSPOSE('CR Backing (Hide)'!$MM65:$QH65))</f>
        <v>0</v>
      </c>
      <c r="UG65" cm="1">
        <f t="array" ref="UG65">SUM(IF('Capacity Summary'!BD$139:BD$238="X",1,0)*TRANSPOSE('CR Backing (Hide)'!$MM65:$QH65))</f>
        <v>0</v>
      </c>
      <c r="UH65" cm="1">
        <f t="array" ref="UH65">SUM(IF('Capacity Summary'!BE$139:BE$238="X",1,0)*TRANSPOSE('CR Backing (Hide)'!$MM65:$QH65))</f>
        <v>0</v>
      </c>
      <c r="UI65" cm="1">
        <f t="array" ref="UI65">SUM(IF('Capacity Summary'!BF$139:BF$238="X",1,0)*TRANSPOSE('CR Backing (Hide)'!$MM65:$QH65))</f>
        <v>0</v>
      </c>
      <c r="UJ65" cm="1">
        <f t="array" ref="UJ65">SUM(IF('Capacity Summary'!BG$139:BG$238="X",1,0)*TRANSPOSE('CR Backing (Hide)'!$MM65:$QH65))</f>
        <v>0</v>
      </c>
      <c r="UL65">
        <f t="shared" si="1"/>
        <v>0</v>
      </c>
      <c r="UM65">
        <f t="shared" si="2"/>
        <v>0</v>
      </c>
      <c r="UN65">
        <f>COUNTIF('Clinical resources'!$ZQ$7:$ABP$7,"X")</f>
        <v>0</v>
      </c>
      <c r="UP65">
        <f t="shared" si="3"/>
        <v>0</v>
      </c>
      <c r="UQ65">
        <f t="shared" si="4"/>
        <v>0</v>
      </c>
      <c r="UR65">
        <f t="shared" si="5"/>
        <v>0</v>
      </c>
      <c r="UW65">
        <f t="array" ref="UW65:YR65">$AS65:$EN65*IF('Clinical resources'!$CK68:$GH68="X",1,0)</f>
        <v>0</v>
      </c>
      <c r="UX65">
        <v>0</v>
      </c>
      <c r="UY65">
        <v>0</v>
      </c>
      <c r="UZ65">
        <v>0</v>
      </c>
      <c r="VA65">
        <v>0</v>
      </c>
      <c r="VB65">
        <v>0</v>
      </c>
      <c r="VC65">
        <v>0</v>
      </c>
      <c r="VD65">
        <v>0</v>
      </c>
      <c r="VE65">
        <v>0</v>
      </c>
      <c r="VF65">
        <v>0</v>
      </c>
      <c r="VG65">
        <v>0</v>
      </c>
      <c r="VH65">
        <v>0</v>
      </c>
      <c r="VI65">
        <v>0</v>
      </c>
      <c r="VJ65">
        <v>0</v>
      </c>
      <c r="VK65">
        <v>0</v>
      </c>
      <c r="VL65">
        <v>0</v>
      </c>
      <c r="VM65">
        <v>0</v>
      </c>
      <c r="VN65">
        <v>0</v>
      </c>
      <c r="VO65">
        <v>0</v>
      </c>
      <c r="VP65">
        <v>0</v>
      </c>
      <c r="VQ65">
        <v>0</v>
      </c>
      <c r="VR65">
        <v>0</v>
      </c>
      <c r="VS65">
        <v>0</v>
      </c>
      <c r="VT65">
        <v>0</v>
      </c>
      <c r="VU65">
        <v>0</v>
      </c>
      <c r="VV65">
        <v>0</v>
      </c>
      <c r="VW65">
        <v>0</v>
      </c>
      <c r="VX65">
        <v>0</v>
      </c>
      <c r="VY65">
        <v>0</v>
      </c>
      <c r="VZ65">
        <v>0</v>
      </c>
      <c r="WA65">
        <v>0</v>
      </c>
      <c r="WB65">
        <v>0</v>
      </c>
      <c r="WC65">
        <v>0</v>
      </c>
      <c r="WD65">
        <v>0</v>
      </c>
      <c r="WE65">
        <v>0</v>
      </c>
      <c r="WF65">
        <v>0</v>
      </c>
      <c r="WG65">
        <v>0</v>
      </c>
      <c r="WH65">
        <v>0</v>
      </c>
      <c r="WI65">
        <v>0</v>
      </c>
      <c r="WJ65">
        <v>0</v>
      </c>
      <c r="WK65">
        <v>0</v>
      </c>
      <c r="WL65">
        <v>0</v>
      </c>
      <c r="WM65">
        <v>0</v>
      </c>
      <c r="WN65">
        <v>0</v>
      </c>
      <c r="WO65">
        <v>0</v>
      </c>
      <c r="WP65">
        <v>0</v>
      </c>
      <c r="WQ65">
        <v>0</v>
      </c>
      <c r="WR65">
        <v>0</v>
      </c>
      <c r="WS65">
        <v>0</v>
      </c>
      <c r="WT65">
        <v>0</v>
      </c>
      <c r="WU65">
        <v>0</v>
      </c>
      <c r="WV65">
        <v>0</v>
      </c>
      <c r="WW65">
        <v>0</v>
      </c>
      <c r="WX65">
        <v>0</v>
      </c>
      <c r="WY65">
        <v>0</v>
      </c>
      <c r="WZ65">
        <v>0</v>
      </c>
      <c r="XA65">
        <v>0</v>
      </c>
      <c r="XB65">
        <v>0</v>
      </c>
      <c r="XC65">
        <v>0</v>
      </c>
      <c r="XD65">
        <v>0</v>
      </c>
      <c r="XE65">
        <v>0</v>
      </c>
      <c r="XF65">
        <v>0</v>
      </c>
      <c r="XG65">
        <v>0</v>
      </c>
      <c r="XH65">
        <v>0</v>
      </c>
      <c r="XI65">
        <v>0</v>
      </c>
      <c r="XJ65">
        <v>0</v>
      </c>
      <c r="XK65">
        <v>0</v>
      </c>
      <c r="XL65">
        <v>0</v>
      </c>
      <c r="XM65">
        <v>0</v>
      </c>
      <c r="XN65">
        <v>0</v>
      </c>
      <c r="XO65">
        <v>0</v>
      </c>
      <c r="XP65">
        <v>0</v>
      </c>
      <c r="XQ65">
        <v>0</v>
      </c>
      <c r="XR65">
        <v>0</v>
      </c>
      <c r="XS65">
        <v>0</v>
      </c>
      <c r="XT65">
        <v>0</v>
      </c>
      <c r="XU65">
        <v>0</v>
      </c>
      <c r="XV65">
        <v>0</v>
      </c>
      <c r="XW65">
        <v>0</v>
      </c>
      <c r="XX65">
        <v>0</v>
      </c>
      <c r="XY65">
        <v>0</v>
      </c>
      <c r="XZ65">
        <v>0</v>
      </c>
      <c r="YA65">
        <v>0</v>
      </c>
      <c r="YB65">
        <v>0</v>
      </c>
      <c r="YC65">
        <v>0</v>
      </c>
      <c r="YD65">
        <v>0</v>
      </c>
      <c r="YE65">
        <v>0</v>
      </c>
      <c r="YF65">
        <v>0</v>
      </c>
      <c r="YG65">
        <v>0</v>
      </c>
      <c r="YH65">
        <v>0</v>
      </c>
      <c r="YI65">
        <v>0</v>
      </c>
      <c r="YJ65">
        <v>0</v>
      </c>
      <c r="YK65">
        <v>0</v>
      </c>
      <c r="YL65">
        <v>0</v>
      </c>
      <c r="YM65">
        <v>0</v>
      </c>
      <c r="YN65">
        <v>0</v>
      </c>
      <c r="YO65">
        <v>0</v>
      </c>
      <c r="YP65">
        <v>0</v>
      </c>
      <c r="YQ65">
        <v>0</v>
      </c>
      <c r="YR65">
        <v>0</v>
      </c>
      <c r="YV65">
        <f t="array" ref="YV65:ACQ65">$EQ65:$IL65*IF('Clinical resources'!$OA68:$RV68="X",1,0)</f>
        <v>0</v>
      </c>
      <c r="YW65">
        <v>0</v>
      </c>
      <c r="YX65">
        <v>0</v>
      </c>
      <c r="YY65">
        <v>0</v>
      </c>
      <c r="YZ65">
        <v>0</v>
      </c>
      <c r="ZA65">
        <v>0</v>
      </c>
      <c r="ZB65">
        <v>0</v>
      </c>
      <c r="ZC65">
        <v>0</v>
      </c>
      <c r="ZD65">
        <v>0</v>
      </c>
      <c r="ZE65">
        <v>0</v>
      </c>
      <c r="ZF65">
        <v>0</v>
      </c>
      <c r="ZG65">
        <v>0</v>
      </c>
      <c r="ZH65">
        <v>0</v>
      </c>
      <c r="ZI65">
        <v>0</v>
      </c>
      <c r="ZJ65">
        <v>0</v>
      </c>
      <c r="ZK65">
        <v>0</v>
      </c>
      <c r="ZL65">
        <v>0</v>
      </c>
      <c r="ZM65">
        <v>0</v>
      </c>
      <c r="ZN65">
        <v>0</v>
      </c>
      <c r="ZO65">
        <v>0</v>
      </c>
      <c r="ZP65">
        <v>0</v>
      </c>
      <c r="ZQ65">
        <v>0</v>
      </c>
      <c r="ZR65">
        <v>0</v>
      </c>
      <c r="ZS65">
        <v>0</v>
      </c>
      <c r="ZT65">
        <v>0</v>
      </c>
      <c r="ZU65">
        <v>0</v>
      </c>
      <c r="ZV65">
        <v>0</v>
      </c>
      <c r="ZW65">
        <v>0</v>
      </c>
      <c r="ZX65">
        <v>0</v>
      </c>
      <c r="ZY65">
        <v>0</v>
      </c>
      <c r="ZZ65">
        <v>0</v>
      </c>
      <c r="AAA65">
        <v>0</v>
      </c>
      <c r="AAB65">
        <v>0</v>
      </c>
      <c r="AAC65">
        <v>0</v>
      </c>
      <c r="AAD65">
        <v>0</v>
      </c>
      <c r="AAE65">
        <v>0</v>
      </c>
      <c r="AAF65">
        <v>0</v>
      </c>
      <c r="AAG65">
        <v>0</v>
      </c>
      <c r="AAH65">
        <v>0</v>
      </c>
      <c r="AAI65">
        <v>0</v>
      </c>
      <c r="AAJ65">
        <v>0</v>
      </c>
      <c r="AAK65">
        <v>0</v>
      </c>
      <c r="AAL65">
        <v>0</v>
      </c>
      <c r="AAM65">
        <v>0</v>
      </c>
      <c r="AAN65">
        <v>0</v>
      </c>
      <c r="AAO65">
        <v>0</v>
      </c>
      <c r="AAP65">
        <v>0</v>
      </c>
      <c r="AAQ65">
        <v>0</v>
      </c>
      <c r="AAR65">
        <v>0</v>
      </c>
      <c r="AAS65">
        <v>0</v>
      </c>
      <c r="AAT65">
        <v>0</v>
      </c>
      <c r="AAU65">
        <v>0</v>
      </c>
      <c r="AAV65">
        <v>0</v>
      </c>
      <c r="AAW65">
        <v>0</v>
      </c>
      <c r="AAX65">
        <v>0</v>
      </c>
      <c r="AAY65">
        <v>0</v>
      </c>
      <c r="AAZ65">
        <v>0</v>
      </c>
      <c r="ABA65">
        <v>0</v>
      </c>
      <c r="ABB65">
        <v>0</v>
      </c>
      <c r="ABC65">
        <v>0</v>
      </c>
      <c r="ABD65">
        <v>0</v>
      </c>
      <c r="ABE65">
        <v>0</v>
      </c>
      <c r="ABF65">
        <v>0</v>
      </c>
      <c r="ABG65">
        <v>0</v>
      </c>
      <c r="ABH65">
        <v>0</v>
      </c>
      <c r="ABI65">
        <v>0</v>
      </c>
      <c r="ABJ65">
        <v>0</v>
      </c>
      <c r="ABK65">
        <v>0</v>
      </c>
      <c r="ABL65">
        <v>0</v>
      </c>
      <c r="ABM65">
        <v>0</v>
      </c>
      <c r="ABN65">
        <v>0</v>
      </c>
      <c r="ABO65">
        <v>0</v>
      </c>
      <c r="ABP65">
        <v>0</v>
      </c>
      <c r="ABQ65">
        <v>0</v>
      </c>
      <c r="ABR65">
        <v>0</v>
      </c>
      <c r="ABS65">
        <v>0</v>
      </c>
      <c r="ABT65">
        <v>0</v>
      </c>
      <c r="ABU65">
        <v>0</v>
      </c>
      <c r="ABV65">
        <v>0</v>
      </c>
      <c r="ABW65">
        <v>0</v>
      </c>
      <c r="ABX65">
        <v>0</v>
      </c>
      <c r="ABY65">
        <v>0</v>
      </c>
      <c r="ABZ65">
        <v>0</v>
      </c>
      <c r="ACA65">
        <v>0</v>
      </c>
      <c r="ACB65">
        <v>0</v>
      </c>
      <c r="ACC65">
        <v>0</v>
      </c>
      <c r="ACD65">
        <v>0</v>
      </c>
      <c r="ACE65">
        <v>0</v>
      </c>
      <c r="ACF65">
        <v>0</v>
      </c>
      <c r="ACG65">
        <v>0</v>
      </c>
      <c r="ACH65">
        <v>0</v>
      </c>
      <c r="ACI65">
        <v>0</v>
      </c>
      <c r="ACJ65">
        <v>0</v>
      </c>
      <c r="ACK65">
        <v>0</v>
      </c>
      <c r="ACL65">
        <v>0</v>
      </c>
      <c r="ACM65">
        <v>0</v>
      </c>
      <c r="ACN65">
        <v>0</v>
      </c>
      <c r="ACO65">
        <v>0</v>
      </c>
      <c r="ACP65">
        <v>0</v>
      </c>
      <c r="ACQ65">
        <v>0</v>
      </c>
    </row>
    <row r="66" spans="2:771" x14ac:dyDescent="0.25">
      <c r="B66">
        <f>IF(A66='Clinical resources'!B69,0,1)</f>
        <v>0</v>
      </c>
      <c r="C66">
        <f>'Clinical resources'!D69</f>
        <v>0</v>
      </c>
      <c r="H66" t="str">
        <f>ROW(H63)&amp;". "&amp;'Clinical resources'!B69</f>
        <v xml:space="preserve">63. </v>
      </c>
      <c r="J66" t="str" cm="1">
        <f t="array" ref="J66">IF(SUM(IF('Clinical resources'!L69:P69="X",1,0)*'Clinical resources'!L$4:P$4)&gt;0,"X","")</f>
        <v/>
      </c>
      <c r="K66" t="str" cm="1">
        <f t="array" ref="K66">IF(SUM(IF('Clinical resources'!Q69:U69="X",1,0)*'Clinical resources'!Q$4:U$4)&gt;0,"X","")</f>
        <v/>
      </c>
      <c r="L66" t="str" cm="1">
        <f t="array" ref="L66">IF(SUM(IF('Clinical resources'!V69:Z69="X",1,0)*'Clinical resources'!V$4:Z$4)&gt;0,"X","")</f>
        <v/>
      </c>
      <c r="M66" t="str" cm="1">
        <f t="array" ref="M66">IF(SUM(IF('Clinical resources'!AA69:AE69="X",1,0)*'Clinical resources'!AA$4:AE$4)&gt;0,"X","")</f>
        <v/>
      </c>
      <c r="N66" t="str" cm="1">
        <f t="array" ref="N66">IF(SUM(IF('Clinical resources'!AF69:AJ69="X",1,0)*'Clinical resources'!AF$4:AJ$4)&gt;0,"X","")</f>
        <v/>
      </c>
      <c r="O66" t="str" cm="1">
        <f t="array" ref="O66">IF(SUM(IF('Clinical resources'!AK69:AO69="X",1,0)*'Clinical resources'!AK$4:AO$4)&gt;0,"X","")</f>
        <v/>
      </c>
      <c r="P66" t="str" cm="1">
        <f t="array" ref="P66">IF(SUM(IF('Clinical resources'!AP69:AT69="X",1,0)*'Clinical resources'!AP$4:AT$4)&gt;0,"X","")</f>
        <v/>
      </c>
      <c r="Q66" t="str" cm="1">
        <f t="array" ref="Q66">IF(SUM(IF('Clinical resources'!AU69:AY69="X",1,0)*'Clinical resources'!AU$4:AY$4)&gt;0,"X","")</f>
        <v/>
      </c>
      <c r="R66" t="str" cm="1">
        <f t="array" ref="R66">IF(SUM(IF('Clinical resources'!AZ69:BD69="X",1,0)*'Clinical resources'!AZ$4:BD$4)&gt;0,"X","")</f>
        <v/>
      </c>
      <c r="S66" t="str" cm="1">
        <f t="array" ref="S66">IF(SUM(IF('Clinical resources'!BE69:BI69="X",1,0)*'Clinical resources'!BE$4:BI$4)&gt;0,"X","")</f>
        <v/>
      </c>
      <c r="T66" t="str" cm="1">
        <f t="array" ref="T66">IF(SUM(IF('Clinical resources'!BJ69:BN69="X",1,0)*'Clinical resources'!BJ$4:BN$4)&gt;0,"X","")</f>
        <v/>
      </c>
      <c r="U66" t="str" cm="1">
        <f t="array" ref="U66">IF(SUM(IF('Clinical resources'!BO69:BS69="X",1,0)*'Clinical resources'!BO$4:BS$4)&gt;0,"X","")</f>
        <v/>
      </c>
      <c r="V66" t="str" cm="1">
        <f t="array" ref="V66">IF(SUM(IF('Clinical resources'!BT69:BX69="X",1,0)*'Clinical resources'!BT$4:BX$4)&gt;0,"X","")</f>
        <v/>
      </c>
      <c r="W66" t="str" cm="1">
        <f t="array" ref="W66">IF(SUM(IF('Clinical resources'!BY69:CC69="X",1,0)*'Clinical resources'!BY$4:CC$4)&gt;0,"X","")</f>
        <v/>
      </c>
      <c r="X66" t="str" cm="1">
        <f t="array" ref="X66">IF(SUM(IF('Clinical resources'!CD69:CH69="X",1,0)*'Clinical resources'!CD$4:CH$4)&gt;0,"X","")</f>
        <v/>
      </c>
      <c r="AA66">
        <f t="array" ref="AA66">SUM('Clinical resources'!$L$4:$P$4*IF('Clinical resources'!$L69:$P69="X",1,0))</f>
        <v>0</v>
      </c>
      <c r="AB66">
        <f t="array" ref="AB66">SUM('Clinical resources'!$Q$4:$U$4*IF('Clinical resources'!$Q69:$U69="X",1,0))</f>
        <v>0</v>
      </c>
      <c r="AC66">
        <f t="array" ref="AC66">SUM('Clinical resources'!$V$4:$Z$4*IF('Clinical resources'!$V69:$Z69="X",1,0))</f>
        <v>0</v>
      </c>
      <c r="AD66">
        <f t="array" ref="AD66">SUM('Clinical resources'!$AA$4:$AE$4*IF('Clinical resources'!$AA69:$AE69="X",1,0))</f>
        <v>0</v>
      </c>
      <c r="AE66">
        <f t="array" ref="AE66">SUM('Clinical resources'!$AF$4:$AJ$4*IF('Clinical resources'!$AF69:$AJ69="X",1,0))</f>
        <v>0</v>
      </c>
      <c r="AF66">
        <f t="array" ref="AF66">SUM('Clinical resources'!$AK$4:$AO$4*IF('Clinical resources'!$AK69:$AO69="X",1,0))</f>
        <v>0</v>
      </c>
      <c r="AG66">
        <f t="array" ref="AG66">SUM('Clinical resources'!$AP$4:$AT$4*IF('Clinical resources'!$AP69:$AT69="X",1,0))</f>
        <v>0</v>
      </c>
      <c r="AH66">
        <f t="array" ref="AH66">SUM('Clinical resources'!$AU$4:$AY$4*IF('Clinical resources'!$AU69:$AY69="X",1,0))</f>
        <v>0</v>
      </c>
      <c r="AI66">
        <f t="array" ref="AI66">SUM('Clinical resources'!$AZ$4:$BD$4*IF('Clinical resources'!$AZ69:$BD69="X",1,0))</f>
        <v>0</v>
      </c>
      <c r="AJ66">
        <f t="array" ref="AJ66">SUM('Clinical resources'!$BE$4:$BI$4*IF('Clinical resources'!$BE69:$BI69="X",1,0))</f>
        <v>0</v>
      </c>
      <c r="AK66">
        <f t="array" ref="AK66">SUM('Clinical resources'!$BJ$4:$BN$4*IF('Clinical resources'!$BJ69:$BN69="X",1,0))</f>
        <v>0</v>
      </c>
      <c r="AL66">
        <f t="array" ref="AL66">SUM('Clinical resources'!$BO$4:$BS$4*IF('Clinical resources'!$BO69:$BS69="X",1,0))</f>
        <v>0</v>
      </c>
      <c r="AM66">
        <f t="array" ref="AM66">SUM('Clinical resources'!$BT$4:$BX$4*IF('Clinical resources'!$BT69:$BX69="X",1,0))</f>
        <v>0</v>
      </c>
      <c r="AN66">
        <f t="array" ref="AN66">SUM('Clinical resources'!$BY$4:$CC$4*IF('Clinical resources'!$BY69:$CC69="X",1,0))</f>
        <v>0</v>
      </c>
      <c r="AO66">
        <f t="array" ref="AO66">SUM('Clinical resources'!$CD$4:$CH$4*IF('Clinical resources'!$CD69:$CH69="X",1,0))</f>
        <v>0</v>
      </c>
      <c r="AS66" cm="1">
        <f t="array" ref="AS66">IF(SUM(IF($J66:$X66=TRANSPOSE('Capacity Backing (Hide)2'!B$67:B$81),1,0))&gt;0,1,0)</f>
        <v>0</v>
      </c>
      <c r="AT66" cm="1">
        <f t="array" ref="AT66">IF(SUM(IF($J66:$X66=TRANSPOSE('Capacity Backing (Hide)2'!C$67:C$81),1,0))&gt;0,1,0)</f>
        <v>0</v>
      </c>
      <c r="AU66" cm="1">
        <f t="array" ref="AU66">IF(SUM(IF($J66:$X66=TRANSPOSE('Capacity Backing (Hide)2'!D$67:D$81),1,0))&gt;0,1,0)</f>
        <v>0</v>
      </c>
      <c r="AV66" cm="1">
        <f t="array" ref="AV66">IF(SUM(IF($J66:$X66=TRANSPOSE('Capacity Backing (Hide)2'!E$67:E$81),1,0))&gt;0,1,0)</f>
        <v>0</v>
      </c>
      <c r="AW66" cm="1">
        <f t="array" ref="AW66">IF(SUM(IF($J66:$X66=TRANSPOSE('Capacity Backing (Hide)2'!F$67:F$81),1,0))&gt;0,1,0)</f>
        <v>0</v>
      </c>
      <c r="AX66" cm="1">
        <f t="array" ref="AX66">IF(SUM(IF($J66:$X66=TRANSPOSE('Capacity Backing (Hide)2'!G$67:G$81),1,0))&gt;0,1,0)</f>
        <v>0</v>
      </c>
      <c r="AY66" cm="1">
        <f t="array" ref="AY66">IF(SUM(IF($J66:$X66=TRANSPOSE('Capacity Backing (Hide)2'!H$67:H$81),1,0))&gt;0,1,0)</f>
        <v>0</v>
      </c>
      <c r="AZ66" cm="1">
        <f t="array" ref="AZ66">IF(SUM(IF($J66:$X66=TRANSPOSE('Capacity Backing (Hide)2'!I$67:I$81),1,0))&gt;0,1,0)</f>
        <v>0</v>
      </c>
      <c r="BA66" cm="1">
        <f t="array" ref="BA66">IF(SUM(IF($J66:$X66=TRANSPOSE('Capacity Backing (Hide)2'!J$67:J$81),1,0))&gt;0,1,0)</f>
        <v>0</v>
      </c>
      <c r="BB66" cm="1">
        <f t="array" ref="BB66">IF(SUM(IF($J66:$X66=TRANSPOSE('Capacity Backing (Hide)2'!K$67:K$81),1,0))&gt;0,1,0)</f>
        <v>0</v>
      </c>
      <c r="BC66" cm="1">
        <f t="array" ref="BC66">IF(SUM(IF($J66:$X66=TRANSPOSE('Capacity Backing (Hide)2'!L$67:L$81),1,0))&gt;0,1,0)</f>
        <v>0</v>
      </c>
      <c r="BD66" cm="1">
        <f t="array" ref="BD66">IF(SUM(IF($J66:$X66=TRANSPOSE('Capacity Backing (Hide)2'!M$67:M$81),1,0))&gt;0,1,0)</f>
        <v>0</v>
      </c>
      <c r="BE66" cm="1">
        <f t="array" ref="BE66">IF(SUM(IF($J66:$X66=TRANSPOSE('Capacity Backing (Hide)2'!N$67:N$81),1,0))&gt;0,1,0)</f>
        <v>0</v>
      </c>
      <c r="BF66" cm="1">
        <f t="array" ref="BF66">IF(SUM(IF($J66:$X66=TRANSPOSE('Capacity Backing (Hide)2'!O$67:O$81),1,0))&gt;0,1,0)</f>
        <v>0</v>
      </c>
      <c r="BG66" cm="1">
        <f t="array" ref="BG66">IF(SUM(IF($J66:$X66=TRANSPOSE('Capacity Backing (Hide)2'!P$67:P$81),1,0))&gt;0,1,0)</f>
        <v>0</v>
      </c>
      <c r="BH66" cm="1">
        <f t="array" ref="BH66">IF(SUM(IF($J66:$X66=TRANSPOSE('Capacity Backing (Hide)2'!Q$67:Q$81),1,0))&gt;0,1,0)</f>
        <v>0</v>
      </c>
      <c r="BI66" cm="1">
        <f t="array" ref="BI66">IF(SUM(IF($J66:$X66=TRANSPOSE('Capacity Backing (Hide)2'!R$67:R$81),1,0))&gt;0,1,0)</f>
        <v>0</v>
      </c>
      <c r="BJ66" cm="1">
        <f t="array" ref="BJ66">IF(SUM(IF($J66:$X66=TRANSPOSE('Capacity Backing (Hide)2'!S$67:S$81),1,0))&gt;0,1,0)</f>
        <v>0</v>
      </c>
      <c r="BK66" cm="1">
        <f t="array" ref="BK66">IF(SUM(IF($J66:$X66=TRANSPOSE('Capacity Backing (Hide)2'!T$67:T$81),1,0))&gt;0,1,0)</f>
        <v>0</v>
      </c>
      <c r="BL66" cm="1">
        <f t="array" ref="BL66">IF(SUM(IF($J66:$X66=TRANSPOSE('Capacity Backing (Hide)2'!U$67:U$81),1,0))&gt;0,1,0)</f>
        <v>0</v>
      </c>
      <c r="BM66" cm="1">
        <f t="array" ref="BM66">IF(SUM(IF($J66:$X66=TRANSPOSE('Capacity Backing (Hide)2'!V$67:V$81),1,0))&gt;0,1,0)</f>
        <v>0</v>
      </c>
      <c r="BN66" cm="1">
        <f t="array" ref="BN66">IF(SUM(IF($J66:$X66=TRANSPOSE('Capacity Backing (Hide)2'!W$67:W$81),1,0))&gt;0,1,0)</f>
        <v>0</v>
      </c>
      <c r="BO66" cm="1">
        <f t="array" ref="BO66">IF(SUM(IF($J66:$X66=TRANSPOSE('Capacity Backing (Hide)2'!X$67:X$81),1,0))&gt;0,1,0)</f>
        <v>0</v>
      </c>
      <c r="BP66" cm="1">
        <f t="array" ref="BP66">IF(SUM(IF($J66:$X66=TRANSPOSE('Capacity Backing (Hide)2'!Y$67:Y$81),1,0))&gt;0,1,0)</f>
        <v>0</v>
      </c>
      <c r="BQ66" cm="1">
        <f t="array" ref="BQ66">IF(SUM(IF($J66:$X66=TRANSPOSE('Capacity Backing (Hide)2'!Z$67:Z$81),1,0))&gt;0,1,0)</f>
        <v>0</v>
      </c>
      <c r="BR66" cm="1">
        <f t="array" ref="BR66">IF(SUM(IF($J66:$X66=TRANSPOSE('Capacity Backing (Hide)2'!AA$67:AA$81),1,0))&gt;0,1,0)</f>
        <v>0</v>
      </c>
      <c r="BS66" cm="1">
        <f t="array" ref="BS66">IF(SUM(IF($J66:$X66=TRANSPOSE('Capacity Backing (Hide)2'!AB$67:AB$81),1,0))&gt;0,1,0)</f>
        <v>0</v>
      </c>
      <c r="BT66" cm="1">
        <f t="array" ref="BT66">IF(SUM(IF($J66:$X66=TRANSPOSE('Capacity Backing (Hide)2'!AC$67:AC$81),1,0))&gt;0,1,0)</f>
        <v>0</v>
      </c>
      <c r="BU66" cm="1">
        <f t="array" ref="BU66">IF(SUM(IF($J66:$X66=TRANSPOSE('Capacity Backing (Hide)2'!AD$67:AD$81),1,0))&gt;0,1,0)</f>
        <v>0</v>
      </c>
      <c r="BV66" cm="1">
        <f t="array" ref="BV66">IF(SUM(IF($J66:$X66=TRANSPOSE('Capacity Backing (Hide)2'!AE$67:AE$81),1,0))&gt;0,1,0)</f>
        <v>0</v>
      </c>
      <c r="BW66" cm="1">
        <f t="array" ref="BW66">IF(SUM(IF($J66:$X66=TRANSPOSE('Capacity Backing (Hide)2'!AF$67:AF$81),1,0))&gt;0,1,0)</f>
        <v>0</v>
      </c>
      <c r="BX66" cm="1">
        <f t="array" ref="BX66">IF(SUM(IF($J66:$X66=TRANSPOSE('Capacity Backing (Hide)2'!AG$67:AG$81),1,0))&gt;0,1,0)</f>
        <v>0</v>
      </c>
      <c r="BY66" cm="1">
        <f t="array" ref="BY66">IF(SUM(IF($J66:$X66=TRANSPOSE('Capacity Backing (Hide)2'!AH$67:AH$81),1,0))&gt;0,1,0)</f>
        <v>0</v>
      </c>
      <c r="BZ66" cm="1">
        <f t="array" ref="BZ66">IF(SUM(IF($J66:$X66=TRANSPOSE('Capacity Backing (Hide)2'!AI$67:AI$81),1,0))&gt;0,1,0)</f>
        <v>0</v>
      </c>
      <c r="CA66" cm="1">
        <f t="array" ref="CA66">IF(SUM(IF($J66:$X66=TRANSPOSE('Capacity Backing (Hide)2'!AJ$67:AJ$81),1,0))&gt;0,1,0)</f>
        <v>0</v>
      </c>
      <c r="CB66" cm="1">
        <f t="array" ref="CB66">IF(SUM(IF($J66:$X66=TRANSPOSE('Capacity Backing (Hide)2'!AK$67:AK$81),1,0))&gt;0,1,0)</f>
        <v>0</v>
      </c>
      <c r="CC66" cm="1">
        <f t="array" ref="CC66">IF(SUM(IF($J66:$X66=TRANSPOSE('Capacity Backing (Hide)2'!AL$67:AL$81),1,0))&gt;0,1,0)</f>
        <v>0</v>
      </c>
      <c r="CD66" cm="1">
        <f t="array" ref="CD66">IF(SUM(IF($J66:$X66=TRANSPOSE('Capacity Backing (Hide)2'!AM$67:AM$81),1,0))&gt;0,1,0)</f>
        <v>0</v>
      </c>
      <c r="CE66" cm="1">
        <f t="array" ref="CE66">IF(SUM(IF($J66:$X66=TRANSPOSE('Capacity Backing (Hide)2'!AN$67:AN$81),1,0))&gt;0,1,0)</f>
        <v>0</v>
      </c>
      <c r="CF66" cm="1">
        <f t="array" ref="CF66">IF(SUM(IF($J66:$X66=TRANSPOSE('Capacity Backing (Hide)2'!AO$67:AO$81),1,0))&gt;0,1,0)</f>
        <v>0</v>
      </c>
      <c r="CG66" cm="1">
        <f t="array" ref="CG66">IF(SUM(IF($J66:$X66=TRANSPOSE('Capacity Backing (Hide)2'!AP$67:AP$81),1,0))&gt;0,1,0)</f>
        <v>0</v>
      </c>
      <c r="CH66" cm="1">
        <f t="array" ref="CH66">IF(SUM(IF($J66:$X66=TRANSPOSE('Capacity Backing (Hide)2'!AQ$67:AQ$81),1,0))&gt;0,1,0)</f>
        <v>0</v>
      </c>
      <c r="CI66" cm="1">
        <f t="array" ref="CI66">IF(SUM(IF($J66:$X66=TRANSPOSE('Capacity Backing (Hide)2'!AR$67:AR$81),1,0))&gt;0,1,0)</f>
        <v>0</v>
      </c>
      <c r="CJ66" cm="1">
        <f t="array" ref="CJ66">IF(SUM(IF($J66:$X66=TRANSPOSE('Capacity Backing (Hide)2'!AS$67:AS$81),1,0))&gt;0,1,0)</f>
        <v>0</v>
      </c>
      <c r="CK66" cm="1">
        <f t="array" ref="CK66">IF(SUM(IF($J66:$X66=TRANSPOSE('Capacity Backing (Hide)2'!AT$67:AT$81),1,0))&gt;0,1,0)</f>
        <v>0</v>
      </c>
      <c r="CL66" cm="1">
        <f t="array" ref="CL66">IF(SUM(IF($J66:$X66=TRANSPOSE('Capacity Backing (Hide)2'!AU$67:AU$81),1,0))&gt;0,1,0)</f>
        <v>0</v>
      </c>
      <c r="CM66" cm="1">
        <f t="array" ref="CM66">IF(SUM(IF($J66:$X66=TRANSPOSE('Capacity Backing (Hide)2'!AV$67:AV$81),1,0))&gt;0,1,0)</f>
        <v>0</v>
      </c>
      <c r="CN66" cm="1">
        <f t="array" ref="CN66">IF(SUM(IF($J66:$X66=TRANSPOSE('Capacity Backing (Hide)2'!AW$67:AW$81),1,0))&gt;0,1,0)</f>
        <v>0</v>
      </c>
      <c r="CO66" cm="1">
        <f t="array" ref="CO66">IF(SUM(IF($J66:$X66=TRANSPOSE('Capacity Backing (Hide)2'!AX$67:AX$81),1,0))&gt;0,1,0)</f>
        <v>0</v>
      </c>
      <c r="CP66" cm="1">
        <f t="array" ref="CP66">IF(SUM(IF($J66:$X66=TRANSPOSE('Capacity Backing (Hide)2'!AY$67:AY$81),1,0))&gt;0,1,0)</f>
        <v>0</v>
      </c>
      <c r="CQ66" cm="1">
        <f t="array" ref="CQ66">IF(SUM(IF($J66:$X66=TRANSPOSE('Capacity Backing (Hide)2'!AZ$67:AZ$81),1,0))&gt;0,1,0)</f>
        <v>0</v>
      </c>
      <c r="CR66" cm="1">
        <f t="array" ref="CR66">IF(SUM(IF($J66:$X66=TRANSPOSE('Capacity Backing (Hide)2'!BA$67:BA$81),1,0))&gt;0,1,0)</f>
        <v>0</v>
      </c>
      <c r="CS66" cm="1">
        <f t="array" ref="CS66">IF(SUM(IF($J66:$X66=TRANSPOSE('Capacity Backing (Hide)2'!BB$67:BB$81),1,0))&gt;0,1,0)</f>
        <v>0</v>
      </c>
      <c r="CT66" cm="1">
        <f t="array" ref="CT66">IF(SUM(IF($J66:$X66=TRANSPOSE('Capacity Backing (Hide)2'!BC$67:BC$81),1,0))&gt;0,1,0)</f>
        <v>0</v>
      </c>
      <c r="CU66" cm="1">
        <f t="array" ref="CU66">IF(SUM(IF($J66:$X66=TRANSPOSE('Capacity Backing (Hide)2'!BD$67:BD$81),1,0))&gt;0,1,0)</f>
        <v>0</v>
      </c>
      <c r="CV66" cm="1">
        <f t="array" ref="CV66">IF(SUM(IF($J66:$X66=TRANSPOSE('Capacity Backing (Hide)2'!BE$67:BE$81),1,0))&gt;0,1,0)</f>
        <v>0</v>
      </c>
      <c r="CW66" cm="1">
        <f t="array" ref="CW66">IF(SUM(IF($J66:$X66=TRANSPOSE('Capacity Backing (Hide)2'!BF$67:BF$81),1,0))&gt;0,1,0)</f>
        <v>0</v>
      </c>
      <c r="CX66" cm="1">
        <f t="array" ref="CX66">IF(SUM(IF($J66:$X66=TRANSPOSE('Capacity Backing (Hide)2'!BG$67:BG$81),1,0))&gt;0,1,0)</f>
        <v>0</v>
      </c>
      <c r="CY66" cm="1">
        <f t="array" ref="CY66">IF(SUM(IF($J66:$X66=TRANSPOSE('Capacity Backing (Hide)2'!BH$67:BH$81),1,0))&gt;0,1,0)</f>
        <v>0</v>
      </c>
      <c r="CZ66" cm="1">
        <f t="array" ref="CZ66">IF(SUM(IF($J66:$X66=TRANSPOSE('Capacity Backing (Hide)2'!BI$67:BI$81),1,0))&gt;0,1,0)</f>
        <v>0</v>
      </c>
      <c r="DA66" cm="1">
        <f t="array" ref="DA66">IF(SUM(IF($J66:$X66=TRANSPOSE('Capacity Backing (Hide)2'!BJ$67:BJ$81),1,0))&gt;0,1,0)</f>
        <v>0</v>
      </c>
      <c r="DB66" cm="1">
        <f t="array" ref="DB66">IF(SUM(IF($J66:$X66=TRANSPOSE('Capacity Backing (Hide)2'!BK$67:BK$81),1,0))&gt;0,1,0)</f>
        <v>0</v>
      </c>
      <c r="DC66" cm="1">
        <f t="array" ref="DC66">IF(SUM(IF($J66:$X66=TRANSPOSE('Capacity Backing (Hide)2'!BL$67:BL$81),1,0))&gt;0,1,0)</f>
        <v>0</v>
      </c>
      <c r="DD66" cm="1">
        <f t="array" ref="DD66">IF(SUM(IF($J66:$X66=TRANSPOSE('Capacity Backing (Hide)2'!BM$67:BM$81),1,0))&gt;0,1,0)</f>
        <v>0</v>
      </c>
      <c r="DE66" cm="1">
        <f t="array" ref="DE66">IF(SUM(IF($J66:$X66=TRANSPOSE('Capacity Backing (Hide)2'!BN$67:BN$81),1,0))&gt;0,1,0)</f>
        <v>0</v>
      </c>
      <c r="DF66" cm="1">
        <f t="array" ref="DF66">IF(SUM(IF($J66:$X66=TRANSPOSE('Capacity Backing (Hide)2'!BO$67:BO$81),1,0))&gt;0,1,0)</f>
        <v>0</v>
      </c>
      <c r="DG66" cm="1">
        <f t="array" ref="DG66">IF(SUM(IF($J66:$X66=TRANSPOSE('Capacity Backing (Hide)2'!BP$67:BP$81),1,0))&gt;0,1,0)</f>
        <v>0</v>
      </c>
      <c r="DH66" cm="1">
        <f t="array" ref="DH66">IF(SUM(IF($J66:$X66=TRANSPOSE('Capacity Backing (Hide)2'!BQ$67:BQ$81),1,0))&gt;0,1,0)</f>
        <v>0</v>
      </c>
      <c r="DI66" cm="1">
        <f t="array" ref="DI66">IF(SUM(IF($J66:$X66=TRANSPOSE('Capacity Backing (Hide)2'!BR$67:BR$81),1,0))&gt;0,1,0)</f>
        <v>0</v>
      </c>
      <c r="DJ66" cm="1">
        <f t="array" ref="DJ66">IF(SUM(IF($J66:$X66=TRANSPOSE('Capacity Backing (Hide)2'!BS$67:BS$81),1,0))&gt;0,1,0)</f>
        <v>0</v>
      </c>
      <c r="DK66" cm="1">
        <f t="array" ref="DK66">IF(SUM(IF($J66:$X66=TRANSPOSE('Capacity Backing (Hide)2'!BT$67:BT$81),1,0))&gt;0,1,0)</f>
        <v>0</v>
      </c>
      <c r="DL66" cm="1">
        <f t="array" ref="DL66">IF(SUM(IF($J66:$X66=TRANSPOSE('Capacity Backing (Hide)2'!BU$67:BU$81),1,0))&gt;0,1,0)</f>
        <v>0</v>
      </c>
      <c r="DM66" cm="1">
        <f t="array" ref="DM66">IF(SUM(IF($J66:$X66=TRANSPOSE('Capacity Backing (Hide)2'!BV$67:BV$81),1,0))&gt;0,1,0)</f>
        <v>0</v>
      </c>
      <c r="DN66" cm="1">
        <f t="array" ref="DN66">IF(SUM(IF($J66:$X66=TRANSPOSE('Capacity Backing (Hide)2'!BW$67:BW$81),1,0))&gt;0,1,0)</f>
        <v>0</v>
      </c>
      <c r="DO66" cm="1">
        <f t="array" ref="DO66">IF(SUM(IF($J66:$X66=TRANSPOSE('Capacity Backing (Hide)2'!BX$67:BX$81),1,0))&gt;0,1,0)</f>
        <v>0</v>
      </c>
      <c r="DP66" cm="1">
        <f t="array" ref="DP66">IF(SUM(IF($J66:$X66=TRANSPOSE('Capacity Backing (Hide)2'!BY$67:BY$81),1,0))&gt;0,1,0)</f>
        <v>0</v>
      </c>
      <c r="DQ66" cm="1">
        <f t="array" ref="DQ66">IF(SUM(IF($J66:$X66=TRANSPOSE('Capacity Backing (Hide)2'!BZ$67:BZ$81),1,0))&gt;0,1,0)</f>
        <v>0</v>
      </c>
      <c r="DR66" cm="1">
        <f t="array" ref="DR66">IF(SUM(IF($J66:$X66=TRANSPOSE('Capacity Backing (Hide)2'!CA$67:CA$81),1,0))&gt;0,1,0)</f>
        <v>0</v>
      </c>
      <c r="DS66" cm="1">
        <f t="array" ref="DS66">IF(SUM(IF($J66:$X66=TRANSPOSE('Capacity Backing (Hide)2'!CB$67:CB$81),1,0))&gt;0,1,0)</f>
        <v>0</v>
      </c>
      <c r="DT66" cm="1">
        <f t="array" ref="DT66">IF(SUM(IF($J66:$X66=TRANSPOSE('Capacity Backing (Hide)2'!CC$67:CC$81),1,0))&gt;0,1,0)</f>
        <v>0</v>
      </c>
      <c r="DU66" cm="1">
        <f t="array" ref="DU66">IF(SUM(IF($J66:$X66=TRANSPOSE('Capacity Backing (Hide)2'!CD$67:CD$81),1,0))&gt;0,1,0)</f>
        <v>0</v>
      </c>
      <c r="DV66" cm="1">
        <f t="array" ref="DV66">IF(SUM(IF($J66:$X66=TRANSPOSE('Capacity Backing (Hide)2'!CE$67:CE$81),1,0))&gt;0,1,0)</f>
        <v>0</v>
      </c>
      <c r="DW66" cm="1">
        <f t="array" ref="DW66">IF(SUM(IF($J66:$X66=TRANSPOSE('Capacity Backing (Hide)2'!CF$67:CF$81),1,0))&gt;0,1,0)</f>
        <v>0</v>
      </c>
      <c r="DX66" cm="1">
        <f t="array" ref="DX66">IF(SUM(IF($J66:$X66=TRANSPOSE('Capacity Backing (Hide)2'!CG$67:CG$81),1,0))&gt;0,1,0)</f>
        <v>0</v>
      </c>
      <c r="DY66" cm="1">
        <f t="array" ref="DY66">IF(SUM(IF($J66:$X66=TRANSPOSE('Capacity Backing (Hide)2'!CH$67:CH$81),1,0))&gt;0,1,0)</f>
        <v>0</v>
      </c>
      <c r="DZ66" cm="1">
        <f t="array" ref="DZ66">IF(SUM(IF($J66:$X66=TRANSPOSE('Capacity Backing (Hide)2'!CI$67:CI$81),1,0))&gt;0,1,0)</f>
        <v>0</v>
      </c>
      <c r="EA66" cm="1">
        <f t="array" ref="EA66">IF(SUM(IF($J66:$X66=TRANSPOSE('Capacity Backing (Hide)2'!CJ$67:CJ$81),1,0))&gt;0,1,0)</f>
        <v>0</v>
      </c>
      <c r="EB66" cm="1">
        <f t="array" ref="EB66">IF(SUM(IF($J66:$X66=TRANSPOSE('Capacity Backing (Hide)2'!CK$67:CK$81),1,0))&gt;0,1,0)</f>
        <v>0</v>
      </c>
      <c r="EC66" cm="1">
        <f t="array" ref="EC66">IF(SUM(IF($J66:$X66=TRANSPOSE('Capacity Backing (Hide)2'!CL$67:CL$81),1,0))&gt;0,1,0)</f>
        <v>0</v>
      </c>
      <c r="ED66" cm="1">
        <f t="array" ref="ED66">IF(SUM(IF($J66:$X66=TRANSPOSE('Capacity Backing (Hide)2'!CM$67:CM$81),1,0))&gt;0,1,0)</f>
        <v>0</v>
      </c>
      <c r="EE66" cm="1">
        <f t="array" ref="EE66">IF(SUM(IF($J66:$X66=TRANSPOSE('Capacity Backing (Hide)2'!CN$67:CN$81),1,0))&gt;0,1,0)</f>
        <v>0</v>
      </c>
      <c r="EF66" cm="1">
        <f t="array" ref="EF66">IF(SUM(IF($J66:$X66=TRANSPOSE('Capacity Backing (Hide)2'!CO$67:CO$81),1,0))&gt;0,1,0)</f>
        <v>0</v>
      </c>
      <c r="EG66" cm="1">
        <f t="array" ref="EG66">IF(SUM(IF($J66:$X66=TRANSPOSE('Capacity Backing (Hide)2'!CP$67:CP$81),1,0))&gt;0,1,0)</f>
        <v>0</v>
      </c>
      <c r="EH66" cm="1">
        <f t="array" ref="EH66">IF(SUM(IF($J66:$X66=TRANSPOSE('Capacity Backing (Hide)2'!CQ$67:CQ$81),1,0))&gt;0,1,0)</f>
        <v>0</v>
      </c>
      <c r="EI66" cm="1">
        <f t="array" ref="EI66">IF(SUM(IF($J66:$X66=TRANSPOSE('Capacity Backing (Hide)2'!CR$67:CR$81),1,0))&gt;0,1,0)</f>
        <v>0</v>
      </c>
      <c r="EJ66" cm="1">
        <f t="array" ref="EJ66">IF(SUM(IF($J66:$X66=TRANSPOSE('Capacity Backing (Hide)2'!CS$67:CS$81),1,0))&gt;0,1,0)</f>
        <v>0</v>
      </c>
      <c r="EK66" cm="1">
        <f t="array" ref="EK66">IF(SUM(IF($J66:$X66=TRANSPOSE('Capacity Backing (Hide)2'!CT$67:CT$81),1,0))&gt;0,1,0)</f>
        <v>0</v>
      </c>
      <c r="EL66" cm="1">
        <f t="array" ref="EL66">IF(SUM(IF($J66:$X66=TRANSPOSE('Capacity Backing (Hide)2'!CU$67:CU$81),1,0))&gt;0,1,0)</f>
        <v>0</v>
      </c>
      <c r="EM66" cm="1">
        <f t="array" ref="EM66">IF(SUM(IF($J66:$X66=TRANSPOSE('Capacity Backing (Hide)2'!CV$67:CV$81),1,0))&gt;0,1,0)</f>
        <v>0</v>
      </c>
      <c r="EN66" cm="1">
        <f t="array" ref="EN66">IF(SUM(IF($J66:$X66=TRANSPOSE('Capacity Backing (Hide)2'!CW$67:CW$81),1,0))&gt;0,1,0)</f>
        <v>0</v>
      </c>
      <c r="EQ66" cm="1">
        <f t="array" ref="EQ66">IF(SUM(IF($J66:$X66=TRANSPOSE('Capacity Backing (Hide)2'!B$203:B$217),1,0))&gt;0,1,0)</f>
        <v>0</v>
      </c>
      <c r="ER66" cm="1">
        <f t="array" ref="ER66">IF(SUM(IF($J66:$X66=TRANSPOSE('Capacity Backing (Hide)2'!C$203:C$217),1,0))&gt;0,1,0)</f>
        <v>0</v>
      </c>
      <c r="ES66" cm="1">
        <f t="array" ref="ES66">IF(SUM(IF($J66:$X66=TRANSPOSE('Capacity Backing (Hide)2'!D$203:D$217),1,0))&gt;0,1,0)</f>
        <v>0</v>
      </c>
      <c r="ET66" cm="1">
        <f t="array" ref="ET66">IF(SUM(IF($J66:$X66=TRANSPOSE('Capacity Backing (Hide)2'!E$203:E$217),1,0))&gt;0,1,0)</f>
        <v>0</v>
      </c>
      <c r="EU66" cm="1">
        <f t="array" ref="EU66">IF(SUM(IF($J66:$X66=TRANSPOSE('Capacity Backing (Hide)2'!F$203:F$217),1,0))&gt;0,1,0)</f>
        <v>0</v>
      </c>
      <c r="EV66" cm="1">
        <f t="array" ref="EV66">IF(SUM(IF($J66:$X66=TRANSPOSE('Capacity Backing (Hide)2'!G$203:G$217),1,0))&gt;0,1,0)</f>
        <v>0</v>
      </c>
      <c r="EW66" cm="1">
        <f t="array" ref="EW66">IF(SUM(IF($J66:$X66=TRANSPOSE('Capacity Backing (Hide)2'!H$203:H$217),1,0))&gt;0,1,0)</f>
        <v>0</v>
      </c>
      <c r="EX66" cm="1">
        <f t="array" ref="EX66">IF(SUM(IF($J66:$X66=TRANSPOSE('Capacity Backing (Hide)2'!I$203:I$217),1,0))&gt;0,1,0)</f>
        <v>0</v>
      </c>
      <c r="EY66" cm="1">
        <f t="array" ref="EY66">IF(SUM(IF($J66:$X66=TRANSPOSE('Capacity Backing (Hide)2'!J$203:J$217),1,0))&gt;0,1,0)</f>
        <v>0</v>
      </c>
      <c r="EZ66" cm="1">
        <f t="array" ref="EZ66">IF(SUM(IF($J66:$X66=TRANSPOSE('Capacity Backing (Hide)2'!K$203:K$217),1,0))&gt;0,1,0)</f>
        <v>0</v>
      </c>
      <c r="FA66" cm="1">
        <f t="array" ref="FA66">IF(SUM(IF($J66:$X66=TRANSPOSE('Capacity Backing (Hide)2'!L$203:L$217),1,0))&gt;0,1,0)</f>
        <v>0</v>
      </c>
      <c r="FB66" cm="1">
        <f t="array" ref="FB66">IF(SUM(IF($J66:$X66=TRANSPOSE('Capacity Backing (Hide)2'!M$203:M$217),1,0))&gt;0,1,0)</f>
        <v>0</v>
      </c>
      <c r="FC66" cm="1">
        <f t="array" ref="FC66">IF(SUM(IF($J66:$X66=TRANSPOSE('Capacity Backing (Hide)2'!N$203:N$217),1,0))&gt;0,1,0)</f>
        <v>0</v>
      </c>
      <c r="FD66" cm="1">
        <f t="array" ref="FD66">IF(SUM(IF($J66:$X66=TRANSPOSE('Capacity Backing (Hide)2'!O$203:O$217),1,0))&gt;0,1,0)</f>
        <v>0</v>
      </c>
      <c r="FE66" cm="1">
        <f t="array" ref="FE66">IF(SUM(IF($J66:$X66=TRANSPOSE('Capacity Backing (Hide)2'!P$203:P$217),1,0))&gt;0,1,0)</f>
        <v>0</v>
      </c>
      <c r="FF66" cm="1">
        <f t="array" ref="FF66">IF(SUM(IF($J66:$X66=TRANSPOSE('Capacity Backing (Hide)2'!Q$203:Q$217),1,0))&gt;0,1,0)</f>
        <v>0</v>
      </c>
      <c r="FG66" cm="1">
        <f t="array" ref="FG66">IF(SUM(IF($J66:$X66=TRANSPOSE('Capacity Backing (Hide)2'!R$203:R$217),1,0))&gt;0,1,0)</f>
        <v>0</v>
      </c>
      <c r="FH66" cm="1">
        <f t="array" ref="FH66">IF(SUM(IF($J66:$X66=TRANSPOSE('Capacity Backing (Hide)2'!S$203:S$217),1,0))&gt;0,1,0)</f>
        <v>0</v>
      </c>
      <c r="FI66" cm="1">
        <f t="array" ref="FI66">IF(SUM(IF($J66:$X66=TRANSPOSE('Capacity Backing (Hide)2'!T$203:T$217),1,0))&gt;0,1,0)</f>
        <v>0</v>
      </c>
      <c r="FJ66" cm="1">
        <f t="array" ref="FJ66">IF(SUM(IF($J66:$X66=TRANSPOSE('Capacity Backing (Hide)2'!U$203:U$217),1,0))&gt;0,1,0)</f>
        <v>0</v>
      </c>
      <c r="FK66" cm="1">
        <f t="array" ref="FK66">IF(SUM(IF($J66:$X66=TRANSPOSE('Capacity Backing (Hide)2'!V$203:V$217),1,0))&gt;0,1,0)</f>
        <v>0</v>
      </c>
      <c r="FL66" cm="1">
        <f t="array" ref="FL66">IF(SUM(IF($J66:$X66=TRANSPOSE('Capacity Backing (Hide)2'!W$203:W$217),1,0))&gt;0,1,0)</f>
        <v>0</v>
      </c>
      <c r="FM66" cm="1">
        <f t="array" ref="FM66">IF(SUM(IF($J66:$X66=TRANSPOSE('Capacity Backing (Hide)2'!X$203:X$217),1,0))&gt;0,1,0)</f>
        <v>0</v>
      </c>
      <c r="FN66" cm="1">
        <f t="array" ref="FN66">IF(SUM(IF($J66:$X66=TRANSPOSE('Capacity Backing (Hide)2'!Y$203:Y$217),1,0))&gt;0,1,0)</f>
        <v>0</v>
      </c>
      <c r="FO66" cm="1">
        <f t="array" ref="FO66">IF(SUM(IF($J66:$X66=TRANSPOSE('Capacity Backing (Hide)2'!Z$203:Z$217),1,0))&gt;0,1,0)</f>
        <v>0</v>
      </c>
      <c r="FP66" cm="1">
        <f t="array" ref="FP66">IF(SUM(IF($J66:$X66=TRANSPOSE('Capacity Backing (Hide)2'!AA$203:AA$217),1,0))&gt;0,1,0)</f>
        <v>0</v>
      </c>
      <c r="FQ66" cm="1">
        <f t="array" ref="FQ66">IF(SUM(IF($J66:$X66=TRANSPOSE('Capacity Backing (Hide)2'!AB$203:AB$217),1,0))&gt;0,1,0)</f>
        <v>0</v>
      </c>
      <c r="FR66" cm="1">
        <f t="array" ref="FR66">IF(SUM(IF($J66:$X66=TRANSPOSE('Capacity Backing (Hide)2'!AC$203:AC$217),1,0))&gt;0,1,0)</f>
        <v>0</v>
      </c>
      <c r="FS66" cm="1">
        <f t="array" ref="FS66">IF(SUM(IF($J66:$X66=TRANSPOSE('Capacity Backing (Hide)2'!AD$203:AD$217),1,0))&gt;0,1,0)</f>
        <v>0</v>
      </c>
      <c r="FT66" cm="1">
        <f t="array" ref="FT66">IF(SUM(IF($J66:$X66=TRANSPOSE('Capacity Backing (Hide)2'!AE$203:AE$217),1,0))&gt;0,1,0)</f>
        <v>0</v>
      </c>
      <c r="FU66" cm="1">
        <f t="array" ref="FU66">IF(SUM(IF($J66:$X66=TRANSPOSE('Capacity Backing (Hide)2'!AF$203:AF$217),1,0))&gt;0,1,0)</f>
        <v>0</v>
      </c>
      <c r="FV66" cm="1">
        <f t="array" ref="FV66">IF(SUM(IF($J66:$X66=TRANSPOSE('Capacity Backing (Hide)2'!AG$203:AG$217),1,0))&gt;0,1,0)</f>
        <v>0</v>
      </c>
      <c r="FW66" cm="1">
        <f t="array" ref="FW66">IF(SUM(IF($J66:$X66=TRANSPOSE('Capacity Backing (Hide)2'!AH$203:AH$217),1,0))&gt;0,1,0)</f>
        <v>0</v>
      </c>
      <c r="FX66" cm="1">
        <f t="array" ref="FX66">IF(SUM(IF($J66:$X66=TRANSPOSE('Capacity Backing (Hide)2'!AI$203:AI$217),1,0))&gt;0,1,0)</f>
        <v>0</v>
      </c>
      <c r="FY66" cm="1">
        <f t="array" ref="FY66">IF(SUM(IF($J66:$X66=TRANSPOSE('Capacity Backing (Hide)2'!AJ$203:AJ$217),1,0))&gt;0,1,0)</f>
        <v>0</v>
      </c>
      <c r="FZ66" cm="1">
        <f t="array" ref="FZ66">IF(SUM(IF($J66:$X66=TRANSPOSE('Capacity Backing (Hide)2'!AK$203:AK$217),1,0))&gt;0,1,0)</f>
        <v>0</v>
      </c>
      <c r="GA66" cm="1">
        <f t="array" ref="GA66">IF(SUM(IF($J66:$X66=TRANSPOSE('Capacity Backing (Hide)2'!AL$203:AL$217),1,0))&gt;0,1,0)</f>
        <v>0</v>
      </c>
      <c r="GB66" cm="1">
        <f t="array" ref="GB66">IF(SUM(IF($J66:$X66=TRANSPOSE('Capacity Backing (Hide)2'!AM$203:AM$217),1,0))&gt;0,1,0)</f>
        <v>0</v>
      </c>
      <c r="GC66" cm="1">
        <f t="array" ref="GC66">IF(SUM(IF($J66:$X66=TRANSPOSE('Capacity Backing (Hide)2'!AN$203:AN$217),1,0))&gt;0,1,0)</f>
        <v>0</v>
      </c>
      <c r="GD66" cm="1">
        <f t="array" ref="GD66">IF(SUM(IF($J66:$X66=TRANSPOSE('Capacity Backing (Hide)2'!AO$203:AO$217),1,0))&gt;0,1,0)</f>
        <v>0</v>
      </c>
      <c r="GE66" cm="1">
        <f t="array" ref="GE66">IF(SUM(IF($J66:$X66=TRANSPOSE('Capacity Backing (Hide)2'!AP$203:AP$217),1,0))&gt;0,1,0)</f>
        <v>0</v>
      </c>
      <c r="GF66" cm="1">
        <f t="array" ref="GF66">IF(SUM(IF($J66:$X66=TRANSPOSE('Capacity Backing (Hide)2'!AQ$203:AQ$217),1,0))&gt;0,1,0)</f>
        <v>0</v>
      </c>
      <c r="GG66" cm="1">
        <f t="array" ref="GG66">IF(SUM(IF($J66:$X66=TRANSPOSE('Capacity Backing (Hide)2'!AR$203:AR$217),1,0))&gt;0,1,0)</f>
        <v>0</v>
      </c>
      <c r="GH66" cm="1">
        <f t="array" ref="GH66">IF(SUM(IF($J66:$X66=TRANSPOSE('Capacity Backing (Hide)2'!AS$203:AS$217),1,0))&gt;0,1,0)</f>
        <v>0</v>
      </c>
      <c r="GI66" cm="1">
        <f t="array" ref="GI66">IF(SUM(IF($J66:$X66=TRANSPOSE('Capacity Backing (Hide)2'!AT$203:AT$217),1,0))&gt;0,1,0)</f>
        <v>0</v>
      </c>
      <c r="GJ66" cm="1">
        <f t="array" ref="GJ66">IF(SUM(IF($J66:$X66=TRANSPOSE('Capacity Backing (Hide)2'!AU$203:AU$217),1,0))&gt;0,1,0)</f>
        <v>0</v>
      </c>
      <c r="GK66" cm="1">
        <f t="array" ref="GK66">IF(SUM(IF($J66:$X66=TRANSPOSE('Capacity Backing (Hide)2'!AV$203:AV$217),1,0))&gt;0,1,0)</f>
        <v>0</v>
      </c>
      <c r="GL66" cm="1">
        <f t="array" ref="GL66">IF(SUM(IF($J66:$X66=TRANSPOSE('Capacity Backing (Hide)2'!AW$203:AW$217),1,0))&gt;0,1,0)</f>
        <v>0</v>
      </c>
      <c r="GM66" cm="1">
        <f t="array" ref="GM66">IF(SUM(IF($J66:$X66=TRANSPOSE('Capacity Backing (Hide)2'!AX$203:AX$217),1,0))&gt;0,1,0)</f>
        <v>0</v>
      </c>
      <c r="GN66" cm="1">
        <f t="array" ref="GN66">IF(SUM(IF($J66:$X66=TRANSPOSE('Capacity Backing (Hide)2'!AY$203:AY$217),1,0))&gt;0,1,0)</f>
        <v>0</v>
      </c>
      <c r="GO66" cm="1">
        <f t="array" ref="GO66">IF(SUM(IF($J66:$X66=TRANSPOSE('Capacity Backing (Hide)2'!AZ$203:AZ$217),1,0))&gt;0,1,0)</f>
        <v>0</v>
      </c>
      <c r="GP66" cm="1">
        <f t="array" ref="GP66">IF(SUM(IF($J66:$X66=TRANSPOSE('Capacity Backing (Hide)2'!BA$203:BA$217),1,0))&gt;0,1,0)</f>
        <v>0</v>
      </c>
      <c r="GQ66" cm="1">
        <f t="array" ref="GQ66">IF(SUM(IF($J66:$X66=TRANSPOSE('Capacity Backing (Hide)2'!BB$203:BB$217),1,0))&gt;0,1,0)</f>
        <v>0</v>
      </c>
      <c r="GR66" cm="1">
        <f t="array" ref="GR66">IF(SUM(IF($J66:$X66=TRANSPOSE('Capacity Backing (Hide)2'!BC$203:BC$217),1,0))&gt;0,1,0)</f>
        <v>0</v>
      </c>
      <c r="GS66" cm="1">
        <f t="array" ref="GS66">IF(SUM(IF($J66:$X66=TRANSPOSE('Capacity Backing (Hide)2'!BD$203:BD$217),1,0))&gt;0,1,0)</f>
        <v>0</v>
      </c>
      <c r="GT66" cm="1">
        <f t="array" ref="GT66">IF(SUM(IF($J66:$X66=TRANSPOSE('Capacity Backing (Hide)2'!BE$203:BE$217),1,0))&gt;0,1,0)</f>
        <v>0</v>
      </c>
      <c r="GU66" cm="1">
        <f t="array" ref="GU66">IF(SUM(IF($J66:$X66=TRANSPOSE('Capacity Backing (Hide)2'!BF$203:BF$217),1,0))&gt;0,1,0)</f>
        <v>0</v>
      </c>
      <c r="GV66" cm="1">
        <f t="array" ref="GV66">IF(SUM(IF($J66:$X66=TRANSPOSE('Capacity Backing (Hide)2'!BG$203:BG$217),1,0))&gt;0,1,0)</f>
        <v>0</v>
      </c>
      <c r="GW66" cm="1">
        <f t="array" ref="GW66">IF(SUM(IF($J66:$X66=TRANSPOSE('Capacity Backing (Hide)2'!BH$203:BH$217),1,0))&gt;0,1,0)</f>
        <v>0</v>
      </c>
      <c r="GX66" cm="1">
        <f t="array" ref="GX66">IF(SUM(IF($J66:$X66=TRANSPOSE('Capacity Backing (Hide)2'!BI$203:BI$217),1,0))&gt;0,1,0)</f>
        <v>0</v>
      </c>
      <c r="GY66" cm="1">
        <f t="array" ref="GY66">IF(SUM(IF($J66:$X66=TRANSPOSE('Capacity Backing (Hide)2'!BJ$203:BJ$217),1,0))&gt;0,1,0)</f>
        <v>0</v>
      </c>
      <c r="GZ66" cm="1">
        <f t="array" ref="GZ66">IF(SUM(IF($J66:$X66=TRANSPOSE('Capacity Backing (Hide)2'!BK$203:BK$217),1,0))&gt;0,1,0)</f>
        <v>0</v>
      </c>
      <c r="HA66" cm="1">
        <f t="array" ref="HA66">IF(SUM(IF($J66:$X66=TRANSPOSE('Capacity Backing (Hide)2'!BL$203:BL$217),1,0))&gt;0,1,0)</f>
        <v>0</v>
      </c>
      <c r="HB66" cm="1">
        <f t="array" ref="HB66">IF(SUM(IF($J66:$X66=TRANSPOSE('Capacity Backing (Hide)2'!BM$203:BM$217),1,0))&gt;0,1,0)</f>
        <v>0</v>
      </c>
      <c r="HC66" cm="1">
        <f t="array" ref="HC66">IF(SUM(IF($J66:$X66=TRANSPOSE('Capacity Backing (Hide)2'!BN$203:BN$217),1,0))&gt;0,1,0)</f>
        <v>0</v>
      </c>
      <c r="HD66" cm="1">
        <f t="array" ref="HD66">IF(SUM(IF($J66:$X66=TRANSPOSE('Capacity Backing (Hide)2'!BO$203:BO$217),1,0))&gt;0,1,0)</f>
        <v>0</v>
      </c>
      <c r="HE66" cm="1">
        <f t="array" ref="HE66">IF(SUM(IF($J66:$X66=TRANSPOSE('Capacity Backing (Hide)2'!BP$203:BP$217),1,0))&gt;0,1,0)</f>
        <v>0</v>
      </c>
      <c r="HF66" cm="1">
        <f t="array" ref="HF66">IF(SUM(IF($J66:$X66=TRANSPOSE('Capacity Backing (Hide)2'!BQ$203:BQ$217),1,0))&gt;0,1,0)</f>
        <v>0</v>
      </c>
      <c r="HG66" cm="1">
        <f t="array" ref="HG66">IF(SUM(IF($J66:$X66=TRANSPOSE('Capacity Backing (Hide)2'!BR$203:BR$217),1,0))&gt;0,1,0)</f>
        <v>0</v>
      </c>
      <c r="HH66" cm="1">
        <f t="array" ref="HH66">IF(SUM(IF($J66:$X66=TRANSPOSE('Capacity Backing (Hide)2'!BS$203:BS$217),1,0))&gt;0,1,0)</f>
        <v>0</v>
      </c>
      <c r="HI66" cm="1">
        <f t="array" ref="HI66">IF(SUM(IF($J66:$X66=TRANSPOSE('Capacity Backing (Hide)2'!BT$203:BT$217),1,0))&gt;0,1,0)</f>
        <v>0</v>
      </c>
      <c r="HJ66" cm="1">
        <f t="array" ref="HJ66">IF(SUM(IF($J66:$X66=TRANSPOSE('Capacity Backing (Hide)2'!BU$203:BU$217),1,0))&gt;0,1,0)</f>
        <v>0</v>
      </c>
      <c r="HK66" cm="1">
        <f t="array" ref="HK66">IF(SUM(IF($J66:$X66=TRANSPOSE('Capacity Backing (Hide)2'!BV$203:BV$217),1,0))&gt;0,1,0)</f>
        <v>0</v>
      </c>
      <c r="HL66" cm="1">
        <f t="array" ref="HL66">IF(SUM(IF($J66:$X66=TRANSPOSE('Capacity Backing (Hide)2'!BW$203:BW$217),1,0))&gt;0,1,0)</f>
        <v>0</v>
      </c>
      <c r="HM66" cm="1">
        <f t="array" ref="HM66">IF(SUM(IF($J66:$X66=TRANSPOSE('Capacity Backing (Hide)2'!BX$203:BX$217),1,0))&gt;0,1,0)</f>
        <v>0</v>
      </c>
      <c r="HN66" cm="1">
        <f t="array" ref="HN66">IF(SUM(IF($J66:$X66=TRANSPOSE('Capacity Backing (Hide)2'!BY$203:BY$217),1,0))&gt;0,1,0)</f>
        <v>0</v>
      </c>
      <c r="HO66" cm="1">
        <f t="array" ref="HO66">IF(SUM(IF($J66:$X66=TRANSPOSE('Capacity Backing (Hide)2'!BZ$203:BZ$217),1,0))&gt;0,1,0)</f>
        <v>0</v>
      </c>
      <c r="HP66" cm="1">
        <f t="array" ref="HP66">IF(SUM(IF($J66:$X66=TRANSPOSE('Capacity Backing (Hide)2'!CA$203:CA$217),1,0))&gt;0,1,0)</f>
        <v>0</v>
      </c>
      <c r="HQ66" cm="1">
        <f t="array" ref="HQ66">IF(SUM(IF($J66:$X66=TRANSPOSE('Capacity Backing (Hide)2'!CB$203:CB$217),1,0))&gt;0,1,0)</f>
        <v>0</v>
      </c>
      <c r="HR66" cm="1">
        <f t="array" ref="HR66">IF(SUM(IF($J66:$X66=TRANSPOSE('Capacity Backing (Hide)2'!CC$203:CC$217),1,0))&gt;0,1,0)</f>
        <v>0</v>
      </c>
      <c r="HS66" cm="1">
        <f t="array" ref="HS66">IF(SUM(IF($J66:$X66=TRANSPOSE('Capacity Backing (Hide)2'!CD$203:CD$217),1,0))&gt;0,1,0)</f>
        <v>0</v>
      </c>
      <c r="HT66" cm="1">
        <f t="array" ref="HT66">IF(SUM(IF($J66:$X66=TRANSPOSE('Capacity Backing (Hide)2'!CE$203:CE$217),1,0))&gt;0,1,0)</f>
        <v>0</v>
      </c>
      <c r="HU66" cm="1">
        <f t="array" ref="HU66">IF(SUM(IF($J66:$X66=TRANSPOSE('Capacity Backing (Hide)2'!CF$203:CF$217),1,0))&gt;0,1,0)</f>
        <v>0</v>
      </c>
      <c r="HV66" cm="1">
        <f t="array" ref="HV66">IF(SUM(IF($J66:$X66=TRANSPOSE('Capacity Backing (Hide)2'!CG$203:CG$217),1,0))&gt;0,1,0)</f>
        <v>0</v>
      </c>
      <c r="HW66" cm="1">
        <f t="array" ref="HW66">IF(SUM(IF($J66:$X66=TRANSPOSE('Capacity Backing (Hide)2'!CH$203:CH$217),1,0))&gt;0,1,0)</f>
        <v>0</v>
      </c>
      <c r="HX66" cm="1">
        <f t="array" ref="HX66">IF(SUM(IF($J66:$X66=TRANSPOSE('Capacity Backing (Hide)2'!CI$203:CI$217),1,0))&gt;0,1,0)</f>
        <v>0</v>
      </c>
      <c r="HY66" cm="1">
        <f t="array" ref="HY66">IF(SUM(IF($J66:$X66=TRANSPOSE('Capacity Backing (Hide)2'!CJ$203:CJ$217),1,0))&gt;0,1,0)</f>
        <v>0</v>
      </c>
      <c r="HZ66" cm="1">
        <f t="array" ref="HZ66">IF(SUM(IF($J66:$X66=TRANSPOSE('Capacity Backing (Hide)2'!CK$203:CK$217),1,0))&gt;0,1,0)</f>
        <v>0</v>
      </c>
      <c r="IA66" cm="1">
        <f t="array" ref="IA66">IF(SUM(IF($J66:$X66=TRANSPOSE('Capacity Backing (Hide)2'!CL$203:CL$217),1,0))&gt;0,1,0)</f>
        <v>0</v>
      </c>
      <c r="IB66" cm="1">
        <f t="array" ref="IB66">IF(SUM(IF($J66:$X66=TRANSPOSE('Capacity Backing (Hide)2'!CM$203:CM$217),1,0))&gt;0,1,0)</f>
        <v>0</v>
      </c>
      <c r="IC66" cm="1">
        <f t="array" ref="IC66">IF(SUM(IF($J66:$X66=TRANSPOSE('Capacity Backing (Hide)2'!CN$203:CN$217),1,0))&gt;0,1,0)</f>
        <v>0</v>
      </c>
      <c r="ID66" cm="1">
        <f t="array" ref="ID66">IF(SUM(IF($J66:$X66=TRANSPOSE('Capacity Backing (Hide)2'!CO$203:CO$217),1,0))&gt;0,1,0)</f>
        <v>0</v>
      </c>
      <c r="IE66" cm="1">
        <f t="array" ref="IE66">IF(SUM(IF($J66:$X66=TRANSPOSE('Capacity Backing (Hide)2'!CP$203:CP$217),1,0))&gt;0,1,0)</f>
        <v>0</v>
      </c>
      <c r="IF66" cm="1">
        <f t="array" ref="IF66">IF(SUM(IF($J66:$X66=TRANSPOSE('Capacity Backing (Hide)2'!CQ$203:CQ$217),1,0))&gt;0,1,0)</f>
        <v>0</v>
      </c>
      <c r="IG66" cm="1">
        <f t="array" ref="IG66">IF(SUM(IF($J66:$X66=TRANSPOSE('Capacity Backing (Hide)2'!CR$203:CR$217),1,0))&gt;0,1,0)</f>
        <v>0</v>
      </c>
      <c r="IH66" cm="1">
        <f t="array" ref="IH66">IF(SUM(IF($J66:$X66=TRANSPOSE('Capacity Backing (Hide)2'!CS$203:CS$217),1,0))&gt;0,1,0)</f>
        <v>0</v>
      </c>
      <c r="II66" cm="1">
        <f t="array" ref="II66">IF(SUM(IF($J66:$X66=TRANSPOSE('Capacity Backing (Hide)2'!CT$203:CT$217),1,0))&gt;0,1,0)</f>
        <v>0</v>
      </c>
      <c r="IJ66" cm="1">
        <f t="array" ref="IJ66">IF(SUM(IF($J66:$X66=TRANSPOSE('Capacity Backing (Hide)2'!CU$203:CU$217),1,0))&gt;0,1,0)</f>
        <v>0</v>
      </c>
      <c r="IK66" cm="1">
        <f t="array" ref="IK66">IF(SUM(IF($J66:$X66=TRANSPOSE('Capacity Backing (Hide)2'!CV$203:CV$217),1,0))&gt;0,1,0)</f>
        <v>0</v>
      </c>
      <c r="IL66" cm="1">
        <f t="array" ref="IL66">IF(SUM(IF($J66:$X66=TRANSPOSE('Capacity Backing (Hide)2'!CW$203:CW$217),1,0))&gt;0,1,0)</f>
        <v>0</v>
      </c>
      <c r="IO66" s="184">
        <v>0</v>
      </c>
      <c r="IP66" s="184">
        <v>0</v>
      </c>
      <c r="IQ66" s="184">
        <v>0</v>
      </c>
      <c r="IR66" s="184">
        <v>0</v>
      </c>
      <c r="IS66" s="184">
        <v>0</v>
      </c>
      <c r="IT66" s="184">
        <v>0</v>
      </c>
      <c r="IU66" s="184">
        <v>0</v>
      </c>
      <c r="IV66" s="184">
        <v>0</v>
      </c>
      <c r="IW66" s="184">
        <v>0</v>
      </c>
      <c r="IX66" s="184">
        <v>0</v>
      </c>
      <c r="IY66" s="184">
        <v>0</v>
      </c>
      <c r="IZ66" s="184">
        <v>0</v>
      </c>
      <c r="JA66" s="184">
        <v>0</v>
      </c>
      <c r="JB66" s="184">
        <v>0</v>
      </c>
      <c r="JC66" s="184">
        <v>0</v>
      </c>
      <c r="JD66" s="184">
        <v>0</v>
      </c>
      <c r="JE66" s="184">
        <v>0</v>
      </c>
      <c r="JF66" s="184">
        <v>0</v>
      </c>
      <c r="JG66" s="184">
        <v>0</v>
      </c>
      <c r="JH66" s="184">
        <v>0</v>
      </c>
      <c r="JI66" s="184">
        <v>0</v>
      </c>
      <c r="JJ66" s="184">
        <v>0</v>
      </c>
      <c r="JK66" s="184">
        <v>0</v>
      </c>
      <c r="JL66" s="184">
        <v>0</v>
      </c>
      <c r="JM66" s="184">
        <v>0</v>
      </c>
      <c r="JN66" s="184">
        <v>0</v>
      </c>
      <c r="JO66" s="184">
        <v>0</v>
      </c>
      <c r="JP66" s="184">
        <v>0</v>
      </c>
      <c r="JQ66" s="184">
        <v>0</v>
      </c>
      <c r="JR66" s="184">
        <v>0</v>
      </c>
      <c r="JS66" s="184">
        <v>0</v>
      </c>
      <c r="JT66" s="184">
        <v>0</v>
      </c>
      <c r="JU66" s="184">
        <v>0</v>
      </c>
      <c r="JV66" s="184">
        <v>0</v>
      </c>
      <c r="JW66" s="184">
        <v>0</v>
      </c>
      <c r="JX66" s="184">
        <v>0</v>
      </c>
      <c r="JY66" s="184">
        <v>0</v>
      </c>
      <c r="JZ66" s="184">
        <v>0</v>
      </c>
      <c r="KA66" s="184">
        <v>0</v>
      </c>
      <c r="KB66" s="184">
        <v>0</v>
      </c>
      <c r="KC66" s="184">
        <v>0</v>
      </c>
      <c r="KD66" s="184">
        <v>0</v>
      </c>
      <c r="KE66" s="184">
        <v>0</v>
      </c>
      <c r="KF66" s="184">
        <v>0</v>
      </c>
      <c r="KG66" s="184">
        <v>0</v>
      </c>
      <c r="KH66" s="184">
        <v>0</v>
      </c>
      <c r="KI66" s="184">
        <v>0</v>
      </c>
      <c r="KJ66" s="184">
        <v>0</v>
      </c>
      <c r="KK66" s="184">
        <v>0</v>
      </c>
      <c r="KL66" s="184">
        <v>0</v>
      </c>
      <c r="KM66" s="184">
        <v>0</v>
      </c>
      <c r="KN66" s="184">
        <v>0</v>
      </c>
      <c r="KO66" s="184">
        <v>0</v>
      </c>
      <c r="KP66" s="184">
        <v>0</v>
      </c>
      <c r="KQ66" s="184">
        <v>0</v>
      </c>
      <c r="KR66" s="184">
        <v>0</v>
      </c>
      <c r="KS66" s="184">
        <v>0</v>
      </c>
      <c r="KT66" s="184">
        <v>0</v>
      </c>
      <c r="KU66" s="184">
        <v>0</v>
      </c>
      <c r="KV66" s="184">
        <v>0</v>
      </c>
      <c r="KW66" s="184">
        <v>0</v>
      </c>
      <c r="KX66" s="184">
        <v>0</v>
      </c>
      <c r="KY66" s="184">
        <v>0</v>
      </c>
      <c r="KZ66" s="184">
        <v>0</v>
      </c>
      <c r="LA66" s="184">
        <v>0</v>
      </c>
      <c r="LB66" s="184">
        <v>0</v>
      </c>
      <c r="LC66" s="184">
        <v>0</v>
      </c>
      <c r="LD66" s="184">
        <v>0</v>
      </c>
      <c r="LE66" s="184">
        <v>0</v>
      </c>
      <c r="LF66" s="184">
        <v>0</v>
      </c>
      <c r="LG66" s="184">
        <v>0</v>
      </c>
      <c r="LH66" s="184">
        <v>0</v>
      </c>
      <c r="LI66" s="184">
        <v>0</v>
      </c>
      <c r="LJ66" s="184">
        <v>0</v>
      </c>
      <c r="LK66" s="184">
        <v>0</v>
      </c>
      <c r="LL66" s="184">
        <v>0</v>
      </c>
      <c r="LM66" s="184">
        <v>0</v>
      </c>
      <c r="LN66" s="184">
        <v>0</v>
      </c>
      <c r="LO66" s="184">
        <v>0</v>
      </c>
      <c r="LP66" s="184">
        <v>0</v>
      </c>
      <c r="LQ66" s="184">
        <v>0</v>
      </c>
      <c r="LR66" s="184">
        <v>0</v>
      </c>
      <c r="LS66" s="184">
        <v>0</v>
      </c>
      <c r="LT66" s="184">
        <v>0</v>
      </c>
      <c r="LU66" s="184">
        <v>0</v>
      </c>
      <c r="LV66" s="184">
        <v>0</v>
      </c>
      <c r="LW66" s="184">
        <v>0</v>
      </c>
      <c r="LX66" s="184">
        <v>0</v>
      </c>
      <c r="LY66" s="184">
        <v>0</v>
      </c>
      <c r="LZ66" s="184">
        <v>0</v>
      </c>
      <c r="MA66" s="184">
        <v>0</v>
      </c>
      <c r="MB66" s="184">
        <v>0</v>
      </c>
      <c r="MC66" s="184">
        <v>0</v>
      </c>
      <c r="MD66" s="184">
        <v>0</v>
      </c>
      <c r="ME66" s="184">
        <v>0</v>
      </c>
      <c r="MF66" s="184">
        <v>0</v>
      </c>
      <c r="MG66" s="184">
        <v>0</v>
      </c>
      <c r="MH66" s="184">
        <v>0</v>
      </c>
      <c r="MI66" s="184">
        <v>0</v>
      </c>
      <c r="MJ66" s="184">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0</v>
      </c>
      <c r="PJ66">
        <v>0</v>
      </c>
      <c r="PK66">
        <v>0</v>
      </c>
      <c r="PL66">
        <v>0</v>
      </c>
      <c r="PM66">
        <v>0</v>
      </c>
      <c r="PN66">
        <v>0</v>
      </c>
      <c r="PO66">
        <v>0</v>
      </c>
      <c r="PP66">
        <v>0</v>
      </c>
      <c r="PQ66">
        <v>0</v>
      </c>
      <c r="PR66">
        <v>0</v>
      </c>
      <c r="PS66">
        <v>0</v>
      </c>
      <c r="PT66">
        <v>0</v>
      </c>
      <c r="PU66">
        <v>0</v>
      </c>
      <c r="PV66">
        <v>0</v>
      </c>
      <c r="PW66">
        <v>0</v>
      </c>
      <c r="PX66">
        <v>0</v>
      </c>
      <c r="PY66">
        <v>0</v>
      </c>
      <c r="PZ66">
        <v>0</v>
      </c>
      <c r="QA66">
        <v>0</v>
      </c>
      <c r="QB66">
        <v>0</v>
      </c>
      <c r="QC66">
        <v>0</v>
      </c>
      <c r="QD66">
        <v>0</v>
      </c>
      <c r="QE66">
        <v>0</v>
      </c>
      <c r="QF66">
        <v>0</v>
      </c>
      <c r="QG66">
        <v>0</v>
      </c>
      <c r="QH66">
        <v>0</v>
      </c>
      <c r="QJ66" cm="1">
        <f t="array" ref="QJ66">SUM(IF('Capacity Summary'!H$36:H$135="X",1,0)*TRANSPOSE('CR Backing (Hide)'!$IO66:$MJ66)*IF('Clinical resources'!ZQ69="X",1,0))</f>
        <v>0</v>
      </c>
      <c r="QK66" cm="1">
        <f t="array" ref="QK66">SUM(IF('Capacity Summary'!I$36:I$135="X",1,0)*TRANSPOSE('CR Backing (Hide)'!$IO66:$MJ66)*IF('Clinical resources'!ZR69="X",1,0))</f>
        <v>0</v>
      </c>
      <c r="QL66" cm="1">
        <f t="array" ref="QL66">SUM(IF('Capacity Summary'!J$36:J$135="X",1,0)*TRANSPOSE('CR Backing (Hide)'!$IO66:$MJ66)*IF('Clinical resources'!ZS69="X",1,0))</f>
        <v>0</v>
      </c>
      <c r="QM66" cm="1">
        <f t="array" ref="QM66">SUM(IF('Capacity Summary'!K$36:K$135="X",1,0)*TRANSPOSE('CR Backing (Hide)'!$IO66:$MJ66)*IF('Clinical resources'!ZT69="X",1,0))</f>
        <v>0</v>
      </c>
      <c r="QN66" cm="1">
        <f t="array" ref="QN66">SUM(IF('Capacity Summary'!L$36:L$135="X",1,0)*TRANSPOSE('CR Backing (Hide)'!$IO66:$MJ66)*IF('Clinical resources'!ZU69="X",1,0))</f>
        <v>0</v>
      </c>
      <c r="QO66" cm="1">
        <f t="array" ref="QO66">SUM(IF('Capacity Summary'!M$36:M$135="X",1,0)*TRANSPOSE('CR Backing (Hide)'!$IO66:$MJ66)*IF('Clinical resources'!ZV69="X",1,0))</f>
        <v>0</v>
      </c>
      <c r="QP66" cm="1">
        <f t="array" ref="QP66">SUM(IF('Capacity Summary'!N$36:N$135="X",1,0)*TRANSPOSE('CR Backing (Hide)'!$IO66:$MJ66)*IF('Clinical resources'!ZW69="X",1,0))</f>
        <v>0</v>
      </c>
      <c r="QQ66" cm="1">
        <f t="array" ref="QQ66">SUM(IF('Capacity Summary'!O$36:O$135="X",1,0)*TRANSPOSE('CR Backing (Hide)'!$IO66:$MJ66)*IF('Clinical resources'!ZX69="X",1,0))</f>
        <v>0</v>
      </c>
      <c r="QR66" cm="1">
        <f t="array" ref="QR66">SUM(IF('Capacity Summary'!P$36:P$135="X",1,0)*TRANSPOSE('CR Backing (Hide)'!$IO66:$MJ66)*IF('Clinical resources'!ZY69="X",1,0))</f>
        <v>0</v>
      </c>
      <c r="QS66" cm="1">
        <f t="array" ref="QS66">SUM(IF('Capacity Summary'!Q$36:Q$135="X",1,0)*TRANSPOSE('CR Backing (Hide)'!$IO66:$MJ66)*IF('Clinical resources'!ZZ69="X",1,0))</f>
        <v>0</v>
      </c>
      <c r="QT66" cm="1">
        <f t="array" ref="QT66">SUM(IF('Capacity Summary'!R$36:R$135="X",1,0)*TRANSPOSE('CR Backing (Hide)'!$IO66:$MJ66)*IF('Clinical resources'!AAA69="X",1,0))</f>
        <v>0</v>
      </c>
      <c r="QU66" cm="1">
        <f t="array" ref="QU66">SUM(IF('Capacity Summary'!S$36:S$135="X",1,0)*TRANSPOSE('CR Backing (Hide)'!$IO66:$MJ66)*IF('Clinical resources'!AAB69="X",1,0))</f>
        <v>0</v>
      </c>
      <c r="QV66" cm="1">
        <f t="array" ref="QV66">SUM(IF('Capacity Summary'!T$36:T$135="X",1,0)*TRANSPOSE('CR Backing (Hide)'!$IO66:$MJ66)*IF('Clinical resources'!AAC69="X",1,0))</f>
        <v>0</v>
      </c>
      <c r="QW66" cm="1">
        <f t="array" ref="QW66">SUM(IF('Capacity Summary'!U$36:U$135="X",1,0)*TRANSPOSE('CR Backing (Hide)'!$IO66:$MJ66)*IF('Clinical resources'!AAD69="X",1,0))</f>
        <v>0</v>
      </c>
      <c r="QX66" cm="1">
        <f t="array" ref="QX66">SUM(IF('Capacity Summary'!V$36:V$135="X",1,0)*TRANSPOSE('CR Backing (Hide)'!$IO66:$MJ66)*IF('Clinical resources'!AAE69="X",1,0))</f>
        <v>0</v>
      </c>
      <c r="QY66" cm="1">
        <f t="array" ref="QY66">SUM(IF('Capacity Summary'!W$36:W$135="X",1,0)*TRANSPOSE('CR Backing (Hide)'!$IO66:$MJ66)*IF('Clinical resources'!AAF69="X",1,0))</f>
        <v>0</v>
      </c>
      <c r="QZ66" cm="1">
        <f t="array" ref="QZ66">SUM(IF('Capacity Summary'!X$36:X$135="X",1,0)*TRANSPOSE('CR Backing (Hide)'!$IO66:$MJ66)*IF('Clinical resources'!AAG69="X",1,0))</f>
        <v>0</v>
      </c>
      <c r="RA66" cm="1">
        <f t="array" ref="RA66">SUM(IF('Capacity Summary'!Y$36:Y$135="X",1,0)*TRANSPOSE('CR Backing (Hide)'!$IO66:$MJ66)*IF('Clinical resources'!AAH69="X",1,0))</f>
        <v>0</v>
      </c>
      <c r="RB66" cm="1">
        <f t="array" ref="RB66">SUM(IF('Capacity Summary'!Z$36:Z$135="X",1,0)*TRANSPOSE('CR Backing (Hide)'!$IO66:$MJ66)*IF('Clinical resources'!AAI69="X",1,0))</f>
        <v>0</v>
      </c>
      <c r="RC66" cm="1">
        <f t="array" ref="RC66">SUM(IF('Capacity Summary'!AA$36:AA$135="X",1,0)*TRANSPOSE('CR Backing (Hide)'!$IO66:$MJ66)*IF('Clinical resources'!AAJ69="X",1,0))</f>
        <v>0</v>
      </c>
      <c r="RD66" cm="1">
        <f t="array" ref="RD66">SUM(IF('Capacity Summary'!AB$36:AB$135="X",1,0)*TRANSPOSE('CR Backing (Hide)'!$IO66:$MJ66)*IF('Clinical resources'!AAK69="X",1,0))</f>
        <v>0</v>
      </c>
      <c r="RE66" cm="1">
        <f t="array" ref="RE66">SUM(IF('Capacity Summary'!AC$36:AC$135="X",1,0)*TRANSPOSE('CR Backing (Hide)'!$IO66:$MJ66)*IF('Clinical resources'!AAL69="X",1,0))</f>
        <v>0</v>
      </c>
      <c r="RF66" cm="1">
        <f t="array" ref="RF66">SUM(IF('Capacity Summary'!AD$36:AD$135="X",1,0)*TRANSPOSE('CR Backing (Hide)'!$IO66:$MJ66)*IF('Clinical resources'!AAM69="X",1,0))</f>
        <v>0</v>
      </c>
      <c r="RG66" cm="1">
        <f t="array" ref="RG66">SUM(IF('Capacity Summary'!AE$36:AE$135="X",1,0)*TRANSPOSE('CR Backing (Hide)'!$IO66:$MJ66)*IF('Clinical resources'!AAN69="X",1,0))</f>
        <v>0</v>
      </c>
      <c r="RH66" cm="1">
        <f t="array" ref="RH66">SUM(IF('Capacity Summary'!AF$36:AF$135="X",1,0)*TRANSPOSE('CR Backing (Hide)'!$IO66:$MJ66)*IF('Clinical resources'!AAO69="X",1,0))</f>
        <v>0</v>
      </c>
      <c r="RI66" cm="1">
        <f t="array" ref="RI66">SUM(IF('Capacity Summary'!AG$36:AG$135="X",1,0)*TRANSPOSE('CR Backing (Hide)'!$IO66:$MJ66)*IF('Clinical resources'!AAP69="X",1,0))</f>
        <v>0</v>
      </c>
      <c r="RJ66" cm="1">
        <f t="array" ref="RJ66">SUM(IF('Capacity Summary'!AH$36:AH$135="X",1,0)*TRANSPOSE('CR Backing (Hide)'!$IO66:$MJ66)*IF('Clinical resources'!AAQ69="X",1,0))</f>
        <v>0</v>
      </c>
      <c r="RK66" cm="1">
        <f t="array" ref="RK66">SUM(IF('Capacity Summary'!AI$36:AI$135="X",1,0)*TRANSPOSE('CR Backing (Hide)'!$IO66:$MJ66)*IF('Clinical resources'!AAR69="X",1,0))</f>
        <v>0</v>
      </c>
      <c r="RL66" cm="1">
        <f t="array" ref="RL66">SUM(IF('Capacity Summary'!AJ$36:AJ$135="X",1,0)*TRANSPOSE('CR Backing (Hide)'!$IO66:$MJ66)*IF('Clinical resources'!AAS69="X",1,0))</f>
        <v>0</v>
      </c>
      <c r="RM66" cm="1">
        <f t="array" ref="RM66">SUM(IF('Capacity Summary'!AK$36:AK$135="X",1,0)*TRANSPOSE('CR Backing (Hide)'!$IO66:$MJ66)*IF('Clinical resources'!AAT69="X",1,0))</f>
        <v>0</v>
      </c>
      <c r="RN66" cm="1">
        <f t="array" ref="RN66">SUM(IF('Capacity Summary'!AL$36:AL$135="X",1,0)*TRANSPOSE('CR Backing (Hide)'!$IO66:$MJ66)*IF('Clinical resources'!AAU69="X",1,0))</f>
        <v>0</v>
      </c>
      <c r="RO66" cm="1">
        <f t="array" ref="RO66">SUM(IF('Capacity Summary'!AM$36:AM$135="X",1,0)*TRANSPOSE('CR Backing (Hide)'!$IO66:$MJ66)*IF('Clinical resources'!AAV69="X",1,0))</f>
        <v>0</v>
      </c>
      <c r="RP66" cm="1">
        <f t="array" ref="RP66">SUM(IF('Capacity Summary'!AN$36:AN$135="X",1,0)*TRANSPOSE('CR Backing (Hide)'!$IO66:$MJ66)*IF('Clinical resources'!AAW69="X",1,0))</f>
        <v>0</v>
      </c>
      <c r="RQ66" cm="1">
        <f t="array" ref="RQ66">SUM(IF('Capacity Summary'!AO$36:AO$135="X",1,0)*TRANSPOSE('CR Backing (Hide)'!$IO66:$MJ66)*IF('Clinical resources'!AAX69="X",1,0))</f>
        <v>0</v>
      </c>
      <c r="RR66" cm="1">
        <f t="array" ref="RR66">SUM(IF('Capacity Summary'!AP$36:AP$135="X",1,0)*TRANSPOSE('CR Backing (Hide)'!$IO66:$MJ66)*IF('Clinical resources'!AAY69="X",1,0))</f>
        <v>0</v>
      </c>
      <c r="RS66" cm="1">
        <f t="array" ref="RS66">SUM(IF('Capacity Summary'!AQ$36:AQ$135="X",1,0)*TRANSPOSE('CR Backing (Hide)'!$IO66:$MJ66)*IF('Clinical resources'!AAZ69="X",1,0))</f>
        <v>0</v>
      </c>
      <c r="RT66" cm="1">
        <f t="array" ref="RT66">SUM(IF('Capacity Summary'!AR$36:AR$135="X",1,0)*TRANSPOSE('CR Backing (Hide)'!$IO66:$MJ66)*IF('Clinical resources'!ABA69="X",1,0))</f>
        <v>0</v>
      </c>
      <c r="RU66" cm="1">
        <f t="array" ref="RU66">SUM(IF('Capacity Summary'!AS$36:AS$135="X",1,0)*TRANSPOSE('CR Backing (Hide)'!$IO66:$MJ66)*IF('Clinical resources'!ABB69="X",1,0))</f>
        <v>0</v>
      </c>
      <c r="RV66" cm="1">
        <f t="array" ref="RV66">SUM(IF('Capacity Summary'!AT$36:AT$135="X",1,0)*TRANSPOSE('CR Backing (Hide)'!$IO66:$MJ66)*IF('Clinical resources'!ABC69="X",1,0))</f>
        <v>0</v>
      </c>
      <c r="RW66" cm="1">
        <f t="array" ref="RW66">SUM(IF('Capacity Summary'!AU$36:AU$135="X",1,0)*TRANSPOSE('CR Backing (Hide)'!$IO66:$MJ66)*IF('Clinical resources'!ABD69="X",1,0))</f>
        <v>0</v>
      </c>
      <c r="RX66" cm="1">
        <f t="array" ref="RX66">SUM(IF('Capacity Summary'!AV$36:AV$135="X",1,0)*TRANSPOSE('CR Backing (Hide)'!$IO66:$MJ66)*IF('Clinical resources'!ABE69="X",1,0))</f>
        <v>0</v>
      </c>
      <c r="RY66" cm="1">
        <f t="array" ref="RY66">SUM(IF('Capacity Summary'!AW$36:AW$135="X",1,0)*TRANSPOSE('CR Backing (Hide)'!$IO66:$MJ66)*IF('Clinical resources'!ABF69="X",1,0))</f>
        <v>0</v>
      </c>
      <c r="RZ66" cm="1">
        <f t="array" ref="RZ66">SUM(IF('Capacity Summary'!AX$36:AX$135="X",1,0)*TRANSPOSE('CR Backing (Hide)'!$IO66:$MJ66)*IF('Clinical resources'!ABG69="X",1,0))</f>
        <v>0</v>
      </c>
      <c r="SA66" cm="1">
        <f t="array" ref="SA66">SUM(IF('Capacity Summary'!AY$36:AY$135="X",1,0)*TRANSPOSE('CR Backing (Hide)'!$IO66:$MJ66)*IF('Clinical resources'!ABH69="X",1,0))</f>
        <v>0</v>
      </c>
      <c r="SB66" cm="1">
        <f t="array" ref="SB66">SUM(IF('Capacity Summary'!AZ$36:AZ$135="X",1,0)*TRANSPOSE('CR Backing (Hide)'!$IO66:$MJ66)*IF('Clinical resources'!ABI69="X",1,0))</f>
        <v>0</v>
      </c>
      <c r="SC66" cm="1">
        <f t="array" ref="SC66">SUM(IF('Capacity Summary'!BA$36:BA$135="X",1,0)*TRANSPOSE('CR Backing (Hide)'!$IO66:$MJ66)*IF('Clinical resources'!ABJ69="X",1,0))</f>
        <v>0</v>
      </c>
      <c r="SD66" cm="1">
        <f t="array" ref="SD66">SUM(IF('Capacity Summary'!BB$36:BB$135="X",1,0)*TRANSPOSE('CR Backing (Hide)'!$IO66:$MJ66)*IF('Clinical resources'!ABK69="X",1,0))</f>
        <v>0</v>
      </c>
      <c r="SE66" cm="1">
        <f t="array" ref="SE66">SUM(IF('Capacity Summary'!BC$36:BC$135="X",1,0)*TRANSPOSE('CR Backing (Hide)'!$IO66:$MJ66)*IF('Clinical resources'!ABL69="X",1,0))</f>
        <v>0</v>
      </c>
      <c r="SF66" cm="1">
        <f t="array" ref="SF66">SUM(IF('Capacity Summary'!BD$36:BD$135="X",1,0)*TRANSPOSE('CR Backing (Hide)'!$IO66:$MJ66)*IF('Clinical resources'!ABM69="X",1,0))</f>
        <v>0</v>
      </c>
      <c r="SG66" cm="1">
        <f t="array" ref="SG66">SUM(IF('Capacity Summary'!BE$36:BE$135="X",1,0)*TRANSPOSE('CR Backing (Hide)'!$IO66:$MJ66)*IF('Clinical resources'!ABN69="X",1,0))</f>
        <v>0</v>
      </c>
      <c r="SH66" cm="1">
        <f t="array" ref="SH66">SUM(IF('Capacity Summary'!BF$36:BF$135="X",1,0)*TRANSPOSE('CR Backing (Hide)'!$IO66:$MJ66)*IF('Clinical resources'!ABO69="X",1,0))</f>
        <v>0</v>
      </c>
      <c r="SI66" cm="1">
        <f t="array" ref="SI66">SUM(IF('Capacity Summary'!BG$36:BG$135="X",1,0)*TRANSPOSE('CR Backing (Hide)'!$IO66:$MJ66)*IF('Clinical resources'!ABP69="X",1,0))</f>
        <v>0</v>
      </c>
      <c r="SK66" cm="1">
        <f t="array" ref="SK66">SUM(IF('Capacity Summary'!H$139:H$238="X",1,0)*TRANSPOSE('CR Backing (Hide)'!$MM66:$QH66))</f>
        <v>0</v>
      </c>
      <c r="SL66" cm="1">
        <f t="array" ref="SL66">SUM(IF('Capacity Summary'!I$139:I$238="X",1,0)*TRANSPOSE('CR Backing (Hide)'!$MM66:$QH66))</f>
        <v>0</v>
      </c>
      <c r="SM66" cm="1">
        <f t="array" ref="SM66">SUM(IF('Capacity Summary'!J$139:J$238="X",1,0)*TRANSPOSE('CR Backing (Hide)'!$MM66:$QH66))</f>
        <v>0</v>
      </c>
      <c r="SN66" cm="1">
        <f t="array" ref="SN66">SUM(IF('Capacity Summary'!K$139:K$238="X",1,0)*TRANSPOSE('CR Backing (Hide)'!$MM66:$QH66))</f>
        <v>0</v>
      </c>
      <c r="SO66" cm="1">
        <f t="array" ref="SO66">SUM(IF('Capacity Summary'!L$139:L$238="X",1,0)*TRANSPOSE('CR Backing (Hide)'!$MM66:$QH66))</f>
        <v>0</v>
      </c>
      <c r="SP66" cm="1">
        <f t="array" ref="SP66">SUM(IF('Capacity Summary'!M$139:M$238="X",1,0)*TRANSPOSE('CR Backing (Hide)'!$MM66:$QH66))</f>
        <v>0</v>
      </c>
      <c r="SQ66" cm="1">
        <f t="array" ref="SQ66">SUM(IF('Capacity Summary'!N$139:N$238="X",1,0)*TRANSPOSE('CR Backing (Hide)'!$MM66:$QH66))</f>
        <v>0</v>
      </c>
      <c r="SR66" cm="1">
        <f t="array" ref="SR66">SUM(IF('Capacity Summary'!O$139:O$238="X",1,0)*TRANSPOSE('CR Backing (Hide)'!$MM66:$QH66))</f>
        <v>0</v>
      </c>
      <c r="SS66" cm="1">
        <f t="array" ref="SS66">SUM(IF('Capacity Summary'!P$139:P$238="X",1,0)*TRANSPOSE('CR Backing (Hide)'!$MM66:$QH66))</f>
        <v>0</v>
      </c>
      <c r="ST66" cm="1">
        <f t="array" ref="ST66">SUM(IF('Capacity Summary'!Q$139:Q$238="X",1,0)*TRANSPOSE('CR Backing (Hide)'!$MM66:$QH66))</f>
        <v>0</v>
      </c>
      <c r="SU66" cm="1">
        <f t="array" ref="SU66">SUM(IF('Capacity Summary'!R$139:R$238="X",1,0)*TRANSPOSE('CR Backing (Hide)'!$MM66:$QH66))</f>
        <v>0</v>
      </c>
      <c r="SV66" cm="1">
        <f t="array" ref="SV66">SUM(IF('Capacity Summary'!S$139:S$238="X",1,0)*TRANSPOSE('CR Backing (Hide)'!$MM66:$QH66))</f>
        <v>0</v>
      </c>
      <c r="SW66" cm="1">
        <f t="array" ref="SW66">SUM(IF('Capacity Summary'!T$139:T$238="X",1,0)*TRANSPOSE('CR Backing (Hide)'!$MM66:$QH66))</f>
        <v>0</v>
      </c>
      <c r="SX66" cm="1">
        <f t="array" ref="SX66">SUM(IF('Capacity Summary'!U$139:U$238="X",1,0)*TRANSPOSE('CR Backing (Hide)'!$MM66:$QH66))</f>
        <v>0</v>
      </c>
      <c r="SY66" cm="1">
        <f t="array" ref="SY66">SUM(IF('Capacity Summary'!V$139:V$238="X",1,0)*TRANSPOSE('CR Backing (Hide)'!$MM66:$QH66))</f>
        <v>0</v>
      </c>
      <c r="SZ66" cm="1">
        <f t="array" ref="SZ66">SUM(IF('Capacity Summary'!W$139:W$238="X",1,0)*TRANSPOSE('CR Backing (Hide)'!$MM66:$QH66))</f>
        <v>0</v>
      </c>
      <c r="TA66" cm="1">
        <f t="array" ref="TA66">SUM(IF('Capacity Summary'!X$139:X$238="X",1,0)*TRANSPOSE('CR Backing (Hide)'!$MM66:$QH66))</f>
        <v>0</v>
      </c>
      <c r="TB66" cm="1">
        <f t="array" ref="TB66">SUM(IF('Capacity Summary'!Y$139:Y$238="X",1,0)*TRANSPOSE('CR Backing (Hide)'!$MM66:$QH66))</f>
        <v>0</v>
      </c>
      <c r="TC66" cm="1">
        <f t="array" ref="TC66">SUM(IF('Capacity Summary'!Z$139:Z$238="X",1,0)*TRANSPOSE('CR Backing (Hide)'!$MM66:$QH66))</f>
        <v>0</v>
      </c>
      <c r="TD66" cm="1">
        <f t="array" ref="TD66">SUM(IF('Capacity Summary'!AA$139:AA$238="X",1,0)*TRANSPOSE('CR Backing (Hide)'!$MM66:$QH66))</f>
        <v>0</v>
      </c>
      <c r="TE66" cm="1">
        <f t="array" ref="TE66">SUM(IF('Capacity Summary'!AB$139:AB$238="X",1,0)*TRANSPOSE('CR Backing (Hide)'!$MM66:$QH66))</f>
        <v>0</v>
      </c>
      <c r="TF66" cm="1">
        <f t="array" ref="TF66">SUM(IF('Capacity Summary'!AC$139:AC$238="X",1,0)*TRANSPOSE('CR Backing (Hide)'!$MM66:$QH66))</f>
        <v>0</v>
      </c>
      <c r="TG66" cm="1">
        <f t="array" ref="TG66">SUM(IF('Capacity Summary'!AD$139:AD$238="X",1,0)*TRANSPOSE('CR Backing (Hide)'!$MM66:$QH66))</f>
        <v>0</v>
      </c>
      <c r="TH66" cm="1">
        <f t="array" ref="TH66">SUM(IF('Capacity Summary'!AE$139:AE$238="X",1,0)*TRANSPOSE('CR Backing (Hide)'!$MM66:$QH66))</f>
        <v>0</v>
      </c>
      <c r="TI66" cm="1">
        <f t="array" ref="TI66">SUM(IF('Capacity Summary'!AF$139:AF$238="X",1,0)*TRANSPOSE('CR Backing (Hide)'!$MM66:$QH66))</f>
        <v>0</v>
      </c>
      <c r="TJ66" cm="1">
        <f t="array" ref="TJ66">SUM(IF('Capacity Summary'!AG$139:AG$238="X",1,0)*TRANSPOSE('CR Backing (Hide)'!$MM66:$QH66))</f>
        <v>0</v>
      </c>
      <c r="TK66" cm="1">
        <f t="array" ref="TK66">SUM(IF('Capacity Summary'!AH$139:AH$238="X",1,0)*TRANSPOSE('CR Backing (Hide)'!$MM66:$QH66))</f>
        <v>0</v>
      </c>
      <c r="TL66" cm="1">
        <f t="array" ref="TL66">SUM(IF('Capacity Summary'!AI$139:AI$238="X",1,0)*TRANSPOSE('CR Backing (Hide)'!$MM66:$QH66))</f>
        <v>0</v>
      </c>
      <c r="TM66" cm="1">
        <f t="array" ref="TM66">SUM(IF('Capacity Summary'!AJ$139:AJ$238="X",1,0)*TRANSPOSE('CR Backing (Hide)'!$MM66:$QH66))</f>
        <v>0</v>
      </c>
      <c r="TN66" cm="1">
        <f t="array" ref="TN66">SUM(IF('Capacity Summary'!AK$139:AK$238="X",1,0)*TRANSPOSE('CR Backing (Hide)'!$MM66:$QH66))</f>
        <v>0</v>
      </c>
      <c r="TO66" cm="1">
        <f t="array" ref="TO66">SUM(IF('Capacity Summary'!AL$139:AL$238="X",1,0)*TRANSPOSE('CR Backing (Hide)'!$MM66:$QH66))</f>
        <v>0</v>
      </c>
      <c r="TP66" cm="1">
        <f t="array" ref="TP66">SUM(IF('Capacity Summary'!AM$139:AM$238="X",1,0)*TRANSPOSE('CR Backing (Hide)'!$MM66:$QH66))</f>
        <v>0</v>
      </c>
      <c r="TQ66" cm="1">
        <f t="array" ref="TQ66">SUM(IF('Capacity Summary'!AN$139:AN$238="X",1,0)*TRANSPOSE('CR Backing (Hide)'!$MM66:$QH66))</f>
        <v>0</v>
      </c>
      <c r="TR66" cm="1">
        <f t="array" ref="TR66">SUM(IF('Capacity Summary'!AO$139:AO$238="X",1,0)*TRANSPOSE('CR Backing (Hide)'!$MM66:$QH66))</f>
        <v>0</v>
      </c>
      <c r="TS66" cm="1">
        <f t="array" ref="TS66">SUM(IF('Capacity Summary'!AP$139:AP$238="X",1,0)*TRANSPOSE('CR Backing (Hide)'!$MM66:$QH66))</f>
        <v>0</v>
      </c>
      <c r="TT66" cm="1">
        <f t="array" ref="TT66">SUM(IF('Capacity Summary'!AQ$139:AQ$238="X",1,0)*TRANSPOSE('CR Backing (Hide)'!$MM66:$QH66))</f>
        <v>0</v>
      </c>
      <c r="TU66" cm="1">
        <f t="array" ref="TU66">SUM(IF('Capacity Summary'!AR$139:AR$238="X",1,0)*TRANSPOSE('CR Backing (Hide)'!$MM66:$QH66))</f>
        <v>0</v>
      </c>
      <c r="TV66" cm="1">
        <f t="array" ref="TV66">SUM(IF('Capacity Summary'!AS$139:AS$238="X",1,0)*TRANSPOSE('CR Backing (Hide)'!$MM66:$QH66))</f>
        <v>0</v>
      </c>
      <c r="TW66" cm="1">
        <f t="array" ref="TW66">SUM(IF('Capacity Summary'!AT$139:AT$238="X",1,0)*TRANSPOSE('CR Backing (Hide)'!$MM66:$QH66))</f>
        <v>0</v>
      </c>
      <c r="TX66" cm="1">
        <f t="array" ref="TX66">SUM(IF('Capacity Summary'!AU$139:AU$238="X",1,0)*TRANSPOSE('CR Backing (Hide)'!$MM66:$QH66))</f>
        <v>0</v>
      </c>
      <c r="TY66" cm="1">
        <f t="array" ref="TY66">SUM(IF('Capacity Summary'!AV$139:AV$238="X",1,0)*TRANSPOSE('CR Backing (Hide)'!$MM66:$QH66))</f>
        <v>0</v>
      </c>
      <c r="TZ66" cm="1">
        <f t="array" ref="TZ66">SUM(IF('Capacity Summary'!AW$139:AW$238="X",1,0)*TRANSPOSE('CR Backing (Hide)'!$MM66:$QH66))</f>
        <v>0</v>
      </c>
      <c r="UA66" cm="1">
        <f t="array" ref="UA66">SUM(IF('Capacity Summary'!AX$139:AX$238="X",1,0)*TRANSPOSE('CR Backing (Hide)'!$MM66:$QH66))</f>
        <v>0</v>
      </c>
      <c r="UB66" cm="1">
        <f t="array" ref="UB66">SUM(IF('Capacity Summary'!AY$139:AY$238="X",1,0)*TRANSPOSE('CR Backing (Hide)'!$MM66:$QH66))</f>
        <v>0</v>
      </c>
      <c r="UC66" cm="1">
        <f t="array" ref="UC66">SUM(IF('Capacity Summary'!AZ$139:AZ$238="X",1,0)*TRANSPOSE('CR Backing (Hide)'!$MM66:$QH66))</f>
        <v>0</v>
      </c>
      <c r="UD66" cm="1">
        <f t="array" ref="UD66">SUM(IF('Capacity Summary'!BA$139:BA$238="X",1,0)*TRANSPOSE('CR Backing (Hide)'!$MM66:$QH66))</f>
        <v>0</v>
      </c>
      <c r="UE66" cm="1">
        <f t="array" ref="UE66">SUM(IF('Capacity Summary'!BB$139:BB$238="X",1,0)*TRANSPOSE('CR Backing (Hide)'!$MM66:$QH66))</f>
        <v>0</v>
      </c>
      <c r="UF66" cm="1">
        <f t="array" ref="UF66">SUM(IF('Capacity Summary'!BC$139:BC$238="X",1,0)*TRANSPOSE('CR Backing (Hide)'!$MM66:$QH66))</f>
        <v>0</v>
      </c>
      <c r="UG66" cm="1">
        <f t="array" ref="UG66">SUM(IF('Capacity Summary'!BD$139:BD$238="X",1,0)*TRANSPOSE('CR Backing (Hide)'!$MM66:$QH66))</f>
        <v>0</v>
      </c>
      <c r="UH66" cm="1">
        <f t="array" ref="UH66">SUM(IF('Capacity Summary'!BE$139:BE$238="X",1,0)*TRANSPOSE('CR Backing (Hide)'!$MM66:$QH66))</f>
        <v>0</v>
      </c>
      <c r="UI66" cm="1">
        <f t="array" ref="UI66">SUM(IF('Capacity Summary'!BF$139:BF$238="X",1,0)*TRANSPOSE('CR Backing (Hide)'!$MM66:$QH66))</f>
        <v>0</v>
      </c>
      <c r="UJ66" cm="1">
        <f t="array" ref="UJ66">SUM(IF('Capacity Summary'!BG$139:BG$238="X",1,0)*TRANSPOSE('CR Backing (Hide)'!$MM66:$QH66))</f>
        <v>0</v>
      </c>
      <c r="UL66">
        <f t="shared" si="1"/>
        <v>0</v>
      </c>
      <c r="UM66">
        <f t="shared" si="2"/>
        <v>0</v>
      </c>
      <c r="UN66">
        <f>COUNTIF('Clinical resources'!$ZQ$7:$ABP$7,"X")</f>
        <v>0</v>
      </c>
      <c r="UP66">
        <f t="shared" si="3"/>
        <v>0</v>
      </c>
      <c r="UQ66">
        <f t="shared" si="4"/>
        <v>0</v>
      </c>
      <c r="UR66">
        <f t="shared" si="5"/>
        <v>0</v>
      </c>
      <c r="UW66">
        <f t="array" ref="UW66:YR66">$AS66:$EN66*IF('Clinical resources'!$CK69:$GH69="X",1,0)</f>
        <v>0</v>
      </c>
      <c r="UX66">
        <v>0</v>
      </c>
      <c r="UY66">
        <v>0</v>
      </c>
      <c r="UZ66">
        <v>0</v>
      </c>
      <c r="VA66">
        <v>0</v>
      </c>
      <c r="VB66">
        <v>0</v>
      </c>
      <c r="VC66">
        <v>0</v>
      </c>
      <c r="VD66">
        <v>0</v>
      </c>
      <c r="VE66">
        <v>0</v>
      </c>
      <c r="VF66">
        <v>0</v>
      </c>
      <c r="VG66">
        <v>0</v>
      </c>
      <c r="VH66">
        <v>0</v>
      </c>
      <c r="VI66">
        <v>0</v>
      </c>
      <c r="VJ66">
        <v>0</v>
      </c>
      <c r="VK66">
        <v>0</v>
      </c>
      <c r="VL66">
        <v>0</v>
      </c>
      <c r="VM66">
        <v>0</v>
      </c>
      <c r="VN66">
        <v>0</v>
      </c>
      <c r="VO66">
        <v>0</v>
      </c>
      <c r="VP66">
        <v>0</v>
      </c>
      <c r="VQ66">
        <v>0</v>
      </c>
      <c r="VR66">
        <v>0</v>
      </c>
      <c r="VS66">
        <v>0</v>
      </c>
      <c r="VT66">
        <v>0</v>
      </c>
      <c r="VU66">
        <v>0</v>
      </c>
      <c r="VV66">
        <v>0</v>
      </c>
      <c r="VW66">
        <v>0</v>
      </c>
      <c r="VX66">
        <v>0</v>
      </c>
      <c r="VY66">
        <v>0</v>
      </c>
      <c r="VZ66">
        <v>0</v>
      </c>
      <c r="WA66">
        <v>0</v>
      </c>
      <c r="WB66">
        <v>0</v>
      </c>
      <c r="WC66">
        <v>0</v>
      </c>
      <c r="WD66">
        <v>0</v>
      </c>
      <c r="WE66">
        <v>0</v>
      </c>
      <c r="WF66">
        <v>0</v>
      </c>
      <c r="WG66">
        <v>0</v>
      </c>
      <c r="WH66">
        <v>0</v>
      </c>
      <c r="WI66">
        <v>0</v>
      </c>
      <c r="WJ66">
        <v>0</v>
      </c>
      <c r="WK66">
        <v>0</v>
      </c>
      <c r="WL66">
        <v>0</v>
      </c>
      <c r="WM66">
        <v>0</v>
      </c>
      <c r="WN66">
        <v>0</v>
      </c>
      <c r="WO66">
        <v>0</v>
      </c>
      <c r="WP66">
        <v>0</v>
      </c>
      <c r="WQ66">
        <v>0</v>
      </c>
      <c r="WR66">
        <v>0</v>
      </c>
      <c r="WS66">
        <v>0</v>
      </c>
      <c r="WT66">
        <v>0</v>
      </c>
      <c r="WU66">
        <v>0</v>
      </c>
      <c r="WV66">
        <v>0</v>
      </c>
      <c r="WW66">
        <v>0</v>
      </c>
      <c r="WX66">
        <v>0</v>
      </c>
      <c r="WY66">
        <v>0</v>
      </c>
      <c r="WZ66">
        <v>0</v>
      </c>
      <c r="XA66">
        <v>0</v>
      </c>
      <c r="XB66">
        <v>0</v>
      </c>
      <c r="XC66">
        <v>0</v>
      </c>
      <c r="XD66">
        <v>0</v>
      </c>
      <c r="XE66">
        <v>0</v>
      </c>
      <c r="XF66">
        <v>0</v>
      </c>
      <c r="XG66">
        <v>0</v>
      </c>
      <c r="XH66">
        <v>0</v>
      </c>
      <c r="XI66">
        <v>0</v>
      </c>
      <c r="XJ66">
        <v>0</v>
      </c>
      <c r="XK66">
        <v>0</v>
      </c>
      <c r="XL66">
        <v>0</v>
      </c>
      <c r="XM66">
        <v>0</v>
      </c>
      <c r="XN66">
        <v>0</v>
      </c>
      <c r="XO66">
        <v>0</v>
      </c>
      <c r="XP66">
        <v>0</v>
      </c>
      <c r="XQ66">
        <v>0</v>
      </c>
      <c r="XR66">
        <v>0</v>
      </c>
      <c r="XS66">
        <v>0</v>
      </c>
      <c r="XT66">
        <v>0</v>
      </c>
      <c r="XU66">
        <v>0</v>
      </c>
      <c r="XV66">
        <v>0</v>
      </c>
      <c r="XW66">
        <v>0</v>
      </c>
      <c r="XX66">
        <v>0</v>
      </c>
      <c r="XY66">
        <v>0</v>
      </c>
      <c r="XZ66">
        <v>0</v>
      </c>
      <c r="YA66">
        <v>0</v>
      </c>
      <c r="YB66">
        <v>0</v>
      </c>
      <c r="YC66">
        <v>0</v>
      </c>
      <c r="YD66">
        <v>0</v>
      </c>
      <c r="YE66">
        <v>0</v>
      </c>
      <c r="YF66">
        <v>0</v>
      </c>
      <c r="YG66">
        <v>0</v>
      </c>
      <c r="YH66">
        <v>0</v>
      </c>
      <c r="YI66">
        <v>0</v>
      </c>
      <c r="YJ66">
        <v>0</v>
      </c>
      <c r="YK66">
        <v>0</v>
      </c>
      <c r="YL66">
        <v>0</v>
      </c>
      <c r="YM66">
        <v>0</v>
      </c>
      <c r="YN66">
        <v>0</v>
      </c>
      <c r="YO66">
        <v>0</v>
      </c>
      <c r="YP66">
        <v>0</v>
      </c>
      <c r="YQ66">
        <v>0</v>
      </c>
      <c r="YR66">
        <v>0</v>
      </c>
      <c r="YV66">
        <f t="array" ref="YV66:ACQ66">$EQ66:$IL66*IF('Clinical resources'!$OA69:$RV69="X",1,0)</f>
        <v>0</v>
      </c>
      <c r="YW66">
        <v>0</v>
      </c>
      <c r="YX66">
        <v>0</v>
      </c>
      <c r="YY66">
        <v>0</v>
      </c>
      <c r="YZ66">
        <v>0</v>
      </c>
      <c r="ZA66">
        <v>0</v>
      </c>
      <c r="ZB66">
        <v>0</v>
      </c>
      <c r="ZC66">
        <v>0</v>
      </c>
      <c r="ZD66">
        <v>0</v>
      </c>
      <c r="ZE66">
        <v>0</v>
      </c>
      <c r="ZF66">
        <v>0</v>
      </c>
      <c r="ZG66">
        <v>0</v>
      </c>
      <c r="ZH66">
        <v>0</v>
      </c>
      <c r="ZI66">
        <v>0</v>
      </c>
      <c r="ZJ66">
        <v>0</v>
      </c>
      <c r="ZK66">
        <v>0</v>
      </c>
      <c r="ZL66">
        <v>0</v>
      </c>
      <c r="ZM66">
        <v>0</v>
      </c>
      <c r="ZN66">
        <v>0</v>
      </c>
      <c r="ZO66">
        <v>0</v>
      </c>
      <c r="ZP66">
        <v>0</v>
      </c>
      <c r="ZQ66">
        <v>0</v>
      </c>
      <c r="ZR66">
        <v>0</v>
      </c>
      <c r="ZS66">
        <v>0</v>
      </c>
      <c r="ZT66">
        <v>0</v>
      </c>
      <c r="ZU66">
        <v>0</v>
      </c>
      <c r="ZV66">
        <v>0</v>
      </c>
      <c r="ZW66">
        <v>0</v>
      </c>
      <c r="ZX66">
        <v>0</v>
      </c>
      <c r="ZY66">
        <v>0</v>
      </c>
      <c r="ZZ66">
        <v>0</v>
      </c>
      <c r="AAA66">
        <v>0</v>
      </c>
      <c r="AAB66">
        <v>0</v>
      </c>
      <c r="AAC66">
        <v>0</v>
      </c>
      <c r="AAD66">
        <v>0</v>
      </c>
      <c r="AAE66">
        <v>0</v>
      </c>
      <c r="AAF66">
        <v>0</v>
      </c>
      <c r="AAG66">
        <v>0</v>
      </c>
      <c r="AAH66">
        <v>0</v>
      </c>
      <c r="AAI66">
        <v>0</v>
      </c>
      <c r="AAJ66">
        <v>0</v>
      </c>
      <c r="AAK66">
        <v>0</v>
      </c>
      <c r="AAL66">
        <v>0</v>
      </c>
      <c r="AAM66">
        <v>0</v>
      </c>
      <c r="AAN66">
        <v>0</v>
      </c>
      <c r="AAO66">
        <v>0</v>
      </c>
      <c r="AAP66">
        <v>0</v>
      </c>
      <c r="AAQ66">
        <v>0</v>
      </c>
      <c r="AAR66">
        <v>0</v>
      </c>
      <c r="AAS66">
        <v>0</v>
      </c>
      <c r="AAT66">
        <v>0</v>
      </c>
      <c r="AAU66">
        <v>0</v>
      </c>
      <c r="AAV66">
        <v>0</v>
      </c>
      <c r="AAW66">
        <v>0</v>
      </c>
      <c r="AAX66">
        <v>0</v>
      </c>
      <c r="AAY66">
        <v>0</v>
      </c>
      <c r="AAZ66">
        <v>0</v>
      </c>
      <c r="ABA66">
        <v>0</v>
      </c>
      <c r="ABB66">
        <v>0</v>
      </c>
      <c r="ABC66">
        <v>0</v>
      </c>
      <c r="ABD66">
        <v>0</v>
      </c>
      <c r="ABE66">
        <v>0</v>
      </c>
      <c r="ABF66">
        <v>0</v>
      </c>
      <c r="ABG66">
        <v>0</v>
      </c>
      <c r="ABH66">
        <v>0</v>
      </c>
      <c r="ABI66">
        <v>0</v>
      </c>
      <c r="ABJ66">
        <v>0</v>
      </c>
      <c r="ABK66">
        <v>0</v>
      </c>
      <c r="ABL66">
        <v>0</v>
      </c>
      <c r="ABM66">
        <v>0</v>
      </c>
      <c r="ABN66">
        <v>0</v>
      </c>
      <c r="ABO66">
        <v>0</v>
      </c>
      <c r="ABP66">
        <v>0</v>
      </c>
      <c r="ABQ66">
        <v>0</v>
      </c>
      <c r="ABR66">
        <v>0</v>
      </c>
      <c r="ABS66">
        <v>0</v>
      </c>
      <c r="ABT66">
        <v>0</v>
      </c>
      <c r="ABU66">
        <v>0</v>
      </c>
      <c r="ABV66">
        <v>0</v>
      </c>
      <c r="ABW66">
        <v>0</v>
      </c>
      <c r="ABX66">
        <v>0</v>
      </c>
      <c r="ABY66">
        <v>0</v>
      </c>
      <c r="ABZ66">
        <v>0</v>
      </c>
      <c r="ACA66">
        <v>0</v>
      </c>
      <c r="ACB66">
        <v>0</v>
      </c>
      <c r="ACC66">
        <v>0</v>
      </c>
      <c r="ACD66">
        <v>0</v>
      </c>
      <c r="ACE66">
        <v>0</v>
      </c>
      <c r="ACF66">
        <v>0</v>
      </c>
      <c r="ACG66">
        <v>0</v>
      </c>
      <c r="ACH66">
        <v>0</v>
      </c>
      <c r="ACI66">
        <v>0</v>
      </c>
      <c r="ACJ66">
        <v>0</v>
      </c>
      <c r="ACK66">
        <v>0</v>
      </c>
      <c r="ACL66">
        <v>0</v>
      </c>
      <c r="ACM66">
        <v>0</v>
      </c>
      <c r="ACN66">
        <v>0</v>
      </c>
      <c r="ACO66">
        <v>0</v>
      </c>
      <c r="ACP66">
        <v>0</v>
      </c>
      <c r="ACQ66">
        <v>0</v>
      </c>
    </row>
    <row r="67" spans="2:771" x14ac:dyDescent="0.25">
      <c r="B67">
        <f>IF(A67='Clinical resources'!B70,0,1)</f>
        <v>0</v>
      </c>
      <c r="C67">
        <f>'Clinical resources'!D70</f>
        <v>0</v>
      </c>
      <c r="H67" t="str">
        <f>ROW(H64)&amp;". "&amp;'Clinical resources'!B70</f>
        <v xml:space="preserve">64. </v>
      </c>
      <c r="J67" t="str" cm="1">
        <f t="array" ref="J67">IF(SUM(IF('Clinical resources'!L70:P70="X",1,0)*'Clinical resources'!L$4:P$4)&gt;0,"X","")</f>
        <v/>
      </c>
      <c r="K67" t="str" cm="1">
        <f t="array" ref="K67">IF(SUM(IF('Clinical resources'!Q70:U70="X",1,0)*'Clinical resources'!Q$4:U$4)&gt;0,"X","")</f>
        <v/>
      </c>
      <c r="L67" t="str" cm="1">
        <f t="array" ref="L67">IF(SUM(IF('Clinical resources'!V70:Z70="X",1,0)*'Clinical resources'!V$4:Z$4)&gt;0,"X","")</f>
        <v/>
      </c>
      <c r="M67" t="str" cm="1">
        <f t="array" ref="M67">IF(SUM(IF('Clinical resources'!AA70:AE70="X",1,0)*'Clinical resources'!AA$4:AE$4)&gt;0,"X","")</f>
        <v/>
      </c>
      <c r="N67" t="str" cm="1">
        <f t="array" ref="N67">IF(SUM(IF('Clinical resources'!AF70:AJ70="X",1,0)*'Clinical resources'!AF$4:AJ$4)&gt;0,"X","")</f>
        <v/>
      </c>
      <c r="O67" t="str" cm="1">
        <f t="array" ref="O67">IF(SUM(IF('Clinical resources'!AK70:AO70="X",1,0)*'Clinical resources'!AK$4:AO$4)&gt;0,"X","")</f>
        <v/>
      </c>
      <c r="P67" t="str" cm="1">
        <f t="array" ref="P67">IF(SUM(IF('Clinical resources'!AP70:AT70="X",1,0)*'Clinical resources'!AP$4:AT$4)&gt;0,"X","")</f>
        <v/>
      </c>
      <c r="Q67" t="str" cm="1">
        <f t="array" ref="Q67">IF(SUM(IF('Clinical resources'!AU70:AY70="X",1,0)*'Clinical resources'!AU$4:AY$4)&gt;0,"X","")</f>
        <v/>
      </c>
      <c r="R67" t="str" cm="1">
        <f t="array" ref="R67">IF(SUM(IF('Clinical resources'!AZ70:BD70="X",1,0)*'Clinical resources'!AZ$4:BD$4)&gt;0,"X","")</f>
        <v/>
      </c>
      <c r="S67" t="str" cm="1">
        <f t="array" ref="S67">IF(SUM(IF('Clinical resources'!BE70:BI70="X",1,0)*'Clinical resources'!BE$4:BI$4)&gt;0,"X","")</f>
        <v/>
      </c>
      <c r="T67" t="str" cm="1">
        <f t="array" ref="T67">IF(SUM(IF('Clinical resources'!BJ70:BN70="X",1,0)*'Clinical resources'!BJ$4:BN$4)&gt;0,"X","")</f>
        <v/>
      </c>
      <c r="U67" t="str" cm="1">
        <f t="array" ref="U67">IF(SUM(IF('Clinical resources'!BO70:BS70="X",1,0)*'Clinical resources'!BO$4:BS$4)&gt;0,"X","")</f>
        <v/>
      </c>
      <c r="V67" t="str" cm="1">
        <f t="array" ref="V67">IF(SUM(IF('Clinical resources'!BT70:BX70="X",1,0)*'Clinical resources'!BT$4:BX$4)&gt;0,"X","")</f>
        <v/>
      </c>
      <c r="W67" t="str" cm="1">
        <f t="array" ref="W67">IF(SUM(IF('Clinical resources'!BY70:CC70="X",1,0)*'Clinical resources'!BY$4:CC$4)&gt;0,"X","")</f>
        <v/>
      </c>
      <c r="X67" t="str" cm="1">
        <f t="array" ref="X67">IF(SUM(IF('Clinical resources'!CD70:CH70="X",1,0)*'Clinical resources'!CD$4:CH$4)&gt;0,"X","")</f>
        <v/>
      </c>
      <c r="AA67">
        <f t="array" ref="AA67">SUM('Clinical resources'!$L$4:$P$4*IF('Clinical resources'!$L70:$P70="X",1,0))</f>
        <v>0</v>
      </c>
      <c r="AB67">
        <f t="array" ref="AB67">SUM('Clinical resources'!$Q$4:$U$4*IF('Clinical resources'!$Q70:$U70="X",1,0))</f>
        <v>0</v>
      </c>
      <c r="AC67">
        <f t="array" ref="AC67">SUM('Clinical resources'!$V$4:$Z$4*IF('Clinical resources'!$V70:$Z70="X",1,0))</f>
        <v>0</v>
      </c>
      <c r="AD67">
        <f t="array" ref="AD67">SUM('Clinical resources'!$AA$4:$AE$4*IF('Clinical resources'!$AA70:$AE70="X",1,0))</f>
        <v>0</v>
      </c>
      <c r="AE67">
        <f t="array" ref="AE67">SUM('Clinical resources'!$AF$4:$AJ$4*IF('Clinical resources'!$AF70:$AJ70="X",1,0))</f>
        <v>0</v>
      </c>
      <c r="AF67">
        <f t="array" ref="AF67">SUM('Clinical resources'!$AK$4:$AO$4*IF('Clinical resources'!$AK70:$AO70="X",1,0))</f>
        <v>0</v>
      </c>
      <c r="AG67">
        <f t="array" ref="AG67">SUM('Clinical resources'!$AP$4:$AT$4*IF('Clinical resources'!$AP70:$AT70="X",1,0))</f>
        <v>0</v>
      </c>
      <c r="AH67">
        <f t="array" ref="AH67">SUM('Clinical resources'!$AU$4:$AY$4*IF('Clinical resources'!$AU70:$AY70="X",1,0))</f>
        <v>0</v>
      </c>
      <c r="AI67">
        <f t="array" ref="AI67">SUM('Clinical resources'!$AZ$4:$BD$4*IF('Clinical resources'!$AZ70:$BD70="X",1,0))</f>
        <v>0</v>
      </c>
      <c r="AJ67">
        <f t="array" ref="AJ67">SUM('Clinical resources'!$BE$4:$BI$4*IF('Clinical resources'!$BE70:$BI70="X",1,0))</f>
        <v>0</v>
      </c>
      <c r="AK67">
        <f t="array" ref="AK67">SUM('Clinical resources'!$BJ$4:$BN$4*IF('Clinical resources'!$BJ70:$BN70="X",1,0))</f>
        <v>0</v>
      </c>
      <c r="AL67">
        <f t="array" ref="AL67">SUM('Clinical resources'!$BO$4:$BS$4*IF('Clinical resources'!$BO70:$BS70="X",1,0))</f>
        <v>0</v>
      </c>
      <c r="AM67">
        <f t="array" ref="AM67">SUM('Clinical resources'!$BT$4:$BX$4*IF('Clinical resources'!$BT70:$BX70="X",1,0))</f>
        <v>0</v>
      </c>
      <c r="AN67">
        <f t="array" ref="AN67">SUM('Clinical resources'!$BY$4:$CC$4*IF('Clinical resources'!$BY70:$CC70="X",1,0))</f>
        <v>0</v>
      </c>
      <c r="AO67">
        <f t="array" ref="AO67">SUM('Clinical resources'!$CD$4:$CH$4*IF('Clinical resources'!$CD70:$CH70="X",1,0))</f>
        <v>0</v>
      </c>
      <c r="AS67" cm="1">
        <f t="array" ref="AS67">IF(SUM(IF($J67:$X67=TRANSPOSE('Capacity Backing (Hide)2'!B$67:B$81),1,0))&gt;0,1,0)</f>
        <v>0</v>
      </c>
      <c r="AT67" cm="1">
        <f t="array" ref="AT67">IF(SUM(IF($J67:$X67=TRANSPOSE('Capacity Backing (Hide)2'!C$67:C$81),1,0))&gt;0,1,0)</f>
        <v>0</v>
      </c>
      <c r="AU67" cm="1">
        <f t="array" ref="AU67">IF(SUM(IF($J67:$X67=TRANSPOSE('Capacity Backing (Hide)2'!D$67:D$81),1,0))&gt;0,1,0)</f>
        <v>0</v>
      </c>
      <c r="AV67" cm="1">
        <f t="array" ref="AV67">IF(SUM(IF($J67:$X67=TRANSPOSE('Capacity Backing (Hide)2'!E$67:E$81),1,0))&gt;0,1,0)</f>
        <v>0</v>
      </c>
      <c r="AW67" cm="1">
        <f t="array" ref="AW67">IF(SUM(IF($J67:$X67=TRANSPOSE('Capacity Backing (Hide)2'!F$67:F$81),1,0))&gt;0,1,0)</f>
        <v>0</v>
      </c>
      <c r="AX67" cm="1">
        <f t="array" ref="AX67">IF(SUM(IF($J67:$X67=TRANSPOSE('Capacity Backing (Hide)2'!G$67:G$81),1,0))&gt;0,1,0)</f>
        <v>0</v>
      </c>
      <c r="AY67" cm="1">
        <f t="array" ref="AY67">IF(SUM(IF($J67:$X67=TRANSPOSE('Capacity Backing (Hide)2'!H$67:H$81),1,0))&gt;0,1,0)</f>
        <v>0</v>
      </c>
      <c r="AZ67" cm="1">
        <f t="array" ref="AZ67">IF(SUM(IF($J67:$X67=TRANSPOSE('Capacity Backing (Hide)2'!I$67:I$81),1,0))&gt;0,1,0)</f>
        <v>0</v>
      </c>
      <c r="BA67" cm="1">
        <f t="array" ref="BA67">IF(SUM(IF($J67:$X67=TRANSPOSE('Capacity Backing (Hide)2'!J$67:J$81),1,0))&gt;0,1,0)</f>
        <v>0</v>
      </c>
      <c r="BB67" cm="1">
        <f t="array" ref="BB67">IF(SUM(IF($J67:$X67=TRANSPOSE('Capacity Backing (Hide)2'!K$67:K$81),1,0))&gt;0,1,0)</f>
        <v>0</v>
      </c>
      <c r="BC67" cm="1">
        <f t="array" ref="BC67">IF(SUM(IF($J67:$X67=TRANSPOSE('Capacity Backing (Hide)2'!L$67:L$81),1,0))&gt;0,1,0)</f>
        <v>0</v>
      </c>
      <c r="BD67" cm="1">
        <f t="array" ref="BD67">IF(SUM(IF($J67:$X67=TRANSPOSE('Capacity Backing (Hide)2'!M$67:M$81),1,0))&gt;0,1,0)</f>
        <v>0</v>
      </c>
      <c r="BE67" cm="1">
        <f t="array" ref="BE67">IF(SUM(IF($J67:$X67=TRANSPOSE('Capacity Backing (Hide)2'!N$67:N$81),1,0))&gt;0,1,0)</f>
        <v>0</v>
      </c>
      <c r="BF67" cm="1">
        <f t="array" ref="BF67">IF(SUM(IF($J67:$X67=TRANSPOSE('Capacity Backing (Hide)2'!O$67:O$81),1,0))&gt;0,1,0)</f>
        <v>0</v>
      </c>
      <c r="BG67" cm="1">
        <f t="array" ref="BG67">IF(SUM(IF($J67:$X67=TRANSPOSE('Capacity Backing (Hide)2'!P$67:P$81),1,0))&gt;0,1,0)</f>
        <v>0</v>
      </c>
      <c r="BH67" cm="1">
        <f t="array" ref="BH67">IF(SUM(IF($J67:$X67=TRANSPOSE('Capacity Backing (Hide)2'!Q$67:Q$81),1,0))&gt;0,1,0)</f>
        <v>0</v>
      </c>
      <c r="BI67" cm="1">
        <f t="array" ref="BI67">IF(SUM(IF($J67:$X67=TRANSPOSE('Capacity Backing (Hide)2'!R$67:R$81),1,0))&gt;0,1,0)</f>
        <v>0</v>
      </c>
      <c r="BJ67" cm="1">
        <f t="array" ref="BJ67">IF(SUM(IF($J67:$X67=TRANSPOSE('Capacity Backing (Hide)2'!S$67:S$81),1,0))&gt;0,1,0)</f>
        <v>0</v>
      </c>
      <c r="BK67" cm="1">
        <f t="array" ref="BK67">IF(SUM(IF($J67:$X67=TRANSPOSE('Capacity Backing (Hide)2'!T$67:T$81),1,0))&gt;0,1,0)</f>
        <v>0</v>
      </c>
      <c r="BL67" cm="1">
        <f t="array" ref="BL67">IF(SUM(IF($J67:$X67=TRANSPOSE('Capacity Backing (Hide)2'!U$67:U$81),1,0))&gt;0,1,0)</f>
        <v>0</v>
      </c>
      <c r="BM67" cm="1">
        <f t="array" ref="BM67">IF(SUM(IF($J67:$X67=TRANSPOSE('Capacity Backing (Hide)2'!V$67:V$81),1,0))&gt;0,1,0)</f>
        <v>0</v>
      </c>
      <c r="BN67" cm="1">
        <f t="array" ref="BN67">IF(SUM(IF($J67:$X67=TRANSPOSE('Capacity Backing (Hide)2'!W$67:W$81),1,0))&gt;0,1,0)</f>
        <v>0</v>
      </c>
      <c r="BO67" cm="1">
        <f t="array" ref="BO67">IF(SUM(IF($J67:$X67=TRANSPOSE('Capacity Backing (Hide)2'!X$67:X$81),1,0))&gt;0,1,0)</f>
        <v>0</v>
      </c>
      <c r="BP67" cm="1">
        <f t="array" ref="BP67">IF(SUM(IF($J67:$X67=TRANSPOSE('Capacity Backing (Hide)2'!Y$67:Y$81),1,0))&gt;0,1,0)</f>
        <v>0</v>
      </c>
      <c r="BQ67" cm="1">
        <f t="array" ref="BQ67">IF(SUM(IF($J67:$X67=TRANSPOSE('Capacity Backing (Hide)2'!Z$67:Z$81),1,0))&gt;0,1,0)</f>
        <v>0</v>
      </c>
      <c r="BR67" cm="1">
        <f t="array" ref="BR67">IF(SUM(IF($J67:$X67=TRANSPOSE('Capacity Backing (Hide)2'!AA$67:AA$81),1,0))&gt;0,1,0)</f>
        <v>0</v>
      </c>
      <c r="BS67" cm="1">
        <f t="array" ref="BS67">IF(SUM(IF($J67:$X67=TRANSPOSE('Capacity Backing (Hide)2'!AB$67:AB$81),1,0))&gt;0,1,0)</f>
        <v>0</v>
      </c>
      <c r="BT67" cm="1">
        <f t="array" ref="BT67">IF(SUM(IF($J67:$X67=TRANSPOSE('Capacity Backing (Hide)2'!AC$67:AC$81),1,0))&gt;0,1,0)</f>
        <v>0</v>
      </c>
      <c r="BU67" cm="1">
        <f t="array" ref="BU67">IF(SUM(IF($J67:$X67=TRANSPOSE('Capacity Backing (Hide)2'!AD$67:AD$81),1,0))&gt;0,1,0)</f>
        <v>0</v>
      </c>
      <c r="BV67" cm="1">
        <f t="array" ref="BV67">IF(SUM(IF($J67:$X67=TRANSPOSE('Capacity Backing (Hide)2'!AE$67:AE$81),1,0))&gt;0,1,0)</f>
        <v>0</v>
      </c>
      <c r="BW67" cm="1">
        <f t="array" ref="BW67">IF(SUM(IF($J67:$X67=TRANSPOSE('Capacity Backing (Hide)2'!AF$67:AF$81),1,0))&gt;0,1,0)</f>
        <v>0</v>
      </c>
      <c r="BX67" cm="1">
        <f t="array" ref="BX67">IF(SUM(IF($J67:$X67=TRANSPOSE('Capacity Backing (Hide)2'!AG$67:AG$81),1,0))&gt;0,1,0)</f>
        <v>0</v>
      </c>
      <c r="BY67" cm="1">
        <f t="array" ref="BY67">IF(SUM(IF($J67:$X67=TRANSPOSE('Capacity Backing (Hide)2'!AH$67:AH$81),1,0))&gt;0,1,0)</f>
        <v>0</v>
      </c>
      <c r="BZ67" cm="1">
        <f t="array" ref="BZ67">IF(SUM(IF($J67:$X67=TRANSPOSE('Capacity Backing (Hide)2'!AI$67:AI$81),1,0))&gt;0,1,0)</f>
        <v>0</v>
      </c>
      <c r="CA67" cm="1">
        <f t="array" ref="CA67">IF(SUM(IF($J67:$X67=TRANSPOSE('Capacity Backing (Hide)2'!AJ$67:AJ$81),1,0))&gt;0,1,0)</f>
        <v>0</v>
      </c>
      <c r="CB67" cm="1">
        <f t="array" ref="CB67">IF(SUM(IF($J67:$X67=TRANSPOSE('Capacity Backing (Hide)2'!AK$67:AK$81),1,0))&gt;0,1,0)</f>
        <v>0</v>
      </c>
      <c r="CC67" cm="1">
        <f t="array" ref="CC67">IF(SUM(IF($J67:$X67=TRANSPOSE('Capacity Backing (Hide)2'!AL$67:AL$81),1,0))&gt;0,1,0)</f>
        <v>0</v>
      </c>
      <c r="CD67" cm="1">
        <f t="array" ref="CD67">IF(SUM(IF($J67:$X67=TRANSPOSE('Capacity Backing (Hide)2'!AM$67:AM$81),1,0))&gt;0,1,0)</f>
        <v>0</v>
      </c>
      <c r="CE67" cm="1">
        <f t="array" ref="CE67">IF(SUM(IF($J67:$X67=TRANSPOSE('Capacity Backing (Hide)2'!AN$67:AN$81),1,0))&gt;0,1,0)</f>
        <v>0</v>
      </c>
      <c r="CF67" cm="1">
        <f t="array" ref="CF67">IF(SUM(IF($J67:$X67=TRANSPOSE('Capacity Backing (Hide)2'!AO$67:AO$81),1,0))&gt;0,1,0)</f>
        <v>0</v>
      </c>
      <c r="CG67" cm="1">
        <f t="array" ref="CG67">IF(SUM(IF($J67:$X67=TRANSPOSE('Capacity Backing (Hide)2'!AP$67:AP$81),1,0))&gt;0,1,0)</f>
        <v>0</v>
      </c>
      <c r="CH67" cm="1">
        <f t="array" ref="CH67">IF(SUM(IF($J67:$X67=TRANSPOSE('Capacity Backing (Hide)2'!AQ$67:AQ$81),1,0))&gt;0,1,0)</f>
        <v>0</v>
      </c>
      <c r="CI67" cm="1">
        <f t="array" ref="CI67">IF(SUM(IF($J67:$X67=TRANSPOSE('Capacity Backing (Hide)2'!AR$67:AR$81),1,0))&gt;0,1,0)</f>
        <v>0</v>
      </c>
      <c r="CJ67" cm="1">
        <f t="array" ref="CJ67">IF(SUM(IF($J67:$X67=TRANSPOSE('Capacity Backing (Hide)2'!AS$67:AS$81),1,0))&gt;0,1,0)</f>
        <v>0</v>
      </c>
      <c r="CK67" cm="1">
        <f t="array" ref="CK67">IF(SUM(IF($J67:$X67=TRANSPOSE('Capacity Backing (Hide)2'!AT$67:AT$81),1,0))&gt;0,1,0)</f>
        <v>0</v>
      </c>
      <c r="CL67" cm="1">
        <f t="array" ref="CL67">IF(SUM(IF($J67:$X67=TRANSPOSE('Capacity Backing (Hide)2'!AU$67:AU$81),1,0))&gt;0,1,0)</f>
        <v>0</v>
      </c>
      <c r="CM67" cm="1">
        <f t="array" ref="CM67">IF(SUM(IF($J67:$X67=TRANSPOSE('Capacity Backing (Hide)2'!AV$67:AV$81),1,0))&gt;0,1,0)</f>
        <v>0</v>
      </c>
      <c r="CN67" cm="1">
        <f t="array" ref="CN67">IF(SUM(IF($J67:$X67=TRANSPOSE('Capacity Backing (Hide)2'!AW$67:AW$81),1,0))&gt;0,1,0)</f>
        <v>0</v>
      </c>
      <c r="CO67" cm="1">
        <f t="array" ref="CO67">IF(SUM(IF($J67:$X67=TRANSPOSE('Capacity Backing (Hide)2'!AX$67:AX$81),1,0))&gt;0,1,0)</f>
        <v>0</v>
      </c>
      <c r="CP67" cm="1">
        <f t="array" ref="CP67">IF(SUM(IF($J67:$X67=TRANSPOSE('Capacity Backing (Hide)2'!AY$67:AY$81),1,0))&gt;0,1,0)</f>
        <v>0</v>
      </c>
      <c r="CQ67" cm="1">
        <f t="array" ref="CQ67">IF(SUM(IF($J67:$X67=TRANSPOSE('Capacity Backing (Hide)2'!AZ$67:AZ$81),1,0))&gt;0,1,0)</f>
        <v>0</v>
      </c>
      <c r="CR67" cm="1">
        <f t="array" ref="CR67">IF(SUM(IF($J67:$X67=TRANSPOSE('Capacity Backing (Hide)2'!BA$67:BA$81),1,0))&gt;0,1,0)</f>
        <v>0</v>
      </c>
      <c r="CS67" cm="1">
        <f t="array" ref="CS67">IF(SUM(IF($J67:$X67=TRANSPOSE('Capacity Backing (Hide)2'!BB$67:BB$81),1,0))&gt;0,1,0)</f>
        <v>0</v>
      </c>
      <c r="CT67" cm="1">
        <f t="array" ref="CT67">IF(SUM(IF($J67:$X67=TRANSPOSE('Capacity Backing (Hide)2'!BC$67:BC$81),1,0))&gt;0,1,0)</f>
        <v>0</v>
      </c>
      <c r="CU67" cm="1">
        <f t="array" ref="CU67">IF(SUM(IF($J67:$X67=TRANSPOSE('Capacity Backing (Hide)2'!BD$67:BD$81),1,0))&gt;0,1,0)</f>
        <v>0</v>
      </c>
      <c r="CV67" cm="1">
        <f t="array" ref="CV67">IF(SUM(IF($J67:$X67=TRANSPOSE('Capacity Backing (Hide)2'!BE$67:BE$81),1,0))&gt;0,1,0)</f>
        <v>0</v>
      </c>
      <c r="CW67" cm="1">
        <f t="array" ref="CW67">IF(SUM(IF($J67:$X67=TRANSPOSE('Capacity Backing (Hide)2'!BF$67:BF$81),1,0))&gt;0,1,0)</f>
        <v>0</v>
      </c>
      <c r="CX67" cm="1">
        <f t="array" ref="CX67">IF(SUM(IF($J67:$X67=TRANSPOSE('Capacity Backing (Hide)2'!BG$67:BG$81),1,0))&gt;0,1,0)</f>
        <v>0</v>
      </c>
      <c r="CY67" cm="1">
        <f t="array" ref="CY67">IF(SUM(IF($J67:$X67=TRANSPOSE('Capacity Backing (Hide)2'!BH$67:BH$81),1,0))&gt;0,1,0)</f>
        <v>0</v>
      </c>
      <c r="CZ67" cm="1">
        <f t="array" ref="CZ67">IF(SUM(IF($J67:$X67=TRANSPOSE('Capacity Backing (Hide)2'!BI$67:BI$81),1,0))&gt;0,1,0)</f>
        <v>0</v>
      </c>
      <c r="DA67" cm="1">
        <f t="array" ref="DA67">IF(SUM(IF($J67:$X67=TRANSPOSE('Capacity Backing (Hide)2'!BJ$67:BJ$81),1,0))&gt;0,1,0)</f>
        <v>0</v>
      </c>
      <c r="DB67" cm="1">
        <f t="array" ref="DB67">IF(SUM(IF($J67:$X67=TRANSPOSE('Capacity Backing (Hide)2'!BK$67:BK$81),1,0))&gt;0,1,0)</f>
        <v>0</v>
      </c>
      <c r="DC67" cm="1">
        <f t="array" ref="DC67">IF(SUM(IF($J67:$X67=TRANSPOSE('Capacity Backing (Hide)2'!BL$67:BL$81),1,0))&gt;0,1,0)</f>
        <v>0</v>
      </c>
      <c r="DD67" cm="1">
        <f t="array" ref="DD67">IF(SUM(IF($J67:$X67=TRANSPOSE('Capacity Backing (Hide)2'!BM$67:BM$81),1,0))&gt;0,1,0)</f>
        <v>0</v>
      </c>
      <c r="DE67" cm="1">
        <f t="array" ref="DE67">IF(SUM(IF($J67:$X67=TRANSPOSE('Capacity Backing (Hide)2'!BN$67:BN$81),1,0))&gt;0,1,0)</f>
        <v>0</v>
      </c>
      <c r="DF67" cm="1">
        <f t="array" ref="DF67">IF(SUM(IF($J67:$X67=TRANSPOSE('Capacity Backing (Hide)2'!BO$67:BO$81),1,0))&gt;0,1,0)</f>
        <v>0</v>
      </c>
      <c r="DG67" cm="1">
        <f t="array" ref="DG67">IF(SUM(IF($J67:$X67=TRANSPOSE('Capacity Backing (Hide)2'!BP$67:BP$81),1,0))&gt;0,1,0)</f>
        <v>0</v>
      </c>
      <c r="DH67" cm="1">
        <f t="array" ref="DH67">IF(SUM(IF($J67:$X67=TRANSPOSE('Capacity Backing (Hide)2'!BQ$67:BQ$81),1,0))&gt;0,1,0)</f>
        <v>0</v>
      </c>
      <c r="DI67" cm="1">
        <f t="array" ref="DI67">IF(SUM(IF($J67:$X67=TRANSPOSE('Capacity Backing (Hide)2'!BR$67:BR$81),1,0))&gt;0,1,0)</f>
        <v>0</v>
      </c>
      <c r="DJ67" cm="1">
        <f t="array" ref="DJ67">IF(SUM(IF($J67:$X67=TRANSPOSE('Capacity Backing (Hide)2'!BS$67:BS$81),1,0))&gt;0,1,0)</f>
        <v>0</v>
      </c>
      <c r="DK67" cm="1">
        <f t="array" ref="DK67">IF(SUM(IF($J67:$X67=TRANSPOSE('Capacity Backing (Hide)2'!BT$67:BT$81),1,0))&gt;0,1,0)</f>
        <v>0</v>
      </c>
      <c r="DL67" cm="1">
        <f t="array" ref="DL67">IF(SUM(IF($J67:$X67=TRANSPOSE('Capacity Backing (Hide)2'!BU$67:BU$81),1,0))&gt;0,1,0)</f>
        <v>0</v>
      </c>
      <c r="DM67" cm="1">
        <f t="array" ref="DM67">IF(SUM(IF($J67:$X67=TRANSPOSE('Capacity Backing (Hide)2'!BV$67:BV$81),1,0))&gt;0,1,0)</f>
        <v>0</v>
      </c>
      <c r="DN67" cm="1">
        <f t="array" ref="DN67">IF(SUM(IF($J67:$X67=TRANSPOSE('Capacity Backing (Hide)2'!BW$67:BW$81),1,0))&gt;0,1,0)</f>
        <v>0</v>
      </c>
      <c r="DO67" cm="1">
        <f t="array" ref="DO67">IF(SUM(IF($J67:$X67=TRANSPOSE('Capacity Backing (Hide)2'!BX$67:BX$81),1,0))&gt;0,1,0)</f>
        <v>0</v>
      </c>
      <c r="DP67" cm="1">
        <f t="array" ref="DP67">IF(SUM(IF($J67:$X67=TRANSPOSE('Capacity Backing (Hide)2'!BY$67:BY$81),1,0))&gt;0,1,0)</f>
        <v>0</v>
      </c>
      <c r="DQ67" cm="1">
        <f t="array" ref="DQ67">IF(SUM(IF($J67:$X67=TRANSPOSE('Capacity Backing (Hide)2'!BZ$67:BZ$81),1,0))&gt;0,1,0)</f>
        <v>0</v>
      </c>
      <c r="DR67" cm="1">
        <f t="array" ref="DR67">IF(SUM(IF($J67:$X67=TRANSPOSE('Capacity Backing (Hide)2'!CA$67:CA$81),1,0))&gt;0,1,0)</f>
        <v>0</v>
      </c>
      <c r="DS67" cm="1">
        <f t="array" ref="DS67">IF(SUM(IF($J67:$X67=TRANSPOSE('Capacity Backing (Hide)2'!CB$67:CB$81),1,0))&gt;0,1,0)</f>
        <v>0</v>
      </c>
      <c r="DT67" cm="1">
        <f t="array" ref="DT67">IF(SUM(IF($J67:$X67=TRANSPOSE('Capacity Backing (Hide)2'!CC$67:CC$81),1,0))&gt;0,1,0)</f>
        <v>0</v>
      </c>
      <c r="DU67" cm="1">
        <f t="array" ref="DU67">IF(SUM(IF($J67:$X67=TRANSPOSE('Capacity Backing (Hide)2'!CD$67:CD$81),1,0))&gt;0,1,0)</f>
        <v>0</v>
      </c>
      <c r="DV67" cm="1">
        <f t="array" ref="DV67">IF(SUM(IF($J67:$X67=TRANSPOSE('Capacity Backing (Hide)2'!CE$67:CE$81),1,0))&gt;0,1,0)</f>
        <v>0</v>
      </c>
      <c r="DW67" cm="1">
        <f t="array" ref="DW67">IF(SUM(IF($J67:$X67=TRANSPOSE('Capacity Backing (Hide)2'!CF$67:CF$81),1,0))&gt;0,1,0)</f>
        <v>0</v>
      </c>
      <c r="DX67" cm="1">
        <f t="array" ref="DX67">IF(SUM(IF($J67:$X67=TRANSPOSE('Capacity Backing (Hide)2'!CG$67:CG$81),1,0))&gt;0,1,0)</f>
        <v>0</v>
      </c>
      <c r="DY67" cm="1">
        <f t="array" ref="DY67">IF(SUM(IF($J67:$X67=TRANSPOSE('Capacity Backing (Hide)2'!CH$67:CH$81),1,0))&gt;0,1,0)</f>
        <v>0</v>
      </c>
      <c r="DZ67" cm="1">
        <f t="array" ref="DZ67">IF(SUM(IF($J67:$X67=TRANSPOSE('Capacity Backing (Hide)2'!CI$67:CI$81),1,0))&gt;0,1,0)</f>
        <v>0</v>
      </c>
      <c r="EA67" cm="1">
        <f t="array" ref="EA67">IF(SUM(IF($J67:$X67=TRANSPOSE('Capacity Backing (Hide)2'!CJ$67:CJ$81),1,0))&gt;0,1,0)</f>
        <v>0</v>
      </c>
      <c r="EB67" cm="1">
        <f t="array" ref="EB67">IF(SUM(IF($J67:$X67=TRANSPOSE('Capacity Backing (Hide)2'!CK$67:CK$81),1,0))&gt;0,1,0)</f>
        <v>0</v>
      </c>
      <c r="EC67" cm="1">
        <f t="array" ref="EC67">IF(SUM(IF($J67:$X67=TRANSPOSE('Capacity Backing (Hide)2'!CL$67:CL$81),1,0))&gt;0,1,0)</f>
        <v>0</v>
      </c>
      <c r="ED67" cm="1">
        <f t="array" ref="ED67">IF(SUM(IF($J67:$X67=TRANSPOSE('Capacity Backing (Hide)2'!CM$67:CM$81),1,0))&gt;0,1,0)</f>
        <v>0</v>
      </c>
      <c r="EE67" cm="1">
        <f t="array" ref="EE67">IF(SUM(IF($J67:$X67=TRANSPOSE('Capacity Backing (Hide)2'!CN$67:CN$81),1,0))&gt;0,1,0)</f>
        <v>0</v>
      </c>
      <c r="EF67" cm="1">
        <f t="array" ref="EF67">IF(SUM(IF($J67:$X67=TRANSPOSE('Capacity Backing (Hide)2'!CO$67:CO$81),1,0))&gt;0,1,0)</f>
        <v>0</v>
      </c>
      <c r="EG67" cm="1">
        <f t="array" ref="EG67">IF(SUM(IF($J67:$X67=TRANSPOSE('Capacity Backing (Hide)2'!CP$67:CP$81),1,0))&gt;0,1,0)</f>
        <v>0</v>
      </c>
      <c r="EH67" cm="1">
        <f t="array" ref="EH67">IF(SUM(IF($J67:$X67=TRANSPOSE('Capacity Backing (Hide)2'!CQ$67:CQ$81),1,0))&gt;0,1,0)</f>
        <v>0</v>
      </c>
      <c r="EI67" cm="1">
        <f t="array" ref="EI67">IF(SUM(IF($J67:$X67=TRANSPOSE('Capacity Backing (Hide)2'!CR$67:CR$81),1,0))&gt;0,1,0)</f>
        <v>0</v>
      </c>
      <c r="EJ67" cm="1">
        <f t="array" ref="EJ67">IF(SUM(IF($J67:$X67=TRANSPOSE('Capacity Backing (Hide)2'!CS$67:CS$81),1,0))&gt;0,1,0)</f>
        <v>0</v>
      </c>
      <c r="EK67" cm="1">
        <f t="array" ref="EK67">IF(SUM(IF($J67:$X67=TRANSPOSE('Capacity Backing (Hide)2'!CT$67:CT$81),1,0))&gt;0,1,0)</f>
        <v>0</v>
      </c>
      <c r="EL67" cm="1">
        <f t="array" ref="EL67">IF(SUM(IF($J67:$X67=TRANSPOSE('Capacity Backing (Hide)2'!CU$67:CU$81),1,0))&gt;0,1,0)</f>
        <v>0</v>
      </c>
      <c r="EM67" cm="1">
        <f t="array" ref="EM67">IF(SUM(IF($J67:$X67=TRANSPOSE('Capacity Backing (Hide)2'!CV$67:CV$81),1,0))&gt;0,1,0)</f>
        <v>0</v>
      </c>
      <c r="EN67" cm="1">
        <f t="array" ref="EN67">IF(SUM(IF($J67:$X67=TRANSPOSE('Capacity Backing (Hide)2'!CW$67:CW$81),1,0))&gt;0,1,0)</f>
        <v>0</v>
      </c>
      <c r="EQ67" cm="1">
        <f t="array" ref="EQ67">IF(SUM(IF($J67:$X67=TRANSPOSE('Capacity Backing (Hide)2'!B$203:B$217),1,0))&gt;0,1,0)</f>
        <v>0</v>
      </c>
      <c r="ER67" cm="1">
        <f t="array" ref="ER67">IF(SUM(IF($J67:$X67=TRANSPOSE('Capacity Backing (Hide)2'!C$203:C$217),1,0))&gt;0,1,0)</f>
        <v>0</v>
      </c>
      <c r="ES67" cm="1">
        <f t="array" ref="ES67">IF(SUM(IF($J67:$X67=TRANSPOSE('Capacity Backing (Hide)2'!D$203:D$217),1,0))&gt;0,1,0)</f>
        <v>0</v>
      </c>
      <c r="ET67" cm="1">
        <f t="array" ref="ET67">IF(SUM(IF($J67:$X67=TRANSPOSE('Capacity Backing (Hide)2'!E$203:E$217),1,0))&gt;0,1,0)</f>
        <v>0</v>
      </c>
      <c r="EU67" cm="1">
        <f t="array" ref="EU67">IF(SUM(IF($J67:$X67=TRANSPOSE('Capacity Backing (Hide)2'!F$203:F$217),1,0))&gt;0,1,0)</f>
        <v>0</v>
      </c>
      <c r="EV67" cm="1">
        <f t="array" ref="EV67">IF(SUM(IF($J67:$X67=TRANSPOSE('Capacity Backing (Hide)2'!G$203:G$217),1,0))&gt;0,1,0)</f>
        <v>0</v>
      </c>
      <c r="EW67" cm="1">
        <f t="array" ref="EW67">IF(SUM(IF($J67:$X67=TRANSPOSE('Capacity Backing (Hide)2'!H$203:H$217),1,0))&gt;0,1,0)</f>
        <v>0</v>
      </c>
      <c r="EX67" cm="1">
        <f t="array" ref="EX67">IF(SUM(IF($J67:$X67=TRANSPOSE('Capacity Backing (Hide)2'!I$203:I$217),1,0))&gt;0,1,0)</f>
        <v>0</v>
      </c>
      <c r="EY67" cm="1">
        <f t="array" ref="EY67">IF(SUM(IF($J67:$X67=TRANSPOSE('Capacity Backing (Hide)2'!J$203:J$217),1,0))&gt;0,1,0)</f>
        <v>0</v>
      </c>
      <c r="EZ67" cm="1">
        <f t="array" ref="EZ67">IF(SUM(IF($J67:$X67=TRANSPOSE('Capacity Backing (Hide)2'!K$203:K$217),1,0))&gt;0,1,0)</f>
        <v>0</v>
      </c>
      <c r="FA67" cm="1">
        <f t="array" ref="FA67">IF(SUM(IF($J67:$X67=TRANSPOSE('Capacity Backing (Hide)2'!L$203:L$217),1,0))&gt;0,1,0)</f>
        <v>0</v>
      </c>
      <c r="FB67" cm="1">
        <f t="array" ref="FB67">IF(SUM(IF($J67:$X67=TRANSPOSE('Capacity Backing (Hide)2'!M$203:M$217),1,0))&gt;0,1,0)</f>
        <v>0</v>
      </c>
      <c r="FC67" cm="1">
        <f t="array" ref="FC67">IF(SUM(IF($J67:$X67=TRANSPOSE('Capacity Backing (Hide)2'!N$203:N$217),1,0))&gt;0,1,0)</f>
        <v>0</v>
      </c>
      <c r="FD67" cm="1">
        <f t="array" ref="FD67">IF(SUM(IF($J67:$X67=TRANSPOSE('Capacity Backing (Hide)2'!O$203:O$217),1,0))&gt;0,1,0)</f>
        <v>0</v>
      </c>
      <c r="FE67" cm="1">
        <f t="array" ref="FE67">IF(SUM(IF($J67:$X67=TRANSPOSE('Capacity Backing (Hide)2'!P$203:P$217),1,0))&gt;0,1,0)</f>
        <v>0</v>
      </c>
      <c r="FF67" cm="1">
        <f t="array" ref="FF67">IF(SUM(IF($J67:$X67=TRANSPOSE('Capacity Backing (Hide)2'!Q$203:Q$217),1,0))&gt;0,1,0)</f>
        <v>0</v>
      </c>
      <c r="FG67" cm="1">
        <f t="array" ref="FG67">IF(SUM(IF($J67:$X67=TRANSPOSE('Capacity Backing (Hide)2'!R$203:R$217),1,0))&gt;0,1,0)</f>
        <v>0</v>
      </c>
      <c r="FH67" cm="1">
        <f t="array" ref="FH67">IF(SUM(IF($J67:$X67=TRANSPOSE('Capacity Backing (Hide)2'!S$203:S$217),1,0))&gt;0,1,0)</f>
        <v>0</v>
      </c>
      <c r="FI67" cm="1">
        <f t="array" ref="FI67">IF(SUM(IF($J67:$X67=TRANSPOSE('Capacity Backing (Hide)2'!T$203:T$217),1,0))&gt;0,1,0)</f>
        <v>0</v>
      </c>
      <c r="FJ67" cm="1">
        <f t="array" ref="FJ67">IF(SUM(IF($J67:$X67=TRANSPOSE('Capacity Backing (Hide)2'!U$203:U$217),1,0))&gt;0,1,0)</f>
        <v>0</v>
      </c>
      <c r="FK67" cm="1">
        <f t="array" ref="FK67">IF(SUM(IF($J67:$X67=TRANSPOSE('Capacity Backing (Hide)2'!V$203:V$217),1,0))&gt;0,1,0)</f>
        <v>0</v>
      </c>
      <c r="FL67" cm="1">
        <f t="array" ref="FL67">IF(SUM(IF($J67:$X67=TRANSPOSE('Capacity Backing (Hide)2'!W$203:W$217),1,0))&gt;0,1,0)</f>
        <v>0</v>
      </c>
      <c r="FM67" cm="1">
        <f t="array" ref="FM67">IF(SUM(IF($J67:$X67=TRANSPOSE('Capacity Backing (Hide)2'!X$203:X$217),1,0))&gt;0,1,0)</f>
        <v>0</v>
      </c>
      <c r="FN67" cm="1">
        <f t="array" ref="FN67">IF(SUM(IF($J67:$X67=TRANSPOSE('Capacity Backing (Hide)2'!Y$203:Y$217),1,0))&gt;0,1,0)</f>
        <v>0</v>
      </c>
      <c r="FO67" cm="1">
        <f t="array" ref="FO67">IF(SUM(IF($J67:$X67=TRANSPOSE('Capacity Backing (Hide)2'!Z$203:Z$217),1,0))&gt;0,1,0)</f>
        <v>0</v>
      </c>
      <c r="FP67" cm="1">
        <f t="array" ref="FP67">IF(SUM(IF($J67:$X67=TRANSPOSE('Capacity Backing (Hide)2'!AA$203:AA$217),1,0))&gt;0,1,0)</f>
        <v>0</v>
      </c>
      <c r="FQ67" cm="1">
        <f t="array" ref="FQ67">IF(SUM(IF($J67:$X67=TRANSPOSE('Capacity Backing (Hide)2'!AB$203:AB$217),1,0))&gt;0,1,0)</f>
        <v>0</v>
      </c>
      <c r="FR67" cm="1">
        <f t="array" ref="FR67">IF(SUM(IF($J67:$X67=TRANSPOSE('Capacity Backing (Hide)2'!AC$203:AC$217),1,0))&gt;0,1,0)</f>
        <v>0</v>
      </c>
      <c r="FS67" cm="1">
        <f t="array" ref="FS67">IF(SUM(IF($J67:$X67=TRANSPOSE('Capacity Backing (Hide)2'!AD$203:AD$217),1,0))&gt;0,1,0)</f>
        <v>0</v>
      </c>
      <c r="FT67" cm="1">
        <f t="array" ref="FT67">IF(SUM(IF($J67:$X67=TRANSPOSE('Capacity Backing (Hide)2'!AE$203:AE$217),1,0))&gt;0,1,0)</f>
        <v>0</v>
      </c>
      <c r="FU67" cm="1">
        <f t="array" ref="FU67">IF(SUM(IF($J67:$X67=TRANSPOSE('Capacity Backing (Hide)2'!AF$203:AF$217),1,0))&gt;0,1,0)</f>
        <v>0</v>
      </c>
      <c r="FV67" cm="1">
        <f t="array" ref="FV67">IF(SUM(IF($J67:$X67=TRANSPOSE('Capacity Backing (Hide)2'!AG$203:AG$217),1,0))&gt;0,1,0)</f>
        <v>0</v>
      </c>
      <c r="FW67" cm="1">
        <f t="array" ref="FW67">IF(SUM(IF($J67:$X67=TRANSPOSE('Capacity Backing (Hide)2'!AH$203:AH$217),1,0))&gt;0,1,0)</f>
        <v>0</v>
      </c>
      <c r="FX67" cm="1">
        <f t="array" ref="FX67">IF(SUM(IF($J67:$X67=TRANSPOSE('Capacity Backing (Hide)2'!AI$203:AI$217),1,0))&gt;0,1,0)</f>
        <v>0</v>
      </c>
      <c r="FY67" cm="1">
        <f t="array" ref="FY67">IF(SUM(IF($J67:$X67=TRANSPOSE('Capacity Backing (Hide)2'!AJ$203:AJ$217),1,0))&gt;0,1,0)</f>
        <v>0</v>
      </c>
      <c r="FZ67" cm="1">
        <f t="array" ref="FZ67">IF(SUM(IF($J67:$X67=TRANSPOSE('Capacity Backing (Hide)2'!AK$203:AK$217),1,0))&gt;0,1,0)</f>
        <v>0</v>
      </c>
      <c r="GA67" cm="1">
        <f t="array" ref="GA67">IF(SUM(IF($J67:$X67=TRANSPOSE('Capacity Backing (Hide)2'!AL$203:AL$217),1,0))&gt;0,1,0)</f>
        <v>0</v>
      </c>
      <c r="GB67" cm="1">
        <f t="array" ref="GB67">IF(SUM(IF($J67:$X67=TRANSPOSE('Capacity Backing (Hide)2'!AM$203:AM$217),1,0))&gt;0,1,0)</f>
        <v>0</v>
      </c>
      <c r="GC67" cm="1">
        <f t="array" ref="GC67">IF(SUM(IF($J67:$X67=TRANSPOSE('Capacity Backing (Hide)2'!AN$203:AN$217),1,0))&gt;0,1,0)</f>
        <v>0</v>
      </c>
      <c r="GD67" cm="1">
        <f t="array" ref="GD67">IF(SUM(IF($J67:$X67=TRANSPOSE('Capacity Backing (Hide)2'!AO$203:AO$217),1,0))&gt;0,1,0)</f>
        <v>0</v>
      </c>
      <c r="GE67" cm="1">
        <f t="array" ref="GE67">IF(SUM(IF($J67:$X67=TRANSPOSE('Capacity Backing (Hide)2'!AP$203:AP$217),1,0))&gt;0,1,0)</f>
        <v>0</v>
      </c>
      <c r="GF67" cm="1">
        <f t="array" ref="GF67">IF(SUM(IF($J67:$X67=TRANSPOSE('Capacity Backing (Hide)2'!AQ$203:AQ$217),1,0))&gt;0,1,0)</f>
        <v>0</v>
      </c>
      <c r="GG67" cm="1">
        <f t="array" ref="GG67">IF(SUM(IF($J67:$X67=TRANSPOSE('Capacity Backing (Hide)2'!AR$203:AR$217),1,0))&gt;0,1,0)</f>
        <v>0</v>
      </c>
      <c r="GH67" cm="1">
        <f t="array" ref="GH67">IF(SUM(IF($J67:$X67=TRANSPOSE('Capacity Backing (Hide)2'!AS$203:AS$217),1,0))&gt;0,1,0)</f>
        <v>0</v>
      </c>
      <c r="GI67" cm="1">
        <f t="array" ref="GI67">IF(SUM(IF($J67:$X67=TRANSPOSE('Capacity Backing (Hide)2'!AT$203:AT$217),1,0))&gt;0,1,0)</f>
        <v>0</v>
      </c>
      <c r="GJ67" cm="1">
        <f t="array" ref="GJ67">IF(SUM(IF($J67:$X67=TRANSPOSE('Capacity Backing (Hide)2'!AU$203:AU$217),1,0))&gt;0,1,0)</f>
        <v>0</v>
      </c>
      <c r="GK67" cm="1">
        <f t="array" ref="GK67">IF(SUM(IF($J67:$X67=TRANSPOSE('Capacity Backing (Hide)2'!AV$203:AV$217),1,0))&gt;0,1,0)</f>
        <v>0</v>
      </c>
      <c r="GL67" cm="1">
        <f t="array" ref="GL67">IF(SUM(IF($J67:$X67=TRANSPOSE('Capacity Backing (Hide)2'!AW$203:AW$217),1,0))&gt;0,1,0)</f>
        <v>0</v>
      </c>
      <c r="GM67" cm="1">
        <f t="array" ref="GM67">IF(SUM(IF($J67:$X67=TRANSPOSE('Capacity Backing (Hide)2'!AX$203:AX$217),1,0))&gt;0,1,0)</f>
        <v>0</v>
      </c>
      <c r="GN67" cm="1">
        <f t="array" ref="GN67">IF(SUM(IF($J67:$X67=TRANSPOSE('Capacity Backing (Hide)2'!AY$203:AY$217),1,0))&gt;0,1,0)</f>
        <v>0</v>
      </c>
      <c r="GO67" cm="1">
        <f t="array" ref="GO67">IF(SUM(IF($J67:$X67=TRANSPOSE('Capacity Backing (Hide)2'!AZ$203:AZ$217),1,0))&gt;0,1,0)</f>
        <v>0</v>
      </c>
      <c r="GP67" cm="1">
        <f t="array" ref="GP67">IF(SUM(IF($J67:$X67=TRANSPOSE('Capacity Backing (Hide)2'!BA$203:BA$217),1,0))&gt;0,1,0)</f>
        <v>0</v>
      </c>
      <c r="GQ67" cm="1">
        <f t="array" ref="GQ67">IF(SUM(IF($J67:$X67=TRANSPOSE('Capacity Backing (Hide)2'!BB$203:BB$217),1,0))&gt;0,1,0)</f>
        <v>0</v>
      </c>
      <c r="GR67" cm="1">
        <f t="array" ref="GR67">IF(SUM(IF($J67:$X67=TRANSPOSE('Capacity Backing (Hide)2'!BC$203:BC$217),1,0))&gt;0,1,0)</f>
        <v>0</v>
      </c>
      <c r="GS67" cm="1">
        <f t="array" ref="GS67">IF(SUM(IF($J67:$X67=TRANSPOSE('Capacity Backing (Hide)2'!BD$203:BD$217),1,0))&gt;0,1,0)</f>
        <v>0</v>
      </c>
      <c r="GT67" cm="1">
        <f t="array" ref="GT67">IF(SUM(IF($J67:$X67=TRANSPOSE('Capacity Backing (Hide)2'!BE$203:BE$217),1,0))&gt;0,1,0)</f>
        <v>0</v>
      </c>
      <c r="GU67" cm="1">
        <f t="array" ref="GU67">IF(SUM(IF($J67:$X67=TRANSPOSE('Capacity Backing (Hide)2'!BF$203:BF$217),1,0))&gt;0,1,0)</f>
        <v>0</v>
      </c>
      <c r="GV67" cm="1">
        <f t="array" ref="GV67">IF(SUM(IF($J67:$X67=TRANSPOSE('Capacity Backing (Hide)2'!BG$203:BG$217),1,0))&gt;0,1,0)</f>
        <v>0</v>
      </c>
      <c r="GW67" cm="1">
        <f t="array" ref="GW67">IF(SUM(IF($J67:$X67=TRANSPOSE('Capacity Backing (Hide)2'!BH$203:BH$217),1,0))&gt;0,1,0)</f>
        <v>0</v>
      </c>
      <c r="GX67" cm="1">
        <f t="array" ref="GX67">IF(SUM(IF($J67:$X67=TRANSPOSE('Capacity Backing (Hide)2'!BI$203:BI$217),1,0))&gt;0,1,0)</f>
        <v>0</v>
      </c>
      <c r="GY67" cm="1">
        <f t="array" ref="GY67">IF(SUM(IF($J67:$X67=TRANSPOSE('Capacity Backing (Hide)2'!BJ$203:BJ$217),1,0))&gt;0,1,0)</f>
        <v>0</v>
      </c>
      <c r="GZ67" cm="1">
        <f t="array" ref="GZ67">IF(SUM(IF($J67:$X67=TRANSPOSE('Capacity Backing (Hide)2'!BK$203:BK$217),1,0))&gt;0,1,0)</f>
        <v>0</v>
      </c>
      <c r="HA67" cm="1">
        <f t="array" ref="HA67">IF(SUM(IF($J67:$X67=TRANSPOSE('Capacity Backing (Hide)2'!BL$203:BL$217),1,0))&gt;0,1,0)</f>
        <v>0</v>
      </c>
      <c r="HB67" cm="1">
        <f t="array" ref="HB67">IF(SUM(IF($J67:$X67=TRANSPOSE('Capacity Backing (Hide)2'!BM$203:BM$217),1,0))&gt;0,1,0)</f>
        <v>0</v>
      </c>
      <c r="HC67" cm="1">
        <f t="array" ref="HC67">IF(SUM(IF($J67:$X67=TRANSPOSE('Capacity Backing (Hide)2'!BN$203:BN$217),1,0))&gt;0,1,0)</f>
        <v>0</v>
      </c>
      <c r="HD67" cm="1">
        <f t="array" ref="HD67">IF(SUM(IF($J67:$X67=TRANSPOSE('Capacity Backing (Hide)2'!BO$203:BO$217),1,0))&gt;0,1,0)</f>
        <v>0</v>
      </c>
      <c r="HE67" cm="1">
        <f t="array" ref="HE67">IF(SUM(IF($J67:$X67=TRANSPOSE('Capacity Backing (Hide)2'!BP$203:BP$217),1,0))&gt;0,1,0)</f>
        <v>0</v>
      </c>
      <c r="HF67" cm="1">
        <f t="array" ref="HF67">IF(SUM(IF($J67:$X67=TRANSPOSE('Capacity Backing (Hide)2'!BQ$203:BQ$217),1,0))&gt;0,1,0)</f>
        <v>0</v>
      </c>
      <c r="HG67" cm="1">
        <f t="array" ref="HG67">IF(SUM(IF($J67:$X67=TRANSPOSE('Capacity Backing (Hide)2'!BR$203:BR$217),1,0))&gt;0,1,0)</f>
        <v>0</v>
      </c>
      <c r="HH67" cm="1">
        <f t="array" ref="HH67">IF(SUM(IF($J67:$X67=TRANSPOSE('Capacity Backing (Hide)2'!BS$203:BS$217),1,0))&gt;0,1,0)</f>
        <v>0</v>
      </c>
      <c r="HI67" cm="1">
        <f t="array" ref="HI67">IF(SUM(IF($J67:$X67=TRANSPOSE('Capacity Backing (Hide)2'!BT$203:BT$217),1,0))&gt;0,1,0)</f>
        <v>0</v>
      </c>
      <c r="HJ67" cm="1">
        <f t="array" ref="HJ67">IF(SUM(IF($J67:$X67=TRANSPOSE('Capacity Backing (Hide)2'!BU$203:BU$217),1,0))&gt;0,1,0)</f>
        <v>0</v>
      </c>
      <c r="HK67" cm="1">
        <f t="array" ref="HK67">IF(SUM(IF($J67:$X67=TRANSPOSE('Capacity Backing (Hide)2'!BV$203:BV$217),1,0))&gt;0,1,0)</f>
        <v>0</v>
      </c>
      <c r="HL67" cm="1">
        <f t="array" ref="HL67">IF(SUM(IF($J67:$X67=TRANSPOSE('Capacity Backing (Hide)2'!BW$203:BW$217),1,0))&gt;0,1,0)</f>
        <v>0</v>
      </c>
      <c r="HM67" cm="1">
        <f t="array" ref="HM67">IF(SUM(IF($J67:$X67=TRANSPOSE('Capacity Backing (Hide)2'!BX$203:BX$217),1,0))&gt;0,1,0)</f>
        <v>0</v>
      </c>
      <c r="HN67" cm="1">
        <f t="array" ref="HN67">IF(SUM(IF($J67:$X67=TRANSPOSE('Capacity Backing (Hide)2'!BY$203:BY$217),1,0))&gt;0,1,0)</f>
        <v>0</v>
      </c>
      <c r="HO67" cm="1">
        <f t="array" ref="HO67">IF(SUM(IF($J67:$X67=TRANSPOSE('Capacity Backing (Hide)2'!BZ$203:BZ$217),1,0))&gt;0,1,0)</f>
        <v>0</v>
      </c>
      <c r="HP67" cm="1">
        <f t="array" ref="HP67">IF(SUM(IF($J67:$X67=TRANSPOSE('Capacity Backing (Hide)2'!CA$203:CA$217),1,0))&gt;0,1,0)</f>
        <v>0</v>
      </c>
      <c r="HQ67" cm="1">
        <f t="array" ref="HQ67">IF(SUM(IF($J67:$X67=TRANSPOSE('Capacity Backing (Hide)2'!CB$203:CB$217),1,0))&gt;0,1,0)</f>
        <v>0</v>
      </c>
      <c r="HR67" cm="1">
        <f t="array" ref="HR67">IF(SUM(IF($J67:$X67=TRANSPOSE('Capacity Backing (Hide)2'!CC$203:CC$217),1,0))&gt;0,1,0)</f>
        <v>0</v>
      </c>
      <c r="HS67" cm="1">
        <f t="array" ref="HS67">IF(SUM(IF($J67:$X67=TRANSPOSE('Capacity Backing (Hide)2'!CD$203:CD$217),1,0))&gt;0,1,0)</f>
        <v>0</v>
      </c>
      <c r="HT67" cm="1">
        <f t="array" ref="HT67">IF(SUM(IF($J67:$X67=TRANSPOSE('Capacity Backing (Hide)2'!CE$203:CE$217),1,0))&gt;0,1,0)</f>
        <v>0</v>
      </c>
      <c r="HU67" cm="1">
        <f t="array" ref="HU67">IF(SUM(IF($J67:$X67=TRANSPOSE('Capacity Backing (Hide)2'!CF$203:CF$217),1,0))&gt;0,1,0)</f>
        <v>0</v>
      </c>
      <c r="HV67" cm="1">
        <f t="array" ref="HV67">IF(SUM(IF($J67:$X67=TRANSPOSE('Capacity Backing (Hide)2'!CG$203:CG$217),1,0))&gt;0,1,0)</f>
        <v>0</v>
      </c>
      <c r="HW67" cm="1">
        <f t="array" ref="HW67">IF(SUM(IF($J67:$X67=TRANSPOSE('Capacity Backing (Hide)2'!CH$203:CH$217),1,0))&gt;0,1,0)</f>
        <v>0</v>
      </c>
      <c r="HX67" cm="1">
        <f t="array" ref="HX67">IF(SUM(IF($J67:$X67=TRANSPOSE('Capacity Backing (Hide)2'!CI$203:CI$217),1,0))&gt;0,1,0)</f>
        <v>0</v>
      </c>
      <c r="HY67" cm="1">
        <f t="array" ref="HY67">IF(SUM(IF($J67:$X67=TRANSPOSE('Capacity Backing (Hide)2'!CJ$203:CJ$217),1,0))&gt;0,1,0)</f>
        <v>0</v>
      </c>
      <c r="HZ67" cm="1">
        <f t="array" ref="HZ67">IF(SUM(IF($J67:$X67=TRANSPOSE('Capacity Backing (Hide)2'!CK$203:CK$217),1,0))&gt;0,1,0)</f>
        <v>0</v>
      </c>
      <c r="IA67" cm="1">
        <f t="array" ref="IA67">IF(SUM(IF($J67:$X67=TRANSPOSE('Capacity Backing (Hide)2'!CL$203:CL$217),1,0))&gt;0,1,0)</f>
        <v>0</v>
      </c>
      <c r="IB67" cm="1">
        <f t="array" ref="IB67">IF(SUM(IF($J67:$X67=TRANSPOSE('Capacity Backing (Hide)2'!CM$203:CM$217),1,0))&gt;0,1,0)</f>
        <v>0</v>
      </c>
      <c r="IC67" cm="1">
        <f t="array" ref="IC67">IF(SUM(IF($J67:$X67=TRANSPOSE('Capacity Backing (Hide)2'!CN$203:CN$217),1,0))&gt;0,1,0)</f>
        <v>0</v>
      </c>
      <c r="ID67" cm="1">
        <f t="array" ref="ID67">IF(SUM(IF($J67:$X67=TRANSPOSE('Capacity Backing (Hide)2'!CO$203:CO$217),1,0))&gt;0,1,0)</f>
        <v>0</v>
      </c>
      <c r="IE67" cm="1">
        <f t="array" ref="IE67">IF(SUM(IF($J67:$X67=TRANSPOSE('Capacity Backing (Hide)2'!CP$203:CP$217),1,0))&gt;0,1,0)</f>
        <v>0</v>
      </c>
      <c r="IF67" cm="1">
        <f t="array" ref="IF67">IF(SUM(IF($J67:$X67=TRANSPOSE('Capacity Backing (Hide)2'!CQ$203:CQ$217),1,0))&gt;0,1,0)</f>
        <v>0</v>
      </c>
      <c r="IG67" cm="1">
        <f t="array" ref="IG67">IF(SUM(IF($J67:$X67=TRANSPOSE('Capacity Backing (Hide)2'!CR$203:CR$217),1,0))&gt;0,1,0)</f>
        <v>0</v>
      </c>
      <c r="IH67" cm="1">
        <f t="array" ref="IH67">IF(SUM(IF($J67:$X67=TRANSPOSE('Capacity Backing (Hide)2'!CS$203:CS$217),1,0))&gt;0,1,0)</f>
        <v>0</v>
      </c>
      <c r="II67" cm="1">
        <f t="array" ref="II67">IF(SUM(IF($J67:$X67=TRANSPOSE('Capacity Backing (Hide)2'!CT$203:CT$217),1,0))&gt;0,1,0)</f>
        <v>0</v>
      </c>
      <c r="IJ67" cm="1">
        <f t="array" ref="IJ67">IF(SUM(IF($J67:$X67=TRANSPOSE('Capacity Backing (Hide)2'!CU$203:CU$217),1,0))&gt;0,1,0)</f>
        <v>0</v>
      </c>
      <c r="IK67" cm="1">
        <f t="array" ref="IK67">IF(SUM(IF($J67:$X67=TRANSPOSE('Capacity Backing (Hide)2'!CV$203:CV$217),1,0))&gt;0,1,0)</f>
        <v>0</v>
      </c>
      <c r="IL67" cm="1">
        <f t="array" ref="IL67">IF(SUM(IF($J67:$X67=TRANSPOSE('Capacity Backing (Hide)2'!CW$203:CW$217),1,0))&gt;0,1,0)</f>
        <v>0</v>
      </c>
      <c r="IO67" s="184">
        <v>0</v>
      </c>
      <c r="IP67" s="184">
        <v>0</v>
      </c>
      <c r="IQ67" s="184">
        <v>0</v>
      </c>
      <c r="IR67" s="184">
        <v>0</v>
      </c>
      <c r="IS67" s="184">
        <v>0</v>
      </c>
      <c r="IT67" s="184">
        <v>0</v>
      </c>
      <c r="IU67" s="184">
        <v>0</v>
      </c>
      <c r="IV67" s="184">
        <v>0</v>
      </c>
      <c r="IW67" s="184">
        <v>0</v>
      </c>
      <c r="IX67" s="184">
        <v>0</v>
      </c>
      <c r="IY67" s="184">
        <v>0</v>
      </c>
      <c r="IZ67" s="184">
        <v>0</v>
      </c>
      <c r="JA67" s="184">
        <v>0</v>
      </c>
      <c r="JB67" s="184">
        <v>0</v>
      </c>
      <c r="JC67" s="184">
        <v>0</v>
      </c>
      <c r="JD67" s="184">
        <v>0</v>
      </c>
      <c r="JE67" s="184">
        <v>0</v>
      </c>
      <c r="JF67" s="184">
        <v>0</v>
      </c>
      <c r="JG67" s="184">
        <v>0</v>
      </c>
      <c r="JH67" s="184">
        <v>0</v>
      </c>
      <c r="JI67" s="184">
        <v>0</v>
      </c>
      <c r="JJ67" s="184">
        <v>0</v>
      </c>
      <c r="JK67" s="184">
        <v>0</v>
      </c>
      <c r="JL67" s="184">
        <v>0</v>
      </c>
      <c r="JM67" s="184">
        <v>0</v>
      </c>
      <c r="JN67" s="184">
        <v>0</v>
      </c>
      <c r="JO67" s="184">
        <v>0</v>
      </c>
      <c r="JP67" s="184">
        <v>0</v>
      </c>
      <c r="JQ67" s="184">
        <v>0</v>
      </c>
      <c r="JR67" s="184">
        <v>0</v>
      </c>
      <c r="JS67" s="184">
        <v>0</v>
      </c>
      <c r="JT67" s="184">
        <v>0</v>
      </c>
      <c r="JU67" s="184">
        <v>0</v>
      </c>
      <c r="JV67" s="184">
        <v>0</v>
      </c>
      <c r="JW67" s="184">
        <v>0</v>
      </c>
      <c r="JX67" s="184">
        <v>0</v>
      </c>
      <c r="JY67" s="184">
        <v>0</v>
      </c>
      <c r="JZ67" s="184">
        <v>0</v>
      </c>
      <c r="KA67" s="184">
        <v>0</v>
      </c>
      <c r="KB67" s="184">
        <v>0</v>
      </c>
      <c r="KC67" s="184">
        <v>0</v>
      </c>
      <c r="KD67" s="184">
        <v>0</v>
      </c>
      <c r="KE67" s="184">
        <v>0</v>
      </c>
      <c r="KF67" s="184">
        <v>0</v>
      </c>
      <c r="KG67" s="184">
        <v>0</v>
      </c>
      <c r="KH67" s="184">
        <v>0</v>
      </c>
      <c r="KI67" s="184">
        <v>0</v>
      </c>
      <c r="KJ67" s="184">
        <v>0</v>
      </c>
      <c r="KK67" s="184">
        <v>0</v>
      </c>
      <c r="KL67" s="184">
        <v>0</v>
      </c>
      <c r="KM67" s="184">
        <v>0</v>
      </c>
      <c r="KN67" s="184">
        <v>0</v>
      </c>
      <c r="KO67" s="184">
        <v>0</v>
      </c>
      <c r="KP67" s="184">
        <v>0</v>
      </c>
      <c r="KQ67" s="184">
        <v>0</v>
      </c>
      <c r="KR67" s="184">
        <v>0</v>
      </c>
      <c r="KS67" s="184">
        <v>0</v>
      </c>
      <c r="KT67" s="184">
        <v>0</v>
      </c>
      <c r="KU67" s="184">
        <v>0</v>
      </c>
      <c r="KV67" s="184">
        <v>0</v>
      </c>
      <c r="KW67" s="184">
        <v>0</v>
      </c>
      <c r="KX67" s="184">
        <v>0</v>
      </c>
      <c r="KY67" s="184">
        <v>0</v>
      </c>
      <c r="KZ67" s="184">
        <v>0</v>
      </c>
      <c r="LA67" s="184">
        <v>0</v>
      </c>
      <c r="LB67" s="184">
        <v>0</v>
      </c>
      <c r="LC67" s="184">
        <v>0</v>
      </c>
      <c r="LD67" s="184">
        <v>0</v>
      </c>
      <c r="LE67" s="184">
        <v>0</v>
      </c>
      <c r="LF67" s="184">
        <v>0</v>
      </c>
      <c r="LG67" s="184">
        <v>0</v>
      </c>
      <c r="LH67" s="184">
        <v>0</v>
      </c>
      <c r="LI67" s="184">
        <v>0</v>
      </c>
      <c r="LJ67" s="184">
        <v>0</v>
      </c>
      <c r="LK67" s="184">
        <v>0</v>
      </c>
      <c r="LL67" s="184">
        <v>0</v>
      </c>
      <c r="LM67" s="184">
        <v>0</v>
      </c>
      <c r="LN67" s="184">
        <v>0</v>
      </c>
      <c r="LO67" s="184">
        <v>0</v>
      </c>
      <c r="LP67" s="184">
        <v>0</v>
      </c>
      <c r="LQ67" s="184">
        <v>0</v>
      </c>
      <c r="LR67" s="184">
        <v>0</v>
      </c>
      <c r="LS67" s="184">
        <v>0</v>
      </c>
      <c r="LT67" s="184">
        <v>0</v>
      </c>
      <c r="LU67" s="184">
        <v>0</v>
      </c>
      <c r="LV67" s="184">
        <v>0</v>
      </c>
      <c r="LW67" s="184">
        <v>0</v>
      </c>
      <c r="LX67" s="184">
        <v>0</v>
      </c>
      <c r="LY67" s="184">
        <v>0</v>
      </c>
      <c r="LZ67" s="184">
        <v>0</v>
      </c>
      <c r="MA67" s="184">
        <v>0</v>
      </c>
      <c r="MB67" s="184">
        <v>0</v>
      </c>
      <c r="MC67" s="184">
        <v>0</v>
      </c>
      <c r="MD67" s="184">
        <v>0</v>
      </c>
      <c r="ME67" s="184">
        <v>0</v>
      </c>
      <c r="MF67" s="184">
        <v>0</v>
      </c>
      <c r="MG67" s="184">
        <v>0</v>
      </c>
      <c r="MH67" s="184">
        <v>0</v>
      </c>
      <c r="MI67" s="184">
        <v>0</v>
      </c>
      <c r="MJ67" s="184">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J67" cm="1">
        <f t="array" ref="QJ67">SUM(IF('Capacity Summary'!H$36:H$135="X",1,0)*TRANSPOSE('CR Backing (Hide)'!$IO67:$MJ67)*IF('Clinical resources'!ZQ70="X",1,0))</f>
        <v>0</v>
      </c>
      <c r="QK67" cm="1">
        <f t="array" ref="QK67">SUM(IF('Capacity Summary'!I$36:I$135="X",1,0)*TRANSPOSE('CR Backing (Hide)'!$IO67:$MJ67)*IF('Clinical resources'!ZR70="X",1,0))</f>
        <v>0</v>
      </c>
      <c r="QL67" cm="1">
        <f t="array" ref="QL67">SUM(IF('Capacity Summary'!J$36:J$135="X",1,0)*TRANSPOSE('CR Backing (Hide)'!$IO67:$MJ67)*IF('Clinical resources'!ZS70="X",1,0))</f>
        <v>0</v>
      </c>
      <c r="QM67" cm="1">
        <f t="array" ref="QM67">SUM(IF('Capacity Summary'!K$36:K$135="X",1,0)*TRANSPOSE('CR Backing (Hide)'!$IO67:$MJ67)*IF('Clinical resources'!ZT70="X",1,0))</f>
        <v>0</v>
      </c>
      <c r="QN67" cm="1">
        <f t="array" ref="QN67">SUM(IF('Capacity Summary'!L$36:L$135="X",1,0)*TRANSPOSE('CR Backing (Hide)'!$IO67:$MJ67)*IF('Clinical resources'!ZU70="X",1,0))</f>
        <v>0</v>
      </c>
      <c r="QO67" cm="1">
        <f t="array" ref="QO67">SUM(IF('Capacity Summary'!M$36:M$135="X",1,0)*TRANSPOSE('CR Backing (Hide)'!$IO67:$MJ67)*IF('Clinical resources'!ZV70="X",1,0))</f>
        <v>0</v>
      </c>
      <c r="QP67" cm="1">
        <f t="array" ref="QP67">SUM(IF('Capacity Summary'!N$36:N$135="X",1,0)*TRANSPOSE('CR Backing (Hide)'!$IO67:$MJ67)*IF('Clinical resources'!ZW70="X",1,0))</f>
        <v>0</v>
      </c>
      <c r="QQ67" cm="1">
        <f t="array" ref="QQ67">SUM(IF('Capacity Summary'!O$36:O$135="X",1,0)*TRANSPOSE('CR Backing (Hide)'!$IO67:$MJ67)*IF('Clinical resources'!ZX70="X",1,0))</f>
        <v>0</v>
      </c>
      <c r="QR67" cm="1">
        <f t="array" ref="QR67">SUM(IF('Capacity Summary'!P$36:P$135="X",1,0)*TRANSPOSE('CR Backing (Hide)'!$IO67:$MJ67)*IF('Clinical resources'!ZY70="X",1,0))</f>
        <v>0</v>
      </c>
      <c r="QS67" cm="1">
        <f t="array" ref="QS67">SUM(IF('Capacity Summary'!Q$36:Q$135="X",1,0)*TRANSPOSE('CR Backing (Hide)'!$IO67:$MJ67)*IF('Clinical resources'!ZZ70="X",1,0))</f>
        <v>0</v>
      </c>
      <c r="QT67" cm="1">
        <f t="array" ref="QT67">SUM(IF('Capacity Summary'!R$36:R$135="X",1,0)*TRANSPOSE('CR Backing (Hide)'!$IO67:$MJ67)*IF('Clinical resources'!AAA70="X",1,0))</f>
        <v>0</v>
      </c>
      <c r="QU67" cm="1">
        <f t="array" ref="QU67">SUM(IF('Capacity Summary'!S$36:S$135="X",1,0)*TRANSPOSE('CR Backing (Hide)'!$IO67:$MJ67)*IF('Clinical resources'!AAB70="X",1,0))</f>
        <v>0</v>
      </c>
      <c r="QV67" cm="1">
        <f t="array" ref="QV67">SUM(IF('Capacity Summary'!T$36:T$135="X",1,0)*TRANSPOSE('CR Backing (Hide)'!$IO67:$MJ67)*IF('Clinical resources'!AAC70="X",1,0))</f>
        <v>0</v>
      </c>
      <c r="QW67" cm="1">
        <f t="array" ref="QW67">SUM(IF('Capacity Summary'!U$36:U$135="X",1,0)*TRANSPOSE('CR Backing (Hide)'!$IO67:$MJ67)*IF('Clinical resources'!AAD70="X",1,0))</f>
        <v>0</v>
      </c>
      <c r="QX67" cm="1">
        <f t="array" ref="QX67">SUM(IF('Capacity Summary'!V$36:V$135="X",1,0)*TRANSPOSE('CR Backing (Hide)'!$IO67:$MJ67)*IF('Clinical resources'!AAE70="X",1,0))</f>
        <v>0</v>
      </c>
      <c r="QY67" cm="1">
        <f t="array" ref="QY67">SUM(IF('Capacity Summary'!W$36:W$135="X",1,0)*TRANSPOSE('CR Backing (Hide)'!$IO67:$MJ67)*IF('Clinical resources'!AAF70="X",1,0))</f>
        <v>0</v>
      </c>
      <c r="QZ67" cm="1">
        <f t="array" ref="QZ67">SUM(IF('Capacity Summary'!X$36:X$135="X",1,0)*TRANSPOSE('CR Backing (Hide)'!$IO67:$MJ67)*IF('Clinical resources'!AAG70="X",1,0))</f>
        <v>0</v>
      </c>
      <c r="RA67" cm="1">
        <f t="array" ref="RA67">SUM(IF('Capacity Summary'!Y$36:Y$135="X",1,0)*TRANSPOSE('CR Backing (Hide)'!$IO67:$MJ67)*IF('Clinical resources'!AAH70="X",1,0))</f>
        <v>0</v>
      </c>
      <c r="RB67" cm="1">
        <f t="array" ref="RB67">SUM(IF('Capacity Summary'!Z$36:Z$135="X",1,0)*TRANSPOSE('CR Backing (Hide)'!$IO67:$MJ67)*IF('Clinical resources'!AAI70="X",1,0))</f>
        <v>0</v>
      </c>
      <c r="RC67" cm="1">
        <f t="array" ref="RC67">SUM(IF('Capacity Summary'!AA$36:AA$135="X",1,0)*TRANSPOSE('CR Backing (Hide)'!$IO67:$MJ67)*IF('Clinical resources'!AAJ70="X",1,0))</f>
        <v>0</v>
      </c>
      <c r="RD67" cm="1">
        <f t="array" ref="RD67">SUM(IF('Capacity Summary'!AB$36:AB$135="X",1,0)*TRANSPOSE('CR Backing (Hide)'!$IO67:$MJ67)*IF('Clinical resources'!AAK70="X",1,0))</f>
        <v>0</v>
      </c>
      <c r="RE67" cm="1">
        <f t="array" ref="RE67">SUM(IF('Capacity Summary'!AC$36:AC$135="X",1,0)*TRANSPOSE('CR Backing (Hide)'!$IO67:$MJ67)*IF('Clinical resources'!AAL70="X",1,0))</f>
        <v>0</v>
      </c>
      <c r="RF67" cm="1">
        <f t="array" ref="RF67">SUM(IF('Capacity Summary'!AD$36:AD$135="X",1,0)*TRANSPOSE('CR Backing (Hide)'!$IO67:$MJ67)*IF('Clinical resources'!AAM70="X",1,0))</f>
        <v>0</v>
      </c>
      <c r="RG67" cm="1">
        <f t="array" ref="RG67">SUM(IF('Capacity Summary'!AE$36:AE$135="X",1,0)*TRANSPOSE('CR Backing (Hide)'!$IO67:$MJ67)*IF('Clinical resources'!AAN70="X",1,0))</f>
        <v>0</v>
      </c>
      <c r="RH67" cm="1">
        <f t="array" ref="RH67">SUM(IF('Capacity Summary'!AF$36:AF$135="X",1,0)*TRANSPOSE('CR Backing (Hide)'!$IO67:$MJ67)*IF('Clinical resources'!AAO70="X",1,0))</f>
        <v>0</v>
      </c>
      <c r="RI67" cm="1">
        <f t="array" ref="RI67">SUM(IF('Capacity Summary'!AG$36:AG$135="X",1,0)*TRANSPOSE('CR Backing (Hide)'!$IO67:$MJ67)*IF('Clinical resources'!AAP70="X",1,0))</f>
        <v>0</v>
      </c>
      <c r="RJ67" cm="1">
        <f t="array" ref="RJ67">SUM(IF('Capacity Summary'!AH$36:AH$135="X",1,0)*TRANSPOSE('CR Backing (Hide)'!$IO67:$MJ67)*IF('Clinical resources'!AAQ70="X",1,0))</f>
        <v>0</v>
      </c>
      <c r="RK67" cm="1">
        <f t="array" ref="RK67">SUM(IF('Capacity Summary'!AI$36:AI$135="X",1,0)*TRANSPOSE('CR Backing (Hide)'!$IO67:$MJ67)*IF('Clinical resources'!AAR70="X",1,0))</f>
        <v>0</v>
      </c>
      <c r="RL67" cm="1">
        <f t="array" ref="RL67">SUM(IF('Capacity Summary'!AJ$36:AJ$135="X",1,0)*TRANSPOSE('CR Backing (Hide)'!$IO67:$MJ67)*IF('Clinical resources'!AAS70="X",1,0))</f>
        <v>0</v>
      </c>
      <c r="RM67" cm="1">
        <f t="array" ref="RM67">SUM(IF('Capacity Summary'!AK$36:AK$135="X",1,0)*TRANSPOSE('CR Backing (Hide)'!$IO67:$MJ67)*IF('Clinical resources'!AAT70="X",1,0))</f>
        <v>0</v>
      </c>
      <c r="RN67" cm="1">
        <f t="array" ref="RN67">SUM(IF('Capacity Summary'!AL$36:AL$135="X",1,0)*TRANSPOSE('CR Backing (Hide)'!$IO67:$MJ67)*IF('Clinical resources'!AAU70="X",1,0))</f>
        <v>0</v>
      </c>
      <c r="RO67" cm="1">
        <f t="array" ref="RO67">SUM(IF('Capacity Summary'!AM$36:AM$135="X",1,0)*TRANSPOSE('CR Backing (Hide)'!$IO67:$MJ67)*IF('Clinical resources'!AAV70="X",1,0))</f>
        <v>0</v>
      </c>
      <c r="RP67" cm="1">
        <f t="array" ref="RP67">SUM(IF('Capacity Summary'!AN$36:AN$135="X",1,0)*TRANSPOSE('CR Backing (Hide)'!$IO67:$MJ67)*IF('Clinical resources'!AAW70="X",1,0))</f>
        <v>0</v>
      </c>
      <c r="RQ67" cm="1">
        <f t="array" ref="RQ67">SUM(IF('Capacity Summary'!AO$36:AO$135="X",1,0)*TRANSPOSE('CR Backing (Hide)'!$IO67:$MJ67)*IF('Clinical resources'!AAX70="X",1,0))</f>
        <v>0</v>
      </c>
      <c r="RR67" cm="1">
        <f t="array" ref="RR67">SUM(IF('Capacity Summary'!AP$36:AP$135="X",1,0)*TRANSPOSE('CR Backing (Hide)'!$IO67:$MJ67)*IF('Clinical resources'!AAY70="X",1,0))</f>
        <v>0</v>
      </c>
      <c r="RS67" cm="1">
        <f t="array" ref="RS67">SUM(IF('Capacity Summary'!AQ$36:AQ$135="X",1,0)*TRANSPOSE('CR Backing (Hide)'!$IO67:$MJ67)*IF('Clinical resources'!AAZ70="X",1,0))</f>
        <v>0</v>
      </c>
      <c r="RT67" cm="1">
        <f t="array" ref="RT67">SUM(IF('Capacity Summary'!AR$36:AR$135="X",1,0)*TRANSPOSE('CR Backing (Hide)'!$IO67:$MJ67)*IF('Clinical resources'!ABA70="X",1,0))</f>
        <v>0</v>
      </c>
      <c r="RU67" cm="1">
        <f t="array" ref="RU67">SUM(IF('Capacity Summary'!AS$36:AS$135="X",1,0)*TRANSPOSE('CR Backing (Hide)'!$IO67:$MJ67)*IF('Clinical resources'!ABB70="X",1,0))</f>
        <v>0</v>
      </c>
      <c r="RV67" cm="1">
        <f t="array" ref="RV67">SUM(IF('Capacity Summary'!AT$36:AT$135="X",1,0)*TRANSPOSE('CR Backing (Hide)'!$IO67:$MJ67)*IF('Clinical resources'!ABC70="X",1,0))</f>
        <v>0</v>
      </c>
      <c r="RW67" cm="1">
        <f t="array" ref="RW67">SUM(IF('Capacity Summary'!AU$36:AU$135="X",1,0)*TRANSPOSE('CR Backing (Hide)'!$IO67:$MJ67)*IF('Clinical resources'!ABD70="X",1,0))</f>
        <v>0</v>
      </c>
      <c r="RX67" cm="1">
        <f t="array" ref="RX67">SUM(IF('Capacity Summary'!AV$36:AV$135="X",1,0)*TRANSPOSE('CR Backing (Hide)'!$IO67:$MJ67)*IF('Clinical resources'!ABE70="X",1,0))</f>
        <v>0</v>
      </c>
      <c r="RY67" cm="1">
        <f t="array" ref="RY67">SUM(IF('Capacity Summary'!AW$36:AW$135="X",1,0)*TRANSPOSE('CR Backing (Hide)'!$IO67:$MJ67)*IF('Clinical resources'!ABF70="X",1,0))</f>
        <v>0</v>
      </c>
      <c r="RZ67" cm="1">
        <f t="array" ref="RZ67">SUM(IF('Capacity Summary'!AX$36:AX$135="X",1,0)*TRANSPOSE('CR Backing (Hide)'!$IO67:$MJ67)*IF('Clinical resources'!ABG70="X",1,0))</f>
        <v>0</v>
      </c>
      <c r="SA67" cm="1">
        <f t="array" ref="SA67">SUM(IF('Capacity Summary'!AY$36:AY$135="X",1,0)*TRANSPOSE('CR Backing (Hide)'!$IO67:$MJ67)*IF('Clinical resources'!ABH70="X",1,0))</f>
        <v>0</v>
      </c>
      <c r="SB67" cm="1">
        <f t="array" ref="SB67">SUM(IF('Capacity Summary'!AZ$36:AZ$135="X",1,0)*TRANSPOSE('CR Backing (Hide)'!$IO67:$MJ67)*IF('Clinical resources'!ABI70="X",1,0))</f>
        <v>0</v>
      </c>
      <c r="SC67" cm="1">
        <f t="array" ref="SC67">SUM(IF('Capacity Summary'!BA$36:BA$135="X",1,0)*TRANSPOSE('CR Backing (Hide)'!$IO67:$MJ67)*IF('Clinical resources'!ABJ70="X",1,0))</f>
        <v>0</v>
      </c>
      <c r="SD67" cm="1">
        <f t="array" ref="SD67">SUM(IF('Capacity Summary'!BB$36:BB$135="X",1,0)*TRANSPOSE('CR Backing (Hide)'!$IO67:$MJ67)*IF('Clinical resources'!ABK70="X",1,0))</f>
        <v>0</v>
      </c>
      <c r="SE67" cm="1">
        <f t="array" ref="SE67">SUM(IF('Capacity Summary'!BC$36:BC$135="X",1,0)*TRANSPOSE('CR Backing (Hide)'!$IO67:$MJ67)*IF('Clinical resources'!ABL70="X",1,0))</f>
        <v>0</v>
      </c>
      <c r="SF67" cm="1">
        <f t="array" ref="SF67">SUM(IF('Capacity Summary'!BD$36:BD$135="X",1,0)*TRANSPOSE('CR Backing (Hide)'!$IO67:$MJ67)*IF('Clinical resources'!ABM70="X",1,0))</f>
        <v>0</v>
      </c>
      <c r="SG67" cm="1">
        <f t="array" ref="SG67">SUM(IF('Capacity Summary'!BE$36:BE$135="X",1,0)*TRANSPOSE('CR Backing (Hide)'!$IO67:$MJ67)*IF('Clinical resources'!ABN70="X",1,0))</f>
        <v>0</v>
      </c>
      <c r="SH67" cm="1">
        <f t="array" ref="SH67">SUM(IF('Capacity Summary'!BF$36:BF$135="X",1,0)*TRANSPOSE('CR Backing (Hide)'!$IO67:$MJ67)*IF('Clinical resources'!ABO70="X",1,0))</f>
        <v>0</v>
      </c>
      <c r="SI67" cm="1">
        <f t="array" ref="SI67">SUM(IF('Capacity Summary'!BG$36:BG$135="X",1,0)*TRANSPOSE('CR Backing (Hide)'!$IO67:$MJ67)*IF('Clinical resources'!ABP70="X",1,0))</f>
        <v>0</v>
      </c>
      <c r="SK67" cm="1">
        <f t="array" ref="SK67">SUM(IF('Capacity Summary'!H$139:H$238="X",1,0)*TRANSPOSE('CR Backing (Hide)'!$MM67:$QH67))</f>
        <v>0</v>
      </c>
      <c r="SL67" cm="1">
        <f t="array" ref="SL67">SUM(IF('Capacity Summary'!I$139:I$238="X",1,0)*TRANSPOSE('CR Backing (Hide)'!$MM67:$QH67))</f>
        <v>0</v>
      </c>
      <c r="SM67" cm="1">
        <f t="array" ref="SM67">SUM(IF('Capacity Summary'!J$139:J$238="X",1,0)*TRANSPOSE('CR Backing (Hide)'!$MM67:$QH67))</f>
        <v>0</v>
      </c>
      <c r="SN67" cm="1">
        <f t="array" ref="SN67">SUM(IF('Capacity Summary'!K$139:K$238="X",1,0)*TRANSPOSE('CR Backing (Hide)'!$MM67:$QH67))</f>
        <v>0</v>
      </c>
      <c r="SO67" cm="1">
        <f t="array" ref="SO67">SUM(IF('Capacity Summary'!L$139:L$238="X",1,0)*TRANSPOSE('CR Backing (Hide)'!$MM67:$QH67))</f>
        <v>0</v>
      </c>
      <c r="SP67" cm="1">
        <f t="array" ref="SP67">SUM(IF('Capacity Summary'!M$139:M$238="X",1,0)*TRANSPOSE('CR Backing (Hide)'!$MM67:$QH67))</f>
        <v>0</v>
      </c>
      <c r="SQ67" cm="1">
        <f t="array" ref="SQ67">SUM(IF('Capacity Summary'!N$139:N$238="X",1,0)*TRANSPOSE('CR Backing (Hide)'!$MM67:$QH67))</f>
        <v>0</v>
      </c>
      <c r="SR67" cm="1">
        <f t="array" ref="SR67">SUM(IF('Capacity Summary'!O$139:O$238="X",1,0)*TRANSPOSE('CR Backing (Hide)'!$MM67:$QH67))</f>
        <v>0</v>
      </c>
      <c r="SS67" cm="1">
        <f t="array" ref="SS67">SUM(IF('Capacity Summary'!P$139:P$238="X",1,0)*TRANSPOSE('CR Backing (Hide)'!$MM67:$QH67))</f>
        <v>0</v>
      </c>
      <c r="ST67" cm="1">
        <f t="array" ref="ST67">SUM(IF('Capacity Summary'!Q$139:Q$238="X",1,0)*TRANSPOSE('CR Backing (Hide)'!$MM67:$QH67))</f>
        <v>0</v>
      </c>
      <c r="SU67" cm="1">
        <f t="array" ref="SU67">SUM(IF('Capacity Summary'!R$139:R$238="X",1,0)*TRANSPOSE('CR Backing (Hide)'!$MM67:$QH67))</f>
        <v>0</v>
      </c>
      <c r="SV67" cm="1">
        <f t="array" ref="SV67">SUM(IF('Capacity Summary'!S$139:S$238="X",1,0)*TRANSPOSE('CR Backing (Hide)'!$MM67:$QH67))</f>
        <v>0</v>
      </c>
      <c r="SW67" cm="1">
        <f t="array" ref="SW67">SUM(IF('Capacity Summary'!T$139:T$238="X",1,0)*TRANSPOSE('CR Backing (Hide)'!$MM67:$QH67))</f>
        <v>0</v>
      </c>
      <c r="SX67" cm="1">
        <f t="array" ref="SX67">SUM(IF('Capacity Summary'!U$139:U$238="X",1,0)*TRANSPOSE('CR Backing (Hide)'!$MM67:$QH67))</f>
        <v>0</v>
      </c>
      <c r="SY67" cm="1">
        <f t="array" ref="SY67">SUM(IF('Capacity Summary'!V$139:V$238="X",1,0)*TRANSPOSE('CR Backing (Hide)'!$MM67:$QH67))</f>
        <v>0</v>
      </c>
      <c r="SZ67" cm="1">
        <f t="array" ref="SZ67">SUM(IF('Capacity Summary'!W$139:W$238="X",1,0)*TRANSPOSE('CR Backing (Hide)'!$MM67:$QH67))</f>
        <v>0</v>
      </c>
      <c r="TA67" cm="1">
        <f t="array" ref="TA67">SUM(IF('Capacity Summary'!X$139:X$238="X",1,0)*TRANSPOSE('CR Backing (Hide)'!$MM67:$QH67))</f>
        <v>0</v>
      </c>
      <c r="TB67" cm="1">
        <f t="array" ref="TB67">SUM(IF('Capacity Summary'!Y$139:Y$238="X",1,0)*TRANSPOSE('CR Backing (Hide)'!$MM67:$QH67))</f>
        <v>0</v>
      </c>
      <c r="TC67" cm="1">
        <f t="array" ref="TC67">SUM(IF('Capacity Summary'!Z$139:Z$238="X",1,0)*TRANSPOSE('CR Backing (Hide)'!$MM67:$QH67))</f>
        <v>0</v>
      </c>
      <c r="TD67" cm="1">
        <f t="array" ref="TD67">SUM(IF('Capacity Summary'!AA$139:AA$238="X",1,0)*TRANSPOSE('CR Backing (Hide)'!$MM67:$QH67))</f>
        <v>0</v>
      </c>
      <c r="TE67" cm="1">
        <f t="array" ref="TE67">SUM(IF('Capacity Summary'!AB$139:AB$238="X",1,0)*TRANSPOSE('CR Backing (Hide)'!$MM67:$QH67))</f>
        <v>0</v>
      </c>
      <c r="TF67" cm="1">
        <f t="array" ref="TF67">SUM(IF('Capacity Summary'!AC$139:AC$238="X",1,0)*TRANSPOSE('CR Backing (Hide)'!$MM67:$QH67))</f>
        <v>0</v>
      </c>
      <c r="TG67" cm="1">
        <f t="array" ref="TG67">SUM(IF('Capacity Summary'!AD$139:AD$238="X",1,0)*TRANSPOSE('CR Backing (Hide)'!$MM67:$QH67))</f>
        <v>0</v>
      </c>
      <c r="TH67" cm="1">
        <f t="array" ref="TH67">SUM(IF('Capacity Summary'!AE$139:AE$238="X",1,0)*TRANSPOSE('CR Backing (Hide)'!$MM67:$QH67))</f>
        <v>0</v>
      </c>
      <c r="TI67" cm="1">
        <f t="array" ref="TI67">SUM(IF('Capacity Summary'!AF$139:AF$238="X",1,0)*TRANSPOSE('CR Backing (Hide)'!$MM67:$QH67))</f>
        <v>0</v>
      </c>
      <c r="TJ67" cm="1">
        <f t="array" ref="TJ67">SUM(IF('Capacity Summary'!AG$139:AG$238="X",1,0)*TRANSPOSE('CR Backing (Hide)'!$MM67:$QH67))</f>
        <v>0</v>
      </c>
      <c r="TK67" cm="1">
        <f t="array" ref="TK67">SUM(IF('Capacity Summary'!AH$139:AH$238="X",1,0)*TRANSPOSE('CR Backing (Hide)'!$MM67:$QH67))</f>
        <v>0</v>
      </c>
      <c r="TL67" cm="1">
        <f t="array" ref="TL67">SUM(IF('Capacity Summary'!AI$139:AI$238="X",1,0)*TRANSPOSE('CR Backing (Hide)'!$MM67:$QH67))</f>
        <v>0</v>
      </c>
      <c r="TM67" cm="1">
        <f t="array" ref="TM67">SUM(IF('Capacity Summary'!AJ$139:AJ$238="X",1,0)*TRANSPOSE('CR Backing (Hide)'!$MM67:$QH67))</f>
        <v>0</v>
      </c>
      <c r="TN67" cm="1">
        <f t="array" ref="TN67">SUM(IF('Capacity Summary'!AK$139:AK$238="X",1,0)*TRANSPOSE('CR Backing (Hide)'!$MM67:$QH67))</f>
        <v>0</v>
      </c>
      <c r="TO67" cm="1">
        <f t="array" ref="TO67">SUM(IF('Capacity Summary'!AL$139:AL$238="X",1,0)*TRANSPOSE('CR Backing (Hide)'!$MM67:$QH67))</f>
        <v>0</v>
      </c>
      <c r="TP67" cm="1">
        <f t="array" ref="TP67">SUM(IF('Capacity Summary'!AM$139:AM$238="X",1,0)*TRANSPOSE('CR Backing (Hide)'!$MM67:$QH67))</f>
        <v>0</v>
      </c>
      <c r="TQ67" cm="1">
        <f t="array" ref="TQ67">SUM(IF('Capacity Summary'!AN$139:AN$238="X",1,0)*TRANSPOSE('CR Backing (Hide)'!$MM67:$QH67))</f>
        <v>0</v>
      </c>
      <c r="TR67" cm="1">
        <f t="array" ref="TR67">SUM(IF('Capacity Summary'!AO$139:AO$238="X",1,0)*TRANSPOSE('CR Backing (Hide)'!$MM67:$QH67))</f>
        <v>0</v>
      </c>
      <c r="TS67" cm="1">
        <f t="array" ref="TS67">SUM(IF('Capacity Summary'!AP$139:AP$238="X",1,0)*TRANSPOSE('CR Backing (Hide)'!$MM67:$QH67))</f>
        <v>0</v>
      </c>
      <c r="TT67" cm="1">
        <f t="array" ref="TT67">SUM(IF('Capacity Summary'!AQ$139:AQ$238="X",1,0)*TRANSPOSE('CR Backing (Hide)'!$MM67:$QH67))</f>
        <v>0</v>
      </c>
      <c r="TU67" cm="1">
        <f t="array" ref="TU67">SUM(IF('Capacity Summary'!AR$139:AR$238="X",1,0)*TRANSPOSE('CR Backing (Hide)'!$MM67:$QH67))</f>
        <v>0</v>
      </c>
      <c r="TV67" cm="1">
        <f t="array" ref="TV67">SUM(IF('Capacity Summary'!AS$139:AS$238="X",1,0)*TRANSPOSE('CR Backing (Hide)'!$MM67:$QH67))</f>
        <v>0</v>
      </c>
      <c r="TW67" cm="1">
        <f t="array" ref="TW67">SUM(IF('Capacity Summary'!AT$139:AT$238="X",1,0)*TRANSPOSE('CR Backing (Hide)'!$MM67:$QH67))</f>
        <v>0</v>
      </c>
      <c r="TX67" cm="1">
        <f t="array" ref="TX67">SUM(IF('Capacity Summary'!AU$139:AU$238="X",1,0)*TRANSPOSE('CR Backing (Hide)'!$MM67:$QH67))</f>
        <v>0</v>
      </c>
      <c r="TY67" cm="1">
        <f t="array" ref="TY67">SUM(IF('Capacity Summary'!AV$139:AV$238="X",1,0)*TRANSPOSE('CR Backing (Hide)'!$MM67:$QH67))</f>
        <v>0</v>
      </c>
      <c r="TZ67" cm="1">
        <f t="array" ref="TZ67">SUM(IF('Capacity Summary'!AW$139:AW$238="X",1,0)*TRANSPOSE('CR Backing (Hide)'!$MM67:$QH67))</f>
        <v>0</v>
      </c>
      <c r="UA67" cm="1">
        <f t="array" ref="UA67">SUM(IF('Capacity Summary'!AX$139:AX$238="X",1,0)*TRANSPOSE('CR Backing (Hide)'!$MM67:$QH67))</f>
        <v>0</v>
      </c>
      <c r="UB67" cm="1">
        <f t="array" ref="UB67">SUM(IF('Capacity Summary'!AY$139:AY$238="X",1,0)*TRANSPOSE('CR Backing (Hide)'!$MM67:$QH67))</f>
        <v>0</v>
      </c>
      <c r="UC67" cm="1">
        <f t="array" ref="UC67">SUM(IF('Capacity Summary'!AZ$139:AZ$238="X",1,0)*TRANSPOSE('CR Backing (Hide)'!$MM67:$QH67))</f>
        <v>0</v>
      </c>
      <c r="UD67" cm="1">
        <f t="array" ref="UD67">SUM(IF('Capacity Summary'!BA$139:BA$238="X",1,0)*TRANSPOSE('CR Backing (Hide)'!$MM67:$QH67))</f>
        <v>0</v>
      </c>
      <c r="UE67" cm="1">
        <f t="array" ref="UE67">SUM(IF('Capacity Summary'!BB$139:BB$238="X",1,0)*TRANSPOSE('CR Backing (Hide)'!$MM67:$QH67))</f>
        <v>0</v>
      </c>
      <c r="UF67" cm="1">
        <f t="array" ref="UF67">SUM(IF('Capacity Summary'!BC$139:BC$238="X",1,0)*TRANSPOSE('CR Backing (Hide)'!$MM67:$QH67))</f>
        <v>0</v>
      </c>
      <c r="UG67" cm="1">
        <f t="array" ref="UG67">SUM(IF('Capacity Summary'!BD$139:BD$238="X",1,0)*TRANSPOSE('CR Backing (Hide)'!$MM67:$QH67))</f>
        <v>0</v>
      </c>
      <c r="UH67" cm="1">
        <f t="array" ref="UH67">SUM(IF('Capacity Summary'!BE$139:BE$238="X",1,0)*TRANSPOSE('CR Backing (Hide)'!$MM67:$QH67))</f>
        <v>0</v>
      </c>
      <c r="UI67" cm="1">
        <f t="array" ref="UI67">SUM(IF('Capacity Summary'!BF$139:BF$238="X",1,0)*TRANSPOSE('CR Backing (Hide)'!$MM67:$QH67))</f>
        <v>0</v>
      </c>
      <c r="UJ67" cm="1">
        <f t="array" ref="UJ67">SUM(IF('Capacity Summary'!BG$139:BG$238="X",1,0)*TRANSPOSE('CR Backing (Hide)'!$MM67:$QH67))</f>
        <v>0</v>
      </c>
      <c r="UL67">
        <f t="shared" si="1"/>
        <v>0</v>
      </c>
      <c r="UM67">
        <f t="shared" si="2"/>
        <v>0</v>
      </c>
      <c r="UN67">
        <f>COUNTIF('Clinical resources'!$ZQ$7:$ABP$7,"X")</f>
        <v>0</v>
      </c>
      <c r="UP67">
        <f t="shared" si="3"/>
        <v>0</v>
      </c>
      <c r="UQ67">
        <f t="shared" si="4"/>
        <v>0</v>
      </c>
      <c r="UR67">
        <f t="shared" si="5"/>
        <v>0</v>
      </c>
      <c r="UW67">
        <f t="array" ref="UW67:YR67">$AS67:$EN67*IF('Clinical resources'!$CK70:$GH70="X",1,0)</f>
        <v>0</v>
      </c>
      <c r="UX67">
        <v>0</v>
      </c>
      <c r="UY67">
        <v>0</v>
      </c>
      <c r="UZ67">
        <v>0</v>
      </c>
      <c r="VA67">
        <v>0</v>
      </c>
      <c r="VB67">
        <v>0</v>
      </c>
      <c r="VC67">
        <v>0</v>
      </c>
      <c r="VD67">
        <v>0</v>
      </c>
      <c r="VE67">
        <v>0</v>
      </c>
      <c r="VF67">
        <v>0</v>
      </c>
      <c r="VG67">
        <v>0</v>
      </c>
      <c r="VH67">
        <v>0</v>
      </c>
      <c r="VI67">
        <v>0</v>
      </c>
      <c r="VJ67">
        <v>0</v>
      </c>
      <c r="VK67">
        <v>0</v>
      </c>
      <c r="VL67">
        <v>0</v>
      </c>
      <c r="VM67">
        <v>0</v>
      </c>
      <c r="VN67">
        <v>0</v>
      </c>
      <c r="VO67">
        <v>0</v>
      </c>
      <c r="VP67">
        <v>0</v>
      </c>
      <c r="VQ67">
        <v>0</v>
      </c>
      <c r="VR67">
        <v>0</v>
      </c>
      <c r="VS67">
        <v>0</v>
      </c>
      <c r="VT67">
        <v>0</v>
      </c>
      <c r="VU67">
        <v>0</v>
      </c>
      <c r="VV67">
        <v>0</v>
      </c>
      <c r="VW67">
        <v>0</v>
      </c>
      <c r="VX67">
        <v>0</v>
      </c>
      <c r="VY67">
        <v>0</v>
      </c>
      <c r="VZ67">
        <v>0</v>
      </c>
      <c r="WA67">
        <v>0</v>
      </c>
      <c r="WB67">
        <v>0</v>
      </c>
      <c r="WC67">
        <v>0</v>
      </c>
      <c r="WD67">
        <v>0</v>
      </c>
      <c r="WE67">
        <v>0</v>
      </c>
      <c r="WF67">
        <v>0</v>
      </c>
      <c r="WG67">
        <v>0</v>
      </c>
      <c r="WH67">
        <v>0</v>
      </c>
      <c r="WI67">
        <v>0</v>
      </c>
      <c r="WJ67">
        <v>0</v>
      </c>
      <c r="WK67">
        <v>0</v>
      </c>
      <c r="WL67">
        <v>0</v>
      </c>
      <c r="WM67">
        <v>0</v>
      </c>
      <c r="WN67">
        <v>0</v>
      </c>
      <c r="WO67">
        <v>0</v>
      </c>
      <c r="WP67">
        <v>0</v>
      </c>
      <c r="WQ67">
        <v>0</v>
      </c>
      <c r="WR67">
        <v>0</v>
      </c>
      <c r="WS67">
        <v>0</v>
      </c>
      <c r="WT67">
        <v>0</v>
      </c>
      <c r="WU67">
        <v>0</v>
      </c>
      <c r="WV67">
        <v>0</v>
      </c>
      <c r="WW67">
        <v>0</v>
      </c>
      <c r="WX67">
        <v>0</v>
      </c>
      <c r="WY67">
        <v>0</v>
      </c>
      <c r="WZ67">
        <v>0</v>
      </c>
      <c r="XA67">
        <v>0</v>
      </c>
      <c r="XB67">
        <v>0</v>
      </c>
      <c r="XC67">
        <v>0</v>
      </c>
      <c r="XD67">
        <v>0</v>
      </c>
      <c r="XE67">
        <v>0</v>
      </c>
      <c r="XF67">
        <v>0</v>
      </c>
      <c r="XG67">
        <v>0</v>
      </c>
      <c r="XH67">
        <v>0</v>
      </c>
      <c r="XI67">
        <v>0</v>
      </c>
      <c r="XJ67">
        <v>0</v>
      </c>
      <c r="XK67">
        <v>0</v>
      </c>
      <c r="XL67">
        <v>0</v>
      </c>
      <c r="XM67">
        <v>0</v>
      </c>
      <c r="XN67">
        <v>0</v>
      </c>
      <c r="XO67">
        <v>0</v>
      </c>
      <c r="XP67">
        <v>0</v>
      </c>
      <c r="XQ67">
        <v>0</v>
      </c>
      <c r="XR67">
        <v>0</v>
      </c>
      <c r="XS67">
        <v>0</v>
      </c>
      <c r="XT67">
        <v>0</v>
      </c>
      <c r="XU67">
        <v>0</v>
      </c>
      <c r="XV67">
        <v>0</v>
      </c>
      <c r="XW67">
        <v>0</v>
      </c>
      <c r="XX67">
        <v>0</v>
      </c>
      <c r="XY67">
        <v>0</v>
      </c>
      <c r="XZ67">
        <v>0</v>
      </c>
      <c r="YA67">
        <v>0</v>
      </c>
      <c r="YB67">
        <v>0</v>
      </c>
      <c r="YC67">
        <v>0</v>
      </c>
      <c r="YD67">
        <v>0</v>
      </c>
      <c r="YE67">
        <v>0</v>
      </c>
      <c r="YF67">
        <v>0</v>
      </c>
      <c r="YG67">
        <v>0</v>
      </c>
      <c r="YH67">
        <v>0</v>
      </c>
      <c r="YI67">
        <v>0</v>
      </c>
      <c r="YJ67">
        <v>0</v>
      </c>
      <c r="YK67">
        <v>0</v>
      </c>
      <c r="YL67">
        <v>0</v>
      </c>
      <c r="YM67">
        <v>0</v>
      </c>
      <c r="YN67">
        <v>0</v>
      </c>
      <c r="YO67">
        <v>0</v>
      </c>
      <c r="YP67">
        <v>0</v>
      </c>
      <c r="YQ67">
        <v>0</v>
      </c>
      <c r="YR67">
        <v>0</v>
      </c>
      <c r="YV67">
        <f t="array" ref="YV67:ACQ67">$EQ67:$IL67*IF('Clinical resources'!$OA70:$RV70="X",1,0)</f>
        <v>0</v>
      </c>
      <c r="YW67">
        <v>0</v>
      </c>
      <c r="YX67">
        <v>0</v>
      </c>
      <c r="YY67">
        <v>0</v>
      </c>
      <c r="YZ67">
        <v>0</v>
      </c>
      <c r="ZA67">
        <v>0</v>
      </c>
      <c r="ZB67">
        <v>0</v>
      </c>
      <c r="ZC67">
        <v>0</v>
      </c>
      <c r="ZD67">
        <v>0</v>
      </c>
      <c r="ZE67">
        <v>0</v>
      </c>
      <c r="ZF67">
        <v>0</v>
      </c>
      <c r="ZG67">
        <v>0</v>
      </c>
      <c r="ZH67">
        <v>0</v>
      </c>
      <c r="ZI67">
        <v>0</v>
      </c>
      <c r="ZJ67">
        <v>0</v>
      </c>
      <c r="ZK67">
        <v>0</v>
      </c>
      <c r="ZL67">
        <v>0</v>
      </c>
      <c r="ZM67">
        <v>0</v>
      </c>
      <c r="ZN67">
        <v>0</v>
      </c>
      <c r="ZO67">
        <v>0</v>
      </c>
      <c r="ZP67">
        <v>0</v>
      </c>
      <c r="ZQ67">
        <v>0</v>
      </c>
      <c r="ZR67">
        <v>0</v>
      </c>
      <c r="ZS67">
        <v>0</v>
      </c>
      <c r="ZT67">
        <v>0</v>
      </c>
      <c r="ZU67">
        <v>0</v>
      </c>
      <c r="ZV67">
        <v>0</v>
      </c>
      <c r="ZW67">
        <v>0</v>
      </c>
      <c r="ZX67">
        <v>0</v>
      </c>
      <c r="ZY67">
        <v>0</v>
      </c>
      <c r="ZZ67">
        <v>0</v>
      </c>
      <c r="AAA67">
        <v>0</v>
      </c>
      <c r="AAB67">
        <v>0</v>
      </c>
      <c r="AAC67">
        <v>0</v>
      </c>
      <c r="AAD67">
        <v>0</v>
      </c>
      <c r="AAE67">
        <v>0</v>
      </c>
      <c r="AAF67">
        <v>0</v>
      </c>
      <c r="AAG67">
        <v>0</v>
      </c>
      <c r="AAH67">
        <v>0</v>
      </c>
      <c r="AAI67">
        <v>0</v>
      </c>
      <c r="AAJ67">
        <v>0</v>
      </c>
      <c r="AAK67">
        <v>0</v>
      </c>
      <c r="AAL67">
        <v>0</v>
      </c>
      <c r="AAM67">
        <v>0</v>
      </c>
      <c r="AAN67">
        <v>0</v>
      </c>
      <c r="AAO67">
        <v>0</v>
      </c>
      <c r="AAP67">
        <v>0</v>
      </c>
      <c r="AAQ67">
        <v>0</v>
      </c>
      <c r="AAR67">
        <v>0</v>
      </c>
      <c r="AAS67">
        <v>0</v>
      </c>
      <c r="AAT67">
        <v>0</v>
      </c>
      <c r="AAU67">
        <v>0</v>
      </c>
      <c r="AAV67">
        <v>0</v>
      </c>
      <c r="AAW67">
        <v>0</v>
      </c>
      <c r="AAX67">
        <v>0</v>
      </c>
      <c r="AAY67">
        <v>0</v>
      </c>
      <c r="AAZ67">
        <v>0</v>
      </c>
      <c r="ABA67">
        <v>0</v>
      </c>
      <c r="ABB67">
        <v>0</v>
      </c>
      <c r="ABC67">
        <v>0</v>
      </c>
      <c r="ABD67">
        <v>0</v>
      </c>
      <c r="ABE67">
        <v>0</v>
      </c>
      <c r="ABF67">
        <v>0</v>
      </c>
      <c r="ABG67">
        <v>0</v>
      </c>
      <c r="ABH67">
        <v>0</v>
      </c>
      <c r="ABI67">
        <v>0</v>
      </c>
      <c r="ABJ67">
        <v>0</v>
      </c>
      <c r="ABK67">
        <v>0</v>
      </c>
      <c r="ABL67">
        <v>0</v>
      </c>
      <c r="ABM67">
        <v>0</v>
      </c>
      <c r="ABN67">
        <v>0</v>
      </c>
      <c r="ABO67">
        <v>0</v>
      </c>
      <c r="ABP67">
        <v>0</v>
      </c>
      <c r="ABQ67">
        <v>0</v>
      </c>
      <c r="ABR67">
        <v>0</v>
      </c>
      <c r="ABS67">
        <v>0</v>
      </c>
      <c r="ABT67">
        <v>0</v>
      </c>
      <c r="ABU67">
        <v>0</v>
      </c>
      <c r="ABV67">
        <v>0</v>
      </c>
      <c r="ABW67">
        <v>0</v>
      </c>
      <c r="ABX67">
        <v>0</v>
      </c>
      <c r="ABY67">
        <v>0</v>
      </c>
      <c r="ABZ67">
        <v>0</v>
      </c>
      <c r="ACA67">
        <v>0</v>
      </c>
      <c r="ACB67">
        <v>0</v>
      </c>
      <c r="ACC67">
        <v>0</v>
      </c>
      <c r="ACD67">
        <v>0</v>
      </c>
      <c r="ACE67">
        <v>0</v>
      </c>
      <c r="ACF67">
        <v>0</v>
      </c>
      <c r="ACG67">
        <v>0</v>
      </c>
      <c r="ACH67">
        <v>0</v>
      </c>
      <c r="ACI67">
        <v>0</v>
      </c>
      <c r="ACJ67">
        <v>0</v>
      </c>
      <c r="ACK67">
        <v>0</v>
      </c>
      <c r="ACL67">
        <v>0</v>
      </c>
      <c r="ACM67">
        <v>0</v>
      </c>
      <c r="ACN67">
        <v>0</v>
      </c>
      <c r="ACO67">
        <v>0</v>
      </c>
      <c r="ACP67">
        <v>0</v>
      </c>
      <c r="ACQ67">
        <v>0</v>
      </c>
    </row>
    <row r="68" spans="2:771" x14ac:dyDescent="0.25">
      <c r="B68">
        <f>IF(A68='Clinical resources'!B71,0,1)</f>
        <v>0</v>
      </c>
      <c r="C68">
        <f>'Clinical resources'!D71</f>
        <v>0</v>
      </c>
      <c r="H68" t="str">
        <f>ROW(H65)&amp;". "&amp;'Clinical resources'!B71</f>
        <v xml:space="preserve">65. </v>
      </c>
      <c r="J68" t="str" cm="1">
        <f t="array" ref="J68">IF(SUM(IF('Clinical resources'!L71:P71="X",1,0)*'Clinical resources'!L$4:P$4)&gt;0,"X","")</f>
        <v/>
      </c>
      <c r="K68" t="str" cm="1">
        <f t="array" ref="K68">IF(SUM(IF('Clinical resources'!Q71:U71="X",1,0)*'Clinical resources'!Q$4:U$4)&gt;0,"X","")</f>
        <v/>
      </c>
      <c r="L68" t="str" cm="1">
        <f t="array" ref="L68">IF(SUM(IF('Clinical resources'!V71:Z71="X",1,0)*'Clinical resources'!V$4:Z$4)&gt;0,"X","")</f>
        <v/>
      </c>
      <c r="M68" t="str" cm="1">
        <f t="array" ref="M68">IF(SUM(IF('Clinical resources'!AA71:AE71="X",1,0)*'Clinical resources'!AA$4:AE$4)&gt;0,"X","")</f>
        <v/>
      </c>
      <c r="N68" t="str" cm="1">
        <f t="array" ref="N68">IF(SUM(IF('Clinical resources'!AF71:AJ71="X",1,0)*'Clinical resources'!AF$4:AJ$4)&gt;0,"X","")</f>
        <v/>
      </c>
      <c r="O68" t="str" cm="1">
        <f t="array" ref="O68">IF(SUM(IF('Clinical resources'!AK71:AO71="X",1,0)*'Clinical resources'!AK$4:AO$4)&gt;0,"X","")</f>
        <v/>
      </c>
      <c r="P68" t="str" cm="1">
        <f t="array" ref="P68">IF(SUM(IF('Clinical resources'!AP71:AT71="X",1,0)*'Clinical resources'!AP$4:AT$4)&gt;0,"X","")</f>
        <v/>
      </c>
      <c r="Q68" t="str" cm="1">
        <f t="array" ref="Q68">IF(SUM(IF('Clinical resources'!AU71:AY71="X",1,0)*'Clinical resources'!AU$4:AY$4)&gt;0,"X","")</f>
        <v/>
      </c>
      <c r="R68" t="str" cm="1">
        <f t="array" ref="R68">IF(SUM(IF('Clinical resources'!AZ71:BD71="X",1,0)*'Clinical resources'!AZ$4:BD$4)&gt;0,"X","")</f>
        <v/>
      </c>
      <c r="S68" t="str" cm="1">
        <f t="array" ref="S68">IF(SUM(IF('Clinical resources'!BE71:BI71="X",1,0)*'Clinical resources'!BE$4:BI$4)&gt;0,"X","")</f>
        <v/>
      </c>
      <c r="T68" t="str" cm="1">
        <f t="array" ref="T68">IF(SUM(IF('Clinical resources'!BJ71:BN71="X",1,0)*'Clinical resources'!BJ$4:BN$4)&gt;0,"X","")</f>
        <v/>
      </c>
      <c r="U68" t="str" cm="1">
        <f t="array" ref="U68">IF(SUM(IF('Clinical resources'!BO71:BS71="X",1,0)*'Clinical resources'!BO$4:BS$4)&gt;0,"X","")</f>
        <v/>
      </c>
      <c r="V68" t="str" cm="1">
        <f t="array" ref="V68">IF(SUM(IF('Clinical resources'!BT71:BX71="X",1,0)*'Clinical resources'!BT$4:BX$4)&gt;0,"X","")</f>
        <v/>
      </c>
      <c r="W68" t="str" cm="1">
        <f t="array" ref="W68">IF(SUM(IF('Clinical resources'!BY71:CC71="X",1,0)*'Clinical resources'!BY$4:CC$4)&gt;0,"X","")</f>
        <v/>
      </c>
      <c r="X68" t="str" cm="1">
        <f t="array" ref="X68">IF(SUM(IF('Clinical resources'!CD71:CH71="X",1,0)*'Clinical resources'!CD$4:CH$4)&gt;0,"X","")</f>
        <v/>
      </c>
      <c r="AA68">
        <f t="array" ref="AA68">SUM('Clinical resources'!$L$4:$P$4*IF('Clinical resources'!$L71:$P71="X",1,0))</f>
        <v>0</v>
      </c>
      <c r="AB68">
        <f t="array" ref="AB68">SUM('Clinical resources'!$Q$4:$U$4*IF('Clinical resources'!$Q71:$U71="X",1,0))</f>
        <v>0</v>
      </c>
      <c r="AC68">
        <f t="array" ref="AC68">SUM('Clinical resources'!$V$4:$Z$4*IF('Clinical resources'!$V71:$Z71="X",1,0))</f>
        <v>0</v>
      </c>
      <c r="AD68">
        <f t="array" ref="AD68">SUM('Clinical resources'!$AA$4:$AE$4*IF('Clinical resources'!$AA71:$AE71="X",1,0))</f>
        <v>0</v>
      </c>
      <c r="AE68">
        <f t="array" ref="AE68">SUM('Clinical resources'!$AF$4:$AJ$4*IF('Clinical resources'!$AF71:$AJ71="X",1,0))</f>
        <v>0</v>
      </c>
      <c r="AF68">
        <f t="array" ref="AF68">SUM('Clinical resources'!$AK$4:$AO$4*IF('Clinical resources'!$AK71:$AO71="X",1,0))</f>
        <v>0</v>
      </c>
      <c r="AG68">
        <f t="array" ref="AG68">SUM('Clinical resources'!$AP$4:$AT$4*IF('Clinical resources'!$AP71:$AT71="X",1,0))</f>
        <v>0</v>
      </c>
      <c r="AH68">
        <f t="array" ref="AH68">SUM('Clinical resources'!$AU$4:$AY$4*IF('Clinical resources'!$AU71:$AY71="X",1,0))</f>
        <v>0</v>
      </c>
      <c r="AI68">
        <f t="array" ref="AI68">SUM('Clinical resources'!$AZ$4:$BD$4*IF('Clinical resources'!$AZ71:$BD71="X",1,0))</f>
        <v>0</v>
      </c>
      <c r="AJ68">
        <f t="array" ref="AJ68">SUM('Clinical resources'!$BE$4:$BI$4*IF('Clinical resources'!$BE71:$BI71="X",1,0))</f>
        <v>0</v>
      </c>
      <c r="AK68">
        <f t="array" ref="AK68">SUM('Clinical resources'!$BJ$4:$BN$4*IF('Clinical resources'!$BJ71:$BN71="X",1,0))</f>
        <v>0</v>
      </c>
      <c r="AL68">
        <f t="array" ref="AL68">SUM('Clinical resources'!$BO$4:$BS$4*IF('Clinical resources'!$BO71:$BS71="X",1,0))</f>
        <v>0</v>
      </c>
      <c r="AM68">
        <f t="array" ref="AM68">SUM('Clinical resources'!$BT$4:$BX$4*IF('Clinical resources'!$BT71:$BX71="X",1,0))</f>
        <v>0</v>
      </c>
      <c r="AN68">
        <f t="array" ref="AN68">SUM('Clinical resources'!$BY$4:$CC$4*IF('Clinical resources'!$BY71:$CC71="X",1,0))</f>
        <v>0</v>
      </c>
      <c r="AO68">
        <f t="array" ref="AO68">SUM('Clinical resources'!$CD$4:$CH$4*IF('Clinical resources'!$CD71:$CH71="X",1,0))</f>
        <v>0</v>
      </c>
      <c r="AS68" cm="1">
        <f t="array" ref="AS68">IF(SUM(IF($J68:$X68=TRANSPOSE('Capacity Backing (Hide)2'!B$67:B$81),1,0))&gt;0,1,0)</f>
        <v>0</v>
      </c>
      <c r="AT68" cm="1">
        <f t="array" ref="AT68">IF(SUM(IF($J68:$X68=TRANSPOSE('Capacity Backing (Hide)2'!C$67:C$81),1,0))&gt;0,1,0)</f>
        <v>0</v>
      </c>
      <c r="AU68" cm="1">
        <f t="array" ref="AU68">IF(SUM(IF($J68:$X68=TRANSPOSE('Capacity Backing (Hide)2'!D$67:D$81),1,0))&gt;0,1,0)</f>
        <v>0</v>
      </c>
      <c r="AV68" cm="1">
        <f t="array" ref="AV68">IF(SUM(IF($J68:$X68=TRANSPOSE('Capacity Backing (Hide)2'!E$67:E$81),1,0))&gt;0,1,0)</f>
        <v>0</v>
      </c>
      <c r="AW68" cm="1">
        <f t="array" ref="AW68">IF(SUM(IF($J68:$X68=TRANSPOSE('Capacity Backing (Hide)2'!F$67:F$81),1,0))&gt;0,1,0)</f>
        <v>0</v>
      </c>
      <c r="AX68" cm="1">
        <f t="array" ref="AX68">IF(SUM(IF($J68:$X68=TRANSPOSE('Capacity Backing (Hide)2'!G$67:G$81),1,0))&gt;0,1,0)</f>
        <v>0</v>
      </c>
      <c r="AY68" cm="1">
        <f t="array" ref="AY68">IF(SUM(IF($J68:$X68=TRANSPOSE('Capacity Backing (Hide)2'!H$67:H$81),1,0))&gt;0,1,0)</f>
        <v>0</v>
      </c>
      <c r="AZ68" cm="1">
        <f t="array" ref="AZ68">IF(SUM(IF($J68:$X68=TRANSPOSE('Capacity Backing (Hide)2'!I$67:I$81),1,0))&gt;0,1,0)</f>
        <v>0</v>
      </c>
      <c r="BA68" cm="1">
        <f t="array" ref="BA68">IF(SUM(IF($J68:$X68=TRANSPOSE('Capacity Backing (Hide)2'!J$67:J$81),1,0))&gt;0,1,0)</f>
        <v>0</v>
      </c>
      <c r="BB68" cm="1">
        <f t="array" ref="BB68">IF(SUM(IF($J68:$X68=TRANSPOSE('Capacity Backing (Hide)2'!K$67:K$81),1,0))&gt;0,1,0)</f>
        <v>0</v>
      </c>
      <c r="BC68" cm="1">
        <f t="array" ref="BC68">IF(SUM(IF($J68:$X68=TRANSPOSE('Capacity Backing (Hide)2'!L$67:L$81),1,0))&gt;0,1,0)</f>
        <v>0</v>
      </c>
      <c r="BD68" cm="1">
        <f t="array" ref="BD68">IF(SUM(IF($J68:$X68=TRANSPOSE('Capacity Backing (Hide)2'!M$67:M$81),1,0))&gt;0,1,0)</f>
        <v>0</v>
      </c>
      <c r="BE68" cm="1">
        <f t="array" ref="BE68">IF(SUM(IF($J68:$X68=TRANSPOSE('Capacity Backing (Hide)2'!N$67:N$81),1,0))&gt;0,1,0)</f>
        <v>0</v>
      </c>
      <c r="BF68" cm="1">
        <f t="array" ref="BF68">IF(SUM(IF($J68:$X68=TRANSPOSE('Capacity Backing (Hide)2'!O$67:O$81),1,0))&gt;0,1,0)</f>
        <v>0</v>
      </c>
      <c r="BG68" cm="1">
        <f t="array" ref="BG68">IF(SUM(IF($J68:$X68=TRANSPOSE('Capacity Backing (Hide)2'!P$67:P$81),1,0))&gt;0,1,0)</f>
        <v>0</v>
      </c>
      <c r="BH68" cm="1">
        <f t="array" ref="BH68">IF(SUM(IF($J68:$X68=TRANSPOSE('Capacity Backing (Hide)2'!Q$67:Q$81),1,0))&gt;0,1,0)</f>
        <v>0</v>
      </c>
      <c r="BI68" cm="1">
        <f t="array" ref="BI68">IF(SUM(IF($J68:$X68=TRANSPOSE('Capacity Backing (Hide)2'!R$67:R$81),1,0))&gt;0,1,0)</f>
        <v>0</v>
      </c>
      <c r="BJ68" cm="1">
        <f t="array" ref="BJ68">IF(SUM(IF($J68:$X68=TRANSPOSE('Capacity Backing (Hide)2'!S$67:S$81),1,0))&gt;0,1,0)</f>
        <v>0</v>
      </c>
      <c r="BK68" cm="1">
        <f t="array" ref="BK68">IF(SUM(IF($J68:$X68=TRANSPOSE('Capacity Backing (Hide)2'!T$67:T$81),1,0))&gt;0,1,0)</f>
        <v>0</v>
      </c>
      <c r="BL68" cm="1">
        <f t="array" ref="BL68">IF(SUM(IF($J68:$X68=TRANSPOSE('Capacity Backing (Hide)2'!U$67:U$81),1,0))&gt;0,1,0)</f>
        <v>0</v>
      </c>
      <c r="BM68" cm="1">
        <f t="array" ref="BM68">IF(SUM(IF($J68:$X68=TRANSPOSE('Capacity Backing (Hide)2'!V$67:V$81),1,0))&gt;0,1,0)</f>
        <v>0</v>
      </c>
      <c r="BN68" cm="1">
        <f t="array" ref="BN68">IF(SUM(IF($J68:$X68=TRANSPOSE('Capacity Backing (Hide)2'!W$67:W$81),1,0))&gt;0,1,0)</f>
        <v>0</v>
      </c>
      <c r="BO68" cm="1">
        <f t="array" ref="BO68">IF(SUM(IF($J68:$X68=TRANSPOSE('Capacity Backing (Hide)2'!X$67:X$81),1,0))&gt;0,1,0)</f>
        <v>0</v>
      </c>
      <c r="BP68" cm="1">
        <f t="array" ref="BP68">IF(SUM(IF($J68:$X68=TRANSPOSE('Capacity Backing (Hide)2'!Y$67:Y$81),1,0))&gt;0,1,0)</f>
        <v>0</v>
      </c>
      <c r="BQ68" cm="1">
        <f t="array" ref="BQ68">IF(SUM(IF($J68:$X68=TRANSPOSE('Capacity Backing (Hide)2'!Z$67:Z$81),1,0))&gt;0,1,0)</f>
        <v>0</v>
      </c>
      <c r="BR68" cm="1">
        <f t="array" ref="BR68">IF(SUM(IF($J68:$X68=TRANSPOSE('Capacity Backing (Hide)2'!AA$67:AA$81),1,0))&gt;0,1,0)</f>
        <v>0</v>
      </c>
      <c r="BS68" cm="1">
        <f t="array" ref="BS68">IF(SUM(IF($J68:$X68=TRANSPOSE('Capacity Backing (Hide)2'!AB$67:AB$81),1,0))&gt;0,1,0)</f>
        <v>0</v>
      </c>
      <c r="BT68" cm="1">
        <f t="array" ref="BT68">IF(SUM(IF($J68:$X68=TRANSPOSE('Capacity Backing (Hide)2'!AC$67:AC$81),1,0))&gt;0,1,0)</f>
        <v>0</v>
      </c>
      <c r="BU68" cm="1">
        <f t="array" ref="BU68">IF(SUM(IF($J68:$X68=TRANSPOSE('Capacity Backing (Hide)2'!AD$67:AD$81),1,0))&gt;0,1,0)</f>
        <v>0</v>
      </c>
      <c r="BV68" cm="1">
        <f t="array" ref="BV68">IF(SUM(IF($J68:$X68=TRANSPOSE('Capacity Backing (Hide)2'!AE$67:AE$81),1,0))&gt;0,1,0)</f>
        <v>0</v>
      </c>
      <c r="BW68" cm="1">
        <f t="array" ref="BW68">IF(SUM(IF($J68:$X68=TRANSPOSE('Capacity Backing (Hide)2'!AF$67:AF$81),1,0))&gt;0,1,0)</f>
        <v>0</v>
      </c>
      <c r="BX68" cm="1">
        <f t="array" ref="BX68">IF(SUM(IF($J68:$X68=TRANSPOSE('Capacity Backing (Hide)2'!AG$67:AG$81),1,0))&gt;0,1,0)</f>
        <v>0</v>
      </c>
      <c r="BY68" cm="1">
        <f t="array" ref="BY68">IF(SUM(IF($J68:$X68=TRANSPOSE('Capacity Backing (Hide)2'!AH$67:AH$81),1,0))&gt;0,1,0)</f>
        <v>0</v>
      </c>
      <c r="BZ68" cm="1">
        <f t="array" ref="BZ68">IF(SUM(IF($J68:$X68=TRANSPOSE('Capacity Backing (Hide)2'!AI$67:AI$81),1,0))&gt;0,1,0)</f>
        <v>0</v>
      </c>
      <c r="CA68" cm="1">
        <f t="array" ref="CA68">IF(SUM(IF($J68:$X68=TRANSPOSE('Capacity Backing (Hide)2'!AJ$67:AJ$81),1,0))&gt;0,1,0)</f>
        <v>0</v>
      </c>
      <c r="CB68" cm="1">
        <f t="array" ref="CB68">IF(SUM(IF($J68:$X68=TRANSPOSE('Capacity Backing (Hide)2'!AK$67:AK$81),1,0))&gt;0,1,0)</f>
        <v>0</v>
      </c>
      <c r="CC68" cm="1">
        <f t="array" ref="CC68">IF(SUM(IF($J68:$X68=TRANSPOSE('Capacity Backing (Hide)2'!AL$67:AL$81),1,0))&gt;0,1,0)</f>
        <v>0</v>
      </c>
      <c r="CD68" cm="1">
        <f t="array" ref="CD68">IF(SUM(IF($J68:$X68=TRANSPOSE('Capacity Backing (Hide)2'!AM$67:AM$81),1,0))&gt;0,1,0)</f>
        <v>0</v>
      </c>
      <c r="CE68" cm="1">
        <f t="array" ref="CE68">IF(SUM(IF($J68:$X68=TRANSPOSE('Capacity Backing (Hide)2'!AN$67:AN$81),1,0))&gt;0,1,0)</f>
        <v>0</v>
      </c>
      <c r="CF68" cm="1">
        <f t="array" ref="CF68">IF(SUM(IF($J68:$X68=TRANSPOSE('Capacity Backing (Hide)2'!AO$67:AO$81),1,0))&gt;0,1,0)</f>
        <v>0</v>
      </c>
      <c r="CG68" cm="1">
        <f t="array" ref="CG68">IF(SUM(IF($J68:$X68=TRANSPOSE('Capacity Backing (Hide)2'!AP$67:AP$81),1,0))&gt;0,1,0)</f>
        <v>0</v>
      </c>
      <c r="CH68" cm="1">
        <f t="array" ref="CH68">IF(SUM(IF($J68:$X68=TRANSPOSE('Capacity Backing (Hide)2'!AQ$67:AQ$81),1,0))&gt;0,1,0)</f>
        <v>0</v>
      </c>
      <c r="CI68" cm="1">
        <f t="array" ref="CI68">IF(SUM(IF($J68:$X68=TRANSPOSE('Capacity Backing (Hide)2'!AR$67:AR$81),1,0))&gt;0,1,0)</f>
        <v>0</v>
      </c>
      <c r="CJ68" cm="1">
        <f t="array" ref="CJ68">IF(SUM(IF($J68:$X68=TRANSPOSE('Capacity Backing (Hide)2'!AS$67:AS$81),1,0))&gt;0,1,0)</f>
        <v>0</v>
      </c>
      <c r="CK68" cm="1">
        <f t="array" ref="CK68">IF(SUM(IF($J68:$X68=TRANSPOSE('Capacity Backing (Hide)2'!AT$67:AT$81),1,0))&gt;0,1,0)</f>
        <v>0</v>
      </c>
      <c r="CL68" cm="1">
        <f t="array" ref="CL68">IF(SUM(IF($J68:$X68=TRANSPOSE('Capacity Backing (Hide)2'!AU$67:AU$81),1,0))&gt;0,1,0)</f>
        <v>0</v>
      </c>
      <c r="CM68" cm="1">
        <f t="array" ref="CM68">IF(SUM(IF($J68:$X68=TRANSPOSE('Capacity Backing (Hide)2'!AV$67:AV$81),1,0))&gt;0,1,0)</f>
        <v>0</v>
      </c>
      <c r="CN68" cm="1">
        <f t="array" ref="CN68">IF(SUM(IF($J68:$X68=TRANSPOSE('Capacity Backing (Hide)2'!AW$67:AW$81),1,0))&gt;0,1,0)</f>
        <v>0</v>
      </c>
      <c r="CO68" cm="1">
        <f t="array" ref="CO68">IF(SUM(IF($J68:$X68=TRANSPOSE('Capacity Backing (Hide)2'!AX$67:AX$81),1,0))&gt;0,1,0)</f>
        <v>0</v>
      </c>
      <c r="CP68" cm="1">
        <f t="array" ref="CP68">IF(SUM(IF($J68:$X68=TRANSPOSE('Capacity Backing (Hide)2'!AY$67:AY$81),1,0))&gt;0,1,0)</f>
        <v>0</v>
      </c>
      <c r="CQ68" cm="1">
        <f t="array" ref="CQ68">IF(SUM(IF($J68:$X68=TRANSPOSE('Capacity Backing (Hide)2'!AZ$67:AZ$81),1,0))&gt;0,1,0)</f>
        <v>0</v>
      </c>
      <c r="CR68" cm="1">
        <f t="array" ref="CR68">IF(SUM(IF($J68:$X68=TRANSPOSE('Capacity Backing (Hide)2'!BA$67:BA$81),1,0))&gt;0,1,0)</f>
        <v>0</v>
      </c>
      <c r="CS68" cm="1">
        <f t="array" ref="CS68">IF(SUM(IF($J68:$X68=TRANSPOSE('Capacity Backing (Hide)2'!BB$67:BB$81),1,0))&gt;0,1,0)</f>
        <v>0</v>
      </c>
      <c r="CT68" cm="1">
        <f t="array" ref="CT68">IF(SUM(IF($J68:$X68=TRANSPOSE('Capacity Backing (Hide)2'!BC$67:BC$81),1,0))&gt;0,1,0)</f>
        <v>0</v>
      </c>
      <c r="CU68" cm="1">
        <f t="array" ref="CU68">IF(SUM(IF($J68:$X68=TRANSPOSE('Capacity Backing (Hide)2'!BD$67:BD$81),1,0))&gt;0,1,0)</f>
        <v>0</v>
      </c>
      <c r="CV68" cm="1">
        <f t="array" ref="CV68">IF(SUM(IF($J68:$X68=TRANSPOSE('Capacity Backing (Hide)2'!BE$67:BE$81),1,0))&gt;0,1,0)</f>
        <v>0</v>
      </c>
      <c r="CW68" cm="1">
        <f t="array" ref="CW68">IF(SUM(IF($J68:$X68=TRANSPOSE('Capacity Backing (Hide)2'!BF$67:BF$81),1,0))&gt;0,1,0)</f>
        <v>0</v>
      </c>
      <c r="CX68" cm="1">
        <f t="array" ref="CX68">IF(SUM(IF($J68:$X68=TRANSPOSE('Capacity Backing (Hide)2'!BG$67:BG$81),1,0))&gt;0,1,0)</f>
        <v>0</v>
      </c>
      <c r="CY68" cm="1">
        <f t="array" ref="CY68">IF(SUM(IF($J68:$X68=TRANSPOSE('Capacity Backing (Hide)2'!BH$67:BH$81),1,0))&gt;0,1,0)</f>
        <v>0</v>
      </c>
      <c r="CZ68" cm="1">
        <f t="array" ref="CZ68">IF(SUM(IF($J68:$X68=TRANSPOSE('Capacity Backing (Hide)2'!BI$67:BI$81),1,0))&gt;0,1,0)</f>
        <v>0</v>
      </c>
      <c r="DA68" cm="1">
        <f t="array" ref="DA68">IF(SUM(IF($J68:$X68=TRANSPOSE('Capacity Backing (Hide)2'!BJ$67:BJ$81),1,0))&gt;0,1,0)</f>
        <v>0</v>
      </c>
      <c r="DB68" cm="1">
        <f t="array" ref="DB68">IF(SUM(IF($J68:$X68=TRANSPOSE('Capacity Backing (Hide)2'!BK$67:BK$81),1,0))&gt;0,1,0)</f>
        <v>0</v>
      </c>
      <c r="DC68" cm="1">
        <f t="array" ref="DC68">IF(SUM(IF($J68:$X68=TRANSPOSE('Capacity Backing (Hide)2'!BL$67:BL$81),1,0))&gt;0,1,0)</f>
        <v>0</v>
      </c>
      <c r="DD68" cm="1">
        <f t="array" ref="DD68">IF(SUM(IF($J68:$X68=TRANSPOSE('Capacity Backing (Hide)2'!BM$67:BM$81),1,0))&gt;0,1,0)</f>
        <v>0</v>
      </c>
      <c r="DE68" cm="1">
        <f t="array" ref="DE68">IF(SUM(IF($J68:$X68=TRANSPOSE('Capacity Backing (Hide)2'!BN$67:BN$81),1,0))&gt;0,1,0)</f>
        <v>0</v>
      </c>
      <c r="DF68" cm="1">
        <f t="array" ref="DF68">IF(SUM(IF($J68:$X68=TRANSPOSE('Capacity Backing (Hide)2'!BO$67:BO$81),1,0))&gt;0,1,0)</f>
        <v>0</v>
      </c>
      <c r="DG68" cm="1">
        <f t="array" ref="DG68">IF(SUM(IF($J68:$X68=TRANSPOSE('Capacity Backing (Hide)2'!BP$67:BP$81),1,0))&gt;0,1,0)</f>
        <v>0</v>
      </c>
      <c r="DH68" cm="1">
        <f t="array" ref="DH68">IF(SUM(IF($J68:$X68=TRANSPOSE('Capacity Backing (Hide)2'!BQ$67:BQ$81),1,0))&gt;0,1,0)</f>
        <v>0</v>
      </c>
      <c r="DI68" cm="1">
        <f t="array" ref="DI68">IF(SUM(IF($J68:$X68=TRANSPOSE('Capacity Backing (Hide)2'!BR$67:BR$81),1,0))&gt;0,1,0)</f>
        <v>0</v>
      </c>
      <c r="DJ68" cm="1">
        <f t="array" ref="DJ68">IF(SUM(IF($J68:$X68=TRANSPOSE('Capacity Backing (Hide)2'!BS$67:BS$81),1,0))&gt;0,1,0)</f>
        <v>0</v>
      </c>
      <c r="DK68" cm="1">
        <f t="array" ref="DK68">IF(SUM(IF($J68:$X68=TRANSPOSE('Capacity Backing (Hide)2'!BT$67:BT$81),1,0))&gt;0,1,0)</f>
        <v>0</v>
      </c>
      <c r="DL68" cm="1">
        <f t="array" ref="DL68">IF(SUM(IF($J68:$X68=TRANSPOSE('Capacity Backing (Hide)2'!BU$67:BU$81),1,0))&gt;0,1,0)</f>
        <v>0</v>
      </c>
      <c r="DM68" cm="1">
        <f t="array" ref="DM68">IF(SUM(IF($J68:$X68=TRANSPOSE('Capacity Backing (Hide)2'!BV$67:BV$81),1,0))&gt;0,1,0)</f>
        <v>0</v>
      </c>
      <c r="DN68" cm="1">
        <f t="array" ref="DN68">IF(SUM(IF($J68:$X68=TRANSPOSE('Capacity Backing (Hide)2'!BW$67:BW$81),1,0))&gt;0,1,0)</f>
        <v>0</v>
      </c>
      <c r="DO68" cm="1">
        <f t="array" ref="DO68">IF(SUM(IF($J68:$X68=TRANSPOSE('Capacity Backing (Hide)2'!BX$67:BX$81),1,0))&gt;0,1,0)</f>
        <v>0</v>
      </c>
      <c r="DP68" cm="1">
        <f t="array" ref="DP68">IF(SUM(IF($J68:$X68=TRANSPOSE('Capacity Backing (Hide)2'!BY$67:BY$81),1,0))&gt;0,1,0)</f>
        <v>0</v>
      </c>
      <c r="DQ68" cm="1">
        <f t="array" ref="DQ68">IF(SUM(IF($J68:$X68=TRANSPOSE('Capacity Backing (Hide)2'!BZ$67:BZ$81),1,0))&gt;0,1,0)</f>
        <v>0</v>
      </c>
      <c r="DR68" cm="1">
        <f t="array" ref="DR68">IF(SUM(IF($J68:$X68=TRANSPOSE('Capacity Backing (Hide)2'!CA$67:CA$81),1,0))&gt;0,1,0)</f>
        <v>0</v>
      </c>
      <c r="DS68" cm="1">
        <f t="array" ref="DS68">IF(SUM(IF($J68:$X68=TRANSPOSE('Capacity Backing (Hide)2'!CB$67:CB$81),1,0))&gt;0,1,0)</f>
        <v>0</v>
      </c>
      <c r="DT68" cm="1">
        <f t="array" ref="DT68">IF(SUM(IF($J68:$X68=TRANSPOSE('Capacity Backing (Hide)2'!CC$67:CC$81),1,0))&gt;0,1,0)</f>
        <v>0</v>
      </c>
      <c r="DU68" cm="1">
        <f t="array" ref="DU68">IF(SUM(IF($J68:$X68=TRANSPOSE('Capacity Backing (Hide)2'!CD$67:CD$81),1,0))&gt;0,1,0)</f>
        <v>0</v>
      </c>
      <c r="DV68" cm="1">
        <f t="array" ref="DV68">IF(SUM(IF($J68:$X68=TRANSPOSE('Capacity Backing (Hide)2'!CE$67:CE$81),1,0))&gt;0,1,0)</f>
        <v>0</v>
      </c>
      <c r="DW68" cm="1">
        <f t="array" ref="DW68">IF(SUM(IF($J68:$X68=TRANSPOSE('Capacity Backing (Hide)2'!CF$67:CF$81),1,0))&gt;0,1,0)</f>
        <v>0</v>
      </c>
      <c r="DX68" cm="1">
        <f t="array" ref="DX68">IF(SUM(IF($J68:$X68=TRANSPOSE('Capacity Backing (Hide)2'!CG$67:CG$81),1,0))&gt;0,1,0)</f>
        <v>0</v>
      </c>
      <c r="DY68" cm="1">
        <f t="array" ref="DY68">IF(SUM(IF($J68:$X68=TRANSPOSE('Capacity Backing (Hide)2'!CH$67:CH$81),1,0))&gt;0,1,0)</f>
        <v>0</v>
      </c>
      <c r="DZ68" cm="1">
        <f t="array" ref="DZ68">IF(SUM(IF($J68:$X68=TRANSPOSE('Capacity Backing (Hide)2'!CI$67:CI$81),1,0))&gt;0,1,0)</f>
        <v>0</v>
      </c>
      <c r="EA68" cm="1">
        <f t="array" ref="EA68">IF(SUM(IF($J68:$X68=TRANSPOSE('Capacity Backing (Hide)2'!CJ$67:CJ$81),1,0))&gt;0,1,0)</f>
        <v>0</v>
      </c>
      <c r="EB68" cm="1">
        <f t="array" ref="EB68">IF(SUM(IF($J68:$X68=TRANSPOSE('Capacity Backing (Hide)2'!CK$67:CK$81),1,0))&gt;0,1,0)</f>
        <v>0</v>
      </c>
      <c r="EC68" cm="1">
        <f t="array" ref="EC68">IF(SUM(IF($J68:$X68=TRANSPOSE('Capacity Backing (Hide)2'!CL$67:CL$81),1,0))&gt;0,1,0)</f>
        <v>0</v>
      </c>
      <c r="ED68" cm="1">
        <f t="array" ref="ED68">IF(SUM(IF($J68:$X68=TRANSPOSE('Capacity Backing (Hide)2'!CM$67:CM$81),1,0))&gt;0,1,0)</f>
        <v>0</v>
      </c>
      <c r="EE68" cm="1">
        <f t="array" ref="EE68">IF(SUM(IF($J68:$X68=TRANSPOSE('Capacity Backing (Hide)2'!CN$67:CN$81),1,0))&gt;0,1,0)</f>
        <v>0</v>
      </c>
      <c r="EF68" cm="1">
        <f t="array" ref="EF68">IF(SUM(IF($J68:$X68=TRANSPOSE('Capacity Backing (Hide)2'!CO$67:CO$81),1,0))&gt;0,1,0)</f>
        <v>0</v>
      </c>
      <c r="EG68" cm="1">
        <f t="array" ref="EG68">IF(SUM(IF($J68:$X68=TRANSPOSE('Capacity Backing (Hide)2'!CP$67:CP$81),1,0))&gt;0,1,0)</f>
        <v>0</v>
      </c>
      <c r="EH68" cm="1">
        <f t="array" ref="EH68">IF(SUM(IF($J68:$X68=TRANSPOSE('Capacity Backing (Hide)2'!CQ$67:CQ$81),1,0))&gt;0,1,0)</f>
        <v>0</v>
      </c>
      <c r="EI68" cm="1">
        <f t="array" ref="EI68">IF(SUM(IF($J68:$X68=TRANSPOSE('Capacity Backing (Hide)2'!CR$67:CR$81),1,0))&gt;0,1,0)</f>
        <v>0</v>
      </c>
      <c r="EJ68" cm="1">
        <f t="array" ref="EJ68">IF(SUM(IF($J68:$X68=TRANSPOSE('Capacity Backing (Hide)2'!CS$67:CS$81),1,0))&gt;0,1,0)</f>
        <v>0</v>
      </c>
      <c r="EK68" cm="1">
        <f t="array" ref="EK68">IF(SUM(IF($J68:$X68=TRANSPOSE('Capacity Backing (Hide)2'!CT$67:CT$81),1,0))&gt;0,1,0)</f>
        <v>0</v>
      </c>
      <c r="EL68" cm="1">
        <f t="array" ref="EL68">IF(SUM(IF($J68:$X68=TRANSPOSE('Capacity Backing (Hide)2'!CU$67:CU$81),1,0))&gt;0,1,0)</f>
        <v>0</v>
      </c>
      <c r="EM68" cm="1">
        <f t="array" ref="EM68">IF(SUM(IF($J68:$X68=TRANSPOSE('Capacity Backing (Hide)2'!CV$67:CV$81),1,0))&gt;0,1,0)</f>
        <v>0</v>
      </c>
      <c r="EN68" cm="1">
        <f t="array" ref="EN68">IF(SUM(IF($J68:$X68=TRANSPOSE('Capacity Backing (Hide)2'!CW$67:CW$81),1,0))&gt;0,1,0)</f>
        <v>0</v>
      </c>
      <c r="EQ68" cm="1">
        <f t="array" ref="EQ68">IF(SUM(IF($J68:$X68=TRANSPOSE('Capacity Backing (Hide)2'!B$203:B$217),1,0))&gt;0,1,0)</f>
        <v>0</v>
      </c>
      <c r="ER68" cm="1">
        <f t="array" ref="ER68">IF(SUM(IF($J68:$X68=TRANSPOSE('Capacity Backing (Hide)2'!C$203:C$217),1,0))&gt;0,1,0)</f>
        <v>0</v>
      </c>
      <c r="ES68" cm="1">
        <f t="array" ref="ES68">IF(SUM(IF($J68:$X68=TRANSPOSE('Capacity Backing (Hide)2'!D$203:D$217),1,0))&gt;0,1,0)</f>
        <v>0</v>
      </c>
      <c r="ET68" cm="1">
        <f t="array" ref="ET68">IF(SUM(IF($J68:$X68=TRANSPOSE('Capacity Backing (Hide)2'!E$203:E$217),1,0))&gt;0,1,0)</f>
        <v>0</v>
      </c>
      <c r="EU68" cm="1">
        <f t="array" ref="EU68">IF(SUM(IF($J68:$X68=TRANSPOSE('Capacity Backing (Hide)2'!F$203:F$217),1,0))&gt;0,1,0)</f>
        <v>0</v>
      </c>
      <c r="EV68" cm="1">
        <f t="array" ref="EV68">IF(SUM(IF($J68:$X68=TRANSPOSE('Capacity Backing (Hide)2'!G$203:G$217),1,0))&gt;0,1,0)</f>
        <v>0</v>
      </c>
      <c r="EW68" cm="1">
        <f t="array" ref="EW68">IF(SUM(IF($J68:$X68=TRANSPOSE('Capacity Backing (Hide)2'!H$203:H$217),1,0))&gt;0,1,0)</f>
        <v>0</v>
      </c>
      <c r="EX68" cm="1">
        <f t="array" ref="EX68">IF(SUM(IF($J68:$X68=TRANSPOSE('Capacity Backing (Hide)2'!I$203:I$217),1,0))&gt;0,1,0)</f>
        <v>0</v>
      </c>
      <c r="EY68" cm="1">
        <f t="array" ref="EY68">IF(SUM(IF($J68:$X68=TRANSPOSE('Capacity Backing (Hide)2'!J$203:J$217),1,0))&gt;0,1,0)</f>
        <v>0</v>
      </c>
      <c r="EZ68" cm="1">
        <f t="array" ref="EZ68">IF(SUM(IF($J68:$X68=TRANSPOSE('Capacity Backing (Hide)2'!K$203:K$217),1,0))&gt;0,1,0)</f>
        <v>0</v>
      </c>
      <c r="FA68" cm="1">
        <f t="array" ref="FA68">IF(SUM(IF($J68:$X68=TRANSPOSE('Capacity Backing (Hide)2'!L$203:L$217),1,0))&gt;0,1,0)</f>
        <v>0</v>
      </c>
      <c r="FB68" cm="1">
        <f t="array" ref="FB68">IF(SUM(IF($J68:$X68=TRANSPOSE('Capacity Backing (Hide)2'!M$203:M$217),1,0))&gt;0,1,0)</f>
        <v>0</v>
      </c>
      <c r="FC68" cm="1">
        <f t="array" ref="FC68">IF(SUM(IF($J68:$X68=TRANSPOSE('Capacity Backing (Hide)2'!N$203:N$217),1,0))&gt;0,1,0)</f>
        <v>0</v>
      </c>
      <c r="FD68" cm="1">
        <f t="array" ref="FD68">IF(SUM(IF($J68:$X68=TRANSPOSE('Capacity Backing (Hide)2'!O$203:O$217),1,0))&gt;0,1,0)</f>
        <v>0</v>
      </c>
      <c r="FE68" cm="1">
        <f t="array" ref="FE68">IF(SUM(IF($J68:$X68=TRANSPOSE('Capacity Backing (Hide)2'!P$203:P$217),1,0))&gt;0,1,0)</f>
        <v>0</v>
      </c>
      <c r="FF68" cm="1">
        <f t="array" ref="FF68">IF(SUM(IF($J68:$X68=TRANSPOSE('Capacity Backing (Hide)2'!Q$203:Q$217),1,0))&gt;0,1,0)</f>
        <v>0</v>
      </c>
      <c r="FG68" cm="1">
        <f t="array" ref="FG68">IF(SUM(IF($J68:$X68=TRANSPOSE('Capacity Backing (Hide)2'!R$203:R$217),1,0))&gt;0,1,0)</f>
        <v>0</v>
      </c>
      <c r="FH68" cm="1">
        <f t="array" ref="FH68">IF(SUM(IF($J68:$X68=TRANSPOSE('Capacity Backing (Hide)2'!S$203:S$217),1,0))&gt;0,1,0)</f>
        <v>0</v>
      </c>
      <c r="FI68" cm="1">
        <f t="array" ref="FI68">IF(SUM(IF($J68:$X68=TRANSPOSE('Capacity Backing (Hide)2'!T$203:T$217),1,0))&gt;0,1,0)</f>
        <v>0</v>
      </c>
      <c r="FJ68" cm="1">
        <f t="array" ref="FJ68">IF(SUM(IF($J68:$X68=TRANSPOSE('Capacity Backing (Hide)2'!U$203:U$217),1,0))&gt;0,1,0)</f>
        <v>0</v>
      </c>
      <c r="FK68" cm="1">
        <f t="array" ref="FK68">IF(SUM(IF($J68:$X68=TRANSPOSE('Capacity Backing (Hide)2'!V$203:V$217),1,0))&gt;0,1,0)</f>
        <v>0</v>
      </c>
      <c r="FL68" cm="1">
        <f t="array" ref="FL68">IF(SUM(IF($J68:$X68=TRANSPOSE('Capacity Backing (Hide)2'!W$203:W$217),1,0))&gt;0,1,0)</f>
        <v>0</v>
      </c>
      <c r="FM68" cm="1">
        <f t="array" ref="FM68">IF(SUM(IF($J68:$X68=TRANSPOSE('Capacity Backing (Hide)2'!X$203:X$217),1,0))&gt;0,1,0)</f>
        <v>0</v>
      </c>
      <c r="FN68" cm="1">
        <f t="array" ref="FN68">IF(SUM(IF($J68:$X68=TRANSPOSE('Capacity Backing (Hide)2'!Y$203:Y$217),1,0))&gt;0,1,0)</f>
        <v>0</v>
      </c>
      <c r="FO68" cm="1">
        <f t="array" ref="FO68">IF(SUM(IF($J68:$X68=TRANSPOSE('Capacity Backing (Hide)2'!Z$203:Z$217),1,0))&gt;0,1,0)</f>
        <v>0</v>
      </c>
      <c r="FP68" cm="1">
        <f t="array" ref="FP68">IF(SUM(IF($J68:$X68=TRANSPOSE('Capacity Backing (Hide)2'!AA$203:AA$217),1,0))&gt;0,1,0)</f>
        <v>0</v>
      </c>
      <c r="FQ68" cm="1">
        <f t="array" ref="FQ68">IF(SUM(IF($J68:$X68=TRANSPOSE('Capacity Backing (Hide)2'!AB$203:AB$217),1,0))&gt;0,1,0)</f>
        <v>0</v>
      </c>
      <c r="FR68" cm="1">
        <f t="array" ref="FR68">IF(SUM(IF($J68:$X68=TRANSPOSE('Capacity Backing (Hide)2'!AC$203:AC$217),1,0))&gt;0,1,0)</f>
        <v>0</v>
      </c>
      <c r="FS68" cm="1">
        <f t="array" ref="FS68">IF(SUM(IF($J68:$X68=TRANSPOSE('Capacity Backing (Hide)2'!AD$203:AD$217),1,0))&gt;0,1,0)</f>
        <v>0</v>
      </c>
      <c r="FT68" cm="1">
        <f t="array" ref="FT68">IF(SUM(IF($J68:$X68=TRANSPOSE('Capacity Backing (Hide)2'!AE$203:AE$217),1,0))&gt;0,1,0)</f>
        <v>0</v>
      </c>
      <c r="FU68" cm="1">
        <f t="array" ref="FU68">IF(SUM(IF($J68:$X68=TRANSPOSE('Capacity Backing (Hide)2'!AF$203:AF$217),1,0))&gt;0,1,0)</f>
        <v>0</v>
      </c>
      <c r="FV68" cm="1">
        <f t="array" ref="FV68">IF(SUM(IF($J68:$X68=TRANSPOSE('Capacity Backing (Hide)2'!AG$203:AG$217),1,0))&gt;0,1,0)</f>
        <v>0</v>
      </c>
      <c r="FW68" cm="1">
        <f t="array" ref="FW68">IF(SUM(IF($J68:$X68=TRANSPOSE('Capacity Backing (Hide)2'!AH$203:AH$217),1,0))&gt;0,1,0)</f>
        <v>0</v>
      </c>
      <c r="FX68" cm="1">
        <f t="array" ref="FX68">IF(SUM(IF($J68:$X68=TRANSPOSE('Capacity Backing (Hide)2'!AI$203:AI$217),1,0))&gt;0,1,0)</f>
        <v>0</v>
      </c>
      <c r="FY68" cm="1">
        <f t="array" ref="FY68">IF(SUM(IF($J68:$X68=TRANSPOSE('Capacity Backing (Hide)2'!AJ$203:AJ$217),1,0))&gt;0,1,0)</f>
        <v>0</v>
      </c>
      <c r="FZ68" cm="1">
        <f t="array" ref="FZ68">IF(SUM(IF($J68:$X68=TRANSPOSE('Capacity Backing (Hide)2'!AK$203:AK$217),1,0))&gt;0,1,0)</f>
        <v>0</v>
      </c>
      <c r="GA68" cm="1">
        <f t="array" ref="GA68">IF(SUM(IF($J68:$X68=TRANSPOSE('Capacity Backing (Hide)2'!AL$203:AL$217),1,0))&gt;0,1,0)</f>
        <v>0</v>
      </c>
      <c r="GB68" cm="1">
        <f t="array" ref="GB68">IF(SUM(IF($J68:$X68=TRANSPOSE('Capacity Backing (Hide)2'!AM$203:AM$217),1,0))&gt;0,1,0)</f>
        <v>0</v>
      </c>
      <c r="GC68" cm="1">
        <f t="array" ref="GC68">IF(SUM(IF($J68:$X68=TRANSPOSE('Capacity Backing (Hide)2'!AN$203:AN$217),1,0))&gt;0,1,0)</f>
        <v>0</v>
      </c>
      <c r="GD68" cm="1">
        <f t="array" ref="GD68">IF(SUM(IF($J68:$X68=TRANSPOSE('Capacity Backing (Hide)2'!AO$203:AO$217),1,0))&gt;0,1,0)</f>
        <v>0</v>
      </c>
      <c r="GE68" cm="1">
        <f t="array" ref="GE68">IF(SUM(IF($J68:$X68=TRANSPOSE('Capacity Backing (Hide)2'!AP$203:AP$217),1,0))&gt;0,1,0)</f>
        <v>0</v>
      </c>
      <c r="GF68" cm="1">
        <f t="array" ref="GF68">IF(SUM(IF($J68:$X68=TRANSPOSE('Capacity Backing (Hide)2'!AQ$203:AQ$217),1,0))&gt;0,1,0)</f>
        <v>0</v>
      </c>
      <c r="GG68" cm="1">
        <f t="array" ref="GG68">IF(SUM(IF($J68:$X68=TRANSPOSE('Capacity Backing (Hide)2'!AR$203:AR$217),1,0))&gt;0,1,0)</f>
        <v>0</v>
      </c>
      <c r="GH68" cm="1">
        <f t="array" ref="GH68">IF(SUM(IF($J68:$X68=TRANSPOSE('Capacity Backing (Hide)2'!AS$203:AS$217),1,0))&gt;0,1,0)</f>
        <v>0</v>
      </c>
      <c r="GI68" cm="1">
        <f t="array" ref="GI68">IF(SUM(IF($J68:$X68=TRANSPOSE('Capacity Backing (Hide)2'!AT$203:AT$217),1,0))&gt;0,1,0)</f>
        <v>0</v>
      </c>
      <c r="GJ68" cm="1">
        <f t="array" ref="GJ68">IF(SUM(IF($J68:$X68=TRANSPOSE('Capacity Backing (Hide)2'!AU$203:AU$217),1,0))&gt;0,1,0)</f>
        <v>0</v>
      </c>
      <c r="GK68" cm="1">
        <f t="array" ref="GK68">IF(SUM(IF($J68:$X68=TRANSPOSE('Capacity Backing (Hide)2'!AV$203:AV$217),1,0))&gt;0,1,0)</f>
        <v>0</v>
      </c>
      <c r="GL68" cm="1">
        <f t="array" ref="GL68">IF(SUM(IF($J68:$X68=TRANSPOSE('Capacity Backing (Hide)2'!AW$203:AW$217),1,0))&gt;0,1,0)</f>
        <v>0</v>
      </c>
      <c r="GM68" cm="1">
        <f t="array" ref="GM68">IF(SUM(IF($J68:$X68=TRANSPOSE('Capacity Backing (Hide)2'!AX$203:AX$217),1,0))&gt;0,1,0)</f>
        <v>0</v>
      </c>
      <c r="GN68" cm="1">
        <f t="array" ref="GN68">IF(SUM(IF($J68:$X68=TRANSPOSE('Capacity Backing (Hide)2'!AY$203:AY$217),1,0))&gt;0,1,0)</f>
        <v>0</v>
      </c>
      <c r="GO68" cm="1">
        <f t="array" ref="GO68">IF(SUM(IF($J68:$X68=TRANSPOSE('Capacity Backing (Hide)2'!AZ$203:AZ$217),1,0))&gt;0,1,0)</f>
        <v>0</v>
      </c>
      <c r="GP68" cm="1">
        <f t="array" ref="GP68">IF(SUM(IF($J68:$X68=TRANSPOSE('Capacity Backing (Hide)2'!BA$203:BA$217),1,0))&gt;0,1,0)</f>
        <v>0</v>
      </c>
      <c r="GQ68" cm="1">
        <f t="array" ref="GQ68">IF(SUM(IF($J68:$X68=TRANSPOSE('Capacity Backing (Hide)2'!BB$203:BB$217),1,0))&gt;0,1,0)</f>
        <v>0</v>
      </c>
      <c r="GR68" cm="1">
        <f t="array" ref="GR68">IF(SUM(IF($J68:$X68=TRANSPOSE('Capacity Backing (Hide)2'!BC$203:BC$217),1,0))&gt;0,1,0)</f>
        <v>0</v>
      </c>
      <c r="GS68" cm="1">
        <f t="array" ref="GS68">IF(SUM(IF($J68:$X68=TRANSPOSE('Capacity Backing (Hide)2'!BD$203:BD$217),1,0))&gt;0,1,0)</f>
        <v>0</v>
      </c>
      <c r="GT68" cm="1">
        <f t="array" ref="GT68">IF(SUM(IF($J68:$X68=TRANSPOSE('Capacity Backing (Hide)2'!BE$203:BE$217),1,0))&gt;0,1,0)</f>
        <v>0</v>
      </c>
      <c r="GU68" cm="1">
        <f t="array" ref="GU68">IF(SUM(IF($J68:$X68=TRANSPOSE('Capacity Backing (Hide)2'!BF$203:BF$217),1,0))&gt;0,1,0)</f>
        <v>0</v>
      </c>
      <c r="GV68" cm="1">
        <f t="array" ref="GV68">IF(SUM(IF($J68:$X68=TRANSPOSE('Capacity Backing (Hide)2'!BG$203:BG$217),1,0))&gt;0,1,0)</f>
        <v>0</v>
      </c>
      <c r="GW68" cm="1">
        <f t="array" ref="GW68">IF(SUM(IF($J68:$X68=TRANSPOSE('Capacity Backing (Hide)2'!BH$203:BH$217),1,0))&gt;0,1,0)</f>
        <v>0</v>
      </c>
      <c r="GX68" cm="1">
        <f t="array" ref="GX68">IF(SUM(IF($J68:$X68=TRANSPOSE('Capacity Backing (Hide)2'!BI$203:BI$217),1,0))&gt;0,1,0)</f>
        <v>0</v>
      </c>
      <c r="GY68" cm="1">
        <f t="array" ref="GY68">IF(SUM(IF($J68:$X68=TRANSPOSE('Capacity Backing (Hide)2'!BJ$203:BJ$217),1,0))&gt;0,1,0)</f>
        <v>0</v>
      </c>
      <c r="GZ68" cm="1">
        <f t="array" ref="GZ68">IF(SUM(IF($J68:$X68=TRANSPOSE('Capacity Backing (Hide)2'!BK$203:BK$217),1,0))&gt;0,1,0)</f>
        <v>0</v>
      </c>
      <c r="HA68" cm="1">
        <f t="array" ref="HA68">IF(SUM(IF($J68:$X68=TRANSPOSE('Capacity Backing (Hide)2'!BL$203:BL$217),1,0))&gt;0,1,0)</f>
        <v>0</v>
      </c>
      <c r="HB68" cm="1">
        <f t="array" ref="HB68">IF(SUM(IF($J68:$X68=TRANSPOSE('Capacity Backing (Hide)2'!BM$203:BM$217),1,0))&gt;0,1,0)</f>
        <v>0</v>
      </c>
      <c r="HC68" cm="1">
        <f t="array" ref="HC68">IF(SUM(IF($J68:$X68=TRANSPOSE('Capacity Backing (Hide)2'!BN$203:BN$217),1,0))&gt;0,1,0)</f>
        <v>0</v>
      </c>
      <c r="HD68" cm="1">
        <f t="array" ref="HD68">IF(SUM(IF($J68:$X68=TRANSPOSE('Capacity Backing (Hide)2'!BO$203:BO$217),1,0))&gt;0,1,0)</f>
        <v>0</v>
      </c>
      <c r="HE68" cm="1">
        <f t="array" ref="HE68">IF(SUM(IF($J68:$X68=TRANSPOSE('Capacity Backing (Hide)2'!BP$203:BP$217),1,0))&gt;0,1,0)</f>
        <v>0</v>
      </c>
      <c r="HF68" cm="1">
        <f t="array" ref="HF68">IF(SUM(IF($J68:$X68=TRANSPOSE('Capacity Backing (Hide)2'!BQ$203:BQ$217),1,0))&gt;0,1,0)</f>
        <v>0</v>
      </c>
      <c r="HG68" cm="1">
        <f t="array" ref="HG68">IF(SUM(IF($J68:$X68=TRANSPOSE('Capacity Backing (Hide)2'!BR$203:BR$217),1,0))&gt;0,1,0)</f>
        <v>0</v>
      </c>
      <c r="HH68" cm="1">
        <f t="array" ref="HH68">IF(SUM(IF($J68:$X68=TRANSPOSE('Capacity Backing (Hide)2'!BS$203:BS$217),1,0))&gt;0,1,0)</f>
        <v>0</v>
      </c>
      <c r="HI68" cm="1">
        <f t="array" ref="HI68">IF(SUM(IF($J68:$X68=TRANSPOSE('Capacity Backing (Hide)2'!BT$203:BT$217),1,0))&gt;0,1,0)</f>
        <v>0</v>
      </c>
      <c r="HJ68" cm="1">
        <f t="array" ref="HJ68">IF(SUM(IF($J68:$X68=TRANSPOSE('Capacity Backing (Hide)2'!BU$203:BU$217),1,0))&gt;0,1,0)</f>
        <v>0</v>
      </c>
      <c r="HK68" cm="1">
        <f t="array" ref="HK68">IF(SUM(IF($J68:$X68=TRANSPOSE('Capacity Backing (Hide)2'!BV$203:BV$217),1,0))&gt;0,1,0)</f>
        <v>0</v>
      </c>
      <c r="HL68" cm="1">
        <f t="array" ref="HL68">IF(SUM(IF($J68:$X68=TRANSPOSE('Capacity Backing (Hide)2'!BW$203:BW$217),1,0))&gt;0,1,0)</f>
        <v>0</v>
      </c>
      <c r="HM68" cm="1">
        <f t="array" ref="HM68">IF(SUM(IF($J68:$X68=TRANSPOSE('Capacity Backing (Hide)2'!BX$203:BX$217),1,0))&gt;0,1,0)</f>
        <v>0</v>
      </c>
      <c r="HN68" cm="1">
        <f t="array" ref="HN68">IF(SUM(IF($J68:$X68=TRANSPOSE('Capacity Backing (Hide)2'!BY$203:BY$217),1,0))&gt;0,1,0)</f>
        <v>0</v>
      </c>
      <c r="HO68" cm="1">
        <f t="array" ref="HO68">IF(SUM(IF($J68:$X68=TRANSPOSE('Capacity Backing (Hide)2'!BZ$203:BZ$217),1,0))&gt;0,1,0)</f>
        <v>0</v>
      </c>
      <c r="HP68" cm="1">
        <f t="array" ref="HP68">IF(SUM(IF($J68:$X68=TRANSPOSE('Capacity Backing (Hide)2'!CA$203:CA$217),1,0))&gt;0,1,0)</f>
        <v>0</v>
      </c>
      <c r="HQ68" cm="1">
        <f t="array" ref="HQ68">IF(SUM(IF($J68:$X68=TRANSPOSE('Capacity Backing (Hide)2'!CB$203:CB$217),1,0))&gt;0,1,0)</f>
        <v>0</v>
      </c>
      <c r="HR68" cm="1">
        <f t="array" ref="HR68">IF(SUM(IF($J68:$X68=TRANSPOSE('Capacity Backing (Hide)2'!CC$203:CC$217),1,0))&gt;0,1,0)</f>
        <v>0</v>
      </c>
      <c r="HS68" cm="1">
        <f t="array" ref="HS68">IF(SUM(IF($J68:$X68=TRANSPOSE('Capacity Backing (Hide)2'!CD$203:CD$217),1,0))&gt;0,1,0)</f>
        <v>0</v>
      </c>
      <c r="HT68" cm="1">
        <f t="array" ref="HT68">IF(SUM(IF($J68:$X68=TRANSPOSE('Capacity Backing (Hide)2'!CE$203:CE$217),1,0))&gt;0,1,0)</f>
        <v>0</v>
      </c>
      <c r="HU68" cm="1">
        <f t="array" ref="HU68">IF(SUM(IF($J68:$X68=TRANSPOSE('Capacity Backing (Hide)2'!CF$203:CF$217),1,0))&gt;0,1,0)</f>
        <v>0</v>
      </c>
      <c r="HV68" cm="1">
        <f t="array" ref="HV68">IF(SUM(IF($J68:$X68=TRANSPOSE('Capacity Backing (Hide)2'!CG$203:CG$217),1,0))&gt;0,1,0)</f>
        <v>0</v>
      </c>
      <c r="HW68" cm="1">
        <f t="array" ref="HW68">IF(SUM(IF($J68:$X68=TRANSPOSE('Capacity Backing (Hide)2'!CH$203:CH$217),1,0))&gt;0,1,0)</f>
        <v>0</v>
      </c>
      <c r="HX68" cm="1">
        <f t="array" ref="HX68">IF(SUM(IF($J68:$X68=TRANSPOSE('Capacity Backing (Hide)2'!CI$203:CI$217),1,0))&gt;0,1,0)</f>
        <v>0</v>
      </c>
      <c r="HY68" cm="1">
        <f t="array" ref="HY68">IF(SUM(IF($J68:$X68=TRANSPOSE('Capacity Backing (Hide)2'!CJ$203:CJ$217),1,0))&gt;0,1,0)</f>
        <v>0</v>
      </c>
      <c r="HZ68" cm="1">
        <f t="array" ref="HZ68">IF(SUM(IF($J68:$X68=TRANSPOSE('Capacity Backing (Hide)2'!CK$203:CK$217),1,0))&gt;0,1,0)</f>
        <v>0</v>
      </c>
      <c r="IA68" cm="1">
        <f t="array" ref="IA68">IF(SUM(IF($J68:$X68=TRANSPOSE('Capacity Backing (Hide)2'!CL$203:CL$217),1,0))&gt;0,1,0)</f>
        <v>0</v>
      </c>
      <c r="IB68" cm="1">
        <f t="array" ref="IB68">IF(SUM(IF($J68:$X68=TRANSPOSE('Capacity Backing (Hide)2'!CM$203:CM$217),1,0))&gt;0,1,0)</f>
        <v>0</v>
      </c>
      <c r="IC68" cm="1">
        <f t="array" ref="IC68">IF(SUM(IF($J68:$X68=TRANSPOSE('Capacity Backing (Hide)2'!CN$203:CN$217),1,0))&gt;0,1,0)</f>
        <v>0</v>
      </c>
      <c r="ID68" cm="1">
        <f t="array" ref="ID68">IF(SUM(IF($J68:$X68=TRANSPOSE('Capacity Backing (Hide)2'!CO$203:CO$217),1,0))&gt;0,1,0)</f>
        <v>0</v>
      </c>
      <c r="IE68" cm="1">
        <f t="array" ref="IE68">IF(SUM(IF($J68:$X68=TRANSPOSE('Capacity Backing (Hide)2'!CP$203:CP$217),1,0))&gt;0,1,0)</f>
        <v>0</v>
      </c>
      <c r="IF68" cm="1">
        <f t="array" ref="IF68">IF(SUM(IF($J68:$X68=TRANSPOSE('Capacity Backing (Hide)2'!CQ$203:CQ$217),1,0))&gt;0,1,0)</f>
        <v>0</v>
      </c>
      <c r="IG68" cm="1">
        <f t="array" ref="IG68">IF(SUM(IF($J68:$X68=TRANSPOSE('Capacity Backing (Hide)2'!CR$203:CR$217),1,0))&gt;0,1,0)</f>
        <v>0</v>
      </c>
      <c r="IH68" cm="1">
        <f t="array" ref="IH68">IF(SUM(IF($J68:$X68=TRANSPOSE('Capacity Backing (Hide)2'!CS$203:CS$217),1,0))&gt;0,1,0)</f>
        <v>0</v>
      </c>
      <c r="II68" cm="1">
        <f t="array" ref="II68">IF(SUM(IF($J68:$X68=TRANSPOSE('Capacity Backing (Hide)2'!CT$203:CT$217),1,0))&gt;0,1,0)</f>
        <v>0</v>
      </c>
      <c r="IJ68" cm="1">
        <f t="array" ref="IJ68">IF(SUM(IF($J68:$X68=TRANSPOSE('Capacity Backing (Hide)2'!CU$203:CU$217),1,0))&gt;0,1,0)</f>
        <v>0</v>
      </c>
      <c r="IK68" cm="1">
        <f t="array" ref="IK68">IF(SUM(IF($J68:$X68=TRANSPOSE('Capacity Backing (Hide)2'!CV$203:CV$217),1,0))&gt;0,1,0)</f>
        <v>0</v>
      </c>
      <c r="IL68" cm="1">
        <f t="array" ref="IL68">IF(SUM(IF($J68:$X68=TRANSPOSE('Capacity Backing (Hide)2'!CW$203:CW$217),1,0))&gt;0,1,0)</f>
        <v>0</v>
      </c>
      <c r="IO68" s="184">
        <v>0</v>
      </c>
      <c r="IP68" s="184">
        <v>0</v>
      </c>
      <c r="IQ68" s="184">
        <v>0</v>
      </c>
      <c r="IR68" s="184">
        <v>0</v>
      </c>
      <c r="IS68" s="184">
        <v>0</v>
      </c>
      <c r="IT68" s="184">
        <v>0</v>
      </c>
      <c r="IU68" s="184">
        <v>0</v>
      </c>
      <c r="IV68" s="184">
        <v>0</v>
      </c>
      <c r="IW68" s="184">
        <v>0</v>
      </c>
      <c r="IX68" s="184">
        <v>0</v>
      </c>
      <c r="IY68" s="184">
        <v>0</v>
      </c>
      <c r="IZ68" s="184">
        <v>0</v>
      </c>
      <c r="JA68" s="184">
        <v>0</v>
      </c>
      <c r="JB68" s="184">
        <v>0</v>
      </c>
      <c r="JC68" s="184">
        <v>0</v>
      </c>
      <c r="JD68" s="184">
        <v>0</v>
      </c>
      <c r="JE68" s="184">
        <v>0</v>
      </c>
      <c r="JF68" s="184">
        <v>0</v>
      </c>
      <c r="JG68" s="184">
        <v>0</v>
      </c>
      <c r="JH68" s="184">
        <v>0</v>
      </c>
      <c r="JI68" s="184">
        <v>0</v>
      </c>
      <c r="JJ68" s="184">
        <v>0</v>
      </c>
      <c r="JK68" s="184">
        <v>0</v>
      </c>
      <c r="JL68" s="184">
        <v>0</v>
      </c>
      <c r="JM68" s="184">
        <v>0</v>
      </c>
      <c r="JN68" s="184">
        <v>0</v>
      </c>
      <c r="JO68" s="184">
        <v>0</v>
      </c>
      <c r="JP68" s="184">
        <v>0</v>
      </c>
      <c r="JQ68" s="184">
        <v>0</v>
      </c>
      <c r="JR68" s="184">
        <v>0</v>
      </c>
      <c r="JS68" s="184">
        <v>0</v>
      </c>
      <c r="JT68" s="184">
        <v>0</v>
      </c>
      <c r="JU68" s="184">
        <v>0</v>
      </c>
      <c r="JV68" s="184">
        <v>0</v>
      </c>
      <c r="JW68" s="184">
        <v>0</v>
      </c>
      <c r="JX68" s="184">
        <v>0</v>
      </c>
      <c r="JY68" s="184">
        <v>0</v>
      </c>
      <c r="JZ68" s="184">
        <v>0</v>
      </c>
      <c r="KA68" s="184">
        <v>0</v>
      </c>
      <c r="KB68" s="184">
        <v>0</v>
      </c>
      <c r="KC68" s="184">
        <v>0</v>
      </c>
      <c r="KD68" s="184">
        <v>0</v>
      </c>
      <c r="KE68" s="184">
        <v>0</v>
      </c>
      <c r="KF68" s="184">
        <v>0</v>
      </c>
      <c r="KG68" s="184">
        <v>0</v>
      </c>
      <c r="KH68" s="184">
        <v>0</v>
      </c>
      <c r="KI68" s="184">
        <v>0</v>
      </c>
      <c r="KJ68" s="184">
        <v>0</v>
      </c>
      <c r="KK68" s="184">
        <v>0</v>
      </c>
      <c r="KL68" s="184">
        <v>0</v>
      </c>
      <c r="KM68" s="184">
        <v>0</v>
      </c>
      <c r="KN68" s="184">
        <v>0</v>
      </c>
      <c r="KO68" s="184">
        <v>0</v>
      </c>
      <c r="KP68" s="184">
        <v>0</v>
      </c>
      <c r="KQ68" s="184">
        <v>0</v>
      </c>
      <c r="KR68" s="184">
        <v>0</v>
      </c>
      <c r="KS68" s="184">
        <v>0</v>
      </c>
      <c r="KT68" s="184">
        <v>0</v>
      </c>
      <c r="KU68" s="184">
        <v>0</v>
      </c>
      <c r="KV68" s="184">
        <v>0</v>
      </c>
      <c r="KW68" s="184">
        <v>0</v>
      </c>
      <c r="KX68" s="184">
        <v>0</v>
      </c>
      <c r="KY68" s="184">
        <v>0</v>
      </c>
      <c r="KZ68" s="184">
        <v>0</v>
      </c>
      <c r="LA68" s="184">
        <v>0</v>
      </c>
      <c r="LB68" s="184">
        <v>0</v>
      </c>
      <c r="LC68" s="184">
        <v>0</v>
      </c>
      <c r="LD68" s="184">
        <v>0</v>
      </c>
      <c r="LE68" s="184">
        <v>0</v>
      </c>
      <c r="LF68" s="184">
        <v>0</v>
      </c>
      <c r="LG68" s="184">
        <v>0</v>
      </c>
      <c r="LH68" s="184">
        <v>0</v>
      </c>
      <c r="LI68" s="184">
        <v>0</v>
      </c>
      <c r="LJ68" s="184">
        <v>0</v>
      </c>
      <c r="LK68" s="184">
        <v>0</v>
      </c>
      <c r="LL68" s="184">
        <v>0</v>
      </c>
      <c r="LM68" s="184">
        <v>0</v>
      </c>
      <c r="LN68" s="184">
        <v>0</v>
      </c>
      <c r="LO68" s="184">
        <v>0</v>
      </c>
      <c r="LP68" s="184">
        <v>0</v>
      </c>
      <c r="LQ68" s="184">
        <v>0</v>
      </c>
      <c r="LR68" s="184">
        <v>0</v>
      </c>
      <c r="LS68" s="184">
        <v>0</v>
      </c>
      <c r="LT68" s="184">
        <v>0</v>
      </c>
      <c r="LU68" s="184">
        <v>0</v>
      </c>
      <c r="LV68" s="184">
        <v>0</v>
      </c>
      <c r="LW68" s="184">
        <v>0</v>
      </c>
      <c r="LX68" s="184">
        <v>0</v>
      </c>
      <c r="LY68" s="184">
        <v>0</v>
      </c>
      <c r="LZ68" s="184">
        <v>0</v>
      </c>
      <c r="MA68" s="184">
        <v>0</v>
      </c>
      <c r="MB68" s="184">
        <v>0</v>
      </c>
      <c r="MC68" s="184">
        <v>0</v>
      </c>
      <c r="MD68" s="184">
        <v>0</v>
      </c>
      <c r="ME68" s="184">
        <v>0</v>
      </c>
      <c r="MF68" s="184">
        <v>0</v>
      </c>
      <c r="MG68" s="184">
        <v>0</v>
      </c>
      <c r="MH68" s="184">
        <v>0</v>
      </c>
      <c r="MI68" s="184">
        <v>0</v>
      </c>
      <c r="MJ68" s="184">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0</v>
      </c>
      <c r="OD68">
        <v>0</v>
      </c>
      <c r="OE68">
        <v>0</v>
      </c>
      <c r="OF68">
        <v>0</v>
      </c>
      <c r="OG68">
        <v>0</v>
      </c>
      <c r="OH68">
        <v>0</v>
      </c>
      <c r="OI68">
        <v>0</v>
      </c>
      <c r="OJ68">
        <v>0</v>
      </c>
      <c r="OK68">
        <v>0</v>
      </c>
      <c r="OL68">
        <v>0</v>
      </c>
      <c r="OM68">
        <v>0</v>
      </c>
      <c r="ON68">
        <v>0</v>
      </c>
      <c r="OO68">
        <v>0</v>
      </c>
      <c r="OP68">
        <v>0</v>
      </c>
      <c r="OQ68">
        <v>0</v>
      </c>
      <c r="OR68">
        <v>0</v>
      </c>
      <c r="OS68">
        <v>0</v>
      </c>
      <c r="OT68">
        <v>0</v>
      </c>
      <c r="OU68">
        <v>0</v>
      </c>
      <c r="OV68">
        <v>0</v>
      </c>
      <c r="OW68">
        <v>0</v>
      </c>
      <c r="OX68">
        <v>0</v>
      </c>
      <c r="OY68">
        <v>0</v>
      </c>
      <c r="OZ68">
        <v>0</v>
      </c>
      <c r="PA68">
        <v>0</v>
      </c>
      <c r="PB68">
        <v>0</v>
      </c>
      <c r="PC68">
        <v>0</v>
      </c>
      <c r="PD68">
        <v>0</v>
      </c>
      <c r="PE68">
        <v>0</v>
      </c>
      <c r="PF68">
        <v>0</v>
      </c>
      <c r="PG68">
        <v>0</v>
      </c>
      <c r="PH68">
        <v>0</v>
      </c>
      <c r="PI68">
        <v>0</v>
      </c>
      <c r="PJ68">
        <v>0</v>
      </c>
      <c r="PK68">
        <v>0</v>
      </c>
      <c r="PL68">
        <v>0</v>
      </c>
      <c r="PM68">
        <v>0</v>
      </c>
      <c r="PN68">
        <v>0</v>
      </c>
      <c r="PO68">
        <v>0</v>
      </c>
      <c r="PP68">
        <v>0</v>
      </c>
      <c r="PQ68">
        <v>0</v>
      </c>
      <c r="PR68">
        <v>0</v>
      </c>
      <c r="PS68">
        <v>0</v>
      </c>
      <c r="PT68">
        <v>0</v>
      </c>
      <c r="PU68">
        <v>0</v>
      </c>
      <c r="PV68">
        <v>0</v>
      </c>
      <c r="PW68">
        <v>0</v>
      </c>
      <c r="PX68">
        <v>0</v>
      </c>
      <c r="PY68">
        <v>0</v>
      </c>
      <c r="PZ68">
        <v>0</v>
      </c>
      <c r="QA68">
        <v>0</v>
      </c>
      <c r="QB68">
        <v>0</v>
      </c>
      <c r="QC68">
        <v>0</v>
      </c>
      <c r="QD68">
        <v>0</v>
      </c>
      <c r="QE68">
        <v>0</v>
      </c>
      <c r="QF68">
        <v>0</v>
      </c>
      <c r="QG68">
        <v>0</v>
      </c>
      <c r="QH68">
        <v>0</v>
      </c>
      <c r="QJ68" cm="1">
        <f t="array" ref="QJ68">SUM(IF('Capacity Summary'!H$36:H$135="X",1,0)*TRANSPOSE('CR Backing (Hide)'!$IO68:$MJ68)*IF('Clinical resources'!ZQ71="X",1,0))</f>
        <v>0</v>
      </c>
      <c r="QK68" cm="1">
        <f t="array" ref="QK68">SUM(IF('Capacity Summary'!I$36:I$135="X",1,0)*TRANSPOSE('CR Backing (Hide)'!$IO68:$MJ68)*IF('Clinical resources'!ZR71="X",1,0))</f>
        <v>0</v>
      </c>
      <c r="QL68" cm="1">
        <f t="array" ref="QL68">SUM(IF('Capacity Summary'!J$36:J$135="X",1,0)*TRANSPOSE('CR Backing (Hide)'!$IO68:$MJ68)*IF('Clinical resources'!ZS71="X",1,0))</f>
        <v>0</v>
      </c>
      <c r="QM68" cm="1">
        <f t="array" ref="QM68">SUM(IF('Capacity Summary'!K$36:K$135="X",1,0)*TRANSPOSE('CR Backing (Hide)'!$IO68:$MJ68)*IF('Clinical resources'!ZT71="X",1,0))</f>
        <v>0</v>
      </c>
      <c r="QN68" cm="1">
        <f t="array" ref="QN68">SUM(IF('Capacity Summary'!L$36:L$135="X",1,0)*TRANSPOSE('CR Backing (Hide)'!$IO68:$MJ68)*IF('Clinical resources'!ZU71="X",1,0))</f>
        <v>0</v>
      </c>
      <c r="QO68" cm="1">
        <f t="array" ref="QO68">SUM(IF('Capacity Summary'!M$36:M$135="X",1,0)*TRANSPOSE('CR Backing (Hide)'!$IO68:$MJ68)*IF('Clinical resources'!ZV71="X",1,0))</f>
        <v>0</v>
      </c>
      <c r="QP68" cm="1">
        <f t="array" ref="QP68">SUM(IF('Capacity Summary'!N$36:N$135="X",1,0)*TRANSPOSE('CR Backing (Hide)'!$IO68:$MJ68)*IF('Clinical resources'!ZW71="X",1,0))</f>
        <v>0</v>
      </c>
      <c r="QQ68" cm="1">
        <f t="array" ref="QQ68">SUM(IF('Capacity Summary'!O$36:O$135="X",1,0)*TRANSPOSE('CR Backing (Hide)'!$IO68:$MJ68)*IF('Clinical resources'!ZX71="X",1,0))</f>
        <v>0</v>
      </c>
      <c r="QR68" cm="1">
        <f t="array" ref="QR68">SUM(IF('Capacity Summary'!P$36:P$135="X",1,0)*TRANSPOSE('CR Backing (Hide)'!$IO68:$MJ68)*IF('Clinical resources'!ZY71="X",1,0))</f>
        <v>0</v>
      </c>
      <c r="QS68" cm="1">
        <f t="array" ref="QS68">SUM(IF('Capacity Summary'!Q$36:Q$135="X",1,0)*TRANSPOSE('CR Backing (Hide)'!$IO68:$MJ68)*IF('Clinical resources'!ZZ71="X",1,0))</f>
        <v>0</v>
      </c>
      <c r="QT68" cm="1">
        <f t="array" ref="QT68">SUM(IF('Capacity Summary'!R$36:R$135="X",1,0)*TRANSPOSE('CR Backing (Hide)'!$IO68:$MJ68)*IF('Clinical resources'!AAA71="X",1,0))</f>
        <v>0</v>
      </c>
      <c r="QU68" cm="1">
        <f t="array" ref="QU68">SUM(IF('Capacity Summary'!S$36:S$135="X",1,0)*TRANSPOSE('CR Backing (Hide)'!$IO68:$MJ68)*IF('Clinical resources'!AAB71="X",1,0))</f>
        <v>0</v>
      </c>
      <c r="QV68" cm="1">
        <f t="array" ref="QV68">SUM(IF('Capacity Summary'!T$36:T$135="X",1,0)*TRANSPOSE('CR Backing (Hide)'!$IO68:$MJ68)*IF('Clinical resources'!AAC71="X",1,0))</f>
        <v>0</v>
      </c>
      <c r="QW68" cm="1">
        <f t="array" ref="QW68">SUM(IF('Capacity Summary'!U$36:U$135="X",1,0)*TRANSPOSE('CR Backing (Hide)'!$IO68:$MJ68)*IF('Clinical resources'!AAD71="X",1,0))</f>
        <v>0</v>
      </c>
      <c r="QX68" cm="1">
        <f t="array" ref="QX68">SUM(IF('Capacity Summary'!V$36:V$135="X",1,0)*TRANSPOSE('CR Backing (Hide)'!$IO68:$MJ68)*IF('Clinical resources'!AAE71="X",1,0))</f>
        <v>0</v>
      </c>
      <c r="QY68" cm="1">
        <f t="array" ref="QY68">SUM(IF('Capacity Summary'!W$36:W$135="X",1,0)*TRANSPOSE('CR Backing (Hide)'!$IO68:$MJ68)*IF('Clinical resources'!AAF71="X",1,0))</f>
        <v>0</v>
      </c>
      <c r="QZ68" cm="1">
        <f t="array" ref="QZ68">SUM(IF('Capacity Summary'!X$36:X$135="X",1,0)*TRANSPOSE('CR Backing (Hide)'!$IO68:$MJ68)*IF('Clinical resources'!AAG71="X",1,0))</f>
        <v>0</v>
      </c>
      <c r="RA68" cm="1">
        <f t="array" ref="RA68">SUM(IF('Capacity Summary'!Y$36:Y$135="X",1,0)*TRANSPOSE('CR Backing (Hide)'!$IO68:$MJ68)*IF('Clinical resources'!AAH71="X",1,0))</f>
        <v>0</v>
      </c>
      <c r="RB68" cm="1">
        <f t="array" ref="RB68">SUM(IF('Capacity Summary'!Z$36:Z$135="X",1,0)*TRANSPOSE('CR Backing (Hide)'!$IO68:$MJ68)*IF('Clinical resources'!AAI71="X",1,0))</f>
        <v>0</v>
      </c>
      <c r="RC68" cm="1">
        <f t="array" ref="RC68">SUM(IF('Capacity Summary'!AA$36:AA$135="X",1,0)*TRANSPOSE('CR Backing (Hide)'!$IO68:$MJ68)*IF('Clinical resources'!AAJ71="X",1,0))</f>
        <v>0</v>
      </c>
      <c r="RD68" cm="1">
        <f t="array" ref="RD68">SUM(IF('Capacity Summary'!AB$36:AB$135="X",1,0)*TRANSPOSE('CR Backing (Hide)'!$IO68:$MJ68)*IF('Clinical resources'!AAK71="X",1,0))</f>
        <v>0</v>
      </c>
      <c r="RE68" cm="1">
        <f t="array" ref="RE68">SUM(IF('Capacity Summary'!AC$36:AC$135="X",1,0)*TRANSPOSE('CR Backing (Hide)'!$IO68:$MJ68)*IF('Clinical resources'!AAL71="X",1,0))</f>
        <v>0</v>
      </c>
      <c r="RF68" cm="1">
        <f t="array" ref="RF68">SUM(IF('Capacity Summary'!AD$36:AD$135="X",1,0)*TRANSPOSE('CR Backing (Hide)'!$IO68:$MJ68)*IF('Clinical resources'!AAM71="X",1,0))</f>
        <v>0</v>
      </c>
      <c r="RG68" cm="1">
        <f t="array" ref="RG68">SUM(IF('Capacity Summary'!AE$36:AE$135="X",1,0)*TRANSPOSE('CR Backing (Hide)'!$IO68:$MJ68)*IF('Clinical resources'!AAN71="X",1,0))</f>
        <v>0</v>
      </c>
      <c r="RH68" cm="1">
        <f t="array" ref="RH68">SUM(IF('Capacity Summary'!AF$36:AF$135="X",1,0)*TRANSPOSE('CR Backing (Hide)'!$IO68:$MJ68)*IF('Clinical resources'!AAO71="X",1,0))</f>
        <v>0</v>
      </c>
      <c r="RI68" cm="1">
        <f t="array" ref="RI68">SUM(IF('Capacity Summary'!AG$36:AG$135="X",1,0)*TRANSPOSE('CR Backing (Hide)'!$IO68:$MJ68)*IF('Clinical resources'!AAP71="X",1,0))</f>
        <v>0</v>
      </c>
      <c r="RJ68" cm="1">
        <f t="array" ref="RJ68">SUM(IF('Capacity Summary'!AH$36:AH$135="X",1,0)*TRANSPOSE('CR Backing (Hide)'!$IO68:$MJ68)*IF('Clinical resources'!AAQ71="X",1,0))</f>
        <v>0</v>
      </c>
      <c r="RK68" cm="1">
        <f t="array" ref="RK68">SUM(IF('Capacity Summary'!AI$36:AI$135="X",1,0)*TRANSPOSE('CR Backing (Hide)'!$IO68:$MJ68)*IF('Clinical resources'!AAR71="X",1,0))</f>
        <v>0</v>
      </c>
      <c r="RL68" cm="1">
        <f t="array" ref="RL68">SUM(IF('Capacity Summary'!AJ$36:AJ$135="X",1,0)*TRANSPOSE('CR Backing (Hide)'!$IO68:$MJ68)*IF('Clinical resources'!AAS71="X",1,0))</f>
        <v>0</v>
      </c>
      <c r="RM68" cm="1">
        <f t="array" ref="RM68">SUM(IF('Capacity Summary'!AK$36:AK$135="X",1,0)*TRANSPOSE('CR Backing (Hide)'!$IO68:$MJ68)*IF('Clinical resources'!AAT71="X",1,0))</f>
        <v>0</v>
      </c>
      <c r="RN68" cm="1">
        <f t="array" ref="RN68">SUM(IF('Capacity Summary'!AL$36:AL$135="X",1,0)*TRANSPOSE('CR Backing (Hide)'!$IO68:$MJ68)*IF('Clinical resources'!AAU71="X",1,0))</f>
        <v>0</v>
      </c>
      <c r="RO68" cm="1">
        <f t="array" ref="RO68">SUM(IF('Capacity Summary'!AM$36:AM$135="X",1,0)*TRANSPOSE('CR Backing (Hide)'!$IO68:$MJ68)*IF('Clinical resources'!AAV71="X",1,0))</f>
        <v>0</v>
      </c>
      <c r="RP68" cm="1">
        <f t="array" ref="RP68">SUM(IF('Capacity Summary'!AN$36:AN$135="X",1,0)*TRANSPOSE('CR Backing (Hide)'!$IO68:$MJ68)*IF('Clinical resources'!AAW71="X",1,0))</f>
        <v>0</v>
      </c>
      <c r="RQ68" cm="1">
        <f t="array" ref="RQ68">SUM(IF('Capacity Summary'!AO$36:AO$135="X",1,0)*TRANSPOSE('CR Backing (Hide)'!$IO68:$MJ68)*IF('Clinical resources'!AAX71="X",1,0))</f>
        <v>0</v>
      </c>
      <c r="RR68" cm="1">
        <f t="array" ref="RR68">SUM(IF('Capacity Summary'!AP$36:AP$135="X",1,0)*TRANSPOSE('CR Backing (Hide)'!$IO68:$MJ68)*IF('Clinical resources'!AAY71="X",1,0))</f>
        <v>0</v>
      </c>
      <c r="RS68" cm="1">
        <f t="array" ref="RS68">SUM(IF('Capacity Summary'!AQ$36:AQ$135="X",1,0)*TRANSPOSE('CR Backing (Hide)'!$IO68:$MJ68)*IF('Clinical resources'!AAZ71="X",1,0))</f>
        <v>0</v>
      </c>
      <c r="RT68" cm="1">
        <f t="array" ref="RT68">SUM(IF('Capacity Summary'!AR$36:AR$135="X",1,0)*TRANSPOSE('CR Backing (Hide)'!$IO68:$MJ68)*IF('Clinical resources'!ABA71="X",1,0))</f>
        <v>0</v>
      </c>
      <c r="RU68" cm="1">
        <f t="array" ref="RU68">SUM(IF('Capacity Summary'!AS$36:AS$135="X",1,0)*TRANSPOSE('CR Backing (Hide)'!$IO68:$MJ68)*IF('Clinical resources'!ABB71="X",1,0))</f>
        <v>0</v>
      </c>
      <c r="RV68" cm="1">
        <f t="array" ref="RV68">SUM(IF('Capacity Summary'!AT$36:AT$135="X",1,0)*TRANSPOSE('CR Backing (Hide)'!$IO68:$MJ68)*IF('Clinical resources'!ABC71="X",1,0))</f>
        <v>0</v>
      </c>
      <c r="RW68" cm="1">
        <f t="array" ref="RW68">SUM(IF('Capacity Summary'!AU$36:AU$135="X",1,0)*TRANSPOSE('CR Backing (Hide)'!$IO68:$MJ68)*IF('Clinical resources'!ABD71="X",1,0))</f>
        <v>0</v>
      </c>
      <c r="RX68" cm="1">
        <f t="array" ref="RX68">SUM(IF('Capacity Summary'!AV$36:AV$135="X",1,0)*TRANSPOSE('CR Backing (Hide)'!$IO68:$MJ68)*IF('Clinical resources'!ABE71="X",1,0))</f>
        <v>0</v>
      </c>
      <c r="RY68" cm="1">
        <f t="array" ref="RY68">SUM(IF('Capacity Summary'!AW$36:AW$135="X",1,0)*TRANSPOSE('CR Backing (Hide)'!$IO68:$MJ68)*IF('Clinical resources'!ABF71="X",1,0))</f>
        <v>0</v>
      </c>
      <c r="RZ68" cm="1">
        <f t="array" ref="RZ68">SUM(IF('Capacity Summary'!AX$36:AX$135="X",1,0)*TRANSPOSE('CR Backing (Hide)'!$IO68:$MJ68)*IF('Clinical resources'!ABG71="X",1,0))</f>
        <v>0</v>
      </c>
      <c r="SA68" cm="1">
        <f t="array" ref="SA68">SUM(IF('Capacity Summary'!AY$36:AY$135="X",1,0)*TRANSPOSE('CR Backing (Hide)'!$IO68:$MJ68)*IF('Clinical resources'!ABH71="X",1,0))</f>
        <v>0</v>
      </c>
      <c r="SB68" cm="1">
        <f t="array" ref="SB68">SUM(IF('Capacity Summary'!AZ$36:AZ$135="X",1,0)*TRANSPOSE('CR Backing (Hide)'!$IO68:$MJ68)*IF('Clinical resources'!ABI71="X",1,0))</f>
        <v>0</v>
      </c>
      <c r="SC68" cm="1">
        <f t="array" ref="SC68">SUM(IF('Capacity Summary'!BA$36:BA$135="X",1,0)*TRANSPOSE('CR Backing (Hide)'!$IO68:$MJ68)*IF('Clinical resources'!ABJ71="X",1,0))</f>
        <v>0</v>
      </c>
      <c r="SD68" cm="1">
        <f t="array" ref="SD68">SUM(IF('Capacity Summary'!BB$36:BB$135="X",1,0)*TRANSPOSE('CR Backing (Hide)'!$IO68:$MJ68)*IF('Clinical resources'!ABK71="X",1,0))</f>
        <v>0</v>
      </c>
      <c r="SE68" cm="1">
        <f t="array" ref="SE68">SUM(IF('Capacity Summary'!BC$36:BC$135="X",1,0)*TRANSPOSE('CR Backing (Hide)'!$IO68:$MJ68)*IF('Clinical resources'!ABL71="X",1,0))</f>
        <v>0</v>
      </c>
      <c r="SF68" cm="1">
        <f t="array" ref="SF68">SUM(IF('Capacity Summary'!BD$36:BD$135="X",1,0)*TRANSPOSE('CR Backing (Hide)'!$IO68:$MJ68)*IF('Clinical resources'!ABM71="X",1,0))</f>
        <v>0</v>
      </c>
      <c r="SG68" cm="1">
        <f t="array" ref="SG68">SUM(IF('Capacity Summary'!BE$36:BE$135="X",1,0)*TRANSPOSE('CR Backing (Hide)'!$IO68:$MJ68)*IF('Clinical resources'!ABN71="X",1,0))</f>
        <v>0</v>
      </c>
      <c r="SH68" cm="1">
        <f t="array" ref="SH68">SUM(IF('Capacity Summary'!BF$36:BF$135="X",1,0)*TRANSPOSE('CR Backing (Hide)'!$IO68:$MJ68)*IF('Clinical resources'!ABO71="X",1,0))</f>
        <v>0</v>
      </c>
      <c r="SI68" cm="1">
        <f t="array" ref="SI68">SUM(IF('Capacity Summary'!BG$36:BG$135="X",1,0)*TRANSPOSE('CR Backing (Hide)'!$IO68:$MJ68)*IF('Clinical resources'!ABP71="X",1,0))</f>
        <v>0</v>
      </c>
      <c r="SK68" cm="1">
        <f t="array" ref="SK68">SUM(IF('Capacity Summary'!H$139:H$238="X",1,0)*TRANSPOSE('CR Backing (Hide)'!$MM68:$QH68))</f>
        <v>0</v>
      </c>
      <c r="SL68" cm="1">
        <f t="array" ref="SL68">SUM(IF('Capacity Summary'!I$139:I$238="X",1,0)*TRANSPOSE('CR Backing (Hide)'!$MM68:$QH68))</f>
        <v>0</v>
      </c>
      <c r="SM68" cm="1">
        <f t="array" ref="SM68">SUM(IF('Capacity Summary'!J$139:J$238="X",1,0)*TRANSPOSE('CR Backing (Hide)'!$MM68:$QH68))</f>
        <v>0</v>
      </c>
      <c r="SN68" cm="1">
        <f t="array" ref="SN68">SUM(IF('Capacity Summary'!K$139:K$238="X",1,0)*TRANSPOSE('CR Backing (Hide)'!$MM68:$QH68))</f>
        <v>0</v>
      </c>
      <c r="SO68" cm="1">
        <f t="array" ref="SO68">SUM(IF('Capacity Summary'!L$139:L$238="X",1,0)*TRANSPOSE('CR Backing (Hide)'!$MM68:$QH68))</f>
        <v>0</v>
      </c>
      <c r="SP68" cm="1">
        <f t="array" ref="SP68">SUM(IF('Capacity Summary'!M$139:M$238="X",1,0)*TRANSPOSE('CR Backing (Hide)'!$MM68:$QH68))</f>
        <v>0</v>
      </c>
      <c r="SQ68" cm="1">
        <f t="array" ref="SQ68">SUM(IF('Capacity Summary'!N$139:N$238="X",1,0)*TRANSPOSE('CR Backing (Hide)'!$MM68:$QH68))</f>
        <v>0</v>
      </c>
      <c r="SR68" cm="1">
        <f t="array" ref="SR68">SUM(IF('Capacity Summary'!O$139:O$238="X",1,0)*TRANSPOSE('CR Backing (Hide)'!$MM68:$QH68))</f>
        <v>0</v>
      </c>
      <c r="SS68" cm="1">
        <f t="array" ref="SS68">SUM(IF('Capacity Summary'!P$139:P$238="X",1,0)*TRANSPOSE('CR Backing (Hide)'!$MM68:$QH68))</f>
        <v>0</v>
      </c>
      <c r="ST68" cm="1">
        <f t="array" ref="ST68">SUM(IF('Capacity Summary'!Q$139:Q$238="X",1,0)*TRANSPOSE('CR Backing (Hide)'!$MM68:$QH68))</f>
        <v>0</v>
      </c>
      <c r="SU68" cm="1">
        <f t="array" ref="SU68">SUM(IF('Capacity Summary'!R$139:R$238="X",1,0)*TRANSPOSE('CR Backing (Hide)'!$MM68:$QH68))</f>
        <v>0</v>
      </c>
      <c r="SV68" cm="1">
        <f t="array" ref="SV68">SUM(IF('Capacity Summary'!S$139:S$238="X",1,0)*TRANSPOSE('CR Backing (Hide)'!$MM68:$QH68))</f>
        <v>0</v>
      </c>
      <c r="SW68" cm="1">
        <f t="array" ref="SW68">SUM(IF('Capacity Summary'!T$139:T$238="X",1,0)*TRANSPOSE('CR Backing (Hide)'!$MM68:$QH68))</f>
        <v>0</v>
      </c>
      <c r="SX68" cm="1">
        <f t="array" ref="SX68">SUM(IF('Capacity Summary'!U$139:U$238="X",1,0)*TRANSPOSE('CR Backing (Hide)'!$MM68:$QH68))</f>
        <v>0</v>
      </c>
      <c r="SY68" cm="1">
        <f t="array" ref="SY68">SUM(IF('Capacity Summary'!V$139:V$238="X",1,0)*TRANSPOSE('CR Backing (Hide)'!$MM68:$QH68))</f>
        <v>0</v>
      </c>
      <c r="SZ68" cm="1">
        <f t="array" ref="SZ68">SUM(IF('Capacity Summary'!W$139:W$238="X",1,0)*TRANSPOSE('CR Backing (Hide)'!$MM68:$QH68))</f>
        <v>0</v>
      </c>
      <c r="TA68" cm="1">
        <f t="array" ref="TA68">SUM(IF('Capacity Summary'!X$139:X$238="X",1,0)*TRANSPOSE('CR Backing (Hide)'!$MM68:$QH68))</f>
        <v>0</v>
      </c>
      <c r="TB68" cm="1">
        <f t="array" ref="TB68">SUM(IF('Capacity Summary'!Y$139:Y$238="X",1,0)*TRANSPOSE('CR Backing (Hide)'!$MM68:$QH68))</f>
        <v>0</v>
      </c>
      <c r="TC68" cm="1">
        <f t="array" ref="TC68">SUM(IF('Capacity Summary'!Z$139:Z$238="X",1,0)*TRANSPOSE('CR Backing (Hide)'!$MM68:$QH68))</f>
        <v>0</v>
      </c>
      <c r="TD68" cm="1">
        <f t="array" ref="TD68">SUM(IF('Capacity Summary'!AA$139:AA$238="X",1,0)*TRANSPOSE('CR Backing (Hide)'!$MM68:$QH68))</f>
        <v>0</v>
      </c>
      <c r="TE68" cm="1">
        <f t="array" ref="TE68">SUM(IF('Capacity Summary'!AB$139:AB$238="X",1,0)*TRANSPOSE('CR Backing (Hide)'!$MM68:$QH68))</f>
        <v>0</v>
      </c>
      <c r="TF68" cm="1">
        <f t="array" ref="TF68">SUM(IF('Capacity Summary'!AC$139:AC$238="X",1,0)*TRANSPOSE('CR Backing (Hide)'!$MM68:$QH68))</f>
        <v>0</v>
      </c>
      <c r="TG68" cm="1">
        <f t="array" ref="TG68">SUM(IF('Capacity Summary'!AD$139:AD$238="X",1,0)*TRANSPOSE('CR Backing (Hide)'!$MM68:$QH68))</f>
        <v>0</v>
      </c>
      <c r="TH68" cm="1">
        <f t="array" ref="TH68">SUM(IF('Capacity Summary'!AE$139:AE$238="X",1,0)*TRANSPOSE('CR Backing (Hide)'!$MM68:$QH68))</f>
        <v>0</v>
      </c>
      <c r="TI68" cm="1">
        <f t="array" ref="TI68">SUM(IF('Capacity Summary'!AF$139:AF$238="X",1,0)*TRANSPOSE('CR Backing (Hide)'!$MM68:$QH68))</f>
        <v>0</v>
      </c>
      <c r="TJ68" cm="1">
        <f t="array" ref="TJ68">SUM(IF('Capacity Summary'!AG$139:AG$238="X",1,0)*TRANSPOSE('CR Backing (Hide)'!$MM68:$QH68))</f>
        <v>0</v>
      </c>
      <c r="TK68" cm="1">
        <f t="array" ref="TK68">SUM(IF('Capacity Summary'!AH$139:AH$238="X",1,0)*TRANSPOSE('CR Backing (Hide)'!$MM68:$QH68))</f>
        <v>0</v>
      </c>
      <c r="TL68" cm="1">
        <f t="array" ref="TL68">SUM(IF('Capacity Summary'!AI$139:AI$238="X",1,0)*TRANSPOSE('CR Backing (Hide)'!$MM68:$QH68))</f>
        <v>0</v>
      </c>
      <c r="TM68" cm="1">
        <f t="array" ref="TM68">SUM(IF('Capacity Summary'!AJ$139:AJ$238="X",1,0)*TRANSPOSE('CR Backing (Hide)'!$MM68:$QH68))</f>
        <v>0</v>
      </c>
      <c r="TN68" cm="1">
        <f t="array" ref="TN68">SUM(IF('Capacity Summary'!AK$139:AK$238="X",1,0)*TRANSPOSE('CR Backing (Hide)'!$MM68:$QH68))</f>
        <v>0</v>
      </c>
      <c r="TO68" cm="1">
        <f t="array" ref="TO68">SUM(IF('Capacity Summary'!AL$139:AL$238="X",1,0)*TRANSPOSE('CR Backing (Hide)'!$MM68:$QH68))</f>
        <v>0</v>
      </c>
      <c r="TP68" cm="1">
        <f t="array" ref="TP68">SUM(IF('Capacity Summary'!AM$139:AM$238="X",1,0)*TRANSPOSE('CR Backing (Hide)'!$MM68:$QH68))</f>
        <v>0</v>
      </c>
      <c r="TQ68" cm="1">
        <f t="array" ref="TQ68">SUM(IF('Capacity Summary'!AN$139:AN$238="X",1,0)*TRANSPOSE('CR Backing (Hide)'!$MM68:$QH68))</f>
        <v>0</v>
      </c>
      <c r="TR68" cm="1">
        <f t="array" ref="TR68">SUM(IF('Capacity Summary'!AO$139:AO$238="X",1,0)*TRANSPOSE('CR Backing (Hide)'!$MM68:$QH68))</f>
        <v>0</v>
      </c>
      <c r="TS68" cm="1">
        <f t="array" ref="TS68">SUM(IF('Capacity Summary'!AP$139:AP$238="X",1,0)*TRANSPOSE('CR Backing (Hide)'!$MM68:$QH68))</f>
        <v>0</v>
      </c>
      <c r="TT68" cm="1">
        <f t="array" ref="TT68">SUM(IF('Capacity Summary'!AQ$139:AQ$238="X",1,0)*TRANSPOSE('CR Backing (Hide)'!$MM68:$QH68))</f>
        <v>0</v>
      </c>
      <c r="TU68" cm="1">
        <f t="array" ref="TU68">SUM(IF('Capacity Summary'!AR$139:AR$238="X",1,0)*TRANSPOSE('CR Backing (Hide)'!$MM68:$QH68))</f>
        <v>0</v>
      </c>
      <c r="TV68" cm="1">
        <f t="array" ref="TV68">SUM(IF('Capacity Summary'!AS$139:AS$238="X",1,0)*TRANSPOSE('CR Backing (Hide)'!$MM68:$QH68))</f>
        <v>0</v>
      </c>
      <c r="TW68" cm="1">
        <f t="array" ref="TW68">SUM(IF('Capacity Summary'!AT$139:AT$238="X",1,0)*TRANSPOSE('CR Backing (Hide)'!$MM68:$QH68))</f>
        <v>0</v>
      </c>
      <c r="TX68" cm="1">
        <f t="array" ref="TX68">SUM(IF('Capacity Summary'!AU$139:AU$238="X",1,0)*TRANSPOSE('CR Backing (Hide)'!$MM68:$QH68))</f>
        <v>0</v>
      </c>
      <c r="TY68" cm="1">
        <f t="array" ref="TY68">SUM(IF('Capacity Summary'!AV$139:AV$238="X",1,0)*TRANSPOSE('CR Backing (Hide)'!$MM68:$QH68))</f>
        <v>0</v>
      </c>
      <c r="TZ68" cm="1">
        <f t="array" ref="TZ68">SUM(IF('Capacity Summary'!AW$139:AW$238="X",1,0)*TRANSPOSE('CR Backing (Hide)'!$MM68:$QH68))</f>
        <v>0</v>
      </c>
      <c r="UA68" cm="1">
        <f t="array" ref="UA68">SUM(IF('Capacity Summary'!AX$139:AX$238="X",1,0)*TRANSPOSE('CR Backing (Hide)'!$MM68:$QH68))</f>
        <v>0</v>
      </c>
      <c r="UB68" cm="1">
        <f t="array" ref="UB68">SUM(IF('Capacity Summary'!AY$139:AY$238="X",1,0)*TRANSPOSE('CR Backing (Hide)'!$MM68:$QH68))</f>
        <v>0</v>
      </c>
      <c r="UC68" cm="1">
        <f t="array" ref="UC68">SUM(IF('Capacity Summary'!AZ$139:AZ$238="X",1,0)*TRANSPOSE('CR Backing (Hide)'!$MM68:$QH68))</f>
        <v>0</v>
      </c>
      <c r="UD68" cm="1">
        <f t="array" ref="UD68">SUM(IF('Capacity Summary'!BA$139:BA$238="X",1,0)*TRANSPOSE('CR Backing (Hide)'!$MM68:$QH68))</f>
        <v>0</v>
      </c>
      <c r="UE68" cm="1">
        <f t="array" ref="UE68">SUM(IF('Capacity Summary'!BB$139:BB$238="X",1,0)*TRANSPOSE('CR Backing (Hide)'!$MM68:$QH68))</f>
        <v>0</v>
      </c>
      <c r="UF68" cm="1">
        <f t="array" ref="UF68">SUM(IF('Capacity Summary'!BC$139:BC$238="X",1,0)*TRANSPOSE('CR Backing (Hide)'!$MM68:$QH68))</f>
        <v>0</v>
      </c>
      <c r="UG68" cm="1">
        <f t="array" ref="UG68">SUM(IF('Capacity Summary'!BD$139:BD$238="X",1,0)*TRANSPOSE('CR Backing (Hide)'!$MM68:$QH68))</f>
        <v>0</v>
      </c>
      <c r="UH68" cm="1">
        <f t="array" ref="UH68">SUM(IF('Capacity Summary'!BE$139:BE$238="X",1,0)*TRANSPOSE('CR Backing (Hide)'!$MM68:$QH68))</f>
        <v>0</v>
      </c>
      <c r="UI68" cm="1">
        <f t="array" ref="UI68">SUM(IF('Capacity Summary'!BF$139:BF$238="X",1,0)*TRANSPOSE('CR Backing (Hide)'!$MM68:$QH68))</f>
        <v>0</v>
      </c>
      <c r="UJ68" cm="1">
        <f t="array" ref="UJ68">SUM(IF('Capacity Summary'!BG$139:BG$238="X",1,0)*TRANSPOSE('CR Backing (Hide)'!$MM68:$QH68))</f>
        <v>0</v>
      </c>
      <c r="UL68">
        <f t="shared" si="1"/>
        <v>0</v>
      </c>
      <c r="UM68">
        <f t="shared" si="2"/>
        <v>0</v>
      </c>
      <c r="UN68">
        <f>COUNTIF('Clinical resources'!$ZQ$7:$ABP$7,"X")</f>
        <v>0</v>
      </c>
      <c r="UP68">
        <f t="shared" si="3"/>
        <v>0</v>
      </c>
      <c r="UQ68">
        <f t="shared" si="4"/>
        <v>0</v>
      </c>
      <c r="UR68">
        <f t="shared" si="5"/>
        <v>0</v>
      </c>
      <c r="UW68">
        <f t="array" ref="UW68:YR68">$AS68:$EN68*IF('Clinical resources'!$CK71:$GH71="X",1,0)</f>
        <v>0</v>
      </c>
      <c r="UX68">
        <v>0</v>
      </c>
      <c r="UY68">
        <v>0</v>
      </c>
      <c r="UZ68">
        <v>0</v>
      </c>
      <c r="VA68">
        <v>0</v>
      </c>
      <c r="VB68">
        <v>0</v>
      </c>
      <c r="VC68">
        <v>0</v>
      </c>
      <c r="VD68">
        <v>0</v>
      </c>
      <c r="VE68">
        <v>0</v>
      </c>
      <c r="VF68">
        <v>0</v>
      </c>
      <c r="VG68">
        <v>0</v>
      </c>
      <c r="VH68">
        <v>0</v>
      </c>
      <c r="VI68">
        <v>0</v>
      </c>
      <c r="VJ68">
        <v>0</v>
      </c>
      <c r="VK68">
        <v>0</v>
      </c>
      <c r="VL68">
        <v>0</v>
      </c>
      <c r="VM68">
        <v>0</v>
      </c>
      <c r="VN68">
        <v>0</v>
      </c>
      <c r="VO68">
        <v>0</v>
      </c>
      <c r="VP68">
        <v>0</v>
      </c>
      <c r="VQ68">
        <v>0</v>
      </c>
      <c r="VR68">
        <v>0</v>
      </c>
      <c r="VS68">
        <v>0</v>
      </c>
      <c r="VT68">
        <v>0</v>
      </c>
      <c r="VU68">
        <v>0</v>
      </c>
      <c r="VV68">
        <v>0</v>
      </c>
      <c r="VW68">
        <v>0</v>
      </c>
      <c r="VX68">
        <v>0</v>
      </c>
      <c r="VY68">
        <v>0</v>
      </c>
      <c r="VZ68">
        <v>0</v>
      </c>
      <c r="WA68">
        <v>0</v>
      </c>
      <c r="WB68">
        <v>0</v>
      </c>
      <c r="WC68">
        <v>0</v>
      </c>
      <c r="WD68">
        <v>0</v>
      </c>
      <c r="WE68">
        <v>0</v>
      </c>
      <c r="WF68">
        <v>0</v>
      </c>
      <c r="WG68">
        <v>0</v>
      </c>
      <c r="WH68">
        <v>0</v>
      </c>
      <c r="WI68">
        <v>0</v>
      </c>
      <c r="WJ68">
        <v>0</v>
      </c>
      <c r="WK68">
        <v>0</v>
      </c>
      <c r="WL68">
        <v>0</v>
      </c>
      <c r="WM68">
        <v>0</v>
      </c>
      <c r="WN68">
        <v>0</v>
      </c>
      <c r="WO68">
        <v>0</v>
      </c>
      <c r="WP68">
        <v>0</v>
      </c>
      <c r="WQ68">
        <v>0</v>
      </c>
      <c r="WR68">
        <v>0</v>
      </c>
      <c r="WS68">
        <v>0</v>
      </c>
      <c r="WT68">
        <v>0</v>
      </c>
      <c r="WU68">
        <v>0</v>
      </c>
      <c r="WV68">
        <v>0</v>
      </c>
      <c r="WW68">
        <v>0</v>
      </c>
      <c r="WX68">
        <v>0</v>
      </c>
      <c r="WY68">
        <v>0</v>
      </c>
      <c r="WZ68">
        <v>0</v>
      </c>
      <c r="XA68">
        <v>0</v>
      </c>
      <c r="XB68">
        <v>0</v>
      </c>
      <c r="XC68">
        <v>0</v>
      </c>
      <c r="XD68">
        <v>0</v>
      </c>
      <c r="XE68">
        <v>0</v>
      </c>
      <c r="XF68">
        <v>0</v>
      </c>
      <c r="XG68">
        <v>0</v>
      </c>
      <c r="XH68">
        <v>0</v>
      </c>
      <c r="XI68">
        <v>0</v>
      </c>
      <c r="XJ68">
        <v>0</v>
      </c>
      <c r="XK68">
        <v>0</v>
      </c>
      <c r="XL68">
        <v>0</v>
      </c>
      <c r="XM68">
        <v>0</v>
      </c>
      <c r="XN68">
        <v>0</v>
      </c>
      <c r="XO68">
        <v>0</v>
      </c>
      <c r="XP68">
        <v>0</v>
      </c>
      <c r="XQ68">
        <v>0</v>
      </c>
      <c r="XR68">
        <v>0</v>
      </c>
      <c r="XS68">
        <v>0</v>
      </c>
      <c r="XT68">
        <v>0</v>
      </c>
      <c r="XU68">
        <v>0</v>
      </c>
      <c r="XV68">
        <v>0</v>
      </c>
      <c r="XW68">
        <v>0</v>
      </c>
      <c r="XX68">
        <v>0</v>
      </c>
      <c r="XY68">
        <v>0</v>
      </c>
      <c r="XZ68">
        <v>0</v>
      </c>
      <c r="YA68">
        <v>0</v>
      </c>
      <c r="YB68">
        <v>0</v>
      </c>
      <c r="YC68">
        <v>0</v>
      </c>
      <c r="YD68">
        <v>0</v>
      </c>
      <c r="YE68">
        <v>0</v>
      </c>
      <c r="YF68">
        <v>0</v>
      </c>
      <c r="YG68">
        <v>0</v>
      </c>
      <c r="YH68">
        <v>0</v>
      </c>
      <c r="YI68">
        <v>0</v>
      </c>
      <c r="YJ68">
        <v>0</v>
      </c>
      <c r="YK68">
        <v>0</v>
      </c>
      <c r="YL68">
        <v>0</v>
      </c>
      <c r="YM68">
        <v>0</v>
      </c>
      <c r="YN68">
        <v>0</v>
      </c>
      <c r="YO68">
        <v>0</v>
      </c>
      <c r="YP68">
        <v>0</v>
      </c>
      <c r="YQ68">
        <v>0</v>
      </c>
      <c r="YR68">
        <v>0</v>
      </c>
      <c r="YV68">
        <f t="array" ref="YV68:ACQ68">$EQ68:$IL68*IF('Clinical resources'!$OA71:$RV71="X",1,0)</f>
        <v>0</v>
      </c>
      <c r="YW68">
        <v>0</v>
      </c>
      <c r="YX68">
        <v>0</v>
      </c>
      <c r="YY68">
        <v>0</v>
      </c>
      <c r="YZ68">
        <v>0</v>
      </c>
      <c r="ZA68">
        <v>0</v>
      </c>
      <c r="ZB68">
        <v>0</v>
      </c>
      <c r="ZC68">
        <v>0</v>
      </c>
      <c r="ZD68">
        <v>0</v>
      </c>
      <c r="ZE68">
        <v>0</v>
      </c>
      <c r="ZF68">
        <v>0</v>
      </c>
      <c r="ZG68">
        <v>0</v>
      </c>
      <c r="ZH68">
        <v>0</v>
      </c>
      <c r="ZI68">
        <v>0</v>
      </c>
      <c r="ZJ68">
        <v>0</v>
      </c>
      <c r="ZK68">
        <v>0</v>
      </c>
      <c r="ZL68">
        <v>0</v>
      </c>
      <c r="ZM68">
        <v>0</v>
      </c>
      <c r="ZN68">
        <v>0</v>
      </c>
      <c r="ZO68">
        <v>0</v>
      </c>
      <c r="ZP68">
        <v>0</v>
      </c>
      <c r="ZQ68">
        <v>0</v>
      </c>
      <c r="ZR68">
        <v>0</v>
      </c>
      <c r="ZS68">
        <v>0</v>
      </c>
      <c r="ZT68">
        <v>0</v>
      </c>
      <c r="ZU68">
        <v>0</v>
      </c>
      <c r="ZV68">
        <v>0</v>
      </c>
      <c r="ZW68">
        <v>0</v>
      </c>
      <c r="ZX68">
        <v>0</v>
      </c>
      <c r="ZY68">
        <v>0</v>
      </c>
      <c r="ZZ68">
        <v>0</v>
      </c>
      <c r="AAA68">
        <v>0</v>
      </c>
      <c r="AAB68">
        <v>0</v>
      </c>
      <c r="AAC68">
        <v>0</v>
      </c>
      <c r="AAD68">
        <v>0</v>
      </c>
      <c r="AAE68">
        <v>0</v>
      </c>
      <c r="AAF68">
        <v>0</v>
      </c>
      <c r="AAG68">
        <v>0</v>
      </c>
      <c r="AAH68">
        <v>0</v>
      </c>
      <c r="AAI68">
        <v>0</v>
      </c>
      <c r="AAJ68">
        <v>0</v>
      </c>
      <c r="AAK68">
        <v>0</v>
      </c>
      <c r="AAL68">
        <v>0</v>
      </c>
      <c r="AAM68">
        <v>0</v>
      </c>
      <c r="AAN68">
        <v>0</v>
      </c>
      <c r="AAO68">
        <v>0</v>
      </c>
      <c r="AAP68">
        <v>0</v>
      </c>
      <c r="AAQ68">
        <v>0</v>
      </c>
      <c r="AAR68">
        <v>0</v>
      </c>
      <c r="AAS68">
        <v>0</v>
      </c>
      <c r="AAT68">
        <v>0</v>
      </c>
      <c r="AAU68">
        <v>0</v>
      </c>
      <c r="AAV68">
        <v>0</v>
      </c>
      <c r="AAW68">
        <v>0</v>
      </c>
      <c r="AAX68">
        <v>0</v>
      </c>
      <c r="AAY68">
        <v>0</v>
      </c>
      <c r="AAZ68">
        <v>0</v>
      </c>
      <c r="ABA68">
        <v>0</v>
      </c>
      <c r="ABB68">
        <v>0</v>
      </c>
      <c r="ABC68">
        <v>0</v>
      </c>
      <c r="ABD68">
        <v>0</v>
      </c>
      <c r="ABE68">
        <v>0</v>
      </c>
      <c r="ABF68">
        <v>0</v>
      </c>
      <c r="ABG68">
        <v>0</v>
      </c>
      <c r="ABH68">
        <v>0</v>
      </c>
      <c r="ABI68">
        <v>0</v>
      </c>
      <c r="ABJ68">
        <v>0</v>
      </c>
      <c r="ABK68">
        <v>0</v>
      </c>
      <c r="ABL68">
        <v>0</v>
      </c>
      <c r="ABM68">
        <v>0</v>
      </c>
      <c r="ABN68">
        <v>0</v>
      </c>
      <c r="ABO68">
        <v>0</v>
      </c>
      <c r="ABP68">
        <v>0</v>
      </c>
      <c r="ABQ68">
        <v>0</v>
      </c>
      <c r="ABR68">
        <v>0</v>
      </c>
      <c r="ABS68">
        <v>0</v>
      </c>
      <c r="ABT68">
        <v>0</v>
      </c>
      <c r="ABU68">
        <v>0</v>
      </c>
      <c r="ABV68">
        <v>0</v>
      </c>
      <c r="ABW68">
        <v>0</v>
      </c>
      <c r="ABX68">
        <v>0</v>
      </c>
      <c r="ABY68">
        <v>0</v>
      </c>
      <c r="ABZ68">
        <v>0</v>
      </c>
      <c r="ACA68">
        <v>0</v>
      </c>
      <c r="ACB68">
        <v>0</v>
      </c>
      <c r="ACC68">
        <v>0</v>
      </c>
      <c r="ACD68">
        <v>0</v>
      </c>
      <c r="ACE68">
        <v>0</v>
      </c>
      <c r="ACF68">
        <v>0</v>
      </c>
      <c r="ACG68">
        <v>0</v>
      </c>
      <c r="ACH68">
        <v>0</v>
      </c>
      <c r="ACI68">
        <v>0</v>
      </c>
      <c r="ACJ68">
        <v>0</v>
      </c>
      <c r="ACK68">
        <v>0</v>
      </c>
      <c r="ACL68">
        <v>0</v>
      </c>
      <c r="ACM68">
        <v>0</v>
      </c>
      <c r="ACN68">
        <v>0</v>
      </c>
      <c r="ACO68">
        <v>0</v>
      </c>
      <c r="ACP68">
        <v>0</v>
      </c>
      <c r="ACQ68">
        <v>0</v>
      </c>
    </row>
    <row r="69" spans="2:771" x14ac:dyDescent="0.25">
      <c r="B69">
        <f>IF(A69='Clinical resources'!B72,0,1)</f>
        <v>0</v>
      </c>
      <c r="C69">
        <f>'Clinical resources'!D72</f>
        <v>0</v>
      </c>
      <c r="H69" t="str">
        <f>ROW(H66)&amp;". "&amp;'Clinical resources'!B72</f>
        <v xml:space="preserve">66. </v>
      </c>
      <c r="J69" t="str" cm="1">
        <f t="array" ref="J69">IF(SUM(IF('Clinical resources'!L72:P72="X",1,0)*'Clinical resources'!L$4:P$4)&gt;0,"X","")</f>
        <v/>
      </c>
      <c r="K69" t="str" cm="1">
        <f t="array" ref="K69">IF(SUM(IF('Clinical resources'!Q72:U72="X",1,0)*'Clinical resources'!Q$4:U$4)&gt;0,"X","")</f>
        <v/>
      </c>
      <c r="L69" t="str" cm="1">
        <f t="array" ref="L69">IF(SUM(IF('Clinical resources'!V72:Z72="X",1,0)*'Clinical resources'!V$4:Z$4)&gt;0,"X","")</f>
        <v/>
      </c>
      <c r="M69" t="str" cm="1">
        <f t="array" ref="M69">IF(SUM(IF('Clinical resources'!AA72:AE72="X",1,0)*'Clinical resources'!AA$4:AE$4)&gt;0,"X","")</f>
        <v/>
      </c>
      <c r="N69" t="str" cm="1">
        <f t="array" ref="N69">IF(SUM(IF('Clinical resources'!AF72:AJ72="X",1,0)*'Clinical resources'!AF$4:AJ$4)&gt;0,"X","")</f>
        <v/>
      </c>
      <c r="O69" t="str" cm="1">
        <f t="array" ref="O69">IF(SUM(IF('Clinical resources'!AK72:AO72="X",1,0)*'Clinical resources'!AK$4:AO$4)&gt;0,"X","")</f>
        <v/>
      </c>
      <c r="P69" t="str" cm="1">
        <f t="array" ref="P69">IF(SUM(IF('Clinical resources'!AP72:AT72="X",1,0)*'Clinical resources'!AP$4:AT$4)&gt;0,"X","")</f>
        <v/>
      </c>
      <c r="Q69" t="str" cm="1">
        <f t="array" ref="Q69">IF(SUM(IF('Clinical resources'!AU72:AY72="X",1,0)*'Clinical resources'!AU$4:AY$4)&gt;0,"X","")</f>
        <v/>
      </c>
      <c r="R69" t="str" cm="1">
        <f t="array" ref="R69">IF(SUM(IF('Clinical resources'!AZ72:BD72="X",1,0)*'Clinical resources'!AZ$4:BD$4)&gt;0,"X","")</f>
        <v/>
      </c>
      <c r="S69" t="str" cm="1">
        <f t="array" ref="S69">IF(SUM(IF('Clinical resources'!BE72:BI72="X",1,0)*'Clinical resources'!BE$4:BI$4)&gt;0,"X","")</f>
        <v/>
      </c>
      <c r="T69" t="str" cm="1">
        <f t="array" ref="T69">IF(SUM(IF('Clinical resources'!BJ72:BN72="X",1,0)*'Clinical resources'!BJ$4:BN$4)&gt;0,"X","")</f>
        <v/>
      </c>
      <c r="U69" t="str" cm="1">
        <f t="array" ref="U69">IF(SUM(IF('Clinical resources'!BO72:BS72="X",1,0)*'Clinical resources'!BO$4:BS$4)&gt;0,"X","")</f>
        <v/>
      </c>
      <c r="V69" t="str" cm="1">
        <f t="array" ref="V69">IF(SUM(IF('Clinical resources'!BT72:BX72="X",1,0)*'Clinical resources'!BT$4:BX$4)&gt;0,"X","")</f>
        <v/>
      </c>
      <c r="W69" t="str" cm="1">
        <f t="array" ref="W69">IF(SUM(IF('Clinical resources'!BY72:CC72="X",1,0)*'Clinical resources'!BY$4:CC$4)&gt;0,"X","")</f>
        <v/>
      </c>
      <c r="X69" t="str" cm="1">
        <f t="array" ref="X69">IF(SUM(IF('Clinical resources'!CD72:CH72="X",1,0)*'Clinical resources'!CD$4:CH$4)&gt;0,"X","")</f>
        <v/>
      </c>
      <c r="AA69">
        <f t="array" ref="AA69">SUM('Clinical resources'!$L$4:$P$4*IF('Clinical resources'!$L72:$P72="X",1,0))</f>
        <v>0</v>
      </c>
      <c r="AB69">
        <f t="array" ref="AB69">SUM('Clinical resources'!$Q$4:$U$4*IF('Clinical resources'!$Q72:$U72="X",1,0))</f>
        <v>0</v>
      </c>
      <c r="AC69">
        <f t="array" ref="AC69">SUM('Clinical resources'!$V$4:$Z$4*IF('Clinical resources'!$V72:$Z72="X",1,0))</f>
        <v>0</v>
      </c>
      <c r="AD69">
        <f t="array" ref="AD69">SUM('Clinical resources'!$AA$4:$AE$4*IF('Clinical resources'!$AA72:$AE72="X",1,0))</f>
        <v>0</v>
      </c>
      <c r="AE69">
        <f t="array" ref="AE69">SUM('Clinical resources'!$AF$4:$AJ$4*IF('Clinical resources'!$AF72:$AJ72="X",1,0))</f>
        <v>0</v>
      </c>
      <c r="AF69">
        <f t="array" ref="AF69">SUM('Clinical resources'!$AK$4:$AO$4*IF('Clinical resources'!$AK72:$AO72="X",1,0))</f>
        <v>0</v>
      </c>
      <c r="AG69">
        <f t="array" ref="AG69">SUM('Clinical resources'!$AP$4:$AT$4*IF('Clinical resources'!$AP72:$AT72="X",1,0))</f>
        <v>0</v>
      </c>
      <c r="AH69">
        <f t="array" ref="AH69">SUM('Clinical resources'!$AU$4:$AY$4*IF('Clinical resources'!$AU72:$AY72="X",1,0))</f>
        <v>0</v>
      </c>
      <c r="AI69">
        <f t="array" ref="AI69">SUM('Clinical resources'!$AZ$4:$BD$4*IF('Clinical resources'!$AZ72:$BD72="X",1,0))</f>
        <v>0</v>
      </c>
      <c r="AJ69">
        <f t="array" ref="AJ69">SUM('Clinical resources'!$BE$4:$BI$4*IF('Clinical resources'!$BE72:$BI72="X",1,0))</f>
        <v>0</v>
      </c>
      <c r="AK69">
        <f t="array" ref="AK69">SUM('Clinical resources'!$BJ$4:$BN$4*IF('Clinical resources'!$BJ72:$BN72="X",1,0))</f>
        <v>0</v>
      </c>
      <c r="AL69">
        <f t="array" ref="AL69">SUM('Clinical resources'!$BO$4:$BS$4*IF('Clinical resources'!$BO72:$BS72="X",1,0))</f>
        <v>0</v>
      </c>
      <c r="AM69">
        <f t="array" ref="AM69">SUM('Clinical resources'!$BT$4:$BX$4*IF('Clinical resources'!$BT72:$BX72="X",1,0))</f>
        <v>0</v>
      </c>
      <c r="AN69">
        <f t="array" ref="AN69">SUM('Clinical resources'!$BY$4:$CC$4*IF('Clinical resources'!$BY72:$CC72="X",1,0))</f>
        <v>0</v>
      </c>
      <c r="AO69">
        <f t="array" ref="AO69">SUM('Clinical resources'!$CD$4:$CH$4*IF('Clinical resources'!$CD72:$CH72="X",1,0))</f>
        <v>0</v>
      </c>
      <c r="AS69" cm="1">
        <f t="array" ref="AS69">IF(SUM(IF($J69:$X69=TRANSPOSE('Capacity Backing (Hide)2'!B$67:B$81),1,0))&gt;0,1,0)</f>
        <v>0</v>
      </c>
      <c r="AT69" cm="1">
        <f t="array" ref="AT69">IF(SUM(IF($J69:$X69=TRANSPOSE('Capacity Backing (Hide)2'!C$67:C$81),1,0))&gt;0,1,0)</f>
        <v>0</v>
      </c>
      <c r="AU69" cm="1">
        <f t="array" ref="AU69">IF(SUM(IF($J69:$X69=TRANSPOSE('Capacity Backing (Hide)2'!D$67:D$81),1,0))&gt;0,1,0)</f>
        <v>0</v>
      </c>
      <c r="AV69" cm="1">
        <f t="array" ref="AV69">IF(SUM(IF($J69:$X69=TRANSPOSE('Capacity Backing (Hide)2'!E$67:E$81),1,0))&gt;0,1,0)</f>
        <v>0</v>
      </c>
      <c r="AW69" cm="1">
        <f t="array" ref="AW69">IF(SUM(IF($J69:$X69=TRANSPOSE('Capacity Backing (Hide)2'!F$67:F$81),1,0))&gt;0,1,0)</f>
        <v>0</v>
      </c>
      <c r="AX69" cm="1">
        <f t="array" ref="AX69">IF(SUM(IF($J69:$X69=TRANSPOSE('Capacity Backing (Hide)2'!G$67:G$81),1,0))&gt;0,1,0)</f>
        <v>0</v>
      </c>
      <c r="AY69" cm="1">
        <f t="array" ref="AY69">IF(SUM(IF($J69:$X69=TRANSPOSE('Capacity Backing (Hide)2'!H$67:H$81),1,0))&gt;0,1,0)</f>
        <v>0</v>
      </c>
      <c r="AZ69" cm="1">
        <f t="array" ref="AZ69">IF(SUM(IF($J69:$X69=TRANSPOSE('Capacity Backing (Hide)2'!I$67:I$81),1,0))&gt;0,1,0)</f>
        <v>0</v>
      </c>
      <c r="BA69" cm="1">
        <f t="array" ref="BA69">IF(SUM(IF($J69:$X69=TRANSPOSE('Capacity Backing (Hide)2'!J$67:J$81),1,0))&gt;0,1,0)</f>
        <v>0</v>
      </c>
      <c r="BB69" cm="1">
        <f t="array" ref="BB69">IF(SUM(IF($J69:$X69=TRANSPOSE('Capacity Backing (Hide)2'!K$67:K$81),1,0))&gt;0,1,0)</f>
        <v>0</v>
      </c>
      <c r="BC69" cm="1">
        <f t="array" ref="BC69">IF(SUM(IF($J69:$X69=TRANSPOSE('Capacity Backing (Hide)2'!L$67:L$81),1,0))&gt;0,1,0)</f>
        <v>0</v>
      </c>
      <c r="BD69" cm="1">
        <f t="array" ref="BD69">IF(SUM(IF($J69:$X69=TRANSPOSE('Capacity Backing (Hide)2'!M$67:M$81),1,0))&gt;0,1,0)</f>
        <v>0</v>
      </c>
      <c r="BE69" cm="1">
        <f t="array" ref="BE69">IF(SUM(IF($J69:$X69=TRANSPOSE('Capacity Backing (Hide)2'!N$67:N$81),1,0))&gt;0,1,0)</f>
        <v>0</v>
      </c>
      <c r="BF69" cm="1">
        <f t="array" ref="BF69">IF(SUM(IF($J69:$X69=TRANSPOSE('Capacity Backing (Hide)2'!O$67:O$81),1,0))&gt;0,1,0)</f>
        <v>0</v>
      </c>
      <c r="BG69" cm="1">
        <f t="array" ref="BG69">IF(SUM(IF($J69:$X69=TRANSPOSE('Capacity Backing (Hide)2'!P$67:P$81),1,0))&gt;0,1,0)</f>
        <v>0</v>
      </c>
      <c r="BH69" cm="1">
        <f t="array" ref="BH69">IF(SUM(IF($J69:$X69=TRANSPOSE('Capacity Backing (Hide)2'!Q$67:Q$81),1,0))&gt;0,1,0)</f>
        <v>0</v>
      </c>
      <c r="BI69" cm="1">
        <f t="array" ref="BI69">IF(SUM(IF($J69:$X69=TRANSPOSE('Capacity Backing (Hide)2'!R$67:R$81),1,0))&gt;0,1,0)</f>
        <v>0</v>
      </c>
      <c r="BJ69" cm="1">
        <f t="array" ref="BJ69">IF(SUM(IF($J69:$X69=TRANSPOSE('Capacity Backing (Hide)2'!S$67:S$81),1,0))&gt;0,1,0)</f>
        <v>0</v>
      </c>
      <c r="BK69" cm="1">
        <f t="array" ref="BK69">IF(SUM(IF($J69:$X69=TRANSPOSE('Capacity Backing (Hide)2'!T$67:T$81),1,0))&gt;0,1,0)</f>
        <v>0</v>
      </c>
      <c r="BL69" cm="1">
        <f t="array" ref="BL69">IF(SUM(IF($J69:$X69=TRANSPOSE('Capacity Backing (Hide)2'!U$67:U$81),1,0))&gt;0,1,0)</f>
        <v>0</v>
      </c>
      <c r="BM69" cm="1">
        <f t="array" ref="BM69">IF(SUM(IF($J69:$X69=TRANSPOSE('Capacity Backing (Hide)2'!V$67:V$81),1,0))&gt;0,1,0)</f>
        <v>0</v>
      </c>
      <c r="BN69" cm="1">
        <f t="array" ref="BN69">IF(SUM(IF($J69:$X69=TRANSPOSE('Capacity Backing (Hide)2'!W$67:W$81),1,0))&gt;0,1,0)</f>
        <v>0</v>
      </c>
      <c r="BO69" cm="1">
        <f t="array" ref="BO69">IF(SUM(IF($J69:$X69=TRANSPOSE('Capacity Backing (Hide)2'!X$67:X$81),1,0))&gt;0,1,0)</f>
        <v>0</v>
      </c>
      <c r="BP69" cm="1">
        <f t="array" ref="BP69">IF(SUM(IF($J69:$X69=TRANSPOSE('Capacity Backing (Hide)2'!Y$67:Y$81),1,0))&gt;0,1,0)</f>
        <v>0</v>
      </c>
      <c r="BQ69" cm="1">
        <f t="array" ref="BQ69">IF(SUM(IF($J69:$X69=TRANSPOSE('Capacity Backing (Hide)2'!Z$67:Z$81),1,0))&gt;0,1,0)</f>
        <v>0</v>
      </c>
      <c r="BR69" cm="1">
        <f t="array" ref="BR69">IF(SUM(IF($J69:$X69=TRANSPOSE('Capacity Backing (Hide)2'!AA$67:AA$81),1,0))&gt;0,1,0)</f>
        <v>0</v>
      </c>
      <c r="BS69" cm="1">
        <f t="array" ref="BS69">IF(SUM(IF($J69:$X69=TRANSPOSE('Capacity Backing (Hide)2'!AB$67:AB$81),1,0))&gt;0,1,0)</f>
        <v>0</v>
      </c>
      <c r="BT69" cm="1">
        <f t="array" ref="BT69">IF(SUM(IF($J69:$X69=TRANSPOSE('Capacity Backing (Hide)2'!AC$67:AC$81),1,0))&gt;0,1,0)</f>
        <v>0</v>
      </c>
      <c r="BU69" cm="1">
        <f t="array" ref="BU69">IF(SUM(IF($J69:$X69=TRANSPOSE('Capacity Backing (Hide)2'!AD$67:AD$81),1,0))&gt;0,1,0)</f>
        <v>0</v>
      </c>
      <c r="BV69" cm="1">
        <f t="array" ref="BV69">IF(SUM(IF($J69:$X69=TRANSPOSE('Capacity Backing (Hide)2'!AE$67:AE$81),1,0))&gt;0,1,0)</f>
        <v>0</v>
      </c>
      <c r="BW69" cm="1">
        <f t="array" ref="BW69">IF(SUM(IF($J69:$X69=TRANSPOSE('Capacity Backing (Hide)2'!AF$67:AF$81),1,0))&gt;0,1,0)</f>
        <v>0</v>
      </c>
      <c r="BX69" cm="1">
        <f t="array" ref="BX69">IF(SUM(IF($J69:$X69=TRANSPOSE('Capacity Backing (Hide)2'!AG$67:AG$81),1,0))&gt;0,1,0)</f>
        <v>0</v>
      </c>
      <c r="BY69" cm="1">
        <f t="array" ref="BY69">IF(SUM(IF($J69:$X69=TRANSPOSE('Capacity Backing (Hide)2'!AH$67:AH$81),1,0))&gt;0,1,0)</f>
        <v>0</v>
      </c>
      <c r="BZ69" cm="1">
        <f t="array" ref="BZ69">IF(SUM(IF($J69:$X69=TRANSPOSE('Capacity Backing (Hide)2'!AI$67:AI$81),1,0))&gt;0,1,0)</f>
        <v>0</v>
      </c>
      <c r="CA69" cm="1">
        <f t="array" ref="CA69">IF(SUM(IF($J69:$X69=TRANSPOSE('Capacity Backing (Hide)2'!AJ$67:AJ$81),1,0))&gt;0,1,0)</f>
        <v>0</v>
      </c>
      <c r="CB69" cm="1">
        <f t="array" ref="CB69">IF(SUM(IF($J69:$X69=TRANSPOSE('Capacity Backing (Hide)2'!AK$67:AK$81),1,0))&gt;0,1,0)</f>
        <v>0</v>
      </c>
      <c r="CC69" cm="1">
        <f t="array" ref="CC69">IF(SUM(IF($J69:$X69=TRANSPOSE('Capacity Backing (Hide)2'!AL$67:AL$81),1,0))&gt;0,1,0)</f>
        <v>0</v>
      </c>
      <c r="CD69" cm="1">
        <f t="array" ref="CD69">IF(SUM(IF($J69:$X69=TRANSPOSE('Capacity Backing (Hide)2'!AM$67:AM$81),1,0))&gt;0,1,0)</f>
        <v>0</v>
      </c>
      <c r="CE69" cm="1">
        <f t="array" ref="CE69">IF(SUM(IF($J69:$X69=TRANSPOSE('Capacity Backing (Hide)2'!AN$67:AN$81),1,0))&gt;0,1,0)</f>
        <v>0</v>
      </c>
      <c r="CF69" cm="1">
        <f t="array" ref="CF69">IF(SUM(IF($J69:$X69=TRANSPOSE('Capacity Backing (Hide)2'!AO$67:AO$81),1,0))&gt;0,1,0)</f>
        <v>0</v>
      </c>
      <c r="CG69" cm="1">
        <f t="array" ref="CG69">IF(SUM(IF($J69:$X69=TRANSPOSE('Capacity Backing (Hide)2'!AP$67:AP$81),1,0))&gt;0,1,0)</f>
        <v>0</v>
      </c>
      <c r="CH69" cm="1">
        <f t="array" ref="CH69">IF(SUM(IF($J69:$X69=TRANSPOSE('Capacity Backing (Hide)2'!AQ$67:AQ$81),1,0))&gt;0,1,0)</f>
        <v>0</v>
      </c>
      <c r="CI69" cm="1">
        <f t="array" ref="CI69">IF(SUM(IF($J69:$X69=TRANSPOSE('Capacity Backing (Hide)2'!AR$67:AR$81),1,0))&gt;0,1,0)</f>
        <v>0</v>
      </c>
      <c r="CJ69" cm="1">
        <f t="array" ref="CJ69">IF(SUM(IF($J69:$X69=TRANSPOSE('Capacity Backing (Hide)2'!AS$67:AS$81),1,0))&gt;0,1,0)</f>
        <v>0</v>
      </c>
      <c r="CK69" cm="1">
        <f t="array" ref="CK69">IF(SUM(IF($J69:$X69=TRANSPOSE('Capacity Backing (Hide)2'!AT$67:AT$81),1,0))&gt;0,1,0)</f>
        <v>0</v>
      </c>
      <c r="CL69" cm="1">
        <f t="array" ref="CL69">IF(SUM(IF($J69:$X69=TRANSPOSE('Capacity Backing (Hide)2'!AU$67:AU$81),1,0))&gt;0,1,0)</f>
        <v>0</v>
      </c>
      <c r="CM69" cm="1">
        <f t="array" ref="CM69">IF(SUM(IF($J69:$X69=TRANSPOSE('Capacity Backing (Hide)2'!AV$67:AV$81),1,0))&gt;0,1,0)</f>
        <v>0</v>
      </c>
      <c r="CN69" cm="1">
        <f t="array" ref="CN69">IF(SUM(IF($J69:$X69=TRANSPOSE('Capacity Backing (Hide)2'!AW$67:AW$81),1,0))&gt;0,1,0)</f>
        <v>0</v>
      </c>
      <c r="CO69" cm="1">
        <f t="array" ref="CO69">IF(SUM(IF($J69:$X69=TRANSPOSE('Capacity Backing (Hide)2'!AX$67:AX$81),1,0))&gt;0,1,0)</f>
        <v>0</v>
      </c>
      <c r="CP69" cm="1">
        <f t="array" ref="CP69">IF(SUM(IF($J69:$X69=TRANSPOSE('Capacity Backing (Hide)2'!AY$67:AY$81),1,0))&gt;0,1,0)</f>
        <v>0</v>
      </c>
      <c r="CQ69" cm="1">
        <f t="array" ref="CQ69">IF(SUM(IF($J69:$X69=TRANSPOSE('Capacity Backing (Hide)2'!AZ$67:AZ$81),1,0))&gt;0,1,0)</f>
        <v>0</v>
      </c>
      <c r="CR69" cm="1">
        <f t="array" ref="CR69">IF(SUM(IF($J69:$X69=TRANSPOSE('Capacity Backing (Hide)2'!BA$67:BA$81),1,0))&gt;0,1,0)</f>
        <v>0</v>
      </c>
      <c r="CS69" cm="1">
        <f t="array" ref="CS69">IF(SUM(IF($J69:$X69=TRANSPOSE('Capacity Backing (Hide)2'!BB$67:BB$81),1,0))&gt;0,1,0)</f>
        <v>0</v>
      </c>
      <c r="CT69" cm="1">
        <f t="array" ref="CT69">IF(SUM(IF($J69:$X69=TRANSPOSE('Capacity Backing (Hide)2'!BC$67:BC$81),1,0))&gt;0,1,0)</f>
        <v>0</v>
      </c>
      <c r="CU69" cm="1">
        <f t="array" ref="CU69">IF(SUM(IF($J69:$X69=TRANSPOSE('Capacity Backing (Hide)2'!BD$67:BD$81),1,0))&gt;0,1,0)</f>
        <v>0</v>
      </c>
      <c r="CV69" cm="1">
        <f t="array" ref="CV69">IF(SUM(IF($J69:$X69=TRANSPOSE('Capacity Backing (Hide)2'!BE$67:BE$81),1,0))&gt;0,1,0)</f>
        <v>0</v>
      </c>
      <c r="CW69" cm="1">
        <f t="array" ref="CW69">IF(SUM(IF($J69:$X69=TRANSPOSE('Capacity Backing (Hide)2'!BF$67:BF$81),1,0))&gt;0,1,0)</f>
        <v>0</v>
      </c>
      <c r="CX69" cm="1">
        <f t="array" ref="CX69">IF(SUM(IF($J69:$X69=TRANSPOSE('Capacity Backing (Hide)2'!BG$67:BG$81),1,0))&gt;0,1,0)</f>
        <v>0</v>
      </c>
      <c r="CY69" cm="1">
        <f t="array" ref="CY69">IF(SUM(IF($J69:$X69=TRANSPOSE('Capacity Backing (Hide)2'!BH$67:BH$81),1,0))&gt;0,1,0)</f>
        <v>0</v>
      </c>
      <c r="CZ69" cm="1">
        <f t="array" ref="CZ69">IF(SUM(IF($J69:$X69=TRANSPOSE('Capacity Backing (Hide)2'!BI$67:BI$81),1,0))&gt;0,1,0)</f>
        <v>0</v>
      </c>
      <c r="DA69" cm="1">
        <f t="array" ref="DA69">IF(SUM(IF($J69:$X69=TRANSPOSE('Capacity Backing (Hide)2'!BJ$67:BJ$81),1,0))&gt;0,1,0)</f>
        <v>0</v>
      </c>
      <c r="DB69" cm="1">
        <f t="array" ref="DB69">IF(SUM(IF($J69:$X69=TRANSPOSE('Capacity Backing (Hide)2'!BK$67:BK$81),1,0))&gt;0,1,0)</f>
        <v>0</v>
      </c>
      <c r="DC69" cm="1">
        <f t="array" ref="DC69">IF(SUM(IF($J69:$X69=TRANSPOSE('Capacity Backing (Hide)2'!BL$67:BL$81),1,0))&gt;0,1,0)</f>
        <v>0</v>
      </c>
      <c r="DD69" cm="1">
        <f t="array" ref="DD69">IF(SUM(IF($J69:$X69=TRANSPOSE('Capacity Backing (Hide)2'!BM$67:BM$81),1,0))&gt;0,1,0)</f>
        <v>0</v>
      </c>
      <c r="DE69" cm="1">
        <f t="array" ref="DE69">IF(SUM(IF($J69:$X69=TRANSPOSE('Capacity Backing (Hide)2'!BN$67:BN$81),1,0))&gt;0,1,0)</f>
        <v>0</v>
      </c>
      <c r="DF69" cm="1">
        <f t="array" ref="DF69">IF(SUM(IF($J69:$X69=TRANSPOSE('Capacity Backing (Hide)2'!BO$67:BO$81),1,0))&gt;0,1,0)</f>
        <v>0</v>
      </c>
      <c r="DG69" cm="1">
        <f t="array" ref="DG69">IF(SUM(IF($J69:$X69=TRANSPOSE('Capacity Backing (Hide)2'!BP$67:BP$81),1,0))&gt;0,1,0)</f>
        <v>0</v>
      </c>
      <c r="DH69" cm="1">
        <f t="array" ref="DH69">IF(SUM(IF($J69:$X69=TRANSPOSE('Capacity Backing (Hide)2'!BQ$67:BQ$81),1,0))&gt;0,1,0)</f>
        <v>0</v>
      </c>
      <c r="DI69" cm="1">
        <f t="array" ref="DI69">IF(SUM(IF($J69:$X69=TRANSPOSE('Capacity Backing (Hide)2'!BR$67:BR$81),1,0))&gt;0,1,0)</f>
        <v>0</v>
      </c>
      <c r="DJ69" cm="1">
        <f t="array" ref="DJ69">IF(SUM(IF($J69:$X69=TRANSPOSE('Capacity Backing (Hide)2'!BS$67:BS$81),1,0))&gt;0,1,0)</f>
        <v>0</v>
      </c>
      <c r="DK69" cm="1">
        <f t="array" ref="DK69">IF(SUM(IF($J69:$X69=TRANSPOSE('Capacity Backing (Hide)2'!BT$67:BT$81),1,0))&gt;0,1,0)</f>
        <v>0</v>
      </c>
      <c r="DL69" cm="1">
        <f t="array" ref="DL69">IF(SUM(IF($J69:$X69=TRANSPOSE('Capacity Backing (Hide)2'!BU$67:BU$81),1,0))&gt;0,1,0)</f>
        <v>0</v>
      </c>
      <c r="DM69" cm="1">
        <f t="array" ref="DM69">IF(SUM(IF($J69:$X69=TRANSPOSE('Capacity Backing (Hide)2'!BV$67:BV$81),1,0))&gt;0,1,0)</f>
        <v>0</v>
      </c>
      <c r="DN69" cm="1">
        <f t="array" ref="DN69">IF(SUM(IF($J69:$X69=TRANSPOSE('Capacity Backing (Hide)2'!BW$67:BW$81),1,0))&gt;0,1,0)</f>
        <v>0</v>
      </c>
      <c r="DO69" cm="1">
        <f t="array" ref="DO69">IF(SUM(IF($J69:$X69=TRANSPOSE('Capacity Backing (Hide)2'!BX$67:BX$81),1,0))&gt;0,1,0)</f>
        <v>0</v>
      </c>
      <c r="DP69" cm="1">
        <f t="array" ref="DP69">IF(SUM(IF($J69:$X69=TRANSPOSE('Capacity Backing (Hide)2'!BY$67:BY$81),1,0))&gt;0,1,0)</f>
        <v>0</v>
      </c>
      <c r="DQ69" cm="1">
        <f t="array" ref="DQ69">IF(SUM(IF($J69:$X69=TRANSPOSE('Capacity Backing (Hide)2'!BZ$67:BZ$81),1,0))&gt;0,1,0)</f>
        <v>0</v>
      </c>
      <c r="DR69" cm="1">
        <f t="array" ref="DR69">IF(SUM(IF($J69:$X69=TRANSPOSE('Capacity Backing (Hide)2'!CA$67:CA$81),1,0))&gt;0,1,0)</f>
        <v>0</v>
      </c>
      <c r="DS69" cm="1">
        <f t="array" ref="DS69">IF(SUM(IF($J69:$X69=TRANSPOSE('Capacity Backing (Hide)2'!CB$67:CB$81),1,0))&gt;0,1,0)</f>
        <v>0</v>
      </c>
      <c r="DT69" cm="1">
        <f t="array" ref="DT69">IF(SUM(IF($J69:$X69=TRANSPOSE('Capacity Backing (Hide)2'!CC$67:CC$81),1,0))&gt;0,1,0)</f>
        <v>0</v>
      </c>
      <c r="DU69" cm="1">
        <f t="array" ref="DU69">IF(SUM(IF($J69:$X69=TRANSPOSE('Capacity Backing (Hide)2'!CD$67:CD$81),1,0))&gt;0,1,0)</f>
        <v>0</v>
      </c>
      <c r="DV69" cm="1">
        <f t="array" ref="DV69">IF(SUM(IF($J69:$X69=TRANSPOSE('Capacity Backing (Hide)2'!CE$67:CE$81),1,0))&gt;0,1,0)</f>
        <v>0</v>
      </c>
      <c r="DW69" cm="1">
        <f t="array" ref="DW69">IF(SUM(IF($J69:$X69=TRANSPOSE('Capacity Backing (Hide)2'!CF$67:CF$81),1,0))&gt;0,1,0)</f>
        <v>0</v>
      </c>
      <c r="DX69" cm="1">
        <f t="array" ref="DX69">IF(SUM(IF($J69:$X69=TRANSPOSE('Capacity Backing (Hide)2'!CG$67:CG$81),1,0))&gt;0,1,0)</f>
        <v>0</v>
      </c>
      <c r="DY69" cm="1">
        <f t="array" ref="DY69">IF(SUM(IF($J69:$X69=TRANSPOSE('Capacity Backing (Hide)2'!CH$67:CH$81),1,0))&gt;0,1,0)</f>
        <v>0</v>
      </c>
      <c r="DZ69" cm="1">
        <f t="array" ref="DZ69">IF(SUM(IF($J69:$X69=TRANSPOSE('Capacity Backing (Hide)2'!CI$67:CI$81),1,0))&gt;0,1,0)</f>
        <v>0</v>
      </c>
      <c r="EA69" cm="1">
        <f t="array" ref="EA69">IF(SUM(IF($J69:$X69=TRANSPOSE('Capacity Backing (Hide)2'!CJ$67:CJ$81),1,0))&gt;0,1,0)</f>
        <v>0</v>
      </c>
      <c r="EB69" cm="1">
        <f t="array" ref="EB69">IF(SUM(IF($J69:$X69=TRANSPOSE('Capacity Backing (Hide)2'!CK$67:CK$81),1,0))&gt;0,1,0)</f>
        <v>0</v>
      </c>
      <c r="EC69" cm="1">
        <f t="array" ref="EC69">IF(SUM(IF($J69:$X69=TRANSPOSE('Capacity Backing (Hide)2'!CL$67:CL$81),1,0))&gt;0,1,0)</f>
        <v>0</v>
      </c>
      <c r="ED69" cm="1">
        <f t="array" ref="ED69">IF(SUM(IF($J69:$X69=TRANSPOSE('Capacity Backing (Hide)2'!CM$67:CM$81),1,0))&gt;0,1,0)</f>
        <v>0</v>
      </c>
      <c r="EE69" cm="1">
        <f t="array" ref="EE69">IF(SUM(IF($J69:$X69=TRANSPOSE('Capacity Backing (Hide)2'!CN$67:CN$81),1,0))&gt;0,1,0)</f>
        <v>0</v>
      </c>
      <c r="EF69" cm="1">
        <f t="array" ref="EF69">IF(SUM(IF($J69:$X69=TRANSPOSE('Capacity Backing (Hide)2'!CO$67:CO$81),1,0))&gt;0,1,0)</f>
        <v>0</v>
      </c>
      <c r="EG69" cm="1">
        <f t="array" ref="EG69">IF(SUM(IF($J69:$X69=TRANSPOSE('Capacity Backing (Hide)2'!CP$67:CP$81),1,0))&gt;0,1,0)</f>
        <v>0</v>
      </c>
      <c r="EH69" cm="1">
        <f t="array" ref="EH69">IF(SUM(IF($J69:$X69=TRANSPOSE('Capacity Backing (Hide)2'!CQ$67:CQ$81),1,0))&gt;0,1,0)</f>
        <v>0</v>
      </c>
      <c r="EI69" cm="1">
        <f t="array" ref="EI69">IF(SUM(IF($J69:$X69=TRANSPOSE('Capacity Backing (Hide)2'!CR$67:CR$81),1,0))&gt;0,1,0)</f>
        <v>0</v>
      </c>
      <c r="EJ69" cm="1">
        <f t="array" ref="EJ69">IF(SUM(IF($J69:$X69=TRANSPOSE('Capacity Backing (Hide)2'!CS$67:CS$81),1,0))&gt;0,1,0)</f>
        <v>0</v>
      </c>
      <c r="EK69" cm="1">
        <f t="array" ref="EK69">IF(SUM(IF($J69:$X69=TRANSPOSE('Capacity Backing (Hide)2'!CT$67:CT$81),1,0))&gt;0,1,0)</f>
        <v>0</v>
      </c>
      <c r="EL69" cm="1">
        <f t="array" ref="EL69">IF(SUM(IF($J69:$X69=TRANSPOSE('Capacity Backing (Hide)2'!CU$67:CU$81),1,0))&gt;0,1,0)</f>
        <v>0</v>
      </c>
      <c r="EM69" cm="1">
        <f t="array" ref="EM69">IF(SUM(IF($J69:$X69=TRANSPOSE('Capacity Backing (Hide)2'!CV$67:CV$81),1,0))&gt;0,1,0)</f>
        <v>0</v>
      </c>
      <c r="EN69" cm="1">
        <f t="array" ref="EN69">IF(SUM(IF($J69:$X69=TRANSPOSE('Capacity Backing (Hide)2'!CW$67:CW$81),1,0))&gt;0,1,0)</f>
        <v>0</v>
      </c>
      <c r="EQ69" cm="1">
        <f t="array" ref="EQ69">IF(SUM(IF($J69:$X69=TRANSPOSE('Capacity Backing (Hide)2'!B$203:B$217),1,0))&gt;0,1,0)</f>
        <v>0</v>
      </c>
      <c r="ER69" cm="1">
        <f t="array" ref="ER69">IF(SUM(IF($J69:$X69=TRANSPOSE('Capacity Backing (Hide)2'!C$203:C$217),1,0))&gt;0,1,0)</f>
        <v>0</v>
      </c>
      <c r="ES69" cm="1">
        <f t="array" ref="ES69">IF(SUM(IF($J69:$X69=TRANSPOSE('Capacity Backing (Hide)2'!D$203:D$217),1,0))&gt;0,1,0)</f>
        <v>0</v>
      </c>
      <c r="ET69" cm="1">
        <f t="array" ref="ET69">IF(SUM(IF($J69:$X69=TRANSPOSE('Capacity Backing (Hide)2'!E$203:E$217),1,0))&gt;0,1,0)</f>
        <v>0</v>
      </c>
      <c r="EU69" cm="1">
        <f t="array" ref="EU69">IF(SUM(IF($J69:$X69=TRANSPOSE('Capacity Backing (Hide)2'!F$203:F$217),1,0))&gt;0,1,0)</f>
        <v>0</v>
      </c>
      <c r="EV69" cm="1">
        <f t="array" ref="EV69">IF(SUM(IF($J69:$X69=TRANSPOSE('Capacity Backing (Hide)2'!G$203:G$217),1,0))&gt;0,1,0)</f>
        <v>0</v>
      </c>
      <c r="EW69" cm="1">
        <f t="array" ref="EW69">IF(SUM(IF($J69:$X69=TRANSPOSE('Capacity Backing (Hide)2'!H$203:H$217),1,0))&gt;0,1,0)</f>
        <v>0</v>
      </c>
      <c r="EX69" cm="1">
        <f t="array" ref="EX69">IF(SUM(IF($J69:$X69=TRANSPOSE('Capacity Backing (Hide)2'!I$203:I$217),1,0))&gt;0,1,0)</f>
        <v>0</v>
      </c>
      <c r="EY69" cm="1">
        <f t="array" ref="EY69">IF(SUM(IF($J69:$X69=TRANSPOSE('Capacity Backing (Hide)2'!J$203:J$217),1,0))&gt;0,1,0)</f>
        <v>0</v>
      </c>
      <c r="EZ69" cm="1">
        <f t="array" ref="EZ69">IF(SUM(IF($J69:$X69=TRANSPOSE('Capacity Backing (Hide)2'!K$203:K$217),1,0))&gt;0,1,0)</f>
        <v>0</v>
      </c>
      <c r="FA69" cm="1">
        <f t="array" ref="FA69">IF(SUM(IF($J69:$X69=TRANSPOSE('Capacity Backing (Hide)2'!L$203:L$217),1,0))&gt;0,1,0)</f>
        <v>0</v>
      </c>
      <c r="FB69" cm="1">
        <f t="array" ref="FB69">IF(SUM(IF($J69:$X69=TRANSPOSE('Capacity Backing (Hide)2'!M$203:M$217),1,0))&gt;0,1,0)</f>
        <v>0</v>
      </c>
      <c r="FC69" cm="1">
        <f t="array" ref="FC69">IF(SUM(IF($J69:$X69=TRANSPOSE('Capacity Backing (Hide)2'!N$203:N$217),1,0))&gt;0,1,0)</f>
        <v>0</v>
      </c>
      <c r="FD69" cm="1">
        <f t="array" ref="FD69">IF(SUM(IF($J69:$X69=TRANSPOSE('Capacity Backing (Hide)2'!O$203:O$217),1,0))&gt;0,1,0)</f>
        <v>0</v>
      </c>
      <c r="FE69" cm="1">
        <f t="array" ref="FE69">IF(SUM(IF($J69:$X69=TRANSPOSE('Capacity Backing (Hide)2'!P$203:P$217),1,0))&gt;0,1,0)</f>
        <v>0</v>
      </c>
      <c r="FF69" cm="1">
        <f t="array" ref="FF69">IF(SUM(IF($J69:$X69=TRANSPOSE('Capacity Backing (Hide)2'!Q$203:Q$217),1,0))&gt;0,1,0)</f>
        <v>0</v>
      </c>
      <c r="FG69" cm="1">
        <f t="array" ref="FG69">IF(SUM(IF($J69:$X69=TRANSPOSE('Capacity Backing (Hide)2'!R$203:R$217),1,0))&gt;0,1,0)</f>
        <v>0</v>
      </c>
      <c r="FH69" cm="1">
        <f t="array" ref="FH69">IF(SUM(IF($J69:$X69=TRANSPOSE('Capacity Backing (Hide)2'!S$203:S$217),1,0))&gt;0,1,0)</f>
        <v>0</v>
      </c>
      <c r="FI69" cm="1">
        <f t="array" ref="FI69">IF(SUM(IF($J69:$X69=TRANSPOSE('Capacity Backing (Hide)2'!T$203:T$217),1,0))&gt;0,1,0)</f>
        <v>0</v>
      </c>
      <c r="FJ69" cm="1">
        <f t="array" ref="FJ69">IF(SUM(IF($J69:$X69=TRANSPOSE('Capacity Backing (Hide)2'!U$203:U$217),1,0))&gt;0,1,0)</f>
        <v>0</v>
      </c>
      <c r="FK69" cm="1">
        <f t="array" ref="FK69">IF(SUM(IF($J69:$X69=TRANSPOSE('Capacity Backing (Hide)2'!V$203:V$217),1,0))&gt;0,1,0)</f>
        <v>0</v>
      </c>
      <c r="FL69" cm="1">
        <f t="array" ref="FL69">IF(SUM(IF($J69:$X69=TRANSPOSE('Capacity Backing (Hide)2'!W$203:W$217),1,0))&gt;0,1,0)</f>
        <v>0</v>
      </c>
      <c r="FM69" cm="1">
        <f t="array" ref="FM69">IF(SUM(IF($J69:$X69=TRANSPOSE('Capacity Backing (Hide)2'!X$203:X$217),1,0))&gt;0,1,0)</f>
        <v>0</v>
      </c>
      <c r="FN69" cm="1">
        <f t="array" ref="FN69">IF(SUM(IF($J69:$X69=TRANSPOSE('Capacity Backing (Hide)2'!Y$203:Y$217),1,0))&gt;0,1,0)</f>
        <v>0</v>
      </c>
      <c r="FO69" cm="1">
        <f t="array" ref="FO69">IF(SUM(IF($J69:$X69=TRANSPOSE('Capacity Backing (Hide)2'!Z$203:Z$217),1,0))&gt;0,1,0)</f>
        <v>0</v>
      </c>
      <c r="FP69" cm="1">
        <f t="array" ref="FP69">IF(SUM(IF($J69:$X69=TRANSPOSE('Capacity Backing (Hide)2'!AA$203:AA$217),1,0))&gt;0,1,0)</f>
        <v>0</v>
      </c>
      <c r="FQ69" cm="1">
        <f t="array" ref="FQ69">IF(SUM(IF($J69:$X69=TRANSPOSE('Capacity Backing (Hide)2'!AB$203:AB$217),1,0))&gt;0,1,0)</f>
        <v>0</v>
      </c>
      <c r="FR69" cm="1">
        <f t="array" ref="FR69">IF(SUM(IF($J69:$X69=TRANSPOSE('Capacity Backing (Hide)2'!AC$203:AC$217),1,0))&gt;0,1,0)</f>
        <v>0</v>
      </c>
      <c r="FS69" cm="1">
        <f t="array" ref="FS69">IF(SUM(IF($J69:$X69=TRANSPOSE('Capacity Backing (Hide)2'!AD$203:AD$217),1,0))&gt;0,1,0)</f>
        <v>0</v>
      </c>
      <c r="FT69" cm="1">
        <f t="array" ref="FT69">IF(SUM(IF($J69:$X69=TRANSPOSE('Capacity Backing (Hide)2'!AE$203:AE$217),1,0))&gt;0,1,0)</f>
        <v>0</v>
      </c>
      <c r="FU69" cm="1">
        <f t="array" ref="FU69">IF(SUM(IF($J69:$X69=TRANSPOSE('Capacity Backing (Hide)2'!AF$203:AF$217),1,0))&gt;0,1,0)</f>
        <v>0</v>
      </c>
      <c r="FV69" cm="1">
        <f t="array" ref="FV69">IF(SUM(IF($J69:$X69=TRANSPOSE('Capacity Backing (Hide)2'!AG$203:AG$217),1,0))&gt;0,1,0)</f>
        <v>0</v>
      </c>
      <c r="FW69" cm="1">
        <f t="array" ref="FW69">IF(SUM(IF($J69:$X69=TRANSPOSE('Capacity Backing (Hide)2'!AH$203:AH$217),1,0))&gt;0,1,0)</f>
        <v>0</v>
      </c>
      <c r="FX69" cm="1">
        <f t="array" ref="FX69">IF(SUM(IF($J69:$X69=TRANSPOSE('Capacity Backing (Hide)2'!AI$203:AI$217),1,0))&gt;0,1,0)</f>
        <v>0</v>
      </c>
      <c r="FY69" cm="1">
        <f t="array" ref="FY69">IF(SUM(IF($J69:$X69=TRANSPOSE('Capacity Backing (Hide)2'!AJ$203:AJ$217),1,0))&gt;0,1,0)</f>
        <v>0</v>
      </c>
      <c r="FZ69" cm="1">
        <f t="array" ref="FZ69">IF(SUM(IF($J69:$X69=TRANSPOSE('Capacity Backing (Hide)2'!AK$203:AK$217),1,0))&gt;0,1,0)</f>
        <v>0</v>
      </c>
      <c r="GA69" cm="1">
        <f t="array" ref="GA69">IF(SUM(IF($J69:$X69=TRANSPOSE('Capacity Backing (Hide)2'!AL$203:AL$217),1,0))&gt;0,1,0)</f>
        <v>0</v>
      </c>
      <c r="GB69" cm="1">
        <f t="array" ref="GB69">IF(SUM(IF($J69:$X69=TRANSPOSE('Capacity Backing (Hide)2'!AM$203:AM$217),1,0))&gt;0,1,0)</f>
        <v>0</v>
      </c>
      <c r="GC69" cm="1">
        <f t="array" ref="GC69">IF(SUM(IF($J69:$X69=TRANSPOSE('Capacity Backing (Hide)2'!AN$203:AN$217),1,0))&gt;0,1,0)</f>
        <v>0</v>
      </c>
      <c r="GD69" cm="1">
        <f t="array" ref="GD69">IF(SUM(IF($J69:$X69=TRANSPOSE('Capacity Backing (Hide)2'!AO$203:AO$217),1,0))&gt;0,1,0)</f>
        <v>0</v>
      </c>
      <c r="GE69" cm="1">
        <f t="array" ref="GE69">IF(SUM(IF($J69:$X69=TRANSPOSE('Capacity Backing (Hide)2'!AP$203:AP$217),1,0))&gt;0,1,0)</f>
        <v>0</v>
      </c>
      <c r="GF69" cm="1">
        <f t="array" ref="GF69">IF(SUM(IF($J69:$X69=TRANSPOSE('Capacity Backing (Hide)2'!AQ$203:AQ$217),1,0))&gt;0,1,0)</f>
        <v>0</v>
      </c>
      <c r="GG69" cm="1">
        <f t="array" ref="GG69">IF(SUM(IF($J69:$X69=TRANSPOSE('Capacity Backing (Hide)2'!AR$203:AR$217),1,0))&gt;0,1,0)</f>
        <v>0</v>
      </c>
      <c r="GH69" cm="1">
        <f t="array" ref="GH69">IF(SUM(IF($J69:$X69=TRANSPOSE('Capacity Backing (Hide)2'!AS$203:AS$217),1,0))&gt;0,1,0)</f>
        <v>0</v>
      </c>
      <c r="GI69" cm="1">
        <f t="array" ref="GI69">IF(SUM(IF($J69:$X69=TRANSPOSE('Capacity Backing (Hide)2'!AT$203:AT$217),1,0))&gt;0,1,0)</f>
        <v>0</v>
      </c>
      <c r="GJ69" cm="1">
        <f t="array" ref="GJ69">IF(SUM(IF($J69:$X69=TRANSPOSE('Capacity Backing (Hide)2'!AU$203:AU$217),1,0))&gt;0,1,0)</f>
        <v>0</v>
      </c>
      <c r="GK69" cm="1">
        <f t="array" ref="GK69">IF(SUM(IF($J69:$X69=TRANSPOSE('Capacity Backing (Hide)2'!AV$203:AV$217),1,0))&gt;0,1,0)</f>
        <v>0</v>
      </c>
      <c r="GL69" cm="1">
        <f t="array" ref="GL69">IF(SUM(IF($J69:$X69=TRANSPOSE('Capacity Backing (Hide)2'!AW$203:AW$217),1,0))&gt;0,1,0)</f>
        <v>0</v>
      </c>
      <c r="GM69" cm="1">
        <f t="array" ref="GM69">IF(SUM(IF($J69:$X69=TRANSPOSE('Capacity Backing (Hide)2'!AX$203:AX$217),1,0))&gt;0,1,0)</f>
        <v>0</v>
      </c>
      <c r="GN69" cm="1">
        <f t="array" ref="GN69">IF(SUM(IF($J69:$X69=TRANSPOSE('Capacity Backing (Hide)2'!AY$203:AY$217),1,0))&gt;0,1,0)</f>
        <v>0</v>
      </c>
      <c r="GO69" cm="1">
        <f t="array" ref="GO69">IF(SUM(IF($J69:$X69=TRANSPOSE('Capacity Backing (Hide)2'!AZ$203:AZ$217),1,0))&gt;0,1,0)</f>
        <v>0</v>
      </c>
      <c r="GP69" cm="1">
        <f t="array" ref="GP69">IF(SUM(IF($J69:$X69=TRANSPOSE('Capacity Backing (Hide)2'!BA$203:BA$217),1,0))&gt;0,1,0)</f>
        <v>0</v>
      </c>
      <c r="GQ69" cm="1">
        <f t="array" ref="GQ69">IF(SUM(IF($J69:$X69=TRANSPOSE('Capacity Backing (Hide)2'!BB$203:BB$217),1,0))&gt;0,1,0)</f>
        <v>0</v>
      </c>
      <c r="GR69" cm="1">
        <f t="array" ref="GR69">IF(SUM(IF($J69:$X69=TRANSPOSE('Capacity Backing (Hide)2'!BC$203:BC$217),1,0))&gt;0,1,0)</f>
        <v>0</v>
      </c>
      <c r="GS69" cm="1">
        <f t="array" ref="GS69">IF(SUM(IF($J69:$X69=TRANSPOSE('Capacity Backing (Hide)2'!BD$203:BD$217),1,0))&gt;0,1,0)</f>
        <v>0</v>
      </c>
      <c r="GT69" cm="1">
        <f t="array" ref="GT69">IF(SUM(IF($J69:$X69=TRANSPOSE('Capacity Backing (Hide)2'!BE$203:BE$217),1,0))&gt;0,1,0)</f>
        <v>0</v>
      </c>
      <c r="GU69" cm="1">
        <f t="array" ref="GU69">IF(SUM(IF($J69:$X69=TRANSPOSE('Capacity Backing (Hide)2'!BF$203:BF$217),1,0))&gt;0,1,0)</f>
        <v>0</v>
      </c>
      <c r="GV69" cm="1">
        <f t="array" ref="GV69">IF(SUM(IF($J69:$X69=TRANSPOSE('Capacity Backing (Hide)2'!BG$203:BG$217),1,0))&gt;0,1,0)</f>
        <v>0</v>
      </c>
      <c r="GW69" cm="1">
        <f t="array" ref="GW69">IF(SUM(IF($J69:$X69=TRANSPOSE('Capacity Backing (Hide)2'!BH$203:BH$217),1,0))&gt;0,1,0)</f>
        <v>0</v>
      </c>
      <c r="GX69" cm="1">
        <f t="array" ref="GX69">IF(SUM(IF($J69:$X69=TRANSPOSE('Capacity Backing (Hide)2'!BI$203:BI$217),1,0))&gt;0,1,0)</f>
        <v>0</v>
      </c>
      <c r="GY69" cm="1">
        <f t="array" ref="GY69">IF(SUM(IF($J69:$X69=TRANSPOSE('Capacity Backing (Hide)2'!BJ$203:BJ$217),1,0))&gt;0,1,0)</f>
        <v>0</v>
      </c>
      <c r="GZ69" cm="1">
        <f t="array" ref="GZ69">IF(SUM(IF($J69:$X69=TRANSPOSE('Capacity Backing (Hide)2'!BK$203:BK$217),1,0))&gt;0,1,0)</f>
        <v>0</v>
      </c>
      <c r="HA69" cm="1">
        <f t="array" ref="HA69">IF(SUM(IF($J69:$X69=TRANSPOSE('Capacity Backing (Hide)2'!BL$203:BL$217),1,0))&gt;0,1,0)</f>
        <v>0</v>
      </c>
      <c r="HB69" cm="1">
        <f t="array" ref="HB69">IF(SUM(IF($J69:$X69=TRANSPOSE('Capacity Backing (Hide)2'!BM$203:BM$217),1,0))&gt;0,1,0)</f>
        <v>0</v>
      </c>
      <c r="HC69" cm="1">
        <f t="array" ref="HC69">IF(SUM(IF($J69:$X69=TRANSPOSE('Capacity Backing (Hide)2'!BN$203:BN$217),1,0))&gt;0,1,0)</f>
        <v>0</v>
      </c>
      <c r="HD69" cm="1">
        <f t="array" ref="HD69">IF(SUM(IF($J69:$X69=TRANSPOSE('Capacity Backing (Hide)2'!BO$203:BO$217),1,0))&gt;0,1,0)</f>
        <v>0</v>
      </c>
      <c r="HE69" cm="1">
        <f t="array" ref="HE69">IF(SUM(IF($J69:$X69=TRANSPOSE('Capacity Backing (Hide)2'!BP$203:BP$217),1,0))&gt;0,1,0)</f>
        <v>0</v>
      </c>
      <c r="HF69" cm="1">
        <f t="array" ref="HF69">IF(SUM(IF($J69:$X69=TRANSPOSE('Capacity Backing (Hide)2'!BQ$203:BQ$217),1,0))&gt;0,1,0)</f>
        <v>0</v>
      </c>
      <c r="HG69" cm="1">
        <f t="array" ref="HG69">IF(SUM(IF($J69:$X69=TRANSPOSE('Capacity Backing (Hide)2'!BR$203:BR$217),1,0))&gt;0,1,0)</f>
        <v>0</v>
      </c>
      <c r="HH69" cm="1">
        <f t="array" ref="HH69">IF(SUM(IF($J69:$X69=TRANSPOSE('Capacity Backing (Hide)2'!BS$203:BS$217),1,0))&gt;0,1,0)</f>
        <v>0</v>
      </c>
      <c r="HI69" cm="1">
        <f t="array" ref="HI69">IF(SUM(IF($J69:$X69=TRANSPOSE('Capacity Backing (Hide)2'!BT$203:BT$217),1,0))&gt;0,1,0)</f>
        <v>0</v>
      </c>
      <c r="HJ69" cm="1">
        <f t="array" ref="HJ69">IF(SUM(IF($J69:$X69=TRANSPOSE('Capacity Backing (Hide)2'!BU$203:BU$217),1,0))&gt;0,1,0)</f>
        <v>0</v>
      </c>
      <c r="HK69" cm="1">
        <f t="array" ref="HK69">IF(SUM(IF($J69:$X69=TRANSPOSE('Capacity Backing (Hide)2'!BV$203:BV$217),1,0))&gt;0,1,0)</f>
        <v>0</v>
      </c>
      <c r="HL69" cm="1">
        <f t="array" ref="HL69">IF(SUM(IF($J69:$X69=TRANSPOSE('Capacity Backing (Hide)2'!BW$203:BW$217),1,0))&gt;0,1,0)</f>
        <v>0</v>
      </c>
      <c r="HM69" cm="1">
        <f t="array" ref="HM69">IF(SUM(IF($J69:$X69=TRANSPOSE('Capacity Backing (Hide)2'!BX$203:BX$217),1,0))&gt;0,1,0)</f>
        <v>0</v>
      </c>
      <c r="HN69" cm="1">
        <f t="array" ref="HN69">IF(SUM(IF($J69:$X69=TRANSPOSE('Capacity Backing (Hide)2'!BY$203:BY$217),1,0))&gt;0,1,0)</f>
        <v>0</v>
      </c>
      <c r="HO69" cm="1">
        <f t="array" ref="HO69">IF(SUM(IF($J69:$X69=TRANSPOSE('Capacity Backing (Hide)2'!BZ$203:BZ$217),1,0))&gt;0,1,0)</f>
        <v>0</v>
      </c>
      <c r="HP69" cm="1">
        <f t="array" ref="HP69">IF(SUM(IF($J69:$X69=TRANSPOSE('Capacity Backing (Hide)2'!CA$203:CA$217),1,0))&gt;0,1,0)</f>
        <v>0</v>
      </c>
      <c r="HQ69" cm="1">
        <f t="array" ref="HQ69">IF(SUM(IF($J69:$X69=TRANSPOSE('Capacity Backing (Hide)2'!CB$203:CB$217),1,0))&gt;0,1,0)</f>
        <v>0</v>
      </c>
      <c r="HR69" cm="1">
        <f t="array" ref="HR69">IF(SUM(IF($J69:$X69=TRANSPOSE('Capacity Backing (Hide)2'!CC$203:CC$217),1,0))&gt;0,1,0)</f>
        <v>0</v>
      </c>
      <c r="HS69" cm="1">
        <f t="array" ref="HS69">IF(SUM(IF($J69:$X69=TRANSPOSE('Capacity Backing (Hide)2'!CD$203:CD$217),1,0))&gt;0,1,0)</f>
        <v>0</v>
      </c>
      <c r="HT69" cm="1">
        <f t="array" ref="HT69">IF(SUM(IF($J69:$X69=TRANSPOSE('Capacity Backing (Hide)2'!CE$203:CE$217),1,0))&gt;0,1,0)</f>
        <v>0</v>
      </c>
      <c r="HU69" cm="1">
        <f t="array" ref="HU69">IF(SUM(IF($J69:$X69=TRANSPOSE('Capacity Backing (Hide)2'!CF$203:CF$217),1,0))&gt;0,1,0)</f>
        <v>0</v>
      </c>
      <c r="HV69" cm="1">
        <f t="array" ref="HV69">IF(SUM(IF($J69:$X69=TRANSPOSE('Capacity Backing (Hide)2'!CG$203:CG$217),1,0))&gt;0,1,0)</f>
        <v>0</v>
      </c>
      <c r="HW69" cm="1">
        <f t="array" ref="HW69">IF(SUM(IF($J69:$X69=TRANSPOSE('Capacity Backing (Hide)2'!CH$203:CH$217),1,0))&gt;0,1,0)</f>
        <v>0</v>
      </c>
      <c r="HX69" cm="1">
        <f t="array" ref="HX69">IF(SUM(IF($J69:$X69=TRANSPOSE('Capacity Backing (Hide)2'!CI$203:CI$217),1,0))&gt;0,1,0)</f>
        <v>0</v>
      </c>
      <c r="HY69" cm="1">
        <f t="array" ref="HY69">IF(SUM(IF($J69:$X69=TRANSPOSE('Capacity Backing (Hide)2'!CJ$203:CJ$217),1,0))&gt;0,1,0)</f>
        <v>0</v>
      </c>
      <c r="HZ69" cm="1">
        <f t="array" ref="HZ69">IF(SUM(IF($J69:$X69=TRANSPOSE('Capacity Backing (Hide)2'!CK$203:CK$217),1,0))&gt;0,1,0)</f>
        <v>0</v>
      </c>
      <c r="IA69" cm="1">
        <f t="array" ref="IA69">IF(SUM(IF($J69:$X69=TRANSPOSE('Capacity Backing (Hide)2'!CL$203:CL$217),1,0))&gt;0,1,0)</f>
        <v>0</v>
      </c>
      <c r="IB69" cm="1">
        <f t="array" ref="IB69">IF(SUM(IF($J69:$X69=TRANSPOSE('Capacity Backing (Hide)2'!CM$203:CM$217),1,0))&gt;0,1,0)</f>
        <v>0</v>
      </c>
      <c r="IC69" cm="1">
        <f t="array" ref="IC69">IF(SUM(IF($J69:$X69=TRANSPOSE('Capacity Backing (Hide)2'!CN$203:CN$217),1,0))&gt;0,1,0)</f>
        <v>0</v>
      </c>
      <c r="ID69" cm="1">
        <f t="array" ref="ID69">IF(SUM(IF($J69:$X69=TRANSPOSE('Capacity Backing (Hide)2'!CO$203:CO$217),1,0))&gt;0,1,0)</f>
        <v>0</v>
      </c>
      <c r="IE69" cm="1">
        <f t="array" ref="IE69">IF(SUM(IF($J69:$X69=TRANSPOSE('Capacity Backing (Hide)2'!CP$203:CP$217),1,0))&gt;0,1,0)</f>
        <v>0</v>
      </c>
      <c r="IF69" cm="1">
        <f t="array" ref="IF69">IF(SUM(IF($J69:$X69=TRANSPOSE('Capacity Backing (Hide)2'!CQ$203:CQ$217),1,0))&gt;0,1,0)</f>
        <v>0</v>
      </c>
      <c r="IG69" cm="1">
        <f t="array" ref="IG69">IF(SUM(IF($J69:$X69=TRANSPOSE('Capacity Backing (Hide)2'!CR$203:CR$217),1,0))&gt;0,1,0)</f>
        <v>0</v>
      </c>
      <c r="IH69" cm="1">
        <f t="array" ref="IH69">IF(SUM(IF($J69:$X69=TRANSPOSE('Capacity Backing (Hide)2'!CS$203:CS$217),1,0))&gt;0,1,0)</f>
        <v>0</v>
      </c>
      <c r="II69" cm="1">
        <f t="array" ref="II69">IF(SUM(IF($J69:$X69=TRANSPOSE('Capacity Backing (Hide)2'!CT$203:CT$217),1,0))&gt;0,1,0)</f>
        <v>0</v>
      </c>
      <c r="IJ69" cm="1">
        <f t="array" ref="IJ69">IF(SUM(IF($J69:$X69=TRANSPOSE('Capacity Backing (Hide)2'!CU$203:CU$217),1,0))&gt;0,1,0)</f>
        <v>0</v>
      </c>
      <c r="IK69" cm="1">
        <f t="array" ref="IK69">IF(SUM(IF($J69:$X69=TRANSPOSE('Capacity Backing (Hide)2'!CV$203:CV$217),1,0))&gt;0,1,0)</f>
        <v>0</v>
      </c>
      <c r="IL69" cm="1">
        <f t="array" ref="IL69">IF(SUM(IF($J69:$X69=TRANSPOSE('Capacity Backing (Hide)2'!CW$203:CW$217),1,0))&gt;0,1,0)</f>
        <v>0</v>
      </c>
      <c r="IO69" s="184">
        <v>0</v>
      </c>
      <c r="IP69" s="184">
        <v>0</v>
      </c>
      <c r="IQ69" s="184">
        <v>0</v>
      </c>
      <c r="IR69" s="184">
        <v>0</v>
      </c>
      <c r="IS69" s="184">
        <v>0</v>
      </c>
      <c r="IT69" s="184">
        <v>0</v>
      </c>
      <c r="IU69" s="184">
        <v>0</v>
      </c>
      <c r="IV69" s="184">
        <v>0</v>
      </c>
      <c r="IW69" s="184">
        <v>0</v>
      </c>
      <c r="IX69" s="184">
        <v>0</v>
      </c>
      <c r="IY69" s="184">
        <v>0</v>
      </c>
      <c r="IZ69" s="184">
        <v>0</v>
      </c>
      <c r="JA69" s="184">
        <v>0</v>
      </c>
      <c r="JB69" s="184">
        <v>0</v>
      </c>
      <c r="JC69" s="184">
        <v>0</v>
      </c>
      <c r="JD69" s="184">
        <v>0</v>
      </c>
      <c r="JE69" s="184">
        <v>0</v>
      </c>
      <c r="JF69" s="184">
        <v>0</v>
      </c>
      <c r="JG69" s="184">
        <v>0</v>
      </c>
      <c r="JH69" s="184">
        <v>0</v>
      </c>
      <c r="JI69" s="184">
        <v>0</v>
      </c>
      <c r="JJ69" s="184">
        <v>0</v>
      </c>
      <c r="JK69" s="184">
        <v>0</v>
      </c>
      <c r="JL69" s="184">
        <v>0</v>
      </c>
      <c r="JM69" s="184">
        <v>0</v>
      </c>
      <c r="JN69" s="184">
        <v>0</v>
      </c>
      <c r="JO69" s="184">
        <v>0</v>
      </c>
      <c r="JP69" s="184">
        <v>0</v>
      </c>
      <c r="JQ69" s="184">
        <v>0</v>
      </c>
      <c r="JR69" s="184">
        <v>0</v>
      </c>
      <c r="JS69" s="184">
        <v>0</v>
      </c>
      <c r="JT69" s="184">
        <v>0</v>
      </c>
      <c r="JU69" s="184">
        <v>0</v>
      </c>
      <c r="JV69" s="184">
        <v>0</v>
      </c>
      <c r="JW69" s="184">
        <v>0</v>
      </c>
      <c r="JX69" s="184">
        <v>0</v>
      </c>
      <c r="JY69" s="184">
        <v>0</v>
      </c>
      <c r="JZ69" s="184">
        <v>0</v>
      </c>
      <c r="KA69" s="184">
        <v>0</v>
      </c>
      <c r="KB69" s="184">
        <v>0</v>
      </c>
      <c r="KC69" s="184">
        <v>0</v>
      </c>
      <c r="KD69" s="184">
        <v>0</v>
      </c>
      <c r="KE69" s="184">
        <v>0</v>
      </c>
      <c r="KF69" s="184">
        <v>0</v>
      </c>
      <c r="KG69" s="184">
        <v>0</v>
      </c>
      <c r="KH69" s="184">
        <v>0</v>
      </c>
      <c r="KI69" s="184">
        <v>0</v>
      </c>
      <c r="KJ69" s="184">
        <v>0</v>
      </c>
      <c r="KK69" s="184">
        <v>0</v>
      </c>
      <c r="KL69" s="184">
        <v>0</v>
      </c>
      <c r="KM69" s="184">
        <v>0</v>
      </c>
      <c r="KN69" s="184">
        <v>0</v>
      </c>
      <c r="KO69" s="184">
        <v>0</v>
      </c>
      <c r="KP69" s="184">
        <v>0</v>
      </c>
      <c r="KQ69" s="184">
        <v>0</v>
      </c>
      <c r="KR69" s="184">
        <v>0</v>
      </c>
      <c r="KS69" s="184">
        <v>0</v>
      </c>
      <c r="KT69" s="184">
        <v>0</v>
      </c>
      <c r="KU69" s="184">
        <v>0</v>
      </c>
      <c r="KV69" s="184">
        <v>0</v>
      </c>
      <c r="KW69" s="184">
        <v>0</v>
      </c>
      <c r="KX69" s="184">
        <v>0</v>
      </c>
      <c r="KY69" s="184">
        <v>0</v>
      </c>
      <c r="KZ69" s="184">
        <v>0</v>
      </c>
      <c r="LA69" s="184">
        <v>0</v>
      </c>
      <c r="LB69" s="184">
        <v>0</v>
      </c>
      <c r="LC69" s="184">
        <v>0</v>
      </c>
      <c r="LD69" s="184">
        <v>0</v>
      </c>
      <c r="LE69" s="184">
        <v>0</v>
      </c>
      <c r="LF69" s="184">
        <v>0</v>
      </c>
      <c r="LG69" s="184">
        <v>0</v>
      </c>
      <c r="LH69" s="184">
        <v>0</v>
      </c>
      <c r="LI69" s="184">
        <v>0</v>
      </c>
      <c r="LJ69" s="184">
        <v>0</v>
      </c>
      <c r="LK69" s="184">
        <v>0</v>
      </c>
      <c r="LL69" s="184">
        <v>0</v>
      </c>
      <c r="LM69" s="184">
        <v>0</v>
      </c>
      <c r="LN69" s="184">
        <v>0</v>
      </c>
      <c r="LO69" s="184">
        <v>0</v>
      </c>
      <c r="LP69" s="184">
        <v>0</v>
      </c>
      <c r="LQ69" s="184">
        <v>0</v>
      </c>
      <c r="LR69" s="184">
        <v>0</v>
      </c>
      <c r="LS69" s="184">
        <v>0</v>
      </c>
      <c r="LT69" s="184">
        <v>0</v>
      </c>
      <c r="LU69" s="184">
        <v>0</v>
      </c>
      <c r="LV69" s="184">
        <v>0</v>
      </c>
      <c r="LW69" s="184">
        <v>0</v>
      </c>
      <c r="LX69" s="184">
        <v>0</v>
      </c>
      <c r="LY69" s="184">
        <v>0</v>
      </c>
      <c r="LZ69" s="184">
        <v>0</v>
      </c>
      <c r="MA69" s="184">
        <v>0</v>
      </c>
      <c r="MB69" s="184">
        <v>0</v>
      </c>
      <c r="MC69" s="184">
        <v>0</v>
      </c>
      <c r="MD69" s="184">
        <v>0</v>
      </c>
      <c r="ME69" s="184">
        <v>0</v>
      </c>
      <c r="MF69" s="184">
        <v>0</v>
      </c>
      <c r="MG69" s="184">
        <v>0</v>
      </c>
      <c r="MH69" s="184">
        <v>0</v>
      </c>
      <c r="MI69" s="184">
        <v>0</v>
      </c>
      <c r="MJ69" s="184">
        <v>0</v>
      </c>
      <c r="MM69">
        <v>0</v>
      </c>
      <c r="MN69">
        <v>0</v>
      </c>
      <c r="MO69">
        <v>0</v>
      </c>
      <c r="MP69">
        <v>0</v>
      </c>
      <c r="MQ69">
        <v>0</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0</v>
      </c>
      <c r="OG69">
        <v>0</v>
      </c>
      <c r="OH69">
        <v>0</v>
      </c>
      <c r="OI69">
        <v>0</v>
      </c>
      <c r="OJ69">
        <v>0</v>
      </c>
      <c r="OK69">
        <v>0</v>
      </c>
      <c r="OL69">
        <v>0</v>
      </c>
      <c r="OM69">
        <v>0</v>
      </c>
      <c r="ON69">
        <v>0</v>
      </c>
      <c r="OO69">
        <v>0</v>
      </c>
      <c r="OP69">
        <v>0</v>
      </c>
      <c r="OQ69">
        <v>0</v>
      </c>
      <c r="OR69">
        <v>0</v>
      </c>
      <c r="OS69">
        <v>0</v>
      </c>
      <c r="OT69">
        <v>0</v>
      </c>
      <c r="OU69">
        <v>0</v>
      </c>
      <c r="OV69">
        <v>0</v>
      </c>
      <c r="OW69">
        <v>0</v>
      </c>
      <c r="OX69">
        <v>0</v>
      </c>
      <c r="OY69">
        <v>0</v>
      </c>
      <c r="OZ69">
        <v>0</v>
      </c>
      <c r="PA69">
        <v>0</v>
      </c>
      <c r="PB69">
        <v>0</v>
      </c>
      <c r="PC69">
        <v>0</v>
      </c>
      <c r="PD69">
        <v>0</v>
      </c>
      <c r="PE69">
        <v>0</v>
      </c>
      <c r="PF69">
        <v>0</v>
      </c>
      <c r="PG69">
        <v>0</v>
      </c>
      <c r="PH69">
        <v>0</v>
      </c>
      <c r="PI69">
        <v>0</v>
      </c>
      <c r="PJ69">
        <v>0</v>
      </c>
      <c r="PK69">
        <v>0</v>
      </c>
      <c r="PL69">
        <v>0</v>
      </c>
      <c r="PM69">
        <v>0</v>
      </c>
      <c r="PN69">
        <v>0</v>
      </c>
      <c r="PO69">
        <v>0</v>
      </c>
      <c r="PP69">
        <v>0</v>
      </c>
      <c r="PQ69">
        <v>0</v>
      </c>
      <c r="PR69">
        <v>0</v>
      </c>
      <c r="PS69">
        <v>0</v>
      </c>
      <c r="PT69">
        <v>0</v>
      </c>
      <c r="PU69">
        <v>0</v>
      </c>
      <c r="PV69">
        <v>0</v>
      </c>
      <c r="PW69">
        <v>0</v>
      </c>
      <c r="PX69">
        <v>0</v>
      </c>
      <c r="PY69">
        <v>0</v>
      </c>
      <c r="PZ69">
        <v>0</v>
      </c>
      <c r="QA69">
        <v>0</v>
      </c>
      <c r="QB69">
        <v>0</v>
      </c>
      <c r="QC69">
        <v>0</v>
      </c>
      <c r="QD69">
        <v>0</v>
      </c>
      <c r="QE69">
        <v>0</v>
      </c>
      <c r="QF69">
        <v>0</v>
      </c>
      <c r="QG69">
        <v>0</v>
      </c>
      <c r="QH69">
        <v>0</v>
      </c>
      <c r="QJ69" cm="1">
        <f t="array" ref="QJ69">SUM(IF('Capacity Summary'!H$36:H$135="X",1,0)*TRANSPOSE('CR Backing (Hide)'!$IO69:$MJ69)*IF('Clinical resources'!ZQ72="X",1,0))</f>
        <v>0</v>
      </c>
      <c r="QK69" cm="1">
        <f t="array" ref="QK69">SUM(IF('Capacity Summary'!I$36:I$135="X",1,0)*TRANSPOSE('CR Backing (Hide)'!$IO69:$MJ69)*IF('Clinical resources'!ZR72="X",1,0))</f>
        <v>0</v>
      </c>
      <c r="QL69" cm="1">
        <f t="array" ref="QL69">SUM(IF('Capacity Summary'!J$36:J$135="X",1,0)*TRANSPOSE('CR Backing (Hide)'!$IO69:$MJ69)*IF('Clinical resources'!ZS72="X",1,0))</f>
        <v>0</v>
      </c>
      <c r="QM69" cm="1">
        <f t="array" ref="QM69">SUM(IF('Capacity Summary'!K$36:K$135="X",1,0)*TRANSPOSE('CR Backing (Hide)'!$IO69:$MJ69)*IF('Clinical resources'!ZT72="X",1,0))</f>
        <v>0</v>
      </c>
      <c r="QN69" cm="1">
        <f t="array" ref="QN69">SUM(IF('Capacity Summary'!L$36:L$135="X",1,0)*TRANSPOSE('CR Backing (Hide)'!$IO69:$MJ69)*IF('Clinical resources'!ZU72="X",1,0))</f>
        <v>0</v>
      </c>
      <c r="QO69" cm="1">
        <f t="array" ref="QO69">SUM(IF('Capacity Summary'!M$36:M$135="X",1,0)*TRANSPOSE('CR Backing (Hide)'!$IO69:$MJ69)*IF('Clinical resources'!ZV72="X",1,0))</f>
        <v>0</v>
      </c>
      <c r="QP69" cm="1">
        <f t="array" ref="QP69">SUM(IF('Capacity Summary'!N$36:N$135="X",1,0)*TRANSPOSE('CR Backing (Hide)'!$IO69:$MJ69)*IF('Clinical resources'!ZW72="X",1,0))</f>
        <v>0</v>
      </c>
      <c r="QQ69" cm="1">
        <f t="array" ref="QQ69">SUM(IF('Capacity Summary'!O$36:O$135="X",1,0)*TRANSPOSE('CR Backing (Hide)'!$IO69:$MJ69)*IF('Clinical resources'!ZX72="X",1,0))</f>
        <v>0</v>
      </c>
      <c r="QR69" cm="1">
        <f t="array" ref="QR69">SUM(IF('Capacity Summary'!P$36:P$135="X",1,0)*TRANSPOSE('CR Backing (Hide)'!$IO69:$MJ69)*IF('Clinical resources'!ZY72="X",1,0))</f>
        <v>0</v>
      </c>
      <c r="QS69" cm="1">
        <f t="array" ref="QS69">SUM(IF('Capacity Summary'!Q$36:Q$135="X",1,0)*TRANSPOSE('CR Backing (Hide)'!$IO69:$MJ69)*IF('Clinical resources'!ZZ72="X",1,0))</f>
        <v>0</v>
      </c>
      <c r="QT69" cm="1">
        <f t="array" ref="QT69">SUM(IF('Capacity Summary'!R$36:R$135="X",1,0)*TRANSPOSE('CR Backing (Hide)'!$IO69:$MJ69)*IF('Clinical resources'!AAA72="X",1,0))</f>
        <v>0</v>
      </c>
      <c r="QU69" cm="1">
        <f t="array" ref="QU69">SUM(IF('Capacity Summary'!S$36:S$135="X",1,0)*TRANSPOSE('CR Backing (Hide)'!$IO69:$MJ69)*IF('Clinical resources'!AAB72="X",1,0))</f>
        <v>0</v>
      </c>
      <c r="QV69" cm="1">
        <f t="array" ref="QV69">SUM(IF('Capacity Summary'!T$36:T$135="X",1,0)*TRANSPOSE('CR Backing (Hide)'!$IO69:$MJ69)*IF('Clinical resources'!AAC72="X",1,0))</f>
        <v>0</v>
      </c>
      <c r="QW69" cm="1">
        <f t="array" ref="QW69">SUM(IF('Capacity Summary'!U$36:U$135="X",1,0)*TRANSPOSE('CR Backing (Hide)'!$IO69:$MJ69)*IF('Clinical resources'!AAD72="X",1,0))</f>
        <v>0</v>
      </c>
      <c r="QX69" cm="1">
        <f t="array" ref="QX69">SUM(IF('Capacity Summary'!V$36:V$135="X",1,0)*TRANSPOSE('CR Backing (Hide)'!$IO69:$MJ69)*IF('Clinical resources'!AAE72="X",1,0))</f>
        <v>0</v>
      </c>
      <c r="QY69" cm="1">
        <f t="array" ref="QY69">SUM(IF('Capacity Summary'!W$36:W$135="X",1,0)*TRANSPOSE('CR Backing (Hide)'!$IO69:$MJ69)*IF('Clinical resources'!AAF72="X",1,0))</f>
        <v>0</v>
      </c>
      <c r="QZ69" cm="1">
        <f t="array" ref="QZ69">SUM(IF('Capacity Summary'!X$36:X$135="X",1,0)*TRANSPOSE('CR Backing (Hide)'!$IO69:$MJ69)*IF('Clinical resources'!AAG72="X",1,0))</f>
        <v>0</v>
      </c>
      <c r="RA69" cm="1">
        <f t="array" ref="RA69">SUM(IF('Capacity Summary'!Y$36:Y$135="X",1,0)*TRANSPOSE('CR Backing (Hide)'!$IO69:$MJ69)*IF('Clinical resources'!AAH72="X",1,0))</f>
        <v>0</v>
      </c>
      <c r="RB69" cm="1">
        <f t="array" ref="RB69">SUM(IF('Capacity Summary'!Z$36:Z$135="X",1,0)*TRANSPOSE('CR Backing (Hide)'!$IO69:$MJ69)*IF('Clinical resources'!AAI72="X",1,0))</f>
        <v>0</v>
      </c>
      <c r="RC69" cm="1">
        <f t="array" ref="RC69">SUM(IF('Capacity Summary'!AA$36:AA$135="X",1,0)*TRANSPOSE('CR Backing (Hide)'!$IO69:$MJ69)*IF('Clinical resources'!AAJ72="X",1,0))</f>
        <v>0</v>
      </c>
      <c r="RD69" cm="1">
        <f t="array" ref="RD69">SUM(IF('Capacity Summary'!AB$36:AB$135="X",1,0)*TRANSPOSE('CR Backing (Hide)'!$IO69:$MJ69)*IF('Clinical resources'!AAK72="X",1,0))</f>
        <v>0</v>
      </c>
      <c r="RE69" cm="1">
        <f t="array" ref="RE69">SUM(IF('Capacity Summary'!AC$36:AC$135="X",1,0)*TRANSPOSE('CR Backing (Hide)'!$IO69:$MJ69)*IF('Clinical resources'!AAL72="X",1,0))</f>
        <v>0</v>
      </c>
      <c r="RF69" cm="1">
        <f t="array" ref="RF69">SUM(IF('Capacity Summary'!AD$36:AD$135="X",1,0)*TRANSPOSE('CR Backing (Hide)'!$IO69:$MJ69)*IF('Clinical resources'!AAM72="X",1,0))</f>
        <v>0</v>
      </c>
      <c r="RG69" cm="1">
        <f t="array" ref="RG69">SUM(IF('Capacity Summary'!AE$36:AE$135="X",1,0)*TRANSPOSE('CR Backing (Hide)'!$IO69:$MJ69)*IF('Clinical resources'!AAN72="X",1,0))</f>
        <v>0</v>
      </c>
      <c r="RH69" cm="1">
        <f t="array" ref="RH69">SUM(IF('Capacity Summary'!AF$36:AF$135="X",1,0)*TRANSPOSE('CR Backing (Hide)'!$IO69:$MJ69)*IF('Clinical resources'!AAO72="X",1,0))</f>
        <v>0</v>
      </c>
      <c r="RI69" cm="1">
        <f t="array" ref="RI69">SUM(IF('Capacity Summary'!AG$36:AG$135="X",1,0)*TRANSPOSE('CR Backing (Hide)'!$IO69:$MJ69)*IF('Clinical resources'!AAP72="X",1,0))</f>
        <v>0</v>
      </c>
      <c r="RJ69" cm="1">
        <f t="array" ref="RJ69">SUM(IF('Capacity Summary'!AH$36:AH$135="X",1,0)*TRANSPOSE('CR Backing (Hide)'!$IO69:$MJ69)*IF('Clinical resources'!AAQ72="X",1,0))</f>
        <v>0</v>
      </c>
      <c r="RK69" cm="1">
        <f t="array" ref="RK69">SUM(IF('Capacity Summary'!AI$36:AI$135="X",1,0)*TRANSPOSE('CR Backing (Hide)'!$IO69:$MJ69)*IF('Clinical resources'!AAR72="X",1,0))</f>
        <v>0</v>
      </c>
      <c r="RL69" cm="1">
        <f t="array" ref="RL69">SUM(IF('Capacity Summary'!AJ$36:AJ$135="X",1,0)*TRANSPOSE('CR Backing (Hide)'!$IO69:$MJ69)*IF('Clinical resources'!AAS72="X",1,0))</f>
        <v>0</v>
      </c>
      <c r="RM69" cm="1">
        <f t="array" ref="RM69">SUM(IF('Capacity Summary'!AK$36:AK$135="X",1,0)*TRANSPOSE('CR Backing (Hide)'!$IO69:$MJ69)*IF('Clinical resources'!AAT72="X",1,0))</f>
        <v>0</v>
      </c>
      <c r="RN69" cm="1">
        <f t="array" ref="RN69">SUM(IF('Capacity Summary'!AL$36:AL$135="X",1,0)*TRANSPOSE('CR Backing (Hide)'!$IO69:$MJ69)*IF('Clinical resources'!AAU72="X",1,0))</f>
        <v>0</v>
      </c>
      <c r="RO69" cm="1">
        <f t="array" ref="RO69">SUM(IF('Capacity Summary'!AM$36:AM$135="X",1,0)*TRANSPOSE('CR Backing (Hide)'!$IO69:$MJ69)*IF('Clinical resources'!AAV72="X",1,0))</f>
        <v>0</v>
      </c>
      <c r="RP69" cm="1">
        <f t="array" ref="RP69">SUM(IF('Capacity Summary'!AN$36:AN$135="X",1,0)*TRANSPOSE('CR Backing (Hide)'!$IO69:$MJ69)*IF('Clinical resources'!AAW72="X",1,0))</f>
        <v>0</v>
      </c>
      <c r="RQ69" cm="1">
        <f t="array" ref="RQ69">SUM(IF('Capacity Summary'!AO$36:AO$135="X",1,0)*TRANSPOSE('CR Backing (Hide)'!$IO69:$MJ69)*IF('Clinical resources'!AAX72="X",1,0))</f>
        <v>0</v>
      </c>
      <c r="RR69" cm="1">
        <f t="array" ref="RR69">SUM(IF('Capacity Summary'!AP$36:AP$135="X",1,0)*TRANSPOSE('CR Backing (Hide)'!$IO69:$MJ69)*IF('Clinical resources'!AAY72="X",1,0))</f>
        <v>0</v>
      </c>
      <c r="RS69" cm="1">
        <f t="array" ref="RS69">SUM(IF('Capacity Summary'!AQ$36:AQ$135="X",1,0)*TRANSPOSE('CR Backing (Hide)'!$IO69:$MJ69)*IF('Clinical resources'!AAZ72="X",1,0))</f>
        <v>0</v>
      </c>
      <c r="RT69" cm="1">
        <f t="array" ref="RT69">SUM(IF('Capacity Summary'!AR$36:AR$135="X",1,0)*TRANSPOSE('CR Backing (Hide)'!$IO69:$MJ69)*IF('Clinical resources'!ABA72="X",1,0))</f>
        <v>0</v>
      </c>
      <c r="RU69" cm="1">
        <f t="array" ref="RU69">SUM(IF('Capacity Summary'!AS$36:AS$135="X",1,0)*TRANSPOSE('CR Backing (Hide)'!$IO69:$MJ69)*IF('Clinical resources'!ABB72="X",1,0))</f>
        <v>0</v>
      </c>
      <c r="RV69" cm="1">
        <f t="array" ref="RV69">SUM(IF('Capacity Summary'!AT$36:AT$135="X",1,0)*TRANSPOSE('CR Backing (Hide)'!$IO69:$MJ69)*IF('Clinical resources'!ABC72="X",1,0))</f>
        <v>0</v>
      </c>
      <c r="RW69" cm="1">
        <f t="array" ref="RW69">SUM(IF('Capacity Summary'!AU$36:AU$135="X",1,0)*TRANSPOSE('CR Backing (Hide)'!$IO69:$MJ69)*IF('Clinical resources'!ABD72="X",1,0))</f>
        <v>0</v>
      </c>
      <c r="RX69" cm="1">
        <f t="array" ref="RX69">SUM(IF('Capacity Summary'!AV$36:AV$135="X",1,0)*TRANSPOSE('CR Backing (Hide)'!$IO69:$MJ69)*IF('Clinical resources'!ABE72="X",1,0))</f>
        <v>0</v>
      </c>
      <c r="RY69" cm="1">
        <f t="array" ref="RY69">SUM(IF('Capacity Summary'!AW$36:AW$135="X",1,0)*TRANSPOSE('CR Backing (Hide)'!$IO69:$MJ69)*IF('Clinical resources'!ABF72="X",1,0))</f>
        <v>0</v>
      </c>
      <c r="RZ69" cm="1">
        <f t="array" ref="RZ69">SUM(IF('Capacity Summary'!AX$36:AX$135="X",1,0)*TRANSPOSE('CR Backing (Hide)'!$IO69:$MJ69)*IF('Clinical resources'!ABG72="X",1,0))</f>
        <v>0</v>
      </c>
      <c r="SA69" cm="1">
        <f t="array" ref="SA69">SUM(IF('Capacity Summary'!AY$36:AY$135="X",1,0)*TRANSPOSE('CR Backing (Hide)'!$IO69:$MJ69)*IF('Clinical resources'!ABH72="X",1,0))</f>
        <v>0</v>
      </c>
      <c r="SB69" cm="1">
        <f t="array" ref="SB69">SUM(IF('Capacity Summary'!AZ$36:AZ$135="X",1,0)*TRANSPOSE('CR Backing (Hide)'!$IO69:$MJ69)*IF('Clinical resources'!ABI72="X",1,0))</f>
        <v>0</v>
      </c>
      <c r="SC69" cm="1">
        <f t="array" ref="SC69">SUM(IF('Capacity Summary'!BA$36:BA$135="X",1,0)*TRANSPOSE('CR Backing (Hide)'!$IO69:$MJ69)*IF('Clinical resources'!ABJ72="X",1,0))</f>
        <v>0</v>
      </c>
      <c r="SD69" cm="1">
        <f t="array" ref="SD69">SUM(IF('Capacity Summary'!BB$36:BB$135="X",1,0)*TRANSPOSE('CR Backing (Hide)'!$IO69:$MJ69)*IF('Clinical resources'!ABK72="X",1,0))</f>
        <v>0</v>
      </c>
      <c r="SE69" cm="1">
        <f t="array" ref="SE69">SUM(IF('Capacity Summary'!BC$36:BC$135="X",1,0)*TRANSPOSE('CR Backing (Hide)'!$IO69:$MJ69)*IF('Clinical resources'!ABL72="X",1,0))</f>
        <v>0</v>
      </c>
      <c r="SF69" cm="1">
        <f t="array" ref="SF69">SUM(IF('Capacity Summary'!BD$36:BD$135="X",1,0)*TRANSPOSE('CR Backing (Hide)'!$IO69:$MJ69)*IF('Clinical resources'!ABM72="X",1,0))</f>
        <v>0</v>
      </c>
      <c r="SG69" cm="1">
        <f t="array" ref="SG69">SUM(IF('Capacity Summary'!BE$36:BE$135="X",1,0)*TRANSPOSE('CR Backing (Hide)'!$IO69:$MJ69)*IF('Clinical resources'!ABN72="X",1,0))</f>
        <v>0</v>
      </c>
      <c r="SH69" cm="1">
        <f t="array" ref="SH69">SUM(IF('Capacity Summary'!BF$36:BF$135="X",1,0)*TRANSPOSE('CR Backing (Hide)'!$IO69:$MJ69)*IF('Clinical resources'!ABO72="X",1,0))</f>
        <v>0</v>
      </c>
      <c r="SI69" cm="1">
        <f t="array" ref="SI69">SUM(IF('Capacity Summary'!BG$36:BG$135="X",1,0)*TRANSPOSE('CR Backing (Hide)'!$IO69:$MJ69)*IF('Clinical resources'!ABP72="X",1,0))</f>
        <v>0</v>
      </c>
      <c r="SK69" cm="1">
        <f t="array" ref="SK69">SUM(IF('Capacity Summary'!H$139:H$238="X",1,0)*TRANSPOSE('CR Backing (Hide)'!$MM69:$QH69))</f>
        <v>0</v>
      </c>
      <c r="SL69" cm="1">
        <f t="array" ref="SL69">SUM(IF('Capacity Summary'!I$139:I$238="X",1,0)*TRANSPOSE('CR Backing (Hide)'!$MM69:$QH69))</f>
        <v>0</v>
      </c>
      <c r="SM69" cm="1">
        <f t="array" ref="SM69">SUM(IF('Capacity Summary'!J$139:J$238="X",1,0)*TRANSPOSE('CR Backing (Hide)'!$MM69:$QH69))</f>
        <v>0</v>
      </c>
      <c r="SN69" cm="1">
        <f t="array" ref="SN69">SUM(IF('Capacity Summary'!K$139:K$238="X",1,0)*TRANSPOSE('CR Backing (Hide)'!$MM69:$QH69))</f>
        <v>0</v>
      </c>
      <c r="SO69" cm="1">
        <f t="array" ref="SO69">SUM(IF('Capacity Summary'!L$139:L$238="X",1,0)*TRANSPOSE('CR Backing (Hide)'!$MM69:$QH69))</f>
        <v>0</v>
      </c>
      <c r="SP69" cm="1">
        <f t="array" ref="SP69">SUM(IF('Capacity Summary'!M$139:M$238="X",1,0)*TRANSPOSE('CR Backing (Hide)'!$MM69:$QH69))</f>
        <v>0</v>
      </c>
      <c r="SQ69" cm="1">
        <f t="array" ref="SQ69">SUM(IF('Capacity Summary'!N$139:N$238="X",1,0)*TRANSPOSE('CR Backing (Hide)'!$MM69:$QH69))</f>
        <v>0</v>
      </c>
      <c r="SR69" cm="1">
        <f t="array" ref="SR69">SUM(IF('Capacity Summary'!O$139:O$238="X",1,0)*TRANSPOSE('CR Backing (Hide)'!$MM69:$QH69))</f>
        <v>0</v>
      </c>
      <c r="SS69" cm="1">
        <f t="array" ref="SS69">SUM(IF('Capacity Summary'!P$139:P$238="X",1,0)*TRANSPOSE('CR Backing (Hide)'!$MM69:$QH69))</f>
        <v>0</v>
      </c>
      <c r="ST69" cm="1">
        <f t="array" ref="ST69">SUM(IF('Capacity Summary'!Q$139:Q$238="X",1,0)*TRANSPOSE('CR Backing (Hide)'!$MM69:$QH69))</f>
        <v>0</v>
      </c>
      <c r="SU69" cm="1">
        <f t="array" ref="SU69">SUM(IF('Capacity Summary'!R$139:R$238="X",1,0)*TRANSPOSE('CR Backing (Hide)'!$MM69:$QH69))</f>
        <v>0</v>
      </c>
      <c r="SV69" cm="1">
        <f t="array" ref="SV69">SUM(IF('Capacity Summary'!S$139:S$238="X",1,0)*TRANSPOSE('CR Backing (Hide)'!$MM69:$QH69))</f>
        <v>0</v>
      </c>
      <c r="SW69" cm="1">
        <f t="array" ref="SW69">SUM(IF('Capacity Summary'!T$139:T$238="X",1,0)*TRANSPOSE('CR Backing (Hide)'!$MM69:$QH69))</f>
        <v>0</v>
      </c>
      <c r="SX69" cm="1">
        <f t="array" ref="SX69">SUM(IF('Capacity Summary'!U$139:U$238="X",1,0)*TRANSPOSE('CR Backing (Hide)'!$MM69:$QH69))</f>
        <v>0</v>
      </c>
      <c r="SY69" cm="1">
        <f t="array" ref="SY69">SUM(IF('Capacity Summary'!V$139:V$238="X",1,0)*TRANSPOSE('CR Backing (Hide)'!$MM69:$QH69))</f>
        <v>0</v>
      </c>
      <c r="SZ69" cm="1">
        <f t="array" ref="SZ69">SUM(IF('Capacity Summary'!W$139:W$238="X",1,0)*TRANSPOSE('CR Backing (Hide)'!$MM69:$QH69))</f>
        <v>0</v>
      </c>
      <c r="TA69" cm="1">
        <f t="array" ref="TA69">SUM(IF('Capacity Summary'!X$139:X$238="X",1,0)*TRANSPOSE('CR Backing (Hide)'!$MM69:$QH69))</f>
        <v>0</v>
      </c>
      <c r="TB69" cm="1">
        <f t="array" ref="TB69">SUM(IF('Capacity Summary'!Y$139:Y$238="X",1,0)*TRANSPOSE('CR Backing (Hide)'!$MM69:$QH69))</f>
        <v>0</v>
      </c>
      <c r="TC69" cm="1">
        <f t="array" ref="TC69">SUM(IF('Capacity Summary'!Z$139:Z$238="X",1,0)*TRANSPOSE('CR Backing (Hide)'!$MM69:$QH69))</f>
        <v>0</v>
      </c>
      <c r="TD69" cm="1">
        <f t="array" ref="TD69">SUM(IF('Capacity Summary'!AA$139:AA$238="X",1,0)*TRANSPOSE('CR Backing (Hide)'!$MM69:$QH69))</f>
        <v>0</v>
      </c>
      <c r="TE69" cm="1">
        <f t="array" ref="TE69">SUM(IF('Capacity Summary'!AB$139:AB$238="X",1,0)*TRANSPOSE('CR Backing (Hide)'!$MM69:$QH69))</f>
        <v>0</v>
      </c>
      <c r="TF69" cm="1">
        <f t="array" ref="TF69">SUM(IF('Capacity Summary'!AC$139:AC$238="X",1,0)*TRANSPOSE('CR Backing (Hide)'!$MM69:$QH69))</f>
        <v>0</v>
      </c>
      <c r="TG69" cm="1">
        <f t="array" ref="TG69">SUM(IF('Capacity Summary'!AD$139:AD$238="X",1,0)*TRANSPOSE('CR Backing (Hide)'!$MM69:$QH69))</f>
        <v>0</v>
      </c>
      <c r="TH69" cm="1">
        <f t="array" ref="TH69">SUM(IF('Capacity Summary'!AE$139:AE$238="X",1,0)*TRANSPOSE('CR Backing (Hide)'!$MM69:$QH69))</f>
        <v>0</v>
      </c>
      <c r="TI69" cm="1">
        <f t="array" ref="TI69">SUM(IF('Capacity Summary'!AF$139:AF$238="X",1,0)*TRANSPOSE('CR Backing (Hide)'!$MM69:$QH69))</f>
        <v>0</v>
      </c>
      <c r="TJ69" cm="1">
        <f t="array" ref="TJ69">SUM(IF('Capacity Summary'!AG$139:AG$238="X",1,0)*TRANSPOSE('CR Backing (Hide)'!$MM69:$QH69))</f>
        <v>0</v>
      </c>
      <c r="TK69" cm="1">
        <f t="array" ref="TK69">SUM(IF('Capacity Summary'!AH$139:AH$238="X",1,0)*TRANSPOSE('CR Backing (Hide)'!$MM69:$QH69))</f>
        <v>0</v>
      </c>
      <c r="TL69" cm="1">
        <f t="array" ref="TL69">SUM(IF('Capacity Summary'!AI$139:AI$238="X",1,0)*TRANSPOSE('CR Backing (Hide)'!$MM69:$QH69))</f>
        <v>0</v>
      </c>
      <c r="TM69" cm="1">
        <f t="array" ref="TM69">SUM(IF('Capacity Summary'!AJ$139:AJ$238="X",1,0)*TRANSPOSE('CR Backing (Hide)'!$MM69:$QH69))</f>
        <v>0</v>
      </c>
      <c r="TN69" cm="1">
        <f t="array" ref="TN69">SUM(IF('Capacity Summary'!AK$139:AK$238="X",1,0)*TRANSPOSE('CR Backing (Hide)'!$MM69:$QH69))</f>
        <v>0</v>
      </c>
      <c r="TO69" cm="1">
        <f t="array" ref="TO69">SUM(IF('Capacity Summary'!AL$139:AL$238="X",1,0)*TRANSPOSE('CR Backing (Hide)'!$MM69:$QH69))</f>
        <v>0</v>
      </c>
      <c r="TP69" cm="1">
        <f t="array" ref="TP69">SUM(IF('Capacity Summary'!AM$139:AM$238="X",1,0)*TRANSPOSE('CR Backing (Hide)'!$MM69:$QH69))</f>
        <v>0</v>
      </c>
      <c r="TQ69" cm="1">
        <f t="array" ref="TQ69">SUM(IF('Capacity Summary'!AN$139:AN$238="X",1,0)*TRANSPOSE('CR Backing (Hide)'!$MM69:$QH69))</f>
        <v>0</v>
      </c>
      <c r="TR69" cm="1">
        <f t="array" ref="TR69">SUM(IF('Capacity Summary'!AO$139:AO$238="X",1,0)*TRANSPOSE('CR Backing (Hide)'!$MM69:$QH69))</f>
        <v>0</v>
      </c>
      <c r="TS69" cm="1">
        <f t="array" ref="TS69">SUM(IF('Capacity Summary'!AP$139:AP$238="X",1,0)*TRANSPOSE('CR Backing (Hide)'!$MM69:$QH69))</f>
        <v>0</v>
      </c>
      <c r="TT69" cm="1">
        <f t="array" ref="TT69">SUM(IF('Capacity Summary'!AQ$139:AQ$238="X",1,0)*TRANSPOSE('CR Backing (Hide)'!$MM69:$QH69))</f>
        <v>0</v>
      </c>
      <c r="TU69" cm="1">
        <f t="array" ref="TU69">SUM(IF('Capacity Summary'!AR$139:AR$238="X",1,0)*TRANSPOSE('CR Backing (Hide)'!$MM69:$QH69))</f>
        <v>0</v>
      </c>
      <c r="TV69" cm="1">
        <f t="array" ref="TV69">SUM(IF('Capacity Summary'!AS$139:AS$238="X",1,0)*TRANSPOSE('CR Backing (Hide)'!$MM69:$QH69))</f>
        <v>0</v>
      </c>
      <c r="TW69" cm="1">
        <f t="array" ref="TW69">SUM(IF('Capacity Summary'!AT$139:AT$238="X",1,0)*TRANSPOSE('CR Backing (Hide)'!$MM69:$QH69))</f>
        <v>0</v>
      </c>
      <c r="TX69" cm="1">
        <f t="array" ref="TX69">SUM(IF('Capacity Summary'!AU$139:AU$238="X",1,0)*TRANSPOSE('CR Backing (Hide)'!$MM69:$QH69))</f>
        <v>0</v>
      </c>
      <c r="TY69" cm="1">
        <f t="array" ref="TY69">SUM(IF('Capacity Summary'!AV$139:AV$238="X",1,0)*TRANSPOSE('CR Backing (Hide)'!$MM69:$QH69))</f>
        <v>0</v>
      </c>
      <c r="TZ69" cm="1">
        <f t="array" ref="TZ69">SUM(IF('Capacity Summary'!AW$139:AW$238="X",1,0)*TRANSPOSE('CR Backing (Hide)'!$MM69:$QH69))</f>
        <v>0</v>
      </c>
      <c r="UA69" cm="1">
        <f t="array" ref="UA69">SUM(IF('Capacity Summary'!AX$139:AX$238="X",1,0)*TRANSPOSE('CR Backing (Hide)'!$MM69:$QH69))</f>
        <v>0</v>
      </c>
      <c r="UB69" cm="1">
        <f t="array" ref="UB69">SUM(IF('Capacity Summary'!AY$139:AY$238="X",1,0)*TRANSPOSE('CR Backing (Hide)'!$MM69:$QH69))</f>
        <v>0</v>
      </c>
      <c r="UC69" cm="1">
        <f t="array" ref="UC69">SUM(IF('Capacity Summary'!AZ$139:AZ$238="X",1,0)*TRANSPOSE('CR Backing (Hide)'!$MM69:$QH69))</f>
        <v>0</v>
      </c>
      <c r="UD69" cm="1">
        <f t="array" ref="UD69">SUM(IF('Capacity Summary'!BA$139:BA$238="X",1,0)*TRANSPOSE('CR Backing (Hide)'!$MM69:$QH69))</f>
        <v>0</v>
      </c>
      <c r="UE69" cm="1">
        <f t="array" ref="UE69">SUM(IF('Capacity Summary'!BB$139:BB$238="X",1,0)*TRANSPOSE('CR Backing (Hide)'!$MM69:$QH69))</f>
        <v>0</v>
      </c>
      <c r="UF69" cm="1">
        <f t="array" ref="UF69">SUM(IF('Capacity Summary'!BC$139:BC$238="X",1,0)*TRANSPOSE('CR Backing (Hide)'!$MM69:$QH69))</f>
        <v>0</v>
      </c>
      <c r="UG69" cm="1">
        <f t="array" ref="UG69">SUM(IF('Capacity Summary'!BD$139:BD$238="X",1,0)*TRANSPOSE('CR Backing (Hide)'!$MM69:$QH69))</f>
        <v>0</v>
      </c>
      <c r="UH69" cm="1">
        <f t="array" ref="UH69">SUM(IF('Capacity Summary'!BE$139:BE$238="X",1,0)*TRANSPOSE('CR Backing (Hide)'!$MM69:$QH69))</f>
        <v>0</v>
      </c>
      <c r="UI69" cm="1">
        <f t="array" ref="UI69">SUM(IF('Capacity Summary'!BF$139:BF$238="X",1,0)*TRANSPOSE('CR Backing (Hide)'!$MM69:$QH69))</f>
        <v>0</v>
      </c>
      <c r="UJ69" cm="1">
        <f t="array" ref="UJ69">SUM(IF('Capacity Summary'!BG$139:BG$238="X",1,0)*TRANSPOSE('CR Backing (Hide)'!$MM69:$QH69))</f>
        <v>0</v>
      </c>
      <c r="UL69">
        <f t="shared" ref="UL69:UL103" si="6">SUM(QJ69:SI69)</f>
        <v>0</v>
      </c>
      <c r="UM69">
        <f t="shared" ref="UM69:UM103" si="7">SUM(SK69:UJ69)</f>
        <v>0</v>
      </c>
      <c r="UN69">
        <f>COUNTIF('Clinical resources'!$ZQ$7:$ABP$7,"X")</f>
        <v>0</v>
      </c>
      <c r="UP69">
        <f t="shared" ref="UP69:UP103" si="8">SUM(UW69:YR69)</f>
        <v>0</v>
      </c>
      <c r="UQ69">
        <f t="shared" ref="UQ69:UQ103" si="9">SUM(YV69:ACQ69)</f>
        <v>0</v>
      </c>
      <c r="UR69">
        <f t="shared" ref="UR69:UR103" si="10">SUM(UP69:UQ69)</f>
        <v>0</v>
      </c>
      <c r="UW69">
        <f t="array" ref="UW69:YR69">$AS69:$EN69*IF('Clinical resources'!$CK72:$GH72="X",1,0)</f>
        <v>0</v>
      </c>
      <c r="UX69">
        <v>0</v>
      </c>
      <c r="UY69">
        <v>0</v>
      </c>
      <c r="UZ69">
        <v>0</v>
      </c>
      <c r="VA69">
        <v>0</v>
      </c>
      <c r="VB69">
        <v>0</v>
      </c>
      <c r="VC69">
        <v>0</v>
      </c>
      <c r="VD69">
        <v>0</v>
      </c>
      <c r="VE69">
        <v>0</v>
      </c>
      <c r="VF69">
        <v>0</v>
      </c>
      <c r="VG69">
        <v>0</v>
      </c>
      <c r="VH69">
        <v>0</v>
      </c>
      <c r="VI69">
        <v>0</v>
      </c>
      <c r="VJ69">
        <v>0</v>
      </c>
      <c r="VK69">
        <v>0</v>
      </c>
      <c r="VL69">
        <v>0</v>
      </c>
      <c r="VM69">
        <v>0</v>
      </c>
      <c r="VN69">
        <v>0</v>
      </c>
      <c r="VO69">
        <v>0</v>
      </c>
      <c r="VP69">
        <v>0</v>
      </c>
      <c r="VQ69">
        <v>0</v>
      </c>
      <c r="VR69">
        <v>0</v>
      </c>
      <c r="VS69">
        <v>0</v>
      </c>
      <c r="VT69">
        <v>0</v>
      </c>
      <c r="VU69">
        <v>0</v>
      </c>
      <c r="VV69">
        <v>0</v>
      </c>
      <c r="VW69">
        <v>0</v>
      </c>
      <c r="VX69">
        <v>0</v>
      </c>
      <c r="VY69">
        <v>0</v>
      </c>
      <c r="VZ69">
        <v>0</v>
      </c>
      <c r="WA69">
        <v>0</v>
      </c>
      <c r="WB69">
        <v>0</v>
      </c>
      <c r="WC69">
        <v>0</v>
      </c>
      <c r="WD69">
        <v>0</v>
      </c>
      <c r="WE69">
        <v>0</v>
      </c>
      <c r="WF69">
        <v>0</v>
      </c>
      <c r="WG69">
        <v>0</v>
      </c>
      <c r="WH69">
        <v>0</v>
      </c>
      <c r="WI69">
        <v>0</v>
      </c>
      <c r="WJ69">
        <v>0</v>
      </c>
      <c r="WK69">
        <v>0</v>
      </c>
      <c r="WL69">
        <v>0</v>
      </c>
      <c r="WM69">
        <v>0</v>
      </c>
      <c r="WN69">
        <v>0</v>
      </c>
      <c r="WO69">
        <v>0</v>
      </c>
      <c r="WP69">
        <v>0</v>
      </c>
      <c r="WQ69">
        <v>0</v>
      </c>
      <c r="WR69">
        <v>0</v>
      </c>
      <c r="WS69">
        <v>0</v>
      </c>
      <c r="WT69">
        <v>0</v>
      </c>
      <c r="WU69">
        <v>0</v>
      </c>
      <c r="WV69">
        <v>0</v>
      </c>
      <c r="WW69">
        <v>0</v>
      </c>
      <c r="WX69">
        <v>0</v>
      </c>
      <c r="WY69">
        <v>0</v>
      </c>
      <c r="WZ69">
        <v>0</v>
      </c>
      <c r="XA69">
        <v>0</v>
      </c>
      <c r="XB69">
        <v>0</v>
      </c>
      <c r="XC69">
        <v>0</v>
      </c>
      <c r="XD69">
        <v>0</v>
      </c>
      <c r="XE69">
        <v>0</v>
      </c>
      <c r="XF69">
        <v>0</v>
      </c>
      <c r="XG69">
        <v>0</v>
      </c>
      <c r="XH69">
        <v>0</v>
      </c>
      <c r="XI69">
        <v>0</v>
      </c>
      <c r="XJ69">
        <v>0</v>
      </c>
      <c r="XK69">
        <v>0</v>
      </c>
      <c r="XL69">
        <v>0</v>
      </c>
      <c r="XM69">
        <v>0</v>
      </c>
      <c r="XN69">
        <v>0</v>
      </c>
      <c r="XO69">
        <v>0</v>
      </c>
      <c r="XP69">
        <v>0</v>
      </c>
      <c r="XQ69">
        <v>0</v>
      </c>
      <c r="XR69">
        <v>0</v>
      </c>
      <c r="XS69">
        <v>0</v>
      </c>
      <c r="XT69">
        <v>0</v>
      </c>
      <c r="XU69">
        <v>0</v>
      </c>
      <c r="XV69">
        <v>0</v>
      </c>
      <c r="XW69">
        <v>0</v>
      </c>
      <c r="XX69">
        <v>0</v>
      </c>
      <c r="XY69">
        <v>0</v>
      </c>
      <c r="XZ69">
        <v>0</v>
      </c>
      <c r="YA69">
        <v>0</v>
      </c>
      <c r="YB69">
        <v>0</v>
      </c>
      <c r="YC69">
        <v>0</v>
      </c>
      <c r="YD69">
        <v>0</v>
      </c>
      <c r="YE69">
        <v>0</v>
      </c>
      <c r="YF69">
        <v>0</v>
      </c>
      <c r="YG69">
        <v>0</v>
      </c>
      <c r="YH69">
        <v>0</v>
      </c>
      <c r="YI69">
        <v>0</v>
      </c>
      <c r="YJ69">
        <v>0</v>
      </c>
      <c r="YK69">
        <v>0</v>
      </c>
      <c r="YL69">
        <v>0</v>
      </c>
      <c r="YM69">
        <v>0</v>
      </c>
      <c r="YN69">
        <v>0</v>
      </c>
      <c r="YO69">
        <v>0</v>
      </c>
      <c r="YP69">
        <v>0</v>
      </c>
      <c r="YQ69">
        <v>0</v>
      </c>
      <c r="YR69">
        <v>0</v>
      </c>
      <c r="YV69">
        <f t="array" ref="YV69:ACQ69">$EQ69:$IL69*IF('Clinical resources'!$OA72:$RV72="X",1,0)</f>
        <v>0</v>
      </c>
      <c r="YW69">
        <v>0</v>
      </c>
      <c r="YX69">
        <v>0</v>
      </c>
      <c r="YY69">
        <v>0</v>
      </c>
      <c r="YZ69">
        <v>0</v>
      </c>
      <c r="ZA69">
        <v>0</v>
      </c>
      <c r="ZB69">
        <v>0</v>
      </c>
      <c r="ZC69">
        <v>0</v>
      </c>
      <c r="ZD69">
        <v>0</v>
      </c>
      <c r="ZE69">
        <v>0</v>
      </c>
      <c r="ZF69">
        <v>0</v>
      </c>
      <c r="ZG69">
        <v>0</v>
      </c>
      <c r="ZH69">
        <v>0</v>
      </c>
      <c r="ZI69">
        <v>0</v>
      </c>
      <c r="ZJ69">
        <v>0</v>
      </c>
      <c r="ZK69">
        <v>0</v>
      </c>
      <c r="ZL69">
        <v>0</v>
      </c>
      <c r="ZM69">
        <v>0</v>
      </c>
      <c r="ZN69">
        <v>0</v>
      </c>
      <c r="ZO69">
        <v>0</v>
      </c>
      <c r="ZP69">
        <v>0</v>
      </c>
      <c r="ZQ69">
        <v>0</v>
      </c>
      <c r="ZR69">
        <v>0</v>
      </c>
      <c r="ZS69">
        <v>0</v>
      </c>
      <c r="ZT69">
        <v>0</v>
      </c>
      <c r="ZU69">
        <v>0</v>
      </c>
      <c r="ZV69">
        <v>0</v>
      </c>
      <c r="ZW69">
        <v>0</v>
      </c>
      <c r="ZX69">
        <v>0</v>
      </c>
      <c r="ZY69">
        <v>0</v>
      </c>
      <c r="ZZ69">
        <v>0</v>
      </c>
      <c r="AAA69">
        <v>0</v>
      </c>
      <c r="AAB69">
        <v>0</v>
      </c>
      <c r="AAC69">
        <v>0</v>
      </c>
      <c r="AAD69">
        <v>0</v>
      </c>
      <c r="AAE69">
        <v>0</v>
      </c>
      <c r="AAF69">
        <v>0</v>
      </c>
      <c r="AAG69">
        <v>0</v>
      </c>
      <c r="AAH69">
        <v>0</v>
      </c>
      <c r="AAI69">
        <v>0</v>
      </c>
      <c r="AAJ69">
        <v>0</v>
      </c>
      <c r="AAK69">
        <v>0</v>
      </c>
      <c r="AAL69">
        <v>0</v>
      </c>
      <c r="AAM69">
        <v>0</v>
      </c>
      <c r="AAN69">
        <v>0</v>
      </c>
      <c r="AAO69">
        <v>0</v>
      </c>
      <c r="AAP69">
        <v>0</v>
      </c>
      <c r="AAQ69">
        <v>0</v>
      </c>
      <c r="AAR69">
        <v>0</v>
      </c>
      <c r="AAS69">
        <v>0</v>
      </c>
      <c r="AAT69">
        <v>0</v>
      </c>
      <c r="AAU69">
        <v>0</v>
      </c>
      <c r="AAV69">
        <v>0</v>
      </c>
      <c r="AAW69">
        <v>0</v>
      </c>
      <c r="AAX69">
        <v>0</v>
      </c>
      <c r="AAY69">
        <v>0</v>
      </c>
      <c r="AAZ69">
        <v>0</v>
      </c>
      <c r="ABA69">
        <v>0</v>
      </c>
      <c r="ABB69">
        <v>0</v>
      </c>
      <c r="ABC69">
        <v>0</v>
      </c>
      <c r="ABD69">
        <v>0</v>
      </c>
      <c r="ABE69">
        <v>0</v>
      </c>
      <c r="ABF69">
        <v>0</v>
      </c>
      <c r="ABG69">
        <v>0</v>
      </c>
      <c r="ABH69">
        <v>0</v>
      </c>
      <c r="ABI69">
        <v>0</v>
      </c>
      <c r="ABJ69">
        <v>0</v>
      </c>
      <c r="ABK69">
        <v>0</v>
      </c>
      <c r="ABL69">
        <v>0</v>
      </c>
      <c r="ABM69">
        <v>0</v>
      </c>
      <c r="ABN69">
        <v>0</v>
      </c>
      <c r="ABO69">
        <v>0</v>
      </c>
      <c r="ABP69">
        <v>0</v>
      </c>
      <c r="ABQ69">
        <v>0</v>
      </c>
      <c r="ABR69">
        <v>0</v>
      </c>
      <c r="ABS69">
        <v>0</v>
      </c>
      <c r="ABT69">
        <v>0</v>
      </c>
      <c r="ABU69">
        <v>0</v>
      </c>
      <c r="ABV69">
        <v>0</v>
      </c>
      <c r="ABW69">
        <v>0</v>
      </c>
      <c r="ABX69">
        <v>0</v>
      </c>
      <c r="ABY69">
        <v>0</v>
      </c>
      <c r="ABZ69">
        <v>0</v>
      </c>
      <c r="ACA69">
        <v>0</v>
      </c>
      <c r="ACB69">
        <v>0</v>
      </c>
      <c r="ACC69">
        <v>0</v>
      </c>
      <c r="ACD69">
        <v>0</v>
      </c>
      <c r="ACE69">
        <v>0</v>
      </c>
      <c r="ACF69">
        <v>0</v>
      </c>
      <c r="ACG69">
        <v>0</v>
      </c>
      <c r="ACH69">
        <v>0</v>
      </c>
      <c r="ACI69">
        <v>0</v>
      </c>
      <c r="ACJ69">
        <v>0</v>
      </c>
      <c r="ACK69">
        <v>0</v>
      </c>
      <c r="ACL69">
        <v>0</v>
      </c>
      <c r="ACM69">
        <v>0</v>
      </c>
      <c r="ACN69">
        <v>0</v>
      </c>
      <c r="ACO69">
        <v>0</v>
      </c>
      <c r="ACP69">
        <v>0</v>
      </c>
      <c r="ACQ69">
        <v>0</v>
      </c>
    </row>
    <row r="70" spans="2:771" x14ac:dyDescent="0.25">
      <c r="B70">
        <f>IF(A70='Clinical resources'!B73,0,1)</f>
        <v>0</v>
      </c>
      <c r="C70">
        <f>'Clinical resources'!D73</f>
        <v>0</v>
      </c>
      <c r="H70" t="str">
        <f>ROW(H67)&amp;". "&amp;'Clinical resources'!B73</f>
        <v xml:space="preserve">67. </v>
      </c>
      <c r="J70" t="str" cm="1">
        <f t="array" ref="J70">IF(SUM(IF('Clinical resources'!L73:P73="X",1,0)*'Clinical resources'!L$4:P$4)&gt;0,"X","")</f>
        <v/>
      </c>
      <c r="K70" t="str" cm="1">
        <f t="array" ref="K70">IF(SUM(IF('Clinical resources'!Q73:U73="X",1,0)*'Clinical resources'!Q$4:U$4)&gt;0,"X","")</f>
        <v/>
      </c>
      <c r="L70" t="str" cm="1">
        <f t="array" ref="L70">IF(SUM(IF('Clinical resources'!V73:Z73="X",1,0)*'Clinical resources'!V$4:Z$4)&gt;0,"X","")</f>
        <v/>
      </c>
      <c r="M70" t="str" cm="1">
        <f t="array" ref="M70">IF(SUM(IF('Clinical resources'!AA73:AE73="X",1,0)*'Clinical resources'!AA$4:AE$4)&gt;0,"X","")</f>
        <v/>
      </c>
      <c r="N70" t="str" cm="1">
        <f t="array" ref="N70">IF(SUM(IF('Clinical resources'!AF73:AJ73="X",1,0)*'Clinical resources'!AF$4:AJ$4)&gt;0,"X","")</f>
        <v/>
      </c>
      <c r="O70" t="str" cm="1">
        <f t="array" ref="O70">IF(SUM(IF('Clinical resources'!AK73:AO73="X",1,0)*'Clinical resources'!AK$4:AO$4)&gt;0,"X","")</f>
        <v/>
      </c>
      <c r="P70" t="str" cm="1">
        <f t="array" ref="P70">IF(SUM(IF('Clinical resources'!AP73:AT73="X",1,0)*'Clinical resources'!AP$4:AT$4)&gt;0,"X","")</f>
        <v/>
      </c>
      <c r="Q70" t="str" cm="1">
        <f t="array" ref="Q70">IF(SUM(IF('Clinical resources'!AU73:AY73="X",1,0)*'Clinical resources'!AU$4:AY$4)&gt;0,"X","")</f>
        <v/>
      </c>
      <c r="R70" t="str" cm="1">
        <f t="array" ref="R70">IF(SUM(IF('Clinical resources'!AZ73:BD73="X",1,0)*'Clinical resources'!AZ$4:BD$4)&gt;0,"X","")</f>
        <v/>
      </c>
      <c r="S70" t="str" cm="1">
        <f t="array" ref="S70">IF(SUM(IF('Clinical resources'!BE73:BI73="X",1,0)*'Clinical resources'!BE$4:BI$4)&gt;0,"X","")</f>
        <v/>
      </c>
      <c r="T70" t="str" cm="1">
        <f t="array" ref="T70">IF(SUM(IF('Clinical resources'!BJ73:BN73="X",1,0)*'Clinical resources'!BJ$4:BN$4)&gt;0,"X","")</f>
        <v/>
      </c>
      <c r="U70" t="str" cm="1">
        <f t="array" ref="U70">IF(SUM(IF('Clinical resources'!BO73:BS73="X",1,0)*'Clinical resources'!BO$4:BS$4)&gt;0,"X","")</f>
        <v/>
      </c>
      <c r="V70" t="str" cm="1">
        <f t="array" ref="V70">IF(SUM(IF('Clinical resources'!BT73:BX73="X",1,0)*'Clinical resources'!BT$4:BX$4)&gt;0,"X","")</f>
        <v/>
      </c>
      <c r="W70" t="str" cm="1">
        <f t="array" ref="W70">IF(SUM(IF('Clinical resources'!BY73:CC73="X",1,0)*'Clinical resources'!BY$4:CC$4)&gt;0,"X","")</f>
        <v/>
      </c>
      <c r="X70" t="str" cm="1">
        <f t="array" ref="X70">IF(SUM(IF('Clinical resources'!CD73:CH73="X",1,0)*'Clinical resources'!CD$4:CH$4)&gt;0,"X","")</f>
        <v/>
      </c>
      <c r="AA70">
        <f t="array" ref="AA70">SUM('Clinical resources'!$L$4:$P$4*IF('Clinical resources'!$L73:$P73="X",1,0))</f>
        <v>0</v>
      </c>
      <c r="AB70">
        <f t="array" ref="AB70">SUM('Clinical resources'!$Q$4:$U$4*IF('Clinical resources'!$Q73:$U73="X",1,0))</f>
        <v>0</v>
      </c>
      <c r="AC70">
        <f t="array" ref="AC70">SUM('Clinical resources'!$V$4:$Z$4*IF('Clinical resources'!$V73:$Z73="X",1,0))</f>
        <v>0</v>
      </c>
      <c r="AD70">
        <f t="array" ref="AD70">SUM('Clinical resources'!$AA$4:$AE$4*IF('Clinical resources'!$AA73:$AE73="X",1,0))</f>
        <v>0</v>
      </c>
      <c r="AE70">
        <f t="array" ref="AE70">SUM('Clinical resources'!$AF$4:$AJ$4*IF('Clinical resources'!$AF73:$AJ73="X",1,0))</f>
        <v>0</v>
      </c>
      <c r="AF70">
        <f t="array" ref="AF70">SUM('Clinical resources'!$AK$4:$AO$4*IF('Clinical resources'!$AK73:$AO73="X",1,0))</f>
        <v>0</v>
      </c>
      <c r="AG70">
        <f t="array" ref="AG70">SUM('Clinical resources'!$AP$4:$AT$4*IF('Clinical resources'!$AP73:$AT73="X",1,0))</f>
        <v>0</v>
      </c>
      <c r="AH70">
        <f t="array" ref="AH70">SUM('Clinical resources'!$AU$4:$AY$4*IF('Clinical resources'!$AU73:$AY73="X",1,0))</f>
        <v>0</v>
      </c>
      <c r="AI70">
        <f t="array" ref="AI70">SUM('Clinical resources'!$AZ$4:$BD$4*IF('Clinical resources'!$AZ73:$BD73="X",1,0))</f>
        <v>0</v>
      </c>
      <c r="AJ70">
        <f t="array" ref="AJ70">SUM('Clinical resources'!$BE$4:$BI$4*IF('Clinical resources'!$BE73:$BI73="X",1,0))</f>
        <v>0</v>
      </c>
      <c r="AK70">
        <f t="array" ref="AK70">SUM('Clinical resources'!$BJ$4:$BN$4*IF('Clinical resources'!$BJ73:$BN73="X",1,0))</f>
        <v>0</v>
      </c>
      <c r="AL70">
        <f t="array" ref="AL70">SUM('Clinical resources'!$BO$4:$BS$4*IF('Clinical resources'!$BO73:$BS73="X",1,0))</f>
        <v>0</v>
      </c>
      <c r="AM70">
        <f t="array" ref="AM70">SUM('Clinical resources'!$BT$4:$BX$4*IF('Clinical resources'!$BT73:$BX73="X",1,0))</f>
        <v>0</v>
      </c>
      <c r="AN70">
        <f t="array" ref="AN70">SUM('Clinical resources'!$BY$4:$CC$4*IF('Clinical resources'!$BY73:$CC73="X",1,0))</f>
        <v>0</v>
      </c>
      <c r="AO70">
        <f t="array" ref="AO70">SUM('Clinical resources'!$CD$4:$CH$4*IF('Clinical resources'!$CD73:$CH73="X",1,0))</f>
        <v>0</v>
      </c>
      <c r="AS70" cm="1">
        <f t="array" ref="AS70">IF(SUM(IF($J70:$X70=TRANSPOSE('Capacity Backing (Hide)2'!B$67:B$81),1,0))&gt;0,1,0)</f>
        <v>0</v>
      </c>
      <c r="AT70" cm="1">
        <f t="array" ref="AT70">IF(SUM(IF($J70:$X70=TRANSPOSE('Capacity Backing (Hide)2'!C$67:C$81),1,0))&gt;0,1,0)</f>
        <v>0</v>
      </c>
      <c r="AU70" cm="1">
        <f t="array" ref="AU70">IF(SUM(IF($J70:$X70=TRANSPOSE('Capacity Backing (Hide)2'!D$67:D$81),1,0))&gt;0,1,0)</f>
        <v>0</v>
      </c>
      <c r="AV70" cm="1">
        <f t="array" ref="AV70">IF(SUM(IF($J70:$X70=TRANSPOSE('Capacity Backing (Hide)2'!E$67:E$81),1,0))&gt;0,1,0)</f>
        <v>0</v>
      </c>
      <c r="AW70" cm="1">
        <f t="array" ref="AW70">IF(SUM(IF($J70:$X70=TRANSPOSE('Capacity Backing (Hide)2'!F$67:F$81),1,0))&gt;0,1,0)</f>
        <v>0</v>
      </c>
      <c r="AX70" cm="1">
        <f t="array" ref="AX70">IF(SUM(IF($J70:$X70=TRANSPOSE('Capacity Backing (Hide)2'!G$67:G$81),1,0))&gt;0,1,0)</f>
        <v>0</v>
      </c>
      <c r="AY70" cm="1">
        <f t="array" ref="AY70">IF(SUM(IF($J70:$X70=TRANSPOSE('Capacity Backing (Hide)2'!H$67:H$81),1,0))&gt;0,1,0)</f>
        <v>0</v>
      </c>
      <c r="AZ70" cm="1">
        <f t="array" ref="AZ70">IF(SUM(IF($J70:$X70=TRANSPOSE('Capacity Backing (Hide)2'!I$67:I$81),1,0))&gt;0,1,0)</f>
        <v>0</v>
      </c>
      <c r="BA70" cm="1">
        <f t="array" ref="BA70">IF(SUM(IF($J70:$X70=TRANSPOSE('Capacity Backing (Hide)2'!J$67:J$81),1,0))&gt;0,1,0)</f>
        <v>0</v>
      </c>
      <c r="BB70" cm="1">
        <f t="array" ref="BB70">IF(SUM(IF($J70:$X70=TRANSPOSE('Capacity Backing (Hide)2'!K$67:K$81),1,0))&gt;0,1,0)</f>
        <v>0</v>
      </c>
      <c r="BC70" cm="1">
        <f t="array" ref="BC70">IF(SUM(IF($J70:$X70=TRANSPOSE('Capacity Backing (Hide)2'!L$67:L$81),1,0))&gt;0,1,0)</f>
        <v>0</v>
      </c>
      <c r="BD70" cm="1">
        <f t="array" ref="BD70">IF(SUM(IF($J70:$X70=TRANSPOSE('Capacity Backing (Hide)2'!M$67:M$81),1,0))&gt;0,1,0)</f>
        <v>0</v>
      </c>
      <c r="BE70" cm="1">
        <f t="array" ref="BE70">IF(SUM(IF($J70:$X70=TRANSPOSE('Capacity Backing (Hide)2'!N$67:N$81),1,0))&gt;0,1,0)</f>
        <v>0</v>
      </c>
      <c r="BF70" cm="1">
        <f t="array" ref="BF70">IF(SUM(IF($J70:$X70=TRANSPOSE('Capacity Backing (Hide)2'!O$67:O$81),1,0))&gt;0,1,0)</f>
        <v>0</v>
      </c>
      <c r="BG70" cm="1">
        <f t="array" ref="BG70">IF(SUM(IF($J70:$X70=TRANSPOSE('Capacity Backing (Hide)2'!P$67:P$81),1,0))&gt;0,1,0)</f>
        <v>0</v>
      </c>
      <c r="BH70" cm="1">
        <f t="array" ref="BH70">IF(SUM(IF($J70:$X70=TRANSPOSE('Capacity Backing (Hide)2'!Q$67:Q$81),1,0))&gt;0,1,0)</f>
        <v>0</v>
      </c>
      <c r="BI70" cm="1">
        <f t="array" ref="BI70">IF(SUM(IF($J70:$X70=TRANSPOSE('Capacity Backing (Hide)2'!R$67:R$81),1,0))&gt;0,1,0)</f>
        <v>0</v>
      </c>
      <c r="BJ70" cm="1">
        <f t="array" ref="BJ70">IF(SUM(IF($J70:$X70=TRANSPOSE('Capacity Backing (Hide)2'!S$67:S$81),1,0))&gt;0,1,0)</f>
        <v>0</v>
      </c>
      <c r="BK70" cm="1">
        <f t="array" ref="BK70">IF(SUM(IF($J70:$X70=TRANSPOSE('Capacity Backing (Hide)2'!T$67:T$81),1,0))&gt;0,1,0)</f>
        <v>0</v>
      </c>
      <c r="BL70" cm="1">
        <f t="array" ref="BL70">IF(SUM(IF($J70:$X70=TRANSPOSE('Capacity Backing (Hide)2'!U$67:U$81),1,0))&gt;0,1,0)</f>
        <v>0</v>
      </c>
      <c r="BM70" cm="1">
        <f t="array" ref="BM70">IF(SUM(IF($J70:$X70=TRANSPOSE('Capacity Backing (Hide)2'!V$67:V$81),1,0))&gt;0,1,0)</f>
        <v>0</v>
      </c>
      <c r="BN70" cm="1">
        <f t="array" ref="BN70">IF(SUM(IF($J70:$X70=TRANSPOSE('Capacity Backing (Hide)2'!W$67:W$81),1,0))&gt;0,1,0)</f>
        <v>0</v>
      </c>
      <c r="BO70" cm="1">
        <f t="array" ref="BO70">IF(SUM(IF($J70:$X70=TRANSPOSE('Capacity Backing (Hide)2'!X$67:X$81),1,0))&gt;0,1,0)</f>
        <v>0</v>
      </c>
      <c r="BP70" cm="1">
        <f t="array" ref="BP70">IF(SUM(IF($J70:$X70=TRANSPOSE('Capacity Backing (Hide)2'!Y$67:Y$81),1,0))&gt;0,1,0)</f>
        <v>0</v>
      </c>
      <c r="BQ70" cm="1">
        <f t="array" ref="BQ70">IF(SUM(IF($J70:$X70=TRANSPOSE('Capacity Backing (Hide)2'!Z$67:Z$81),1,0))&gt;0,1,0)</f>
        <v>0</v>
      </c>
      <c r="BR70" cm="1">
        <f t="array" ref="BR70">IF(SUM(IF($J70:$X70=TRANSPOSE('Capacity Backing (Hide)2'!AA$67:AA$81),1,0))&gt;0,1,0)</f>
        <v>0</v>
      </c>
      <c r="BS70" cm="1">
        <f t="array" ref="BS70">IF(SUM(IF($J70:$X70=TRANSPOSE('Capacity Backing (Hide)2'!AB$67:AB$81),1,0))&gt;0,1,0)</f>
        <v>0</v>
      </c>
      <c r="BT70" cm="1">
        <f t="array" ref="BT70">IF(SUM(IF($J70:$X70=TRANSPOSE('Capacity Backing (Hide)2'!AC$67:AC$81),1,0))&gt;0,1,0)</f>
        <v>0</v>
      </c>
      <c r="BU70" cm="1">
        <f t="array" ref="BU70">IF(SUM(IF($J70:$X70=TRANSPOSE('Capacity Backing (Hide)2'!AD$67:AD$81),1,0))&gt;0,1,0)</f>
        <v>0</v>
      </c>
      <c r="BV70" cm="1">
        <f t="array" ref="BV70">IF(SUM(IF($J70:$X70=TRANSPOSE('Capacity Backing (Hide)2'!AE$67:AE$81),1,0))&gt;0,1,0)</f>
        <v>0</v>
      </c>
      <c r="BW70" cm="1">
        <f t="array" ref="BW70">IF(SUM(IF($J70:$X70=TRANSPOSE('Capacity Backing (Hide)2'!AF$67:AF$81),1,0))&gt;0,1,0)</f>
        <v>0</v>
      </c>
      <c r="BX70" cm="1">
        <f t="array" ref="BX70">IF(SUM(IF($J70:$X70=TRANSPOSE('Capacity Backing (Hide)2'!AG$67:AG$81),1,0))&gt;0,1,0)</f>
        <v>0</v>
      </c>
      <c r="BY70" cm="1">
        <f t="array" ref="BY70">IF(SUM(IF($J70:$X70=TRANSPOSE('Capacity Backing (Hide)2'!AH$67:AH$81),1,0))&gt;0,1,0)</f>
        <v>0</v>
      </c>
      <c r="BZ70" cm="1">
        <f t="array" ref="BZ70">IF(SUM(IF($J70:$X70=TRANSPOSE('Capacity Backing (Hide)2'!AI$67:AI$81),1,0))&gt;0,1,0)</f>
        <v>0</v>
      </c>
      <c r="CA70" cm="1">
        <f t="array" ref="CA70">IF(SUM(IF($J70:$X70=TRANSPOSE('Capacity Backing (Hide)2'!AJ$67:AJ$81),1,0))&gt;0,1,0)</f>
        <v>0</v>
      </c>
      <c r="CB70" cm="1">
        <f t="array" ref="CB70">IF(SUM(IF($J70:$X70=TRANSPOSE('Capacity Backing (Hide)2'!AK$67:AK$81),1,0))&gt;0,1,0)</f>
        <v>0</v>
      </c>
      <c r="CC70" cm="1">
        <f t="array" ref="CC70">IF(SUM(IF($J70:$X70=TRANSPOSE('Capacity Backing (Hide)2'!AL$67:AL$81),1,0))&gt;0,1,0)</f>
        <v>0</v>
      </c>
      <c r="CD70" cm="1">
        <f t="array" ref="CD70">IF(SUM(IF($J70:$X70=TRANSPOSE('Capacity Backing (Hide)2'!AM$67:AM$81),1,0))&gt;0,1,0)</f>
        <v>0</v>
      </c>
      <c r="CE70" cm="1">
        <f t="array" ref="CE70">IF(SUM(IF($J70:$X70=TRANSPOSE('Capacity Backing (Hide)2'!AN$67:AN$81),1,0))&gt;0,1,0)</f>
        <v>0</v>
      </c>
      <c r="CF70" cm="1">
        <f t="array" ref="CF70">IF(SUM(IF($J70:$X70=TRANSPOSE('Capacity Backing (Hide)2'!AO$67:AO$81),1,0))&gt;0,1,0)</f>
        <v>0</v>
      </c>
      <c r="CG70" cm="1">
        <f t="array" ref="CG70">IF(SUM(IF($J70:$X70=TRANSPOSE('Capacity Backing (Hide)2'!AP$67:AP$81),1,0))&gt;0,1,0)</f>
        <v>0</v>
      </c>
      <c r="CH70" cm="1">
        <f t="array" ref="CH70">IF(SUM(IF($J70:$X70=TRANSPOSE('Capacity Backing (Hide)2'!AQ$67:AQ$81),1,0))&gt;0,1,0)</f>
        <v>0</v>
      </c>
      <c r="CI70" cm="1">
        <f t="array" ref="CI70">IF(SUM(IF($J70:$X70=TRANSPOSE('Capacity Backing (Hide)2'!AR$67:AR$81),1,0))&gt;0,1,0)</f>
        <v>0</v>
      </c>
      <c r="CJ70" cm="1">
        <f t="array" ref="CJ70">IF(SUM(IF($J70:$X70=TRANSPOSE('Capacity Backing (Hide)2'!AS$67:AS$81),1,0))&gt;0,1,0)</f>
        <v>0</v>
      </c>
      <c r="CK70" cm="1">
        <f t="array" ref="CK70">IF(SUM(IF($J70:$X70=TRANSPOSE('Capacity Backing (Hide)2'!AT$67:AT$81),1,0))&gt;0,1,0)</f>
        <v>0</v>
      </c>
      <c r="CL70" cm="1">
        <f t="array" ref="CL70">IF(SUM(IF($J70:$X70=TRANSPOSE('Capacity Backing (Hide)2'!AU$67:AU$81),1,0))&gt;0,1,0)</f>
        <v>0</v>
      </c>
      <c r="CM70" cm="1">
        <f t="array" ref="CM70">IF(SUM(IF($J70:$X70=TRANSPOSE('Capacity Backing (Hide)2'!AV$67:AV$81),1,0))&gt;0,1,0)</f>
        <v>0</v>
      </c>
      <c r="CN70" cm="1">
        <f t="array" ref="CN70">IF(SUM(IF($J70:$X70=TRANSPOSE('Capacity Backing (Hide)2'!AW$67:AW$81),1,0))&gt;0,1,0)</f>
        <v>0</v>
      </c>
      <c r="CO70" cm="1">
        <f t="array" ref="CO70">IF(SUM(IF($J70:$X70=TRANSPOSE('Capacity Backing (Hide)2'!AX$67:AX$81),1,0))&gt;0,1,0)</f>
        <v>0</v>
      </c>
      <c r="CP70" cm="1">
        <f t="array" ref="CP70">IF(SUM(IF($J70:$X70=TRANSPOSE('Capacity Backing (Hide)2'!AY$67:AY$81),1,0))&gt;0,1,0)</f>
        <v>0</v>
      </c>
      <c r="CQ70" cm="1">
        <f t="array" ref="CQ70">IF(SUM(IF($J70:$X70=TRANSPOSE('Capacity Backing (Hide)2'!AZ$67:AZ$81),1,0))&gt;0,1,0)</f>
        <v>0</v>
      </c>
      <c r="CR70" cm="1">
        <f t="array" ref="CR70">IF(SUM(IF($J70:$X70=TRANSPOSE('Capacity Backing (Hide)2'!BA$67:BA$81),1,0))&gt;0,1,0)</f>
        <v>0</v>
      </c>
      <c r="CS70" cm="1">
        <f t="array" ref="CS70">IF(SUM(IF($J70:$X70=TRANSPOSE('Capacity Backing (Hide)2'!BB$67:BB$81),1,0))&gt;0,1,0)</f>
        <v>0</v>
      </c>
      <c r="CT70" cm="1">
        <f t="array" ref="CT70">IF(SUM(IF($J70:$X70=TRANSPOSE('Capacity Backing (Hide)2'!BC$67:BC$81),1,0))&gt;0,1,0)</f>
        <v>0</v>
      </c>
      <c r="CU70" cm="1">
        <f t="array" ref="CU70">IF(SUM(IF($J70:$X70=TRANSPOSE('Capacity Backing (Hide)2'!BD$67:BD$81),1,0))&gt;0,1,0)</f>
        <v>0</v>
      </c>
      <c r="CV70" cm="1">
        <f t="array" ref="CV70">IF(SUM(IF($J70:$X70=TRANSPOSE('Capacity Backing (Hide)2'!BE$67:BE$81),1,0))&gt;0,1,0)</f>
        <v>0</v>
      </c>
      <c r="CW70" cm="1">
        <f t="array" ref="CW70">IF(SUM(IF($J70:$X70=TRANSPOSE('Capacity Backing (Hide)2'!BF$67:BF$81),1,0))&gt;0,1,0)</f>
        <v>0</v>
      </c>
      <c r="CX70" cm="1">
        <f t="array" ref="CX70">IF(SUM(IF($J70:$X70=TRANSPOSE('Capacity Backing (Hide)2'!BG$67:BG$81),1,0))&gt;0,1,0)</f>
        <v>0</v>
      </c>
      <c r="CY70" cm="1">
        <f t="array" ref="CY70">IF(SUM(IF($J70:$X70=TRANSPOSE('Capacity Backing (Hide)2'!BH$67:BH$81),1,0))&gt;0,1,0)</f>
        <v>0</v>
      </c>
      <c r="CZ70" cm="1">
        <f t="array" ref="CZ70">IF(SUM(IF($J70:$X70=TRANSPOSE('Capacity Backing (Hide)2'!BI$67:BI$81),1,0))&gt;0,1,0)</f>
        <v>0</v>
      </c>
      <c r="DA70" cm="1">
        <f t="array" ref="DA70">IF(SUM(IF($J70:$X70=TRANSPOSE('Capacity Backing (Hide)2'!BJ$67:BJ$81),1,0))&gt;0,1,0)</f>
        <v>0</v>
      </c>
      <c r="DB70" cm="1">
        <f t="array" ref="DB70">IF(SUM(IF($J70:$X70=TRANSPOSE('Capacity Backing (Hide)2'!BK$67:BK$81),1,0))&gt;0,1,0)</f>
        <v>0</v>
      </c>
      <c r="DC70" cm="1">
        <f t="array" ref="DC70">IF(SUM(IF($J70:$X70=TRANSPOSE('Capacity Backing (Hide)2'!BL$67:BL$81),1,0))&gt;0,1,0)</f>
        <v>0</v>
      </c>
      <c r="DD70" cm="1">
        <f t="array" ref="DD70">IF(SUM(IF($J70:$X70=TRANSPOSE('Capacity Backing (Hide)2'!BM$67:BM$81),1,0))&gt;0,1,0)</f>
        <v>0</v>
      </c>
      <c r="DE70" cm="1">
        <f t="array" ref="DE70">IF(SUM(IF($J70:$X70=TRANSPOSE('Capacity Backing (Hide)2'!BN$67:BN$81),1,0))&gt;0,1,0)</f>
        <v>0</v>
      </c>
      <c r="DF70" cm="1">
        <f t="array" ref="DF70">IF(SUM(IF($J70:$X70=TRANSPOSE('Capacity Backing (Hide)2'!BO$67:BO$81),1,0))&gt;0,1,0)</f>
        <v>0</v>
      </c>
      <c r="DG70" cm="1">
        <f t="array" ref="DG70">IF(SUM(IF($J70:$X70=TRANSPOSE('Capacity Backing (Hide)2'!BP$67:BP$81),1,0))&gt;0,1,0)</f>
        <v>0</v>
      </c>
      <c r="DH70" cm="1">
        <f t="array" ref="DH70">IF(SUM(IF($J70:$X70=TRANSPOSE('Capacity Backing (Hide)2'!BQ$67:BQ$81),1,0))&gt;0,1,0)</f>
        <v>0</v>
      </c>
      <c r="DI70" cm="1">
        <f t="array" ref="DI70">IF(SUM(IF($J70:$X70=TRANSPOSE('Capacity Backing (Hide)2'!BR$67:BR$81),1,0))&gt;0,1,0)</f>
        <v>0</v>
      </c>
      <c r="DJ70" cm="1">
        <f t="array" ref="DJ70">IF(SUM(IF($J70:$X70=TRANSPOSE('Capacity Backing (Hide)2'!BS$67:BS$81),1,0))&gt;0,1,0)</f>
        <v>0</v>
      </c>
      <c r="DK70" cm="1">
        <f t="array" ref="DK70">IF(SUM(IF($J70:$X70=TRANSPOSE('Capacity Backing (Hide)2'!BT$67:BT$81),1,0))&gt;0,1,0)</f>
        <v>0</v>
      </c>
      <c r="DL70" cm="1">
        <f t="array" ref="DL70">IF(SUM(IF($J70:$X70=TRANSPOSE('Capacity Backing (Hide)2'!BU$67:BU$81),1,0))&gt;0,1,0)</f>
        <v>0</v>
      </c>
      <c r="DM70" cm="1">
        <f t="array" ref="DM70">IF(SUM(IF($J70:$X70=TRANSPOSE('Capacity Backing (Hide)2'!BV$67:BV$81),1,0))&gt;0,1,0)</f>
        <v>0</v>
      </c>
      <c r="DN70" cm="1">
        <f t="array" ref="DN70">IF(SUM(IF($J70:$X70=TRANSPOSE('Capacity Backing (Hide)2'!BW$67:BW$81),1,0))&gt;0,1,0)</f>
        <v>0</v>
      </c>
      <c r="DO70" cm="1">
        <f t="array" ref="DO70">IF(SUM(IF($J70:$X70=TRANSPOSE('Capacity Backing (Hide)2'!BX$67:BX$81),1,0))&gt;0,1,0)</f>
        <v>0</v>
      </c>
      <c r="DP70" cm="1">
        <f t="array" ref="DP70">IF(SUM(IF($J70:$X70=TRANSPOSE('Capacity Backing (Hide)2'!BY$67:BY$81),1,0))&gt;0,1,0)</f>
        <v>0</v>
      </c>
      <c r="DQ70" cm="1">
        <f t="array" ref="DQ70">IF(SUM(IF($J70:$X70=TRANSPOSE('Capacity Backing (Hide)2'!BZ$67:BZ$81),1,0))&gt;0,1,0)</f>
        <v>0</v>
      </c>
      <c r="DR70" cm="1">
        <f t="array" ref="DR70">IF(SUM(IF($J70:$X70=TRANSPOSE('Capacity Backing (Hide)2'!CA$67:CA$81),1,0))&gt;0,1,0)</f>
        <v>0</v>
      </c>
      <c r="DS70" cm="1">
        <f t="array" ref="DS70">IF(SUM(IF($J70:$X70=TRANSPOSE('Capacity Backing (Hide)2'!CB$67:CB$81),1,0))&gt;0,1,0)</f>
        <v>0</v>
      </c>
      <c r="DT70" cm="1">
        <f t="array" ref="DT70">IF(SUM(IF($J70:$X70=TRANSPOSE('Capacity Backing (Hide)2'!CC$67:CC$81),1,0))&gt;0,1,0)</f>
        <v>0</v>
      </c>
      <c r="DU70" cm="1">
        <f t="array" ref="DU70">IF(SUM(IF($J70:$X70=TRANSPOSE('Capacity Backing (Hide)2'!CD$67:CD$81),1,0))&gt;0,1,0)</f>
        <v>0</v>
      </c>
      <c r="DV70" cm="1">
        <f t="array" ref="DV70">IF(SUM(IF($J70:$X70=TRANSPOSE('Capacity Backing (Hide)2'!CE$67:CE$81),1,0))&gt;0,1,0)</f>
        <v>0</v>
      </c>
      <c r="DW70" cm="1">
        <f t="array" ref="DW70">IF(SUM(IF($J70:$X70=TRANSPOSE('Capacity Backing (Hide)2'!CF$67:CF$81),1,0))&gt;0,1,0)</f>
        <v>0</v>
      </c>
      <c r="DX70" cm="1">
        <f t="array" ref="DX70">IF(SUM(IF($J70:$X70=TRANSPOSE('Capacity Backing (Hide)2'!CG$67:CG$81),1,0))&gt;0,1,0)</f>
        <v>0</v>
      </c>
      <c r="DY70" cm="1">
        <f t="array" ref="DY70">IF(SUM(IF($J70:$X70=TRANSPOSE('Capacity Backing (Hide)2'!CH$67:CH$81),1,0))&gt;0,1,0)</f>
        <v>0</v>
      </c>
      <c r="DZ70" cm="1">
        <f t="array" ref="DZ70">IF(SUM(IF($J70:$X70=TRANSPOSE('Capacity Backing (Hide)2'!CI$67:CI$81),1,0))&gt;0,1,0)</f>
        <v>0</v>
      </c>
      <c r="EA70" cm="1">
        <f t="array" ref="EA70">IF(SUM(IF($J70:$X70=TRANSPOSE('Capacity Backing (Hide)2'!CJ$67:CJ$81),1,0))&gt;0,1,0)</f>
        <v>0</v>
      </c>
      <c r="EB70" cm="1">
        <f t="array" ref="EB70">IF(SUM(IF($J70:$X70=TRANSPOSE('Capacity Backing (Hide)2'!CK$67:CK$81),1,0))&gt;0,1,0)</f>
        <v>0</v>
      </c>
      <c r="EC70" cm="1">
        <f t="array" ref="EC70">IF(SUM(IF($J70:$X70=TRANSPOSE('Capacity Backing (Hide)2'!CL$67:CL$81),1,0))&gt;0,1,0)</f>
        <v>0</v>
      </c>
      <c r="ED70" cm="1">
        <f t="array" ref="ED70">IF(SUM(IF($J70:$X70=TRANSPOSE('Capacity Backing (Hide)2'!CM$67:CM$81),1,0))&gt;0,1,0)</f>
        <v>0</v>
      </c>
      <c r="EE70" cm="1">
        <f t="array" ref="EE70">IF(SUM(IF($J70:$X70=TRANSPOSE('Capacity Backing (Hide)2'!CN$67:CN$81),1,0))&gt;0,1,0)</f>
        <v>0</v>
      </c>
      <c r="EF70" cm="1">
        <f t="array" ref="EF70">IF(SUM(IF($J70:$X70=TRANSPOSE('Capacity Backing (Hide)2'!CO$67:CO$81),1,0))&gt;0,1,0)</f>
        <v>0</v>
      </c>
      <c r="EG70" cm="1">
        <f t="array" ref="EG70">IF(SUM(IF($J70:$X70=TRANSPOSE('Capacity Backing (Hide)2'!CP$67:CP$81),1,0))&gt;0,1,0)</f>
        <v>0</v>
      </c>
      <c r="EH70" cm="1">
        <f t="array" ref="EH70">IF(SUM(IF($J70:$X70=TRANSPOSE('Capacity Backing (Hide)2'!CQ$67:CQ$81),1,0))&gt;0,1,0)</f>
        <v>0</v>
      </c>
      <c r="EI70" cm="1">
        <f t="array" ref="EI70">IF(SUM(IF($J70:$X70=TRANSPOSE('Capacity Backing (Hide)2'!CR$67:CR$81),1,0))&gt;0,1,0)</f>
        <v>0</v>
      </c>
      <c r="EJ70" cm="1">
        <f t="array" ref="EJ70">IF(SUM(IF($J70:$X70=TRANSPOSE('Capacity Backing (Hide)2'!CS$67:CS$81),1,0))&gt;0,1,0)</f>
        <v>0</v>
      </c>
      <c r="EK70" cm="1">
        <f t="array" ref="EK70">IF(SUM(IF($J70:$X70=TRANSPOSE('Capacity Backing (Hide)2'!CT$67:CT$81),1,0))&gt;0,1,0)</f>
        <v>0</v>
      </c>
      <c r="EL70" cm="1">
        <f t="array" ref="EL70">IF(SUM(IF($J70:$X70=TRANSPOSE('Capacity Backing (Hide)2'!CU$67:CU$81),1,0))&gt;0,1,0)</f>
        <v>0</v>
      </c>
      <c r="EM70" cm="1">
        <f t="array" ref="EM70">IF(SUM(IF($J70:$X70=TRANSPOSE('Capacity Backing (Hide)2'!CV$67:CV$81),1,0))&gt;0,1,0)</f>
        <v>0</v>
      </c>
      <c r="EN70" cm="1">
        <f t="array" ref="EN70">IF(SUM(IF($J70:$X70=TRANSPOSE('Capacity Backing (Hide)2'!CW$67:CW$81),1,0))&gt;0,1,0)</f>
        <v>0</v>
      </c>
      <c r="EQ70" cm="1">
        <f t="array" ref="EQ70">IF(SUM(IF($J70:$X70=TRANSPOSE('Capacity Backing (Hide)2'!B$203:B$217),1,0))&gt;0,1,0)</f>
        <v>0</v>
      </c>
      <c r="ER70" cm="1">
        <f t="array" ref="ER70">IF(SUM(IF($J70:$X70=TRANSPOSE('Capacity Backing (Hide)2'!C$203:C$217),1,0))&gt;0,1,0)</f>
        <v>0</v>
      </c>
      <c r="ES70" cm="1">
        <f t="array" ref="ES70">IF(SUM(IF($J70:$X70=TRANSPOSE('Capacity Backing (Hide)2'!D$203:D$217),1,0))&gt;0,1,0)</f>
        <v>0</v>
      </c>
      <c r="ET70" cm="1">
        <f t="array" ref="ET70">IF(SUM(IF($J70:$X70=TRANSPOSE('Capacity Backing (Hide)2'!E$203:E$217),1,0))&gt;0,1,0)</f>
        <v>0</v>
      </c>
      <c r="EU70" cm="1">
        <f t="array" ref="EU70">IF(SUM(IF($J70:$X70=TRANSPOSE('Capacity Backing (Hide)2'!F$203:F$217),1,0))&gt;0,1,0)</f>
        <v>0</v>
      </c>
      <c r="EV70" cm="1">
        <f t="array" ref="EV70">IF(SUM(IF($J70:$X70=TRANSPOSE('Capacity Backing (Hide)2'!G$203:G$217),1,0))&gt;0,1,0)</f>
        <v>0</v>
      </c>
      <c r="EW70" cm="1">
        <f t="array" ref="EW70">IF(SUM(IF($J70:$X70=TRANSPOSE('Capacity Backing (Hide)2'!H$203:H$217),1,0))&gt;0,1,0)</f>
        <v>0</v>
      </c>
      <c r="EX70" cm="1">
        <f t="array" ref="EX70">IF(SUM(IF($J70:$X70=TRANSPOSE('Capacity Backing (Hide)2'!I$203:I$217),1,0))&gt;0,1,0)</f>
        <v>0</v>
      </c>
      <c r="EY70" cm="1">
        <f t="array" ref="EY70">IF(SUM(IF($J70:$X70=TRANSPOSE('Capacity Backing (Hide)2'!J$203:J$217),1,0))&gt;0,1,0)</f>
        <v>0</v>
      </c>
      <c r="EZ70" cm="1">
        <f t="array" ref="EZ70">IF(SUM(IF($J70:$X70=TRANSPOSE('Capacity Backing (Hide)2'!K$203:K$217),1,0))&gt;0,1,0)</f>
        <v>0</v>
      </c>
      <c r="FA70" cm="1">
        <f t="array" ref="FA70">IF(SUM(IF($J70:$X70=TRANSPOSE('Capacity Backing (Hide)2'!L$203:L$217),1,0))&gt;0,1,0)</f>
        <v>0</v>
      </c>
      <c r="FB70" cm="1">
        <f t="array" ref="FB70">IF(SUM(IF($J70:$X70=TRANSPOSE('Capacity Backing (Hide)2'!M$203:M$217),1,0))&gt;0,1,0)</f>
        <v>0</v>
      </c>
      <c r="FC70" cm="1">
        <f t="array" ref="FC70">IF(SUM(IF($J70:$X70=TRANSPOSE('Capacity Backing (Hide)2'!N$203:N$217),1,0))&gt;0,1,0)</f>
        <v>0</v>
      </c>
      <c r="FD70" cm="1">
        <f t="array" ref="FD70">IF(SUM(IF($J70:$X70=TRANSPOSE('Capacity Backing (Hide)2'!O$203:O$217),1,0))&gt;0,1,0)</f>
        <v>0</v>
      </c>
      <c r="FE70" cm="1">
        <f t="array" ref="FE70">IF(SUM(IF($J70:$X70=TRANSPOSE('Capacity Backing (Hide)2'!P$203:P$217),1,0))&gt;0,1,0)</f>
        <v>0</v>
      </c>
      <c r="FF70" cm="1">
        <f t="array" ref="FF70">IF(SUM(IF($J70:$X70=TRANSPOSE('Capacity Backing (Hide)2'!Q$203:Q$217),1,0))&gt;0,1,0)</f>
        <v>0</v>
      </c>
      <c r="FG70" cm="1">
        <f t="array" ref="FG70">IF(SUM(IF($J70:$X70=TRANSPOSE('Capacity Backing (Hide)2'!R$203:R$217),1,0))&gt;0,1,0)</f>
        <v>0</v>
      </c>
      <c r="FH70" cm="1">
        <f t="array" ref="FH70">IF(SUM(IF($J70:$X70=TRANSPOSE('Capacity Backing (Hide)2'!S$203:S$217),1,0))&gt;0,1,0)</f>
        <v>0</v>
      </c>
      <c r="FI70" cm="1">
        <f t="array" ref="FI70">IF(SUM(IF($J70:$X70=TRANSPOSE('Capacity Backing (Hide)2'!T$203:T$217),1,0))&gt;0,1,0)</f>
        <v>0</v>
      </c>
      <c r="FJ70" cm="1">
        <f t="array" ref="FJ70">IF(SUM(IF($J70:$X70=TRANSPOSE('Capacity Backing (Hide)2'!U$203:U$217),1,0))&gt;0,1,0)</f>
        <v>0</v>
      </c>
      <c r="FK70" cm="1">
        <f t="array" ref="FK70">IF(SUM(IF($J70:$X70=TRANSPOSE('Capacity Backing (Hide)2'!V$203:V$217),1,0))&gt;0,1,0)</f>
        <v>0</v>
      </c>
      <c r="FL70" cm="1">
        <f t="array" ref="FL70">IF(SUM(IF($J70:$X70=TRANSPOSE('Capacity Backing (Hide)2'!W$203:W$217),1,0))&gt;0,1,0)</f>
        <v>0</v>
      </c>
      <c r="FM70" cm="1">
        <f t="array" ref="FM70">IF(SUM(IF($J70:$X70=TRANSPOSE('Capacity Backing (Hide)2'!X$203:X$217),1,0))&gt;0,1,0)</f>
        <v>0</v>
      </c>
      <c r="FN70" cm="1">
        <f t="array" ref="FN70">IF(SUM(IF($J70:$X70=TRANSPOSE('Capacity Backing (Hide)2'!Y$203:Y$217),1,0))&gt;0,1,0)</f>
        <v>0</v>
      </c>
      <c r="FO70" cm="1">
        <f t="array" ref="FO70">IF(SUM(IF($J70:$X70=TRANSPOSE('Capacity Backing (Hide)2'!Z$203:Z$217),1,0))&gt;0,1,0)</f>
        <v>0</v>
      </c>
      <c r="FP70" cm="1">
        <f t="array" ref="FP70">IF(SUM(IF($J70:$X70=TRANSPOSE('Capacity Backing (Hide)2'!AA$203:AA$217),1,0))&gt;0,1,0)</f>
        <v>0</v>
      </c>
      <c r="FQ70" cm="1">
        <f t="array" ref="FQ70">IF(SUM(IF($J70:$X70=TRANSPOSE('Capacity Backing (Hide)2'!AB$203:AB$217),1,0))&gt;0,1,0)</f>
        <v>0</v>
      </c>
      <c r="FR70" cm="1">
        <f t="array" ref="FR70">IF(SUM(IF($J70:$X70=TRANSPOSE('Capacity Backing (Hide)2'!AC$203:AC$217),1,0))&gt;0,1,0)</f>
        <v>0</v>
      </c>
      <c r="FS70" cm="1">
        <f t="array" ref="FS70">IF(SUM(IF($J70:$X70=TRANSPOSE('Capacity Backing (Hide)2'!AD$203:AD$217),1,0))&gt;0,1,0)</f>
        <v>0</v>
      </c>
      <c r="FT70" cm="1">
        <f t="array" ref="FT70">IF(SUM(IF($J70:$X70=TRANSPOSE('Capacity Backing (Hide)2'!AE$203:AE$217),1,0))&gt;0,1,0)</f>
        <v>0</v>
      </c>
      <c r="FU70" cm="1">
        <f t="array" ref="FU70">IF(SUM(IF($J70:$X70=TRANSPOSE('Capacity Backing (Hide)2'!AF$203:AF$217),1,0))&gt;0,1,0)</f>
        <v>0</v>
      </c>
      <c r="FV70" cm="1">
        <f t="array" ref="FV70">IF(SUM(IF($J70:$X70=TRANSPOSE('Capacity Backing (Hide)2'!AG$203:AG$217),1,0))&gt;0,1,0)</f>
        <v>0</v>
      </c>
      <c r="FW70" cm="1">
        <f t="array" ref="FW70">IF(SUM(IF($J70:$X70=TRANSPOSE('Capacity Backing (Hide)2'!AH$203:AH$217),1,0))&gt;0,1,0)</f>
        <v>0</v>
      </c>
      <c r="FX70" cm="1">
        <f t="array" ref="FX70">IF(SUM(IF($J70:$X70=TRANSPOSE('Capacity Backing (Hide)2'!AI$203:AI$217),1,0))&gt;0,1,0)</f>
        <v>0</v>
      </c>
      <c r="FY70" cm="1">
        <f t="array" ref="FY70">IF(SUM(IF($J70:$X70=TRANSPOSE('Capacity Backing (Hide)2'!AJ$203:AJ$217),1,0))&gt;0,1,0)</f>
        <v>0</v>
      </c>
      <c r="FZ70" cm="1">
        <f t="array" ref="FZ70">IF(SUM(IF($J70:$X70=TRANSPOSE('Capacity Backing (Hide)2'!AK$203:AK$217),1,0))&gt;0,1,0)</f>
        <v>0</v>
      </c>
      <c r="GA70" cm="1">
        <f t="array" ref="GA70">IF(SUM(IF($J70:$X70=TRANSPOSE('Capacity Backing (Hide)2'!AL$203:AL$217),1,0))&gt;0,1,0)</f>
        <v>0</v>
      </c>
      <c r="GB70" cm="1">
        <f t="array" ref="GB70">IF(SUM(IF($J70:$X70=TRANSPOSE('Capacity Backing (Hide)2'!AM$203:AM$217),1,0))&gt;0,1,0)</f>
        <v>0</v>
      </c>
      <c r="GC70" cm="1">
        <f t="array" ref="GC70">IF(SUM(IF($J70:$X70=TRANSPOSE('Capacity Backing (Hide)2'!AN$203:AN$217),1,0))&gt;0,1,0)</f>
        <v>0</v>
      </c>
      <c r="GD70" cm="1">
        <f t="array" ref="GD70">IF(SUM(IF($J70:$X70=TRANSPOSE('Capacity Backing (Hide)2'!AO$203:AO$217),1,0))&gt;0,1,0)</f>
        <v>0</v>
      </c>
      <c r="GE70" cm="1">
        <f t="array" ref="GE70">IF(SUM(IF($J70:$X70=TRANSPOSE('Capacity Backing (Hide)2'!AP$203:AP$217),1,0))&gt;0,1,0)</f>
        <v>0</v>
      </c>
      <c r="GF70" cm="1">
        <f t="array" ref="GF70">IF(SUM(IF($J70:$X70=TRANSPOSE('Capacity Backing (Hide)2'!AQ$203:AQ$217),1,0))&gt;0,1,0)</f>
        <v>0</v>
      </c>
      <c r="GG70" cm="1">
        <f t="array" ref="GG70">IF(SUM(IF($J70:$X70=TRANSPOSE('Capacity Backing (Hide)2'!AR$203:AR$217),1,0))&gt;0,1,0)</f>
        <v>0</v>
      </c>
      <c r="GH70" cm="1">
        <f t="array" ref="GH70">IF(SUM(IF($J70:$X70=TRANSPOSE('Capacity Backing (Hide)2'!AS$203:AS$217),1,0))&gt;0,1,0)</f>
        <v>0</v>
      </c>
      <c r="GI70" cm="1">
        <f t="array" ref="GI70">IF(SUM(IF($J70:$X70=TRANSPOSE('Capacity Backing (Hide)2'!AT$203:AT$217),1,0))&gt;0,1,0)</f>
        <v>0</v>
      </c>
      <c r="GJ70" cm="1">
        <f t="array" ref="GJ70">IF(SUM(IF($J70:$X70=TRANSPOSE('Capacity Backing (Hide)2'!AU$203:AU$217),1,0))&gt;0,1,0)</f>
        <v>0</v>
      </c>
      <c r="GK70" cm="1">
        <f t="array" ref="GK70">IF(SUM(IF($J70:$X70=TRANSPOSE('Capacity Backing (Hide)2'!AV$203:AV$217),1,0))&gt;0,1,0)</f>
        <v>0</v>
      </c>
      <c r="GL70" cm="1">
        <f t="array" ref="GL70">IF(SUM(IF($J70:$X70=TRANSPOSE('Capacity Backing (Hide)2'!AW$203:AW$217),1,0))&gt;0,1,0)</f>
        <v>0</v>
      </c>
      <c r="GM70" cm="1">
        <f t="array" ref="GM70">IF(SUM(IF($J70:$X70=TRANSPOSE('Capacity Backing (Hide)2'!AX$203:AX$217),1,0))&gt;0,1,0)</f>
        <v>0</v>
      </c>
      <c r="GN70" cm="1">
        <f t="array" ref="GN70">IF(SUM(IF($J70:$X70=TRANSPOSE('Capacity Backing (Hide)2'!AY$203:AY$217),1,0))&gt;0,1,0)</f>
        <v>0</v>
      </c>
      <c r="GO70" cm="1">
        <f t="array" ref="GO70">IF(SUM(IF($J70:$X70=TRANSPOSE('Capacity Backing (Hide)2'!AZ$203:AZ$217),1,0))&gt;0,1,0)</f>
        <v>0</v>
      </c>
      <c r="GP70" cm="1">
        <f t="array" ref="GP70">IF(SUM(IF($J70:$X70=TRANSPOSE('Capacity Backing (Hide)2'!BA$203:BA$217),1,0))&gt;0,1,0)</f>
        <v>0</v>
      </c>
      <c r="GQ70" cm="1">
        <f t="array" ref="GQ70">IF(SUM(IF($J70:$X70=TRANSPOSE('Capacity Backing (Hide)2'!BB$203:BB$217),1,0))&gt;0,1,0)</f>
        <v>0</v>
      </c>
      <c r="GR70" cm="1">
        <f t="array" ref="GR70">IF(SUM(IF($J70:$X70=TRANSPOSE('Capacity Backing (Hide)2'!BC$203:BC$217),1,0))&gt;0,1,0)</f>
        <v>0</v>
      </c>
      <c r="GS70" cm="1">
        <f t="array" ref="GS70">IF(SUM(IF($J70:$X70=TRANSPOSE('Capacity Backing (Hide)2'!BD$203:BD$217),1,0))&gt;0,1,0)</f>
        <v>0</v>
      </c>
      <c r="GT70" cm="1">
        <f t="array" ref="GT70">IF(SUM(IF($J70:$X70=TRANSPOSE('Capacity Backing (Hide)2'!BE$203:BE$217),1,0))&gt;0,1,0)</f>
        <v>0</v>
      </c>
      <c r="GU70" cm="1">
        <f t="array" ref="GU70">IF(SUM(IF($J70:$X70=TRANSPOSE('Capacity Backing (Hide)2'!BF$203:BF$217),1,0))&gt;0,1,0)</f>
        <v>0</v>
      </c>
      <c r="GV70" cm="1">
        <f t="array" ref="GV70">IF(SUM(IF($J70:$X70=TRANSPOSE('Capacity Backing (Hide)2'!BG$203:BG$217),1,0))&gt;0,1,0)</f>
        <v>0</v>
      </c>
      <c r="GW70" cm="1">
        <f t="array" ref="GW70">IF(SUM(IF($J70:$X70=TRANSPOSE('Capacity Backing (Hide)2'!BH$203:BH$217),1,0))&gt;0,1,0)</f>
        <v>0</v>
      </c>
      <c r="GX70" cm="1">
        <f t="array" ref="GX70">IF(SUM(IF($J70:$X70=TRANSPOSE('Capacity Backing (Hide)2'!BI$203:BI$217),1,0))&gt;0,1,0)</f>
        <v>0</v>
      </c>
      <c r="GY70" cm="1">
        <f t="array" ref="GY70">IF(SUM(IF($J70:$X70=TRANSPOSE('Capacity Backing (Hide)2'!BJ$203:BJ$217),1,0))&gt;0,1,0)</f>
        <v>0</v>
      </c>
      <c r="GZ70" cm="1">
        <f t="array" ref="GZ70">IF(SUM(IF($J70:$X70=TRANSPOSE('Capacity Backing (Hide)2'!BK$203:BK$217),1,0))&gt;0,1,0)</f>
        <v>0</v>
      </c>
      <c r="HA70" cm="1">
        <f t="array" ref="HA70">IF(SUM(IF($J70:$X70=TRANSPOSE('Capacity Backing (Hide)2'!BL$203:BL$217),1,0))&gt;0,1,0)</f>
        <v>0</v>
      </c>
      <c r="HB70" cm="1">
        <f t="array" ref="HB70">IF(SUM(IF($J70:$X70=TRANSPOSE('Capacity Backing (Hide)2'!BM$203:BM$217),1,0))&gt;0,1,0)</f>
        <v>0</v>
      </c>
      <c r="HC70" cm="1">
        <f t="array" ref="HC70">IF(SUM(IF($J70:$X70=TRANSPOSE('Capacity Backing (Hide)2'!BN$203:BN$217),1,0))&gt;0,1,0)</f>
        <v>0</v>
      </c>
      <c r="HD70" cm="1">
        <f t="array" ref="HD70">IF(SUM(IF($J70:$X70=TRANSPOSE('Capacity Backing (Hide)2'!BO$203:BO$217),1,0))&gt;0,1,0)</f>
        <v>0</v>
      </c>
      <c r="HE70" cm="1">
        <f t="array" ref="HE70">IF(SUM(IF($J70:$X70=TRANSPOSE('Capacity Backing (Hide)2'!BP$203:BP$217),1,0))&gt;0,1,0)</f>
        <v>0</v>
      </c>
      <c r="HF70" cm="1">
        <f t="array" ref="HF70">IF(SUM(IF($J70:$X70=TRANSPOSE('Capacity Backing (Hide)2'!BQ$203:BQ$217),1,0))&gt;0,1,0)</f>
        <v>0</v>
      </c>
      <c r="HG70" cm="1">
        <f t="array" ref="HG70">IF(SUM(IF($J70:$X70=TRANSPOSE('Capacity Backing (Hide)2'!BR$203:BR$217),1,0))&gt;0,1,0)</f>
        <v>0</v>
      </c>
      <c r="HH70" cm="1">
        <f t="array" ref="HH70">IF(SUM(IF($J70:$X70=TRANSPOSE('Capacity Backing (Hide)2'!BS$203:BS$217),1,0))&gt;0,1,0)</f>
        <v>0</v>
      </c>
      <c r="HI70" cm="1">
        <f t="array" ref="HI70">IF(SUM(IF($J70:$X70=TRANSPOSE('Capacity Backing (Hide)2'!BT$203:BT$217),1,0))&gt;0,1,0)</f>
        <v>0</v>
      </c>
      <c r="HJ70" cm="1">
        <f t="array" ref="HJ70">IF(SUM(IF($J70:$X70=TRANSPOSE('Capacity Backing (Hide)2'!BU$203:BU$217),1,0))&gt;0,1,0)</f>
        <v>0</v>
      </c>
      <c r="HK70" cm="1">
        <f t="array" ref="HK70">IF(SUM(IF($J70:$X70=TRANSPOSE('Capacity Backing (Hide)2'!BV$203:BV$217),1,0))&gt;0,1,0)</f>
        <v>0</v>
      </c>
      <c r="HL70" cm="1">
        <f t="array" ref="HL70">IF(SUM(IF($J70:$X70=TRANSPOSE('Capacity Backing (Hide)2'!BW$203:BW$217),1,0))&gt;0,1,0)</f>
        <v>0</v>
      </c>
      <c r="HM70" cm="1">
        <f t="array" ref="HM70">IF(SUM(IF($J70:$X70=TRANSPOSE('Capacity Backing (Hide)2'!BX$203:BX$217),1,0))&gt;0,1,0)</f>
        <v>0</v>
      </c>
      <c r="HN70" cm="1">
        <f t="array" ref="HN70">IF(SUM(IF($J70:$X70=TRANSPOSE('Capacity Backing (Hide)2'!BY$203:BY$217),1,0))&gt;0,1,0)</f>
        <v>0</v>
      </c>
      <c r="HO70" cm="1">
        <f t="array" ref="HO70">IF(SUM(IF($J70:$X70=TRANSPOSE('Capacity Backing (Hide)2'!BZ$203:BZ$217),1,0))&gt;0,1,0)</f>
        <v>0</v>
      </c>
      <c r="HP70" cm="1">
        <f t="array" ref="HP70">IF(SUM(IF($J70:$X70=TRANSPOSE('Capacity Backing (Hide)2'!CA$203:CA$217),1,0))&gt;0,1,0)</f>
        <v>0</v>
      </c>
      <c r="HQ70" cm="1">
        <f t="array" ref="HQ70">IF(SUM(IF($J70:$X70=TRANSPOSE('Capacity Backing (Hide)2'!CB$203:CB$217),1,0))&gt;0,1,0)</f>
        <v>0</v>
      </c>
      <c r="HR70" cm="1">
        <f t="array" ref="HR70">IF(SUM(IF($J70:$X70=TRANSPOSE('Capacity Backing (Hide)2'!CC$203:CC$217),1,0))&gt;0,1,0)</f>
        <v>0</v>
      </c>
      <c r="HS70" cm="1">
        <f t="array" ref="HS70">IF(SUM(IF($J70:$X70=TRANSPOSE('Capacity Backing (Hide)2'!CD$203:CD$217),1,0))&gt;0,1,0)</f>
        <v>0</v>
      </c>
      <c r="HT70" cm="1">
        <f t="array" ref="HT70">IF(SUM(IF($J70:$X70=TRANSPOSE('Capacity Backing (Hide)2'!CE$203:CE$217),1,0))&gt;0,1,0)</f>
        <v>0</v>
      </c>
      <c r="HU70" cm="1">
        <f t="array" ref="HU70">IF(SUM(IF($J70:$X70=TRANSPOSE('Capacity Backing (Hide)2'!CF$203:CF$217),1,0))&gt;0,1,0)</f>
        <v>0</v>
      </c>
      <c r="HV70" cm="1">
        <f t="array" ref="HV70">IF(SUM(IF($J70:$X70=TRANSPOSE('Capacity Backing (Hide)2'!CG$203:CG$217),1,0))&gt;0,1,0)</f>
        <v>0</v>
      </c>
      <c r="HW70" cm="1">
        <f t="array" ref="HW70">IF(SUM(IF($J70:$X70=TRANSPOSE('Capacity Backing (Hide)2'!CH$203:CH$217),1,0))&gt;0,1,0)</f>
        <v>0</v>
      </c>
      <c r="HX70" cm="1">
        <f t="array" ref="HX70">IF(SUM(IF($J70:$X70=TRANSPOSE('Capacity Backing (Hide)2'!CI$203:CI$217),1,0))&gt;0,1,0)</f>
        <v>0</v>
      </c>
      <c r="HY70" cm="1">
        <f t="array" ref="HY70">IF(SUM(IF($J70:$X70=TRANSPOSE('Capacity Backing (Hide)2'!CJ$203:CJ$217),1,0))&gt;0,1,0)</f>
        <v>0</v>
      </c>
      <c r="HZ70" cm="1">
        <f t="array" ref="HZ70">IF(SUM(IF($J70:$X70=TRANSPOSE('Capacity Backing (Hide)2'!CK$203:CK$217),1,0))&gt;0,1,0)</f>
        <v>0</v>
      </c>
      <c r="IA70" cm="1">
        <f t="array" ref="IA70">IF(SUM(IF($J70:$X70=TRANSPOSE('Capacity Backing (Hide)2'!CL$203:CL$217),1,0))&gt;0,1,0)</f>
        <v>0</v>
      </c>
      <c r="IB70" cm="1">
        <f t="array" ref="IB70">IF(SUM(IF($J70:$X70=TRANSPOSE('Capacity Backing (Hide)2'!CM$203:CM$217),1,0))&gt;0,1,0)</f>
        <v>0</v>
      </c>
      <c r="IC70" cm="1">
        <f t="array" ref="IC70">IF(SUM(IF($J70:$X70=TRANSPOSE('Capacity Backing (Hide)2'!CN$203:CN$217),1,0))&gt;0,1,0)</f>
        <v>0</v>
      </c>
      <c r="ID70" cm="1">
        <f t="array" ref="ID70">IF(SUM(IF($J70:$X70=TRANSPOSE('Capacity Backing (Hide)2'!CO$203:CO$217),1,0))&gt;0,1,0)</f>
        <v>0</v>
      </c>
      <c r="IE70" cm="1">
        <f t="array" ref="IE70">IF(SUM(IF($J70:$X70=TRANSPOSE('Capacity Backing (Hide)2'!CP$203:CP$217),1,0))&gt;0,1,0)</f>
        <v>0</v>
      </c>
      <c r="IF70" cm="1">
        <f t="array" ref="IF70">IF(SUM(IF($J70:$X70=TRANSPOSE('Capacity Backing (Hide)2'!CQ$203:CQ$217),1,0))&gt;0,1,0)</f>
        <v>0</v>
      </c>
      <c r="IG70" cm="1">
        <f t="array" ref="IG70">IF(SUM(IF($J70:$X70=TRANSPOSE('Capacity Backing (Hide)2'!CR$203:CR$217),1,0))&gt;0,1,0)</f>
        <v>0</v>
      </c>
      <c r="IH70" cm="1">
        <f t="array" ref="IH70">IF(SUM(IF($J70:$X70=TRANSPOSE('Capacity Backing (Hide)2'!CS$203:CS$217),1,0))&gt;0,1,0)</f>
        <v>0</v>
      </c>
      <c r="II70" cm="1">
        <f t="array" ref="II70">IF(SUM(IF($J70:$X70=TRANSPOSE('Capacity Backing (Hide)2'!CT$203:CT$217),1,0))&gt;0,1,0)</f>
        <v>0</v>
      </c>
      <c r="IJ70" cm="1">
        <f t="array" ref="IJ70">IF(SUM(IF($J70:$X70=TRANSPOSE('Capacity Backing (Hide)2'!CU$203:CU$217),1,0))&gt;0,1,0)</f>
        <v>0</v>
      </c>
      <c r="IK70" cm="1">
        <f t="array" ref="IK70">IF(SUM(IF($J70:$X70=TRANSPOSE('Capacity Backing (Hide)2'!CV$203:CV$217),1,0))&gt;0,1,0)</f>
        <v>0</v>
      </c>
      <c r="IL70" cm="1">
        <f t="array" ref="IL70">IF(SUM(IF($J70:$X70=TRANSPOSE('Capacity Backing (Hide)2'!CW$203:CW$217),1,0))&gt;0,1,0)</f>
        <v>0</v>
      </c>
      <c r="IO70" s="184">
        <v>0</v>
      </c>
      <c r="IP70" s="184">
        <v>0</v>
      </c>
      <c r="IQ70" s="184">
        <v>0</v>
      </c>
      <c r="IR70" s="184">
        <v>0</v>
      </c>
      <c r="IS70" s="184">
        <v>0</v>
      </c>
      <c r="IT70" s="184">
        <v>0</v>
      </c>
      <c r="IU70" s="184">
        <v>0</v>
      </c>
      <c r="IV70" s="184">
        <v>0</v>
      </c>
      <c r="IW70" s="184">
        <v>0</v>
      </c>
      <c r="IX70" s="184">
        <v>0</v>
      </c>
      <c r="IY70" s="184">
        <v>0</v>
      </c>
      <c r="IZ70" s="184">
        <v>0</v>
      </c>
      <c r="JA70" s="184">
        <v>0</v>
      </c>
      <c r="JB70" s="184">
        <v>0</v>
      </c>
      <c r="JC70" s="184">
        <v>0</v>
      </c>
      <c r="JD70" s="184">
        <v>0</v>
      </c>
      <c r="JE70" s="184">
        <v>0</v>
      </c>
      <c r="JF70" s="184">
        <v>0</v>
      </c>
      <c r="JG70" s="184">
        <v>0</v>
      </c>
      <c r="JH70" s="184">
        <v>0</v>
      </c>
      <c r="JI70" s="184">
        <v>0</v>
      </c>
      <c r="JJ70" s="184">
        <v>0</v>
      </c>
      <c r="JK70" s="184">
        <v>0</v>
      </c>
      <c r="JL70" s="184">
        <v>0</v>
      </c>
      <c r="JM70" s="184">
        <v>0</v>
      </c>
      <c r="JN70" s="184">
        <v>0</v>
      </c>
      <c r="JO70" s="184">
        <v>0</v>
      </c>
      <c r="JP70" s="184">
        <v>0</v>
      </c>
      <c r="JQ70" s="184">
        <v>0</v>
      </c>
      <c r="JR70" s="184">
        <v>0</v>
      </c>
      <c r="JS70" s="184">
        <v>0</v>
      </c>
      <c r="JT70" s="184">
        <v>0</v>
      </c>
      <c r="JU70" s="184">
        <v>0</v>
      </c>
      <c r="JV70" s="184">
        <v>0</v>
      </c>
      <c r="JW70" s="184">
        <v>0</v>
      </c>
      <c r="JX70" s="184">
        <v>0</v>
      </c>
      <c r="JY70" s="184">
        <v>0</v>
      </c>
      <c r="JZ70" s="184">
        <v>0</v>
      </c>
      <c r="KA70" s="184">
        <v>0</v>
      </c>
      <c r="KB70" s="184">
        <v>0</v>
      </c>
      <c r="KC70" s="184">
        <v>0</v>
      </c>
      <c r="KD70" s="184">
        <v>0</v>
      </c>
      <c r="KE70" s="184">
        <v>0</v>
      </c>
      <c r="KF70" s="184">
        <v>0</v>
      </c>
      <c r="KG70" s="184">
        <v>0</v>
      </c>
      <c r="KH70" s="184">
        <v>0</v>
      </c>
      <c r="KI70" s="184">
        <v>0</v>
      </c>
      <c r="KJ70" s="184">
        <v>0</v>
      </c>
      <c r="KK70" s="184">
        <v>0</v>
      </c>
      <c r="KL70" s="184">
        <v>0</v>
      </c>
      <c r="KM70" s="184">
        <v>0</v>
      </c>
      <c r="KN70" s="184">
        <v>0</v>
      </c>
      <c r="KO70" s="184">
        <v>0</v>
      </c>
      <c r="KP70" s="184">
        <v>0</v>
      </c>
      <c r="KQ70" s="184">
        <v>0</v>
      </c>
      <c r="KR70" s="184">
        <v>0</v>
      </c>
      <c r="KS70" s="184">
        <v>0</v>
      </c>
      <c r="KT70" s="184">
        <v>0</v>
      </c>
      <c r="KU70" s="184">
        <v>0</v>
      </c>
      <c r="KV70" s="184">
        <v>0</v>
      </c>
      <c r="KW70" s="184">
        <v>0</v>
      </c>
      <c r="KX70" s="184">
        <v>0</v>
      </c>
      <c r="KY70" s="184">
        <v>0</v>
      </c>
      <c r="KZ70" s="184">
        <v>0</v>
      </c>
      <c r="LA70" s="184">
        <v>0</v>
      </c>
      <c r="LB70" s="184">
        <v>0</v>
      </c>
      <c r="LC70" s="184">
        <v>0</v>
      </c>
      <c r="LD70" s="184">
        <v>0</v>
      </c>
      <c r="LE70" s="184">
        <v>0</v>
      </c>
      <c r="LF70" s="184">
        <v>0</v>
      </c>
      <c r="LG70" s="184">
        <v>0</v>
      </c>
      <c r="LH70" s="184">
        <v>0</v>
      </c>
      <c r="LI70" s="184">
        <v>0</v>
      </c>
      <c r="LJ70" s="184">
        <v>0</v>
      </c>
      <c r="LK70" s="184">
        <v>0</v>
      </c>
      <c r="LL70" s="184">
        <v>0</v>
      </c>
      <c r="LM70" s="184">
        <v>0</v>
      </c>
      <c r="LN70" s="184">
        <v>0</v>
      </c>
      <c r="LO70" s="184">
        <v>0</v>
      </c>
      <c r="LP70" s="184">
        <v>0</v>
      </c>
      <c r="LQ70" s="184">
        <v>0</v>
      </c>
      <c r="LR70" s="184">
        <v>0</v>
      </c>
      <c r="LS70" s="184">
        <v>0</v>
      </c>
      <c r="LT70" s="184">
        <v>0</v>
      </c>
      <c r="LU70" s="184">
        <v>0</v>
      </c>
      <c r="LV70" s="184">
        <v>0</v>
      </c>
      <c r="LW70" s="184">
        <v>0</v>
      </c>
      <c r="LX70" s="184">
        <v>0</v>
      </c>
      <c r="LY70" s="184">
        <v>0</v>
      </c>
      <c r="LZ70" s="184">
        <v>0</v>
      </c>
      <c r="MA70" s="184">
        <v>0</v>
      </c>
      <c r="MB70" s="184">
        <v>0</v>
      </c>
      <c r="MC70" s="184">
        <v>0</v>
      </c>
      <c r="MD70" s="184">
        <v>0</v>
      </c>
      <c r="ME70" s="184">
        <v>0</v>
      </c>
      <c r="MF70" s="184">
        <v>0</v>
      </c>
      <c r="MG70" s="184">
        <v>0</v>
      </c>
      <c r="MH70" s="184">
        <v>0</v>
      </c>
      <c r="MI70" s="184">
        <v>0</v>
      </c>
      <c r="MJ70" s="184">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J70" cm="1">
        <f t="array" ref="QJ70">SUM(IF('Capacity Summary'!H$36:H$135="X",1,0)*TRANSPOSE('CR Backing (Hide)'!$IO70:$MJ70)*IF('Clinical resources'!ZQ73="X",1,0))</f>
        <v>0</v>
      </c>
      <c r="QK70" cm="1">
        <f t="array" ref="QK70">SUM(IF('Capacity Summary'!I$36:I$135="X",1,0)*TRANSPOSE('CR Backing (Hide)'!$IO70:$MJ70)*IF('Clinical resources'!ZR73="X",1,0))</f>
        <v>0</v>
      </c>
      <c r="QL70" cm="1">
        <f t="array" ref="QL70">SUM(IF('Capacity Summary'!J$36:J$135="X",1,0)*TRANSPOSE('CR Backing (Hide)'!$IO70:$MJ70)*IF('Clinical resources'!ZS73="X",1,0))</f>
        <v>0</v>
      </c>
      <c r="QM70" cm="1">
        <f t="array" ref="QM70">SUM(IF('Capacity Summary'!K$36:K$135="X",1,0)*TRANSPOSE('CR Backing (Hide)'!$IO70:$MJ70)*IF('Clinical resources'!ZT73="X",1,0))</f>
        <v>0</v>
      </c>
      <c r="QN70" cm="1">
        <f t="array" ref="QN70">SUM(IF('Capacity Summary'!L$36:L$135="X",1,0)*TRANSPOSE('CR Backing (Hide)'!$IO70:$MJ70)*IF('Clinical resources'!ZU73="X",1,0))</f>
        <v>0</v>
      </c>
      <c r="QO70" cm="1">
        <f t="array" ref="QO70">SUM(IF('Capacity Summary'!M$36:M$135="X",1,0)*TRANSPOSE('CR Backing (Hide)'!$IO70:$MJ70)*IF('Clinical resources'!ZV73="X",1,0))</f>
        <v>0</v>
      </c>
      <c r="QP70" cm="1">
        <f t="array" ref="QP70">SUM(IF('Capacity Summary'!N$36:N$135="X",1,0)*TRANSPOSE('CR Backing (Hide)'!$IO70:$MJ70)*IF('Clinical resources'!ZW73="X",1,0))</f>
        <v>0</v>
      </c>
      <c r="QQ70" cm="1">
        <f t="array" ref="QQ70">SUM(IF('Capacity Summary'!O$36:O$135="X",1,0)*TRANSPOSE('CR Backing (Hide)'!$IO70:$MJ70)*IF('Clinical resources'!ZX73="X",1,0))</f>
        <v>0</v>
      </c>
      <c r="QR70" cm="1">
        <f t="array" ref="QR70">SUM(IF('Capacity Summary'!P$36:P$135="X",1,0)*TRANSPOSE('CR Backing (Hide)'!$IO70:$MJ70)*IF('Clinical resources'!ZY73="X",1,0))</f>
        <v>0</v>
      </c>
      <c r="QS70" cm="1">
        <f t="array" ref="QS70">SUM(IF('Capacity Summary'!Q$36:Q$135="X",1,0)*TRANSPOSE('CR Backing (Hide)'!$IO70:$MJ70)*IF('Clinical resources'!ZZ73="X",1,0))</f>
        <v>0</v>
      </c>
      <c r="QT70" cm="1">
        <f t="array" ref="QT70">SUM(IF('Capacity Summary'!R$36:R$135="X",1,0)*TRANSPOSE('CR Backing (Hide)'!$IO70:$MJ70)*IF('Clinical resources'!AAA73="X",1,0))</f>
        <v>0</v>
      </c>
      <c r="QU70" cm="1">
        <f t="array" ref="QU70">SUM(IF('Capacity Summary'!S$36:S$135="X",1,0)*TRANSPOSE('CR Backing (Hide)'!$IO70:$MJ70)*IF('Clinical resources'!AAB73="X",1,0))</f>
        <v>0</v>
      </c>
      <c r="QV70" cm="1">
        <f t="array" ref="QV70">SUM(IF('Capacity Summary'!T$36:T$135="X",1,0)*TRANSPOSE('CR Backing (Hide)'!$IO70:$MJ70)*IF('Clinical resources'!AAC73="X",1,0))</f>
        <v>0</v>
      </c>
      <c r="QW70" cm="1">
        <f t="array" ref="QW70">SUM(IF('Capacity Summary'!U$36:U$135="X",1,0)*TRANSPOSE('CR Backing (Hide)'!$IO70:$MJ70)*IF('Clinical resources'!AAD73="X",1,0))</f>
        <v>0</v>
      </c>
      <c r="QX70" cm="1">
        <f t="array" ref="QX70">SUM(IF('Capacity Summary'!V$36:V$135="X",1,0)*TRANSPOSE('CR Backing (Hide)'!$IO70:$MJ70)*IF('Clinical resources'!AAE73="X",1,0))</f>
        <v>0</v>
      </c>
      <c r="QY70" cm="1">
        <f t="array" ref="QY70">SUM(IF('Capacity Summary'!W$36:W$135="X",1,0)*TRANSPOSE('CR Backing (Hide)'!$IO70:$MJ70)*IF('Clinical resources'!AAF73="X",1,0))</f>
        <v>0</v>
      </c>
      <c r="QZ70" cm="1">
        <f t="array" ref="QZ70">SUM(IF('Capacity Summary'!X$36:X$135="X",1,0)*TRANSPOSE('CR Backing (Hide)'!$IO70:$MJ70)*IF('Clinical resources'!AAG73="X",1,0))</f>
        <v>0</v>
      </c>
      <c r="RA70" cm="1">
        <f t="array" ref="RA70">SUM(IF('Capacity Summary'!Y$36:Y$135="X",1,0)*TRANSPOSE('CR Backing (Hide)'!$IO70:$MJ70)*IF('Clinical resources'!AAH73="X",1,0))</f>
        <v>0</v>
      </c>
      <c r="RB70" cm="1">
        <f t="array" ref="RB70">SUM(IF('Capacity Summary'!Z$36:Z$135="X",1,0)*TRANSPOSE('CR Backing (Hide)'!$IO70:$MJ70)*IF('Clinical resources'!AAI73="X",1,0))</f>
        <v>0</v>
      </c>
      <c r="RC70" cm="1">
        <f t="array" ref="RC70">SUM(IF('Capacity Summary'!AA$36:AA$135="X",1,0)*TRANSPOSE('CR Backing (Hide)'!$IO70:$MJ70)*IF('Clinical resources'!AAJ73="X",1,0))</f>
        <v>0</v>
      </c>
      <c r="RD70" cm="1">
        <f t="array" ref="RD70">SUM(IF('Capacity Summary'!AB$36:AB$135="X",1,0)*TRANSPOSE('CR Backing (Hide)'!$IO70:$MJ70)*IF('Clinical resources'!AAK73="X",1,0))</f>
        <v>0</v>
      </c>
      <c r="RE70" cm="1">
        <f t="array" ref="RE70">SUM(IF('Capacity Summary'!AC$36:AC$135="X",1,0)*TRANSPOSE('CR Backing (Hide)'!$IO70:$MJ70)*IF('Clinical resources'!AAL73="X",1,0))</f>
        <v>0</v>
      </c>
      <c r="RF70" cm="1">
        <f t="array" ref="RF70">SUM(IF('Capacity Summary'!AD$36:AD$135="X",1,0)*TRANSPOSE('CR Backing (Hide)'!$IO70:$MJ70)*IF('Clinical resources'!AAM73="X",1,0))</f>
        <v>0</v>
      </c>
      <c r="RG70" cm="1">
        <f t="array" ref="RG70">SUM(IF('Capacity Summary'!AE$36:AE$135="X",1,0)*TRANSPOSE('CR Backing (Hide)'!$IO70:$MJ70)*IF('Clinical resources'!AAN73="X",1,0))</f>
        <v>0</v>
      </c>
      <c r="RH70" cm="1">
        <f t="array" ref="RH70">SUM(IF('Capacity Summary'!AF$36:AF$135="X",1,0)*TRANSPOSE('CR Backing (Hide)'!$IO70:$MJ70)*IF('Clinical resources'!AAO73="X",1,0))</f>
        <v>0</v>
      </c>
      <c r="RI70" cm="1">
        <f t="array" ref="RI70">SUM(IF('Capacity Summary'!AG$36:AG$135="X",1,0)*TRANSPOSE('CR Backing (Hide)'!$IO70:$MJ70)*IF('Clinical resources'!AAP73="X",1,0))</f>
        <v>0</v>
      </c>
      <c r="RJ70" cm="1">
        <f t="array" ref="RJ70">SUM(IF('Capacity Summary'!AH$36:AH$135="X",1,0)*TRANSPOSE('CR Backing (Hide)'!$IO70:$MJ70)*IF('Clinical resources'!AAQ73="X",1,0))</f>
        <v>0</v>
      </c>
      <c r="RK70" cm="1">
        <f t="array" ref="RK70">SUM(IF('Capacity Summary'!AI$36:AI$135="X",1,0)*TRANSPOSE('CR Backing (Hide)'!$IO70:$MJ70)*IF('Clinical resources'!AAR73="X",1,0))</f>
        <v>0</v>
      </c>
      <c r="RL70" cm="1">
        <f t="array" ref="RL70">SUM(IF('Capacity Summary'!AJ$36:AJ$135="X",1,0)*TRANSPOSE('CR Backing (Hide)'!$IO70:$MJ70)*IF('Clinical resources'!AAS73="X",1,0))</f>
        <v>0</v>
      </c>
      <c r="RM70" cm="1">
        <f t="array" ref="RM70">SUM(IF('Capacity Summary'!AK$36:AK$135="X",1,0)*TRANSPOSE('CR Backing (Hide)'!$IO70:$MJ70)*IF('Clinical resources'!AAT73="X",1,0))</f>
        <v>0</v>
      </c>
      <c r="RN70" cm="1">
        <f t="array" ref="RN70">SUM(IF('Capacity Summary'!AL$36:AL$135="X",1,0)*TRANSPOSE('CR Backing (Hide)'!$IO70:$MJ70)*IF('Clinical resources'!AAU73="X",1,0))</f>
        <v>0</v>
      </c>
      <c r="RO70" cm="1">
        <f t="array" ref="RO70">SUM(IF('Capacity Summary'!AM$36:AM$135="X",1,0)*TRANSPOSE('CR Backing (Hide)'!$IO70:$MJ70)*IF('Clinical resources'!AAV73="X",1,0))</f>
        <v>0</v>
      </c>
      <c r="RP70" cm="1">
        <f t="array" ref="RP70">SUM(IF('Capacity Summary'!AN$36:AN$135="X",1,0)*TRANSPOSE('CR Backing (Hide)'!$IO70:$MJ70)*IF('Clinical resources'!AAW73="X",1,0))</f>
        <v>0</v>
      </c>
      <c r="RQ70" cm="1">
        <f t="array" ref="RQ70">SUM(IF('Capacity Summary'!AO$36:AO$135="X",1,0)*TRANSPOSE('CR Backing (Hide)'!$IO70:$MJ70)*IF('Clinical resources'!AAX73="X",1,0))</f>
        <v>0</v>
      </c>
      <c r="RR70" cm="1">
        <f t="array" ref="RR70">SUM(IF('Capacity Summary'!AP$36:AP$135="X",1,0)*TRANSPOSE('CR Backing (Hide)'!$IO70:$MJ70)*IF('Clinical resources'!AAY73="X",1,0))</f>
        <v>0</v>
      </c>
      <c r="RS70" cm="1">
        <f t="array" ref="RS70">SUM(IF('Capacity Summary'!AQ$36:AQ$135="X",1,0)*TRANSPOSE('CR Backing (Hide)'!$IO70:$MJ70)*IF('Clinical resources'!AAZ73="X",1,0))</f>
        <v>0</v>
      </c>
      <c r="RT70" cm="1">
        <f t="array" ref="RT70">SUM(IF('Capacity Summary'!AR$36:AR$135="X",1,0)*TRANSPOSE('CR Backing (Hide)'!$IO70:$MJ70)*IF('Clinical resources'!ABA73="X",1,0))</f>
        <v>0</v>
      </c>
      <c r="RU70" cm="1">
        <f t="array" ref="RU70">SUM(IF('Capacity Summary'!AS$36:AS$135="X",1,0)*TRANSPOSE('CR Backing (Hide)'!$IO70:$MJ70)*IF('Clinical resources'!ABB73="X",1,0))</f>
        <v>0</v>
      </c>
      <c r="RV70" cm="1">
        <f t="array" ref="RV70">SUM(IF('Capacity Summary'!AT$36:AT$135="X",1,0)*TRANSPOSE('CR Backing (Hide)'!$IO70:$MJ70)*IF('Clinical resources'!ABC73="X",1,0))</f>
        <v>0</v>
      </c>
      <c r="RW70" cm="1">
        <f t="array" ref="RW70">SUM(IF('Capacity Summary'!AU$36:AU$135="X",1,0)*TRANSPOSE('CR Backing (Hide)'!$IO70:$MJ70)*IF('Clinical resources'!ABD73="X",1,0))</f>
        <v>0</v>
      </c>
      <c r="RX70" cm="1">
        <f t="array" ref="RX70">SUM(IF('Capacity Summary'!AV$36:AV$135="X",1,0)*TRANSPOSE('CR Backing (Hide)'!$IO70:$MJ70)*IF('Clinical resources'!ABE73="X",1,0))</f>
        <v>0</v>
      </c>
      <c r="RY70" cm="1">
        <f t="array" ref="RY70">SUM(IF('Capacity Summary'!AW$36:AW$135="X",1,0)*TRANSPOSE('CR Backing (Hide)'!$IO70:$MJ70)*IF('Clinical resources'!ABF73="X",1,0))</f>
        <v>0</v>
      </c>
      <c r="RZ70" cm="1">
        <f t="array" ref="RZ70">SUM(IF('Capacity Summary'!AX$36:AX$135="X",1,0)*TRANSPOSE('CR Backing (Hide)'!$IO70:$MJ70)*IF('Clinical resources'!ABG73="X",1,0))</f>
        <v>0</v>
      </c>
      <c r="SA70" cm="1">
        <f t="array" ref="SA70">SUM(IF('Capacity Summary'!AY$36:AY$135="X",1,0)*TRANSPOSE('CR Backing (Hide)'!$IO70:$MJ70)*IF('Clinical resources'!ABH73="X",1,0))</f>
        <v>0</v>
      </c>
      <c r="SB70" cm="1">
        <f t="array" ref="SB70">SUM(IF('Capacity Summary'!AZ$36:AZ$135="X",1,0)*TRANSPOSE('CR Backing (Hide)'!$IO70:$MJ70)*IF('Clinical resources'!ABI73="X",1,0))</f>
        <v>0</v>
      </c>
      <c r="SC70" cm="1">
        <f t="array" ref="SC70">SUM(IF('Capacity Summary'!BA$36:BA$135="X",1,0)*TRANSPOSE('CR Backing (Hide)'!$IO70:$MJ70)*IF('Clinical resources'!ABJ73="X",1,0))</f>
        <v>0</v>
      </c>
      <c r="SD70" cm="1">
        <f t="array" ref="SD70">SUM(IF('Capacity Summary'!BB$36:BB$135="X",1,0)*TRANSPOSE('CR Backing (Hide)'!$IO70:$MJ70)*IF('Clinical resources'!ABK73="X",1,0))</f>
        <v>0</v>
      </c>
      <c r="SE70" cm="1">
        <f t="array" ref="SE70">SUM(IF('Capacity Summary'!BC$36:BC$135="X",1,0)*TRANSPOSE('CR Backing (Hide)'!$IO70:$MJ70)*IF('Clinical resources'!ABL73="X",1,0))</f>
        <v>0</v>
      </c>
      <c r="SF70" cm="1">
        <f t="array" ref="SF70">SUM(IF('Capacity Summary'!BD$36:BD$135="X",1,0)*TRANSPOSE('CR Backing (Hide)'!$IO70:$MJ70)*IF('Clinical resources'!ABM73="X",1,0))</f>
        <v>0</v>
      </c>
      <c r="SG70" cm="1">
        <f t="array" ref="SG70">SUM(IF('Capacity Summary'!BE$36:BE$135="X",1,0)*TRANSPOSE('CR Backing (Hide)'!$IO70:$MJ70)*IF('Clinical resources'!ABN73="X",1,0))</f>
        <v>0</v>
      </c>
      <c r="SH70" cm="1">
        <f t="array" ref="SH70">SUM(IF('Capacity Summary'!BF$36:BF$135="X",1,0)*TRANSPOSE('CR Backing (Hide)'!$IO70:$MJ70)*IF('Clinical resources'!ABO73="X",1,0))</f>
        <v>0</v>
      </c>
      <c r="SI70" cm="1">
        <f t="array" ref="SI70">SUM(IF('Capacity Summary'!BG$36:BG$135="X",1,0)*TRANSPOSE('CR Backing (Hide)'!$IO70:$MJ70)*IF('Clinical resources'!ABP73="X",1,0))</f>
        <v>0</v>
      </c>
      <c r="SK70" cm="1">
        <f t="array" ref="SK70">SUM(IF('Capacity Summary'!H$139:H$238="X",1,0)*TRANSPOSE('CR Backing (Hide)'!$MM70:$QH70))</f>
        <v>0</v>
      </c>
      <c r="SL70" cm="1">
        <f t="array" ref="SL70">SUM(IF('Capacity Summary'!I$139:I$238="X",1,0)*TRANSPOSE('CR Backing (Hide)'!$MM70:$QH70))</f>
        <v>0</v>
      </c>
      <c r="SM70" cm="1">
        <f t="array" ref="SM70">SUM(IF('Capacity Summary'!J$139:J$238="X",1,0)*TRANSPOSE('CR Backing (Hide)'!$MM70:$QH70))</f>
        <v>0</v>
      </c>
      <c r="SN70" cm="1">
        <f t="array" ref="SN70">SUM(IF('Capacity Summary'!K$139:K$238="X",1,0)*TRANSPOSE('CR Backing (Hide)'!$MM70:$QH70))</f>
        <v>0</v>
      </c>
      <c r="SO70" cm="1">
        <f t="array" ref="SO70">SUM(IF('Capacity Summary'!L$139:L$238="X",1,0)*TRANSPOSE('CR Backing (Hide)'!$MM70:$QH70))</f>
        <v>0</v>
      </c>
      <c r="SP70" cm="1">
        <f t="array" ref="SP70">SUM(IF('Capacity Summary'!M$139:M$238="X",1,0)*TRANSPOSE('CR Backing (Hide)'!$MM70:$QH70))</f>
        <v>0</v>
      </c>
      <c r="SQ70" cm="1">
        <f t="array" ref="SQ70">SUM(IF('Capacity Summary'!N$139:N$238="X",1,0)*TRANSPOSE('CR Backing (Hide)'!$MM70:$QH70))</f>
        <v>0</v>
      </c>
      <c r="SR70" cm="1">
        <f t="array" ref="SR70">SUM(IF('Capacity Summary'!O$139:O$238="X",1,0)*TRANSPOSE('CR Backing (Hide)'!$MM70:$QH70))</f>
        <v>0</v>
      </c>
      <c r="SS70" cm="1">
        <f t="array" ref="SS70">SUM(IF('Capacity Summary'!P$139:P$238="X",1,0)*TRANSPOSE('CR Backing (Hide)'!$MM70:$QH70))</f>
        <v>0</v>
      </c>
      <c r="ST70" cm="1">
        <f t="array" ref="ST70">SUM(IF('Capacity Summary'!Q$139:Q$238="X",1,0)*TRANSPOSE('CR Backing (Hide)'!$MM70:$QH70))</f>
        <v>0</v>
      </c>
      <c r="SU70" cm="1">
        <f t="array" ref="SU70">SUM(IF('Capacity Summary'!R$139:R$238="X",1,0)*TRANSPOSE('CR Backing (Hide)'!$MM70:$QH70))</f>
        <v>0</v>
      </c>
      <c r="SV70" cm="1">
        <f t="array" ref="SV70">SUM(IF('Capacity Summary'!S$139:S$238="X",1,0)*TRANSPOSE('CR Backing (Hide)'!$MM70:$QH70))</f>
        <v>0</v>
      </c>
      <c r="SW70" cm="1">
        <f t="array" ref="SW70">SUM(IF('Capacity Summary'!T$139:T$238="X",1,0)*TRANSPOSE('CR Backing (Hide)'!$MM70:$QH70))</f>
        <v>0</v>
      </c>
      <c r="SX70" cm="1">
        <f t="array" ref="SX70">SUM(IF('Capacity Summary'!U$139:U$238="X",1,0)*TRANSPOSE('CR Backing (Hide)'!$MM70:$QH70))</f>
        <v>0</v>
      </c>
      <c r="SY70" cm="1">
        <f t="array" ref="SY70">SUM(IF('Capacity Summary'!V$139:V$238="X",1,0)*TRANSPOSE('CR Backing (Hide)'!$MM70:$QH70))</f>
        <v>0</v>
      </c>
      <c r="SZ70" cm="1">
        <f t="array" ref="SZ70">SUM(IF('Capacity Summary'!W$139:W$238="X",1,0)*TRANSPOSE('CR Backing (Hide)'!$MM70:$QH70))</f>
        <v>0</v>
      </c>
      <c r="TA70" cm="1">
        <f t="array" ref="TA70">SUM(IF('Capacity Summary'!X$139:X$238="X",1,0)*TRANSPOSE('CR Backing (Hide)'!$MM70:$QH70))</f>
        <v>0</v>
      </c>
      <c r="TB70" cm="1">
        <f t="array" ref="TB70">SUM(IF('Capacity Summary'!Y$139:Y$238="X",1,0)*TRANSPOSE('CR Backing (Hide)'!$MM70:$QH70))</f>
        <v>0</v>
      </c>
      <c r="TC70" cm="1">
        <f t="array" ref="TC70">SUM(IF('Capacity Summary'!Z$139:Z$238="X",1,0)*TRANSPOSE('CR Backing (Hide)'!$MM70:$QH70))</f>
        <v>0</v>
      </c>
      <c r="TD70" cm="1">
        <f t="array" ref="TD70">SUM(IF('Capacity Summary'!AA$139:AA$238="X",1,0)*TRANSPOSE('CR Backing (Hide)'!$MM70:$QH70))</f>
        <v>0</v>
      </c>
      <c r="TE70" cm="1">
        <f t="array" ref="TE70">SUM(IF('Capacity Summary'!AB$139:AB$238="X",1,0)*TRANSPOSE('CR Backing (Hide)'!$MM70:$QH70))</f>
        <v>0</v>
      </c>
      <c r="TF70" cm="1">
        <f t="array" ref="TF70">SUM(IF('Capacity Summary'!AC$139:AC$238="X",1,0)*TRANSPOSE('CR Backing (Hide)'!$MM70:$QH70))</f>
        <v>0</v>
      </c>
      <c r="TG70" cm="1">
        <f t="array" ref="TG70">SUM(IF('Capacity Summary'!AD$139:AD$238="X",1,0)*TRANSPOSE('CR Backing (Hide)'!$MM70:$QH70))</f>
        <v>0</v>
      </c>
      <c r="TH70" cm="1">
        <f t="array" ref="TH70">SUM(IF('Capacity Summary'!AE$139:AE$238="X",1,0)*TRANSPOSE('CR Backing (Hide)'!$MM70:$QH70))</f>
        <v>0</v>
      </c>
      <c r="TI70" cm="1">
        <f t="array" ref="TI70">SUM(IF('Capacity Summary'!AF$139:AF$238="X",1,0)*TRANSPOSE('CR Backing (Hide)'!$MM70:$QH70))</f>
        <v>0</v>
      </c>
      <c r="TJ70" cm="1">
        <f t="array" ref="TJ70">SUM(IF('Capacity Summary'!AG$139:AG$238="X",1,0)*TRANSPOSE('CR Backing (Hide)'!$MM70:$QH70))</f>
        <v>0</v>
      </c>
      <c r="TK70" cm="1">
        <f t="array" ref="TK70">SUM(IF('Capacity Summary'!AH$139:AH$238="X",1,0)*TRANSPOSE('CR Backing (Hide)'!$MM70:$QH70))</f>
        <v>0</v>
      </c>
      <c r="TL70" cm="1">
        <f t="array" ref="TL70">SUM(IF('Capacity Summary'!AI$139:AI$238="X",1,0)*TRANSPOSE('CR Backing (Hide)'!$MM70:$QH70))</f>
        <v>0</v>
      </c>
      <c r="TM70" cm="1">
        <f t="array" ref="TM70">SUM(IF('Capacity Summary'!AJ$139:AJ$238="X",1,0)*TRANSPOSE('CR Backing (Hide)'!$MM70:$QH70))</f>
        <v>0</v>
      </c>
      <c r="TN70" cm="1">
        <f t="array" ref="TN70">SUM(IF('Capacity Summary'!AK$139:AK$238="X",1,0)*TRANSPOSE('CR Backing (Hide)'!$MM70:$QH70))</f>
        <v>0</v>
      </c>
      <c r="TO70" cm="1">
        <f t="array" ref="TO70">SUM(IF('Capacity Summary'!AL$139:AL$238="X",1,0)*TRANSPOSE('CR Backing (Hide)'!$MM70:$QH70))</f>
        <v>0</v>
      </c>
      <c r="TP70" cm="1">
        <f t="array" ref="TP70">SUM(IF('Capacity Summary'!AM$139:AM$238="X",1,0)*TRANSPOSE('CR Backing (Hide)'!$MM70:$QH70))</f>
        <v>0</v>
      </c>
      <c r="TQ70" cm="1">
        <f t="array" ref="TQ70">SUM(IF('Capacity Summary'!AN$139:AN$238="X",1,0)*TRANSPOSE('CR Backing (Hide)'!$MM70:$QH70))</f>
        <v>0</v>
      </c>
      <c r="TR70" cm="1">
        <f t="array" ref="TR70">SUM(IF('Capacity Summary'!AO$139:AO$238="X",1,0)*TRANSPOSE('CR Backing (Hide)'!$MM70:$QH70))</f>
        <v>0</v>
      </c>
      <c r="TS70" cm="1">
        <f t="array" ref="TS70">SUM(IF('Capacity Summary'!AP$139:AP$238="X",1,0)*TRANSPOSE('CR Backing (Hide)'!$MM70:$QH70))</f>
        <v>0</v>
      </c>
      <c r="TT70" cm="1">
        <f t="array" ref="TT70">SUM(IF('Capacity Summary'!AQ$139:AQ$238="X",1,0)*TRANSPOSE('CR Backing (Hide)'!$MM70:$QH70))</f>
        <v>0</v>
      </c>
      <c r="TU70" cm="1">
        <f t="array" ref="TU70">SUM(IF('Capacity Summary'!AR$139:AR$238="X",1,0)*TRANSPOSE('CR Backing (Hide)'!$MM70:$QH70))</f>
        <v>0</v>
      </c>
      <c r="TV70" cm="1">
        <f t="array" ref="TV70">SUM(IF('Capacity Summary'!AS$139:AS$238="X",1,0)*TRANSPOSE('CR Backing (Hide)'!$MM70:$QH70))</f>
        <v>0</v>
      </c>
      <c r="TW70" cm="1">
        <f t="array" ref="TW70">SUM(IF('Capacity Summary'!AT$139:AT$238="X",1,0)*TRANSPOSE('CR Backing (Hide)'!$MM70:$QH70))</f>
        <v>0</v>
      </c>
      <c r="TX70" cm="1">
        <f t="array" ref="TX70">SUM(IF('Capacity Summary'!AU$139:AU$238="X",1,0)*TRANSPOSE('CR Backing (Hide)'!$MM70:$QH70))</f>
        <v>0</v>
      </c>
      <c r="TY70" cm="1">
        <f t="array" ref="TY70">SUM(IF('Capacity Summary'!AV$139:AV$238="X",1,0)*TRANSPOSE('CR Backing (Hide)'!$MM70:$QH70))</f>
        <v>0</v>
      </c>
      <c r="TZ70" cm="1">
        <f t="array" ref="TZ70">SUM(IF('Capacity Summary'!AW$139:AW$238="X",1,0)*TRANSPOSE('CR Backing (Hide)'!$MM70:$QH70))</f>
        <v>0</v>
      </c>
      <c r="UA70" cm="1">
        <f t="array" ref="UA70">SUM(IF('Capacity Summary'!AX$139:AX$238="X",1,0)*TRANSPOSE('CR Backing (Hide)'!$MM70:$QH70))</f>
        <v>0</v>
      </c>
      <c r="UB70" cm="1">
        <f t="array" ref="UB70">SUM(IF('Capacity Summary'!AY$139:AY$238="X",1,0)*TRANSPOSE('CR Backing (Hide)'!$MM70:$QH70))</f>
        <v>0</v>
      </c>
      <c r="UC70" cm="1">
        <f t="array" ref="UC70">SUM(IF('Capacity Summary'!AZ$139:AZ$238="X",1,0)*TRANSPOSE('CR Backing (Hide)'!$MM70:$QH70))</f>
        <v>0</v>
      </c>
      <c r="UD70" cm="1">
        <f t="array" ref="UD70">SUM(IF('Capacity Summary'!BA$139:BA$238="X",1,0)*TRANSPOSE('CR Backing (Hide)'!$MM70:$QH70))</f>
        <v>0</v>
      </c>
      <c r="UE70" cm="1">
        <f t="array" ref="UE70">SUM(IF('Capacity Summary'!BB$139:BB$238="X",1,0)*TRANSPOSE('CR Backing (Hide)'!$MM70:$QH70))</f>
        <v>0</v>
      </c>
      <c r="UF70" cm="1">
        <f t="array" ref="UF70">SUM(IF('Capacity Summary'!BC$139:BC$238="X",1,0)*TRANSPOSE('CR Backing (Hide)'!$MM70:$QH70))</f>
        <v>0</v>
      </c>
      <c r="UG70" cm="1">
        <f t="array" ref="UG70">SUM(IF('Capacity Summary'!BD$139:BD$238="X",1,0)*TRANSPOSE('CR Backing (Hide)'!$MM70:$QH70))</f>
        <v>0</v>
      </c>
      <c r="UH70" cm="1">
        <f t="array" ref="UH70">SUM(IF('Capacity Summary'!BE$139:BE$238="X",1,0)*TRANSPOSE('CR Backing (Hide)'!$MM70:$QH70))</f>
        <v>0</v>
      </c>
      <c r="UI70" cm="1">
        <f t="array" ref="UI70">SUM(IF('Capacity Summary'!BF$139:BF$238="X",1,0)*TRANSPOSE('CR Backing (Hide)'!$MM70:$QH70))</f>
        <v>0</v>
      </c>
      <c r="UJ70" cm="1">
        <f t="array" ref="UJ70">SUM(IF('Capacity Summary'!BG$139:BG$238="X",1,0)*TRANSPOSE('CR Backing (Hide)'!$MM70:$QH70))</f>
        <v>0</v>
      </c>
      <c r="UL70">
        <f t="shared" si="6"/>
        <v>0</v>
      </c>
      <c r="UM70">
        <f t="shared" si="7"/>
        <v>0</v>
      </c>
      <c r="UN70">
        <f>COUNTIF('Clinical resources'!$ZQ$7:$ABP$7,"X")</f>
        <v>0</v>
      </c>
      <c r="UP70">
        <f t="shared" si="8"/>
        <v>0</v>
      </c>
      <c r="UQ70">
        <f t="shared" si="9"/>
        <v>0</v>
      </c>
      <c r="UR70">
        <f t="shared" si="10"/>
        <v>0</v>
      </c>
      <c r="UW70">
        <f t="array" ref="UW70:YR70">$AS70:$EN70*IF('Clinical resources'!$CK73:$GH73="X",1,0)</f>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V70">
        <f t="array" ref="YV70:ACQ70">$EQ70:$IL70*IF('Clinical resources'!$OA73:$RV73="X",1,0)</f>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row>
    <row r="71" spans="2:771" x14ac:dyDescent="0.25">
      <c r="B71">
        <f>IF(A71='Clinical resources'!B74,0,1)</f>
        <v>0</v>
      </c>
      <c r="C71">
        <f>'Clinical resources'!D74</f>
        <v>0</v>
      </c>
      <c r="H71" t="str">
        <f>ROW(H68)&amp;". "&amp;'Clinical resources'!B74</f>
        <v xml:space="preserve">68. </v>
      </c>
      <c r="J71" t="str" cm="1">
        <f t="array" ref="J71">IF(SUM(IF('Clinical resources'!L74:P74="X",1,0)*'Clinical resources'!L$4:P$4)&gt;0,"X","")</f>
        <v/>
      </c>
      <c r="K71" t="str" cm="1">
        <f t="array" ref="K71">IF(SUM(IF('Clinical resources'!Q74:U74="X",1,0)*'Clinical resources'!Q$4:U$4)&gt;0,"X","")</f>
        <v/>
      </c>
      <c r="L71" t="str" cm="1">
        <f t="array" ref="L71">IF(SUM(IF('Clinical resources'!V74:Z74="X",1,0)*'Clinical resources'!V$4:Z$4)&gt;0,"X","")</f>
        <v/>
      </c>
      <c r="M71" t="str" cm="1">
        <f t="array" ref="M71">IF(SUM(IF('Clinical resources'!AA74:AE74="X",1,0)*'Clinical resources'!AA$4:AE$4)&gt;0,"X","")</f>
        <v/>
      </c>
      <c r="N71" t="str" cm="1">
        <f t="array" ref="N71">IF(SUM(IF('Clinical resources'!AF74:AJ74="X",1,0)*'Clinical resources'!AF$4:AJ$4)&gt;0,"X","")</f>
        <v/>
      </c>
      <c r="O71" t="str" cm="1">
        <f t="array" ref="O71">IF(SUM(IF('Clinical resources'!AK74:AO74="X",1,0)*'Clinical resources'!AK$4:AO$4)&gt;0,"X","")</f>
        <v/>
      </c>
      <c r="P71" t="str" cm="1">
        <f t="array" ref="P71">IF(SUM(IF('Clinical resources'!AP74:AT74="X",1,0)*'Clinical resources'!AP$4:AT$4)&gt;0,"X","")</f>
        <v/>
      </c>
      <c r="Q71" t="str" cm="1">
        <f t="array" ref="Q71">IF(SUM(IF('Clinical resources'!AU74:AY74="X",1,0)*'Clinical resources'!AU$4:AY$4)&gt;0,"X","")</f>
        <v/>
      </c>
      <c r="R71" t="str" cm="1">
        <f t="array" ref="R71">IF(SUM(IF('Clinical resources'!AZ74:BD74="X",1,0)*'Clinical resources'!AZ$4:BD$4)&gt;0,"X","")</f>
        <v/>
      </c>
      <c r="S71" t="str" cm="1">
        <f t="array" ref="S71">IF(SUM(IF('Clinical resources'!BE74:BI74="X",1,0)*'Clinical resources'!BE$4:BI$4)&gt;0,"X","")</f>
        <v/>
      </c>
      <c r="T71" t="str" cm="1">
        <f t="array" ref="T71">IF(SUM(IF('Clinical resources'!BJ74:BN74="X",1,0)*'Clinical resources'!BJ$4:BN$4)&gt;0,"X","")</f>
        <v/>
      </c>
      <c r="U71" t="str" cm="1">
        <f t="array" ref="U71">IF(SUM(IF('Clinical resources'!BO74:BS74="X",1,0)*'Clinical resources'!BO$4:BS$4)&gt;0,"X","")</f>
        <v/>
      </c>
      <c r="V71" t="str" cm="1">
        <f t="array" ref="V71">IF(SUM(IF('Clinical resources'!BT74:BX74="X",1,0)*'Clinical resources'!BT$4:BX$4)&gt;0,"X","")</f>
        <v/>
      </c>
      <c r="W71" t="str" cm="1">
        <f t="array" ref="W71">IF(SUM(IF('Clinical resources'!BY74:CC74="X",1,0)*'Clinical resources'!BY$4:CC$4)&gt;0,"X","")</f>
        <v/>
      </c>
      <c r="X71" t="str" cm="1">
        <f t="array" ref="X71">IF(SUM(IF('Clinical resources'!CD74:CH74="X",1,0)*'Clinical resources'!CD$4:CH$4)&gt;0,"X","")</f>
        <v/>
      </c>
      <c r="AA71">
        <f t="array" ref="AA71">SUM('Clinical resources'!$L$4:$P$4*IF('Clinical resources'!$L74:$P74="X",1,0))</f>
        <v>0</v>
      </c>
      <c r="AB71">
        <f t="array" ref="AB71">SUM('Clinical resources'!$Q$4:$U$4*IF('Clinical resources'!$Q74:$U74="X",1,0))</f>
        <v>0</v>
      </c>
      <c r="AC71">
        <f t="array" ref="AC71">SUM('Clinical resources'!$V$4:$Z$4*IF('Clinical resources'!$V74:$Z74="X",1,0))</f>
        <v>0</v>
      </c>
      <c r="AD71">
        <f t="array" ref="AD71">SUM('Clinical resources'!$AA$4:$AE$4*IF('Clinical resources'!$AA74:$AE74="X",1,0))</f>
        <v>0</v>
      </c>
      <c r="AE71">
        <f t="array" ref="AE71">SUM('Clinical resources'!$AF$4:$AJ$4*IF('Clinical resources'!$AF74:$AJ74="X",1,0))</f>
        <v>0</v>
      </c>
      <c r="AF71">
        <f t="array" ref="AF71">SUM('Clinical resources'!$AK$4:$AO$4*IF('Clinical resources'!$AK74:$AO74="X",1,0))</f>
        <v>0</v>
      </c>
      <c r="AG71">
        <f t="array" ref="AG71">SUM('Clinical resources'!$AP$4:$AT$4*IF('Clinical resources'!$AP74:$AT74="X",1,0))</f>
        <v>0</v>
      </c>
      <c r="AH71">
        <f t="array" ref="AH71">SUM('Clinical resources'!$AU$4:$AY$4*IF('Clinical resources'!$AU74:$AY74="X",1,0))</f>
        <v>0</v>
      </c>
      <c r="AI71">
        <f t="array" ref="AI71">SUM('Clinical resources'!$AZ$4:$BD$4*IF('Clinical resources'!$AZ74:$BD74="X",1,0))</f>
        <v>0</v>
      </c>
      <c r="AJ71">
        <f t="array" ref="AJ71">SUM('Clinical resources'!$BE$4:$BI$4*IF('Clinical resources'!$BE74:$BI74="X",1,0))</f>
        <v>0</v>
      </c>
      <c r="AK71">
        <f t="array" ref="AK71">SUM('Clinical resources'!$BJ$4:$BN$4*IF('Clinical resources'!$BJ74:$BN74="X",1,0))</f>
        <v>0</v>
      </c>
      <c r="AL71">
        <f t="array" ref="AL71">SUM('Clinical resources'!$BO$4:$BS$4*IF('Clinical resources'!$BO74:$BS74="X",1,0))</f>
        <v>0</v>
      </c>
      <c r="AM71">
        <f t="array" ref="AM71">SUM('Clinical resources'!$BT$4:$BX$4*IF('Clinical resources'!$BT74:$BX74="X",1,0))</f>
        <v>0</v>
      </c>
      <c r="AN71">
        <f t="array" ref="AN71">SUM('Clinical resources'!$BY$4:$CC$4*IF('Clinical resources'!$BY74:$CC74="X",1,0))</f>
        <v>0</v>
      </c>
      <c r="AO71">
        <f t="array" ref="AO71">SUM('Clinical resources'!$CD$4:$CH$4*IF('Clinical resources'!$CD74:$CH74="X",1,0))</f>
        <v>0</v>
      </c>
      <c r="AS71" cm="1">
        <f t="array" ref="AS71">IF(SUM(IF($J71:$X71=TRANSPOSE('Capacity Backing (Hide)2'!B$67:B$81),1,0))&gt;0,1,0)</f>
        <v>0</v>
      </c>
      <c r="AT71" cm="1">
        <f t="array" ref="AT71">IF(SUM(IF($J71:$X71=TRANSPOSE('Capacity Backing (Hide)2'!C$67:C$81),1,0))&gt;0,1,0)</f>
        <v>0</v>
      </c>
      <c r="AU71" cm="1">
        <f t="array" ref="AU71">IF(SUM(IF($J71:$X71=TRANSPOSE('Capacity Backing (Hide)2'!D$67:D$81),1,0))&gt;0,1,0)</f>
        <v>0</v>
      </c>
      <c r="AV71" cm="1">
        <f t="array" ref="AV71">IF(SUM(IF($J71:$X71=TRANSPOSE('Capacity Backing (Hide)2'!E$67:E$81),1,0))&gt;0,1,0)</f>
        <v>0</v>
      </c>
      <c r="AW71" cm="1">
        <f t="array" ref="AW71">IF(SUM(IF($J71:$X71=TRANSPOSE('Capacity Backing (Hide)2'!F$67:F$81),1,0))&gt;0,1,0)</f>
        <v>0</v>
      </c>
      <c r="AX71" cm="1">
        <f t="array" ref="AX71">IF(SUM(IF($J71:$X71=TRANSPOSE('Capacity Backing (Hide)2'!G$67:G$81),1,0))&gt;0,1,0)</f>
        <v>0</v>
      </c>
      <c r="AY71" cm="1">
        <f t="array" ref="AY71">IF(SUM(IF($J71:$X71=TRANSPOSE('Capacity Backing (Hide)2'!H$67:H$81),1,0))&gt;0,1,0)</f>
        <v>0</v>
      </c>
      <c r="AZ71" cm="1">
        <f t="array" ref="AZ71">IF(SUM(IF($J71:$X71=TRANSPOSE('Capacity Backing (Hide)2'!I$67:I$81),1,0))&gt;0,1,0)</f>
        <v>0</v>
      </c>
      <c r="BA71" cm="1">
        <f t="array" ref="BA71">IF(SUM(IF($J71:$X71=TRANSPOSE('Capacity Backing (Hide)2'!J$67:J$81),1,0))&gt;0,1,0)</f>
        <v>0</v>
      </c>
      <c r="BB71" cm="1">
        <f t="array" ref="BB71">IF(SUM(IF($J71:$X71=TRANSPOSE('Capacity Backing (Hide)2'!K$67:K$81),1,0))&gt;0,1,0)</f>
        <v>0</v>
      </c>
      <c r="BC71" cm="1">
        <f t="array" ref="BC71">IF(SUM(IF($J71:$X71=TRANSPOSE('Capacity Backing (Hide)2'!L$67:L$81),1,0))&gt;0,1,0)</f>
        <v>0</v>
      </c>
      <c r="BD71" cm="1">
        <f t="array" ref="BD71">IF(SUM(IF($J71:$X71=TRANSPOSE('Capacity Backing (Hide)2'!M$67:M$81),1,0))&gt;0,1,0)</f>
        <v>0</v>
      </c>
      <c r="BE71" cm="1">
        <f t="array" ref="BE71">IF(SUM(IF($J71:$X71=TRANSPOSE('Capacity Backing (Hide)2'!N$67:N$81),1,0))&gt;0,1,0)</f>
        <v>0</v>
      </c>
      <c r="BF71" cm="1">
        <f t="array" ref="BF71">IF(SUM(IF($J71:$X71=TRANSPOSE('Capacity Backing (Hide)2'!O$67:O$81),1,0))&gt;0,1,0)</f>
        <v>0</v>
      </c>
      <c r="BG71" cm="1">
        <f t="array" ref="BG71">IF(SUM(IF($J71:$X71=TRANSPOSE('Capacity Backing (Hide)2'!P$67:P$81),1,0))&gt;0,1,0)</f>
        <v>0</v>
      </c>
      <c r="BH71" cm="1">
        <f t="array" ref="BH71">IF(SUM(IF($J71:$X71=TRANSPOSE('Capacity Backing (Hide)2'!Q$67:Q$81),1,0))&gt;0,1,0)</f>
        <v>0</v>
      </c>
      <c r="BI71" cm="1">
        <f t="array" ref="BI71">IF(SUM(IF($J71:$X71=TRANSPOSE('Capacity Backing (Hide)2'!R$67:R$81),1,0))&gt;0,1,0)</f>
        <v>0</v>
      </c>
      <c r="BJ71" cm="1">
        <f t="array" ref="BJ71">IF(SUM(IF($J71:$X71=TRANSPOSE('Capacity Backing (Hide)2'!S$67:S$81),1,0))&gt;0,1,0)</f>
        <v>0</v>
      </c>
      <c r="BK71" cm="1">
        <f t="array" ref="BK71">IF(SUM(IF($J71:$X71=TRANSPOSE('Capacity Backing (Hide)2'!T$67:T$81),1,0))&gt;0,1,0)</f>
        <v>0</v>
      </c>
      <c r="BL71" cm="1">
        <f t="array" ref="BL71">IF(SUM(IF($J71:$X71=TRANSPOSE('Capacity Backing (Hide)2'!U$67:U$81),1,0))&gt;0,1,0)</f>
        <v>0</v>
      </c>
      <c r="BM71" cm="1">
        <f t="array" ref="BM71">IF(SUM(IF($J71:$X71=TRANSPOSE('Capacity Backing (Hide)2'!V$67:V$81),1,0))&gt;0,1,0)</f>
        <v>0</v>
      </c>
      <c r="BN71" cm="1">
        <f t="array" ref="BN71">IF(SUM(IF($J71:$X71=TRANSPOSE('Capacity Backing (Hide)2'!W$67:W$81),1,0))&gt;0,1,0)</f>
        <v>0</v>
      </c>
      <c r="BO71" cm="1">
        <f t="array" ref="BO71">IF(SUM(IF($J71:$X71=TRANSPOSE('Capacity Backing (Hide)2'!X$67:X$81),1,0))&gt;0,1,0)</f>
        <v>0</v>
      </c>
      <c r="BP71" cm="1">
        <f t="array" ref="BP71">IF(SUM(IF($J71:$X71=TRANSPOSE('Capacity Backing (Hide)2'!Y$67:Y$81),1,0))&gt;0,1,0)</f>
        <v>0</v>
      </c>
      <c r="BQ71" cm="1">
        <f t="array" ref="BQ71">IF(SUM(IF($J71:$X71=TRANSPOSE('Capacity Backing (Hide)2'!Z$67:Z$81),1,0))&gt;0,1,0)</f>
        <v>0</v>
      </c>
      <c r="BR71" cm="1">
        <f t="array" ref="BR71">IF(SUM(IF($J71:$X71=TRANSPOSE('Capacity Backing (Hide)2'!AA$67:AA$81),1,0))&gt;0,1,0)</f>
        <v>0</v>
      </c>
      <c r="BS71" cm="1">
        <f t="array" ref="BS71">IF(SUM(IF($J71:$X71=TRANSPOSE('Capacity Backing (Hide)2'!AB$67:AB$81),1,0))&gt;0,1,0)</f>
        <v>0</v>
      </c>
      <c r="BT71" cm="1">
        <f t="array" ref="BT71">IF(SUM(IF($J71:$X71=TRANSPOSE('Capacity Backing (Hide)2'!AC$67:AC$81),1,0))&gt;0,1,0)</f>
        <v>0</v>
      </c>
      <c r="BU71" cm="1">
        <f t="array" ref="BU71">IF(SUM(IF($J71:$X71=TRANSPOSE('Capacity Backing (Hide)2'!AD$67:AD$81),1,0))&gt;0,1,0)</f>
        <v>0</v>
      </c>
      <c r="BV71" cm="1">
        <f t="array" ref="BV71">IF(SUM(IF($J71:$X71=TRANSPOSE('Capacity Backing (Hide)2'!AE$67:AE$81),1,0))&gt;0,1,0)</f>
        <v>0</v>
      </c>
      <c r="BW71" cm="1">
        <f t="array" ref="BW71">IF(SUM(IF($J71:$X71=TRANSPOSE('Capacity Backing (Hide)2'!AF$67:AF$81),1,0))&gt;0,1,0)</f>
        <v>0</v>
      </c>
      <c r="BX71" cm="1">
        <f t="array" ref="BX71">IF(SUM(IF($J71:$X71=TRANSPOSE('Capacity Backing (Hide)2'!AG$67:AG$81),1,0))&gt;0,1,0)</f>
        <v>0</v>
      </c>
      <c r="BY71" cm="1">
        <f t="array" ref="BY71">IF(SUM(IF($J71:$X71=TRANSPOSE('Capacity Backing (Hide)2'!AH$67:AH$81),1,0))&gt;0,1,0)</f>
        <v>0</v>
      </c>
      <c r="BZ71" cm="1">
        <f t="array" ref="BZ71">IF(SUM(IF($J71:$X71=TRANSPOSE('Capacity Backing (Hide)2'!AI$67:AI$81),1,0))&gt;0,1,0)</f>
        <v>0</v>
      </c>
      <c r="CA71" cm="1">
        <f t="array" ref="CA71">IF(SUM(IF($J71:$X71=TRANSPOSE('Capacity Backing (Hide)2'!AJ$67:AJ$81),1,0))&gt;0,1,0)</f>
        <v>0</v>
      </c>
      <c r="CB71" cm="1">
        <f t="array" ref="CB71">IF(SUM(IF($J71:$X71=TRANSPOSE('Capacity Backing (Hide)2'!AK$67:AK$81),1,0))&gt;0,1,0)</f>
        <v>0</v>
      </c>
      <c r="CC71" cm="1">
        <f t="array" ref="CC71">IF(SUM(IF($J71:$X71=TRANSPOSE('Capacity Backing (Hide)2'!AL$67:AL$81),1,0))&gt;0,1,0)</f>
        <v>0</v>
      </c>
      <c r="CD71" cm="1">
        <f t="array" ref="CD71">IF(SUM(IF($J71:$X71=TRANSPOSE('Capacity Backing (Hide)2'!AM$67:AM$81),1,0))&gt;0,1,0)</f>
        <v>0</v>
      </c>
      <c r="CE71" cm="1">
        <f t="array" ref="CE71">IF(SUM(IF($J71:$X71=TRANSPOSE('Capacity Backing (Hide)2'!AN$67:AN$81),1,0))&gt;0,1,0)</f>
        <v>0</v>
      </c>
      <c r="CF71" cm="1">
        <f t="array" ref="CF71">IF(SUM(IF($J71:$X71=TRANSPOSE('Capacity Backing (Hide)2'!AO$67:AO$81),1,0))&gt;0,1,0)</f>
        <v>0</v>
      </c>
      <c r="CG71" cm="1">
        <f t="array" ref="CG71">IF(SUM(IF($J71:$X71=TRANSPOSE('Capacity Backing (Hide)2'!AP$67:AP$81),1,0))&gt;0,1,0)</f>
        <v>0</v>
      </c>
      <c r="CH71" cm="1">
        <f t="array" ref="CH71">IF(SUM(IF($J71:$X71=TRANSPOSE('Capacity Backing (Hide)2'!AQ$67:AQ$81),1,0))&gt;0,1,0)</f>
        <v>0</v>
      </c>
      <c r="CI71" cm="1">
        <f t="array" ref="CI71">IF(SUM(IF($J71:$X71=TRANSPOSE('Capacity Backing (Hide)2'!AR$67:AR$81),1,0))&gt;0,1,0)</f>
        <v>0</v>
      </c>
      <c r="CJ71" cm="1">
        <f t="array" ref="CJ71">IF(SUM(IF($J71:$X71=TRANSPOSE('Capacity Backing (Hide)2'!AS$67:AS$81),1,0))&gt;0,1,0)</f>
        <v>0</v>
      </c>
      <c r="CK71" cm="1">
        <f t="array" ref="CK71">IF(SUM(IF($J71:$X71=TRANSPOSE('Capacity Backing (Hide)2'!AT$67:AT$81),1,0))&gt;0,1,0)</f>
        <v>0</v>
      </c>
      <c r="CL71" cm="1">
        <f t="array" ref="CL71">IF(SUM(IF($J71:$X71=TRANSPOSE('Capacity Backing (Hide)2'!AU$67:AU$81),1,0))&gt;0,1,0)</f>
        <v>0</v>
      </c>
      <c r="CM71" cm="1">
        <f t="array" ref="CM71">IF(SUM(IF($J71:$X71=TRANSPOSE('Capacity Backing (Hide)2'!AV$67:AV$81),1,0))&gt;0,1,0)</f>
        <v>0</v>
      </c>
      <c r="CN71" cm="1">
        <f t="array" ref="CN71">IF(SUM(IF($J71:$X71=TRANSPOSE('Capacity Backing (Hide)2'!AW$67:AW$81),1,0))&gt;0,1,0)</f>
        <v>0</v>
      </c>
      <c r="CO71" cm="1">
        <f t="array" ref="CO71">IF(SUM(IF($J71:$X71=TRANSPOSE('Capacity Backing (Hide)2'!AX$67:AX$81),1,0))&gt;0,1,0)</f>
        <v>0</v>
      </c>
      <c r="CP71" cm="1">
        <f t="array" ref="CP71">IF(SUM(IF($J71:$X71=TRANSPOSE('Capacity Backing (Hide)2'!AY$67:AY$81),1,0))&gt;0,1,0)</f>
        <v>0</v>
      </c>
      <c r="CQ71" cm="1">
        <f t="array" ref="CQ71">IF(SUM(IF($J71:$X71=TRANSPOSE('Capacity Backing (Hide)2'!AZ$67:AZ$81),1,0))&gt;0,1,0)</f>
        <v>0</v>
      </c>
      <c r="CR71" cm="1">
        <f t="array" ref="CR71">IF(SUM(IF($J71:$X71=TRANSPOSE('Capacity Backing (Hide)2'!BA$67:BA$81),1,0))&gt;0,1,0)</f>
        <v>0</v>
      </c>
      <c r="CS71" cm="1">
        <f t="array" ref="CS71">IF(SUM(IF($J71:$X71=TRANSPOSE('Capacity Backing (Hide)2'!BB$67:BB$81),1,0))&gt;0,1,0)</f>
        <v>0</v>
      </c>
      <c r="CT71" cm="1">
        <f t="array" ref="CT71">IF(SUM(IF($J71:$X71=TRANSPOSE('Capacity Backing (Hide)2'!BC$67:BC$81),1,0))&gt;0,1,0)</f>
        <v>0</v>
      </c>
      <c r="CU71" cm="1">
        <f t="array" ref="CU71">IF(SUM(IF($J71:$X71=TRANSPOSE('Capacity Backing (Hide)2'!BD$67:BD$81),1,0))&gt;0,1,0)</f>
        <v>0</v>
      </c>
      <c r="CV71" cm="1">
        <f t="array" ref="CV71">IF(SUM(IF($J71:$X71=TRANSPOSE('Capacity Backing (Hide)2'!BE$67:BE$81),1,0))&gt;0,1,0)</f>
        <v>0</v>
      </c>
      <c r="CW71" cm="1">
        <f t="array" ref="CW71">IF(SUM(IF($J71:$X71=TRANSPOSE('Capacity Backing (Hide)2'!BF$67:BF$81),1,0))&gt;0,1,0)</f>
        <v>0</v>
      </c>
      <c r="CX71" cm="1">
        <f t="array" ref="CX71">IF(SUM(IF($J71:$X71=TRANSPOSE('Capacity Backing (Hide)2'!BG$67:BG$81),1,0))&gt;0,1,0)</f>
        <v>0</v>
      </c>
      <c r="CY71" cm="1">
        <f t="array" ref="CY71">IF(SUM(IF($J71:$X71=TRANSPOSE('Capacity Backing (Hide)2'!BH$67:BH$81),1,0))&gt;0,1,0)</f>
        <v>0</v>
      </c>
      <c r="CZ71" cm="1">
        <f t="array" ref="CZ71">IF(SUM(IF($J71:$X71=TRANSPOSE('Capacity Backing (Hide)2'!BI$67:BI$81),1,0))&gt;0,1,0)</f>
        <v>0</v>
      </c>
      <c r="DA71" cm="1">
        <f t="array" ref="DA71">IF(SUM(IF($J71:$X71=TRANSPOSE('Capacity Backing (Hide)2'!BJ$67:BJ$81),1,0))&gt;0,1,0)</f>
        <v>0</v>
      </c>
      <c r="DB71" cm="1">
        <f t="array" ref="DB71">IF(SUM(IF($J71:$X71=TRANSPOSE('Capacity Backing (Hide)2'!BK$67:BK$81),1,0))&gt;0,1,0)</f>
        <v>0</v>
      </c>
      <c r="DC71" cm="1">
        <f t="array" ref="DC71">IF(SUM(IF($J71:$X71=TRANSPOSE('Capacity Backing (Hide)2'!BL$67:BL$81),1,0))&gt;0,1,0)</f>
        <v>0</v>
      </c>
      <c r="DD71" cm="1">
        <f t="array" ref="DD71">IF(SUM(IF($J71:$X71=TRANSPOSE('Capacity Backing (Hide)2'!BM$67:BM$81),1,0))&gt;0,1,0)</f>
        <v>0</v>
      </c>
      <c r="DE71" cm="1">
        <f t="array" ref="DE71">IF(SUM(IF($J71:$X71=TRANSPOSE('Capacity Backing (Hide)2'!BN$67:BN$81),1,0))&gt;0,1,0)</f>
        <v>0</v>
      </c>
      <c r="DF71" cm="1">
        <f t="array" ref="DF71">IF(SUM(IF($J71:$X71=TRANSPOSE('Capacity Backing (Hide)2'!BO$67:BO$81),1,0))&gt;0,1,0)</f>
        <v>0</v>
      </c>
      <c r="DG71" cm="1">
        <f t="array" ref="DG71">IF(SUM(IF($J71:$X71=TRANSPOSE('Capacity Backing (Hide)2'!BP$67:BP$81),1,0))&gt;0,1,0)</f>
        <v>0</v>
      </c>
      <c r="DH71" cm="1">
        <f t="array" ref="DH71">IF(SUM(IF($J71:$X71=TRANSPOSE('Capacity Backing (Hide)2'!BQ$67:BQ$81),1,0))&gt;0,1,0)</f>
        <v>0</v>
      </c>
      <c r="DI71" cm="1">
        <f t="array" ref="DI71">IF(SUM(IF($J71:$X71=TRANSPOSE('Capacity Backing (Hide)2'!BR$67:BR$81),1,0))&gt;0,1,0)</f>
        <v>0</v>
      </c>
      <c r="DJ71" cm="1">
        <f t="array" ref="DJ71">IF(SUM(IF($J71:$X71=TRANSPOSE('Capacity Backing (Hide)2'!BS$67:BS$81),1,0))&gt;0,1,0)</f>
        <v>0</v>
      </c>
      <c r="DK71" cm="1">
        <f t="array" ref="DK71">IF(SUM(IF($J71:$X71=TRANSPOSE('Capacity Backing (Hide)2'!BT$67:BT$81),1,0))&gt;0,1,0)</f>
        <v>0</v>
      </c>
      <c r="DL71" cm="1">
        <f t="array" ref="DL71">IF(SUM(IF($J71:$X71=TRANSPOSE('Capacity Backing (Hide)2'!BU$67:BU$81),1,0))&gt;0,1,0)</f>
        <v>0</v>
      </c>
      <c r="DM71" cm="1">
        <f t="array" ref="DM71">IF(SUM(IF($J71:$X71=TRANSPOSE('Capacity Backing (Hide)2'!BV$67:BV$81),1,0))&gt;0,1,0)</f>
        <v>0</v>
      </c>
      <c r="DN71" cm="1">
        <f t="array" ref="DN71">IF(SUM(IF($J71:$X71=TRANSPOSE('Capacity Backing (Hide)2'!BW$67:BW$81),1,0))&gt;0,1,0)</f>
        <v>0</v>
      </c>
      <c r="DO71" cm="1">
        <f t="array" ref="DO71">IF(SUM(IF($J71:$X71=TRANSPOSE('Capacity Backing (Hide)2'!BX$67:BX$81),1,0))&gt;0,1,0)</f>
        <v>0</v>
      </c>
      <c r="DP71" cm="1">
        <f t="array" ref="DP71">IF(SUM(IF($J71:$X71=TRANSPOSE('Capacity Backing (Hide)2'!BY$67:BY$81),1,0))&gt;0,1,0)</f>
        <v>0</v>
      </c>
      <c r="DQ71" cm="1">
        <f t="array" ref="DQ71">IF(SUM(IF($J71:$X71=TRANSPOSE('Capacity Backing (Hide)2'!BZ$67:BZ$81),1,0))&gt;0,1,0)</f>
        <v>0</v>
      </c>
      <c r="DR71" cm="1">
        <f t="array" ref="DR71">IF(SUM(IF($J71:$X71=TRANSPOSE('Capacity Backing (Hide)2'!CA$67:CA$81),1,0))&gt;0,1,0)</f>
        <v>0</v>
      </c>
      <c r="DS71" cm="1">
        <f t="array" ref="DS71">IF(SUM(IF($J71:$X71=TRANSPOSE('Capacity Backing (Hide)2'!CB$67:CB$81),1,0))&gt;0,1,0)</f>
        <v>0</v>
      </c>
      <c r="DT71" cm="1">
        <f t="array" ref="DT71">IF(SUM(IF($J71:$X71=TRANSPOSE('Capacity Backing (Hide)2'!CC$67:CC$81),1,0))&gt;0,1,0)</f>
        <v>0</v>
      </c>
      <c r="DU71" cm="1">
        <f t="array" ref="DU71">IF(SUM(IF($J71:$X71=TRANSPOSE('Capacity Backing (Hide)2'!CD$67:CD$81),1,0))&gt;0,1,0)</f>
        <v>0</v>
      </c>
      <c r="DV71" cm="1">
        <f t="array" ref="DV71">IF(SUM(IF($J71:$X71=TRANSPOSE('Capacity Backing (Hide)2'!CE$67:CE$81),1,0))&gt;0,1,0)</f>
        <v>0</v>
      </c>
      <c r="DW71" cm="1">
        <f t="array" ref="DW71">IF(SUM(IF($J71:$X71=TRANSPOSE('Capacity Backing (Hide)2'!CF$67:CF$81),1,0))&gt;0,1,0)</f>
        <v>0</v>
      </c>
      <c r="DX71" cm="1">
        <f t="array" ref="DX71">IF(SUM(IF($J71:$X71=TRANSPOSE('Capacity Backing (Hide)2'!CG$67:CG$81),1,0))&gt;0,1,0)</f>
        <v>0</v>
      </c>
      <c r="DY71" cm="1">
        <f t="array" ref="DY71">IF(SUM(IF($J71:$X71=TRANSPOSE('Capacity Backing (Hide)2'!CH$67:CH$81),1,0))&gt;0,1,0)</f>
        <v>0</v>
      </c>
      <c r="DZ71" cm="1">
        <f t="array" ref="DZ71">IF(SUM(IF($J71:$X71=TRANSPOSE('Capacity Backing (Hide)2'!CI$67:CI$81),1,0))&gt;0,1,0)</f>
        <v>0</v>
      </c>
      <c r="EA71" cm="1">
        <f t="array" ref="EA71">IF(SUM(IF($J71:$X71=TRANSPOSE('Capacity Backing (Hide)2'!CJ$67:CJ$81),1,0))&gt;0,1,0)</f>
        <v>0</v>
      </c>
      <c r="EB71" cm="1">
        <f t="array" ref="EB71">IF(SUM(IF($J71:$X71=TRANSPOSE('Capacity Backing (Hide)2'!CK$67:CK$81),1,0))&gt;0,1,0)</f>
        <v>0</v>
      </c>
      <c r="EC71" cm="1">
        <f t="array" ref="EC71">IF(SUM(IF($J71:$X71=TRANSPOSE('Capacity Backing (Hide)2'!CL$67:CL$81),1,0))&gt;0,1,0)</f>
        <v>0</v>
      </c>
      <c r="ED71" cm="1">
        <f t="array" ref="ED71">IF(SUM(IF($J71:$X71=TRANSPOSE('Capacity Backing (Hide)2'!CM$67:CM$81),1,0))&gt;0,1,0)</f>
        <v>0</v>
      </c>
      <c r="EE71" cm="1">
        <f t="array" ref="EE71">IF(SUM(IF($J71:$X71=TRANSPOSE('Capacity Backing (Hide)2'!CN$67:CN$81),1,0))&gt;0,1,0)</f>
        <v>0</v>
      </c>
      <c r="EF71" cm="1">
        <f t="array" ref="EF71">IF(SUM(IF($J71:$X71=TRANSPOSE('Capacity Backing (Hide)2'!CO$67:CO$81),1,0))&gt;0,1,0)</f>
        <v>0</v>
      </c>
      <c r="EG71" cm="1">
        <f t="array" ref="EG71">IF(SUM(IF($J71:$X71=TRANSPOSE('Capacity Backing (Hide)2'!CP$67:CP$81),1,0))&gt;0,1,0)</f>
        <v>0</v>
      </c>
      <c r="EH71" cm="1">
        <f t="array" ref="EH71">IF(SUM(IF($J71:$X71=TRANSPOSE('Capacity Backing (Hide)2'!CQ$67:CQ$81),1,0))&gt;0,1,0)</f>
        <v>0</v>
      </c>
      <c r="EI71" cm="1">
        <f t="array" ref="EI71">IF(SUM(IF($J71:$X71=TRANSPOSE('Capacity Backing (Hide)2'!CR$67:CR$81),1,0))&gt;0,1,0)</f>
        <v>0</v>
      </c>
      <c r="EJ71" cm="1">
        <f t="array" ref="EJ71">IF(SUM(IF($J71:$X71=TRANSPOSE('Capacity Backing (Hide)2'!CS$67:CS$81),1,0))&gt;0,1,0)</f>
        <v>0</v>
      </c>
      <c r="EK71" cm="1">
        <f t="array" ref="EK71">IF(SUM(IF($J71:$X71=TRANSPOSE('Capacity Backing (Hide)2'!CT$67:CT$81),1,0))&gt;0,1,0)</f>
        <v>0</v>
      </c>
      <c r="EL71" cm="1">
        <f t="array" ref="EL71">IF(SUM(IF($J71:$X71=TRANSPOSE('Capacity Backing (Hide)2'!CU$67:CU$81),1,0))&gt;0,1,0)</f>
        <v>0</v>
      </c>
      <c r="EM71" cm="1">
        <f t="array" ref="EM71">IF(SUM(IF($J71:$X71=TRANSPOSE('Capacity Backing (Hide)2'!CV$67:CV$81),1,0))&gt;0,1,0)</f>
        <v>0</v>
      </c>
      <c r="EN71" cm="1">
        <f t="array" ref="EN71">IF(SUM(IF($J71:$X71=TRANSPOSE('Capacity Backing (Hide)2'!CW$67:CW$81),1,0))&gt;0,1,0)</f>
        <v>0</v>
      </c>
      <c r="EQ71" cm="1">
        <f t="array" ref="EQ71">IF(SUM(IF($J71:$X71=TRANSPOSE('Capacity Backing (Hide)2'!B$203:B$217),1,0))&gt;0,1,0)</f>
        <v>0</v>
      </c>
      <c r="ER71" cm="1">
        <f t="array" ref="ER71">IF(SUM(IF($J71:$X71=TRANSPOSE('Capacity Backing (Hide)2'!C$203:C$217),1,0))&gt;0,1,0)</f>
        <v>0</v>
      </c>
      <c r="ES71" cm="1">
        <f t="array" ref="ES71">IF(SUM(IF($J71:$X71=TRANSPOSE('Capacity Backing (Hide)2'!D$203:D$217),1,0))&gt;0,1,0)</f>
        <v>0</v>
      </c>
      <c r="ET71" cm="1">
        <f t="array" ref="ET71">IF(SUM(IF($J71:$X71=TRANSPOSE('Capacity Backing (Hide)2'!E$203:E$217),1,0))&gt;0,1,0)</f>
        <v>0</v>
      </c>
      <c r="EU71" cm="1">
        <f t="array" ref="EU71">IF(SUM(IF($J71:$X71=TRANSPOSE('Capacity Backing (Hide)2'!F$203:F$217),1,0))&gt;0,1,0)</f>
        <v>0</v>
      </c>
      <c r="EV71" cm="1">
        <f t="array" ref="EV71">IF(SUM(IF($J71:$X71=TRANSPOSE('Capacity Backing (Hide)2'!G$203:G$217),1,0))&gt;0,1,0)</f>
        <v>0</v>
      </c>
      <c r="EW71" cm="1">
        <f t="array" ref="EW71">IF(SUM(IF($J71:$X71=TRANSPOSE('Capacity Backing (Hide)2'!H$203:H$217),1,0))&gt;0,1,0)</f>
        <v>0</v>
      </c>
      <c r="EX71" cm="1">
        <f t="array" ref="EX71">IF(SUM(IF($J71:$X71=TRANSPOSE('Capacity Backing (Hide)2'!I$203:I$217),1,0))&gt;0,1,0)</f>
        <v>0</v>
      </c>
      <c r="EY71" cm="1">
        <f t="array" ref="EY71">IF(SUM(IF($J71:$X71=TRANSPOSE('Capacity Backing (Hide)2'!J$203:J$217),1,0))&gt;0,1,0)</f>
        <v>0</v>
      </c>
      <c r="EZ71" cm="1">
        <f t="array" ref="EZ71">IF(SUM(IF($J71:$X71=TRANSPOSE('Capacity Backing (Hide)2'!K$203:K$217),1,0))&gt;0,1,0)</f>
        <v>0</v>
      </c>
      <c r="FA71" cm="1">
        <f t="array" ref="FA71">IF(SUM(IF($J71:$X71=TRANSPOSE('Capacity Backing (Hide)2'!L$203:L$217),1,0))&gt;0,1,0)</f>
        <v>0</v>
      </c>
      <c r="FB71" cm="1">
        <f t="array" ref="FB71">IF(SUM(IF($J71:$X71=TRANSPOSE('Capacity Backing (Hide)2'!M$203:M$217),1,0))&gt;0,1,0)</f>
        <v>0</v>
      </c>
      <c r="FC71" cm="1">
        <f t="array" ref="FC71">IF(SUM(IF($J71:$X71=TRANSPOSE('Capacity Backing (Hide)2'!N$203:N$217),1,0))&gt;0,1,0)</f>
        <v>0</v>
      </c>
      <c r="FD71" cm="1">
        <f t="array" ref="FD71">IF(SUM(IF($J71:$X71=TRANSPOSE('Capacity Backing (Hide)2'!O$203:O$217),1,0))&gt;0,1,0)</f>
        <v>0</v>
      </c>
      <c r="FE71" cm="1">
        <f t="array" ref="FE71">IF(SUM(IF($J71:$X71=TRANSPOSE('Capacity Backing (Hide)2'!P$203:P$217),1,0))&gt;0,1,0)</f>
        <v>0</v>
      </c>
      <c r="FF71" cm="1">
        <f t="array" ref="FF71">IF(SUM(IF($J71:$X71=TRANSPOSE('Capacity Backing (Hide)2'!Q$203:Q$217),1,0))&gt;0,1,0)</f>
        <v>0</v>
      </c>
      <c r="FG71" cm="1">
        <f t="array" ref="FG71">IF(SUM(IF($J71:$X71=TRANSPOSE('Capacity Backing (Hide)2'!R$203:R$217),1,0))&gt;0,1,0)</f>
        <v>0</v>
      </c>
      <c r="FH71" cm="1">
        <f t="array" ref="FH71">IF(SUM(IF($J71:$X71=TRANSPOSE('Capacity Backing (Hide)2'!S$203:S$217),1,0))&gt;0,1,0)</f>
        <v>0</v>
      </c>
      <c r="FI71" cm="1">
        <f t="array" ref="FI71">IF(SUM(IF($J71:$X71=TRANSPOSE('Capacity Backing (Hide)2'!T$203:T$217),1,0))&gt;0,1,0)</f>
        <v>0</v>
      </c>
      <c r="FJ71" cm="1">
        <f t="array" ref="FJ71">IF(SUM(IF($J71:$X71=TRANSPOSE('Capacity Backing (Hide)2'!U$203:U$217),1,0))&gt;0,1,0)</f>
        <v>0</v>
      </c>
      <c r="FK71" cm="1">
        <f t="array" ref="FK71">IF(SUM(IF($J71:$X71=TRANSPOSE('Capacity Backing (Hide)2'!V$203:V$217),1,0))&gt;0,1,0)</f>
        <v>0</v>
      </c>
      <c r="FL71" cm="1">
        <f t="array" ref="FL71">IF(SUM(IF($J71:$X71=TRANSPOSE('Capacity Backing (Hide)2'!W$203:W$217),1,0))&gt;0,1,0)</f>
        <v>0</v>
      </c>
      <c r="FM71" cm="1">
        <f t="array" ref="FM71">IF(SUM(IF($J71:$X71=TRANSPOSE('Capacity Backing (Hide)2'!X$203:X$217),1,0))&gt;0,1,0)</f>
        <v>0</v>
      </c>
      <c r="FN71" cm="1">
        <f t="array" ref="FN71">IF(SUM(IF($J71:$X71=TRANSPOSE('Capacity Backing (Hide)2'!Y$203:Y$217),1,0))&gt;0,1,0)</f>
        <v>0</v>
      </c>
      <c r="FO71" cm="1">
        <f t="array" ref="FO71">IF(SUM(IF($J71:$X71=TRANSPOSE('Capacity Backing (Hide)2'!Z$203:Z$217),1,0))&gt;0,1,0)</f>
        <v>0</v>
      </c>
      <c r="FP71" cm="1">
        <f t="array" ref="FP71">IF(SUM(IF($J71:$X71=TRANSPOSE('Capacity Backing (Hide)2'!AA$203:AA$217),1,0))&gt;0,1,0)</f>
        <v>0</v>
      </c>
      <c r="FQ71" cm="1">
        <f t="array" ref="FQ71">IF(SUM(IF($J71:$X71=TRANSPOSE('Capacity Backing (Hide)2'!AB$203:AB$217),1,0))&gt;0,1,0)</f>
        <v>0</v>
      </c>
      <c r="FR71" cm="1">
        <f t="array" ref="FR71">IF(SUM(IF($J71:$X71=TRANSPOSE('Capacity Backing (Hide)2'!AC$203:AC$217),1,0))&gt;0,1,0)</f>
        <v>0</v>
      </c>
      <c r="FS71" cm="1">
        <f t="array" ref="FS71">IF(SUM(IF($J71:$X71=TRANSPOSE('Capacity Backing (Hide)2'!AD$203:AD$217),1,0))&gt;0,1,0)</f>
        <v>0</v>
      </c>
      <c r="FT71" cm="1">
        <f t="array" ref="FT71">IF(SUM(IF($J71:$X71=TRANSPOSE('Capacity Backing (Hide)2'!AE$203:AE$217),1,0))&gt;0,1,0)</f>
        <v>0</v>
      </c>
      <c r="FU71" cm="1">
        <f t="array" ref="FU71">IF(SUM(IF($J71:$X71=TRANSPOSE('Capacity Backing (Hide)2'!AF$203:AF$217),1,0))&gt;0,1,0)</f>
        <v>0</v>
      </c>
      <c r="FV71" cm="1">
        <f t="array" ref="FV71">IF(SUM(IF($J71:$X71=TRANSPOSE('Capacity Backing (Hide)2'!AG$203:AG$217),1,0))&gt;0,1,0)</f>
        <v>0</v>
      </c>
      <c r="FW71" cm="1">
        <f t="array" ref="FW71">IF(SUM(IF($J71:$X71=TRANSPOSE('Capacity Backing (Hide)2'!AH$203:AH$217),1,0))&gt;0,1,0)</f>
        <v>0</v>
      </c>
      <c r="FX71" cm="1">
        <f t="array" ref="FX71">IF(SUM(IF($J71:$X71=TRANSPOSE('Capacity Backing (Hide)2'!AI$203:AI$217),1,0))&gt;0,1,0)</f>
        <v>0</v>
      </c>
      <c r="FY71" cm="1">
        <f t="array" ref="FY71">IF(SUM(IF($J71:$X71=TRANSPOSE('Capacity Backing (Hide)2'!AJ$203:AJ$217),1,0))&gt;0,1,0)</f>
        <v>0</v>
      </c>
      <c r="FZ71" cm="1">
        <f t="array" ref="FZ71">IF(SUM(IF($J71:$X71=TRANSPOSE('Capacity Backing (Hide)2'!AK$203:AK$217),1,0))&gt;0,1,0)</f>
        <v>0</v>
      </c>
      <c r="GA71" cm="1">
        <f t="array" ref="GA71">IF(SUM(IF($J71:$X71=TRANSPOSE('Capacity Backing (Hide)2'!AL$203:AL$217),1,0))&gt;0,1,0)</f>
        <v>0</v>
      </c>
      <c r="GB71" cm="1">
        <f t="array" ref="GB71">IF(SUM(IF($J71:$X71=TRANSPOSE('Capacity Backing (Hide)2'!AM$203:AM$217),1,0))&gt;0,1,0)</f>
        <v>0</v>
      </c>
      <c r="GC71" cm="1">
        <f t="array" ref="GC71">IF(SUM(IF($J71:$X71=TRANSPOSE('Capacity Backing (Hide)2'!AN$203:AN$217),1,0))&gt;0,1,0)</f>
        <v>0</v>
      </c>
      <c r="GD71" cm="1">
        <f t="array" ref="GD71">IF(SUM(IF($J71:$X71=TRANSPOSE('Capacity Backing (Hide)2'!AO$203:AO$217),1,0))&gt;0,1,0)</f>
        <v>0</v>
      </c>
      <c r="GE71" cm="1">
        <f t="array" ref="GE71">IF(SUM(IF($J71:$X71=TRANSPOSE('Capacity Backing (Hide)2'!AP$203:AP$217),1,0))&gt;0,1,0)</f>
        <v>0</v>
      </c>
      <c r="GF71" cm="1">
        <f t="array" ref="GF71">IF(SUM(IF($J71:$X71=TRANSPOSE('Capacity Backing (Hide)2'!AQ$203:AQ$217),1,0))&gt;0,1,0)</f>
        <v>0</v>
      </c>
      <c r="GG71" cm="1">
        <f t="array" ref="GG71">IF(SUM(IF($J71:$X71=TRANSPOSE('Capacity Backing (Hide)2'!AR$203:AR$217),1,0))&gt;0,1,0)</f>
        <v>0</v>
      </c>
      <c r="GH71" cm="1">
        <f t="array" ref="GH71">IF(SUM(IF($J71:$X71=TRANSPOSE('Capacity Backing (Hide)2'!AS$203:AS$217),1,0))&gt;0,1,0)</f>
        <v>0</v>
      </c>
      <c r="GI71" cm="1">
        <f t="array" ref="GI71">IF(SUM(IF($J71:$X71=TRANSPOSE('Capacity Backing (Hide)2'!AT$203:AT$217),1,0))&gt;0,1,0)</f>
        <v>0</v>
      </c>
      <c r="GJ71" cm="1">
        <f t="array" ref="GJ71">IF(SUM(IF($J71:$X71=TRANSPOSE('Capacity Backing (Hide)2'!AU$203:AU$217),1,0))&gt;0,1,0)</f>
        <v>0</v>
      </c>
      <c r="GK71" cm="1">
        <f t="array" ref="GK71">IF(SUM(IF($J71:$X71=TRANSPOSE('Capacity Backing (Hide)2'!AV$203:AV$217),1,0))&gt;0,1,0)</f>
        <v>0</v>
      </c>
      <c r="GL71" cm="1">
        <f t="array" ref="GL71">IF(SUM(IF($J71:$X71=TRANSPOSE('Capacity Backing (Hide)2'!AW$203:AW$217),1,0))&gt;0,1,0)</f>
        <v>0</v>
      </c>
      <c r="GM71" cm="1">
        <f t="array" ref="GM71">IF(SUM(IF($J71:$X71=TRANSPOSE('Capacity Backing (Hide)2'!AX$203:AX$217),1,0))&gt;0,1,0)</f>
        <v>0</v>
      </c>
      <c r="GN71" cm="1">
        <f t="array" ref="GN71">IF(SUM(IF($J71:$X71=TRANSPOSE('Capacity Backing (Hide)2'!AY$203:AY$217),1,0))&gt;0,1,0)</f>
        <v>0</v>
      </c>
      <c r="GO71" cm="1">
        <f t="array" ref="GO71">IF(SUM(IF($J71:$X71=TRANSPOSE('Capacity Backing (Hide)2'!AZ$203:AZ$217),1,0))&gt;0,1,0)</f>
        <v>0</v>
      </c>
      <c r="GP71" cm="1">
        <f t="array" ref="GP71">IF(SUM(IF($J71:$X71=TRANSPOSE('Capacity Backing (Hide)2'!BA$203:BA$217),1,0))&gt;0,1,0)</f>
        <v>0</v>
      </c>
      <c r="GQ71" cm="1">
        <f t="array" ref="GQ71">IF(SUM(IF($J71:$X71=TRANSPOSE('Capacity Backing (Hide)2'!BB$203:BB$217),1,0))&gt;0,1,0)</f>
        <v>0</v>
      </c>
      <c r="GR71" cm="1">
        <f t="array" ref="GR71">IF(SUM(IF($J71:$X71=TRANSPOSE('Capacity Backing (Hide)2'!BC$203:BC$217),1,0))&gt;0,1,0)</f>
        <v>0</v>
      </c>
      <c r="GS71" cm="1">
        <f t="array" ref="GS71">IF(SUM(IF($J71:$X71=TRANSPOSE('Capacity Backing (Hide)2'!BD$203:BD$217),1,0))&gt;0,1,0)</f>
        <v>0</v>
      </c>
      <c r="GT71" cm="1">
        <f t="array" ref="GT71">IF(SUM(IF($J71:$X71=TRANSPOSE('Capacity Backing (Hide)2'!BE$203:BE$217),1,0))&gt;0,1,0)</f>
        <v>0</v>
      </c>
      <c r="GU71" cm="1">
        <f t="array" ref="GU71">IF(SUM(IF($J71:$X71=TRANSPOSE('Capacity Backing (Hide)2'!BF$203:BF$217),1,0))&gt;0,1,0)</f>
        <v>0</v>
      </c>
      <c r="GV71" cm="1">
        <f t="array" ref="GV71">IF(SUM(IF($J71:$X71=TRANSPOSE('Capacity Backing (Hide)2'!BG$203:BG$217),1,0))&gt;0,1,0)</f>
        <v>0</v>
      </c>
      <c r="GW71" cm="1">
        <f t="array" ref="GW71">IF(SUM(IF($J71:$X71=TRANSPOSE('Capacity Backing (Hide)2'!BH$203:BH$217),1,0))&gt;0,1,0)</f>
        <v>0</v>
      </c>
      <c r="GX71" cm="1">
        <f t="array" ref="GX71">IF(SUM(IF($J71:$X71=TRANSPOSE('Capacity Backing (Hide)2'!BI$203:BI$217),1,0))&gt;0,1,0)</f>
        <v>0</v>
      </c>
      <c r="GY71" cm="1">
        <f t="array" ref="GY71">IF(SUM(IF($J71:$X71=TRANSPOSE('Capacity Backing (Hide)2'!BJ$203:BJ$217),1,0))&gt;0,1,0)</f>
        <v>0</v>
      </c>
      <c r="GZ71" cm="1">
        <f t="array" ref="GZ71">IF(SUM(IF($J71:$X71=TRANSPOSE('Capacity Backing (Hide)2'!BK$203:BK$217),1,0))&gt;0,1,0)</f>
        <v>0</v>
      </c>
      <c r="HA71" cm="1">
        <f t="array" ref="HA71">IF(SUM(IF($J71:$X71=TRANSPOSE('Capacity Backing (Hide)2'!BL$203:BL$217),1,0))&gt;0,1,0)</f>
        <v>0</v>
      </c>
      <c r="HB71" cm="1">
        <f t="array" ref="HB71">IF(SUM(IF($J71:$X71=TRANSPOSE('Capacity Backing (Hide)2'!BM$203:BM$217),1,0))&gt;0,1,0)</f>
        <v>0</v>
      </c>
      <c r="HC71" cm="1">
        <f t="array" ref="HC71">IF(SUM(IF($J71:$X71=TRANSPOSE('Capacity Backing (Hide)2'!BN$203:BN$217),1,0))&gt;0,1,0)</f>
        <v>0</v>
      </c>
      <c r="HD71" cm="1">
        <f t="array" ref="HD71">IF(SUM(IF($J71:$X71=TRANSPOSE('Capacity Backing (Hide)2'!BO$203:BO$217),1,0))&gt;0,1,0)</f>
        <v>0</v>
      </c>
      <c r="HE71" cm="1">
        <f t="array" ref="HE71">IF(SUM(IF($J71:$X71=TRANSPOSE('Capacity Backing (Hide)2'!BP$203:BP$217),1,0))&gt;0,1,0)</f>
        <v>0</v>
      </c>
      <c r="HF71" cm="1">
        <f t="array" ref="HF71">IF(SUM(IF($J71:$X71=TRANSPOSE('Capacity Backing (Hide)2'!BQ$203:BQ$217),1,0))&gt;0,1,0)</f>
        <v>0</v>
      </c>
      <c r="HG71" cm="1">
        <f t="array" ref="HG71">IF(SUM(IF($J71:$X71=TRANSPOSE('Capacity Backing (Hide)2'!BR$203:BR$217),1,0))&gt;0,1,0)</f>
        <v>0</v>
      </c>
      <c r="HH71" cm="1">
        <f t="array" ref="HH71">IF(SUM(IF($J71:$X71=TRANSPOSE('Capacity Backing (Hide)2'!BS$203:BS$217),1,0))&gt;0,1,0)</f>
        <v>0</v>
      </c>
      <c r="HI71" cm="1">
        <f t="array" ref="HI71">IF(SUM(IF($J71:$X71=TRANSPOSE('Capacity Backing (Hide)2'!BT$203:BT$217),1,0))&gt;0,1,0)</f>
        <v>0</v>
      </c>
      <c r="HJ71" cm="1">
        <f t="array" ref="HJ71">IF(SUM(IF($J71:$X71=TRANSPOSE('Capacity Backing (Hide)2'!BU$203:BU$217),1,0))&gt;0,1,0)</f>
        <v>0</v>
      </c>
      <c r="HK71" cm="1">
        <f t="array" ref="HK71">IF(SUM(IF($J71:$X71=TRANSPOSE('Capacity Backing (Hide)2'!BV$203:BV$217),1,0))&gt;0,1,0)</f>
        <v>0</v>
      </c>
      <c r="HL71" cm="1">
        <f t="array" ref="HL71">IF(SUM(IF($J71:$X71=TRANSPOSE('Capacity Backing (Hide)2'!BW$203:BW$217),1,0))&gt;0,1,0)</f>
        <v>0</v>
      </c>
      <c r="HM71" cm="1">
        <f t="array" ref="HM71">IF(SUM(IF($J71:$X71=TRANSPOSE('Capacity Backing (Hide)2'!BX$203:BX$217),1,0))&gt;0,1,0)</f>
        <v>0</v>
      </c>
      <c r="HN71" cm="1">
        <f t="array" ref="HN71">IF(SUM(IF($J71:$X71=TRANSPOSE('Capacity Backing (Hide)2'!BY$203:BY$217),1,0))&gt;0,1,0)</f>
        <v>0</v>
      </c>
      <c r="HO71" cm="1">
        <f t="array" ref="HO71">IF(SUM(IF($J71:$X71=TRANSPOSE('Capacity Backing (Hide)2'!BZ$203:BZ$217),1,0))&gt;0,1,0)</f>
        <v>0</v>
      </c>
      <c r="HP71" cm="1">
        <f t="array" ref="HP71">IF(SUM(IF($J71:$X71=TRANSPOSE('Capacity Backing (Hide)2'!CA$203:CA$217),1,0))&gt;0,1,0)</f>
        <v>0</v>
      </c>
      <c r="HQ71" cm="1">
        <f t="array" ref="HQ71">IF(SUM(IF($J71:$X71=TRANSPOSE('Capacity Backing (Hide)2'!CB$203:CB$217),1,0))&gt;0,1,0)</f>
        <v>0</v>
      </c>
      <c r="HR71" cm="1">
        <f t="array" ref="HR71">IF(SUM(IF($J71:$X71=TRANSPOSE('Capacity Backing (Hide)2'!CC$203:CC$217),1,0))&gt;0,1,0)</f>
        <v>0</v>
      </c>
      <c r="HS71" cm="1">
        <f t="array" ref="HS71">IF(SUM(IF($J71:$X71=TRANSPOSE('Capacity Backing (Hide)2'!CD$203:CD$217),1,0))&gt;0,1,0)</f>
        <v>0</v>
      </c>
      <c r="HT71" cm="1">
        <f t="array" ref="HT71">IF(SUM(IF($J71:$X71=TRANSPOSE('Capacity Backing (Hide)2'!CE$203:CE$217),1,0))&gt;0,1,0)</f>
        <v>0</v>
      </c>
      <c r="HU71" cm="1">
        <f t="array" ref="HU71">IF(SUM(IF($J71:$X71=TRANSPOSE('Capacity Backing (Hide)2'!CF$203:CF$217),1,0))&gt;0,1,0)</f>
        <v>0</v>
      </c>
      <c r="HV71" cm="1">
        <f t="array" ref="HV71">IF(SUM(IF($J71:$X71=TRANSPOSE('Capacity Backing (Hide)2'!CG$203:CG$217),1,0))&gt;0,1,0)</f>
        <v>0</v>
      </c>
      <c r="HW71" cm="1">
        <f t="array" ref="HW71">IF(SUM(IF($J71:$X71=TRANSPOSE('Capacity Backing (Hide)2'!CH$203:CH$217),1,0))&gt;0,1,0)</f>
        <v>0</v>
      </c>
      <c r="HX71" cm="1">
        <f t="array" ref="HX71">IF(SUM(IF($J71:$X71=TRANSPOSE('Capacity Backing (Hide)2'!CI$203:CI$217),1,0))&gt;0,1,0)</f>
        <v>0</v>
      </c>
      <c r="HY71" cm="1">
        <f t="array" ref="HY71">IF(SUM(IF($J71:$X71=TRANSPOSE('Capacity Backing (Hide)2'!CJ$203:CJ$217),1,0))&gt;0,1,0)</f>
        <v>0</v>
      </c>
      <c r="HZ71" cm="1">
        <f t="array" ref="HZ71">IF(SUM(IF($J71:$X71=TRANSPOSE('Capacity Backing (Hide)2'!CK$203:CK$217),1,0))&gt;0,1,0)</f>
        <v>0</v>
      </c>
      <c r="IA71" cm="1">
        <f t="array" ref="IA71">IF(SUM(IF($J71:$X71=TRANSPOSE('Capacity Backing (Hide)2'!CL$203:CL$217),1,0))&gt;0,1,0)</f>
        <v>0</v>
      </c>
      <c r="IB71" cm="1">
        <f t="array" ref="IB71">IF(SUM(IF($J71:$X71=TRANSPOSE('Capacity Backing (Hide)2'!CM$203:CM$217),1,0))&gt;0,1,0)</f>
        <v>0</v>
      </c>
      <c r="IC71" cm="1">
        <f t="array" ref="IC71">IF(SUM(IF($J71:$X71=TRANSPOSE('Capacity Backing (Hide)2'!CN$203:CN$217),1,0))&gt;0,1,0)</f>
        <v>0</v>
      </c>
      <c r="ID71" cm="1">
        <f t="array" ref="ID71">IF(SUM(IF($J71:$X71=TRANSPOSE('Capacity Backing (Hide)2'!CO$203:CO$217),1,0))&gt;0,1,0)</f>
        <v>0</v>
      </c>
      <c r="IE71" cm="1">
        <f t="array" ref="IE71">IF(SUM(IF($J71:$X71=TRANSPOSE('Capacity Backing (Hide)2'!CP$203:CP$217),1,0))&gt;0,1,0)</f>
        <v>0</v>
      </c>
      <c r="IF71" cm="1">
        <f t="array" ref="IF71">IF(SUM(IF($J71:$X71=TRANSPOSE('Capacity Backing (Hide)2'!CQ$203:CQ$217),1,0))&gt;0,1,0)</f>
        <v>0</v>
      </c>
      <c r="IG71" cm="1">
        <f t="array" ref="IG71">IF(SUM(IF($J71:$X71=TRANSPOSE('Capacity Backing (Hide)2'!CR$203:CR$217),1,0))&gt;0,1,0)</f>
        <v>0</v>
      </c>
      <c r="IH71" cm="1">
        <f t="array" ref="IH71">IF(SUM(IF($J71:$X71=TRANSPOSE('Capacity Backing (Hide)2'!CS$203:CS$217),1,0))&gt;0,1,0)</f>
        <v>0</v>
      </c>
      <c r="II71" cm="1">
        <f t="array" ref="II71">IF(SUM(IF($J71:$X71=TRANSPOSE('Capacity Backing (Hide)2'!CT$203:CT$217),1,0))&gt;0,1,0)</f>
        <v>0</v>
      </c>
      <c r="IJ71" cm="1">
        <f t="array" ref="IJ71">IF(SUM(IF($J71:$X71=TRANSPOSE('Capacity Backing (Hide)2'!CU$203:CU$217),1,0))&gt;0,1,0)</f>
        <v>0</v>
      </c>
      <c r="IK71" cm="1">
        <f t="array" ref="IK71">IF(SUM(IF($J71:$X71=TRANSPOSE('Capacity Backing (Hide)2'!CV$203:CV$217),1,0))&gt;0,1,0)</f>
        <v>0</v>
      </c>
      <c r="IL71" cm="1">
        <f t="array" ref="IL71">IF(SUM(IF($J71:$X71=TRANSPOSE('Capacity Backing (Hide)2'!CW$203:CW$217),1,0))&gt;0,1,0)</f>
        <v>0</v>
      </c>
      <c r="IO71" s="184">
        <v>0</v>
      </c>
      <c r="IP71" s="184">
        <v>0</v>
      </c>
      <c r="IQ71" s="184">
        <v>0</v>
      </c>
      <c r="IR71" s="184">
        <v>0</v>
      </c>
      <c r="IS71" s="184">
        <v>0</v>
      </c>
      <c r="IT71" s="184">
        <v>0</v>
      </c>
      <c r="IU71" s="184">
        <v>0</v>
      </c>
      <c r="IV71" s="184">
        <v>0</v>
      </c>
      <c r="IW71" s="184">
        <v>0</v>
      </c>
      <c r="IX71" s="184">
        <v>0</v>
      </c>
      <c r="IY71" s="184">
        <v>0</v>
      </c>
      <c r="IZ71" s="184">
        <v>0</v>
      </c>
      <c r="JA71" s="184">
        <v>0</v>
      </c>
      <c r="JB71" s="184">
        <v>0</v>
      </c>
      <c r="JC71" s="184">
        <v>0</v>
      </c>
      <c r="JD71" s="184">
        <v>0</v>
      </c>
      <c r="JE71" s="184">
        <v>0</v>
      </c>
      <c r="JF71" s="184">
        <v>0</v>
      </c>
      <c r="JG71" s="184">
        <v>0</v>
      </c>
      <c r="JH71" s="184">
        <v>0</v>
      </c>
      <c r="JI71" s="184">
        <v>0</v>
      </c>
      <c r="JJ71" s="184">
        <v>0</v>
      </c>
      <c r="JK71" s="184">
        <v>0</v>
      </c>
      <c r="JL71" s="184">
        <v>0</v>
      </c>
      <c r="JM71" s="184">
        <v>0</v>
      </c>
      <c r="JN71" s="184">
        <v>0</v>
      </c>
      <c r="JO71" s="184">
        <v>0</v>
      </c>
      <c r="JP71" s="184">
        <v>0</v>
      </c>
      <c r="JQ71" s="184">
        <v>0</v>
      </c>
      <c r="JR71" s="184">
        <v>0</v>
      </c>
      <c r="JS71" s="184">
        <v>0</v>
      </c>
      <c r="JT71" s="184">
        <v>0</v>
      </c>
      <c r="JU71" s="184">
        <v>0</v>
      </c>
      <c r="JV71" s="184">
        <v>0</v>
      </c>
      <c r="JW71" s="184">
        <v>0</v>
      </c>
      <c r="JX71" s="184">
        <v>0</v>
      </c>
      <c r="JY71" s="184">
        <v>0</v>
      </c>
      <c r="JZ71" s="184">
        <v>0</v>
      </c>
      <c r="KA71" s="184">
        <v>0</v>
      </c>
      <c r="KB71" s="184">
        <v>0</v>
      </c>
      <c r="KC71" s="184">
        <v>0</v>
      </c>
      <c r="KD71" s="184">
        <v>0</v>
      </c>
      <c r="KE71" s="184">
        <v>0</v>
      </c>
      <c r="KF71" s="184">
        <v>0</v>
      </c>
      <c r="KG71" s="184">
        <v>0</v>
      </c>
      <c r="KH71" s="184">
        <v>0</v>
      </c>
      <c r="KI71" s="184">
        <v>0</v>
      </c>
      <c r="KJ71" s="184">
        <v>0</v>
      </c>
      <c r="KK71" s="184">
        <v>0</v>
      </c>
      <c r="KL71" s="184">
        <v>0</v>
      </c>
      <c r="KM71" s="184">
        <v>0</v>
      </c>
      <c r="KN71" s="184">
        <v>0</v>
      </c>
      <c r="KO71" s="184">
        <v>0</v>
      </c>
      <c r="KP71" s="184">
        <v>0</v>
      </c>
      <c r="KQ71" s="184">
        <v>0</v>
      </c>
      <c r="KR71" s="184">
        <v>0</v>
      </c>
      <c r="KS71" s="184">
        <v>0</v>
      </c>
      <c r="KT71" s="184">
        <v>0</v>
      </c>
      <c r="KU71" s="184">
        <v>0</v>
      </c>
      <c r="KV71" s="184">
        <v>0</v>
      </c>
      <c r="KW71" s="184">
        <v>0</v>
      </c>
      <c r="KX71" s="184">
        <v>0</v>
      </c>
      <c r="KY71" s="184">
        <v>0</v>
      </c>
      <c r="KZ71" s="184">
        <v>0</v>
      </c>
      <c r="LA71" s="184">
        <v>0</v>
      </c>
      <c r="LB71" s="184">
        <v>0</v>
      </c>
      <c r="LC71" s="184">
        <v>0</v>
      </c>
      <c r="LD71" s="184">
        <v>0</v>
      </c>
      <c r="LE71" s="184">
        <v>0</v>
      </c>
      <c r="LF71" s="184">
        <v>0</v>
      </c>
      <c r="LG71" s="184">
        <v>0</v>
      </c>
      <c r="LH71" s="184">
        <v>0</v>
      </c>
      <c r="LI71" s="184">
        <v>0</v>
      </c>
      <c r="LJ71" s="184">
        <v>0</v>
      </c>
      <c r="LK71" s="184">
        <v>0</v>
      </c>
      <c r="LL71" s="184">
        <v>0</v>
      </c>
      <c r="LM71" s="184">
        <v>0</v>
      </c>
      <c r="LN71" s="184">
        <v>0</v>
      </c>
      <c r="LO71" s="184">
        <v>0</v>
      </c>
      <c r="LP71" s="184">
        <v>0</v>
      </c>
      <c r="LQ71" s="184">
        <v>0</v>
      </c>
      <c r="LR71" s="184">
        <v>0</v>
      </c>
      <c r="LS71" s="184">
        <v>0</v>
      </c>
      <c r="LT71" s="184">
        <v>0</v>
      </c>
      <c r="LU71" s="184">
        <v>0</v>
      </c>
      <c r="LV71" s="184">
        <v>0</v>
      </c>
      <c r="LW71" s="184">
        <v>0</v>
      </c>
      <c r="LX71" s="184">
        <v>0</v>
      </c>
      <c r="LY71" s="184">
        <v>0</v>
      </c>
      <c r="LZ71" s="184">
        <v>0</v>
      </c>
      <c r="MA71" s="184">
        <v>0</v>
      </c>
      <c r="MB71" s="184">
        <v>0</v>
      </c>
      <c r="MC71" s="184">
        <v>0</v>
      </c>
      <c r="MD71" s="184">
        <v>0</v>
      </c>
      <c r="ME71" s="184">
        <v>0</v>
      </c>
      <c r="MF71" s="184">
        <v>0</v>
      </c>
      <c r="MG71" s="184">
        <v>0</v>
      </c>
      <c r="MH71" s="184">
        <v>0</v>
      </c>
      <c r="MI71" s="184">
        <v>0</v>
      </c>
      <c r="MJ71" s="184">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J71" cm="1">
        <f t="array" ref="QJ71">SUM(IF('Capacity Summary'!H$36:H$135="X",1,0)*TRANSPOSE('CR Backing (Hide)'!$IO71:$MJ71)*IF('Clinical resources'!ZQ74="X",1,0))</f>
        <v>0</v>
      </c>
      <c r="QK71" cm="1">
        <f t="array" ref="QK71">SUM(IF('Capacity Summary'!I$36:I$135="X",1,0)*TRANSPOSE('CR Backing (Hide)'!$IO71:$MJ71)*IF('Clinical resources'!ZR74="X",1,0))</f>
        <v>0</v>
      </c>
      <c r="QL71" cm="1">
        <f t="array" ref="QL71">SUM(IF('Capacity Summary'!J$36:J$135="X",1,0)*TRANSPOSE('CR Backing (Hide)'!$IO71:$MJ71)*IF('Clinical resources'!ZS74="X",1,0))</f>
        <v>0</v>
      </c>
      <c r="QM71" cm="1">
        <f t="array" ref="QM71">SUM(IF('Capacity Summary'!K$36:K$135="X",1,0)*TRANSPOSE('CR Backing (Hide)'!$IO71:$MJ71)*IF('Clinical resources'!ZT74="X",1,0))</f>
        <v>0</v>
      </c>
      <c r="QN71" cm="1">
        <f t="array" ref="QN71">SUM(IF('Capacity Summary'!L$36:L$135="X",1,0)*TRANSPOSE('CR Backing (Hide)'!$IO71:$MJ71)*IF('Clinical resources'!ZU74="X",1,0))</f>
        <v>0</v>
      </c>
      <c r="QO71" cm="1">
        <f t="array" ref="QO71">SUM(IF('Capacity Summary'!M$36:M$135="X",1,0)*TRANSPOSE('CR Backing (Hide)'!$IO71:$MJ71)*IF('Clinical resources'!ZV74="X",1,0))</f>
        <v>0</v>
      </c>
      <c r="QP71" cm="1">
        <f t="array" ref="QP71">SUM(IF('Capacity Summary'!N$36:N$135="X",1,0)*TRANSPOSE('CR Backing (Hide)'!$IO71:$MJ71)*IF('Clinical resources'!ZW74="X",1,0))</f>
        <v>0</v>
      </c>
      <c r="QQ71" cm="1">
        <f t="array" ref="QQ71">SUM(IF('Capacity Summary'!O$36:O$135="X",1,0)*TRANSPOSE('CR Backing (Hide)'!$IO71:$MJ71)*IF('Clinical resources'!ZX74="X",1,0))</f>
        <v>0</v>
      </c>
      <c r="QR71" cm="1">
        <f t="array" ref="QR71">SUM(IF('Capacity Summary'!P$36:P$135="X",1,0)*TRANSPOSE('CR Backing (Hide)'!$IO71:$MJ71)*IF('Clinical resources'!ZY74="X",1,0))</f>
        <v>0</v>
      </c>
      <c r="QS71" cm="1">
        <f t="array" ref="QS71">SUM(IF('Capacity Summary'!Q$36:Q$135="X",1,0)*TRANSPOSE('CR Backing (Hide)'!$IO71:$MJ71)*IF('Clinical resources'!ZZ74="X",1,0))</f>
        <v>0</v>
      </c>
      <c r="QT71" cm="1">
        <f t="array" ref="QT71">SUM(IF('Capacity Summary'!R$36:R$135="X",1,0)*TRANSPOSE('CR Backing (Hide)'!$IO71:$MJ71)*IF('Clinical resources'!AAA74="X",1,0))</f>
        <v>0</v>
      </c>
      <c r="QU71" cm="1">
        <f t="array" ref="QU71">SUM(IF('Capacity Summary'!S$36:S$135="X",1,0)*TRANSPOSE('CR Backing (Hide)'!$IO71:$MJ71)*IF('Clinical resources'!AAB74="X",1,0))</f>
        <v>0</v>
      </c>
      <c r="QV71" cm="1">
        <f t="array" ref="QV71">SUM(IF('Capacity Summary'!T$36:T$135="X",1,0)*TRANSPOSE('CR Backing (Hide)'!$IO71:$MJ71)*IF('Clinical resources'!AAC74="X",1,0))</f>
        <v>0</v>
      </c>
      <c r="QW71" cm="1">
        <f t="array" ref="QW71">SUM(IF('Capacity Summary'!U$36:U$135="X",1,0)*TRANSPOSE('CR Backing (Hide)'!$IO71:$MJ71)*IF('Clinical resources'!AAD74="X",1,0))</f>
        <v>0</v>
      </c>
      <c r="QX71" cm="1">
        <f t="array" ref="QX71">SUM(IF('Capacity Summary'!V$36:V$135="X",1,0)*TRANSPOSE('CR Backing (Hide)'!$IO71:$MJ71)*IF('Clinical resources'!AAE74="X",1,0))</f>
        <v>0</v>
      </c>
      <c r="QY71" cm="1">
        <f t="array" ref="QY71">SUM(IF('Capacity Summary'!W$36:W$135="X",1,0)*TRANSPOSE('CR Backing (Hide)'!$IO71:$MJ71)*IF('Clinical resources'!AAF74="X",1,0))</f>
        <v>0</v>
      </c>
      <c r="QZ71" cm="1">
        <f t="array" ref="QZ71">SUM(IF('Capacity Summary'!X$36:X$135="X",1,0)*TRANSPOSE('CR Backing (Hide)'!$IO71:$MJ71)*IF('Clinical resources'!AAG74="X",1,0))</f>
        <v>0</v>
      </c>
      <c r="RA71" cm="1">
        <f t="array" ref="RA71">SUM(IF('Capacity Summary'!Y$36:Y$135="X",1,0)*TRANSPOSE('CR Backing (Hide)'!$IO71:$MJ71)*IF('Clinical resources'!AAH74="X",1,0))</f>
        <v>0</v>
      </c>
      <c r="RB71" cm="1">
        <f t="array" ref="RB71">SUM(IF('Capacity Summary'!Z$36:Z$135="X",1,0)*TRANSPOSE('CR Backing (Hide)'!$IO71:$MJ71)*IF('Clinical resources'!AAI74="X",1,0))</f>
        <v>0</v>
      </c>
      <c r="RC71" cm="1">
        <f t="array" ref="RC71">SUM(IF('Capacity Summary'!AA$36:AA$135="X",1,0)*TRANSPOSE('CR Backing (Hide)'!$IO71:$MJ71)*IF('Clinical resources'!AAJ74="X",1,0))</f>
        <v>0</v>
      </c>
      <c r="RD71" cm="1">
        <f t="array" ref="RD71">SUM(IF('Capacity Summary'!AB$36:AB$135="X",1,0)*TRANSPOSE('CR Backing (Hide)'!$IO71:$MJ71)*IF('Clinical resources'!AAK74="X",1,0))</f>
        <v>0</v>
      </c>
      <c r="RE71" cm="1">
        <f t="array" ref="RE71">SUM(IF('Capacity Summary'!AC$36:AC$135="X",1,0)*TRANSPOSE('CR Backing (Hide)'!$IO71:$MJ71)*IF('Clinical resources'!AAL74="X",1,0))</f>
        <v>0</v>
      </c>
      <c r="RF71" cm="1">
        <f t="array" ref="RF71">SUM(IF('Capacity Summary'!AD$36:AD$135="X",1,0)*TRANSPOSE('CR Backing (Hide)'!$IO71:$MJ71)*IF('Clinical resources'!AAM74="X",1,0))</f>
        <v>0</v>
      </c>
      <c r="RG71" cm="1">
        <f t="array" ref="RG71">SUM(IF('Capacity Summary'!AE$36:AE$135="X",1,0)*TRANSPOSE('CR Backing (Hide)'!$IO71:$MJ71)*IF('Clinical resources'!AAN74="X",1,0))</f>
        <v>0</v>
      </c>
      <c r="RH71" cm="1">
        <f t="array" ref="RH71">SUM(IF('Capacity Summary'!AF$36:AF$135="X",1,0)*TRANSPOSE('CR Backing (Hide)'!$IO71:$MJ71)*IF('Clinical resources'!AAO74="X",1,0))</f>
        <v>0</v>
      </c>
      <c r="RI71" cm="1">
        <f t="array" ref="RI71">SUM(IF('Capacity Summary'!AG$36:AG$135="X",1,0)*TRANSPOSE('CR Backing (Hide)'!$IO71:$MJ71)*IF('Clinical resources'!AAP74="X",1,0))</f>
        <v>0</v>
      </c>
      <c r="RJ71" cm="1">
        <f t="array" ref="RJ71">SUM(IF('Capacity Summary'!AH$36:AH$135="X",1,0)*TRANSPOSE('CR Backing (Hide)'!$IO71:$MJ71)*IF('Clinical resources'!AAQ74="X",1,0))</f>
        <v>0</v>
      </c>
      <c r="RK71" cm="1">
        <f t="array" ref="RK71">SUM(IF('Capacity Summary'!AI$36:AI$135="X",1,0)*TRANSPOSE('CR Backing (Hide)'!$IO71:$MJ71)*IF('Clinical resources'!AAR74="X",1,0))</f>
        <v>0</v>
      </c>
      <c r="RL71" cm="1">
        <f t="array" ref="RL71">SUM(IF('Capacity Summary'!AJ$36:AJ$135="X",1,0)*TRANSPOSE('CR Backing (Hide)'!$IO71:$MJ71)*IF('Clinical resources'!AAS74="X",1,0))</f>
        <v>0</v>
      </c>
      <c r="RM71" cm="1">
        <f t="array" ref="RM71">SUM(IF('Capacity Summary'!AK$36:AK$135="X",1,0)*TRANSPOSE('CR Backing (Hide)'!$IO71:$MJ71)*IF('Clinical resources'!AAT74="X",1,0))</f>
        <v>0</v>
      </c>
      <c r="RN71" cm="1">
        <f t="array" ref="RN71">SUM(IF('Capacity Summary'!AL$36:AL$135="X",1,0)*TRANSPOSE('CR Backing (Hide)'!$IO71:$MJ71)*IF('Clinical resources'!AAU74="X",1,0))</f>
        <v>0</v>
      </c>
      <c r="RO71" cm="1">
        <f t="array" ref="RO71">SUM(IF('Capacity Summary'!AM$36:AM$135="X",1,0)*TRANSPOSE('CR Backing (Hide)'!$IO71:$MJ71)*IF('Clinical resources'!AAV74="X",1,0))</f>
        <v>0</v>
      </c>
      <c r="RP71" cm="1">
        <f t="array" ref="RP71">SUM(IF('Capacity Summary'!AN$36:AN$135="X",1,0)*TRANSPOSE('CR Backing (Hide)'!$IO71:$MJ71)*IF('Clinical resources'!AAW74="X",1,0))</f>
        <v>0</v>
      </c>
      <c r="RQ71" cm="1">
        <f t="array" ref="RQ71">SUM(IF('Capacity Summary'!AO$36:AO$135="X",1,0)*TRANSPOSE('CR Backing (Hide)'!$IO71:$MJ71)*IF('Clinical resources'!AAX74="X",1,0))</f>
        <v>0</v>
      </c>
      <c r="RR71" cm="1">
        <f t="array" ref="RR71">SUM(IF('Capacity Summary'!AP$36:AP$135="X",1,0)*TRANSPOSE('CR Backing (Hide)'!$IO71:$MJ71)*IF('Clinical resources'!AAY74="X",1,0))</f>
        <v>0</v>
      </c>
      <c r="RS71" cm="1">
        <f t="array" ref="RS71">SUM(IF('Capacity Summary'!AQ$36:AQ$135="X",1,0)*TRANSPOSE('CR Backing (Hide)'!$IO71:$MJ71)*IF('Clinical resources'!AAZ74="X",1,0))</f>
        <v>0</v>
      </c>
      <c r="RT71" cm="1">
        <f t="array" ref="RT71">SUM(IF('Capacity Summary'!AR$36:AR$135="X",1,0)*TRANSPOSE('CR Backing (Hide)'!$IO71:$MJ71)*IF('Clinical resources'!ABA74="X",1,0))</f>
        <v>0</v>
      </c>
      <c r="RU71" cm="1">
        <f t="array" ref="RU71">SUM(IF('Capacity Summary'!AS$36:AS$135="X",1,0)*TRANSPOSE('CR Backing (Hide)'!$IO71:$MJ71)*IF('Clinical resources'!ABB74="X",1,0))</f>
        <v>0</v>
      </c>
      <c r="RV71" cm="1">
        <f t="array" ref="RV71">SUM(IF('Capacity Summary'!AT$36:AT$135="X",1,0)*TRANSPOSE('CR Backing (Hide)'!$IO71:$MJ71)*IF('Clinical resources'!ABC74="X",1,0))</f>
        <v>0</v>
      </c>
      <c r="RW71" cm="1">
        <f t="array" ref="RW71">SUM(IF('Capacity Summary'!AU$36:AU$135="X",1,0)*TRANSPOSE('CR Backing (Hide)'!$IO71:$MJ71)*IF('Clinical resources'!ABD74="X",1,0))</f>
        <v>0</v>
      </c>
      <c r="RX71" cm="1">
        <f t="array" ref="RX71">SUM(IF('Capacity Summary'!AV$36:AV$135="X",1,0)*TRANSPOSE('CR Backing (Hide)'!$IO71:$MJ71)*IF('Clinical resources'!ABE74="X",1,0))</f>
        <v>0</v>
      </c>
      <c r="RY71" cm="1">
        <f t="array" ref="RY71">SUM(IF('Capacity Summary'!AW$36:AW$135="X",1,0)*TRANSPOSE('CR Backing (Hide)'!$IO71:$MJ71)*IF('Clinical resources'!ABF74="X",1,0))</f>
        <v>0</v>
      </c>
      <c r="RZ71" cm="1">
        <f t="array" ref="RZ71">SUM(IF('Capacity Summary'!AX$36:AX$135="X",1,0)*TRANSPOSE('CR Backing (Hide)'!$IO71:$MJ71)*IF('Clinical resources'!ABG74="X",1,0))</f>
        <v>0</v>
      </c>
      <c r="SA71" cm="1">
        <f t="array" ref="SA71">SUM(IF('Capacity Summary'!AY$36:AY$135="X",1,0)*TRANSPOSE('CR Backing (Hide)'!$IO71:$MJ71)*IF('Clinical resources'!ABH74="X",1,0))</f>
        <v>0</v>
      </c>
      <c r="SB71" cm="1">
        <f t="array" ref="SB71">SUM(IF('Capacity Summary'!AZ$36:AZ$135="X",1,0)*TRANSPOSE('CR Backing (Hide)'!$IO71:$MJ71)*IF('Clinical resources'!ABI74="X",1,0))</f>
        <v>0</v>
      </c>
      <c r="SC71" cm="1">
        <f t="array" ref="SC71">SUM(IF('Capacity Summary'!BA$36:BA$135="X",1,0)*TRANSPOSE('CR Backing (Hide)'!$IO71:$MJ71)*IF('Clinical resources'!ABJ74="X",1,0))</f>
        <v>0</v>
      </c>
      <c r="SD71" cm="1">
        <f t="array" ref="SD71">SUM(IF('Capacity Summary'!BB$36:BB$135="X",1,0)*TRANSPOSE('CR Backing (Hide)'!$IO71:$MJ71)*IF('Clinical resources'!ABK74="X",1,0))</f>
        <v>0</v>
      </c>
      <c r="SE71" cm="1">
        <f t="array" ref="SE71">SUM(IF('Capacity Summary'!BC$36:BC$135="X",1,0)*TRANSPOSE('CR Backing (Hide)'!$IO71:$MJ71)*IF('Clinical resources'!ABL74="X",1,0))</f>
        <v>0</v>
      </c>
      <c r="SF71" cm="1">
        <f t="array" ref="SF71">SUM(IF('Capacity Summary'!BD$36:BD$135="X",1,0)*TRANSPOSE('CR Backing (Hide)'!$IO71:$MJ71)*IF('Clinical resources'!ABM74="X",1,0))</f>
        <v>0</v>
      </c>
      <c r="SG71" cm="1">
        <f t="array" ref="SG71">SUM(IF('Capacity Summary'!BE$36:BE$135="X",1,0)*TRANSPOSE('CR Backing (Hide)'!$IO71:$MJ71)*IF('Clinical resources'!ABN74="X",1,0))</f>
        <v>0</v>
      </c>
      <c r="SH71" cm="1">
        <f t="array" ref="SH71">SUM(IF('Capacity Summary'!BF$36:BF$135="X",1,0)*TRANSPOSE('CR Backing (Hide)'!$IO71:$MJ71)*IF('Clinical resources'!ABO74="X",1,0))</f>
        <v>0</v>
      </c>
      <c r="SI71" cm="1">
        <f t="array" ref="SI71">SUM(IF('Capacity Summary'!BG$36:BG$135="X",1,0)*TRANSPOSE('CR Backing (Hide)'!$IO71:$MJ71)*IF('Clinical resources'!ABP74="X",1,0))</f>
        <v>0</v>
      </c>
      <c r="SK71" cm="1">
        <f t="array" ref="SK71">SUM(IF('Capacity Summary'!H$139:H$238="X",1,0)*TRANSPOSE('CR Backing (Hide)'!$MM71:$QH71))</f>
        <v>0</v>
      </c>
      <c r="SL71" cm="1">
        <f t="array" ref="SL71">SUM(IF('Capacity Summary'!I$139:I$238="X",1,0)*TRANSPOSE('CR Backing (Hide)'!$MM71:$QH71))</f>
        <v>0</v>
      </c>
      <c r="SM71" cm="1">
        <f t="array" ref="SM71">SUM(IF('Capacity Summary'!J$139:J$238="X",1,0)*TRANSPOSE('CR Backing (Hide)'!$MM71:$QH71))</f>
        <v>0</v>
      </c>
      <c r="SN71" cm="1">
        <f t="array" ref="SN71">SUM(IF('Capacity Summary'!K$139:K$238="X",1,0)*TRANSPOSE('CR Backing (Hide)'!$MM71:$QH71))</f>
        <v>0</v>
      </c>
      <c r="SO71" cm="1">
        <f t="array" ref="SO71">SUM(IF('Capacity Summary'!L$139:L$238="X",1,0)*TRANSPOSE('CR Backing (Hide)'!$MM71:$QH71))</f>
        <v>0</v>
      </c>
      <c r="SP71" cm="1">
        <f t="array" ref="SP71">SUM(IF('Capacity Summary'!M$139:M$238="X",1,0)*TRANSPOSE('CR Backing (Hide)'!$MM71:$QH71))</f>
        <v>0</v>
      </c>
      <c r="SQ71" cm="1">
        <f t="array" ref="SQ71">SUM(IF('Capacity Summary'!N$139:N$238="X",1,0)*TRANSPOSE('CR Backing (Hide)'!$MM71:$QH71))</f>
        <v>0</v>
      </c>
      <c r="SR71" cm="1">
        <f t="array" ref="SR71">SUM(IF('Capacity Summary'!O$139:O$238="X",1,0)*TRANSPOSE('CR Backing (Hide)'!$MM71:$QH71))</f>
        <v>0</v>
      </c>
      <c r="SS71" cm="1">
        <f t="array" ref="SS71">SUM(IF('Capacity Summary'!P$139:P$238="X",1,0)*TRANSPOSE('CR Backing (Hide)'!$MM71:$QH71))</f>
        <v>0</v>
      </c>
      <c r="ST71" cm="1">
        <f t="array" ref="ST71">SUM(IF('Capacity Summary'!Q$139:Q$238="X",1,0)*TRANSPOSE('CR Backing (Hide)'!$MM71:$QH71))</f>
        <v>0</v>
      </c>
      <c r="SU71" cm="1">
        <f t="array" ref="SU71">SUM(IF('Capacity Summary'!R$139:R$238="X",1,0)*TRANSPOSE('CR Backing (Hide)'!$MM71:$QH71))</f>
        <v>0</v>
      </c>
      <c r="SV71" cm="1">
        <f t="array" ref="SV71">SUM(IF('Capacity Summary'!S$139:S$238="X",1,0)*TRANSPOSE('CR Backing (Hide)'!$MM71:$QH71))</f>
        <v>0</v>
      </c>
      <c r="SW71" cm="1">
        <f t="array" ref="SW71">SUM(IF('Capacity Summary'!T$139:T$238="X",1,0)*TRANSPOSE('CR Backing (Hide)'!$MM71:$QH71))</f>
        <v>0</v>
      </c>
      <c r="SX71" cm="1">
        <f t="array" ref="SX71">SUM(IF('Capacity Summary'!U$139:U$238="X",1,0)*TRANSPOSE('CR Backing (Hide)'!$MM71:$QH71))</f>
        <v>0</v>
      </c>
      <c r="SY71" cm="1">
        <f t="array" ref="SY71">SUM(IF('Capacity Summary'!V$139:V$238="X",1,0)*TRANSPOSE('CR Backing (Hide)'!$MM71:$QH71))</f>
        <v>0</v>
      </c>
      <c r="SZ71" cm="1">
        <f t="array" ref="SZ71">SUM(IF('Capacity Summary'!W$139:W$238="X",1,0)*TRANSPOSE('CR Backing (Hide)'!$MM71:$QH71))</f>
        <v>0</v>
      </c>
      <c r="TA71" cm="1">
        <f t="array" ref="TA71">SUM(IF('Capacity Summary'!X$139:X$238="X",1,0)*TRANSPOSE('CR Backing (Hide)'!$MM71:$QH71))</f>
        <v>0</v>
      </c>
      <c r="TB71" cm="1">
        <f t="array" ref="TB71">SUM(IF('Capacity Summary'!Y$139:Y$238="X",1,0)*TRANSPOSE('CR Backing (Hide)'!$MM71:$QH71))</f>
        <v>0</v>
      </c>
      <c r="TC71" cm="1">
        <f t="array" ref="TC71">SUM(IF('Capacity Summary'!Z$139:Z$238="X",1,0)*TRANSPOSE('CR Backing (Hide)'!$MM71:$QH71))</f>
        <v>0</v>
      </c>
      <c r="TD71" cm="1">
        <f t="array" ref="TD71">SUM(IF('Capacity Summary'!AA$139:AA$238="X",1,0)*TRANSPOSE('CR Backing (Hide)'!$MM71:$QH71))</f>
        <v>0</v>
      </c>
      <c r="TE71" cm="1">
        <f t="array" ref="TE71">SUM(IF('Capacity Summary'!AB$139:AB$238="X",1,0)*TRANSPOSE('CR Backing (Hide)'!$MM71:$QH71))</f>
        <v>0</v>
      </c>
      <c r="TF71" cm="1">
        <f t="array" ref="TF71">SUM(IF('Capacity Summary'!AC$139:AC$238="X",1,0)*TRANSPOSE('CR Backing (Hide)'!$MM71:$QH71))</f>
        <v>0</v>
      </c>
      <c r="TG71" cm="1">
        <f t="array" ref="TG71">SUM(IF('Capacity Summary'!AD$139:AD$238="X",1,0)*TRANSPOSE('CR Backing (Hide)'!$MM71:$QH71))</f>
        <v>0</v>
      </c>
      <c r="TH71" cm="1">
        <f t="array" ref="TH71">SUM(IF('Capacity Summary'!AE$139:AE$238="X",1,0)*TRANSPOSE('CR Backing (Hide)'!$MM71:$QH71))</f>
        <v>0</v>
      </c>
      <c r="TI71" cm="1">
        <f t="array" ref="TI71">SUM(IF('Capacity Summary'!AF$139:AF$238="X",1,0)*TRANSPOSE('CR Backing (Hide)'!$MM71:$QH71))</f>
        <v>0</v>
      </c>
      <c r="TJ71" cm="1">
        <f t="array" ref="TJ71">SUM(IF('Capacity Summary'!AG$139:AG$238="X",1,0)*TRANSPOSE('CR Backing (Hide)'!$MM71:$QH71))</f>
        <v>0</v>
      </c>
      <c r="TK71" cm="1">
        <f t="array" ref="TK71">SUM(IF('Capacity Summary'!AH$139:AH$238="X",1,0)*TRANSPOSE('CR Backing (Hide)'!$MM71:$QH71))</f>
        <v>0</v>
      </c>
      <c r="TL71" cm="1">
        <f t="array" ref="TL71">SUM(IF('Capacity Summary'!AI$139:AI$238="X",1,0)*TRANSPOSE('CR Backing (Hide)'!$MM71:$QH71))</f>
        <v>0</v>
      </c>
      <c r="TM71" cm="1">
        <f t="array" ref="TM71">SUM(IF('Capacity Summary'!AJ$139:AJ$238="X",1,0)*TRANSPOSE('CR Backing (Hide)'!$MM71:$QH71))</f>
        <v>0</v>
      </c>
      <c r="TN71" cm="1">
        <f t="array" ref="TN71">SUM(IF('Capacity Summary'!AK$139:AK$238="X",1,0)*TRANSPOSE('CR Backing (Hide)'!$MM71:$QH71))</f>
        <v>0</v>
      </c>
      <c r="TO71" cm="1">
        <f t="array" ref="TO71">SUM(IF('Capacity Summary'!AL$139:AL$238="X",1,0)*TRANSPOSE('CR Backing (Hide)'!$MM71:$QH71))</f>
        <v>0</v>
      </c>
      <c r="TP71" cm="1">
        <f t="array" ref="TP71">SUM(IF('Capacity Summary'!AM$139:AM$238="X",1,0)*TRANSPOSE('CR Backing (Hide)'!$MM71:$QH71))</f>
        <v>0</v>
      </c>
      <c r="TQ71" cm="1">
        <f t="array" ref="TQ71">SUM(IF('Capacity Summary'!AN$139:AN$238="X",1,0)*TRANSPOSE('CR Backing (Hide)'!$MM71:$QH71))</f>
        <v>0</v>
      </c>
      <c r="TR71" cm="1">
        <f t="array" ref="TR71">SUM(IF('Capacity Summary'!AO$139:AO$238="X",1,0)*TRANSPOSE('CR Backing (Hide)'!$MM71:$QH71))</f>
        <v>0</v>
      </c>
      <c r="TS71" cm="1">
        <f t="array" ref="TS71">SUM(IF('Capacity Summary'!AP$139:AP$238="X",1,0)*TRANSPOSE('CR Backing (Hide)'!$MM71:$QH71))</f>
        <v>0</v>
      </c>
      <c r="TT71" cm="1">
        <f t="array" ref="TT71">SUM(IF('Capacity Summary'!AQ$139:AQ$238="X",1,0)*TRANSPOSE('CR Backing (Hide)'!$MM71:$QH71))</f>
        <v>0</v>
      </c>
      <c r="TU71" cm="1">
        <f t="array" ref="TU71">SUM(IF('Capacity Summary'!AR$139:AR$238="X",1,0)*TRANSPOSE('CR Backing (Hide)'!$MM71:$QH71))</f>
        <v>0</v>
      </c>
      <c r="TV71" cm="1">
        <f t="array" ref="TV71">SUM(IF('Capacity Summary'!AS$139:AS$238="X",1,0)*TRANSPOSE('CR Backing (Hide)'!$MM71:$QH71))</f>
        <v>0</v>
      </c>
      <c r="TW71" cm="1">
        <f t="array" ref="TW71">SUM(IF('Capacity Summary'!AT$139:AT$238="X",1,0)*TRANSPOSE('CR Backing (Hide)'!$MM71:$QH71))</f>
        <v>0</v>
      </c>
      <c r="TX71" cm="1">
        <f t="array" ref="TX71">SUM(IF('Capacity Summary'!AU$139:AU$238="X",1,0)*TRANSPOSE('CR Backing (Hide)'!$MM71:$QH71))</f>
        <v>0</v>
      </c>
      <c r="TY71" cm="1">
        <f t="array" ref="TY71">SUM(IF('Capacity Summary'!AV$139:AV$238="X",1,0)*TRANSPOSE('CR Backing (Hide)'!$MM71:$QH71))</f>
        <v>0</v>
      </c>
      <c r="TZ71" cm="1">
        <f t="array" ref="TZ71">SUM(IF('Capacity Summary'!AW$139:AW$238="X",1,0)*TRANSPOSE('CR Backing (Hide)'!$MM71:$QH71))</f>
        <v>0</v>
      </c>
      <c r="UA71" cm="1">
        <f t="array" ref="UA71">SUM(IF('Capacity Summary'!AX$139:AX$238="X",1,0)*TRANSPOSE('CR Backing (Hide)'!$MM71:$QH71))</f>
        <v>0</v>
      </c>
      <c r="UB71" cm="1">
        <f t="array" ref="UB71">SUM(IF('Capacity Summary'!AY$139:AY$238="X",1,0)*TRANSPOSE('CR Backing (Hide)'!$MM71:$QH71))</f>
        <v>0</v>
      </c>
      <c r="UC71" cm="1">
        <f t="array" ref="UC71">SUM(IF('Capacity Summary'!AZ$139:AZ$238="X",1,0)*TRANSPOSE('CR Backing (Hide)'!$MM71:$QH71))</f>
        <v>0</v>
      </c>
      <c r="UD71" cm="1">
        <f t="array" ref="UD71">SUM(IF('Capacity Summary'!BA$139:BA$238="X",1,0)*TRANSPOSE('CR Backing (Hide)'!$MM71:$QH71))</f>
        <v>0</v>
      </c>
      <c r="UE71" cm="1">
        <f t="array" ref="UE71">SUM(IF('Capacity Summary'!BB$139:BB$238="X",1,0)*TRANSPOSE('CR Backing (Hide)'!$MM71:$QH71))</f>
        <v>0</v>
      </c>
      <c r="UF71" cm="1">
        <f t="array" ref="UF71">SUM(IF('Capacity Summary'!BC$139:BC$238="X",1,0)*TRANSPOSE('CR Backing (Hide)'!$MM71:$QH71))</f>
        <v>0</v>
      </c>
      <c r="UG71" cm="1">
        <f t="array" ref="UG71">SUM(IF('Capacity Summary'!BD$139:BD$238="X",1,0)*TRANSPOSE('CR Backing (Hide)'!$MM71:$QH71))</f>
        <v>0</v>
      </c>
      <c r="UH71" cm="1">
        <f t="array" ref="UH71">SUM(IF('Capacity Summary'!BE$139:BE$238="X",1,0)*TRANSPOSE('CR Backing (Hide)'!$MM71:$QH71))</f>
        <v>0</v>
      </c>
      <c r="UI71" cm="1">
        <f t="array" ref="UI71">SUM(IF('Capacity Summary'!BF$139:BF$238="X",1,0)*TRANSPOSE('CR Backing (Hide)'!$MM71:$QH71))</f>
        <v>0</v>
      </c>
      <c r="UJ71" cm="1">
        <f t="array" ref="UJ71">SUM(IF('Capacity Summary'!BG$139:BG$238="X",1,0)*TRANSPOSE('CR Backing (Hide)'!$MM71:$QH71))</f>
        <v>0</v>
      </c>
      <c r="UL71">
        <f t="shared" si="6"/>
        <v>0</v>
      </c>
      <c r="UM71">
        <f t="shared" si="7"/>
        <v>0</v>
      </c>
      <c r="UN71">
        <f>COUNTIF('Clinical resources'!$ZQ$7:$ABP$7,"X")</f>
        <v>0</v>
      </c>
      <c r="UP71">
        <f t="shared" si="8"/>
        <v>0</v>
      </c>
      <c r="UQ71">
        <f t="shared" si="9"/>
        <v>0</v>
      </c>
      <c r="UR71">
        <f t="shared" si="10"/>
        <v>0</v>
      </c>
      <c r="UW71">
        <f t="array" ref="UW71:YR71">$AS71:$EN71*IF('Clinical resources'!$CK74:$GH74="X",1,0)</f>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V71">
        <f t="array" ref="YV71:ACQ71">$EQ71:$IL71*IF('Clinical resources'!$OA74:$RV74="X",1,0)</f>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row>
    <row r="72" spans="2:771" x14ac:dyDescent="0.25">
      <c r="B72">
        <f>IF(A72='Clinical resources'!B75,0,1)</f>
        <v>0</v>
      </c>
      <c r="C72">
        <f>'Clinical resources'!D75</f>
        <v>0</v>
      </c>
      <c r="H72" t="str">
        <f>ROW(H69)&amp;". "&amp;'Clinical resources'!B75</f>
        <v xml:space="preserve">69. </v>
      </c>
      <c r="J72" t="str" cm="1">
        <f t="array" ref="J72">IF(SUM(IF('Clinical resources'!L75:P75="X",1,0)*'Clinical resources'!L$4:P$4)&gt;0,"X","")</f>
        <v/>
      </c>
      <c r="K72" t="str" cm="1">
        <f t="array" ref="K72">IF(SUM(IF('Clinical resources'!Q75:U75="X",1,0)*'Clinical resources'!Q$4:U$4)&gt;0,"X","")</f>
        <v/>
      </c>
      <c r="L72" t="str" cm="1">
        <f t="array" ref="L72">IF(SUM(IF('Clinical resources'!V75:Z75="X",1,0)*'Clinical resources'!V$4:Z$4)&gt;0,"X","")</f>
        <v/>
      </c>
      <c r="M72" t="str" cm="1">
        <f t="array" ref="M72">IF(SUM(IF('Clinical resources'!AA75:AE75="X",1,0)*'Clinical resources'!AA$4:AE$4)&gt;0,"X","")</f>
        <v/>
      </c>
      <c r="N72" t="str" cm="1">
        <f t="array" ref="N72">IF(SUM(IF('Clinical resources'!AF75:AJ75="X",1,0)*'Clinical resources'!AF$4:AJ$4)&gt;0,"X","")</f>
        <v/>
      </c>
      <c r="O72" t="str" cm="1">
        <f t="array" ref="O72">IF(SUM(IF('Clinical resources'!AK75:AO75="X",1,0)*'Clinical resources'!AK$4:AO$4)&gt;0,"X","")</f>
        <v/>
      </c>
      <c r="P72" t="str" cm="1">
        <f t="array" ref="P72">IF(SUM(IF('Clinical resources'!AP75:AT75="X",1,0)*'Clinical resources'!AP$4:AT$4)&gt;0,"X","")</f>
        <v/>
      </c>
      <c r="Q72" t="str" cm="1">
        <f t="array" ref="Q72">IF(SUM(IF('Clinical resources'!AU75:AY75="X",1,0)*'Clinical resources'!AU$4:AY$4)&gt;0,"X","")</f>
        <v/>
      </c>
      <c r="R72" t="str" cm="1">
        <f t="array" ref="R72">IF(SUM(IF('Clinical resources'!AZ75:BD75="X",1,0)*'Clinical resources'!AZ$4:BD$4)&gt;0,"X","")</f>
        <v/>
      </c>
      <c r="S72" t="str" cm="1">
        <f t="array" ref="S72">IF(SUM(IF('Clinical resources'!BE75:BI75="X",1,0)*'Clinical resources'!BE$4:BI$4)&gt;0,"X","")</f>
        <v/>
      </c>
      <c r="T72" t="str" cm="1">
        <f t="array" ref="T72">IF(SUM(IF('Clinical resources'!BJ75:BN75="X",1,0)*'Clinical resources'!BJ$4:BN$4)&gt;0,"X","")</f>
        <v/>
      </c>
      <c r="U72" t="str" cm="1">
        <f t="array" ref="U72">IF(SUM(IF('Clinical resources'!BO75:BS75="X",1,0)*'Clinical resources'!BO$4:BS$4)&gt;0,"X","")</f>
        <v/>
      </c>
      <c r="V72" t="str" cm="1">
        <f t="array" ref="V72">IF(SUM(IF('Clinical resources'!BT75:BX75="X",1,0)*'Clinical resources'!BT$4:BX$4)&gt;0,"X","")</f>
        <v/>
      </c>
      <c r="W72" t="str" cm="1">
        <f t="array" ref="W72">IF(SUM(IF('Clinical resources'!BY75:CC75="X",1,0)*'Clinical resources'!BY$4:CC$4)&gt;0,"X","")</f>
        <v/>
      </c>
      <c r="X72" t="str" cm="1">
        <f t="array" ref="X72">IF(SUM(IF('Clinical resources'!CD75:CH75="X",1,0)*'Clinical resources'!CD$4:CH$4)&gt;0,"X","")</f>
        <v/>
      </c>
      <c r="AA72">
        <f t="array" ref="AA72">SUM('Clinical resources'!$L$4:$P$4*IF('Clinical resources'!$L75:$P75="X",1,0))</f>
        <v>0</v>
      </c>
      <c r="AB72">
        <f t="array" ref="AB72">SUM('Clinical resources'!$Q$4:$U$4*IF('Clinical resources'!$Q75:$U75="X",1,0))</f>
        <v>0</v>
      </c>
      <c r="AC72">
        <f t="array" ref="AC72">SUM('Clinical resources'!$V$4:$Z$4*IF('Clinical resources'!$V75:$Z75="X",1,0))</f>
        <v>0</v>
      </c>
      <c r="AD72">
        <f t="array" ref="AD72">SUM('Clinical resources'!$AA$4:$AE$4*IF('Clinical resources'!$AA75:$AE75="X",1,0))</f>
        <v>0</v>
      </c>
      <c r="AE72">
        <f t="array" ref="AE72">SUM('Clinical resources'!$AF$4:$AJ$4*IF('Clinical resources'!$AF75:$AJ75="X",1,0))</f>
        <v>0</v>
      </c>
      <c r="AF72">
        <f t="array" ref="AF72">SUM('Clinical resources'!$AK$4:$AO$4*IF('Clinical resources'!$AK75:$AO75="X",1,0))</f>
        <v>0</v>
      </c>
      <c r="AG72">
        <f t="array" ref="AG72">SUM('Clinical resources'!$AP$4:$AT$4*IF('Clinical resources'!$AP75:$AT75="X",1,0))</f>
        <v>0</v>
      </c>
      <c r="AH72">
        <f t="array" ref="AH72">SUM('Clinical resources'!$AU$4:$AY$4*IF('Clinical resources'!$AU75:$AY75="X",1,0))</f>
        <v>0</v>
      </c>
      <c r="AI72">
        <f t="array" ref="AI72">SUM('Clinical resources'!$AZ$4:$BD$4*IF('Clinical resources'!$AZ75:$BD75="X",1,0))</f>
        <v>0</v>
      </c>
      <c r="AJ72">
        <f t="array" ref="AJ72">SUM('Clinical resources'!$BE$4:$BI$4*IF('Clinical resources'!$BE75:$BI75="X",1,0))</f>
        <v>0</v>
      </c>
      <c r="AK72">
        <f t="array" ref="AK72">SUM('Clinical resources'!$BJ$4:$BN$4*IF('Clinical resources'!$BJ75:$BN75="X",1,0))</f>
        <v>0</v>
      </c>
      <c r="AL72">
        <f t="array" ref="AL72">SUM('Clinical resources'!$BO$4:$BS$4*IF('Clinical resources'!$BO75:$BS75="X",1,0))</f>
        <v>0</v>
      </c>
      <c r="AM72">
        <f t="array" ref="AM72">SUM('Clinical resources'!$BT$4:$BX$4*IF('Clinical resources'!$BT75:$BX75="X",1,0))</f>
        <v>0</v>
      </c>
      <c r="AN72">
        <f t="array" ref="AN72">SUM('Clinical resources'!$BY$4:$CC$4*IF('Clinical resources'!$BY75:$CC75="X",1,0))</f>
        <v>0</v>
      </c>
      <c r="AO72">
        <f t="array" ref="AO72">SUM('Clinical resources'!$CD$4:$CH$4*IF('Clinical resources'!$CD75:$CH75="X",1,0))</f>
        <v>0</v>
      </c>
      <c r="AS72" cm="1">
        <f t="array" ref="AS72">IF(SUM(IF($J72:$X72=TRANSPOSE('Capacity Backing (Hide)2'!B$67:B$81),1,0))&gt;0,1,0)</f>
        <v>0</v>
      </c>
      <c r="AT72" cm="1">
        <f t="array" ref="AT72">IF(SUM(IF($J72:$X72=TRANSPOSE('Capacity Backing (Hide)2'!C$67:C$81),1,0))&gt;0,1,0)</f>
        <v>0</v>
      </c>
      <c r="AU72" cm="1">
        <f t="array" ref="AU72">IF(SUM(IF($J72:$X72=TRANSPOSE('Capacity Backing (Hide)2'!D$67:D$81),1,0))&gt;0,1,0)</f>
        <v>0</v>
      </c>
      <c r="AV72" cm="1">
        <f t="array" ref="AV72">IF(SUM(IF($J72:$X72=TRANSPOSE('Capacity Backing (Hide)2'!E$67:E$81),1,0))&gt;0,1,0)</f>
        <v>0</v>
      </c>
      <c r="AW72" cm="1">
        <f t="array" ref="AW72">IF(SUM(IF($J72:$X72=TRANSPOSE('Capacity Backing (Hide)2'!F$67:F$81),1,0))&gt;0,1,0)</f>
        <v>0</v>
      </c>
      <c r="AX72" cm="1">
        <f t="array" ref="AX72">IF(SUM(IF($J72:$X72=TRANSPOSE('Capacity Backing (Hide)2'!G$67:G$81),1,0))&gt;0,1,0)</f>
        <v>0</v>
      </c>
      <c r="AY72" cm="1">
        <f t="array" ref="AY72">IF(SUM(IF($J72:$X72=TRANSPOSE('Capacity Backing (Hide)2'!H$67:H$81),1,0))&gt;0,1,0)</f>
        <v>0</v>
      </c>
      <c r="AZ72" cm="1">
        <f t="array" ref="AZ72">IF(SUM(IF($J72:$X72=TRANSPOSE('Capacity Backing (Hide)2'!I$67:I$81),1,0))&gt;0,1,0)</f>
        <v>0</v>
      </c>
      <c r="BA72" cm="1">
        <f t="array" ref="BA72">IF(SUM(IF($J72:$X72=TRANSPOSE('Capacity Backing (Hide)2'!J$67:J$81),1,0))&gt;0,1,0)</f>
        <v>0</v>
      </c>
      <c r="BB72" cm="1">
        <f t="array" ref="BB72">IF(SUM(IF($J72:$X72=TRANSPOSE('Capacity Backing (Hide)2'!K$67:K$81),1,0))&gt;0,1,0)</f>
        <v>0</v>
      </c>
      <c r="BC72" cm="1">
        <f t="array" ref="BC72">IF(SUM(IF($J72:$X72=TRANSPOSE('Capacity Backing (Hide)2'!L$67:L$81),1,0))&gt;0,1,0)</f>
        <v>0</v>
      </c>
      <c r="BD72" cm="1">
        <f t="array" ref="BD72">IF(SUM(IF($J72:$X72=TRANSPOSE('Capacity Backing (Hide)2'!M$67:M$81),1,0))&gt;0,1,0)</f>
        <v>0</v>
      </c>
      <c r="BE72" cm="1">
        <f t="array" ref="BE72">IF(SUM(IF($J72:$X72=TRANSPOSE('Capacity Backing (Hide)2'!N$67:N$81),1,0))&gt;0,1,0)</f>
        <v>0</v>
      </c>
      <c r="BF72" cm="1">
        <f t="array" ref="BF72">IF(SUM(IF($J72:$X72=TRANSPOSE('Capacity Backing (Hide)2'!O$67:O$81),1,0))&gt;0,1,0)</f>
        <v>0</v>
      </c>
      <c r="BG72" cm="1">
        <f t="array" ref="BG72">IF(SUM(IF($J72:$X72=TRANSPOSE('Capacity Backing (Hide)2'!P$67:P$81),1,0))&gt;0,1,0)</f>
        <v>0</v>
      </c>
      <c r="BH72" cm="1">
        <f t="array" ref="BH72">IF(SUM(IF($J72:$X72=TRANSPOSE('Capacity Backing (Hide)2'!Q$67:Q$81),1,0))&gt;0,1,0)</f>
        <v>0</v>
      </c>
      <c r="BI72" cm="1">
        <f t="array" ref="BI72">IF(SUM(IF($J72:$X72=TRANSPOSE('Capacity Backing (Hide)2'!R$67:R$81),1,0))&gt;0,1,0)</f>
        <v>0</v>
      </c>
      <c r="BJ72" cm="1">
        <f t="array" ref="BJ72">IF(SUM(IF($J72:$X72=TRANSPOSE('Capacity Backing (Hide)2'!S$67:S$81),1,0))&gt;0,1,0)</f>
        <v>0</v>
      </c>
      <c r="BK72" cm="1">
        <f t="array" ref="BK72">IF(SUM(IF($J72:$X72=TRANSPOSE('Capacity Backing (Hide)2'!T$67:T$81),1,0))&gt;0,1,0)</f>
        <v>0</v>
      </c>
      <c r="BL72" cm="1">
        <f t="array" ref="BL72">IF(SUM(IF($J72:$X72=TRANSPOSE('Capacity Backing (Hide)2'!U$67:U$81),1,0))&gt;0,1,0)</f>
        <v>0</v>
      </c>
      <c r="BM72" cm="1">
        <f t="array" ref="BM72">IF(SUM(IF($J72:$X72=TRANSPOSE('Capacity Backing (Hide)2'!V$67:V$81),1,0))&gt;0,1,0)</f>
        <v>0</v>
      </c>
      <c r="BN72" cm="1">
        <f t="array" ref="BN72">IF(SUM(IF($J72:$X72=TRANSPOSE('Capacity Backing (Hide)2'!W$67:W$81),1,0))&gt;0,1,0)</f>
        <v>0</v>
      </c>
      <c r="BO72" cm="1">
        <f t="array" ref="BO72">IF(SUM(IF($J72:$X72=TRANSPOSE('Capacity Backing (Hide)2'!X$67:X$81),1,0))&gt;0,1,0)</f>
        <v>0</v>
      </c>
      <c r="BP72" cm="1">
        <f t="array" ref="BP72">IF(SUM(IF($J72:$X72=TRANSPOSE('Capacity Backing (Hide)2'!Y$67:Y$81),1,0))&gt;0,1,0)</f>
        <v>0</v>
      </c>
      <c r="BQ72" cm="1">
        <f t="array" ref="BQ72">IF(SUM(IF($J72:$X72=TRANSPOSE('Capacity Backing (Hide)2'!Z$67:Z$81),1,0))&gt;0,1,0)</f>
        <v>0</v>
      </c>
      <c r="BR72" cm="1">
        <f t="array" ref="BR72">IF(SUM(IF($J72:$X72=TRANSPOSE('Capacity Backing (Hide)2'!AA$67:AA$81),1,0))&gt;0,1,0)</f>
        <v>0</v>
      </c>
      <c r="BS72" cm="1">
        <f t="array" ref="BS72">IF(SUM(IF($J72:$X72=TRANSPOSE('Capacity Backing (Hide)2'!AB$67:AB$81),1,0))&gt;0,1,0)</f>
        <v>0</v>
      </c>
      <c r="BT72" cm="1">
        <f t="array" ref="BT72">IF(SUM(IF($J72:$X72=TRANSPOSE('Capacity Backing (Hide)2'!AC$67:AC$81),1,0))&gt;0,1,0)</f>
        <v>0</v>
      </c>
      <c r="BU72" cm="1">
        <f t="array" ref="BU72">IF(SUM(IF($J72:$X72=TRANSPOSE('Capacity Backing (Hide)2'!AD$67:AD$81),1,0))&gt;0,1,0)</f>
        <v>0</v>
      </c>
      <c r="BV72" cm="1">
        <f t="array" ref="BV72">IF(SUM(IF($J72:$X72=TRANSPOSE('Capacity Backing (Hide)2'!AE$67:AE$81),1,0))&gt;0,1,0)</f>
        <v>0</v>
      </c>
      <c r="BW72" cm="1">
        <f t="array" ref="BW72">IF(SUM(IF($J72:$X72=TRANSPOSE('Capacity Backing (Hide)2'!AF$67:AF$81),1,0))&gt;0,1,0)</f>
        <v>0</v>
      </c>
      <c r="BX72" cm="1">
        <f t="array" ref="BX72">IF(SUM(IF($J72:$X72=TRANSPOSE('Capacity Backing (Hide)2'!AG$67:AG$81),1,0))&gt;0,1,0)</f>
        <v>0</v>
      </c>
      <c r="BY72" cm="1">
        <f t="array" ref="BY72">IF(SUM(IF($J72:$X72=TRANSPOSE('Capacity Backing (Hide)2'!AH$67:AH$81),1,0))&gt;0,1,0)</f>
        <v>0</v>
      </c>
      <c r="BZ72" cm="1">
        <f t="array" ref="BZ72">IF(SUM(IF($J72:$X72=TRANSPOSE('Capacity Backing (Hide)2'!AI$67:AI$81),1,0))&gt;0,1,0)</f>
        <v>0</v>
      </c>
      <c r="CA72" cm="1">
        <f t="array" ref="CA72">IF(SUM(IF($J72:$X72=TRANSPOSE('Capacity Backing (Hide)2'!AJ$67:AJ$81),1,0))&gt;0,1,0)</f>
        <v>0</v>
      </c>
      <c r="CB72" cm="1">
        <f t="array" ref="CB72">IF(SUM(IF($J72:$X72=TRANSPOSE('Capacity Backing (Hide)2'!AK$67:AK$81),1,0))&gt;0,1,0)</f>
        <v>0</v>
      </c>
      <c r="CC72" cm="1">
        <f t="array" ref="CC72">IF(SUM(IF($J72:$X72=TRANSPOSE('Capacity Backing (Hide)2'!AL$67:AL$81),1,0))&gt;0,1,0)</f>
        <v>0</v>
      </c>
      <c r="CD72" cm="1">
        <f t="array" ref="CD72">IF(SUM(IF($J72:$X72=TRANSPOSE('Capacity Backing (Hide)2'!AM$67:AM$81),1,0))&gt;0,1,0)</f>
        <v>0</v>
      </c>
      <c r="CE72" cm="1">
        <f t="array" ref="CE72">IF(SUM(IF($J72:$X72=TRANSPOSE('Capacity Backing (Hide)2'!AN$67:AN$81),1,0))&gt;0,1,0)</f>
        <v>0</v>
      </c>
      <c r="CF72" cm="1">
        <f t="array" ref="CF72">IF(SUM(IF($J72:$X72=TRANSPOSE('Capacity Backing (Hide)2'!AO$67:AO$81),1,0))&gt;0,1,0)</f>
        <v>0</v>
      </c>
      <c r="CG72" cm="1">
        <f t="array" ref="CG72">IF(SUM(IF($J72:$X72=TRANSPOSE('Capacity Backing (Hide)2'!AP$67:AP$81),1,0))&gt;0,1,0)</f>
        <v>0</v>
      </c>
      <c r="CH72" cm="1">
        <f t="array" ref="CH72">IF(SUM(IF($J72:$X72=TRANSPOSE('Capacity Backing (Hide)2'!AQ$67:AQ$81),1,0))&gt;0,1,0)</f>
        <v>0</v>
      </c>
      <c r="CI72" cm="1">
        <f t="array" ref="CI72">IF(SUM(IF($J72:$X72=TRANSPOSE('Capacity Backing (Hide)2'!AR$67:AR$81),1,0))&gt;0,1,0)</f>
        <v>0</v>
      </c>
      <c r="CJ72" cm="1">
        <f t="array" ref="CJ72">IF(SUM(IF($J72:$X72=TRANSPOSE('Capacity Backing (Hide)2'!AS$67:AS$81),1,0))&gt;0,1,0)</f>
        <v>0</v>
      </c>
      <c r="CK72" cm="1">
        <f t="array" ref="CK72">IF(SUM(IF($J72:$X72=TRANSPOSE('Capacity Backing (Hide)2'!AT$67:AT$81),1,0))&gt;0,1,0)</f>
        <v>0</v>
      </c>
      <c r="CL72" cm="1">
        <f t="array" ref="CL72">IF(SUM(IF($J72:$X72=TRANSPOSE('Capacity Backing (Hide)2'!AU$67:AU$81),1,0))&gt;0,1,0)</f>
        <v>0</v>
      </c>
      <c r="CM72" cm="1">
        <f t="array" ref="CM72">IF(SUM(IF($J72:$X72=TRANSPOSE('Capacity Backing (Hide)2'!AV$67:AV$81),1,0))&gt;0,1,0)</f>
        <v>0</v>
      </c>
      <c r="CN72" cm="1">
        <f t="array" ref="CN72">IF(SUM(IF($J72:$X72=TRANSPOSE('Capacity Backing (Hide)2'!AW$67:AW$81),1,0))&gt;0,1,0)</f>
        <v>0</v>
      </c>
      <c r="CO72" cm="1">
        <f t="array" ref="CO72">IF(SUM(IF($J72:$X72=TRANSPOSE('Capacity Backing (Hide)2'!AX$67:AX$81),1,0))&gt;0,1,0)</f>
        <v>0</v>
      </c>
      <c r="CP72" cm="1">
        <f t="array" ref="CP72">IF(SUM(IF($J72:$X72=TRANSPOSE('Capacity Backing (Hide)2'!AY$67:AY$81),1,0))&gt;0,1,0)</f>
        <v>0</v>
      </c>
      <c r="CQ72" cm="1">
        <f t="array" ref="CQ72">IF(SUM(IF($J72:$X72=TRANSPOSE('Capacity Backing (Hide)2'!AZ$67:AZ$81),1,0))&gt;0,1,0)</f>
        <v>0</v>
      </c>
      <c r="CR72" cm="1">
        <f t="array" ref="CR72">IF(SUM(IF($J72:$X72=TRANSPOSE('Capacity Backing (Hide)2'!BA$67:BA$81),1,0))&gt;0,1,0)</f>
        <v>0</v>
      </c>
      <c r="CS72" cm="1">
        <f t="array" ref="CS72">IF(SUM(IF($J72:$X72=TRANSPOSE('Capacity Backing (Hide)2'!BB$67:BB$81),1,0))&gt;0,1,0)</f>
        <v>0</v>
      </c>
      <c r="CT72" cm="1">
        <f t="array" ref="CT72">IF(SUM(IF($J72:$X72=TRANSPOSE('Capacity Backing (Hide)2'!BC$67:BC$81),1,0))&gt;0,1,0)</f>
        <v>0</v>
      </c>
      <c r="CU72" cm="1">
        <f t="array" ref="CU72">IF(SUM(IF($J72:$X72=TRANSPOSE('Capacity Backing (Hide)2'!BD$67:BD$81),1,0))&gt;0,1,0)</f>
        <v>0</v>
      </c>
      <c r="CV72" cm="1">
        <f t="array" ref="CV72">IF(SUM(IF($J72:$X72=TRANSPOSE('Capacity Backing (Hide)2'!BE$67:BE$81),1,0))&gt;0,1,0)</f>
        <v>0</v>
      </c>
      <c r="CW72" cm="1">
        <f t="array" ref="CW72">IF(SUM(IF($J72:$X72=TRANSPOSE('Capacity Backing (Hide)2'!BF$67:BF$81),1,0))&gt;0,1,0)</f>
        <v>0</v>
      </c>
      <c r="CX72" cm="1">
        <f t="array" ref="CX72">IF(SUM(IF($J72:$X72=TRANSPOSE('Capacity Backing (Hide)2'!BG$67:BG$81),1,0))&gt;0,1,0)</f>
        <v>0</v>
      </c>
      <c r="CY72" cm="1">
        <f t="array" ref="CY72">IF(SUM(IF($J72:$X72=TRANSPOSE('Capacity Backing (Hide)2'!BH$67:BH$81),1,0))&gt;0,1,0)</f>
        <v>0</v>
      </c>
      <c r="CZ72" cm="1">
        <f t="array" ref="CZ72">IF(SUM(IF($J72:$X72=TRANSPOSE('Capacity Backing (Hide)2'!BI$67:BI$81),1,0))&gt;0,1,0)</f>
        <v>0</v>
      </c>
      <c r="DA72" cm="1">
        <f t="array" ref="DA72">IF(SUM(IF($J72:$X72=TRANSPOSE('Capacity Backing (Hide)2'!BJ$67:BJ$81),1,0))&gt;0,1,0)</f>
        <v>0</v>
      </c>
      <c r="DB72" cm="1">
        <f t="array" ref="DB72">IF(SUM(IF($J72:$X72=TRANSPOSE('Capacity Backing (Hide)2'!BK$67:BK$81),1,0))&gt;0,1,0)</f>
        <v>0</v>
      </c>
      <c r="DC72" cm="1">
        <f t="array" ref="DC72">IF(SUM(IF($J72:$X72=TRANSPOSE('Capacity Backing (Hide)2'!BL$67:BL$81),1,0))&gt;0,1,0)</f>
        <v>0</v>
      </c>
      <c r="DD72" cm="1">
        <f t="array" ref="DD72">IF(SUM(IF($J72:$X72=TRANSPOSE('Capacity Backing (Hide)2'!BM$67:BM$81),1,0))&gt;0,1,0)</f>
        <v>0</v>
      </c>
      <c r="DE72" cm="1">
        <f t="array" ref="DE72">IF(SUM(IF($J72:$X72=TRANSPOSE('Capacity Backing (Hide)2'!BN$67:BN$81),1,0))&gt;0,1,0)</f>
        <v>0</v>
      </c>
      <c r="DF72" cm="1">
        <f t="array" ref="DF72">IF(SUM(IF($J72:$X72=TRANSPOSE('Capacity Backing (Hide)2'!BO$67:BO$81),1,0))&gt;0,1,0)</f>
        <v>0</v>
      </c>
      <c r="DG72" cm="1">
        <f t="array" ref="DG72">IF(SUM(IF($J72:$X72=TRANSPOSE('Capacity Backing (Hide)2'!BP$67:BP$81),1,0))&gt;0,1,0)</f>
        <v>0</v>
      </c>
      <c r="DH72" cm="1">
        <f t="array" ref="DH72">IF(SUM(IF($J72:$X72=TRANSPOSE('Capacity Backing (Hide)2'!BQ$67:BQ$81),1,0))&gt;0,1,0)</f>
        <v>0</v>
      </c>
      <c r="DI72" cm="1">
        <f t="array" ref="DI72">IF(SUM(IF($J72:$X72=TRANSPOSE('Capacity Backing (Hide)2'!BR$67:BR$81),1,0))&gt;0,1,0)</f>
        <v>0</v>
      </c>
      <c r="DJ72" cm="1">
        <f t="array" ref="DJ72">IF(SUM(IF($J72:$X72=TRANSPOSE('Capacity Backing (Hide)2'!BS$67:BS$81),1,0))&gt;0,1,0)</f>
        <v>0</v>
      </c>
      <c r="DK72" cm="1">
        <f t="array" ref="DK72">IF(SUM(IF($J72:$X72=TRANSPOSE('Capacity Backing (Hide)2'!BT$67:BT$81),1,0))&gt;0,1,0)</f>
        <v>0</v>
      </c>
      <c r="DL72" cm="1">
        <f t="array" ref="DL72">IF(SUM(IF($J72:$X72=TRANSPOSE('Capacity Backing (Hide)2'!BU$67:BU$81),1,0))&gt;0,1,0)</f>
        <v>0</v>
      </c>
      <c r="DM72" cm="1">
        <f t="array" ref="DM72">IF(SUM(IF($J72:$X72=TRANSPOSE('Capacity Backing (Hide)2'!BV$67:BV$81),1,0))&gt;0,1,0)</f>
        <v>0</v>
      </c>
      <c r="DN72" cm="1">
        <f t="array" ref="DN72">IF(SUM(IF($J72:$X72=TRANSPOSE('Capacity Backing (Hide)2'!BW$67:BW$81),1,0))&gt;0,1,0)</f>
        <v>0</v>
      </c>
      <c r="DO72" cm="1">
        <f t="array" ref="DO72">IF(SUM(IF($J72:$X72=TRANSPOSE('Capacity Backing (Hide)2'!BX$67:BX$81),1,0))&gt;0,1,0)</f>
        <v>0</v>
      </c>
      <c r="DP72" cm="1">
        <f t="array" ref="DP72">IF(SUM(IF($J72:$X72=TRANSPOSE('Capacity Backing (Hide)2'!BY$67:BY$81),1,0))&gt;0,1,0)</f>
        <v>0</v>
      </c>
      <c r="DQ72" cm="1">
        <f t="array" ref="DQ72">IF(SUM(IF($J72:$X72=TRANSPOSE('Capacity Backing (Hide)2'!BZ$67:BZ$81),1,0))&gt;0,1,0)</f>
        <v>0</v>
      </c>
      <c r="DR72" cm="1">
        <f t="array" ref="DR72">IF(SUM(IF($J72:$X72=TRANSPOSE('Capacity Backing (Hide)2'!CA$67:CA$81),1,0))&gt;0,1,0)</f>
        <v>0</v>
      </c>
      <c r="DS72" cm="1">
        <f t="array" ref="DS72">IF(SUM(IF($J72:$X72=TRANSPOSE('Capacity Backing (Hide)2'!CB$67:CB$81),1,0))&gt;0,1,0)</f>
        <v>0</v>
      </c>
      <c r="DT72" cm="1">
        <f t="array" ref="DT72">IF(SUM(IF($J72:$X72=TRANSPOSE('Capacity Backing (Hide)2'!CC$67:CC$81),1,0))&gt;0,1,0)</f>
        <v>0</v>
      </c>
      <c r="DU72" cm="1">
        <f t="array" ref="DU72">IF(SUM(IF($J72:$X72=TRANSPOSE('Capacity Backing (Hide)2'!CD$67:CD$81),1,0))&gt;0,1,0)</f>
        <v>0</v>
      </c>
      <c r="DV72" cm="1">
        <f t="array" ref="DV72">IF(SUM(IF($J72:$X72=TRANSPOSE('Capacity Backing (Hide)2'!CE$67:CE$81),1,0))&gt;0,1,0)</f>
        <v>0</v>
      </c>
      <c r="DW72" cm="1">
        <f t="array" ref="DW72">IF(SUM(IF($J72:$X72=TRANSPOSE('Capacity Backing (Hide)2'!CF$67:CF$81),1,0))&gt;0,1,0)</f>
        <v>0</v>
      </c>
      <c r="DX72" cm="1">
        <f t="array" ref="DX72">IF(SUM(IF($J72:$X72=TRANSPOSE('Capacity Backing (Hide)2'!CG$67:CG$81),1,0))&gt;0,1,0)</f>
        <v>0</v>
      </c>
      <c r="DY72" cm="1">
        <f t="array" ref="DY72">IF(SUM(IF($J72:$X72=TRANSPOSE('Capacity Backing (Hide)2'!CH$67:CH$81),1,0))&gt;0,1,0)</f>
        <v>0</v>
      </c>
      <c r="DZ72" cm="1">
        <f t="array" ref="DZ72">IF(SUM(IF($J72:$X72=TRANSPOSE('Capacity Backing (Hide)2'!CI$67:CI$81),1,0))&gt;0,1,0)</f>
        <v>0</v>
      </c>
      <c r="EA72" cm="1">
        <f t="array" ref="EA72">IF(SUM(IF($J72:$X72=TRANSPOSE('Capacity Backing (Hide)2'!CJ$67:CJ$81),1,0))&gt;0,1,0)</f>
        <v>0</v>
      </c>
      <c r="EB72" cm="1">
        <f t="array" ref="EB72">IF(SUM(IF($J72:$X72=TRANSPOSE('Capacity Backing (Hide)2'!CK$67:CK$81),1,0))&gt;0,1,0)</f>
        <v>0</v>
      </c>
      <c r="EC72" cm="1">
        <f t="array" ref="EC72">IF(SUM(IF($J72:$X72=TRANSPOSE('Capacity Backing (Hide)2'!CL$67:CL$81),1,0))&gt;0,1,0)</f>
        <v>0</v>
      </c>
      <c r="ED72" cm="1">
        <f t="array" ref="ED72">IF(SUM(IF($J72:$X72=TRANSPOSE('Capacity Backing (Hide)2'!CM$67:CM$81),1,0))&gt;0,1,0)</f>
        <v>0</v>
      </c>
      <c r="EE72" cm="1">
        <f t="array" ref="EE72">IF(SUM(IF($J72:$X72=TRANSPOSE('Capacity Backing (Hide)2'!CN$67:CN$81),1,0))&gt;0,1,0)</f>
        <v>0</v>
      </c>
      <c r="EF72" cm="1">
        <f t="array" ref="EF72">IF(SUM(IF($J72:$X72=TRANSPOSE('Capacity Backing (Hide)2'!CO$67:CO$81),1,0))&gt;0,1,0)</f>
        <v>0</v>
      </c>
      <c r="EG72" cm="1">
        <f t="array" ref="EG72">IF(SUM(IF($J72:$X72=TRANSPOSE('Capacity Backing (Hide)2'!CP$67:CP$81),1,0))&gt;0,1,0)</f>
        <v>0</v>
      </c>
      <c r="EH72" cm="1">
        <f t="array" ref="EH72">IF(SUM(IF($J72:$X72=TRANSPOSE('Capacity Backing (Hide)2'!CQ$67:CQ$81),1,0))&gt;0,1,0)</f>
        <v>0</v>
      </c>
      <c r="EI72" cm="1">
        <f t="array" ref="EI72">IF(SUM(IF($J72:$X72=TRANSPOSE('Capacity Backing (Hide)2'!CR$67:CR$81),1,0))&gt;0,1,0)</f>
        <v>0</v>
      </c>
      <c r="EJ72" cm="1">
        <f t="array" ref="EJ72">IF(SUM(IF($J72:$X72=TRANSPOSE('Capacity Backing (Hide)2'!CS$67:CS$81),1,0))&gt;0,1,0)</f>
        <v>0</v>
      </c>
      <c r="EK72" cm="1">
        <f t="array" ref="EK72">IF(SUM(IF($J72:$X72=TRANSPOSE('Capacity Backing (Hide)2'!CT$67:CT$81),1,0))&gt;0,1,0)</f>
        <v>0</v>
      </c>
      <c r="EL72" cm="1">
        <f t="array" ref="EL72">IF(SUM(IF($J72:$X72=TRANSPOSE('Capacity Backing (Hide)2'!CU$67:CU$81),1,0))&gt;0,1,0)</f>
        <v>0</v>
      </c>
      <c r="EM72" cm="1">
        <f t="array" ref="EM72">IF(SUM(IF($J72:$X72=TRANSPOSE('Capacity Backing (Hide)2'!CV$67:CV$81),1,0))&gt;0,1,0)</f>
        <v>0</v>
      </c>
      <c r="EN72" cm="1">
        <f t="array" ref="EN72">IF(SUM(IF($J72:$X72=TRANSPOSE('Capacity Backing (Hide)2'!CW$67:CW$81),1,0))&gt;0,1,0)</f>
        <v>0</v>
      </c>
      <c r="EQ72" cm="1">
        <f t="array" ref="EQ72">IF(SUM(IF($J72:$X72=TRANSPOSE('Capacity Backing (Hide)2'!B$203:B$217),1,0))&gt;0,1,0)</f>
        <v>0</v>
      </c>
      <c r="ER72" cm="1">
        <f t="array" ref="ER72">IF(SUM(IF($J72:$X72=TRANSPOSE('Capacity Backing (Hide)2'!C$203:C$217),1,0))&gt;0,1,0)</f>
        <v>0</v>
      </c>
      <c r="ES72" cm="1">
        <f t="array" ref="ES72">IF(SUM(IF($J72:$X72=TRANSPOSE('Capacity Backing (Hide)2'!D$203:D$217),1,0))&gt;0,1,0)</f>
        <v>0</v>
      </c>
      <c r="ET72" cm="1">
        <f t="array" ref="ET72">IF(SUM(IF($J72:$X72=TRANSPOSE('Capacity Backing (Hide)2'!E$203:E$217),1,0))&gt;0,1,0)</f>
        <v>0</v>
      </c>
      <c r="EU72" cm="1">
        <f t="array" ref="EU72">IF(SUM(IF($J72:$X72=TRANSPOSE('Capacity Backing (Hide)2'!F$203:F$217),1,0))&gt;0,1,0)</f>
        <v>0</v>
      </c>
      <c r="EV72" cm="1">
        <f t="array" ref="EV72">IF(SUM(IF($J72:$X72=TRANSPOSE('Capacity Backing (Hide)2'!G$203:G$217),1,0))&gt;0,1,0)</f>
        <v>0</v>
      </c>
      <c r="EW72" cm="1">
        <f t="array" ref="EW72">IF(SUM(IF($J72:$X72=TRANSPOSE('Capacity Backing (Hide)2'!H$203:H$217),1,0))&gt;0,1,0)</f>
        <v>0</v>
      </c>
      <c r="EX72" cm="1">
        <f t="array" ref="EX72">IF(SUM(IF($J72:$X72=TRANSPOSE('Capacity Backing (Hide)2'!I$203:I$217),1,0))&gt;0,1,0)</f>
        <v>0</v>
      </c>
      <c r="EY72" cm="1">
        <f t="array" ref="EY72">IF(SUM(IF($J72:$X72=TRANSPOSE('Capacity Backing (Hide)2'!J$203:J$217),1,0))&gt;0,1,0)</f>
        <v>0</v>
      </c>
      <c r="EZ72" cm="1">
        <f t="array" ref="EZ72">IF(SUM(IF($J72:$X72=TRANSPOSE('Capacity Backing (Hide)2'!K$203:K$217),1,0))&gt;0,1,0)</f>
        <v>0</v>
      </c>
      <c r="FA72" cm="1">
        <f t="array" ref="FA72">IF(SUM(IF($J72:$X72=TRANSPOSE('Capacity Backing (Hide)2'!L$203:L$217),1,0))&gt;0,1,0)</f>
        <v>0</v>
      </c>
      <c r="FB72" cm="1">
        <f t="array" ref="FB72">IF(SUM(IF($J72:$X72=TRANSPOSE('Capacity Backing (Hide)2'!M$203:M$217),1,0))&gt;0,1,0)</f>
        <v>0</v>
      </c>
      <c r="FC72" cm="1">
        <f t="array" ref="FC72">IF(SUM(IF($J72:$X72=TRANSPOSE('Capacity Backing (Hide)2'!N$203:N$217),1,0))&gt;0,1,0)</f>
        <v>0</v>
      </c>
      <c r="FD72" cm="1">
        <f t="array" ref="FD72">IF(SUM(IF($J72:$X72=TRANSPOSE('Capacity Backing (Hide)2'!O$203:O$217),1,0))&gt;0,1,0)</f>
        <v>0</v>
      </c>
      <c r="FE72" cm="1">
        <f t="array" ref="FE72">IF(SUM(IF($J72:$X72=TRANSPOSE('Capacity Backing (Hide)2'!P$203:P$217),1,0))&gt;0,1,0)</f>
        <v>0</v>
      </c>
      <c r="FF72" cm="1">
        <f t="array" ref="FF72">IF(SUM(IF($J72:$X72=TRANSPOSE('Capacity Backing (Hide)2'!Q$203:Q$217),1,0))&gt;0,1,0)</f>
        <v>0</v>
      </c>
      <c r="FG72" cm="1">
        <f t="array" ref="FG72">IF(SUM(IF($J72:$X72=TRANSPOSE('Capacity Backing (Hide)2'!R$203:R$217),1,0))&gt;0,1,0)</f>
        <v>0</v>
      </c>
      <c r="FH72" cm="1">
        <f t="array" ref="FH72">IF(SUM(IF($J72:$X72=TRANSPOSE('Capacity Backing (Hide)2'!S$203:S$217),1,0))&gt;0,1,0)</f>
        <v>0</v>
      </c>
      <c r="FI72" cm="1">
        <f t="array" ref="FI72">IF(SUM(IF($J72:$X72=TRANSPOSE('Capacity Backing (Hide)2'!T$203:T$217),1,0))&gt;0,1,0)</f>
        <v>0</v>
      </c>
      <c r="FJ72" cm="1">
        <f t="array" ref="FJ72">IF(SUM(IF($J72:$X72=TRANSPOSE('Capacity Backing (Hide)2'!U$203:U$217),1,0))&gt;0,1,0)</f>
        <v>0</v>
      </c>
      <c r="FK72" cm="1">
        <f t="array" ref="FK72">IF(SUM(IF($J72:$X72=TRANSPOSE('Capacity Backing (Hide)2'!V$203:V$217),1,0))&gt;0,1,0)</f>
        <v>0</v>
      </c>
      <c r="FL72" cm="1">
        <f t="array" ref="FL72">IF(SUM(IF($J72:$X72=TRANSPOSE('Capacity Backing (Hide)2'!W$203:W$217),1,0))&gt;0,1,0)</f>
        <v>0</v>
      </c>
      <c r="FM72" cm="1">
        <f t="array" ref="FM72">IF(SUM(IF($J72:$X72=TRANSPOSE('Capacity Backing (Hide)2'!X$203:X$217),1,0))&gt;0,1,0)</f>
        <v>0</v>
      </c>
      <c r="FN72" cm="1">
        <f t="array" ref="FN72">IF(SUM(IF($J72:$X72=TRANSPOSE('Capacity Backing (Hide)2'!Y$203:Y$217),1,0))&gt;0,1,0)</f>
        <v>0</v>
      </c>
      <c r="FO72" cm="1">
        <f t="array" ref="FO72">IF(SUM(IF($J72:$X72=TRANSPOSE('Capacity Backing (Hide)2'!Z$203:Z$217),1,0))&gt;0,1,0)</f>
        <v>0</v>
      </c>
      <c r="FP72" cm="1">
        <f t="array" ref="FP72">IF(SUM(IF($J72:$X72=TRANSPOSE('Capacity Backing (Hide)2'!AA$203:AA$217),1,0))&gt;0,1,0)</f>
        <v>0</v>
      </c>
      <c r="FQ72" cm="1">
        <f t="array" ref="FQ72">IF(SUM(IF($J72:$X72=TRANSPOSE('Capacity Backing (Hide)2'!AB$203:AB$217),1,0))&gt;0,1,0)</f>
        <v>0</v>
      </c>
      <c r="FR72" cm="1">
        <f t="array" ref="FR72">IF(SUM(IF($J72:$X72=TRANSPOSE('Capacity Backing (Hide)2'!AC$203:AC$217),1,0))&gt;0,1,0)</f>
        <v>0</v>
      </c>
      <c r="FS72" cm="1">
        <f t="array" ref="FS72">IF(SUM(IF($J72:$X72=TRANSPOSE('Capacity Backing (Hide)2'!AD$203:AD$217),1,0))&gt;0,1,0)</f>
        <v>0</v>
      </c>
      <c r="FT72" cm="1">
        <f t="array" ref="FT72">IF(SUM(IF($J72:$X72=TRANSPOSE('Capacity Backing (Hide)2'!AE$203:AE$217),1,0))&gt;0,1,0)</f>
        <v>0</v>
      </c>
      <c r="FU72" cm="1">
        <f t="array" ref="FU72">IF(SUM(IF($J72:$X72=TRANSPOSE('Capacity Backing (Hide)2'!AF$203:AF$217),1,0))&gt;0,1,0)</f>
        <v>0</v>
      </c>
      <c r="FV72" cm="1">
        <f t="array" ref="FV72">IF(SUM(IF($J72:$X72=TRANSPOSE('Capacity Backing (Hide)2'!AG$203:AG$217),1,0))&gt;0,1,0)</f>
        <v>0</v>
      </c>
      <c r="FW72" cm="1">
        <f t="array" ref="FW72">IF(SUM(IF($J72:$X72=TRANSPOSE('Capacity Backing (Hide)2'!AH$203:AH$217),1,0))&gt;0,1,0)</f>
        <v>0</v>
      </c>
      <c r="FX72" cm="1">
        <f t="array" ref="FX72">IF(SUM(IF($J72:$X72=TRANSPOSE('Capacity Backing (Hide)2'!AI$203:AI$217),1,0))&gt;0,1,0)</f>
        <v>0</v>
      </c>
      <c r="FY72" cm="1">
        <f t="array" ref="FY72">IF(SUM(IF($J72:$X72=TRANSPOSE('Capacity Backing (Hide)2'!AJ$203:AJ$217),1,0))&gt;0,1,0)</f>
        <v>0</v>
      </c>
      <c r="FZ72" cm="1">
        <f t="array" ref="FZ72">IF(SUM(IF($J72:$X72=TRANSPOSE('Capacity Backing (Hide)2'!AK$203:AK$217),1,0))&gt;0,1,0)</f>
        <v>0</v>
      </c>
      <c r="GA72" cm="1">
        <f t="array" ref="GA72">IF(SUM(IF($J72:$X72=TRANSPOSE('Capacity Backing (Hide)2'!AL$203:AL$217),1,0))&gt;0,1,0)</f>
        <v>0</v>
      </c>
      <c r="GB72" cm="1">
        <f t="array" ref="GB72">IF(SUM(IF($J72:$X72=TRANSPOSE('Capacity Backing (Hide)2'!AM$203:AM$217),1,0))&gt;0,1,0)</f>
        <v>0</v>
      </c>
      <c r="GC72" cm="1">
        <f t="array" ref="GC72">IF(SUM(IF($J72:$X72=TRANSPOSE('Capacity Backing (Hide)2'!AN$203:AN$217),1,0))&gt;0,1,0)</f>
        <v>0</v>
      </c>
      <c r="GD72" cm="1">
        <f t="array" ref="GD72">IF(SUM(IF($J72:$X72=TRANSPOSE('Capacity Backing (Hide)2'!AO$203:AO$217),1,0))&gt;0,1,0)</f>
        <v>0</v>
      </c>
      <c r="GE72" cm="1">
        <f t="array" ref="GE72">IF(SUM(IF($J72:$X72=TRANSPOSE('Capacity Backing (Hide)2'!AP$203:AP$217),1,0))&gt;0,1,0)</f>
        <v>0</v>
      </c>
      <c r="GF72" cm="1">
        <f t="array" ref="GF72">IF(SUM(IF($J72:$X72=TRANSPOSE('Capacity Backing (Hide)2'!AQ$203:AQ$217),1,0))&gt;0,1,0)</f>
        <v>0</v>
      </c>
      <c r="GG72" cm="1">
        <f t="array" ref="GG72">IF(SUM(IF($J72:$X72=TRANSPOSE('Capacity Backing (Hide)2'!AR$203:AR$217),1,0))&gt;0,1,0)</f>
        <v>0</v>
      </c>
      <c r="GH72" cm="1">
        <f t="array" ref="GH72">IF(SUM(IF($J72:$X72=TRANSPOSE('Capacity Backing (Hide)2'!AS$203:AS$217),1,0))&gt;0,1,0)</f>
        <v>0</v>
      </c>
      <c r="GI72" cm="1">
        <f t="array" ref="GI72">IF(SUM(IF($J72:$X72=TRANSPOSE('Capacity Backing (Hide)2'!AT$203:AT$217),1,0))&gt;0,1,0)</f>
        <v>0</v>
      </c>
      <c r="GJ72" cm="1">
        <f t="array" ref="GJ72">IF(SUM(IF($J72:$X72=TRANSPOSE('Capacity Backing (Hide)2'!AU$203:AU$217),1,0))&gt;0,1,0)</f>
        <v>0</v>
      </c>
      <c r="GK72" cm="1">
        <f t="array" ref="GK72">IF(SUM(IF($J72:$X72=TRANSPOSE('Capacity Backing (Hide)2'!AV$203:AV$217),1,0))&gt;0,1,0)</f>
        <v>0</v>
      </c>
      <c r="GL72" cm="1">
        <f t="array" ref="GL72">IF(SUM(IF($J72:$X72=TRANSPOSE('Capacity Backing (Hide)2'!AW$203:AW$217),1,0))&gt;0,1,0)</f>
        <v>0</v>
      </c>
      <c r="GM72" cm="1">
        <f t="array" ref="GM72">IF(SUM(IF($J72:$X72=TRANSPOSE('Capacity Backing (Hide)2'!AX$203:AX$217),1,0))&gt;0,1,0)</f>
        <v>0</v>
      </c>
      <c r="GN72" cm="1">
        <f t="array" ref="GN72">IF(SUM(IF($J72:$X72=TRANSPOSE('Capacity Backing (Hide)2'!AY$203:AY$217),1,0))&gt;0,1,0)</f>
        <v>0</v>
      </c>
      <c r="GO72" cm="1">
        <f t="array" ref="GO72">IF(SUM(IF($J72:$X72=TRANSPOSE('Capacity Backing (Hide)2'!AZ$203:AZ$217),1,0))&gt;0,1,0)</f>
        <v>0</v>
      </c>
      <c r="GP72" cm="1">
        <f t="array" ref="GP72">IF(SUM(IF($J72:$X72=TRANSPOSE('Capacity Backing (Hide)2'!BA$203:BA$217),1,0))&gt;0,1,0)</f>
        <v>0</v>
      </c>
      <c r="GQ72" cm="1">
        <f t="array" ref="GQ72">IF(SUM(IF($J72:$X72=TRANSPOSE('Capacity Backing (Hide)2'!BB$203:BB$217),1,0))&gt;0,1,0)</f>
        <v>0</v>
      </c>
      <c r="GR72" cm="1">
        <f t="array" ref="GR72">IF(SUM(IF($J72:$X72=TRANSPOSE('Capacity Backing (Hide)2'!BC$203:BC$217),1,0))&gt;0,1,0)</f>
        <v>0</v>
      </c>
      <c r="GS72" cm="1">
        <f t="array" ref="GS72">IF(SUM(IF($J72:$X72=TRANSPOSE('Capacity Backing (Hide)2'!BD$203:BD$217),1,0))&gt;0,1,0)</f>
        <v>0</v>
      </c>
      <c r="GT72" cm="1">
        <f t="array" ref="GT72">IF(SUM(IF($J72:$X72=TRANSPOSE('Capacity Backing (Hide)2'!BE$203:BE$217),1,0))&gt;0,1,0)</f>
        <v>0</v>
      </c>
      <c r="GU72" cm="1">
        <f t="array" ref="GU72">IF(SUM(IF($J72:$X72=TRANSPOSE('Capacity Backing (Hide)2'!BF$203:BF$217),1,0))&gt;0,1,0)</f>
        <v>0</v>
      </c>
      <c r="GV72" cm="1">
        <f t="array" ref="GV72">IF(SUM(IF($J72:$X72=TRANSPOSE('Capacity Backing (Hide)2'!BG$203:BG$217),1,0))&gt;0,1,0)</f>
        <v>0</v>
      </c>
      <c r="GW72" cm="1">
        <f t="array" ref="GW72">IF(SUM(IF($J72:$X72=TRANSPOSE('Capacity Backing (Hide)2'!BH$203:BH$217),1,0))&gt;0,1,0)</f>
        <v>0</v>
      </c>
      <c r="GX72" cm="1">
        <f t="array" ref="GX72">IF(SUM(IF($J72:$X72=TRANSPOSE('Capacity Backing (Hide)2'!BI$203:BI$217),1,0))&gt;0,1,0)</f>
        <v>0</v>
      </c>
      <c r="GY72" cm="1">
        <f t="array" ref="GY72">IF(SUM(IF($J72:$X72=TRANSPOSE('Capacity Backing (Hide)2'!BJ$203:BJ$217),1,0))&gt;0,1,0)</f>
        <v>0</v>
      </c>
      <c r="GZ72" cm="1">
        <f t="array" ref="GZ72">IF(SUM(IF($J72:$X72=TRANSPOSE('Capacity Backing (Hide)2'!BK$203:BK$217),1,0))&gt;0,1,0)</f>
        <v>0</v>
      </c>
      <c r="HA72" cm="1">
        <f t="array" ref="HA72">IF(SUM(IF($J72:$X72=TRANSPOSE('Capacity Backing (Hide)2'!BL$203:BL$217),1,0))&gt;0,1,0)</f>
        <v>0</v>
      </c>
      <c r="HB72" cm="1">
        <f t="array" ref="HB72">IF(SUM(IF($J72:$X72=TRANSPOSE('Capacity Backing (Hide)2'!BM$203:BM$217),1,0))&gt;0,1,0)</f>
        <v>0</v>
      </c>
      <c r="HC72" cm="1">
        <f t="array" ref="HC72">IF(SUM(IF($J72:$X72=TRANSPOSE('Capacity Backing (Hide)2'!BN$203:BN$217),1,0))&gt;0,1,0)</f>
        <v>0</v>
      </c>
      <c r="HD72" cm="1">
        <f t="array" ref="HD72">IF(SUM(IF($J72:$X72=TRANSPOSE('Capacity Backing (Hide)2'!BO$203:BO$217),1,0))&gt;0,1,0)</f>
        <v>0</v>
      </c>
      <c r="HE72" cm="1">
        <f t="array" ref="HE72">IF(SUM(IF($J72:$X72=TRANSPOSE('Capacity Backing (Hide)2'!BP$203:BP$217),1,0))&gt;0,1,0)</f>
        <v>0</v>
      </c>
      <c r="HF72" cm="1">
        <f t="array" ref="HF72">IF(SUM(IF($J72:$X72=TRANSPOSE('Capacity Backing (Hide)2'!BQ$203:BQ$217),1,0))&gt;0,1,0)</f>
        <v>0</v>
      </c>
      <c r="HG72" cm="1">
        <f t="array" ref="HG72">IF(SUM(IF($J72:$X72=TRANSPOSE('Capacity Backing (Hide)2'!BR$203:BR$217),1,0))&gt;0,1,0)</f>
        <v>0</v>
      </c>
      <c r="HH72" cm="1">
        <f t="array" ref="HH72">IF(SUM(IF($J72:$X72=TRANSPOSE('Capacity Backing (Hide)2'!BS$203:BS$217),1,0))&gt;0,1,0)</f>
        <v>0</v>
      </c>
      <c r="HI72" cm="1">
        <f t="array" ref="HI72">IF(SUM(IF($J72:$X72=TRANSPOSE('Capacity Backing (Hide)2'!BT$203:BT$217),1,0))&gt;0,1,0)</f>
        <v>0</v>
      </c>
      <c r="HJ72" cm="1">
        <f t="array" ref="HJ72">IF(SUM(IF($J72:$X72=TRANSPOSE('Capacity Backing (Hide)2'!BU$203:BU$217),1,0))&gt;0,1,0)</f>
        <v>0</v>
      </c>
      <c r="HK72" cm="1">
        <f t="array" ref="HK72">IF(SUM(IF($J72:$X72=TRANSPOSE('Capacity Backing (Hide)2'!BV$203:BV$217),1,0))&gt;0,1,0)</f>
        <v>0</v>
      </c>
      <c r="HL72" cm="1">
        <f t="array" ref="HL72">IF(SUM(IF($J72:$X72=TRANSPOSE('Capacity Backing (Hide)2'!BW$203:BW$217),1,0))&gt;0,1,0)</f>
        <v>0</v>
      </c>
      <c r="HM72" cm="1">
        <f t="array" ref="HM72">IF(SUM(IF($J72:$X72=TRANSPOSE('Capacity Backing (Hide)2'!BX$203:BX$217),1,0))&gt;0,1,0)</f>
        <v>0</v>
      </c>
      <c r="HN72" cm="1">
        <f t="array" ref="HN72">IF(SUM(IF($J72:$X72=TRANSPOSE('Capacity Backing (Hide)2'!BY$203:BY$217),1,0))&gt;0,1,0)</f>
        <v>0</v>
      </c>
      <c r="HO72" cm="1">
        <f t="array" ref="HO72">IF(SUM(IF($J72:$X72=TRANSPOSE('Capacity Backing (Hide)2'!BZ$203:BZ$217),1,0))&gt;0,1,0)</f>
        <v>0</v>
      </c>
      <c r="HP72" cm="1">
        <f t="array" ref="HP72">IF(SUM(IF($J72:$X72=TRANSPOSE('Capacity Backing (Hide)2'!CA$203:CA$217),1,0))&gt;0,1,0)</f>
        <v>0</v>
      </c>
      <c r="HQ72" cm="1">
        <f t="array" ref="HQ72">IF(SUM(IF($J72:$X72=TRANSPOSE('Capacity Backing (Hide)2'!CB$203:CB$217),1,0))&gt;0,1,0)</f>
        <v>0</v>
      </c>
      <c r="HR72" cm="1">
        <f t="array" ref="HR72">IF(SUM(IF($J72:$X72=TRANSPOSE('Capacity Backing (Hide)2'!CC$203:CC$217),1,0))&gt;0,1,0)</f>
        <v>0</v>
      </c>
      <c r="HS72" cm="1">
        <f t="array" ref="HS72">IF(SUM(IF($J72:$X72=TRANSPOSE('Capacity Backing (Hide)2'!CD$203:CD$217),1,0))&gt;0,1,0)</f>
        <v>0</v>
      </c>
      <c r="HT72" cm="1">
        <f t="array" ref="HT72">IF(SUM(IF($J72:$X72=TRANSPOSE('Capacity Backing (Hide)2'!CE$203:CE$217),1,0))&gt;0,1,0)</f>
        <v>0</v>
      </c>
      <c r="HU72" cm="1">
        <f t="array" ref="HU72">IF(SUM(IF($J72:$X72=TRANSPOSE('Capacity Backing (Hide)2'!CF$203:CF$217),1,0))&gt;0,1,0)</f>
        <v>0</v>
      </c>
      <c r="HV72" cm="1">
        <f t="array" ref="HV72">IF(SUM(IF($J72:$X72=TRANSPOSE('Capacity Backing (Hide)2'!CG$203:CG$217),1,0))&gt;0,1,0)</f>
        <v>0</v>
      </c>
      <c r="HW72" cm="1">
        <f t="array" ref="HW72">IF(SUM(IF($J72:$X72=TRANSPOSE('Capacity Backing (Hide)2'!CH$203:CH$217),1,0))&gt;0,1,0)</f>
        <v>0</v>
      </c>
      <c r="HX72" cm="1">
        <f t="array" ref="HX72">IF(SUM(IF($J72:$X72=TRANSPOSE('Capacity Backing (Hide)2'!CI$203:CI$217),1,0))&gt;0,1,0)</f>
        <v>0</v>
      </c>
      <c r="HY72" cm="1">
        <f t="array" ref="HY72">IF(SUM(IF($J72:$X72=TRANSPOSE('Capacity Backing (Hide)2'!CJ$203:CJ$217),1,0))&gt;0,1,0)</f>
        <v>0</v>
      </c>
      <c r="HZ72" cm="1">
        <f t="array" ref="HZ72">IF(SUM(IF($J72:$X72=TRANSPOSE('Capacity Backing (Hide)2'!CK$203:CK$217),1,0))&gt;0,1,0)</f>
        <v>0</v>
      </c>
      <c r="IA72" cm="1">
        <f t="array" ref="IA72">IF(SUM(IF($J72:$X72=TRANSPOSE('Capacity Backing (Hide)2'!CL$203:CL$217),1,0))&gt;0,1,0)</f>
        <v>0</v>
      </c>
      <c r="IB72" cm="1">
        <f t="array" ref="IB72">IF(SUM(IF($J72:$X72=TRANSPOSE('Capacity Backing (Hide)2'!CM$203:CM$217),1,0))&gt;0,1,0)</f>
        <v>0</v>
      </c>
      <c r="IC72" cm="1">
        <f t="array" ref="IC72">IF(SUM(IF($J72:$X72=TRANSPOSE('Capacity Backing (Hide)2'!CN$203:CN$217),1,0))&gt;0,1,0)</f>
        <v>0</v>
      </c>
      <c r="ID72" cm="1">
        <f t="array" ref="ID72">IF(SUM(IF($J72:$X72=TRANSPOSE('Capacity Backing (Hide)2'!CO$203:CO$217),1,0))&gt;0,1,0)</f>
        <v>0</v>
      </c>
      <c r="IE72" cm="1">
        <f t="array" ref="IE72">IF(SUM(IF($J72:$X72=TRANSPOSE('Capacity Backing (Hide)2'!CP$203:CP$217),1,0))&gt;0,1,0)</f>
        <v>0</v>
      </c>
      <c r="IF72" cm="1">
        <f t="array" ref="IF72">IF(SUM(IF($J72:$X72=TRANSPOSE('Capacity Backing (Hide)2'!CQ$203:CQ$217),1,0))&gt;0,1,0)</f>
        <v>0</v>
      </c>
      <c r="IG72" cm="1">
        <f t="array" ref="IG72">IF(SUM(IF($J72:$X72=TRANSPOSE('Capacity Backing (Hide)2'!CR$203:CR$217),1,0))&gt;0,1,0)</f>
        <v>0</v>
      </c>
      <c r="IH72" cm="1">
        <f t="array" ref="IH72">IF(SUM(IF($J72:$X72=TRANSPOSE('Capacity Backing (Hide)2'!CS$203:CS$217),1,0))&gt;0,1,0)</f>
        <v>0</v>
      </c>
      <c r="II72" cm="1">
        <f t="array" ref="II72">IF(SUM(IF($J72:$X72=TRANSPOSE('Capacity Backing (Hide)2'!CT$203:CT$217),1,0))&gt;0,1,0)</f>
        <v>0</v>
      </c>
      <c r="IJ72" cm="1">
        <f t="array" ref="IJ72">IF(SUM(IF($J72:$X72=TRANSPOSE('Capacity Backing (Hide)2'!CU$203:CU$217),1,0))&gt;0,1,0)</f>
        <v>0</v>
      </c>
      <c r="IK72" cm="1">
        <f t="array" ref="IK72">IF(SUM(IF($J72:$X72=TRANSPOSE('Capacity Backing (Hide)2'!CV$203:CV$217),1,0))&gt;0,1,0)</f>
        <v>0</v>
      </c>
      <c r="IL72" cm="1">
        <f t="array" ref="IL72">IF(SUM(IF($J72:$X72=TRANSPOSE('Capacity Backing (Hide)2'!CW$203:CW$217),1,0))&gt;0,1,0)</f>
        <v>0</v>
      </c>
      <c r="IO72" s="184">
        <v>0</v>
      </c>
      <c r="IP72" s="184">
        <v>0</v>
      </c>
      <c r="IQ72" s="184">
        <v>0</v>
      </c>
      <c r="IR72" s="184">
        <v>0</v>
      </c>
      <c r="IS72" s="184">
        <v>0</v>
      </c>
      <c r="IT72" s="184">
        <v>0</v>
      </c>
      <c r="IU72" s="184">
        <v>0</v>
      </c>
      <c r="IV72" s="184">
        <v>0</v>
      </c>
      <c r="IW72" s="184">
        <v>0</v>
      </c>
      <c r="IX72" s="184">
        <v>0</v>
      </c>
      <c r="IY72" s="184">
        <v>0</v>
      </c>
      <c r="IZ72" s="184">
        <v>0</v>
      </c>
      <c r="JA72" s="184">
        <v>0</v>
      </c>
      <c r="JB72" s="184">
        <v>0</v>
      </c>
      <c r="JC72" s="184">
        <v>0</v>
      </c>
      <c r="JD72" s="184">
        <v>0</v>
      </c>
      <c r="JE72" s="184">
        <v>0</v>
      </c>
      <c r="JF72" s="184">
        <v>0</v>
      </c>
      <c r="JG72" s="184">
        <v>0</v>
      </c>
      <c r="JH72" s="184">
        <v>0</v>
      </c>
      <c r="JI72" s="184">
        <v>0</v>
      </c>
      <c r="JJ72" s="184">
        <v>0</v>
      </c>
      <c r="JK72" s="184">
        <v>0</v>
      </c>
      <c r="JL72" s="184">
        <v>0</v>
      </c>
      <c r="JM72" s="184">
        <v>0</v>
      </c>
      <c r="JN72" s="184">
        <v>0</v>
      </c>
      <c r="JO72" s="184">
        <v>0</v>
      </c>
      <c r="JP72" s="184">
        <v>0</v>
      </c>
      <c r="JQ72" s="184">
        <v>0</v>
      </c>
      <c r="JR72" s="184">
        <v>0</v>
      </c>
      <c r="JS72" s="184">
        <v>0</v>
      </c>
      <c r="JT72" s="184">
        <v>0</v>
      </c>
      <c r="JU72" s="184">
        <v>0</v>
      </c>
      <c r="JV72" s="184">
        <v>0</v>
      </c>
      <c r="JW72" s="184">
        <v>0</v>
      </c>
      <c r="JX72" s="184">
        <v>0</v>
      </c>
      <c r="JY72" s="184">
        <v>0</v>
      </c>
      <c r="JZ72" s="184">
        <v>0</v>
      </c>
      <c r="KA72" s="184">
        <v>0</v>
      </c>
      <c r="KB72" s="184">
        <v>0</v>
      </c>
      <c r="KC72" s="184">
        <v>0</v>
      </c>
      <c r="KD72" s="184">
        <v>0</v>
      </c>
      <c r="KE72" s="184">
        <v>0</v>
      </c>
      <c r="KF72" s="184">
        <v>0</v>
      </c>
      <c r="KG72" s="184">
        <v>0</v>
      </c>
      <c r="KH72" s="184">
        <v>0</v>
      </c>
      <c r="KI72" s="184">
        <v>0</v>
      </c>
      <c r="KJ72" s="184">
        <v>0</v>
      </c>
      <c r="KK72" s="184">
        <v>0</v>
      </c>
      <c r="KL72" s="184">
        <v>0</v>
      </c>
      <c r="KM72" s="184">
        <v>0</v>
      </c>
      <c r="KN72" s="184">
        <v>0</v>
      </c>
      <c r="KO72" s="184">
        <v>0</v>
      </c>
      <c r="KP72" s="184">
        <v>0</v>
      </c>
      <c r="KQ72" s="184">
        <v>0</v>
      </c>
      <c r="KR72" s="184">
        <v>0</v>
      </c>
      <c r="KS72" s="184">
        <v>0</v>
      </c>
      <c r="KT72" s="184">
        <v>0</v>
      </c>
      <c r="KU72" s="184">
        <v>0</v>
      </c>
      <c r="KV72" s="184">
        <v>0</v>
      </c>
      <c r="KW72" s="184">
        <v>0</v>
      </c>
      <c r="KX72" s="184">
        <v>0</v>
      </c>
      <c r="KY72" s="184">
        <v>0</v>
      </c>
      <c r="KZ72" s="184">
        <v>0</v>
      </c>
      <c r="LA72" s="184">
        <v>0</v>
      </c>
      <c r="LB72" s="184">
        <v>0</v>
      </c>
      <c r="LC72" s="184">
        <v>0</v>
      </c>
      <c r="LD72" s="184">
        <v>0</v>
      </c>
      <c r="LE72" s="184">
        <v>0</v>
      </c>
      <c r="LF72" s="184">
        <v>0</v>
      </c>
      <c r="LG72" s="184">
        <v>0</v>
      </c>
      <c r="LH72" s="184">
        <v>0</v>
      </c>
      <c r="LI72" s="184">
        <v>0</v>
      </c>
      <c r="LJ72" s="184">
        <v>0</v>
      </c>
      <c r="LK72" s="184">
        <v>0</v>
      </c>
      <c r="LL72" s="184">
        <v>0</v>
      </c>
      <c r="LM72" s="184">
        <v>0</v>
      </c>
      <c r="LN72" s="184">
        <v>0</v>
      </c>
      <c r="LO72" s="184">
        <v>0</v>
      </c>
      <c r="LP72" s="184">
        <v>0</v>
      </c>
      <c r="LQ72" s="184">
        <v>0</v>
      </c>
      <c r="LR72" s="184">
        <v>0</v>
      </c>
      <c r="LS72" s="184">
        <v>0</v>
      </c>
      <c r="LT72" s="184">
        <v>0</v>
      </c>
      <c r="LU72" s="184">
        <v>0</v>
      </c>
      <c r="LV72" s="184">
        <v>0</v>
      </c>
      <c r="LW72" s="184">
        <v>0</v>
      </c>
      <c r="LX72" s="184">
        <v>0</v>
      </c>
      <c r="LY72" s="184">
        <v>0</v>
      </c>
      <c r="LZ72" s="184">
        <v>0</v>
      </c>
      <c r="MA72" s="184">
        <v>0</v>
      </c>
      <c r="MB72" s="184">
        <v>0</v>
      </c>
      <c r="MC72" s="184">
        <v>0</v>
      </c>
      <c r="MD72" s="184">
        <v>0</v>
      </c>
      <c r="ME72" s="184">
        <v>0</v>
      </c>
      <c r="MF72" s="184">
        <v>0</v>
      </c>
      <c r="MG72" s="184">
        <v>0</v>
      </c>
      <c r="MH72" s="184">
        <v>0</v>
      </c>
      <c r="MI72" s="184">
        <v>0</v>
      </c>
      <c r="MJ72" s="184">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J72" cm="1">
        <f t="array" ref="QJ72">SUM(IF('Capacity Summary'!H$36:H$135="X",1,0)*TRANSPOSE('CR Backing (Hide)'!$IO72:$MJ72)*IF('Clinical resources'!ZQ75="X",1,0))</f>
        <v>0</v>
      </c>
      <c r="QK72" cm="1">
        <f t="array" ref="QK72">SUM(IF('Capacity Summary'!I$36:I$135="X",1,0)*TRANSPOSE('CR Backing (Hide)'!$IO72:$MJ72)*IF('Clinical resources'!ZR75="X",1,0))</f>
        <v>0</v>
      </c>
      <c r="QL72" cm="1">
        <f t="array" ref="QL72">SUM(IF('Capacity Summary'!J$36:J$135="X",1,0)*TRANSPOSE('CR Backing (Hide)'!$IO72:$MJ72)*IF('Clinical resources'!ZS75="X",1,0))</f>
        <v>0</v>
      </c>
      <c r="QM72" cm="1">
        <f t="array" ref="QM72">SUM(IF('Capacity Summary'!K$36:K$135="X",1,0)*TRANSPOSE('CR Backing (Hide)'!$IO72:$MJ72)*IF('Clinical resources'!ZT75="X",1,0))</f>
        <v>0</v>
      </c>
      <c r="QN72" cm="1">
        <f t="array" ref="QN72">SUM(IF('Capacity Summary'!L$36:L$135="X",1,0)*TRANSPOSE('CR Backing (Hide)'!$IO72:$MJ72)*IF('Clinical resources'!ZU75="X",1,0))</f>
        <v>0</v>
      </c>
      <c r="QO72" cm="1">
        <f t="array" ref="QO72">SUM(IF('Capacity Summary'!M$36:M$135="X",1,0)*TRANSPOSE('CR Backing (Hide)'!$IO72:$MJ72)*IF('Clinical resources'!ZV75="X",1,0))</f>
        <v>0</v>
      </c>
      <c r="QP72" cm="1">
        <f t="array" ref="QP72">SUM(IF('Capacity Summary'!N$36:N$135="X",1,0)*TRANSPOSE('CR Backing (Hide)'!$IO72:$MJ72)*IF('Clinical resources'!ZW75="X",1,0))</f>
        <v>0</v>
      </c>
      <c r="QQ72" cm="1">
        <f t="array" ref="QQ72">SUM(IF('Capacity Summary'!O$36:O$135="X",1,0)*TRANSPOSE('CR Backing (Hide)'!$IO72:$MJ72)*IF('Clinical resources'!ZX75="X",1,0))</f>
        <v>0</v>
      </c>
      <c r="QR72" cm="1">
        <f t="array" ref="QR72">SUM(IF('Capacity Summary'!P$36:P$135="X",1,0)*TRANSPOSE('CR Backing (Hide)'!$IO72:$MJ72)*IF('Clinical resources'!ZY75="X",1,0))</f>
        <v>0</v>
      </c>
      <c r="QS72" cm="1">
        <f t="array" ref="QS72">SUM(IF('Capacity Summary'!Q$36:Q$135="X",1,0)*TRANSPOSE('CR Backing (Hide)'!$IO72:$MJ72)*IF('Clinical resources'!ZZ75="X",1,0))</f>
        <v>0</v>
      </c>
      <c r="QT72" cm="1">
        <f t="array" ref="QT72">SUM(IF('Capacity Summary'!R$36:R$135="X",1,0)*TRANSPOSE('CR Backing (Hide)'!$IO72:$MJ72)*IF('Clinical resources'!AAA75="X",1,0))</f>
        <v>0</v>
      </c>
      <c r="QU72" cm="1">
        <f t="array" ref="QU72">SUM(IF('Capacity Summary'!S$36:S$135="X",1,0)*TRANSPOSE('CR Backing (Hide)'!$IO72:$MJ72)*IF('Clinical resources'!AAB75="X",1,0))</f>
        <v>0</v>
      </c>
      <c r="QV72" cm="1">
        <f t="array" ref="QV72">SUM(IF('Capacity Summary'!T$36:T$135="X",1,0)*TRANSPOSE('CR Backing (Hide)'!$IO72:$MJ72)*IF('Clinical resources'!AAC75="X",1,0))</f>
        <v>0</v>
      </c>
      <c r="QW72" cm="1">
        <f t="array" ref="QW72">SUM(IF('Capacity Summary'!U$36:U$135="X",1,0)*TRANSPOSE('CR Backing (Hide)'!$IO72:$MJ72)*IF('Clinical resources'!AAD75="X",1,0))</f>
        <v>0</v>
      </c>
      <c r="QX72" cm="1">
        <f t="array" ref="QX72">SUM(IF('Capacity Summary'!V$36:V$135="X",1,0)*TRANSPOSE('CR Backing (Hide)'!$IO72:$MJ72)*IF('Clinical resources'!AAE75="X",1,0))</f>
        <v>0</v>
      </c>
      <c r="QY72" cm="1">
        <f t="array" ref="QY72">SUM(IF('Capacity Summary'!W$36:W$135="X",1,0)*TRANSPOSE('CR Backing (Hide)'!$IO72:$MJ72)*IF('Clinical resources'!AAF75="X",1,0))</f>
        <v>0</v>
      </c>
      <c r="QZ72" cm="1">
        <f t="array" ref="QZ72">SUM(IF('Capacity Summary'!X$36:X$135="X",1,0)*TRANSPOSE('CR Backing (Hide)'!$IO72:$MJ72)*IF('Clinical resources'!AAG75="X",1,0))</f>
        <v>0</v>
      </c>
      <c r="RA72" cm="1">
        <f t="array" ref="RA72">SUM(IF('Capacity Summary'!Y$36:Y$135="X",1,0)*TRANSPOSE('CR Backing (Hide)'!$IO72:$MJ72)*IF('Clinical resources'!AAH75="X",1,0))</f>
        <v>0</v>
      </c>
      <c r="RB72" cm="1">
        <f t="array" ref="RB72">SUM(IF('Capacity Summary'!Z$36:Z$135="X",1,0)*TRANSPOSE('CR Backing (Hide)'!$IO72:$MJ72)*IF('Clinical resources'!AAI75="X",1,0))</f>
        <v>0</v>
      </c>
      <c r="RC72" cm="1">
        <f t="array" ref="RC72">SUM(IF('Capacity Summary'!AA$36:AA$135="X",1,0)*TRANSPOSE('CR Backing (Hide)'!$IO72:$MJ72)*IF('Clinical resources'!AAJ75="X",1,0))</f>
        <v>0</v>
      </c>
      <c r="RD72" cm="1">
        <f t="array" ref="RD72">SUM(IF('Capacity Summary'!AB$36:AB$135="X",1,0)*TRANSPOSE('CR Backing (Hide)'!$IO72:$MJ72)*IF('Clinical resources'!AAK75="X",1,0))</f>
        <v>0</v>
      </c>
      <c r="RE72" cm="1">
        <f t="array" ref="RE72">SUM(IF('Capacity Summary'!AC$36:AC$135="X",1,0)*TRANSPOSE('CR Backing (Hide)'!$IO72:$MJ72)*IF('Clinical resources'!AAL75="X",1,0))</f>
        <v>0</v>
      </c>
      <c r="RF72" cm="1">
        <f t="array" ref="RF72">SUM(IF('Capacity Summary'!AD$36:AD$135="X",1,0)*TRANSPOSE('CR Backing (Hide)'!$IO72:$MJ72)*IF('Clinical resources'!AAM75="X",1,0))</f>
        <v>0</v>
      </c>
      <c r="RG72" cm="1">
        <f t="array" ref="RG72">SUM(IF('Capacity Summary'!AE$36:AE$135="X",1,0)*TRANSPOSE('CR Backing (Hide)'!$IO72:$MJ72)*IF('Clinical resources'!AAN75="X",1,0))</f>
        <v>0</v>
      </c>
      <c r="RH72" cm="1">
        <f t="array" ref="RH72">SUM(IF('Capacity Summary'!AF$36:AF$135="X",1,0)*TRANSPOSE('CR Backing (Hide)'!$IO72:$MJ72)*IF('Clinical resources'!AAO75="X",1,0))</f>
        <v>0</v>
      </c>
      <c r="RI72" cm="1">
        <f t="array" ref="RI72">SUM(IF('Capacity Summary'!AG$36:AG$135="X",1,0)*TRANSPOSE('CR Backing (Hide)'!$IO72:$MJ72)*IF('Clinical resources'!AAP75="X",1,0))</f>
        <v>0</v>
      </c>
      <c r="RJ72" cm="1">
        <f t="array" ref="RJ72">SUM(IF('Capacity Summary'!AH$36:AH$135="X",1,0)*TRANSPOSE('CR Backing (Hide)'!$IO72:$MJ72)*IF('Clinical resources'!AAQ75="X",1,0))</f>
        <v>0</v>
      </c>
      <c r="RK72" cm="1">
        <f t="array" ref="RK72">SUM(IF('Capacity Summary'!AI$36:AI$135="X",1,0)*TRANSPOSE('CR Backing (Hide)'!$IO72:$MJ72)*IF('Clinical resources'!AAR75="X",1,0))</f>
        <v>0</v>
      </c>
      <c r="RL72" cm="1">
        <f t="array" ref="RL72">SUM(IF('Capacity Summary'!AJ$36:AJ$135="X",1,0)*TRANSPOSE('CR Backing (Hide)'!$IO72:$MJ72)*IF('Clinical resources'!AAS75="X",1,0))</f>
        <v>0</v>
      </c>
      <c r="RM72" cm="1">
        <f t="array" ref="RM72">SUM(IF('Capacity Summary'!AK$36:AK$135="X",1,0)*TRANSPOSE('CR Backing (Hide)'!$IO72:$MJ72)*IF('Clinical resources'!AAT75="X",1,0))</f>
        <v>0</v>
      </c>
      <c r="RN72" cm="1">
        <f t="array" ref="RN72">SUM(IF('Capacity Summary'!AL$36:AL$135="X",1,0)*TRANSPOSE('CR Backing (Hide)'!$IO72:$MJ72)*IF('Clinical resources'!AAU75="X",1,0))</f>
        <v>0</v>
      </c>
      <c r="RO72" cm="1">
        <f t="array" ref="RO72">SUM(IF('Capacity Summary'!AM$36:AM$135="X",1,0)*TRANSPOSE('CR Backing (Hide)'!$IO72:$MJ72)*IF('Clinical resources'!AAV75="X",1,0))</f>
        <v>0</v>
      </c>
      <c r="RP72" cm="1">
        <f t="array" ref="RP72">SUM(IF('Capacity Summary'!AN$36:AN$135="X",1,0)*TRANSPOSE('CR Backing (Hide)'!$IO72:$MJ72)*IF('Clinical resources'!AAW75="X",1,0))</f>
        <v>0</v>
      </c>
      <c r="RQ72" cm="1">
        <f t="array" ref="RQ72">SUM(IF('Capacity Summary'!AO$36:AO$135="X",1,0)*TRANSPOSE('CR Backing (Hide)'!$IO72:$MJ72)*IF('Clinical resources'!AAX75="X",1,0))</f>
        <v>0</v>
      </c>
      <c r="RR72" cm="1">
        <f t="array" ref="RR72">SUM(IF('Capacity Summary'!AP$36:AP$135="X",1,0)*TRANSPOSE('CR Backing (Hide)'!$IO72:$MJ72)*IF('Clinical resources'!AAY75="X",1,0))</f>
        <v>0</v>
      </c>
      <c r="RS72" cm="1">
        <f t="array" ref="RS72">SUM(IF('Capacity Summary'!AQ$36:AQ$135="X",1,0)*TRANSPOSE('CR Backing (Hide)'!$IO72:$MJ72)*IF('Clinical resources'!AAZ75="X",1,0))</f>
        <v>0</v>
      </c>
      <c r="RT72" cm="1">
        <f t="array" ref="RT72">SUM(IF('Capacity Summary'!AR$36:AR$135="X",1,0)*TRANSPOSE('CR Backing (Hide)'!$IO72:$MJ72)*IF('Clinical resources'!ABA75="X",1,0))</f>
        <v>0</v>
      </c>
      <c r="RU72" cm="1">
        <f t="array" ref="RU72">SUM(IF('Capacity Summary'!AS$36:AS$135="X",1,0)*TRANSPOSE('CR Backing (Hide)'!$IO72:$MJ72)*IF('Clinical resources'!ABB75="X",1,0))</f>
        <v>0</v>
      </c>
      <c r="RV72" cm="1">
        <f t="array" ref="RV72">SUM(IF('Capacity Summary'!AT$36:AT$135="X",1,0)*TRANSPOSE('CR Backing (Hide)'!$IO72:$MJ72)*IF('Clinical resources'!ABC75="X",1,0))</f>
        <v>0</v>
      </c>
      <c r="RW72" cm="1">
        <f t="array" ref="RW72">SUM(IF('Capacity Summary'!AU$36:AU$135="X",1,0)*TRANSPOSE('CR Backing (Hide)'!$IO72:$MJ72)*IF('Clinical resources'!ABD75="X",1,0))</f>
        <v>0</v>
      </c>
      <c r="RX72" cm="1">
        <f t="array" ref="RX72">SUM(IF('Capacity Summary'!AV$36:AV$135="X",1,0)*TRANSPOSE('CR Backing (Hide)'!$IO72:$MJ72)*IF('Clinical resources'!ABE75="X",1,0))</f>
        <v>0</v>
      </c>
      <c r="RY72" cm="1">
        <f t="array" ref="RY72">SUM(IF('Capacity Summary'!AW$36:AW$135="X",1,0)*TRANSPOSE('CR Backing (Hide)'!$IO72:$MJ72)*IF('Clinical resources'!ABF75="X",1,0))</f>
        <v>0</v>
      </c>
      <c r="RZ72" cm="1">
        <f t="array" ref="RZ72">SUM(IF('Capacity Summary'!AX$36:AX$135="X",1,0)*TRANSPOSE('CR Backing (Hide)'!$IO72:$MJ72)*IF('Clinical resources'!ABG75="X",1,0))</f>
        <v>0</v>
      </c>
      <c r="SA72" cm="1">
        <f t="array" ref="SA72">SUM(IF('Capacity Summary'!AY$36:AY$135="X",1,0)*TRANSPOSE('CR Backing (Hide)'!$IO72:$MJ72)*IF('Clinical resources'!ABH75="X",1,0))</f>
        <v>0</v>
      </c>
      <c r="SB72" cm="1">
        <f t="array" ref="SB72">SUM(IF('Capacity Summary'!AZ$36:AZ$135="X",1,0)*TRANSPOSE('CR Backing (Hide)'!$IO72:$MJ72)*IF('Clinical resources'!ABI75="X",1,0))</f>
        <v>0</v>
      </c>
      <c r="SC72" cm="1">
        <f t="array" ref="SC72">SUM(IF('Capacity Summary'!BA$36:BA$135="X",1,0)*TRANSPOSE('CR Backing (Hide)'!$IO72:$MJ72)*IF('Clinical resources'!ABJ75="X",1,0))</f>
        <v>0</v>
      </c>
      <c r="SD72" cm="1">
        <f t="array" ref="SD72">SUM(IF('Capacity Summary'!BB$36:BB$135="X",1,0)*TRANSPOSE('CR Backing (Hide)'!$IO72:$MJ72)*IF('Clinical resources'!ABK75="X",1,0))</f>
        <v>0</v>
      </c>
      <c r="SE72" cm="1">
        <f t="array" ref="SE72">SUM(IF('Capacity Summary'!BC$36:BC$135="X",1,0)*TRANSPOSE('CR Backing (Hide)'!$IO72:$MJ72)*IF('Clinical resources'!ABL75="X",1,0))</f>
        <v>0</v>
      </c>
      <c r="SF72" cm="1">
        <f t="array" ref="SF72">SUM(IF('Capacity Summary'!BD$36:BD$135="X",1,0)*TRANSPOSE('CR Backing (Hide)'!$IO72:$MJ72)*IF('Clinical resources'!ABM75="X",1,0))</f>
        <v>0</v>
      </c>
      <c r="SG72" cm="1">
        <f t="array" ref="SG72">SUM(IF('Capacity Summary'!BE$36:BE$135="X",1,0)*TRANSPOSE('CR Backing (Hide)'!$IO72:$MJ72)*IF('Clinical resources'!ABN75="X",1,0))</f>
        <v>0</v>
      </c>
      <c r="SH72" cm="1">
        <f t="array" ref="SH72">SUM(IF('Capacity Summary'!BF$36:BF$135="X",1,0)*TRANSPOSE('CR Backing (Hide)'!$IO72:$MJ72)*IF('Clinical resources'!ABO75="X",1,0))</f>
        <v>0</v>
      </c>
      <c r="SI72" cm="1">
        <f t="array" ref="SI72">SUM(IF('Capacity Summary'!BG$36:BG$135="X",1,0)*TRANSPOSE('CR Backing (Hide)'!$IO72:$MJ72)*IF('Clinical resources'!ABP75="X",1,0))</f>
        <v>0</v>
      </c>
      <c r="SK72" cm="1">
        <f t="array" ref="SK72">SUM(IF('Capacity Summary'!H$139:H$238="X",1,0)*TRANSPOSE('CR Backing (Hide)'!$MM72:$QH72))</f>
        <v>0</v>
      </c>
      <c r="SL72" cm="1">
        <f t="array" ref="SL72">SUM(IF('Capacity Summary'!I$139:I$238="X",1,0)*TRANSPOSE('CR Backing (Hide)'!$MM72:$QH72))</f>
        <v>0</v>
      </c>
      <c r="SM72" cm="1">
        <f t="array" ref="SM72">SUM(IF('Capacity Summary'!J$139:J$238="X",1,0)*TRANSPOSE('CR Backing (Hide)'!$MM72:$QH72))</f>
        <v>0</v>
      </c>
      <c r="SN72" cm="1">
        <f t="array" ref="SN72">SUM(IF('Capacity Summary'!K$139:K$238="X",1,0)*TRANSPOSE('CR Backing (Hide)'!$MM72:$QH72))</f>
        <v>0</v>
      </c>
      <c r="SO72" cm="1">
        <f t="array" ref="SO72">SUM(IF('Capacity Summary'!L$139:L$238="X",1,0)*TRANSPOSE('CR Backing (Hide)'!$MM72:$QH72))</f>
        <v>0</v>
      </c>
      <c r="SP72" cm="1">
        <f t="array" ref="SP72">SUM(IF('Capacity Summary'!M$139:M$238="X",1,0)*TRANSPOSE('CR Backing (Hide)'!$MM72:$QH72))</f>
        <v>0</v>
      </c>
      <c r="SQ72" cm="1">
        <f t="array" ref="SQ72">SUM(IF('Capacity Summary'!N$139:N$238="X",1,0)*TRANSPOSE('CR Backing (Hide)'!$MM72:$QH72))</f>
        <v>0</v>
      </c>
      <c r="SR72" cm="1">
        <f t="array" ref="SR72">SUM(IF('Capacity Summary'!O$139:O$238="X",1,0)*TRANSPOSE('CR Backing (Hide)'!$MM72:$QH72))</f>
        <v>0</v>
      </c>
      <c r="SS72" cm="1">
        <f t="array" ref="SS72">SUM(IF('Capacity Summary'!P$139:P$238="X",1,0)*TRANSPOSE('CR Backing (Hide)'!$MM72:$QH72))</f>
        <v>0</v>
      </c>
      <c r="ST72" cm="1">
        <f t="array" ref="ST72">SUM(IF('Capacity Summary'!Q$139:Q$238="X",1,0)*TRANSPOSE('CR Backing (Hide)'!$MM72:$QH72))</f>
        <v>0</v>
      </c>
      <c r="SU72" cm="1">
        <f t="array" ref="SU72">SUM(IF('Capacity Summary'!R$139:R$238="X",1,0)*TRANSPOSE('CR Backing (Hide)'!$MM72:$QH72))</f>
        <v>0</v>
      </c>
      <c r="SV72" cm="1">
        <f t="array" ref="SV72">SUM(IF('Capacity Summary'!S$139:S$238="X",1,0)*TRANSPOSE('CR Backing (Hide)'!$MM72:$QH72))</f>
        <v>0</v>
      </c>
      <c r="SW72" cm="1">
        <f t="array" ref="SW72">SUM(IF('Capacity Summary'!T$139:T$238="X",1,0)*TRANSPOSE('CR Backing (Hide)'!$MM72:$QH72))</f>
        <v>0</v>
      </c>
      <c r="SX72" cm="1">
        <f t="array" ref="SX72">SUM(IF('Capacity Summary'!U$139:U$238="X",1,0)*TRANSPOSE('CR Backing (Hide)'!$MM72:$QH72))</f>
        <v>0</v>
      </c>
      <c r="SY72" cm="1">
        <f t="array" ref="SY72">SUM(IF('Capacity Summary'!V$139:V$238="X",1,0)*TRANSPOSE('CR Backing (Hide)'!$MM72:$QH72))</f>
        <v>0</v>
      </c>
      <c r="SZ72" cm="1">
        <f t="array" ref="SZ72">SUM(IF('Capacity Summary'!W$139:W$238="X",1,0)*TRANSPOSE('CR Backing (Hide)'!$MM72:$QH72))</f>
        <v>0</v>
      </c>
      <c r="TA72" cm="1">
        <f t="array" ref="TA72">SUM(IF('Capacity Summary'!X$139:X$238="X",1,0)*TRANSPOSE('CR Backing (Hide)'!$MM72:$QH72))</f>
        <v>0</v>
      </c>
      <c r="TB72" cm="1">
        <f t="array" ref="TB72">SUM(IF('Capacity Summary'!Y$139:Y$238="X",1,0)*TRANSPOSE('CR Backing (Hide)'!$MM72:$QH72))</f>
        <v>0</v>
      </c>
      <c r="TC72" cm="1">
        <f t="array" ref="TC72">SUM(IF('Capacity Summary'!Z$139:Z$238="X",1,0)*TRANSPOSE('CR Backing (Hide)'!$MM72:$QH72))</f>
        <v>0</v>
      </c>
      <c r="TD72" cm="1">
        <f t="array" ref="TD72">SUM(IF('Capacity Summary'!AA$139:AA$238="X",1,0)*TRANSPOSE('CR Backing (Hide)'!$MM72:$QH72))</f>
        <v>0</v>
      </c>
      <c r="TE72" cm="1">
        <f t="array" ref="TE72">SUM(IF('Capacity Summary'!AB$139:AB$238="X",1,0)*TRANSPOSE('CR Backing (Hide)'!$MM72:$QH72))</f>
        <v>0</v>
      </c>
      <c r="TF72" cm="1">
        <f t="array" ref="TF72">SUM(IF('Capacity Summary'!AC$139:AC$238="X",1,0)*TRANSPOSE('CR Backing (Hide)'!$MM72:$QH72))</f>
        <v>0</v>
      </c>
      <c r="TG72" cm="1">
        <f t="array" ref="TG72">SUM(IF('Capacity Summary'!AD$139:AD$238="X",1,0)*TRANSPOSE('CR Backing (Hide)'!$MM72:$QH72))</f>
        <v>0</v>
      </c>
      <c r="TH72" cm="1">
        <f t="array" ref="TH72">SUM(IF('Capacity Summary'!AE$139:AE$238="X",1,0)*TRANSPOSE('CR Backing (Hide)'!$MM72:$QH72))</f>
        <v>0</v>
      </c>
      <c r="TI72" cm="1">
        <f t="array" ref="TI72">SUM(IF('Capacity Summary'!AF$139:AF$238="X",1,0)*TRANSPOSE('CR Backing (Hide)'!$MM72:$QH72))</f>
        <v>0</v>
      </c>
      <c r="TJ72" cm="1">
        <f t="array" ref="TJ72">SUM(IF('Capacity Summary'!AG$139:AG$238="X",1,0)*TRANSPOSE('CR Backing (Hide)'!$MM72:$QH72))</f>
        <v>0</v>
      </c>
      <c r="TK72" cm="1">
        <f t="array" ref="TK72">SUM(IF('Capacity Summary'!AH$139:AH$238="X",1,0)*TRANSPOSE('CR Backing (Hide)'!$MM72:$QH72))</f>
        <v>0</v>
      </c>
      <c r="TL72" cm="1">
        <f t="array" ref="TL72">SUM(IF('Capacity Summary'!AI$139:AI$238="X",1,0)*TRANSPOSE('CR Backing (Hide)'!$MM72:$QH72))</f>
        <v>0</v>
      </c>
      <c r="TM72" cm="1">
        <f t="array" ref="TM72">SUM(IF('Capacity Summary'!AJ$139:AJ$238="X",1,0)*TRANSPOSE('CR Backing (Hide)'!$MM72:$QH72))</f>
        <v>0</v>
      </c>
      <c r="TN72" cm="1">
        <f t="array" ref="TN72">SUM(IF('Capacity Summary'!AK$139:AK$238="X",1,0)*TRANSPOSE('CR Backing (Hide)'!$MM72:$QH72))</f>
        <v>0</v>
      </c>
      <c r="TO72" cm="1">
        <f t="array" ref="TO72">SUM(IF('Capacity Summary'!AL$139:AL$238="X",1,0)*TRANSPOSE('CR Backing (Hide)'!$MM72:$QH72))</f>
        <v>0</v>
      </c>
      <c r="TP72" cm="1">
        <f t="array" ref="TP72">SUM(IF('Capacity Summary'!AM$139:AM$238="X",1,0)*TRANSPOSE('CR Backing (Hide)'!$MM72:$QH72))</f>
        <v>0</v>
      </c>
      <c r="TQ72" cm="1">
        <f t="array" ref="TQ72">SUM(IF('Capacity Summary'!AN$139:AN$238="X",1,0)*TRANSPOSE('CR Backing (Hide)'!$MM72:$QH72))</f>
        <v>0</v>
      </c>
      <c r="TR72" cm="1">
        <f t="array" ref="TR72">SUM(IF('Capacity Summary'!AO$139:AO$238="X",1,0)*TRANSPOSE('CR Backing (Hide)'!$MM72:$QH72))</f>
        <v>0</v>
      </c>
      <c r="TS72" cm="1">
        <f t="array" ref="TS72">SUM(IF('Capacity Summary'!AP$139:AP$238="X",1,0)*TRANSPOSE('CR Backing (Hide)'!$MM72:$QH72))</f>
        <v>0</v>
      </c>
      <c r="TT72" cm="1">
        <f t="array" ref="TT72">SUM(IF('Capacity Summary'!AQ$139:AQ$238="X",1,0)*TRANSPOSE('CR Backing (Hide)'!$MM72:$QH72))</f>
        <v>0</v>
      </c>
      <c r="TU72" cm="1">
        <f t="array" ref="TU72">SUM(IF('Capacity Summary'!AR$139:AR$238="X",1,0)*TRANSPOSE('CR Backing (Hide)'!$MM72:$QH72))</f>
        <v>0</v>
      </c>
      <c r="TV72" cm="1">
        <f t="array" ref="TV72">SUM(IF('Capacity Summary'!AS$139:AS$238="X",1,0)*TRANSPOSE('CR Backing (Hide)'!$MM72:$QH72))</f>
        <v>0</v>
      </c>
      <c r="TW72" cm="1">
        <f t="array" ref="TW72">SUM(IF('Capacity Summary'!AT$139:AT$238="X",1,0)*TRANSPOSE('CR Backing (Hide)'!$MM72:$QH72))</f>
        <v>0</v>
      </c>
      <c r="TX72" cm="1">
        <f t="array" ref="TX72">SUM(IF('Capacity Summary'!AU$139:AU$238="X",1,0)*TRANSPOSE('CR Backing (Hide)'!$MM72:$QH72))</f>
        <v>0</v>
      </c>
      <c r="TY72" cm="1">
        <f t="array" ref="TY72">SUM(IF('Capacity Summary'!AV$139:AV$238="X",1,0)*TRANSPOSE('CR Backing (Hide)'!$MM72:$QH72))</f>
        <v>0</v>
      </c>
      <c r="TZ72" cm="1">
        <f t="array" ref="TZ72">SUM(IF('Capacity Summary'!AW$139:AW$238="X",1,0)*TRANSPOSE('CR Backing (Hide)'!$MM72:$QH72))</f>
        <v>0</v>
      </c>
      <c r="UA72" cm="1">
        <f t="array" ref="UA72">SUM(IF('Capacity Summary'!AX$139:AX$238="X",1,0)*TRANSPOSE('CR Backing (Hide)'!$MM72:$QH72))</f>
        <v>0</v>
      </c>
      <c r="UB72" cm="1">
        <f t="array" ref="UB72">SUM(IF('Capacity Summary'!AY$139:AY$238="X",1,0)*TRANSPOSE('CR Backing (Hide)'!$MM72:$QH72))</f>
        <v>0</v>
      </c>
      <c r="UC72" cm="1">
        <f t="array" ref="UC72">SUM(IF('Capacity Summary'!AZ$139:AZ$238="X",1,0)*TRANSPOSE('CR Backing (Hide)'!$MM72:$QH72))</f>
        <v>0</v>
      </c>
      <c r="UD72" cm="1">
        <f t="array" ref="UD72">SUM(IF('Capacity Summary'!BA$139:BA$238="X",1,0)*TRANSPOSE('CR Backing (Hide)'!$MM72:$QH72))</f>
        <v>0</v>
      </c>
      <c r="UE72" cm="1">
        <f t="array" ref="UE72">SUM(IF('Capacity Summary'!BB$139:BB$238="X",1,0)*TRANSPOSE('CR Backing (Hide)'!$MM72:$QH72))</f>
        <v>0</v>
      </c>
      <c r="UF72" cm="1">
        <f t="array" ref="UF72">SUM(IF('Capacity Summary'!BC$139:BC$238="X",1,0)*TRANSPOSE('CR Backing (Hide)'!$MM72:$QH72))</f>
        <v>0</v>
      </c>
      <c r="UG72" cm="1">
        <f t="array" ref="UG72">SUM(IF('Capacity Summary'!BD$139:BD$238="X",1,0)*TRANSPOSE('CR Backing (Hide)'!$MM72:$QH72))</f>
        <v>0</v>
      </c>
      <c r="UH72" cm="1">
        <f t="array" ref="UH72">SUM(IF('Capacity Summary'!BE$139:BE$238="X",1,0)*TRANSPOSE('CR Backing (Hide)'!$MM72:$QH72))</f>
        <v>0</v>
      </c>
      <c r="UI72" cm="1">
        <f t="array" ref="UI72">SUM(IF('Capacity Summary'!BF$139:BF$238="X",1,0)*TRANSPOSE('CR Backing (Hide)'!$MM72:$QH72))</f>
        <v>0</v>
      </c>
      <c r="UJ72" cm="1">
        <f t="array" ref="UJ72">SUM(IF('Capacity Summary'!BG$139:BG$238="X",1,0)*TRANSPOSE('CR Backing (Hide)'!$MM72:$QH72))</f>
        <v>0</v>
      </c>
      <c r="UL72">
        <f t="shared" si="6"/>
        <v>0</v>
      </c>
      <c r="UM72">
        <f t="shared" si="7"/>
        <v>0</v>
      </c>
      <c r="UN72">
        <f>COUNTIF('Clinical resources'!$ZQ$7:$ABP$7,"X")</f>
        <v>0</v>
      </c>
      <c r="UP72">
        <f t="shared" si="8"/>
        <v>0</v>
      </c>
      <c r="UQ72">
        <f t="shared" si="9"/>
        <v>0</v>
      </c>
      <c r="UR72">
        <f t="shared" si="10"/>
        <v>0</v>
      </c>
      <c r="UW72">
        <f t="array" ref="UW72:YR72">$AS72:$EN72*IF('Clinical resources'!$CK75:$GH75="X",1,0)</f>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V72">
        <f t="array" ref="YV72:ACQ72">$EQ72:$IL72*IF('Clinical resources'!$OA75:$RV75="X",1,0)</f>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row>
    <row r="73" spans="2:771" x14ac:dyDescent="0.25">
      <c r="B73">
        <f>IF(A73='Clinical resources'!B76,0,1)</f>
        <v>0</v>
      </c>
      <c r="C73">
        <f>'Clinical resources'!D76</f>
        <v>0</v>
      </c>
      <c r="H73" t="str">
        <f>ROW(H70)&amp;". "&amp;'Clinical resources'!B76</f>
        <v xml:space="preserve">70. </v>
      </c>
      <c r="J73" t="str" cm="1">
        <f t="array" ref="J73">IF(SUM(IF('Clinical resources'!L76:P76="X",1,0)*'Clinical resources'!L$4:P$4)&gt;0,"X","")</f>
        <v/>
      </c>
      <c r="K73" t="str" cm="1">
        <f t="array" ref="K73">IF(SUM(IF('Clinical resources'!Q76:U76="X",1,0)*'Clinical resources'!Q$4:U$4)&gt;0,"X","")</f>
        <v/>
      </c>
      <c r="L73" t="str" cm="1">
        <f t="array" ref="L73">IF(SUM(IF('Clinical resources'!V76:Z76="X",1,0)*'Clinical resources'!V$4:Z$4)&gt;0,"X","")</f>
        <v/>
      </c>
      <c r="M73" t="str" cm="1">
        <f t="array" ref="M73">IF(SUM(IF('Clinical resources'!AA76:AE76="X",1,0)*'Clinical resources'!AA$4:AE$4)&gt;0,"X","")</f>
        <v/>
      </c>
      <c r="N73" t="str" cm="1">
        <f t="array" ref="N73">IF(SUM(IF('Clinical resources'!AF76:AJ76="X",1,0)*'Clinical resources'!AF$4:AJ$4)&gt;0,"X","")</f>
        <v/>
      </c>
      <c r="O73" t="str" cm="1">
        <f t="array" ref="O73">IF(SUM(IF('Clinical resources'!AK76:AO76="X",1,0)*'Clinical resources'!AK$4:AO$4)&gt;0,"X","")</f>
        <v/>
      </c>
      <c r="P73" t="str" cm="1">
        <f t="array" ref="P73">IF(SUM(IF('Clinical resources'!AP76:AT76="X",1,0)*'Clinical resources'!AP$4:AT$4)&gt;0,"X","")</f>
        <v/>
      </c>
      <c r="Q73" t="str" cm="1">
        <f t="array" ref="Q73">IF(SUM(IF('Clinical resources'!AU76:AY76="X",1,0)*'Clinical resources'!AU$4:AY$4)&gt;0,"X","")</f>
        <v/>
      </c>
      <c r="R73" t="str" cm="1">
        <f t="array" ref="R73">IF(SUM(IF('Clinical resources'!AZ76:BD76="X",1,0)*'Clinical resources'!AZ$4:BD$4)&gt;0,"X","")</f>
        <v/>
      </c>
      <c r="S73" t="str" cm="1">
        <f t="array" ref="S73">IF(SUM(IF('Clinical resources'!BE76:BI76="X",1,0)*'Clinical resources'!BE$4:BI$4)&gt;0,"X","")</f>
        <v/>
      </c>
      <c r="T73" t="str" cm="1">
        <f t="array" ref="T73">IF(SUM(IF('Clinical resources'!BJ76:BN76="X",1,0)*'Clinical resources'!BJ$4:BN$4)&gt;0,"X","")</f>
        <v/>
      </c>
      <c r="U73" t="str" cm="1">
        <f t="array" ref="U73">IF(SUM(IF('Clinical resources'!BO76:BS76="X",1,0)*'Clinical resources'!BO$4:BS$4)&gt;0,"X","")</f>
        <v/>
      </c>
      <c r="V73" t="str" cm="1">
        <f t="array" ref="V73">IF(SUM(IF('Clinical resources'!BT76:BX76="X",1,0)*'Clinical resources'!BT$4:BX$4)&gt;0,"X","")</f>
        <v/>
      </c>
      <c r="W73" t="str" cm="1">
        <f t="array" ref="W73">IF(SUM(IF('Clinical resources'!BY76:CC76="X",1,0)*'Clinical resources'!BY$4:CC$4)&gt;0,"X","")</f>
        <v/>
      </c>
      <c r="X73" t="str" cm="1">
        <f t="array" ref="X73">IF(SUM(IF('Clinical resources'!CD76:CH76="X",1,0)*'Clinical resources'!CD$4:CH$4)&gt;0,"X","")</f>
        <v/>
      </c>
      <c r="AA73">
        <f t="array" ref="AA73">SUM('Clinical resources'!$L$4:$P$4*IF('Clinical resources'!$L76:$P76="X",1,0))</f>
        <v>0</v>
      </c>
      <c r="AB73">
        <f t="array" ref="AB73">SUM('Clinical resources'!$Q$4:$U$4*IF('Clinical resources'!$Q76:$U76="X",1,0))</f>
        <v>0</v>
      </c>
      <c r="AC73">
        <f t="array" ref="AC73">SUM('Clinical resources'!$V$4:$Z$4*IF('Clinical resources'!$V76:$Z76="X",1,0))</f>
        <v>0</v>
      </c>
      <c r="AD73">
        <f t="array" ref="AD73">SUM('Clinical resources'!$AA$4:$AE$4*IF('Clinical resources'!$AA76:$AE76="X",1,0))</f>
        <v>0</v>
      </c>
      <c r="AE73">
        <f t="array" ref="AE73">SUM('Clinical resources'!$AF$4:$AJ$4*IF('Clinical resources'!$AF76:$AJ76="X",1,0))</f>
        <v>0</v>
      </c>
      <c r="AF73">
        <f t="array" ref="AF73">SUM('Clinical resources'!$AK$4:$AO$4*IF('Clinical resources'!$AK76:$AO76="X",1,0))</f>
        <v>0</v>
      </c>
      <c r="AG73">
        <f t="array" ref="AG73">SUM('Clinical resources'!$AP$4:$AT$4*IF('Clinical resources'!$AP76:$AT76="X",1,0))</f>
        <v>0</v>
      </c>
      <c r="AH73">
        <f t="array" ref="AH73">SUM('Clinical resources'!$AU$4:$AY$4*IF('Clinical resources'!$AU76:$AY76="X",1,0))</f>
        <v>0</v>
      </c>
      <c r="AI73">
        <f t="array" ref="AI73">SUM('Clinical resources'!$AZ$4:$BD$4*IF('Clinical resources'!$AZ76:$BD76="X",1,0))</f>
        <v>0</v>
      </c>
      <c r="AJ73">
        <f t="array" ref="AJ73">SUM('Clinical resources'!$BE$4:$BI$4*IF('Clinical resources'!$BE76:$BI76="X",1,0))</f>
        <v>0</v>
      </c>
      <c r="AK73">
        <f t="array" ref="AK73">SUM('Clinical resources'!$BJ$4:$BN$4*IF('Clinical resources'!$BJ76:$BN76="X",1,0))</f>
        <v>0</v>
      </c>
      <c r="AL73">
        <f t="array" ref="AL73">SUM('Clinical resources'!$BO$4:$BS$4*IF('Clinical resources'!$BO76:$BS76="X",1,0))</f>
        <v>0</v>
      </c>
      <c r="AM73">
        <f t="array" ref="AM73">SUM('Clinical resources'!$BT$4:$BX$4*IF('Clinical resources'!$BT76:$BX76="X",1,0))</f>
        <v>0</v>
      </c>
      <c r="AN73">
        <f t="array" ref="AN73">SUM('Clinical resources'!$BY$4:$CC$4*IF('Clinical resources'!$BY76:$CC76="X",1,0))</f>
        <v>0</v>
      </c>
      <c r="AO73">
        <f t="array" ref="AO73">SUM('Clinical resources'!$CD$4:$CH$4*IF('Clinical resources'!$CD76:$CH76="X",1,0))</f>
        <v>0</v>
      </c>
      <c r="AS73" cm="1">
        <f t="array" ref="AS73">IF(SUM(IF($J73:$X73=TRANSPOSE('Capacity Backing (Hide)2'!B$67:B$81),1,0))&gt;0,1,0)</f>
        <v>0</v>
      </c>
      <c r="AT73" cm="1">
        <f t="array" ref="AT73">IF(SUM(IF($J73:$X73=TRANSPOSE('Capacity Backing (Hide)2'!C$67:C$81),1,0))&gt;0,1,0)</f>
        <v>0</v>
      </c>
      <c r="AU73" cm="1">
        <f t="array" ref="AU73">IF(SUM(IF($J73:$X73=TRANSPOSE('Capacity Backing (Hide)2'!D$67:D$81),1,0))&gt;0,1,0)</f>
        <v>0</v>
      </c>
      <c r="AV73" cm="1">
        <f t="array" ref="AV73">IF(SUM(IF($J73:$X73=TRANSPOSE('Capacity Backing (Hide)2'!E$67:E$81),1,0))&gt;0,1,0)</f>
        <v>0</v>
      </c>
      <c r="AW73" cm="1">
        <f t="array" ref="AW73">IF(SUM(IF($J73:$X73=TRANSPOSE('Capacity Backing (Hide)2'!F$67:F$81),1,0))&gt;0,1,0)</f>
        <v>0</v>
      </c>
      <c r="AX73" cm="1">
        <f t="array" ref="AX73">IF(SUM(IF($J73:$X73=TRANSPOSE('Capacity Backing (Hide)2'!G$67:G$81),1,0))&gt;0,1,0)</f>
        <v>0</v>
      </c>
      <c r="AY73" cm="1">
        <f t="array" ref="AY73">IF(SUM(IF($J73:$X73=TRANSPOSE('Capacity Backing (Hide)2'!H$67:H$81),1,0))&gt;0,1,0)</f>
        <v>0</v>
      </c>
      <c r="AZ73" cm="1">
        <f t="array" ref="AZ73">IF(SUM(IF($J73:$X73=TRANSPOSE('Capacity Backing (Hide)2'!I$67:I$81),1,0))&gt;0,1,0)</f>
        <v>0</v>
      </c>
      <c r="BA73" cm="1">
        <f t="array" ref="BA73">IF(SUM(IF($J73:$X73=TRANSPOSE('Capacity Backing (Hide)2'!J$67:J$81),1,0))&gt;0,1,0)</f>
        <v>0</v>
      </c>
      <c r="BB73" cm="1">
        <f t="array" ref="BB73">IF(SUM(IF($J73:$X73=TRANSPOSE('Capacity Backing (Hide)2'!K$67:K$81),1,0))&gt;0,1,0)</f>
        <v>0</v>
      </c>
      <c r="BC73" cm="1">
        <f t="array" ref="BC73">IF(SUM(IF($J73:$X73=TRANSPOSE('Capacity Backing (Hide)2'!L$67:L$81),1,0))&gt;0,1,0)</f>
        <v>0</v>
      </c>
      <c r="BD73" cm="1">
        <f t="array" ref="BD73">IF(SUM(IF($J73:$X73=TRANSPOSE('Capacity Backing (Hide)2'!M$67:M$81),1,0))&gt;0,1,0)</f>
        <v>0</v>
      </c>
      <c r="BE73" cm="1">
        <f t="array" ref="BE73">IF(SUM(IF($J73:$X73=TRANSPOSE('Capacity Backing (Hide)2'!N$67:N$81),1,0))&gt;0,1,0)</f>
        <v>0</v>
      </c>
      <c r="BF73" cm="1">
        <f t="array" ref="BF73">IF(SUM(IF($J73:$X73=TRANSPOSE('Capacity Backing (Hide)2'!O$67:O$81),1,0))&gt;0,1,0)</f>
        <v>0</v>
      </c>
      <c r="BG73" cm="1">
        <f t="array" ref="BG73">IF(SUM(IF($J73:$X73=TRANSPOSE('Capacity Backing (Hide)2'!P$67:P$81),1,0))&gt;0,1,0)</f>
        <v>0</v>
      </c>
      <c r="BH73" cm="1">
        <f t="array" ref="BH73">IF(SUM(IF($J73:$X73=TRANSPOSE('Capacity Backing (Hide)2'!Q$67:Q$81),1,0))&gt;0,1,0)</f>
        <v>0</v>
      </c>
      <c r="BI73" cm="1">
        <f t="array" ref="BI73">IF(SUM(IF($J73:$X73=TRANSPOSE('Capacity Backing (Hide)2'!R$67:R$81),1,0))&gt;0,1,0)</f>
        <v>0</v>
      </c>
      <c r="BJ73" cm="1">
        <f t="array" ref="BJ73">IF(SUM(IF($J73:$X73=TRANSPOSE('Capacity Backing (Hide)2'!S$67:S$81),1,0))&gt;0,1,0)</f>
        <v>0</v>
      </c>
      <c r="BK73" cm="1">
        <f t="array" ref="BK73">IF(SUM(IF($J73:$X73=TRANSPOSE('Capacity Backing (Hide)2'!T$67:T$81),1,0))&gt;0,1,0)</f>
        <v>0</v>
      </c>
      <c r="BL73" cm="1">
        <f t="array" ref="BL73">IF(SUM(IF($J73:$X73=TRANSPOSE('Capacity Backing (Hide)2'!U$67:U$81),1,0))&gt;0,1,0)</f>
        <v>0</v>
      </c>
      <c r="BM73" cm="1">
        <f t="array" ref="BM73">IF(SUM(IF($J73:$X73=TRANSPOSE('Capacity Backing (Hide)2'!V$67:V$81),1,0))&gt;0,1,0)</f>
        <v>0</v>
      </c>
      <c r="BN73" cm="1">
        <f t="array" ref="BN73">IF(SUM(IF($J73:$X73=TRANSPOSE('Capacity Backing (Hide)2'!W$67:W$81),1,0))&gt;0,1,0)</f>
        <v>0</v>
      </c>
      <c r="BO73" cm="1">
        <f t="array" ref="BO73">IF(SUM(IF($J73:$X73=TRANSPOSE('Capacity Backing (Hide)2'!X$67:X$81),1,0))&gt;0,1,0)</f>
        <v>0</v>
      </c>
      <c r="BP73" cm="1">
        <f t="array" ref="BP73">IF(SUM(IF($J73:$X73=TRANSPOSE('Capacity Backing (Hide)2'!Y$67:Y$81),1,0))&gt;0,1,0)</f>
        <v>0</v>
      </c>
      <c r="BQ73" cm="1">
        <f t="array" ref="BQ73">IF(SUM(IF($J73:$X73=TRANSPOSE('Capacity Backing (Hide)2'!Z$67:Z$81),1,0))&gt;0,1,0)</f>
        <v>0</v>
      </c>
      <c r="BR73" cm="1">
        <f t="array" ref="BR73">IF(SUM(IF($J73:$X73=TRANSPOSE('Capacity Backing (Hide)2'!AA$67:AA$81),1,0))&gt;0,1,0)</f>
        <v>0</v>
      </c>
      <c r="BS73" cm="1">
        <f t="array" ref="BS73">IF(SUM(IF($J73:$X73=TRANSPOSE('Capacity Backing (Hide)2'!AB$67:AB$81),1,0))&gt;0,1,0)</f>
        <v>0</v>
      </c>
      <c r="BT73" cm="1">
        <f t="array" ref="BT73">IF(SUM(IF($J73:$X73=TRANSPOSE('Capacity Backing (Hide)2'!AC$67:AC$81),1,0))&gt;0,1,0)</f>
        <v>0</v>
      </c>
      <c r="BU73" cm="1">
        <f t="array" ref="BU73">IF(SUM(IF($J73:$X73=TRANSPOSE('Capacity Backing (Hide)2'!AD$67:AD$81),1,0))&gt;0,1,0)</f>
        <v>0</v>
      </c>
      <c r="BV73" cm="1">
        <f t="array" ref="BV73">IF(SUM(IF($J73:$X73=TRANSPOSE('Capacity Backing (Hide)2'!AE$67:AE$81),1,0))&gt;0,1,0)</f>
        <v>0</v>
      </c>
      <c r="BW73" cm="1">
        <f t="array" ref="BW73">IF(SUM(IF($J73:$X73=TRANSPOSE('Capacity Backing (Hide)2'!AF$67:AF$81),1,0))&gt;0,1,0)</f>
        <v>0</v>
      </c>
      <c r="BX73" cm="1">
        <f t="array" ref="BX73">IF(SUM(IF($J73:$X73=TRANSPOSE('Capacity Backing (Hide)2'!AG$67:AG$81),1,0))&gt;0,1,0)</f>
        <v>0</v>
      </c>
      <c r="BY73" cm="1">
        <f t="array" ref="BY73">IF(SUM(IF($J73:$X73=TRANSPOSE('Capacity Backing (Hide)2'!AH$67:AH$81),1,0))&gt;0,1,0)</f>
        <v>0</v>
      </c>
      <c r="BZ73" cm="1">
        <f t="array" ref="BZ73">IF(SUM(IF($J73:$X73=TRANSPOSE('Capacity Backing (Hide)2'!AI$67:AI$81),1,0))&gt;0,1,0)</f>
        <v>0</v>
      </c>
      <c r="CA73" cm="1">
        <f t="array" ref="CA73">IF(SUM(IF($J73:$X73=TRANSPOSE('Capacity Backing (Hide)2'!AJ$67:AJ$81),1,0))&gt;0,1,0)</f>
        <v>0</v>
      </c>
      <c r="CB73" cm="1">
        <f t="array" ref="CB73">IF(SUM(IF($J73:$X73=TRANSPOSE('Capacity Backing (Hide)2'!AK$67:AK$81),1,0))&gt;0,1,0)</f>
        <v>0</v>
      </c>
      <c r="CC73" cm="1">
        <f t="array" ref="CC73">IF(SUM(IF($J73:$X73=TRANSPOSE('Capacity Backing (Hide)2'!AL$67:AL$81),1,0))&gt;0,1,0)</f>
        <v>0</v>
      </c>
      <c r="CD73" cm="1">
        <f t="array" ref="CD73">IF(SUM(IF($J73:$X73=TRANSPOSE('Capacity Backing (Hide)2'!AM$67:AM$81),1,0))&gt;0,1,0)</f>
        <v>0</v>
      </c>
      <c r="CE73" cm="1">
        <f t="array" ref="CE73">IF(SUM(IF($J73:$X73=TRANSPOSE('Capacity Backing (Hide)2'!AN$67:AN$81),1,0))&gt;0,1,0)</f>
        <v>0</v>
      </c>
      <c r="CF73" cm="1">
        <f t="array" ref="CF73">IF(SUM(IF($J73:$X73=TRANSPOSE('Capacity Backing (Hide)2'!AO$67:AO$81),1,0))&gt;0,1,0)</f>
        <v>0</v>
      </c>
      <c r="CG73" cm="1">
        <f t="array" ref="CG73">IF(SUM(IF($J73:$X73=TRANSPOSE('Capacity Backing (Hide)2'!AP$67:AP$81),1,0))&gt;0,1,0)</f>
        <v>0</v>
      </c>
      <c r="CH73" cm="1">
        <f t="array" ref="CH73">IF(SUM(IF($J73:$X73=TRANSPOSE('Capacity Backing (Hide)2'!AQ$67:AQ$81),1,0))&gt;0,1,0)</f>
        <v>0</v>
      </c>
      <c r="CI73" cm="1">
        <f t="array" ref="CI73">IF(SUM(IF($J73:$X73=TRANSPOSE('Capacity Backing (Hide)2'!AR$67:AR$81),1,0))&gt;0,1,0)</f>
        <v>0</v>
      </c>
      <c r="CJ73" cm="1">
        <f t="array" ref="CJ73">IF(SUM(IF($J73:$X73=TRANSPOSE('Capacity Backing (Hide)2'!AS$67:AS$81),1,0))&gt;0,1,0)</f>
        <v>0</v>
      </c>
      <c r="CK73" cm="1">
        <f t="array" ref="CK73">IF(SUM(IF($J73:$X73=TRANSPOSE('Capacity Backing (Hide)2'!AT$67:AT$81),1,0))&gt;0,1,0)</f>
        <v>0</v>
      </c>
      <c r="CL73" cm="1">
        <f t="array" ref="CL73">IF(SUM(IF($J73:$X73=TRANSPOSE('Capacity Backing (Hide)2'!AU$67:AU$81),1,0))&gt;0,1,0)</f>
        <v>0</v>
      </c>
      <c r="CM73" cm="1">
        <f t="array" ref="CM73">IF(SUM(IF($J73:$X73=TRANSPOSE('Capacity Backing (Hide)2'!AV$67:AV$81),1,0))&gt;0,1,0)</f>
        <v>0</v>
      </c>
      <c r="CN73" cm="1">
        <f t="array" ref="CN73">IF(SUM(IF($J73:$X73=TRANSPOSE('Capacity Backing (Hide)2'!AW$67:AW$81),1,0))&gt;0,1,0)</f>
        <v>0</v>
      </c>
      <c r="CO73" cm="1">
        <f t="array" ref="CO73">IF(SUM(IF($J73:$X73=TRANSPOSE('Capacity Backing (Hide)2'!AX$67:AX$81),1,0))&gt;0,1,0)</f>
        <v>0</v>
      </c>
      <c r="CP73" cm="1">
        <f t="array" ref="CP73">IF(SUM(IF($J73:$X73=TRANSPOSE('Capacity Backing (Hide)2'!AY$67:AY$81),1,0))&gt;0,1,0)</f>
        <v>0</v>
      </c>
      <c r="CQ73" cm="1">
        <f t="array" ref="CQ73">IF(SUM(IF($J73:$X73=TRANSPOSE('Capacity Backing (Hide)2'!AZ$67:AZ$81),1,0))&gt;0,1,0)</f>
        <v>0</v>
      </c>
      <c r="CR73" cm="1">
        <f t="array" ref="CR73">IF(SUM(IF($J73:$X73=TRANSPOSE('Capacity Backing (Hide)2'!BA$67:BA$81),1,0))&gt;0,1,0)</f>
        <v>0</v>
      </c>
      <c r="CS73" cm="1">
        <f t="array" ref="CS73">IF(SUM(IF($J73:$X73=TRANSPOSE('Capacity Backing (Hide)2'!BB$67:BB$81),1,0))&gt;0,1,0)</f>
        <v>0</v>
      </c>
      <c r="CT73" cm="1">
        <f t="array" ref="CT73">IF(SUM(IF($J73:$X73=TRANSPOSE('Capacity Backing (Hide)2'!BC$67:BC$81),1,0))&gt;0,1,0)</f>
        <v>0</v>
      </c>
      <c r="CU73" cm="1">
        <f t="array" ref="CU73">IF(SUM(IF($J73:$X73=TRANSPOSE('Capacity Backing (Hide)2'!BD$67:BD$81),1,0))&gt;0,1,0)</f>
        <v>0</v>
      </c>
      <c r="CV73" cm="1">
        <f t="array" ref="CV73">IF(SUM(IF($J73:$X73=TRANSPOSE('Capacity Backing (Hide)2'!BE$67:BE$81),1,0))&gt;0,1,0)</f>
        <v>0</v>
      </c>
      <c r="CW73" cm="1">
        <f t="array" ref="CW73">IF(SUM(IF($J73:$X73=TRANSPOSE('Capacity Backing (Hide)2'!BF$67:BF$81),1,0))&gt;0,1,0)</f>
        <v>0</v>
      </c>
      <c r="CX73" cm="1">
        <f t="array" ref="CX73">IF(SUM(IF($J73:$X73=TRANSPOSE('Capacity Backing (Hide)2'!BG$67:BG$81),1,0))&gt;0,1,0)</f>
        <v>0</v>
      </c>
      <c r="CY73" cm="1">
        <f t="array" ref="CY73">IF(SUM(IF($J73:$X73=TRANSPOSE('Capacity Backing (Hide)2'!BH$67:BH$81),1,0))&gt;0,1,0)</f>
        <v>0</v>
      </c>
      <c r="CZ73" cm="1">
        <f t="array" ref="CZ73">IF(SUM(IF($J73:$X73=TRANSPOSE('Capacity Backing (Hide)2'!BI$67:BI$81),1,0))&gt;0,1,0)</f>
        <v>0</v>
      </c>
      <c r="DA73" cm="1">
        <f t="array" ref="DA73">IF(SUM(IF($J73:$X73=TRANSPOSE('Capacity Backing (Hide)2'!BJ$67:BJ$81),1,0))&gt;0,1,0)</f>
        <v>0</v>
      </c>
      <c r="DB73" cm="1">
        <f t="array" ref="DB73">IF(SUM(IF($J73:$X73=TRANSPOSE('Capacity Backing (Hide)2'!BK$67:BK$81),1,0))&gt;0,1,0)</f>
        <v>0</v>
      </c>
      <c r="DC73" cm="1">
        <f t="array" ref="DC73">IF(SUM(IF($J73:$X73=TRANSPOSE('Capacity Backing (Hide)2'!BL$67:BL$81),1,0))&gt;0,1,0)</f>
        <v>0</v>
      </c>
      <c r="DD73" cm="1">
        <f t="array" ref="DD73">IF(SUM(IF($J73:$X73=TRANSPOSE('Capacity Backing (Hide)2'!BM$67:BM$81),1,0))&gt;0,1,0)</f>
        <v>0</v>
      </c>
      <c r="DE73" cm="1">
        <f t="array" ref="DE73">IF(SUM(IF($J73:$X73=TRANSPOSE('Capacity Backing (Hide)2'!BN$67:BN$81),1,0))&gt;0,1,0)</f>
        <v>0</v>
      </c>
      <c r="DF73" cm="1">
        <f t="array" ref="DF73">IF(SUM(IF($J73:$X73=TRANSPOSE('Capacity Backing (Hide)2'!BO$67:BO$81),1,0))&gt;0,1,0)</f>
        <v>0</v>
      </c>
      <c r="DG73" cm="1">
        <f t="array" ref="DG73">IF(SUM(IF($J73:$X73=TRANSPOSE('Capacity Backing (Hide)2'!BP$67:BP$81),1,0))&gt;0,1,0)</f>
        <v>0</v>
      </c>
      <c r="DH73" cm="1">
        <f t="array" ref="DH73">IF(SUM(IF($J73:$X73=TRANSPOSE('Capacity Backing (Hide)2'!BQ$67:BQ$81),1,0))&gt;0,1,0)</f>
        <v>0</v>
      </c>
      <c r="DI73" cm="1">
        <f t="array" ref="DI73">IF(SUM(IF($J73:$X73=TRANSPOSE('Capacity Backing (Hide)2'!BR$67:BR$81),1,0))&gt;0,1,0)</f>
        <v>0</v>
      </c>
      <c r="DJ73" cm="1">
        <f t="array" ref="DJ73">IF(SUM(IF($J73:$X73=TRANSPOSE('Capacity Backing (Hide)2'!BS$67:BS$81),1,0))&gt;0,1,0)</f>
        <v>0</v>
      </c>
      <c r="DK73" cm="1">
        <f t="array" ref="DK73">IF(SUM(IF($J73:$X73=TRANSPOSE('Capacity Backing (Hide)2'!BT$67:BT$81),1,0))&gt;0,1,0)</f>
        <v>0</v>
      </c>
      <c r="DL73" cm="1">
        <f t="array" ref="DL73">IF(SUM(IF($J73:$X73=TRANSPOSE('Capacity Backing (Hide)2'!BU$67:BU$81),1,0))&gt;0,1,0)</f>
        <v>0</v>
      </c>
      <c r="DM73" cm="1">
        <f t="array" ref="DM73">IF(SUM(IF($J73:$X73=TRANSPOSE('Capacity Backing (Hide)2'!BV$67:BV$81),1,0))&gt;0,1,0)</f>
        <v>0</v>
      </c>
      <c r="DN73" cm="1">
        <f t="array" ref="DN73">IF(SUM(IF($J73:$X73=TRANSPOSE('Capacity Backing (Hide)2'!BW$67:BW$81),1,0))&gt;0,1,0)</f>
        <v>0</v>
      </c>
      <c r="DO73" cm="1">
        <f t="array" ref="DO73">IF(SUM(IF($J73:$X73=TRANSPOSE('Capacity Backing (Hide)2'!BX$67:BX$81),1,0))&gt;0,1,0)</f>
        <v>0</v>
      </c>
      <c r="DP73" cm="1">
        <f t="array" ref="DP73">IF(SUM(IF($J73:$X73=TRANSPOSE('Capacity Backing (Hide)2'!BY$67:BY$81),1,0))&gt;0,1,0)</f>
        <v>0</v>
      </c>
      <c r="DQ73" cm="1">
        <f t="array" ref="DQ73">IF(SUM(IF($J73:$X73=TRANSPOSE('Capacity Backing (Hide)2'!BZ$67:BZ$81),1,0))&gt;0,1,0)</f>
        <v>0</v>
      </c>
      <c r="DR73" cm="1">
        <f t="array" ref="DR73">IF(SUM(IF($J73:$X73=TRANSPOSE('Capacity Backing (Hide)2'!CA$67:CA$81),1,0))&gt;0,1,0)</f>
        <v>0</v>
      </c>
      <c r="DS73" cm="1">
        <f t="array" ref="DS73">IF(SUM(IF($J73:$X73=TRANSPOSE('Capacity Backing (Hide)2'!CB$67:CB$81),1,0))&gt;0,1,0)</f>
        <v>0</v>
      </c>
      <c r="DT73" cm="1">
        <f t="array" ref="DT73">IF(SUM(IF($J73:$X73=TRANSPOSE('Capacity Backing (Hide)2'!CC$67:CC$81),1,0))&gt;0,1,0)</f>
        <v>0</v>
      </c>
      <c r="DU73" cm="1">
        <f t="array" ref="DU73">IF(SUM(IF($J73:$X73=TRANSPOSE('Capacity Backing (Hide)2'!CD$67:CD$81),1,0))&gt;0,1,0)</f>
        <v>0</v>
      </c>
      <c r="DV73" cm="1">
        <f t="array" ref="DV73">IF(SUM(IF($J73:$X73=TRANSPOSE('Capacity Backing (Hide)2'!CE$67:CE$81),1,0))&gt;0,1,0)</f>
        <v>0</v>
      </c>
      <c r="DW73" cm="1">
        <f t="array" ref="DW73">IF(SUM(IF($J73:$X73=TRANSPOSE('Capacity Backing (Hide)2'!CF$67:CF$81),1,0))&gt;0,1,0)</f>
        <v>0</v>
      </c>
      <c r="DX73" cm="1">
        <f t="array" ref="DX73">IF(SUM(IF($J73:$X73=TRANSPOSE('Capacity Backing (Hide)2'!CG$67:CG$81),1,0))&gt;0,1,0)</f>
        <v>0</v>
      </c>
      <c r="DY73" cm="1">
        <f t="array" ref="DY73">IF(SUM(IF($J73:$X73=TRANSPOSE('Capacity Backing (Hide)2'!CH$67:CH$81),1,0))&gt;0,1,0)</f>
        <v>0</v>
      </c>
      <c r="DZ73" cm="1">
        <f t="array" ref="DZ73">IF(SUM(IF($J73:$X73=TRANSPOSE('Capacity Backing (Hide)2'!CI$67:CI$81),1,0))&gt;0,1,0)</f>
        <v>0</v>
      </c>
      <c r="EA73" cm="1">
        <f t="array" ref="EA73">IF(SUM(IF($J73:$X73=TRANSPOSE('Capacity Backing (Hide)2'!CJ$67:CJ$81),1,0))&gt;0,1,0)</f>
        <v>0</v>
      </c>
      <c r="EB73" cm="1">
        <f t="array" ref="EB73">IF(SUM(IF($J73:$X73=TRANSPOSE('Capacity Backing (Hide)2'!CK$67:CK$81),1,0))&gt;0,1,0)</f>
        <v>0</v>
      </c>
      <c r="EC73" cm="1">
        <f t="array" ref="EC73">IF(SUM(IF($J73:$X73=TRANSPOSE('Capacity Backing (Hide)2'!CL$67:CL$81),1,0))&gt;0,1,0)</f>
        <v>0</v>
      </c>
      <c r="ED73" cm="1">
        <f t="array" ref="ED73">IF(SUM(IF($J73:$X73=TRANSPOSE('Capacity Backing (Hide)2'!CM$67:CM$81),1,0))&gt;0,1,0)</f>
        <v>0</v>
      </c>
      <c r="EE73" cm="1">
        <f t="array" ref="EE73">IF(SUM(IF($J73:$X73=TRANSPOSE('Capacity Backing (Hide)2'!CN$67:CN$81),1,0))&gt;0,1,0)</f>
        <v>0</v>
      </c>
      <c r="EF73" cm="1">
        <f t="array" ref="EF73">IF(SUM(IF($J73:$X73=TRANSPOSE('Capacity Backing (Hide)2'!CO$67:CO$81),1,0))&gt;0,1,0)</f>
        <v>0</v>
      </c>
      <c r="EG73" cm="1">
        <f t="array" ref="EG73">IF(SUM(IF($J73:$X73=TRANSPOSE('Capacity Backing (Hide)2'!CP$67:CP$81),1,0))&gt;0,1,0)</f>
        <v>0</v>
      </c>
      <c r="EH73" cm="1">
        <f t="array" ref="EH73">IF(SUM(IF($J73:$X73=TRANSPOSE('Capacity Backing (Hide)2'!CQ$67:CQ$81),1,0))&gt;0,1,0)</f>
        <v>0</v>
      </c>
      <c r="EI73" cm="1">
        <f t="array" ref="EI73">IF(SUM(IF($J73:$X73=TRANSPOSE('Capacity Backing (Hide)2'!CR$67:CR$81),1,0))&gt;0,1,0)</f>
        <v>0</v>
      </c>
      <c r="EJ73" cm="1">
        <f t="array" ref="EJ73">IF(SUM(IF($J73:$X73=TRANSPOSE('Capacity Backing (Hide)2'!CS$67:CS$81),1,0))&gt;0,1,0)</f>
        <v>0</v>
      </c>
      <c r="EK73" cm="1">
        <f t="array" ref="EK73">IF(SUM(IF($J73:$X73=TRANSPOSE('Capacity Backing (Hide)2'!CT$67:CT$81),1,0))&gt;0,1,0)</f>
        <v>0</v>
      </c>
      <c r="EL73" cm="1">
        <f t="array" ref="EL73">IF(SUM(IF($J73:$X73=TRANSPOSE('Capacity Backing (Hide)2'!CU$67:CU$81),1,0))&gt;0,1,0)</f>
        <v>0</v>
      </c>
      <c r="EM73" cm="1">
        <f t="array" ref="EM73">IF(SUM(IF($J73:$X73=TRANSPOSE('Capacity Backing (Hide)2'!CV$67:CV$81),1,0))&gt;0,1,0)</f>
        <v>0</v>
      </c>
      <c r="EN73" cm="1">
        <f t="array" ref="EN73">IF(SUM(IF($J73:$X73=TRANSPOSE('Capacity Backing (Hide)2'!CW$67:CW$81),1,0))&gt;0,1,0)</f>
        <v>0</v>
      </c>
      <c r="EQ73" cm="1">
        <f t="array" ref="EQ73">IF(SUM(IF($J73:$X73=TRANSPOSE('Capacity Backing (Hide)2'!B$203:B$217),1,0))&gt;0,1,0)</f>
        <v>0</v>
      </c>
      <c r="ER73" cm="1">
        <f t="array" ref="ER73">IF(SUM(IF($J73:$X73=TRANSPOSE('Capacity Backing (Hide)2'!C$203:C$217),1,0))&gt;0,1,0)</f>
        <v>0</v>
      </c>
      <c r="ES73" cm="1">
        <f t="array" ref="ES73">IF(SUM(IF($J73:$X73=TRANSPOSE('Capacity Backing (Hide)2'!D$203:D$217),1,0))&gt;0,1,0)</f>
        <v>0</v>
      </c>
      <c r="ET73" cm="1">
        <f t="array" ref="ET73">IF(SUM(IF($J73:$X73=TRANSPOSE('Capacity Backing (Hide)2'!E$203:E$217),1,0))&gt;0,1,0)</f>
        <v>0</v>
      </c>
      <c r="EU73" cm="1">
        <f t="array" ref="EU73">IF(SUM(IF($J73:$X73=TRANSPOSE('Capacity Backing (Hide)2'!F$203:F$217),1,0))&gt;0,1,0)</f>
        <v>0</v>
      </c>
      <c r="EV73" cm="1">
        <f t="array" ref="EV73">IF(SUM(IF($J73:$X73=TRANSPOSE('Capacity Backing (Hide)2'!G$203:G$217),1,0))&gt;0,1,0)</f>
        <v>0</v>
      </c>
      <c r="EW73" cm="1">
        <f t="array" ref="EW73">IF(SUM(IF($J73:$X73=TRANSPOSE('Capacity Backing (Hide)2'!H$203:H$217),1,0))&gt;0,1,0)</f>
        <v>0</v>
      </c>
      <c r="EX73" cm="1">
        <f t="array" ref="EX73">IF(SUM(IF($J73:$X73=TRANSPOSE('Capacity Backing (Hide)2'!I$203:I$217),1,0))&gt;0,1,0)</f>
        <v>0</v>
      </c>
      <c r="EY73" cm="1">
        <f t="array" ref="EY73">IF(SUM(IF($J73:$X73=TRANSPOSE('Capacity Backing (Hide)2'!J$203:J$217),1,0))&gt;0,1,0)</f>
        <v>0</v>
      </c>
      <c r="EZ73" cm="1">
        <f t="array" ref="EZ73">IF(SUM(IF($J73:$X73=TRANSPOSE('Capacity Backing (Hide)2'!K$203:K$217),1,0))&gt;0,1,0)</f>
        <v>0</v>
      </c>
      <c r="FA73" cm="1">
        <f t="array" ref="FA73">IF(SUM(IF($J73:$X73=TRANSPOSE('Capacity Backing (Hide)2'!L$203:L$217),1,0))&gt;0,1,0)</f>
        <v>0</v>
      </c>
      <c r="FB73" cm="1">
        <f t="array" ref="FB73">IF(SUM(IF($J73:$X73=TRANSPOSE('Capacity Backing (Hide)2'!M$203:M$217),1,0))&gt;0,1,0)</f>
        <v>0</v>
      </c>
      <c r="FC73" cm="1">
        <f t="array" ref="FC73">IF(SUM(IF($J73:$X73=TRANSPOSE('Capacity Backing (Hide)2'!N$203:N$217),1,0))&gt;0,1,0)</f>
        <v>0</v>
      </c>
      <c r="FD73" cm="1">
        <f t="array" ref="FD73">IF(SUM(IF($J73:$X73=TRANSPOSE('Capacity Backing (Hide)2'!O$203:O$217),1,0))&gt;0,1,0)</f>
        <v>0</v>
      </c>
      <c r="FE73" cm="1">
        <f t="array" ref="FE73">IF(SUM(IF($J73:$X73=TRANSPOSE('Capacity Backing (Hide)2'!P$203:P$217),1,0))&gt;0,1,0)</f>
        <v>0</v>
      </c>
      <c r="FF73" cm="1">
        <f t="array" ref="FF73">IF(SUM(IF($J73:$X73=TRANSPOSE('Capacity Backing (Hide)2'!Q$203:Q$217),1,0))&gt;0,1,0)</f>
        <v>0</v>
      </c>
      <c r="FG73" cm="1">
        <f t="array" ref="FG73">IF(SUM(IF($J73:$X73=TRANSPOSE('Capacity Backing (Hide)2'!R$203:R$217),1,0))&gt;0,1,0)</f>
        <v>0</v>
      </c>
      <c r="FH73" cm="1">
        <f t="array" ref="FH73">IF(SUM(IF($J73:$X73=TRANSPOSE('Capacity Backing (Hide)2'!S$203:S$217),1,0))&gt;0,1,0)</f>
        <v>0</v>
      </c>
      <c r="FI73" cm="1">
        <f t="array" ref="FI73">IF(SUM(IF($J73:$X73=TRANSPOSE('Capacity Backing (Hide)2'!T$203:T$217),1,0))&gt;0,1,0)</f>
        <v>0</v>
      </c>
      <c r="FJ73" cm="1">
        <f t="array" ref="FJ73">IF(SUM(IF($J73:$X73=TRANSPOSE('Capacity Backing (Hide)2'!U$203:U$217),1,0))&gt;0,1,0)</f>
        <v>0</v>
      </c>
      <c r="FK73" cm="1">
        <f t="array" ref="FK73">IF(SUM(IF($J73:$X73=TRANSPOSE('Capacity Backing (Hide)2'!V$203:V$217),1,0))&gt;0,1,0)</f>
        <v>0</v>
      </c>
      <c r="FL73" cm="1">
        <f t="array" ref="FL73">IF(SUM(IF($J73:$X73=TRANSPOSE('Capacity Backing (Hide)2'!W$203:W$217),1,0))&gt;0,1,0)</f>
        <v>0</v>
      </c>
      <c r="FM73" cm="1">
        <f t="array" ref="FM73">IF(SUM(IF($J73:$X73=TRANSPOSE('Capacity Backing (Hide)2'!X$203:X$217),1,0))&gt;0,1,0)</f>
        <v>0</v>
      </c>
      <c r="FN73" cm="1">
        <f t="array" ref="FN73">IF(SUM(IF($J73:$X73=TRANSPOSE('Capacity Backing (Hide)2'!Y$203:Y$217),1,0))&gt;0,1,0)</f>
        <v>0</v>
      </c>
      <c r="FO73" cm="1">
        <f t="array" ref="FO73">IF(SUM(IF($J73:$X73=TRANSPOSE('Capacity Backing (Hide)2'!Z$203:Z$217),1,0))&gt;0,1,0)</f>
        <v>0</v>
      </c>
      <c r="FP73" cm="1">
        <f t="array" ref="FP73">IF(SUM(IF($J73:$X73=TRANSPOSE('Capacity Backing (Hide)2'!AA$203:AA$217),1,0))&gt;0,1,0)</f>
        <v>0</v>
      </c>
      <c r="FQ73" cm="1">
        <f t="array" ref="FQ73">IF(SUM(IF($J73:$X73=TRANSPOSE('Capacity Backing (Hide)2'!AB$203:AB$217),1,0))&gt;0,1,0)</f>
        <v>0</v>
      </c>
      <c r="FR73" cm="1">
        <f t="array" ref="FR73">IF(SUM(IF($J73:$X73=TRANSPOSE('Capacity Backing (Hide)2'!AC$203:AC$217),1,0))&gt;0,1,0)</f>
        <v>0</v>
      </c>
      <c r="FS73" cm="1">
        <f t="array" ref="FS73">IF(SUM(IF($J73:$X73=TRANSPOSE('Capacity Backing (Hide)2'!AD$203:AD$217),1,0))&gt;0,1,0)</f>
        <v>0</v>
      </c>
      <c r="FT73" cm="1">
        <f t="array" ref="FT73">IF(SUM(IF($J73:$X73=TRANSPOSE('Capacity Backing (Hide)2'!AE$203:AE$217),1,0))&gt;0,1,0)</f>
        <v>0</v>
      </c>
      <c r="FU73" cm="1">
        <f t="array" ref="FU73">IF(SUM(IF($J73:$X73=TRANSPOSE('Capacity Backing (Hide)2'!AF$203:AF$217),1,0))&gt;0,1,0)</f>
        <v>0</v>
      </c>
      <c r="FV73" cm="1">
        <f t="array" ref="FV73">IF(SUM(IF($J73:$X73=TRANSPOSE('Capacity Backing (Hide)2'!AG$203:AG$217),1,0))&gt;0,1,0)</f>
        <v>0</v>
      </c>
      <c r="FW73" cm="1">
        <f t="array" ref="FW73">IF(SUM(IF($J73:$X73=TRANSPOSE('Capacity Backing (Hide)2'!AH$203:AH$217),1,0))&gt;0,1,0)</f>
        <v>0</v>
      </c>
      <c r="FX73" cm="1">
        <f t="array" ref="FX73">IF(SUM(IF($J73:$X73=TRANSPOSE('Capacity Backing (Hide)2'!AI$203:AI$217),1,0))&gt;0,1,0)</f>
        <v>0</v>
      </c>
      <c r="FY73" cm="1">
        <f t="array" ref="FY73">IF(SUM(IF($J73:$X73=TRANSPOSE('Capacity Backing (Hide)2'!AJ$203:AJ$217),1,0))&gt;0,1,0)</f>
        <v>0</v>
      </c>
      <c r="FZ73" cm="1">
        <f t="array" ref="FZ73">IF(SUM(IF($J73:$X73=TRANSPOSE('Capacity Backing (Hide)2'!AK$203:AK$217),1,0))&gt;0,1,0)</f>
        <v>0</v>
      </c>
      <c r="GA73" cm="1">
        <f t="array" ref="GA73">IF(SUM(IF($J73:$X73=TRANSPOSE('Capacity Backing (Hide)2'!AL$203:AL$217),1,0))&gt;0,1,0)</f>
        <v>0</v>
      </c>
      <c r="GB73" cm="1">
        <f t="array" ref="GB73">IF(SUM(IF($J73:$X73=TRANSPOSE('Capacity Backing (Hide)2'!AM$203:AM$217),1,0))&gt;0,1,0)</f>
        <v>0</v>
      </c>
      <c r="GC73" cm="1">
        <f t="array" ref="GC73">IF(SUM(IF($J73:$X73=TRANSPOSE('Capacity Backing (Hide)2'!AN$203:AN$217),1,0))&gt;0,1,0)</f>
        <v>0</v>
      </c>
      <c r="GD73" cm="1">
        <f t="array" ref="GD73">IF(SUM(IF($J73:$X73=TRANSPOSE('Capacity Backing (Hide)2'!AO$203:AO$217),1,0))&gt;0,1,0)</f>
        <v>0</v>
      </c>
      <c r="GE73" cm="1">
        <f t="array" ref="GE73">IF(SUM(IF($J73:$X73=TRANSPOSE('Capacity Backing (Hide)2'!AP$203:AP$217),1,0))&gt;0,1,0)</f>
        <v>0</v>
      </c>
      <c r="GF73" cm="1">
        <f t="array" ref="GF73">IF(SUM(IF($J73:$X73=TRANSPOSE('Capacity Backing (Hide)2'!AQ$203:AQ$217),1,0))&gt;0,1,0)</f>
        <v>0</v>
      </c>
      <c r="GG73" cm="1">
        <f t="array" ref="GG73">IF(SUM(IF($J73:$X73=TRANSPOSE('Capacity Backing (Hide)2'!AR$203:AR$217),1,0))&gt;0,1,0)</f>
        <v>0</v>
      </c>
      <c r="GH73" cm="1">
        <f t="array" ref="GH73">IF(SUM(IF($J73:$X73=TRANSPOSE('Capacity Backing (Hide)2'!AS$203:AS$217),1,0))&gt;0,1,0)</f>
        <v>0</v>
      </c>
      <c r="GI73" cm="1">
        <f t="array" ref="GI73">IF(SUM(IF($J73:$X73=TRANSPOSE('Capacity Backing (Hide)2'!AT$203:AT$217),1,0))&gt;0,1,0)</f>
        <v>0</v>
      </c>
      <c r="GJ73" cm="1">
        <f t="array" ref="GJ73">IF(SUM(IF($J73:$X73=TRANSPOSE('Capacity Backing (Hide)2'!AU$203:AU$217),1,0))&gt;0,1,0)</f>
        <v>0</v>
      </c>
      <c r="GK73" cm="1">
        <f t="array" ref="GK73">IF(SUM(IF($J73:$X73=TRANSPOSE('Capacity Backing (Hide)2'!AV$203:AV$217),1,0))&gt;0,1,0)</f>
        <v>0</v>
      </c>
      <c r="GL73" cm="1">
        <f t="array" ref="GL73">IF(SUM(IF($J73:$X73=TRANSPOSE('Capacity Backing (Hide)2'!AW$203:AW$217),1,0))&gt;0,1,0)</f>
        <v>0</v>
      </c>
      <c r="GM73" cm="1">
        <f t="array" ref="GM73">IF(SUM(IF($J73:$X73=TRANSPOSE('Capacity Backing (Hide)2'!AX$203:AX$217),1,0))&gt;0,1,0)</f>
        <v>0</v>
      </c>
      <c r="GN73" cm="1">
        <f t="array" ref="GN73">IF(SUM(IF($J73:$X73=TRANSPOSE('Capacity Backing (Hide)2'!AY$203:AY$217),1,0))&gt;0,1,0)</f>
        <v>0</v>
      </c>
      <c r="GO73" cm="1">
        <f t="array" ref="GO73">IF(SUM(IF($J73:$X73=TRANSPOSE('Capacity Backing (Hide)2'!AZ$203:AZ$217),1,0))&gt;0,1,0)</f>
        <v>0</v>
      </c>
      <c r="GP73" cm="1">
        <f t="array" ref="GP73">IF(SUM(IF($J73:$X73=TRANSPOSE('Capacity Backing (Hide)2'!BA$203:BA$217),1,0))&gt;0,1,0)</f>
        <v>0</v>
      </c>
      <c r="GQ73" cm="1">
        <f t="array" ref="GQ73">IF(SUM(IF($J73:$X73=TRANSPOSE('Capacity Backing (Hide)2'!BB$203:BB$217),1,0))&gt;0,1,0)</f>
        <v>0</v>
      </c>
      <c r="GR73" cm="1">
        <f t="array" ref="GR73">IF(SUM(IF($J73:$X73=TRANSPOSE('Capacity Backing (Hide)2'!BC$203:BC$217),1,0))&gt;0,1,0)</f>
        <v>0</v>
      </c>
      <c r="GS73" cm="1">
        <f t="array" ref="GS73">IF(SUM(IF($J73:$X73=TRANSPOSE('Capacity Backing (Hide)2'!BD$203:BD$217),1,0))&gt;0,1,0)</f>
        <v>0</v>
      </c>
      <c r="GT73" cm="1">
        <f t="array" ref="GT73">IF(SUM(IF($J73:$X73=TRANSPOSE('Capacity Backing (Hide)2'!BE$203:BE$217),1,0))&gt;0,1,0)</f>
        <v>0</v>
      </c>
      <c r="GU73" cm="1">
        <f t="array" ref="GU73">IF(SUM(IF($J73:$X73=TRANSPOSE('Capacity Backing (Hide)2'!BF$203:BF$217),1,0))&gt;0,1,0)</f>
        <v>0</v>
      </c>
      <c r="GV73" cm="1">
        <f t="array" ref="GV73">IF(SUM(IF($J73:$X73=TRANSPOSE('Capacity Backing (Hide)2'!BG$203:BG$217),1,0))&gt;0,1,0)</f>
        <v>0</v>
      </c>
      <c r="GW73" cm="1">
        <f t="array" ref="GW73">IF(SUM(IF($J73:$X73=TRANSPOSE('Capacity Backing (Hide)2'!BH$203:BH$217),1,0))&gt;0,1,0)</f>
        <v>0</v>
      </c>
      <c r="GX73" cm="1">
        <f t="array" ref="GX73">IF(SUM(IF($J73:$X73=TRANSPOSE('Capacity Backing (Hide)2'!BI$203:BI$217),1,0))&gt;0,1,0)</f>
        <v>0</v>
      </c>
      <c r="GY73" cm="1">
        <f t="array" ref="GY73">IF(SUM(IF($J73:$X73=TRANSPOSE('Capacity Backing (Hide)2'!BJ$203:BJ$217),1,0))&gt;0,1,0)</f>
        <v>0</v>
      </c>
      <c r="GZ73" cm="1">
        <f t="array" ref="GZ73">IF(SUM(IF($J73:$X73=TRANSPOSE('Capacity Backing (Hide)2'!BK$203:BK$217),1,0))&gt;0,1,0)</f>
        <v>0</v>
      </c>
      <c r="HA73" cm="1">
        <f t="array" ref="HA73">IF(SUM(IF($J73:$X73=TRANSPOSE('Capacity Backing (Hide)2'!BL$203:BL$217),1,0))&gt;0,1,0)</f>
        <v>0</v>
      </c>
      <c r="HB73" cm="1">
        <f t="array" ref="HB73">IF(SUM(IF($J73:$X73=TRANSPOSE('Capacity Backing (Hide)2'!BM$203:BM$217),1,0))&gt;0,1,0)</f>
        <v>0</v>
      </c>
      <c r="HC73" cm="1">
        <f t="array" ref="HC73">IF(SUM(IF($J73:$X73=TRANSPOSE('Capacity Backing (Hide)2'!BN$203:BN$217),1,0))&gt;0,1,0)</f>
        <v>0</v>
      </c>
      <c r="HD73" cm="1">
        <f t="array" ref="HD73">IF(SUM(IF($J73:$X73=TRANSPOSE('Capacity Backing (Hide)2'!BO$203:BO$217),1,0))&gt;0,1,0)</f>
        <v>0</v>
      </c>
      <c r="HE73" cm="1">
        <f t="array" ref="HE73">IF(SUM(IF($J73:$X73=TRANSPOSE('Capacity Backing (Hide)2'!BP$203:BP$217),1,0))&gt;0,1,0)</f>
        <v>0</v>
      </c>
      <c r="HF73" cm="1">
        <f t="array" ref="HF73">IF(SUM(IF($J73:$X73=TRANSPOSE('Capacity Backing (Hide)2'!BQ$203:BQ$217),1,0))&gt;0,1,0)</f>
        <v>0</v>
      </c>
      <c r="HG73" cm="1">
        <f t="array" ref="HG73">IF(SUM(IF($J73:$X73=TRANSPOSE('Capacity Backing (Hide)2'!BR$203:BR$217),1,0))&gt;0,1,0)</f>
        <v>0</v>
      </c>
      <c r="HH73" cm="1">
        <f t="array" ref="HH73">IF(SUM(IF($J73:$X73=TRANSPOSE('Capacity Backing (Hide)2'!BS$203:BS$217),1,0))&gt;0,1,0)</f>
        <v>0</v>
      </c>
      <c r="HI73" cm="1">
        <f t="array" ref="HI73">IF(SUM(IF($J73:$X73=TRANSPOSE('Capacity Backing (Hide)2'!BT$203:BT$217),1,0))&gt;0,1,0)</f>
        <v>0</v>
      </c>
      <c r="HJ73" cm="1">
        <f t="array" ref="HJ73">IF(SUM(IF($J73:$X73=TRANSPOSE('Capacity Backing (Hide)2'!BU$203:BU$217),1,0))&gt;0,1,0)</f>
        <v>0</v>
      </c>
      <c r="HK73" cm="1">
        <f t="array" ref="HK73">IF(SUM(IF($J73:$X73=TRANSPOSE('Capacity Backing (Hide)2'!BV$203:BV$217),1,0))&gt;0,1,0)</f>
        <v>0</v>
      </c>
      <c r="HL73" cm="1">
        <f t="array" ref="HL73">IF(SUM(IF($J73:$X73=TRANSPOSE('Capacity Backing (Hide)2'!BW$203:BW$217),1,0))&gt;0,1,0)</f>
        <v>0</v>
      </c>
      <c r="HM73" cm="1">
        <f t="array" ref="HM73">IF(SUM(IF($J73:$X73=TRANSPOSE('Capacity Backing (Hide)2'!BX$203:BX$217),1,0))&gt;0,1,0)</f>
        <v>0</v>
      </c>
      <c r="HN73" cm="1">
        <f t="array" ref="HN73">IF(SUM(IF($J73:$X73=TRANSPOSE('Capacity Backing (Hide)2'!BY$203:BY$217),1,0))&gt;0,1,0)</f>
        <v>0</v>
      </c>
      <c r="HO73" cm="1">
        <f t="array" ref="HO73">IF(SUM(IF($J73:$X73=TRANSPOSE('Capacity Backing (Hide)2'!BZ$203:BZ$217),1,0))&gt;0,1,0)</f>
        <v>0</v>
      </c>
      <c r="HP73" cm="1">
        <f t="array" ref="HP73">IF(SUM(IF($J73:$X73=TRANSPOSE('Capacity Backing (Hide)2'!CA$203:CA$217),1,0))&gt;0,1,0)</f>
        <v>0</v>
      </c>
      <c r="HQ73" cm="1">
        <f t="array" ref="HQ73">IF(SUM(IF($J73:$X73=TRANSPOSE('Capacity Backing (Hide)2'!CB$203:CB$217),1,0))&gt;0,1,0)</f>
        <v>0</v>
      </c>
      <c r="HR73" cm="1">
        <f t="array" ref="HR73">IF(SUM(IF($J73:$X73=TRANSPOSE('Capacity Backing (Hide)2'!CC$203:CC$217),1,0))&gt;0,1,0)</f>
        <v>0</v>
      </c>
      <c r="HS73" cm="1">
        <f t="array" ref="HS73">IF(SUM(IF($J73:$X73=TRANSPOSE('Capacity Backing (Hide)2'!CD$203:CD$217),1,0))&gt;0,1,0)</f>
        <v>0</v>
      </c>
      <c r="HT73" cm="1">
        <f t="array" ref="HT73">IF(SUM(IF($J73:$X73=TRANSPOSE('Capacity Backing (Hide)2'!CE$203:CE$217),1,0))&gt;0,1,0)</f>
        <v>0</v>
      </c>
      <c r="HU73" cm="1">
        <f t="array" ref="HU73">IF(SUM(IF($J73:$X73=TRANSPOSE('Capacity Backing (Hide)2'!CF$203:CF$217),1,0))&gt;0,1,0)</f>
        <v>0</v>
      </c>
      <c r="HV73" cm="1">
        <f t="array" ref="HV73">IF(SUM(IF($J73:$X73=TRANSPOSE('Capacity Backing (Hide)2'!CG$203:CG$217),1,0))&gt;0,1,0)</f>
        <v>0</v>
      </c>
      <c r="HW73" cm="1">
        <f t="array" ref="HW73">IF(SUM(IF($J73:$X73=TRANSPOSE('Capacity Backing (Hide)2'!CH$203:CH$217),1,0))&gt;0,1,0)</f>
        <v>0</v>
      </c>
      <c r="HX73" cm="1">
        <f t="array" ref="HX73">IF(SUM(IF($J73:$X73=TRANSPOSE('Capacity Backing (Hide)2'!CI$203:CI$217),1,0))&gt;0,1,0)</f>
        <v>0</v>
      </c>
      <c r="HY73" cm="1">
        <f t="array" ref="HY73">IF(SUM(IF($J73:$X73=TRANSPOSE('Capacity Backing (Hide)2'!CJ$203:CJ$217),1,0))&gt;0,1,0)</f>
        <v>0</v>
      </c>
      <c r="HZ73" cm="1">
        <f t="array" ref="HZ73">IF(SUM(IF($J73:$X73=TRANSPOSE('Capacity Backing (Hide)2'!CK$203:CK$217),1,0))&gt;0,1,0)</f>
        <v>0</v>
      </c>
      <c r="IA73" cm="1">
        <f t="array" ref="IA73">IF(SUM(IF($J73:$X73=TRANSPOSE('Capacity Backing (Hide)2'!CL$203:CL$217),1,0))&gt;0,1,0)</f>
        <v>0</v>
      </c>
      <c r="IB73" cm="1">
        <f t="array" ref="IB73">IF(SUM(IF($J73:$X73=TRANSPOSE('Capacity Backing (Hide)2'!CM$203:CM$217),1,0))&gt;0,1,0)</f>
        <v>0</v>
      </c>
      <c r="IC73" cm="1">
        <f t="array" ref="IC73">IF(SUM(IF($J73:$X73=TRANSPOSE('Capacity Backing (Hide)2'!CN$203:CN$217),1,0))&gt;0,1,0)</f>
        <v>0</v>
      </c>
      <c r="ID73" cm="1">
        <f t="array" ref="ID73">IF(SUM(IF($J73:$X73=TRANSPOSE('Capacity Backing (Hide)2'!CO$203:CO$217),1,0))&gt;0,1,0)</f>
        <v>0</v>
      </c>
      <c r="IE73" cm="1">
        <f t="array" ref="IE73">IF(SUM(IF($J73:$X73=TRANSPOSE('Capacity Backing (Hide)2'!CP$203:CP$217),1,0))&gt;0,1,0)</f>
        <v>0</v>
      </c>
      <c r="IF73" cm="1">
        <f t="array" ref="IF73">IF(SUM(IF($J73:$X73=TRANSPOSE('Capacity Backing (Hide)2'!CQ$203:CQ$217),1,0))&gt;0,1,0)</f>
        <v>0</v>
      </c>
      <c r="IG73" cm="1">
        <f t="array" ref="IG73">IF(SUM(IF($J73:$X73=TRANSPOSE('Capacity Backing (Hide)2'!CR$203:CR$217),1,0))&gt;0,1,0)</f>
        <v>0</v>
      </c>
      <c r="IH73" cm="1">
        <f t="array" ref="IH73">IF(SUM(IF($J73:$X73=TRANSPOSE('Capacity Backing (Hide)2'!CS$203:CS$217),1,0))&gt;0,1,0)</f>
        <v>0</v>
      </c>
      <c r="II73" cm="1">
        <f t="array" ref="II73">IF(SUM(IF($J73:$X73=TRANSPOSE('Capacity Backing (Hide)2'!CT$203:CT$217),1,0))&gt;0,1,0)</f>
        <v>0</v>
      </c>
      <c r="IJ73" cm="1">
        <f t="array" ref="IJ73">IF(SUM(IF($J73:$X73=TRANSPOSE('Capacity Backing (Hide)2'!CU$203:CU$217),1,0))&gt;0,1,0)</f>
        <v>0</v>
      </c>
      <c r="IK73" cm="1">
        <f t="array" ref="IK73">IF(SUM(IF($J73:$X73=TRANSPOSE('Capacity Backing (Hide)2'!CV$203:CV$217),1,0))&gt;0,1,0)</f>
        <v>0</v>
      </c>
      <c r="IL73" cm="1">
        <f t="array" ref="IL73">IF(SUM(IF($J73:$X73=TRANSPOSE('Capacity Backing (Hide)2'!CW$203:CW$217),1,0))&gt;0,1,0)</f>
        <v>0</v>
      </c>
      <c r="IO73" s="184">
        <v>0</v>
      </c>
      <c r="IP73" s="184">
        <v>0</v>
      </c>
      <c r="IQ73" s="184">
        <v>0</v>
      </c>
      <c r="IR73" s="184">
        <v>0</v>
      </c>
      <c r="IS73" s="184">
        <v>0</v>
      </c>
      <c r="IT73" s="184">
        <v>0</v>
      </c>
      <c r="IU73" s="184">
        <v>0</v>
      </c>
      <c r="IV73" s="184">
        <v>0</v>
      </c>
      <c r="IW73" s="184">
        <v>0</v>
      </c>
      <c r="IX73" s="184">
        <v>0</v>
      </c>
      <c r="IY73" s="184">
        <v>0</v>
      </c>
      <c r="IZ73" s="184">
        <v>0</v>
      </c>
      <c r="JA73" s="184">
        <v>0</v>
      </c>
      <c r="JB73" s="184">
        <v>0</v>
      </c>
      <c r="JC73" s="184">
        <v>0</v>
      </c>
      <c r="JD73" s="184">
        <v>0</v>
      </c>
      <c r="JE73" s="184">
        <v>0</v>
      </c>
      <c r="JF73" s="184">
        <v>0</v>
      </c>
      <c r="JG73" s="184">
        <v>0</v>
      </c>
      <c r="JH73" s="184">
        <v>0</v>
      </c>
      <c r="JI73" s="184">
        <v>0</v>
      </c>
      <c r="JJ73" s="184">
        <v>0</v>
      </c>
      <c r="JK73" s="184">
        <v>0</v>
      </c>
      <c r="JL73" s="184">
        <v>0</v>
      </c>
      <c r="JM73" s="184">
        <v>0</v>
      </c>
      <c r="JN73" s="184">
        <v>0</v>
      </c>
      <c r="JO73" s="184">
        <v>0</v>
      </c>
      <c r="JP73" s="184">
        <v>0</v>
      </c>
      <c r="JQ73" s="184">
        <v>0</v>
      </c>
      <c r="JR73" s="184">
        <v>0</v>
      </c>
      <c r="JS73" s="184">
        <v>0</v>
      </c>
      <c r="JT73" s="184">
        <v>0</v>
      </c>
      <c r="JU73" s="184">
        <v>0</v>
      </c>
      <c r="JV73" s="184">
        <v>0</v>
      </c>
      <c r="JW73" s="184">
        <v>0</v>
      </c>
      <c r="JX73" s="184">
        <v>0</v>
      </c>
      <c r="JY73" s="184">
        <v>0</v>
      </c>
      <c r="JZ73" s="184">
        <v>0</v>
      </c>
      <c r="KA73" s="184">
        <v>0</v>
      </c>
      <c r="KB73" s="184">
        <v>0</v>
      </c>
      <c r="KC73" s="184">
        <v>0</v>
      </c>
      <c r="KD73" s="184">
        <v>0</v>
      </c>
      <c r="KE73" s="184">
        <v>0</v>
      </c>
      <c r="KF73" s="184">
        <v>0</v>
      </c>
      <c r="KG73" s="184">
        <v>0</v>
      </c>
      <c r="KH73" s="184">
        <v>0</v>
      </c>
      <c r="KI73" s="184">
        <v>0</v>
      </c>
      <c r="KJ73" s="184">
        <v>0</v>
      </c>
      <c r="KK73" s="184">
        <v>0</v>
      </c>
      <c r="KL73" s="184">
        <v>0</v>
      </c>
      <c r="KM73" s="184">
        <v>0</v>
      </c>
      <c r="KN73" s="184">
        <v>0</v>
      </c>
      <c r="KO73" s="184">
        <v>0</v>
      </c>
      <c r="KP73" s="184">
        <v>0</v>
      </c>
      <c r="KQ73" s="184">
        <v>0</v>
      </c>
      <c r="KR73" s="184">
        <v>0</v>
      </c>
      <c r="KS73" s="184">
        <v>0</v>
      </c>
      <c r="KT73" s="184">
        <v>0</v>
      </c>
      <c r="KU73" s="184">
        <v>0</v>
      </c>
      <c r="KV73" s="184">
        <v>0</v>
      </c>
      <c r="KW73" s="184">
        <v>0</v>
      </c>
      <c r="KX73" s="184">
        <v>0</v>
      </c>
      <c r="KY73" s="184">
        <v>0</v>
      </c>
      <c r="KZ73" s="184">
        <v>0</v>
      </c>
      <c r="LA73" s="184">
        <v>0</v>
      </c>
      <c r="LB73" s="184">
        <v>0</v>
      </c>
      <c r="LC73" s="184">
        <v>0</v>
      </c>
      <c r="LD73" s="184">
        <v>0</v>
      </c>
      <c r="LE73" s="184">
        <v>0</v>
      </c>
      <c r="LF73" s="184">
        <v>0</v>
      </c>
      <c r="LG73" s="184">
        <v>0</v>
      </c>
      <c r="LH73" s="184">
        <v>0</v>
      </c>
      <c r="LI73" s="184">
        <v>0</v>
      </c>
      <c r="LJ73" s="184">
        <v>0</v>
      </c>
      <c r="LK73" s="184">
        <v>0</v>
      </c>
      <c r="LL73" s="184">
        <v>0</v>
      </c>
      <c r="LM73" s="184">
        <v>0</v>
      </c>
      <c r="LN73" s="184">
        <v>0</v>
      </c>
      <c r="LO73" s="184">
        <v>0</v>
      </c>
      <c r="LP73" s="184">
        <v>0</v>
      </c>
      <c r="LQ73" s="184">
        <v>0</v>
      </c>
      <c r="LR73" s="184">
        <v>0</v>
      </c>
      <c r="LS73" s="184">
        <v>0</v>
      </c>
      <c r="LT73" s="184">
        <v>0</v>
      </c>
      <c r="LU73" s="184">
        <v>0</v>
      </c>
      <c r="LV73" s="184">
        <v>0</v>
      </c>
      <c r="LW73" s="184">
        <v>0</v>
      </c>
      <c r="LX73" s="184">
        <v>0</v>
      </c>
      <c r="LY73" s="184">
        <v>0</v>
      </c>
      <c r="LZ73" s="184">
        <v>0</v>
      </c>
      <c r="MA73" s="184">
        <v>0</v>
      </c>
      <c r="MB73" s="184">
        <v>0</v>
      </c>
      <c r="MC73" s="184">
        <v>0</v>
      </c>
      <c r="MD73" s="184">
        <v>0</v>
      </c>
      <c r="ME73" s="184">
        <v>0</v>
      </c>
      <c r="MF73" s="184">
        <v>0</v>
      </c>
      <c r="MG73" s="184">
        <v>0</v>
      </c>
      <c r="MH73" s="184">
        <v>0</v>
      </c>
      <c r="MI73" s="184">
        <v>0</v>
      </c>
      <c r="MJ73" s="184">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J73" cm="1">
        <f t="array" ref="QJ73">SUM(IF('Capacity Summary'!H$36:H$135="X",1,0)*TRANSPOSE('CR Backing (Hide)'!$IO73:$MJ73)*IF('Clinical resources'!ZQ76="X",1,0))</f>
        <v>0</v>
      </c>
      <c r="QK73" cm="1">
        <f t="array" ref="QK73">SUM(IF('Capacity Summary'!I$36:I$135="X",1,0)*TRANSPOSE('CR Backing (Hide)'!$IO73:$MJ73)*IF('Clinical resources'!ZR76="X",1,0))</f>
        <v>0</v>
      </c>
      <c r="QL73" cm="1">
        <f t="array" ref="QL73">SUM(IF('Capacity Summary'!J$36:J$135="X",1,0)*TRANSPOSE('CR Backing (Hide)'!$IO73:$MJ73)*IF('Clinical resources'!ZS76="X",1,0))</f>
        <v>0</v>
      </c>
      <c r="QM73" cm="1">
        <f t="array" ref="QM73">SUM(IF('Capacity Summary'!K$36:K$135="X",1,0)*TRANSPOSE('CR Backing (Hide)'!$IO73:$MJ73)*IF('Clinical resources'!ZT76="X",1,0))</f>
        <v>0</v>
      </c>
      <c r="QN73" cm="1">
        <f t="array" ref="QN73">SUM(IF('Capacity Summary'!L$36:L$135="X",1,0)*TRANSPOSE('CR Backing (Hide)'!$IO73:$MJ73)*IF('Clinical resources'!ZU76="X",1,0))</f>
        <v>0</v>
      </c>
      <c r="QO73" cm="1">
        <f t="array" ref="QO73">SUM(IF('Capacity Summary'!M$36:M$135="X",1,0)*TRANSPOSE('CR Backing (Hide)'!$IO73:$MJ73)*IF('Clinical resources'!ZV76="X",1,0))</f>
        <v>0</v>
      </c>
      <c r="QP73" cm="1">
        <f t="array" ref="QP73">SUM(IF('Capacity Summary'!N$36:N$135="X",1,0)*TRANSPOSE('CR Backing (Hide)'!$IO73:$MJ73)*IF('Clinical resources'!ZW76="X",1,0))</f>
        <v>0</v>
      </c>
      <c r="QQ73" cm="1">
        <f t="array" ref="QQ73">SUM(IF('Capacity Summary'!O$36:O$135="X",1,0)*TRANSPOSE('CR Backing (Hide)'!$IO73:$MJ73)*IF('Clinical resources'!ZX76="X",1,0))</f>
        <v>0</v>
      </c>
      <c r="QR73" cm="1">
        <f t="array" ref="QR73">SUM(IF('Capacity Summary'!P$36:P$135="X",1,0)*TRANSPOSE('CR Backing (Hide)'!$IO73:$MJ73)*IF('Clinical resources'!ZY76="X",1,0))</f>
        <v>0</v>
      </c>
      <c r="QS73" cm="1">
        <f t="array" ref="QS73">SUM(IF('Capacity Summary'!Q$36:Q$135="X",1,0)*TRANSPOSE('CR Backing (Hide)'!$IO73:$MJ73)*IF('Clinical resources'!ZZ76="X",1,0))</f>
        <v>0</v>
      </c>
      <c r="QT73" cm="1">
        <f t="array" ref="QT73">SUM(IF('Capacity Summary'!R$36:R$135="X",1,0)*TRANSPOSE('CR Backing (Hide)'!$IO73:$MJ73)*IF('Clinical resources'!AAA76="X",1,0))</f>
        <v>0</v>
      </c>
      <c r="QU73" cm="1">
        <f t="array" ref="QU73">SUM(IF('Capacity Summary'!S$36:S$135="X",1,0)*TRANSPOSE('CR Backing (Hide)'!$IO73:$MJ73)*IF('Clinical resources'!AAB76="X",1,0))</f>
        <v>0</v>
      </c>
      <c r="QV73" cm="1">
        <f t="array" ref="QV73">SUM(IF('Capacity Summary'!T$36:T$135="X",1,0)*TRANSPOSE('CR Backing (Hide)'!$IO73:$MJ73)*IF('Clinical resources'!AAC76="X",1,0))</f>
        <v>0</v>
      </c>
      <c r="QW73" cm="1">
        <f t="array" ref="QW73">SUM(IF('Capacity Summary'!U$36:U$135="X",1,0)*TRANSPOSE('CR Backing (Hide)'!$IO73:$MJ73)*IF('Clinical resources'!AAD76="X",1,0))</f>
        <v>0</v>
      </c>
      <c r="QX73" cm="1">
        <f t="array" ref="QX73">SUM(IF('Capacity Summary'!V$36:V$135="X",1,0)*TRANSPOSE('CR Backing (Hide)'!$IO73:$MJ73)*IF('Clinical resources'!AAE76="X",1,0))</f>
        <v>0</v>
      </c>
      <c r="QY73" cm="1">
        <f t="array" ref="QY73">SUM(IF('Capacity Summary'!W$36:W$135="X",1,0)*TRANSPOSE('CR Backing (Hide)'!$IO73:$MJ73)*IF('Clinical resources'!AAF76="X",1,0))</f>
        <v>0</v>
      </c>
      <c r="QZ73" cm="1">
        <f t="array" ref="QZ73">SUM(IF('Capacity Summary'!X$36:X$135="X",1,0)*TRANSPOSE('CR Backing (Hide)'!$IO73:$MJ73)*IF('Clinical resources'!AAG76="X",1,0))</f>
        <v>0</v>
      </c>
      <c r="RA73" cm="1">
        <f t="array" ref="RA73">SUM(IF('Capacity Summary'!Y$36:Y$135="X",1,0)*TRANSPOSE('CR Backing (Hide)'!$IO73:$MJ73)*IF('Clinical resources'!AAH76="X",1,0))</f>
        <v>0</v>
      </c>
      <c r="RB73" cm="1">
        <f t="array" ref="RB73">SUM(IF('Capacity Summary'!Z$36:Z$135="X",1,0)*TRANSPOSE('CR Backing (Hide)'!$IO73:$MJ73)*IF('Clinical resources'!AAI76="X",1,0))</f>
        <v>0</v>
      </c>
      <c r="RC73" cm="1">
        <f t="array" ref="RC73">SUM(IF('Capacity Summary'!AA$36:AA$135="X",1,0)*TRANSPOSE('CR Backing (Hide)'!$IO73:$MJ73)*IF('Clinical resources'!AAJ76="X",1,0))</f>
        <v>0</v>
      </c>
      <c r="RD73" cm="1">
        <f t="array" ref="RD73">SUM(IF('Capacity Summary'!AB$36:AB$135="X",1,0)*TRANSPOSE('CR Backing (Hide)'!$IO73:$MJ73)*IF('Clinical resources'!AAK76="X",1,0))</f>
        <v>0</v>
      </c>
      <c r="RE73" cm="1">
        <f t="array" ref="RE73">SUM(IF('Capacity Summary'!AC$36:AC$135="X",1,0)*TRANSPOSE('CR Backing (Hide)'!$IO73:$MJ73)*IF('Clinical resources'!AAL76="X",1,0))</f>
        <v>0</v>
      </c>
      <c r="RF73" cm="1">
        <f t="array" ref="RF73">SUM(IF('Capacity Summary'!AD$36:AD$135="X",1,0)*TRANSPOSE('CR Backing (Hide)'!$IO73:$MJ73)*IF('Clinical resources'!AAM76="X",1,0))</f>
        <v>0</v>
      </c>
      <c r="RG73" cm="1">
        <f t="array" ref="RG73">SUM(IF('Capacity Summary'!AE$36:AE$135="X",1,0)*TRANSPOSE('CR Backing (Hide)'!$IO73:$MJ73)*IF('Clinical resources'!AAN76="X",1,0))</f>
        <v>0</v>
      </c>
      <c r="RH73" cm="1">
        <f t="array" ref="RH73">SUM(IF('Capacity Summary'!AF$36:AF$135="X",1,0)*TRANSPOSE('CR Backing (Hide)'!$IO73:$MJ73)*IF('Clinical resources'!AAO76="X",1,0))</f>
        <v>0</v>
      </c>
      <c r="RI73" cm="1">
        <f t="array" ref="RI73">SUM(IF('Capacity Summary'!AG$36:AG$135="X",1,0)*TRANSPOSE('CR Backing (Hide)'!$IO73:$MJ73)*IF('Clinical resources'!AAP76="X",1,0))</f>
        <v>0</v>
      </c>
      <c r="RJ73" cm="1">
        <f t="array" ref="RJ73">SUM(IF('Capacity Summary'!AH$36:AH$135="X",1,0)*TRANSPOSE('CR Backing (Hide)'!$IO73:$MJ73)*IF('Clinical resources'!AAQ76="X",1,0))</f>
        <v>0</v>
      </c>
      <c r="RK73" cm="1">
        <f t="array" ref="RK73">SUM(IF('Capacity Summary'!AI$36:AI$135="X",1,0)*TRANSPOSE('CR Backing (Hide)'!$IO73:$MJ73)*IF('Clinical resources'!AAR76="X",1,0))</f>
        <v>0</v>
      </c>
      <c r="RL73" cm="1">
        <f t="array" ref="RL73">SUM(IF('Capacity Summary'!AJ$36:AJ$135="X",1,0)*TRANSPOSE('CR Backing (Hide)'!$IO73:$MJ73)*IF('Clinical resources'!AAS76="X",1,0))</f>
        <v>0</v>
      </c>
      <c r="RM73" cm="1">
        <f t="array" ref="RM73">SUM(IF('Capacity Summary'!AK$36:AK$135="X",1,0)*TRANSPOSE('CR Backing (Hide)'!$IO73:$MJ73)*IF('Clinical resources'!AAT76="X",1,0))</f>
        <v>0</v>
      </c>
      <c r="RN73" cm="1">
        <f t="array" ref="RN73">SUM(IF('Capacity Summary'!AL$36:AL$135="X",1,0)*TRANSPOSE('CR Backing (Hide)'!$IO73:$MJ73)*IF('Clinical resources'!AAU76="X",1,0))</f>
        <v>0</v>
      </c>
      <c r="RO73" cm="1">
        <f t="array" ref="RO73">SUM(IF('Capacity Summary'!AM$36:AM$135="X",1,0)*TRANSPOSE('CR Backing (Hide)'!$IO73:$MJ73)*IF('Clinical resources'!AAV76="X",1,0))</f>
        <v>0</v>
      </c>
      <c r="RP73" cm="1">
        <f t="array" ref="RP73">SUM(IF('Capacity Summary'!AN$36:AN$135="X",1,0)*TRANSPOSE('CR Backing (Hide)'!$IO73:$MJ73)*IF('Clinical resources'!AAW76="X",1,0))</f>
        <v>0</v>
      </c>
      <c r="RQ73" cm="1">
        <f t="array" ref="RQ73">SUM(IF('Capacity Summary'!AO$36:AO$135="X",1,0)*TRANSPOSE('CR Backing (Hide)'!$IO73:$MJ73)*IF('Clinical resources'!AAX76="X",1,0))</f>
        <v>0</v>
      </c>
      <c r="RR73" cm="1">
        <f t="array" ref="RR73">SUM(IF('Capacity Summary'!AP$36:AP$135="X",1,0)*TRANSPOSE('CR Backing (Hide)'!$IO73:$MJ73)*IF('Clinical resources'!AAY76="X",1,0))</f>
        <v>0</v>
      </c>
      <c r="RS73" cm="1">
        <f t="array" ref="RS73">SUM(IF('Capacity Summary'!AQ$36:AQ$135="X",1,0)*TRANSPOSE('CR Backing (Hide)'!$IO73:$MJ73)*IF('Clinical resources'!AAZ76="X",1,0))</f>
        <v>0</v>
      </c>
      <c r="RT73" cm="1">
        <f t="array" ref="RT73">SUM(IF('Capacity Summary'!AR$36:AR$135="X",1,0)*TRANSPOSE('CR Backing (Hide)'!$IO73:$MJ73)*IF('Clinical resources'!ABA76="X",1,0))</f>
        <v>0</v>
      </c>
      <c r="RU73" cm="1">
        <f t="array" ref="RU73">SUM(IF('Capacity Summary'!AS$36:AS$135="X",1,0)*TRANSPOSE('CR Backing (Hide)'!$IO73:$MJ73)*IF('Clinical resources'!ABB76="X",1,0))</f>
        <v>0</v>
      </c>
      <c r="RV73" cm="1">
        <f t="array" ref="RV73">SUM(IF('Capacity Summary'!AT$36:AT$135="X",1,0)*TRANSPOSE('CR Backing (Hide)'!$IO73:$MJ73)*IF('Clinical resources'!ABC76="X",1,0))</f>
        <v>0</v>
      </c>
      <c r="RW73" cm="1">
        <f t="array" ref="RW73">SUM(IF('Capacity Summary'!AU$36:AU$135="X",1,0)*TRANSPOSE('CR Backing (Hide)'!$IO73:$MJ73)*IF('Clinical resources'!ABD76="X",1,0))</f>
        <v>0</v>
      </c>
      <c r="RX73" cm="1">
        <f t="array" ref="RX73">SUM(IF('Capacity Summary'!AV$36:AV$135="X",1,0)*TRANSPOSE('CR Backing (Hide)'!$IO73:$MJ73)*IF('Clinical resources'!ABE76="X",1,0))</f>
        <v>0</v>
      </c>
      <c r="RY73" cm="1">
        <f t="array" ref="RY73">SUM(IF('Capacity Summary'!AW$36:AW$135="X",1,0)*TRANSPOSE('CR Backing (Hide)'!$IO73:$MJ73)*IF('Clinical resources'!ABF76="X",1,0))</f>
        <v>0</v>
      </c>
      <c r="RZ73" cm="1">
        <f t="array" ref="RZ73">SUM(IF('Capacity Summary'!AX$36:AX$135="X",1,0)*TRANSPOSE('CR Backing (Hide)'!$IO73:$MJ73)*IF('Clinical resources'!ABG76="X",1,0))</f>
        <v>0</v>
      </c>
      <c r="SA73" cm="1">
        <f t="array" ref="SA73">SUM(IF('Capacity Summary'!AY$36:AY$135="X",1,0)*TRANSPOSE('CR Backing (Hide)'!$IO73:$MJ73)*IF('Clinical resources'!ABH76="X",1,0))</f>
        <v>0</v>
      </c>
      <c r="SB73" cm="1">
        <f t="array" ref="SB73">SUM(IF('Capacity Summary'!AZ$36:AZ$135="X",1,0)*TRANSPOSE('CR Backing (Hide)'!$IO73:$MJ73)*IF('Clinical resources'!ABI76="X",1,0))</f>
        <v>0</v>
      </c>
      <c r="SC73" cm="1">
        <f t="array" ref="SC73">SUM(IF('Capacity Summary'!BA$36:BA$135="X",1,0)*TRANSPOSE('CR Backing (Hide)'!$IO73:$MJ73)*IF('Clinical resources'!ABJ76="X",1,0))</f>
        <v>0</v>
      </c>
      <c r="SD73" cm="1">
        <f t="array" ref="SD73">SUM(IF('Capacity Summary'!BB$36:BB$135="X",1,0)*TRANSPOSE('CR Backing (Hide)'!$IO73:$MJ73)*IF('Clinical resources'!ABK76="X",1,0))</f>
        <v>0</v>
      </c>
      <c r="SE73" cm="1">
        <f t="array" ref="SE73">SUM(IF('Capacity Summary'!BC$36:BC$135="X",1,0)*TRANSPOSE('CR Backing (Hide)'!$IO73:$MJ73)*IF('Clinical resources'!ABL76="X",1,0))</f>
        <v>0</v>
      </c>
      <c r="SF73" cm="1">
        <f t="array" ref="SF73">SUM(IF('Capacity Summary'!BD$36:BD$135="X",1,0)*TRANSPOSE('CR Backing (Hide)'!$IO73:$MJ73)*IF('Clinical resources'!ABM76="X",1,0))</f>
        <v>0</v>
      </c>
      <c r="SG73" cm="1">
        <f t="array" ref="SG73">SUM(IF('Capacity Summary'!BE$36:BE$135="X",1,0)*TRANSPOSE('CR Backing (Hide)'!$IO73:$MJ73)*IF('Clinical resources'!ABN76="X",1,0))</f>
        <v>0</v>
      </c>
      <c r="SH73" cm="1">
        <f t="array" ref="SH73">SUM(IF('Capacity Summary'!BF$36:BF$135="X",1,0)*TRANSPOSE('CR Backing (Hide)'!$IO73:$MJ73)*IF('Clinical resources'!ABO76="X",1,0))</f>
        <v>0</v>
      </c>
      <c r="SI73" cm="1">
        <f t="array" ref="SI73">SUM(IF('Capacity Summary'!BG$36:BG$135="X",1,0)*TRANSPOSE('CR Backing (Hide)'!$IO73:$MJ73)*IF('Clinical resources'!ABP76="X",1,0))</f>
        <v>0</v>
      </c>
      <c r="SK73" cm="1">
        <f t="array" ref="SK73">SUM(IF('Capacity Summary'!H$139:H$238="X",1,0)*TRANSPOSE('CR Backing (Hide)'!$MM73:$QH73))</f>
        <v>0</v>
      </c>
      <c r="SL73" cm="1">
        <f t="array" ref="SL73">SUM(IF('Capacity Summary'!I$139:I$238="X",1,0)*TRANSPOSE('CR Backing (Hide)'!$MM73:$QH73))</f>
        <v>0</v>
      </c>
      <c r="SM73" cm="1">
        <f t="array" ref="SM73">SUM(IF('Capacity Summary'!J$139:J$238="X",1,0)*TRANSPOSE('CR Backing (Hide)'!$MM73:$QH73))</f>
        <v>0</v>
      </c>
      <c r="SN73" cm="1">
        <f t="array" ref="SN73">SUM(IF('Capacity Summary'!K$139:K$238="X",1,0)*TRANSPOSE('CR Backing (Hide)'!$MM73:$QH73))</f>
        <v>0</v>
      </c>
      <c r="SO73" cm="1">
        <f t="array" ref="SO73">SUM(IF('Capacity Summary'!L$139:L$238="X",1,0)*TRANSPOSE('CR Backing (Hide)'!$MM73:$QH73))</f>
        <v>0</v>
      </c>
      <c r="SP73" cm="1">
        <f t="array" ref="SP73">SUM(IF('Capacity Summary'!M$139:M$238="X",1,0)*TRANSPOSE('CR Backing (Hide)'!$MM73:$QH73))</f>
        <v>0</v>
      </c>
      <c r="SQ73" cm="1">
        <f t="array" ref="SQ73">SUM(IF('Capacity Summary'!N$139:N$238="X",1,0)*TRANSPOSE('CR Backing (Hide)'!$MM73:$QH73))</f>
        <v>0</v>
      </c>
      <c r="SR73" cm="1">
        <f t="array" ref="SR73">SUM(IF('Capacity Summary'!O$139:O$238="X",1,0)*TRANSPOSE('CR Backing (Hide)'!$MM73:$QH73))</f>
        <v>0</v>
      </c>
      <c r="SS73" cm="1">
        <f t="array" ref="SS73">SUM(IF('Capacity Summary'!P$139:P$238="X",1,0)*TRANSPOSE('CR Backing (Hide)'!$MM73:$QH73))</f>
        <v>0</v>
      </c>
      <c r="ST73" cm="1">
        <f t="array" ref="ST73">SUM(IF('Capacity Summary'!Q$139:Q$238="X",1,0)*TRANSPOSE('CR Backing (Hide)'!$MM73:$QH73))</f>
        <v>0</v>
      </c>
      <c r="SU73" cm="1">
        <f t="array" ref="SU73">SUM(IF('Capacity Summary'!R$139:R$238="X",1,0)*TRANSPOSE('CR Backing (Hide)'!$MM73:$QH73))</f>
        <v>0</v>
      </c>
      <c r="SV73" cm="1">
        <f t="array" ref="SV73">SUM(IF('Capacity Summary'!S$139:S$238="X",1,0)*TRANSPOSE('CR Backing (Hide)'!$MM73:$QH73))</f>
        <v>0</v>
      </c>
      <c r="SW73" cm="1">
        <f t="array" ref="SW73">SUM(IF('Capacity Summary'!T$139:T$238="X",1,0)*TRANSPOSE('CR Backing (Hide)'!$MM73:$QH73))</f>
        <v>0</v>
      </c>
      <c r="SX73" cm="1">
        <f t="array" ref="SX73">SUM(IF('Capacity Summary'!U$139:U$238="X",1,0)*TRANSPOSE('CR Backing (Hide)'!$MM73:$QH73))</f>
        <v>0</v>
      </c>
      <c r="SY73" cm="1">
        <f t="array" ref="SY73">SUM(IF('Capacity Summary'!V$139:V$238="X",1,0)*TRANSPOSE('CR Backing (Hide)'!$MM73:$QH73))</f>
        <v>0</v>
      </c>
      <c r="SZ73" cm="1">
        <f t="array" ref="SZ73">SUM(IF('Capacity Summary'!W$139:W$238="X",1,0)*TRANSPOSE('CR Backing (Hide)'!$MM73:$QH73))</f>
        <v>0</v>
      </c>
      <c r="TA73" cm="1">
        <f t="array" ref="TA73">SUM(IF('Capacity Summary'!X$139:X$238="X",1,0)*TRANSPOSE('CR Backing (Hide)'!$MM73:$QH73))</f>
        <v>0</v>
      </c>
      <c r="TB73" cm="1">
        <f t="array" ref="TB73">SUM(IF('Capacity Summary'!Y$139:Y$238="X",1,0)*TRANSPOSE('CR Backing (Hide)'!$MM73:$QH73))</f>
        <v>0</v>
      </c>
      <c r="TC73" cm="1">
        <f t="array" ref="TC73">SUM(IF('Capacity Summary'!Z$139:Z$238="X",1,0)*TRANSPOSE('CR Backing (Hide)'!$MM73:$QH73))</f>
        <v>0</v>
      </c>
      <c r="TD73" cm="1">
        <f t="array" ref="TD73">SUM(IF('Capacity Summary'!AA$139:AA$238="X",1,0)*TRANSPOSE('CR Backing (Hide)'!$MM73:$QH73))</f>
        <v>0</v>
      </c>
      <c r="TE73" cm="1">
        <f t="array" ref="TE73">SUM(IF('Capacity Summary'!AB$139:AB$238="X",1,0)*TRANSPOSE('CR Backing (Hide)'!$MM73:$QH73))</f>
        <v>0</v>
      </c>
      <c r="TF73" cm="1">
        <f t="array" ref="TF73">SUM(IF('Capacity Summary'!AC$139:AC$238="X",1,0)*TRANSPOSE('CR Backing (Hide)'!$MM73:$QH73))</f>
        <v>0</v>
      </c>
      <c r="TG73" cm="1">
        <f t="array" ref="TG73">SUM(IF('Capacity Summary'!AD$139:AD$238="X",1,0)*TRANSPOSE('CR Backing (Hide)'!$MM73:$QH73))</f>
        <v>0</v>
      </c>
      <c r="TH73" cm="1">
        <f t="array" ref="TH73">SUM(IF('Capacity Summary'!AE$139:AE$238="X",1,0)*TRANSPOSE('CR Backing (Hide)'!$MM73:$QH73))</f>
        <v>0</v>
      </c>
      <c r="TI73" cm="1">
        <f t="array" ref="TI73">SUM(IF('Capacity Summary'!AF$139:AF$238="X",1,0)*TRANSPOSE('CR Backing (Hide)'!$MM73:$QH73))</f>
        <v>0</v>
      </c>
      <c r="TJ73" cm="1">
        <f t="array" ref="TJ73">SUM(IF('Capacity Summary'!AG$139:AG$238="X",1,0)*TRANSPOSE('CR Backing (Hide)'!$MM73:$QH73))</f>
        <v>0</v>
      </c>
      <c r="TK73" cm="1">
        <f t="array" ref="TK73">SUM(IF('Capacity Summary'!AH$139:AH$238="X",1,0)*TRANSPOSE('CR Backing (Hide)'!$MM73:$QH73))</f>
        <v>0</v>
      </c>
      <c r="TL73" cm="1">
        <f t="array" ref="TL73">SUM(IF('Capacity Summary'!AI$139:AI$238="X",1,0)*TRANSPOSE('CR Backing (Hide)'!$MM73:$QH73))</f>
        <v>0</v>
      </c>
      <c r="TM73" cm="1">
        <f t="array" ref="TM73">SUM(IF('Capacity Summary'!AJ$139:AJ$238="X",1,0)*TRANSPOSE('CR Backing (Hide)'!$MM73:$QH73))</f>
        <v>0</v>
      </c>
      <c r="TN73" cm="1">
        <f t="array" ref="TN73">SUM(IF('Capacity Summary'!AK$139:AK$238="X",1,0)*TRANSPOSE('CR Backing (Hide)'!$MM73:$QH73))</f>
        <v>0</v>
      </c>
      <c r="TO73" cm="1">
        <f t="array" ref="TO73">SUM(IF('Capacity Summary'!AL$139:AL$238="X",1,0)*TRANSPOSE('CR Backing (Hide)'!$MM73:$QH73))</f>
        <v>0</v>
      </c>
      <c r="TP73" cm="1">
        <f t="array" ref="TP73">SUM(IF('Capacity Summary'!AM$139:AM$238="X",1,0)*TRANSPOSE('CR Backing (Hide)'!$MM73:$QH73))</f>
        <v>0</v>
      </c>
      <c r="TQ73" cm="1">
        <f t="array" ref="TQ73">SUM(IF('Capacity Summary'!AN$139:AN$238="X",1,0)*TRANSPOSE('CR Backing (Hide)'!$MM73:$QH73))</f>
        <v>0</v>
      </c>
      <c r="TR73" cm="1">
        <f t="array" ref="TR73">SUM(IF('Capacity Summary'!AO$139:AO$238="X",1,0)*TRANSPOSE('CR Backing (Hide)'!$MM73:$QH73))</f>
        <v>0</v>
      </c>
      <c r="TS73" cm="1">
        <f t="array" ref="TS73">SUM(IF('Capacity Summary'!AP$139:AP$238="X",1,0)*TRANSPOSE('CR Backing (Hide)'!$MM73:$QH73))</f>
        <v>0</v>
      </c>
      <c r="TT73" cm="1">
        <f t="array" ref="TT73">SUM(IF('Capacity Summary'!AQ$139:AQ$238="X",1,0)*TRANSPOSE('CR Backing (Hide)'!$MM73:$QH73))</f>
        <v>0</v>
      </c>
      <c r="TU73" cm="1">
        <f t="array" ref="TU73">SUM(IF('Capacity Summary'!AR$139:AR$238="X",1,0)*TRANSPOSE('CR Backing (Hide)'!$MM73:$QH73))</f>
        <v>0</v>
      </c>
      <c r="TV73" cm="1">
        <f t="array" ref="TV73">SUM(IF('Capacity Summary'!AS$139:AS$238="X",1,0)*TRANSPOSE('CR Backing (Hide)'!$MM73:$QH73))</f>
        <v>0</v>
      </c>
      <c r="TW73" cm="1">
        <f t="array" ref="TW73">SUM(IF('Capacity Summary'!AT$139:AT$238="X",1,0)*TRANSPOSE('CR Backing (Hide)'!$MM73:$QH73))</f>
        <v>0</v>
      </c>
      <c r="TX73" cm="1">
        <f t="array" ref="TX73">SUM(IF('Capacity Summary'!AU$139:AU$238="X",1,0)*TRANSPOSE('CR Backing (Hide)'!$MM73:$QH73))</f>
        <v>0</v>
      </c>
      <c r="TY73" cm="1">
        <f t="array" ref="TY73">SUM(IF('Capacity Summary'!AV$139:AV$238="X",1,0)*TRANSPOSE('CR Backing (Hide)'!$MM73:$QH73))</f>
        <v>0</v>
      </c>
      <c r="TZ73" cm="1">
        <f t="array" ref="TZ73">SUM(IF('Capacity Summary'!AW$139:AW$238="X",1,0)*TRANSPOSE('CR Backing (Hide)'!$MM73:$QH73))</f>
        <v>0</v>
      </c>
      <c r="UA73" cm="1">
        <f t="array" ref="UA73">SUM(IF('Capacity Summary'!AX$139:AX$238="X",1,0)*TRANSPOSE('CR Backing (Hide)'!$MM73:$QH73))</f>
        <v>0</v>
      </c>
      <c r="UB73" cm="1">
        <f t="array" ref="UB73">SUM(IF('Capacity Summary'!AY$139:AY$238="X",1,0)*TRANSPOSE('CR Backing (Hide)'!$MM73:$QH73))</f>
        <v>0</v>
      </c>
      <c r="UC73" cm="1">
        <f t="array" ref="UC73">SUM(IF('Capacity Summary'!AZ$139:AZ$238="X",1,0)*TRANSPOSE('CR Backing (Hide)'!$MM73:$QH73))</f>
        <v>0</v>
      </c>
      <c r="UD73" cm="1">
        <f t="array" ref="UD73">SUM(IF('Capacity Summary'!BA$139:BA$238="X",1,0)*TRANSPOSE('CR Backing (Hide)'!$MM73:$QH73))</f>
        <v>0</v>
      </c>
      <c r="UE73" cm="1">
        <f t="array" ref="UE73">SUM(IF('Capacity Summary'!BB$139:BB$238="X",1,0)*TRANSPOSE('CR Backing (Hide)'!$MM73:$QH73))</f>
        <v>0</v>
      </c>
      <c r="UF73" cm="1">
        <f t="array" ref="UF73">SUM(IF('Capacity Summary'!BC$139:BC$238="X",1,0)*TRANSPOSE('CR Backing (Hide)'!$MM73:$QH73))</f>
        <v>0</v>
      </c>
      <c r="UG73" cm="1">
        <f t="array" ref="UG73">SUM(IF('Capacity Summary'!BD$139:BD$238="X",1,0)*TRANSPOSE('CR Backing (Hide)'!$MM73:$QH73))</f>
        <v>0</v>
      </c>
      <c r="UH73" cm="1">
        <f t="array" ref="UH73">SUM(IF('Capacity Summary'!BE$139:BE$238="X",1,0)*TRANSPOSE('CR Backing (Hide)'!$MM73:$QH73))</f>
        <v>0</v>
      </c>
      <c r="UI73" cm="1">
        <f t="array" ref="UI73">SUM(IF('Capacity Summary'!BF$139:BF$238="X",1,0)*TRANSPOSE('CR Backing (Hide)'!$MM73:$QH73))</f>
        <v>0</v>
      </c>
      <c r="UJ73" cm="1">
        <f t="array" ref="UJ73">SUM(IF('Capacity Summary'!BG$139:BG$238="X",1,0)*TRANSPOSE('CR Backing (Hide)'!$MM73:$QH73))</f>
        <v>0</v>
      </c>
      <c r="UL73">
        <f t="shared" si="6"/>
        <v>0</v>
      </c>
      <c r="UM73">
        <f t="shared" si="7"/>
        <v>0</v>
      </c>
      <c r="UN73">
        <f>COUNTIF('Clinical resources'!$ZQ$7:$ABP$7,"X")</f>
        <v>0</v>
      </c>
      <c r="UP73">
        <f t="shared" si="8"/>
        <v>0</v>
      </c>
      <c r="UQ73">
        <f t="shared" si="9"/>
        <v>0</v>
      </c>
      <c r="UR73">
        <f t="shared" si="10"/>
        <v>0</v>
      </c>
      <c r="UW73">
        <f t="array" ref="UW73:YR73">$AS73:$EN73*IF('Clinical resources'!$CK76:$GH76="X",1,0)</f>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V73">
        <f t="array" ref="YV73:ACQ73">$EQ73:$IL73*IF('Clinical resources'!$OA76:$RV76="X",1,0)</f>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row>
    <row r="74" spans="2:771" x14ac:dyDescent="0.25">
      <c r="B74">
        <f>IF(A74='Clinical resources'!B77,0,1)</f>
        <v>0</v>
      </c>
      <c r="C74">
        <f>'Clinical resources'!D77</f>
        <v>0</v>
      </c>
      <c r="H74" t="str">
        <f>ROW(H71)&amp;". "&amp;'Clinical resources'!B77</f>
        <v xml:space="preserve">71. </v>
      </c>
      <c r="J74" t="str" cm="1">
        <f t="array" ref="J74">IF(SUM(IF('Clinical resources'!L77:P77="X",1,0)*'Clinical resources'!L$4:P$4)&gt;0,"X","")</f>
        <v/>
      </c>
      <c r="K74" t="str" cm="1">
        <f t="array" ref="K74">IF(SUM(IF('Clinical resources'!Q77:U77="X",1,0)*'Clinical resources'!Q$4:U$4)&gt;0,"X","")</f>
        <v/>
      </c>
      <c r="L74" t="str" cm="1">
        <f t="array" ref="L74">IF(SUM(IF('Clinical resources'!V77:Z77="X",1,0)*'Clinical resources'!V$4:Z$4)&gt;0,"X","")</f>
        <v/>
      </c>
      <c r="M74" t="str" cm="1">
        <f t="array" ref="M74">IF(SUM(IF('Clinical resources'!AA77:AE77="X",1,0)*'Clinical resources'!AA$4:AE$4)&gt;0,"X","")</f>
        <v/>
      </c>
      <c r="N74" t="str" cm="1">
        <f t="array" ref="N74">IF(SUM(IF('Clinical resources'!AF77:AJ77="X",1,0)*'Clinical resources'!AF$4:AJ$4)&gt;0,"X","")</f>
        <v/>
      </c>
      <c r="O74" t="str" cm="1">
        <f t="array" ref="O74">IF(SUM(IF('Clinical resources'!AK77:AO77="X",1,0)*'Clinical resources'!AK$4:AO$4)&gt;0,"X","")</f>
        <v/>
      </c>
      <c r="P74" t="str" cm="1">
        <f t="array" ref="P74">IF(SUM(IF('Clinical resources'!AP77:AT77="X",1,0)*'Clinical resources'!AP$4:AT$4)&gt;0,"X","")</f>
        <v/>
      </c>
      <c r="Q74" t="str" cm="1">
        <f t="array" ref="Q74">IF(SUM(IF('Clinical resources'!AU77:AY77="X",1,0)*'Clinical resources'!AU$4:AY$4)&gt;0,"X","")</f>
        <v/>
      </c>
      <c r="R74" t="str" cm="1">
        <f t="array" ref="R74">IF(SUM(IF('Clinical resources'!AZ77:BD77="X",1,0)*'Clinical resources'!AZ$4:BD$4)&gt;0,"X","")</f>
        <v/>
      </c>
      <c r="S74" t="str" cm="1">
        <f t="array" ref="S74">IF(SUM(IF('Clinical resources'!BE77:BI77="X",1,0)*'Clinical resources'!BE$4:BI$4)&gt;0,"X","")</f>
        <v/>
      </c>
      <c r="T74" t="str" cm="1">
        <f t="array" ref="T74">IF(SUM(IF('Clinical resources'!BJ77:BN77="X",1,0)*'Clinical resources'!BJ$4:BN$4)&gt;0,"X","")</f>
        <v/>
      </c>
      <c r="U74" t="str" cm="1">
        <f t="array" ref="U74">IF(SUM(IF('Clinical resources'!BO77:BS77="X",1,0)*'Clinical resources'!BO$4:BS$4)&gt;0,"X","")</f>
        <v/>
      </c>
      <c r="V74" t="str" cm="1">
        <f t="array" ref="V74">IF(SUM(IF('Clinical resources'!BT77:BX77="X",1,0)*'Clinical resources'!BT$4:BX$4)&gt;0,"X","")</f>
        <v/>
      </c>
      <c r="W74" t="str" cm="1">
        <f t="array" ref="W74">IF(SUM(IF('Clinical resources'!BY77:CC77="X",1,0)*'Clinical resources'!BY$4:CC$4)&gt;0,"X","")</f>
        <v/>
      </c>
      <c r="X74" t="str" cm="1">
        <f t="array" ref="X74">IF(SUM(IF('Clinical resources'!CD77:CH77="X",1,0)*'Clinical resources'!CD$4:CH$4)&gt;0,"X","")</f>
        <v/>
      </c>
      <c r="AA74">
        <f t="array" ref="AA74">SUM('Clinical resources'!$L$4:$P$4*IF('Clinical resources'!$L77:$P77="X",1,0))</f>
        <v>0</v>
      </c>
      <c r="AB74">
        <f t="array" ref="AB74">SUM('Clinical resources'!$Q$4:$U$4*IF('Clinical resources'!$Q77:$U77="X",1,0))</f>
        <v>0</v>
      </c>
      <c r="AC74">
        <f t="array" ref="AC74">SUM('Clinical resources'!$V$4:$Z$4*IF('Clinical resources'!$V77:$Z77="X",1,0))</f>
        <v>0</v>
      </c>
      <c r="AD74">
        <f t="array" ref="AD74">SUM('Clinical resources'!$AA$4:$AE$4*IF('Clinical resources'!$AA77:$AE77="X",1,0))</f>
        <v>0</v>
      </c>
      <c r="AE74">
        <f t="array" ref="AE74">SUM('Clinical resources'!$AF$4:$AJ$4*IF('Clinical resources'!$AF77:$AJ77="X",1,0))</f>
        <v>0</v>
      </c>
      <c r="AF74">
        <f t="array" ref="AF74">SUM('Clinical resources'!$AK$4:$AO$4*IF('Clinical resources'!$AK77:$AO77="X",1,0))</f>
        <v>0</v>
      </c>
      <c r="AG74">
        <f t="array" ref="AG74">SUM('Clinical resources'!$AP$4:$AT$4*IF('Clinical resources'!$AP77:$AT77="X",1,0))</f>
        <v>0</v>
      </c>
      <c r="AH74">
        <f t="array" ref="AH74">SUM('Clinical resources'!$AU$4:$AY$4*IF('Clinical resources'!$AU77:$AY77="X",1,0))</f>
        <v>0</v>
      </c>
      <c r="AI74">
        <f t="array" ref="AI74">SUM('Clinical resources'!$AZ$4:$BD$4*IF('Clinical resources'!$AZ77:$BD77="X",1,0))</f>
        <v>0</v>
      </c>
      <c r="AJ74">
        <f t="array" ref="AJ74">SUM('Clinical resources'!$BE$4:$BI$4*IF('Clinical resources'!$BE77:$BI77="X",1,0))</f>
        <v>0</v>
      </c>
      <c r="AK74">
        <f t="array" ref="AK74">SUM('Clinical resources'!$BJ$4:$BN$4*IF('Clinical resources'!$BJ77:$BN77="X",1,0))</f>
        <v>0</v>
      </c>
      <c r="AL74">
        <f t="array" ref="AL74">SUM('Clinical resources'!$BO$4:$BS$4*IF('Clinical resources'!$BO77:$BS77="X",1,0))</f>
        <v>0</v>
      </c>
      <c r="AM74">
        <f t="array" ref="AM74">SUM('Clinical resources'!$BT$4:$BX$4*IF('Clinical resources'!$BT77:$BX77="X",1,0))</f>
        <v>0</v>
      </c>
      <c r="AN74">
        <f t="array" ref="AN74">SUM('Clinical resources'!$BY$4:$CC$4*IF('Clinical resources'!$BY77:$CC77="X",1,0))</f>
        <v>0</v>
      </c>
      <c r="AO74">
        <f t="array" ref="AO74">SUM('Clinical resources'!$CD$4:$CH$4*IF('Clinical resources'!$CD77:$CH77="X",1,0))</f>
        <v>0</v>
      </c>
      <c r="AS74" cm="1">
        <f t="array" ref="AS74">IF(SUM(IF($J74:$X74=TRANSPOSE('Capacity Backing (Hide)2'!B$67:B$81),1,0))&gt;0,1,0)</f>
        <v>0</v>
      </c>
      <c r="AT74" cm="1">
        <f t="array" ref="AT74">IF(SUM(IF($J74:$X74=TRANSPOSE('Capacity Backing (Hide)2'!C$67:C$81),1,0))&gt;0,1,0)</f>
        <v>0</v>
      </c>
      <c r="AU74" cm="1">
        <f t="array" ref="AU74">IF(SUM(IF($J74:$X74=TRANSPOSE('Capacity Backing (Hide)2'!D$67:D$81),1,0))&gt;0,1,0)</f>
        <v>0</v>
      </c>
      <c r="AV74" cm="1">
        <f t="array" ref="AV74">IF(SUM(IF($J74:$X74=TRANSPOSE('Capacity Backing (Hide)2'!E$67:E$81),1,0))&gt;0,1,0)</f>
        <v>0</v>
      </c>
      <c r="AW74" cm="1">
        <f t="array" ref="AW74">IF(SUM(IF($J74:$X74=TRANSPOSE('Capacity Backing (Hide)2'!F$67:F$81),1,0))&gt;0,1,0)</f>
        <v>0</v>
      </c>
      <c r="AX74" cm="1">
        <f t="array" ref="AX74">IF(SUM(IF($J74:$X74=TRANSPOSE('Capacity Backing (Hide)2'!G$67:G$81),1,0))&gt;0,1,0)</f>
        <v>0</v>
      </c>
      <c r="AY74" cm="1">
        <f t="array" ref="AY74">IF(SUM(IF($J74:$X74=TRANSPOSE('Capacity Backing (Hide)2'!H$67:H$81),1,0))&gt;0,1,0)</f>
        <v>0</v>
      </c>
      <c r="AZ74" cm="1">
        <f t="array" ref="AZ74">IF(SUM(IF($J74:$X74=TRANSPOSE('Capacity Backing (Hide)2'!I$67:I$81),1,0))&gt;0,1,0)</f>
        <v>0</v>
      </c>
      <c r="BA74" cm="1">
        <f t="array" ref="BA74">IF(SUM(IF($J74:$X74=TRANSPOSE('Capacity Backing (Hide)2'!J$67:J$81),1,0))&gt;0,1,0)</f>
        <v>0</v>
      </c>
      <c r="BB74" cm="1">
        <f t="array" ref="BB74">IF(SUM(IF($J74:$X74=TRANSPOSE('Capacity Backing (Hide)2'!K$67:K$81),1,0))&gt;0,1,0)</f>
        <v>0</v>
      </c>
      <c r="BC74" cm="1">
        <f t="array" ref="BC74">IF(SUM(IF($J74:$X74=TRANSPOSE('Capacity Backing (Hide)2'!L$67:L$81),1,0))&gt;0,1,0)</f>
        <v>0</v>
      </c>
      <c r="BD74" cm="1">
        <f t="array" ref="BD74">IF(SUM(IF($J74:$X74=TRANSPOSE('Capacity Backing (Hide)2'!M$67:M$81),1,0))&gt;0,1,0)</f>
        <v>0</v>
      </c>
      <c r="BE74" cm="1">
        <f t="array" ref="BE74">IF(SUM(IF($J74:$X74=TRANSPOSE('Capacity Backing (Hide)2'!N$67:N$81),1,0))&gt;0,1,0)</f>
        <v>0</v>
      </c>
      <c r="BF74" cm="1">
        <f t="array" ref="BF74">IF(SUM(IF($J74:$X74=TRANSPOSE('Capacity Backing (Hide)2'!O$67:O$81),1,0))&gt;0,1,0)</f>
        <v>0</v>
      </c>
      <c r="BG74" cm="1">
        <f t="array" ref="BG74">IF(SUM(IF($J74:$X74=TRANSPOSE('Capacity Backing (Hide)2'!P$67:P$81),1,0))&gt;0,1,0)</f>
        <v>0</v>
      </c>
      <c r="BH74" cm="1">
        <f t="array" ref="BH74">IF(SUM(IF($J74:$X74=TRANSPOSE('Capacity Backing (Hide)2'!Q$67:Q$81),1,0))&gt;0,1,0)</f>
        <v>0</v>
      </c>
      <c r="BI74" cm="1">
        <f t="array" ref="BI74">IF(SUM(IF($J74:$X74=TRANSPOSE('Capacity Backing (Hide)2'!R$67:R$81),1,0))&gt;0,1,0)</f>
        <v>0</v>
      </c>
      <c r="BJ74" cm="1">
        <f t="array" ref="BJ74">IF(SUM(IF($J74:$X74=TRANSPOSE('Capacity Backing (Hide)2'!S$67:S$81),1,0))&gt;0,1,0)</f>
        <v>0</v>
      </c>
      <c r="BK74" cm="1">
        <f t="array" ref="BK74">IF(SUM(IF($J74:$X74=TRANSPOSE('Capacity Backing (Hide)2'!T$67:T$81),1,0))&gt;0,1,0)</f>
        <v>0</v>
      </c>
      <c r="BL74" cm="1">
        <f t="array" ref="BL74">IF(SUM(IF($J74:$X74=TRANSPOSE('Capacity Backing (Hide)2'!U$67:U$81),1,0))&gt;0,1,0)</f>
        <v>0</v>
      </c>
      <c r="BM74" cm="1">
        <f t="array" ref="BM74">IF(SUM(IF($J74:$X74=TRANSPOSE('Capacity Backing (Hide)2'!V$67:V$81),1,0))&gt;0,1,0)</f>
        <v>0</v>
      </c>
      <c r="BN74" cm="1">
        <f t="array" ref="BN74">IF(SUM(IF($J74:$X74=TRANSPOSE('Capacity Backing (Hide)2'!W$67:W$81),1,0))&gt;0,1,0)</f>
        <v>0</v>
      </c>
      <c r="BO74" cm="1">
        <f t="array" ref="BO74">IF(SUM(IF($J74:$X74=TRANSPOSE('Capacity Backing (Hide)2'!X$67:X$81),1,0))&gt;0,1,0)</f>
        <v>0</v>
      </c>
      <c r="BP74" cm="1">
        <f t="array" ref="BP74">IF(SUM(IF($J74:$X74=TRANSPOSE('Capacity Backing (Hide)2'!Y$67:Y$81),1,0))&gt;0,1,0)</f>
        <v>0</v>
      </c>
      <c r="BQ74" cm="1">
        <f t="array" ref="BQ74">IF(SUM(IF($J74:$X74=TRANSPOSE('Capacity Backing (Hide)2'!Z$67:Z$81),1,0))&gt;0,1,0)</f>
        <v>0</v>
      </c>
      <c r="BR74" cm="1">
        <f t="array" ref="BR74">IF(SUM(IF($J74:$X74=TRANSPOSE('Capacity Backing (Hide)2'!AA$67:AA$81),1,0))&gt;0,1,0)</f>
        <v>0</v>
      </c>
      <c r="BS74" cm="1">
        <f t="array" ref="BS74">IF(SUM(IF($J74:$X74=TRANSPOSE('Capacity Backing (Hide)2'!AB$67:AB$81),1,0))&gt;0,1,0)</f>
        <v>0</v>
      </c>
      <c r="BT74" cm="1">
        <f t="array" ref="BT74">IF(SUM(IF($J74:$X74=TRANSPOSE('Capacity Backing (Hide)2'!AC$67:AC$81),1,0))&gt;0,1,0)</f>
        <v>0</v>
      </c>
      <c r="BU74" cm="1">
        <f t="array" ref="BU74">IF(SUM(IF($J74:$X74=TRANSPOSE('Capacity Backing (Hide)2'!AD$67:AD$81),1,0))&gt;0,1,0)</f>
        <v>0</v>
      </c>
      <c r="BV74" cm="1">
        <f t="array" ref="BV74">IF(SUM(IF($J74:$X74=TRANSPOSE('Capacity Backing (Hide)2'!AE$67:AE$81),1,0))&gt;0,1,0)</f>
        <v>0</v>
      </c>
      <c r="BW74" cm="1">
        <f t="array" ref="BW74">IF(SUM(IF($J74:$X74=TRANSPOSE('Capacity Backing (Hide)2'!AF$67:AF$81),1,0))&gt;0,1,0)</f>
        <v>0</v>
      </c>
      <c r="BX74" cm="1">
        <f t="array" ref="BX74">IF(SUM(IF($J74:$X74=TRANSPOSE('Capacity Backing (Hide)2'!AG$67:AG$81),1,0))&gt;0,1,0)</f>
        <v>0</v>
      </c>
      <c r="BY74" cm="1">
        <f t="array" ref="BY74">IF(SUM(IF($J74:$X74=TRANSPOSE('Capacity Backing (Hide)2'!AH$67:AH$81),1,0))&gt;0,1,0)</f>
        <v>0</v>
      </c>
      <c r="BZ74" cm="1">
        <f t="array" ref="BZ74">IF(SUM(IF($J74:$X74=TRANSPOSE('Capacity Backing (Hide)2'!AI$67:AI$81),1,0))&gt;0,1,0)</f>
        <v>0</v>
      </c>
      <c r="CA74" cm="1">
        <f t="array" ref="CA74">IF(SUM(IF($J74:$X74=TRANSPOSE('Capacity Backing (Hide)2'!AJ$67:AJ$81),1,0))&gt;0,1,0)</f>
        <v>0</v>
      </c>
      <c r="CB74" cm="1">
        <f t="array" ref="CB74">IF(SUM(IF($J74:$X74=TRANSPOSE('Capacity Backing (Hide)2'!AK$67:AK$81),1,0))&gt;0,1,0)</f>
        <v>0</v>
      </c>
      <c r="CC74" cm="1">
        <f t="array" ref="CC74">IF(SUM(IF($J74:$X74=TRANSPOSE('Capacity Backing (Hide)2'!AL$67:AL$81),1,0))&gt;0,1,0)</f>
        <v>0</v>
      </c>
      <c r="CD74" cm="1">
        <f t="array" ref="CD74">IF(SUM(IF($J74:$X74=TRANSPOSE('Capacity Backing (Hide)2'!AM$67:AM$81),1,0))&gt;0,1,0)</f>
        <v>0</v>
      </c>
      <c r="CE74" cm="1">
        <f t="array" ref="CE74">IF(SUM(IF($J74:$X74=TRANSPOSE('Capacity Backing (Hide)2'!AN$67:AN$81),1,0))&gt;0,1,0)</f>
        <v>0</v>
      </c>
      <c r="CF74" cm="1">
        <f t="array" ref="CF74">IF(SUM(IF($J74:$X74=TRANSPOSE('Capacity Backing (Hide)2'!AO$67:AO$81),1,0))&gt;0,1,0)</f>
        <v>0</v>
      </c>
      <c r="CG74" cm="1">
        <f t="array" ref="CG74">IF(SUM(IF($J74:$X74=TRANSPOSE('Capacity Backing (Hide)2'!AP$67:AP$81),1,0))&gt;0,1,0)</f>
        <v>0</v>
      </c>
      <c r="CH74" cm="1">
        <f t="array" ref="CH74">IF(SUM(IF($J74:$X74=TRANSPOSE('Capacity Backing (Hide)2'!AQ$67:AQ$81),1,0))&gt;0,1,0)</f>
        <v>0</v>
      </c>
      <c r="CI74" cm="1">
        <f t="array" ref="CI74">IF(SUM(IF($J74:$X74=TRANSPOSE('Capacity Backing (Hide)2'!AR$67:AR$81),1,0))&gt;0,1,0)</f>
        <v>0</v>
      </c>
      <c r="CJ74" cm="1">
        <f t="array" ref="CJ74">IF(SUM(IF($J74:$X74=TRANSPOSE('Capacity Backing (Hide)2'!AS$67:AS$81),1,0))&gt;0,1,0)</f>
        <v>0</v>
      </c>
      <c r="CK74" cm="1">
        <f t="array" ref="CK74">IF(SUM(IF($J74:$X74=TRANSPOSE('Capacity Backing (Hide)2'!AT$67:AT$81),1,0))&gt;0,1,0)</f>
        <v>0</v>
      </c>
      <c r="CL74" cm="1">
        <f t="array" ref="CL74">IF(SUM(IF($J74:$X74=TRANSPOSE('Capacity Backing (Hide)2'!AU$67:AU$81),1,0))&gt;0,1,0)</f>
        <v>0</v>
      </c>
      <c r="CM74" cm="1">
        <f t="array" ref="CM74">IF(SUM(IF($J74:$X74=TRANSPOSE('Capacity Backing (Hide)2'!AV$67:AV$81),1,0))&gt;0,1,0)</f>
        <v>0</v>
      </c>
      <c r="CN74" cm="1">
        <f t="array" ref="CN74">IF(SUM(IF($J74:$X74=TRANSPOSE('Capacity Backing (Hide)2'!AW$67:AW$81),1,0))&gt;0,1,0)</f>
        <v>0</v>
      </c>
      <c r="CO74" cm="1">
        <f t="array" ref="CO74">IF(SUM(IF($J74:$X74=TRANSPOSE('Capacity Backing (Hide)2'!AX$67:AX$81),1,0))&gt;0,1,0)</f>
        <v>0</v>
      </c>
      <c r="CP74" cm="1">
        <f t="array" ref="CP74">IF(SUM(IF($J74:$X74=TRANSPOSE('Capacity Backing (Hide)2'!AY$67:AY$81),1,0))&gt;0,1,0)</f>
        <v>0</v>
      </c>
      <c r="CQ74" cm="1">
        <f t="array" ref="CQ74">IF(SUM(IF($J74:$X74=TRANSPOSE('Capacity Backing (Hide)2'!AZ$67:AZ$81),1,0))&gt;0,1,0)</f>
        <v>0</v>
      </c>
      <c r="CR74" cm="1">
        <f t="array" ref="CR74">IF(SUM(IF($J74:$X74=TRANSPOSE('Capacity Backing (Hide)2'!BA$67:BA$81),1,0))&gt;0,1,0)</f>
        <v>0</v>
      </c>
      <c r="CS74" cm="1">
        <f t="array" ref="CS74">IF(SUM(IF($J74:$X74=TRANSPOSE('Capacity Backing (Hide)2'!BB$67:BB$81),1,0))&gt;0,1,0)</f>
        <v>0</v>
      </c>
      <c r="CT74" cm="1">
        <f t="array" ref="CT74">IF(SUM(IF($J74:$X74=TRANSPOSE('Capacity Backing (Hide)2'!BC$67:BC$81),1,0))&gt;0,1,0)</f>
        <v>0</v>
      </c>
      <c r="CU74" cm="1">
        <f t="array" ref="CU74">IF(SUM(IF($J74:$X74=TRANSPOSE('Capacity Backing (Hide)2'!BD$67:BD$81),1,0))&gt;0,1,0)</f>
        <v>0</v>
      </c>
      <c r="CV74" cm="1">
        <f t="array" ref="CV74">IF(SUM(IF($J74:$X74=TRANSPOSE('Capacity Backing (Hide)2'!BE$67:BE$81),1,0))&gt;0,1,0)</f>
        <v>0</v>
      </c>
      <c r="CW74" cm="1">
        <f t="array" ref="CW74">IF(SUM(IF($J74:$X74=TRANSPOSE('Capacity Backing (Hide)2'!BF$67:BF$81),1,0))&gt;0,1,0)</f>
        <v>0</v>
      </c>
      <c r="CX74" cm="1">
        <f t="array" ref="CX74">IF(SUM(IF($J74:$X74=TRANSPOSE('Capacity Backing (Hide)2'!BG$67:BG$81),1,0))&gt;0,1,0)</f>
        <v>0</v>
      </c>
      <c r="CY74" cm="1">
        <f t="array" ref="CY74">IF(SUM(IF($J74:$X74=TRANSPOSE('Capacity Backing (Hide)2'!BH$67:BH$81),1,0))&gt;0,1,0)</f>
        <v>0</v>
      </c>
      <c r="CZ74" cm="1">
        <f t="array" ref="CZ74">IF(SUM(IF($J74:$X74=TRANSPOSE('Capacity Backing (Hide)2'!BI$67:BI$81),1,0))&gt;0,1,0)</f>
        <v>0</v>
      </c>
      <c r="DA74" cm="1">
        <f t="array" ref="DA74">IF(SUM(IF($J74:$X74=TRANSPOSE('Capacity Backing (Hide)2'!BJ$67:BJ$81),1,0))&gt;0,1,0)</f>
        <v>0</v>
      </c>
      <c r="DB74" cm="1">
        <f t="array" ref="DB74">IF(SUM(IF($J74:$X74=TRANSPOSE('Capacity Backing (Hide)2'!BK$67:BK$81),1,0))&gt;0,1,0)</f>
        <v>0</v>
      </c>
      <c r="DC74" cm="1">
        <f t="array" ref="DC74">IF(SUM(IF($J74:$X74=TRANSPOSE('Capacity Backing (Hide)2'!BL$67:BL$81),1,0))&gt;0,1,0)</f>
        <v>0</v>
      </c>
      <c r="DD74" cm="1">
        <f t="array" ref="DD74">IF(SUM(IF($J74:$X74=TRANSPOSE('Capacity Backing (Hide)2'!BM$67:BM$81),1,0))&gt;0,1,0)</f>
        <v>0</v>
      </c>
      <c r="DE74" cm="1">
        <f t="array" ref="DE74">IF(SUM(IF($J74:$X74=TRANSPOSE('Capacity Backing (Hide)2'!BN$67:BN$81),1,0))&gt;0,1,0)</f>
        <v>0</v>
      </c>
      <c r="DF74" cm="1">
        <f t="array" ref="DF74">IF(SUM(IF($J74:$X74=TRANSPOSE('Capacity Backing (Hide)2'!BO$67:BO$81),1,0))&gt;0,1,0)</f>
        <v>0</v>
      </c>
      <c r="DG74" cm="1">
        <f t="array" ref="DG74">IF(SUM(IF($J74:$X74=TRANSPOSE('Capacity Backing (Hide)2'!BP$67:BP$81),1,0))&gt;0,1,0)</f>
        <v>0</v>
      </c>
      <c r="DH74" cm="1">
        <f t="array" ref="DH74">IF(SUM(IF($J74:$X74=TRANSPOSE('Capacity Backing (Hide)2'!BQ$67:BQ$81),1,0))&gt;0,1,0)</f>
        <v>0</v>
      </c>
      <c r="DI74" cm="1">
        <f t="array" ref="DI74">IF(SUM(IF($J74:$X74=TRANSPOSE('Capacity Backing (Hide)2'!BR$67:BR$81),1,0))&gt;0,1,0)</f>
        <v>0</v>
      </c>
      <c r="DJ74" cm="1">
        <f t="array" ref="DJ74">IF(SUM(IF($J74:$X74=TRANSPOSE('Capacity Backing (Hide)2'!BS$67:BS$81),1,0))&gt;0,1,0)</f>
        <v>0</v>
      </c>
      <c r="DK74" cm="1">
        <f t="array" ref="DK74">IF(SUM(IF($J74:$X74=TRANSPOSE('Capacity Backing (Hide)2'!BT$67:BT$81),1,0))&gt;0,1,0)</f>
        <v>0</v>
      </c>
      <c r="DL74" cm="1">
        <f t="array" ref="DL74">IF(SUM(IF($J74:$X74=TRANSPOSE('Capacity Backing (Hide)2'!BU$67:BU$81),1,0))&gt;0,1,0)</f>
        <v>0</v>
      </c>
      <c r="DM74" cm="1">
        <f t="array" ref="DM74">IF(SUM(IF($J74:$X74=TRANSPOSE('Capacity Backing (Hide)2'!BV$67:BV$81),1,0))&gt;0,1,0)</f>
        <v>0</v>
      </c>
      <c r="DN74" cm="1">
        <f t="array" ref="DN74">IF(SUM(IF($J74:$X74=TRANSPOSE('Capacity Backing (Hide)2'!BW$67:BW$81),1,0))&gt;0,1,0)</f>
        <v>0</v>
      </c>
      <c r="DO74" cm="1">
        <f t="array" ref="DO74">IF(SUM(IF($J74:$X74=TRANSPOSE('Capacity Backing (Hide)2'!BX$67:BX$81),1,0))&gt;0,1,0)</f>
        <v>0</v>
      </c>
      <c r="DP74" cm="1">
        <f t="array" ref="DP74">IF(SUM(IF($J74:$X74=TRANSPOSE('Capacity Backing (Hide)2'!BY$67:BY$81),1,0))&gt;0,1,0)</f>
        <v>0</v>
      </c>
      <c r="DQ74" cm="1">
        <f t="array" ref="DQ74">IF(SUM(IF($J74:$X74=TRANSPOSE('Capacity Backing (Hide)2'!BZ$67:BZ$81),1,0))&gt;0,1,0)</f>
        <v>0</v>
      </c>
      <c r="DR74" cm="1">
        <f t="array" ref="DR74">IF(SUM(IF($J74:$X74=TRANSPOSE('Capacity Backing (Hide)2'!CA$67:CA$81),1,0))&gt;0,1,0)</f>
        <v>0</v>
      </c>
      <c r="DS74" cm="1">
        <f t="array" ref="DS74">IF(SUM(IF($J74:$X74=TRANSPOSE('Capacity Backing (Hide)2'!CB$67:CB$81),1,0))&gt;0,1,0)</f>
        <v>0</v>
      </c>
      <c r="DT74" cm="1">
        <f t="array" ref="DT74">IF(SUM(IF($J74:$X74=TRANSPOSE('Capacity Backing (Hide)2'!CC$67:CC$81),1,0))&gt;0,1,0)</f>
        <v>0</v>
      </c>
      <c r="DU74" cm="1">
        <f t="array" ref="DU74">IF(SUM(IF($J74:$X74=TRANSPOSE('Capacity Backing (Hide)2'!CD$67:CD$81),1,0))&gt;0,1,0)</f>
        <v>0</v>
      </c>
      <c r="DV74" cm="1">
        <f t="array" ref="DV74">IF(SUM(IF($J74:$X74=TRANSPOSE('Capacity Backing (Hide)2'!CE$67:CE$81),1,0))&gt;0,1,0)</f>
        <v>0</v>
      </c>
      <c r="DW74" cm="1">
        <f t="array" ref="DW74">IF(SUM(IF($J74:$X74=TRANSPOSE('Capacity Backing (Hide)2'!CF$67:CF$81),1,0))&gt;0,1,0)</f>
        <v>0</v>
      </c>
      <c r="DX74" cm="1">
        <f t="array" ref="DX74">IF(SUM(IF($J74:$X74=TRANSPOSE('Capacity Backing (Hide)2'!CG$67:CG$81),1,0))&gt;0,1,0)</f>
        <v>0</v>
      </c>
      <c r="DY74" cm="1">
        <f t="array" ref="DY74">IF(SUM(IF($J74:$X74=TRANSPOSE('Capacity Backing (Hide)2'!CH$67:CH$81),1,0))&gt;0,1,0)</f>
        <v>0</v>
      </c>
      <c r="DZ74" cm="1">
        <f t="array" ref="DZ74">IF(SUM(IF($J74:$X74=TRANSPOSE('Capacity Backing (Hide)2'!CI$67:CI$81),1,0))&gt;0,1,0)</f>
        <v>0</v>
      </c>
      <c r="EA74" cm="1">
        <f t="array" ref="EA74">IF(SUM(IF($J74:$X74=TRANSPOSE('Capacity Backing (Hide)2'!CJ$67:CJ$81),1,0))&gt;0,1,0)</f>
        <v>0</v>
      </c>
      <c r="EB74" cm="1">
        <f t="array" ref="EB74">IF(SUM(IF($J74:$X74=TRANSPOSE('Capacity Backing (Hide)2'!CK$67:CK$81),1,0))&gt;0,1,0)</f>
        <v>0</v>
      </c>
      <c r="EC74" cm="1">
        <f t="array" ref="EC74">IF(SUM(IF($J74:$X74=TRANSPOSE('Capacity Backing (Hide)2'!CL$67:CL$81),1,0))&gt;0,1,0)</f>
        <v>0</v>
      </c>
      <c r="ED74" cm="1">
        <f t="array" ref="ED74">IF(SUM(IF($J74:$X74=TRANSPOSE('Capacity Backing (Hide)2'!CM$67:CM$81),1,0))&gt;0,1,0)</f>
        <v>0</v>
      </c>
      <c r="EE74" cm="1">
        <f t="array" ref="EE74">IF(SUM(IF($J74:$X74=TRANSPOSE('Capacity Backing (Hide)2'!CN$67:CN$81),1,0))&gt;0,1,0)</f>
        <v>0</v>
      </c>
      <c r="EF74" cm="1">
        <f t="array" ref="EF74">IF(SUM(IF($J74:$X74=TRANSPOSE('Capacity Backing (Hide)2'!CO$67:CO$81),1,0))&gt;0,1,0)</f>
        <v>0</v>
      </c>
      <c r="EG74" cm="1">
        <f t="array" ref="EG74">IF(SUM(IF($J74:$X74=TRANSPOSE('Capacity Backing (Hide)2'!CP$67:CP$81),1,0))&gt;0,1,0)</f>
        <v>0</v>
      </c>
      <c r="EH74" cm="1">
        <f t="array" ref="EH74">IF(SUM(IF($J74:$X74=TRANSPOSE('Capacity Backing (Hide)2'!CQ$67:CQ$81),1,0))&gt;0,1,0)</f>
        <v>0</v>
      </c>
      <c r="EI74" cm="1">
        <f t="array" ref="EI74">IF(SUM(IF($J74:$X74=TRANSPOSE('Capacity Backing (Hide)2'!CR$67:CR$81),1,0))&gt;0,1,0)</f>
        <v>0</v>
      </c>
      <c r="EJ74" cm="1">
        <f t="array" ref="EJ74">IF(SUM(IF($J74:$X74=TRANSPOSE('Capacity Backing (Hide)2'!CS$67:CS$81),1,0))&gt;0,1,0)</f>
        <v>0</v>
      </c>
      <c r="EK74" cm="1">
        <f t="array" ref="EK74">IF(SUM(IF($J74:$X74=TRANSPOSE('Capacity Backing (Hide)2'!CT$67:CT$81),1,0))&gt;0,1,0)</f>
        <v>0</v>
      </c>
      <c r="EL74" cm="1">
        <f t="array" ref="EL74">IF(SUM(IF($J74:$X74=TRANSPOSE('Capacity Backing (Hide)2'!CU$67:CU$81),1,0))&gt;0,1,0)</f>
        <v>0</v>
      </c>
      <c r="EM74" cm="1">
        <f t="array" ref="EM74">IF(SUM(IF($J74:$X74=TRANSPOSE('Capacity Backing (Hide)2'!CV$67:CV$81),1,0))&gt;0,1,0)</f>
        <v>0</v>
      </c>
      <c r="EN74" cm="1">
        <f t="array" ref="EN74">IF(SUM(IF($J74:$X74=TRANSPOSE('Capacity Backing (Hide)2'!CW$67:CW$81),1,0))&gt;0,1,0)</f>
        <v>0</v>
      </c>
      <c r="EQ74" cm="1">
        <f t="array" ref="EQ74">IF(SUM(IF($J74:$X74=TRANSPOSE('Capacity Backing (Hide)2'!B$203:B$217),1,0))&gt;0,1,0)</f>
        <v>0</v>
      </c>
      <c r="ER74" cm="1">
        <f t="array" ref="ER74">IF(SUM(IF($J74:$X74=TRANSPOSE('Capacity Backing (Hide)2'!C$203:C$217),1,0))&gt;0,1,0)</f>
        <v>0</v>
      </c>
      <c r="ES74" cm="1">
        <f t="array" ref="ES74">IF(SUM(IF($J74:$X74=TRANSPOSE('Capacity Backing (Hide)2'!D$203:D$217),1,0))&gt;0,1,0)</f>
        <v>0</v>
      </c>
      <c r="ET74" cm="1">
        <f t="array" ref="ET74">IF(SUM(IF($J74:$X74=TRANSPOSE('Capacity Backing (Hide)2'!E$203:E$217),1,0))&gt;0,1,0)</f>
        <v>0</v>
      </c>
      <c r="EU74" cm="1">
        <f t="array" ref="EU74">IF(SUM(IF($J74:$X74=TRANSPOSE('Capacity Backing (Hide)2'!F$203:F$217),1,0))&gt;0,1,0)</f>
        <v>0</v>
      </c>
      <c r="EV74" cm="1">
        <f t="array" ref="EV74">IF(SUM(IF($J74:$X74=TRANSPOSE('Capacity Backing (Hide)2'!G$203:G$217),1,0))&gt;0,1,0)</f>
        <v>0</v>
      </c>
      <c r="EW74" cm="1">
        <f t="array" ref="EW74">IF(SUM(IF($J74:$X74=TRANSPOSE('Capacity Backing (Hide)2'!H$203:H$217),1,0))&gt;0,1,0)</f>
        <v>0</v>
      </c>
      <c r="EX74" cm="1">
        <f t="array" ref="EX74">IF(SUM(IF($J74:$X74=TRANSPOSE('Capacity Backing (Hide)2'!I$203:I$217),1,0))&gt;0,1,0)</f>
        <v>0</v>
      </c>
      <c r="EY74" cm="1">
        <f t="array" ref="EY74">IF(SUM(IF($J74:$X74=TRANSPOSE('Capacity Backing (Hide)2'!J$203:J$217),1,0))&gt;0,1,0)</f>
        <v>0</v>
      </c>
      <c r="EZ74" cm="1">
        <f t="array" ref="EZ74">IF(SUM(IF($J74:$X74=TRANSPOSE('Capacity Backing (Hide)2'!K$203:K$217),1,0))&gt;0,1,0)</f>
        <v>0</v>
      </c>
      <c r="FA74" cm="1">
        <f t="array" ref="FA74">IF(SUM(IF($J74:$X74=TRANSPOSE('Capacity Backing (Hide)2'!L$203:L$217),1,0))&gt;0,1,0)</f>
        <v>0</v>
      </c>
      <c r="FB74" cm="1">
        <f t="array" ref="FB74">IF(SUM(IF($J74:$X74=TRANSPOSE('Capacity Backing (Hide)2'!M$203:M$217),1,0))&gt;0,1,0)</f>
        <v>0</v>
      </c>
      <c r="FC74" cm="1">
        <f t="array" ref="FC74">IF(SUM(IF($J74:$X74=TRANSPOSE('Capacity Backing (Hide)2'!N$203:N$217),1,0))&gt;0,1,0)</f>
        <v>0</v>
      </c>
      <c r="FD74" cm="1">
        <f t="array" ref="FD74">IF(SUM(IF($J74:$X74=TRANSPOSE('Capacity Backing (Hide)2'!O$203:O$217),1,0))&gt;0,1,0)</f>
        <v>0</v>
      </c>
      <c r="FE74" cm="1">
        <f t="array" ref="FE74">IF(SUM(IF($J74:$X74=TRANSPOSE('Capacity Backing (Hide)2'!P$203:P$217),1,0))&gt;0,1,0)</f>
        <v>0</v>
      </c>
      <c r="FF74" cm="1">
        <f t="array" ref="FF74">IF(SUM(IF($J74:$X74=TRANSPOSE('Capacity Backing (Hide)2'!Q$203:Q$217),1,0))&gt;0,1,0)</f>
        <v>0</v>
      </c>
      <c r="FG74" cm="1">
        <f t="array" ref="FG74">IF(SUM(IF($J74:$X74=TRANSPOSE('Capacity Backing (Hide)2'!R$203:R$217),1,0))&gt;0,1,0)</f>
        <v>0</v>
      </c>
      <c r="FH74" cm="1">
        <f t="array" ref="FH74">IF(SUM(IF($J74:$X74=TRANSPOSE('Capacity Backing (Hide)2'!S$203:S$217),1,0))&gt;0,1,0)</f>
        <v>0</v>
      </c>
      <c r="FI74" cm="1">
        <f t="array" ref="FI74">IF(SUM(IF($J74:$X74=TRANSPOSE('Capacity Backing (Hide)2'!T$203:T$217),1,0))&gt;0,1,0)</f>
        <v>0</v>
      </c>
      <c r="FJ74" cm="1">
        <f t="array" ref="FJ74">IF(SUM(IF($J74:$X74=TRANSPOSE('Capacity Backing (Hide)2'!U$203:U$217),1,0))&gt;0,1,0)</f>
        <v>0</v>
      </c>
      <c r="FK74" cm="1">
        <f t="array" ref="FK74">IF(SUM(IF($J74:$X74=TRANSPOSE('Capacity Backing (Hide)2'!V$203:V$217),1,0))&gt;0,1,0)</f>
        <v>0</v>
      </c>
      <c r="FL74" cm="1">
        <f t="array" ref="FL74">IF(SUM(IF($J74:$X74=TRANSPOSE('Capacity Backing (Hide)2'!W$203:W$217),1,0))&gt;0,1,0)</f>
        <v>0</v>
      </c>
      <c r="FM74" cm="1">
        <f t="array" ref="FM74">IF(SUM(IF($J74:$X74=TRANSPOSE('Capacity Backing (Hide)2'!X$203:X$217),1,0))&gt;0,1,0)</f>
        <v>0</v>
      </c>
      <c r="FN74" cm="1">
        <f t="array" ref="FN74">IF(SUM(IF($J74:$X74=TRANSPOSE('Capacity Backing (Hide)2'!Y$203:Y$217),1,0))&gt;0,1,0)</f>
        <v>0</v>
      </c>
      <c r="FO74" cm="1">
        <f t="array" ref="FO74">IF(SUM(IF($J74:$X74=TRANSPOSE('Capacity Backing (Hide)2'!Z$203:Z$217),1,0))&gt;0,1,0)</f>
        <v>0</v>
      </c>
      <c r="FP74" cm="1">
        <f t="array" ref="FP74">IF(SUM(IF($J74:$X74=TRANSPOSE('Capacity Backing (Hide)2'!AA$203:AA$217),1,0))&gt;0,1,0)</f>
        <v>0</v>
      </c>
      <c r="FQ74" cm="1">
        <f t="array" ref="FQ74">IF(SUM(IF($J74:$X74=TRANSPOSE('Capacity Backing (Hide)2'!AB$203:AB$217),1,0))&gt;0,1,0)</f>
        <v>0</v>
      </c>
      <c r="FR74" cm="1">
        <f t="array" ref="FR74">IF(SUM(IF($J74:$X74=TRANSPOSE('Capacity Backing (Hide)2'!AC$203:AC$217),1,0))&gt;0,1,0)</f>
        <v>0</v>
      </c>
      <c r="FS74" cm="1">
        <f t="array" ref="FS74">IF(SUM(IF($J74:$X74=TRANSPOSE('Capacity Backing (Hide)2'!AD$203:AD$217),1,0))&gt;0,1,0)</f>
        <v>0</v>
      </c>
      <c r="FT74" cm="1">
        <f t="array" ref="FT74">IF(SUM(IF($J74:$X74=TRANSPOSE('Capacity Backing (Hide)2'!AE$203:AE$217),1,0))&gt;0,1,0)</f>
        <v>0</v>
      </c>
      <c r="FU74" cm="1">
        <f t="array" ref="FU74">IF(SUM(IF($J74:$X74=TRANSPOSE('Capacity Backing (Hide)2'!AF$203:AF$217),1,0))&gt;0,1,0)</f>
        <v>0</v>
      </c>
      <c r="FV74" cm="1">
        <f t="array" ref="FV74">IF(SUM(IF($J74:$X74=TRANSPOSE('Capacity Backing (Hide)2'!AG$203:AG$217),1,0))&gt;0,1,0)</f>
        <v>0</v>
      </c>
      <c r="FW74" cm="1">
        <f t="array" ref="FW74">IF(SUM(IF($J74:$X74=TRANSPOSE('Capacity Backing (Hide)2'!AH$203:AH$217),1,0))&gt;0,1,0)</f>
        <v>0</v>
      </c>
      <c r="FX74" cm="1">
        <f t="array" ref="FX74">IF(SUM(IF($J74:$X74=TRANSPOSE('Capacity Backing (Hide)2'!AI$203:AI$217),1,0))&gt;0,1,0)</f>
        <v>0</v>
      </c>
      <c r="FY74" cm="1">
        <f t="array" ref="FY74">IF(SUM(IF($J74:$X74=TRANSPOSE('Capacity Backing (Hide)2'!AJ$203:AJ$217),1,0))&gt;0,1,0)</f>
        <v>0</v>
      </c>
      <c r="FZ74" cm="1">
        <f t="array" ref="FZ74">IF(SUM(IF($J74:$X74=TRANSPOSE('Capacity Backing (Hide)2'!AK$203:AK$217),1,0))&gt;0,1,0)</f>
        <v>0</v>
      </c>
      <c r="GA74" cm="1">
        <f t="array" ref="GA74">IF(SUM(IF($J74:$X74=TRANSPOSE('Capacity Backing (Hide)2'!AL$203:AL$217),1,0))&gt;0,1,0)</f>
        <v>0</v>
      </c>
      <c r="GB74" cm="1">
        <f t="array" ref="GB74">IF(SUM(IF($J74:$X74=TRANSPOSE('Capacity Backing (Hide)2'!AM$203:AM$217),1,0))&gt;0,1,0)</f>
        <v>0</v>
      </c>
      <c r="GC74" cm="1">
        <f t="array" ref="GC74">IF(SUM(IF($J74:$X74=TRANSPOSE('Capacity Backing (Hide)2'!AN$203:AN$217),1,0))&gt;0,1,0)</f>
        <v>0</v>
      </c>
      <c r="GD74" cm="1">
        <f t="array" ref="GD74">IF(SUM(IF($J74:$X74=TRANSPOSE('Capacity Backing (Hide)2'!AO$203:AO$217),1,0))&gt;0,1,0)</f>
        <v>0</v>
      </c>
      <c r="GE74" cm="1">
        <f t="array" ref="GE74">IF(SUM(IF($J74:$X74=TRANSPOSE('Capacity Backing (Hide)2'!AP$203:AP$217),1,0))&gt;0,1,0)</f>
        <v>0</v>
      </c>
      <c r="GF74" cm="1">
        <f t="array" ref="GF74">IF(SUM(IF($J74:$X74=TRANSPOSE('Capacity Backing (Hide)2'!AQ$203:AQ$217),1,0))&gt;0,1,0)</f>
        <v>0</v>
      </c>
      <c r="GG74" cm="1">
        <f t="array" ref="GG74">IF(SUM(IF($J74:$X74=TRANSPOSE('Capacity Backing (Hide)2'!AR$203:AR$217),1,0))&gt;0,1,0)</f>
        <v>0</v>
      </c>
      <c r="GH74" cm="1">
        <f t="array" ref="GH74">IF(SUM(IF($J74:$X74=TRANSPOSE('Capacity Backing (Hide)2'!AS$203:AS$217),1,0))&gt;0,1,0)</f>
        <v>0</v>
      </c>
      <c r="GI74" cm="1">
        <f t="array" ref="GI74">IF(SUM(IF($J74:$X74=TRANSPOSE('Capacity Backing (Hide)2'!AT$203:AT$217),1,0))&gt;0,1,0)</f>
        <v>0</v>
      </c>
      <c r="GJ74" cm="1">
        <f t="array" ref="GJ74">IF(SUM(IF($J74:$X74=TRANSPOSE('Capacity Backing (Hide)2'!AU$203:AU$217),1,0))&gt;0,1,0)</f>
        <v>0</v>
      </c>
      <c r="GK74" cm="1">
        <f t="array" ref="GK74">IF(SUM(IF($J74:$X74=TRANSPOSE('Capacity Backing (Hide)2'!AV$203:AV$217),1,0))&gt;0,1,0)</f>
        <v>0</v>
      </c>
      <c r="GL74" cm="1">
        <f t="array" ref="GL74">IF(SUM(IF($J74:$X74=TRANSPOSE('Capacity Backing (Hide)2'!AW$203:AW$217),1,0))&gt;0,1,0)</f>
        <v>0</v>
      </c>
      <c r="GM74" cm="1">
        <f t="array" ref="GM74">IF(SUM(IF($J74:$X74=TRANSPOSE('Capacity Backing (Hide)2'!AX$203:AX$217),1,0))&gt;0,1,0)</f>
        <v>0</v>
      </c>
      <c r="GN74" cm="1">
        <f t="array" ref="GN74">IF(SUM(IF($J74:$X74=TRANSPOSE('Capacity Backing (Hide)2'!AY$203:AY$217),1,0))&gt;0,1,0)</f>
        <v>0</v>
      </c>
      <c r="GO74" cm="1">
        <f t="array" ref="GO74">IF(SUM(IF($J74:$X74=TRANSPOSE('Capacity Backing (Hide)2'!AZ$203:AZ$217),1,0))&gt;0,1,0)</f>
        <v>0</v>
      </c>
      <c r="GP74" cm="1">
        <f t="array" ref="GP74">IF(SUM(IF($J74:$X74=TRANSPOSE('Capacity Backing (Hide)2'!BA$203:BA$217),1,0))&gt;0,1,0)</f>
        <v>0</v>
      </c>
      <c r="GQ74" cm="1">
        <f t="array" ref="GQ74">IF(SUM(IF($J74:$X74=TRANSPOSE('Capacity Backing (Hide)2'!BB$203:BB$217),1,0))&gt;0,1,0)</f>
        <v>0</v>
      </c>
      <c r="GR74" cm="1">
        <f t="array" ref="GR74">IF(SUM(IF($J74:$X74=TRANSPOSE('Capacity Backing (Hide)2'!BC$203:BC$217),1,0))&gt;0,1,0)</f>
        <v>0</v>
      </c>
      <c r="GS74" cm="1">
        <f t="array" ref="GS74">IF(SUM(IF($J74:$X74=TRANSPOSE('Capacity Backing (Hide)2'!BD$203:BD$217),1,0))&gt;0,1,0)</f>
        <v>0</v>
      </c>
      <c r="GT74" cm="1">
        <f t="array" ref="GT74">IF(SUM(IF($J74:$X74=TRANSPOSE('Capacity Backing (Hide)2'!BE$203:BE$217),1,0))&gt;0,1,0)</f>
        <v>0</v>
      </c>
      <c r="GU74" cm="1">
        <f t="array" ref="GU74">IF(SUM(IF($J74:$X74=TRANSPOSE('Capacity Backing (Hide)2'!BF$203:BF$217),1,0))&gt;0,1,0)</f>
        <v>0</v>
      </c>
      <c r="GV74" cm="1">
        <f t="array" ref="GV74">IF(SUM(IF($J74:$X74=TRANSPOSE('Capacity Backing (Hide)2'!BG$203:BG$217),1,0))&gt;0,1,0)</f>
        <v>0</v>
      </c>
      <c r="GW74" cm="1">
        <f t="array" ref="GW74">IF(SUM(IF($J74:$X74=TRANSPOSE('Capacity Backing (Hide)2'!BH$203:BH$217),1,0))&gt;0,1,0)</f>
        <v>0</v>
      </c>
      <c r="GX74" cm="1">
        <f t="array" ref="GX74">IF(SUM(IF($J74:$X74=TRANSPOSE('Capacity Backing (Hide)2'!BI$203:BI$217),1,0))&gt;0,1,0)</f>
        <v>0</v>
      </c>
      <c r="GY74" cm="1">
        <f t="array" ref="GY74">IF(SUM(IF($J74:$X74=TRANSPOSE('Capacity Backing (Hide)2'!BJ$203:BJ$217),1,0))&gt;0,1,0)</f>
        <v>0</v>
      </c>
      <c r="GZ74" cm="1">
        <f t="array" ref="GZ74">IF(SUM(IF($J74:$X74=TRANSPOSE('Capacity Backing (Hide)2'!BK$203:BK$217),1,0))&gt;0,1,0)</f>
        <v>0</v>
      </c>
      <c r="HA74" cm="1">
        <f t="array" ref="HA74">IF(SUM(IF($J74:$X74=TRANSPOSE('Capacity Backing (Hide)2'!BL$203:BL$217),1,0))&gt;0,1,0)</f>
        <v>0</v>
      </c>
      <c r="HB74" cm="1">
        <f t="array" ref="HB74">IF(SUM(IF($J74:$X74=TRANSPOSE('Capacity Backing (Hide)2'!BM$203:BM$217),1,0))&gt;0,1,0)</f>
        <v>0</v>
      </c>
      <c r="HC74" cm="1">
        <f t="array" ref="HC74">IF(SUM(IF($J74:$X74=TRANSPOSE('Capacity Backing (Hide)2'!BN$203:BN$217),1,0))&gt;0,1,0)</f>
        <v>0</v>
      </c>
      <c r="HD74" cm="1">
        <f t="array" ref="HD74">IF(SUM(IF($J74:$X74=TRANSPOSE('Capacity Backing (Hide)2'!BO$203:BO$217),1,0))&gt;0,1,0)</f>
        <v>0</v>
      </c>
      <c r="HE74" cm="1">
        <f t="array" ref="HE74">IF(SUM(IF($J74:$X74=TRANSPOSE('Capacity Backing (Hide)2'!BP$203:BP$217),1,0))&gt;0,1,0)</f>
        <v>0</v>
      </c>
      <c r="HF74" cm="1">
        <f t="array" ref="HF74">IF(SUM(IF($J74:$X74=TRANSPOSE('Capacity Backing (Hide)2'!BQ$203:BQ$217),1,0))&gt;0,1,0)</f>
        <v>0</v>
      </c>
      <c r="HG74" cm="1">
        <f t="array" ref="HG74">IF(SUM(IF($J74:$X74=TRANSPOSE('Capacity Backing (Hide)2'!BR$203:BR$217),1,0))&gt;0,1,0)</f>
        <v>0</v>
      </c>
      <c r="HH74" cm="1">
        <f t="array" ref="HH74">IF(SUM(IF($J74:$X74=TRANSPOSE('Capacity Backing (Hide)2'!BS$203:BS$217),1,0))&gt;0,1,0)</f>
        <v>0</v>
      </c>
      <c r="HI74" cm="1">
        <f t="array" ref="HI74">IF(SUM(IF($J74:$X74=TRANSPOSE('Capacity Backing (Hide)2'!BT$203:BT$217),1,0))&gt;0,1,0)</f>
        <v>0</v>
      </c>
      <c r="HJ74" cm="1">
        <f t="array" ref="HJ74">IF(SUM(IF($J74:$X74=TRANSPOSE('Capacity Backing (Hide)2'!BU$203:BU$217),1,0))&gt;0,1,0)</f>
        <v>0</v>
      </c>
      <c r="HK74" cm="1">
        <f t="array" ref="HK74">IF(SUM(IF($J74:$X74=TRANSPOSE('Capacity Backing (Hide)2'!BV$203:BV$217),1,0))&gt;0,1,0)</f>
        <v>0</v>
      </c>
      <c r="HL74" cm="1">
        <f t="array" ref="HL74">IF(SUM(IF($J74:$X74=TRANSPOSE('Capacity Backing (Hide)2'!BW$203:BW$217),1,0))&gt;0,1,0)</f>
        <v>0</v>
      </c>
      <c r="HM74" cm="1">
        <f t="array" ref="HM74">IF(SUM(IF($J74:$X74=TRANSPOSE('Capacity Backing (Hide)2'!BX$203:BX$217),1,0))&gt;0,1,0)</f>
        <v>0</v>
      </c>
      <c r="HN74" cm="1">
        <f t="array" ref="HN74">IF(SUM(IF($J74:$X74=TRANSPOSE('Capacity Backing (Hide)2'!BY$203:BY$217),1,0))&gt;0,1,0)</f>
        <v>0</v>
      </c>
      <c r="HO74" cm="1">
        <f t="array" ref="HO74">IF(SUM(IF($J74:$X74=TRANSPOSE('Capacity Backing (Hide)2'!BZ$203:BZ$217),1,0))&gt;0,1,0)</f>
        <v>0</v>
      </c>
      <c r="HP74" cm="1">
        <f t="array" ref="HP74">IF(SUM(IF($J74:$X74=TRANSPOSE('Capacity Backing (Hide)2'!CA$203:CA$217),1,0))&gt;0,1,0)</f>
        <v>0</v>
      </c>
      <c r="HQ74" cm="1">
        <f t="array" ref="HQ74">IF(SUM(IF($J74:$X74=TRANSPOSE('Capacity Backing (Hide)2'!CB$203:CB$217),1,0))&gt;0,1,0)</f>
        <v>0</v>
      </c>
      <c r="HR74" cm="1">
        <f t="array" ref="HR74">IF(SUM(IF($J74:$X74=TRANSPOSE('Capacity Backing (Hide)2'!CC$203:CC$217),1,0))&gt;0,1,0)</f>
        <v>0</v>
      </c>
      <c r="HS74" cm="1">
        <f t="array" ref="HS74">IF(SUM(IF($J74:$X74=TRANSPOSE('Capacity Backing (Hide)2'!CD$203:CD$217),1,0))&gt;0,1,0)</f>
        <v>0</v>
      </c>
      <c r="HT74" cm="1">
        <f t="array" ref="HT74">IF(SUM(IF($J74:$X74=TRANSPOSE('Capacity Backing (Hide)2'!CE$203:CE$217),1,0))&gt;0,1,0)</f>
        <v>0</v>
      </c>
      <c r="HU74" cm="1">
        <f t="array" ref="HU74">IF(SUM(IF($J74:$X74=TRANSPOSE('Capacity Backing (Hide)2'!CF$203:CF$217),1,0))&gt;0,1,0)</f>
        <v>0</v>
      </c>
      <c r="HV74" cm="1">
        <f t="array" ref="HV74">IF(SUM(IF($J74:$X74=TRANSPOSE('Capacity Backing (Hide)2'!CG$203:CG$217),1,0))&gt;0,1,0)</f>
        <v>0</v>
      </c>
      <c r="HW74" cm="1">
        <f t="array" ref="HW74">IF(SUM(IF($J74:$X74=TRANSPOSE('Capacity Backing (Hide)2'!CH$203:CH$217),1,0))&gt;0,1,0)</f>
        <v>0</v>
      </c>
      <c r="HX74" cm="1">
        <f t="array" ref="HX74">IF(SUM(IF($J74:$X74=TRANSPOSE('Capacity Backing (Hide)2'!CI$203:CI$217),1,0))&gt;0,1,0)</f>
        <v>0</v>
      </c>
      <c r="HY74" cm="1">
        <f t="array" ref="HY74">IF(SUM(IF($J74:$X74=TRANSPOSE('Capacity Backing (Hide)2'!CJ$203:CJ$217),1,0))&gt;0,1,0)</f>
        <v>0</v>
      </c>
      <c r="HZ74" cm="1">
        <f t="array" ref="HZ74">IF(SUM(IF($J74:$X74=TRANSPOSE('Capacity Backing (Hide)2'!CK$203:CK$217),1,0))&gt;0,1,0)</f>
        <v>0</v>
      </c>
      <c r="IA74" cm="1">
        <f t="array" ref="IA74">IF(SUM(IF($J74:$X74=TRANSPOSE('Capacity Backing (Hide)2'!CL$203:CL$217),1,0))&gt;0,1,0)</f>
        <v>0</v>
      </c>
      <c r="IB74" cm="1">
        <f t="array" ref="IB74">IF(SUM(IF($J74:$X74=TRANSPOSE('Capacity Backing (Hide)2'!CM$203:CM$217),1,0))&gt;0,1,0)</f>
        <v>0</v>
      </c>
      <c r="IC74" cm="1">
        <f t="array" ref="IC74">IF(SUM(IF($J74:$X74=TRANSPOSE('Capacity Backing (Hide)2'!CN$203:CN$217),1,0))&gt;0,1,0)</f>
        <v>0</v>
      </c>
      <c r="ID74" cm="1">
        <f t="array" ref="ID74">IF(SUM(IF($J74:$X74=TRANSPOSE('Capacity Backing (Hide)2'!CO$203:CO$217),1,0))&gt;0,1,0)</f>
        <v>0</v>
      </c>
      <c r="IE74" cm="1">
        <f t="array" ref="IE74">IF(SUM(IF($J74:$X74=TRANSPOSE('Capacity Backing (Hide)2'!CP$203:CP$217),1,0))&gt;0,1,0)</f>
        <v>0</v>
      </c>
      <c r="IF74" cm="1">
        <f t="array" ref="IF74">IF(SUM(IF($J74:$X74=TRANSPOSE('Capacity Backing (Hide)2'!CQ$203:CQ$217),1,0))&gt;0,1,0)</f>
        <v>0</v>
      </c>
      <c r="IG74" cm="1">
        <f t="array" ref="IG74">IF(SUM(IF($J74:$X74=TRANSPOSE('Capacity Backing (Hide)2'!CR$203:CR$217),1,0))&gt;0,1,0)</f>
        <v>0</v>
      </c>
      <c r="IH74" cm="1">
        <f t="array" ref="IH74">IF(SUM(IF($J74:$X74=TRANSPOSE('Capacity Backing (Hide)2'!CS$203:CS$217),1,0))&gt;0,1,0)</f>
        <v>0</v>
      </c>
      <c r="II74" cm="1">
        <f t="array" ref="II74">IF(SUM(IF($J74:$X74=TRANSPOSE('Capacity Backing (Hide)2'!CT$203:CT$217),1,0))&gt;0,1,0)</f>
        <v>0</v>
      </c>
      <c r="IJ74" cm="1">
        <f t="array" ref="IJ74">IF(SUM(IF($J74:$X74=TRANSPOSE('Capacity Backing (Hide)2'!CU$203:CU$217),1,0))&gt;0,1,0)</f>
        <v>0</v>
      </c>
      <c r="IK74" cm="1">
        <f t="array" ref="IK74">IF(SUM(IF($J74:$X74=TRANSPOSE('Capacity Backing (Hide)2'!CV$203:CV$217),1,0))&gt;0,1,0)</f>
        <v>0</v>
      </c>
      <c r="IL74" cm="1">
        <f t="array" ref="IL74">IF(SUM(IF($J74:$X74=TRANSPOSE('Capacity Backing (Hide)2'!CW$203:CW$217),1,0))&gt;0,1,0)</f>
        <v>0</v>
      </c>
      <c r="IO74" s="184">
        <v>0</v>
      </c>
      <c r="IP74" s="184">
        <v>0</v>
      </c>
      <c r="IQ74" s="184">
        <v>0</v>
      </c>
      <c r="IR74" s="184">
        <v>0</v>
      </c>
      <c r="IS74" s="184">
        <v>0</v>
      </c>
      <c r="IT74" s="184">
        <v>0</v>
      </c>
      <c r="IU74" s="184">
        <v>0</v>
      </c>
      <c r="IV74" s="184">
        <v>0</v>
      </c>
      <c r="IW74" s="184">
        <v>0</v>
      </c>
      <c r="IX74" s="184">
        <v>0</v>
      </c>
      <c r="IY74" s="184">
        <v>0</v>
      </c>
      <c r="IZ74" s="184">
        <v>0</v>
      </c>
      <c r="JA74" s="184">
        <v>0</v>
      </c>
      <c r="JB74" s="184">
        <v>0</v>
      </c>
      <c r="JC74" s="184">
        <v>0</v>
      </c>
      <c r="JD74" s="184">
        <v>0</v>
      </c>
      <c r="JE74" s="184">
        <v>0</v>
      </c>
      <c r="JF74" s="184">
        <v>0</v>
      </c>
      <c r="JG74" s="184">
        <v>0</v>
      </c>
      <c r="JH74" s="184">
        <v>0</v>
      </c>
      <c r="JI74" s="184">
        <v>0</v>
      </c>
      <c r="JJ74" s="184">
        <v>0</v>
      </c>
      <c r="JK74" s="184">
        <v>0</v>
      </c>
      <c r="JL74" s="184">
        <v>0</v>
      </c>
      <c r="JM74" s="184">
        <v>0</v>
      </c>
      <c r="JN74" s="184">
        <v>0</v>
      </c>
      <c r="JO74" s="184">
        <v>0</v>
      </c>
      <c r="JP74" s="184">
        <v>0</v>
      </c>
      <c r="JQ74" s="184">
        <v>0</v>
      </c>
      <c r="JR74" s="184">
        <v>0</v>
      </c>
      <c r="JS74" s="184">
        <v>0</v>
      </c>
      <c r="JT74" s="184">
        <v>0</v>
      </c>
      <c r="JU74" s="184">
        <v>0</v>
      </c>
      <c r="JV74" s="184">
        <v>0</v>
      </c>
      <c r="JW74" s="184">
        <v>0</v>
      </c>
      <c r="JX74" s="184">
        <v>0</v>
      </c>
      <c r="JY74" s="184">
        <v>0</v>
      </c>
      <c r="JZ74" s="184">
        <v>0</v>
      </c>
      <c r="KA74" s="184">
        <v>0</v>
      </c>
      <c r="KB74" s="184">
        <v>0</v>
      </c>
      <c r="KC74" s="184">
        <v>0</v>
      </c>
      <c r="KD74" s="184">
        <v>0</v>
      </c>
      <c r="KE74" s="184">
        <v>0</v>
      </c>
      <c r="KF74" s="184">
        <v>0</v>
      </c>
      <c r="KG74" s="184">
        <v>0</v>
      </c>
      <c r="KH74" s="184">
        <v>0</v>
      </c>
      <c r="KI74" s="184">
        <v>0</v>
      </c>
      <c r="KJ74" s="184">
        <v>0</v>
      </c>
      <c r="KK74" s="184">
        <v>0</v>
      </c>
      <c r="KL74" s="184">
        <v>0</v>
      </c>
      <c r="KM74" s="184">
        <v>0</v>
      </c>
      <c r="KN74" s="184">
        <v>0</v>
      </c>
      <c r="KO74" s="184">
        <v>0</v>
      </c>
      <c r="KP74" s="184">
        <v>0</v>
      </c>
      <c r="KQ74" s="184">
        <v>0</v>
      </c>
      <c r="KR74" s="184">
        <v>0</v>
      </c>
      <c r="KS74" s="184">
        <v>0</v>
      </c>
      <c r="KT74" s="184">
        <v>0</v>
      </c>
      <c r="KU74" s="184">
        <v>0</v>
      </c>
      <c r="KV74" s="184">
        <v>0</v>
      </c>
      <c r="KW74" s="184">
        <v>0</v>
      </c>
      <c r="KX74" s="184">
        <v>0</v>
      </c>
      <c r="KY74" s="184">
        <v>0</v>
      </c>
      <c r="KZ74" s="184">
        <v>0</v>
      </c>
      <c r="LA74" s="184">
        <v>0</v>
      </c>
      <c r="LB74" s="184">
        <v>0</v>
      </c>
      <c r="LC74" s="184">
        <v>0</v>
      </c>
      <c r="LD74" s="184">
        <v>0</v>
      </c>
      <c r="LE74" s="184">
        <v>0</v>
      </c>
      <c r="LF74" s="184">
        <v>0</v>
      </c>
      <c r="LG74" s="184">
        <v>0</v>
      </c>
      <c r="LH74" s="184">
        <v>0</v>
      </c>
      <c r="LI74" s="184">
        <v>0</v>
      </c>
      <c r="LJ74" s="184">
        <v>0</v>
      </c>
      <c r="LK74" s="184">
        <v>0</v>
      </c>
      <c r="LL74" s="184">
        <v>0</v>
      </c>
      <c r="LM74" s="184">
        <v>0</v>
      </c>
      <c r="LN74" s="184">
        <v>0</v>
      </c>
      <c r="LO74" s="184">
        <v>0</v>
      </c>
      <c r="LP74" s="184">
        <v>0</v>
      </c>
      <c r="LQ74" s="184">
        <v>0</v>
      </c>
      <c r="LR74" s="184">
        <v>0</v>
      </c>
      <c r="LS74" s="184">
        <v>0</v>
      </c>
      <c r="LT74" s="184">
        <v>0</v>
      </c>
      <c r="LU74" s="184">
        <v>0</v>
      </c>
      <c r="LV74" s="184">
        <v>0</v>
      </c>
      <c r="LW74" s="184">
        <v>0</v>
      </c>
      <c r="LX74" s="184">
        <v>0</v>
      </c>
      <c r="LY74" s="184">
        <v>0</v>
      </c>
      <c r="LZ74" s="184">
        <v>0</v>
      </c>
      <c r="MA74" s="184">
        <v>0</v>
      </c>
      <c r="MB74" s="184">
        <v>0</v>
      </c>
      <c r="MC74" s="184">
        <v>0</v>
      </c>
      <c r="MD74" s="184">
        <v>0</v>
      </c>
      <c r="ME74" s="184">
        <v>0</v>
      </c>
      <c r="MF74" s="184">
        <v>0</v>
      </c>
      <c r="MG74" s="184">
        <v>0</v>
      </c>
      <c r="MH74" s="184">
        <v>0</v>
      </c>
      <c r="MI74" s="184">
        <v>0</v>
      </c>
      <c r="MJ74" s="184">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J74" cm="1">
        <f t="array" ref="QJ74">SUM(IF('Capacity Summary'!H$36:H$135="X",1,0)*TRANSPOSE('CR Backing (Hide)'!$IO74:$MJ74)*IF('Clinical resources'!ZQ77="X",1,0))</f>
        <v>0</v>
      </c>
      <c r="QK74" cm="1">
        <f t="array" ref="QK74">SUM(IF('Capacity Summary'!I$36:I$135="X",1,0)*TRANSPOSE('CR Backing (Hide)'!$IO74:$MJ74)*IF('Clinical resources'!ZR77="X",1,0))</f>
        <v>0</v>
      </c>
      <c r="QL74" cm="1">
        <f t="array" ref="QL74">SUM(IF('Capacity Summary'!J$36:J$135="X",1,0)*TRANSPOSE('CR Backing (Hide)'!$IO74:$MJ74)*IF('Clinical resources'!ZS77="X",1,0))</f>
        <v>0</v>
      </c>
      <c r="QM74" cm="1">
        <f t="array" ref="QM74">SUM(IF('Capacity Summary'!K$36:K$135="X",1,0)*TRANSPOSE('CR Backing (Hide)'!$IO74:$MJ74)*IF('Clinical resources'!ZT77="X",1,0))</f>
        <v>0</v>
      </c>
      <c r="QN74" cm="1">
        <f t="array" ref="QN74">SUM(IF('Capacity Summary'!L$36:L$135="X",1,0)*TRANSPOSE('CR Backing (Hide)'!$IO74:$MJ74)*IF('Clinical resources'!ZU77="X",1,0))</f>
        <v>0</v>
      </c>
      <c r="QO74" cm="1">
        <f t="array" ref="QO74">SUM(IF('Capacity Summary'!M$36:M$135="X",1,0)*TRANSPOSE('CR Backing (Hide)'!$IO74:$MJ74)*IF('Clinical resources'!ZV77="X",1,0))</f>
        <v>0</v>
      </c>
      <c r="QP74" cm="1">
        <f t="array" ref="QP74">SUM(IF('Capacity Summary'!N$36:N$135="X",1,0)*TRANSPOSE('CR Backing (Hide)'!$IO74:$MJ74)*IF('Clinical resources'!ZW77="X",1,0))</f>
        <v>0</v>
      </c>
      <c r="QQ74" cm="1">
        <f t="array" ref="QQ74">SUM(IF('Capacity Summary'!O$36:O$135="X",1,0)*TRANSPOSE('CR Backing (Hide)'!$IO74:$MJ74)*IF('Clinical resources'!ZX77="X",1,0))</f>
        <v>0</v>
      </c>
      <c r="QR74" cm="1">
        <f t="array" ref="QR74">SUM(IF('Capacity Summary'!P$36:P$135="X",1,0)*TRANSPOSE('CR Backing (Hide)'!$IO74:$MJ74)*IF('Clinical resources'!ZY77="X",1,0))</f>
        <v>0</v>
      </c>
      <c r="QS74" cm="1">
        <f t="array" ref="QS74">SUM(IF('Capacity Summary'!Q$36:Q$135="X",1,0)*TRANSPOSE('CR Backing (Hide)'!$IO74:$MJ74)*IF('Clinical resources'!ZZ77="X",1,0))</f>
        <v>0</v>
      </c>
      <c r="QT74" cm="1">
        <f t="array" ref="QT74">SUM(IF('Capacity Summary'!R$36:R$135="X",1,0)*TRANSPOSE('CR Backing (Hide)'!$IO74:$MJ74)*IF('Clinical resources'!AAA77="X",1,0))</f>
        <v>0</v>
      </c>
      <c r="QU74" cm="1">
        <f t="array" ref="QU74">SUM(IF('Capacity Summary'!S$36:S$135="X",1,0)*TRANSPOSE('CR Backing (Hide)'!$IO74:$MJ74)*IF('Clinical resources'!AAB77="X",1,0))</f>
        <v>0</v>
      </c>
      <c r="QV74" cm="1">
        <f t="array" ref="QV74">SUM(IF('Capacity Summary'!T$36:T$135="X",1,0)*TRANSPOSE('CR Backing (Hide)'!$IO74:$MJ74)*IF('Clinical resources'!AAC77="X",1,0))</f>
        <v>0</v>
      </c>
      <c r="QW74" cm="1">
        <f t="array" ref="QW74">SUM(IF('Capacity Summary'!U$36:U$135="X",1,0)*TRANSPOSE('CR Backing (Hide)'!$IO74:$MJ74)*IF('Clinical resources'!AAD77="X",1,0))</f>
        <v>0</v>
      </c>
      <c r="QX74" cm="1">
        <f t="array" ref="QX74">SUM(IF('Capacity Summary'!V$36:V$135="X",1,0)*TRANSPOSE('CR Backing (Hide)'!$IO74:$MJ74)*IF('Clinical resources'!AAE77="X",1,0))</f>
        <v>0</v>
      </c>
      <c r="QY74" cm="1">
        <f t="array" ref="QY74">SUM(IF('Capacity Summary'!W$36:W$135="X",1,0)*TRANSPOSE('CR Backing (Hide)'!$IO74:$MJ74)*IF('Clinical resources'!AAF77="X",1,0))</f>
        <v>0</v>
      </c>
      <c r="QZ74" cm="1">
        <f t="array" ref="QZ74">SUM(IF('Capacity Summary'!X$36:X$135="X",1,0)*TRANSPOSE('CR Backing (Hide)'!$IO74:$MJ74)*IF('Clinical resources'!AAG77="X",1,0))</f>
        <v>0</v>
      </c>
      <c r="RA74" cm="1">
        <f t="array" ref="RA74">SUM(IF('Capacity Summary'!Y$36:Y$135="X",1,0)*TRANSPOSE('CR Backing (Hide)'!$IO74:$MJ74)*IF('Clinical resources'!AAH77="X",1,0))</f>
        <v>0</v>
      </c>
      <c r="RB74" cm="1">
        <f t="array" ref="RB74">SUM(IF('Capacity Summary'!Z$36:Z$135="X",1,0)*TRANSPOSE('CR Backing (Hide)'!$IO74:$MJ74)*IF('Clinical resources'!AAI77="X",1,0))</f>
        <v>0</v>
      </c>
      <c r="RC74" cm="1">
        <f t="array" ref="RC74">SUM(IF('Capacity Summary'!AA$36:AA$135="X",1,0)*TRANSPOSE('CR Backing (Hide)'!$IO74:$MJ74)*IF('Clinical resources'!AAJ77="X",1,0))</f>
        <v>0</v>
      </c>
      <c r="RD74" cm="1">
        <f t="array" ref="RD74">SUM(IF('Capacity Summary'!AB$36:AB$135="X",1,0)*TRANSPOSE('CR Backing (Hide)'!$IO74:$MJ74)*IF('Clinical resources'!AAK77="X",1,0))</f>
        <v>0</v>
      </c>
      <c r="RE74" cm="1">
        <f t="array" ref="RE74">SUM(IF('Capacity Summary'!AC$36:AC$135="X",1,0)*TRANSPOSE('CR Backing (Hide)'!$IO74:$MJ74)*IF('Clinical resources'!AAL77="X",1,0))</f>
        <v>0</v>
      </c>
      <c r="RF74" cm="1">
        <f t="array" ref="RF74">SUM(IF('Capacity Summary'!AD$36:AD$135="X",1,0)*TRANSPOSE('CR Backing (Hide)'!$IO74:$MJ74)*IF('Clinical resources'!AAM77="X",1,0))</f>
        <v>0</v>
      </c>
      <c r="RG74" cm="1">
        <f t="array" ref="RG74">SUM(IF('Capacity Summary'!AE$36:AE$135="X",1,0)*TRANSPOSE('CR Backing (Hide)'!$IO74:$MJ74)*IF('Clinical resources'!AAN77="X",1,0))</f>
        <v>0</v>
      </c>
      <c r="RH74" cm="1">
        <f t="array" ref="RH74">SUM(IF('Capacity Summary'!AF$36:AF$135="X",1,0)*TRANSPOSE('CR Backing (Hide)'!$IO74:$MJ74)*IF('Clinical resources'!AAO77="X",1,0))</f>
        <v>0</v>
      </c>
      <c r="RI74" cm="1">
        <f t="array" ref="RI74">SUM(IF('Capacity Summary'!AG$36:AG$135="X",1,0)*TRANSPOSE('CR Backing (Hide)'!$IO74:$MJ74)*IF('Clinical resources'!AAP77="X",1,0))</f>
        <v>0</v>
      </c>
      <c r="RJ74" cm="1">
        <f t="array" ref="RJ74">SUM(IF('Capacity Summary'!AH$36:AH$135="X",1,0)*TRANSPOSE('CR Backing (Hide)'!$IO74:$MJ74)*IF('Clinical resources'!AAQ77="X",1,0))</f>
        <v>0</v>
      </c>
      <c r="RK74" cm="1">
        <f t="array" ref="RK74">SUM(IF('Capacity Summary'!AI$36:AI$135="X",1,0)*TRANSPOSE('CR Backing (Hide)'!$IO74:$MJ74)*IF('Clinical resources'!AAR77="X",1,0))</f>
        <v>0</v>
      </c>
      <c r="RL74" cm="1">
        <f t="array" ref="RL74">SUM(IF('Capacity Summary'!AJ$36:AJ$135="X",1,0)*TRANSPOSE('CR Backing (Hide)'!$IO74:$MJ74)*IF('Clinical resources'!AAS77="X",1,0))</f>
        <v>0</v>
      </c>
      <c r="RM74" cm="1">
        <f t="array" ref="RM74">SUM(IF('Capacity Summary'!AK$36:AK$135="X",1,0)*TRANSPOSE('CR Backing (Hide)'!$IO74:$MJ74)*IF('Clinical resources'!AAT77="X",1,0))</f>
        <v>0</v>
      </c>
      <c r="RN74" cm="1">
        <f t="array" ref="RN74">SUM(IF('Capacity Summary'!AL$36:AL$135="X",1,0)*TRANSPOSE('CR Backing (Hide)'!$IO74:$MJ74)*IF('Clinical resources'!AAU77="X",1,0))</f>
        <v>0</v>
      </c>
      <c r="RO74" cm="1">
        <f t="array" ref="RO74">SUM(IF('Capacity Summary'!AM$36:AM$135="X",1,0)*TRANSPOSE('CR Backing (Hide)'!$IO74:$MJ74)*IF('Clinical resources'!AAV77="X",1,0))</f>
        <v>0</v>
      </c>
      <c r="RP74" cm="1">
        <f t="array" ref="RP74">SUM(IF('Capacity Summary'!AN$36:AN$135="X",1,0)*TRANSPOSE('CR Backing (Hide)'!$IO74:$MJ74)*IF('Clinical resources'!AAW77="X",1,0))</f>
        <v>0</v>
      </c>
      <c r="RQ74" cm="1">
        <f t="array" ref="RQ74">SUM(IF('Capacity Summary'!AO$36:AO$135="X",1,0)*TRANSPOSE('CR Backing (Hide)'!$IO74:$MJ74)*IF('Clinical resources'!AAX77="X",1,0))</f>
        <v>0</v>
      </c>
      <c r="RR74" cm="1">
        <f t="array" ref="RR74">SUM(IF('Capacity Summary'!AP$36:AP$135="X",1,0)*TRANSPOSE('CR Backing (Hide)'!$IO74:$MJ74)*IF('Clinical resources'!AAY77="X",1,0))</f>
        <v>0</v>
      </c>
      <c r="RS74" cm="1">
        <f t="array" ref="RS74">SUM(IF('Capacity Summary'!AQ$36:AQ$135="X",1,0)*TRANSPOSE('CR Backing (Hide)'!$IO74:$MJ74)*IF('Clinical resources'!AAZ77="X",1,0))</f>
        <v>0</v>
      </c>
      <c r="RT74" cm="1">
        <f t="array" ref="RT74">SUM(IF('Capacity Summary'!AR$36:AR$135="X",1,0)*TRANSPOSE('CR Backing (Hide)'!$IO74:$MJ74)*IF('Clinical resources'!ABA77="X",1,0))</f>
        <v>0</v>
      </c>
      <c r="RU74" cm="1">
        <f t="array" ref="RU74">SUM(IF('Capacity Summary'!AS$36:AS$135="X",1,0)*TRANSPOSE('CR Backing (Hide)'!$IO74:$MJ74)*IF('Clinical resources'!ABB77="X",1,0))</f>
        <v>0</v>
      </c>
      <c r="RV74" cm="1">
        <f t="array" ref="RV74">SUM(IF('Capacity Summary'!AT$36:AT$135="X",1,0)*TRANSPOSE('CR Backing (Hide)'!$IO74:$MJ74)*IF('Clinical resources'!ABC77="X",1,0))</f>
        <v>0</v>
      </c>
      <c r="RW74" cm="1">
        <f t="array" ref="RW74">SUM(IF('Capacity Summary'!AU$36:AU$135="X",1,0)*TRANSPOSE('CR Backing (Hide)'!$IO74:$MJ74)*IF('Clinical resources'!ABD77="X",1,0))</f>
        <v>0</v>
      </c>
      <c r="RX74" cm="1">
        <f t="array" ref="RX74">SUM(IF('Capacity Summary'!AV$36:AV$135="X",1,0)*TRANSPOSE('CR Backing (Hide)'!$IO74:$MJ74)*IF('Clinical resources'!ABE77="X",1,0))</f>
        <v>0</v>
      </c>
      <c r="RY74" cm="1">
        <f t="array" ref="RY74">SUM(IF('Capacity Summary'!AW$36:AW$135="X",1,0)*TRANSPOSE('CR Backing (Hide)'!$IO74:$MJ74)*IF('Clinical resources'!ABF77="X",1,0))</f>
        <v>0</v>
      </c>
      <c r="RZ74" cm="1">
        <f t="array" ref="RZ74">SUM(IF('Capacity Summary'!AX$36:AX$135="X",1,0)*TRANSPOSE('CR Backing (Hide)'!$IO74:$MJ74)*IF('Clinical resources'!ABG77="X",1,0))</f>
        <v>0</v>
      </c>
      <c r="SA74" cm="1">
        <f t="array" ref="SA74">SUM(IF('Capacity Summary'!AY$36:AY$135="X",1,0)*TRANSPOSE('CR Backing (Hide)'!$IO74:$MJ74)*IF('Clinical resources'!ABH77="X",1,0))</f>
        <v>0</v>
      </c>
      <c r="SB74" cm="1">
        <f t="array" ref="SB74">SUM(IF('Capacity Summary'!AZ$36:AZ$135="X",1,0)*TRANSPOSE('CR Backing (Hide)'!$IO74:$MJ74)*IF('Clinical resources'!ABI77="X",1,0))</f>
        <v>0</v>
      </c>
      <c r="SC74" cm="1">
        <f t="array" ref="SC74">SUM(IF('Capacity Summary'!BA$36:BA$135="X",1,0)*TRANSPOSE('CR Backing (Hide)'!$IO74:$MJ74)*IF('Clinical resources'!ABJ77="X",1,0))</f>
        <v>0</v>
      </c>
      <c r="SD74" cm="1">
        <f t="array" ref="SD74">SUM(IF('Capacity Summary'!BB$36:BB$135="X",1,0)*TRANSPOSE('CR Backing (Hide)'!$IO74:$MJ74)*IF('Clinical resources'!ABK77="X",1,0))</f>
        <v>0</v>
      </c>
      <c r="SE74" cm="1">
        <f t="array" ref="SE74">SUM(IF('Capacity Summary'!BC$36:BC$135="X",1,0)*TRANSPOSE('CR Backing (Hide)'!$IO74:$MJ74)*IF('Clinical resources'!ABL77="X",1,0))</f>
        <v>0</v>
      </c>
      <c r="SF74" cm="1">
        <f t="array" ref="SF74">SUM(IF('Capacity Summary'!BD$36:BD$135="X",1,0)*TRANSPOSE('CR Backing (Hide)'!$IO74:$MJ74)*IF('Clinical resources'!ABM77="X",1,0))</f>
        <v>0</v>
      </c>
      <c r="SG74" cm="1">
        <f t="array" ref="SG74">SUM(IF('Capacity Summary'!BE$36:BE$135="X",1,0)*TRANSPOSE('CR Backing (Hide)'!$IO74:$MJ74)*IF('Clinical resources'!ABN77="X",1,0))</f>
        <v>0</v>
      </c>
      <c r="SH74" cm="1">
        <f t="array" ref="SH74">SUM(IF('Capacity Summary'!BF$36:BF$135="X",1,0)*TRANSPOSE('CR Backing (Hide)'!$IO74:$MJ74)*IF('Clinical resources'!ABO77="X",1,0))</f>
        <v>0</v>
      </c>
      <c r="SI74" cm="1">
        <f t="array" ref="SI74">SUM(IF('Capacity Summary'!BG$36:BG$135="X",1,0)*TRANSPOSE('CR Backing (Hide)'!$IO74:$MJ74)*IF('Clinical resources'!ABP77="X",1,0))</f>
        <v>0</v>
      </c>
      <c r="SK74" cm="1">
        <f t="array" ref="SK74">SUM(IF('Capacity Summary'!H$139:H$238="X",1,0)*TRANSPOSE('CR Backing (Hide)'!$MM74:$QH74))</f>
        <v>0</v>
      </c>
      <c r="SL74" cm="1">
        <f t="array" ref="SL74">SUM(IF('Capacity Summary'!I$139:I$238="X",1,0)*TRANSPOSE('CR Backing (Hide)'!$MM74:$QH74))</f>
        <v>0</v>
      </c>
      <c r="SM74" cm="1">
        <f t="array" ref="SM74">SUM(IF('Capacity Summary'!J$139:J$238="X",1,0)*TRANSPOSE('CR Backing (Hide)'!$MM74:$QH74))</f>
        <v>0</v>
      </c>
      <c r="SN74" cm="1">
        <f t="array" ref="SN74">SUM(IF('Capacity Summary'!K$139:K$238="X",1,0)*TRANSPOSE('CR Backing (Hide)'!$MM74:$QH74))</f>
        <v>0</v>
      </c>
      <c r="SO74" cm="1">
        <f t="array" ref="SO74">SUM(IF('Capacity Summary'!L$139:L$238="X",1,0)*TRANSPOSE('CR Backing (Hide)'!$MM74:$QH74))</f>
        <v>0</v>
      </c>
      <c r="SP74" cm="1">
        <f t="array" ref="SP74">SUM(IF('Capacity Summary'!M$139:M$238="X",1,0)*TRANSPOSE('CR Backing (Hide)'!$MM74:$QH74))</f>
        <v>0</v>
      </c>
      <c r="SQ74" cm="1">
        <f t="array" ref="SQ74">SUM(IF('Capacity Summary'!N$139:N$238="X",1,0)*TRANSPOSE('CR Backing (Hide)'!$MM74:$QH74))</f>
        <v>0</v>
      </c>
      <c r="SR74" cm="1">
        <f t="array" ref="SR74">SUM(IF('Capacity Summary'!O$139:O$238="X",1,0)*TRANSPOSE('CR Backing (Hide)'!$MM74:$QH74))</f>
        <v>0</v>
      </c>
      <c r="SS74" cm="1">
        <f t="array" ref="SS74">SUM(IF('Capacity Summary'!P$139:P$238="X",1,0)*TRANSPOSE('CR Backing (Hide)'!$MM74:$QH74))</f>
        <v>0</v>
      </c>
      <c r="ST74" cm="1">
        <f t="array" ref="ST74">SUM(IF('Capacity Summary'!Q$139:Q$238="X",1,0)*TRANSPOSE('CR Backing (Hide)'!$MM74:$QH74))</f>
        <v>0</v>
      </c>
      <c r="SU74" cm="1">
        <f t="array" ref="SU74">SUM(IF('Capacity Summary'!R$139:R$238="X",1,0)*TRANSPOSE('CR Backing (Hide)'!$MM74:$QH74))</f>
        <v>0</v>
      </c>
      <c r="SV74" cm="1">
        <f t="array" ref="SV74">SUM(IF('Capacity Summary'!S$139:S$238="X",1,0)*TRANSPOSE('CR Backing (Hide)'!$MM74:$QH74))</f>
        <v>0</v>
      </c>
      <c r="SW74" cm="1">
        <f t="array" ref="SW74">SUM(IF('Capacity Summary'!T$139:T$238="X",1,0)*TRANSPOSE('CR Backing (Hide)'!$MM74:$QH74))</f>
        <v>0</v>
      </c>
      <c r="SX74" cm="1">
        <f t="array" ref="SX74">SUM(IF('Capacity Summary'!U$139:U$238="X",1,0)*TRANSPOSE('CR Backing (Hide)'!$MM74:$QH74))</f>
        <v>0</v>
      </c>
      <c r="SY74" cm="1">
        <f t="array" ref="SY74">SUM(IF('Capacity Summary'!V$139:V$238="X",1,0)*TRANSPOSE('CR Backing (Hide)'!$MM74:$QH74))</f>
        <v>0</v>
      </c>
      <c r="SZ74" cm="1">
        <f t="array" ref="SZ74">SUM(IF('Capacity Summary'!W$139:W$238="X",1,0)*TRANSPOSE('CR Backing (Hide)'!$MM74:$QH74))</f>
        <v>0</v>
      </c>
      <c r="TA74" cm="1">
        <f t="array" ref="TA74">SUM(IF('Capacity Summary'!X$139:X$238="X",1,0)*TRANSPOSE('CR Backing (Hide)'!$MM74:$QH74))</f>
        <v>0</v>
      </c>
      <c r="TB74" cm="1">
        <f t="array" ref="TB74">SUM(IF('Capacity Summary'!Y$139:Y$238="X",1,0)*TRANSPOSE('CR Backing (Hide)'!$MM74:$QH74))</f>
        <v>0</v>
      </c>
      <c r="TC74" cm="1">
        <f t="array" ref="TC74">SUM(IF('Capacity Summary'!Z$139:Z$238="X",1,0)*TRANSPOSE('CR Backing (Hide)'!$MM74:$QH74))</f>
        <v>0</v>
      </c>
      <c r="TD74" cm="1">
        <f t="array" ref="TD74">SUM(IF('Capacity Summary'!AA$139:AA$238="X",1,0)*TRANSPOSE('CR Backing (Hide)'!$MM74:$QH74))</f>
        <v>0</v>
      </c>
      <c r="TE74" cm="1">
        <f t="array" ref="TE74">SUM(IF('Capacity Summary'!AB$139:AB$238="X",1,0)*TRANSPOSE('CR Backing (Hide)'!$MM74:$QH74))</f>
        <v>0</v>
      </c>
      <c r="TF74" cm="1">
        <f t="array" ref="TF74">SUM(IF('Capacity Summary'!AC$139:AC$238="X",1,0)*TRANSPOSE('CR Backing (Hide)'!$MM74:$QH74))</f>
        <v>0</v>
      </c>
      <c r="TG74" cm="1">
        <f t="array" ref="TG74">SUM(IF('Capacity Summary'!AD$139:AD$238="X",1,0)*TRANSPOSE('CR Backing (Hide)'!$MM74:$QH74))</f>
        <v>0</v>
      </c>
      <c r="TH74" cm="1">
        <f t="array" ref="TH74">SUM(IF('Capacity Summary'!AE$139:AE$238="X",1,0)*TRANSPOSE('CR Backing (Hide)'!$MM74:$QH74))</f>
        <v>0</v>
      </c>
      <c r="TI74" cm="1">
        <f t="array" ref="TI74">SUM(IF('Capacity Summary'!AF$139:AF$238="X",1,0)*TRANSPOSE('CR Backing (Hide)'!$MM74:$QH74))</f>
        <v>0</v>
      </c>
      <c r="TJ74" cm="1">
        <f t="array" ref="TJ74">SUM(IF('Capacity Summary'!AG$139:AG$238="X",1,0)*TRANSPOSE('CR Backing (Hide)'!$MM74:$QH74))</f>
        <v>0</v>
      </c>
      <c r="TK74" cm="1">
        <f t="array" ref="TK74">SUM(IF('Capacity Summary'!AH$139:AH$238="X",1,0)*TRANSPOSE('CR Backing (Hide)'!$MM74:$QH74))</f>
        <v>0</v>
      </c>
      <c r="TL74" cm="1">
        <f t="array" ref="TL74">SUM(IF('Capacity Summary'!AI$139:AI$238="X",1,0)*TRANSPOSE('CR Backing (Hide)'!$MM74:$QH74))</f>
        <v>0</v>
      </c>
      <c r="TM74" cm="1">
        <f t="array" ref="TM74">SUM(IF('Capacity Summary'!AJ$139:AJ$238="X",1,0)*TRANSPOSE('CR Backing (Hide)'!$MM74:$QH74))</f>
        <v>0</v>
      </c>
      <c r="TN74" cm="1">
        <f t="array" ref="TN74">SUM(IF('Capacity Summary'!AK$139:AK$238="X",1,0)*TRANSPOSE('CR Backing (Hide)'!$MM74:$QH74))</f>
        <v>0</v>
      </c>
      <c r="TO74" cm="1">
        <f t="array" ref="TO74">SUM(IF('Capacity Summary'!AL$139:AL$238="X",1,0)*TRANSPOSE('CR Backing (Hide)'!$MM74:$QH74))</f>
        <v>0</v>
      </c>
      <c r="TP74" cm="1">
        <f t="array" ref="TP74">SUM(IF('Capacity Summary'!AM$139:AM$238="X",1,0)*TRANSPOSE('CR Backing (Hide)'!$MM74:$QH74))</f>
        <v>0</v>
      </c>
      <c r="TQ74" cm="1">
        <f t="array" ref="TQ74">SUM(IF('Capacity Summary'!AN$139:AN$238="X",1,0)*TRANSPOSE('CR Backing (Hide)'!$MM74:$QH74))</f>
        <v>0</v>
      </c>
      <c r="TR74" cm="1">
        <f t="array" ref="TR74">SUM(IF('Capacity Summary'!AO$139:AO$238="X",1,0)*TRANSPOSE('CR Backing (Hide)'!$MM74:$QH74))</f>
        <v>0</v>
      </c>
      <c r="TS74" cm="1">
        <f t="array" ref="TS74">SUM(IF('Capacity Summary'!AP$139:AP$238="X",1,0)*TRANSPOSE('CR Backing (Hide)'!$MM74:$QH74))</f>
        <v>0</v>
      </c>
      <c r="TT74" cm="1">
        <f t="array" ref="TT74">SUM(IF('Capacity Summary'!AQ$139:AQ$238="X",1,0)*TRANSPOSE('CR Backing (Hide)'!$MM74:$QH74))</f>
        <v>0</v>
      </c>
      <c r="TU74" cm="1">
        <f t="array" ref="TU74">SUM(IF('Capacity Summary'!AR$139:AR$238="X",1,0)*TRANSPOSE('CR Backing (Hide)'!$MM74:$QH74))</f>
        <v>0</v>
      </c>
      <c r="TV74" cm="1">
        <f t="array" ref="TV74">SUM(IF('Capacity Summary'!AS$139:AS$238="X",1,0)*TRANSPOSE('CR Backing (Hide)'!$MM74:$QH74))</f>
        <v>0</v>
      </c>
      <c r="TW74" cm="1">
        <f t="array" ref="TW74">SUM(IF('Capacity Summary'!AT$139:AT$238="X",1,0)*TRANSPOSE('CR Backing (Hide)'!$MM74:$QH74))</f>
        <v>0</v>
      </c>
      <c r="TX74" cm="1">
        <f t="array" ref="TX74">SUM(IF('Capacity Summary'!AU$139:AU$238="X",1,0)*TRANSPOSE('CR Backing (Hide)'!$MM74:$QH74))</f>
        <v>0</v>
      </c>
      <c r="TY74" cm="1">
        <f t="array" ref="TY74">SUM(IF('Capacity Summary'!AV$139:AV$238="X",1,0)*TRANSPOSE('CR Backing (Hide)'!$MM74:$QH74))</f>
        <v>0</v>
      </c>
      <c r="TZ74" cm="1">
        <f t="array" ref="TZ74">SUM(IF('Capacity Summary'!AW$139:AW$238="X",1,0)*TRANSPOSE('CR Backing (Hide)'!$MM74:$QH74))</f>
        <v>0</v>
      </c>
      <c r="UA74" cm="1">
        <f t="array" ref="UA74">SUM(IF('Capacity Summary'!AX$139:AX$238="X",1,0)*TRANSPOSE('CR Backing (Hide)'!$MM74:$QH74))</f>
        <v>0</v>
      </c>
      <c r="UB74" cm="1">
        <f t="array" ref="UB74">SUM(IF('Capacity Summary'!AY$139:AY$238="X",1,0)*TRANSPOSE('CR Backing (Hide)'!$MM74:$QH74))</f>
        <v>0</v>
      </c>
      <c r="UC74" cm="1">
        <f t="array" ref="UC74">SUM(IF('Capacity Summary'!AZ$139:AZ$238="X",1,0)*TRANSPOSE('CR Backing (Hide)'!$MM74:$QH74))</f>
        <v>0</v>
      </c>
      <c r="UD74" cm="1">
        <f t="array" ref="UD74">SUM(IF('Capacity Summary'!BA$139:BA$238="X",1,0)*TRANSPOSE('CR Backing (Hide)'!$MM74:$QH74))</f>
        <v>0</v>
      </c>
      <c r="UE74" cm="1">
        <f t="array" ref="UE74">SUM(IF('Capacity Summary'!BB$139:BB$238="X",1,0)*TRANSPOSE('CR Backing (Hide)'!$MM74:$QH74))</f>
        <v>0</v>
      </c>
      <c r="UF74" cm="1">
        <f t="array" ref="UF74">SUM(IF('Capacity Summary'!BC$139:BC$238="X",1,0)*TRANSPOSE('CR Backing (Hide)'!$MM74:$QH74))</f>
        <v>0</v>
      </c>
      <c r="UG74" cm="1">
        <f t="array" ref="UG74">SUM(IF('Capacity Summary'!BD$139:BD$238="X",1,0)*TRANSPOSE('CR Backing (Hide)'!$MM74:$QH74))</f>
        <v>0</v>
      </c>
      <c r="UH74" cm="1">
        <f t="array" ref="UH74">SUM(IF('Capacity Summary'!BE$139:BE$238="X",1,0)*TRANSPOSE('CR Backing (Hide)'!$MM74:$QH74))</f>
        <v>0</v>
      </c>
      <c r="UI74" cm="1">
        <f t="array" ref="UI74">SUM(IF('Capacity Summary'!BF$139:BF$238="X",1,0)*TRANSPOSE('CR Backing (Hide)'!$MM74:$QH74))</f>
        <v>0</v>
      </c>
      <c r="UJ74" cm="1">
        <f t="array" ref="UJ74">SUM(IF('Capacity Summary'!BG$139:BG$238="X",1,0)*TRANSPOSE('CR Backing (Hide)'!$MM74:$QH74))</f>
        <v>0</v>
      </c>
      <c r="UL74">
        <f t="shared" si="6"/>
        <v>0</v>
      </c>
      <c r="UM74">
        <f t="shared" si="7"/>
        <v>0</v>
      </c>
      <c r="UN74">
        <f>COUNTIF('Clinical resources'!$ZQ$7:$ABP$7,"X")</f>
        <v>0</v>
      </c>
      <c r="UP74">
        <f t="shared" si="8"/>
        <v>0</v>
      </c>
      <c r="UQ74">
        <f t="shared" si="9"/>
        <v>0</v>
      </c>
      <c r="UR74">
        <f t="shared" si="10"/>
        <v>0</v>
      </c>
      <c r="UW74">
        <f t="array" ref="UW74:YR74">$AS74:$EN74*IF('Clinical resources'!$CK77:$GH77="X",1,0)</f>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V74">
        <f t="array" ref="YV74:ACQ74">$EQ74:$IL74*IF('Clinical resources'!$OA77:$RV77="X",1,0)</f>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row>
    <row r="75" spans="2:771" x14ac:dyDescent="0.25">
      <c r="B75">
        <f>IF(A75='Clinical resources'!B78,0,1)</f>
        <v>0</v>
      </c>
      <c r="C75">
        <f>'Clinical resources'!D78</f>
        <v>0</v>
      </c>
      <c r="H75" t="str">
        <f>ROW(H72)&amp;". "&amp;'Clinical resources'!B78</f>
        <v xml:space="preserve">72. </v>
      </c>
      <c r="J75" t="str" cm="1">
        <f t="array" ref="J75">IF(SUM(IF('Clinical resources'!L78:P78="X",1,0)*'Clinical resources'!L$4:P$4)&gt;0,"X","")</f>
        <v/>
      </c>
      <c r="K75" t="str" cm="1">
        <f t="array" ref="K75">IF(SUM(IF('Clinical resources'!Q78:U78="X",1,0)*'Clinical resources'!Q$4:U$4)&gt;0,"X","")</f>
        <v/>
      </c>
      <c r="L75" t="str" cm="1">
        <f t="array" ref="L75">IF(SUM(IF('Clinical resources'!V78:Z78="X",1,0)*'Clinical resources'!V$4:Z$4)&gt;0,"X","")</f>
        <v/>
      </c>
      <c r="M75" t="str" cm="1">
        <f t="array" ref="M75">IF(SUM(IF('Clinical resources'!AA78:AE78="X",1,0)*'Clinical resources'!AA$4:AE$4)&gt;0,"X","")</f>
        <v/>
      </c>
      <c r="N75" t="str" cm="1">
        <f t="array" ref="N75">IF(SUM(IF('Clinical resources'!AF78:AJ78="X",1,0)*'Clinical resources'!AF$4:AJ$4)&gt;0,"X","")</f>
        <v/>
      </c>
      <c r="O75" t="str" cm="1">
        <f t="array" ref="O75">IF(SUM(IF('Clinical resources'!AK78:AO78="X",1,0)*'Clinical resources'!AK$4:AO$4)&gt;0,"X","")</f>
        <v/>
      </c>
      <c r="P75" t="str" cm="1">
        <f t="array" ref="P75">IF(SUM(IF('Clinical resources'!AP78:AT78="X",1,0)*'Clinical resources'!AP$4:AT$4)&gt;0,"X","")</f>
        <v/>
      </c>
      <c r="Q75" t="str" cm="1">
        <f t="array" ref="Q75">IF(SUM(IF('Clinical resources'!AU78:AY78="X",1,0)*'Clinical resources'!AU$4:AY$4)&gt;0,"X","")</f>
        <v/>
      </c>
      <c r="R75" t="str" cm="1">
        <f t="array" ref="R75">IF(SUM(IF('Clinical resources'!AZ78:BD78="X",1,0)*'Clinical resources'!AZ$4:BD$4)&gt;0,"X","")</f>
        <v/>
      </c>
      <c r="S75" t="str" cm="1">
        <f t="array" ref="S75">IF(SUM(IF('Clinical resources'!BE78:BI78="X",1,0)*'Clinical resources'!BE$4:BI$4)&gt;0,"X","")</f>
        <v/>
      </c>
      <c r="T75" t="str" cm="1">
        <f t="array" ref="T75">IF(SUM(IF('Clinical resources'!BJ78:BN78="X",1,0)*'Clinical resources'!BJ$4:BN$4)&gt;0,"X","")</f>
        <v/>
      </c>
      <c r="U75" t="str" cm="1">
        <f t="array" ref="U75">IF(SUM(IF('Clinical resources'!BO78:BS78="X",1,0)*'Clinical resources'!BO$4:BS$4)&gt;0,"X","")</f>
        <v/>
      </c>
      <c r="V75" t="str" cm="1">
        <f t="array" ref="V75">IF(SUM(IF('Clinical resources'!BT78:BX78="X",1,0)*'Clinical resources'!BT$4:BX$4)&gt;0,"X","")</f>
        <v/>
      </c>
      <c r="W75" t="str" cm="1">
        <f t="array" ref="W75">IF(SUM(IF('Clinical resources'!BY78:CC78="X",1,0)*'Clinical resources'!BY$4:CC$4)&gt;0,"X","")</f>
        <v/>
      </c>
      <c r="X75" t="str" cm="1">
        <f t="array" ref="X75">IF(SUM(IF('Clinical resources'!CD78:CH78="X",1,0)*'Clinical resources'!CD$4:CH$4)&gt;0,"X","")</f>
        <v/>
      </c>
      <c r="AA75">
        <f t="array" ref="AA75">SUM('Clinical resources'!$L$4:$P$4*IF('Clinical resources'!$L78:$P78="X",1,0))</f>
        <v>0</v>
      </c>
      <c r="AB75">
        <f t="array" ref="AB75">SUM('Clinical resources'!$Q$4:$U$4*IF('Clinical resources'!$Q78:$U78="X",1,0))</f>
        <v>0</v>
      </c>
      <c r="AC75">
        <f t="array" ref="AC75">SUM('Clinical resources'!$V$4:$Z$4*IF('Clinical resources'!$V78:$Z78="X",1,0))</f>
        <v>0</v>
      </c>
      <c r="AD75">
        <f t="array" ref="AD75">SUM('Clinical resources'!$AA$4:$AE$4*IF('Clinical resources'!$AA78:$AE78="X",1,0))</f>
        <v>0</v>
      </c>
      <c r="AE75">
        <f t="array" ref="AE75">SUM('Clinical resources'!$AF$4:$AJ$4*IF('Clinical resources'!$AF78:$AJ78="X",1,0))</f>
        <v>0</v>
      </c>
      <c r="AF75">
        <f t="array" ref="AF75">SUM('Clinical resources'!$AK$4:$AO$4*IF('Clinical resources'!$AK78:$AO78="X",1,0))</f>
        <v>0</v>
      </c>
      <c r="AG75">
        <f t="array" ref="AG75">SUM('Clinical resources'!$AP$4:$AT$4*IF('Clinical resources'!$AP78:$AT78="X",1,0))</f>
        <v>0</v>
      </c>
      <c r="AH75">
        <f t="array" ref="AH75">SUM('Clinical resources'!$AU$4:$AY$4*IF('Clinical resources'!$AU78:$AY78="X",1,0))</f>
        <v>0</v>
      </c>
      <c r="AI75">
        <f t="array" ref="AI75">SUM('Clinical resources'!$AZ$4:$BD$4*IF('Clinical resources'!$AZ78:$BD78="X",1,0))</f>
        <v>0</v>
      </c>
      <c r="AJ75">
        <f t="array" ref="AJ75">SUM('Clinical resources'!$BE$4:$BI$4*IF('Clinical resources'!$BE78:$BI78="X",1,0))</f>
        <v>0</v>
      </c>
      <c r="AK75">
        <f t="array" ref="AK75">SUM('Clinical resources'!$BJ$4:$BN$4*IF('Clinical resources'!$BJ78:$BN78="X",1,0))</f>
        <v>0</v>
      </c>
      <c r="AL75">
        <f t="array" ref="AL75">SUM('Clinical resources'!$BO$4:$BS$4*IF('Clinical resources'!$BO78:$BS78="X",1,0))</f>
        <v>0</v>
      </c>
      <c r="AM75">
        <f t="array" ref="AM75">SUM('Clinical resources'!$BT$4:$BX$4*IF('Clinical resources'!$BT78:$BX78="X",1,0))</f>
        <v>0</v>
      </c>
      <c r="AN75">
        <f t="array" ref="AN75">SUM('Clinical resources'!$BY$4:$CC$4*IF('Clinical resources'!$BY78:$CC78="X",1,0))</f>
        <v>0</v>
      </c>
      <c r="AO75">
        <f t="array" ref="AO75">SUM('Clinical resources'!$CD$4:$CH$4*IF('Clinical resources'!$CD78:$CH78="X",1,0))</f>
        <v>0</v>
      </c>
      <c r="AS75" cm="1">
        <f t="array" ref="AS75">IF(SUM(IF($J75:$X75=TRANSPOSE('Capacity Backing (Hide)2'!B$67:B$81),1,0))&gt;0,1,0)</f>
        <v>0</v>
      </c>
      <c r="AT75" cm="1">
        <f t="array" ref="AT75">IF(SUM(IF($J75:$X75=TRANSPOSE('Capacity Backing (Hide)2'!C$67:C$81),1,0))&gt;0,1,0)</f>
        <v>0</v>
      </c>
      <c r="AU75" cm="1">
        <f t="array" ref="AU75">IF(SUM(IF($J75:$X75=TRANSPOSE('Capacity Backing (Hide)2'!D$67:D$81),1,0))&gt;0,1,0)</f>
        <v>0</v>
      </c>
      <c r="AV75" cm="1">
        <f t="array" ref="AV75">IF(SUM(IF($J75:$X75=TRANSPOSE('Capacity Backing (Hide)2'!E$67:E$81),1,0))&gt;0,1,0)</f>
        <v>0</v>
      </c>
      <c r="AW75" cm="1">
        <f t="array" ref="AW75">IF(SUM(IF($J75:$X75=TRANSPOSE('Capacity Backing (Hide)2'!F$67:F$81),1,0))&gt;0,1,0)</f>
        <v>0</v>
      </c>
      <c r="AX75" cm="1">
        <f t="array" ref="AX75">IF(SUM(IF($J75:$X75=TRANSPOSE('Capacity Backing (Hide)2'!G$67:G$81),1,0))&gt;0,1,0)</f>
        <v>0</v>
      </c>
      <c r="AY75" cm="1">
        <f t="array" ref="AY75">IF(SUM(IF($J75:$X75=TRANSPOSE('Capacity Backing (Hide)2'!H$67:H$81),1,0))&gt;0,1,0)</f>
        <v>0</v>
      </c>
      <c r="AZ75" cm="1">
        <f t="array" ref="AZ75">IF(SUM(IF($J75:$X75=TRANSPOSE('Capacity Backing (Hide)2'!I$67:I$81),1,0))&gt;0,1,0)</f>
        <v>0</v>
      </c>
      <c r="BA75" cm="1">
        <f t="array" ref="BA75">IF(SUM(IF($J75:$X75=TRANSPOSE('Capacity Backing (Hide)2'!J$67:J$81),1,0))&gt;0,1,0)</f>
        <v>0</v>
      </c>
      <c r="BB75" cm="1">
        <f t="array" ref="BB75">IF(SUM(IF($J75:$X75=TRANSPOSE('Capacity Backing (Hide)2'!K$67:K$81),1,0))&gt;0,1,0)</f>
        <v>0</v>
      </c>
      <c r="BC75" cm="1">
        <f t="array" ref="BC75">IF(SUM(IF($J75:$X75=TRANSPOSE('Capacity Backing (Hide)2'!L$67:L$81),1,0))&gt;0,1,0)</f>
        <v>0</v>
      </c>
      <c r="BD75" cm="1">
        <f t="array" ref="BD75">IF(SUM(IF($J75:$X75=TRANSPOSE('Capacity Backing (Hide)2'!M$67:M$81),1,0))&gt;0,1,0)</f>
        <v>0</v>
      </c>
      <c r="BE75" cm="1">
        <f t="array" ref="BE75">IF(SUM(IF($J75:$X75=TRANSPOSE('Capacity Backing (Hide)2'!N$67:N$81),1,0))&gt;0,1,0)</f>
        <v>0</v>
      </c>
      <c r="BF75" cm="1">
        <f t="array" ref="BF75">IF(SUM(IF($J75:$X75=TRANSPOSE('Capacity Backing (Hide)2'!O$67:O$81),1,0))&gt;0,1,0)</f>
        <v>0</v>
      </c>
      <c r="BG75" cm="1">
        <f t="array" ref="BG75">IF(SUM(IF($J75:$X75=TRANSPOSE('Capacity Backing (Hide)2'!P$67:P$81),1,0))&gt;0,1,0)</f>
        <v>0</v>
      </c>
      <c r="BH75" cm="1">
        <f t="array" ref="BH75">IF(SUM(IF($J75:$X75=TRANSPOSE('Capacity Backing (Hide)2'!Q$67:Q$81),1,0))&gt;0,1,0)</f>
        <v>0</v>
      </c>
      <c r="BI75" cm="1">
        <f t="array" ref="BI75">IF(SUM(IF($J75:$X75=TRANSPOSE('Capacity Backing (Hide)2'!R$67:R$81),1,0))&gt;0,1,0)</f>
        <v>0</v>
      </c>
      <c r="BJ75" cm="1">
        <f t="array" ref="BJ75">IF(SUM(IF($J75:$X75=TRANSPOSE('Capacity Backing (Hide)2'!S$67:S$81),1,0))&gt;0,1,0)</f>
        <v>0</v>
      </c>
      <c r="BK75" cm="1">
        <f t="array" ref="BK75">IF(SUM(IF($J75:$X75=TRANSPOSE('Capacity Backing (Hide)2'!T$67:T$81),1,0))&gt;0,1,0)</f>
        <v>0</v>
      </c>
      <c r="BL75" cm="1">
        <f t="array" ref="BL75">IF(SUM(IF($J75:$X75=TRANSPOSE('Capacity Backing (Hide)2'!U$67:U$81),1,0))&gt;0,1,0)</f>
        <v>0</v>
      </c>
      <c r="BM75" cm="1">
        <f t="array" ref="BM75">IF(SUM(IF($J75:$X75=TRANSPOSE('Capacity Backing (Hide)2'!V$67:V$81),1,0))&gt;0,1,0)</f>
        <v>0</v>
      </c>
      <c r="BN75" cm="1">
        <f t="array" ref="BN75">IF(SUM(IF($J75:$X75=TRANSPOSE('Capacity Backing (Hide)2'!W$67:W$81),1,0))&gt;0,1,0)</f>
        <v>0</v>
      </c>
      <c r="BO75" cm="1">
        <f t="array" ref="BO75">IF(SUM(IF($J75:$X75=TRANSPOSE('Capacity Backing (Hide)2'!X$67:X$81),1,0))&gt;0,1,0)</f>
        <v>0</v>
      </c>
      <c r="BP75" cm="1">
        <f t="array" ref="BP75">IF(SUM(IF($J75:$X75=TRANSPOSE('Capacity Backing (Hide)2'!Y$67:Y$81),1,0))&gt;0,1,0)</f>
        <v>0</v>
      </c>
      <c r="BQ75" cm="1">
        <f t="array" ref="BQ75">IF(SUM(IF($J75:$X75=TRANSPOSE('Capacity Backing (Hide)2'!Z$67:Z$81),1,0))&gt;0,1,0)</f>
        <v>0</v>
      </c>
      <c r="BR75" cm="1">
        <f t="array" ref="BR75">IF(SUM(IF($J75:$X75=TRANSPOSE('Capacity Backing (Hide)2'!AA$67:AA$81),1,0))&gt;0,1,0)</f>
        <v>0</v>
      </c>
      <c r="BS75" cm="1">
        <f t="array" ref="BS75">IF(SUM(IF($J75:$X75=TRANSPOSE('Capacity Backing (Hide)2'!AB$67:AB$81),1,0))&gt;0,1,0)</f>
        <v>0</v>
      </c>
      <c r="BT75" cm="1">
        <f t="array" ref="BT75">IF(SUM(IF($J75:$X75=TRANSPOSE('Capacity Backing (Hide)2'!AC$67:AC$81),1,0))&gt;0,1,0)</f>
        <v>0</v>
      </c>
      <c r="BU75" cm="1">
        <f t="array" ref="BU75">IF(SUM(IF($J75:$X75=TRANSPOSE('Capacity Backing (Hide)2'!AD$67:AD$81),1,0))&gt;0,1,0)</f>
        <v>0</v>
      </c>
      <c r="BV75" cm="1">
        <f t="array" ref="BV75">IF(SUM(IF($J75:$X75=TRANSPOSE('Capacity Backing (Hide)2'!AE$67:AE$81),1,0))&gt;0,1,0)</f>
        <v>0</v>
      </c>
      <c r="BW75" cm="1">
        <f t="array" ref="BW75">IF(SUM(IF($J75:$X75=TRANSPOSE('Capacity Backing (Hide)2'!AF$67:AF$81),1,0))&gt;0,1,0)</f>
        <v>0</v>
      </c>
      <c r="BX75" cm="1">
        <f t="array" ref="BX75">IF(SUM(IF($J75:$X75=TRANSPOSE('Capacity Backing (Hide)2'!AG$67:AG$81),1,0))&gt;0,1,0)</f>
        <v>0</v>
      </c>
      <c r="BY75" cm="1">
        <f t="array" ref="BY75">IF(SUM(IF($J75:$X75=TRANSPOSE('Capacity Backing (Hide)2'!AH$67:AH$81),1,0))&gt;0,1,0)</f>
        <v>0</v>
      </c>
      <c r="BZ75" cm="1">
        <f t="array" ref="BZ75">IF(SUM(IF($J75:$X75=TRANSPOSE('Capacity Backing (Hide)2'!AI$67:AI$81),1,0))&gt;0,1,0)</f>
        <v>0</v>
      </c>
      <c r="CA75" cm="1">
        <f t="array" ref="CA75">IF(SUM(IF($J75:$X75=TRANSPOSE('Capacity Backing (Hide)2'!AJ$67:AJ$81),1,0))&gt;0,1,0)</f>
        <v>0</v>
      </c>
      <c r="CB75" cm="1">
        <f t="array" ref="CB75">IF(SUM(IF($J75:$X75=TRANSPOSE('Capacity Backing (Hide)2'!AK$67:AK$81),1,0))&gt;0,1,0)</f>
        <v>0</v>
      </c>
      <c r="CC75" cm="1">
        <f t="array" ref="CC75">IF(SUM(IF($J75:$X75=TRANSPOSE('Capacity Backing (Hide)2'!AL$67:AL$81),1,0))&gt;0,1,0)</f>
        <v>0</v>
      </c>
      <c r="CD75" cm="1">
        <f t="array" ref="CD75">IF(SUM(IF($J75:$X75=TRANSPOSE('Capacity Backing (Hide)2'!AM$67:AM$81),1,0))&gt;0,1,0)</f>
        <v>0</v>
      </c>
      <c r="CE75" cm="1">
        <f t="array" ref="CE75">IF(SUM(IF($J75:$X75=TRANSPOSE('Capacity Backing (Hide)2'!AN$67:AN$81),1,0))&gt;0,1,0)</f>
        <v>0</v>
      </c>
      <c r="CF75" cm="1">
        <f t="array" ref="CF75">IF(SUM(IF($J75:$X75=TRANSPOSE('Capacity Backing (Hide)2'!AO$67:AO$81),1,0))&gt;0,1,0)</f>
        <v>0</v>
      </c>
      <c r="CG75" cm="1">
        <f t="array" ref="CG75">IF(SUM(IF($J75:$X75=TRANSPOSE('Capacity Backing (Hide)2'!AP$67:AP$81),1,0))&gt;0,1,0)</f>
        <v>0</v>
      </c>
      <c r="CH75" cm="1">
        <f t="array" ref="CH75">IF(SUM(IF($J75:$X75=TRANSPOSE('Capacity Backing (Hide)2'!AQ$67:AQ$81),1,0))&gt;0,1,0)</f>
        <v>0</v>
      </c>
      <c r="CI75" cm="1">
        <f t="array" ref="CI75">IF(SUM(IF($J75:$X75=TRANSPOSE('Capacity Backing (Hide)2'!AR$67:AR$81),1,0))&gt;0,1,0)</f>
        <v>0</v>
      </c>
      <c r="CJ75" cm="1">
        <f t="array" ref="CJ75">IF(SUM(IF($J75:$X75=TRANSPOSE('Capacity Backing (Hide)2'!AS$67:AS$81),1,0))&gt;0,1,0)</f>
        <v>0</v>
      </c>
      <c r="CK75" cm="1">
        <f t="array" ref="CK75">IF(SUM(IF($J75:$X75=TRANSPOSE('Capacity Backing (Hide)2'!AT$67:AT$81),1,0))&gt;0,1,0)</f>
        <v>0</v>
      </c>
      <c r="CL75" cm="1">
        <f t="array" ref="CL75">IF(SUM(IF($J75:$X75=TRANSPOSE('Capacity Backing (Hide)2'!AU$67:AU$81),1,0))&gt;0,1,0)</f>
        <v>0</v>
      </c>
      <c r="CM75" cm="1">
        <f t="array" ref="CM75">IF(SUM(IF($J75:$X75=TRANSPOSE('Capacity Backing (Hide)2'!AV$67:AV$81),1,0))&gt;0,1,0)</f>
        <v>0</v>
      </c>
      <c r="CN75" cm="1">
        <f t="array" ref="CN75">IF(SUM(IF($J75:$X75=TRANSPOSE('Capacity Backing (Hide)2'!AW$67:AW$81),1,0))&gt;0,1,0)</f>
        <v>0</v>
      </c>
      <c r="CO75" cm="1">
        <f t="array" ref="CO75">IF(SUM(IF($J75:$X75=TRANSPOSE('Capacity Backing (Hide)2'!AX$67:AX$81),1,0))&gt;0,1,0)</f>
        <v>0</v>
      </c>
      <c r="CP75" cm="1">
        <f t="array" ref="CP75">IF(SUM(IF($J75:$X75=TRANSPOSE('Capacity Backing (Hide)2'!AY$67:AY$81),1,0))&gt;0,1,0)</f>
        <v>0</v>
      </c>
      <c r="CQ75" cm="1">
        <f t="array" ref="CQ75">IF(SUM(IF($J75:$X75=TRANSPOSE('Capacity Backing (Hide)2'!AZ$67:AZ$81),1,0))&gt;0,1,0)</f>
        <v>0</v>
      </c>
      <c r="CR75" cm="1">
        <f t="array" ref="CR75">IF(SUM(IF($J75:$X75=TRANSPOSE('Capacity Backing (Hide)2'!BA$67:BA$81),1,0))&gt;0,1,0)</f>
        <v>0</v>
      </c>
      <c r="CS75" cm="1">
        <f t="array" ref="CS75">IF(SUM(IF($J75:$X75=TRANSPOSE('Capacity Backing (Hide)2'!BB$67:BB$81),1,0))&gt;0,1,0)</f>
        <v>0</v>
      </c>
      <c r="CT75" cm="1">
        <f t="array" ref="CT75">IF(SUM(IF($J75:$X75=TRANSPOSE('Capacity Backing (Hide)2'!BC$67:BC$81),1,0))&gt;0,1,0)</f>
        <v>0</v>
      </c>
      <c r="CU75" cm="1">
        <f t="array" ref="CU75">IF(SUM(IF($J75:$X75=TRANSPOSE('Capacity Backing (Hide)2'!BD$67:BD$81),1,0))&gt;0,1,0)</f>
        <v>0</v>
      </c>
      <c r="CV75" cm="1">
        <f t="array" ref="CV75">IF(SUM(IF($J75:$X75=TRANSPOSE('Capacity Backing (Hide)2'!BE$67:BE$81),1,0))&gt;0,1,0)</f>
        <v>0</v>
      </c>
      <c r="CW75" cm="1">
        <f t="array" ref="CW75">IF(SUM(IF($J75:$X75=TRANSPOSE('Capacity Backing (Hide)2'!BF$67:BF$81),1,0))&gt;0,1,0)</f>
        <v>0</v>
      </c>
      <c r="CX75" cm="1">
        <f t="array" ref="CX75">IF(SUM(IF($J75:$X75=TRANSPOSE('Capacity Backing (Hide)2'!BG$67:BG$81),1,0))&gt;0,1,0)</f>
        <v>0</v>
      </c>
      <c r="CY75" cm="1">
        <f t="array" ref="CY75">IF(SUM(IF($J75:$X75=TRANSPOSE('Capacity Backing (Hide)2'!BH$67:BH$81),1,0))&gt;0,1,0)</f>
        <v>0</v>
      </c>
      <c r="CZ75" cm="1">
        <f t="array" ref="CZ75">IF(SUM(IF($J75:$X75=TRANSPOSE('Capacity Backing (Hide)2'!BI$67:BI$81),1,0))&gt;0,1,0)</f>
        <v>0</v>
      </c>
      <c r="DA75" cm="1">
        <f t="array" ref="DA75">IF(SUM(IF($J75:$X75=TRANSPOSE('Capacity Backing (Hide)2'!BJ$67:BJ$81),1,0))&gt;0,1,0)</f>
        <v>0</v>
      </c>
      <c r="DB75" cm="1">
        <f t="array" ref="DB75">IF(SUM(IF($J75:$X75=TRANSPOSE('Capacity Backing (Hide)2'!BK$67:BK$81),1,0))&gt;0,1,0)</f>
        <v>0</v>
      </c>
      <c r="DC75" cm="1">
        <f t="array" ref="DC75">IF(SUM(IF($J75:$X75=TRANSPOSE('Capacity Backing (Hide)2'!BL$67:BL$81),1,0))&gt;0,1,0)</f>
        <v>0</v>
      </c>
      <c r="DD75" cm="1">
        <f t="array" ref="DD75">IF(SUM(IF($J75:$X75=TRANSPOSE('Capacity Backing (Hide)2'!BM$67:BM$81),1,0))&gt;0,1,0)</f>
        <v>0</v>
      </c>
      <c r="DE75" cm="1">
        <f t="array" ref="DE75">IF(SUM(IF($J75:$X75=TRANSPOSE('Capacity Backing (Hide)2'!BN$67:BN$81),1,0))&gt;0,1,0)</f>
        <v>0</v>
      </c>
      <c r="DF75" cm="1">
        <f t="array" ref="DF75">IF(SUM(IF($J75:$X75=TRANSPOSE('Capacity Backing (Hide)2'!BO$67:BO$81),1,0))&gt;0,1,0)</f>
        <v>0</v>
      </c>
      <c r="DG75" cm="1">
        <f t="array" ref="DG75">IF(SUM(IF($J75:$X75=TRANSPOSE('Capacity Backing (Hide)2'!BP$67:BP$81),1,0))&gt;0,1,0)</f>
        <v>0</v>
      </c>
      <c r="DH75" cm="1">
        <f t="array" ref="DH75">IF(SUM(IF($J75:$X75=TRANSPOSE('Capacity Backing (Hide)2'!BQ$67:BQ$81),1,0))&gt;0,1,0)</f>
        <v>0</v>
      </c>
      <c r="DI75" cm="1">
        <f t="array" ref="DI75">IF(SUM(IF($J75:$X75=TRANSPOSE('Capacity Backing (Hide)2'!BR$67:BR$81),1,0))&gt;0,1,0)</f>
        <v>0</v>
      </c>
      <c r="DJ75" cm="1">
        <f t="array" ref="DJ75">IF(SUM(IF($J75:$X75=TRANSPOSE('Capacity Backing (Hide)2'!BS$67:BS$81),1,0))&gt;0,1,0)</f>
        <v>0</v>
      </c>
      <c r="DK75" cm="1">
        <f t="array" ref="DK75">IF(SUM(IF($J75:$X75=TRANSPOSE('Capacity Backing (Hide)2'!BT$67:BT$81),1,0))&gt;0,1,0)</f>
        <v>0</v>
      </c>
      <c r="DL75" cm="1">
        <f t="array" ref="DL75">IF(SUM(IF($J75:$X75=TRANSPOSE('Capacity Backing (Hide)2'!BU$67:BU$81),1,0))&gt;0,1,0)</f>
        <v>0</v>
      </c>
      <c r="DM75" cm="1">
        <f t="array" ref="DM75">IF(SUM(IF($J75:$X75=TRANSPOSE('Capacity Backing (Hide)2'!BV$67:BV$81),1,0))&gt;0,1,0)</f>
        <v>0</v>
      </c>
      <c r="DN75" cm="1">
        <f t="array" ref="DN75">IF(SUM(IF($J75:$X75=TRANSPOSE('Capacity Backing (Hide)2'!BW$67:BW$81),1,0))&gt;0,1,0)</f>
        <v>0</v>
      </c>
      <c r="DO75" cm="1">
        <f t="array" ref="DO75">IF(SUM(IF($J75:$X75=TRANSPOSE('Capacity Backing (Hide)2'!BX$67:BX$81),1,0))&gt;0,1,0)</f>
        <v>0</v>
      </c>
      <c r="DP75" cm="1">
        <f t="array" ref="DP75">IF(SUM(IF($J75:$X75=TRANSPOSE('Capacity Backing (Hide)2'!BY$67:BY$81),1,0))&gt;0,1,0)</f>
        <v>0</v>
      </c>
      <c r="DQ75" cm="1">
        <f t="array" ref="DQ75">IF(SUM(IF($J75:$X75=TRANSPOSE('Capacity Backing (Hide)2'!BZ$67:BZ$81),1,0))&gt;0,1,0)</f>
        <v>0</v>
      </c>
      <c r="DR75" cm="1">
        <f t="array" ref="DR75">IF(SUM(IF($J75:$X75=TRANSPOSE('Capacity Backing (Hide)2'!CA$67:CA$81),1,0))&gt;0,1,0)</f>
        <v>0</v>
      </c>
      <c r="DS75" cm="1">
        <f t="array" ref="DS75">IF(SUM(IF($J75:$X75=TRANSPOSE('Capacity Backing (Hide)2'!CB$67:CB$81),1,0))&gt;0,1,0)</f>
        <v>0</v>
      </c>
      <c r="DT75" cm="1">
        <f t="array" ref="DT75">IF(SUM(IF($J75:$X75=TRANSPOSE('Capacity Backing (Hide)2'!CC$67:CC$81),1,0))&gt;0,1,0)</f>
        <v>0</v>
      </c>
      <c r="DU75" cm="1">
        <f t="array" ref="DU75">IF(SUM(IF($J75:$X75=TRANSPOSE('Capacity Backing (Hide)2'!CD$67:CD$81),1,0))&gt;0,1,0)</f>
        <v>0</v>
      </c>
      <c r="DV75" cm="1">
        <f t="array" ref="DV75">IF(SUM(IF($J75:$X75=TRANSPOSE('Capacity Backing (Hide)2'!CE$67:CE$81),1,0))&gt;0,1,0)</f>
        <v>0</v>
      </c>
      <c r="DW75" cm="1">
        <f t="array" ref="DW75">IF(SUM(IF($J75:$X75=TRANSPOSE('Capacity Backing (Hide)2'!CF$67:CF$81),1,0))&gt;0,1,0)</f>
        <v>0</v>
      </c>
      <c r="DX75" cm="1">
        <f t="array" ref="DX75">IF(SUM(IF($J75:$X75=TRANSPOSE('Capacity Backing (Hide)2'!CG$67:CG$81),1,0))&gt;0,1,0)</f>
        <v>0</v>
      </c>
      <c r="DY75" cm="1">
        <f t="array" ref="DY75">IF(SUM(IF($J75:$X75=TRANSPOSE('Capacity Backing (Hide)2'!CH$67:CH$81),1,0))&gt;0,1,0)</f>
        <v>0</v>
      </c>
      <c r="DZ75" cm="1">
        <f t="array" ref="DZ75">IF(SUM(IF($J75:$X75=TRANSPOSE('Capacity Backing (Hide)2'!CI$67:CI$81),1,0))&gt;0,1,0)</f>
        <v>0</v>
      </c>
      <c r="EA75" cm="1">
        <f t="array" ref="EA75">IF(SUM(IF($J75:$X75=TRANSPOSE('Capacity Backing (Hide)2'!CJ$67:CJ$81),1,0))&gt;0,1,0)</f>
        <v>0</v>
      </c>
      <c r="EB75" cm="1">
        <f t="array" ref="EB75">IF(SUM(IF($J75:$X75=TRANSPOSE('Capacity Backing (Hide)2'!CK$67:CK$81),1,0))&gt;0,1,0)</f>
        <v>0</v>
      </c>
      <c r="EC75" cm="1">
        <f t="array" ref="EC75">IF(SUM(IF($J75:$X75=TRANSPOSE('Capacity Backing (Hide)2'!CL$67:CL$81),1,0))&gt;0,1,0)</f>
        <v>0</v>
      </c>
      <c r="ED75" cm="1">
        <f t="array" ref="ED75">IF(SUM(IF($J75:$X75=TRANSPOSE('Capacity Backing (Hide)2'!CM$67:CM$81),1,0))&gt;0,1,0)</f>
        <v>0</v>
      </c>
      <c r="EE75" cm="1">
        <f t="array" ref="EE75">IF(SUM(IF($J75:$X75=TRANSPOSE('Capacity Backing (Hide)2'!CN$67:CN$81),1,0))&gt;0,1,0)</f>
        <v>0</v>
      </c>
      <c r="EF75" cm="1">
        <f t="array" ref="EF75">IF(SUM(IF($J75:$X75=TRANSPOSE('Capacity Backing (Hide)2'!CO$67:CO$81),1,0))&gt;0,1,0)</f>
        <v>0</v>
      </c>
      <c r="EG75" cm="1">
        <f t="array" ref="EG75">IF(SUM(IF($J75:$X75=TRANSPOSE('Capacity Backing (Hide)2'!CP$67:CP$81),1,0))&gt;0,1,0)</f>
        <v>0</v>
      </c>
      <c r="EH75" cm="1">
        <f t="array" ref="EH75">IF(SUM(IF($J75:$X75=TRANSPOSE('Capacity Backing (Hide)2'!CQ$67:CQ$81),1,0))&gt;0,1,0)</f>
        <v>0</v>
      </c>
      <c r="EI75" cm="1">
        <f t="array" ref="EI75">IF(SUM(IF($J75:$X75=TRANSPOSE('Capacity Backing (Hide)2'!CR$67:CR$81),1,0))&gt;0,1,0)</f>
        <v>0</v>
      </c>
      <c r="EJ75" cm="1">
        <f t="array" ref="EJ75">IF(SUM(IF($J75:$X75=TRANSPOSE('Capacity Backing (Hide)2'!CS$67:CS$81),1,0))&gt;0,1,0)</f>
        <v>0</v>
      </c>
      <c r="EK75" cm="1">
        <f t="array" ref="EK75">IF(SUM(IF($J75:$X75=TRANSPOSE('Capacity Backing (Hide)2'!CT$67:CT$81),1,0))&gt;0,1,0)</f>
        <v>0</v>
      </c>
      <c r="EL75" cm="1">
        <f t="array" ref="EL75">IF(SUM(IF($J75:$X75=TRANSPOSE('Capacity Backing (Hide)2'!CU$67:CU$81),1,0))&gt;0,1,0)</f>
        <v>0</v>
      </c>
      <c r="EM75" cm="1">
        <f t="array" ref="EM75">IF(SUM(IF($J75:$X75=TRANSPOSE('Capacity Backing (Hide)2'!CV$67:CV$81),1,0))&gt;0,1,0)</f>
        <v>0</v>
      </c>
      <c r="EN75" cm="1">
        <f t="array" ref="EN75">IF(SUM(IF($J75:$X75=TRANSPOSE('Capacity Backing (Hide)2'!CW$67:CW$81),1,0))&gt;0,1,0)</f>
        <v>0</v>
      </c>
      <c r="EQ75" cm="1">
        <f t="array" ref="EQ75">IF(SUM(IF($J75:$X75=TRANSPOSE('Capacity Backing (Hide)2'!B$203:B$217),1,0))&gt;0,1,0)</f>
        <v>0</v>
      </c>
      <c r="ER75" cm="1">
        <f t="array" ref="ER75">IF(SUM(IF($J75:$X75=TRANSPOSE('Capacity Backing (Hide)2'!C$203:C$217),1,0))&gt;0,1,0)</f>
        <v>0</v>
      </c>
      <c r="ES75" cm="1">
        <f t="array" ref="ES75">IF(SUM(IF($J75:$X75=TRANSPOSE('Capacity Backing (Hide)2'!D$203:D$217),1,0))&gt;0,1,0)</f>
        <v>0</v>
      </c>
      <c r="ET75" cm="1">
        <f t="array" ref="ET75">IF(SUM(IF($J75:$X75=TRANSPOSE('Capacity Backing (Hide)2'!E$203:E$217),1,0))&gt;0,1,0)</f>
        <v>0</v>
      </c>
      <c r="EU75" cm="1">
        <f t="array" ref="EU75">IF(SUM(IF($J75:$X75=TRANSPOSE('Capacity Backing (Hide)2'!F$203:F$217),1,0))&gt;0,1,0)</f>
        <v>0</v>
      </c>
      <c r="EV75" cm="1">
        <f t="array" ref="EV75">IF(SUM(IF($J75:$X75=TRANSPOSE('Capacity Backing (Hide)2'!G$203:G$217),1,0))&gt;0,1,0)</f>
        <v>0</v>
      </c>
      <c r="EW75" cm="1">
        <f t="array" ref="EW75">IF(SUM(IF($J75:$X75=TRANSPOSE('Capacity Backing (Hide)2'!H$203:H$217),1,0))&gt;0,1,0)</f>
        <v>0</v>
      </c>
      <c r="EX75" cm="1">
        <f t="array" ref="EX75">IF(SUM(IF($J75:$X75=TRANSPOSE('Capacity Backing (Hide)2'!I$203:I$217),1,0))&gt;0,1,0)</f>
        <v>0</v>
      </c>
      <c r="EY75" cm="1">
        <f t="array" ref="EY75">IF(SUM(IF($J75:$X75=TRANSPOSE('Capacity Backing (Hide)2'!J$203:J$217),1,0))&gt;0,1,0)</f>
        <v>0</v>
      </c>
      <c r="EZ75" cm="1">
        <f t="array" ref="EZ75">IF(SUM(IF($J75:$X75=TRANSPOSE('Capacity Backing (Hide)2'!K$203:K$217),1,0))&gt;0,1,0)</f>
        <v>0</v>
      </c>
      <c r="FA75" cm="1">
        <f t="array" ref="FA75">IF(SUM(IF($J75:$X75=TRANSPOSE('Capacity Backing (Hide)2'!L$203:L$217),1,0))&gt;0,1,0)</f>
        <v>0</v>
      </c>
      <c r="FB75" cm="1">
        <f t="array" ref="FB75">IF(SUM(IF($J75:$X75=TRANSPOSE('Capacity Backing (Hide)2'!M$203:M$217),1,0))&gt;0,1,0)</f>
        <v>0</v>
      </c>
      <c r="FC75" cm="1">
        <f t="array" ref="FC75">IF(SUM(IF($J75:$X75=TRANSPOSE('Capacity Backing (Hide)2'!N$203:N$217),1,0))&gt;0,1,0)</f>
        <v>0</v>
      </c>
      <c r="FD75" cm="1">
        <f t="array" ref="FD75">IF(SUM(IF($J75:$X75=TRANSPOSE('Capacity Backing (Hide)2'!O$203:O$217),1,0))&gt;0,1,0)</f>
        <v>0</v>
      </c>
      <c r="FE75" cm="1">
        <f t="array" ref="FE75">IF(SUM(IF($J75:$X75=TRANSPOSE('Capacity Backing (Hide)2'!P$203:P$217),1,0))&gt;0,1,0)</f>
        <v>0</v>
      </c>
      <c r="FF75" cm="1">
        <f t="array" ref="FF75">IF(SUM(IF($J75:$X75=TRANSPOSE('Capacity Backing (Hide)2'!Q$203:Q$217),1,0))&gt;0,1,0)</f>
        <v>0</v>
      </c>
      <c r="FG75" cm="1">
        <f t="array" ref="FG75">IF(SUM(IF($J75:$X75=TRANSPOSE('Capacity Backing (Hide)2'!R$203:R$217),1,0))&gt;0,1,0)</f>
        <v>0</v>
      </c>
      <c r="FH75" cm="1">
        <f t="array" ref="FH75">IF(SUM(IF($J75:$X75=TRANSPOSE('Capacity Backing (Hide)2'!S$203:S$217),1,0))&gt;0,1,0)</f>
        <v>0</v>
      </c>
      <c r="FI75" cm="1">
        <f t="array" ref="FI75">IF(SUM(IF($J75:$X75=TRANSPOSE('Capacity Backing (Hide)2'!T$203:T$217),1,0))&gt;0,1,0)</f>
        <v>0</v>
      </c>
      <c r="FJ75" cm="1">
        <f t="array" ref="FJ75">IF(SUM(IF($J75:$X75=TRANSPOSE('Capacity Backing (Hide)2'!U$203:U$217),1,0))&gt;0,1,0)</f>
        <v>0</v>
      </c>
      <c r="FK75" cm="1">
        <f t="array" ref="FK75">IF(SUM(IF($J75:$X75=TRANSPOSE('Capacity Backing (Hide)2'!V$203:V$217),1,0))&gt;0,1,0)</f>
        <v>0</v>
      </c>
      <c r="FL75" cm="1">
        <f t="array" ref="FL75">IF(SUM(IF($J75:$X75=TRANSPOSE('Capacity Backing (Hide)2'!W$203:W$217),1,0))&gt;0,1,0)</f>
        <v>0</v>
      </c>
      <c r="FM75" cm="1">
        <f t="array" ref="FM75">IF(SUM(IF($J75:$X75=TRANSPOSE('Capacity Backing (Hide)2'!X$203:X$217),1,0))&gt;0,1,0)</f>
        <v>0</v>
      </c>
      <c r="FN75" cm="1">
        <f t="array" ref="FN75">IF(SUM(IF($J75:$X75=TRANSPOSE('Capacity Backing (Hide)2'!Y$203:Y$217),1,0))&gt;0,1,0)</f>
        <v>0</v>
      </c>
      <c r="FO75" cm="1">
        <f t="array" ref="FO75">IF(SUM(IF($J75:$X75=TRANSPOSE('Capacity Backing (Hide)2'!Z$203:Z$217),1,0))&gt;0,1,0)</f>
        <v>0</v>
      </c>
      <c r="FP75" cm="1">
        <f t="array" ref="FP75">IF(SUM(IF($J75:$X75=TRANSPOSE('Capacity Backing (Hide)2'!AA$203:AA$217),1,0))&gt;0,1,0)</f>
        <v>0</v>
      </c>
      <c r="FQ75" cm="1">
        <f t="array" ref="FQ75">IF(SUM(IF($J75:$X75=TRANSPOSE('Capacity Backing (Hide)2'!AB$203:AB$217),1,0))&gt;0,1,0)</f>
        <v>0</v>
      </c>
      <c r="FR75" cm="1">
        <f t="array" ref="FR75">IF(SUM(IF($J75:$X75=TRANSPOSE('Capacity Backing (Hide)2'!AC$203:AC$217),1,0))&gt;0,1,0)</f>
        <v>0</v>
      </c>
      <c r="FS75" cm="1">
        <f t="array" ref="FS75">IF(SUM(IF($J75:$X75=TRANSPOSE('Capacity Backing (Hide)2'!AD$203:AD$217),1,0))&gt;0,1,0)</f>
        <v>0</v>
      </c>
      <c r="FT75" cm="1">
        <f t="array" ref="FT75">IF(SUM(IF($J75:$X75=TRANSPOSE('Capacity Backing (Hide)2'!AE$203:AE$217),1,0))&gt;0,1,0)</f>
        <v>0</v>
      </c>
      <c r="FU75" cm="1">
        <f t="array" ref="FU75">IF(SUM(IF($J75:$X75=TRANSPOSE('Capacity Backing (Hide)2'!AF$203:AF$217),1,0))&gt;0,1,0)</f>
        <v>0</v>
      </c>
      <c r="FV75" cm="1">
        <f t="array" ref="FV75">IF(SUM(IF($J75:$X75=TRANSPOSE('Capacity Backing (Hide)2'!AG$203:AG$217),1,0))&gt;0,1,0)</f>
        <v>0</v>
      </c>
      <c r="FW75" cm="1">
        <f t="array" ref="FW75">IF(SUM(IF($J75:$X75=TRANSPOSE('Capacity Backing (Hide)2'!AH$203:AH$217),1,0))&gt;0,1,0)</f>
        <v>0</v>
      </c>
      <c r="FX75" cm="1">
        <f t="array" ref="FX75">IF(SUM(IF($J75:$X75=TRANSPOSE('Capacity Backing (Hide)2'!AI$203:AI$217),1,0))&gt;0,1,0)</f>
        <v>0</v>
      </c>
      <c r="FY75" cm="1">
        <f t="array" ref="FY75">IF(SUM(IF($J75:$X75=TRANSPOSE('Capacity Backing (Hide)2'!AJ$203:AJ$217),1,0))&gt;0,1,0)</f>
        <v>0</v>
      </c>
      <c r="FZ75" cm="1">
        <f t="array" ref="FZ75">IF(SUM(IF($J75:$X75=TRANSPOSE('Capacity Backing (Hide)2'!AK$203:AK$217),1,0))&gt;0,1,0)</f>
        <v>0</v>
      </c>
      <c r="GA75" cm="1">
        <f t="array" ref="GA75">IF(SUM(IF($J75:$X75=TRANSPOSE('Capacity Backing (Hide)2'!AL$203:AL$217),1,0))&gt;0,1,0)</f>
        <v>0</v>
      </c>
      <c r="GB75" cm="1">
        <f t="array" ref="GB75">IF(SUM(IF($J75:$X75=TRANSPOSE('Capacity Backing (Hide)2'!AM$203:AM$217),1,0))&gt;0,1,0)</f>
        <v>0</v>
      </c>
      <c r="GC75" cm="1">
        <f t="array" ref="GC75">IF(SUM(IF($J75:$X75=TRANSPOSE('Capacity Backing (Hide)2'!AN$203:AN$217),1,0))&gt;0,1,0)</f>
        <v>0</v>
      </c>
      <c r="GD75" cm="1">
        <f t="array" ref="GD75">IF(SUM(IF($J75:$X75=TRANSPOSE('Capacity Backing (Hide)2'!AO$203:AO$217),1,0))&gt;0,1,0)</f>
        <v>0</v>
      </c>
      <c r="GE75" cm="1">
        <f t="array" ref="GE75">IF(SUM(IF($J75:$X75=TRANSPOSE('Capacity Backing (Hide)2'!AP$203:AP$217),1,0))&gt;0,1,0)</f>
        <v>0</v>
      </c>
      <c r="GF75" cm="1">
        <f t="array" ref="GF75">IF(SUM(IF($J75:$X75=TRANSPOSE('Capacity Backing (Hide)2'!AQ$203:AQ$217),1,0))&gt;0,1,0)</f>
        <v>0</v>
      </c>
      <c r="GG75" cm="1">
        <f t="array" ref="GG75">IF(SUM(IF($J75:$X75=TRANSPOSE('Capacity Backing (Hide)2'!AR$203:AR$217),1,0))&gt;0,1,0)</f>
        <v>0</v>
      </c>
      <c r="GH75" cm="1">
        <f t="array" ref="GH75">IF(SUM(IF($J75:$X75=TRANSPOSE('Capacity Backing (Hide)2'!AS$203:AS$217),1,0))&gt;0,1,0)</f>
        <v>0</v>
      </c>
      <c r="GI75" cm="1">
        <f t="array" ref="GI75">IF(SUM(IF($J75:$X75=TRANSPOSE('Capacity Backing (Hide)2'!AT$203:AT$217),1,0))&gt;0,1,0)</f>
        <v>0</v>
      </c>
      <c r="GJ75" cm="1">
        <f t="array" ref="GJ75">IF(SUM(IF($J75:$X75=TRANSPOSE('Capacity Backing (Hide)2'!AU$203:AU$217),1,0))&gt;0,1,0)</f>
        <v>0</v>
      </c>
      <c r="GK75" cm="1">
        <f t="array" ref="GK75">IF(SUM(IF($J75:$X75=TRANSPOSE('Capacity Backing (Hide)2'!AV$203:AV$217),1,0))&gt;0,1,0)</f>
        <v>0</v>
      </c>
      <c r="GL75" cm="1">
        <f t="array" ref="GL75">IF(SUM(IF($J75:$X75=TRANSPOSE('Capacity Backing (Hide)2'!AW$203:AW$217),1,0))&gt;0,1,0)</f>
        <v>0</v>
      </c>
      <c r="GM75" cm="1">
        <f t="array" ref="GM75">IF(SUM(IF($J75:$X75=TRANSPOSE('Capacity Backing (Hide)2'!AX$203:AX$217),1,0))&gt;0,1,0)</f>
        <v>0</v>
      </c>
      <c r="GN75" cm="1">
        <f t="array" ref="GN75">IF(SUM(IF($J75:$X75=TRANSPOSE('Capacity Backing (Hide)2'!AY$203:AY$217),1,0))&gt;0,1,0)</f>
        <v>0</v>
      </c>
      <c r="GO75" cm="1">
        <f t="array" ref="GO75">IF(SUM(IF($J75:$X75=TRANSPOSE('Capacity Backing (Hide)2'!AZ$203:AZ$217),1,0))&gt;0,1,0)</f>
        <v>0</v>
      </c>
      <c r="GP75" cm="1">
        <f t="array" ref="GP75">IF(SUM(IF($J75:$X75=TRANSPOSE('Capacity Backing (Hide)2'!BA$203:BA$217),1,0))&gt;0,1,0)</f>
        <v>0</v>
      </c>
      <c r="GQ75" cm="1">
        <f t="array" ref="GQ75">IF(SUM(IF($J75:$X75=TRANSPOSE('Capacity Backing (Hide)2'!BB$203:BB$217),1,0))&gt;0,1,0)</f>
        <v>0</v>
      </c>
      <c r="GR75" cm="1">
        <f t="array" ref="GR75">IF(SUM(IF($J75:$X75=TRANSPOSE('Capacity Backing (Hide)2'!BC$203:BC$217),1,0))&gt;0,1,0)</f>
        <v>0</v>
      </c>
      <c r="GS75" cm="1">
        <f t="array" ref="GS75">IF(SUM(IF($J75:$X75=TRANSPOSE('Capacity Backing (Hide)2'!BD$203:BD$217),1,0))&gt;0,1,0)</f>
        <v>0</v>
      </c>
      <c r="GT75" cm="1">
        <f t="array" ref="GT75">IF(SUM(IF($J75:$X75=TRANSPOSE('Capacity Backing (Hide)2'!BE$203:BE$217),1,0))&gt;0,1,0)</f>
        <v>0</v>
      </c>
      <c r="GU75" cm="1">
        <f t="array" ref="GU75">IF(SUM(IF($J75:$X75=TRANSPOSE('Capacity Backing (Hide)2'!BF$203:BF$217),1,0))&gt;0,1,0)</f>
        <v>0</v>
      </c>
      <c r="GV75" cm="1">
        <f t="array" ref="GV75">IF(SUM(IF($J75:$X75=TRANSPOSE('Capacity Backing (Hide)2'!BG$203:BG$217),1,0))&gt;0,1,0)</f>
        <v>0</v>
      </c>
      <c r="GW75" cm="1">
        <f t="array" ref="GW75">IF(SUM(IF($J75:$X75=TRANSPOSE('Capacity Backing (Hide)2'!BH$203:BH$217),1,0))&gt;0,1,0)</f>
        <v>0</v>
      </c>
      <c r="GX75" cm="1">
        <f t="array" ref="GX75">IF(SUM(IF($J75:$X75=TRANSPOSE('Capacity Backing (Hide)2'!BI$203:BI$217),1,0))&gt;0,1,0)</f>
        <v>0</v>
      </c>
      <c r="GY75" cm="1">
        <f t="array" ref="GY75">IF(SUM(IF($J75:$X75=TRANSPOSE('Capacity Backing (Hide)2'!BJ$203:BJ$217),1,0))&gt;0,1,0)</f>
        <v>0</v>
      </c>
      <c r="GZ75" cm="1">
        <f t="array" ref="GZ75">IF(SUM(IF($J75:$X75=TRANSPOSE('Capacity Backing (Hide)2'!BK$203:BK$217),1,0))&gt;0,1,0)</f>
        <v>0</v>
      </c>
      <c r="HA75" cm="1">
        <f t="array" ref="HA75">IF(SUM(IF($J75:$X75=TRANSPOSE('Capacity Backing (Hide)2'!BL$203:BL$217),1,0))&gt;0,1,0)</f>
        <v>0</v>
      </c>
      <c r="HB75" cm="1">
        <f t="array" ref="HB75">IF(SUM(IF($J75:$X75=TRANSPOSE('Capacity Backing (Hide)2'!BM$203:BM$217),1,0))&gt;0,1,0)</f>
        <v>0</v>
      </c>
      <c r="HC75" cm="1">
        <f t="array" ref="HC75">IF(SUM(IF($J75:$X75=TRANSPOSE('Capacity Backing (Hide)2'!BN$203:BN$217),1,0))&gt;0,1,0)</f>
        <v>0</v>
      </c>
      <c r="HD75" cm="1">
        <f t="array" ref="HD75">IF(SUM(IF($J75:$X75=TRANSPOSE('Capacity Backing (Hide)2'!BO$203:BO$217),1,0))&gt;0,1,0)</f>
        <v>0</v>
      </c>
      <c r="HE75" cm="1">
        <f t="array" ref="HE75">IF(SUM(IF($J75:$X75=TRANSPOSE('Capacity Backing (Hide)2'!BP$203:BP$217),1,0))&gt;0,1,0)</f>
        <v>0</v>
      </c>
      <c r="HF75" cm="1">
        <f t="array" ref="HF75">IF(SUM(IF($J75:$X75=TRANSPOSE('Capacity Backing (Hide)2'!BQ$203:BQ$217),1,0))&gt;0,1,0)</f>
        <v>0</v>
      </c>
      <c r="HG75" cm="1">
        <f t="array" ref="HG75">IF(SUM(IF($J75:$X75=TRANSPOSE('Capacity Backing (Hide)2'!BR$203:BR$217),1,0))&gt;0,1,0)</f>
        <v>0</v>
      </c>
      <c r="HH75" cm="1">
        <f t="array" ref="HH75">IF(SUM(IF($J75:$X75=TRANSPOSE('Capacity Backing (Hide)2'!BS$203:BS$217),1,0))&gt;0,1,0)</f>
        <v>0</v>
      </c>
      <c r="HI75" cm="1">
        <f t="array" ref="HI75">IF(SUM(IF($J75:$X75=TRANSPOSE('Capacity Backing (Hide)2'!BT$203:BT$217),1,0))&gt;0,1,0)</f>
        <v>0</v>
      </c>
      <c r="HJ75" cm="1">
        <f t="array" ref="HJ75">IF(SUM(IF($J75:$X75=TRANSPOSE('Capacity Backing (Hide)2'!BU$203:BU$217),1,0))&gt;0,1,0)</f>
        <v>0</v>
      </c>
      <c r="HK75" cm="1">
        <f t="array" ref="HK75">IF(SUM(IF($J75:$X75=TRANSPOSE('Capacity Backing (Hide)2'!BV$203:BV$217),1,0))&gt;0,1,0)</f>
        <v>0</v>
      </c>
      <c r="HL75" cm="1">
        <f t="array" ref="HL75">IF(SUM(IF($J75:$X75=TRANSPOSE('Capacity Backing (Hide)2'!BW$203:BW$217),1,0))&gt;0,1,0)</f>
        <v>0</v>
      </c>
      <c r="HM75" cm="1">
        <f t="array" ref="HM75">IF(SUM(IF($J75:$X75=TRANSPOSE('Capacity Backing (Hide)2'!BX$203:BX$217),1,0))&gt;0,1,0)</f>
        <v>0</v>
      </c>
      <c r="HN75" cm="1">
        <f t="array" ref="HN75">IF(SUM(IF($J75:$X75=TRANSPOSE('Capacity Backing (Hide)2'!BY$203:BY$217),1,0))&gt;0,1,0)</f>
        <v>0</v>
      </c>
      <c r="HO75" cm="1">
        <f t="array" ref="HO75">IF(SUM(IF($J75:$X75=TRANSPOSE('Capacity Backing (Hide)2'!BZ$203:BZ$217),1,0))&gt;0,1,0)</f>
        <v>0</v>
      </c>
      <c r="HP75" cm="1">
        <f t="array" ref="HP75">IF(SUM(IF($J75:$X75=TRANSPOSE('Capacity Backing (Hide)2'!CA$203:CA$217),1,0))&gt;0,1,0)</f>
        <v>0</v>
      </c>
      <c r="HQ75" cm="1">
        <f t="array" ref="HQ75">IF(SUM(IF($J75:$X75=TRANSPOSE('Capacity Backing (Hide)2'!CB$203:CB$217),1,0))&gt;0,1,0)</f>
        <v>0</v>
      </c>
      <c r="HR75" cm="1">
        <f t="array" ref="HR75">IF(SUM(IF($J75:$X75=TRANSPOSE('Capacity Backing (Hide)2'!CC$203:CC$217),1,0))&gt;0,1,0)</f>
        <v>0</v>
      </c>
      <c r="HS75" cm="1">
        <f t="array" ref="HS75">IF(SUM(IF($J75:$X75=TRANSPOSE('Capacity Backing (Hide)2'!CD$203:CD$217),1,0))&gt;0,1,0)</f>
        <v>0</v>
      </c>
      <c r="HT75" cm="1">
        <f t="array" ref="HT75">IF(SUM(IF($J75:$X75=TRANSPOSE('Capacity Backing (Hide)2'!CE$203:CE$217),1,0))&gt;0,1,0)</f>
        <v>0</v>
      </c>
      <c r="HU75" cm="1">
        <f t="array" ref="HU75">IF(SUM(IF($J75:$X75=TRANSPOSE('Capacity Backing (Hide)2'!CF$203:CF$217),1,0))&gt;0,1,0)</f>
        <v>0</v>
      </c>
      <c r="HV75" cm="1">
        <f t="array" ref="HV75">IF(SUM(IF($J75:$X75=TRANSPOSE('Capacity Backing (Hide)2'!CG$203:CG$217),1,0))&gt;0,1,0)</f>
        <v>0</v>
      </c>
      <c r="HW75" cm="1">
        <f t="array" ref="HW75">IF(SUM(IF($J75:$X75=TRANSPOSE('Capacity Backing (Hide)2'!CH$203:CH$217),1,0))&gt;0,1,0)</f>
        <v>0</v>
      </c>
      <c r="HX75" cm="1">
        <f t="array" ref="HX75">IF(SUM(IF($J75:$X75=TRANSPOSE('Capacity Backing (Hide)2'!CI$203:CI$217),1,0))&gt;0,1,0)</f>
        <v>0</v>
      </c>
      <c r="HY75" cm="1">
        <f t="array" ref="HY75">IF(SUM(IF($J75:$X75=TRANSPOSE('Capacity Backing (Hide)2'!CJ$203:CJ$217),1,0))&gt;0,1,0)</f>
        <v>0</v>
      </c>
      <c r="HZ75" cm="1">
        <f t="array" ref="HZ75">IF(SUM(IF($J75:$X75=TRANSPOSE('Capacity Backing (Hide)2'!CK$203:CK$217),1,0))&gt;0,1,0)</f>
        <v>0</v>
      </c>
      <c r="IA75" cm="1">
        <f t="array" ref="IA75">IF(SUM(IF($J75:$X75=TRANSPOSE('Capacity Backing (Hide)2'!CL$203:CL$217),1,0))&gt;0,1,0)</f>
        <v>0</v>
      </c>
      <c r="IB75" cm="1">
        <f t="array" ref="IB75">IF(SUM(IF($J75:$X75=TRANSPOSE('Capacity Backing (Hide)2'!CM$203:CM$217),1,0))&gt;0,1,0)</f>
        <v>0</v>
      </c>
      <c r="IC75" cm="1">
        <f t="array" ref="IC75">IF(SUM(IF($J75:$X75=TRANSPOSE('Capacity Backing (Hide)2'!CN$203:CN$217),1,0))&gt;0,1,0)</f>
        <v>0</v>
      </c>
      <c r="ID75" cm="1">
        <f t="array" ref="ID75">IF(SUM(IF($J75:$X75=TRANSPOSE('Capacity Backing (Hide)2'!CO$203:CO$217),1,0))&gt;0,1,0)</f>
        <v>0</v>
      </c>
      <c r="IE75" cm="1">
        <f t="array" ref="IE75">IF(SUM(IF($J75:$X75=TRANSPOSE('Capacity Backing (Hide)2'!CP$203:CP$217),1,0))&gt;0,1,0)</f>
        <v>0</v>
      </c>
      <c r="IF75" cm="1">
        <f t="array" ref="IF75">IF(SUM(IF($J75:$X75=TRANSPOSE('Capacity Backing (Hide)2'!CQ$203:CQ$217),1,0))&gt;0,1,0)</f>
        <v>0</v>
      </c>
      <c r="IG75" cm="1">
        <f t="array" ref="IG75">IF(SUM(IF($J75:$X75=TRANSPOSE('Capacity Backing (Hide)2'!CR$203:CR$217),1,0))&gt;0,1,0)</f>
        <v>0</v>
      </c>
      <c r="IH75" cm="1">
        <f t="array" ref="IH75">IF(SUM(IF($J75:$X75=TRANSPOSE('Capacity Backing (Hide)2'!CS$203:CS$217),1,0))&gt;0,1,0)</f>
        <v>0</v>
      </c>
      <c r="II75" cm="1">
        <f t="array" ref="II75">IF(SUM(IF($J75:$X75=TRANSPOSE('Capacity Backing (Hide)2'!CT$203:CT$217),1,0))&gt;0,1,0)</f>
        <v>0</v>
      </c>
      <c r="IJ75" cm="1">
        <f t="array" ref="IJ75">IF(SUM(IF($J75:$X75=TRANSPOSE('Capacity Backing (Hide)2'!CU$203:CU$217),1,0))&gt;0,1,0)</f>
        <v>0</v>
      </c>
      <c r="IK75" cm="1">
        <f t="array" ref="IK75">IF(SUM(IF($J75:$X75=TRANSPOSE('Capacity Backing (Hide)2'!CV$203:CV$217),1,0))&gt;0,1,0)</f>
        <v>0</v>
      </c>
      <c r="IL75" cm="1">
        <f t="array" ref="IL75">IF(SUM(IF($J75:$X75=TRANSPOSE('Capacity Backing (Hide)2'!CW$203:CW$217),1,0))&gt;0,1,0)</f>
        <v>0</v>
      </c>
      <c r="IO75" s="184">
        <v>0</v>
      </c>
      <c r="IP75" s="184">
        <v>0</v>
      </c>
      <c r="IQ75" s="184">
        <v>0</v>
      </c>
      <c r="IR75" s="184">
        <v>0</v>
      </c>
      <c r="IS75" s="184">
        <v>0</v>
      </c>
      <c r="IT75" s="184">
        <v>0</v>
      </c>
      <c r="IU75" s="184">
        <v>0</v>
      </c>
      <c r="IV75" s="184">
        <v>0</v>
      </c>
      <c r="IW75" s="184">
        <v>0</v>
      </c>
      <c r="IX75" s="184">
        <v>0</v>
      </c>
      <c r="IY75" s="184">
        <v>0</v>
      </c>
      <c r="IZ75" s="184">
        <v>0</v>
      </c>
      <c r="JA75" s="184">
        <v>0</v>
      </c>
      <c r="JB75" s="184">
        <v>0</v>
      </c>
      <c r="JC75" s="184">
        <v>0</v>
      </c>
      <c r="JD75" s="184">
        <v>0</v>
      </c>
      <c r="JE75" s="184">
        <v>0</v>
      </c>
      <c r="JF75" s="184">
        <v>0</v>
      </c>
      <c r="JG75" s="184">
        <v>0</v>
      </c>
      <c r="JH75" s="184">
        <v>0</v>
      </c>
      <c r="JI75" s="184">
        <v>0</v>
      </c>
      <c r="JJ75" s="184">
        <v>0</v>
      </c>
      <c r="JK75" s="184">
        <v>0</v>
      </c>
      <c r="JL75" s="184">
        <v>0</v>
      </c>
      <c r="JM75" s="184">
        <v>0</v>
      </c>
      <c r="JN75" s="184">
        <v>0</v>
      </c>
      <c r="JO75" s="184">
        <v>0</v>
      </c>
      <c r="JP75" s="184">
        <v>0</v>
      </c>
      <c r="JQ75" s="184">
        <v>0</v>
      </c>
      <c r="JR75" s="184">
        <v>0</v>
      </c>
      <c r="JS75" s="184">
        <v>0</v>
      </c>
      <c r="JT75" s="184">
        <v>0</v>
      </c>
      <c r="JU75" s="184">
        <v>0</v>
      </c>
      <c r="JV75" s="184">
        <v>0</v>
      </c>
      <c r="JW75" s="184">
        <v>0</v>
      </c>
      <c r="JX75" s="184">
        <v>0</v>
      </c>
      <c r="JY75" s="184">
        <v>0</v>
      </c>
      <c r="JZ75" s="184">
        <v>0</v>
      </c>
      <c r="KA75" s="184">
        <v>0</v>
      </c>
      <c r="KB75" s="184">
        <v>0</v>
      </c>
      <c r="KC75" s="184">
        <v>0</v>
      </c>
      <c r="KD75" s="184">
        <v>0</v>
      </c>
      <c r="KE75" s="184">
        <v>0</v>
      </c>
      <c r="KF75" s="184">
        <v>0</v>
      </c>
      <c r="KG75" s="184">
        <v>0</v>
      </c>
      <c r="KH75" s="184">
        <v>0</v>
      </c>
      <c r="KI75" s="184">
        <v>0</v>
      </c>
      <c r="KJ75" s="184">
        <v>0</v>
      </c>
      <c r="KK75" s="184">
        <v>0</v>
      </c>
      <c r="KL75" s="184">
        <v>0</v>
      </c>
      <c r="KM75" s="184">
        <v>0</v>
      </c>
      <c r="KN75" s="184">
        <v>0</v>
      </c>
      <c r="KO75" s="184">
        <v>0</v>
      </c>
      <c r="KP75" s="184">
        <v>0</v>
      </c>
      <c r="KQ75" s="184">
        <v>0</v>
      </c>
      <c r="KR75" s="184">
        <v>0</v>
      </c>
      <c r="KS75" s="184">
        <v>0</v>
      </c>
      <c r="KT75" s="184">
        <v>0</v>
      </c>
      <c r="KU75" s="184">
        <v>0</v>
      </c>
      <c r="KV75" s="184">
        <v>0</v>
      </c>
      <c r="KW75" s="184">
        <v>0</v>
      </c>
      <c r="KX75" s="184">
        <v>0</v>
      </c>
      <c r="KY75" s="184">
        <v>0</v>
      </c>
      <c r="KZ75" s="184">
        <v>0</v>
      </c>
      <c r="LA75" s="184">
        <v>0</v>
      </c>
      <c r="LB75" s="184">
        <v>0</v>
      </c>
      <c r="LC75" s="184">
        <v>0</v>
      </c>
      <c r="LD75" s="184">
        <v>0</v>
      </c>
      <c r="LE75" s="184">
        <v>0</v>
      </c>
      <c r="LF75" s="184">
        <v>0</v>
      </c>
      <c r="LG75" s="184">
        <v>0</v>
      </c>
      <c r="LH75" s="184">
        <v>0</v>
      </c>
      <c r="LI75" s="184">
        <v>0</v>
      </c>
      <c r="LJ75" s="184">
        <v>0</v>
      </c>
      <c r="LK75" s="184">
        <v>0</v>
      </c>
      <c r="LL75" s="184">
        <v>0</v>
      </c>
      <c r="LM75" s="184">
        <v>0</v>
      </c>
      <c r="LN75" s="184">
        <v>0</v>
      </c>
      <c r="LO75" s="184">
        <v>0</v>
      </c>
      <c r="LP75" s="184">
        <v>0</v>
      </c>
      <c r="LQ75" s="184">
        <v>0</v>
      </c>
      <c r="LR75" s="184">
        <v>0</v>
      </c>
      <c r="LS75" s="184">
        <v>0</v>
      </c>
      <c r="LT75" s="184">
        <v>0</v>
      </c>
      <c r="LU75" s="184">
        <v>0</v>
      </c>
      <c r="LV75" s="184">
        <v>0</v>
      </c>
      <c r="LW75" s="184">
        <v>0</v>
      </c>
      <c r="LX75" s="184">
        <v>0</v>
      </c>
      <c r="LY75" s="184">
        <v>0</v>
      </c>
      <c r="LZ75" s="184">
        <v>0</v>
      </c>
      <c r="MA75" s="184">
        <v>0</v>
      </c>
      <c r="MB75" s="184">
        <v>0</v>
      </c>
      <c r="MC75" s="184">
        <v>0</v>
      </c>
      <c r="MD75" s="184">
        <v>0</v>
      </c>
      <c r="ME75" s="184">
        <v>0</v>
      </c>
      <c r="MF75" s="184">
        <v>0</v>
      </c>
      <c r="MG75" s="184">
        <v>0</v>
      </c>
      <c r="MH75" s="184">
        <v>0</v>
      </c>
      <c r="MI75" s="184">
        <v>0</v>
      </c>
      <c r="MJ75" s="184">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J75" cm="1">
        <f t="array" ref="QJ75">SUM(IF('Capacity Summary'!H$36:H$135="X",1,0)*TRANSPOSE('CR Backing (Hide)'!$IO75:$MJ75)*IF('Clinical resources'!ZQ78="X",1,0))</f>
        <v>0</v>
      </c>
      <c r="QK75" cm="1">
        <f t="array" ref="QK75">SUM(IF('Capacity Summary'!I$36:I$135="X",1,0)*TRANSPOSE('CR Backing (Hide)'!$IO75:$MJ75)*IF('Clinical resources'!ZR78="X",1,0))</f>
        <v>0</v>
      </c>
      <c r="QL75" cm="1">
        <f t="array" ref="QL75">SUM(IF('Capacity Summary'!J$36:J$135="X",1,0)*TRANSPOSE('CR Backing (Hide)'!$IO75:$MJ75)*IF('Clinical resources'!ZS78="X",1,0))</f>
        <v>0</v>
      </c>
      <c r="QM75" cm="1">
        <f t="array" ref="QM75">SUM(IF('Capacity Summary'!K$36:K$135="X",1,0)*TRANSPOSE('CR Backing (Hide)'!$IO75:$MJ75)*IF('Clinical resources'!ZT78="X",1,0))</f>
        <v>0</v>
      </c>
      <c r="QN75" cm="1">
        <f t="array" ref="QN75">SUM(IF('Capacity Summary'!L$36:L$135="X",1,0)*TRANSPOSE('CR Backing (Hide)'!$IO75:$MJ75)*IF('Clinical resources'!ZU78="X",1,0))</f>
        <v>0</v>
      </c>
      <c r="QO75" cm="1">
        <f t="array" ref="QO75">SUM(IF('Capacity Summary'!M$36:M$135="X",1,0)*TRANSPOSE('CR Backing (Hide)'!$IO75:$MJ75)*IF('Clinical resources'!ZV78="X",1,0))</f>
        <v>0</v>
      </c>
      <c r="QP75" cm="1">
        <f t="array" ref="QP75">SUM(IF('Capacity Summary'!N$36:N$135="X",1,0)*TRANSPOSE('CR Backing (Hide)'!$IO75:$MJ75)*IF('Clinical resources'!ZW78="X",1,0))</f>
        <v>0</v>
      </c>
      <c r="QQ75" cm="1">
        <f t="array" ref="QQ75">SUM(IF('Capacity Summary'!O$36:O$135="X",1,0)*TRANSPOSE('CR Backing (Hide)'!$IO75:$MJ75)*IF('Clinical resources'!ZX78="X",1,0))</f>
        <v>0</v>
      </c>
      <c r="QR75" cm="1">
        <f t="array" ref="QR75">SUM(IF('Capacity Summary'!P$36:P$135="X",1,0)*TRANSPOSE('CR Backing (Hide)'!$IO75:$MJ75)*IF('Clinical resources'!ZY78="X",1,0))</f>
        <v>0</v>
      </c>
      <c r="QS75" cm="1">
        <f t="array" ref="QS75">SUM(IF('Capacity Summary'!Q$36:Q$135="X",1,0)*TRANSPOSE('CR Backing (Hide)'!$IO75:$MJ75)*IF('Clinical resources'!ZZ78="X",1,0))</f>
        <v>0</v>
      </c>
      <c r="QT75" cm="1">
        <f t="array" ref="QT75">SUM(IF('Capacity Summary'!R$36:R$135="X",1,0)*TRANSPOSE('CR Backing (Hide)'!$IO75:$MJ75)*IF('Clinical resources'!AAA78="X",1,0))</f>
        <v>0</v>
      </c>
      <c r="QU75" cm="1">
        <f t="array" ref="QU75">SUM(IF('Capacity Summary'!S$36:S$135="X",1,0)*TRANSPOSE('CR Backing (Hide)'!$IO75:$MJ75)*IF('Clinical resources'!AAB78="X",1,0))</f>
        <v>0</v>
      </c>
      <c r="QV75" cm="1">
        <f t="array" ref="QV75">SUM(IF('Capacity Summary'!T$36:T$135="X",1,0)*TRANSPOSE('CR Backing (Hide)'!$IO75:$MJ75)*IF('Clinical resources'!AAC78="X",1,0))</f>
        <v>0</v>
      </c>
      <c r="QW75" cm="1">
        <f t="array" ref="QW75">SUM(IF('Capacity Summary'!U$36:U$135="X",1,0)*TRANSPOSE('CR Backing (Hide)'!$IO75:$MJ75)*IF('Clinical resources'!AAD78="X",1,0))</f>
        <v>0</v>
      </c>
      <c r="QX75" cm="1">
        <f t="array" ref="QX75">SUM(IF('Capacity Summary'!V$36:V$135="X",1,0)*TRANSPOSE('CR Backing (Hide)'!$IO75:$MJ75)*IF('Clinical resources'!AAE78="X",1,0))</f>
        <v>0</v>
      </c>
      <c r="QY75" cm="1">
        <f t="array" ref="QY75">SUM(IF('Capacity Summary'!W$36:W$135="X",1,0)*TRANSPOSE('CR Backing (Hide)'!$IO75:$MJ75)*IF('Clinical resources'!AAF78="X",1,0))</f>
        <v>0</v>
      </c>
      <c r="QZ75" cm="1">
        <f t="array" ref="QZ75">SUM(IF('Capacity Summary'!X$36:X$135="X",1,0)*TRANSPOSE('CR Backing (Hide)'!$IO75:$MJ75)*IF('Clinical resources'!AAG78="X",1,0))</f>
        <v>0</v>
      </c>
      <c r="RA75" cm="1">
        <f t="array" ref="RA75">SUM(IF('Capacity Summary'!Y$36:Y$135="X",1,0)*TRANSPOSE('CR Backing (Hide)'!$IO75:$MJ75)*IF('Clinical resources'!AAH78="X",1,0))</f>
        <v>0</v>
      </c>
      <c r="RB75" cm="1">
        <f t="array" ref="RB75">SUM(IF('Capacity Summary'!Z$36:Z$135="X",1,0)*TRANSPOSE('CR Backing (Hide)'!$IO75:$MJ75)*IF('Clinical resources'!AAI78="X",1,0))</f>
        <v>0</v>
      </c>
      <c r="RC75" cm="1">
        <f t="array" ref="RC75">SUM(IF('Capacity Summary'!AA$36:AA$135="X",1,0)*TRANSPOSE('CR Backing (Hide)'!$IO75:$MJ75)*IF('Clinical resources'!AAJ78="X",1,0))</f>
        <v>0</v>
      </c>
      <c r="RD75" cm="1">
        <f t="array" ref="RD75">SUM(IF('Capacity Summary'!AB$36:AB$135="X",1,0)*TRANSPOSE('CR Backing (Hide)'!$IO75:$MJ75)*IF('Clinical resources'!AAK78="X",1,0))</f>
        <v>0</v>
      </c>
      <c r="RE75" cm="1">
        <f t="array" ref="RE75">SUM(IF('Capacity Summary'!AC$36:AC$135="X",1,0)*TRANSPOSE('CR Backing (Hide)'!$IO75:$MJ75)*IF('Clinical resources'!AAL78="X",1,0))</f>
        <v>0</v>
      </c>
      <c r="RF75" cm="1">
        <f t="array" ref="RF75">SUM(IF('Capacity Summary'!AD$36:AD$135="X",1,0)*TRANSPOSE('CR Backing (Hide)'!$IO75:$MJ75)*IF('Clinical resources'!AAM78="X",1,0))</f>
        <v>0</v>
      </c>
      <c r="RG75" cm="1">
        <f t="array" ref="RG75">SUM(IF('Capacity Summary'!AE$36:AE$135="X",1,0)*TRANSPOSE('CR Backing (Hide)'!$IO75:$MJ75)*IF('Clinical resources'!AAN78="X",1,0))</f>
        <v>0</v>
      </c>
      <c r="RH75" cm="1">
        <f t="array" ref="RH75">SUM(IF('Capacity Summary'!AF$36:AF$135="X",1,0)*TRANSPOSE('CR Backing (Hide)'!$IO75:$MJ75)*IF('Clinical resources'!AAO78="X",1,0))</f>
        <v>0</v>
      </c>
      <c r="RI75" cm="1">
        <f t="array" ref="RI75">SUM(IF('Capacity Summary'!AG$36:AG$135="X",1,0)*TRANSPOSE('CR Backing (Hide)'!$IO75:$MJ75)*IF('Clinical resources'!AAP78="X",1,0))</f>
        <v>0</v>
      </c>
      <c r="RJ75" cm="1">
        <f t="array" ref="RJ75">SUM(IF('Capacity Summary'!AH$36:AH$135="X",1,0)*TRANSPOSE('CR Backing (Hide)'!$IO75:$MJ75)*IF('Clinical resources'!AAQ78="X",1,0))</f>
        <v>0</v>
      </c>
      <c r="RK75" cm="1">
        <f t="array" ref="RK75">SUM(IF('Capacity Summary'!AI$36:AI$135="X",1,0)*TRANSPOSE('CR Backing (Hide)'!$IO75:$MJ75)*IF('Clinical resources'!AAR78="X",1,0))</f>
        <v>0</v>
      </c>
      <c r="RL75" cm="1">
        <f t="array" ref="RL75">SUM(IF('Capacity Summary'!AJ$36:AJ$135="X",1,0)*TRANSPOSE('CR Backing (Hide)'!$IO75:$MJ75)*IF('Clinical resources'!AAS78="X",1,0))</f>
        <v>0</v>
      </c>
      <c r="RM75" cm="1">
        <f t="array" ref="RM75">SUM(IF('Capacity Summary'!AK$36:AK$135="X",1,0)*TRANSPOSE('CR Backing (Hide)'!$IO75:$MJ75)*IF('Clinical resources'!AAT78="X",1,0))</f>
        <v>0</v>
      </c>
      <c r="RN75" cm="1">
        <f t="array" ref="RN75">SUM(IF('Capacity Summary'!AL$36:AL$135="X",1,0)*TRANSPOSE('CR Backing (Hide)'!$IO75:$MJ75)*IF('Clinical resources'!AAU78="X",1,0))</f>
        <v>0</v>
      </c>
      <c r="RO75" cm="1">
        <f t="array" ref="RO75">SUM(IF('Capacity Summary'!AM$36:AM$135="X",1,0)*TRANSPOSE('CR Backing (Hide)'!$IO75:$MJ75)*IF('Clinical resources'!AAV78="X",1,0))</f>
        <v>0</v>
      </c>
      <c r="RP75" cm="1">
        <f t="array" ref="RP75">SUM(IF('Capacity Summary'!AN$36:AN$135="X",1,0)*TRANSPOSE('CR Backing (Hide)'!$IO75:$MJ75)*IF('Clinical resources'!AAW78="X",1,0))</f>
        <v>0</v>
      </c>
      <c r="RQ75" cm="1">
        <f t="array" ref="RQ75">SUM(IF('Capacity Summary'!AO$36:AO$135="X",1,0)*TRANSPOSE('CR Backing (Hide)'!$IO75:$MJ75)*IF('Clinical resources'!AAX78="X",1,0))</f>
        <v>0</v>
      </c>
      <c r="RR75" cm="1">
        <f t="array" ref="RR75">SUM(IF('Capacity Summary'!AP$36:AP$135="X",1,0)*TRANSPOSE('CR Backing (Hide)'!$IO75:$MJ75)*IF('Clinical resources'!AAY78="X",1,0))</f>
        <v>0</v>
      </c>
      <c r="RS75" cm="1">
        <f t="array" ref="RS75">SUM(IF('Capacity Summary'!AQ$36:AQ$135="X",1,0)*TRANSPOSE('CR Backing (Hide)'!$IO75:$MJ75)*IF('Clinical resources'!AAZ78="X",1,0))</f>
        <v>0</v>
      </c>
      <c r="RT75" cm="1">
        <f t="array" ref="RT75">SUM(IF('Capacity Summary'!AR$36:AR$135="X",1,0)*TRANSPOSE('CR Backing (Hide)'!$IO75:$MJ75)*IF('Clinical resources'!ABA78="X",1,0))</f>
        <v>0</v>
      </c>
      <c r="RU75" cm="1">
        <f t="array" ref="RU75">SUM(IF('Capacity Summary'!AS$36:AS$135="X",1,0)*TRANSPOSE('CR Backing (Hide)'!$IO75:$MJ75)*IF('Clinical resources'!ABB78="X",1,0))</f>
        <v>0</v>
      </c>
      <c r="RV75" cm="1">
        <f t="array" ref="RV75">SUM(IF('Capacity Summary'!AT$36:AT$135="X",1,0)*TRANSPOSE('CR Backing (Hide)'!$IO75:$MJ75)*IF('Clinical resources'!ABC78="X",1,0))</f>
        <v>0</v>
      </c>
      <c r="RW75" cm="1">
        <f t="array" ref="RW75">SUM(IF('Capacity Summary'!AU$36:AU$135="X",1,0)*TRANSPOSE('CR Backing (Hide)'!$IO75:$MJ75)*IF('Clinical resources'!ABD78="X",1,0))</f>
        <v>0</v>
      </c>
      <c r="RX75" cm="1">
        <f t="array" ref="RX75">SUM(IF('Capacity Summary'!AV$36:AV$135="X",1,0)*TRANSPOSE('CR Backing (Hide)'!$IO75:$MJ75)*IF('Clinical resources'!ABE78="X",1,0))</f>
        <v>0</v>
      </c>
      <c r="RY75" cm="1">
        <f t="array" ref="RY75">SUM(IF('Capacity Summary'!AW$36:AW$135="X",1,0)*TRANSPOSE('CR Backing (Hide)'!$IO75:$MJ75)*IF('Clinical resources'!ABF78="X",1,0))</f>
        <v>0</v>
      </c>
      <c r="RZ75" cm="1">
        <f t="array" ref="RZ75">SUM(IF('Capacity Summary'!AX$36:AX$135="X",1,0)*TRANSPOSE('CR Backing (Hide)'!$IO75:$MJ75)*IF('Clinical resources'!ABG78="X",1,0))</f>
        <v>0</v>
      </c>
      <c r="SA75" cm="1">
        <f t="array" ref="SA75">SUM(IF('Capacity Summary'!AY$36:AY$135="X",1,0)*TRANSPOSE('CR Backing (Hide)'!$IO75:$MJ75)*IF('Clinical resources'!ABH78="X",1,0))</f>
        <v>0</v>
      </c>
      <c r="SB75" cm="1">
        <f t="array" ref="SB75">SUM(IF('Capacity Summary'!AZ$36:AZ$135="X",1,0)*TRANSPOSE('CR Backing (Hide)'!$IO75:$MJ75)*IF('Clinical resources'!ABI78="X",1,0))</f>
        <v>0</v>
      </c>
      <c r="SC75" cm="1">
        <f t="array" ref="SC75">SUM(IF('Capacity Summary'!BA$36:BA$135="X",1,0)*TRANSPOSE('CR Backing (Hide)'!$IO75:$MJ75)*IF('Clinical resources'!ABJ78="X",1,0))</f>
        <v>0</v>
      </c>
      <c r="SD75" cm="1">
        <f t="array" ref="SD75">SUM(IF('Capacity Summary'!BB$36:BB$135="X",1,0)*TRANSPOSE('CR Backing (Hide)'!$IO75:$MJ75)*IF('Clinical resources'!ABK78="X",1,0))</f>
        <v>0</v>
      </c>
      <c r="SE75" cm="1">
        <f t="array" ref="SE75">SUM(IF('Capacity Summary'!BC$36:BC$135="X",1,0)*TRANSPOSE('CR Backing (Hide)'!$IO75:$MJ75)*IF('Clinical resources'!ABL78="X",1,0))</f>
        <v>0</v>
      </c>
      <c r="SF75" cm="1">
        <f t="array" ref="SF75">SUM(IF('Capacity Summary'!BD$36:BD$135="X",1,0)*TRANSPOSE('CR Backing (Hide)'!$IO75:$MJ75)*IF('Clinical resources'!ABM78="X",1,0))</f>
        <v>0</v>
      </c>
      <c r="SG75" cm="1">
        <f t="array" ref="SG75">SUM(IF('Capacity Summary'!BE$36:BE$135="X",1,0)*TRANSPOSE('CR Backing (Hide)'!$IO75:$MJ75)*IF('Clinical resources'!ABN78="X",1,0))</f>
        <v>0</v>
      </c>
      <c r="SH75" cm="1">
        <f t="array" ref="SH75">SUM(IF('Capacity Summary'!BF$36:BF$135="X",1,0)*TRANSPOSE('CR Backing (Hide)'!$IO75:$MJ75)*IF('Clinical resources'!ABO78="X",1,0))</f>
        <v>0</v>
      </c>
      <c r="SI75" cm="1">
        <f t="array" ref="SI75">SUM(IF('Capacity Summary'!BG$36:BG$135="X",1,0)*TRANSPOSE('CR Backing (Hide)'!$IO75:$MJ75)*IF('Clinical resources'!ABP78="X",1,0))</f>
        <v>0</v>
      </c>
      <c r="SK75" cm="1">
        <f t="array" ref="SK75">SUM(IF('Capacity Summary'!H$139:H$238="X",1,0)*TRANSPOSE('CR Backing (Hide)'!$MM75:$QH75))</f>
        <v>0</v>
      </c>
      <c r="SL75" cm="1">
        <f t="array" ref="SL75">SUM(IF('Capacity Summary'!I$139:I$238="X",1,0)*TRANSPOSE('CR Backing (Hide)'!$MM75:$QH75))</f>
        <v>0</v>
      </c>
      <c r="SM75" cm="1">
        <f t="array" ref="SM75">SUM(IF('Capacity Summary'!J$139:J$238="X",1,0)*TRANSPOSE('CR Backing (Hide)'!$MM75:$QH75))</f>
        <v>0</v>
      </c>
      <c r="SN75" cm="1">
        <f t="array" ref="SN75">SUM(IF('Capacity Summary'!K$139:K$238="X",1,0)*TRANSPOSE('CR Backing (Hide)'!$MM75:$QH75))</f>
        <v>0</v>
      </c>
      <c r="SO75" cm="1">
        <f t="array" ref="SO75">SUM(IF('Capacity Summary'!L$139:L$238="X",1,0)*TRANSPOSE('CR Backing (Hide)'!$MM75:$QH75))</f>
        <v>0</v>
      </c>
      <c r="SP75" cm="1">
        <f t="array" ref="SP75">SUM(IF('Capacity Summary'!M$139:M$238="X",1,0)*TRANSPOSE('CR Backing (Hide)'!$MM75:$QH75))</f>
        <v>0</v>
      </c>
      <c r="SQ75" cm="1">
        <f t="array" ref="SQ75">SUM(IF('Capacity Summary'!N$139:N$238="X",1,0)*TRANSPOSE('CR Backing (Hide)'!$MM75:$QH75))</f>
        <v>0</v>
      </c>
      <c r="SR75" cm="1">
        <f t="array" ref="SR75">SUM(IF('Capacity Summary'!O$139:O$238="X",1,0)*TRANSPOSE('CR Backing (Hide)'!$MM75:$QH75))</f>
        <v>0</v>
      </c>
      <c r="SS75" cm="1">
        <f t="array" ref="SS75">SUM(IF('Capacity Summary'!P$139:P$238="X",1,0)*TRANSPOSE('CR Backing (Hide)'!$MM75:$QH75))</f>
        <v>0</v>
      </c>
      <c r="ST75" cm="1">
        <f t="array" ref="ST75">SUM(IF('Capacity Summary'!Q$139:Q$238="X",1,0)*TRANSPOSE('CR Backing (Hide)'!$MM75:$QH75))</f>
        <v>0</v>
      </c>
      <c r="SU75" cm="1">
        <f t="array" ref="SU75">SUM(IF('Capacity Summary'!R$139:R$238="X",1,0)*TRANSPOSE('CR Backing (Hide)'!$MM75:$QH75))</f>
        <v>0</v>
      </c>
      <c r="SV75" cm="1">
        <f t="array" ref="SV75">SUM(IF('Capacity Summary'!S$139:S$238="X",1,0)*TRANSPOSE('CR Backing (Hide)'!$MM75:$QH75))</f>
        <v>0</v>
      </c>
      <c r="SW75" cm="1">
        <f t="array" ref="SW75">SUM(IF('Capacity Summary'!T$139:T$238="X",1,0)*TRANSPOSE('CR Backing (Hide)'!$MM75:$QH75))</f>
        <v>0</v>
      </c>
      <c r="SX75" cm="1">
        <f t="array" ref="SX75">SUM(IF('Capacity Summary'!U$139:U$238="X",1,0)*TRANSPOSE('CR Backing (Hide)'!$MM75:$QH75))</f>
        <v>0</v>
      </c>
      <c r="SY75" cm="1">
        <f t="array" ref="SY75">SUM(IF('Capacity Summary'!V$139:V$238="X",1,0)*TRANSPOSE('CR Backing (Hide)'!$MM75:$QH75))</f>
        <v>0</v>
      </c>
      <c r="SZ75" cm="1">
        <f t="array" ref="SZ75">SUM(IF('Capacity Summary'!W$139:W$238="X",1,0)*TRANSPOSE('CR Backing (Hide)'!$MM75:$QH75))</f>
        <v>0</v>
      </c>
      <c r="TA75" cm="1">
        <f t="array" ref="TA75">SUM(IF('Capacity Summary'!X$139:X$238="X",1,0)*TRANSPOSE('CR Backing (Hide)'!$MM75:$QH75))</f>
        <v>0</v>
      </c>
      <c r="TB75" cm="1">
        <f t="array" ref="TB75">SUM(IF('Capacity Summary'!Y$139:Y$238="X",1,0)*TRANSPOSE('CR Backing (Hide)'!$MM75:$QH75))</f>
        <v>0</v>
      </c>
      <c r="TC75" cm="1">
        <f t="array" ref="TC75">SUM(IF('Capacity Summary'!Z$139:Z$238="X",1,0)*TRANSPOSE('CR Backing (Hide)'!$MM75:$QH75))</f>
        <v>0</v>
      </c>
      <c r="TD75" cm="1">
        <f t="array" ref="TD75">SUM(IF('Capacity Summary'!AA$139:AA$238="X",1,0)*TRANSPOSE('CR Backing (Hide)'!$MM75:$QH75))</f>
        <v>0</v>
      </c>
      <c r="TE75" cm="1">
        <f t="array" ref="TE75">SUM(IF('Capacity Summary'!AB$139:AB$238="X",1,0)*TRANSPOSE('CR Backing (Hide)'!$MM75:$QH75))</f>
        <v>0</v>
      </c>
      <c r="TF75" cm="1">
        <f t="array" ref="TF75">SUM(IF('Capacity Summary'!AC$139:AC$238="X",1,0)*TRANSPOSE('CR Backing (Hide)'!$MM75:$QH75))</f>
        <v>0</v>
      </c>
      <c r="TG75" cm="1">
        <f t="array" ref="TG75">SUM(IF('Capacity Summary'!AD$139:AD$238="X",1,0)*TRANSPOSE('CR Backing (Hide)'!$MM75:$QH75))</f>
        <v>0</v>
      </c>
      <c r="TH75" cm="1">
        <f t="array" ref="TH75">SUM(IF('Capacity Summary'!AE$139:AE$238="X",1,0)*TRANSPOSE('CR Backing (Hide)'!$MM75:$QH75))</f>
        <v>0</v>
      </c>
      <c r="TI75" cm="1">
        <f t="array" ref="TI75">SUM(IF('Capacity Summary'!AF$139:AF$238="X",1,0)*TRANSPOSE('CR Backing (Hide)'!$MM75:$QH75))</f>
        <v>0</v>
      </c>
      <c r="TJ75" cm="1">
        <f t="array" ref="TJ75">SUM(IF('Capacity Summary'!AG$139:AG$238="X",1,0)*TRANSPOSE('CR Backing (Hide)'!$MM75:$QH75))</f>
        <v>0</v>
      </c>
      <c r="TK75" cm="1">
        <f t="array" ref="TK75">SUM(IF('Capacity Summary'!AH$139:AH$238="X",1,0)*TRANSPOSE('CR Backing (Hide)'!$MM75:$QH75))</f>
        <v>0</v>
      </c>
      <c r="TL75" cm="1">
        <f t="array" ref="TL75">SUM(IF('Capacity Summary'!AI$139:AI$238="X",1,0)*TRANSPOSE('CR Backing (Hide)'!$MM75:$QH75))</f>
        <v>0</v>
      </c>
      <c r="TM75" cm="1">
        <f t="array" ref="TM75">SUM(IF('Capacity Summary'!AJ$139:AJ$238="X",1,0)*TRANSPOSE('CR Backing (Hide)'!$MM75:$QH75))</f>
        <v>0</v>
      </c>
      <c r="TN75" cm="1">
        <f t="array" ref="TN75">SUM(IF('Capacity Summary'!AK$139:AK$238="X",1,0)*TRANSPOSE('CR Backing (Hide)'!$MM75:$QH75))</f>
        <v>0</v>
      </c>
      <c r="TO75" cm="1">
        <f t="array" ref="TO75">SUM(IF('Capacity Summary'!AL$139:AL$238="X",1,0)*TRANSPOSE('CR Backing (Hide)'!$MM75:$QH75))</f>
        <v>0</v>
      </c>
      <c r="TP75" cm="1">
        <f t="array" ref="TP75">SUM(IF('Capacity Summary'!AM$139:AM$238="X",1,0)*TRANSPOSE('CR Backing (Hide)'!$MM75:$QH75))</f>
        <v>0</v>
      </c>
      <c r="TQ75" cm="1">
        <f t="array" ref="TQ75">SUM(IF('Capacity Summary'!AN$139:AN$238="X",1,0)*TRANSPOSE('CR Backing (Hide)'!$MM75:$QH75))</f>
        <v>0</v>
      </c>
      <c r="TR75" cm="1">
        <f t="array" ref="TR75">SUM(IF('Capacity Summary'!AO$139:AO$238="X",1,0)*TRANSPOSE('CR Backing (Hide)'!$MM75:$QH75))</f>
        <v>0</v>
      </c>
      <c r="TS75" cm="1">
        <f t="array" ref="TS75">SUM(IF('Capacity Summary'!AP$139:AP$238="X",1,0)*TRANSPOSE('CR Backing (Hide)'!$MM75:$QH75))</f>
        <v>0</v>
      </c>
      <c r="TT75" cm="1">
        <f t="array" ref="TT75">SUM(IF('Capacity Summary'!AQ$139:AQ$238="X",1,0)*TRANSPOSE('CR Backing (Hide)'!$MM75:$QH75))</f>
        <v>0</v>
      </c>
      <c r="TU75" cm="1">
        <f t="array" ref="TU75">SUM(IF('Capacity Summary'!AR$139:AR$238="X",1,0)*TRANSPOSE('CR Backing (Hide)'!$MM75:$QH75))</f>
        <v>0</v>
      </c>
      <c r="TV75" cm="1">
        <f t="array" ref="TV75">SUM(IF('Capacity Summary'!AS$139:AS$238="X",1,0)*TRANSPOSE('CR Backing (Hide)'!$MM75:$QH75))</f>
        <v>0</v>
      </c>
      <c r="TW75" cm="1">
        <f t="array" ref="TW75">SUM(IF('Capacity Summary'!AT$139:AT$238="X",1,0)*TRANSPOSE('CR Backing (Hide)'!$MM75:$QH75))</f>
        <v>0</v>
      </c>
      <c r="TX75" cm="1">
        <f t="array" ref="TX75">SUM(IF('Capacity Summary'!AU$139:AU$238="X",1,0)*TRANSPOSE('CR Backing (Hide)'!$MM75:$QH75))</f>
        <v>0</v>
      </c>
      <c r="TY75" cm="1">
        <f t="array" ref="TY75">SUM(IF('Capacity Summary'!AV$139:AV$238="X",1,0)*TRANSPOSE('CR Backing (Hide)'!$MM75:$QH75))</f>
        <v>0</v>
      </c>
      <c r="TZ75" cm="1">
        <f t="array" ref="TZ75">SUM(IF('Capacity Summary'!AW$139:AW$238="X",1,0)*TRANSPOSE('CR Backing (Hide)'!$MM75:$QH75))</f>
        <v>0</v>
      </c>
      <c r="UA75" cm="1">
        <f t="array" ref="UA75">SUM(IF('Capacity Summary'!AX$139:AX$238="X",1,0)*TRANSPOSE('CR Backing (Hide)'!$MM75:$QH75))</f>
        <v>0</v>
      </c>
      <c r="UB75" cm="1">
        <f t="array" ref="UB75">SUM(IF('Capacity Summary'!AY$139:AY$238="X",1,0)*TRANSPOSE('CR Backing (Hide)'!$MM75:$QH75))</f>
        <v>0</v>
      </c>
      <c r="UC75" cm="1">
        <f t="array" ref="UC75">SUM(IF('Capacity Summary'!AZ$139:AZ$238="X",1,0)*TRANSPOSE('CR Backing (Hide)'!$MM75:$QH75))</f>
        <v>0</v>
      </c>
      <c r="UD75" cm="1">
        <f t="array" ref="UD75">SUM(IF('Capacity Summary'!BA$139:BA$238="X",1,0)*TRANSPOSE('CR Backing (Hide)'!$MM75:$QH75))</f>
        <v>0</v>
      </c>
      <c r="UE75" cm="1">
        <f t="array" ref="UE75">SUM(IF('Capacity Summary'!BB$139:BB$238="X",1,0)*TRANSPOSE('CR Backing (Hide)'!$MM75:$QH75))</f>
        <v>0</v>
      </c>
      <c r="UF75" cm="1">
        <f t="array" ref="UF75">SUM(IF('Capacity Summary'!BC$139:BC$238="X",1,0)*TRANSPOSE('CR Backing (Hide)'!$MM75:$QH75))</f>
        <v>0</v>
      </c>
      <c r="UG75" cm="1">
        <f t="array" ref="UG75">SUM(IF('Capacity Summary'!BD$139:BD$238="X",1,0)*TRANSPOSE('CR Backing (Hide)'!$MM75:$QH75))</f>
        <v>0</v>
      </c>
      <c r="UH75" cm="1">
        <f t="array" ref="UH75">SUM(IF('Capacity Summary'!BE$139:BE$238="X",1,0)*TRANSPOSE('CR Backing (Hide)'!$MM75:$QH75))</f>
        <v>0</v>
      </c>
      <c r="UI75" cm="1">
        <f t="array" ref="UI75">SUM(IF('Capacity Summary'!BF$139:BF$238="X",1,0)*TRANSPOSE('CR Backing (Hide)'!$MM75:$QH75))</f>
        <v>0</v>
      </c>
      <c r="UJ75" cm="1">
        <f t="array" ref="UJ75">SUM(IF('Capacity Summary'!BG$139:BG$238="X",1,0)*TRANSPOSE('CR Backing (Hide)'!$MM75:$QH75))</f>
        <v>0</v>
      </c>
      <c r="UL75">
        <f t="shared" si="6"/>
        <v>0</v>
      </c>
      <c r="UM75">
        <f t="shared" si="7"/>
        <v>0</v>
      </c>
      <c r="UN75">
        <f>COUNTIF('Clinical resources'!$ZQ$7:$ABP$7,"X")</f>
        <v>0</v>
      </c>
      <c r="UP75">
        <f t="shared" si="8"/>
        <v>0</v>
      </c>
      <c r="UQ75">
        <f t="shared" si="9"/>
        <v>0</v>
      </c>
      <c r="UR75">
        <f t="shared" si="10"/>
        <v>0</v>
      </c>
      <c r="UW75">
        <f t="array" ref="UW75:YR75">$AS75:$EN75*IF('Clinical resources'!$CK78:$GH78="X",1,0)</f>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V75">
        <f t="array" ref="YV75:ACQ75">$EQ75:$IL75*IF('Clinical resources'!$OA78:$RV78="X",1,0)</f>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row>
    <row r="76" spans="2:771" x14ac:dyDescent="0.25">
      <c r="B76">
        <f>IF(A76='Clinical resources'!B79,0,1)</f>
        <v>0</v>
      </c>
      <c r="C76">
        <f>'Clinical resources'!D79</f>
        <v>0</v>
      </c>
      <c r="H76" t="str">
        <f>ROW(H73)&amp;". "&amp;'Clinical resources'!B79</f>
        <v xml:space="preserve">73. </v>
      </c>
      <c r="J76" t="str" cm="1">
        <f t="array" ref="J76">IF(SUM(IF('Clinical resources'!L79:P79="X",1,0)*'Clinical resources'!L$4:P$4)&gt;0,"X","")</f>
        <v/>
      </c>
      <c r="K76" t="str" cm="1">
        <f t="array" ref="K76">IF(SUM(IF('Clinical resources'!Q79:U79="X",1,0)*'Clinical resources'!Q$4:U$4)&gt;0,"X","")</f>
        <v/>
      </c>
      <c r="L76" t="str" cm="1">
        <f t="array" ref="L76">IF(SUM(IF('Clinical resources'!V79:Z79="X",1,0)*'Clinical resources'!V$4:Z$4)&gt;0,"X","")</f>
        <v/>
      </c>
      <c r="M76" t="str" cm="1">
        <f t="array" ref="M76">IF(SUM(IF('Clinical resources'!AA79:AE79="X",1,0)*'Clinical resources'!AA$4:AE$4)&gt;0,"X","")</f>
        <v/>
      </c>
      <c r="N76" t="str" cm="1">
        <f t="array" ref="N76">IF(SUM(IF('Clinical resources'!AF79:AJ79="X",1,0)*'Clinical resources'!AF$4:AJ$4)&gt;0,"X","")</f>
        <v/>
      </c>
      <c r="O76" t="str" cm="1">
        <f t="array" ref="O76">IF(SUM(IF('Clinical resources'!AK79:AO79="X",1,0)*'Clinical resources'!AK$4:AO$4)&gt;0,"X","")</f>
        <v/>
      </c>
      <c r="P76" t="str" cm="1">
        <f t="array" ref="P76">IF(SUM(IF('Clinical resources'!AP79:AT79="X",1,0)*'Clinical resources'!AP$4:AT$4)&gt;0,"X","")</f>
        <v/>
      </c>
      <c r="Q76" t="str" cm="1">
        <f t="array" ref="Q76">IF(SUM(IF('Clinical resources'!AU79:AY79="X",1,0)*'Clinical resources'!AU$4:AY$4)&gt;0,"X","")</f>
        <v/>
      </c>
      <c r="R76" t="str" cm="1">
        <f t="array" ref="R76">IF(SUM(IF('Clinical resources'!AZ79:BD79="X",1,0)*'Clinical resources'!AZ$4:BD$4)&gt;0,"X","")</f>
        <v/>
      </c>
      <c r="S76" t="str" cm="1">
        <f t="array" ref="S76">IF(SUM(IF('Clinical resources'!BE79:BI79="X",1,0)*'Clinical resources'!BE$4:BI$4)&gt;0,"X","")</f>
        <v/>
      </c>
      <c r="T76" t="str" cm="1">
        <f t="array" ref="T76">IF(SUM(IF('Clinical resources'!BJ79:BN79="X",1,0)*'Clinical resources'!BJ$4:BN$4)&gt;0,"X","")</f>
        <v/>
      </c>
      <c r="U76" t="str" cm="1">
        <f t="array" ref="U76">IF(SUM(IF('Clinical resources'!BO79:BS79="X",1,0)*'Clinical resources'!BO$4:BS$4)&gt;0,"X","")</f>
        <v/>
      </c>
      <c r="V76" t="str" cm="1">
        <f t="array" ref="V76">IF(SUM(IF('Clinical resources'!BT79:BX79="X",1,0)*'Clinical resources'!BT$4:BX$4)&gt;0,"X","")</f>
        <v/>
      </c>
      <c r="W76" t="str" cm="1">
        <f t="array" ref="W76">IF(SUM(IF('Clinical resources'!BY79:CC79="X",1,0)*'Clinical resources'!BY$4:CC$4)&gt;0,"X","")</f>
        <v/>
      </c>
      <c r="X76" t="str" cm="1">
        <f t="array" ref="X76">IF(SUM(IF('Clinical resources'!CD79:CH79="X",1,0)*'Clinical resources'!CD$4:CH$4)&gt;0,"X","")</f>
        <v/>
      </c>
      <c r="AA76">
        <f t="array" ref="AA76">SUM('Clinical resources'!$L$4:$P$4*IF('Clinical resources'!$L79:$P79="X",1,0))</f>
        <v>0</v>
      </c>
      <c r="AB76">
        <f t="array" ref="AB76">SUM('Clinical resources'!$Q$4:$U$4*IF('Clinical resources'!$Q79:$U79="X",1,0))</f>
        <v>0</v>
      </c>
      <c r="AC76">
        <f t="array" ref="AC76">SUM('Clinical resources'!$V$4:$Z$4*IF('Clinical resources'!$V79:$Z79="X",1,0))</f>
        <v>0</v>
      </c>
      <c r="AD76">
        <f t="array" ref="AD76">SUM('Clinical resources'!$AA$4:$AE$4*IF('Clinical resources'!$AA79:$AE79="X",1,0))</f>
        <v>0</v>
      </c>
      <c r="AE76">
        <f t="array" ref="AE76">SUM('Clinical resources'!$AF$4:$AJ$4*IF('Clinical resources'!$AF79:$AJ79="X",1,0))</f>
        <v>0</v>
      </c>
      <c r="AF76">
        <f t="array" ref="AF76">SUM('Clinical resources'!$AK$4:$AO$4*IF('Clinical resources'!$AK79:$AO79="X",1,0))</f>
        <v>0</v>
      </c>
      <c r="AG76">
        <f t="array" ref="AG76">SUM('Clinical resources'!$AP$4:$AT$4*IF('Clinical resources'!$AP79:$AT79="X",1,0))</f>
        <v>0</v>
      </c>
      <c r="AH76">
        <f t="array" ref="AH76">SUM('Clinical resources'!$AU$4:$AY$4*IF('Clinical resources'!$AU79:$AY79="X",1,0))</f>
        <v>0</v>
      </c>
      <c r="AI76">
        <f t="array" ref="AI76">SUM('Clinical resources'!$AZ$4:$BD$4*IF('Clinical resources'!$AZ79:$BD79="X",1,0))</f>
        <v>0</v>
      </c>
      <c r="AJ76">
        <f t="array" ref="AJ76">SUM('Clinical resources'!$BE$4:$BI$4*IF('Clinical resources'!$BE79:$BI79="X",1,0))</f>
        <v>0</v>
      </c>
      <c r="AK76">
        <f t="array" ref="AK76">SUM('Clinical resources'!$BJ$4:$BN$4*IF('Clinical resources'!$BJ79:$BN79="X",1,0))</f>
        <v>0</v>
      </c>
      <c r="AL76">
        <f t="array" ref="AL76">SUM('Clinical resources'!$BO$4:$BS$4*IF('Clinical resources'!$BO79:$BS79="X",1,0))</f>
        <v>0</v>
      </c>
      <c r="AM76">
        <f t="array" ref="AM76">SUM('Clinical resources'!$BT$4:$BX$4*IF('Clinical resources'!$BT79:$BX79="X",1,0))</f>
        <v>0</v>
      </c>
      <c r="AN76">
        <f t="array" ref="AN76">SUM('Clinical resources'!$BY$4:$CC$4*IF('Clinical resources'!$BY79:$CC79="X",1,0))</f>
        <v>0</v>
      </c>
      <c r="AO76">
        <f t="array" ref="AO76">SUM('Clinical resources'!$CD$4:$CH$4*IF('Clinical resources'!$CD79:$CH79="X",1,0))</f>
        <v>0</v>
      </c>
      <c r="AS76" cm="1">
        <f t="array" ref="AS76">IF(SUM(IF($J76:$X76=TRANSPOSE('Capacity Backing (Hide)2'!B$67:B$81),1,0))&gt;0,1,0)</f>
        <v>0</v>
      </c>
      <c r="AT76" cm="1">
        <f t="array" ref="AT76">IF(SUM(IF($J76:$X76=TRANSPOSE('Capacity Backing (Hide)2'!C$67:C$81),1,0))&gt;0,1,0)</f>
        <v>0</v>
      </c>
      <c r="AU76" cm="1">
        <f t="array" ref="AU76">IF(SUM(IF($J76:$X76=TRANSPOSE('Capacity Backing (Hide)2'!D$67:D$81),1,0))&gt;0,1,0)</f>
        <v>0</v>
      </c>
      <c r="AV76" cm="1">
        <f t="array" ref="AV76">IF(SUM(IF($J76:$X76=TRANSPOSE('Capacity Backing (Hide)2'!E$67:E$81),1,0))&gt;0,1,0)</f>
        <v>0</v>
      </c>
      <c r="AW76" cm="1">
        <f t="array" ref="AW76">IF(SUM(IF($J76:$X76=TRANSPOSE('Capacity Backing (Hide)2'!F$67:F$81),1,0))&gt;0,1,0)</f>
        <v>0</v>
      </c>
      <c r="AX76" cm="1">
        <f t="array" ref="AX76">IF(SUM(IF($J76:$X76=TRANSPOSE('Capacity Backing (Hide)2'!G$67:G$81),1,0))&gt;0,1,0)</f>
        <v>0</v>
      </c>
      <c r="AY76" cm="1">
        <f t="array" ref="AY76">IF(SUM(IF($J76:$X76=TRANSPOSE('Capacity Backing (Hide)2'!H$67:H$81),1,0))&gt;0,1,0)</f>
        <v>0</v>
      </c>
      <c r="AZ76" cm="1">
        <f t="array" ref="AZ76">IF(SUM(IF($J76:$X76=TRANSPOSE('Capacity Backing (Hide)2'!I$67:I$81),1,0))&gt;0,1,0)</f>
        <v>0</v>
      </c>
      <c r="BA76" cm="1">
        <f t="array" ref="BA76">IF(SUM(IF($J76:$X76=TRANSPOSE('Capacity Backing (Hide)2'!J$67:J$81),1,0))&gt;0,1,0)</f>
        <v>0</v>
      </c>
      <c r="BB76" cm="1">
        <f t="array" ref="BB76">IF(SUM(IF($J76:$X76=TRANSPOSE('Capacity Backing (Hide)2'!K$67:K$81),1,0))&gt;0,1,0)</f>
        <v>0</v>
      </c>
      <c r="BC76" cm="1">
        <f t="array" ref="BC76">IF(SUM(IF($J76:$X76=TRANSPOSE('Capacity Backing (Hide)2'!L$67:L$81),1,0))&gt;0,1,0)</f>
        <v>0</v>
      </c>
      <c r="BD76" cm="1">
        <f t="array" ref="BD76">IF(SUM(IF($J76:$X76=TRANSPOSE('Capacity Backing (Hide)2'!M$67:M$81),1,0))&gt;0,1,0)</f>
        <v>0</v>
      </c>
      <c r="BE76" cm="1">
        <f t="array" ref="BE76">IF(SUM(IF($J76:$X76=TRANSPOSE('Capacity Backing (Hide)2'!N$67:N$81),1,0))&gt;0,1,0)</f>
        <v>0</v>
      </c>
      <c r="BF76" cm="1">
        <f t="array" ref="BF76">IF(SUM(IF($J76:$X76=TRANSPOSE('Capacity Backing (Hide)2'!O$67:O$81),1,0))&gt;0,1,0)</f>
        <v>0</v>
      </c>
      <c r="BG76" cm="1">
        <f t="array" ref="BG76">IF(SUM(IF($J76:$X76=TRANSPOSE('Capacity Backing (Hide)2'!P$67:P$81),1,0))&gt;0,1,0)</f>
        <v>0</v>
      </c>
      <c r="BH76" cm="1">
        <f t="array" ref="BH76">IF(SUM(IF($J76:$X76=TRANSPOSE('Capacity Backing (Hide)2'!Q$67:Q$81),1,0))&gt;0,1,0)</f>
        <v>0</v>
      </c>
      <c r="BI76" cm="1">
        <f t="array" ref="BI76">IF(SUM(IF($J76:$X76=TRANSPOSE('Capacity Backing (Hide)2'!R$67:R$81),1,0))&gt;0,1,0)</f>
        <v>0</v>
      </c>
      <c r="BJ76" cm="1">
        <f t="array" ref="BJ76">IF(SUM(IF($J76:$X76=TRANSPOSE('Capacity Backing (Hide)2'!S$67:S$81),1,0))&gt;0,1,0)</f>
        <v>0</v>
      </c>
      <c r="BK76" cm="1">
        <f t="array" ref="BK76">IF(SUM(IF($J76:$X76=TRANSPOSE('Capacity Backing (Hide)2'!T$67:T$81),1,0))&gt;0,1,0)</f>
        <v>0</v>
      </c>
      <c r="BL76" cm="1">
        <f t="array" ref="BL76">IF(SUM(IF($J76:$X76=TRANSPOSE('Capacity Backing (Hide)2'!U$67:U$81),1,0))&gt;0,1,0)</f>
        <v>0</v>
      </c>
      <c r="BM76" cm="1">
        <f t="array" ref="BM76">IF(SUM(IF($J76:$X76=TRANSPOSE('Capacity Backing (Hide)2'!V$67:V$81),1,0))&gt;0,1,0)</f>
        <v>0</v>
      </c>
      <c r="BN76" cm="1">
        <f t="array" ref="BN76">IF(SUM(IF($J76:$X76=TRANSPOSE('Capacity Backing (Hide)2'!W$67:W$81),1,0))&gt;0,1,0)</f>
        <v>0</v>
      </c>
      <c r="BO76" cm="1">
        <f t="array" ref="BO76">IF(SUM(IF($J76:$X76=TRANSPOSE('Capacity Backing (Hide)2'!X$67:X$81),1,0))&gt;0,1,0)</f>
        <v>0</v>
      </c>
      <c r="BP76" cm="1">
        <f t="array" ref="BP76">IF(SUM(IF($J76:$X76=TRANSPOSE('Capacity Backing (Hide)2'!Y$67:Y$81),1,0))&gt;0,1,0)</f>
        <v>0</v>
      </c>
      <c r="BQ76" cm="1">
        <f t="array" ref="BQ76">IF(SUM(IF($J76:$X76=TRANSPOSE('Capacity Backing (Hide)2'!Z$67:Z$81),1,0))&gt;0,1,0)</f>
        <v>0</v>
      </c>
      <c r="BR76" cm="1">
        <f t="array" ref="BR76">IF(SUM(IF($J76:$X76=TRANSPOSE('Capacity Backing (Hide)2'!AA$67:AA$81),1,0))&gt;0,1,0)</f>
        <v>0</v>
      </c>
      <c r="BS76" cm="1">
        <f t="array" ref="BS76">IF(SUM(IF($J76:$X76=TRANSPOSE('Capacity Backing (Hide)2'!AB$67:AB$81),1,0))&gt;0,1,0)</f>
        <v>0</v>
      </c>
      <c r="BT76" cm="1">
        <f t="array" ref="BT76">IF(SUM(IF($J76:$X76=TRANSPOSE('Capacity Backing (Hide)2'!AC$67:AC$81),1,0))&gt;0,1,0)</f>
        <v>0</v>
      </c>
      <c r="BU76" cm="1">
        <f t="array" ref="BU76">IF(SUM(IF($J76:$X76=TRANSPOSE('Capacity Backing (Hide)2'!AD$67:AD$81),1,0))&gt;0,1,0)</f>
        <v>0</v>
      </c>
      <c r="BV76" cm="1">
        <f t="array" ref="BV76">IF(SUM(IF($J76:$X76=TRANSPOSE('Capacity Backing (Hide)2'!AE$67:AE$81),1,0))&gt;0,1,0)</f>
        <v>0</v>
      </c>
      <c r="BW76" cm="1">
        <f t="array" ref="BW76">IF(SUM(IF($J76:$X76=TRANSPOSE('Capacity Backing (Hide)2'!AF$67:AF$81),1,0))&gt;0,1,0)</f>
        <v>0</v>
      </c>
      <c r="BX76" cm="1">
        <f t="array" ref="BX76">IF(SUM(IF($J76:$X76=TRANSPOSE('Capacity Backing (Hide)2'!AG$67:AG$81),1,0))&gt;0,1,0)</f>
        <v>0</v>
      </c>
      <c r="BY76" cm="1">
        <f t="array" ref="BY76">IF(SUM(IF($J76:$X76=TRANSPOSE('Capacity Backing (Hide)2'!AH$67:AH$81),1,0))&gt;0,1,0)</f>
        <v>0</v>
      </c>
      <c r="BZ76" cm="1">
        <f t="array" ref="BZ76">IF(SUM(IF($J76:$X76=TRANSPOSE('Capacity Backing (Hide)2'!AI$67:AI$81),1,0))&gt;0,1,0)</f>
        <v>0</v>
      </c>
      <c r="CA76" cm="1">
        <f t="array" ref="CA76">IF(SUM(IF($J76:$X76=TRANSPOSE('Capacity Backing (Hide)2'!AJ$67:AJ$81),1,0))&gt;0,1,0)</f>
        <v>0</v>
      </c>
      <c r="CB76" cm="1">
        <f t="array" ref="CB76">IF(SUM(IF($J76:$X76=TRANSPOSE('Capacity Backing (Hide)2'!AK$67:AK$81),1,0))&gt;0,1,0)</f>
        <v>0</v>
      </c>
      <c r="CC76" cm="1">
        <f t="array" ref="CC76">IF(SUM(IF($J76:$X76=TRANSPOSE('Capacity Backing (Hide)2'!AL$67:AL$81),1,0))&gt;0,1,0)</f>
        <v>0</v>
      </c>
      <c r="CD76" cm="1">
        <f t="array" ref="CD76">IF(SUM(IF($J76:$X76=TRANSPOSE('Capacity Backing (Hide)2'!AM$67:AM$81),1,0))&gt;0,1,0)</f>
        <v>0</v>
      </c>
      <c r="CE76" cm="1">
        <f t="array" ref="CE76">IF(SUM(IF($J76:$X76=TRANSPOSE('Capacity Backing (Hide)2'!AN$67:AN$81),1,0))&gt;0,1,0)</f>
        <v>0</v>
      </c>
      <c r="CF76" cm="1">
        <f t="array" ref="CF76">IF(SUM(IF($J76:$X76=TRANSPOSE('Capacity Backing (Hide)2'!AO$67:AO$81),1,0))&gt;0,1,0)</f>
        <v>0</v>
      </c>
      <c r="CG76" cm="1">
        <f t="array" ref="CG76">IF(SUM(IF($J76:$X76=TRANSPOSE('Capacity Backing (Hide)2'!AP$67:AP$81),1,0))&gt;0,1,0)</f>
        <v>0</v>
      </c>
      <c r="CH76" cm="1">
        <f t="array" ref="CH76">IF(SUM(IF($J76:$X76=TRANSPOSE('Capacity Backing (Hide)2'!AQ$67:AQ$81),1,0))&gt;0,1,0)</f>
        <v>0</v>
      </c>
      <c r="CI76" cm="1">
        <f t="array" ref="CI76">IF(SUM(IF($J76:$X76=TRANSPOSE('Capacity Backing (Hide)2'!AR$67:AR$81),1,0))&gt;0,1,0)</f>
        <v>0</v>
      </c>
      <c r="CJ76" cm="1">
        <f t="array" ref="CJ76">IF(SUM(IF($J76:$X76=TRANSPOSE('Capacity Backing (Hide)2'!AS$67:AS$81),1,0))&gt;0,1,0)</f>
        <v>0</v>
      </c>
      <c r="CK76" cm="1">
        <f t="array" ref="CK76">IF(SUM(IF($J76:$X76=TRANSPOSE('Capacity Backing (Hide)2'!AT$67:AT$81),1,0))&gt;0,1,0)</f>
        <v>0</v>
      </c>
      <c r="CL76" cm="1">
        <f t="array" ref="CL76">IF(SUM(IF($J76:$X76=TRANSPOSE('Capacity Backing (Hide)2'!AU$67:AU$81),1,0))&gt;0,1,0)</f>
        <v>0</v>
      </c>
      <c r="CM76" cm="1">
        <f t="array" ref="CM76">IF(SUM(IF($J76:$X76=TRANSPOSE('Capacity Backing (Hide)2'!AV$67:AV$81),1,0))&gt;0,1,0)</f>
        <v>0</v>
      </c>
      <c r="CN76" cm="1">
        <f t="array" ref="CN76">IF(SUM(IF($J76:$X76=TRANSPOSE('Capacity Backing (Hide)2'!AW$67:AW$81),1,0))&gt;0,1,0)</f>
        <v>0</v>
      </c>
      <c r="CO76" cm="1">
        <f t="array" ref="CO76">IF(SUM(IF($J76:$X76=TRANSPOSE('Capacity Backing (Hide)2'!AX$67:AX$81),1,0))&gt;0,1,0)</f>
        <v>0</v>
      </c>
      <c r="CP76" cm="1">
        <f t="array" ref="CP76">IF(SUM(IF($J76:$X76=TRANSPOSE('Capacity Backing (Hide)2'!AY$67:AY$81),1,0))&gt;0,1,0)</f>
        <v>0</v>
      </c>
      <c r="CQ76" cm="1">
        <f t="array" ref="CQ76">IF(SUM(IF($J76:$X76=TRANSPOSE('Capacity Backing (Hide)2'!AZ$67:AZ$81),1,0))&gt;0,1,0)</f>
        <v>0</v>
      </c>
      <c r="CR76" cm="1">
        <f t="array" ref="CR76">IF(SUM(IF($J76:$X76=TRANSPOSE('Capacity Backing (Hide)2'!BA$67:BA$81),1,0))&gt;0,1,0)</f>
        <v>0</v>
      </c>
      <c r="CS76" cm="1">
        <f t="array" ref="CS76">IF(SUM(IF($J76:$X76=TRANSPOSE('Capacity Backing (Hide)2'!BB$67:BB$81),1,0))&gt;0,1,0)</f>
        <v>0</v>
      </c>
      <c r="CT76" cm="1">
        <f t="array" ref="CT76">IF(SUM(IF($J76:$X76=TRANSPOSE('Capacity Backing (Hide)2'!BC$67:BC$81),1,0))&gt;0,1,0)</f>
        <v>0</v>
      </c>
      <c r="CU76" cm="1">
        <f t="array" ref="CU76">IF(SUM(IF($J76:$X76=TRANSPOSE('Capacity Backing (Hide)2'!BD$67:BD$81),1,0))&gt;0,1,0)</f>
        <v>0</v>
      </c>
      <c r="CV76" cm="1">
        <f t="array" ref="CV76">IF(SUM(IF($J76:$X76=TRANSPOSE('Capacity Backing (Hide)2'!BE$67:BE$81),1,0))&gt;0,1,0)</f>
        <v>0</v>
      </c>
      <c r="CW76" cm="1">
        <f t="array" ref="CW76">IF(SUM(IF($J76:$X76=TRANSPOSE('Capacity Backing (Hide)2'!BF$67:BF$81),1,0))&gt;0,1,0)</f>
        <v>0</v>
      </c>
      <c r="CX76" cm="1">
        <f t="array" ref="CX76">IF(SUM(IF($J76:$X76=TRANSPOSE('Capacity Backing (Hide)2'!BG$67:BG$81),1,0))&gt;0,1,0)</f>
        <v>0</v>
      </c>
      <c r="CY76" cm="1">
        <f t="array" ref="CY76">IF(SUM(IF($J76:$X76=TRANSPOSE('Capacity Backing (Hide)2'!BH$67:BH$81),1,0))&gt;0,1,0)</f>
        <v>0</v>
      </c>
      <c r="CZ76" cm="1">
        <f t="array" ref="CZ76">IF(SUM(IF($J76:$X76=TRANSPOSE('Capacity Backing (Hide)2'!BI$67:BI$81),1,0))&gt;0,1,0)</f>
        <v>0</v>
      </c>
      <c r="DA76" cm="1">
        <f t="array" ref="DA76">IF(SUM(IF($J76:$X76=TRANSPOSE('Capacity Backing (Hide)2'!BJ$67:BJ$81),1,0))&gt;0,1,0)</f>
        <v>0</v>
      </c>
      <c r="DB76" cm="1">
        <f t="array" ref="DB76">IF(SUM(IF($J76:$X76=TRANSPOSE('Capacity Backing (Hide)2'!BK$67:BK$81),1,0))&gt;0,1,0)</f>
        <v>0</v>
      </c>
      <c r="DC76" cm="1">
        <f t="array" ref="DC76">IF(SUM(IF($J76:$X76=TRANSPOSE('Capacity Backing (Hide)2'!BL$67:BL$81),1,0))&gt;0,1,0)</f>
        <v>0</v>
      </c>
      <c r="DD76" cm="1">
        <f t="array" ref="DD76">IF(SUM(IF($J76:$X76=TRANSPOSE('Capacity Backing (Hide)2'!BM$67:BM$81),1,0))&gt;0,1,0)</f>
        <v>0</v>
      </c>
      <c r="DE76" cm="1">
        <f t="array" ref="DE76">IF(SUM(IF($J76:$X76=TRANSPOSE('Capacity Backing (Hide)2'!BN$67:BN$81),1,0))&gt;0,1,0)</f>
        <v>0</v>
      </c>
      <c r="DF76" cm="1">
        <f t="array" ref="DF76">IF(SUM(IF($J76:$X76=TRANSPOSE('Capacity Backing (Hide)2'!BO$67:BO$81),1,0))&gt;0,1,0)</f>
        <v>0</v>
      </c>
      <c r="DG76" cm="1">
        <f t="array" ref="DG76">IF(SUM(IF($J76:$X76=TRANSPOSE('Capacity Backing (Hide)2'!BP$67:BP$81),1,0))&gt;0,1,0)</f>
        <v>0</v>
      </c>
      <c r="DH76" cm="1">
        <f t="array" ref="DH76">IF(SUM(IF($J76:$X76=TRANSPOSE('Capacity Backing (Hide)2'!BQ$67:BQ$81),1,0))&gt;0,1,0)</f>
        <v>0</v>
      </c>
      <c r="DI76" cm="1">
        <f t="array" ref="DI76">IF(SUM(IF($J76:$X76=TRANSPOSE('Capacity Backing (Hide)2'!BR$67:BR$81),1,0))&gt;0,1,0)</f>
        <v>0</v>
      </c>
      <c r="DJ76" cm="1">
        <f t="array" ref="DJ76">IF(SUM(IF($J76:$X76=TRANSPOSE('Capacity Backing (Hide)2'!BS$67:BS$81),1,0))&gt;0,1,0)</f>
        <v>0</v>
      </c>
      <c r="DK76" cm="1">
        <f t="array" ref="DK76">IF(SUM(IF($J76:$X76=TRANSPOSE('Capacity Backing (Hide)2'!BT$67:BT$81),1,0))&gt;0,1,0)</f>
        <v>0</v>
      </c>
      <c r="DL76" cm="1">
        <f t="array" ref="DL76">IF(SUM(IF($J76:$X76=TRANSPOSE('Capacity Backing (Hide)2'!BU$67:BU$81),1,0))&gt;0,1,0)</f>
        <v>0</v>
      </c>
      <c r="DM76" cm="1">
        <f t="array" ref="DM76">IF(SUM(IF($J76:$X76=TRANSPOSE('Capacity Backing (Hide)2'!BV$67:BV$81),1,0))&gt;0,1,0)</f>
        <v>0</v>
      </c>
      <c r="DN76" cm="1">
        <f t="array" ref="DN76">IF(SUM(IF($J76:$X76=TRANSPOSE('Capacity Backing (Hide)2'!BW$67:BW$81),1,0))&gt;0,1,0)</f>
        <v>0</v>
      </c>
      <c r="DO76" cm="1">
        <f t="array" ref="DO76">IF(SUM(IF($J76:$X76=TRANSPOSE('Capacity Backing (Hide)2'!BX$67:BX$81),1,0))&gt;0,1,0)</f>
        <v>0</v>
      </c>
      <c r="DP76" cm="1">
        <f t="array" ref="DP76">IF(SUM(IF($J76:$X76=TRANSPOSE('Capacity Backing (Hide)2'!BY$67:BY$81),1,0))&gt;0,1,0)</f>
        <v>0</v>
      </c>
      <c r="DQ76" cm="1">
        <f t="array" ref="DQ76">IF(SUM(IF($J76:$X76=TRANSPOSE('Capacity Backing (Hide)2'!BZ$67:BZ$81),1,0))&gt;0,1,0)</f>
        <v>0</v>
      </c>
      <c r="DR76" cm="1">
        <f t="array" ref="DR76">IF(SUM(IF($J76:$X76=TRANSPOSE('Capacity Backing (Hide)2'!CA$67:CA$81),1,0))&gt;0,1,0)</f>
        <v>0</v>
      </c>
      <c r="DS76" cm="1">
        <f t="array" ref="DS76">IF(SUM(IF($J76:$X76=TRANSPOSE('Capacity Backing (Hide)2'!CB$67:CB$81),1,0))&gt;0,1,0)</f>
        <v>0</v>
      </c>
      <c r="DT76" cm="1">
        <f t="array" ref="DT76">IF(SUM(IF($J76:$X76=TRANSPOSE('Capacity Backing (Hide)2'!CC$67:CC$81),1,0))&gt;0,1,0)</f>
        <v>0</v>
      </c>
      <c r="DU76" cm="1">
        <f t="array" ref="DU76">IF(SUM(IF($J76:$X76=TRANSPOSE('Capacity Backing (Hide)2'!CD$67:CD$81),1,0))&gt;0,1,0)</f>
        <v>0</v>
      </c>
      <c r="DV76" cm="1">
        <f t="array" ref="DV76">IF(SUM(IF($J76:$X76=TRANSPOSE('Capacity Backing (Hide)2'!CE$67:CE$81),1,0))&gt;0,1,0)</f>
        <v>0</v>
      </c>
      <c r="DW76" cm="1">
        <f t="array" ref="DW76">IF(SUM(IF($J76:$X76=TRANSPOSE('Capacity Backing (Hide)2'!CF$67:CF$81),1,0))&gt;0,1,0)</f>
        <v>0</v>
      </c>
      <c r="DX76" cm="1">
        <f t="array" ref="DX76">IF(SUM(IF($J76:$X76=TRANSPOSE('Capacity Backing (Hide)2'!CG$67:CG$81),1,0))&gt;0,1,0)</f>
        <v>0</v>
      </c>
      <c r="DY76" cm="1">
        <f t="array" ref="DY76">IF(SUM(IF($J76:$X76=TRANSPOSE('Capacity Backing (Hide)2'!CH$67:CH$81),1,0))&gt;0,1,0)</f>
        <v>0</v>
      </c>
      <c r="DZ76" cm="1">
        <f t="array" ref="DZ76">IF(SUM(IF($J76:$X76=TRANSPOSE('Capacity Backing (Hide)2'!CI$67:CI$81),1,0))&gt;0,1,0)</f>
        <v>0</v>
      </c>
      <c r="EA76" cm="1">
        <f t="array" ref="EA76">IF(SUM(IF($J76:$X76=TRANSPOSE('Capacity Backing (Hide)2'!CJ$67:CJ$81),1,0))&gt;0,1,0)</f>
        <v>0</v>
      </c>
      <c r="EB76" cm="1">
        <f t="array" ref="EB76">IF(SUM(IF($J76:$X76=TRANSPOSE('Capacity Backing (Hide)2'!CK$67:CK$81),1,0))&gt;0,1,0)</f>
        <v>0</v>
      </c>
      <c r="EC76" cm="1">
        <f t="array" ref="EC76">IF(SUM(IF($J76:$X76=TRANSPOSE('Capacity Backing (Hide)2'!CL$67:CL$81),1,0))&gt;0,1,0)</f>
        <v>0</v>
      </c>
      <c r="ED76" cm="1">
        <f t="array" ref="ED76">IF(SUM(IF($J76:$X76=TRANSPOSE('Capacity Backing (Hide)2'!CM$67:CM$81),1,0))&gt;0,1,0)</f>
        <v>0</v>
      </c>
      <c r="EE76" cm="1">
        <f t="array" ref="EE76">IF(SUM(IF($J76:$X76=TRANSPOSE('Capacity Backing (Hide)2'!CN$67:CN$81),1,0))&gt;0,1,0)</f>
        <v>0</v>
      </c>
      <c r="EF76" cm="1">
        <f t="array" ref="EF76">IF(SUM(IF($J76:$X76=TRANSPOSE('Capacity Backing (Hide)2'!CO$67:CO$81),1,0))&gt;0,1,0)</f>
        <v>0</v>
      </c>
      <c r="EG76" cm="1">
        <f t="array" ref="EG76">IF(SUM(IF($J76:$X76=TRANSPOSE('Capacity Backing (Hide)2'!CP$67:CP$81),1,0))&gt;0,1,0)</f>
        <v>0</v>
      </c>
      <c r="EH76" cm="1">
        <f t="array" ref="EH76">IF(SUM(IF($J76:$X76=TRANSPOSE('Capacity Backing (Hide)2'!CQ$67:CQ$81),1,0))&gt;0,1,0)</f>
        <v>0</v>
      </c>
      <c r="EI76" cm="1">
        <f t="array" ref="EI76">IF(SUM(IF($J76:$X76=TRANSPOSE('Capacity Backing (Hide)2'!CR$67:CR$81),1,0))&gt;0,1,0)</f>
        <v>0</v>
      </c>
      <c r="EJ76" cm="1">
        <f t="array" ref="EJ76">IF(SUM(IF($J76:$X76=TRANSPOSE('Capacity Backing (Hide)2'!CS$67:CS$81),1,0))&gt;0,1,0)</f>
        <v>0</v>
      </c>
      <c r="EK76" cm="1">
        <f t="array" ref="EK76">IF(SUM(IF($J76:$X76=TRANSPOSE('Capacity Backing (Hide)2'!CT$67:CT$81),1,0))&gt;0,1,0)</f>
        <v>0</v>
      </c>
      <c r="EL76" cm="1">
        <f t="array" ref="EL76">IF(SUM(IF($J76:$X76=TRANSPOSE('Capacity Backing (Hide)2'!CU$67:CU$81),1,0))&gt;0,1,0)</f>
        <v>0</v>
      </c>
      <c r="EM76" cm="1">
        <f t="array" ref="EM76">IF(SUM(IF($J76:$X76=TRANSPOSE('Capacity Backing (Hide)2'!CV$67:CV$81),1,0))&gt;0,1,0)</f>
        <v>0</v>
      </c>
      <c r="EN76" cm="1">
        <f t="array" ref="EN76">IF(SUM(IF($J76:$X76=TRANSPOSE('Capacity Backing (Hide)2'!CW$67:CW$81),1,0))&gt;0,1,0)</f>
        <v>0</v>
      </c>
      <c r="EQ76" cm="1">
        <f t="array" ref="EQ76">IF(SUM(IF($J76:$X76=TRANSPOSE('Capacity Backing (Hide)2'!B$203:B$217),1,0))&gt;0,1,0)</f>
        <v>0</v>
      </c>
      <c r="ER76" cm="1">
        <f t="array" ref="ER76">IF(SUM(IF($J76:$X76=TRANSPOSE('Capacity Backing (Hide)2'!C$203:C$217),1,0))&gt;0,1,0)</f>
        <v>0</v>
      </c>
      <c r="ES76" cm="1">
        <f t="array" ref="ES76">IF(SUM(IF($J76:$X76=TRANSPOSE('Capacity Backing (Hide)2'!D$203:D$217),1,0))&gt;0,1,0)</f>
        <v>0</v>
      </c>
      <c r="ET76" cm="1">
        <f t="array" ref="ET76">IF(SUM(IF($J76:$X76=TRANSPOSE('Capacity Backing (Hide)2'!E$203:E$217),1,0))&gt;0,1,0)</f>
        <v>0</v>
      </c>
      <c r="EU76" cm="1">
        <f t="array" ref="EU76">IF(SUM(IF($J76:$X76=TRANSPOSE('Capacity Backing (Hide)2'!F$203:F$217),1,0))&gt;0,1,0)</f>
        <v>0</v>
      </c>
      <c r="EV76" cm="1">
        <f t="array" ref="EV76">IF(SUM(IF($J76:$X76=TRANSPOSE('Capacity Backing (Hide)2'!G$203:G$217),1,0))&gt;0,1,0)</f>
        <v>0</v>
      </c>
      <c r="EW76" cm="1">
        <f t="array" ref="EW76">IF(SUM(IF($J76:$X76=TRANSPOSE('Capacity Backing (Hide)2'!H$203:H$217),1,0))&gt;0,1,0)</f>
        <v>0</v>
      </c>
      <c r="EX76" cm="1">
        <f t="array" ref="EX76">IF(SUM(IF($J76:$X76=TRANSPOSE('Capacity Backing (Hide)2'!I$203:I$217),1,0))&gt;0,1,0)</f>
        <v>0</v>
      </c>
      <c r="EY76" cm="1">
        <f t="array" ref="EY76">IF(SUM(IF($J76:$X76=TRANSPOSE('Capacity Backing (Hide)2'!J$203:J$217),1,0))&gt;0,1,0)</f>
        <v>0</v>
      </c>
      <c r="EZ76" cm="1">
        <f t="array" ref="EZ76">IF(SUM(IF($J76:$X76=TRANSPOSE('Capacity Backing (Hide)2'!K$203:K$217),1,0))&gt;0,1,0)</f>
        <v>0</v>
      </c>
      <c r="FA76" cm="1">
        <f t="array" ref="FA76">IF(SUM(IF($J76:$X76=TRANSPOSE('Capacity Backing (Hide)2'!L$203:L$217),1,0))&gt;0,1,0)</f>
        <v>0</v>
      </c>
      <c r="FB76" cm="1">
        <f t="array" ref="FB76">IF(SUM(IF($J76:$X76=TRANSPOSE('Capacity Backing (Hide)2'!M$203:M$217),1,0))&gt;0,1,0)</f>
        <v>0</v>
      </c>
      <c r="FC76" cm="1">
        <f t="array" ref="FC76">IF(SUM(IF($J76:$X76=TRANSPOSE('Capacity Backing (Hide)2'!N$203:N$217),1,0))&gt;0,1,0)</f>
        <v>0</v>
      </c>
      <c r="FD76" cm="1">
        <f t="array" ref="FD76">IF(SUM(IF($J76:$X76=TRANSPOSE('Capacity Backing (Hide)2'!O$203:O$217),1,0))&gt;0,1,0)</f>
        <v>0</v>
      </c>
      <c r="FE76" cm="1">
        <f t="array" ref="FE76">IF(SUM(IF($J76:$X76=TRANSPOSE('Capacity Backing (Hide)2'!P$203:P$217),1,0))&gt;0,1,0)</f>
        <v>0</v>
      </c>
      <c r="FF76" cm="1">
        <f t="array" ref="FF76">IF(SUM(IF($J76:$X76=TRANSPOSE('Capacity Backing (Hide)2'!Q$203:Q$217),1,0))&gt;0,1,0)</f>
        <v>0</v>
      </c>
      <c r="FG76" cm="1">
        <f t="array" ref="FG76">IF(SUM(IF($J76:$X76=TRANSPOSE('Capacity Backing (Hide)2'!R$203:R$217),1,0))&gt;0,1,0)</f>
        <v>0</v>
      </c>
      <c r="FH76" cm="1">
        <f t="array" ref="FH76">IF(SUM(IF($J76:$X76=TRANSPOSE('Capacity Backing (Hide)2'!S$203:S$217),1,0))&gt;0,1,0)</f>
        <v>0</v>
      </c>
      <c r="FI76" cm="1">
        <f t="array" ref="FI76">IF(SUM(IF($J76:$X76=TRANSPOSE('Capacity Backing (Hide)2'!T$203:T$217),1,0))&gt;0,1,0)</f>
        <v>0</v>
      </c>
      <c r="FJ76" cm="1">
        <f t="array" ref="FJ76">IF(SUM(IF($J76:$X76=TRANSPOSE('Capacity Backing (Hide)2'!U$203:U$217),1,0))&gt;0,1,0)</f>
        <v>0</v>
      </c>
      <c r="FK76" cm="1">
        <f t="array" ref="FK76">IF(SUM(IF($J76:$X76=TRANSPOSE('Capacity Backing (Hide)2'!V$203:V$217),1,0))&gt;0,1,0)</f>
        <v>0</v>
      </c>
      <c r="FL76" cm="1">
        <f t="array" ref="FL76">IF(SUM(IF($J76:$X76=TRANSPOSE('Capacity Backing (Hide)2'!W$203:W$217),1,0))&gt;0,1,0)</f>
        <v>0</v>
      </c>
      <c r="FM76" cm="1">
        <f t="array" ref="FM76">IF(SUM(IF($J76:$X76=TRANSPOSE('Capacity Backing (Hide)2'!X$203:X$217),1,0))&gt;0,1,0)</f>
        <v>0</v>
      </c>
      <c r="FN76" cm="1">
        <f t="array" ref="FN76">IF(SUM(IF($J76:$X76=TRANSPOSE('Capacity Backing (Hide)2'!Y$203:Y$217),1,0))&gt;0,1,0)</f>
        <v>0</v>
      </c>
      <c r="FO76" cm="1">
        <f t="array" ref="FO76">IF(SUM(IF($J76:$X76=TRANSPOSE('Capacity Backing (Hide)2'!Z$203:Z$217),1,0))&gt;0,1,0)</f>
        <v>0</v>
      </c>
      <c r="FP76" cm="1">
        <f t="array" ref="FP76">IF(SUM(IF($J76:$X76=TRANSPOSE('Capacity Backing (Hide)2'!AA$203:AA$217),1,0))&gt;0,1,0)</f>
        <v>0</v>
      </c>
      <c r="FQ76" cm="1">
        <f t="array" ref="FQ76">IF(SUM(IF($J76:$X76=TRANSPOSE('Capacity Backing (Hide)2'!AB$203:AB$217),1,0))&gt;0,1,0)</f>
        <v>0</v>
      </c>
      <c r="FR76" cm="1">
        <f t="array" ref="FR76">IF(SUM(IF($J76:$X76=TRANSPOSE('Capacity Backing (Hide)2'!AC$203:AC$217),1,0))&gt;0,1,0)</f>
        <v>0</v>
      </c>
      <c r="FS76" cm="1">
        <f t="array" ref="FS76">IF(SUM(IF($J76:$X76=TRANSPOSE('Capacity Backing (Hide)2'!AD$203:AD$217),1,0))&gt;0,1,0)</f>
        <v>0</v>
      </c>
      <c r="FT76" cm="1">
        <f t="array" ref="FT76">IF(SUM(IF($J76:$X76=TRANSPOSE('Capacity Backing (Hide)2'!AE$203:AE$217),1,0))&gt;0,1,0)</f>
        <v>0</v>
      </c>
      <c r="FU76" cm="1">
        <f t="array" ref="FU76">IF(SUM(IF($J76:$X76=TRANSPOSE('Capacity Backing (Hide)2'!AF$203:AF$217),1,0))&gt;0,1,0)</f>
        <v>0</v>
      </c>
      <c r="FV76" cm="1">
        <f t="array" ref="FV76">IF(SUM(IF($J76:$X76=TRANSPOSE('Capacity Backing (Hide)2'!AG$203:AG$217),1,0))&gt;0,1,0)</f>
        <v>0</v>
      </c>
      <c r="FW76" cm="1">
        <f t="array" ref="FW76">IF(SUM(IF($J76:$X76=TRANSPOSE('Capacity Backing (Hide)2'!AH$203:AH$217),1,0))&gt;0,1,0)</f>
        <v>0</v>
      </c>
      <c r="FX76" cm="1">
        <f t="array" ref="FX76">IF(SUM(IF($J76:$X76=TRANSPOSE('Capacity Backing (Hide)2'!AI$203:AI$217),1,0))&gt;0,1,0)</f>
        <v>0</v>
      </c>
      <c r="FY76" cm="1">
        <f t="array" ref="FY76">IF(SUM(IF($J76:$X76=TRANSPOSE('Capacity Backing (Hide)2'!AJ$203:AJ$217),1,0))&gt;0,1,0)</f>
        <v>0</v>
      </c>
      <c r="FZ76" cm="1">
        <f t="array" ref="FZ76">IF(SUM(IF($J76:$X76=TRANSPOSE('Capacity Backing (Hide)2'!AK$203:AK$217),1,0))&gt;0,1,0)</f>
        <v>0</v>
      </c>
      <c r="GA76" cm="1">
        <f t="array" ref="GA76">IF(SUM(IF($J76:$X76=TRANSPOSE('Capacity Backing (Hide)2'!AL$203:AL$217),1,0))&gt;0,1,0)</f>
        <v>0</v>
      </c>
      <c r="GB76" cm="1">
        <f t="array" ref="GB76">IF(SUM(IF($J76:$X76=TRANSPOSE('Capacity Backing (Hide)2'!AM$203:AM$217),1,0))&gt;0,1,0)</f>
        <v>0</v>
      </c>
      <c r="GC76" cm="1">
        <f t="array" ref="GC76">IF(SUM(IF($J76:$X76=TRANSPOSE('Capacity Backing (Hide)2'!AN$203:AN$217),1,0))&gt;0,1,0)</f>
        <v>0</v>
      </c>
      <c r="GD76" cm="1">
        <f t="array" ref="GD76">IF(SUM(IF($J76:$X76=TRANSPOSE('Capacity Backing (Hide)2'!AO$203:AO$217),1,0))&gt;0,1,0)</f>
        <v>0</v>
      </c>
      <c r="GE76" cm="1">
        <f t="array" ref="GE76">IF(SUM(IF($J76:$X76=TRANSPOSE('Capacity Backing (Hide)2'!AP$203:AP$217),1,0))&gt;0,1,0)</f>
        <v>0</v>
      </c>
      <c r="GF76" cm="1">
        <f t="array" ref="GF76">IF(SUM(IF($J76:$X76=TRANSPOSE('Capacity Backing (Hide)2'!AQ$203:AQ$217),1,0))&gt;0,1,0)</f>
        <v>0</v>
      </c>
      <c r="GG76" cm="1">
        <f t="array" ref="GG76">IF(SUM(IF($J76:$X76=TRANSPOSE('Capacity Backing (Hide)2'!AR$203:AR$217),1,0))&gt;0,1,0)</f>
        <v>0</v>
      </c>
      <c r="GH76" cm="1">
        <f t="array" ref="GH76">IF(SUM(IF($J76:$X76=TRANSPOSE('Capacity Backing (Hide)2'!AS$203:AS$217),1,0))&gt;0,1,0)</f>
        <v>0</v>
      </c>
      <c r="GI76" cm="1">
        <f t="array" ref="GI76">IF(SUM(IF($J76:$X76=TRANSPOSE('Capacity Backing (Hide)2'!AT$203:AT$217),1,0))&gt;0,1,0)</f>
        <v>0</v>
      </c>
      <c r="GJ76" cm="1">
        <f t="array" ref="GJ76">IF(SUM(IF($J76:$X76=TRANSPOSE('Capacity Backing (Hide)2'!AU$203:AU$217),1,0))&gt;0,1,0)</f>
        <v>0</v>
      </c>
      <c r="GK76" cm="1">
        <f t="array" ref="GK76">IF(SUM(IF($J76:$X76=TRANSPOSE('Capacity Backing (Hide)2'!AV$203:AV$217),1,0))&gt;0,1,0)</f>
        <v>0</v>
      </c>
      <c r="GL76" cm="1">
        <f t="array" ref="GL76">IF(SUM(IF($J76:$X76=TRANSPOSE('Capacity Backing (Hide)2'!AW$203:AW$217),1,0))&gt;0,1,0)</f>
        <v>0</v>
      </c>
      <c r="GM76" cm="1">
        <f t="array" ref="GM76">IF(SUM(IF($J76:$X76=TRANSPOSE('Capacity Backing (Hide)2'!AX$203:AX$217),1,0))&gt;0,1,0)</f>
        <v>0</v>
      </c>
      <c r="GN76" cm="1">
        <f t="array" ref="GN76">IF(SUM(IF($J76:$X76=TRANSPOSE('Capacity Backing (Hide)2'!AY$203:AY$217),1,0))&gt;0,1,0)</f>
        <v>0</v>
      </c>
      <c r="GO76" cm="1">
        <f t="array" ref="GO76">IF(SUM(IF($J76:$X76=TRANSPOSE('Capacity Backing (Hide)2'!AZ$203:AZ$217),1,0))&gt;0,1,0)</f>
        <v>0</v>
      </c>
      <c r="GP76" cm="1">
        <f t="array" ref="GP76">IF(SUM(IF($J76:$X76=TRANSPOSE('Capacity Backing (Hide)2'!BA$203:BA$217),1,0))&gt;0,1,0)</f>
        <v>0</v>
      </c>
      <c r="GQ76" cm="1">
        <f t="array" ref="GQ76">IF(SUM(IF($J76:$X76=TRANSPOSE('Capacity Backing (Hide)2'!BB$203:BB$217),1,0))&gt;0,1,0)</f>
        <v>0</v>
      </c>
      <c r="GR76" cm="1">
        <f t="array" ref="GR76">IF(SUM(IF($J76:$X76=TRANSPOSE('Capacity Backing (Hide)2'!BC$203:BC$217),1,0))&gt;0,1,0)</f>
        <v>0</v>
      </c>
      <c r="GS76" cm="1">
        <f t="array" ref="GS76">IF(SUM(IF($J76:$X76=TRANSPOSE('Capacity Backing (Hide)2'!BD$203:BD$217),1,0))&gt;0,1,0)</f>
        <v>0</v>
      </c>
      <c r="GT76" cm="1">
        <f t="array" ref="GT76">IF(SUM(IF($J76:$X76=TRANSPOSE('Capacity Backing (Hide)2'!BE$203:BE$217),1,0))&gt;0,1,0)</f>
        <v>0</v>
      </c>
      <c r="GU76" cm="1">
        <f t="array" ref="GU76">IF(SUM(IF($J76:$X76=TRANSPOSE('Capacity Backing (Hide)2'!BF$203:BF$217),1,0))&gt;0,1,0)</f>
        <v>0</v>
      </c>
      <c r="GV76" cm="1">
        <f t="array" ref="GV76">IF(SUM(IF($J76:$X76=TRANSPOSE('Capacity Backing (Hide)2'!BG$203:BG$217),1,0))&gt;0,1,0)</f>
        <v>0</v>
      </c>
      <c r="GW76" cm="1">
        <f t="array" ref="GW76">IF(SUM(IF($J76:$X76=TRANSPOSE('Capacity Backing (Hide)2'!BH$203:BH$217),1,0))&gt;0,1,0)</f>
        <v>0</v>
      </c>
      <c r="GX76" cm="1">
        <f t="array" ref="GX76">IF(SUM(IF($J76:$X76=TRANSPOSE('Capacity Backing (Hide)2'!BI$203:BI$217),1,0))&gt;0,1,0)</f>
        <v>0</v>
      </c>
      <c r="GY76" cm="1">
        <f t="array" ref="GY76">IF(SUM(IF($J76:$X76=TRANSPOSE('Capacity Backing (Hide)2'!BJ$203:BJ$217),1,0))&gt;0,1,0)</f>
        <v>0</v>
      </c>
      <c r="GZ76" cm="1">
        <f t="array" ref="GZ76">IF(SUM(IF($J76:$X76=TRANSPOSE('Capacity Backing (Hide)2'!BK$203:BK$217),1,0))&gt;0,1,0)</f>
        <v>0</v>
      </c>
      <c r="HA76" cm="1">
        <f t="array" ref="HA76">IF(SUM(IF($J76:$X76=TRANSPOSE('Capacity Backing (Hide)2'!BL$203:BL$217),1,0))&gt;0,1,0)</f>
        <v>0</v>
      </c>
      <c r="HB76" cm="1">
        <f t="array" ref="HB76">IF(SUM(IF($J76:$X76=TRANSPOSE('Capacity Backing (Hide)2'!BM$203:BM$217),1,0))&gt;0,1,0)</f>
        <v>0</v>
      </c>
      <c r="HC76" cm="1">
        <f t="array" ref="HC76">IF(SUM(IF($J76:$X76=TRANSPOSE('Capacity Backing (Hide)2'!BN$203:BN$217),1,0))&gt;0,1,0)</f>
        <v>0</v>
      </c>
      <c r="HD76" cm="1">
        <f t="array" ref="HD76">IF(SUM(IF($J76:$X76=TRANSPOSE('Capacity Backing (Hide)2'!BO$203:BO$217),1,0))&gt;0,1,0)</f>
        <v>0</v>
      </c>
      <c r="HE76" cm="1">
        <f t="array" ref="HE76">IF(SUM(IF($J76:$X76=TRANSPOSE('Capacity Backing (Hide)2'!BP$203:BP$217),1,0))&gt;0,1,0)</f>
        <v>0</v>
      </c>
      <c r="HF76" cm="1">
        <f t="array" ref="HF76">IF(SUM(IF($J76:$X76=TRANSPOSE('Capacity Backing (Hide)2'!BQ$203:BQ$217),1,0))&gt;0,1,0)</f>
        <v>0</v>
      </c>
      <c r="HG76" cm="1">
        <f t="array" ref="HG76">IF(SUM(IF($J76:$X76=TRANSPOSE('Capacity Backing (Hide)2'!BR$203:BR$217),1,0))&gt;0,1,0)</f>
        <v>0</v>
      </c>
      <c r="HH76" cm="1">
        <f t="array" ref="HH76">IF(SUM(IF($J76:$X76=TRANSPOSE('Capacity Backing (Hide)2'!BS$203:BS$217),1,0))&gt;0,1,0)</f>
        <v>0</v>
      </c>
      <c r="HI76" cm="1">
        <f t="array" ref="HI76">IF(SUM(IF($J76:$X76=TRANSPOSE('Capacity Backing (Hide)2'!BT$203:BT$217),1,0))&gt;0,1,0)</f>
        <v>0</v>
      </c>
      <c r="HJ76" cm="1">
        <f t="array" ref="HJ76">IF(SUM(IF($J76:$X76=TRANSPOSE('Capacity Backing (Hide)2'!BU$203:BU$217),1,0))&gt;0,1,0)</f>
        <v>0</v>
      </c>
      <c r="HK76" cm="1">
        <f t="array" ref="HK76">IF(SUM(IF($J76:$X76=TRANSPOSE('Capacity Backing (Hide)2'!BV$203:BV$217),1,0))&gt;0,1,0)</f>
        <v>0</v>
      </c>
      <c r="HL76" cm="1">
        <f t="array" ref="HL76">IF(SUM(IF($J76:$X76=TRANSPOSE('Capacity Backing (Hide)2'!BW$203:BW$217),1,0))&gt;0,1,0)</f>
        <v>0</v>
      </c>
      <c r="HM76" cm="1">
        <f t="array" ref="HM76">IF(SUM(IF($J76:$X76=TRANSPOSE('Capacity Backing (Hide)2'!BX$203:BX$217),1,0))&gt;0,1,0)</f>
        <v>0</v>
      </c>
      <c r="HN76" cm="1">
        <f t="array" ref="HN76">IF(SUM(IF($J76:$X76=TRANSPOSE('Capacity Backing (Hide)2'!BY$203:BY$217),1,0))&gt;0,1,0)</f>
        <v>0</v>
      </c>
      <c r="HO76" cm="1">
        <f t="array" ref="HO76">IF(SUM(IF($J76:$X76=TRANSPOSE('Capacity Backing (Hide)2'!BZ$203:BZ$217),1,0))&gt;0,1,0)</f>
        <v>0</v>
      </c>
      <c r="HP76" cm="1">
        <f t="array" ref="HP76">IF(SUM(IF($J76:$X76=TRANSPOSE('Capacity Backing (Hide)2'!CA$203:CA$217),1,0))&gt;0,1,0)</f>
        <v>0</v>
      </c>
      <c r="HQ76" cm="1">
        <f t="array" ref="HQ76">IF(SUM(IF($J76:$X76=TRANSPOSE('Capacity Backing (Hide)2'!CB$203:CB$217),1,0))&gt;0,1,0)</f>
        <v>0</v>
      </c>
      <c r="HR76" cm="1">
        <f t="array" ref="HR76">IF(SUM(IF($J76:$X76=TRANSPOSE('Capacity Backing (Hide)2'!CC$203:CC$217),1,0))&gt;0,1,0)</f>
        <v>0</v>
      </c>
      <c r="HS76" cm="1">
        <f t="array" ref="HS76">IF(SUM(IF($J76:$X76=TRANSPOSE('Capacity Backing (Hide)2'!CD$203:CD$217),1,0))&gt;0,1,0)</f>
        <v>0</v>
      </c>
      <c r="HT76" cm="1">
        <f t="array" ref="HT76">IF(SUM(IF($J76:$X76=TRANSPOSE('Capacity Backing (Hide)2'!CE$203:CE$217),1,0))&gt;0,1,0)</f>
        <v>0</v>
      </c>
      <c r="HU76" cm="1">
        <f t="array" ref="HU76">IF(SUM(IF($J76:$X76=TRANSPOSE('Capacity Backing (Hide)2'!CF$203:CF$217),1,0))&gt;0,1,0)</f>
        <v>0</v>
      </c>
      <c r="HV76" cm="1">
        <f t="array" ref="HV76">IF(SUM(IF($J76:$X76=TRANSPOSE('Capacity Backing (Hide)2'!CG$203:CG$217),1,0))&gt;0,1,0)</f>
        <v>0</v>
      </c>
      <c r="HW76" cm="1">
        <f t="array" ref="HW76">IF(SUM(IF($J76:$X76=TRANSPOSE('Capacity Backing (Hide)2'!CH$203:CH$217),1,0))&gt;0,1,0)</f>
        <v>0</v>
      </c>
      <c r="HX76" cm="1">
        <f t="array" ref="HX76">IF(SUM(IF($J76:$X76=TRANSPOSE('Capacity Backing (Hide)2'!CI$203:CI$217),1,0))&gt;0,1,0)</f>
        <v>0</v>
      </c>
      <c r="HY76" cm="1">
        <f t="array" ref="HY76">IF(SUM(IF($J76:$X76=TRANSPOSE('Capacity Backing (Hide)2'!CJ$203:CJ$217),1,0))&gt;0,1,0)</f>
        <v>0</v>
      </c>
      <c r="HZ76" cm="1">
        <f t="array" ref="HZ76">IF(SUM(IF($J76:$X76=TRANSPOSE('Capacity Backing (Hide)2'!CK$203:CK$217),1,0))&gt;0,1,0)</f>
        <v>0</v>
      </c>
      <c r="IA76" cm="1">
        <f t="array" ref="IA76">IF(SUM(IF($J76:$X76=TRANSPOSE('Capacity Backing (Hide)2'!CL$203:CL$217),1,0))&gt;0,1,0)</f>
        <v>0</v>
      </c>
      <c r="IB76" cm="1">
        <f t="array" ref="IB76">IF(SUM(IF($J76:$X76=TRANSPOSE('Capacity Backing (Hide)2'!CM$203:CM$217),1,0))&gt;0,1,0)</f>
        <v>0</v>
      </c>
      <c r="IC76" cm="1">
        <f t="array" ref="IC76">IF(SUM(IF($J76:$X76=TRANSPOSE('Capacity Backing (Hide)2'!CN$203:CN$217),1,0))&gt;0,1,0)</f>
        <v>0</v>
      </c>
      <c r="ID76" cm="1">
        <f t="array" ref="ID76">IF(SUM(IF($J76:$X76=TRANSPOSE('Capacity Backing (Hide)2'!CO$203:CO$217),1,0))&gt;0,1,0)</f>
        <v>0</v>
      </c>
      <c r="IE76" cm="1">
        <f t="array" ref="IE76">IF(SUM(IF($J76:$X76=TRANSPOSE('Capacity Backing (Hide)2'!CP$203:CP$217),1,0))&gt;0,1,0)</f>
        <v>0</v>
      </c>
      <c r="IF76" cm="1">
        <f t="array" ref="IF76">IF(SUM(IF($J76:$X76=TRANSPOSE('Capacity Backing (Hide)2'!CQ$203:CQ$217),1,0))&gt;0,1,0)</f>
        <v>0</v>
      </c>
      <c r="IG76" cm="1">
        <f t="array" ref="IG76">IF(SUM(IF($J76:$X76=TRANSPOSE('Capacity Backing (Hide)2'!CR$203:CR$217),1,0))&gt;0,1,0)</f>
        <v>0</v>
      </c>
      <c r="IH76" cm="1">
        <f t="array" ref="IH76">IF(SUM(IF($J76:$X76=TRANSPOSE('Capacity Backing (Hide)2'!CS$203:CS$217),1,0))&gt;0,1,0)</f>
        <v>0</v>
      </c>
      <c r="II76" cm="1">
        <f t="array" ref="II76">IF(SUM(IF($J76:$X76=TRANSPOSE('Capacity Backing (Hide)2'!CT$203:CT$217),1,0))&gt;0,1,0)</f>
        <v>0</v>
      </c>
      <c r="IJ76" cm="1">
        <f t="array" ref="IJ76">IF(SUM(IF($J76:$X76=TRANSPOSE('Capacity Backing (Hide)2'!CU$203:CU$217),1,0))&gt;0,1,0)</f>
        <v>0</v>
      </c>
      <c r="IK76" cm="1">
        <f t="array" ref="IK76">IF(SUM(IF($J76:$X76=TRANSPOSE('Capacity Backing (Hide)2'!CV$203:CV$217),1,0))&gt;0,1,0)</f>
        <v>0</v>
      </c>
      <c r="IL76" cm="1">
        <f t="array" ref="IL76">IF(SUM(IF($J76:$X76=TRANSPOSE('Capacity Backing (Hide)2'!CW$203:CW$217),1,0))&gt;0,1,0)</f>
        <v>0</v>
      </c>
      <c r="IO76" s="184">
        <v>0</v>
      </c>
      <c r="IP76" s="184">
        <v>0</v>
      </c>
      <c r="IQ76" s="184">
        <v>0</v>
      </c>
      <c r="IR76" s="184">
        <v>0</v>
      </c>
      <c r="IS76" s="184">
        <v>0</v>
      </c>
      <c r="IT76" s="184">
        <v>0</v>
      </c>
      <c r="IU76" s="184">
        <v>0</v>
      </c>
      <c r="IV76" s="184">
        <v>0</v>
      </c>
      <c r="IW76" s="184">
        <v>0</v>
      </c>
      <c r="IX76" s="184">
        <v>0</v>
      </c>
      <c r="IY76" s="184">
        <v>0</v>
      </c>
      <c r="IZ76" s="184">
        <v>0</v>
      </c>
      <c r="JA76" s="184">
        <v>0</v>
      </c>
      <c r="JB76" s="184">
        <v>0</v>
      </c>
      <c r="JC76" s="184">
        <v>0</v>
      </c>
      <c r="JD76" s="184">
        <v>0</v>
      </c>
      <c r="JE76" s="184">
        <v>0</v>
      </c>
      <c r="JF76" s="184">
        <v>0</v>
      </c>
      <c r="JG76" s="184">
        <v>0</v>
      </c>
      <c r="JH76" s="184">
        <v>0</v>
      </c>
      <c r="JI76" s="184">
        <v>0</v>
      </c>
      <c r="JJ76" s="184">
        <v>0</v>
      </c>
      <c r="JK76" s="184">
        <v>0</v>
      </c>
      <c r="JL76" s="184">
        <v>0</v>
      </c>
      <c r="JM76" s="184">
        <v>0</v>
      </c>
      <c r="JN76" s="184">
        <v>0</v>
      </c>
      <c r="JO76" s="184">
        <v>0</v>
      </c>
      <c r="JP76" s="184">
        <v>0</v>
      </c>
      <c r="JQ76" s="184">
        <v>0</v>
      </c>
      <c r="JR76" s="184">
        <v>0</v>
      </c>
      <c r="JS76" s="184">
        <v>0</v>
      </c>
      <c r="JT76" s="184">
        <v>0</v>
      </c>
      <c r="JU76" s="184">
        <v>0</v>
      </c>
      <c r="JV76" s="184">
        <v>0</v>
      </c>
      <c r="JW76" s="184">
        <v>0</v>
      </c>
      <c r="JX76" s="184">
        <v>0</v>
      </c>
      <c r="JY76" s="184">
        <v>0</v>
      </c>
      <c r="JZ76" s="184">
        <v>0</v>
      </c>
      <c r="KA76" s="184">
        <v>0</v>
      </c>
      <c r="KB76" s="184">
        <v>0</v>
      </c>
      <c r="KC76" s="184">
        <v>0</v>
      </c>
      <c r="KD76" s="184">
        <v>0</v>
      </c>
      <c r="KE76" s="184">
        <v>0</v>
      </c>
      <c r="KF76" s="184">
        <v>0</v>
      </c>
      <c r="KG76" s="184">
        <v>0</v>
      </c>
      <c r="KH76" s="184">
        <v>0</v>
      </c>
      <c r="KI76" s="184">
        <v>0</v>
      </c>
      <c r="KJ76" s="184">
        <v>0</v>
      </c>
      <c r="KK76" s="184">
        <v>0</v>
      </c>
      <c r="KL76" s="184">
        <v>0</v>
      </c>
      <c r="KM76" s="184">
        <v>0</v>
      </c>
      <c r="KN76" s="184">
        <v>0</v>
      </c>
      <c r="KO76" s="184">
        <v>0</v>
      </c>
      <c r="KP76" s="184">
        <v>0</v>
      </c>
      <c r="KQ76" s="184">
        <v>0</v>
      </c>
      <c r="KR76" s="184">
        <v>0</v>
      </c>
      <c r="KS76" s="184">
        <v>0</v>
      </c>
      <c r="KT76" s="184">
        <v>0</v>
      </c>
      <c r="KU76" s="184">
        <v>0</v>
      </c>
      <c r="KV76" s="184">
        <v>0</v>
      </c>
      <c r="KW76" s="184">
        <v>0</v>
      </c>
      <c r="KX76" s="184">
        <v>0</v>
      </c>
      <c r="KY76" s="184">
        <v>0</v>
      </c>
      <c r="KZ76" s="184">
        <v>0</v>
      </c>
      <c r="LA76" s="184">
        <v>0</v>
      </c>
      <c r="LB76" s="184">
        <v>0</v>
      </c>
      <c r="LC76" s="184">
        <v>0</v>
      </c>
      <c r="LD76" s="184">
        <v>0</v>
      </c>
      <c r="LE76" s="184">
        <v>0</v>
      </c>
      <c r="LF76" s="184">
        <v>0</v>
      </c>
      <c r="LG76" s="184">
        <v>0</v>
      </c>
      <c r="LH76" s="184">
        <v>0</v>
      </c>
      <c r="LI76" s="184">
        <v>0</v>
      </c>
      <c r="LJ76" s="184">
        <v>0</v>
      </c>
      <c r="LK76" s="184">
        <v>0</v>
      </c>
      <c r="LL76" s="184">
        <v>0</v>
      </c>
      <c r="LM76" s="184">
        <v>0</v>
      </c>
      <c r="LN76" s="184">
        <v>0</v>
      </c>
      <c r="LO76" s="184">
        <v>0</v>
      </c>
      <c r="LP76" s="184">
        <v>0</v>
      </c>
      <c r="LQ76" s="184">
        <v>0</v>
      </c>
      <c r="LR76" s="184">
        <v>0</v>
      </c>
      <c r="LS76" s="184">
        <v>0</v>
      </c>
      <c r="LT76" s="184">
        <v>0</v>
      </c>
      <c r="LU76" s="184">
        <v>0</v>
      </c>
      <c r="LV76" s="184">
        <v>0</v>
      </c>
      <c r="LW76" s="184">
        <v>0</v>
      </c>
      <c r="LX76" s="184">
        <v>0</v>
      </c>
      <c r="LY76" s="184">
        <v>0</v>
      </c>
      <c r="LZ76" s="184">
        <v>0</v>
      </c>
      <c r="MA76" s="184">
        <v>0</v>
      </c>
      <c r="MB76" s="184">
        <v>0</v>
      </c>
      <c r="MC76" s="184">
        <v>0</v>
      </c>
      <c r="MD76" s="184">
        <v>0</v>
      </c>
      <c r="ME76" s="184">
        <v>0</v>
      </c>
      <c r="MF76" s="184">
        <v>0</v>
      </c>
      <c r="MG76" s="184">
        <v>0</v>
      </c>
      <c r="MH76" s="184">
        <v>0</v>
      </c>
      <c r="MI76" s="184">
        <v>0</v>
      </c>
      <c r="MJ76" s="184">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0</v>
      </c>
      <c r="OX76">
        <v>0</v>
      </c>
      <c r="OY76">
        <v>0</v>
      </c>
      <c r="OZ76">
        <v>0</v>
      </c>
      <c r="PA76">
        <v>0</v>
      </c>
      <c r="PB76">
        <v>0</v>
      </c>
      <c r="PC76">
        <v>0</v>
      </c>
      <c r="PD76">
        <v>0</v>
      </c>
      <c r="PE76">
        <v>0</v>
      </c>
      <c r="PF76">
        <v>0</v>
      </c>
      <c r="PG76">
        <v>0</v>
      </c>
      <c r="PH76">
        <v>0</v>
      </c>
      <c r="PI76">
        <v>0</v>
      </c>
      <c r="PJ76">
        <v>0</v>
      </c>
      <c r="PK76">
        <v>0</v>
      </c>
      <c r="PL76">
        <v>0</v>
      </c>
      <c r="PM76">
        <v>0</v>
      </c>
      <c r="PN76">
        <v>0</v>
      </c>
      <c r="PO76">
        <v>0</v>
      </c>
      <c r="PP76">
        <v>0</v>
      </c>
      <c r="PQ76">
        <v>0</v>
      </c>
      <c r="PR76">
        <v>0</v>
      </c>
      <c r="PS76">
        <v>0</v>
      </c>
      <c r="PT76">
        <v>0</v>
      </c>
      <c r="PU76">
        <v>0</v>
      </c>
      <c r="PV76">
        <v>0</v>
      </c>
      <c r="PW76">
        <v>0</v>
      </c>
      <c r="PX76">
        <v>0</v>
      </c>
      <c r="PY76">
        <v>0</v>
      </c>
      <c r="PZ76">
        <v>0</v>
      </c>
      <c r="QA76">
        <v>0</v>
      </c>
      <c r="QB76">
        <v>0</v>
      </c>
      <c r="QC76">
        <v>0</v>
      </c>
      <c r="QD76">
        <v>0</v>
      </c>
      <c r="QE76">
        <v>0</v>
      </c>
      <c r="QF76">
        <v>0</v>
      </c>
      <c r="QG76">
        <v>0</v>
      </c>
      <c r="QH76">
        <v>0</v>
      </c>
      <c r="QJ76" cm="1">
        <f t="array" ref="QJ76">SUM(IF('Capacity Summary'!H$36:H$135="X",1,0)*TRANSPOSE('CR Backing (Hide)'!$IO76:$MJ76)*IF('Clinical resources'!ZQ79="X",1,0))</f>
        <v>0</v>
      </c>
      <c r="QK76" cm="1">
        <f t="array" ref="QK76">SUM(IF('Capacity Summary'!I$36:I$135="X",1,0)*TRANSPOSE('CR Backing (Hide)'!$IO76:$MJ76)*IF('Clinical resources'!ZR79="X",1,0))</f>
        <v>0</v>
      </c>
      <c r="QL76" cm="1">
        <f t="array" ref="QL76">SUM(IF('Capacity Summary'!J$36:J$135="X",1,0)*TRANSPOSE('CR Backing (Hide)'!$IO76:$MJ76)*IF('Clinical resources'!ZS79="X",1,0))</f>
        <v>0</v>
      </c>
      <c r="QM76" cm="1">
        <f t="array" ref="QM76">SUM(IF('Capacity Summary'!K$36:K$135="X",1,0)*TRANSPOSE('CR Backing (Hide)'!$IO76:$MJ76)*IF('Clinical resources'!ZT79="X",1,0))</f>
        <v>0</v>
      </c>
      <c r="QN76" cm="1">
        <f t="array" ref="QN76">SUM(IF('Capacity Summary'!L$36:L$135="X",1,0)*TRANSPOSE('CR Backing (Hide)'!$IO76:$MJ76)*IF('Clinical resources'!ZU79="X",1,0))</f>
        <v>0</v>
      </c>
      <c r="QO76" cm="1">
        <f t="array" ref="QO76">SUM(IF('Capacity Summary'!M$36:M$135="X",1,0)*TRANSPOSE('CR Backing (Hide)'!$IO76:$MJ76)*IF('Clinical resources'!ZV79="X",1,0))</f>
        <v>0</v>
      </c>
      <c r="QP76" cm="1">
        <f t="array" ref="QP76">SUM(IF('Capacity Summary'!N$36:N$135="X",1,0)*TRANSPOSE('CR Backing (Hide)'!$IO76:$MJ76)*IF('Clinical resources'!ZW79="X",1,0))</f>
        <v>0</v>
      </c>
      <c r="QQ76" cm="1">
        <f t="array" ref="QQ76">SUM(IF('Capacity Summary'!O$36:O$135="X",1,0)*TRANSPOSE('CR Backing (Hide)'!$IO76:$MJ76)*IF('Clinical resources'!ZX79="X",1,0))</f>
        <v>0</v>
      </c>
      <c r="QR76" cm="1">
        <f t="array" ref="QR76">SUM(IF('Capacity Summary'!P$36:P$135="X",1,0)*TRANSPOSE('CR Backing (Hide)'!$IO76:$MJ76)*IF('Clinical resources'!ZY79="X",1,0))</f>
        <v>0</v>
      </c>
      <c r="QS76" cm="1">
        <f t="array" ref="QS76">SUM(IF('Capacity Summary'!Q$36:Q$135="X",1,0)*TRANSPOSE('CR Backing (Hide)'!$IO76:$MJ76)*IF('Clinical resources'!ZZ79="X",1,0))</f>
        <v>0</v>
      </c>
      <c r="QT76" cm="1">
        <f t="array" ref="QT76">SUM(IF('Capacity Summary'!R$36:R$135="X",1,0)*TRANSPOSE('CR Backing (Hide)'!$IO76:$MJ76)*IF('Clinical resources'!AAA79="X",1,0))</f>
        <v>0</v>
      </c>
      <c r="QU76" cm="1">
        <f t="array" ref="QU76">SUM(IF('Capacity Summary'!S$36:S$135="X",1,0)*TRANSPOSE('CR Backing (Hide)'!$IO76:$MJ76)*IF('Clinical resources'!AAB79="X",1,0))</f>
        <v>0</v>
      </c>
      <c r="QV76" cm="1">
        <f t="array" ref="QV76">SUM(IF('Capacity Summary'!T$36:T$135="X",1,0)*TRANSPOSE('CR Backing (Hide)'!$IO76:$MJ76)*IF('Clinical resources'!AAC79="X",1,0))</f>
        <v>0</v>
      </c>
      <c r="QW76" cm="1">
        <f t="array" ref="QW76">SUM(IF('Capacity Summary'!U$36:U$135="X",1,0)*TRANSPOSE('CR Backing (Hide)'!$IO76:$MJ76)*IF('Clinical resources'!AAD79="X",1,0))</f>
        <v>0</v>
      </c>
      <c r="QX76" cm="1">
        <f t="array" ref="QX76">SUM(IF('Capacity Summary'!V$36:V$135="X",1,0)*TRANSPOSE('CR Backing (Hide)'!$IO76:$MJ76)*IF('Clinical resources'!AAE79="X",1,0))</f>
        <v>0</v>
      </c>
      <c r="QY76" cm="1">
        <f t="array" ref="QY76">SUM(IF('Capacity Summary'!W$36:W$135="X",1,0)*TRANSPOSE('CR Backing (Hide)'!$IO76:$MJ76)*IF('Clinical resources'!AAF79="X",1,0))</f>
        <v>0</v>
      </c>
      <c r="QZ76" cm="1">
        <f t="array" ref="QZ76">SUM(IF('Capacity Summary'!X$36:X$135="X",1,0)*TRANSPOSE('CR Backing (Hide)'!$IO76:$MJ76)*IF('Clinical resources'!AAG79="X",1,0))</f>
        <v>0</v>
      </c>
      <c r="RA76" cm="1">
        <f t="array" ref="RA76">SUM(IF('Capacity Summary'!Y$36:Y$135="X",1,0)*TRANSPOSE('CR Backing (Hide)'!$IO76:$MJ76)*IF('Clinical resources'!AAH79="X",1,0))</f>
        <v>0</v>
      </c>
      <c r="RB76" cm="1">
        <f t="array" ref="RB76">SUM(IF('Capacity Summary'!Z$36:Z$135="X",1,0)*TRANSPOSE('CR Backing (Hide)'!$IO76:$MJ76)*IF('Clinical resources'!AAI79="X",1,0))</f>
        <v>0</v>
      </c>
      <c r="RC76" cm="1">
        <f t="array" ref="RC76">SUM(IF('Capacity Summary'!AA$36:AA$135="X",1,0)*TRANSPOSE('CR Backing (Hide)'!$IO76:$MJ76)*IF('Clinical resources'!AAJ79="X",1,0))</f>
        <v>0</v>
      </c>
      <c r="RD76" cm="1">
        <f t="array" ref="RD76">SUM(IF('Capacity Summary'!AB$36:AB$135="X",1,0)*TRANSPOSE('CR Backing (Hide)'!$IO76:$MJ76)*IF('Clinical resources'!AAK79="X",1,0))</f>
        <v>0</v>
      </c>
      <c r="RE76" cm="1">
        <f t="array" ref="RE76">SUM(IF('Capacity Summary'!AC$36:AC$135="X",1,0)*TRANSPOSE('CR Backing (Hide)'!$IO76:$MJ76)*IF('Clinical resources'!AAL79="X",1,0))</f>
        <v>0</v>
      </c>
      <c r="RF76" cm="1">
        <f t="array" ref="RF76">SUM(IF('Capacity Summary'!AD$36:AD$135="X",1,0)*TRANSPOSE('CR Backing (Hide)'!$IO76:$MJ76)*IF('Clinical resources'!AAM79="X",1,0))</f>
        <v>0</v>
      </c>
      <c r="RG76" cm="1">
        <f t="array" ref="RG76">SUM(IF('Capacity Summary'!AE$36:AE$135="X",1,0)*TRANSPOSE('CR Backing (Hide)'!$IO76:$MJ76)*IF('Clinical resources'!AAN79="X",1,0))</f>
        <v>0</v>
      </c>
      <c r="RH76" cm="1">
        <f t="array" ref="RH76">SUM(IF('Capacity Summary'!AF$36:AF$135="X",1,0)*TRANSPOSE('CR Backing (Hide)'!$IO76:$MJ76)*IF('Clinical resources'!AAO79="X",1,0))</f>
        <v>0</v>
      </c>
      <c r="RI76" cm="1">
        <f t="array" ref="RI76">SUM(IF('Capacity Summary'!AG$36:AG$135="X",1,0)*TRANSPOSE('CR Backing (Hide)'!$IO76:$MJ76)*IF('Clinical resources'!AAP79="X",1,0))</f>
        <v>0</v>
      </c>
      <c r="RJ76" cm="1">
        <f t="array" ref="RJ76">SUM(IF('Capacity Summary'!AH$36:AH$135="X",1,0)*TRANSPOSE('CR Backing (Hide)'!$IO76:$MJ76)*IF('Clinical resources'!AAQ79="X",1,0))</f>
        <v>0</v>
      </c>
      <c r="RK76" cm="1">
        <f t="array" ref="RK76">SUM(IF('Capacity Summary'!AI$36:AI$135="X",1,0)*TRANSPOSE('CR Backing (Hide)'!$IO76:$MJ76)*IF('Clinical resources'!AAR79="X",1,0))</f>
        <v>0</v>
      </c>
      <c r="RL76" cm="1">
        <f t="array" ref="RL76">SUM(IF('Capacity Summary'!AJ$36:AJ$135="X",1,0)*TRANSPOSE('CR Backing (Hide)'!$IO76:$MJ76)*IF('Clinical resources'!AAS79="X",1,0))</f>
        <v>0</v>
      </c>
      <c r="RM76" cm="1">
        <f t="array" ref="RM76">SUM(IF('Capacity Summary'!AK$36:AK$135="X",1,0)*TRANSPOSE('CR Backing (Hide)'!$IO76:$MJ76)*IF('Clinical resources'!AAT79="X",1,0))</f>
        <v>0</v>
      </c>
      <c r="RN76" cm="1">
        <f t="array" ref="RN76">SUM(IF('Capacity Summary'!AL$36:AL$135="X",1,0)*TRANSPOSE('CR Backing (Hide)'!$IO76:$MJ76)*IF('Clinical resources'!AAU79="X",1,0))</f>
        <v>0</v>
      </c>
      <c r="RO76" cm="1">
        <f t="array" ref="RO76">SUM(IF('Capacity Summary'!AM$36:AM$135="X",1,0)*TRANSPOSE('CR Backing (Hide)'!$IO76:$MJ76)*IF('Clinical resources'!AAV79="X",1,0))</f>
        <v>0</v>
      </c>
      <c r="RP76" cm="1">
        <f t="array" ref="RP76">SUM(IF('Capacity Summary'!AN$36:AN$135="X",1,0)*TRANSPOSE('CR Backing (Hide)'!$IO76:$MJ76)*IF('Clinical resources'!AAW79="X",1,0))</f>
        <v>0</v>
      </c>
      <c r="RQ76" cm="1">
        <f t="array" ref="RQ76">SUM(IF('Capacity Summary'!AO$36:AO$135="X",1,0)*TRANSPOSE('CR Backing (Hide)'!$IO76:$MJ76)*IF('Clinical resources'!AAX79="X",1,0))</f>
        <v>0</v>
      </c>
      <c r="RR76" cm="1">
        <f t="array" ref="RR76">SUM(IF('Capacity Summary'!AP$36:AP$135="X",1,0)*TRANSPOSE('CR Backing (Hide)'!$IO76:$MJ76)*IF('Clinical resources'!AAY79="X",1,0))</f>
        <v>0</v>
      </c>
      <c r="RS76" cm="1">
        <f t="array" ref="RS76">SUM(IF('Capacity Summary'!AQ$36:AQ$135="X",1,0)*TRANSPOSE('CR Backing (Hide)'!$IO76:$MJ76)*IF('Clinical resources'!AAZ79="X",1,0))</f>
        <v>0</v>
      </c>
      <c r="RT76" cm="1">
        <f t="array" ref="RT76">SUM(IF('Capacity Summary'!AR$36:AR$135="X",1,0)*TRANSPOSE('CR Backing (Hide)'!$IO76:$MJ76)*IF('Clinical resources'!ABA79="X",1,0))</f>
        <v>0</v>
      </c>
      <c r="RU76" cm="1">
        <f t="array" ref="RU76">SUM(IF('Capacity Summary'!AS$36:AS$135="X",1,0)*TRANSPOSE('CR Backing (Hide)'!$IO76:$MJ76)*IF('Clinical resources'!ABB79="X",1,0))</f>
        <v>0</v>
      </c>
      <c r="RV76" cm="1">
        <f t="array" ref="RV76">SUM(IF('Capacity Summary'!AT$36:AT$135="X",1,0)*TRANSPOSE('CR Backing (Hide)'!$IO76:$MJ76)*IF('Clinical resources'!ABC79="X",1,0))</f>
        <v>0</v>
      </c>
      <c r="RW76" cm="1">
        <f t="array" ref="RW76">SUM(IF('Capacity Summary'!AU$36:AU$135="X",1,0)*TRANSPOSE('CR Backing (Hide)'!$IO76:$MJ76)*IF('Clinical resources'!ABD79="X",1,0))</f>
        <v>0</v>
      </c>
      <c r="RX76" cm="1">
        <f t="array" ref="RX76">SUM(IF('Capacity Summary'!AV$36:AV$135="X",1,0)*TRANSPOSE('CR Backing (Hide)'!$IO76:$MJ76)*IF('Clinical resources'!ABE79="X",1,0))</f>
        <v>0</v>
      </c>
      <c r="RY76" cm="1">
        <f t="array" ref="RY76">SUM(IF('Capacity Summary'!AW$36:AW$135="X",1,0)*TRANSPOSE('CR Backing (Hide)'!$IO76:$MJ76)*IF('Clinical resources'!ABF79="X",1,0))</f>
        <v>0</v>
      </c>
      <c r="RZ76" cm="1">
        <f t="array" ref="RZ76">SUM(IF('Capacity Summary'!AX$36:AX$135="X",1,0)*TRANSPOSE('CR Backing (Hide)'!$IO76:$MJ76)*IF('Clinical resources'!ABG79="X",1,0))</f>
        <v>0</v>
      </c>
      <c r="SA76" cm="1">
        <f t="array" ref="SA76">SUM(IF('Capacity Summary'!AY$36:AY$135="X",1,0)*TRANSPOSE('CR Backing (Hide)'!$IO76:$MJ76)*IF('Clinical resources'!ABH79="X",1,0))</f>
        <v>0</v>
      </c>
      <c r="SB76" cm="1">
        <f t="array" ref="SB76">SUM(IF('Capacity Summary'!AZ$36:AZ$135="X",1,0)*TRANSPOSE('CR Backing (Hide)'!$IO76:$MJ76)*IF('Clinical resources'!ABI79="X",1,0))</f>
        <v>0</v>
      </c>
      <c r="SC76" cm="1">
        <f t="array" ref="SC76">SUM(IF('Capacity Summary'!BA$36:BA$135="X",1,0)*TRANSPOSE('CR Backing (Hide)'!$IO76:$MJ76)*IF('Clinical resources'!ABJ79="X",1,0))</f>
        <v>0</v>
      </c>
      <c r="SD76" cm="1">
        <f t="array" ref="SD76">SUM(IF('Capacity Summary'!BB$36:BB$135="X",1,0)*TRANSPOSE('CR Backing (Hide)'!$IO76:$MJ76)*IF('Clinical resources'!ABK79="X",1,0))</f>
        <v>0</v>
      </c>
      <c r="SE76" cm="1">
        <f t="array" ref="SE76">SUM(IF('Capacity Summary'!BC$36:BC$135="X",1,0)*TRANSPOSE('CR Backing (Hide)'!$IO76:$MJ76)*IF('Clinical resources'!ABL79="X",1,0))</f>
        <v>0</v>
      </c>
      <c r="SF76" cm="1">
        <f t="array" ref="SF76">SUM(IF('Capacity Summary'!BD$36:BD$135="X",1,0)*TRANSPOSE('CR Backing (Hide)'!$IO76:$MJ76)*IF('Clinical resources'!ABM79="X",1,0))</f>
        <v>0</v>
      </c>
      <c r="SG76" cm="1">
        <f t="array" ref="SG76">SUM(IF('Capacity Summary'!BE$36:BE$135="X",1,0)*TRANSPOSE('CR Backing (Hide)'!$IO76:$MJ76)*IF('Clinical resources'!ABN79="X",1,0))</f>
        <v>0</v>
      </c>
      <c r="SH76" cm="1">
        <f t="array" ref="SH76">SUM(IF('Capacity Summary'!BF$36:BF$135="X",1,0)*TRANSPOSE('CR Backing (Hide)'!$IO76:$MJ76)*IF('Clinical resources'!ABO79="X",1,0))</f>
        <v>0</v>
      </c>
      <c r="SI76" cm="1">
        <f t="array" ref="SI76">SUM(IF('Capacity Summary'!BG$36:BG$135="X",1,0)*TRANSPOSE('CR Backing (Hide)'!$IO76:$MJ76)*IF('Clinical resources'!ABP79="X",1,0))</f>
        <v>0</v>
      </c>
      <c r="SK76" cm="1">
        <f t="array" ref="SK76">SUM(IF('Capacity Summary'!H$139:H$238="X",1,0)*TRANSPOSE('CR Backing (Hide)'!$MM76:$QH76))</f>
        <v>0</v>
      </c>
      <c r="SL76" cm="1">
        <f t="array" ref="SL76">SUM(IF('Capacity Summary'!I$139:I$238="X",1,0)*TRANSPOSE('CR Backing (Hide)'!$MM76:$QH76))</f>
        <v>0</v>
      </c>
      <c r="SM76" cm="1">
        <f t="array" ref="SM76">SUM(IF('Capacity Summary'!J$139:J$238="X",1,0)*TRANSPOSE('CR Backing (Hide)'!$MM76:$QH76))</f>
        <v>0</v>
      </c>
      <c r="SN76" cm="1">
        <f t="array" ref="SN76">SUM(IF('Capacity Summary'!K$139:K$238="X",1,0)*TRANSPOSE('CR Backing (Hide)'!$MM76:$QH76))</f>
        <v>0</v>
      </c>
      <c r="SO76" cm="1">
        <f t="array" ref="SO76">SUM(IF('Capacity Summary'!L$139:L$238="X",1,0)*TRANSPOSE('CR Backing (Hide)'!$MM76:$QH76))</f>
        <v>0</v>
      </c>
      <c r="SP76" cm="1">
        <f t="array" ref="SP76">SUM(IF('Capacity Summary'!M$139:M$238="X",1,0)*TRANSPOSE('CR Backing (Hide)'!$MM76:$QH76))</f>
        <v>0</v>
      </c>
      <c r="SQ76" cm="1">
        <f t="array" ref="SQ76">SUM(IF('Capacity Summary'!N$139:N$238="X",1,0)*TRANSPOSE('CR Backing (Hide)'!$MM76:$QH76))</f>
        <v>0</v>
      </c>
      <c r="SR76" cm="1">
        <f t="array" ref="SR76">SUM(IF('Capacity Summary'!O$139:O$238="X",1,0)*TRANSPOSE('CR Backing (Hide)'!$MM76:$QH76))</f>
        <v>0</v>
      </c>
      <c r="SS76" cm="1">
        <f t="array" ref="SS76">SUM(IF('Capacity Summary'!P$139:P$238="X",1,0)*TRANSPOSE('CR Backing (Hide)'!$MM76:$QH76))</f>
        <v>0</v>
      </c>
      <c r="ST76" cm="1">
        <f t="array" ref="ST76">SUM(IF('Capacity Summary'!Q$139:Q$238="X",1,0)*TRANSPOSE('CR Backing (Hide)'!$MM76:$QH76))</f>
        <v>0</v>
      </c>
      <c r="SU76" cm="1">
        <f t="array" ref="SU76">SUM(IF('Capacity Summary'!R$139:R$238="X",1,0)*TRANSPOSE('CR Backing (Hide)'!$MM76:$QH76))</f>
        <v>0</v>
      </c>
      <c r="SV76" cm="1">
        <f t="array" ref="SV76">SUM(IF('Capacity Summary'!S$139:S$238="X",1,0)*TRANSPOSE('CR Backing (Hide)'!$MM76:$QH76))</f>
        <v>0</v>
      </c>
      <c r="SW76" cm="1">
        <f t="array" ref="SW76">SUM(IF('Capacity Summary'!T$139:T$238="X",1,0)*TRANSPOSE('CR Backing (Hide)'!$MM76:$QH76))</f>
        <v>0</v>
      </c>
      <c r="SX76" cm="1">
        <f t="array" ref="SX76">SUM(IF('Capacity Summary'!U$139:U$238="X",1,0)*TRANSPOSE('CR Backing (Hide)'!$MM76:$QH76))</f>
        <v>0</v>
      </c>
      <c r="SY76" cm="1">
        <f t="array" ref="SY76">SUM(IF('Capacity Summary'!V$139:V$238="X",1,0)*TRANSPOSE('CR Backing (Hide)'!$MM76:$QH76))</f>
        <v>0</v>
      </c>
      <c r="SZ76" cm="1">
        <f t="array" ref="SZ76">SUM(IF('Capacity Summary'!W$139:W$238="X",1,0)*TRANSPOSE('CR Backing (Hide)'!$MM76:$QH76))</f>
        <v>0</v>
      </c>
      <c r="TA76" cm="1">
        <f t="array" ref="TA76">SUM(IF('Capacity Summary'!X$139:X$238="X",1,0)*TRANSPOSE('CR Backing (Hide)'!$MM76:$QH76))</f>
        <v>0</v>
      </c>
      <c r="TB76" cm="1">
        <f t="array" ref="TB76">SUM(IF('Capacity Summary'!Y$139:Y$238="X",1,0)*TRANSPOSE('CR Backing (Hide)'!$MM76:$QH76))</f>
        <v>0</v>
      </c>
      <c r="TC76" cm="1">
        <f t="array" ref="TC76">SUM(IF('Capacity Summary'!Z$139:Z$238="X",1,0)*TRANSPOSE('CR Backing (Hide)'!$MM76:$QH76))</f>
        <v>0</v>
      </c>
      <c r="TD76" cm="1">
        <f t="array" ref="TD76">SUM(IF('Capacity Summary'!AA$139:AA$238="X",1,0)*TRANSPOSE('CR Backing (Hide)'!$MM76:$QH76))</f>
        <v>0</v>
      </c>
      <c r="TE76" cm="1">
        <f t="array" ref="TE76">SUM(IF('Capacity Summary'!AB$139:AB$238="X",1,0)*TRANSPOSE('CR Backing (Hide)'!$MM76:$QH76))</f>
        <v>0</v>
      </c>
      <c r="TF76" cm="1">
        <f t="array" ref="TF76">SUM(IF('Capacity Summary'!AC$139:AC$238="X",1,0)*TRANSPOSE('CR Backing (Hide)'!$MM76:$QH76))</f>
        <v>0</v>
      </c>
      <c r="TG76" cm="1">
        <f t="array" ref="TG76">SUM(IF('Capacity Summary'!AD$139:AD$238="X",1,0)*TRANSPOSE('CR Backing (Hide)'!$MM76:$QH76))</f>
        <v>0</v>
      </c>
      <c r="TH76" cm="1">
        <f t="array" ref="TH76">SUM(IF('Capacity Summary'!AE$139:AE$238="X",1,0)*TRANSPOSE('CR Backing (Hide)'!$MM76:$QH76))</f>
        <v>0</v>
      </c>
      <c r="TI76" cm="1">
        <f t="array" ref="TI76">SUM(IF('Capacity Summary'!AF$139:AF$238="X",1,0)*TRANSPOSE('CR Backing (Hide)'!$MM76:$QH76))</f>
        <v>0</v>
      </c>
      <c r="TJ76" cm="1">
        <f t="array" ref="TJ76">SUM(IF('Capacity Summary'!AG$139:AG$238="X",1,0)*TRANSPOSE('CR Backing (Hide)'!$MM76:$QH76))</f>
        <v>0</v>
      </c>
      <c r="TK76" cm="1">
        <f t="array" ref="TK76">SUM(IF('Capacity Summary'!AH$139:AH$238="X",1,0)*TRANSPOSE('CR Backing (Hide)'!$MM76:$QH76))</f>
        <v>0</v>
      </c>
      <c r="TL76" cm="1">
        <f t="array" ref="TL76">SUM(IF('Capacity Summary'!AI$139:AI$238="X",1,0)*TRANSPOSE('CR Backing (Hide)'!$MM76:$QH76))</f>
        <v>0</v>
      </c>
      <c r="TM76" cm="1">
        <f t="array" ref="TM76">SUM(IF('Capacity Summary'!AJ$139:AJ$238="X",1,0)*TRANSPOSE('CR Backing (Hide)'!$MM76:$QH76))</f>
        <v>0</v>
      </c>
      <c r="TN76" cm="1">
        <f t="array" ref="TN76">SUM(IF('Capacity Summary'!AK$139:AK$238="X",1,0)*TRANSPOSE('CR Backing (Hide)'!$MM76:$QH76))</f>
        <v>0</v>
      </c>
      <c r="TO76" cm="1">
        <f t="array" ref="TO76">SUM(IF('Capacity Summary'!AL$139:AL$238="X",1,0)*TRANSPOSE('CR Backing (Hide)'!$MM76:$QH76))</f>
        <v>0</v>
      </c>
      <c r="TP76" cm="1">
        <f t="array" ref="TP76">SUM(IF('Capacity Summary'!AM$139:AM$238="X",1,0)*TRANSPOSE('CR Backing (Hide)'!$MM76:$QH76))</f>
        <v>0</v>
      </c>
      <c r="TQ76" cm="1">
        <f t="array" ref="TQ76">SUM(IF('Capacity Summary'!AN$139:AN$238="X",1,0)*TRANSPOSE('CR Backing (Hide)'!$MM76:$QH76))</f>
        <v>0</v>
      </c>
      <c r="TR76" cm="1">
        <f t="array" ref="TR76">SUM(IF('Capacity Summary'!AO$139:AO$238="X",1,0)*TRANSPOSE('CR Backing (Hide)'!$MM76:$QH76))</f>
        <v>0</v>
      </c>
      <c r="TS76" cm="1">
        <f t="array" ref="TS76">SUM(IF('Capacity Summary'!AP$139:AP$238="X",1,0)*TRANSPOSE('CR Backing (Hide)'!$MM76:$QH76))</f>
        <v>0</v>
      </c>
      <c r="TT76" cm="1">
        <f t="array" ref="TT76">SUM(IF('Capacity Summary'!AQ$139:AQ$238="X",1,0)*TRANSPOSE('CR Backing (Hide)'!$MM76:$QH76))</f>
        <v>0</v>
      </c>
      <c r="TU76" cm="1">
        <f t="array" ref="TU76">SUM(IF('Capacity Summary'!AR$139:AR$238="X",1,0)*TRANSPOSE('CR Backing (Hide)'!$MM76:$QH76))</f>
        <v>0</v>
      </c>
      <c r="TV76" cm="1">
        <f t="array" ref="TV76">SUM(IF('Capacity Summary'!AS$139:AS$238="X",1,0)*TRANSPOSE('CR Backing (Hide)'!$MM76:$QH76))</f>
        <v>0</v>
      </c>
      <c r="TW76" cm="1">
        <f t="array" ref="TW76">SUM(IF('Capacity Summary'!AT$139:AT$238="X",1,0)*TRANSPOSE('CR Backing (Hide)'!$MM76:$QH76))</f>
        <v>0</v>
      </c>
      <c r="TX76" cm="1">
        <f t="array" ref="TX76">SUM(IF('Capacity Summary'!AU$139:AU$238="X",1,0)*TRANSPOSE('CR Backing (Hide)'!$MM76:$QH76))</f>
        <v>0</v>
      </c>
      <c r="TY76" cm="1">
        <f t="array" ref="TY76">SUM(IF('Capacity Summary'!AV$139:AV$238="X",1,0)*TRANSPOSE('CR Backing (Hide)'!$MM76:$QH76))</f>
        <v>0</v>
      </c>
      <c r="TZ76" cm="1">
        <f t="array" ref="TZ76">SUM(IF('Capacity Summary'!AW$139:AW$238="X",1,0)*TRANSPOSE('CR Backing (Hide)'!$MM76:$QH76))</f>
        <v>0</v>
      </c>
      <c r="UA76" cm="1">
        <f t="array" ref="UA76">SUM(IF('Capacity Summary'!AX$139:AX$238="X",1,0)*TRANSPOSE('CR Backing (Hide)'!$MM76:$QH76))</f>
        <v>0</v>
      </c>
      <c r="UB76" cm="1">
        <f t="array" ref="UB76">SUM(IF('Capacity Summary'!AY$139:AY$238="X",1,0)*TRANSPOSE('CR Backing (Hide)'!$MM76:$QH76))</f>
        <v>0</v>
      </c>
      <c r="UC76" cm="1">
        <f t="array" ref="UC76">SUM(IF('Capacity Summary'!AZ$139:AZ$238="X",1,0)*TRANSPOSE('CR Backing (Hide)'!$MM76:$QH76))</f>
        <v>0</v>
      </c>
      <c r="UD76" cm="1">
        <f t="array" ref="UD76">SUM(IF('Capacity Summary'!BA$139:BA$238="X",1,0)*TRANSPOSE('CR Backing (Hide)'!$MM76:$QH76))</f>
        <v>0</v>
      </c>
      <c r="UE76" cm="1">
        <f t="array" ref="UE76">SUM(IF('Capacity Summary'!BB$139:BB$238="X",1,0)*TRANSPOSE('CR Backing (Hide)'!$MM76:$QH76))</f>
        <v>0</v>
      </c>
      <c r="UF76" cm="1">
        <f t="array" ref="UF76">SUM(IF('Capacity Summary'!BC$139:BC$238="X",1,0)*TRANSPOSE('CR Backing (Hide)'!$MM76:$QH76))</f>
        <v>0</v>
      </c>
      <c r="UG76" cm="1">
        <f t="array" ref="UG76">SUM(IF('Capacity Summary'!BD$139:BD$238="X",1,0)*TRANSPOSE('CR Backing (Hide)'!$MM76:$QH76))</f>
        <v>0</v>
      </c>
      <c r="UH76" cm="1">
        <f t="array" ref="UH76">SUM(IF('Capacity Summary'!BE$139:BE$238="X",1,0)*TRANSPOSE('CR Backing (Hide)'!$MM76:$QH76))</f>
        <v>0</v>
      </c>
      <c r="UI76" cm="1">
        <f t="array" ref="UI76">SUM(IF('Capacity Summary'!BF$139:BF$238="X",1,0)*TRANSPOSE('CR Backing (Hide)'!$MM76:$QH76))</f>
        <v>0</v>
      </c>
      <c r="UJ76" cm="1">
        <f t="array" ref="UJ76">SUM(IF('Capacity Summary'!BG$139:BG$238="X",1,0)*TRANSPOSE('CR Backing (Hide)'!$MM76:$QH76))</f>
        <v>0</v>
      </c>
      <c r="UL76">
        <f t="shared" si="6"/>
        <v>0</v>
      </c>
      <c r="UM76">
        <f t="shared" si="7"/>
        <v>0</v>
      </c>
      <c r="UN76">
        <f>COUNTIF('Clinical resources'!$ZQ$7:$ABP$7,"X")</f>
        <v>0</v>
      </c>
      <c r="UP76">
        <f t="shared" si="8"/>
        <v>0</v>
      </c>
      <c r="UQ76">
        <f t="shared" si="9"/>
        <v>0</v>
      </c>
      <c r="UR76">
        <f t="shared" si="10"/>
        <v>0</v>
      </c>
      <c r="UW76">
        <f t="array" ref="UW76:YR76">$AS76:$EN76*IF('Clinical resources'!$CK79:$GH79="X",1,0)</f>
        <v>0</v>
      </c>
      <c r="UX76">
        <v>0</v>
      </c>
      <c r="UY76">
        <v>0</v>
      </c>
      <c r="UZ76">
        <v>0</v>
      </c>
      <c r="VA76">
        <v>0</v>
      </c>
      <c r="VB76">
        <v>0</v>
      </c>
      <c r="VC76">
        <v>0</v>
      </c>
      <c r="VD76">
        <v>0</v>
      </c>
      <c r="VE76">
        <v>0</v>
      </c>
      <c r="VF76">
        <v>0</v>
      </c>
      <c r="VG76">
        <v>0</v>
      </c>
      <c r="VH76">
        <v>0</v>
      </c>
      <c r="VI76">
        <v>0</v>
      </c>
      <c r="VJ76">
        <v>0</v>
      </c>
      <c r="VK76">
        <v>0</v>
      </c>
      <c r="VL76">
        <v>0</v>
      </c>
      <c r="VM76">
        <v>0</v>
      </c>
      <c r="VN76">
        <v>0</v>
      </c>
      <c r="VO76">
        <v>0</v>
      </c>
      <c r="VP76">
        <v>0</v>
      </c>
      <c r="VQ76">
        <v>0</v>
      </c>
      <c r="VR76">
        <v>0</v>
      </c>
      <c r="VS76">
        <v>0</v>
      </c>
      <c r="VT76">
        <v>0</v>
      </c>
      <c r="VU76">
        <v>0</v>
      </c>
      <c r="VV76">
        <v>0</v>
      </c>
      <c r="VW76">
        <v>0</v>
      </c>
      <c r="VX76">
        <v>0</v>
      </c>
      <c r="VY76">
        <v>0</v>
      </c>
      <c r="VZ76">
        <v>0</v>
      </c>
      <c r="WA76">
        <v>0</v>
      </c>
      <c r="WB76">
        <v>0</v>
      </c>
      <c r="WC76">
        <v>0</v>
      </c>
      <c r="WD76">
        <v>0</v>
      </c>
      <c r="WE76">
        <v>0</v>
      </c>
      <c r="WF76">
        <v>0</v>
      </c>
      <c r="WG76">
        <v>0</v>
      </c>
      <c r="WH76">
        <v>0</v>
      </c>
      <c r="WI76">
        <v>0</v>
      </c>
      <c r="WJ76">
        <v>0</v>
      </c>
      <c r="WK76">
        <v>0</v>
      </c>
      <c r="WL76">
        <v>0</v>
      </c>
      <c r="WM76">
        <v>0</v>
      </c>
      <c r="WN76">
        <v>0</v>
      </c>
      <c r="WO76">
        <v>0</v>
      </c>
      <c r="WP76">
        <v>0</v>
      </c>
      <c r="WQ76">
        <v>0</v>
      </c>
      <c r="WR76">
        <v>0</v>
      </c>
      <c r="WS76">
        <v>0</v>
      </c>
      <c r="WT76">
        <v>0</v>
      </c>
      <c r="WU76">
        <v>0</v>
      </c>
      <c r="WV76">
        <v>0</v>
      </c>
      <c r="WW76">
        <v>0</v>
      </c>
      <c r="WX76">
        <v>0</v>
      </c>
      <c r="WY76">
        <v>0</v>
      </c>
      <c r="WZ76">
        <v>0</v>
      </c>
      <c r="XA76">
        <v>0</v>
      </c>
      <c r="XB76">
        <v>0</v>
      </c>
      <c r="XC76">
        <v>0</v>
      </c>
      <c r="XD76">
        <v>0</v>
      </c>
      <c r="XE76">
        <v>0</v>
      </c>
      <c r="XF76">
        <v>0</v>
      </c>
      <c r="XG76">
        <v>0</v>
      </c>
      <c r="XH76">
        <v>0</v>
      </c>
      <c r="XI76">
        <v>0</v>
      </c>
      <c r="XJ76">
        <v>0</v>
      </c>
      <c r="XK76">
        <v>0</v>
      </c>
      <c r="XL76">
        <v>0</v>
      </c>
      <c r="XM76">
        <v>0</v>
      </c>
      <c r="XN76">
        <v>0</v>
      </c>
      <c r="XO76">
        <v>0</v>
      </c>
      <c r="XP76">
        <v>0</v>
      </c>
      <c r="XQ76">
        <v>0</v>
      </c>
      <c r="XR76">
        <v>0</v>
      </c>
      <c r="XS76">
        <v>0</v>
      </c>
      <c r="XT76">
        <v>0</v>
      </c>
      <c r="XU76">
        <v>0</v>
      </c>
      <c r="XV76">
        <v>0</v>
      </c>
      <c r="XW76">
        <v>0</v>
      </c>
      <c r="XX76">
        <v>0</v>
      </c>
      <c r="XY76">
        <v>0</v>
      </c>
      <c r="XZ76">
        <v>0</v>
      </c>
      <c r="YA76">
        <v>0</v>
      </c>
      <c r="YB76">
        <v>0</v>
      </c>
      <c r="YC76">
        <v>0</v>
      </c>
      <c r="YD76">
        <v>0</v>
      </c>
      <c r="YE76">
        <v>0</v>
      </c>
      <c r="YF76">
        <v>0</v>
      </c>
      <c r="YG76">
        <v>0</v>
      </c>
      <c r="YH76">
        <v>0</v>
      </c>
      <c r="YI76">
        <v>0</v>
      </c>
      <c r="YJ76">
        <v>0</v>
      </c>
      <c r="YK76">
        <v>0</v>
      </c>
      <c r="YL76">
        <v>0</v>
      </c>
      <c r="YM76">
        <v>0</v>
      </c>
      <c r="YN76">
        <v>0</v>
      </c>
      <c r="YO76">
        <v>0</v>
      </c>
      <c r="YP76">
        <v>0</v>
      </c>
      <c r="YQ76">
        <v>0</v>
      </c>
      <c r="YR76">
        <v>0</v>
      </c>
      <c r="YV76">
        <f t="array" ref="YV76:ACQ76">$EQ76:$IL76*IF('Clinical resources'!$OA79:$RV79="X",1,0)</f>
        <v>0</v>
      </c>
      <c r="YW76">
        <v>0</v>
      </c>
      <c r="YX76">
        <v>0</v>
      </c>
      <c r="YY76">
        <v>0</v>
      </c>
      <c r="YZ76">
        <v>0</v>
      </c>
      <c r="ZA76">
        <v>0</v>
      </c>
      <c r="ZB76">
        <v>0</v>
      </c>
      <c r="ZC76">
        <v>0</v>
      </c>
      <c r="ZD76">
        <v>0</v>
      </c>
      <c r="ZE76">
        <v>0</v>
      </c>
      <c r="ZF76">
        <v>0</v>
      </c>
      <c r="ZG76">
        <v>0</v>
      </c>
      <c r="ZH76">
        <v>0</v>
      </c>
      <c r="ZI76">
        <v>0</v>
      </c>
      <c r="ZJ76">
        <v>0</v>
      </c>
      <c r="ZK76">
        <v>0</v>
      </c>
      <c r="ZL76">
        <v>0</v>
      </c>
      <c r="ZM76">
        <v>0</v>
      </c>
      <c r="ZN76">
        <v>0</v>
      </c>
      <c r="ZO76">
        <v>0</v>
      </c>
      <c r="ZP76">
        <v>0</v>
      </c>
      <c r="ZQ76">
        <v>0</v>
      </c>
      <c r="ZR76">
        <v>0</v>
      </c>
      <c r="ZS76">
        <v>0</v>
      </c>
      <c r="ZT76">
        <v>0</v>
      </c>
      <c r="ZU76">
        <v>0</v>
      </c>
      <c r="ZV76">
        <v>0</v>
      </c>
      <c r="ZW76">
        <v>0</v>
      </c>
      <c r="ZX76">
        <v>0</v>
      </c>
      <c r="ZY76">
        <v>0</v>
      </c>
      <c r="ZZ76">
        <v>0</v>
      </c>
      <c r="AAA76">
        <v>0</v>
      </c>
      <c r="AAB76">
        <v>0</v>
      </c>
      <c r="AAC76">
        <v>0</v>
      </c>
      <c r="AAD76">
        <v>0</v>
      </c>
      <c r="AAE76">
        <v>0</v>
      </c>
      <c r="AAF76">
        <v>0</v>
      </c>
      <c r="AAG76">
        <v>0</v>
      </c>
      <c r="AAH76">
        <v>0</v>
      </c>
      <c r="AAI76">
        <v>0</v>
      </c>
      <c r="AAJ76">
        <v>0</v>
      </c>
      <c r="AAK76">
        <v>0</v>
      </c>
      <c r="AAL76">
        <v>0</v>
      </c>
      <c r="AAM76">
        <v>0</v>
      </c>
      <c r="AAN76">
        <v>0</v>
      </c>
      <c r="AAO76">
        <v>0</v>
      </c>
      <c r="AAP76">
        <v>0</v>
      </c>
      <c r="AAQ76">
        <v>0</v>
      </c>
      <c r="AAR76">
        <v>0</v>
      </c>
      <c r="AAS76">
        <v>0</v>
      </c>
      <c r="AAT76">
        <v>0</v>
      </c>
      <c r="AAU76">
        <v>0</v>
      </c>
      <c r="AAV76">
        <v>0</v>
      </c>
      <c r="AAW76">
        <v>0</v>
      </c>
      <c r="AAX76">
        <v>0</v>
      </c>
      <c r="AAY76">
        <v>0</v>
      </c>
      <c r="AAZ76">
        <v>0</v>
      </c>
      <c r="ABA76">
        <v>0</v>
      </c>
      <c r="ABB76">
        <v>0</v>
      </c>
      <c r="ABC76">
        <v>0</v>
      </c>
      <c r="ABD76">
        <v>0</v>
      </c>
      <c r="ABE76">
        <v>0</v>
      </c>
      <c r="ABF76">
        <v>0</v>
      </c>
      <c r="ABG76">
        <v>0</v>
      </c>
      <c r="ABH76">
        <v>0</v>
      </c>
      <c r="ABI76">
        <v>0</v>
      </c>
      <c r="ABJ76">
        <v>0</v>
      </c>
      <c r="ABK76">
        <v>0</v>
      </c>
      <c r="ABL76">
        <v>0</v>
      </c>
      <c r="ABM76">
        <v>0</v>
      </c>
      <c r="ABN76">
        <v>0</v>
      </c>
      <c r="ABO76">
        <v>0</v>
      </c>
      <c r="ABP76">
        <v>0</v>
      </c>
      <c r="ABQ76">
        <v>0</v>
      </c>
      <c r="ABR76">
        <v>0</v>
      </c>
      <c r="ABS76">
        <v>0</v>
      </c>
      <c r="ABT76">
        <v>0</v>
      </c>
      <c r="ABU76">
        <v>0</v>
      </c>
      <c r="ABV76">
        <v>0</v>
      </c>
      <c r="ABW76">
        <v>0</v>
      </c>
      <c r="ABX76">
        <v>0</v>
      </c>
      <c r="ABY76">
        <v>0</v>
      </c>
      <c r="ABZ76">
        <v>0</v>
      </c>
      <c r="ACA76">
        <v>0</v>
      </c>
      <c r="ACB76">
        <v>0</v>
      </c>
      <c r="ACC76">
        <v>0</v>
      </c>
      <c r="ACD76">
        <v>0</v>
      </c>
      <c r="ACE76">
        <v>0</v>
      </c>
      <c r="ACF76">
        <v>0</v>
      </c>
      <c r="ACG76">
        <v>0</v>
      </c>
      <c r="ACH76">
        <v>0</v>
      </c>
      <c r="ACI76">
        <v>0</v>
      </c>
      <c r="ACJ76">
        <v>0</v>
      </c>
      <c r="ACK76">
        <v>0</v>
      </c>
      <c r="ACL76">
        <v>0</v>
      </c>
      <c r="ACM76">
        <v>0</v>
      </c>
      <c r="ACN76">
        <v>0</v>
      </c>
      <c r="ACO76">
        <v>0</v>
      </c>
      <c r="ACP76">
        <v>0</v>
      </c>
      <c r="ACQ76">
        <v>0</v>
      </c>
    </row>
    <row r="77" spans="2:771" x14ac:dyDescent="0.25">
      <c r="B77">
        <f>IF(A77='Clinical resources'!B80,0,1)</f>
        <v>0</v>
      </c>
      <c r="C77">
        <f>'Clinical resources'!D80</f>
        <v>0</v>
      </c>
      <c r="H77" t="str">
        <f>ROW(H74)&amp;". "&amp;'Clinical resources'!B80</f>
        <v xml:space="preserve">74. </v>
      </c>
      <c r="J77" t="str" cm="1">
        <f t="array" ref="J77">IF(SUM(IF('Clinical resources'!L80:P80="X",1,0)*'Clinical resources'!L$4:P$4)&gt;0,"X","")</f>
        <v/>
      </c>
      <c r="K77" t="str" cm="1">
        <f t="array" ref="K77">IF(SUM(IF('Clinical resources'!Q80:U80="X",1,0)*'Clinical resources'!Q$4:U$4)&gt;0,"X","")</f>
        <v/>
      </c>
      <c r="L77" t="str" cm="1">
        <f t="array" ref="L77">IF(SUM(IF('Clinical resources'!V80:Z80="X",1,0)*'Clinical resources'!V$4:Z$4)&gt;0,"X","")</f>
        <v/>
      </c>
      <c r="M77" t="str" cm="1">
        <f t="array" ref="M77">IF(SUM(IF('Clinical resources'!AA80:AE80="X",1,0)*'Clinical resources'!AA$4:AE$4)&gt;0,"X","")</f>
        <v/>
      </c>
      <c r="N77" t="str" cm="1">
        <f t="array" ref="N77">IF(SUM(IF('Clinical resources'!AF80:AJ80="X",1,0)*'Clinical resources'!AF$4:AJ$4)&gt;0,"X","")</f>
        <v/>
      </c>
      <c r="O77" t="str" cm="1">
        <f t="array" ref="O77">IF(SUM(IF('Clinical resources'!AK80:AO80="X",1,0)*'Clinical resources'!AK$4:AO$4)&gt;0,"X","")</f>
        <v/>
      </c>
      <c r="P77" t="str" cm="1">
        <f t="array" ref="P77">IF(SUM(IF('Clinical resources'!AP80:AT80="X",1,0)*'Clinical resources'!AP$4:AT$4)&gt;0,"X","")</f>
        <v/>
      </c>
      <c r="Q77" t="str" cm="1">
        <f t="array" ref="Q77">IF(SUM(IF('Clinical resources'!AU80:AY80="X",1,0)*'Clinical resources'!AU$4:AY$4)&gt;0,"X","")</f>
        <v/>
      </c>
      <c r="R77" t="str" cm="1">
        <f t="array" ref="R77">IF(SUM(IF('Clinical resources'!AZ80:BD80="X",1,0)*'Clinical resources'!AZ$4:BD$4)&gt;0,"X","")</f>
        <v/>
      </c>
      <c r="S77" t="str" cm="1">
        <f t="array" ref="S77">IF(SUM(IF('Clinical resources'!BE80:BI80="X",1,0)*'Clinical resources'!BE$4:BI$4)&gt;0,"X","")</f>
        <v/>
      </c>
      <c r="T77" t="str" cm="1">
        <f t="array" ref="T77">IF(SUM(IF('Clinical resources'!BJ80:BN80="X",1,0)*'Clinical resources'!BJ$4:BN$4)&gt;0,"X","")</f>
        <v/>
      </c>
      <c r="U77" t="str" cm="1">
        <f t="array" ref="U77">IF(SUM(IF('Clinical resources'!BO80:BS80="X",1,0)*'Clinical resources'!BO$4:BS$4)&gt;0,"X","")</f>
        <v/>
      </c>
      <c r="V77" t="str" cm="1">
        <f t="array" ref="V77">IF(SUM(IF('Clinical resources'!BT80:BX80="X",1,0)*'Clinical resources'!BT$4:BX$4)&gt;0,"X","")</f>
        <v/>
      </c>
      <c r="W77" t="str" cm="1">
        <f t="array" ref="W77">IF(SUM(IF('Clinical resources'!BY80:CC80="X",1,0)*'Clinical resources'!BY$4:CC$4)&gt;0,"X","")</f>
        <v/>
      </c>
      <c r="X77" t="str" cm="1">
        <f t="array" ref="X77">IF(SUM(IF('Clinical resources'!CD80:CH80="X",1,0)*'Clinical resources'!CD$4:CH$4)&gt;0,"X","")</f>
        <v/>
      </c>
      <c r="AA77">
        <f t="array" ref="AA77">SUM('Clinical resources'!$L$4:$P$4*IF('Clinical resources'!$L80:$P80="X",1,0))</f>
        <v>0</v>
      </c>
      <c r="AB77">
        <f t="array" ref="AB77">SUM('Clinical resources'!$Q$4:$U$4*IF('Clinical resources'!$Q80:$U80="X",1,0))</f>
        <v>0</v>
      </c>
      <c r="AC77">
        <f t="array" ref="AC77">SUM('Clinical resources'!$V$4:$Z$4*IF('Clinical resources'!$V80:$Z80="X",1,0))</f>
        <v>0</v>
      </c>
      <c r="AD77">
        <f t="array" ref="AD77">SUM('Clinical resources'!$AA$4:$AE$4*IF('Clinical resources'!$AA80:$AE80="X",1,0))</f>
        <v>0</v>
      </c>
      <c r="AE77">
        <f t="array" ref="AE77">SUM('Clinical resources'!$AF$4:$AJ$4*IF('Clinical resources'!$AF80:$AJ80="X",1,0))</f>
        <v>0</v>
      </c>
      <c r="AF77">
        <f t="array" ref="AF77">SUM('Clinical resources'!$AK$4:$AO$4*IF('Clinical resources'!$AK80:$AO80="X",1,0))</f>
        <v>0</v>
      </c>
      <c r="AG77">
        <f t="array" ref="AG77">SUM('Clinical resources'!$AP$4:$AT$4*IF('Clinical resources'!$AP80:$AT80="X",1,0))</f>
        <v>0</v>
      </c>
      <c r="AH77">
        <f t="array" ref="AH77">SUM('Clinical resources'!$AU$4:$AY$4*IF('Clinical resources'!$AU80:$AY80="X",1,0))</f>
        <v>0</v>
      </c>
      <c r="AI77">
        <f t="array" ref="AI77">SUM('Clinical resources'!$AZ$4:$BD$4*IF('Clinical resources'!$AZ80:$BD80="X",1,0))</f>
        <v>0</v>
      </c>
      <c r="AJ77">
        <f t="array" ref="AJ77">SUM('Clinical resources'!$BE$4:$BI$4*IF('Clinical resources'!$BE80:$BI80="X",1,0))</f>
        <v>0</v>
      </c>
      <c r="AK77">
        <f t="array" ref="AK77">SUM('Clinical resources'!$BJ$4:$BN$4*IF('Clinical resources'!$BJ80:$BN80="X",1,0))</f>
        <v>0</v>
      </c>
      <c r="AL77">
        <f t="array" ref="AL77">SUM('Clinical resources'!$BO$4:$BS$4*IF('Clinical resources'!$BO80:$BS80="X",1,0))</f>
        <v>0</v>
      </c>
      <c r="AM77">
        <f t="array" ref="AM77">SUM('Clinical resources'!$BT$4:$BX$4*IF('Clinical resources'!$BT80:$BX80="X",1,0))</f>
        <v>0</v>
      </c>
      <c r="AN77">
        <f t="array" ref="AN77">SUM('Clinical resources'!$BY$4:$CC$4*IF('Clinical resources'!$BY80:$CC80="X",1,0))</f>
        <v>0</v>
      </c>
      <c r="AO77">
        <f t="array" ref="AO77">SUM('Clinical resources'!$CD$4:$CH$4*IF('Clinical resources'!$CD80:$CH80="X",1,0))</f>
        <v>0</v>
      </c>
      <c r="AS77" cm="1">
        <f t="array" ref="AS77">IF(SUM(IF($J77:$X77=TRANSPOSE('Capacity Backing (Hide)2'!B$67:B$81),1,0))&gt;0,1,0)</f>
        <v>0</v>
      </c>
      <c r="AT77" cm="1">
        <f t="array" ref="AT77">IF(SUM(IF($J77:$X77=TRANSPOSE('Capacity Backing (Hide)2'!C$67:C$81),1,0))&gt;0,1,0)</f>
        <v>0</v>
      </c>
      <c r="AU77" cm="1">
        <f t="array" ref="AU77">IF(SUM(IF($J77:$X77=TRANSPOSE('Capacity Backing (Hide)2'!D$67:D$81),1,0))&gt;0,1,0)</f>
        <v>0</v>
      </c>
      <c r="AV77" cm="1">
        <f t="array" ref="AV77">IF(SUM(IF($J77:$X77=TRANSPOSE('Capacity Backing (Hide)2'!E$67:E$81),1,0))&gt;0,1,0)</f>
        <v>0</v>
      </c>
      <c r="AW77" cm="1">
        <f t="array" ref="AW77">IF(SUM(IF($J77:$X77=TRANSPOSE('Capacity Backing (Hide)2'!F$67:F$81),1,0))&gt;0,1,0)</f>
        <v>0</v>
      </c>
      <c r="AX77" cm="1">
        <f t="array" ref="AX77">IF(SUM(IF($J77:$X77=TRANSPOSE('Capacity Backing (Hide)2'!G$67:G$81),1,0))&gt;0,1,0)</f>
        <v>0</v>
      </c>
      <c r="AY77" cm="1">
        <f t="array" ref="AY77">IF(SUM(IF($J77:$X77=TRANSPOSE('Capacity Backing (Hide)2'!H$67:H$81),1,0))&gt;0,1,0)</f>
        <v>0</v>
      </c>
      <c r="AZ77" cm="1">
        <f t="array" ref="AZ77">IF(SUM(IF($J77:$X77=TRANSPOSE('Capacity Backing (Hide)2'!I$67:I$81),1,0))&gt;0,1,0)</f>
        <v>0</v>
      </c>
      <c r="BA77" cm="1">
        <f t="array" ref="BA77">IF(SUM(IF($J77:$X77=TRANSPOSE('Capacity Backing (Hide)2'!J$67:J$81),1,0))&gt;0,1,0)</f>
        <v>0</v>
      </c>
      <c r="BB77" cm="1">
        <f t="array" ref="BB77">IF(SUM(IF($J77:$X77=TRANSPOSE('Capacity Backing (Hide)2'!K$67:K$81),1,0))&gt;0,1,0)</f>
        <v>0</v>
      </c>
      <c r="BC77" cm="1">
        <f t="array" ref="BC77">IF(SUM(IF($J77:$X77=TRANSPOSE('Capacity Backing (Hide)2'!L$67:L$81),1,0))&gt;0,1,0)</f>
        <v>0</v>
      </c>
      <c r="BD77" cm="1">
        <f t="array" ref="BD77">IF(SUM(IF($J77:$X77=TRANSPOSE('Capacity Backing (Hide)2'!M$67:M$81),1,0))&gt;0,1,0)</f>
        <v>0</v>
      </c>
      <c r="BE77" cm="1">
        <f t="array" ref="BE77">IF(SUM(IF($J77:$X77=TRANSPOSE('Capacity Backing (Hide)2'!N$67:N$81),1,0))&gt;0,1,0)</f>
        <v>0</v>
      </c>
      <c r="BF77" cm="1">
        <f t="array" ref="BF77">IF(SUM(IF($J77:$X77=TRANSPOSE('Capacity Backing (Hide)2'!O$67:O$81),1,0))&gt;0,1,0)</f>
        <v>0</v>
      </c>
      <c r="BG77" cm="1">
        <f t="array" ref="BG77">IF(SUM(IF($J77:$X77=TRANSPOSE('Capacity Backing (Hide)2'!P$67:P$81),1,0))&gt;0,1,0)</f>
        <v>0</v>
      </c>
      <c r="BH77" cm="1">
        <f t="array" ref="BH77">IF(SUM(IF($J77:$X77=TRANSPOSE('Capacity Backing (Hide)2'!Q$67:Q$81),1,0))&gt;0,1,0)</f>
        <v>0</v>
      </c>
      <c r="BI77" cm="1">
        <f t="array" ref="BI77">IF(SUM(IF($J77:$X77=TRANSPOSE('Capacity Backing (Hide)2'!R$67:R$81),1,0))&gt;0,1,0)</f>
        <v>0</v>
      </c>
      <c r="BJ77" cm="1">
        <f t="array" ref="BJ77">IF(SUM(IF($J77:$X77=TRANSPOSE('Capacity Backing (Hide)2'!S$67:S$81),1,0))&gt;0,1,0)</f>
        <v>0</v>
      </c>
      <c r="BK77" cm="1">
        <f t="array" ref="BK77">IF(SUM(IF($J77:$X77=TRANSPOSE('Capacity Backing (Hide)2'!T$67:T$81),1,0))&gt;0,1,0)</f>
        <v>0</v>
      </c>
      <c r="BL77" cm="1">
        <f t="array" ref="BL77">IF(SUM(IF($J77:$X77=TRANSPOSE('Capacity Backing (Hide)2'!U$67:U$81),1,0))&gt;0,1,0)</f>
        <v>0</v>
      </c>
      <c r="BM77" cm="1">
        <f t="array" ref="BM77">IF(SUM(IF($J77:$X77=TRANSPOSE('Capacity Backing (Hide)2'!V$67:V$81),1,0))&gt;0,1,0)</f>
        <v>0</v>
      </c>
      <c r="BN77" cm="1">
        <f t="array" ref="BN77">IF(SUM(IF($J77:$X77=TRANSPOSE('Capacity Backing (Hide)2'!W$67:W$81),1,0))&gt;0,1,0)</f>
        <v>0</v>
      </c>
      <c r="BO77" cm="1">
        <f t="array" ref="BO77">IF(SUM(IF($J77:$X77=TRANSPOSE('Capacity Backing (Hide)2'!X$67:X$81),1,0))&gt;0,1,0)</f>
        <v>0</v>
      </c>
      <c r="BP77" cm="1">
        <f t="array" ref="BP77">IF(SUM(IF($J77:$X77=TRANSPOSE('Capacity Backing (Hide)2'!Y$67:Y$81),1,0))&gt;0,1,0)</f>
        <v>0</v>
      </c>
      <c r="BQ77" cm="1">
        <f t="array" ref="BQ77">IF(SUM(IF($J77:$X77=TRANSPOSE('Capacity Backing (Hide)2'!Z$67:Z$81),1,0))&gt;0,1,0)</f>
        <v>0</v>
      </c>
      <c r="BR77" cm="1">
        <f t="array" ref="BR77">IF(SUM(IF($J77:$X77=TRANSPOSE('Capacity Backing (Hide)2'!AA$67:AA$81),1,0))&gt;0,1,0)</f>
        <v>0</v>
      </c>
      <c r="BS77" cm="1">
        <f t="array" ref="BS77">IF(SUM(IF($J77:$X77=TRANSPOSE('Capacity Backing (Hide)2'!AB$67:AB$81),1,0))&gt;0,1,0)</f>
        <v>0</v>
      </c>
      <c r="BT77" cm="1">
        <f t="array" ref="BT77">IF(SUM(IF($J77:$X77=TRANSPOSE('Capacity Backing (Hide)2'!AC$67:AC$81),1,0))&gt;0,1,0)</f>
        <v>0</v>
      </c>
      <c r="BU77" cm="1">
        <f t="array" ref="BU77">IF(SUM(IF($J77:$X77=TRANSPOSE('Capacity Backing (Hide)2'!AD$67:AD$81),1,0))&gt;0,1,0)</f>
        <v>0</v>
      </c>
      <c r="BV77" cm="1">
        <f t="array" ref="BV77">IF(SUM(IF($J77:$X77=TRANSPOSE('Capacity Backing (Hide)2'!AE$67:AE$81),1,0))&gt;0,1,0)</f>
        <v>0</v>
      </c>
      <c r="BW77" cm="1">
        <f t="array" ref="BW77">IF(SUM(IF($J77:$X77=TRANSPOSE('Capacity Backing (Hide)2'!AF$67:AF$81),1,0))&gt;0,1,0)</f>
        <v>0</v>
      </c>
      <c r="BX77" cm="1">
        <f t="array" ref="BX77">IF(SUM(IF($J77:$X77=TRANSPOSE('Capacity Backing (Hide)2'!AG$67:AG$81),1,0))&gt;0,1,0)</f>
        <v>0</v>
      </c>
      <c r="BY77" cm="1">
        <f t="array" ref="BY77">IF(SUM(IF($J77:$X77=TRANSPOSE('Capacity Backing (Hide)2'!AH$67:AH$81),1,0))&gt;0,1,0)</f>
        <v>0</v>
      </c>
      <c r="BZ77" cm="1">
        <f t="array" ref="BZ77">IF(SUM(IF($J77:$X77=TRANSPOSE('Capacity Backing (Hide)2'!AI$67:AI$81),1,0))&gt;0,1,0)</f>
        <v>0</v>
      </c>
      <c r="CA77" cm="1">
        <f t="array" ref="CA77">IF(SUM(IF($J77:$X77=TRANSPOSE('Capacity Backing (Hide)2'!AJ$67:AJ$81),1,0))&gt;0,1,0)</f>
        <v>0</v>
      </c>
      <c r="CB77" cm="1">
        <f t="array" ref="CB77">IF(SUM(IF($J77:$X77=TRANSPOSE('Capacity Backing (Hide)2'!AK$67:AK$81),1,0))&gt;0,1,0)</f>
        <v>0</v>
      </c>
      <c r="CC77" cm="1">
        <f t="array" ref="CC77">IF(SUM(IF($J77:$X77=TRANSPOSE('Capacity Backing (Hide)2'!AL$67:AL$81),1,0))&gt;0,1,0)</f>
        <v>0</v>
      </c>
      <c r="CD77" cm="1">
        <f t="array" ref="CD77">IF(SUM(IF($J77:$X77=TRANSPOSE('Capacity Backing (Hide)2'!AM$67:AM$81),1,0))&gt;0,1,0)</f>
        <v>0</v>
      </c>
      <c r="CE77" cm="1">
        <f t="array" ref="CE77">IF(SUM(IF($J77:$X77=TRANSPOSE('Capacity Backing (Hide)2'!AN$67:AN$81),1,0))&gt;0,1,0)</f>
        <v>0</v>
      </c>
      <c r="CF77" cm="1">
        <f t="array" ref="CF77">IF(SUM(IF($J77:$X77=TRANSPOSE('Capacity Backing (Hide)2'!AO$67:AO$81),1,0))&gt;0,1,0)</f>
        <v>0</v>
      </c>
      <c r="CG77" cm="1">
        <f t="array" ref="CG77">IF(SUM(IF($J77:$X77=TRANSPOSE('Capacity Backing (Hide)2'!AP$67:AP$81),1,0))&gt;0,1,0)</f>
        <v>0</v>
      </c>
      <c r="CH77" cm="1">
        <f t="array" ref="CH77">IF(SUM(IF($J77:$X77=TRANSPOSE('Capacity Backing (Hide)2'!AQ$67:AQ$81),1,0))&gt;0,1,0)</f>
        <v>0</v>
      </c>
      <c r="CI77" cm="1">
        <f t="array" ref="CI77">IF(SUM(IF($J77:$X77=TRANSPOSE('Capacity Backing (Hide)2'!AR$67:AR$81),1,0))&gt;0,1,0)</f>
        <v>0</v>
      </c>
      <c r="CJ77" cm="1">
        <f t="array" ref="CJ77">IF(SUM(IF($J77:$X77=TRANSPOSE('Capacity Backing (Hide)2'!AS$67:AS$81),1,0))&gt;0,1,0)</f>
        <v>0</v>
      </c>
      <c r="CK77" cm="1">
        <f t="array" ref="CK77">IF(SUM(IF($J77:$X77=TRANSPOSE('Capacity Backing (Hide)2'!AT$67:AT$81),1,0))&gt;0,1,0)</f>
        <v>0</v>
      </c>
      <c r="CL77" cm="1">
        <f t="array" ref="CL77">IF(SUM(IF($J77:$X77=TRANSPOSE('Capacity Backing (Hide)2'!AU$67:AU$81),1,0))&gt;0,1,0)</f>
        <v>0</v>
      </c>
      <c r="CM77" cm="1">
        <f t="array" ref="CM77">IF(SUM(IF($J77:$X77=TRANSPOSE('Capacity Backing (Hide)2'!AV$67:AV$81),1,0))&gt;0,1,0)</f>
        <v>0</v>
      </c>
      <c r="CN77" cm="1">
        <f t="array" ref="CN77">IF(SUM(IF($J77:$X77=TRANSPOSE('Capacity Backing (Hide)2'!AW$67:AW$81),1,0))&gt;0,1,0)</f>
        <v>0</v>
      </c>
      <c r="CO77" cm="1">
        <f t="array" ref="CO77">IF(SUM(IF($J77:$X77=TRANSPOSE('Capacity Backing (Hide)2'!AX$67:AX$81),1,0))&gt;0,1,0)</f>
        <v>0</v>
      </c>
      <c r="CP77" cm="1">
        <f t="array" ref="CP77">IF(SUM(IF($J77:$X77=TRANSPOSE('Capacity Backing (Hide)2'!AY$67:AY$81),1,0))&gt;0,1,0)</f>
        <v>0</v>
      </c>
      <c r="CQ77" cm="1">
        <f t="array" ref="CQ77">IF(SUM(IF($J77:$X77=TRANSPOSE('Capacity Backing (Hide)2'!AZ$67:AZ$81),1,0))&gt;0,1,0)</f>
        <v>0</v>
      </c>
      <c r="CR77" cm="1">
        <f t="array" ref="CR77">IF(SUM(IF($J77:$X77=TRANSPOSE('Capacity Backing (Hide)2'!BA$67:BA$81),1,0))&gt;0,1,0)</f>
        <v>0</v>
      </c>
      <c r="CS77" cm="1">
        <f t="array" ref="CS77">IF(SUM(IF($J77:$X77=TRANSPOSE('Capacity Backing (Hide)2'!BB$67:BB$81),1,0))&gt;0,1,0)</f>
        <v>0</v>
      </c>
      <c r="CT77" cm="1">
        <f t="array" ref="CT77">IF(SUM(IF($J77:$X77=TRANSPOSE('Capacity Backing (Hide)2'!BC$67:BC$81),1,0))&gt;0,1,0)</f>
        <v>0</v>
      </c>
      <c r="CU77" cm="1">
        <f t="array" ref="CU77">IF(SUM(IF($J77:$X77=TRANSPOSE('Capacity Backing (Hide)2'!BD$67:BD$81),1,0))&gt;0,1,0)</f>
        <v>0</v>
      </c>
      <c r="CV77" cm="1">
        <f t="array" ref="CV77">IF(SUM(IF($J77:$X77=TRANSPOSE('Capacity Backing (Hide)2'!BE$67:BE$81),1,0))&gt;0,1,0)</f>
        <v>0</v>
      </c>
      <c r="CW77" cm="1">
        <f t="array" ref="CW77">IF(SUM(IF($J77:$X77=TRANSPOSE('Capacity Backing (Hide)2'!BF$67:BF$81),1,0))&gt;0,1,0)</f>
        <v>0</v>
      </c>
      <c r="CX77" cm="1">
        <f t="array" ref="CX77">IF(SUM(IF($J77:$X77=TRANSPOSE('Capacity Backing (Hide)2'!BG$67:BG$81),1,0))&gt;0,1,0)</f>
        <v>0</v>
      </c>
      <c r="CY77" cm="1">
        <f t="array" ref="CY77">IF(SUM(IF($J77:$X77=TRANSPOSE('Capacity Backing (Hide)2'!BH$67:BH$81),1,0))&gt;0,1,0)</f>
        <v>0</v>
      </c>
      <c r="CZ77" cm="1">
        <f t="array" ref="CZ77">IF(SUM(IF($J77:$X77=TRANSPOSE('Capacity Backing (Hide)2'!BI$67:BI$81),1,0))&gt;0,1,0)</f>
        <v>0</v>
      </c>
      <c r="DA77" cm="1">
        <f t="array" ref="DA77">IF(SUM(IF($J77:$X77=TRANSPOSE('Capacity Backing (Hide)2'!BJ$67:BJ$81),1,0))&gt;0,1,0)</f>
        <v>0</v>
      </c>
      <c r="DB77" cm="1">
        <f t="array" ref="DB77">IF(SUM(IF($J77:$X77=TRANSPOSE('Capacity Backing (Hide)2'!BK$67:BK$81),1,0))&gt;0,1,0)</f>
        <v>0</v>
      </c>
      <c r="DC77" cm="1">
        <f t="array" ref="DC77">IF(SUM(IF($J77:$X77=TRANSPOSE('Capacity Backing (Hide)2'!BL$67:BL$81),1,0))&gt;0,1,0)</f>
        <v>0</v>
      </c>
      <c r="DD77" cm="1">
        <f t="array" ref="DD77">IF(SUM(IF($J77:$X77=TRANSPOSE('Capacity Backing (Hide)2'!BM$67:BM$81),1,0))&gt;0,1,0)</f>
        <v>0</v>
      </c>
      <c r="DE77" cm="1">
        <f t="array" ref="DE77">IF(SUM(IF($J77:$X77=TRANSPOSE('Capacity Backing (Hide)2'!BN$67:BN$81),1,0))&gt;0,1,0)</f>
        <v>0</v>
      </c>
      <c r="DF77" cm="1">
        <f t="array" ref="DF77">IF(SUM(IF($J77:$X77=TRANSPOSE('Capacity Backing (Hide)2'!BO$67:BO$81),1,0))&gt;0,1,0)</f>
        <v>0</v>
      </c>
      <c r="DG77" cm="1">
        <f t="array" ref="DG77">IF(SUM(IF($J77:$X77=TRANSPOSE('Capacity Backing (Hide)2'!BP$67:BP$81),1,0))&gt;0,1,0)</f>
        <v>0</v>
      </c>
      <c r="DH77" cm="1">
        <f t="array" ref="DH77">IF(SUM(IF($J77:$X77=TRANSPOSE('Capacity Backing (Hide)2'!BQ$67:BQ$81),1,0))&gt;0,1,0)</f>
        <v>0</v>
      </c>
      <c r="DI77" cm="1">
        <f t="array" ref="DI77">IF(SUM(IF($J77:$X77=TRANSPOSE('Capacity Backing (Hide)2'!BR$67:BR$81),1,0))&gt;0,1,0)</f>
        <v>0</v>
      </c>
      <c r="DJ77" cm="1">
        <f t="array" ref="DJ77">IF(SUM(IF($J77:$X77=TRANSPOSE('Capacity Backing (Hide)2'!BS$67:BS$81),1,0))&gt;0,1,0)</f>
        <v>0</v>
      </c>
      <c r="DK77" cm="1">
        <f t="array" ref="DK77">IF(SUM(IF($J77:$X77=TRANSPOSE('Capacity Backing (Hide)2'!BT$67:BT$81),1,0))&gt;0,1,0)</f>
        <v>0</v>
      </c>
      <c r="DL77" cm="1">
        <f t="array" ref="DL77">IF(SUM(IF($J77:$X77=TRANSPOSE('Capacity Backing (Hide)2'!BU$67:BU$81),1,0))&gt;0,1,0)</f>
        <v>0</v>
      </c>
      <c r="DM77" cm="1">
        <f t="array" ref="DM77">IF(SUM(IF($J77:$X77=TRANSPOSE('Capacity Backing (Hide)2'!BV$67:BV$81),1,0))&gt;0,1,0)</f>
        <v>0</v>
      </c>
      <c r="DN77" cm="1">
        <f t="array" ref="DN77">IF(SUM(IF($J77:$X77=TRANSPOSE('Capacity Backing (Hide)2'!BW$67:BW$81),1,0))&gt;0,1,0)</f>
        <v>0</v>
      </c>
      <c r="DO77" cm="1">
        <f t="array" ref="DO77">IF(SUM(IF($J77:$X77=TRANSPOSE('Capacity Backing (Hide)2'!BX$67:BX$81),1,0))&gt;0,1,0)</f>
        <v>0</v>
      </c>
      <c r="DP77" cm="1">
        <f t="array" ref="DP77">IF(SUM(IF($J77:$X77=TRANSPOSE('Capacity Backing (Hide)2'!BY$67:BY$81),1,0))&gt;0,1,0)</f>
        <v>0</v>
      </c>
      <c r="DQ77" cm="1">
        <f t="array" ref="DQ77">IF(SUM(IF($J77:$X77=TRANSPOSE('Capacity Backing (Hide)2'!BZ$67:BZ$81),1,0))&gt;0,1,0)</f>
        <v>0</v>
      </c>
      <c r="DR77" cm="1">
        <f t="array" ref="DR77">IF(SUM(IF($J77:$X77=TRANSPOSE('Capacity Backing (Hide)2'!CA$67:CA$81),1,0))&gt;0,1,0)</f>
        <v>0</v>
      </c>
      <c r="DS77" cm="1">
        <f t="array" ref="DS77">IF(SUM(IF($J77:$X77=TRANSPOSE('Capacity Backing (Hide)2'!CB$67:CB$81),1,0))&gt;0,1,0)</f>
        <v>0</v>
      </c>
      <c r="DT77" cm="1">
        <f t="array" ref="DT77">IF(SUM(IF($J77:$X77=TRANSPOSE('Capacity Backing (Hide)2'!CC$67:CC$81),1,0))&gt;0,1,0)</f>
        <v>0</v>
      </c>
      <c r="DU77" cm="1">
        <f t="array" ref="DU77">IF(SUM(IF($J77:$X77=TRANSPOSE('Capacity Backing (Hide)2'!CD$67:CD$81),1,0))&gt;0,1,0)</f>
        <v>0</v>
      </c>
      <c r="DV77" cm="1">
        <f t="array" ref="DV77">IF(SUM(IF($J77:$X77=TRANSPOSE('Capacity Backing (Hide)2'!CE$67:CE$81),1,0))&gt;0,1,0)</f>
        <v>0</v>
      </c>
      <c r="DW77" cm="1">
        <f t="array" ref="DW77">IF(SUM(IF($J77:$X77=TRANSPOSE('Capacity Backing (Hide)2'!CF$67:CF$81),1,0))&gt;0,1,0)</f>
        <v>0</v>
      </c>
      <c r="DX77" cm="1">
        <f t="array" ref="DX77">IF(SUM(IF($J77:$X77=TRANSPOSE('Capacity Backing (Hide)2'!CG$67:CG$81),1,0))&gt;0,1,0)</f>
        <v>0</v>
      </c>
      <c r="DY77" cm="1">
        <f t="array" ref="DY77">IF(SUM(IF($J77:$X77=TRANSPOSE('Capacity Backing (Hide)2'!CH$67:CH$81),1,0))&gt;0,1,0)</f>
        <v>0</v>
      </c>
      <c r="DZ77" cm="1">
        <f t="array" ref="DZ77">IF(SUM(IF($J77:$X77=TRANSPOSE('Capacity Backing (Hide)2'!CI$67:CI$81),1,0))&gt;0,1,0)</f>
        <v>0</v>
      </c>
      <c r="EA77" cm="1">
        <f t="array" ref="EA77">IF(SUM(IF($J77:$X77=TRANSPOSE('Capacity Backing (Hide)2'!CJ$67:CJ$81),1,0))&gt;0,1,0)</f>
        <v>0</v>
      </c>
      <c r="EB77" cm="1">
        <f t="array" ref="EB77">IF(SUM(IF($J77:$X77=TRANSPOSE('Capacity Backing (Hide)2'!CK$67:CK$81),1,0))&gt;0,1,0)</f>
        <v>0</v>
      </c>
      <c r="EC77" cm="1">
        <f t="array" ref="EC77">IF(SUM(IF($J77:$X77=TRANSPOSE('Capacity Backing (Hide)2'!CL$67:CL$81),1,0))&gt;0,1,0)</f>
        <v>0</v>
      </c>
      <c r="ED77" cm="1">
        <f t="array" ref="ED77">IF(SUM(IF($J77:$X77=TRANSPOSE('Capacity Backing (Hide)2'!CM$67:CM$81),1,0))&gt;0,1,0)</f>
        <v>0</v>
      </c>
      <c r="EE77" cm="1">
        <f t="array" ref="EE77">IF(SUM(IF($J77:$X77=TRANSPOSE('Capacity Backing (Hide)2'!CN$67:CN$81),1,0))&gt;0,1,0)</f>
        <v>0</v>
      </c>
      <c r="EF77" cm="1">
        <f t="array" ref="EF77">IF(SUM(IF($J77:$X77=TRANSPOSE('Capacity Backing (Hide)2'!CO$67:CO$81),1,0))&gt;0,1,0)</f>
        <v>0</v>
      </c>
      <c r="EG77" cm="1">
        <f t="array" ref="EG77">IF(SUM(IF($J77:$X77=TRANSPOSE('Capacity Backing (Hide)2'!CP$67:CP$81),1,0))&gt;0,1,0)</f>
        <v>0</v>
      </c>
      <c r="EH77" cm="1">
        <f t="array" ref="EH77">IF(SUM(IF($J77:$X77=TRANSPOSE('Capacity Backing (Hide)2'!CQ$67:CQ$81),1,0))&gt;0,1,0)</f>
        <v>0</v>
      </c>
      <c r="EI77" cm="1">
        <f t="array" ref="EI77">IF(SUM(IF($J77:$X77=TRANSPOSE('Capacity Backing (Hide)2'!CR$67:CR$81),1,0))&gt;0,1,0)</f>
        <v>0</v>
      </c>
      <c r="EJ77" cm="1">
        <f t="array" ref="EJ77">IF(SUM(IF($J77:$X77=TRANSPOSE('Capacity Backing (Hide)2'!CS$67:CS$81),1,0))&gt;0,1,0)</f>
        <v>0</v>
      </c>
      <c r="EK77" cm="1">
        <f t="array" ref="EK77">IF(SUM(IF($J77:$X77=TRANSPOSE('Capacity Backing (Hide)2'!CT$67:CT$81),1,0))&gt;0,1,0)</f>
        <v>0</v>
      </c>
      <c r="EL77" cm="1">
        <f t="array" ref="EL77">IF(SUM(IF($J77:$X77=TRANSPOSE('Capacity Backing (Hide)2'!CU$67:CU$81),1,0))&gt;0,1,0)</f>
        <v>0</v>
      </c>
      <c r="EM77" cm="1">
        <f t="array" ref="EM77">IF(SUM(IF($J77:$X77=TRANSPOSE('Capacity Backing (Hide)2'!CV$67:CV$81),1,0))&gt;0,1,0)</f>
        <v>0</v>
      </c>
      <c r="EN77" cm="1">
        <f t="array" ref="EN77">IF(SUM(IF($J77:$X77=TRANSPOSE('Capacity Backing (Hide)2'!CW$67:CW$81),1,0))&gt;0,1,0)</f>
        <v>0</v>
      </c>
      <c r="EQ77" cm="1">
        <f t="array" ref="EQ77">IF(SUM(IF($J77:$X77=TRANSPOSE('Capacity Backing (Hide)2'!B$203:B$217),1,0))&gt;0,1,0)</f>
        <v>0</v>
      </c>
      <c r="ER77" cm="1">
        <f t="array" ref="ER77">IF(SUM(IF($J77:$X77=TRANSPOSE('Capacity Backing (Hide)2'!C$203:C$217),1,0))&gt;0,1,0)</f>
        <v>0</v>
      </c>
      <c r="ES77" cm="1">
        <f t="array" ref="ES77">IF(SUM(IF($J77:$X77=TRANSPOSE('Capacity Backing (Hide)2'!D$203:D$217),1,0))&gt;0,1,0)</f>
        <v>0</v>
      </c>
      <c r="ET77" cm="1">
        <f t="array" ref="ET77">IF(SUM(IF($J77:$X77=TRANSPOSE('Capacity Backing (Hide)2'!E$203:E$217),1,0))&gt;0,1,0)</f>
        <v>0</v>
      </c>
      <c r="EU77" cm="1">
        <f t="array" ref="EU77">IF(SUM(IF($J77:$X77=TRANSPOSE('Capacity Backing (Hide)2'!F$203:F$217),1,0))&gt;0,1,0)</f>
        <v>0</v>
      </c>
      <c r="EV77" cm="1">
        <f t="array" ref="EV77">IF(SUM(IF($J77:$X77=TRANSPOSE('Capacity Backing (Hide)2'!G$203:G$217),1,0))&gt;0,1,0)</f>
        <v>0</v>
      </c>
      <c r="EW77" cm="1">
        <f t="array" ref="EW77">IF(SUM(IF($J77:$X77=TRANSPOSE('Capacity Backing (Hide)2'!H$203:H$217),1,0))&gt;0,1,0)</f>
        <v>0</v>
      </c>
      <c r="EX77" cm="1">
        <f t="array" ref="EX77">IF(SUM(IF($J77:$X77=TRANSPOSE('Capacity Backing (Hide)2'!I$203:I$217),1,0))&gt;0,1,0)</f>
        <v>0</v>
      </c>
      <c r="EY77" cm="1">
        <f t="array" ref="EY77">IF(SUM(IF($J77:$X77=TRANSPOSE('Capacity Backing (Hide)2'!J$203:J$217),1,0))&gt;0,1,0)</f>
        <v>0</v>
      </c>
      <c r="EZ77" cm="1">
        <f t="array" ref="EZ77">IF(SUM(IF($J77:$X77=TRANSPOSE('Capacity Backing (Hide)2'!K$203:K$217),1,0))&gt;0,1,0)</f>
        <v>0</v>
      </c>
      <c r="FA77" cm="1">
        <f t="array" ref="FA77">IF(SUM(IF($J77:$X77=TRANSPOSE('Capacity Backing (Hide)2'!L$203:L$217),1,0))&gt;0,1,0)</f>
        <v>0</v>
      </c>
      <c r="FB77" cm="1">
        <f t="array" ref="FB77">IF(SUM(IF($J77:$X77=TRANSPOSE('Capacity Backing (Hide)2'!M$203:M$217),1,0))&gt;0,1,0)</f>
        <v>0</v>
      </c>
      <c r="FC77" cm="1">
        <f t="array" ref="FC77">IF(SUM(IF($J77:$X77=TRANSPOSE('Capacity Backing (Hide)2'!N$203:N$217),1,0))&gt;0,1,0)</f>
        <v>0</v>
      </c>
      <c r="FD77" cm="1">
        <f t="array" ref="FD77">IF(SUM(IF($J77:$X77=TRANSPOSE('Capacity Backing (Hide)2'!O$203:O$217),1,0))&gt;0,1,0)</f>
        <v>0</v>
      </c>
      <c r="FE77" cm="1">
        <f t="array" ref="FE77">IF(SUM(IF($J77:$X77=TRANSPOSE('Capacity Backing (Hide)2'!P$203:P$217),1,0))&gt;0,1,0)</f>
        <v>0</v>
      </c>
      <c r="FF77" cm="1">
        <f t="array" ref="FF77">IF(SUM(IF($J77:$X77=TRANSPOSE('Capacity Backing (Hide)2'!Q$203:Q$217),1,0))&gt;0,1,0)</f>
        <v>0</v>
      </c>
      <c r="FG77" cm="1">
        <f t="array" ref="FG77">IF(SUM(IF($J77:$X77=TRANSPOSE('Capacity Backing (Hide)2'!R$203:R$217),1,0))&gt;0,1,0)</f>
        <v>0</v>
      </c>
      <c r="FH77" cm="1">
        <f t="array" ref="FH77">IF(SUM(IF($J77:$X77=TRANSPOSE('Capacity Backing (Hide)2'!S$203:S$217),1,0))&gt;0,1,0)</f>
        <v>0</v>
      </c>
      <c r="FI77" cm="1">
        <f t="array" ref="FI77">IF(SUM(IF($J77:$X77=TRANSPOSE('Capacity Backing (Hide)2'!T$203:T$217),1,0))&gt;0,1,0)</f>
        <v>0</v>
      </c>
      <c r="FJ77" cm="1">
        <f t="array" ref="FJ77">IF(SUM(IF($J77:$X77=TRANSPOSE('Capacity Backing (Hide)2'!U$203:U$217),1,0))&gt;0,1,0)</f>
        <v>0</v>
      </c>
      <c r="FK77" cm="1">
        <f t="array" ref="FK77">IF(SUM(IF($J77:$X77=TRANSPOSE('Capacity Backing (Hide)2'!V$203:V$217),1,0))&gt;0,1,0)</f>
        <v>0</v>
      </c>
      <c r="FL77" cm="1">
        <f t="array" ref="FL77">IF(SUM(IF($J77:$X77=TRANSPOSE('Capacity Backing (Hide)2'!W$203:W$217),1,0))&gt;0,1,0)</f>
        <v>0</v>
      </c>
      <c r="FM77" cm="1">
        <f t="array" ref="FM77">IF(SUM(IF($J77:$X77=TRANSPOSE('Capacity Backing (Hide)2'!X$203:X$217),1,0))&gt;0,1,0)</f>
        <v>0</v>
      </c>
      <c r="FN77" cm="1">
        <f t="array" ref="FN77">IF(SUM(IF($J77:$X77=TRANSPOSE('Capacity Backing (Hide)2'!Y$203:Y$217),1,0))&gt;0,1,0)</f>
        <v>0</v>
      </c>
      <c r="FO77" cm="1">
        <f t="array" ref="FO77">IF(SUM(IF($J77:$X77=TRANSPOSE('Capacity Backing (Hide)2'!Z$203:Z$217),1,0))&gt;0,1,0)</f>
        <v>0</v>
      </c>
      <c r="FP77" cm="1">
        <f t="array" ref="FP77">IF(SUM(IF($J77:$X77=TRANSPOSE('Capacity Backing (Hide)2'!AA$203:AA$217),1,0))&gt;0,1,0)</f>
        <v>0</v>
      </c>
      <c r="FQ77" cm="1">
        <f t="array" ref="FQ77">IF(SUM(IF($J77:$X77=TRANSPOSE('Capacity Backing (Hide)2'!AB$203:AB$217),1,0))&gt;0,1,0)</f>
        <v>0</v>
      </c>
      <c r="FR77" cm="1">
        <f t="array" ref="FR77">IF(SUM(IF($J77:$X77=TRANSPOSE('Capacity Backing (Hide)2'!AC$203:AC$217),1,0))&gt;0,1,0)</f>
        <v>0</v>
      </c>
      <c r="FS77" cm="1">
        <f t="array" ref="FS77">IF(SUM(IF($J77:$X77=TRANSPOSE('Capacity Backing (Hide)2'!AD$203:AD$217),1,0))&gt;0,1,0)</f>
        <v>0</v>
      </c>
      <c r="FT77" cm="1">
        <f t="array" ref="FT77">IF(SUM(IF($J77:$X77=TRANSPOSE('Capacity Backing (Hide)2'!AE$203:AE$217),1,0))&gt;0,1,0)</f>
        <v>0</v>
      </c>
      <c r="FU77" cm="1">
        <f t="array" ref="FU77">IF(SUM(IF($J77:$X77=TRANSPOSE('Capacity Backing (Hide)2'!AF$203:AF$217),1,0))&gt;0,1,0)</f>
        <v>0</v>
      </c>
      <c r="FV77" cm="1">
        <f t="array" ref="FV77">IF(SUM(IF($J77:$X77=TRANSPOSE('Capacity Backing (Hide)2'!AG$203:AG$217),1,0))&gt;0,1,0)</f>
        <v>0</v>
      </c>
      <c r="FW77" cm="1">
        <f t="array" ref="FW77">IF(SUM(IF($J77:$X77=TRANSPOSE('Capacity Backing (Hide)2'!AH$203:AH$217),1,0))&gt;0,1,0)</f>
        <v>0</v>
      </c>
      <c r="FX77" cm="1">
        <f t="array" ref="FX77">IF(SUM(IF($J77:$X77=TRANSPOSE('Capacity Backing (Hide)2'!AI$203:AI$217),1,0))&gt;0,1,0)</f>
        <v>0</v>
      </c>
      <c r="FY77" cm="1">
        <f t="array" ref="FY77">IF(SUM(IF($J77:$X77=TRANSPOSE('Capacity Backing (Hide)2'!AJ$203:AJ$217),1,0))&gt;0,1,0)</f>
        <v>0</v>
      </c>
      <c r="FZ77" cm="1">
        <f t="array" ref="FZ77">IF(SUM(IF($J77:$X77=TRANSPOSE('Capacity Backing (Hide)2'!AK$203:AK$217),1,0))&gt;0,1,0)</f>
        <v>0</v>
      </c>
      <c r="GA77" cm="1">
        <f t="array" ref="GA77">IF(SUM(IF($J77:$X77=TRANSPOSE('Capacity Backing (Hide)2'!AL$203:AL$217),1,0))&gt;0,1,0)</f>
        <v>0</v>
      </c>
      <c r="GB77" cm="1">
        <f t="array" ref="GB77">IF(SUM(IF($J77:$X77=TRANSPOSE('Capacity Backing (Hide)2'!AM$203:AM$217),1,0))&gt;0,1,0)</f>
        <v>0</v>
      </c>
      <c r="GC77" cm="1">
        <f t="array" ref="GC77">IF(SUM(IF($J77:$X77=TRANSPOSE('Capacity Backing (Hide)2'!AN$203:AN$217),1,0))&gt;0,1,0)</f>
        <v>0</v>
      </c>
      <c r="GD77" cm="1">
        <f t="array" ref="GD77">IF(SUM(IF($J77:$X77=TRANSPOSE('Capacity Backing (Hide)2'!AO$203:AO$217),1,0))&gt;0,1,0)</f>
        <v>0</v>
      </c>
      <c r="GE77" cm="1">
        <f t="array" ref="GE77">IF(SUM(IF($J77:$X77=TRANSPOSE('Capacity Backing (Hide)2'!AP$203:AP$217),1,0))&gt;0,1,0)</f>
        <v>0</v>
      </c>
      <c r="GF77" cm="1">
        <f t="array" ref="GF77">IF(SUM(IF($J77:$X77=TRANSPOSE('Capacity Backing (Hide)2'!AQ$203:AQ$217),1,0))&gt;0,1,0)</f>
        <v>0</v>
      </c>
      <c r="GG77" cm="1">
        <f t="array" ref="GG77">IF(SUM(IF($J77:$X77=TRANSPOSE('Capacity Backing (Hide)2'!AR$203:AR$217),1,0))&gt;0,1,0)</f>
        <v>0</v>
      </c>
      <c r="GH77" cm="1">
        <f t="array" ref="GH77">IF(SUM(IF($J77:$X77=TRANSPOSE('Capacity Backing (Hide)2'!AS$203:AS$217),1,0))&gt;0,1,0)</f>
        <v>0</v>
      </c>
      <c r="GI77" cm="1">
        <f t="array" ref="GI77">IF(SUM(IF($J77:$X77=TRANSPOSE('Capacity Backing (Hide)2'!AT$203:AT$217),1,0))&gt;0,1,0)</f>
        <v>0</v>
      </c>
      <c r="GJ77" cm="1">
        <f t="array" ref="GJ77">IF(SUM(IF($J77:$X77=TRANSPOSE('Capacity Backing (Hide)2'!AU$203:AU$217),1,0))&gt;0,1,0)</f>
        <v>0</v>
      </c>
      <c r="GK77" cm="1">
        <f t="array" ref="GK77">IF(SUM(IF($J77:$X77=TRANSPOSE('Capacity Backing (Hide)2'!AV$203:AV$217),1,0))&gt;0,1,0)</f>
        <v>0</v>
      </c>
      <c r="GL77" cm="1">
        <f t="array" ref="GL77">IF(SUM(IF($J77:$X77=TRANSPOSE('Capacity Backing (Hide)2'!AW$203:AW$217),1,0))&gt;0,1,0)</f>
        <v>0</v>
      </c>
      <c r="GM77" cm="1">
        <f t="array" ref="GM77">IF(SUM(IF($J77:$X77=TRANSPOSE('Capacity Backing (Hide)2'!AX$203:AX$217),1,0))&gt;0,1,0)</f>
        <v>0</v>
      </c>
      <c r="GN77" cm="1">
        <f t="array" ref="GN77">IF(SUM(IF($J77:$X77=TRANSPOSE('Capacity Backing (Hide)2'!AY$203:AY$217),1,0))&gt;0,1,0)</f>
        <v>0</v>
      </c>
      <c r="GO77" cm="1">
        <f t="array" ref="GO77">IF(SUM(IF($J77:$X77=TRANSPOSE('Capacity Backing (Hide)2'!AZ$203:AZ$217),1,0))&gt;0,1,0)</f>
        <v>0</v>
      </c>
      <c r="GP77" cm="1">
        <f t="array" ref="GP77">IF(SUM(IF($J77:$X77=TRANSPOSE('Capacity Backing (Hide)2'!BA$203:BA$217),1,0))&gt;0,1,0)</f>
        <v>0</v>
      </c>
      <c r="GQ77" cm="1">
        <f t="array" ref="GQ77">IF(SUM(IF($J77:$X77=TRANSPOSE('Capacity Backing (Hide)2'!BB$203:BB$217),1,0))&gt;0,1,0)</f>
        <v>0</v>
      </c>
      <c r="GR77" cm="1">
        <f t="array" ref="GR77">IF(SUM(IF($J77:$X77=TRANSPOSE('Capacity Backing (Hide)2'!BC$203:BC$217),1,0))&gt;0,1,0)</f>
        <v>0</v>
      </c>
      <c r="GS77" cm="1">
        <f t="array" ref="GS77">IF(SUM(IF($J77:$X77=TRANSPOSE('Capacity Backing (Hide)2'!BD$203:BD$217),1,0))&gt;0,1,0)</f>
        <v>0</v>
      </c>
      <c r="GT77" cm="1">
        <f t="array" ref="GT77">IF(SUM(IF($J77:$X77=TRANSPOSE('Capacity Backing (Hide)2'!BE$203:BE$217),1,0))&gt;0,1,0)</f>
        <v>0</v>
      </c>
      <c r="GU77" cm="1">
        <f t="array" ref="GU77">IF(SUM(IF($J77:$X77=TRANSPOSE('Capacity Backing (Hide)2'!BF$203:BF$217),1,0))&gt;0,1,0)</f>
        <v>0</v>
      </c>
      <c r="GV77" cm="1">
        <f t="array" ref="GV77">IF(SUM(IF($J77:$X77=TRANSPOSE('Capacity Backing (Hide)2'!BG$203:BG$217),1,0))&gt;0,1,0)</f>
        <v>0</v>
      </c>
      <c r="GW77" cm="1">
        <f t="array" ref="GW77">IF(SUM(IF($J77:$X77=TRANSPOSE('Capacity Backing (Hide)2'!BH$203:BH$217),1,0))&gt;0,1,0)</f>
        <v>0</v>
      </c>
      <c r="GX77" cm="1">
        <f t="array" ref="GX77">IF(SUM(IF($J77:$X77=TRANSPOSE('Capacity Backing (Hide)2'!BI$203:BI$217),1,0))&gt;0,1,0)</f>
        <v>0</v>
      </c>
      <c r="GY77" cm="1">
        <f t="array" ref="GY77">IF(SUM(IF($J77:$X77=TRANSPOSE('Capacity Backing (Hide)2'!BJ$203:BJ$217),1,0))&gt;0,1,0)</f>
        <v>0</v>
      </c>
      <c r="GZ77" cm="1">
        <f t="array" ref="GZ77">IF(SUM(IF($J77:$X77=TRANSPOSE('Capacity Backing (Hide)2'!BK$203:BK$217),1,0))&gt;0,1,0)</f>
        <v>0</v>
      </c>
      <c r="HA77" cm="1">
        <f t="array" ref="HA77">IF(SUM(IF($J77:$X77=TRANSPOSE('Capacity Backing (Hide)2'!BL$203:BL$217),1,0))&gt;0,1,0)</f>
        <v>0</v>
      </c>
      <c r="HB77" cm="1">
        <f t="array" ref="HB77">IF(SUM(IF($J77:$X77=TRANSPOSE('Capacity Backing (Hide)2'!BM$203:BM$217),1,0))&gt;0,1,0)</f>
        <v>0</v>
      </c>
      <c r="HC77" cm="1">
        <f t="array" ref="HC77">IF(SUM(IF($J77:$X77=TRANSPOSE('Capacity Backing (Hide)2'!BN$203:BN$217),1,0))&gt;0,1,0)</f>
        <v>0</v>
      </c>
      <c r="HD77" cm="1">
        <f t="array" ref="HD77">IF(SUM(IF($J77:$X77=TRANSPOSE('Capacity Backing (Hide)2'!BO$203:BO$217),1,0))&gt;0,1,0)</f>
        <v>0</v>
      </c>
      <c r="HE77" cm="1">
        <f t="array" ref="HE77">IF(SUM(IF($J77:$X77=TRANSPOSE('Capacity Backing (Hide)2'!BP$203:BP$217),1,0))&gt;0,1,0)</f>
        <v>0</v>
      </c>
      <c r="HF77" cm="1">
        <f t="array" ref="HF77">IF(SUM(IF($J77:$X77=TRANSPOSE('Capacity Backing (Hide)2'!BQ$203:BQ$217),1,0))&gt;0,1,0)</f>
        <v>0</v>
      </c>
      <c r="HG77" cm="1">
        <f t="array" ref="HG77">IF(SUM(IF($J77:$X77=TRANSPOSE('Capacity Backing (Hide)2'!BR$203:BR$217),1,0))&gt;0,1,0)</f>
        <v>0</v>
      </c>
      <c r="HH77" cm="1">
        <f t="array" ref="HH77">IF(SUM(IF($J77:$X77=TRANSPOSE('Capacity Backing (Hide)2'!BS$203:BS$217),1,0))&gt;0,1,0)</f>
        <v>0</v>
      </c>
      <c r="HI77" cm="1">
        <f t="array" ref="HI77">IF(SUM(IF($J77:$X77=TRANSPOSE('Capacity Backing (Hide)2'!BT$203:BT$217),1,0))&gt;0,1,0)</f>
        <v>0</v>
      </c>
      <c r="HJ77" cm="1">
        <f t="array" ref="HJ77">IF(SUM(IF($J77:$X77=TRANSPOSE('Capacity Backing (Hide)2'!BU$203:BU$217),1,0))&gt;0,1,0)</f>
        <v>0</v>
      </c>
      <c r="HK77" cm="1">
        <f t="array" ref="HK77">IF(SUM(IF($J77:$X77=TRANSPOSE('Capacity Backing (Hide)2'!BV$203:BV$217),1,0))&gt;0,1,0)</f>
        <v>0</v>
      </c>
      <c r="HL77" cm="1">
        <f t="array" ref="HL77">IF(SUM(IF($J77:$X77=TRANSPOSE('Capacity Backing (Hide)2'!BW$203:BW$217),1,0))&gt;0,1,0)</f>
        <v>0</v>
      </c>
      <c r="HM77" cm="1">
        <f t="array" ref="HM77">IF(SUM(IF($J77:$X77=TRANSPOSE('Capacity Backing (Hide)2'!BX$203:BX$217),1,0))&gt;0,1,0)</f>
        <v>0</v>
      </c>
      <c r="HN77" cm="1">
        <f t="array" ref="HN77">IF(SUM(IF($J77:$X77=TRANSPOSE('Capacity Backing (Hide)2'!BY$203:BY$217),1,0))&gt;0,1,0)</f>
        <v>0</v>
      </c>
      <c r="HO77" cm="1">
        <f t="array" ref="HO77">IF(SUM(IF($J77:$X77=TRANSPOSE('Capacity Backing (Hide)2'!BZ$203:BZ$217),1,0))&gt;0,1,0)</f>
        <v>0</v>
      </c>
      <c r="HP77" cm="1">
        <f t="array" ref="HP77">IF(SUM(IF($J77:$X77=TRANSPOSE('Capacity Backing (Hide)2'!CA$203:CA$217),1,0))&gt;0,1,0)</f>
        <v>0</v>
      </c>
      <c r="HQ77" cm="1">
        <f t="array" ref="HQ77">IF(SUM(IF($J77:$X77=TRANSPOSE('Capacity Backing (Hide)2'!CB$203:CB$217),1,0))&gt;0,1,0)</f>
        <v>0</v>
      </c>
      <c r="HR77" cm="1">
        <f t="array" ref="HR77">IF(SUM(IF($J77:$X77=TRANSPOSE('Capacity Backing (Hide)2'!CC$203:CC$217),1,0))&gt;0,1,0)</f>
        <v>0</v>
      </c>
      <c r="HS77" cm="1">
        <f t="array" ref="HS77">IF(SUM(IF($J77:$X77=TRANSPOSE('Capacity Backing (Hide)2'!CD$203:CD$217),1,0))&gt;0,1,0)</f>
        <v>0</v>
      </c>
      <c r="HT77" cm="1">
        <f t="array" ref="HT77">IF(SUM(IF($J77:$X77=TRANSPOSE('Capacity Backing (Hide)2'!CE$203:CE$217),1,0))&gt;0,1,0)</f>
        <v>0</v>
      </c>
      <c r="HU77" cm="1">
        <f t="array" ref="HU77">IF(SUM(IF($J77:$X77=TRANSPOSE('Capacity Backing (Hide)2'!CF$203:CF$217),1,0))&gt;0,1,0)</f>
        <v>0</v>
      </c>
      <c r="HV77" cm="1">
        <f t="array" ref="HV77">IF(SUM(IF($J77:$X77=TRANSPOSE('Capacity Backing (Hide)2'!CG$203:CG$217),1,0))&gt;0,1,0)</f>
        <v>0</v>
      </c>
      <c r="HW77" cm="1">
        <f t="array" ref="HW77">IF(SUM(IF($J77:$X77=TRANSPOSE('Capacity Backing (Hide)2'!CH$203:CH$217),1,0))&gt;0,1,0)</f>
        <v>0</v>
      </c>
      <c r="HX77" cm="1">
        <f t="array" ref="HX77">IF(SUM(IF($J77:$X77=TRANSPOSE('Capacity Backing (Hide)2'!CI$203:CI$217),1,0))&gt;0,1,0)</f>
        <v>0</v>
      </c>
      <c r="HY77" cm="1">
        <f t="array" ref="HY77">IF(SUM(IF($J77:$X77=TRANSPOSE('Capacity Backing (Hide)2'!CJ$203:CJ$217),1,0))&gt;0,1,0)</f>
        <v>0</v>
      </c>
      <c r="HZ77" cm="1">
        <f t="array" ref="HZ77">IF(SUM(IF($J77:$X77=TRANSPOSE('Capacity Backing (Hide)2'!CK$203:CK$217),1,0))&gt;0,1,0)</f>
        <v>0</v>
      </c>
      <c r="IA77" cm="1">
        <f t="array" ref="IA77">IF(SUM(IF($J77:$X77=TRANSPOSE('Capacity Backing (Hide)2'!CL$203:CL$217),1,0))&gt;0,1,0)</f>
        <v>0</v>
      </c>
      <c r="IB77" cm="1">
        <f t="array" ref="IB77">IF(SUM(IF($J77:$X77=TRANSPOSE('Capacity Backing (Hide)2'!CM$203:CM$217),1,0))&gt;0,1,0)</f>
        <v>0</v>
      </c>
      <c r="IC77" cm="1">
        <f t="array" ref="IC77">IF(SUM(IF($J77:$X77=TRANSPOSE('Capacity Backing (Hide)2'!CN$203:CN$217),1,0))&gt;0,1,0)</f>
        <v>0</v>
      </c>
      <c r="ID77" cm="1">
        <f t="array" ref="ID77">IF(SUM(IF($J77:$X77=TRANSPOSE('Capacity Backing (Hide)2'!CO$203:CO$217),1,0))&gt;0,1,0)</f>
        <v>0</v>
      </c>
      <c r="IE77" cm="1">
        <f t="array" ref="IE77">IF(SUM(IF($J77:$X77=TRANSPOSE('Capacity Backing (Hide)2'!CP$203:CP$217),1,0))&gt;0,1,0)</f>
        <v>0</v>
      </c>
      <c r="IF77" cm="1">
        <f t="array" ref="IF77">IF(SUM(IF($J77:$X77=TRANSPOSE('Capacity Backing (Hide)2'!CQ$203:CQ$217),1,0))&gt;0,1,0)</f>
        <v>0</v>
      </c>
      <c r="IG77" cm="1">
        <f t="array" ref="IG77">IF(SUM(IF($J77:$X77=TRANSPOSE('Capacity Backing (Hide)2'!CR$203:CR$217),1,0))&gt;0,1,0)</f>
        <v>0</v>
      </c>
      <c r="IH77" cm="1">
        <f t="array" ref="IH77">IF(SUM(IF($J77:$X77=TRANSPOSE('Capacity Backing (Hide)2'!CS$203:CS$217),1,0))&gt;0,1,0)</f>
        <v>0</v>
      </c>
      <c r="II77" cm="1">
        <f t="array" ref="II77">IF(SUM(IF($J77:$X77=TRANSPOSE('Capacity Backing (Hide)2'!CT$203:CT$217),1,0))&gt;0,1,0)</f>
        <v>0</v>
      </c>
      <c r="IJ77" cm="1">
        <f t="array" ref="IJ77">IF(SUM(IF($J77:$X77=TRANSPOSE('Capacity Backing (Hide)2'!CU$203:CU$217),1,0))&gt;0,1,0)</f>
        <v>0</v>
      </c>
      <c r="IK77" cm="1">
        <f t="array" ref="IK77">IF(SUM(IF($J77:$X77=TRANSPOSE('Capacity Backing (Hide)2'!CV$203:CV$217),1,0))&gt;0,1,0)</f>
        <v>0</v>
      </c>
      <c r="IL77" cm="1">
        <f t="array" ref="IL77">IF(SUM(IF($J77:$X77=TRANSPOSE('Capacity Backing (Hide)2'!CW$203:CW$217),1,0))&gt;0,1,0)</f>
        <v>0</v>
      </c>
      <c r="IO77" s="184">
        <v>0</v>
      </c>
      <c r="IP77" s="184">
        <v>0</v>
      </c>
      <c r="IQ77" s="184">
        <v>0</v>
      </c>
      <c r="IR77" s="184">
        <v>0</v>
      </c>
      <c r="IS77" s="184">
        <v>0</v>
      </c>
      <c r="IT77" s="184">
        <v>0</v>
      </c>
      <c r="IU77" s="184">
        <v>0</v>
      </c>
      <c r="IV77" s="184">
        <v>0</v>
      </c>
      <c r="IW77" s="184">
        <v>0</v>
      </c>
      <c r="IX77" s="184">
        <v>0</v>
      </c>
      <c r="IY77" s="184">
        <v>0</v>
      </c>
      <c r="IZ77" s="184">
        <v>0</v>
      </c>
      <c r="JA77" s="184">
        <v>0</v>
      </c>
      <c r="JB77" s="184">
        <v>0</v>
      </c>
      <c r="JC77" s="184">
        <v>0</v>
      </c>
      <c r="JD77" s="184">
        <v>0</v>
      </c>
      <c r="JE77" s="184">
        <v>0</v>
      </c>
      <c r="JF77" s="184">
        <v>0</v>
      </c>
      <c r="JG77" s="184">
        <v>0</v>
      </c>
      <c r="JH77" s="184">
        <v>0</v>
      </c>
      <c r="JI77" s="184">
        <v>0</v>
      </c>
      <c r="JJ77" s="184">
        <v>0</v>
      </c>
      <c r="JK77" s="184">
        <v>0</v>
      </c>
      <c r="JL77" s="184">
        <v>0</v>
      </c>
      <c r="JM77" s="184">
        <v>0</v>
      </c>
      <c r="JN77" s="184">
        <v>0</v>
      </c>
      <c r="JO77" s="184">
        <v>0</v>
      </c>
      <c r="JP77" s="184">
        <v>0</v>
      </c>
      <c r="JQ77" s="184">
        <v>0</v>
      </c>
      <c r="JR77" s="184">
        <v>0</v>
      </c>
      <c r="JS77" s="184">
        <v>0</v>
      </c>
      <c r="JT77" s="184">
        <v>0</v>
      </c>
      <c r="JU77" s="184">
        <v>0</v>
      </c>
      <c r="JV77" s="184">
        <v>0</v>
      </c>
      <c r="JW77" s="184">
        <v>0</v>
      </c>
      <c r="JX77" s="184">
        <v>0</v>
      </c>
      <c r="JY77" s="184">
        <v>0</v>
      </c>
      <c r="JZ77" s="184">
        <v>0</v>
      </c>
      <c r="KA77" s="184">
        <v>0</v>
      </c>
      <c r="KB77" s="184">
        <v>0</v>
      </c>
      <c r="KC77" s="184">
        <v>0</v>
      </c>
      <c r="KD77" s="184">
        <v>0</v>
      </c>
      <c r="KE77" s="184">
        <v>0</v>
      </c>
      <c r="KF77" s="184">
        <v>0</v>
      </c>
      <c r="KG77" s="184">
        <v>0</v>
      </c>
      <c r="KH77" s="184">
        <v>0</v>
      </c>
      <c r="KI77" s="184">
        <v>0</v>
      </c>
      <c r="KJ77" s="184">
        <v>0</v>
      </c>
      <c r="KK77" s="184">
        <v>0</v>
      </c>
      <c r="KL77" s="184">
        <v>0</v>
      </c>
      <c r="KM77" s="184">
        <v>0</v>
      </c>
      <c r="KN77" s="184">
        <v>0</v>
      </c>
      <c r="KO77" s="184">
        <v>0</v>
      </c>
      <c r="KP77" s="184">
        <v>0</v>
      </c>
      <c r="KQ77" s="184">
        <v>0</v>
      </c>
      <c r="KR77" s="184">
        <v>0</v>
      </c>
      <c r="KS77" s="184">
        <v>0</v>
      </c>
      <c r="KT77" s="184">
        <v>0</v>
      </c>
      <c r="KU77" s="184">
        <v>0</v>
      </c>
      <c r="KV77" s="184">
        <v>0</v>
      </c>
      <c r="KW77" s="184">
        <v>0</v>
      </c>
      <c r="KX77" s="184">
        <v>0</v>
      </c>
      <c r="KY77" s="184">
        <v>0</v>
      </c>
      <c r="KZ77" s="184">
        <v>0</v>
      </c>
      <c r="LA77" s="184">
        <v>0</v>
      </c>
      <c r="LB77" s="184">
        <v>0</v>
      </c>
      <c r="LC77" s="184">
        <v>0</v>
      </c>
      <c r="LD77" s="184">
        <v>0</v>
      </c>
      <c r="LE77" s="184">
        <v>0</v>
      </c>
      <c r="LF77" s="184">
        <v>0</v>
      </c>
      <c r="LG77" s="184">
        <v>0</v>
      </c>
      <c r="LH77" s="184">
        <v>0</v>
      </c>
      <c r="LI77" s="184">
        <v>0</v>
      </c>
      <c r="LJ77" s="184">
        <v>0</v>
      </c>
      <c r="LK77" s="184">
        <v>0</v>
      </c>
      <c r="LL77" s="184">
        <v>0</v>
      </c>
      <c r="LM77" s="184">
        <v>0</v>
      </c>
      <c r="LN77" s="184">
        <v>0</v>
      </c>
      <c r="LO77" s="184">
        <v>0</v>
      </c>
      <c r="LP77" s="184">
        <v>0</v>
      </c>
      <c r="LQ77" s="184">
        <v>0</v>
      </c>
      <c r="LR77" s="184">
        <v>0</v>
      </c>
      <c r="LS77" s="184">
        <v>0</v>
      </c>
      <c r="LT77" s="184">
        <v>0</v>
      </c>
      <c r="LU77" s="184">
        <v>0</v>
      </c>
      <c r="LV77" s="184">
        <v>0</v>
      </c>
      <c r="LW77" s="184">
        <v>0</v>
      </c>
      <c r="LX77" s="184">
        <v>0</v>
      </c>
      <c r="LY77" s="184">
        <v>0</v>
      </c>
      <c r="LZ77" s="184">
        <v>0</v>
      </c>
      <c r="MA77" s="184">
        <v>0</v>
      </c>
      <c r="MB77" s="184">
        <v>0</v>
      </c>
      <c r="MC77" s="184">
        <v>0</v>
      </c>
      <c r="MD77" s="184">
        <v>0</v>
      </c>
      <c r="ME77" s="184">
        <v>0</v>
      </c>
      <c r="MF77" s="184">
        <v>0</v>
      </c>
      <c r="MG77" s="184">
        <v>0</v>
      </c>
      <c r="MH77" s="184">
        <v>0</v>
      </c>
      <c r="MI77" s="184">
        <v>0</v>
      </c>
      <c r="MJ77" s="184">
        <v>0</v>
      </c>
      <c r="MM77">
        <v>0</v>
      </c>
      <c r="MN77">
        <v>0</v>
      </c>
      <c r="MO77">
        <v>0</v>
      </c>
      <c r="MP77">
        <v>0</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c r="PK77">
        <v>0</v>
      </c>
      <c r="PL77">
        <v>0</v>
      </c>
      <c r="PM77">
        <v>0</v>
      </c>
      <c r="PN77">
        <v>0</v>
      </c>
      <c r="PO77">
        <v>0</v>
      </c>
      <c r="PP77">
        <v>0</v>
      </c>
      <c r="PQ77">
        <v>0</v>
      </c>
      <c r="PR77">
        <v>0</v>
      </c>
      <c r="PS77">
        <v>0</v>
      </c>
      <c r="PT77">
        <v>0</v>
      </c>
      <c r="PU77">
        <v>0</v>
      </c>
      <c r="PV77">
        <v>0</v>
      </c>
      <c r="PW77">
        <v>0</v>
      </c>
      <c r="PX77">
        <v>0</v>
      </c>
      <c r="PY77">
        <v>0</v>
      </c>
      <c r="PZ77">
        <v>0</v>
      </c>
      <c r="QA77">
        <v>0</v>
      </c>
      <c r="QB77">
        <v>0</v>
      </c>
      <c r="QC77">
        <v>0</v>
      </c>
      <c r="QD77">
        <v>0</v>
      </c>
      <c r="QE77">
        <v>0</v>
      </c>
      <c r="QF77">
        <v>0</v>
      </c>
      <c r="QG77">
        <v>0</v>
      </c>
      <c r="QH77">
        <v>0</v>
      </c>
      <c r="QJ77" cm="1">
        <f t="array" ref="QJ77">SUM(IF('Capacity Summary'!H$36:H$135="X",1,0)*TRANSPOSE('CR Backing (Hide)'!$IO77:$MJ77)*IF('Clinical resources'!ZQ80="X",1,0))</f>
        <v>0</v>
      </c>
      <c r="QK77" cm="1">
        <f t="array" ref="QK77">SUM(IF('Capacity Summary'!I$36:I$135="X",1,0)*TRANSPOSE('CR Backing (Hide)'!$IO77:$MJ77)*IF('Clinical resources'!ZR80="X",1,0))</f>
        <v>0</v>
      </c>
      <c r="QL77" cm="1">
        <f t="array" ref="QL77">SUM(IF('Capacity Summary'!J$36:J$135="X",1,0)*TRANSPOSE('CR Backing (Hide)'!$IO77:$MJ77)*IF('Clinical resources'!ZS80="X",1,0))</f>
        <v>0</v>
      </c>
      <c r="QM77" cm="1">
        <f t="array" ref="QM77">SUM(IF('Capacity Summary'!K$36:K$135="X",1,0)*TRANSPOSE('CR Backing (Hide)'!$IO77:$MJ77)*IF('Clinical resources'!ZT80="X",1,0))</f>
        <v>0</v>
      </c>
      <c r="QN77" cm="1">
        <f t="array" ref="QN77">SUM(IF('Capacity Summary'!L$36:L$135="X",1,0)*TRANSPOSE('CR Backing (Hide)'!$IO77:$MJ77)*IF('Clinical resources'!ZU80="X",1,0))</f>
        <v>0</v>
      </c>
      <c r="QO77" cm="1">
        <f t="array" ref="QO77">SUM(IF('Capacity Summary'!M$36:M$135="X",1,0)*TRANSPOSE('CR Backing (Hide)'!$IO77:$MJ77)*IF('Clinical resources'!ZV80="X",1,0))</f>
        <v>0</v>
      </c>
      <c r="QP77" cm="1">
        <f t="array" ref="QP77">SUM(IF('Capacity Summary'!N$36:N$135="X",1,0)*TRANSPOSE('CR Backing (Hide)'!$IO77:$MJ77)*IF('Clinical resources'!ZW80="X",1,0))</f>
        <v>0</v>
      </c>
      <c r="QQ77" cm="1">
        <f t="array" ref="QQ77">SUM(IF('Capacity Summary'!O$36:O$135="X",1,0)*TRANSPOSE('CR Backing (Hide)'!$IO77:$MJ77)*IF('Clinical resources'!ZX80="X",1,0))</f>
        <v>0</v>
      </c>
      <c r="QR77" cm="1">
        <f t="array" ref="QR77">SUM(IF('Capacity Summary'!P$36:P$135="X",1,0)*TRANSPOSE('CR Backing (Hide)'!$IO77:$MJ77)*IF('Clinical resources'!ZY80="X",1,0))</f>
        <v>0</v>
      </c>
      <c r="QS77" cm="1">
        <f t="array" ref="QS77">SUM(IF('Capacity Summary'!Q$36:Q$135="X",1,0)*TRANSPOSE('CR Backing (Hide)'!$IO77:$MJ77)*IF('Clinical resources'!ZZ80="X",1,0))</f>
        <v>0</v>
      </c>
      <c r="QT77" cm="1">
        <f t="array" ref="QT77">SUM(IF('Capacity Summary'!R$36:R$135="X",1,0)*TRANSPOSE('CR Backing (Hide)'!$IO77:$MJ77)*IF('Clinical resources'!AAA80="X",1,0))</f>
        <v>0</v>
      </c>
      <c r="QU77" cm="1">
        <f t="array" ref="QU77">SUM(IF('Capacity Summary'!S$36:S$135="X",1,0)*TRANSPOSE('CR Backing (Hide)'!$IO77:$MJ77)*IF('Clinical resources'!AAB80="X",1,0))</f>
        <v>0</v>
      </c>
      <c r="QV77" cm="1">
        <f t="array" ref="QV77">SUM(IF('Capacity Summary'!T$36:T$135="X",1,0)*TRANSPOSE('CR Backing (Hide)'!$IO77:$MJ77)*IF('Clinical resources'!AAC80="X",1,0))</f>
        <v>0</v>
      </c>
      <c r="QW77" cm="1">
        <f t="array" ref="QW77">SUM(IF('Capacity Summary'!U$36:U$135="X",1,0)*TRANSPOSE('CR Backing (Hide)'!$IO77:$MJ77)*IF('Clinical resources'!AAD80="X",1,0))</f>
        <v>0</v>
      </c>
      <c r="QX77" cm="1">
        <f t="array" ref="QX77">SUM(IF('Capacity Summary'!V$36:V$135="X",1,0)*TRANSPOSE('CR Backing (Hide)'!$IO77:$MJ77)*IF('Clinical resources'!AAE80="X",1,0))</f>
        <v>0</v>
      </c>
      <c r="QY77" cm="1">
        <f t="array" ref="QY77">SUM(IF('Capacity Summary'!W$36:W$135="X",1,0)*TRANSPOSE('CR Backing (Hide)'!$IO77:$MJ77)*IF('Clinical resources'!AAF80="X",1,0))</f>
        <v>0</v>
      </c>
      <c r="QZ77" cm="1">
        <f t="array" ref="QZ77">SUM(IF('Capacity Summary'!X$36:X$135="X",1,0)*TRANSPOSE('CR Backing (Hide)'!$IO77:$MJ77)*IF('Clinical resources'!AAG80="X",1,0))</f>
        <v>0</v>
      </c>
      <c r="RA77" cm="1">
        <f t="array" ref="RA77">SUM(IF('Capacity Summary'!Y$36:Y$135="X",1,0)*TRANSPOSE('CR Backing (Hide)'!$IO77:$MJ77)*IF('Clinical resources'!AAH80="X",1,0))</f>
        <v>0</v>
      </c>
      <c r="RB77" cm="1">
        <f t="array" ref="RB77">SUM(IF('Capacity Summary'!Z$36:Z$135="X",1,0)*TRANSPOSE('CR Backing (Hide)'!$IO77:$MJ77)*IF('Clinical resources'!AAI80="X",1,0))</f>
        <v>0</v>
      </c>
      <c r="RC77" cm="1">
        <f t="array" ref="RC77">SUM(IF('Capacity Summary'!AA$36:AA$135="X",1,0)*TRANSPOSE('CR Backing (Hide)'!$IO77:$MJ77)*IF('Clinical resources'!AAJ80="X",1,0))</f>
        <v>0</v>
      </c>
      <c r="RD77" cm="1">
        <f t="array" ref="RD77">SUM(IF('Capacity Summary'!AB$36:AB$135="X",1,0)*TRANSPOSE('CR Backing (Hide)'!$IO77:$MJ77)*IF('Clinical resources'!AAK80="X",1,0))</f>
        <v>0</v>
      </c>
      <c r="RE77" cm="1">
        <f t="array" ref="RE77">SUM(IF('Capacity Summary'!AC$36:AC$135="X",1,0)*TRANSPOSE('CR Backing (Hide)'!$IO77:$MJ77)*IF('Clinical resources'!AAL80="X",1,0))</f>
        <v>0</v>
      </c>
      <c r="RF77" cm="1">
        <f t="array" ref="RF77">SUM(IF('Capacity Summary'!AD$36:AD$135="X",1,0)*TRANSPOSE('CR Backing (Hide)'!$IO77:$MJ77)*IF('Clinical resources'!AAM80="X",1,0))</f>
        <v>0</v>
      </c>
      <c r="RG77" cm="1">
        <f t="array" ref="RG77">SUM(IF('Capacity Summary'!AE$36:AE$135="X",1,0)*TRANSPOSE('CR Backing (Hide)'!$IO77:$MJ77)*IF('Clinical resources'!AAN80="X",1,0))</f>
        <v>0</v>
      </c>
      <c r="RH77" cm="1">
        <f t="array" ref="RH77">SUM(IF('Capacity Summary'!AF$36:AF$135="X",1,0)*TRANSPOSE('CR Backing (Hide)'!$IO77:$MJ77)*IF('Clinical resources'!AAO80="X",1,0))</f>
        <v>0</v>
      </c>
      <c r="RI77" cm="1">
        <f t="array" ref="RI77">SUM(IF('Capacity Summary'!AG$36:AG$135="X",1,0)*TRANSPOSE('CR Backing (Hide)'!$IO77:$MJ77)*IF('Clinical resources'!AAP80="X",1,0))</f>
        <v>0</v>
      </c>
      <c r="RJ77" cm="1">
        <f t="array" ref="RJ77">SUM(IF('Capacity Summary'!AH$36:AH$135="X",1,0)*TRANSPOSE('CR Backing (Hide)'!$IO77:$MJ77)*IF('Clinical resources'!AAQ80="X",1,0))</f>
        <v>0</v>
      </c>
      <c r="RK77" cm="1">
        <f t="array" ref="RK77">SUM(IF('Capacity Summary'!AI$36:AI$135="X",1,0)*TRANSPOSE('CR Backing (Hide)'!$IO77:$MJ77)*IF('Clinical resources'!AAR80="X",1,0))</f>
        <v>0</v>
      </c>
      <c r="RL77" cm="1">
        <f t="array" ref="RL77">SUM(IF('Capacity Summary'!AJ$36:AJ$135="X",1,0)*TRANSPOSE('CR Backing (Hide)'!$IO77:$MJ77)*IF('Clinical resources'!AAS80="X",1,0))</f>
        <v>0</v>
      </c>
      <c r="RM77" cm="1">
        <f t="array" ref="RM77">SUM(IF('Capacity Summary'!AK$36:AK$135="X",1,0)*TRANSPOSE('CR Backing (Hide)'!$IO77:$MJ77)*IF('Clinical resources'!AAT80="X",1,0))</f>
        <v>0</v>
      </c>
      <c r="RN77" cm="1">
        <f t="array" ref="RN77">SUM(IF('Capacity Summary'!AL$36:AL$135="X",1,0)*TRANSPOSE('CR Backing (Hide)'!$IO77:$MJ77)*IF('Clinical resources'!AAU80="X",1,0))</f>
        <v>0</v>
      </c>
      <c r="RO77" cm="1">
        <f t="array" ref="RO77">SUM(IF('Capacity Summary'!AM$36:AM$135="X",1,0)*TRANSPOSE('CR Backing (Hide)'!$IO77:$MJ77)*IF('Clinical resources'!AAV80="X",1,0))</f>
        <v>0</v>
      </c>
      <c r="RP77" cm="1">
        <f t="array" ref="RP77">SUM(IF('Capacity Summary'!AN$36:AN$135="X",1,0)*TRANSPOSE('CR Backing (Hide)'!$IO77:$MJ77)*IF('Clinical resources'!AAW80="X",1,0))</f>
        <v>0</v>
      </c>
      <c r="RQ77" cm="1">
        <f t="array" ref="RQ77">SUM(IF('Capacity Summary'!AO$36:AO$135="X",1,0)*TRANSPOSE('CR Backing (Hide)'!$IO77:$MJ77)*IF('Clinical resources'!AAX80="X",1,0))</f>
        <v>0</v>
      </c>
      <c r="RR77" cm="1">
        <f t="array" ref="RR77">SUM(IF('Capacity Summary'!AP$36:AP$135="X",1,0)*TRANSPOSE('CR Backing (Hide)'!$IO77:$MJ77)*IF('Clinical resources'!AAY80="X",1,0))</f>
        <v>0</v>
      </c>
      <c r="RS77" cm="1">
        <f t="array" ref="RS77">SUM(IF('Capacity Summary'!AQ$36:AQ$135="X",1,0)*TRANSPOSE('CR Backing (Hide)'!$IO77:$MJ77)*IF('Clinical resources'!AAZ80="X",1,0))</f>
        <v>0</v>
      </c>
      <c r="RT77" cm="1">
        <f t="array" ref="RT77">SUM(IF('Capacity Summary'!AR$36:AR$135="X",1,0)*TRANSPOSE('CR Backing (Hide)'!$IO77:$MJ77)*IF('Clinical resources'!ABA80="X",1,0))</f>
        <v>0</v>
      </c>
      <c r="RU77" cm="1">
        <f t="array" ref="RU77">SUM(IF('Capacity Summary'!AS$36:AS$135="X",1,0)*TRANSPOSE('CR Backing (Hide)'!$IO77:$MJ77)*IF('Clinical resources'!ABB80="X",1,0))</f>
        <v>0</v>
      </c>
      <c r="RV77" cm="1">
        <f t="array" ref="RV77">SUM(IF('Capacity Summary'!AT$36:AT$135="X",1,0)*TRANSPOSE('CR Backing (Hide)'!$IO77:$MJ77)*IF('Clinical resources'!ABC80="X",1,0))</f>
        <v>0</v>
      </c>
      <c r="RW77" cm="1">
        <f t="array" ref="RW77">SUM(IF('Capacity Summary'!AU$36:AU$135="X",1,0)*TRANSPOSE('CR Backing (Hide)'!$IO77:$MJ77)*IF('Clinical resources'!ABD80="X",1,0))</f>
        <v>0</v>
      </c>
      <c r="RX77" cm="1">
        <f t="array" ref="RX77">SUM(IF('Capacity Summary'!AV$36:AV$135="X",1,0)*TRANSPOSE('CR Backing (Hide)'!$IO77:$MJ77)*IF('Clinical resources'!ABE80="X",1,0))</f>
        <v>0</v>
      </c>
      <c r="RY77" cm="1">
        <f t="array" ref="RY77">SUM(IF('Capacity Summary'!AW$36:AW$135="X",1,0)*TRANSPOSE('CR Backing (Hide)'!$IO77:$MJ77)*IF('Clinical resources'!ABF80="X",1,0))</f>
        <v>0</v>
      </c>
      <c r="RZ77" cm="1">
        <f t="array" ref="RZ77">SUM(IF('Capacity Summary'!AX$36:AX$135="X",1,0)*TRANSPOSE('CR Backing (Hide)'!$IO77:$MJ77)*IF('Clinical resources'!ABG80="X",1,0))</f>
        <v>0</v>
      </c>
      <c r="SA77" cm="1">
        <f t="array" ref="SA77">SUM(IF('Capacity Summary'!AY$36:AY$135="X",1,0)*TRANSPOSE('CR Backing (Hide)'!$IO77:$MJ77)*IF('Clinical resources'!ABH80="X",1,0))</f>
        <v>0</v>
      </c>
      <c r="SB77" cm="1">
        <f t="array" ref="SB77">SUM(IF('Capacity Summary'!AZ$36:AZ$135="X",1,0)*TRANSPOSE('CR Backing (Hide)'!$IO77:$MJ77)*IF('Clinical resources'!ABI80="X",1,0))</f>
        <v>0</v>
      </c>
      <c r="SC77" cm="1">
        <f t="array" ref="SC77">SUM(IF('Capacity Summary'!BA$36:BA$135="X",1,0)*TRANSPOSE('CR Backing (Hide)'!$IO77:$MJ77)*IF('Clinical resources'!ABJ80="X",1,0))</f>
        <v>0</v>
      </c>
      <c r="SD77" cm="1">
        <f t="array" ref="SD77">SUM(IF('Capacity Summary'!BB$36:BB$135="X",1,0)*TRANSPOSE('CR Backing (Hide)'!$IO77:$MJ77)*IF('Clinical resources'!ABK80="X",1,0))</f>
        <v>0</v>
      </c>
      <c r="SE77" cm="1">
        <f t="array" ref="SE77">SUM(IF('Capacity Summary'!BC$36:BC$135="X",1,0)*TRANSPOSE('CR Backing (Hide)'!$IO77:$MJ77)*IF('Clinical resources'!ABL80="X",1,0))</f>
        <v>0</v>
      </c>
      <c r="SF77" cm="1">
        <f t="array" ref="SF77">SUM(IF('Capacity Summary'!BD$36:BD$135="X",1,0)*TRANSPOSE('CR Backing (Hide)'!$IO77:$MJ77)*IF('Clinical resources'!ABM80="X",1,0))</f>
        <v>0</v>
      </c>
      <c r="SG77" cm="1">
        <f t="array" ref="SG77">SUM(IF('Capacity Summary'!BE$36:BE$135="X",1,0)*TRANSPOSE('CR Backing (Hide)'!$IO77:$MJ77)*IF('Clinical resources'!ABN80="X",1,0))</f>
        <v>0</v>
      </c>
      <c r="SH77" cm="1">
        <f t="array" ref="SH77">SUM(IF('Capacity Summary'!BF$36:BF$135="X",1,0)*TRANSPOSE('CR Backing (Hide)'!$IO77:$MJ77)*IF('Clinical resources'!ABO80="X",1,0))</f>
        <v>0</v>
      </c>
      <c r="SI77" cm="1">
        <f t="array" ref="SI77">SUM(IF('Capacity Summary'!BG$36:BG$135="X",1,0)*TRANSPOSE('CR Backing (Hide)'!$IO77:$MJ77)*IF('Clinical resources'!ABP80="X",1,0))</f>
        <v>0</v>
      </c>
      <c r="SK77" cm="1">
        <f t="array" ref="SK77">SUM(IF('Capacity Summary'!H$139:H$238="X",1,0)*TRANSPOSE('CR Backing (Hide)'!$MM77:$QH77))</f>
        <v>0</v>
      </c>
      <c r="SL77" cm="1">
        <f t="array" ref="SL77">SUM(IF('Capacity Summary'!I$139:I$238="X",1,0)*TRANSPOSE('CR Backing (Hide)'!$MM77:$QH77))</f>
        <v>0</v>
      </c>
      <c r="SM77" cm="1">
        <f t="array" ref="SM77">SUM(IF('Capacity Summary'!J$139:J$238="X",1,0)*TRANSPOSE('CR Backing (Hide)'!$MM77:$QH77))</f>
        <v>0</v>
      </c>
      <c r="SN77" cm="1">
        <f t="array" ref="SN77">SUM(IF('Capacity Summary'!K$139:K$238="X",1,0)*TRANSPOSE('CR Backing (Hide)'!$MM77:$QH77))</f>
        <v>0</v>
      </c>
      <c r="SO77" cm="1">
        <f t="array" ref="SO77">SUM(IF('Capacity Summary'!L$139:L$238="X",1,0)*TRANSPOSE('CR Backing (Hide)'!$MM77:$QH77))</f>
        <v>0</v>
      </c>
      <c r="SP77" cm="1">
        <f t="array" ref="SP77">SUM(IF('Capacity Summary'!M$139:M$238="X",1,0)*TRANSPOSE('CR Backing (Hide)'!$MM77:$QH77))</f>
        <v>0</v>
      </c>
      <c r="SQ77" cm="1">
        <f t="array" ref="SQ77">SUM(IF('Capacity Summary'!N$139:N$238="X",1,0)*TRANSPOSE('CR Backing (Hide)'!$MM77:$QH77))</f>
        <v>0</v>
      </c>
      <c r="SR77" cm="1">
        <f t="array" ref="SR77">SUM(IF('Capacity Summary'!O$139:O$238="X",1,0)*TRANSPOSE('CR Backing (Hide)'!$MM77:$QH77))</f>
        <v>0</v>
      </c>
      <c r="SS77" cm="1">
        <f t="array" ref="SS77">SUM(IF('Capacity Summary'!P$139:P$238="X",1,0)*TRANSPOSE('CR Backing (Hide)'!$MM77:$QH77))</f>
        <v>0</v>
      </c>
      <c r="ST77" cm="1">
        <f t="array" ref="ST77">SUM(IF('Capacity Summary'!Q$139:Q$238="X",1,0)*TRANSPOSE('CR Backing (Hide)'!$MM77:$QH77))</f>
        <v>0</v>
      </c>
      <c r="SU77" cm="1">
        <f t="array" ref="SU77">SUM(IF('Capacity Summary'!R$139:R$238="X",1,0)*TRANSPOSE('CR Backing (Hide)'!$MM77:$QH77))</f>
        <v>0</v>
      </c>
      <c r="SV77" cm="1">
        <f t="array" ref="SV77">SUM(IF('Capacity Summary'!S$139:S$238="X",1,0)*TRANSPOSE('CR Backing (Hide)'!$MM77:$QH77))</f>
        <v>0</v>
      </c>
      <c r="SW77" cm="1">
        <f t="array" ref="SW77">SUM(IF('Capacity Summary'!T$139:T$238="X",1,0)*TRANSPOSE('CR Backing (Hide)'!$MM77:$QH77))</f>
        <v>0</v>
      </c>
      <c r="SX77" cm="1">
        <f t="array" ref="SX77">SUM(IF('Capacity Summary'!U$139:U$238="X",1,0)*TRANSPOSE('CR Backing (Hide)'!$MM77:$QH77))</f>
        <v>0</v>
      </c>
      <c r="SY77" cm="1">
        <f t="array" ref="SY77">SUM(IF('Capacity Summary'!V$139:V$238="X",1,0)*TRANSPOSE('CR Backing (Hide)'!$MM77:$QH77))</f>
        <v>0</v>
      </c>
      <c r="SZ77" cm="1">
        <f t="array" ref="SZ77">SUM(IF('Capacity Summary'!W$139:W$238="X",1,0)*TRANSPOSE('CR Backing (Hide)'!$MM77:$QH77))</f>
        <v>0</v>
      </c>
      <c r="TA77" cm="1">
        <f t="array" ref="TA77">SUM(IF('Capacity Summary'!X$139:X$238="X",1,0)*TRANSPOSE('CR Backing (Hide)'!$MM77:$QH77))</f>
        <v>0</v>
      </c>
      <c r="TB77" cm="1">
        <f t="array" ref="TB77">SUM(IF('Capacity Summary'!Y$139:Y$238="X",1,0)*TRANSPOSE('CR Backing (Hide)'!$MM77:$QH77))</f>
        <v>0</v>
      </c>
      <c r="TC77" cm="1">
        <f t="array" ref="TC77">SUM(IF('Capacity Summary'!Z$139:Z$238="X",1,0)*TRANSPOSE('CR Backing (Hide)'!$MM77:$QH77))</f>
        <v>0</v>
      </c>
      <c r="TD77" cm="1">
        <f t="array" ref="TD77">SUM(IF('Capacity Summary'!AA$139:AA$238="X",1,0)*TRANSPOSE('CR Backing (Hide)'!$MM77:$QH77))</f>
        <v>0</v>
      </c>
      <c r="TE77" cm="1">
        <f t="array" ref="TE77">SUM(IF('Capacity Summary'!AB$139:AB$238="X",1,0)*TRANSPOSE('CR Backing (Hide)'!$MM77:$QH77))</f>
        <v>0</v>
      </c>
      <c r="TF77" cm="1">
        <f t="array" ref="TF77">SUM(IF('Capacity Summary'!AC$139:AC$238="X",1,0)*TRANSPOSE('CR Backing (Hide)'!$MM77:$QH77))</f>
        <v>0</v>
      </c>
      <c r="TG77" cm="1">
        <f t="array" ref="TG77">SUM(IF('Capacity Summary'!AD$139:AD$238="X",1,0)*TRANSPOSE('CR Backing (Hide)'!$MM77:$QH77))</f>
        <v>0</v>
      </c>
      <c r="TH77" cm="1">
        <f t="array" ref="TH77">SUM(IF('Capacity Summary'!AE$139:AE$238="X",1,0)*TRANSPOSE('CR Backing (Hide)'!$MM77:$QH77))</f>
        <v>0</v>
      </c>
      <c r="TI77" cm="1">
        <f t="array" ref="TI77">SUM(IF('Capacity Summary'!AF$139:AF$238="X",1,0)*TRANSPOSE('CR Backing (Hide)'!$MM77:$QH77))</f>
        <v>0</v>
      </c>
      <c r="TJ77" cm="1">
        <f t="array" ref="TJ77">SUM(IF('Capacity Summary'!AG$139:AG$238="X",1,0)*TRANSPOSE('CR Backing (Hide)'!$MM77:$QH77))</f>
        <v>0</v>
      </c>
      <c r="TK77" cm="1">
        <f t="array" ref="TK77">SUM(IF('Capacity Summary'!AH$139:AH$238="X",1,0)*TRANSPOSE('CR Backing (Hide)'!$MM77:$QH77))</f>
        <v>0</v>
      </c>
      <c r="TL77" cm="1">
        <f t="array" ref="TL77">SUM(IF('Capacity Summary'!AI$139:AI$238="X",1,0)*TRANSPOSE('CR Backing (Hide)'!$MM77:$QH77))</f>
        <v>0</v>
      </c>
      <c r="TM77" cm="1">
        <f t="array" ref="TM77">SUM(IF('Capacity Summary'!AJ$139:AJ$238="X",1,0)*TRANSPOSE('CR Backing (Hide)'!$MM77:$QH77))</f>
        <v>0</v>
      </c>
      <c r="TN77" cm="1">
        <f t="array" ref="TN77">SUM(IF('Capacity Summary'!AK$139:AK$238="X",1,0)*TRANSPOSE('CR Backing (Hide)'!$MM77:$QH77))</f>
        <v>0</v>
      </c>
      <c r="TO77" cm="1">
        <f t="array" ref="TO77">SUM(IF('Capacity Summary'!AL$139:AL$238="X",1,0)*TRANSPOSE('CR Backing (Hide)'!$MM77:$QH77))</f>
        <v>0</v>
      </c>
      <c r="TP77" cm="1">
        <f t="array" ref="TP77">SUM(IF('Capacity Summary'!AM$139:AM$238="X",1,0)*TRANSPOSE('CR Backing (Hide)'!$MM77:$QH77))</f>
        <v>0</v>
      </c>
      <c r="TQ77" cm="1">
        <f t="array" ref="TQ77">SUM(IF('Capacity Summary'!AN$139:AN$238="X",1,0)*TRANSPOSE('CR Backing (Hide)'!$MM77:$QH77))</f>
        <v>0</v>
      </c>
      <c r="TR77" cm="1">
        <f t="array" ref="TR77">SUM(IF('Capacity Summary'!AO$139:AO$238="X",1,0)*TRANSPOSE('CR Backing (Hide)'!$MM77:$QH77))</f>
        <v>0</v>
      </c>
      <c r="TS77" cm="1">
        <f t="array" ref="TS77">SUM(IF('Capacity Summary'!AP$139:AP$238="X",1,0)*TRANSPOSE('CR Backing (Hide)'!$MM77:$QH77))</f>
        <v>0</v>
      </c>
      <c r="TT77" cm="1">
        <f t="array" ref="TT77">SUM(IF('Capacity Summary'!AQ$139:AQ$238="X",1,0)*TRANSPOSE('CR Backing (Hide)'!$MM77:$QH77))</f>
        <v>0</v>
      </c>
      <c r="TU77" cm="1">
        <f t="array" ref="TU77">SUM(IF('Capacity Summary'!AR$139:AR$238="X",1,0)*TRANSPOSE('CR Backing (Hide)'!$MM77:$QH77))</f>
        <v>0</v>
      </c>
      <c r="TV77" cm="1">
        <f t="array" ref="TV77">SUM(IF('Capacity Summary'!AS$139:AS$238="X",1,0)*TRANSPOSE('CR Backing (Hide)'!$MM77:$QH77))</f>
        <v>0</v>
      </c>
      <c r="TW77" cm="1">
        <f t="array" ref="TW77">SUM(IF('Capacity Summary'!AT$139:AT$238="X",1,0)*TRANSPOSE('CR Backing (Hide)'!$MM77:$QH77))</f>
        <v>0</v>
      </c>
      <c r="TX77" cm="1">
        <f t="array" ref="TX77">SUM(IF('Capacity Summary'!AU$139:AU$238="X",1,0)*TRANSPOSE('CR Backing (Hide)'!$MM77:$QH77))</f>
        <v>0</v>
      </c>
      <c r="TY77" cm="1">
        <f t="array" ref="TY77">SUM(IF('Capacity Summary'!AV$139:AV$238="X",1,0)*TRANSPOSE('CR Backing (Hide)'!$MM77:$QH77))</f>
        <v>0</v>
      </c>
      <c r="TZ77" cm="1">
        <f t="array" ref="TZ77">SUM(IF('Capacity Summary'!AW$139:AW$238="X",1,0)*TRANSPOSE('CR Backing (Hide)'!$MM77:$QH77))</f>
        <v>0</v>
      </c>
      <c r="UA77" cm="1">
        <f t="array" ref="UA77">SUM(IF('Capacity Summary'!AX$139:AX$238="X",1,0)*TRANSPOSE('CR Backing (Hide)'!$MM77:$QH77))</f>
        <v>0</v>
      </c>
      <c r="UB77" cm="1">
        <f t="array" ref="UB77">SUM(IF('Capacity Summary'!AY$139:AY$238="X",1,0)*TRANSPOSE('CR Backing (Hide)'!$MM77:$QH77))</f>
        <v>0</v>
      </c>
      <c r="UC77" cm="1">
        <f t="array" ref="UC77">SUM(IF('Capacity Summary'!AZ$139:AZ$238="X",1,0)*TRANSPOSE('CR Backing (Hide)'!$MM77:$QH77))</f>
        <v>0</v>
      </c>
      <c r="UD77" cm="1">
        <f t="array" ref="UD77">SUM(IF('Capacity Summary'!BA$139:BA$238="X",1,0)*TRANSPOSE('CR Backing (Hide)'!$MM77:$QH77))</f>
        <v>0</v>
      </c>
      <c r="UE77" cm="1">
        <f t="array" ref="UE77">SUM(IF('Capacity Summary'!BB$139:BB$238="X",1,0)*TRANSPOSE('CR Backing (Hide)'!$MM77:$QH77))</f>
        <v>0</v>
      </c>
      <c r="UF77" cm="1">
        <f t="array" ref="UF77">SUM(IF('Capacity Summary'!BC$139:BC$238="X",1,0)*TRANSPOSE('CR Backing (Hide)'!$MM77:$QH77))</f>
        <v>0</v>
      </c>
      <c r="UG77" cm="1">
        <f t="array" ref="UG77">SUM(IF('Capacity Summary'!BD$139:BD$238="X",1,0)*TRANSPOSE('CR Backing (Hide)'!$MM77:$QH77))</f>
        <v>0</v>
      </c>
      <c r="UH77" cm="1">
        <f t="array" ref="UH77">SUM(IF('Capacity Summary'!BE$139:BE$238="X",1,0)*TRANSPOSE('CR Backing (Hide)'!$MM77:$QH77))</f>
        <v>0</v>
      </c>
      <c r="UI77" cm="1">
        <f t="array" ref="UI77">SUM(IF('Capacity Summary'!BF$139:BF$238="X",1,0)*TRANSPOSE('CR Backing (Hide)'!$MM77:$QH77))</f>
        <v>0</v>
      </c>
      <c r="UJ77" cm="1">
        <f t="array" ref="UJ77">SUM(IF('Capacity Summary'!BG$139:BG$238="X",1,0)*TRANSPOSE('CR Backing (Hide)'!$MM77:$QH77))</f>
        <v>0</v>
      </c>
      <c r="UL77">
        <f t="shared" si="6"/>
        <v>0</v>
      </c>
      <c r="UM77">
        <f t="shared" si="7"/>
        <v>0</v>
      </c>
      <c r="UN77">
        <f>COUNTIF('Clinical resources'!$ZQ$7:$ABP$7,"X")</f>
        <v>0</v>
      </c>
      <c r="UP77">
        <f t="shared" si="8"/>
        <v>0</v>
      </c>
      <c r="UQ77">
        <f t="shared" si="9"/>
        <v>0</v>
      </c>
      <c r="UR77">
        <f t="shared" si="10"/>
        <v>0</v>
      </c>
      <c r="UW77">
        <f t="array" ref="UW77:YR77">$AS77:$EN77*IF('Clinical resources'!$CK80:$GH80="X",1,0)</f>
        <v>0</v>
      </c>
      <c r="UX77">
        <v>0</v>
      </c>
      <c r="UY77">
        <v>0</v>
      </c>
      <c r="UZ77">
        <v>0</v>
      </c>
      <c r="VA77">
        <v>0</v>
      </c>
      <c r="VB77">
        <v>0</v>
      </c>
      <c r="VC77">
        <v>0</v>
      </c>
      <c r="VD77">
        <v>0</v>
      </c>
      <c r="VE77">
        <v>0</v>
      </c>
      <c r="VF77">
        <v>0</v>
      </c>
      <c r="VG77">
        <v>0</v>
      </c>
      <c r="VH77">
        <v>0</v>
      </c>
      <c r="VI77">
        <v>0</v>
      </c>
      <c r="VJ77">
        <v>0</v>
      </c>
      <c r="VK77">
        <v>0</v>
      </c>
      <c r="VL77">
        <v>0</v>
      </c>
      <c r="VM77">
        <v>0</v>
      </c>
      <c r="VN77">
        <v>0</v>
      </c>
      <c r="VO77">
        <v>0</v>
      </c>
      <c r="VP77">
        <v>0</v>
      </c>
      <c r="VQ77">
        <v>0</v>
      </c>
      <c r="VR77">
        <v>0</v>
      </c>
      <c r="VS77">
        <v>0</v>
      </c>
      <c r="VT77">
        <v>0</v>
      </c>
      <c r="VU77">
        <v>0</v>
      </c>
      <c r="VV77">
        <v>0</v>
      </c>
      <c r="VW77">
        <v>0</v>
      </c>
      <c r="VX77">
        <v>0</v>
      </c>
      <c r="VY77">
        <v>0</v>
      </c>
      <c r="VZ77">
        <v>0</v>
      </c>
      <c r="WA77">
        <v>0</v>
      </c>
      <c r="WB77">
        <v>0</v>
      </c>
      <c r="WC77">
        <v>0</v>
      </c>
      <c r="WD77">
        <v>0</v>
      </c>
      <c r="WE77">
        <v>0</v>
      </c>
      <c r="WF77">
        <v>0</v>
      </c>
      <c r="WG77">
        <v>0</v>
      </c>
      <c r="WH77">
        <v>0</v>
      </c>
      <c r="WI77">
        <v>0</v>
      </c>
      <c r="WJ77">
        <v>0</v>
      </c>
      <c r="WK77">
        <v>0</v>
      </c>
      <c r="WL77">
        <v>0</v>
      </c>
      <c r="WM77">
        <v>0</v>
      </c>
      <c r="WN77">
        <v>0</v>
      </c>
      <c r="WO77">
        <v>0</v>
      </c>
      <c r="WP77">
        <v>0</v>
      </c>
      <c r="WQ77">
        <v>0</v>
      </c>
      <c r="WR77">
        <v>0</v>
      </c>
      <c r="WS77">
        <v>0</v>
      </c>
      <c r="WT77">
        <v>0</v>
      </c>
      <c r="WU77">
        <v>0</v>
      </c>
      <c r="WV77">
        <v>0</v>
      </c>
      <c r="WW77">
        <v>0</v>
      </c>
      <c r="WX77">
        <v>0</v>
      </c>
      <c r="WY77">
        <v>0</v>
      </c>
      <c r="WZ77">
        <v>0</v>
      </c>
      <c r="XA77">
        <v>0</v>
      </c>
      <c r="XB77">
        <v>0</v>
      </c>
      <c r="XC77">
        <v>0</v>
      </c>
      <c r="XD77">
        <v>0</v>
      </c>
      <c r="XE77">
        <v>0</v>
      </c>
      <c r="XF77">
        <v>0</v>
      </c>
      <c r="XG77">
        <v>0</v>
      </c>
      <c r="XH77">
        <v>0</v>
      </c>
      <c r="XI77">
        <v>0</v>
      </c>
      <c r="XJ77">
        <v>0</v>
      </c>
      <c r="XK77">
        <v>0</v>
      </c>
      <c r="XL77">
        <v>0</v>
      </c>
      <c r="XM77">
        <v>0</v>
      </c>
      <c r="XN77">
        <v>0</v>
      </c>
      <c r="XO77">
        <v>0</v>
      </c>
      <c r="XP77">
        <v>0</v>
      </c>
      <c r="XQ77">
        <v>0</v>
      </c>
      <c r="XR77">
        <v>0</v>
      </c>
      <c r="XS77">
        <v>0</v>
      </c>
      <c r="XT77">
        <v>0</v>
      </c>
      <c r="XU77">
        <v>0</v>
      </c>
      <c r="XV77">
        <v>0</v>
      </c>
      <c r="XW77">
        <v>0</v>
      </c>
      <c r="XX77">
        <v>0</v>
      </c>
      <c r="XY77">
        <v>0</v>
      </c>
      <c r="XZ77">
        <v>0</v>
      </c>
      <c r="YA77">
        <v>0</v>
      </c>
      <c r="YB77">
        <v>0</v>
      </c>
      <c r="YC77">
        <v>0</v>
      </c>
      <c r="YD77">
        <v>0</v>
      </c>
      <c r="YE77">
        <v>0</v>
      </c>
      <c r="YF77">
        <v>0</v>
      </c>
      <c r="YG77">
        <v>0</v>
      </c>
      <c r="YH77">
        <v>0</v>
      </c>
      <c r="YI77">
        <v>0</v>
      </c>
      <c r="YJ77">
        <v>0</v>
      </c>
      <c r="YK77">
        <v>0</v>
      </c>
      <c r="YL77">
        <v>0</v>
      </c>
      <c r="YM77">
        <v>0</v>
      </c>
      <c r="YN77">
        <v>0</v>
      </c>
      <c r="YO77">
        <v>0</v>
      </c>
      <c r="YP77">
        <v>0</v>
      </c>
      <c r="YQ77">
        <v>0</v>
      </c>
      <c r="YR77">
        <v>0</v>
      </c>
      <c r="YV77">
        <f t="array" ref="YV77:ACQ77">$EQ77:$IL77*IF('Clinical resources'!$OA80:$RV80="X",1,0)</f>
        <v>0</v>
      </c>
      <c r="YW77">
        <v>0</v>
      </c>
      <c r="YX77">
        <v>0</v>
      </c>
      <c r="YY77">
        <v>0</v>
      </c>
      <c r="YZ77">
        <v>0</v>
      </c>
      <c r="ZA77">
        <v>0</v>
      </c>
      <c r="ZB77">
        <v>0</v>
      </c>
      <c r="ZC77">
        <v>0</v>
      </c>
      <c r="ZD77">
        <v>0</v>
      </c>
      <c r="ZE77">
        <v>0</v>
      </c>
      <c r="ZF77">
        <v>0</v>
      </c>
      <c r="ZG77">
        <v>0</v>
      </c>
      <c r="ZH77">
        <v>0</v>
      </c>
      <c r="ZI77">
        <v>0</v>
      </c>
      <c r="ZJ77">
        <v>0</v>
      </c>
      <c r="ZK77">
        <v>0</v>
      </c>
      <c r="ZL77">
        <v>0</v>
      </c>
      <c r="ZM77">
        <v>0</v>
      </c>
      <c r="ZN77">
        <v>0</v>
      </c>
      <c r="ZO77">
        <v>0</v>
      </c>
      <c r="ZP77">
        <v>0</v>
      </c>
      <c r="ZQ77">
        <v>0</v>
      </c>
      <c r="ZR77">
        <v>0</v>
      </c>
      <c r="ZS77">
        <v>0</v>
      </c>
      <c r="ZT77">
        <v>0</v>
      </c>
      <c r="ZU77">
        <v>0</v>
      </c>
      <c r="ZV77">
        <v>0</v>
      </c>
      <c r="ZW77">
        <v>0</v>
      </c>
      <c r="ZX77">
        <v>0</v>
      </c>
      <c r="ZY77">
        <v>0</v>
      </c>
      <c r="ZZ77">
        <v>0</v>
      </c>
      <c r="AAA77">
        <v>0</v>
      </c>
      <c r="AAB77">
        <v>0</v>
      </c>
      <c r="AAC77">
        <v>0</v>
      </c>
      <c r="AAD77">
        <v>0</v>
      </c>
      <c r="AAE77">
        <v>0</v>
      </c>
      <c r="AAF77">
        <v>0</v>
      </c>
      <c r="AAG77">
        <v>0</v>
      </c>
      <c r="AAH77">
        <v>0</v>
      </c>
      <c r="AAI77">
        <v>0</v>
      </c>
      <c r="AAJ77">
        <v>0</v>
      </c>
      <c r="AAK77">
        <v>0</v>
      </c>
      <c r="AAL77">
        <v>0</v>
      </c>
      <c r="AAM77">
        <v>0</v>
      </c>
      <c r="AAN77">
        <v>0</v>
      </c>
      <c r="AAO77">
        <v>0</v>
      </c>
      <c r="AAP77">
        <v>0</v>
      </c>
      <c r="AAQ77">
        <v>0</v>
      </c>
      <c r="AAR77">
        <v>0</v>
      </c>
      <c r="AAS77">
        <v>0</v>
      </c>
      <c r="AAT77">
        <v>0</v>
      </c>
      <c r="AAU77">
        <v>0</v>
      </c>
      <c r="AAV77">
        <v>0</v>
      </c>
      <c r="AAW77">
        <v>0</v>
      </c>
      <c r="AAX77">
        <v>0</v>
      </c>
      <c r="AAY77">
        <v>0</v>
      </c>
      <c r="AAZ77">
        <v>0</v>
      </c>
      <c r="ABA77">
        <v>0</v>
      </c>
      <c r="ABB77">
        <v>0</v>
      </c>
      <c r="ABC77">
        <v>0</v>
      </c>
      <c r="ABD77">
        <v>0</v>
      </c>
      <c r="ABE77">
        <v>0</v>
      </c>
      <c r="ABF77">
        <v>0</v>
      </c>
      <c r="ABG77">
        <v>0</v>
      </c>
      <c r="ABH77">
        <v>0</v>
      </c>
      <c r="ABI77">
        <v>0</v>
      </c>
      <c r="ABJ77">
        <v>0</v>
      </c>
      <c r="ABK77">
        <v>0</v>
      </c>
      <c r="ABL77">
        <v>0</v>
      </c>
      <c r="ABM77">
        <v>0</v>
      </c>
      <c r="ABN77">
        <v>0</v>
      </c>
      <c r="ABO77">
        <v>0</v>
      </c>
      <c r="ABP77">
        <v>0</v>
      </c>
      <c r="ABQ77">
        <v>0</v>
      </c>
      <c r="ABR77">
        <v>0</v>
      </c>
      <c r="ABS77">
        <v>0</v>
      </c>
      <c r="ABT77">
        <v>0</v>
      </c>
      <c r="ABU77">
        <v>0</v>
      </c>
      <c r="ABV77">
        <v>0</v>
      </c>
      <c r="ABW77">
        <v>0</v>
      </c>
      <c r="ABX77">
        <v>0</v>
      </c>
      <c r="ABY77">
        <v>0</v>
      </c>
      <c r="ABZ77">
        <v>0</v>
      </c>
      <c r="ACA77">
        <v>0</v>
      </c>
      <c r="ACB77">
        <v>0</v>
      </c>
      <c r="ACC77">
        <v>0</v>
      </c>
      <c r="ACD77">
        <v>0</v>
      </c>
      <c r="ACE77">
        <v>0</v>
      </c>
      <c r="ACF77">
        <v>0</v>
      </c>
      <c r="ACG77">
        <v>0</v>
      </c>
      <c r="ACH77">
        <v>0</v>
      </c>
      <c r="ACI77">
        <v>0</v>
      </c>
      <c r="ACJ77">
        <v>0</v>
      </c>
      <c r="ACK77">
        <v>0</v>
      </c>
      <c r="ACL77">
        <v>0</v>
      </c>
      <c r="ACM77">
        <v>0</v>
      </c>
      <c r="ACN77">
        <v>0</v>
      </c>
      <c r="ACO77">
        <v>0</v>
      </c>
      <c r="ACP77">
        <v>0</v>
      </c>
      <c r="ACQ77">
        <v>0</v>
      </c>
    </row>
    <row r="78" spans="2:771" x14ac:dyDescent="0.25">
      <c r="B78">
        <f>IF(A78='Clinical resources'!B81,0,1)</f>
        <v>0</v>
      </c>
      <c r="C78">
        <f>'Clinical resources'!D81</f>
        <v>0</v>
      </c>
      <c r="H78" t="str">
        <f>ROW(H75)&amp;". "&amp;'Clinical resources'!B81</f>
        <v xml:space="preserve">75. </v>
      </c>
      <c r="J78" t="str" cm="1">
        <f t="array" ref="J78">IF(SUM(IF('Clinical resources'!L81:P81="X",1,0)*'Clinical resources'!L$4:P$4)&gt;0,"X","")</f>
        <v/>
      </c>
      <c r="K78" t="str" cm="1">
        <f t="array" ref="K78">IF(SUM(IF('Clinical resources'!Q81:U81="X",1,0)*'Clinical resources'!Q$4:U$4)&gt;0,"X","")</f>
        <v/>
      </c>
      <c r="L78" t="str" cm="1">
        <f t="array" ref="L78">IF(SUM(IF('Clinical resources'!V81:Z81="X",1,0)*'Clinical resources'!V$4:Z$4)&gt;0,"X","")</f>
        <v/>
      </c>
      <c r="M78" t="str" cm="1">
        <f t="array" ref="M78">IF(SUM(IF('Clinical resources'!AA81:AE81="X",1,0)*'Clinical resources'!AA$4:AE$4)&gt;0,"X","")</f>
        <v/>
      </c>
      <c r="N78" t="str" cm="1">
        <f t="array" ref="N78">IF(SUM(IF('Clinical resources'!AF81:AJ81="X",1,0)*'Clinical resources'!AF$4:AJ$4)&gt;0,"X","")</f>
        <v/>
      </c>
      <c r="O78" t="str" cm="1">
        <f t="array" ref="O78">IF(SUM(IF('Clinical resources'!AK81:AO81="X",1,0)*'Clinical resources'!AK$4:AO$4)&gt;0,"X","")</f>
        <v/>
      </c>
      <c r="P78" t="str" cm="1">
        <f t="array" ref="P78">IF(SUM(IF('Clinical resources'!AP81:AT81="X",1,0)*'Clinical resources'!AP$4:AT$4)&gt;0,"X","")</f>
        <v/>
      </c>
      <c r="Q78" t="str" cm="1">
        <f t="array" ref="Q78">IF(SUM(IF('Clinical resources'!AU81:AY81="X",1,0)*'Clinical resources'!AU$4:AY$4)&gt;0,"X","")</f>
        <v/>
      </c>
      <c r="R78" t="str" cm="1">
        <f t="array" ref="R78">IF(SUM(IF('Clinical resources'!AZ81:BD81="X",1,0)*'Clinical resources'!AZ$4:BD$4)&gt;0,"X","")</f>
        <v/>
      </c>
      <c r="S78" t="str" cm="1">
        <f t="array" ref="S78">IF(SUM(IF('Clinical resources'!BE81:BI81="X",1,0)*'Clinical resources'!BE$4:BI$4)&gt;0,"X","")</f>
        <v/>
      </c>
      <c r="T78" t="str" cm="1">
        <f t="array" ref="T78">IF(SUM(IF('Clinical resources'!BJ81:BN81="X",1,0)*'Clinical resources'!BJ$4:BN$4)&gt;0,"X","")</f>
        <v/>
      </c>
      <c r="U78" t="str" cm="1">
        <f t="array" ref="U78">IF(SUM(IF('Clinical resources'!BO81:BS81="X",1,0)*'Clinical resources'!BO$4:BS$4)&gt;0,"X","")</f>
        <v/>
      </c>
      <c r="V78" t="str" cm="1">
        <f t="array" ref="V78">IF(SUM(IF('Clinical resources'!BT81:BX81="X",1,0)*'Clinical resources'!BT$4:BX$4)&gt;0,"X","")</f>
        <v/>
      </c>
      <c r="W78" t="str" cm="1">
        <f t="array" ref="W78">IF(SUM(IF('Clinical resources'!BY81:CC81="X",1,0)*'Clinical resources'!BY$4:CC$4)&gt;0,"X","")</f>
        <v/>
      </c>
      <c r="X78" t="str" cm="1">
        <f t="array" ref="X78">IF(SUM(IF('Clinical resources'!CD81:CH81="X",1,0)*'Clinical resources'!CD$4:CH$4)&gt;0,"X","")</f>
        <v/>
      </c>
      <c r="AA78">
        <f t="array" ref="AA78">SUM('Clinical resources'!$L$4:$P$4*IF('Clinical resources'!$L81:$P81="X",1,0))</f>
        <v>0</v>
      </c>
      <c r="AB78">
        <f t="array" ref="AB78">SUM('Clinical resources'!$Q$4:$U$4*IF('Clinical resources'!$Q81:$U81="X",1,0))</f>
        <v>0</v>
      </c>
      <c r="AC78">
        <f t="array" ref="AC78">SUM('Clinical resources'!$V$4:$Z$4*IF('Clinical resources'!$V81:$Z81="X",1,0))</f>
        <v>0</v>
      </c>
      <c r="AD78">
        <f t="array" ref="AD78">SUM('Clinical resources'!$AA$4:$AE$4*IF('Clinical resources'!$AA81:$AE81="X",1,0))</f>
        <v>0</v>
      </c>
      <c r="AE78">
        <f t="array" ref="AE78">SUM('Clinical resources'!$AF$4:$AJ$4*IF('Clinical resources'!$AF81:$AJ81="X",1,0))</f>
        <v>0</v>
      </c>
      <c r="AF78">
        <f t="array" ref="AF78">SUM('Clinical resources'!$AK$4:$AO$4*IF('Clinical resources'!$AK81:$AO81="X",1,0))</f>
        <v>0</v>
      </c>
      <c r="AG78">
        <f t="array" ref="AG78">SUM('Clinical resources'!$AP$4:$AT$4*IF('Clinical resources'!$AP81:$AT81="X",1,0))</f>
        <v>0</v>
      </c>
      <c r="AH78">
        <f t="array" ref="AH78">SUM('Clinical resources'!$AU$4:$AY$4*IF('Clinical resources'!$AU81:$AY81="X",1,0))</f>
        <v>0</v>
      </c>
      <c r="AI78">
        <f t="array" ref="AI78">SUM('Clinical resources'!$AZ$4:$BD$4*IF('Clinical resources'!$AZ81:$BD81="X",1,0))</f>
        <v>0</v>
      </c>
      <c r="AJ78">
        <f t="array" ref="AJ78">SUM('Clinical resources'!$BE$4:$BI$4*IF('Clinical resources'!$BE81:$BI81="X",1,0))</f>
        <v>0</v>
      </c>
      <c r="AK78">
        <f t="array" ref="AK78">SUM('Clinical resources'!$BJ$4:$BN$4*IF('Clinical resources'!$BJ81:$BN81="X",1,0))</f>
        <v>0</v>
      </c>
      <c r="AL78">
        <f t="array" ref="AL78">SUM('Clinical resources'!$BO$4:$BS$4*IF('Clinical resources'!$BO81:$BS81="X",1,0))</f>
        <v>0</v>
      </c>
      <c r="AM78">
        <f t="array" ref="AM78">SUM('Clinical resources'!$BT$4:$BX$4*IF('Clinical resources'!$BT81:$BX81="X",1,0))</f>
        <v>0</v>
      </c>
      <c r="AN78">
        <f t="array" ref="AN78">SUM('Clinical resources'!$BY$4:$CC$4*IF('Clinical resources'!$BY81:$CC81="X",1,0))</f>
        <v>0</v>
      </c>
      <c r="AO78">
        <f t="array" ref="AO78">SUM('Clinical resources'!$CD$4:$CH$4*IF('Clinical resources'!$CD81:$CH81="X",1,0))</f>
        <v>0</v>
      </c>
      <c r="AS78" cm="1">
        <f t="array" ref="AS78">IF(SUM(IF($J78:$X78=TRANSPOSE('Capacity Backing (Hide)2'!B$67:B$81),1,0))&gt;0,1,0)</f>
        <v>0</v>
      </c>
      <c r="AT78" cm="1">
        <f t="array" ref="AT78">IF(SUM(IF($J78:$X78=TRANSPOSE('Capacity Backing (Hide)2'!C$67:C$81),1,0))&gt;0,1,0)</f>
        <v>0</v>
      </c>
      <c r="AU78" cm="1">
        <f t="array" ref="AU78">IF(SUM(IF($J78:$X78=TRANSPOSE('Capacity Backing (Hide)2'!D$67:D$81),1,0))&gt;0,1,0)</f>
        <v>0</v>
      </c>
      <c r="AV78" cm="1">
        <f t="array" ref="AV78">IF(SUM(IF($J78:$X78=TRANSPOSE('Capacity Backing (Hide)2'!E$67:E$81),1,0))&gt;0,1,0)</f>
        <v>0</v>
      </c>
      <c r="AW78" cm="1">
        <f t="array" ref="AW78">IF(SUM(IF($J78:$X78=TRANSPOSE('Capacity Backing (Hide)2'!F$67:F$81),1,0))&gt;0,1,0)</f>
        <v>0</v>
      </c>
      <c r="AX78" cm="1">
        <f t="array" ref="AX78">IF(SUM(IF($J78:$X78=TRANSPOSE('Capacity Backing (Hide)2'!G$67:G$81),1,0))&gt;0,1,0)</f>
        <v>0</v>
      </c>
      <c r="AY78" cm="1">
        <f t="array" ref="AY78">IF(SUM(IF($J78:$X78=TRANSPOSE('Capacity Backing (Hide)2'!H$67:H$81),1,0))&gt;0,1,0)</f>
        <v>0</v>
      </c>
      <c r="AZ78" cm="1">
        <f t="array" ref="AZ78">IF(SUM(IF($J78:$X78=TRANSPOSE('Capacity Backing (Hide)2'!I$67:I$81),1,0))&gt;0,1,0)</f>
        <v>0</v>
      </c>
      <c r="BA78" cm="1">
        <f t="array" ref="BA78">IF(SUM(IF($J78:$X78=TRANSPOSE('Capacity Backing (Hide)2'!J$67:J$81),1,0))&gt;0,1,0)</f>
        <v>0</v>
      </c>
      <c r="BB78" cm="1">
        <f t="array" ref="BB78">IF(SUM(IF($J78:$X78=TRANSPOSE('Capacity Backing (Hide)2'!K$67:K$81),1,0))&gt;0,1,0)</f>
        <v>0</v>
      </c>
      <c r="BC78" cm="1">
        <f t="array" ref="BC78">IF(SUM(IF($J78:$X78=TRANSPOSE('Capacity Backing (Hide)2'!L$67:L$81),1,0))&gt;0,1,0)</f>
        <v>0</v>
      </c>
      <c r="BD78" cm="1">
        <f t="array" ref="BD78">IF(SUM(IF($J78:$X78=TRANSPOSE('Capacity Backing (Hide)2'!M$67:M$81),1,0))&gt;0,1,0)</f>
        <v>0</v>
      </c>
      <c r="BE78" cm="1">
        <f t="array" ref="BE78">IF(SUM(IF($J78:$X78=TRANSPOSE('Capacity Backing (Hide)2'!N$67:N$81),1,0))&gt;0,1,0)</f>
        <v>0</v>
      </c>
      <c r="BF78" cm="1">
        <f t="array" ref="BF78">IF(SUM(IF($J78:$X78=TRANSPOSE('Capacity Backing (Hide)2'!O$67:O$81),1,0))&gt;0,1,0)</f>
        <v>0</v>
      </c>
      <c r="BG78" cm="1">
        <f t="array" ref="BG78">IF(SUM(IF($J78:$X78=TRANSPOSE('Capacity Backing (Hide)2'!P$67:P$81),1,0))&gt;0,1,0)</f>
        <v>0</v>
      </c>
      <c r="BH78" cm="1">
        <f t="array" ref="BH78">IF(SUM(IF($J78:$X78=TRANSPOSE('Capacity Backing (Hide)2'!Q$67:Q$81),1,0))&gt;0,1,0)</f>
        <v>0</v>
      </c>
      <c r="BI78" cm="1">
        <f t="array" ref="BI78">IF(SUM(IF($J78:$X78=TRANSPOSE('Capacity Backing (Hide)2'!R$67:R$81),1,0))&gt;0,1,0)</f>
        <v>0</v>
      </c>
      <c r="BJ78" cm="1">
        <f t="array" ref="BJ78">IF(SUM(IF($J78:$X78=TRANSPOSE('Capacity Backing (Hide)2'!S$67:S$81),1,0))&gt;0,1,0)</f>
        <v>0</v>
      </c>
      <c r="BK78" cm="1">
        <f t="array" ref="BK78">IF(SUM(IF($J78:$X78=TRANSPOSE('Capacity Backing (Hide)2'!T$67:T$81),1,0))&gt;0,1,0)</f>
        <v>0</v>
      </c>
      <c r="BL78" cm="1">
        <f t="array" ref="BL78">IF(SUM(IF($J78:$X78=TRANSPOSE('Capacity Backing (Hide)2'!U$67:U$81),1,0))&gt;0,1,0)</f>
        <v>0</v>
      </c>
      <c r="BM78" cm="1">
        <f t="array" ref="BM78">IF(SUM(IF($J78:$X78=TRANSPOSE('Capacity Backing (Hide)2'!V$67:V$81),1,0))&gt;0,1,0)</f>
        <v>0</v>
      </c>
      <c r="BN78" cm="1">
        <f t="array" ref="BN78">IF(SUM(IF($J78:$X78=TRANSPOSE('Capacity Backing (Hide)2'!W$67:W$81),1,0))&gt;0,1,0)</f>
        <v>0</v>
      </c>
      <c r="BO78" cm="1">
        <f t="array" ref="BO78">IF(SUM(IF($J78:$X78=TRANSPOSE('Capacity Backing (Hide)2'!X$67:X$81),1,0))&gt;0,1,0)</f>
        <v>0</v>
      </c>
      <c r="BP78" cm="1">
        <f t="array" ref="BP78">IF(SUM(IF($J78:$X78=TRANSPOSE('Capacity Backing (Hide)2'!Y$67:Y$81),1,0))&gt;0,1,0)</f>
        <v>0</v>
      </c>
      <c r="BQ78" cm="1">
        <f t="array" ref="BQ78">IF(SUM(IF($J78:$X78=TRANSPOSE('Capacity Backing (Hide)2'!Z$67:Z$81),1,0))&gt;0,1,0)</f>
        <v>0</v>
      </c>
      <c r="BR78" cm="1">
        <f t="array" ref="BR78">IF(SUM(IF($J78:$X78=TRANSPOSE('Capacity Backing (Hide)2'!AA$67:AA$81),1,0))&gt;0,1,0)</f>
        <v>0</v>
      </c>
      <c r="BS78" cm="1">
        <f t="array" ref="BS78">IF(SUM(IF($J78:$X78=TRANSPOSE('Capacity Backing (Hide)2'!AB$67:AB$81),1,0))&gt;0,1,0)</f>
        <v>0</v>
      </c>
      <c r="BT78" cm="1">
        <f t="array" ref="BT78">IF(SUM(IF($J78:$X78=TRANSPOSE('Capacity Backing (Hide)2'!AC$67:AC$81),1,0))&gt;0,1,0)</f>
        <v>0</v>
      </c>
      <c r="BU78" cm="1">
        <f t="array" ref="BU78">IF(SUM(IF($J78:$X78=TRANSPOSE('Capacity Backing (Hide)2'!AD$67:AD$81),1,0))&gt;0,1,0)</f>
        <v>0</v>
      </c>
      <c r="BV78" cm="1">
        <f t="array" ref="BV78">IF(SUM(IF($J78:$X78=TRANSPOSE('Capacity Backing (Hide)2'!AE$67:AE$81),1,0))&gt;0,1,0)</f>
        <v>0</v>
      </c>
      <c r="BW78" cm="1">
        <f t="array" ref="BW78">IF(SUM(IF($J78:$X78=TRANSPOSE('Capacity Backing (Hide)2'!AF$67:AF$81),1,0))&gt;0,1,0)</f>
        <v>0</v>
      </c>
      <c r="BX78" cm="1">
        <f t="array" ref="BX78">IF(SUM(IF($J78:$X78=TRANSPOSE('Capacity Backing (Hide)2'!AG$67:AG$81),1,0))&gt;0,1,0)</f>
        <v>0</v>
      </c>
      <c r="BY78" cm="1">
        <f t="array" ref="BY78">IF(SUM(IF($J78:$X78=TRANSPOSE('Capacity Backing (Hide)2'!AH$67:AH$81),1,0))&gt;0,1,0)</f>
        <v>0</v>
      </c>
      <c r="BZ78" cm="1">
        <f t="array" ref="BZ78">IF(SUM(IF($J78:$X78=TRANSPOSE('Capacity Backing (Hide)2'!AI$67:AI$81),1,0))&gt;0,1,0)</f>
        <v>0</v>
      </c>
      <c r="CA78" cm="1">
        <f t="array" ref="CA78">IF(SUM(IF($J78:$X78=TRANSPOSE('Capacity Backing (Hide)2'!AJ$67:AJ$81),1,0))&gt;0,1,0)</f>
        <v>0</v>
      </c>
      <c r="CB78" cm="1">
        <f t="array" ref="CB78">IF(SUM(IF($J78:$X78=TRANSPOSE('Capacity Backing (Hide)2'!AK$67:AK$81),1,0))&gt;0,1,0)</f>
        <v>0</v>
      </c>
      <c r="CC78" cm="1">
        <f t="array" ref="CC78">IF(SUM(IF($J78:$X78=TRANSPOSE('Capacity Backing (Hide)2'!AL$67:AL$81),1,0))&gt;0,1,0)</f>
        <v>0</v>
      </c>
      <c r="CD78" cm="1">
        <f t="array" ref="CD78">IF(SUM(IF($J78:$X78=TRANSPOSE('Capacity Backing (Hide)2'!AM$67:AM$81),1,0))&gt;0,1,0)</f>
        <v>0</v>
      </c>
      <c r="CE78" cm="1">
        <f t="array" ref="CE78">IF(SUM(IF($J78:$X78=TRANSPOSE('Capacity Backing (Hide)2'!AN$67:AN$81),1,0))&gt;0,1,0)</f>
        <v>0</v>
      </c>
      <c r="CF78" cm="1">
        <f t="array" ref="CF78">IF(SUM(IF($J78:$X78=TRANSPOSE('Capacity Backing (Hide)2'!AO$67:AO$81),1,0))&gt;0,1,0)</f>
        <v>0</v>
      </c>
      <c r="CG78" cm="1">
        <f t="array" ref="CG78">IF(SUM(IF($J78:$X78=TRANSPOSE('Capacity Backing (Hide)2'!AP$67:AP$81),1,0))&gt;0,1,0)</f>
        <v>0</v>
      </c>
      <c r="CH78" cm="1">
        <f t="array" ref="CH78">IF(SUM(IF($J78:$X78=TRANSPOSE('Capacity Backing (Hide)2'!AQ$67:AQ$81),1,0))&gt;0,1,0)</f>
        <v>0</v>
      </c>
      <c r="CI78" cm="1">
        <f t="array" ref="CI78">IF(SUM(IF($J78:$X78=TRANSPOSE('Capacity Backing (Hide)2'!AR$67:AR$81),1,0))&gt;0,1,0)</f>
        <v>0</v>
      </c>
      <c r="CJ78" cm="1">
        <f t="array" ref="CJ78">IF(SUM(IF($J78:$X78=TRANSPOSE('Capacity Backing (Hide)2'!AS$67:AS$81),1,0))&gt;0,1,0)</f>
        <v>0</v>
      </c>
      <c r="CK78" cm="1">
        <f t="array" ref="CK78">IF(SUM(IF($J78:$X78=TRANSPOSE('Capacity Backing (Hide)2'!AT$67:AT$81),1,0))&gt;0,1,0)</f>
        <v>0</v>
      </c>
      <c r="CL78" cm="1">
        <f t="array" ref="CL78">IF(SUM(IF($J78:$X78=TRANSPOSE('Capacity Backing (Hide)2'!AU$67:AU$81),1,0))&gt;0,1,0)</f>
        <v>0</v>
      </c>
      <c r="CM78" cm="1">
        <f t="array" ref="CM78">IF(SUM(IF($J78:$X78=TRANSPOSE('Capacity Backing (Hide)2'!AV$67:AV$81),1,0))&gt;0,1,0)</f>
        <v>0</v>
      </c>
      <c r="CN78" cm="1">
        <f t="array" ref="CN78">IF(SUM(IF($J78:$X78=TRANSPOSE('Capacity Backing (Hide)2'!AW$67:AW$81),1,0))&gt;0,1,0)</f>
        <v>0</v>
      </c>
      <c r="CO78" cm="1">
        <f t="array" ref="CO78">IF(SUM(IF($J78:$X78=TRANSPOSE('Capacity Backing (Hide)2'!AX$67:AX$81),1,0))&gt;0,1,0)</f>
        <v>0</v>
      </c>
      <c r="CP78" cm="1">
        <f t="array" ref="CP78">IF(SUM(IF($J78:$X78=TRANSPOSE('Capacity Backing (Hide)2'!AY$67:AY$81),1,0))&gt;0,1,0)</f>
        <v>0</v>
      </c>
      <c r="CQ78" cm="1">
        <f t="array" ref="CQ78">IF(SUM(IF($J78:$X78=TRANSPOSE('Capacity Backing (Hide)2'!AZ$67:AZ$81),1,0))&gt;0,1,0)</f>
        <v>0</v>
      </c>
      <c r="CR78" cm="1">
        <f t="array" ref="CR78">IF(SUM(IF($J78:$X78=TRANSPOSE('Capacity Backing (Hide)2'!BA$67:BA$81),1,0))&gt;0,1,0)</f>
        <v>0</v>
      </c>
      <c r="CS78" cm="1">
        <f t="array" ref="CS78">IF(SUM(IF($J78:$X78=TRANSPOSE('Capacity Backing (Hide)2'!BB$67:BB$81),1,0))&gt;0,1,0)</f>
        <v>0</v>
      </c>
      <c r="CT78" cm="1">
        <f t="array" ref="CT78">IF(SUM(IF($J78:$X78=TRANSPOSE('Capacity Backing (Hide)2'!BC$67:BC$81),1,0))&gt;0,1,0)</f>
        <v>0</v>
      </c>
      <c r="CU78" cm="1">
        <f t="array" ref="CU78">IF(SUM(IF($J78:$X78=TRANSPOSE('Capacity Backing (Hide)2'!BD$67:BD$81),1,0))&gt;0,1,0)</f>
        <v>0</v>
      </c>
      <c r="CV78" cm="1">
        <f t="array" ref="CV78">IF(SUM(IF($J78:$X78=TRANSPOSE('Capacity Backing (Hide)2'!BE$67:BE$81),1,0))&gt;0,1,0)</f>
        <v>0</v>
      </c>
      <c r="CW78" cm="1">
        <f t="array" ref="CW78">IF(SUM(IF($J78:$X78=TRANSPOSE('Capacity Backing (Hide)2'!BF$67:BF$81),1,0))&gt;0,1,0)</f>
        <v>0</v>
      </c>
      <c r="CX78" cm="1">
        <f t="array" ref="CX78">IF(SUM(IF($J78:$X78=TRANSPOSE('Capacity Backing (Hide)2'!BG$67:BG$81),1,0))&gt;0,1,0)</f>
        <v>0</v>
      </c>
      <c r="CY78" cm="1">
        <f t="array" ref="CY78">IF(SUM(IF($J78:$X78=TRANSPOSE('Capacity Backing (Hide)2'!BH$67:BH$81),1,0))&gt;0,1,0)</f>
        <v>0</v>
      </c>
      <c r="CZ78" cm="1">
        <f t="array" ref="CZ78">IF(SUM(IF($J78:$X78=TRANSPOSE('Capacity Backing (Hide)2'!BI$67:BI$81),1,0))&gt;0,1,0)</f>
        <v>0</v>
      </c>
      <c r="DA78" cm="1">
        <f t="array" ref="DA78">IF(SUM(IF($J78:$X78=TRANSPOSE('Capacity Backing (Hide)2'!BJ$67:BJ$81),1,0))&gt;0,1,0)</f>
        <v>0</v>
      </c>
      <c r="DB78" cm="1">
        <f t="array" ref="DB78">IF(SUM(IF($J78:$X78=TRANSPOSE('Capacity Backing (Hide)2'!BK$67:BK$81),1,0))&gt;0,1,0)</f>
        <v>0</v>
      </c>
      <c r="DC78" cm="1">
        <f t="array" ref="DC78">IF(SUM(IF($J78:$X78=TRANSPOSE('Capacity Backing (Hide)2'!BL$67:BL$81),1,0))&gt;0,1,0)</f>
        <v>0</v>
      </c>
      <c r="DD78" cm="1">
        <f t="array" ref="DD78">IF(SUM(IF($J78:$X78=TRANSPOSE('Capacity Backing (Hide)2'!BM$67:BM$81),1,0))&gt;0,1,0)</f>
        <v>0</v>
      </c>
      <c r="DE78" cm="1">
        <f t="array" ref="DE78">IF(SUM(IF($J78:$X78=TRANSPOSE('Capacity Backing (Hide)2'!BN$67:BN$81),1,0))&gt;0,1,0)</f>
        <v>0</v>
      </c>
      <c r="DF78" cm="1">
        <f t="array" ref="DF78">IF(SUM(IF($J78:$X78=TRANSPOSE('Capacity Backing (Hide)2'!BO$67:BO$81),1,0))&gt;0,1,0)</f>
        <v>0</v>
      </c>
      <c r="DG78" cm="1">
        <f t="array" ref="DG78">IF(SUM(IF($J78:$X78=TRANSPOSE('Capacity Backing (Hide)2'!BP$67:BP$81),1,0))&gt;0,1,0)</f>
        <v>0</v>
      </c>
      <c r="DH78" cm="1">
        <f t="array" ref="DH78">IF(SUM(IF($J78:$X78=TRANSPOSE('Capacity Backing (Hide)2'!BQ$67:BQ$81),1,0))&gt;0,1,0)</f>
        <v>0</v>
      </c>
      <c r="DI78" cm="1">
        <f t="array" ref="DI78">IF(SUM(IF($J78:$X78=TRANSPOSE('Capacity Backing (Hide)2'!BR$67:BR$81),1,0))&gt;0,1,0)</f>
        <v>0</v>
      </c>
      <c r="DJ78" cm="1">
        <f t="array" ref="DJ78">IF(SUM(IF($J78:$X78=TRANSPOSE('Capacity Backing (Hide)2'!BS$67:BS$81),1,0))&gt;0,1,0)</f>
        <v>0</v>
      </c>
      <c r="DK78" cm="1">
        <f t="array" ref="DK78">IF(SUM(IF($J78:$X78=TRANSPOSE('Capacity Backing (Hide)2'!BT$67:BT$81),1,0))&gt;0,1,0)</f>
        <v>0</v>
      </c>
      <c r="DL78" cm="1">
        <f t="array" ref="DL78">IF(SUM(IF($J78:$X78=TRANSPOSE('Capacity Backing (Hide)2'!BU$67:BU$81),1,0))&gt;0,1,0)</f>
        <v>0</v>
      </c>
      <c r="DM78" cm="1">
        <f t="array" ref="DM78">IF(SUM(IF($J78:$X78=TRANSPOSE('Capacity Backing (Hide)2'!BV$67:BV$81),1,0))&gt;0,1,0)</f>
        <v>0</v>
      </c>
      <c r="DN78" cm="1">
        <f t="array" ref="DN78">IF(SUM(IF($J78:$X78=TRANSPOSE('Capacity Backing (Hide)2'!BW$67:BW$81),1,0))&gt;0,1,0)</f>
        <v>0</v>
      </c>
      <c r="DO78" cm="1">
        <f t="array" ref="DO78">IF(SUM(IF($J78:$X78=TRANSPOSE('Capacity Backing (Hide)2'!BX$67:BX$81),1,0))&gt;0,1,0)</f>
        <v>0</v>
      </c>
      <c r="DP78" cm="1">
        <f t="array" ref="DP78">IF(SUM(IF($J78:$X78=TRANSPOSE('Capacity Backing (Hide)2'!BY$67:BY$81),1,0))&gt;0,1,0)</f>
        <v>0</v>
      </c>
      <c r="DQ78" cm="1">
        <f t="array" ref="DQ78">IF(SUM(IF($J78:$X78=TRANSPOSE('Capacity Backing (Hide)2'!BZ$67:BZ$81),1,0))&gt;0,1,0)</f>
        <v>0</v>
      </c>
      <c r="DR78" cm="1">
        <f t="array" ref="DR78">IF(SUM(IF($J78:$X78=TRANSPOSE('Capacity Backing (Hide)2'!CA$67:CA$81),1,0))&gt;0,1,0)</f>
        <v>0</v>
      </c>
      <c r="DS78" cm="1">
        <f t="array" ref="DS78">IF(SUM(IF($J78:$X78=TRANSPOSE('Capacity Backing (Hide)2'!CB$67:CB$81),1,0))&gt;0,1,0)</f>
        <v>0</v>
      </c>
      <c r="DT78" cm="1">
        <f t="array" ref="DT78">IF(SUM(IF($J78:$X78=TRANSPOSE('Capacity Backing (Hide)2'!CC$67:CC$81),1,0))&gt;0,1,0)</f>
        <v>0</v>
      </c>
      <c r="DU78" cm="1">
        <f t="array" ref="DU78">IF(SUM(IF($J78:$X78=TRANSPOSE('Capacity Backing (Hide)2'!CD$67:CD$81),1,0))&gt;0,1,0)</f>
        <v>0</v>
      </c>
      <c r="DV78" cm="1">
        <f t="array" ref="DV78">IF(SUM(IF($J78:$X78=TRANSPOSE('Capacity Backing (Hide)2'!CE$67:CE$81),1,0))&gt;0,1,0)</f>
        <v>0</v>
      </c>
      <c r="DW78" cm="1">
        <f t="array" ref="DW78">IF(SUM(IF($J78:$X78=TRANSPOSE('Capacity Backing (Hide)2'!CF$67:CF$81),1,0))&gt;0,1,0)</f>
        <v>0</v>
      </c>
      <c r="DX78" cm="1">
        <f t="array" ref="DX78">IF(SUM(IF($J78:$X78=TRANSPOSE('Capacity Backing (Hide)2'!CG$67:CG$81),1,0))&gt;0,1,0)</f>
        <v>0</v>
      </c>
      <c r="DY78" cm="1">
        <f t="array" ref="DY78">IF(SUM(IF($J78:$X78=TRANSPOSE('Capacity Backing (Hide)2'!CH$67:CH$81),1,0))&gt;0,1,0)</f>
        <v>0</v>
      </c>
      <c r="DZ78" cm="1">
        <f t="array" ref="DZ78">IF(SUM(IF($J78:$X78=TRANSPOSE('Capacity Backing (Hide)2'!CI$67:CI$81),1,0))&gt;0,1,0)</f>
        <v>0</v>
      </c>
      <c r="EA78" cm="1">
        <f t="array" ref="EA78">IF(SUM(IF($J78:$X78=TRANSPOSE('Capacity Backing (Hide)2'!CJ$67:CJ$81),1,0))&gt;0,1,0)</f>
        <v>0</v>
      </c>
      <c r="EB78" cm="1">
        <f t="array" ref="EB78">IF(SUM(IF($J78:$X78=TRANSPOSE('Capacity Backing (Hide)2'!CK$67:CK$81),1,0))&gt;0,1,0)</f>
        <v>0</v>
      </c>
      <c r="EC78" cm="1">
        <f t="array" ref="EC78">IF(SUM(IF($J78:$X78=TRANSPOSE('Capacity Backing (Hide)2'!CL$67:CL$81),1,0))&gt;0,1,0)</f>
        <v>0</v>
      </c>
      <c r="ED78" cm="1">
        <f t="array" ref="ED78">IF(SUM(IF($J78:$X78=TRANSPOSE('Capacity Backing (Hide)2'!CM$67:CM$81),1,0))&gt;0,1,0)</f>
        <v>0</v>
      </c>
      <c r="EE78" cm="1">
        <f t="array" ref="EE78">IF(SUM(IF($J78:$X78=TRANSPOSE('Capacity Backing (Hide)2'!CN$67:CN$81),1,0))&gt;0,1,0)</f>
        <v>0</v>
      </c>
      <c r="EF78" cm="1">
        <f t="array" ref="EF78">IF(SUM(IF($J78:$X78=TRANSPOSE('Capacity Backing (Hide)2'!CO$67:CO$81),1,0))&gt;0,1,0)</f>
        <v>0</v>
      </c>
      <c r="EG78" cm="1">
        <f t="array" ref="EG78">IF(SUM(IF($J78:$X78=TRANSPOSE('Capacity Backing (Hide)2'!CP$67:CP$81),1,0))&gt;0,1,0)</f>
        <v>0</v>
      </c>
      <c r="EH78" cm="1">
        <f t="array" ref="EH78">IF(SUM(IF($J78:$X78=TRANSPOSE('Capacity Backing (Hide)2'!CQ$67:CQ$81),1,0))&gt;0,1,0)</f>
        <v>0</v>
      </c>
      <c r="EI78" cm="1">
        <f t="array" ref="EI78">IF(SUM(IF($J78:$X78=TRANSPOSE('Capacity Backing (Hide)2'!CR$67:CR$81),1,0))&gt;0,1,0)</f>
        <v>0</v>
      </c>
      <c r="EJ78" cm="1">
        <f t="array" ref="EJ78">IF(SUM(IF($J78:$X78=TRANSPOSE('Capacity Backing (Hide)2'!CS$67:CS$81),1,0))&gt;0,1,0)</f>
        <v>0</v>
      </c>
      <c r="EK78" cm="1">
        <f t="array" ref="EK78">IF(SUM(IF($J78:$X78=TRANSPOSE('Capacity Backing (Hide)2'!CT$67:CT$81),1,0))&gt;0,1,0)</f>
        <v>0</v>
      </c>
      <c r="EL78" cm="1">
        <f t="array" ref="EL78">IF(SUM(IF($J78:$X78=TRANSPOSE('Capacity Backing (Hide)2'!CU$67:CU$81),1,0))&gt;0,1,0)</f>
        <v>0</v>
      </c>
      <c r="EM78" cm="1">
        <f t="array" ref="EM78">IF(SUM(IF($J78:$X78=TRANSPOSE('Capacity Backing (Hide)2'!CV$67:CV$81),1,0))&gt;0,1,0)</f>
        <v>0</v>
      </c>
      <c r="EN78" cm="1">
        <f t="array" ref="EN78">IF(SUM(IF($J78:$X78=TRANSPOSE('Capacity Backing (Hide)2'!CW$67:CW$81),1,0))&gt;0,1,0)</f>
        <v>0</v>
      </c>
      <c r="EQ78" cm="1">
        <f t="array" ref="EQ78">IF(SUM(IF($J78:$X78=TRANSPOSE('Capacity Backing (Hide)2'!B$203:B$217),1,0))&gt;0,1,0)</f>
        <v>0</v>
      </c>
      <c r="ER78" cm="1">
        <f t="array" ref="ER78">IF(SUM(IF($J78:$X78=TRANSPOSE('Capacity Backing (Hide)2'!C$203:C$217),1,0))&gt;0,1,0)</f>
        <v>0</v>
      </c>
      <c r="ES78" cm="1">
        <f t="array" ref="ES78">IF(SUM(IF($J78:$X78=TRANSPOSE('Capacity Backing (Hide)2'!D$203:D$217),1,0))&gt;0,1,0)</f>
        <v>0</v>
      </c>
      <c r="ET78" cm="1">
        <f t="array" ref="ET78">IF(SUM(IF($J78:$X78=TRANSPOSE('Capacity Backing (Hide)2'!E$203:E$217),1,0))&gt;0,1,0)</f>
        <v>0</v>
      </c>
      <c r="EU78" cm="1">
        <f t="array" ref="EU78">IF(SUM(IF($J78:$X78=TRANSPOSE('Capacity Backing (Hide)2'!F$203:F$217),1,0))&gt;0,1,0)</f>
        <v>0</v>
      </c>
      <c r="EV78" cm="1">
        <f t="array" ref="EV78">IF(SUM(IF($J78:$X78=TRANSPOSE('Capacity Backing (Hide)2'!G$203:G$217),1,0))&gt;0,1,0)</f>
        <v>0</v>
      </c>
      <c r="EW78" cm="1">
        <f t="array" ref="EW78">IF(SUM(IF($J78:$X78=TRANSPOSE('Capacity Backing (Hide)2'!H$203:H$217),1,0))&gt;0,1,0)</f>
        <v>0</v>
      </c>
      <c r="EX78" cm="1">
        <f t="array" ref="EX78">IF(SUM(IF($J78:$X78=TRANSPOSE('Capacity Backing (Hide)2'!I$203:I$217),1,0))&gt;0,1,0)</f>
        <v>0</v>
      </c>
      <c r="EY78" cm="1">
        <f t="array" ref="EY78">IF(SUM(IF($J78:$X78=TRANSPOSE('Capacity Backing (Hide)2'!J$203:J$217),1,0))&gt;0,1,0)</f>
        <v>0</v>
      </c>
      <c r="EZ78" cm="1">
        <f t="array" ref="EZ78">IF(SUM(IF($J78:$X78=TRANSPOSE('Capacity Backing (Hide)2'!K$203:K$217),1,0))&gt;0,1,0)</f>
        <v>0</v>
      </c>
      <c r="FA78" cm="1">
        <f t="array" ref="FA78">IF(SUM(IF($J78:$X78=TRANSPOSE('Capacity Backing (Hide)2'!L$203:L$217),1,0))&gt;0,1,0)</f>
        <v>0</v>
      </c>
      <c r="FB78" cm="1">
        <f t="array" ref="FB78">IF(SUM(IF($J78:$X78=TRANSPOSE('Capacity Backing (Hide)2'!M$203:M$217),1,0))&gt;0,1,0)</f>
        <v>0</v>
      </c>
      <c r="FC78" cm="1">
        <f t="array" ref="FC78">IF(SUM(IF($J78:$X78=TRANSPOSE('Capacity Backing (Hide)2'!N$203:N$217),1,0))&gt;0,1,0)</f>
        <v>0</v>
      </c>
      <c r="FD78" cm="1">
        <f t="array" ref="FD78">IF(SUM(IF($J78:$X78=TRANSPOSE('Capacity Backing (Hide)2'!O$203:O$217),1,0))&gt;0,1,0)</f>
        <v>0</v>
      </c>
      <c r="FE78" cm="1">
        <f t="array" ref="FE78">IF(SUM(IF($J78:$X78=TRANSPOSE('Capacity Backing (Hide)2'!P$203:P$217),1,0))&gt;0,1,0)</f>
        <v>0</v>
      </c>
      <c r="FF78" cm="1">
        <f t="array" ref="FF78">IF(SUM(IF($J78:$X78=TRANSPOSE('Capacity Backing (Hide)2'!Q$203:Q$217),1,0))&gt;0,1,0)</f>
        <v>0</v>
      </c>
      <c r="FG78" cm="1">
        <f t="array" ref="FG78">IF(SUM(IF($J78:$X78=TRANSPOSE('Capacity Backing (Hide)2'!R$203:R$217),1,0))&gt;0,1,0)</f>
        <v>0</v>
      </c>
      <c r="FH78" cm="1">
        <f t="array" ref="FH78">IF(SUM(IF($J78:$X78=TRANSPOSE('Capacity Backing (Hide)2'!S$203:S$217),1,0))&gt;0,1,0)</f>
        <v>0</v>
      </c>
      <c r="FI78" cm="1">
        <f t="array" ref="FI78">IF(SUM(IF($J78:$X78=TRANSPOSE('Capacity Backing (Hide)2'!T$203:T$217),1,0))&gt;0,1,0)</f>
        <v>0</v>
      </c>
      <c r="FJ78" cm="1">
        <f t="array" ref="FJ78">IF(SUM(IF($J78:$X78=TRANSPOSE('Capacity Backing (Hide)2'!U$203:U$217),1,0))&gt;0,1,0)</f>
        <v>0</v>
      </c>
      <c r="FK78" cm="1">
        <f t="array" ref="FK78">IF(SUM(IF($J78:$X78=TRANSPOSE('Capacity Backing (Hide)2'!V$203:V$217),1,0))&gt;0,1,0)</f>
        <v>0</v>
      </c>
      <c r="FL78" cm="1">
        <f t="array" ref="FL78">IF(SUM(IF($J78:$X78=TRANSPOSE('Capacity Backing (Hide)2'!W$203:W$217),1,0))&gt;0,1,0)</f>
        <v>0</v>
      </c>
      <c r="FM78" cm="1">
        <f t="array" ref="FM78">IF(SUM(IF($J78:$X78=TRANSPOSE('Capacity Backing (Hide)2'!X$203:X$217),1,0))&gt;0,1,0)</f>
        <v>0</v>
      </c>
      <c r="FN78" cm="1">
        <f t="array" ref="FN78">IF(SUM(IF($J78:$X78=TRANSPOSE('Capacity Backing (Hide)2'!Y$203:Y$217),1,0))&gt;0,1,0)</f>
        <v>0</v>
      </c>
      <c r="FO78" cm="1">
        <f t="array" ref="FO78">IF(SUM(IF($J78:$X78=TRANSPOSE('Capacity Backing (Hide)2'!Z$203:Z$217),1,0))&gt;0,1,0)</f>
        <v>0</v>
      </c>
      <c r="FP78" cm="1">
        <f t="array" ref="FP78">IF(SUM(IF($J78:$X78=TRANSPOSE('Capacity Backing (Hide)2'!AA$203:AA$217),1,0))&gt;0,1,0)</f>
        <v>0</v>
      </c>
      <c r="FQ78" cm="1">
        <f t="array" ref="FQ78">IF(SUM(IF($J78:$X78=TRANSPOSE('Capacity Backing (Hide)2'!AB$203:AB$217),1,0))&gt;0,1,0)</f>
        <v>0</v>
      </c>
      <c r="FR78" cm="1">
        <f t="array" ref="FR78">IF(SUM(IF($J78:$X78=TRANSPOSE('Capacity Backing (Hide)2'!AC$203:AC$217),1,0))&gt;0,1,0)</f>
        <v>0</v>
      </c>
      <c r="FS78" cm="1">
        <f t="array" ref="FS78">IF(SUM(IF($J78:$X78=TRANSPOSE('Capacity Backing (Hide)2'!AD$203:AD$217),1,0))&gt;0,1,0)</f>
        <v>0</v>
      </c>
      <c r="FT78" cm="1">
        <f t="array" ref="FT78">IF(SUM(IF($J78:$X78=TRANSPOSE('Capacity Backing (Hide)2'!AE$203:AE$217),1,0))&gt;0,1,0)</f>
        <v>0</v>
      </c>
      <c r="FU78" cm="1">
        <f t="array" ref="FU78">IF(SUM(IF($J78:$X78=TRANSPOSE('Capacity Backing (Hide)2'!AF$203:AF$217),1,0))&gt;0,1,0)</f>
        <v>0</v>
      </c>
      <c r="FV78" cm="1">
        <f t="array" ref="FV78">IF(SUM(IF($J78:$X78=TRANSPOSE('Capacity Backing (Hide)2'!AG$203:AG$217),1,0))&gt;0,1,0)</f>
        <v>0</v>
      </c>
      <c r="FW78" cm="1">
        <f t="array" ref="FW78">IF(SUM(IF($J78:$X78=TRANSPOSE('Capacity Backing (Hide)2'!AH$203:AH$217),1,0))&gt;0,1,0)</f>
        <v>0</v>
      </c>
      <c r="FX78" cm="1">
        <f t="array" ref="FX78">IF(SUM(IF($J78:$X78=TRANSPOSE('Capacity Backing (Hide)2'!AI$203:AI$217),1,0))&gt;0,1,0)</f>
        <v>0</v>
      </c>
      <c r="FY78" cm="1">
        <f t="array" ref="FY78">IF(SUM(IF($J78:$X78=TRANSPOSE('Capacity Backing (Hide)2'!AJ$203:AJ$217),1,0))&gt;0,1,0)</f>
        <v>0</v>
      </c>
      <c r="FZ78" cm="1">
        <f t="array" ref="FZ78">IF(SUM(IF($J78:$X78=TRANSPOSE('Capacity Backing (Hide)2'!AK$203:AK$217),1,0))&gt;0,1,0)</f>
        <v>0</v>
      </c>
      <c r="GA78" cm="1">
        <f t="array" ref="GA78">IF(SUM(IF($J78:$X78=TRANSPOSE('Capacity Backing (Hide)2'!AL$203:AL$217),1,0))&gt;0,1,0)</f>
        <v>0</v>
      </c>
      <c r="GB78" cm="1">
        <f t="array" ref="GB78">IF(SUM(IF($J78:$X78=TRANSPOSE('Capacity Backing (Hide)2'!AM$203:AM$217),1,0))&gt;0,1,0)</f>
        <v>0</v>
      </c>
      <c r="GC78" cm="1">
        <f t="array" ref="GC78">IF(SUM(IF($J78:$X78=TRANSPOSE('Capacity Backing (Hide)2'!AN$203:AN$217),1,0))&gt;0,1,0)</f>
        <v>0</v>
      </c>
      <c r="GD78" cm="1">
        <f t="array" ref="GD78">IF(SUM(IF($J78:$X78=TRANSPOSE('Capacity Backing (Hide)2'!AO$203:AO$217),1,0))&gt;0,1,0)</f>
        <v>0</v>
      </c>
      <c r="GE78" cm="1">
        <f t="array" ref="GE78">IF(SUM(IF($J78:$X78=TRANSPOSE('Capacity Backing (Hide)2'!AP$203:AP$217),1,0))&gt;0,1,0)</f>
        <v>0</v>
      </c>
      <c r="GF78" cm="1">
        <f t="array" ref="GF78">IF(SUM(IF($J78:$X78=TRANSPOSE('Capacity Backing (Hide)2'!AQ$203:AQ$217),1,0))&gt;0,1,0)</f>
        <v>0</v>
      </c>
      <c r="GG78" cm="1">
        <f t="array" ref="GG78">IF(SUM(IF($J78:$X78=TRANSPOSE('Capacity Backing (Hide)2'!AR$203:AR$217),1,0))&gt;0,1,0)</f>
        <v>0</v>
      </c>
      <c r="GH78" cm="1">
        <f t="array" ref="GH78">IF(SUM(IF($J78:$X78=TRANSPOSE('Capacity Backing (Hide)2'!AS$203:AS$217),1,0))&gt;0,1,0)</f>
        <v>0</v>
      </c>
      <c r="GI78" cm="1">
        <f t="array" ref="GI78">IF(SUM(IF($J78:$X78=TRANSPOSE('Capacity Backing (Hide)2'!AT$203:AT$217),1,0))&gt;0,1,0)</f>
        <v>0</v>
      </c>
      <c r="GJ78" cm="1">
        <f t="array" ref="GJ78">IF(SUM(IF($J78:$X78=TRANSPOSE('Capacity Backing (Hide)2'!AU$203:AU$217),1,0))&gt;0,1,0)</f>
        <v>0</v>
      </c>
      <c r="GK78" cm="1">
        <f t="array" ref="GK78">IF(SUM(IF($J78:$X78=TRANSPOSE('Capacity Backing (Hide)2'!AV$203:AV$217),1,0))&gt;0,1,0)</f>
        <v>0</v>
      </c>
      <c r="GL78" cm="1">
        <f t="array" ref="GL78">IF(SUM(IF($J78:$X78=TRANSPOSE('Capacity Backing (Hide)2'!AW$203:AW$217),1,0))&gt;0,1,0)</f>
        <v>0</v>
      </c>
      <c r="GM78" cm="1">
        <f t="array" ref="GM78">IF(SUM(IF($J78:$X78=TRANSPOSE('Capacity Backing (Hide)2'!AX$203:AX$217),1,0))&gt;0,1,0)</f>
        <v>0</v>
      </c>
      <c r="GN78" cm="1">
        <f t="array" ref="GN78">IF(SUM(IF($J78:$X78=TRANSPOSE('Capacity Backing (Hide)2'!AY$203:AY$217),1,0))&gt;0,1,0)</f>
        <v>0</v>
      </c>
      <c r="GO78" cm="1">
        <f t="array" ref="GO78">IF(SUM(IF($J78:$X78=TRANSPOSE('Capacity Backing (Hide)2'!AZ$203:AZ$217),1,0))&gt;0,1,0)</f>
        <v>0</v>
      </c>
      <c r="GP78" cm="1">
        <f t="array" ref="GP78">IF(SUM(IF($J78:$X78=TRANSPOSE('Capacity Backing (Hide)2'!BA$203:BA$217),1,0))&gt;0,1,0)</f>
        <v>0</v>
      </c>
      <c r="GQ78" cm="1">
        <f t="array" ref="GQ78">IF(SUM(IF($J78:$X78=TRANSPOSE('Capacity Backing (Hide)2'!BB$203:BB$217),1,0))&gt;0,1,0)</f>
        <v>0</v>
      </c>
      <c r="GR78" cm="1">
        <f t="array" ref="GR78">IF(SUM(IF($J78:$X78=TRANSPOSE('Capacity Backing (Hide)2'!BC$203:BC$217),1,0))&gt;0,1,0)</f>
        <v>0</v>
      </c>
      <c r="GS78" cm="1">
        <f t="array" ref="GS78">IF(SUM(IF($J78:$X78=TRANSPOSE('Capacity Backing (Hide)2'!BD$203:BD$217),1,0))&gt;0,1,0)</f>
        <v>0</v>
      </c>
      <c r="GT78" cm="1">
        <f t="array" ref="GT78">IF(SUM(IF($J78:$X78=TRANSPOSE('Capacity Backing (Hide)2'!BE$203:BE$217),1,0))&gt;0,1,0)</f>
        <v>0</v>
      </c>
      <c r="GU78" cm="1">
        <f t="array" ref="GU78">IF(SUM(IF($J78:$X78=TRANSPOSE('Capacity Backing (Hide)2'!BF$203:BF$217),1,0))&gt;0,1,0)</f>
        <v>0</v>
      </c>
      <c r="GV78" cm="1">
        <f t="array" ref="GV78">IF(SUM(IF($J78:$X78=TRANSPOSE('Capacity Backing (Hide)2'!BG$203:BG$217),1,0))&gt;0,1,0)</f>
        <v>0</v>
      </c>
      <c r="GW78" cm="1">
        <f t="array" ref="GW78">IF(SUM(IF($J78:$X78=TRANSPOSE('Capacity Backing (Hide)2'!BH$203:BH$217),1,0))&gt;0,1,0)</f>
        <v>0</v>
      </c>
      <c r="GX78" cm="1">
        <f t="array" ref="GX78">IF(SUM(IF($J78:$X78=TRANSPOSE('Capacity Backing (Hide)2'!BI$203:BI$217),1,0))&gt;0,1,0)</f>
        <v>0</v>
      </c>
      <c r="GY78" cm="1">
        <f t="array" ref="GY78">IF(SUM(IF($J78:$X78=TRANSPOSE('Capacity Backing (Hide)2'!BJ$203:BJ$217),1,0))&gt;0,1,0)</f>
        <v>0</v>
      </c>
      <c r="GZ78" cm="1">
        <f t="array" ref="GZ78">IF(SUM(IF($J78:$X78=TRANSPOSE('Capacity Backing (Hide)2'!BK$203:BK$217),1,0))&gt;0,1,0)</f>
        <v>0</v>
      </c>
      <c r="HA78" cm="1">
        <f t="array" ref="HA78">IF(SUM(IF($J78:$X78=TRANSPOSE('Capacity Backing (Hide)2'!BL$203:BL$217),1,0))&gt;0,1,0)</f>
        <v>0</v>
      </c>
      <c r="HB78" cm="1">
        <f t="array" ref="HB78">IF(SUM(IF($J78:$X78=TRANSPOSE('Capacity Backing (Hide)2'!BM$203:BM$217),1,0))&gt;0,1,0)</f>
        <v>0</v>
      </c>
      <c r="HC78" cm="1">
        <f t="array" ref="HC78">IF(SUM(IF($J78:$X78=TRANSPOSE('Capacity Backing (Hide)2'!BN$203:BN$217),1,0))&gt;0,1,0)</f>
        <v>0</v>
      </c>
      <c r="HD78" cm="1">
        <f t="array" ref="HD78">IF(SUM(IF($J78:$X78=TRANSPOSE('Capacity Backing (Hide)2'!BO$203:BO$217),1,0))&gt;0,1,0)</f>
        <v>0</v>
      </c>
      <c r="HE78" cm="1">
        <f t="array" ref="HE78">IF(SUM(IF($J78:$X78=TRANSPOSE('Capacity Backing (Hide)2'!BP$203:BP$217),1,0))&gt;0,1,0)</f>
        <v>0</v>
      </c>
      <c r="HF78" cm="1">
        <f t="array" ref="HF78">IF(SUM(IF($J78:$X78=TRANSPOSE('Capacity Backing (Hide)2'!BQ$203:BQ$217),1,0))&gt;0,1,0)</f>
        <v>0</v>
      </c>
      <c r="HG78" cm="1">
        <f t="array" ref="HG78">IF(SUM(IF($J78:$X78=TRANSPOSE('Capacity Backing (Hide)2'!BR$203:BR$217),1,0))&gt;0,1,0)</f>
        <v>0</v>
      </c>
      <c r="HH78" cm="1">
        <f t="array" ref="HH78">IF(SUM(IF($J78:$X78=TRANSPOSE('Capacity Backing (Hide)2'!BS$203:BS$217),1,0))&gt;0,1,0)</f>
        <v>0</v>
      </c>
      <c r="HI78" cm="1">
        <f t="array" ref="HI78">IF(SUM(IF($J78:$X78=TRANSPOSE('Capacity Backing (Hide)2'!BT$203:BT$217),1,0))&gt;0,1,0)</f>
        <v>0</v>
      </c>
      <c r="HJ78" cm="1">
        <f t="array" ref="HJ78">IF(SUM(IF($J78:$X78=TRANSPOSE('Capacity Backing (Hide)2'!BU$203:BU$217),1,0))&gt;0,1,0)</f>
        <v>0</v>
      </c>
      <c r="HK78" cm="1">
        <f t="array" ref="HK78">IF(SUM(IF($J78:$X78=TRANSPOSE('Capacity Backing (Hide)2'!BV$203:BV$217),1,0))&gt;0,1,0)</f>
        <v>0</v>
      </c>
      <c r="HL78" cm="1">
        <f t="array" ref="HL78">IF(SUM(IF($J78:$X78=TRANSPOSE('Capacity Backing (Hide)2'!BW$203:BW$217),1,0))&gt;0,1,0)</f>
        <v>0</v>
      </c>
      <c r="HM78" cm="1">
        <f t="array" ref="HM78">IF(SUM(IF($J78:$X78=TRANSPOSE('Capacity Backing (Hide)2'!BX$203:BX$217),1,0))&gt;0,1,0)</f>
        <v>0</v>
      </c>
      <c r="HN78" cm="1">
        <f t="array" ref="HN78">IF(SUM(IF($J78:$X78=TRANSPOSE('Capacity Backing (Hide)2'!BY$203:BY$217),1,0))&gt;0,1,0)</f>
        <v>0</v>
      </c>
      <c r="HO78" cm="1">
        <f t="array" ref="HO78">IF(SUM(IF($J78:$X78=TRANSPOSE('Capacity Backing (Hide)2'!BZ$203:BZ$217),1,0))&gt;0,1,0)</f>
        <v>0</v>
      </c>
      <c r="HP78" cm="1">
        <f t="array" ref="HP78">IF(SUM(IF($J78:$X78=TRANSPOSE('Capacity Backing (Hide)2'!CA$203:CA$217),1,0))&gt;0,1,0)</f>
        <v>0</v>
      </c>
      <c r="HQ78" cm="1">
        <f t="array" ref="HQ78">IF(SUM(IF($J78:$X78=TRANSPOSE('Capacity Backing (Hide)2'!CB$203:CB$217),1,0))&gt;0,1,0)</f>
        <v>0</v>
      </c>
      <c r="HR78" cm="1">
        <f t="array" ref="HR78">IF(SUM(IF($J78:$X78=TRANSPOSE('Capacity Backing (Hide)2'!CC$203:CC$217),1,0))&gt;0,1,0)</f>
        <v>0</v>
      </c>
      <c r="HS78" cm="1">
        <f t="array" ref="HS78">IF(SUM(IF($J78:$X78=TRANSPOSE('Capacity Backing (Hide)2'!CD$203:CD$217),1,0))&gt;0,1,0)</f>
        <v>0</v>
      </c>
      <c r="HT78" cm="1">
        <f t="array" ref="HT78">IF(SUM(IF($J78:$X78=TRANSPOSE('Capacity Backing (Hide)2'!CE$203:CE$217),1,0))&gt;0,1,0)</f>
        <v>0</v>
      </c>
      <c r="HU78" cm="1">
        <f t="array" ref="HU78">IF(SUM(IF($J78:$X78=TRANSPOSE('Capacity Backing (Hide)2'!CF$203:CF$217),1,0))&gt;0,1,0)</f>
        <v>0</v>
      </c>
      <c r="HV78" cm="1">
        <f t="array" ref="HV78">IF(SUM(IF($J78:$X78=TRANSPOSE('Capacity Backing (Hide)2'!CG$203:CG$217),1,0))&gt;0,1,0)</f>
        <v>0</v>
      </c>
      <c r="HW78" cm="1">
        <f t="array" ref="HW78">IF(SUM(IF($J78:$X78=TRANSPOSE('Capacity Backing (Hide)2'!CH$203:CH$217),1,0))&gt;0,1,0)</f>
        <v>0</v>
      </c>
      <c r="HX78" cm="1">
        <f t="array" ref="HX78">IF(SUM(IF($J78:$X78=TRANSPOSE('Capacity Backing (Hide)2'!CI$203:CI$217),1,0))&gt;0,1,0)</f>
        <v>0</v>
      </c>
      <c r="HY78" cm="1">
        <f t="array" ref="HY78">IF(SUM(IF($J78:$X78=TRANSPOSE('Capacity Backing (Hide)2'!CJ$203:CJ$217),1,0))&gt;0,1,0)</f>
        <v>0</v>
      </c>
      <c r="HZ78" cm="1">
        <f t="array" ref="HZ78">IF(SUM(IF($J78:$X78=TRANSPOSE('Capacity Backing (Hide)2'!CK$203:CK$217),1,0))&gt;0,1,0)</f>
        <v>0</v>
      </c>
      <c r="IA78" cm="1">
        <f t="array" ref="IA78">IF(SUM(IF($J78:$X78=TRANSPOSE('Capacity Backing (Hide)2'!CL$203:CL$217),1,0))&gt;0,1,0)</f>
        <v>0</v>
      </c>
      <c r="IB78" cm="1">
        <f t="array" ref="IB78">IF(SUM(IF($J78:$X78=TRANSPOSE('Capacity Backing (Hide)2'!CM$203:CM$217),1,0))&gt;0,1,0)</f>
        <v>0</v>
      </c>
      <c r="IC78" cm="1">
        <f t="array" ref="IC78">IF(SUM(IF($J78:$X78=TRANSPOSE('Capacity Backing (Hide)2'!CN$203:CN$217),1,0))&gt;0,1,0)</f>
        <v>0</v>
      </c>
      <c r="ID78" cm="1">
        <f t="array" ref="ID78">IF(SUM(IF($J78:$X78=TRANSPOSE('Capacity Backing (Hide)2'!CO$203:CO$217),1,0))&gt;0,1,0)</f>
        <v>0</v>
      </c>
      <c r="IE78" cm="1">
        <f t="array" ref="IE78">IF(SUM(IF($J78:$X78=TRANSPOSE('Capacity Backing (Hide)2'!CP$203:CP$217),1,0))&gt;0,1,0)</f>
        <v>0</v>
      </c>
      <c r="IF78" cm="1">
        <f t="array" ref="IF78">IF(SUM(IF($J78:$X78=TRANSPOSE('Capacity Backing (Hide)2'!CQ$203:CQ$217),1,0))&gt;0,1,0)</f>
        <v>0</v>
      </c>
      <c r="IG78" cm="1">
        <f t="array" ref="IG78">IF(SUM(IF($J78:$X78=TRANSPOSE('Capacity Backing (Hide)2'!CR$203:CR$217),1,0))&gt;0,1,0)</f>
        <v>0</v>
      </c>
      <c r="IH78" cm="1">
        <f t="array" ref="IH78">IF(SUM(IF($J78:$X78=TRANSPOSE('Capacity Backing (Hide)2'!CS$203:CS$217),1,0))&gt;0,1,0)</f>
        <v>0</v>
      </c>
      <c r="II78" cm="1">
        <f t="array" ref="II78">IF(SUM(IF($J78:$X78=TRANSPOSE('Capacity Backing (Hide)2'!CT$203:CT$217),1,0))&gt;0,1,0)</f>
        <v>0</v>
      </c>
      <c r="IJ78" cm="1">
        <f t="array" ref="IJ78">IF(SUM(IF($J78:$X78=TRANSPOSE('Capacity Backing (Hide)2'!CU$203:CU$217),1,0))&gt;0,1,0)</f>
        <v>0</v>
      </c>
      <c r="IK78" cm="1">
        <f t="array" ref="IK78">IF(SUM(IF($J78:$X78=TRANSPOSE('Capacity Backing (Hide)2'!CV$203:CV$217),1,0))&gt;0,1,0)</f>
        <v>0</v>
      </c>
      <c r="IL78" cm="1">
        <f t="array" ref="IL78">IF(SUM(IF($J78:$X78=TRANSPOSE('Capacity Backing (Hide)2'!CW$203:CW$217),1,0))&gt;0,1,0)</f>
        <v>0</v>
      </c>
      <c r="IO78" s="184">
        <v>0</v>
      </c>
      <c r="IP78" s="184">
        <v>0</v>
      </c>
      <c r="IQ78" s="184">
        <v>0</v>
      </c>
      <c r="IR78" s="184">
        <v>0</v>
      </c>
      <c r="IS78" s="184">
        <v>0</v>
      </c>
      <c r="IT78" s="184">
        <v>0</v>
      </c>
      <c r="IU78" s="184">
        <v>0</v>
      </c>
      <c r="IV78" s="184">
        <v>0</v>
      </c>
      <c r="IW78" s="184">
        <v>0</v>
      </c>
      <c r="IX78" s="184">
        <v>0</v>
      </c>
      <c r="IY78" s="184">
        <v>0</v>
      </c>
      <c r="IZ78" s="184">
        <v>0</v>
      </c>
      <c r="JA78" s="184">
        <v>0</v>
      </c>
      <c r="JB78" s="184">
        <v>0</v>
      </c>
      <c r="JC78" s="184">
        <v>0</v>
      </c>
      <c r="JD78" s="184">
        <v>0</v>
      </c>
      <c r="JE78" s="184">
        <v>0</v>
      </c>
      <c r="JF78" s="184">
        <v>0</v>
      </c>
      <c r="JG78" s="184">
        <v>0</v>
      </c>
      <c r="JH78" s="184">
        <v>0</v>
      </c>
      <c r="JI78" s="184">
        <v>0</v>
      </c>
      <c r="JJ78" s="184">
        <v>0</v>
      </c>
      <c r="JK78" s="184">
        <v>0</v>
      </c>
      <c r="JL78" s="184">
        <v>0</v>
      </c>
      <c r="JM78" s="184">
        <v>0</v>
      </c>
      <c r="JN78" s="184">
        <v>0</v>
      </c>
      <c r="JO78" s="184">
        <v>0</v>
      </c>
      <c r="JP78" s="184">
        <v>0</v>
      </c>
      <c r="JQ78" s="184">
        <v>0</v>
      </c>
      <c r="JR78" s="184">
        <v>0</v>
      </c>
      <c r="JS78" s="184">
        <v>0</v>
      </c>
      <c r="JT78" s="184">
        <v>0</v>
      </c>
      <c r="JU78" s="184">
        <v>0</v>
      </c>
      <c r="JV78" s="184">
        <v>0</v>
      </c>
      <c r="JW78" s="184">
        <v>0</v>
      </c>
      <c r="JX78" s="184">
        <v>0</v>
      </c>
      <c r="JY78" s="184">
        <v>0</v>
      </c>
      <c r="JZ78" s="184">
        <v>0</v>
      </c>
      <c r="KA78" s="184">
        <v>0</v>
      </c>
      <c r="KB78" s="184">
        <v>0</v>
      </c>
      <c r="KC78" s="184">
        <v>0</v>
      </c>
      <c r="KD78" s="184">
        <v>0</v>
      </c>
      <c r="KE78" s="184">
        <v>0</v>
      </c>
      <c r="KF78" s="184">
        <v>0</v>
      </c>
      <c r="KG78" s="184">
        <v>0</v>
      </c>
      <c r="KH78" s="184">
        <v>0</v>
      </c>
      <c r="KI78" s="184">
        <v>0</v>
      </c>
      <c r="KJ78" s="184">
        <v>0</v>
      </c>
      <c r="KK78" s="184">
        <v>0</v>
      </c>
      <c r="KL78" s="184">
        <v>0</v>
      </c>
      <c r="KM78" s="184">
        <v>0</v>
      </c>
      <c r="KN78" s="184">
        <v>0</v>
      </c>
      <c r="KO78" s="184">
        <v>0</v>
      </c>
      <c r="KP78" s="184">
        <v>0</v>
      </c>
      <c r="KQ78" s="184">
        <v>0</v>
      </c>
      <c r="KR78" s="184">
        <v>0</v>
      </c>
      <c r="KS78" s="184">
        <v>0</v>
      </c>
      <c r="KT78" s="184">
        <v>0</v>
      </c>
      <c r="KU78" s="184">
        <v>0</v>
      </c>
      <c r="KV78" s="184">
        <v>0</v>
      </c>
      <c r="KW78" s="184">
        <v>0</v>
      </c>
      <c r="KX78" s="184">
        <v>0</v>
      </c>
      <c r="KY78" s="184">
        <v>0</v>
      </c>
      <c r="KZ78" s="184">
        <v>0</v>
      </c>
      <c r="LA78" s="184">
        <v>0</v>
      </c>
      <c r="LB78" s="184">
        <v>0</v>
      </c>
      <c r="LC78" s="184">
        <v>0</v>
      </c>
      <c r="LD78" s="184">
        <v>0</v>
      </c>
      <c r="LE78" s="184">
        <v>0</v>
      </c>
      <c r="LF78" s="184">
        <v>0</v>
      </c>
      <c r="LG78" s="184">
        <v>0</v>
      </c>
      <c r="LH78" s="184">
        <v>0</v>
      </c>
      <c r="LI78" s="184">
        <v>0</v>
      </c>
      <c r="LJ78" s="184">
        <v>0</v>
      </c>
      <c r="LK78" s="184">
        <v>0</v>
      </c>
      <c r="LL78" s="184">
        <v>0</v>
      </c>
      <c r="LM78" s="184">
        <v>0</v>
      </c>
      <c r="LN78" s="184">
        <v>0</v>
      </c>
      <c r="LO78" s="184">
        <v>0</v>
      </c>
      <c r="LP78" s="184">
        <v>0</v>
      </c>
      <c r="LQ78" s="184">
        <v>0</v>
      </c>
      <c r="LR78" s="184">
        <v>0</v>
      </c>
      <c r="LS78" s="184">
        <v>0</v>
      </c>
      <c r="LT78" s="184">
        <v>0</v>
      </c>
      <c r="LU78" s="184">
        <v>0</v>
      </c>
      <c r="LV78" s="184">
        <v>0</v>
      </c>
      <c r="LW78" s="184">
        <v>0</v>
      </c>
      <c r="LX78" s="184">
        <v>0</v>
      </c>
      <c r="LY78" s="184">
        <v>0</v>
      </c>
      <c r="LZ78" s="184">
        <v>0</v>
      </c>
      <c r="MA78" s="184">
        <v>0</v>
      </c>
      <c r="MB78" s="184">
        <v>0</v>
      </c>
      <c r="MC78" s="184">
        <v>0</v>
      </c>
      <c r="MD78" s="184">
        <v>0</v>
      </c>
      <c r="ME78" s="184">
        <v>0</v>
      </c>
      <c r="MF78" s="184">
        <v>0</v>
      </c>
      <c r="MG78" s="184">
        <v>0</v>
      </c>
      <c r="MH78" s="184">
        <v>0</v>
      </c>
      <c r="MI78" s="184">
        <v>0</v>
      </c>
      <c r="MJ78" s="184">
        <v>0</v>
      </c>
      <c r="MM78">
        <v>0</v>
      </c>
      <c r="MN78">
        <v>0</v>
      </c>
      <c r="MO78">
        <v>0</v>
      </c>
      <c r="MP78">
        <v>0</v>
      </c>
      <c r="MQ78">
        <v>0</v>
      </c>
      <c r="MR78">
        <v>0</v>
      </c>
      <c r="MS78">
        <v>0</v>
      </c>
      <c r="MT78">
        <v>0</v>
      </c>
      <c r="MU78">
        <v>0</v>
      </c>
      <c r="MV78">
        <v>0</v>
      </c>
      <c r="MW78">
        <v>0</v>
      </c>
      <c r="MX78">
        <v>0</v>
      </c>
      <c r="MY78">
        <v>0</v>
      </c>
      <c r="MZ78">
        <v>0</v>
      </c>
      <c r="NA78">
        <v>0</v>
      </c>
      <c r="NB78">
        <v>0</v>
      </c>
      <c r="NC78">
        <v>0</v>
      </c>
      <c r="ND78">
        <v>0</v>
      </c>
      <c r="NE78">
        <v>0</v>
      </c>
      <c r="NF78">
        <v>0</v>
      </c>
      <c r="NG78">
        <v>0</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0</v>
      </c>
      <c r="OU78">
        <v>0</v>
      </c>
      <c r="OV78">
        <v>0</v>
      </c>
      <c r="OW78">
        <v>0</v>
      </c>
      <c r="OX78">
        <v>0</v>
      </c>
      <c r="OY78">
        <v>0</v>
      </c>
      <c r="OZ78">
        <v>0</v>
      </c>
      <c r="PA78">
        <v>0</v>
      </c>
      <c r="PB78">
        <v>0</v>
      </c>
      <c r="PC78">
        <v>0</v>
      </c>
      <c r="PD78">
        <v>0</v>
      </c>
      <c r="PE78">
        <v>0</v>
      </c>
      <c r="PF78">
        <v>0</v>
      </c>
      <c r="PG78">
        <v>0</v>
      </c>
      <c r="PH78">
        <v>0</v>
      </c>
      <c r="PI78">
        <v>0</v>
      </c>
      <c r="PJ78">
        <v>0</v>
      </c>
      <c r="PK78">
        <v>0</v>
      </c>
      <c r="PL78">
        <v>0</v>
      </c>
      <c r="PM78">
        <v>0</v>
      </c>
      <c r="PN78">
        <v>0</v>
      </c>
      <c r="PO78">
        <v>0</v>
      </c>
      <c r="PP78">
        <v>0</v>
      </c>
      <c r="PQ78">
        <v>0</v>
      </c>
      <c r="PR78">
        <v>0</v>
      </c>
      <c r="PS78">
        <v>0</v>
      </c>
      <c r="PT78">
        <v>0</v>
      </c>
      <c r="PU78">
        <v>0</v>
      </c>
      <c r="PV78">
        <v>0</v>
      </c>
      <c r="PW78">
        <v>0</v>
      </c>
      <c r="PX78">
        <v>0</v>
      </c>
      <c r="PY78">
        <v>0</v>
      </c>
      <c r="PZ78">
        <v>0</v>
      </c>
      <c r="QA78">
        <v>0</v>
      </c>
      <c r="QB78">
        <v>0</v>
      </c>
      <c r="QC78">
        <v>0</v>
      </c>
      <c r="QD78">
        <v>0</v>
      </c>
      <c r="QE78">
        <v>0</v>
      </c>
      <c r="QF78">
        <v>0</v>
      </c>
      <c r="QG78">
        <v>0</v>
      </c>
      <c r="QH78">
        <v>0</v>
      </c>
      <c r="QJ78" cm="1">
        <f t="array" ref="QJ78">SUM(IF('Capacity Summary'!H$36:H$135="X",1,0)*TRANSPOSE('CR Backing (Hide)'!$IO78:$MJ78)*IF('Clinical resources'!ZQ81="X",1,0))</f>
        <v>0</v>
      </c>
      <c r="QK78" cm="1">
        <f t="array" ref="QK78">SUM(IF('Capacity Summary'!I$36:I$135="X",1,0)*TRANSPOSE('CR Backing (Hide)'!$IO78:$MJ78)*IF('Clinical resources'!ZR81="X",1,0))</f>
        <v>0</v>
      </c>
      <c r="QL78" cm="1">
        <f t="array" ref="QL78">SUM(IF('Capacity Summary'!J$36:J$135="X",1,0)*TRANSPOSE('CR Backing (Hide)'!$IO78:$MJ78)*IF('Clinical resources'!ZS81="X",1,0))</f>
        <v>0</v>
      </c>
      <c r="QM78" cm="1">
        <f t="array" ref="QM78">SUM(IF('Capacity Summary'!K$36:K$135="X",1,0)*TRANSPOSE('CR Backing (Hide)'!$IO78:$MJ78)*IF('Clinical resources'!ZT81="X",1,0))</f>
        <v>0</v>
      </c>
      <c r="QN78" cm="1">
        <f t="array" ref="QN78">SUM(IF('Capacity Summary'!L$36:L$135="X",1,0)*TRANSPOSE('CR Backing (Hide)'!$IO78:$MJ78)*IF('Clinical resources'!ZU81="X",1,0))</f>
        <v>0</v>
      </c>
      <c r="QO78" cm="1">
        <f t="array" ref="QO78">SUM(IF('Capacity Summary'!M$36:M$135="X",1,0)*TRANSPOSE('CR Backing (Hide)'!$IO78:$MJ78)*IF('Clinical resources'!ZV81="X",1,0))</f>
        <v>0</v>
      </c>
      <c r="QP78" cm="1">
        <f t="array" ref="QP78">SUM(IF('Capacity Summary'!N$36:N$135="X",1,0)*TRANSPOSE('CR Backing (Hide)'!$IO78:$MJ78)*IF('Clinical resources'!ZW81="X",1,0))</f>
        <v>0</v>
      </c>
      <c r="QQ78" cm="1">
        <f t="array" ref="QQ78">SUM(IF('Capacity Summary'!O$36:O$135="X",1,0)*TRANSPOSE('CR Backing (Hide)'!$IO78:$MJ78)*IF('Clinical resources'!ZX81="X",1,0))</f>
        <v>0</v>
      </c>
      <c r="QR78" cm="1">
        <f t="array" ref="QR78">SUM(IF('Capacity Summary'!P$36:P$135="X",1,0)*TRANSPOSE('CR Backing (Hide)'!$IO78:$MJ78)*IF('Clinical resources'!ZY81="X",1,0))</f>
        <v>0</v>
      </c>
      <c r="QS78" cm="1">
        <f t="array" ref="QS78">SUM(IF('Capacity Summary'!Q$36:Q$135="X",1,0)*TRANSPOSE('CR Backing (Hide)'!$IO78:$MJ78)*IF('Clinical resources'!ZZ81="X",1,0))</f>
        <v>0</v>
      </c>
      <c r="QT78" cm="1">
        <f t="array" ref="QT78">SUM(IF('Capacity Summary'!R$36:R$135="X",1,0)*TRANSPOSE('CR Backing (Hide)'!$IO78:$MJ78)*IF('Clinical resources'!AAA81="X",1,0))</f>
        <v>0</v>
      </c>
      <c r="QU78" cm="1">
        <f t="array" ref="QU78">SUM(IF('Capacity Summary'!S$36:S$135="X",1,0)*TRANSPOSE('CR Backing (Hide)'!$IO78:$MJ78)*IF('Clinical resources'!AAB81="X",1,0))</f>
        <v>0</v>
      </c>
      <c r="QV78" cm="1">
        <f t="array" ref="QV78">SUM(IF('Capacity Summary'!T$36:T$135="X",1,0)*TRANSPOSE('CR Backing (Hide)'!$IO78:$MJ78)*IF('Clinical resources'!AAC81="X",1,0))</f>
        <v>0</v>
      </c>
      <c r="QW78" cm="1">
        <f t="array" ref="QW78">SUM(IF('Capacity Summary'!U$36:U$135="X",1,0)*TRANSPOSE('CR Backing (Hide)'!$IO78:$MJ78)*IF('Clinical resources'!AAD81="X",1,0))</f>
        <v>0</v>
      </c>
      <c r="QX78" cm="1">
        <f t="array" ref="QX78">SUM(IF('Capacity Summary'!V$36:V$135="X",1,0)*TRANSPOSE('CR Backing (Hide)'!$IO78:$MJ78)*IF('Clinical resources'!AAE81="X",1,0))</f>
        <v>0</v>
      </c>
      <c r="QY78" cm="1">
        <f t="array" ref="QY78">SUM(IF('Capacity Summary'!W$36:W$135="X",1,0)*TRANSPOSE('CR Backing (Hide)'!$IO78:$MJ78)*IF('Clinical resources'!AAF81="X",1,0))</f>
        <v>0</v>
      </c>
      <c r="QZ78" cm="1">
        <f t="array" ref="QZ78">SUM(IF('Capacity Summary'!X$36:X$135="X",1,0)*TRANSPOSE('CR Backing (Hide)'!$IO78:$MJ78)*IF('Clinical resources'!AAG81="X",1,0))</f>
        <v>0</v>
      </c>
      <c r="RA78" cm="1">
        <f t="array" ref="RA78">SUM(IF('Capacity Summary'!Y$36:Y$135="X",1,0)*TRANSPOSE('CR Backing (Hide)'!$IO78:$MJ78)*IF('Clinical resources'!AAH81="X",1,0))</f>
        <v>0</v>
      </c>
      <c r="RB78" cm="1">
        <f t="array" ref="RB78">SUM(IF('Capacity Summary'!Z$36:Z$135="X",1,0)*TRANSPOSE('CR Backing (Hide)'!$IO78:$MJ78)*IF('Clinical resources'!AAI81="X",1,0))</f>
        <v>0</v>
      </c>
      <c r="RC78" cm="1">
        <f t="array" ref="RC78">SUM(IF('Capacity Summary'!AA$36:AA$135="X",1,0)*TRANSPOSE('CR Backing (Hide)'!$IO78:$MJ78)*IF('Clinical resources'!AAJ81="X",1,0))</f>
        <v>0</v>
      </c>
      <c r="RD78" cm="1">
        <f t="array" ref="RD78">SUM(IF('Capacity Summary'!AB$36:AB$135="X",1,0)*TRANSPOSE('CR Backing (Hide)'!$IO78:$MJ78)*IF('Clinical resources'!AAK81="X",1,0))</f>
        <v>0</v>
      </c>
      <c r="RE78" cm="1">
        <f t="array" ref="RE78">SUM(IF('Capacity Summary'!AC$36:AC$135="X",1,0)*TRANSPOSE('CR Backing (Hide)'!$IO78:$MJ78)*IF('Clinical resources'!AAL81="X",1,0))</f>
        <v>0</v>
      </c>
      <c r="RF78" cm="1">
        <f t="array" ref="RF78">SUM(IF('Capacity Summary'!AD$36:AD$135="X",1,0)*TRANSPOSE('CR Backing (Hide)'!$IO78:$MJ78)*IF('Clinical resources'!AAM81="X",1,0))</f>
        <v>0</v>
      </c>
      <c r="RG78" cm="1">
        <f t="array" ref="RG78">SUM(IF('Capacity Summary'!AE$36:AE$135="X",1,0)*TRANSPOSE('CR Backing (Hide)'!$IO78:$MJ78)*IF('Clinical resources'!AAN81="X",1,0))</f>
        <v>0</v>
      </c>
      <c r="RH78" cm="1">
        <f t="array" ref="RH78">SUM(IF('Capacity Summary'!AF$36:AF$135="X",1,0)*TRANSPOSE('CR Backing (Hide)'!$IO78:$MJ78)*IF('Clinical resources'!AAO81="X",1,0))</f>
        <v>0</v>
      </c>
      <c r="RI78" cm="1">
        <f t="array" ref="RI78">SUM(IF('Capacity Summary'!AG$36:AG$135="X",1,0)*TRANSPOSE('CR Backing (Hide)'!$IO78:$MJ78)*IF('Clinical resources'!AAP81="X",1,0))</f>
        <v>0</v>
      </c>
      <c r="RJ78" cm="1">
        <f t="array" ref="RJ78">SUM(IF('Capacity Summary'!AH$36:AH$135="X",1,0)*TRANSPOSE('CR Backing (Hide)'!$IO78:$MJ78)*IF('Clinical resources'!AAQ81="X",1,0))</f>
        <v>0</v>
      </c>
      <c r="RK78" cm="1">
        <f t="array" ref="RK78">SUM(IF('Capacity Summary'!AI$36:AI$135="X",1,0)*TRANSPOSE('CR Backing (Hide)'!$IO78:$MJ78)*IF('Clinical resources'!AAR81="X",1,0))</f>
        <v>0</v>
      </c>
      <c r="RL78" cm="1">
        <f t="array" ref="RL78">SUM(IF('Capacity Summary'!AJ$36:AJ$135="X",1,0)*TRANSPOSE('CR Backing (Hide)'!$IO78:$MJ78)*IF('Clinical resources'!AAS81="X",1,0))</f>
        <v>0</v>
      </c>
      <c r="RM78" cm="1">
        <f t="array" ref="RM78">SUM(IF('Capacity Summary'!AK$36:AK$135="X",1,0)*TRANSPOSE('CR Backing (Hide)'!$IO78:$MJ78)*IF('Clinical resources'!AAT81="X",1,0))</f>
        <v>0</v>
      </c>
      <c r="RN78" cm="1">
        <f t="array" ref="RN78">SUM(IF('Capacity Summary'!AL$36:AL$135="X",1,0)*TRANSPOSE('CR Backing (Hide)'!$IO78:$MJ78)*IF('Clinical resources'!AAU81="X",1,0))</f>
        <v>0</v>
      </c>
      <c r="RO78" cm="1">
        <f t="array" ref="RO78">SUM(IF('Capacity Summary'!AM$36:AM$135="X",1,0)*TRANSPOSE('CR Backing (Hide)'!$IO78:$MJ78)*IF('Clinical resources'!AAV81="X",1,0))</f>
        <v>0</v>
      </c>
      <c r="RP78" cm="1">
        <f t="array" ref="RP78">SUM(IF('Capacity Summary'!AN$36:AN$135="X",1,0)*TRANSPOSE('CR Backing (Hide)'!$IO78:$MJ78)*IF('Clinical resources'!AAW81="X",1,0))</f>
        <v>0</v>
      </c>
      <c r="RQ78" cm="1">
        <f t="array" ref="RQ78">SUM(IF('Capacity Summary'!AO$36:AO$135="X",1,0)*TRANSPOSE('CR Backing (Hide)'!$IO78:$MJ78)*IF('Clinical resources'!AAX81="X",1,0))</f>
        <v>0</v>
      </c>
      <c r="RR78" cm="1">
        <f t="array" ref="RR78">SUM(IF('Capacity Summary'!AP$36:AP$135="X",1,0)*TRANSPOSE('CR Backing (Hide)'!$IO78:$MJ78)*IF('Clinical resources'!AAY81="X",1,0))</f>
        <v>0</v>
      </c>
      <c r="RS78" cm="1">
        <f t="array" ref="RS78">SUM(IF('Capacity Summary'!AQ$36:AQ$135="X",1,0)*TRANSPOSE('CR Backing (Hide)'!$IO78:$MJ78)*IF('Clinical resources'!AAZ81="X",1,0))</f>
        <v>0</v>
      </c>
      <c r="RT78" cm="1">
        <f t="array" ref="RT78">SUM(IF('Capacity Summary'!AR$36:AR$135="X",1,0)*TRANSPOSE('CR Backing (Hide)'!$IO78:$MJ78)*IF('Clinical resources'!ABA81="X",1,0))</f>
        <v>0</v>
      </c>
      <c r="RU78" cm="1">
        <f t="array" ref="RU78">SUM(IF('Capacity Summary'!AS$36:AS$135="X",1,0)*TRANSPOSE('CR Backing (Hide)'!$IO78:$MJ78)*IF('Clinical resources'!ABB81="X",1,0))</f>
        <v>0</v>
      </c>
      <c r="RV78" cm="1">
        <f t="array" ref="RV78">SUM(IF('Capacity Summary'!AT$36:AT$135="X",1,0)*TRANSPOSE('CR Backing (Hide)'!$IO78:$MJ78)*IF('Clinical resources'!ABC81="X",1,0))</f>
        <v>0</v>
      </c>
      <c r="RW78" cm="1">
        <f t="array" ref="RW78">SUM(IF('Capacity Summary'!AU$36:AU$135="X",1,0)*TRANSPOSE('CR Backing (Hide)'!$IO78:$MJ78)*IF('Clinical resources'!ABD81="X",1,0))</f>
        <v>0</v>
      </c>
      <c r="RX78" cm="1">
        <f t="array" ref="RX78">SUM(IF('Capacity Summary'!AV$36:AV$135="X",1,0)*TRANSPOSE('CR Backing (Hide)'!$IO78:$MJ78)*IF('Clinical resources'!ABE81="X",1,0))</f>
        <v>0</v>
      </c>
      <c r="RY78" cm="1">
        <f t="array" ref="RY78">SUM(IF('Capacity Summary'!AW$36:AW$135="X",1,0)*TRANSPOSE('CR Backing (Hide)'!$IO78:$MJ78)*IF('Clinical resources'!ABF81="X",1,0))</f>
        <v>0</v>
      </c>
      <c r="RZ78" cm="1">
        <f t="array" ref="RZ78">SUM(IF('Capacity Summary'!AX$36:AX$135="X",1,0)*TRANSPOSE('CR Backing (Hide)'!$IO78:$MJ78)*IF('Clinical resources'!ABG81="X",1,0))</f>
        <v>0</v>
      </c>
      <c r="SA78" cm="1">
        <f t="array" ref="SA78">SUM(IF('Capacity Summary'!AY$36:AY$135="X",1,0)*TRANSPOSE('CR Backing (Hide)'!$IO78:$MJ78)*IF('Clinical resources'!ABH81="X",1,0))</f>
        <v>0</v>
      </c>
      <c r="SB78" cm="1">
        <f t="array" ref="SB78">SUM(IF('Capacity Summary'!AZ$36:AZ$135="X",1,0)*TRANSPOSE('CR Backing (Hide)'!$IO78:$MJ78)*IF('Clinical resources'!ABI81="X",1,0))</f>
        <v>0</v>
      </c>
      <c r="SC78" cm="1">
        <f t="array" ref="SC78">SUM(IF('Capacity Summary'!BA$36:BA$135="X",1,0)*TRANSPOSE('CR Backing (Hide)'!$IO78:$MJ78)*IF('Clinical resources'!ABJ81="X",1,0))</f>
        <v>0</v>
      </c>
      <c r="SD78" cm="1">
        <f t="array" ref="SD78">SUM(IF('Capacity Summary'!BB$36:BB$135="X",1,0)*TRANSPOSE('CR Backing (Hide)'!$IO78:$MJ78)*IF('Clinical resources'!ABK81="X",1,0))</f>
        <v>0</v>
      </c>
      <c r="SE78" cm="1">
        <f t="array" ref="SE78">SUM(IF('Capacity Summary'!BC$36:BC$135="X",1,0)*TRANSPOSE('CR Backing (Hide)'!$IO78:$MJ78)*IF('Clinical resources'!ABL81="X",1,0))</f>
        <v>0</v>
      </c>
      <c r="SF78" cm="1">
        <f t="array" ref="SF78">SUM(IF('Capacity Summary'!BD$36:BD$135="X",1,0)*TRANSPOSE('CR Backing (Hide)'!$IO78:$MJ78)*IF('Clinical resources'!ABM81="X",1,0))</f>
        <v>0</v>
      </c>
      <c r="SG78" cm="1">
        <f t="array" ref="SG78">SUM(IF('Capacity Summary'!BE$36:BE$135="X",1,0)*TRANSPOSE('CR Backing (Hide)'!$IO78:$MJ78)*IF('Clinical resources'!ABN81="X",1,0))</f>
        <v>0</v>
      </c>
      <c r="SH78" cm="1">
        <f t="array" ref="SH78">SUM(IF('Capacity Summary'!BF$36:BF$135="X",1,0)*TRANSPOSE('CR Backing (Hide)'!$IO78:$MJ78)*IF('Clinical resources'!ABO81="X",1,0))</f>
        <v>0</v>
      </c>
      <c r="SI78" cm="1">
        <f t="array" ref="SI78">SUM(IF('Capacity Summary'!BG$36:BG$135="X",1,0)*TRANSPOSE('CR Backing (Hide)'!$IO78:$MJ78)*IF('Clinical resources'!ABP81="X",1,0))</f>
        <v>0</v>
      </c>
      <c r="SK78" cm="1">
        <f t="array" ref="SK78">SUM(IF('Capacity Summary'!H$139:H$238="X",1,0)*TRANSPOSE('CR Backing (Hide)'!$MM78:$QH78))</f>
        <v>0</v>
      </c>
      <c r="SL78" cm="1">
        <f t="array" ref="SL78">SUM(IF('Capacity Summary'!I$139:I$238="X",1,0)*TRANSPOSE('CR Backing (Hide)'!$MM78:$QH78))</f>
        <v>0</v>
      </c>
      <c r="SM78" cm="1">
        <f t="array" ref="SM78">SUM(IF('Capacity Summary'!J$139:J$238="X",1,0)*TRANSPOSE('CR Backing (Hide)'!$MM78:$QH78))</f>
        <v>0</v>
      </c>
      <c r="SN78" cm="1">
        <f t="array" ref="SN78">SUM(IF('Capacity Summary'!K$139:K$238="X",1,0)*TRANSPOSE('CR Backing (Hide)'!$MM78:$QH78))</f>
        <v>0</v>
      </c>
      <c r="SO78" cm="1">
        <f t="array" ref="SO78">SUM(IF('Capacity Summary'!L$139:L$238="X",1,0)*TRANSPOSE('CR Backing (Hide)'!$MM78:$QH78))</f>
        <v>0</v>
      </c>
      <c r="SP78" cm="1">
        <f t="array" ref="SP78">SUM(IF('Capacity Summary'!M$139:M$238="X",1,0)*TRANSPOSE('CR Backing (Hide)'!$MM78:$QH78))</f>
        <v>0</v>
      </c>
      <c r="SQ78" cm="1">
        <f t="array" ref="SQ78">SUM(IF('Capacity Summary'!N$139:N$238="X",1,0)*TRANSPOSE('CR Backing (Hide)'!$MM78:$QH78))</f>
        <v>0</v>
      </c>
      <c r="SR78" cm="1">
        <f t="array" ref="SR78">SUM(IF('Capacity Summary'!O$139:O$238="X",1,0)*TRANSPOSE('CR Backing (Hide)'!$MM78:$QH78))</f>
        <v>0</v>
      </c>
      <c r="SS78" cm="1">
        <f t="array" ref="SS78">SUM(IF('Capacity Summary'!P$139:P$238="X",1,0)*TRANSPOSE('CR Backing (Hide)'!$MM78:$QH78))</f>
        <v>0</v>
      </c>
      <c r="ST78" cm="1">
        <f t="array" ref="ST78">SUM(IF('Capacity Summary'!Q$139:Q$238="X",1,0)*TRANSPOSE('CR Backing (Hide)'!$MM78:$QH78))</f>
        <v>0</v>
      </c>
      <c r="SU78" cm="1">
        <f t="array" ref="SU78">SUM(IF('Capacity Summary'!R$139:R$238="X",1,0)*TRANSPOSE('CR Backing (Hide)'!$MM78:$QH78))</f>
        <v>0</v>
      </c>
      <c r="SV78" cm="1">
        <f t="array" ref="SV78">SUM(IF('Capacity Summary'!S$139:S$238="X",1,0)*TRANSPOSE('CR Backing (Hide)'!$MM78:$QH78))</f>
        <v>0</v>
      </c>
      <c r="SW78" cm="1">
        <f t="array" ref="SW78">SUM(IF('Capacity Summary'!T$139:T$238="X",1,0)*TRANSPOSE('CR Backing (Hide)'!$MM78:$QH78))</f>
        <v>0</v>
      </c>
      <c r="SX78" cm="1">
        <f t="array" ref="SX78">SUM(IF('Capacity Summary'!U$139:U$238="X",1,0)*TRANSPOSE('CR Backing (Hide)'!$MM78:$QH78))</f>
        <v>0</v>
      </c>
      <c r="SY78" cm="1">
        <f t="array" ref="SY78">SUM(IF('Capacity Summary'!V$139:V$238="X",1,0)*TRANSPOSE('CR Backing (Hide)'!$MM78:$QH78))</f>
        <v>0</v>
      </c>
      <c r="SZ78" cm="1">
        <f t="array" ref="SZ78">SUM(IF('Capacity Summary'!W$139:W$238="X",1,0)*TRANSPOSE('CR Backing (Hide)'!$MM78:$QH78))</f>
        <v>0</v>
      </c>
      <c r="TA78" cm="1">
        <f t="array" ref="TA78">SUM(IF('Capacity Summary'!X$139:X$238="X",1,0)*TRANSPOSE('CR Backing (Hide)'!$MM78:$QH78))</f>
        <v>0</v>
      </c>
      <c r="TB78" cm="1">
        <f t="array" ref="TB78">SUM(IF('Capacity Summary'!Y$139:Y$238="X",1,0)*TRANSPOSE('CR Backing (Hide)'!$MM78:$QH78))</f>
        <v>0</v>
      </c>
      <c r="TC78" cm="1">
        <f t="array" ref="TC78">SUM(IF('Capacity Summary'!Z$139:Z$238="X",1,0)*TRANSPOSE('CR Backing (Hide)'!$MM78:$QH78))</f>
        <v>0</v>
      </c>
      <c r="TD78" cm="1">
        <f t="array" ref="TD78">SUM(IF('Capacity Summary'!AA$139:AA$238="X",1,0)*TRANSPOSE('CR Backing (Hide)'!$MM78:$QH78))</f>
        <v>0</v>
      </c>
      <c r="TE78" cm="1">
        <f t="array" ref="TE78">SUM(IF('Capacity Summary'!AB$139:AB$238="X",1,0)*TRANSPOSE('CR Backing (Hide)'!$MM78:$QH78))</f>
        <v>0</v>
      </c>
      <c r="TF78" cm="1">
        <f t="array" ref="TF78">SUM(IF('Capacity Summary'!AC$139:AC$238="X",1,0)*TRANSPOSE('CR Backing (Hide)'!$MM78:$QH78))</f>
        <v>0</v>
      </c>
      <c r="TG78" cm="1">
        <f t="array" ref="TG78">SUM(IF('Capacity Summary'!AD$139:AD$238="X",1,0)*TRANSPOSE('CR Backing (Hide)'!$MM78:$QH78))</f>
        <v>0</v>
      </c>
      <c r="TH78" cm="1">
        <f t="array" ref="TH78">SUM(IF('Capacity Summary'!AE$139:AE$238="X",1,0)*TRANSPOSE('CR Backing (Hide)'!$MM78:$QH78))</f>
        <v>0</v>
      </c>
      <c r="TI78" cm="1">
        <f t="array" ref="TI78">SUM(IF('Capacity Summary'!AF$139:AF$238="X",1,0)*TRANSPOSE('CR Backing (Hide)'!$MM78:$QH78))</f>
        <v>0</v>
      </c>
      <c r="TJ78" cm="1">
        <f t="array" ref="TJ78">SUM(IF('Capacity Summary'!AG$139:AG$238="X",1,0)*TRANSPOSE('CR Backing (Hide)'!$MM78:$QH78))</f>
        <v>0</v>
      </c>
      <c r="TK78" cm="1">
        <f t="array" ref="TK78">SUM(IF('Capacity Summary'!AH$139:AH$238="X",1,0)*TRANSPOSE('CR Backing (Hide)'!$MM78:$QH78))</f>
        <v>0</v>
      </c>
      <c r="TL78" cm="1">
        <f t="array" ref="TL78">SUM(IF('Capacity Summary'!AI$139:AI$238="X",1,0)*TRANSPOSE('CR Backing (Hide)'!$MM78:$QH78))</f>
        <v>0</v>
      </c>
      <c r="TM78" cm="1">
        <f t="array" ref="TM78">SUM(IF('Capacity Summary'!AJ$139:AJ$238="X",1,0)*TRANSPOSE('CR Backing (Hide)'!$MM78:$QH78))</f>
        <v>0</v>
      </c>
      <c r="TN78" cm="1">
        <f t="array" ref="TN78">SUM(IF('Capacity Summary'!AK$139:AK$238="X",1,0)*TRANSPOSE('CR Backing (Hide)'!$MM78:$QH78))</f>
        <v>0</v>
      </c>
      <c r="TO78" cm="1">
        <f t="array" ref="TO78">SUM(IF('Capacity Summary'!AL$139:AL$238="X",1,0)*TRANSPOSE('CR Backing (Hide)'!$MM78:$QH78))</f>
        <v>0</v>
      </c>
      <c r="TP78" cm="1">
        <f t="array" ref="TP78">SUM(IF('Capacity Summary'!AM$139:AM$238="X",1,0)*TRANSPOSE('CR Backing (Hide)'!$MM78:$QH78))</f>
        <v>0</v>
      </c>
      <c r="TQ78" cm="1">
        <f t="array" ref="TQ78">SUM(IF('Capacity Summary'!AN$139:AN$238="X",1,0)*TRANSPOSE('CR Backing (Hide)'!$MM78:$QH78))</f>
        <v>0</v>
      </c>
      <c r="TR78" cm="1">
        <f t="array" ref="TR78">SUM(IF('Capacity Summary'!AO$139:AO$238="X",1,0)*TRANSPOSE('CR Backing (Hide)'!$MM78:$QH78))</f>
        <v>0</v>
      </c>
      <c r="TS78" cm="1">
        <f t="array" ref="TS78">SUM(IF('Capacity Summary'!AP$139:AP$238="X",1,0)*TRANSPOSE('CR Backing (Hide)'!$MM78:$QH78))</f>
        <v>0</v>
      </c>
      <c r="TT78" cm="1">
        <f t="array" ref="TT78">SUM(IF('Capacity Summary'!AQ$139:AQ$238="X",1,0)*TRANSPOSE('CR Backing (Hide)'!$MM78:$QH78))</f>
        <v>0</v>
      </c>
      <c r="TU78" cm="1">
        <f t="array" ref="TU78">SUM(IF('Capacity Summary'!AR$139:AR$238="X",1,0)*TRANSPOSE('CR Backing (Hide)'!$MM78:$QH78))</f>
        <v>0</v>
      </c>
      <c r="TV78" cm="1">
        <f t="array" ref="TV78">SUM(IF('Capacity Summary'!AS$139:AS$238="X",1,0)*TRANSPOSE('CR Backing (Hide)'!$MM78:$QH78))</f>
        <v>0</v>
      </c>
      <c r="TW78" cm="1">
        <f t="array" ref="TW78">SUM(IF('Capacity Summary'!AT$139:AT$238="X",1,0)*TRANSPOSE('CR Backing (Hide)'!$MM78:$QH78))</f>
        <v>0</v>
      </c>
      <c r="TX78" cm="1">
        <f t="array" ref="TX78">SUM(IF('Capacity Summary'!AU$139:AU$238="X",1,0)*TRANSPOSE('CR Backing (Hide)'!$MM78:$QH78))</f>
        <v>0</v>
      </c>
      <c r="TY78" cm="1">
        <f t="array" ref="TY78">SUM(IF('Capacity Summary'!AV$139:AV$238="X",1,0)*TRANSPOSE('CR Backing (Hide)'!$MM78:$QH78))</f>
        <v>0</v>
      </c>
      <c r="TZ78" cm="1">
        <f t="array" ref="TZ78">SUM(IF('Capacity Summary'!AW$139:AW$238="X",1,0)*TRANSPOSE('CR Backing (Hide)'!$MM78:$QH78))</f>
        <v>0</v>
      </c>
      <c r="UA78" cm="1">
        <f t="array" ref="UA78">SUM(IF('Capacity Summary'!AX$139:AX$238="X",1,0)*TRANSPOSE('CR Backing (Hide)'!$MM78:$QH78))</f>
        <v>0</v>
      </c>
      <c r="UB78" cm="1">
        <f t="array" ref="UB78">SUM(IF('Capacity Summary'!AY$139:AY$238="X",1,0)*TRANSPOSE('CR Backing (Hide)'!$MM78:$QH78))</f>
        <v>0</v>
      </c>
      <c r="UC78" cm="1">
        <f t="array" ref="UC78">SUM(IF('Capacity Summary'!AZ$139:AZ$238="X",1,0)*TRANSPOSE('CR Backing (Hide)'!$MM78:$QH78))</f>
        <v>0</v>
      </c>
      <c r="UD78" cm="1">
        <f t="array" ref="UD78">SUM(IF('Capacity Summary'!BA$139:BA$238="X",1,0)*TRANSPOSE('CR Backing (Hide)'!$MM78:$QH78))</f>
        <v>0</v>
      </c>
      <c r="UE78" cm="1">
        <f t="array" ref="UE78">SUM(IF('Capacity Summary'!BB$139:BB$238="X",1,0)*TRANSPOSE('CR Backing (Hide)'!$MM78:$QH78))</f>
        <v>0</v>
      </c>
      <c r="UF78" cm="1">
        <f t="array" ref="UF78">SUM(IF('Capacity Summary'!BC$139:BC$238="X",1,0)*TRANSPOSE('CR Backing (Hide)'!$MM78:$QH78))</f>
        <v>0</v>
      </c>
      <c r="UG78" cm="1">
        <f t="array" ref="UG78">SUM(IF('Capacity Summary'!BD$139:BD$238="X",1,0)*TRANSPOSE('CR Backing (Hide)'!$MM78:$QH78))</f>
        <v>0</v>
      </c>
      <c r="UH78" cm="1">
        <f t="array" ref="UH78">SUM(IF('Capacity Summary'!BE$139:BE$238="X",1,0)*TRANSPOSE('CR Backing (Hide)'!$MM78:$QH78))</f>
        <v>0</v>
      </c>
      <c r="UI78" cm="1">
        <f t="array" ref="UI78">SUM(IF('Capacity Summary'!BF$139:BF$238="X",1,0)*TRANSPOSE('CR Backing (Hide)'!$MM78:$QH78))</f>
        <v>0</v>
      </c>
      <c r="UJ78" cm="1">
        <f t="array" ref="UJ78">SUM(IF('Capacity Summary'!BG$139:BG$238="X",1,0)*TRANSPOSE('CR Backing (Hide)'!$MM78:$QH78))</f>
        <v>0</v>
      </c>
      <c r="UL78">
        <f t="shared" si="6"/>
        <v>0</v>
      </c>
      <c r="UM78">
        <f t="shared" si="7"/>
        <v>0</v>
      </c>
      <c r="UN78">
        <f>COUNTIF('Clinical resources'!$ZQ$7:$ABP$7,"X")</f>
        <v>0</v>
      </c>
      <c r="UP78">
        <f t="shared" si="8"/>
        <v>0</v>
      </c>
      <c r="UQ78">
        <f t="shared" si="9"/>
        <v>0</v>
      </c>
      <c r="UR78">
        <f t="shared" si="10"/>
        <v>0</v>
      </c>
      <c r="UW78">
        <f t="array" ref="UW78:YR78">$AS78:$EN78*IF('Clinical resources'!$CK81:$GH81="X",1,0)</f>
        <v>0</v>
      </c>
      <c r="UX78">
        <v>0</v>
      </c>
      <c r="UY78">
        <v>0</v>
      </c>
      <c r="UZ78">
        <v>0</v>
      </c>
      <c r="VA78">
        <v>0</v>
      </c>
      <c r="VB78">
        <v>0</v>
      </c>
      <c r="VC78">
        <v>0</v>
      </c>
      <c r="VD78">
        <v>0</v>
      </c>
      <c r="VE78">
        <v>0</v>
      </c>
      <c r="VF78">
        <v>0</v>
      </c>
      <c r="VG78">
        <v>0</v>
      </c>
      <c r="VH78">
        <v>0</v>
      </c>
      <c r="VI78">
        <v>0</v>
      </c>
      <c r="VJ78">
        <v>0</v>
      </c>
      <c r="VK78">
        <v>0</v>
      </c>
      <c r="VL78">
        <v>0</v>
      </c>
      <c r="VM78">
        <v>0</v>
      </c>
      <c r="VN78">
        <v>0</v>
      </c>
      <c r="VO78">
        <v>0</v>
      </c>
      <c r="VP78">
        <v>0</v>
      </c>
      <c r="VQ78">
        <v>0</v>
      </c>
      <c r="VR78">
        <v>0</v>
      </c>
      <c r="VS78">
        <v>0</v>
      </c>
      <c r="VT78">
        <v>0</v>
      </c>
      <c r="VU78">
        <v>0</v>
      </c>
      <c r="VV78">
        <v>0</v>
      </c>
      <c r="VW78">
        <v>0</v>
      </c>
      <c r="VX78">
        <v>0</v>
      </c>
      <c r="VY78">
        <v>0</v>
      </c>
      <c r="VZ78">
        <v>0</v>
      </c>
      <c r="WA78">
        <v>0</v>
      </c>
      <c r="WB78">
        <v>0</v>
      </c>
      <c r="WC78">
        <v>0</v>
      </c>
      <c r="WD78">
        <v>0</v>
      </c>
      <c r="WE78">
        <v>0</v>
      </c>
      <c r="WF78">
        <v>0</v>
      </c>
      <c r="WG78">
        <v>0</v>
      </c>
      <c r="WH78">
        <v>0</v>
      </c>
      <c r="WI78">
        <v>0</v>
      </c>
      <c r="WJ78">
        <v>0</v>
      </c>
      <c r="WK78">
        <v>0</v>
      </c>
      <c r="WL78">
        <v>0</v>
      </c>
      <c r="WM78">
        <v>0</v>
      </c>
      <c r="WN78">
        <v>0</v>
      </c>
      <c r="WO78">
        <v>0</v>
      </c>
      <c r="WP78">
        <v>0</v>
      </c>
      <c r="WQ78">
        <v>0</v>
      </c>
      <c r="WR78">
        <v>0</v>
      </c>
      <c r="WS78">
        <v>0</v>
      </c>
      <c r="WT78">
        <v>0</v>
      </c>
      <c r="WU78">
        <v>0</v>
      </c>
      <c r="WV78">
        <v>0</v>
      </c>
      <c r="WW78">
        <v>0</v>
      </c>
      <c r="WX78">
        <v>0</v>
      </c>
      <c r="WY78">
        <v>0</v>
      </c>
      <c r="WZ78">
        <v>0</v>
      </c>
      <c r="XA78">
        <v>0</v>
      </c>
      <c r="XB78">
        <v>0</v>
      </c>
      <c r="XC78">
        <v>0</v>
      </c>
      <c r="XD78">
        <v>0</v>
      </c>
      <c r="XE78">
        <v>0</v>
      </c>
      <c r="XF78">
        <v>0</v>
      </c>
      <c r="XG78">
        <v>0</v>
      </c>
      <c r="XH78">
        <v>0</v>
      </c>
      <c r="XI78">
        <v>0</v>
      </c>
      <c r="XJ78">
        <v>0</v>
      </c>
      <c r="XK78">
        <v>0</v>
      </c>
      <c r="XL78">
        <v>0</v>
      </c>
      <c r="XM78">
        <v>0</v>
      </c>
      <c r="XN78">
        <v>0</v>
      </c>
      <c r="XO78">
        <v>0</v>
      </c>
      <c r="XP78">
        <v>0</v>
      </c>
      <c r="XQ78">
        <v>0</v>
      </c>
      <c r="XR78">
        <v>0</v>
      </c>
      <c r="XS78">
        <v>0</v>
      </c>
      <c r="XT78">
        <v>0</v>
      </c>
      <c r="XU78">
        <v>0</v>
      </c>
      <c r="XV78">
        <v>0</v>
      </c>
      <c r="XW78">
        <v>0</v>
      </c>
      <c r="XX78">
        <v>0</v>
      </c>
      <c r="XY78">
        <v>0</v>
      </c>
      <c r="XZ78">
        <v>0</v>
      </c>
      <c r="YA78">
        <v>0</v>
      </c>
      <c r="YB78">
        <v>0</v>
      </c>
      <c r="YC78">
        <v>0</v>
      </c>
      <c r="YD78">
        <v>0</v>
      </c>
      <c r="YE78">
        <v>0</v>
      </c>
      <c r="YF78">
        <v>0</v>
      </c>
      <c r="YG78">
        <v>0</v>
      </c>
      <c r="YH78">
        <v>0</v>
      </c>
      <c r="YI78">
        <v>0</v>
      </c>
      <c r="YJ78">
        <v>0</v>
      </c>
      <c r="YK78">
        <v>0</v>
      </c>
      <c r="YL78">
        <v>0</v>
      </c>
      <c r="YM78">
        <v>0</v>
      </c>
      <c r="YN78">
        <v>0</v>
      </c>
      <c r="YO78">
        <v>0</v>
      </c>
      <c r="YP78">
        <v>0</v>
      </c>
      <c r="YQ78">
        <v>0</v>
      </c>
      <c r="YR78">
        <v>0</v>
      </c>
      <c r="YV78">
        <f t="array" ref="YV78:ACQ78">$EQ78:$IL78*IF('Clinical resources'!$OA81:$RV81="X",1,0)</f>
        <v>0</v>
      </c>
      <c r="YW78">
        <v>0</v>
      </c>
      <c r="YX78">
        <v>0</v>
      </c>
      <c r="YY78">
        <v>0</v>
      </c>
      <c r="YZ78">
        <v>0</v>
      </c>
      <c r="ZA78">
        <v>0</v>
      </c>
      <c r="ZB78">
        <v>0</v>
      </c>
      <c r="ZC78">
        <v>0</v>
      </c>
      <c r="ZD78">
        <v>0</v>
      </c>
      <c r="ZE78">
        <v>0</v>
      </c>
      <c r="ZF78">
        <v>0</v>
      </c>
      <c r="ZG78">
        <v>0</v>
      </c>
      <c r="ZH78">
        <v>0</v>
      </c>
      <c r="ZI78">
        <v>0</v>
      </c>
      <c r="ZJ78">
        <v>0</v>
      </c>
      <c r="ZK78">
        <v>0</v>
      </c>
      <c r="ZL78">
        <v>0</v>
      </c>
      <c r="ZM78">
        <v>0</v>
      </c>
      <c r="ZN78">
        <v>0</v>
      </c>
      <c r="ZO78">
        <v>0</v>
      </c>
      <c r="ZP78">
        <v>0</v>
      </c>
      <c r="ZQ78">
        <v>0</v>
      </c>
      <c r="ZR78">
        <v>0</v>
      </c>
      <c r="ZS78">
        <v>0</v>
      </c>
      <c r="ZT78">
        <v>0</v>
      </c>
      <c r="ZU78">
        <v>0</v>
      </c>
      <c r="ZV78">
        <v>0</v>
      </c>
      <c r="ZW78">
        <v>0</v>
      </c>
      <c r="ZX78">
        <v>0</v>
      </c>
      <c r="ZY78">
        <v>0</v>
      </c>
      <c r="ZZ78">
        <v>0</v>
      </c>
      <c r="AAA78">
        <v>0</v>
      </c>
      <c r="AAB78">
        <v>0</v>
      </c>
      <c r="AAC78">
        <v>0</v>
      </c>
      <c r="AAD78">
        <v>0</v>
      </c>
      <c r="AAE78">
        <v>0</v>
      </c>
      <c r="AAF78">
        <v>0</v>
      </c>
      <c r="AAG78">
        <v>0</v>
      </c>
      <c r="AAH78">
        <v>0</v>
      </c>
      <c r="AAI78">
        <v>0</v>
      </c>
      <c r="AAJ78">
        <v>0</v>
      </c>
      <c r="AAK78">
        <v>0</v>
      </c>
      <c r="AAL78">
        <v>0</v>
      </c>
      <c r="AAM78">
        <v>0</v>
      </c>
      <c r="AAN78">
        <v>0</v>
      </c>
      <c r="AAO78">
        <v>0</v>
      </c>
      <c r="AAP78">
        <v>0</v>
      </c>
      <c r="AAQ78">
        <v>0</v>
      </c>
      <c r="AAR78">
        <v>0</v>
      </c>
      <c r="AAS78">
        <v>0</v>
      </c>
      <c r="AAT78">
        <v>0</v>
      </c>
      <c r="AAU78">
        <v>0</v>
      </c>
      <c r="AAV78">
        <v>0</v>
      </c>
      <c r="AAW78">
        <v>0</v>
      </c>
      <c r="AAX78">
        <v>0</v>
      </c>
      <c r="AAY78">
        <v>0</v>
      </c>
      <c r="AAZ78">
        <v>0</v>
      </c>
      <c r="ABA78">
        <v>0</v>
      </c>
      <c r="ABB78">
        <v>0</v>
      </c>
      <c r="ABC78">
        <v>0</v>
      </c>
      <c r="ABD78">
        <v>0</v>
      </c>
      <c r="ABE78">
        <v>0</v>
      </c>
      <c r="ABF78">
        <v>0</v>
      </c>
      <c r="ABG78">
        <v>0</v>
      </c>
      <c r="ABH78">
        <v>0</v>
      </c>
      <c r="ABI78">
        <v>0</v>
      </c>
      <c r="ABJ78">
        <v>0</v>
      </c>
      <c r="ABK78">
        <v>0</v>
      </c>
      <c r="ABL78">
        <v>0</v>
      </c>
      <c r="ABM78">
        <v>0</v>
      </c>
      <c r="ABN78">
        <v>0</v>
      </c>
      <c r="ABO78">
        <v>0</v>
      </c>
      <c r="ABP78">
        <v>0</v>
      </c>
      <c r="ABQ78">
        <v>0</v>
      </c>
      <c r="ABR78">
        <v>0</v>
      </c>
      <c r="ABS78">
        <v>0</v>
      </c>
      <c r="ABT78">
        <v>0</v>
      </c>
      <c r="ABU78">
        <v>0</v>
      </c>
      <c r="ABV78">
        <v>0</v>
      </c>
      <c r="ABW78">
        <v>0</v>
      </c>
      <c r="ABX78">
        <v>0</v>
      </c>
      <c r="ABY78">
        <v>0</v>
      </c>
      <c r="ABZ78">
        <v>0</v>
      </c>
      <c r="ACA78">
        <v>0</v>
      </c>
      <c r="ACB78">
        <v>0</v>
      </c>
      <c r="ACC78">
        <v>0</v>
      </c>
      <c r="ACD78">
        <v>0</v>
      </c>
      <c r="ACE78">
        <v>0</v>
      </c>
      <c r="ACF78">
        <v>0</v>
      </c>
      <c r="ACG78">
        <v>0</v>
      </c>
      <c r="ACH78">
        <v>0</v>
      </c>
      <c r="ACI78">
        <v>0</v>
      </c>
      <c r="ACJ78">
        <v>0</v>
      </c>
      <c r="ACK78">
        <v>0</v>
      </c>
      <c r="ACL78">
        <v>0</v>
      </c>
      <c r="ACM78">
        <v>0</v>
      </c>
      <c r="ACN78">
        <v>0</v>
      </c>
      <c r="ACO78">
        <v>0</v>
      </c>
      <c r="ACP78">
        <v>0</v>
      </c>
      <c r="ACQ78">
        <v>0</v>
      </c>
    </row>
    <row r="79" spans="2:771" x14ac:dyDescent="0.25">
      <c r="B79">
        <f>IF(A79='Clinical resources'!B82,0,1)</f>
        <v>0</v>
      </c>
      <c r="C79">
        <f>'Clinical resources'!D82</f>
        <v>0</v>
      </c>
      <c r="H79" t="str">
        <f>ROW(H76)&amp;". "&amp;'Clinical resources'!B82</f>
        <v xml:space="preserve">76. </v>
      </c>
      <c r="J79" t="str" cm="1">
        <f t="array" ref="J79">IF(SUM(IF('Clinical resources'!L82:P82="X",1,0)*'Clinical resources'!L$4:P$4)&gt;0,"X","")</f>
        <v/>
      </c>
      <c r="K79" t="str" cm="1">
        <f t="array" ref="K79">IF(SUM(IF('Clinical resources'!Q82:U82="X",1,0)*'Clinical resources'!Q$4:U$4)&gt;0,"X","")</f>
        <v/>
      </c>
      <c r="L79" t="str" cm="1">
        <f t="array" ref="L79">IF(SUM(IF('Clinical resources'!V82:Z82="X",1,0)*'Clinical resources'!V$4:Z$4)&gt;0,"X","")</f>
        <v/>
      </c>
      <c r="M79" t="str" cm="1">
        <f t="array" ref="M79">IF(SUM(IF('Clinical resources'!AA82:AE82="X",1,0)*'Clinical resources'!AA$4:AE$4)&gt;0,"X","")</f>
        <v/>
      </c>
      <c r="N79" t="str" cm="1">
        <f t="array" ref="N79">IF(SUM(IF('Clinical resources'!AF82:AJ82="X",1,0)*'Clinical resources'!AF$4:AJ$4)&gt;0,"X","")</f>
        <v/>
      </c>
      <c r="O79" t="str" cm="1">
        <f t="array" ref="O79">IF(SUM(IF('Clinical resources'!AK82:AO82="X",1,0)*'Clinical resources'!AK$4:AO$4)&gt;0,"X","")</f>
        <v/>
      </c>
      <c r="P79" t="str" cm="1">
        <f t="array" ref="P79">IF(SUM(IF('Clinical resources'!AP82:AT82="X",1,0)*'Clinical resources'!AP$4:AT$4)&gt;0,"X","")</f>
        <v/>
      </c>
      <c r="Q79" t="str" cm="1">
        <f t="array" ref="Q79">IF(SUM(IF('Clinical resources'!AU82:AY82="X",1,0)*'Clinical resources'!AU$4:AY$4)&gt;0,"X","")</f>
        <v/>
      </c>
      <c r="R79" t="str" cm="1">
        <f t="array" ref="R79">IF(SUM(IF('Clinical resources'!AZ82:BD82="X",1,0)*'Clinical resources'!AZ$4:BD$4)&gt;0,"X","")</f>
        <v/>
      </c>
      <c r="S79" t="str" cm="1">
        <f t="array" ref="S79">IF(SUM(IF('Clinical resources'!BE82:BI82="X",1,0)*'Clinical resources'!BE$4:BI$4)&gt;0,"X","")</f>
        <v/>
      </c>
      <c r="T79" t="str" cm="1">
        <f t="array" ref="T79">IF(SUM(IF('Clinical resources'!BJ82:BN82="X",1,0)*'Clinical resources'!BJ$4:BN$4)&gt;0,"X","")</f>
        <v/>
      </c>
      <c r="U79" t="str" cm="1">
        <f t="array" ref="U79">IF(SUM(IF('Clinical resources'!BO82:BS82="X",1,0)*'Clinical resources'!BO$4:BS$4)&gt;0,"X","")</f>
        <v/>
      </c>
      <c r="V79" t="str" cm="1">
        <f t="array" ref="V79">IF(SUM(IF('Clinical resources'!BT82:BX82="X",1,0)*'Clinical resources'!BT$4:BX$4)&gt;0,"X","")</f>
        <v/>
      </c>
      <c r="W79" t="str" cm="1">
        <f t="array" ref="W79">IF(SUM(IF('Clinical resources'!BY82:CC82="X",1,0)*'Clinical resources'!BY$4:CC$4)&gt;0,"X","")</f>
        <v/>
      </c>
      <c r="X79" t="str" cm="1">
        <f t="array" ref="X79">IF(SUM(IF('Clinical resources'!CD82:CH82="X",1,0)*'Clinical resources'!CD$4:CH$4)&gt;0,"X","")</f>
        <v/>
      </c>
      <c r="AA79">
        <f t="array" ref="AA79">SUM('Clinical resources'!$L$4:$P$4*IF('Clinical resources'!$L82:$P82="X",1,0))</f>
        <v>0</v>
      </c>
      <c r="AB79">
        <f t="array" ref="AB79">SUM('Clinical resources'!$Q$4:$U$4*IF('Clinical resources'!$Q82:$U82="X",1,0))</f>
        <v>0</v>
      </c>
      <c r="AC79">
        <f t="array" ref="AC79">SUM('Clinical resources'!$V$4:$Z$4*IF('Clinical resources'!$V82:$Z82="X",1,0))</f>
        <v>0</v>
      </c>
      <c r="AD79">
        <f t="array" ref="AD79">SUM('Clinical resources'!$AA$4:$AE$4*IF('Clinical resources'!$AA82:$AE82="X",1,0))</f>
        <v>0</v>
      </c>
      <c r="AE79">
        <f t="array" ref="AE79">SUM('Clinical resources'!$AF$4:$AJ$4*IF('Clinical resources'!$AF82:$AJ82="X",1,0))</f>
        <v>0</v>
      </c>
      <c r="AF79">
        <f t="array" ref="AF79">SUM('Clinical resources'!$AK$4:$AO$4*IF('Clinical resources'!$AK82:$AO82="X",1,0))</f>
        <v>0</v>
      </c>
      <c r="AG79">
        <f t="array" ref="AG79">SUM('Clinical resources'!$AP$4:$AT$4*IF('Clinical resources'!$AP82:$AT82="X",1,0))</f>
        <v>0</v>
      </c>
      <c r="AH79">
        <f t="array" ref="AH79">SUM('Clinical resources'!$AU$4:$AY$4*IF('Clinical resources'!$AU82:$AY82="X",1,0))</f>
        <v>0</v>
      </c>
      <c r="AI79">
        <f t="array" ref="AI79">SUM('Clinical resources'!$AZ$4:$BD$4*IF('Clinical resources'!$AZ82:$BD82="X",1,0))</f>
        <v>0</v>
      </c>
      <c r="AJ79">
        <f t="array" ref="AJ79">SUM('Clinical resources'!$BE$4:$BI$4*IF('Clinical resources'!$BE82:$BI82="X",1,0))</f>
        <v>0</v>
      </c>
      <c r="AK79">
        <f t="array" ref="AK79">SUM('Clinical resources'!$BJ$4:$BN$4*IF('Clinical resources'!$BJ82:$BN82="X",1,0))</f>
        <v>0</v>
      </c>
      <c r="AL79">
        <f t="array" ref="AL79">SUM('Clinical resources'!$BO$4:$BS$4*IF('Clinical resources'!$BO82:$BS82="X",1,0))</f>
        <v>0</v>
      </c>
      <c r="AM79">
        <f t="array" ref="AM79">SUM('Clinical resources'!$BT$4:$BX$4*IF('Clinical resources'!$BT82:$BX82="X",1,0))</f>
        <v>0</v>
      </c>
      <c r="AN79">
        <f t="array" ref="AN79">SUM('Clinical resources'!$BY$4:$CC$4*IF('Clinical resources'!$BY82:$CC82="X",1,0))</f>
        <v>0</v>
      </c>
      <c r="AO79">
        <f t="array" ref="AO79">SUM('Clinical resources'!$CD$4:$CH$4*IF('Clinical resources'!$CD82:$CH82="X",1,0))</f>
        <v>0</v>
      </c>
      <c r="AS79" cm="1">
        <f t="array" ref="AS79">IF(SUM(IF($J79:$X79=TRANSPOSE('Capacity Backing (Hide)2'!B$67:B$81),1,0))&gt;0,1,0)</f>
        <v>0</v>
      </c>
      <c r="AT79" cm="1">
        <f t="array" ref="AT79">IF(SUM(IF($J79:$X79=TRANSPOSE('Capacity Backing (Hide)2'!C$67:C$81),1,0))&gt;0,1,0)</f>
        <v>0</v>
      </c>
      <c r="AU79" cm="1">
        <f t="array" ref="AU79">IF(SUM(IF($J79:$X79=TRANSPOSE('Capacity Backing (Hide)2'!D$67:D$81),1,0))&gt;0,1,0)</f>
        <v>0</v>
      </c>
      <c r="AV79" cm="1">
        <f t="array" ref="AV79">IF(SUM(IF($J79:$X79=TRANSPOSE('Capacity Backing (Hide)2'!E$67:E$81),1,0))&gt;0,1,0)</f>
        <v>0</v>
      </c>
      <c r="AW79" cm="1">
        <f t="array" ref="AW79">IF(SUM(IF($J79:$X79=TRANSPOSE('Capacity Backing (Hide)2'!F$67:F$81),1,0))&gt;0,1,0)</f>
        <v>0</v>
      </c>
      <c r="AX79" cm="1">
        <f t="array" ref="AX79">IF(SUM(IF($J79:$X79=TRANSPOSE('Capacity Backing (Hide)2'!G$67:G$81),1,0))&gt;0,1,0)</f>
        <v>0</v>
      </c>
      <c r="AY79" cm="1">
        <f t="array" ref="AY79">IF(SUM(IF($J79:$X79=TRANSPOSE('Capacity Backing (Hide)2'!H$67:H$81),1,0))&gt;0,1,0)</f>
        <v>0</v>
      </c>
      <c r="AZ79" cm="1">
        <f t="array" ref="AZ79">IF(SUM(IF($J79:$X79=TRANSPOSE('Capacity Backing (Hide)2'!I$67:I$81),1,0))&gt;0,1,0)</f>
        <v>0</v>
      </c>
      <c r="BA79" cm="1">
        <f t="array" ref="BA79">IF(SUM(IF($J79:$X79=TRANSPOSE('Capacity Backing (Hide)2'!J$67:J$81),1,0))&gt;0,1,0)</f>
        <v>0</v>
      </c>
      <c r="BB79" cm="1">
        <f t="array" ref="BB79">IF(SUM(IF($J79:$X79=TRANSPOSE('Capacity Backing (Hide)2'!K$67:K$81),1,0))&gt;0,1,0)</f>
        <v>0</v>
      </c>
      <c r="BC79" cm="1">
        <f t="array" ref="BC79">IF(SUM(IF($J79:$X79=TRANSPOSE('Capacity Backing (Hide)2'!L$67:L$81),1,0))&gt;0,1,0)</f>
        <v>0</v>
      </c>
      <c r="BD79" cm="1">
        <f t="array" ref="BD79">IF(SUM(IF($J79:$X79=TRANSPOSE('Capacity Backing (Hide)2'!M$67:M$81),1,0))&gt;0,1,0)</f>
        <v>0</v>
      </c>
      <c r="BE79" cm="1">
        <f t="array" ref="BE79">IF(SUM(IF($J79:$X79=TRANSPOSE('Capacity Backing (Hide)2'!N$67:N$81),1,0))&gt;0,1,0)</f>
        <v>0</v>
      </c>
      <c r="BF79" cm="1">
        <f t="array" ref="BF79">IF(SUM(IF($J79:$X79=TRANSPOSE('Capacity Backing (Hide)2'!O$67:O$81),1,0))&gt;0,1,0)</f>
        <v>0</v>
      </c>
      <c r="BG79" cm="1">
        <f t="array" ref="BG79">IF(SUM(IF($J79:$X79=TRANSPOSE('Capacity Backing (Hide)2'!P$67:P$81),1,0))&gt;0,1,0)</f>
        <v>0</v>
      </c>
      <c r="BH79" cm="1">
        <f t="array" ref="BH79">IF(SUM(IF($J79:$X79=TRANSPOSE('Capacity Backing (Hide)2'!Q$67:Q$81),1,0))&gt;0,1,0)</f>
        <v>0</v>
      </c>
      <c r="BI79" cm="1">
        <f t="array" ref="BI79">IF(SUM(IF($J79:$X79=TRANSPOSE('Capacity Backing (Hide)2'!R$67:R$81),1,0))&gt;0,1,0)</f>
        <v>0</v>
      </c>
      <c r="BJ79" cm="1">
        <f t="array" ref="BJ79">IF(SUM(IF($J79:$X79=TRANSPOSE('Capacity Backing (Hide)2'!S$67:S$81),1,0))&gt;0,1,0)</f>
        <v>0</v>
      </c>
      <c r="BK79" cm="1">
        <f t="array" ref="BK79">IF(SUM(IF($J79:$X79=TRANSPOSE('Capacity Backing (Hide)2'!T$67:T$81),1,0))&gt;0,1,0)</f>
        <v>0</v>
      </c>
      <c r="BL79" cm="1">
        <f t="array" ref="BL79">IF(SUM(IF($J79:$X79=TRANSPOSE('Capacity Backing (Hide)2'!U$67:U$81),1,0))&gt;0,1,0)</f>
        <v>0</v>
      </c>
      <c r="BM79" cm="1">
        <f t="array" ref="BM79">IF(SUM(IF($J79:$X79=TRANSPOSE('Capacity Backing (Hide)2'!V$67:V$81),1,0))&gt;0,1,0)</f>
        <v>0</v>
      </c>
      <c r="BN79" cm="1">
        <f t="array" ref="BN79">IF(SUM(IF($J79:$X79=TRANSPOSE('Capacity Backing (Hide)2'!W$67:W$81),1,0))&gt;0,1,0)</f>
        <v>0</v>
      </c>
      <c r="BO79" cm="1">
        <f t="array" ref="BO79">IF(SUM(IF($J79:$X79=TRANSPOSE('Capacity Backing (Hide)2'!X$67:X$81),1,0))&gt;0,1,0)</f>
        <v>0</v>
      </c>
      <c r="BP79" cm="1">
        <f t="array" ref="BP79">IF(SUM(IF($J79:$X79=TRANSPOSE('Capacity Backing (Hide)2'!Y$67:Y$81),1,0))&gt;0,1,0)</f>
        <v>0</v>
      </c>
      <c r="BQ79" cm="1">
        <f t="array" ref="BQ79">IF(SUM(IF($J79:$X79=TRANSPOSE('Capacity Backing (Hide)2'!Z$67:Z$81),1,0))&gt;0,1,0)</f>
        <v>0</v>
      </c>
      <c r="BR79" cm="1">
        <f t="array" ref="BR79">IF(SUM(IF($J79:$X79=TRANSPOSE('Capacity Backing (Hide)2'!AA$67:AA$81),1,0))&gt;0,1,0)</f>
        <v>0</v>
      </c>
      <c r="BS79" cm="1">
        <f t="array" ref="BS79">IF(SUM(IF($J79:$X79=TRANSPOSE('Capacity Backing (Hide)2'!AB$67:AB$81),1,0))&gt;0,1,0)</f>
        <v>0</v>
      </c>
      <c r="BT79" cm="1">
        <f t="array" ref="BT79">IF(SUM(IF($J79:$X79=TRANSPOSE('Capacity Backing (Hide)2'!AC$67:AC$81),1,0))&gt;0,1,0)</f>
        <v>0</v>
      </c>
      <c r="BU79" cm="1">
        <f t="array" ref="BU79">IF(SUM(IF($J79:$X79=TRANSPOSE('Capacity Backing (Hide)2'!AD$67:AD$81),1,0))&gt;0,1,0)</f>
        <v>0</v>
      </c>
      <c r="BV79" cm="1">
        <f t="array" ref="BV79">IF(SUM(IF($J79:$X79=TRANSPOSE('Capacity Backing (Hide)2'!AE$67:AE$81),1,0))&gt;0,1,0)</f>
        <v>0</v>
      </c>
      <c r="BW79" cm="1">
        <f t="array" ref="BW79">IF(SUM(IF($J79:$X79=TRANSPOSE('Capacity Backing (Hide)2'!AF$67:AF$81),1,0))&gt;0,1,0)</f>
        <v>0</v>
      </c>
      <c r="BX79" cm="1">
        <f t="array" ref="BX79">IF(SUM(IF($J79:$X79=TRANSPOSE('Capacity Backing (Hide)2'!AG$67:AG$81),1,0))&gt;0,1,0)</f>
        <v>0</v>
      </c>
      <c r="BY79" cm="1">
        <f t="array" ref="BY79">IF(SUM(IF($J79:$X79=TRANSPOSE('Capacity Backing (Hide)2'!AH$67:AH$81),1,0))&gt;0,1,0)</f>
        <v>0</v>
      </c>
      <c r="BZ79" cm="1">
        <f t="array" ref="BZ79">IF(SUM(IF($J79:$X79=TRANSPOSE('Capacity Backing (Hide)2'!AI$67:AI$81),1,0))&gt;0,1,0)</f>
        <v>0</v>
      </c>
      <c r="CA79" cm="1">
        <f t="array" ref="CA79">IF(SUM(IF($J79:$X79=TRANSPOSE('Capacity Backing (Hide)2'!AJ$67:AJ$81),1,0))&gt;0,1,0)</f>
        <v>0</v>
      </c>
      <c r="CB79" cm="1">
        <f t="array" ref="CB79">IF(SUM(IF($J79:$X79=TRANSPOSE('Capacity Backing (Hide)2'!AK$67:AK$81),1,0))&gt;0,1,0)</f>
        <v>0</v>
      </c>
      <c r="CC79" cm="1">
        <f t="array" ref="CC79">IF(SUM(IF($J79:$X79=TRANSPOSE('Capacity Backing (Hide)2'!AL$67:AL$81),1,0))&gt;0,1,0)</f>
        <v>0</v>
      </c>
      <c r="CD79" cm="1">
        <f t="array" ref="CD79">IF(SUM(IF($J79:$X79=TRANSPOSE('Capacity Backing (Hide)2'!AM$67:AM$81),1,0))&gt;0,1,0)</f>
        <v>0</v>
      </c>
      <c r="CE79" cm="1">
        <f t="array" ref="CE79">IF(SUM(IF($J79:$X79=TRANSPOSE('Capacity Backing (Hide)2'!AN$67:AN$81),1,0))&gt;0,1,0)</f>
        <v>0</v>
      </c>
      <c r="CF79" cm="1">
        <f t="array" ref="CF79">IF(SUM(IF($J79:$X79=TRANSPOSE('Capacity Backing (Hide)2'!AO$67:AO$81),1,0))&gt;0,1,0)</f>
        <v>0</v>
      </c>
      <c r="CG79" cm="1">
        <f t="array" ref="CG79">IF(SUM(IF($J79:$X79=TRANSPOSE('Capacity Backing (Hide)2'!AP$67:AP$81),1,0))&gt;0,1,0)</f>
        <v>0</v>
      </c>
      <c r="CH79" cm="1">
        <f t="array" ref="CH79">IF(SUM(IF($J79:$X79=TRANSPOSE('Capacity Backing (Hide)2'!AQ$67:AQ$81),1,0))&gt;0,1,0)</f>
        <v>0</v>
      </c>
      <c r="CI79" cm="1">
        <f t="array" ref="CI79">IF(SUM(IF($J79:$X79=TRANSPOSE('Capacity Backing (Hide)2'!AR$67:AR$81),1,0))&gt;0,1,0)</f>
        <v>0</v>
      </c>
      <c r="CJ79" cm="1">
        <f t="array" ref="CJ79">IF(SUM(IF($J79:$X79=TRANSPOSE('Capacity Backing (Hide)2'!AS$67:AS$81),1,0))&gt;0,1,0)</f>
        <v>0</v>
      </c>
      <c r="CK79" cm="1">
        <f t="array" ref="CK79">IF(SUM(IF($J79:$X79=TRANSPOSE('Capacity Backing (Hide)2'!AT$67:AT$81),1,0))&gt;0,1,0)</f>
        <v>0</v>
      </c>
      <c r="CL79" cm="1">
        <f t="array" ref="CL79">IF(SUM(IF($J79:$X79=TRANSPOSE('Capacity Backing (Hide)2'!AU$67:AU$81),1,0))&gt;0,1,0)</f>
        <v>0</v>
      </c>
      <c r="CM79" cm="1">
        <f t="array" ref="CM79">IF(SUM(IF($J79:$X79=TRANSPOSE('Capacity Backing (Hide)2'!AV$67:AV$81),1,0))&gt;0,1,0)</f>
        <v>0</v>
      </c>
      <c r="CN79" cm="1">
        <f t="array" ref="CN79">IF(SUM(IF($J79:$X79=TRANSPOSE('Capacity Backing (Hide)2'!AW$67:AW$81),1,0))&gt;0,1,0)</f>
        <v>0</v>
      </c>
      <c r="CO79" cm="1">
        <f t="array" ref="CO79">IF(SUM(IF($J79:$X79=TRANSPOSE('Capacity Backing (Hide)2'!AX$67:AX$81),1,0))&gt;0,1,0)</f>
        <v>0</v>
      </c>
      <c r="CP79" cm="1">
        <f t="array" ref="CP79">IF(SUM(IF($J79:$X79=TRANSPOSE('Capacity Backing (Hide)2'!AY$67:AY$81),1,0))&gt;0,1,0)</f>
        <v>0</v>
      </c>
      <c r="CQ79" cm="1">
        <f t="array" ref="CQ79">IF(SUM(IF($J79:$X79=TRANSPOSE('Capacity Backing (Hide)2'!AZ$67:AZ$81),1,0))&gt;0,1,0)</f>
        <v>0</v>
      </c>
      <c r="CR79" cm="1">
        <f t="array" ref="CR79">IF(SUM(IF($J79:$X79=TRANSPOSE('Capacity Backing (Hide)2'!BA$67:BA$81),1,0))&gt;0,1,0)</f>
        <v>0</v>
      </c>
      <c r="CS79" cm="1">
        <f t="array" ref="CS79">IF(SUM(IF($J79:$X79=TRANSPOSE('Capacity Backing (Hide)2'!BB$67:BB$81),1,0))&gt;0,1,0)</f>
        <v>0</v>
      </c>
      <c r="CT79" cm="1">
        <f t="array" ref="CT79">IF(SUM(IF($J79:$X79=TRANSPOSE('Capacity Backing (Hide)2'!BC$67:BC$81),1,0))&gt;0,1,0)</f>
        <v>0</v>
      </c>
      <c r="CU79" cm="1">
        <f t="array" ref="CU79">IF(SUM(IF($J79:$X79=TRANSPOSE('Capacity Backing (Hide)2'!BD$67:BD$81),1,0))&gt;0,1,0)</f>
        <v>0</v>
      </c>
      <c r="CV79" cm="1">
        <f t="array" ref="CV79">IF(SUM(IF($J79:$X79=TRANSPOSE('Capacity Backing (Hide)2'!BE$67:BE$81),1,0))&gt;0,1,0)</f>
        <v>0</v>
      </c>
      <c r="CW79" cm="1">
        <f t="array" ref="CW79">IF(SUM(IF($J79:$X79=TRANSPOSE('Capacity Backing (Hide)2'!BF$67:BF$81),1,0))&gt;0,1,0)</f>
        <v>0</v>
      </c>
      <c r="CX79" cm="1">
        <f t="array" ref="CX79">IF(SUM(IF($J79:$X79=TRANSPOSE('Capacity Backing (Hide)2'!BG$67:BG$81),1,0))&gt;0,1,0)</f>
        <v>0</v>
      </c>
      <c r="CY79" cm="1">
        <f t="array" ref="CY79">IF(SUM(IF($J79:$X79=TRANSPOSE('Capacity Backing (Hide)2'!BH$67:BH$81),1,0))&gt;0,1,0)</f>
        <v>0</v>
      </c>
      <c r="CZ79" cm="1">
        <f t="array" ref="CZ79">IF(SUM(IF($J79:$X79=TRANSPOSE('Capacity Backing (Hide)2'!BI$67:BI$81),1,0))&gt;0,1,0)</f>
        <v>0</v>
      </c>
      <c r="DA79" cm="1">
        <f t="array" ref="DA79">IF(SUM(IF($J79:$X79=TRANSPOSE('Capacity Backing (Hide)2'!BJ$67:BJ$81),1,0))&gt;0,1,0)</f>
        <v>0</v>
      </c>
      <c r="DB79" cm="1">
        <f t="array" ref="DB79">IF(SUM(IF($J79:$X79=TRANSPOSE('Capacity Backing (Hide)2'!BK$67:BK$81),1,0))&gt;0,1,0)</f>
        <v>0</v>
      </c>
      <c r="DC79" cm="1">
        <f t="array" ref="DC79">IF(SUM(IF($J79:$X79=TRANSPOSE('Capacity Backing (Hide)2'!BL$67:BL$81),1,0))&gt;0,1,0)</f>
        <v>0</v>
      </c>
      <c r="DD79" cm="1">
        <f t="array" ref="DD79">IF(SUM(IF($J79:$X79=TRANSPOSE('Capacity Backing (Hide)2'!BM$67:BM$81),1,0))&gt;0,1,0)</f>
        <v>0</v>
      </c>
      <c r="DE79" cm="1">
        <f t="array" ref="DE79">IF(SUM(IF($J79:$X79=TRANSPOSE('Capacity Backing (Hide)2'!BN$67:BN$81),1,0))&gt;0,1,0)</f>
        <v>0</v>
      </c>
      <c r="DF79" cm="1">
        <f t="array" ref="DF79">IF(SUM(IF($J79:$X79=TRANSPOSE('Capacity Backing (Hide)2'!BO$67:BO$81),1,0))&gt;0,1,0)</f>
        <v>0</v>
      </c>
      <c r="DG79" cm="1">
        <f t="array" ref="DG79">IF(SUM(IF($J79:$X79=TRANSPOSE('Capacity Backing (Hide)2'!BP$67:BP$81),1,0))&gt;0,1,0)</f>
        <v>0</v>
      </c>
      <c r="DH79" cm="1">
        <f t="array" ref="DH79">IF(SUM(IF($J79:$X79=TRANSPOSE('Capacity Backing (Hide)2'!BQ$67:BQ$81),1,0))&gt;0,1,0)</f>
        <v>0</v>
      </c>
      <c r="DI79" cm="1">
        <f t="array" ref="DI79">IF(SUM(IF($J79:$X79=TRANSPOSE('Capacity Backing (Hide)2'!BR$67:BR$81),1,0))&gt;0,1,0)</f>
        <v>0</v>
      </c>
      <c r="DJ79" cm="1">
        <f t="array" ref="DJ79">IF(SUM(IF($J79:$X79=TRANSPOSE('Capacity Backing (Hide)2'!BS$67:BS$81),1,0))&gt;0,1,0)</f>
        <v>0</v>
      </c>
      <c r="DK79" cm="1">
        <f t="array" ref="DK79">IF(SUM(IF($J79:$X79=TRANSPOSE('Capacity Backing (Hide)2'!BT$67:BT$81),1,0))&gt;0,1,0)</f>
        <v>0</v>
      </c>
      <c r="DL79" cm="1">
        <f t="array" ref="DL79">IF(SUM(IF($J79:$X79=TRANSPOSE('Capacity Backing (Hide)2'!BU$67:BU$81),1,0))&gt;0,1,0)</f>
        <v>0</v>
      </c>
      <c r="DM79" cm="1">
        <f t="array" ref="DM79">IF(SUM(IF($J79:$X79=TRANSPOSE('Capacity Backing (Hide)2'!BV$67:BV$81),1,0))&gt;0,1,0)</f>
        <v>0</v>
      </c>
      <c r="DN79" cm="1">
        <f t="array" ref="DN79">IF(SUM(IF($J79:$X79=TRANSPOSE('Capacity Backing (Hide)2'!BW$67:BW$81),1,0))&gt;0,1,0)</f>
        <v>0</v>
      </c>
      <c r="DO79" cm="1">
        <f t="array" ref="DO79">IF(SUM(IF($J79:$X79=TRANSPOSE('Capacity Backing (Hide)2'!BX$67:BX$81),1,0))&gt;0,1,0)</f>
        <v>0</v>
      </c>
      <c r="DP79" cm="1">
        <f t="array" ref="DP79">IF(SUM(IF($J79:$X79=TRANSPOSE('Capacity Backing (Hide)2'!BY$67:BY$81),1,0))&gt;0,1,0)</f>
        <v>0</v>
      </c>
      <c r="DQ79" cm="1">
        <f t="array" ref="DQ79">IF(SUM(IF($J79:$X79=TRANSPOSE('Capacity Backing (Hide)2'!BZ$67:BZ$81),1,0))&gt;0,1,0)</f>
        <v>0</v>
      </c>
      <c r="DR79" cm="1">
        <f t="array" ref="DR79">IF(SUM(IF($J79:$X79=TRANSPOSE('Capacity Backing (Hide)2'!CA$67:CA$81),1,0))&gt;0,1,0)</f>
        <v>0</v>
      </c>
      <c r="DS79" cm="1">
        <f t="array" ref="DS79">IF(SUM(IF($J79:$X79=TRANSPOSE('Capacity Backing (Hide)2'!CB$67:CB$81),1,0))&gt;0,1,0)</f>
        <v>0</v>
      </c>
      <c r="DT79" cm="1">
        <f t="array" ref="DT79">IF(SUM(IF($J79:$X79=TRANSPOSE('Capacity Backing (Hide)2'!CC$67:CC$81),1,0))&gt;0,1,0)</f>
        <v>0</v>
      </c>
      <c r="DU79" cm="1">
        <f t="array" ref="DU79">IF(SUM(IF($J79:$X79=TRANSPOSE('Capacity Backing (Hide)2'!CD$67:CD$81),1,0))&gt;0,1,0)</f>
        <v>0</v>
      </c>
      <c r="DV79" cm="1">
        <f t="array" ref="DV79">IF(SUM(IF($J79:$X79=TRANSPOSE('Capacity Backing (Hide)2'!CE$67:CE$81),1,0))&gt;0,1,0)</f>
        <v>0</v>
      </c>
      <c r="DW79" cm="1">
        <f t="array" ref="DW79">IF(SUM(IF($J79:$X79=TRANSPOSE('Capacity Backing (Hide)2'!CF$67:CF$81),1,0))&gt;0,1,0)</f>
        <v>0</v>
      </c>
      <c r="DX79" cm="1">
        <f t="array" ref="DX79">IF(SUM(IF($J79:$X79=TRANSPOSE('Capacity Backing (Hide)2'!CG$67:CG$81),1,0))&gt;0,1,0)</f>
        <v>0</v>
      </c>
      <c r="DY79" cm="1">
        <f t="array" ref="DY79">IF(SUM(IF($J79:$X79=TRANSPOSE('Capacity Backing (Hide)2'!CH$67:CH$81),1,0))&gt;0,1,0)</f>
        <v>0</v>
      </c>
      <c r="DZ79" cm="1">
        <f t="array" ref="DZ79">IF(SUM(IF($J79:$X79=TRANSPOSE('Capacity Backing (Hide)2'!CI$67:CI$81),1,0))&gt;0,1,0)</f>
        <v>0</v>
      </c>
      <c r="EA79" cm="1">
        <f t="array" ref="EA79">IF(SUM(IF($J79:$X79=TRANSPOSE('Capacity Backing (Hide)2'!CJ$67:CJ$81),1,0))&gt;0,1,0)</f>
        <v>0</v>
      </c>
      <c r="EB79" cm="1">
        <f t="array" ref="EB79">IF(SUM(IF($J79:$X79=TRANSPOSE('Capacity Backing (Hide)2'!CK$67:CK$81),1,0))&gt;0,1,0)</f>
        <v>0</v>
      </c>
      <c r="EC79" cm="1">
        <f t="array" ref="EC79">IF(SUM(IF($J79:$X79=TRANSPOSE('Capacity Backing (Hide)2'!CL$67:CL$81),1,0))&gt;0,1,0)</f>
        <v>0</v>
      </c>
      <c r="ED79" cm="1">
        <f t="array" ref="ED79">IF(SUM(IF($J79:$X79=TRANSPOSE('Capacity Backing (Hide)2'!CM$67:CM$81),1,0))&gt;0,1,0)</f>
        <v>0</v>
      </c>
      <c r="EE79" cm="1">
        <f t="array" ref="EE79">IF(SUM(IF($J79:$X79=TRANSPOSE('Capacity Backing (Hide)2'!CN$67:CN$81),1,0))&gt;0,1,0)</f>
        <v>0</v>
      </c>
      <c r="EF79" cm="1">
        <f t="array" ref="EF79">IF(SUM(IF($J79:$X79=TRANSPOSE('Capacity Backing (Hide)2'!CO$67:CO$81),1,0))&gt;0,1,0)</f>
        <v>0</v>
      </c>
      <c r="EG79" cm="1">
        <f t="array" ref="EG79">IF(SUM(IF($J79:$X79=TRANSPOSE('Capacity Backing (Hide)2'!CP$67:CP$81),1,0))&gt;0,1,0)</f>
        <v>0</v>
      </c>
      <c r="EH79" cm="1">
        <f t="array" ref="EH79">IF(SUM(IF($J79:$X79=TRANSPOSE('Capacity Backing (Hide)2'!CQ$67:CQ$81),1,0))&gt;0,1,0)</f>
        <v>0</v>
      </c>
      <c r="EI79" cm="1">
        <f t="array" ref="EI79">IF(SUM(IF($J79:$X79=TRANSPOSE('Capacity Backing (Hide)2'!CR$67:CR$81),1,0))&gt;0,1,0)</f>
        <v>0</v>
      </c>
      <c r="EJ79" cm="1">
        <f t="array" ref="EJ79">IF(SUM(IF($J79:$X79=TRANSPOSE('Capacity Backing (Hide)2'!CS$67:CS$81),1,0))&gt;0,1,0)</f>
        <v>0</v>
      </c>
      <c r="EK79" cm="1">
        <f t="array" ref="EK79">IF(SUM(IF($J79:$X79=TRANSPOSE('Capacity Backing (Hide)2'!CT$67:CT$81),1,0))&gt;0,1,0)</f>
        <v>0</v>
      </c>
      <c r="EL79" cm="1">
        <f t="array" ref="EL79">IF(SUM(IF($J79:$X79=TRANSPOSE('Capacity Backing (Hide)2'!CU$67:CU$81),1,0))&gt;0,1,0)</f>
        <v>0</v>
      </c>
      <c r="EM79" cm="1">
        <f t="array" ref="EM79">IF(SUM(IF($J79:$X79=TRANSPOSE('Capacity Backing (Hide)2'!CV$67:CV$81),1,0))&gt;0,1,0)</f>
        <v>0</v>
      </c>
      <c r="EN79" cm="1">
        <f t="array" ref="EN79">IF(SUM(IF($J79:$X79=TRANSPOSE('Capacity Backing (Hide)2'!CW$67:CW$81),1,0))&gt;0,1,0)</f>
        <v>0</v>
      </c>
      <c r="EQ79" cm="1">
        <f t="array" ref="EQ79">IF(SUM(IF($J79:$X79=TRANSPOSE('Capacity Backing (Hide)2'!B$203:B$217),1,0))&gt;0,1,0)</f>
        <v>0</v>
      </c>
      <c r="ER79" cm="1">
        <f t="array" ref="ER79">IF(SUM(IF($J79:$X79=TRANSPOSE('Capacity Backing (Hide)2'!C$203:C$217),1,0))&gt;0,1,0)</f>
        <v>0</v>
      </c>
      <c r="ES79" cm="1">
        <f t="array" ref="ES79">IF(SUM(IF($J79:$X79=TRANSPOSE('Capacity Backing (Hide)2'!D$203:D$217),1,0))&gt;0,1,0)</f>
        <v>0</v>
      </c>
      <c r="ET79" cm="1">
        <f t="array" ref="ET79">IF(SUM(IF($J79:$X79=TRANSPOSE('Capacity Backing (Hide)2'!E$203:E$217),1,0))&gt;0,1,0)</f>
        <v>0</v>
      </c>
      <c r="EU79" cm="1">
        <f t="array" ref="EU79">IF(SUM(IF($J79:$X79=TRANSPOSE('Capacity Backing (Hide)2'!F$203:F$217),1,0))&gt;0,1,0)</f>
        <v>0</v>
      </c>
      <c r="EV79" cm="1">
        <f t="array" ref="EV79">IF(SUM(IF($J79:$X79=TRANSPOSE('Capacity Backing (Hide)2'!G$203:G$217),1,0))&gt;0,1,0)</f>
        <v>0</v>
      </c>
      <c r="EW79" cm="1">
        <f t="array" ref="EW79">IF(SUM(IF($J79:$X79=TRANSPOSE('Capacity Backing (Hide)2'!H$203:H$217),1,0))&gt;0,1,0)</f>
        <v>0</v>
      </c>
      <c r="EX79" cm="1">
        <f t="array" ref="EX79">IF(SUM(IF($J79:$X79=TRANSPOSE('Capacity Backing (Hide)2'!I$203:I$217),1,0))&gt;0,1,0)</f>
        <v>0</v>
      </c>
      <c r="EY79" cm="1">
        <f t="array" ref="EY79">IF(SUM(IF($J79:$X79=TRANSPOSE('Capacity Backing (Hide)2'!J$203:J$217),1,0))&gt;0,1,0)</f>
        <v>0</v>
      </c>
      <c r="EZ79" cm="1">
        <f t="array" ref="EZ79">IF(SUM(IF($J79:$X79=TRANSPOSE('Capacity Backing (Hide)2'!K$203:K$217),1,0))&gt;0,1,0)</f>
        <v>0</v>
      </c>
      <c r="FA79" cm="1">
        <f t="array" ref="FA79">IF(SUM(IF($J79:$X79=TRANSPOSE('Capacity Backing (Hide)2'!L$203:L$217),1,0))&gt;0,1,0)</f>
        <v>0</v>
      </c>
      <c r="FB79" cm="1">
        <f t="array" ref="FB79">IF(SUM(IF($J79:$X79=TRANSPOSE('Capacity Backing (Hide)2'!M$203:M$217),1,0))&gt;0,1,0)</f>
        <v>0</v>
      </c>
      <c r="FC79" cm="1">
        <f t="array" ref="FC79">IF(SUM(IF($J79:$X79=TRANSPOSE('Capacity Backing (Hide)2'!N$203:N$217),1,0))&gt;0,1,0)</f>
        <v>0</v>
      </c>
      <c r="FD79" cm="1">
        <f t="array" ref="FD79">IF(SUM(IF($J79:$X79=TRANSPOSE('Capacity Backing (Hide)2'!O$203:O$217),1,0))&gt;0,1,0)</f>
        <v>0</v>
      </c>
      <c r="FE79" cm="1">
        <f t="array" ref="FE79">IF(SUM(IF($J79:$X79=TRANSPOSE('Capacity Backing (Hide)2'!P$203:P$217),1,0))&gt;0,1,0)</f>
        <v>0</v>
      </c>
      <c r="FF79" cm="1">
        <f t="array" ref="FF79">IF(SUM(IF($J79:$X79=TRANSPOSE('Capacity Backing (Hide)2'!Q$203:Q$217),1,0))&gt;0,1,0)</f>
        <v>0</v>
      </c>
      <c r="FG79" cm="1">
        <f t="array" ref="FG79">IF(SUM(IF($J79:$X79=TRANSPOSE('Capacity Backing (Hide)2'!R$203:R$217),1,0))&gt;0,1,0)</f>
        <v>0</v>
      </c>
      <c r="FH79" cm="1">
        <f t="array" ref="FH79">IF(SUM(IF($J79:$X79=TRANSPOSE('Capacity Backing (Hide)2'!S$203:S$217),1,0))&gt;0,1,0)</f>
        <v>0</v>
      </c>
      <c r="FI79" cm="1">
        <f t="array" ref="FI79">IF(SUM(IF($J79:$X79=TRANSPOSE('Capacity Backing (Hide)2'!T$203:T$217),1,0))&gt;0,1,0)</f>
        <v>0</v>
      </c>
      <c r="FJ79" cm="1">
        <f t="array" ref="FJ79">IF(SUM(IF($J79:$X79=TRANSPOSE('Capacity Backing (Hide)2'!U$203:U$217),1,0))&gt;0,1,0)</f>
        <v>0</v>
      </c>
      <c r="FK79" cm="1">
        <f t="array" ref="FK79">IF(SUM(IF($J79:$X79=TRANSPOSE('Capacity Backing (Hide)2'!V$203:V$217),1,0))&gt;0,1,0)</f>
        <v>0</v>
      </c>
      <c r="FL79" cm="1">
        <f t="array" ref="FL79">IF(SUM(IF($J79:$X79=TRANSPOSE('Capacity Backing (Hide)2'!W$203:W$217),1,0))&gt;0,1,0)</f>
        <v>0</v>
      </c>
      <c r="FM79" cm="1">
        <f t="array" ref="FM79">IF(SUM(IF($J79:$X79=TRANSPOSE('Capacity Backing (Hide)2'!X$203:X$217),1,0))&gt;0,1,0)</f>
        <v>0</v>
      </c>
      <c r="FN79" cm="1">
        <f t="array" ref="FN79">IF(SUM(IF($J79:$X79=TRANSPOSE('Capacity Backing (Hide)2'!Y$203:Y$217),1,0))&gt;0,1,0)</f>
        <v>0</v>
      </c>
      <c r="FO79" cm="1">
        <f t="array" ref="FO79">IF(SUM(IF($J79:$X79=TRANSPOSE('Capacity Backing (Hide)2'!Z$203:Z$217),1,0))&gt;0,1,0)</f>
        <v>0</v>
      </c>
      <c r="FP79" cm="1">
        <f t="array" ref="FP79">IF(SUM(IF($J79:$X79=TRANSPOSE('Capacity Backing (Hide)2'!AA$203:AA$217),1,0))&gt;0,1,0)</f>
        <v>0</v>
      </c>
      <c r="FQ79" cm="1">
        <f t="array" ref="FQ79">IF(SUM(IF($J79:$X79=TRANSPOSE('Capacity Backing (Hide)2'!AB$203:AB$217),1,0))&gt;0,1,0)</f>
        <v>0</v>
      </c>
      <c r="FR79" cm="1">
        <f t="array" ref="FR79">IF(SUM(IF($J79:$X79=TRANSPOSE('Capacity Backing (Hide)2'!AC$203:AC$217),1,0))&gt;0,1,0)</f>
        <v>0</v>
      </c>
      <c r="FS79" cm="1">
        <f t="array" ref="FS79">IF(SUM(IF($J79:$X79=TRANSPOSE('Capacity Backing (Hide)2'!AD$203:AD$217),1,0))&gt;0,1,0)</f>
        <v>0</v>
      </c>
      <c r="FT79" cm="1">
        <f t="array" ref="FT79">IF(SUM(IF($J79:$X79=TRANSPOSE('Capacity Backing (Hide)2'!AE$203:AE$217),1,0))&gt;0,1,0)</f>
        <v>0</v>
      </c>
      <c r="FU79" cm="1">
        <f t="array" ref="FU79">IF(SUM(IF($J79:$X79=TRANSPOSE('Capacity Backing (Hide)2'!AF$203:AF$217),1,0))&gt;0,1,0)</f>
        <v>0</v>
      </c>
      <c r="FV79" cm="1">
        <f t="array" ref="FV79">IF(SUM(IF($J79:$X79=TRANSPOSE('Capacity Backing (Hide)2'!AG$203:AG$217),1,0))&gt;0,1,0)</f>
        <v>0</v>
      </c>
      <c r="FW79" cm="1">
        <f t="array" ref="FW79">IF(SUM(IF($J79:$X79=TRANSPOSE('Capacity Backing (Hide)2'!AH$203:AH$217),1,0))&gt;0,1,0)</f>
        <v>0</v>
      </c>
      <c r="FX79" cm="1">
        <f t="array" ref="FX79">IF(SUM(IF($J79:$X79=TRANSPOSE('Capacity Backing (Hide)2'!AI$203:AI$217),1,0))&gt;0,1,0)</f>
        <v>0</v>
      </c>
      <c r="FY79" cm="1">
        <f t="array" ref="FY79">IF(SUM(IF($J79:$X79=TRANSPOSE('Capacity Backing (Hide)2'!AJ$203:AJ$217),1,0))&gt;0,1,0)</f>
        <v>0</v>
      </c>
      <c r="FZ79" cm="1">
        <f t="array" ref="FZ79">IF(SUM(IF($J79:$X79=TRANSPOSE('Capacity Backing (Hide)2'!AK$203:AK$217),1,0))&gt;0,1,0)</f>
        <v>0</v>
      </c>
      <c r="GA79" cm="1">
        <f t="array" ref="GA79">IF(SUM(IF($J79:$X79=TRANSPOSE('Capacity Backing (Hide)2'!AL$203:AL$217),1,0))&gt;0,1,0)</f>
        <v>0</v>
      </c>
      <c r="GB79" cm="1">
        <f t="array" ref="GB79">IF(SUM(IF($J79:$X79=TRANSPOSE('Capacity Backing (Hide)2'!AM$203:AM$217),1,0))&gt;0,1,0)</f>
        <v>0</v>
      </c>
      <c r="GC79" cm="1">
        <f t="array" ref="GC79">IF(SUM(IF($J79:$X79=TRANSPOSE('Capacity Backing (Hide)2'!AN$203:AN$217),1,0))&gt;0,1,0)</f>
        <v>0</v>
      </c>
      <c r="GD79" cm="1">
        <f t="array" ref="GD79">IF(SUM(IF($J79:$X79=TRANSPOSE('Capacity Backing (Hide)2'!AO$203:AO$217),1,0))&gt;0,1,0)</f>
        <v>0</v>
      </c>
      <c r="GE79" cm="1">
        <f t="array" ref="GE79">IF(SUM(IF($J79:$X79=TRANSPOSE('Capacity Backing (Hide)2'!AP$203:AP$217),1,0))&gt;0,1,0)</f>
        <v>0</v>
      </c>
      <c r="GF79" cm="1">
        <f t="array" ref="GF79">IF(SUM(IF($J79:$X79=TRANSPOSE('Capacity Backing (Hide)2'!AQ$203:AQ$217),1,0))&gt;0,1,0)</f>
        <v>0</v>
      </c>
      <c r="GG79" cm="1">
        <f t="array" ref="GG79">IF(SUM(IF($J79:$X79=TRANSPOSE('Capacity Backing (Hide)2'!AR$203:AR$217),1,0))&gt;0,1,0)</f>
        <v>0</v>
      </c>
      <c r="GH79" cm="1">
        <f t="array" ref="GH79">IF(SUM(IF($J79:$X79=TRANSPOSE('Capacity Backing (Hide)2'!AS$203:AS$217),1,0))&gt;0,1,0)</f>
        <v>0</v>
      </c>
      <c r="GI79" cm="1">
        <f t="array" ref="GI79">IF(SUM(IF($J79:$X79=TRANSPOSE('Capacity Backing (Hide)2'!AT$203:AT$217),1,0))&gt;0,1,0)</f>
        <v>0</v>
      </c>
      <c r="GJ79" cm="1">
        <f t="array" ref="GJ79">IF(SUM(IF($J79:$X79=TRANSPOSE('Capacity Backing (Hide)2'!AU$203:AU$217),1,0))&gt;0,1,0)</f>
        <v>0</v>
      </c>
      <c r="GK79" cm="1">
        <f t="array" ref="GK79">IF(SUM(IF($J79:$X79=TRANSPOSE('Capacity Backing (Hide)2'!AV$203:AV$217),1,0))&gt;0,1,0)</f>
        <v>0</v>
      </c>
      <c r="GL79" cm="1">
        <f t="array" ref="GL79">IF(SUM(IF($J79:$X79=TRANSPOSE('Capacity Backing (Hide)2'!AW$203:AW$217),1,0))&gt;0,1,0)</f>
        <v>0</v>
      </c>
      <c r="GM79" cm="1">
        <f t="array" ref="GM79">IF(SUM(IF($J79:$X79=TRANSPOSE('Capacity Backing (Hide)2'!AX$203:AX$217),1,0))&gt;0,1,0)</f>
        <v>0</v>
      </c>
      <c r="GN79" cm="1">
        <f t="array" ref="GN79">IF(SUM(IF($J79:$X79=TRANSPOSE('Capacity Backing (Hide)2'!AY$203:AY$217),1,0))&gt;0,1,0)</f>
        <v>0</v>
      </c>
      <c r="GO79" cm="1">
        <f t="array" ref="GO79">IF(SUM(IF($J79:$X79=TRANSPOSE('Capacity Backing (Hide)2'!AZ$203:AZ$217),1,0))&gt;0,1,0)</f>
        <v>0</v>
      </c>
      <c r="GP79" cm="1">
        <f t="array" ref="GP79">IF(SUM(IF($J79:$X79=TRANSPOSE('Capacity Backing (Hide)2'!BA$203:BA$217),1,0))&gt;0,1,0)</f>
        <v>0</v>
      </c>
      <c r="GQ79" cm="1">
        <f t="array" ref="GQ79">IF(SUM(IF($J79:$X79=TRANSPOSE('Capacity Backing (Hide)2'!BB$203:BB$217),1,0))&gt;0,1,0)</f>
        <v>0</v>
      </c>
      <c r="GR79" cm="1">
        <f t="array" ref="GR79">IF(SUM(IF($J79:$X79=TRANSPOSE('Capacity Backing (Hide)2'!BC$203:BC$217),1,0))&gt;0,1,0)</f>
        <v>0</v>
      </c>
      <c r="GS79" cm="1">
        <f t="array" ref="GS79">IF(SUM(IF($J79:$X79=TRANSPOSE('Capacity Backing (Hide)2'!BD$203:BD$217),1,0))&gt;0,1,0)</f>
        <v>0</v>
      </c>
      <c r="GT79" cm="1">
        <f t="array" ref="GT79">IF(SUM(IF($J79:$X79=TRANSPOSE('Capacity Backing (Hide)2'!BE$203:BE$217),1,0))&gt;0,1,0)</f>
        <v>0</v>
      </c>
      <c r="GU79" cm="1">
        <f t="array" ref="GU79">IF(SUM(IF($J79:$X79=TRANSPOSE('Capacity Backing (Hide)2'!BF$203:BF$217),1,0))&gt;0,1,0)</f>
        <v>0</v>
      </c>
      <c r="GV79" cm="1">
        <f t="array" ref="GV79">IF(SUM(IF($J79:$X79=TRANSPOSE('Capacity Backing (Hide)2'!BG$203:BG$217),1,0))&gt;0,1,0)</f>
        <v>0</v>
      </c>
      <c r="GW79" cm="1">
        <f t="array" ref="GW79">IF(SUM(IF($J79:$X79=TRANSPOSE('Capacity Backing (Hide)2'!BH$203:BH$217),1,0))&gt;0,1,0)</f>
        <v>0</v>
      </c>
      <c r="GX79" cm="1">
        <f t="array" ref="GX79">IF(SUM(IF($J79:$X79=TRANSPOSE('Capacity Backing (Hide)2'!BI$203:BI$217),1,0))&gt;0,1,0)</f>
        <v>0</v>
      </c>
      <c r="GY79" cm="1">
        <f t="array" ref="GY79">IF(SUM(IF($J79:$X79=TRANSPOSE('Capacity Backing (Hide)2'!BJ$203:BJ$217),1,0))&gt;0,1,0)</f>
        <v>0</v>
      </c>
      <c r="GZ79" cm="1">
        <f t="array" ref="GZ79">IF(SUM(IF($J79:$X79=TRANSPOSE('Capacity Backing (Hide)2'!BK$203:BK$217),1,0))&gt;0,1,0)</f>
        <v>0</v>
      </c>
      <c r="HA79" cm="1">
        <f t="array" ref="HA79">IF(SUM(IF($J79:$X79=TRANSPOSE('Capacity Backing (Hide)2'!BL$203:BL$217),1,0))&gt;0,1,0)</f>
        <v>0</v>
      </c>
      <c r="HB79" cm="1">
        <f t="array" ref="HB79">IF(SUM(IF($J79:$X79=TRANSPOSE('Capacity Backing (Hide)2'!BM$203:BM$217),1,0))&gt;0,1,0)</f>
        <v>0</v>
      </c>
      <c r="HC79" cm="1">
        <f t="array" ref="HC79">IF(SUM(IF($J79:$X79=TRANSPOSE('Capacity Backing (Hide)2'!BN$203:BN$217),1,0))&gt;0,1,0)</f>
        <v>0</v>
      </c>
      <c r="HD79" cm="1">
        <f t="array" ref="HD79">IF(SUM(IF($J79:$X79=TRANSPOSE('Capacity Backing (Hide)2'!BO$203:BO$217),1,0))&gt;0,1,0)</f>
        <v>0</v>
      </c>
      <c r="HE79" cm="1">
        <f t="array" ref="HE79">IF(SUM(IF($J79:$X79=TRANSPOSE('Capacity Backing (Hide)2'!BP$203:BP$217),1,0))&gt;0,1,0)</f>
        <v>0</v>
      </c>
      <c r="HF79" cm="1">
        <f t="array" ref="HF79">IF(SUM(IF($J79:$X79=TRANSPOSE('Capacity Backing (Hide)2'!BQ$203:BQ$217),1,0))&gt;0,1,0)</f>
        <v>0</v>
      </c>
      <c r="HG79" cm="1">
        <f t="array" ref="HG79">IF(SUM(IF($J79:$X79=TRANSPOSE('Capacity Backing (Hide)2'!BR$203:BR$217),1,0))&gt;0,1,0)</f>
        <v>0</v>
      </c>
      <c r="HH79" cm="1">
        <f t="array" ref="HH79">IF(SUM(IF($J79:$X79=TRANSPOSE('Capacity Backing (Hide)2'!BS$203:BS$217),1,0))&gt;0,1,0)</f>
        <v>0</v>
      </c>
      <c r="HI79" cm="1">
        <f t="array" ref="HI79">IF(SUM(IF($J79:$X79=TRANSPOSE('Capacity Backing (Hide)2'!BT$203:BT$217),1,0))&gt;0,1,0)</f>
        <v>0</v>
      </c>
      <c r="HJ79" cm="1">
        <f t="array" ref="HJ79">IF(SUM(IF($J79:$X79=TRANSPOSE('Capacity Backing (Hide)2'!BU$203:BU$217),1,0))&gt;0,1,0)</f>
        <v>0</v>
      </c>
      <c r="HK79" cm="1">
        <f t="array" ref="HK79">IF(SUM(IF($J79:$X79=TRANSPOSE('Capacity Backing (Hide)2'!BV$203:BV$217),1,0))&gt;0,1,0)</f>
        <v>0</v>
      </c>
      <c r="HL79" cm="1">
        <f t="array" ref="HL79">IF(SUM(IF($J79:$X79=TRANSPOSE('Capacity Backing (Hide)2'!BW$203:BW$217),1,0))&gt;0,1,0)</f>
        <v>0</v>
      </c>
      <c r="HM79" cm="1">
        <f t="array" ref="HM79">IF(SUM(IF($J79:$X79=TRANSPOSE('Capacity Backing (Hide)2'!BX$203:BX$217),1,0))&gt;0,1,0)</f>
        <v>0</v>
      </c>
      <c r="HN79" cm="1">
        <f t="array" ref="HN79">IF(SUM(IF($J79:$X79=TRANSPOSE('Capacity Backing (Hide)2'!BY$203:BY$217),1,0))&gt;0,1,0)</f>
        <v>0</v>
      </c>
      <c r="HO79" cm="1">
        <f t="array" ref="HO79">IF(SUM(IF($J79:$X79=TRANSPOSE('Capacity Backing (Hide)2'!BZ$203:BZ$217),1,0))&gt;0,1,0)</f>
        <v>0</v>
      </c>
      <c r="HP79" cm="1">
        <f t="array" ref="HP79">IF(SUM(IF($J79:$X79=TRANSPOSE('Capacity Backing (Hide)2'!CA$203:CA$217),1,0))&gt;0,1,0)</f>
        <v>0</v>
      </c>
      <c r="HQ79" cm="1">
        <f t="array" ref="HQ79">IF(SUM(IF($J79:$X79=TRANSPOSE('Capacity Backing (Hide)2'!CB$203:CB$217),1,0))&gt;0,1,0)</f>
        <v>0</v>
      </c>
      <c r="HR79" cm="1">
        <f t="array" ref="HR79">IF(SUM(IF($J79:$X79=TRANSPOSE('Capacity Backing (Hide)2'!CC$203:CC$217),1,0))&gt;0,1,0)</f>
        <v>0</v>
      </c>
      <c r="HS79" cm="1">
        <f t="array" ref="HS79">IF(SUM(IF($J79:$X79=TRANSPOSE('Capacity Backing (Hide)2'!CD$203:CD$217),1,0))&gt;0,1,0)</f>
        <v>0</v>
      </c>
      <c r="HT79" cm="1">
        <f t="array" ref="HT79">IF(SUM(IF($J79:$X79=TRANSPOSE('Capacity Backing (Hide)2'!CE$203:CE$217),1,0))&gt;0,1,0)</f>
        <v>0</v>
      </c>
      <c r="HU79" cm="1">
        <f t="array" ref="HU79">IF(SUM(IF($J79:$X79=TRANSPOSE('Capacity Backing (Hide)2'!CF$203:CF$217),1,0))&gt;0,1,0)</f>
        <v>0</v>
      </c>
      <c r="HV79" cm="1">
        <f t="array" ref="HV79">IF(SUM(IF($J79:$X79=TRANSPOSE('Capacity Backing (Hide)2'!CG$203:CG$217),1,0))&gt;0,1,0)</f>
        <v>0</v>
      </c>
      <c r="HW79" cm="1">
        <f t="array" ref="HW79">IF(SUM(IF($J79:$X79=TRANSPOSE('Capacity Backing (Hide)2'!CH$203:CH$217),1,0))&gt;0,1,0)</f>
        <v>0</v>
      </c>
      <c r="HX79" cm="1">
        <f t="array" ref="HX79">IF(SUM(IF($J79:$X79=TRANSPOSE('Capacity Backing (Hide)2'!CI$203:CI$217),1,0))&gt;0,1,0)</f>
        <v>0</v>
      </c>
      <c r="HY79" cm="1">
        <f t="array" ref="HY79">IF(SUM(IF($J79:$X79=TRANSPOSE('Capacity Backing (Hide)2'!CJ$203:CJ$217),1,0))&gt;0,1,0)</f>
        <v>0</v>
      </c>
      <c r="HZ79" cm="1">
        <f t="array" ref="HZ79">IF(SUM(IF($J79:$X79=TRANSPOSE('Capacity Backing (Hide)2'!CK$203:CK$217),1,0))&gt;0,1,0)</f>
        <v>0</v>
      </c>
      <c r="IA79" cm="1">
        <f t="array" ref="IA79">IF(SUM(IF($J79:$X79=TRANSPOSE('Capacity Backing (Hide)2'!CL$203:CL$217),1,0))&gt;0,1,0)</f>
        <v>0</v>
      </c>
      <c r="IB79" cm="1">
        <f t="array" ref="IB79">IF(SUM(IF($J79:$X79=TRANSPOSE('Capacity Backing (Hide)2'!CM$203:CM$217),1,0))&gt;0,1,0)</f>
        <v>0</v>
      </c>
      <c r="IC79" cm="1">
        <f t="array" ref="IC79">IF(SUM(IF($J79:$X79=TRANSPOSE('Capacity Backing (Hide)2'!CN$203:CN$217),1,0))&gt;0,1,0)</f>
        <v>0</v>
      </c>
      <c r="ID79" cm="1">
        <f t="array" ref="ID79">IF(SUM(IF($J79:$X79=TRANSPOSE('Capacity Backing (Hide)2'!CO$203:CO$217),1,0))&gt;0,1,0)</f>
        <v>0</v>
      </c>
      <c r="IE79" cm="1">
        <f t="array" ref="IE79">IF(SUM(IF($J79:$X79=TRANSPOSE('Capacity Backing (Hide)2'!CP$203:CP$217),1,0))&gt;0,1,0)</f>
        <v>0</v>
      </c>
      <c r="IF79" cm="1">
        <f t="array" ref="IF79">IF(SUM(IF($J79:$X79=TRANSPOSE('Capacity Backing (Hide)2'!CQ$203:CQ$217),1,0))&gt;0,1,0)</f>
        <v>0</v>
      </c>
      <c r="IG79" cm="1">
        <f t="array" ref="IG79">IF(SUM(IF($J79:$X79=TRANSPOSE('Capacity Backing (Hide)2'!CR$203:CR$217),1,0))&gt;0,1,0)</f>
        <v>0</v>
      </c>
      <c r="IH79" cm="1">
        <f t="array" ref="IH79">IF(SUM(IF($J79:$X79=TRANSPOSE('Capacity Backing (Hide)2'!CS$203:CS$217),1,0))&gt;0,1,0)</f>
        <v>0</v>
      </c>
      <c r="II79" cm="1">
        <f t="array" ref="II79">IF(SUM(IF($J79:$X79=TRANSPOSE('Capacity Backing (Hide)2'!CT$203:CT$217),1,0))&gt;0,1,0)</f>
        <v>0</v>
      </c>
      <c r="IJ79" cm="1">
        <f t="array" ref="IJ79">IF(SUM(IF($J79:$X79=TRANSPOSE('Capacity Backing (Hide)2'!CU$203:CU$217),1,0))&gt;0,1,0)</f>
        <v>0</v>
      </c>
      <c r="IK79" cm="1">
        <f t="array" ref="IK79">IF(SUM(IF($J79:$X79=TRANSPOSE('Capacity Backing (Hide)2'!CV$203:CV$217),1,0))&gt;0,1,0)</f>
        <v>0</v>
      </c>
      <c r="IL79" cm="1">
        <f t="array" ref="IL79">IF(SUM(IF($J79:$X79=TRANSPOSE('Capacity Backing (Hide)2'!CW$203:CW$217),1,0))&gt;0,1,0)</f>
        <v>0</v>
      </c>
      <c r="IO79" s="184">
        <v>0</v>
      </c>
      <c r="IP79" s="184">
        <v>0</v>
      </c>
      <c r="IQ79" s="184">
        <v>0</v>
      </c>
      <c r="IR79" s="184">
        <v>0</v>
      </c>
      <c r="IS79" s="184">
        <v>0</v>
      </c>
      <c r="IT79" s="184">
        <v>0</v>
      </c>
      <c r="IU79" s="184">
        <v>0</v>
      </c>
      <c r="IV79" s="184">
        <v>0</v>
      </c>
      <c r="IW79" s="184">
        <v>0</v>
      </c>
      <c r="IX79" s="184">
        <v>0</v>
      </c>
      <c r="IY79" s="184">
        <v>0</v>
      </c>
      <c r="IZ79" s="184">
        <v>0</v>
      </c>
      <c r="JA79" s="184">
        <v>0</v>
      </c>
      <c r="JB79" s="184">
        <v>0</v>
      </c>
      <c r="JC79" s="184">
        <v>0</v>
      </c>
      <c r="JD79" s="184">
        <v>0</v>
      </c>
      <c r="JE79" s="184">
        <v>0</v>
      </c>
      <c r="JF79" s="184">
        <v>0</v>
      </c>
      <c r="JG79" s="184">
        <v>0</v>
      </c>
      <c r="JH79" s="184">
        <v>0</v>
      </c>
      <c r="JI79" s="184">
        <v>0</v>
      </c>
      <c r="JJ79" s="184">
        <v>0</v>
      </c>
      <c r="JK79" s="184">
        <v>0</v>
      </c>
      <c r="JL79" s="184">
        <v>0</v>
      </c>
      <c r="JM79" s="184">
        <v>0</v>
      </c>
      <c r="JN79" s="184">
        <v>0</v>
      </c>
      <c r="JO79" s="184">
        <v>0</v>
      </c>
      <c r="JP79" s="184">
        <v>0</v>
      </c>
      <c r="JQ79" s="184">
        <v>0</v>
      </c>
      <c r="JR79" s="184">
        <v>0</v>
      </c>
      <c r="JS79" s="184">
        <v>0</v>
      </c>
      <c r="JT79" s="184">
        <v>0</v>
      </c>
      <c r="JU79" s="184">
        <v>0</v>
      </c>
      <c r="JV79" s="184">
        <v>0</v>
      </c>
      <c r="JW79" s="184">
        <v>0</v>
      </c>
      <c r="JX79" s="184">
        <v>0</v>
      </c>
      <c r="JY79" s="184">
        <v>0</v>
      </c>
      <c r="JZ79" s="184">
        <v>0</v>
      </c>
      <c r="KA79" s="184">
        <v>0</v>
      </c>
      <c r="KB79" s="184">
        <v>0</v>
      </c>
      <c r="KC79" s="184">
        <v>0</v>
      </c>
      <c r="KD79" s="184">
        <v>0</v>
      </c>
      <c r="KE79" s="184">
        <v>0</v>
      </c>
      <c r="KF79" s="184">
        <v>0</v>
      </c>
      <c r="KG79" s="184">
        <v>0</v>
      </c>
      <c r="KH79" s="184">
        <v>0</v>
      </c>
      <c r="KI79" s="184">
        <v>0</v>
      </c>
      <c r="KJ79" s="184">
        <v>0</v>
      </c>
      <c r="KK79" s="184">
        <v>0</v>
      </c>
      <c r="KL79" s="184">
        <v>0</v>
      </c>
      <c r="KM79" s="184">
        <v>0</v>
      </c>
      <c r="KN79" s="184">
        <v>0</v>
      </c>
      <c r="KO79" s="184">
        <v>0</v>
      </c>
      <c r="KP79" s="184">
        <v>0</v>
      </c>
      <c r="KQ79" s="184">
        <v>0</v>
      </c>
      <c r="KR79" s="184">
        <v>0</v>
      </c>
      <c r="KS79" s="184">
        <v>0</v>
      </c>
      <c r="KT79" s="184">
        <v>0</v>
      </c>
      <c r="KU79" s="184">
        <v>0</v>
      </c>
      <c r="KV79" s="184">
        <v>0</v>
      </c>
      <c r="KW79" s="184">
        <v>0</v>
      </c>
      <c r="KX79" s="184">
        <v>0</v>
      </c>
      <c r="KY79" s="184">
        <v>0</v>
      </c>
      <c r="KZ79" s="184">
        <v>0</v>
      </c>
      <c r="LA79" s="184">
        <v>0</v>
      </c>
      <c r="LB79" s="184">
        <v>0</v>
      </c>
      <c r="LC79" s="184">
        <v>0</v>
      </c>
      <c r="LD79" s="184">
        <v>0</v>
      </c>
      <c r="LE79" s="184">
        <v>0</v>
      </c>
      <c r="LF79" s="184">
        <v>0</v>
      </c>
      <c r="LG79" s="184">
        <v>0</v>
      </c>
      <c r="LH79" s="184">
        <v>0</v>
      </c>
      <c r="LI79" s="184">
        <v>0</v>
      </c>
      <c r="LJ79" s="184">
        <v>0</v>
      </c>
      <c r="LK79" s="184">
        <v>0</v>
      </c>
      <c r="LL79" s="184">
        <v>0</v>
      </c>
      <c r="LM79" s="184">
        <v>0</v>
      </c>
      <c r="LN79" s="184">
        <v>0</v>
      </c>
      <c r="LO79" s="184">
        <v>0</v>
      </c>
      <c r="LP79" s="184">
        <v>0</v>
      </c>
      <c r="LQ79" s="184">
        <v>0</v>
      </c>
      <c r="LR79" s="184">
        <v>0</v>
      </c>
      <c r="LS79" s="184">
        <v>0</v>
      </c>
      <c r="LT79" s="184">
        <v>0</v>
      </c>
      <c r="LU79" s="184">
        <v>0</v>
      </c>
      <c r="LV79" s="184">
        <v>0</v>
      </c>
      <c r="LW79" s="184">
        <v>0</v>
      </c>
      <c r="LX79" s="184">
        <v>0</v>
      </c>
      <c r="LY79" s="184">
        <v>0</v>
      </c>
      <c r="LZ79" s="184">
        <v>0</v>
      </c>
      <c r="MA79" s="184">
        <v>0</v>
      </c>
      <c r="MB79" s="184">
        <v>0</v>
      </c>
      <c r="MC79" s="184">
        <v>0</v>
      </c>
      <c r="MD79" s="184">
        <v>0</v>
      </c>
      <c r="ME79" s="184">
        <v>0</v>
      </c>
      <c r="MF79" s="184">
        <v>0</v>
      </c>
      <c r="MG79" s="184">
        <v>0</v>
      </c>
      <c r="MH79" s="184">
        <v>0</v>
      </c>
      <c r="MI79" s="184">
        <v>0</v>
      </c>
      <c r="MJ79" s="184">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J79" cm="1">
        <f t="array" ref="QJ79">SUM(IF('Capacity Summary'!H$36:H$135="X",1,0)*TRANSPOSE('CR Backing (Hide)'!$IO79:$MJ79)*IF('Clinical resources'!ZQ82="X",1,0))</f>
        <v>0</v>
      </c>
      <c r="QK79" cm="1">
        <f t="array" ref="QK79">SUM(IF('Capacity Summary'!I$36:I$135="X",1,0)*TRANSPOSE('CR Backing (Hide)'!$IO79:$MJ79)*IF('Clinical resources'!ZR82="X",1,0))</f>
        <v>0</v>
      </c>
      <c r="QL79" cm="1">
        <f t="array" ref="QL79">SUM(IF('Capacity Summary'!J$36:J$135="X",1,0)*TRANSPOSE('CR Backing (Hide)'!$IO79:$MJ79)*IF('Clinical resources'!ZS82="X",1,0))</f>
        <v>0</v>
      </c>
      <c r="QM79" cm="1">
        <f t="array" ref="QM79">SUM(IF('Capacity Summary'!K$36:K$135="X",1,0)*TRANSPOSE('CR Backing (Hide)'!$IO79:$MJ79)*IF('Clinical resources'!ZT82="X",1,0))</f>
        <v>0</v>
      </c>
      <c r="QN79" cm="1">
        <f t="array" ref="QN79">SUM(IF('Capacity Summary'!L$36:L$135="X",1,0)*TRANSPOSE('CR Backing (Hide)'!$IO79:$MJ79)*IF('Clinical resources'!ZU82="X",1,0))</f>
        <v>0</v>
      </c>
      <c r="QO79" cm="1">
        <f t="array" ref="QO79">SUM(IF('Capacity Summary'!M$36:M$135="X",1,0)*TRANSPOSE('CR Backing (Hide)'!$IO79:$MJ79)*IF('Clinical resources'!ZV82="X",1,0))</f>
        <v>0</v>
      </c>
      <c r="QP79" cm="1">
        <f t="array" ref="QP79">SUM(IF('Capacity Summary'!N$36:N$135="X",1,0)*TRANSPOSE('CR Backing (Hide)'!$IO79:$MJ79)*IF('Clinical resources'!ZW82="X",1,0))</f>
        <v>0</v>
      </c>
      <c r="QQ79" cm="1">
        <f t="array" ref="QQ79">SUM(IF('Capacity Summary'!O$36:O$135="X",1,0)*TRANSPOSE('CR Backing (Hide)'!$IO79:$MJ79)*IF('Clinical resources'!ZX82="X",1,0))</f>
        <v>0</v>
      </c>
      <c r="QR79" cm="1">
        <f t="array" ref="QR79">SUM(IF('Capacity Summary'!P$36:P$135="X",1,0)*TRANSPOSE('CR Backing (Hide)'!$IO79:$MJ79)*IF('Clinical resources'!ZY82="X",1,0))</f>
        <v>0</v>
      </c>
      <c r="QS79" cm="1">
        <f t="array" ref="QS79">SUM(IF('Capacity Summary'!Q$36:Q$135="X",1,0)*TRANSPOSE('CR Backing (Hide)'!$IO79:$MJ79)*IF('Clinical resources'!ZZ82="X",1,0))</f>
        <v>0</v>
      </c>
      <c r="QT79" cm="1">
        <f t="array" ref="QT79">SUM(IF('Capacity Summary'!R$36:R$135="X",1,0)*TRANSPOSE('CR Backing (Hide)'!$IO79:$MJ79)*IF('Clinical resources'!AAA82="X",1,0))</f>
        <v>0</v>
      </c>
      <c r="QU79" cm="1">
        <f t="array" ref="QU79">SUM(IF('Capacity Summary'!S$36:S$135="X",1,0)*TRANSPOSE('CR Backing (Hide)'!$IO79:$MJ79)*IF('Clinical resources'!AAB82="X",1,0))</f>
        <v>0</v>
      </c>
      <c r="QV79" cm="1">
        <f t="array" ref="QV79">SUM(IF('Capacity Summary'!T$36:T$135="X",1,0)*TRANSPOSE('CR Backing (Hide)'!$IO79:$MJ79)*IF('Clinical resources'!AAC82="X",1,0))</f>
        <v>0</v>
      </c>
      <c r="QW79" cm="1">
        <f t="array" ref="QW79">SUM(IF('Capacity Summary'!U$36:U$135="X",1,0)*TRANSPOSE('CR Backing (Hide)'!$IO79:$MJ79)*IF('Clinical resources'!AAD82="X",1,0))</f>
        <v>0</v>
      </c>
      <c r="QX79" cm="1">
        <f t="array" ref="QX79">SUM(IF('Capacity Summary'!V$36:V$135="X",1,0)*TRANSPOSE('CR Backing (Hide)'!$IO79:$MJ79)*IF('Clinical resources'!AAE82="X",1,0))</f>
        <v>0</v>
      </c>
      <c r="QY79" cm="1">
        <f t="array" ref="QY79">SUM(IF('Capacity Summary'!W$36:W$135="X",1,0)*TRANSPOSE('CR Backing (Hide)'!$IO79:$MJ79)*IF('Clinical resources'!AAF82="X",1,0))</f>
        <v>0</v>
      </c>
      <c r="QZ79" cm="1">
        <f t="array" ref="QZ79">SUM(IF('Capacity Summary'!X$36:X$135="X",1,0)*TRANSPOSE('CR Backing (Hide)'!$IO79:$MJ79)*IF('Clinical resources'!AAG82="X",1,0))</f>
        <v>0</v>
      </c>
      <c r="RA79" cm="1">
        <f t="array" ref="RA79">SUM(IF('Capacity Summary'!Y$36:Y$135="X",1,0)*TRANSPOSE('CR Backing (Hide)'!$IO79:$MJ79)*IF('Clinical resources'!AAH82="X",1,0))</f>
        <v>0</v>
      </c>
      <c r="RB79" cm="1">
        <f t="array" ref="RB79">SUM(IF('Capacity Summary'!Z$36:Z$135="X",1,0)*TRANSPOSE('CR Backing (Hide)'!$IO79:$MJ79)*IF('Clinical resources'!AAI82="X",1,0))</f>
        <v>0</v>
      </c>
      <c r="RC79" cm="1">
        <f t="array" ref="RC79">SUM(IF('Capacity Summary'!AA$36:AA$135="X",1,0)*TRANSPOSE('CR Backing (Hide)'!$IO79:$MJ79)*IF('Clinical resources'!AAJ82="X",1,0))</f>
        <v>0</v>
      </c>
      <c r="RD79" cm="1">
        <f t="array" ref="RD79">SUM(IF('Capacity Summary'!AB$36:AB$135="X",1,0)*TRANSPOSE('CR Backing (Hide)'!$IO79:$MJ79)*IF('Clinical resources'!AAK82="X",1,0))</f>
        <v>0</v>
      </c>
      <c r="RE79" cm="1">
        <f t="array" ref="RE79">SUM(IF('Capacity Summary'!AC$36:AC$135="X",1,0)*TRANSPOSE('CR Backing (Hide)'!$IO79:$MJ79)*IF('Clinical resources'!AAL82="X",1,0))</f>
        <v>0</v>
      </c>
      <c r="RF79" cm="1">
        <f t="array" ref="RF79">SUM(IF('Capacity Summary'!AD$36:AD$135="X",1,0)*TRANSPOSE('CR Backing (Hide)'!$IO79:$MJ79)*IF('Clinical resources'!AAM82="X",1,0))</f>
        <v>0</v>
      </c>
      <c r="RG79" cm="1">
        <f t="array" ref="RG79">SUM(IF('Capacity Summary'!AE$36:AE$135="X",1,0)*TRANSPOSE('CR Backing (Hide)'!$IO79:$MJ79)*IF('Clinical resources'!AAN82="X",1,0))</f>
        <v>0</v>
      </c>
      <c r="RH79" cm="1">
        <f t="array" ref="RH79">SUM(IF('Capacity Summary'!AF$36:AF$135="X",1,0)*TRANSPOSE('CR Backing (Hide)'!$IO79:$MJ79)*IF('Clinical resources'!AAO82="X",1,0))</f>
        <v>0</v>
      </c>
      <c r="RI79" cm="1">
        <f t="array" ref="RI79">SUM(IF('Capacity Summary'!AG$36:AG$135="X",1,0)*TRANSPOSE('CR Backing (Hide)'!$IO79:$MJ79)*IF('Clinical resources'!AAP82="X",1,0))</f>
        <v>0</v>
      </c>
      <c r="RJ79" cm="1">
        <f t="array" ref="RJ79">SUM(IF('Capacity Summary'!AH$36:AH$135="X",1,0)*TRANSPOSE('CR Backing (Hide)'!$IO79:$MJ79)*IF('Clinical resources'!AAQ82="X",1,0))</f>
        <v>0</v>
      </c>
      <c r="RK79" cm="1">
        <f t="array" ref="RK79">SUM(IF('Capacity Summary'!AI$36:AI$135="X",1,0)*TRANSPOSE('CR Backing (Hide)'!$IO79:$MJ79)*IF('Clinical resources'!AAR82="X",1,0))</f>
        <v>0</v>
      </c>
      <c r="RL79" cm="1">
        <f t="array" ref="RL79">SUM(IF('Capacity Summary'!AJ$36:AJ$135="X",1,0)*TRANSPOSE('CR Backing (Hide)'!$IO79:$MJ79)*IF('Clinical resources'!AAS82="X",1,0))</f>
        <v>0</v>
      </c>
      <c r="RM79" cm="1">
        <f t="array" ref="RM79">SUM(IF('Capacity Summary'!AK$36:AK$135="X",1,0)*TRANSPOSE('CR Backing (Hide)'!$IO79:$MJ79)*IF('Clinical resources'!AAT82="X",1,0))</f>
        <v>0</v>
      </c>
      <c r="RN79" cm="1">
        <f t="array" ref="RN79">SUM(IF('Capacity Summary'!AL$36:AL$135="X",1,0)*TRANSPOSE('CR Backing (Hide)'!$IO79:$MJ79)*IF('Clinical resources'!AAU82="X",1,0))</f>
        <v>0</v>
      </c>
      <c r="RO79" cm="1">
        <f t="array" ref="RO79">SUM(IF('Capacity Summary'!AM$36:AM$135="X",1,0)*TRANSPOSE('CR Backing (Hide)'!$IO79:$MJ79)*IF('Clinical resources'!AAV82="X",1,0))</f>
        <v>0</v>
      </c>
      <c r="RP79" cm="1">
        <f t="array" ref="RP79">SUM(IF('Capacity Summary'!AN$36:AN$135="X",1,0)*TRANSPOSE('CR Backing (Hide)'!$IO79:$MJ79)*IF('Clinical resources'!AAW82="X",1,0))</f>
        <v>0</v>
      </c>
      <c r="RQ79" cm="1">
        <f t="array" ref="RQ79">SUM(IF('Capacity Summary'!AO$36:AO$135="X",1,0)*TRANSPOSE('CR Backing (Hide)'!$IO79:$MJ79)*IF('Clinical resources'!AAX82="X",1,0))</f>
        <v>0</v>
      </c>
      <c r="RR79" cm="1">
        <f t="array" ref="RR79">SUM(IF('Capacity Summary'!AP$36:AP$135="X",1,0)*TRANSPOSE('CR Backing (Hide)'!$IO79:$MJ79)*IF('Clinical resources'!AAY82="X",1,0))</f>
        <v>0</v>
      </c>
      <c r="RS79" cm="1">
        <f t="array" ref="RS79">SUM(IF('Capacity Summary'!AQ$36:AQ$135="X",1,0)*TRANSPOSE('CR Backing (Hide)'!$IO79:$MJ79)*IF('Clinical resources'!AAZ82="X",1,0))</f>
        <v>0</v>
      </c>
      <c r="RT79" cm="1">
        <f t="array" ref="RT79">SUM(IF('Capacity Summary'!AR$36:AR$135="X",1,0)*TRANSPOSE('CR Backing (Hide)'!$IO79:$MJ79)*IF('Clinical resources'!ABA82="X",1,0))</f>
        <v>0</v>
      </c>
      <c r="RU79" cm="1">
        <f t="array" ref="RU79">SUM(IF('Capacity Summary'!AS$36:AS$135="X",1,0)*TRANSPOSE('CR Backing (Hide)'!$IO79:$MJ79)*IF('Clinical resources'!ABB82="X",1,0))</f>
        <v>0</v>
      </c>
      <c r="RV79" cm="1">
        <f t="array" ref="RV79">SUM(IF('Capacity Summary'!AT$36:AT$135="X",1,0)*TRANSPOSE('CR Backing (Hide)'!$IO79:$MJ79)*IF('Clinical resources'!ABC82="X",1,0))</f>
        <v>0</v>
      </c>
      <c r="RW79" cm="1">
        <f t="array" ref="RW79">SUM(IF('Capacity Summary'!AU$36:AU$135="X",1,0)*TRANSPOSE('CR Backing (Hide)'!$IO79:$MJ79)*IF('Clinical resources'!ABD82="X",1,0))</f>
        <v>0</v>
      </c>
      <c r="RX79" cm="1">
        <f t="array" ref="RX79">SUM(IF('Capacity Summary'!AV$36:AV$135="X",1,0)*TRANSPOSE('CR Backing (Hide)'!$IO79:$MJ79)*IF('Clinical resources'!ABE82="X",1,0))</f>
        <v>0</v>
      </c>
      <c r="RY79" cm="1">
        <f t="array" ref="RY79">SUM(IF('Capacity Summary'!AW$36:AW$135="X",1,0)*TRANSPOSE('CR Backing (Hide)'!$IO79:$MJ79)*IF('Clinical resources'!ABF82="X",1,0))</f>
        <v>0</v>
      </c>
      <c r="RZ79" cm="1">
        <f t="array" ref="RZ79">SUM(IF('Capacity Summary'!AX$36:AX$135="X",1,0)*TRANSPOSE('CR Backing (Hide)'!$IO79:$MJ79)*IF('Clinical resources'!ABG82="X",1,0))</f>
        <v>0</v>
      </c>
      <c r="SA79" cm="1">
        <f t="array" ref="SA79">SUM(IF('Capacity Summary'!AY$36:AY$135="X",1,0)*TRANSPOSE('CR Backing (Hide)'!$IO79:$MJ79)*IF('Clinical resources'!ABH82="X",1,0))</f>
        <v>0</v>
      </c>
      <c r="SB79" cm="1">
        <f t="array" ref="SB79">SUM(IF('Capacity Summary'!AZ$36:AZ$135="X",1,0)*TRANSPOSE('CR Backing (Hide)'!$IO79:$MJ79)*IF('Clinical resources'!ABI82="X",1,0))</f>
        <v>0</v>
      </c>
      <c r="SC79" cm="1">
        <f t="array" ref="SC79">SUM(IF('Capacity Summary'!BA$36:BA$135="X",1,0)*TRANSPOSE('CR Backing (Hide)'!$IO79:$MJ79)*IF('Clinical resources'!ABJ82="X",1,0))</f>
        <v>0</v>
      </c>
      <c r="SD79" cm="1">
        <f t="array" ref="SD79">SUM(IF('Capacity Summary'!BB$36:BB$135="X",1,0)*TRANSPOSE('CR Backing (Hide)'!$IO79:$MJ79)*IF('Clinical resources'!ABK82="X",1,0))</f>
        <v>0</v>
      </c>
      <c r="SE79" cm="1">
        <f t="array" ref="SE79">SUM(IF('Capacity Summary'!BC$36:BC$135="X",1,0)*TRANSPOSE('CR Backing (Hide)'!$IO79:$MJ79)*IF('Clinical resources'!ABL82="X",1,0))</f>
        <v>0</v>
      </c>
      <c r="SF79" cm="1">
        <f t="array" ref="SF79">SUM(IF('Capacity Summary'!BD$36:BD$135="X",1,0)*TRANSPOSE('CR Backing (Hide)'!$IO79:$MJ79)*IF('Clinical resources'!ABM82="X",1,0))</f>
        <v>0</v>
      </c>
      <c r="SG79" cm="1">
        <f t="array" ref="SG79">SUM(IF('Capacity Summary'!BE$36:BE$135="X",1,0)*TRANSPOSE('CR Backing (Hide)'!$IO79:$MJ79)*IF('Clinical resources'!ABN82="X",1,0))</f>
        <v>0</v>
      </c>
      <c r="SH79" cm="1">
        <f t="array" ref="SH79">SUM(IF('Capacity Summary'!BF$36:BF$135="X",1,0)*TRANSPOSE('CR Backing (Hide)'!$IO79:$MJ79)*IF('Clinical resources'!ABO82="X",1,0))</f>
        <v>0</v>
      </c>
      <c r="SI79" cm="1">
        <f t="array" ref="SI79">SUM(IF('Capacity Summary'!BG$36:BG$135="X",1,0)*TRANSPOSE('CR Backing (Hide)'!$IO79:$MJ79)*IF('Clinical resources'!ABP82="X",1,0))</f>
        <v>0</v>
      </c>
      <c r="SK79" cm="1">
        <f t="array" ref="SK79">SUM(IF('Capacity Summary'!H$139:H$238="X",1,0)*TRANSPOSE('CR Backing (Hide)'!$MM79:$QH79))</f>
        <v>0</v>
      </c>
      <c r="SL79" cm="1">
        <f t="array" ref="SL79">SUM(IF('Capacity Summary'!I$139:I$238="X",1,0)*TRANSPOSE('CR Backing (Hide)'!$MM79:$QH79))</f>
        <v>0</v>
      </c>
      <c r="SM79" cm="1">
        <f t="array" ref="SM79">SUM(IF('Capacity Summary'!J$139:J$238="X",1,0)*TRANSPOSE('CR Backing (Hide)'!$MM79:$QH79))</f>
        <v>0</v>
      </c>
      <c r="SN79" cm="1">
        <f t="array" ref="SN79">SUM(IF('Capacity Summary'!K$139:K$238="X",1,0)*TRANSPOSE('CR Backing (Hide)'!$MM79:$QH79))</f>
        <v>0</v>
      </c>
      <c r="SO79" cm="1">
        <f t="array" ref="SO79">SUM(IF('Capacity Summary'!L$139:L$238="X",1,0)*TRANSPOSE('CR Backing (Hide)'!$MM79:$QH79))</f>
        <v>0</v>
      </c>
      <c r="SP79" cm="1">
        <f t="array" ref="SP79">SUM(IF('Capacity Summary'!M$139:M$238="X",1,0)*TRANSPOSE('CR Backing (Hide)'!$MM79:$QH79))</f>
        <v>0</v>
      </c>
      <c r="SQ79" cm="1">
        <f t="array" ref="SQ79">SUM(IF('Capacity Summary'!N$139:N$238="X",1,0)*TRANSPOSE('CR Backing (Hide)'!$MM79:$QH79))</f>
        <v>0</v>
      </c>
      <c r="SR79" cm="1">
        <f t="array" ref="SR79">SUM(IF('Capacity Summary'!O$139:O$238="X",1,0)*TRANSPOSE('CR Backing (Hide)'!$MM79:$QH79))</f>
        <v>0</v>
      </c>
      <c r="SS79" cm="1">
        <f t="array" ref="SS79">SUM(IF('Capacity Summary'!P$139:P$238="X",1,0)*TRANSPOSE('CR Backing (Hide)'!$MM79:$QH79))</f>
        <v>0</v>
      </c>
      <c r="ST79" cm="1">
        <f t="array" ref="ST79">SUM(IF('Capacity Summary'!Q$139:Q$238="X",1,0)*TRANSPOSE('CR Backing (Hide)'!$MM79:$QH79))</f>
        <v>0</v>
      </c>
      <c r="SU79" cm="1">
        <f t="array" ref="SU79">SUM(IF('Capacity Summary'!R$139:R$238="X",1,0)*TRANSPOSE('CR Backing (Hide)'!$MM79:$QH79))</f>
        <v>0</v>
      </c>
      <c r="SV79" cm="1">
        <f t="array" ref="SV79">SUM(IF('Capacity Summary'!S$139:S$238="X",1,0)*TRANSPOSE('CR Backing (Hide)'!$MM79:$QH79))</f>
        <v>0</v>
      </c>
      <c r="SW79" cm="1">
        <f t="array" ref="SW79">SUM(IF('Capacity Summary'!T$139:T$238="X",1,0)*TRANSPOSE('CR Backing (Hide)'!$MM79:$QH79))</f>
        <v>0</v>
      </c>
      <c r="SX79" cm="1">
        <f t="array" ref="SX79">SUM(IF('Capacity Summary'!U$139:U$238="X",1,0)*TRANSPOSE('CR Backing (Hide)'!$MM79:$QH79))</f>
        <v>0</v>
      </c>
      <c r="SY79" cm="1">
        <f t="array" ref="SY79">SUM(IF('Capacity Summary'!V$139:V$238="X",1,0)*TRANSPOSE('CR Backing (Hide)'!$MM79:$QH79))</f>
        <v>0</v>
      </c>
      <c r="SZ79" cm="1">
        <f t="array" ref="SZ79">SUM(IF('Capacity Summary'!W$139:W$238="X",1,0)*TRANSPOSE('CR Backing (Hide)'!$MM79:$QH79))</f>
        <v>0</v>
      </c>
      <c r="TA79" cm="1">
        <f t="array" ref="TA79">SUM(IF('Capacity Summary'!X$139:X$238="X",1,0)*TRANSPOSE('CR Backing (Hide)'!$MM79:$QH79))</f>
        <v>0</v>
      </c>
      <c r="TB79" cm="1">
        <f t="array" ref="TB79">SUM(IF('Capacity Summary'!Y$139:Y$238="X",1,0)*TRANSPOSE('CR Backing (Hide)'!$MM79:$QH79))</f>
        <v>0</v>
      </c>
      <c r="TC79" cm="1">
        <f t="array" ref="TC79">SUM(IF('Capacity Summary'!Z$139:Z$238="X",1,0)*TRANSPOSE('CR Backing (Hide)'!$MM79:$QH79))</f>
        <v>0</v>
      </c>
      <c r="TD79" cm="1">
        <f t="array" ref="TD79">SUM(IF('Capacity Summary'!AA$139:AA$238="X",1,0)*TRANSPOSE('CR Backing (Hide)'!$MM79:$QH79))</f>
        <v>0</v>
      </c>
      <c r="TE79" cm="1">
        <f t="array" ref="TE79">SUM(IF('Capacity Summary'!AB$139:AB$238="X",1,0)*TRANSPOSE('CR Backing (Hide)'!$MM79:$QH79))</f>
        <v>0</v>
      </c>
      <c r="TF79" cm="1">
        <f t="array" ref="TF79">SUM(IF('Capacity Summary'!AC$139:AC$238="X",1,0)*TRANSPOSE('CR Backing (Hide)'!$MM79:$QH79))</f>
        <v>0</v>
      </c>
      <c r="TG79" cm="1">
        <f t="array" ref="TG79">SUM(IF('Capacity Summary'!AD$139:AD$238="X",1,0)*TRANSPOSE('CR Backing (Hide)'!$MM79:$QH79))</f>
        <v>0</v>
      </c>
      <c r="TH79" cm="1">
        <f t="array" ref="TH79">SUM(IF('Capacity Summary'!AE$139:AE$238="X",1,0)*TRANSPOSE('CR Backing (Hide)'!$MM79:$QH79))</f>
        <v>0</v>
      </c>
      <c r="TI79" cm="1">
        <f t="array" ref="TI79">SUM(IF('Capacity Summary'!AF$139:AF$238="X",1,0)*TRANSPOSE('CR Backing (Hide)'!$MM79:$QH79))</f>
        <v>0</v>
      </c>
      <c r="TJ79" cm="1">
        <f t="array" ref="TJ79">SUM(IF('Capacity Summary'!AG$139:AG$238="X",1,0)*TRANSPOSE('CR Backing (Hide)'!$MM79:$QH79))</f>
        <v>0</v>
      </c>
      <c r="TK79" cm="1">
        <f t="array" ref="TK79">SUM(IF('Capacity Summary'!AH$139:AH$238="X",1,0)*TRANSPOSE('CR Backing (Hide)'!$MM79:$QH79))</f>
        <v>0</v>
      </c>
      <c r="TL79" cm="1">
        <f t="array" ref="TL79">SUM(IF('Capacity Summary'!AI$139:AI$238="X",1,0)*TRANSPOSE('CR Backing (Hide)'!$MM79:$QH79))</f>
        <v>0</v>
      </c>
      <c r="TM79" cm="1">
        <f t="array" ref="TM79">SUM(IF('Capacity Summary'!AJ$139:AJ$238="X",1,0)*TRANSPOSE('CR Backing (Hide)'!$MM79:$QH79))</f>
        <v>0</v>
      </c>
      <c r="TN79" cm="1">
        <f t="array" ref="TN79">SUM(IF('Capacity Summary'!AK$139:AK$238="X",1,0)*TRANSPOSE('CR Backing (Hide)'!$MM79:$QH79))</f>
        <v>0</v>
      </c>
      <c r="TO79" cm="1">
        <f t="array" ref="TO79">SUM(IF('Capacity Summary'!AL$139:AL$238="X",1,0)*TRANSPOSE('CR Backing (Hide)'!$MM79:$QH79))</f>
        <v>0</v>
      </c>
      <c r="TP79" cm="1">
        <f t="array" ref="TP79">SUM(IF('Capacity Summary'!AM$139:AM$238="X",1,0)*TRANSPOSE('CR Backing (Hide)'!$MM79:$QH79))</f>
        <v>0</v>
      </c>
      <c r="TQ79" cm="1">
        <f t="array" ref="TQ79">SUM(IF('Capacity Summary'!AN$139:AN$238="X",1,0)*TRANSPOSE('CR Backing (Hide)'!$MM79:$QH79))</f>
        <v>0</v>
      </c>
      <c r="TR79" cm="1">
        <f t="array" ref="TR79">SUM(IF('Capacity Summary'!AO$139:AO$238="X",1,0)*TRANSPOSE('CR Backing (Hide)'!$MM79:$QH79))</f>
        <v>0</v>
      </c>
      <c r="TS79" cm="1">
        <f t="array" ref="TS79">SUM(IF('Capacity Summary'!AP$139:AP$238="X",1,0)*TRANSPOSE('CR Backing (Hide)'!$MM79:$QH79))</f>
        <v>0</v>
      </c>
      <c r="TT79" cm="1">
        <f t="array" ref="TT79">SUM(IF('Capacity Summary'!AQ$139:AQ$238="X",1,0)*TRANSPOSE('CR Backing (Hide)'!$MM79:$QH79))</f>
        <v>0</v>
      </c>
      <c r="TU79" cm="1">
        <f t="array" ref="TU79">SUM(IF('Capacity Summary'!AR$139:AR$238="X",1,0)*TRANSPOSE('CR Backing (Hide)'!$MM79:$QH79))</f>
        <v>0</v>
      </c>
      <c r="TV79" cm="1">
        <f t="array" ref="TV79">SUM(IF('Capacity Summary'!AS$139:AS$238="X",1,0)*TRANSPOSE('CR Backing (Hide)'!$MM79:$QH79))</f>
        <v>0</v>
      </c>
      <c r="TW79" cm="1">
        <f t="array" ref="TW79">SUM(IF('Capacity Summary'!AT$139:AT$238="X",1,0)*TRANSPOSE('CR Backing (Hide)'!$MM79:$QH79))</f>
        <v>0</v>
      </c>
      <c r="TX79" cm="1">
        <f t="array" ref="TX79">SUM(IF('Capacity Summary'!AU$139:AU$238="X",1,0)*TRANSPOSE('CR Backing (Hide)'!$MM79:$QH79))</f>
        <v>0</v>
      </c>
      <c r="TY79" cm="1">
        <f t="array" ref="TY79">SUM(IF('Capacity Summary'!AV$139:AV$238="X",1,0)*TRANSPOSE('CR Backing (Hide)'!$MM79:$QH79))</f>
        <v>0</v>
      </c>
      <c r="TZ79" cm="1">
        <f t="array" ref="TZ79">SUM(IF('Capacity Summary'!AW$139:AW$238="X",1,0)*TRANSPOSE('CR Backing (Hide)'!$MM79:$QH79))</f>
        <v>0</v>
      </c>
      <c r="UA79" cm="1">
        <f t="array" ref="UA79">SUM(IF('Capacity Summary'!AX$139:AX$238="X",1,0)*TRANSPOSE('CR Backing (Hide)'!$MM79:$QH79))</f>
        <v>0</v>
      </c>
      <c r="UB79" cm="1">
        <f t="array" ref="UB79">SUM(IF('Capacity Summary'!AY$139:AY$238="X",1,0)*TRANSPOSE('CR Backing (Hide)'!$MM79:$QH79))</f>
        <v>0</v>
      </c>
      <c r="UC79" cm="1">
        <f t="array" ref="UC79">SUM(IF('Capacity Summary'!AZ$139:AZ$238="X",1,0)*TRANSPOSE('CR Backing (Hide)'!$MM79:$QH79))</f>
        <v>0</v>
      </c>
      <c r="UD79" cm="1">
        <f t="array" ref="UD79">SUM(IF('Capacity Summary'!BA$139:BA$238="X",1,0)*TRANSPOSE('CR Backing (Hide)'!$MM79:$QH79))</f>
        <v>0</v>
      </c>
      <c r="UE79" cm="1">
        <f t="array" ref="UE79">SUM(IF('Capacity Summary'!BB$139:BB$238="X",1,0)*TRANSPOSE('CR Backing (Hide)'!$MM79:$QH79))</f>
        <v>0</v>
      </c>
      <c r="UF79" cm="1">
        <f t="array" ref="UF79">SUM(IF('Capacity Summary'!BC$139:BC$238="X",1,0)*TRANSPOSE('CR Backing (Hide)'!$MM79:$QH79))</f>
        <v>0</v>
      </c>
      <c r="UG79" cm="1">
        <f t="array" ref="UG79">SUM(IF('Capacity Summary'!BD$139:BD$238="X",1,0)*TRANSPOSE('CR Backing (Hide)'!$MM79:$QH79))</f>
        <v>0</v>
      </c>
      <c r="UH79" cm="1">
        <f t="array" ref="UH79">SUM(IF('Capacity Summary'!BE$139:BE$238="X",1,0)*TRANSPOSE('CR Backing (Hide)'!$MM79:$QH79))</f>
        <v>0</v>
      </c>
      <c r="UI79" cm="1">
        <f t="array" ref="UI79">SUM(IF('Capacity Summary'!BF$139:BF$238="X",1,0)*TRANSPOSE('CR Backing (Hide)'!$MM79:$QH79))</f>
        <v>0</v>
      </c>
      <c r="UJ79" cm="1">
        <f t="array" ref="UJ79">SUM(IF('Capacity Summary'!BG$139:BG$238="X",1,0)*TRANSPOSE('CR Backing (Hide)'!$MM79:$QH79))</f>
        <v>0</v>
      </c>
      <c r="UL79">
        <f t="shared" si="6"/>
        <v>0</v>
      </c>
      <c r="UM79">
        <f t="shared" si="7"/>
        <v>0</v>
      </c>
      <c r="UN79">
        <f>COUNTIF('Clinical resources'!$ZQ$7:$ABP$7,"X")</f>
        <v>0</v>
      </c>
      <c r="UP79">
        <f t="shared" si="8"/>
        <v>0</v>
      </c>
      <c r="UQ79">
        <f t="shared" si="9"/>
        <v>0</v>
      </c>
      <c r="UR79">
        <f t="shared" si="10"/>
        <v>0</v>
      </c>
      <c r="UW79">
        <f t="array" ref="UW79:YR79">$AS79:$EN79*IF('Clinical resources'!$CK82:$GH82="X",1,0)</f>
        <v>0</v>
      </c>
      <c r="UX79">
        <v>0</v>
      </c>
      <c r="UY79">
        <v>0</v>
      </c>
      <c r="UZ79">
        <v>0</v>
      </c>
      <c r="VA79">
        <v>0</v>
      </c>
      <c r="VB79">
        <v>0</v>
      </c>
      <c r="VC79">
        <v>0</v>
      </c>
      <c r="VD79">
        <v>0</v>
      </c>
      <c r="VE79">
        <v>0</v>
      </c>
      <c r="VF79">
        <v>0</v>
      </c>
      <c r="VG79">
        <v>0</v>
      </c>
      <c r="VH79">
        <v>0</v>
      </c>
      <c r="VI79">
        <v>0</v>
      </c>
      <c r="VJ79">
        <v>0</v>
      </c>
      <c r="VK79">
        <v>0</v>
      </c>
      <c r="VL79">
        <v>0</v>
      </c>
      <c r="VM79">
        <v>0</v>
      </c>
      <c r="VN79">
        <v>0</v>
      </c>
      <c r="VO79">
        <v>0</v>
      </c>
      <c r="VP79">
        <v>0</v>
      </c>
      <c r="VQ79">
        <v>0</v>
      </c>
      <c r="VR79">
        <v>0</v>
      </c>
      <c r="VS79">
        <v>0</v>
      </c>
      <c r="VT79">
        <v>0</v>
      </c>
      <c r="VU79">
        <v>0</v>
      </c>
      <c r="VV79">
        <v>0</v>
      </c>
      <c r="VW79">
        <v>0</v>
      </c>
      <c r="VX79">
        <v>0</v>
      </c>
      <c r="VY79">
        <v>0</v>
      </c>
      <c r="VZ79">
        <v>0</v>
      </c>
      <c r="WA79">
        <v>0</v>
      </c>
      <c r="WB79">
        <v>0</v>
      </c>
      <c r="WC79">
        <v>0</v>
      </c>
      <c r="WD79">
        <v>0</v>
      </c>
      <c r="WE79">
        <v>0</v>
      </c>
      <c r="WF79">
        <v>0</v>
      </c>
      <c r="WG79">
        <v>0</v>
      </c>
      <c r="WH79">
        <v>0</v>
      </c>
      <c r="WI79">
        <v>0</v>
      </c>
      <c r="WJ79">
        <v>0</v>
      </c>
      <c r="WK79">
        <v>0</v>
      </c>
      <c r="WL79">
        <v>0</v>
      </c>
      <c r="WM79">
        <v>0</v>
      </c>
      <c r="WN79">
        <v>0</v>
      </c>
      <c r="WO79">
        <v>0</v>
      </c>
      <c r="WP79">
        <v>0</v>
      </c>
      <c r="WQ79">
        <v>0</v>
      </c>
      <c r="WR79">
        <v>0</v>
      </c>
      <c r="WS79">
        <v>0</v>
      </c>
      <c r="WT79">
        <v>0</v>
      </c>
      <c r="WU79">
        <v>0</v>
      </c>
      <c r="WV79">
        <v>0</v>
      </c>
      <c r="WW79">
        <v>0</v>
      </c>
      <c r="WX79">
        <v>0</v>
      </c>
      <c r="WY79">
        <v>0</v>
      </c>
      <c r="WZ79">
        <v>0</v>
      </c>
      <c r="XA79">
        <v>0</v>
      </c>
      <c r="XB79">
        <v>0</v>
      </c>
      <c r="XC79">
        <v>0</v>
      </c>
      <c r="XD79">
        <v>0</v>
      </c>
      <c r="XE79">
        <v>0</v>
      </c>
      <c r="XF79">
        <v>0</v>
      </c>
      <c r="XG79">
        <v>0</v>
      </c>
      <c r="XH79">
        <v>0</v>
      </c>
      <c r="XI79">
        <v>0</v>
      </c>
      <c r="XJ79">
        <v>0</v>
      </c>
      <c r="XK79">
        <v>0</v>
      </c>
      <c r="XL79">
        <v>0</v>
      </c>
      <c r="XM79">
        <v>0</v>
      </c>
      <c r="XN79">
        <v>0</v>
      </c>
      <c r="XO79">
        <v>0</v>
      </c>
      <c r="XP79">
        <v>0</v>
      </c>
      <c r="XQ79">
        <v>0</v>
      </c>
      <c r="XR79">
        <v>0</v>
      </c>
      <c r="XS79">
        <v>0</v>
      </c>
      <c r="XT79">
        <v>0</v>
      </c>
      <c r="XU79">
        <v>0</v>
      </c>
      <c r="XV79">
        <v>0</v>
      </c>
      <c r="XW79">
        <v>0</v>
      </c>
      <c r="XX79">
        <v>0</v>
      </c>
      <c r="XY79">
        <v>0</v>
      </c>
      <c r="XZ79">
        <v>0</v>
      </c>
      <c r="YA79">
        <v>0</v>
      </c>
      <c r="YB79">
        <v>0</v>
      </c>
      <c r="YC79">
        <v>0</v>
      </c>
      <c r="YD79">
        <v>0</v>
      </c>
      <c r="YE79">
        <v>0</v>
      </c>
      <c r="YF79">
        <v>0</v>
      </c>
      <c r="YG79">
        <v>0</v>
      </c>
      <c r="YH79">
        <v>0</v>
      </c>
      <c r="YI79">
        <v>0</v>
      </c>
      <c r="YJ79">
        <v>0</v>
      </c>
      <c r="YK79">
        <v>0</v>
      </c>
      <c r="YL79">
        <v>0</v>
      </c>
      <c r="YM79">
        <v>0</v>
      </c>
      <c r="YN79">
        <v>0</v>
      </c>
      <c r="YO79">
        <v>0</v>
      </c>
      <c r="YP79">
        <v>0</v>
      </c>
      <c r="YQ79">
        <v>0</v>
      </c>
      <c r="YR79">
        <v>0</v>
      </c>
      <c r="YV79">
        <f t="array" ref="YV79:ACQ79">$EQ79:$IL79*IF('Clinical resources'!$OA82:$RV82="X",1,0)</f>
        <v>0</v>
      </c>
      <c r="YW79">
        <v>0</v>
      </c>
      <c r="YX79">
        <v>0</v>
      </c>
      <c r="YY79">
        <v>0</v>
      </c>
      <c r="YZ79">
        <v>0</v>
      </c>
      <c r="ZA79">
        <v>0</v>
      </c>
      <c r="ZB79">
        <v>0</v>
      </c>
      <c r="ZC79">
        <v>0</v>
      </c>
      <c r="ZD79">
        <v>0</v>
      </c>
      <c r="ZE79">
        <v>0</v>
      </c>
      <c r="ZF79">
        <v>0</v>
      </c>
      <c r="ZG79">
        <v>0</v>
      </c>
      <c r="ZH79">
        <v>0</v>
      </c>
      <c r="ZI79">
        <v>0</v>
      </c>
      <c r="ZJ79">
        <v>0</v>
      </c>
      <c r="ZK79">
        <v>0</v>
      </c>
      <c r="ZL79">
        <v>0</v>
      </c>
      <c r="ZM79">
        <v>0</v>
      </c>
      <c r="ZN79">
        <v>0</v>
      </c>
      <c r="ZO79">
        <v>0</v>
      </c>
      <c r="ZP79">
        <v>0</v>
      </c>
      <c r="ZQ79">
        <v>0</v>
      </c>
      <c r="ZR79">
        <v>0</v>
      </c>
      <c r="ZS79">
        <v>0</v>
      </c>
      <c r="ZT79">
        <v>0</v>
      </c>
      <c r="ZU79">
        <v>0</v>
      </c>
      <c r="ZV79">
        <v>0</v>
      </c>
      <c r="ZW79">
        <v>0</v>
      </c>
      <c r="ZX79">
        <v>0</v>
      </c>
      <c r="ZY79">
        <v>0</v>
      </c>
      <c r="ZZ79">
        <v>0</v>
      </c>
      <c r="AAA79">
        <v>0</v>
      </c>
      <c r="AAB79">
        <v>0</v>
      </c>
      <c r="AAC79">
        <v>0</v>
      </c>
      <c r="AAD79">
        <v>0</v>
      </c>
      <c r="AAE79">
        <v>0</v>
      </c>
      <c r="AAF79">
        <v>0</v>
      </c>
      <c r="AAG79">
        <v>0</v>
      </c>
      <c r="AAH79">
        <v>0</v>
      </c>
      <c r="AAI79">
        <v>0</v>
      </c>
      <c r="AAJ79">
        <v>0</v>
      </c>
      <c r="AAK79">
        <v>0</v>
      </c>
      <c r="AAL79">
        <v>0</v>
      </c>
      <c r="AAM79">
        <v>0</v>
      </c>
      <c r="AAN79">
        <v>0</v>
      </c>
      <c r="AAO79">
        <v>0</v>
      </c>
      <c r="AAP79">
        <v>0</v>
      </c>
      <c r="AAQ79">
        <v>0</v>
      </c>
      <c r="AAR79">
        <v>0</v>
      </c>
      <c r="AAS79">
        <v>0</v>
      </c>
      <c r="AAT79">
        <v>0</v>
      </c>
      <c r="AAU79">
        <v>0</v>
      </c>
      <c r="AAV79">
        <v>0</v>
      </c>
      <c r="AAW79">
        <v>0</v>
      </c>
      <c r="AAX79">
        <v>0</v>
      </c>
      <c r="AAY79">
        <v>0</v>
      </c>
      <c r="AAZ79">
        <v>0</v>
      </c>
      <c r="ABA79">
        <v>0</v>
      </c>
      <c r="ABB79">
        <v>0</v>
      </c>
      <c r="ABC79">
        <v>0</v>
      </c>
      <c r="ABD79">
        <v>0</v>
      </c>
      <c r="ABE79">
        <v>0</v>
      </c>
      <c r="ABF79">
        <v>0</v>
      </c>
      <c r="ABG79">
        <v>0</v>
      </c>
      <c r="ABH79">
        <v>0</v>
      </c>
      <c r="ABI79">
        <v>0</v>
      </c>
      <c r="ABJ79">
        <v>0</v>
      </c>
      <c r="ABK79">
        <v>0</v>
      </c>
      <c r="ABL79">
        <v>0</v>
      </c>
      <c r="ABM79">
        <v>0</v>
      </c>
      <c r="ABN79">
        <v>0</v>
      </c>
      <c r="ABO79">
        <v>0</v>
      </c>
      <c r="ABP79">
        <v>0</v>
      </c>
      <c r="ABQ79">
        <v>0</v>
      </c>
      <c r="ABR79">
        <v>0</v>
      </c>
      <c r="ABS79">
        <v>0</v>
      </c>
      <c r="ABT79">
        <v>0</v>
      </c>
      <c r="ABU79">
        <v>0</v>
      </c>
      <c r="ABV79">
        <v>0</v>
      </c>
      <c r="ABW79">
        <v>0</v>
      </c>
      <c r="ABX79">
        <v>0</v>
      </c>
      <c r="ABY79">
        <v>0</v>
      </c>
      <c r="ABZ79">
        <v>0</v>
      </c>
      <c r="ACA79">
        <v>0</v>
      </c>
      <c r="ACB79">
        <v>0</v>
      </c>
      <c r="ACC79">
        <v>0</v>
      </c>
      <c r="ACD79">
        <v>0</v>
      </c>
      <c r="ACE79">
        <v>0</v>
      </c>
      <c r="ACF79">
        <v>0</v>
      </c>
      <c r="ACG79">
        <v>0</v>
      </c>
      <c r="ACH79">
        <v>0</v>
      </c>
      <c r="ACI79">
        <v>0</v>
      </c>
      <c r="ACJ79">
        <v>0</v>
      </c>
      <c r="ACK79">
        <v>0</v>
      </c>
      <c r="ACL79">
        <v>0</v>
      </c>
      <c r="ACM79">
        <v>0</v>
      </c>
      <c r="ACN79">
        <v>0</v>
      </c>
      <c r="ACO79">
        <v>0</v>
      </c>
      <c r="ACP79">
        <v>0</v>
      </c>
      <c r="ACQ79">
        <v>0</v>
      </c>
    </row>
    <row r="80" spans="2:771" x14ac:dyDescent="0.25">
      <c r="B80">
        <f>IF(A80='Clinical resources'!B83,0,1)</f>
        <v>0</v>
      </c>
      <c r="C80">
        <f>'Clinical resources'!D83</f>
        <v>0</v>
      </c>
      <c r="H80" t="str">
        <f>ROW(H77)&amp;". "&amp;'Clinical resources'!B83</f>
        <v xml:space="preserve">77. </v>
      </c>
      <c r="J80" t="str" cm="1">
        <f t="array" ref="J80">IF(SUM(IF('Clinical resources'!L83:P83="X",1,0)*'Clinical resources'!L$4:P$4)&gt;0,"X","")</f>
        <v/>
      </c>
      <c r="K80" t="str" cm="1">
        <f t="array" ref="K80">IF(SUM(IF('Clinical resources'!Q83:U83="X",1,0)*'Clinical resources'!Q$4:U$4)&gt;0,"X","")</f>
        <v/>
      </c>
      <c r="L80" t="str" cm="1">
        <f t="array" ref="L80">IF(SUM(IF('Clinical resources'!V83:Z83="X",1,0)*'Clinical resources'!V$4:Z$4)&gt;0,"X","")</f>
        <v/>
      </c>
      <c r="M80" t="str" cm="1">
        <f t="array" ref="M80">IF(SUM(IF('Clinical resources'!AA83:AE83="X",1,0)*'Clinical resources'!AA$4:AE$4)&gt;0,"X","")</f>
        <v/>
      </c>
      <c r="N80" t="str" cm="1">
        <f t="array" ref="N80">IF(SUM(IF('Clinical resources'!AF83:AJ83="X",1,0)*'Clinical resources'!AF$4:AJ$4)&gt;0,"X","")</f>
        <v/>
      </c>
      <c r="O80" t="str" cm="1">
        <f t="array" ref="O80">IF(SUM(IF('Clinical resources'!AK83:AO83="X",1,0)*'Clinical resources'!AK$4:AO$4)&gt;0,"X","")</f>
        <v/>
      </c>
      <c r="P80" t="str" cm="1">
        <f t="array" ref="P80">IF(SUM(IF('Clinical resources'!AP83:AT83="X",1,0)*'Clinical resources'!AP$4:AT$4)&gt;0,"X","")</f>
        <v/>
      </c>
      <c r="Q80" t="str" cm="1">
        <f t="array" ref="Q80">IF(SUM(IF('Clinical resources'!AU83:AY83="X",1,0)*'Clinical resources'!AU$4:AY$4)&gt;0,"X","")</f>
        <v/>
      </c>
      <c r="R80" t="str" cm="1">
        <f t="array" ref="R80">IF(SUM(IF('Clinical resources'!AZ83:BD83="X",1,0)*'Clinical resources'!AZ$4:BD$4)&gt;0,"X","")</f>
        <v/>
      </c>
      <c r="S80" t="str" cm="1">
        <f t="array" ref="S80">IF(SUM(IF('Clinical resources'!BE83:BI83="X",1,0)*'Clinical resources'!BE$4:BI$4)&gt;0,"X","")</f>
        <v/>
      </c>
      <c r="T80" t="str" cm="1">
        <f t="array" ref="T80">IF(SUM(IF('Clinical resources'!BJ83:BN83="X",1,0)*'Clinical resources'!BJ$4:BN$4)&gt;0,"X","")</f>
        <v/>
      </c>
      <c r="U80" t="str" cm="1">
        <f t="array" ref="U80">IF(SUM(IF('Clinical resources'!BO83:BS83="X",1,0)*'Clinical resources'!BO$4:BS$4)&gt;0,"X","")</f>
        <v/>
      </c>
      <c r="V80" t="str" cm="1">
        <f t="array" ref="V80">IF(SUM(IF('Clinical resources'!BT83:BX83="X",1,0)*'Clinical resources'!BT$4:BX$4)&gt;0,"X","")</f>
        <v/>
      </c>
      <c r="W80" t="str" cm="1">
        <f t="array" ref="W80">IF(SUM(IF('Clinical resources'!BY83:CC83="X",1,0)*'Clinical resources'!BY$4:CC$4)&gt;0,"X","")</f>
        <v/>
      </c>
      <c r="X80" t="str" cm="1">
        <f t="array" ref="X80">IF(SUM(IF('Clinical resources'!CD83:CH83="X",1,0)*'Clinical resources'!CD$4:CH$4)&gt;0,"X","")</f>
        <v/>
      </c>
      <c r="AA80">
        <f t="array" ref="AA80">SUM('Clinical resources'!$L$4:$P$4*IF('Clinical resources'!$L83:$P83="X",1,0))</f>
        <v>0</v>
      </c>
      <c r="AB80">
        <f t="array" ref="AB80">SUM('Clinical resources'!$Q$4:$U$4*IF('Clinical resources'!$Q83:$U83="X",1,0))</f>
        <v>0</v>
      </c>
      <c r="AC80">
        <f t="array" ref="AC80">SUM('Clinical resources'!$V$4:$Z$4*IF('Clinical resources'!$V83:$Z83="X",1,0))</f>
        <v>0</v>
      </c>
      <c r="AD80">
        <f t="array" ref="AD80">SUM('Clinical resources'!$AA$4:$AE$4*IF('Clinical resources'!$AA83:$AE83="X",1,0))</f>
        <v>0</v>
      </c>
      <c r="AE80">
        <f t="array" ref="AE80">SUM('Clinical resources'!$AF$4:$AJ$4*IF('Clinical resources'!$AF83:$AJ83="X",1,0))</f>
        <v>0</v>
      </c>
      <c r="AF80">
        <f t="array" ref="AF80">SUM('Clinical resources'!$AK$4:$AO$4*IF('Clinical resources'!$AK83:$AO83="X",1,0))</f>
        <v>0</v>
      </c>
      <c r="AG80">
        <f t="array" ref="AG80">SUM('Clinical resources'!$AP$4:$AT$4*IF('Clinical resources'!$AP83:$AT83="X",1,0))</f>
        <v>0</v>
      </c>
      <c r="AH80">
        <f t="array" ref="AH80">SUM('Clinical resources'!$AU$4:$AY$4*IF('Clinical resources'!$AU83:$AY83="X",1,0))</f>
        <v>0</v>
      </c>
      <c r="AI80">
        <f t="array" ref="AI80">SUM('Clinical resources'!$AZ$4:$BD$4*IF('Clinical resources'!$AZ83:$BD83="X",1,0))</f>
        <v>0</v>
      </c>
      <c r="AJ80">
        <f t="array" ref="AJ80">SUM('Clinical resources'!$BE$4:$BI$4*IF('Clinical resources'!$BE83:$BI83="X",1,0))</f>
        <v>0</v>
      </c>
      <c r="AK80">
        <f t="array" ref="AK80">SUM('Clinical resources'!$BJ$4:$BN$4*IF('Clinical resources'!$BJ83:$BN83="X",1,0))</f>
        <v>0</v>
      </c>
      <c r="AL80">
        <f t="array" ref="AL80">SUM('Clinical resources'!$BO$4:$BS$4*IF('Clinical resources'!$BO83:$BS83="X",1,0))</f>
        <v>0</v>
      </c>
      <c r="AM80">
        <f t="array" ref="AM80">SUM('Clinical resources'!$BT$4:$BX$4*IF('Clinical resources'!$BT83:$BX83="X",1,0))</f>
        <v>0</v>
      </c>
      <c r="AN80">
        <f t="array" ref="AN80">SUM('Clinical resources'!$BY$4:$CC$4*IF('Clinical resources'!$BY83:$CC83="X",1,0))</f>
        <v>0</v>
      </c>
      <c r="AO80">
        <f t="array" ref="AO80">SUM('Clinical resources'!$CD$4:$CH$4*IF('Clinical resources'!$CD83:$CH83="X",1,0))</f>
        <v>0</v>
      </c>
      <c r="AS80" cm="1">
        <f t="array" ref="AS80">IF(SUM(IF($J80:$X80=TRANSPOSE('Capacity Backing (Hide)2'!B$67:B$81),1,0))&gt;0,1,0)</f>
        <v>0</v>
      </c>
      <c r="AT80" cm="1">
        <f t="array" ref="AT80">IF(SUM(IF($J80:$X80=TRANSPOSE('Capacity Backing (Hide)2'!C$67:C$81),1,0))&gt;0,1,0)</f>
        <v>0</v>
      </c>
      <c r="AU80" cm="1">
        <f t="array" ref="AU80">IF(SUM(IF($J80:$X80=TRANSPOSE('Capacity Backing (Hide)2'!D$67:D$81),1,0))&gt;0,1,0)</f>
        <v>0</v>
      </c>
      <c r="AV80" cm="1">
        <f t="array" ref="AV80">IF(SUM(IF($J80:$X80=TRANSPOSE('Capacity Backing (Hide)2'!E$67:E$81),1,0))&gt;0,1,0)</f>
        <v>0</v>
      </c>
      <c r="AW80" cm="1">
        <f t="array" ref="AW80">IF(SUM(IF($J80:$X80=TRANSPOSE('Capacity Backing (Hide)2'!F$67:F$81),1,0))&gt;0,1,0)</f>
        <v>0</v>
      </c>
      <c r="AX80" cm="1">
        <f t="array" ref="AX80">IF(SUM(IF($J80:$X80=TRANSPOSE('Capacity Backing (Hide)2'!G$67:G$81),1,0))&gt;0,1,0)</f>
        <v>0</v>
      </c>
      <c r="AY80" cm="1">
        <f t="array" ref="AY80">IF(SUM(IF($J80:$X80=TRANSPOSE('Capacity Backing (Hide)2'!H$67:H$81),1,0))&gt;0,1,0)</f>
        <v>0</v>
      </c>
      <c r="AZ80" cm="1">
        <f t="array" ref="AZ80">IF(SUM(IF($J80:$X80=TRANSPOSE('Capacity Backing (Hide)2'!I$67:I$81),1,0))&gt;0,1,0)</f>
        <v>0</v>
      </c>
      <c r="BA80" cm="1">
        <f t="array" ref="BA80">IF(SUM(IF($J80:$X80=TRANSPOSE('Capacity Backing (Hide)2'!J$67:J$81),1,0))&gt;0,1,0)</f>
        <v>0</v>
      </c>
      <c r="BB80" cm="1">
        <f t="array" ref="BB80">IF(SUM(IF($J80:$X80=TRANSPOSE('Capacity Backing (Hide)2'!K$67:K$81),1,0))&gt;0,1,0)</f>
        <v>0</v>
      </c>
      <c r="BC80" cm="1">
        <f t="array" ref="BC80">IF(SUM(IF($J80:$X80=TRANSPOSE('Capacity Backing (Hide)2'!L$67:L$81),1,0))&gt;0,1,0)</f>
        <v>0</v>
      </c>
      <c r="BD80" cm="1">
        <f t="array" ref="BD80">IF(SUM(IF($J80:$X80=TRANSPOSE('Capacity Backing (Hide)2'!M$67:M$81),1,0))&gt;0,1,0)</f>
        <v>0</v>
      </c>
      <c r="BE80" cm="1">
        <f t="array" ref="BE80">IF(SUM(IF($J80:$X80=TRANSPOSE('Capacity Backing (Hide)2'!N$67:N$81),1,0))&gt;0,1,0)</f>
        <v>0</v>
      </c>
      <c r="BF80" cm="1">
        <f t="array" ref="BF80">IF(SUM(IF($J80:$X80=TRANSPOSE('Capacity Backing (Hide)2'!O$67:O$81),1,0))&gt;0,1,0)</f>
        <v>0</v>
      </c>
      <c r="BG80" cm="1">
        <f t="array" ref="BG80">IF(SUM(IF($J80:$X80=TRANSPOSE('Capacity Backing (Hide)2'!P$67:P$81),1,0))&gt;0,1,0)</f>
        <v>0</v>
      </c>
      <c r="BH80" cm="1">
        <f t="array" ref="BH80">IF(SUM(IF($J80:$X80=TRANSPOSE('Capacity Backing (Hide)2'!Q$67:Q$81),1,0))&gt;0,1,0)</f>
        <v>0</v>
      </c>
      <c r="BI80" cm="1">
        <f t="array" ref="BI80">IF(SUM(IF($J80:$X80=TRANSPOSE('Capacity Backing (Hide)2'!R$67:R$81),1,0))&gt;0,1,0)</f>
        <v>0</v>
      </c>
      <c r="BJ80" cm="1">
        <f t="array" ref="BJ80">IF(SUM(IF($J80:$X80=TRANSPOSE('Capacity Backing (Hide)2'!S$67:S$81),1,0))&gt;0,1,0)</f>
        <v>0</v>
      </c>
      <c r="BK80" cm="1">
        <f t="array" ref="BK80">IF(SUM(IF($J80:$X80=TRANSPOSE('Capacity Backing (Hide)2'!T$67:T$81),1,0))&gt;0,1,0)</f>
        <v>0</v>
      </c>
      <c r="BL80" cm="1">
        <f t="array" ref="BL80">IF(SUM(IF($J80:$X80=TRANSPOSE('Capacity Backing (Hide)2'!U$67:U$81),1,0))&gt;0,1,0)</f>
        <v>0</v>
      </c>
      <c r="BM80" cm="1">
        <f t="array" ref="BM80">IF(SUM(IF($J80:$X80=TRANSPOSE('Capacity Backing (Hide)2'!V$67:V$81),1,0))&gt;0,1,0)</f>
        <v>0</v>
      </c>
      <c r="BN80" cm="1">
        <f t="array" ref="BN80">IF(SUM(IF($J80:$X80=TRANSPOSE('Capacity Backing (Hide)2'!W$67:W$81),1,0))&gt;0,1,0)</f>
        <v>0</v>
      </c>
      <c r="BO80" cm="1">
        <f t="array" ref="BO80">IF(SUM(IF($J80:$X80=TRANSPOSE('Capacity Backing (Hide)2'!X$67:X$81),1,0))&gt;0,1,0)</f>
        <v>0</v>
      </c>
      <c r="BP80" cm="1">
        <f t="array" ref="BP80">IF(SUM(IF($J80:$X80=TRANSPOSE('Capacity Backing (Hide)2'!Y$67:Y$81),1,0))&gt;0,1,0)</f>
        <v>0</v>
      </c>
      <c r="BQ80" cm="1">
        <f t="array" ref="BQ80">IF(SUM(IF($J80:$X80=TRANSPOSE('Capacity Backing (Hide)2'!Z$67:Z$81),1,0))&gt;0,1,0)</f>
        <v>0</v>
      </c>
      <c r="BR80" cm="1">
        <f t="array" ref="BR80">IF(SUM(IF($J80:$X80=TRANSPOSE('Capacity Backing (Hide)2'!AA$67:AA$81),1,0))&gt;0,1,0)</f>
        <v>0</v>
      </c>
      <c r="BS80" cm="1">
        <f t="array" ref="BS80">IF(SUM(IF($J80:$X80=TRANSPOSE('Capacity Backing (Hide)2'!AB$67:AB$81),1,0))&gt;0,1,0)</f>
        <v>0</v>
      </c>
      <c r="BT80" cm="1">
        <f t="array" ref="BT80">IF(SUM(IF($J80:$X80=TRANSPOSE('Capacity Backing (Hide)2'!AC$67:AC$81),1,0))&gt;0,1,0)</f>
        <v>0</v>
      </c>
      <c r="BU80" cm="1">
        <f t="array" ref="BU80">IF(SUM(IF($J80:$X80=TRANSPOSE('Capacity Backing (Hide)2'!AD$67:AD$81),1,0))&gt;0,1,0)</f>
        <v>0</v>
      </c>
      <c r="BV80" cm="1">
        <f t="array" ref="BV80">IF(SUM(IF($J80:$X80=TRANSPOSE('Capacity Backing (Hide)2'!AE$67:AE$81),1,0))&gt;0,1,0)</f>
        <v>0</v>
      </c>
      <c r="BW80" cm="1">
        <f t="array" ref="BW80">IF(SUM(IF($J80:$X80=TRANSPOSE('Capacity Backing (Hide)2'!AF$67:AF$81),1,0))&gt;0,1,0)</f>
        <v>0</v>
      </c>
      <c r="BX80" cm="1">
        <f t="array" ref="BX80">IF(SUM(IF($J80:$X80=TRANSPOSE('Capacity Backing (Hide)2'!AG$67:AG$81),1,0))&gt;0,1,0)</f>
        <v>0</v>
      </c>
      <c r="BY80" cm="1">
        <f t="array" ref="BY80">IF(SUM(IF($J80:$X80=TRANSPOSE('Capacity Backing (Hide)2'!AH$67:AH$81),1,0))&gt;0,1,0)</f>
        <v>0</v>
      </c>
      <c r="BZ80" cm="1">
        <f t="array" ref="BZ80">IF(SUM(IF($J80:$X80=TRANSPOSE('Capacity Backing (Hide)2'!AI$67:AI$81),1,0))&gt;0,1,0)</f>
        <v>0</v>
      </c>
      <c r="CA80" cm="1">
        <f t="array" ref="CA80">IF(SUM(IF($J80:$X80=TRANSPOSE('Capacity Backing (Hide)2'!AJ$67:AJ$81),1,0))&gt;0,1,0)</f>
        <v>0</v>
      </c>
      <c r="CB80" cm="1">
        <f t="array" ref="CB80">IF(SUM(IF($J80:$X80=TRANSPOSE('Capacity Backing (Hide)2'!AK$67:AK$81),1,0))&gt;0,1,0)</f>
        <v>0</v>
      </c>
      <c r="CC80" cm="1">
        <f t="array" ref="CC80">IF(SUM(IF($J80:$X80=TRANSPOSE('Capacity Backing (Hide)2'!AL$67:AL$81),1,0))&gt;0,1,0)</f>
        <v>0</v>
      </c>
      <c r="CD80" cm="1">
        <f t="array" ref="CD80">IF(SUM(IF($J80:$X80=TRANSPOSE('Capacity Backing (Hide)2'!AM$67:AM$81),1,0))&gt;0,1,0)</f>
        <v>0</v>
      </c>
      <c r="CE80" cm="1">
        <f t="array" ref="CE80">IF(SUM(IF($J80:$X80=TRANSPOSE('Capacity Backing (Hide)2'!AN$67:AN$81),1,0))&gt;0,1,0)</f>
        <v>0</v>
      </c>
      <c r="CF80" cm="1">
        <f t="array" ref="CF80">IF(SUM(IF($J80:$X80=TRANSPOSE('Capacity Backing (Hide)2'!AO$67:AO$81),1,0))&gt;0,1,0)</f>
        <v>0</v>
      </c>
      <c r="CG80" cm="1">
        <f t="array" ref="CG80">IF(SUM(IF($J80:$X80=TRANSPOSE('Capacity Backing (Hide)2'!AP$67:AP$81),1,0))&gt;0,1,0)</f>
        <v>0</v>
      </c>
      <c r="CH80" cm="1">
        <f t="array" ref="CH80">IF(SUM(IF($J80:$X80=TRANSPOSE('Capacity Backing (Hide)2'!AQ$67:AQ$81),1,0))&gt;0,1,0)</f>
        <v>0</v>
      </c>
      <c r="CI80" cm="1">
        <f t="array" ref="CI80">IF(SUM(IF($J80:$X80=TRANSPOSE('Capacity Backing (Hide)2'!AR$67:AR$81),1,0))&gt;0,1,0)</f>
        <v>0</v>
      </c>
      <c r="CJ80" cm="1">
        <f t="array" ref="CJ80">IF(SUM(IF($J80:$X80=TRANSPOSE('Capacity Backing (Hide)2'!AS$67:AS$81),1,0))&gt;0,1,0)</f>
        <v>0</v>
      </c>
      <c r="CK80" cm="1">
        <f t="array" ref="CK80">IF(SUM(IF($J80:$X80=TRANSPOSE('Capacity Backing (Hide)2'!AT$67:AT$81),1,0))&gt;0,1,0)</f>
        <v>0</v>
      </c>
      <c r="CL80" cm="1">
        <f t="array" ref="CL80">IF(SUM(IF($J80:$X80=TRANSPOSE('Capacity Backing (Hide)2'!AU$67:AU$81),1,0))&gt;0,1,0)</f>
        <v>0</v>
      </c>
      <c r="CM80" cm="1">
        <f t="array" ref="CM80">IF(SUM(IF($J80:$X80=TRANSPOSE('Capacity Backing (Hide)2'!AV$67:AV$81),1,0))&gt;0,1,0)</f>
        <v>0</v>
      </c>
      <c r="CN80" cm="1">
        <f t="array" ref="CN80">IF(SUM(IF($J80:$X80=TRANSPOSE('Capacity Backing (Hide)2'!AW$67:AW$81),1,0))&gt;0,1,0)</f>
        <v>0</v>
      </c>
      <c r="CO80" cm="1">
        <f t="array" ref="CO80">IF(SUM(IF($J80:$X80=TRANSPOSE('Capacity Backing (Hide)2'!AX$67:AX$81),1,0))&gt;0,1,0)</f>
        <v>0</v>
      </c>
      <c r="CP80" cm="1">
        <f t="array" ref="CP80">IF(SUM(IF($J80:$X80=TRANSPOSE('Capacity Backing (Hide)2'!AY$67:AY$81),1,0))&gt;0,1,0)</f>
        <v>0</v>
      </c>
      <c r="CQ80" cm="1">
        <f t="array" ref="CQ80">IF(SUM(IF($J80:$X80=TRANSPOSE('Capacity Backing (Hide)2'!AZ$67:AZ$81),1,0))&gt;0,1,0)</f>
        <v>0</v>
      </c>
      <c r="CR80" cm="1">
        <f t="array" ref="CR80">IF(SUM(IF($J80:$X80=TRANSPOSE('Capacity Backing (Hide)2'!BA$67:BA$81),1,0))&gt;0,1,0)</f>
        <v>0</v>
      </c>
      <c r="CS80" cm="1">
        <f t="array" ref="CS80">IF(SUM(IF($J80:$X80=TRANSPOSE('Capacity Backing (Hide)2'!BB$67:BB$81),1,0))&gt;0,1,0)</f>
        <v>0</v>
      </c>
      <c r="CT80" cm="1">
        <f t="array" ref="CT80">IF(SUM(IF($J80:$X80=TRANSPOSE('Capacity Backing (Hide)2'!BC$67:BC$81),1,0))&gt;0,1,0)</f>
        <v>0</v>
      </c>
      <c r="CU80" cm="1">
        <f t="array" ref="CU80">IF(SUM(IF($J80:$X80=TRANSPOSE('Capacity Backing (Hide)2'!BD$67:BD$81),1,0))&gt;0,1,0)</f>
        <v>0</v>
      </c>
      <c r="CV80" cm="1">
        <f t="array" ref="CV80">IF(SUM(IF($J80:$X80=TRANSPOSE('Capacity Backing (Hide)2'!BE$67:BE$81),1,0))&gt;0,1,0)</f>
        <v>0</v>
      </c>
      <c r="CW80" cm="1">
        <f t="array" ref="CW80">IF(SUM(IF($J80:$X80=TRANSPOSE('Capacity Backing (Hide)2'!BF$67:BF$81),1,0))&gt;0,1,0)</f>
        <v>0</v>
      </c>
      <c r="CX80" cm="1">
        <f t="array" ref="CX80">IF(SUM(IF($J80:$X80=TRANSPOSE('Capacity Backing (Hide)2'!BG$67:BG$81),1,0))&gt;0,1,0)</f>
        <v>0</v>
      </c>
      <c r="CY80" cm="1">
        <f t="array" ref="CY80">IF(SUM(IF($J80:$X80=TRANSPOSE('Capacity Backing (Hide)2'!BH$67:BH$81),1,0))&gt;0,1,0)</f>
        <v>0</v>
      </c>
      <c r="CZ80" cm="1">
        <f t="array" ref="CZ80">IF(SUM(IF($J80:$X80=TRANSPOSE('Capacity Backing (Hide)2'!BI$67:BI$81),1,0))&gt;0,1,0)</f>
        <v>0</v>
      </c>
      <c r="DA80" cm="1">
        <f t="array" ref="DA80">IF(SUM(IF($J80:$X80=TRANSPOSE('Capacity Backing (Hide)2'!BJ$67:BJ$81),1,0))&gt;0,1,0)</f>
        <v>0</v>
      </c>
      <c r="DB80" cm="1">
        <f t="array" ref="DB80">IF(SUM(IF($J80:$X80=TRANSPOSE('Capacity Backing (Hide)2'!BK$67:BK$81),1,0))&gt;0,1,0)</f>
        <v>0</v>
      </c>
      <c r="DC80" cm="1">
        <f t="array" ref="DC80">IF(SUM(IF($J80:$X80=TRANSPOSE('Capacity Backing (Hide)2'!BL$67:BL$81),1,0))&gt;0,1,0)</f>
        <v>0</v>
      </c>
      <c r="DD80" cm="1">
        <f t="array" ref="DD80">IF(SUM(IF($J80:$X80=TRANSPOSE('Capacity Backing (Hide)2'!BM$67:BM$81),1,0))&gt;0,1,0)</f>
        <v>0</v>
      </c>
      <c r="DE80" cm="1">
        <f t="array" ref="DE80">IF(SUM(IF($J80:$X80=TRANSPOSE('Capacity Backing (Hide)2'!BN$67:BN$81),1,0))&gt;0,1,0)</f>
        <v>0</v>
      </c>
      <c r="DF80" cm="1">
        <f t="array" ref="DF80">IF(SUM(IF($J80:$X80=TRANSPOSE('Capacity Backing (Hide)2'!BO$67:BO$81),1,0))&gt;0,1,0)</f>
        <v>0</v>
      </c>
      <c r="DG80" cm="1">
        <f t="array" ref="DG80">IF(SUM(IF($J80:$X80=TRANSPOSE('Capacity Backing (Hide)2'!BP$67:BP$81),1,0))&gt;0,1,0)</f>
        <v>0</v>
      </c>
      <c r="DH80" cm="1">
        <f t="array" ref="DH80">IF(SUM(IF($J80:$X80=TRANSPOSE('Capacity Backing (Hide)2'!BQ$67:BQ$81),1,0))&gt;0,1,0)</f>
        <v>0</v>
      </c>
      <c r="DI80" cm="1">
        <f t="array" ref="DI80">IF(SUM(IF($J80:$X80=TRANSPOSE('Capacity Backing (Hide)2'!BR$67:BR$81),1,0))&gt;0,1,0)</f>
        <v>0</v>
      </c>
      <c r="DJ80" cm="1">
        <f t="array" ref="DJ80">IF(SUM(IF($J80:$X80=TRANSPOSE('Capacity Backing (Hide)2'!BS$67:BS$81),1,0))&gt;0,1,0)</f>
        <v>0</v>
      </c>
      <c r="DK80" cm="1">
        <f t="array" ref="DK80">IF(SUM(IF($J80:$X80=TRANSPOSE('Capacity Backing (Hide)2'!BT$67:BT$81),1,0))&gt;0,1,0)</f>
        <v>0</v>
      </c>
      <c r="DL80" cm="1">
        <f t="array" ref="DL80">IF(SUM(IF($J80:$X80=TRANSPOSE('Capacity Backing (Hide)2'!BU$67:BU$81),1,0))&gt;0,1,0)</f>
        <v>0</v>
      </c>
      <c r="DM80" cm="1">
        <f t="array" ref="DM80">IF(SUM(IF($J80:$X80=TRANSPOSE('Capacity Backing (Hide)2'!BV$67:BV$81),1,0))&gt;0,1,0)</f>
        <v>0</v>
      </c>
      <c r="DN80" cm="1">
        <f t="array" ref="DN80">IF(SUM(IF($J80:$X80=TRANSPOSE('Capacity Backing (Hide)2'!BW$67:BW$81),1,0))&gt;0,1,0)</f>
        <v>0</v>
      </c>
      <c r="DO80" cm="1">
        <f t="array" ref="DO80">IF(SUM(IF($J80:$X80=TRANSPOSE('Capacity Backing (Hide)2'!BX$67:BX$81),1,0))&gt;0,1,0)</f>
        <v>0</v>
      </c>
      <c r="DP80" cm="1">
        <f t="array" ref="DP80">IF(SUM(IF($J80:$X80=TRANSPOSE('Capacity Backing (Hide)2'!BY$67:BY$81),1,0))&gt;0,1,0)</f>
        <v>0</v>
      </c>
      <c r="DQ80" cm="1">
        <f t="array" ref="DQ80">IF(SUM(IF($J80:$X80=TRANSPOSE('Capacity Backing (Hide)2'!BZ$67:BZ$81),1,0))&gt;0,1,0)</f>
        <v>0</v>
      </c>
      <c r="DR80" cm="1">
        <f t="array" ref="DR80">IF(SUM(IF($J80:$X80=TRANSPOSE('Capacity Backing (Hide)2'!CA$67:CA$81),1,0))&gt;0,1,0)</f>
        <v>0</v>
      </c>
      <c r="DS80" cm="1">
        <f t="array" ref="DS80">IF(SUM(IF($J80:$X80=TRANSPOSE('Capacity Backing (Hide)2'!CB$67:CB$81),1,0))&gt;0,1,0)</f>
        <v>0</v>
      </c>
      <c r="DT80" cm="1">
        <f t="array" ref="DT80">IF(SUM(IF($J80:$X80=TRANSPOSE('Capacity Backing (Hide)2'!CC$67:CC$81),1,0))&gt;0,1,0)</f>
        <v>0</v>
      </c>
      <c r="DU80" cm="1">
        <f t="array" ref="DU80">IF(SUM(IF($J80:$X80=TRANSPOSE('Capacity Backing (Hide)2'!CD$67:CD$81),1,0))&gt;0,1,0)</f>
        <v>0</v>
      </c>
      <c r="DV80" cm="1">
        <f t="array" ref="DV80">IF(SUM(IF($J80:$X80=TRANSPOSE('Capacity Backing (Hide)2'!CE$67:CE$81),1,0))&gt;0,1,0)</f>
        <v>0</v>
      </c>
      <c r="DW80" cm="1">
        <f t="array" ref="DW80">IF(SUM(IF($J80:$X80=TRANSPOSE('Capacity Backing (Hide)2'!CF$67:CF$81),1,0))&gt;0,1,0)</f>
        <v>0</v>
      </c>
      <c r="DX80" cm="1">
        <f t="array" ref="DX80">IF(SUM(IF($J80:$X80=TRANSPOSE('Capacity Backing (Hide)2'!CG$67:CG$81),1,0))&gt;0,1,0)</f>
        <v>0</v>
      </c>
      <c r="DY80" cm="1">
        <f t="array" ref="DY80">IF(SUM(IF($J80:$X80=TRANSPOSE('Capacity Backing (Hide)2'!CH$67:CH$81),1,0))&gt;0,1,0)</f>
        <v>0</v>
      </c>
      <c r="DZ80" cm="1">
        <f t="array" ref="DZ80">IF(SUM(IF($J80:$X80=TRANSPOSE('Capacity Backing (Hide)2'!CI$67:CI$81),1,0))&gt;0,1,0)</f>
        <v>0</v>
      </c>
      <c r="EA80" cm="1">
        <f t="array" ref="EA80">IF(SUM(IF($J80:$X80=TRANSPOSE('Capacity Backing (Hide)2'!CJ$67:CJ$81),1,0))&gt;0,1,0)</f>
        <v>0</v>
      </c>
      <c r="EB80" cm="1">
        <f t="array" ref="EB80">IF(SUM(IF($J80:$X80=TRANSPOSE('Capacity Backing (Hide)2'!CK$67:CK$81),1,0))&gt;0,1,0)</f>
        <v>0</v>
      </c>
      <c r="EC80" cm="1">
        <f t="array" ref="EC80">IF(SUM(IF($J80:$X80=TRANSPOSE('Capacity Backing (Hide)2'!CL$67:CL$81),1,0))&gt;0,1,0)</f>
        <v>0</v>
      </c>
      <c r="ED80" cm="1">
        <f t="array" ref="ED80">IF(SUM(IF($J80:$X80=TRANSPOSE('Capacity Backing (Hide)2'!CM$67:CM$81),1,0))&gt;0,1,0)</f>
        <v>0</v>
      </c>
      <c r="EE80" cm="1">
        <f t="array" ref="EE80">IF(SUM(IF($J80:$X80=TRANSPOSE('Capacity Backing (Hide)2'!CN$67:CN$81),1,0))&gt;0,1,0)</f>
        <v>0</v>
      </c>
      <c r="EF80" cm="1">
        <f t="array" ref="EF80">IF(SUM(IF($J80:$X80=TRANSPOSE('Capacity Backing (Hide)2'!CO$67:CO$81),1,0))&gt;0,1,0)</f>
        <v>0</v>
      </c>
      <c r="EG80" cm="1">
        <f t="array" ref="EG80">IF(SUM(IF($J80:$X80=TRANSPOSE('Capacity Backing (Hide)2'!CP$67:CP$81),1,0))&gt;0,1,0)</f>
        <v>0</v>
      </c>
      <c r="EH80" cm="1">
        <f t="array" ref="EH80">IF(SUM(IF($J80:$X80=TRANSPOSE('Capacity Backing (Hide)2'!CQ$67:CQ$81),1,0))&gt;0,1,0)</f>
        <v>0</v>
      </c>
      <c r="EI80" cm="1">
        <f t="array" ref="EI80">IF(SUM(IF($J80:$X80=TRANSPOSE('Capacity Backing (Hide)2'!CR$67:CR$81),1,0))&gt;0,1,0)</f>
        <v>0</v>
      </c>
      <c r="EJ80" cm="1">
        <f t="array" ref="EJ80">IF(SUM(IF($J80:$X80=TRANSPOSE('Capacity Backing (Hide)2'!CS$67:CS$81),1,0))&gt;0,1,0)</f>
        <v>0</v>
      </c>
      <c r="EK80" cm="1">
        <f t="array" ref="EK80">IF(SUM(IF($J80:$X80=TRANSPOSE('Capacity Backing (Hide)2'!CT$67:CT$81),1,0))&gt;0,1,0)</f>
        <v>0</v>
      </c>
      <c r="EL80" cm="1">
        <f t="array" ref="EL80">IF(SUM(IF($J80:$X80=TRANSPOSE('Capacity Backing (Hide)2'!CU$67:CU$81),1,0))&gt;0,1,0)</f>
        <v>0</v>
      </c>
      <c r="EM80" cm="1">
        <f t="array" ref="EM80">IF(SUM(IF($J80:$X80=TRANSPOSE('Capacity Backing (Hide)2'!CV$67:CV$81),1,0))&gt;0,1,0)</f>
        <v>0</v>
      </c>
      <c r="EN80" cm="1">
        <f t="array" ref="EN80">IF(SUM(IF($J80:$X80=TRANSPOSE('Capacity Backing (Hide)2'!CW$67:CW$81),1,0))&gt;0,1,0)</f>
        <v>0</v>
      </c>
      <c r="EQ80" cm="1">
        <f t="array" ref="EQ80">IF(SUM(IF($J80:$X80=TRANSPOSE('Capacity Backing (Hide)2'!B$203:B$217),1,0))&gt;0,1,0)</f>
        <v>0</v>
      </c>
      <c r="ER80" cm="1">
        <f t="array" ref="ER80">IF(SUM(IF($J80:$X80=TRANSPOSE('Capacity Backing (Hide)2'!C$203:C$217),1,0))&gt;0,1,0)</f>
        <v>0</v>
      </c>
      <c r="ES80" cm="1">
        <f t="array" ref="ES80">IF(SUM(IF($J80:$X80=TRANSPOSE('Capacity Backing (Hide)2'!D$203:D$217),1,0))&gt;0,1,0)</f>
        <v>0</v>
      </c>
      <c r="ET80" cm="1">
        <f t="array" ref="ET80">IF(SUM(IF($J80:$X80=TRANSPOSE('Capacity Backing (Hide)2'!E$203:E$217),1,0))&gt;0,1,0)</f>
        <v>0</v>
      </c>
      <c r="EU80" cm="1">
        <f t="array" ref="EU80">IF(SUM(IF($J80:$X80=TRANSPOSE('Capacity Backing (Hide)2'!F$203:F$217),1,0))&gt;0,1,0)</f>
        <v>0</v>
      </c>
      <c r="EV80" cm="1">
        <f t="array" ref="EV80">IF(SUM(IF($J80:$X80=TRANSPOSE('Capacity Backing (Hide)2'!G$203:G$217),1,0))&gt;0,1,0)</f>
        <v>0</v>
      </c>
      <c r="EW80" cm="1">
        <f t="array" ref="EW80">IF(SUM(IF($J80:$X80=TRANSPOSE('Capacity Backing (Hide)2'!H$203:H$217),1,0))&gt;0,1,0)</f>
        <v>0</v>
      </c>
      <c r="EX80" cm="1">
        <f t="array" ref="EX80">IF(SUM(IF($J80:$X80=TRANSPOSE('Capacity Backing (Hide)2'!I$203:I$217),1,0))&gt;0,1,0)</f>
        <v>0</v>
      </c>
      <c r="EY80" cm="1">
        <f t="array" ref="EY80">IF(SUM(IF($J80:$X80=TRANSPOSE('Capacity Backing (Hide)2'!J$203:J$217),1,0))&gt;0,1,0)</f>
        <v>0</v>
      </c>
      <c r="EZ80" cm="1">
        <f t="array" ref="EZ80">IF(SUM(IF($J80:$X80=TRANSPOSE('Capacity Backing (Hide)2'!K$203:K$217),1,0))&gt;0,1,0)</f>
        <v>0</v>
      </c>
      <c r="FA80" cm="1">
        <f t="array" ref="FA80">IF(SUM(IF($J80:$X80=TRANSPOSE('Capacity Backing (Hide)2'!L$203:L$217),1,0))&gt;0,1,0)</f>
        <v>0</v>
      </c>
      <c r="FB80" cm="1">
        <f t="array" ref="FB80">IF(SUM(IF($J80:$X80=TRANSPOSE('Capacity Backing (Hide)2'!M$203:M$217),1,0))&gt;0,1,0)</f>
        <v>0</v>
      </c>
      <c r="FC80" cm="1">
        <f t="array" ref="FC80">IF(SUM(IF($J80:$X80=TRANSPOSE('Capacity Backing (Hide)2'!N$203:N$217),1,0))&gt;0,1,0)</f>
        <v>0</v>
      </c>
      <c r="FD80" cm="1">
        <f t="array" ref="FD80">IF(SUM(IF($J80:$X80=TRANSPOSE('Capacity Backing (Hide)2'!O$203:O$217),1,0))&gt;0,1,0)</f>
        <v>0</v>
      </c>
      <c r="FE80" cm="1">
        <f t="array" ref="FE80">IF(SUM(IF($J80:$X80=TRANSPOSE('Capacity Backing (Hide)2'!P$203:P$217),1,0))&gt;0,1,0)</f>
        <v>0</v>
      </c>
      <c r="FF80" cm="1">
        <f t="array" ref="FF80">IF(SUM(IF($J80:$X80=TRANSPOSE('Capacity Backing (Hide)2'!Q$203:Q$217),1,0))&gt;0,1,0)</f>
        <v>0</v>
      </c>
      <c r="FG80" cm="1">
        <f t="array" ref="FG80">IF(SUM(IF($J80:$X80=TRANSPOSE('Capacity Backing (Hide)2'!R$203:R$217),1,0))&gt;0,1,0)</f>
        <v>0</v>
      </c>
      <c r="FH80" cm="1">
        <f t="array" ref="FH80">IF(SUM(IF($J80:$X80=TRANSPOSE('Capacity Backing (Hide)2'!S$203:S$217),1,0))&gt;0,1,0)</f>
        <v>0</v>
      </c>
      <c r="FI80" cm="1">
        <f t="array" ref="FI80">IF(SUM(IF($J80:$X80=TRANSPOSE('Capacity Backing (Hide)2'!T$203:T$217),1,0))&gt;0,1,0)</f>
        <v>0</v>
      </c>
      <c r="FJ80" cm="1">
        <f t="array" ref="FJ80">IF(SUM(IF($J80:$X80=TRANSPOSE('Capacity Backing (Hide)2'!U$203:U$217),1,0))&gt;0,1,0)</f>
        <v>0</v>
      </c>
      <c r="FK80" cm="1">
        <f t="array" ref="FK80">IF(SUM(IF($J80:$X80=TRANSPOSE('Capacity Backing (Hide)2'!V$203:V$217),1,0))&gt;0,1,0)</f>
        <v>0</v>
      </c>
      <c r="FL80" cm="1">
        <f t="array" ref="FL80">IF(SUM(IF($J80:$X80=TRANSPOSE('Capacity Backing (Hide)2'!W$203:W$217),1,0))&gt;0,1,0)</f>
        <v>0</v>
      </c>
      <c r="FM80" cm="1">
        <f t="array" ref="FM80">IF(SUM(IF($J80:$X80=TRANSPOSE('Capacity Backing (Hide)2'!X$203:X$217),1,0))&gt;0,1,0)</f>
        <v>0</v>
      </c>
      <c r="FN80" cm="1">
        <f t="array" ref="FN80">IF(SUM(IF($J80:$X80=TRANSPOSE('Capacity Backing (Hide)2'!Y$203:Y$217),1,0))&gt;0,1,0)</f>
        <v>0</v>
      </c>
      <c r="FO80" cm="1">
        <f t="array" ref="FO80">IF(SUM(IF($J80:$X80=TRANSPOSE('Capacity Backing (Hide)2'!Z$203:Z$217),1,0))&gt;0,1,0)</f>
        <v>0</v>
      </c>
      <c r="FP80" cm="1">
        <f t="array" ref="FP80">IF(SUM(IF($J80:$X80=TRANSPOSE('Capacity Backing (Hide)2'!AA$203:AA$217),1,0))&gt;0,1,0)</f>
        <v>0</v>
      </c>
      <c r="FQ80" cm="1">
        <f t="array" ref="FQ80">IF(SUM(IF($J80:$X80=TRANSPOSE('Capacity Backing (Hide)2'!AB$203:AB$217),1,0))&gt;0,1,0)</f>
        <v>0</v>
      </c>
      <c r="FR80" cm="1">
        <f t="array" ref="FR80">IF(SUM(IF($J80:$X80=TRANSPOSE('Capacity Backing (Hide)2'!AC$203:AC$217),1,0))&gt;0,1,0)</f>
        <v>0</v>
      </c>
      <c r="FS80" cm="1">
        <f t="array" ref="FS80">IF(SUM(IF($J80:$X80=TRANSPOSE('Capacity Backing (Hide)2'!AD$203:AD$217),1,0))&gt;0,1,0)</f>
        <v>0</v>
      </c>
      <c r="FT80" cm="1">
        <f t="array" ref="FT80">IF(SUM(IF($J80:$X80=TRANSPOSE('Capacity Backing (Hide)2'!AE$203:AE$217),1,0))&gt;0,1,0)</f>
        <v>0</v>
      </c>
      <c r="FU80" cm="1">
        <f t="array" ref="FU80">IF(SUM(IF($J80:$X80=TRANSPOSE('Capacity Backing (Hide)2'!AF$203:AF$217),1,0))&gt;0,1,0)</f>
        <v>0</v>
      </c>
      <c r="FV80" cm="1">
        <f t="array" ref="FV80">IF(SUM(IF($J80:$X80=TRANSPOSE('Capacity Backing (Hide)2'!AG$203:AG$217),1,0))&gt;0,1,0)</f>
        <v>0</v>
      </c>
      <c r="FW80" cm="1">
        <f t="array" ref="FW80">IF(SUM(IF($J80:$X80=TRANSPOSE('Capacity Backing (Hide)2'!AH$203:AH$217),1,0))&gt;0,1,0)</f>
        <v>0</v>
      </c>
      <c r="FX80" cm="1">
        <f t="array" ref="FX80">IF(SUM(IF($J80:$X80=TRANSPOSE('Capacity Backing (Hide)2'!AI$203:AI$217),1,0))&gt;0,1,0)</f>
        <v>0</v>
      </c>
      <c r="FY80" cm="1">
        <f t="array" ref="FY80">IF(SUM(IF($J80:$X80=TRANSPOSE('Capacity Backing (Hide)2'!AJ$203:AJ$217),1,0))&gt;0,1,0)</f>
        <v>0</v>
      </c>
      <c r="FZ80" cm="1">
        <f t="array" ref="FZ80">IF(SUM(IF($J80:$X80=TRANSPOSE('Capacity Backing (Hide)2'!AK$203:AK$217),1,0))&gt;0,1,0)</f>
        <v>0</v>
      </c>
      <c r="GA80" cm="1">
        <f t="array" ref="GA80">IF(SUM(IF($J80:$X80=TRANSPOSE('Capacity Backing (Hide)2'!AL$203:AL$217),1,0))&gt;0,1,0)</f>
        <v>0</v>
      </c>
      <c r="GB80" cm="1">
        <f t="array" ref="GB80">IF(SUM(IF($J80:$X80=TRANSPOSE('Capacity Backing (Hide)2'!AM$203:AM$217),1,0))&gt;0,1,0)</f>
        <v>0</v>
      </c>
      <c r="GC80" cm="1">
        <f t="array" ref="GC80">IF(SUM(IF($J80:$X80=TRANSPOSE('Capacity Backing (Hide)2'!AN$203:AN$217),1,0))&gt;0,1,0)</f>
        <v>0</v>
      </c>
      <c r="GD80" cm="1">
        <f t="array" ref="GD80">IF(SUM(IF($J80:$X80=TRANSPOSE('Capacity Backing (Hide)2'!AO$203:AO$217),1,0))&gt;0,1,0)</f>
        <v>0</v>
      </c>
      <c r="GE80" cm="1">
        <f t="array" ref="GE80">IF(SUM(IF($J80:$X80=TRANSPOSE('Capacity Backing (Hide)2'!AP$203:AP$217),1,0))&gt;0,1,0)</f>
        <v>0</v>
      </c>
      <c r="GF80" cm="1">
        <f t="array" ref="GF80">IF(SUM(IF($J80:$X80=TRANSPOSE('Capacity Backing (Hide)2'!AQ$203:AQ$217),1,0))&gt;0,1,0)</f>
        <v>0</v>
      </c>
      <c r="GG80" cm="1">
        <f t="array" ref="GG80">IF(SUM(IF($J80:$X80=TRANSPOSE('Capacity Backing (Hide)2'!AR$203:AR$217),1,0))&gt;0,1,0)</f>
        <v>0</v>
      </c>
      <c r="GH80" cm="1">
        <f t="array" ref="GH80">IF(SUM(IF($J80:$X80=TRANSPOSE('Capacity Backing (Hide)2'!AS$203:AS$217),1,0))&gt;0,1,0)</f>
        <v>0</v>
      </c>
      <c r="GI80" cm="1">
        <f t="array" ref="GI80">IF(SUM(IF($J80:$X80=TRANSPOSE('Capacity Backing (Hide)2'!AT$203:AT$217),1,0))&gt;0,1,0)</f>
        <v>0</v>
      </c>
      <c r="GJ80" cm="1">
        <f t="array" ref="GJ80">IF(SUM(IF($J80:$X80=TRANSPOSE('Capacity Backing (Hide)2'!AU$203:AU$217),1,0))&gt;0,1,0)</f>
        <v>0</v>
      </c>
      <c r="GK80" cm="1">
        <f t="array" ref="GK80">IF(SUM(IF($J80:$X80=TRANSPOSE('Capacity Backing (Hide)2'!AV$203:AV$217),1,0))&gt;0,1,0)</f>
        <v>0</v>
      </c>
      <c r="GL80" cm="1">
        <f t="array" ref="GL80">IF(SUM(IF($J80:$X80=TRANSPOSE('Capacity Backing (Hide)2'!AW$203:AW$217),1,0))&gt;0,1,0)</f>
        <v>0</v>
      </c>
      <c r="GM80" cm="1">
        <f t="array" ref="GM80">IF(SUM(IF($J80:$X80=TRANSPOSE('Capacity Backing (Hide)2'!AX$203:AX$217),1,0))&gt;0,1,0)</f>
        <v>0</v>
      </c>
      <c r="GN80" cm="1">
        <f t="array" ref="GN80">IF(SUM(IF($J80:$X80=TRANSPOSE('Capacity Backing (Hide)2'!AY$203:AY$217),1,0))&gt;0,1,0)</f>
        <v>0</v>
      </c>
      <c r="GO80" cm="1">
        <f t="array" ref="GO80">IF(SUM(IF($J80:$X80=TRANSPOSE('Capacity Backing (Hide)2'!AZ$203:AZ$217),1,0))&gt;0,1,0)</f>
        <v>0</v>
      </c>
      <c r="GP80" cm="1">
        <f t="array" ref="GP80">IF(SUM(IF($J80:$X80=TRANSPOSE('Capacity Backing (Hide)2'!BA$203:BA$217),1,0))&gt;0,1,0)</f>
        <v>0</v>
      </c>
      <c r="GQ80" cm="1">
        <f t="array" ref="GQ80">IF(SUM(IF($J80:$X80=TRANSPOSE('Capacity Backing (Hide)2'!BB$203:BB$217),1,0))&gt;0,1,0)</f>
        <v>0</v>
      </c>
      <c r="GR80" cm="1">
        <f t="array" ref="GR80">IF(SUM(IF($J80:$X80=TRANSPOSE('Capacity Backing (Hide)2'!BC$203:BC$217),1,0))&gt;0,1,0)</f>
        <v>0</v>
      </c>
      <c r="GS80" cm="1">
        <f t="array" ref="GS80">IF(SUM(IF($J80:$X80=TRANSPOSE('Capacity Backing (Hide)2'!BD$203:BD$217),1,0))&gt;0,1,0)</f>
        <v>0</v>
      </c>
      <c r="GT80" cm="1">
        <f t="array" ref="GT80">IF(SUM(IF($J80:$X80=TRANSPOSE('Capacity Backing (Hide)2'!BE$203:BE$217),1,0))&gt;0,1,0)</f>
        <v>0</v>
      </c>
      <c r="GU80" cm="1">
        <f t="array" ref="GU80">IF(SUM(IF($J80:$X80=TRANSPOSE('Capacity Backing (Hide)2'!BF$203:BF$217),1,0))&gt;0,1,0)</f>
        <v>0</v>
      </c>
      <c r="GV80" cm="1">
        <f t="array" ref="GV80">IF(SUM(IF($J80:$X80=TRANSPOSE('Capacity Backing (Hide)2'!BG$203:BG$217),1,0))&gt;0,1,0)</f>
        <v>0</v>
      </c>
      <c r="GW80" cm="1">
        <f t="array" ref="GW80">IF(SUM(IF($J80:$X80=TRANSPOSE('Capacity Backing (Hide)2'!BH$203:BH$217),1,0))&gt;0,1,0)</f>
        <v>0</v>
      </c>
      <c r="GX80" cm="1">
        <f t="array" ref="GX80">IF(SUM(IF($J80:$X80=TRANSPOSE('Capacity Backing (Hide)2'!BI$203:BI$217),1,0))&gt;0,1,0)</f>
        <v>0</v>
      </c>
      <c r="GY80" cm="1">
        <f t="array" ref="GY80">IF(SUM(IF($J80:$X80=TRANSPOSE('Capacity Backing (Hide)2'!BJ$203:BJ$217),1,0))&gt;0,1,0)</f>
        <v>0</v>
      </c>
      <c r="GZ80" cm="1">
        <f t="array" ref="GZ80">IF(SUM(IF($J80:$X80=TRANSPOSE('Capacity Backing (Hide)2'!BK$203:BK$217),1,0))&gt;0,1,0)</f>
        <v>0</v>
      </c>
      <c r="HA80" cm="1">
        <f t="array" ref="HA80">IF(SUM(IF($J80:$X80=TRANSPOSE('Capacity Backing (Hide)2'!BL$203:BL$217),1,0))&gt;0,1,0)</f>
        <v>0</v>
      </c>
      <c r="HB80" cm="1">
        <f t="array" ref="HB80">IF(SUM(IF($J80:$X80=TRANSPOSE('Capacity Backing (Hide)2'!BM$203:BM$217),1,0))&gt;0,1,0)</f>
        <v>0</v>
      </c>
      <c r="HC80" cm="1">
        <f t="array" ref="HC80">IF(SUM(IF($J80:$X80=TRANSPOSE('Capacity Backing (Hide)2'!BN$203:BN$217),1,0))&gt;0,1,0)</f>
        <v>0</v>
      </c>
      <c r="HD80" cm="1">
        <f t="array" ref="HD80">IF(SUM(IF($J80:$X80=TRANSPOSE('Capacity Backing (Hide)2'!BO$203:BO$217),1,0))&gt;0,1,0)</f>
        <v>0</v>
      </c>
      <c r="HE80" cm="1">
        <f t="array" ref="HE80">IF(SUM(IF($J80:$X80=TRANSPOSE('Capacity Backing (Hide)2'!BP$203:BP$217),1,0))&gt;0,1,0)</f>
        <v>0</v>
      </c>
      <c r="HF80" cm="1">
        <f t="array" ref="HF80">IF(SUM(IF($J80:$X80=TRANSPOSE('Capacity Backing (Hide)2'!BQ$203:BQ$217),1,0))&gt;0,1,0)</f>
        <v>0</v>
      </c>
      <c r="HG80" cm="1">
        <f t="array" ref="HG80">IF(SUM(IF($J80:$X80=TRANSPOSE('Capacity Backing (Hide)2'!BR$203:BR$217),1,0))&gt;0,1,0)</f>
        <v>0</v>
      </c>
      <c r="HH80" cm="1">
        <f t="array" ref="HH80">IF(SUM(IF($J80:$X80=TRANSPOSE('Capacity Backing (Hide)2'!BS$203:BS$217),1,0))&gt;0,1,0)</f>
        <v>0</v>
      </c>
      <c r="HI80" cm="1">
        <f t="array" ref="HI80">IF(SUM(IF($J80:$X80=TRANSPOSE('Capacity Backing (Hide)2'!BT$203:BT$217),1,0))&gt;0,1,0)</f>
        <v>0</v>
      </c>
      <c r="HJ80" cm="1">
        <f t="array" ref="HJ80">IF(SUM(IF($J80:$X80=TRANSPOSE('Capacity Backing (Hide)2'!BU$203:BU$217),1,0))&gt;0,1,0)</f>
        <v>0</v>
      </c>
      <c r="HK80" cm="1">
        <f t="array" ref="HK80">IF(SUM(IF($J80:$X80=TRANSPOSE('Capacity Backing (Hide)2'!BV$203:BV$217),1,0))&gt;0,1,0)</f>
        <v>0</v>
      </c>
      <c r="HL80" cm="1">
        <f t="array" ref="HL80">IF(SUM(IF($J80:$X80=TRANSPOSE('Capacity Backing (Hide)2'!BW$203:BW$217),1,0))&gt;0,1,0)</f>
        <v>0</v>
      </c>
      <c r="HM80" cm="1">
        <f t="array" ref="HM80">IF(SUM(IF($J80:$X80=TRANSPOSE('Capacity Backing (Hide)2'!BX$203:BX$217),1,0))&gt;0,1,0)</f>
        <v>0</v>
      </c>
      <c r="HN80" cm="1">
        <f t="array" ref="HN80">IF(SUM(IF($J80:$X80=TRANSPOSE('Capacity Backing (Hide)2'!BY$203:BY$217),1,0))&gt;0,1,0)</f>
        <v>0</v>
      </c>
      <c r="HO80" cm="1">
        <f t="array" ref="HO80">IF(SUM(IF($J80:$X80=TRANSPOSE('Capacity Backing (Hide)2'!BZ$203:BZ$217),1,0))&gt;0,1,0)</f>
        <v>0</v>
      </c>
      <c r="HP80" cm="1">
        <f t="array" ref="HP80">IF(SUM(IF($J80:$X80=TRANSPOSE('Capacity Backing (Hide)2'!CA$203:CA$217),1,0))&gt;0,1,0)</f>
        <v>0</v>
      </c>
      <c r="HQ80" cm="1">
        <f t="array" ref="HQ80">IF(SUM(IF($J80:$X80=TRANSPOSE('Capacity Backing (Hide)2'!CB$203:CB$217),1,0))&gt;0,1,0)</f>
        <v>0</v>
      </c>
      <c r="HR80" cm="1">
        <f t="array" ref="HR80">IF(SUM(IF($J80:$X80=TRANSPOSE('Capacity Backing (Hide)2'!CC$203:CC$217),1,0))&gt;0,1,0)</f>
        <v>0</v>
      </c>
      <c r="HS80" cm="1">
        <f t="array" ref="HS80">IF(SUM(IF($J80:$X80=TRANSPOSE('Capacity Backing (Hide)2'!CD$203:CD$217),1,0))&gt;0,1,0)</f>
        <v>0</v>
      </c>
      <c r="HT80" cm="1">
        <f t="array" ref="HT80">IF(SUM(IF($J80:$X80=TRANSPOSE('Capacity Backing (Hide)2'!CE$203:CE$217),1,0))&gt;0,1,0)</f>
        <v>0</v>
      </c>
      <c r="HU80" cm="1">
        <f t="array" ref="HU80">IF(SUM(IF($J80:$X80=TRANSPOSE('Capacity Backing (Hide)2'!CF$203:CF$217),1,0))&gt;0,1,0)</f>
        <v>0</v>
      </c>
      <c r="HV80" cm="1">
        <f t="array" ref="HV80">IF(SUM(IF($J80:$X80=TRANSPOSE('Capacity Backing (Hide)2'!CG$203:CG$217),1,0))&gt;0,1,0)</f>
        <v>0</v>
      </c>
      <c r="HW80" cm="1">
        <f t="array" ref="HW80">IF(SUM(IF($J80:$X80=TRANSPOSE('Capacity Backing (Hide)2'!CH$203:CH$217),1,0))&gt;0,1,0)</f>
        <v>0</v>
      </c>
      <c r="HX80" cm="1">
        <f t="array" ref="HX80">IF(SUM(IF($J80:$X80=TRANSPOSE('Capacity Backing (Hide)2'!CI$203:CI$217),1,0))&gt;0,1,0)</f>
        <v>0</v>
      </c>
      <c r="HY80" cm="1">
        <f t="array" ref="HY80">IF(SUM(IF($J80:$X80=TRANSPOSE('Capacity Backing (Hide)2'!CJ$203:CJ$217),1,0))&gt;0,1,0)</f>
        <v>0</v>
      </c>
      <c r="HZ80" cm="1">
        <f t="array" ref="HZ80">IF(SUM(IF($J80:$X80=TRANSPOSE('Capacity Backing (Hide)2'!CK$203:CK$217),1,0))&gt;0,1,0)</f>
        <v>0</v>
      </c>
      <c r="IA80" cm="1">
        <f t="array" ref="IA80">IF(SUM(IF($J80:$X80=TRANSPOSE('Capacity Backing (Hide)2'!CL$203:CL$217),1,0))&gt;0,1,0)</f>
        <v>0</v>
      </c>
      <c r="IB80" cm="1">
        <f t="array" ref="IB80">IF(SUM(IF($J80:$X80=TRANSPOSE('Capacity Backing (Hide)2'!CM$203:CM$217),1,0))&gt;0,1,0)</f>
        <v>0</v>
      </c>
      <c r="IC80" cm="1">
        <f t="array" ref="IC80">IF(SUM(IF($J80:$X80=TRANSPOSE('Capacity Backing (Hide)2'!CN$203:CN$217),1,0))&gt;0,1,0)</f>
        <v>0</v>
      </c>
      <c r="ID80" cm="1">
        <f t="array" ref="ID80">IF(SUM(IF($J80:$X80=TRANSPOSE('Capacity Backing (Hide)2'!CO$203:CO$217),1,0))&gt;0,1,0)</f>
        <v>0</v>
      </c>
      <c r="IE80" cm="1">
        <f t="array" ref="IE80">IF(SUM(IF($J80:$X80=TRANSPOSE('Capacity Backing (Hide)2'!CP$203:CP$217),1,0))&gt;0,1,0)</f>
        <v>0</v>
      </c>
      <c r="IF80" cm="1">
        <f t="array" ref="IF80">IF(SUM(IF($J80:$X80=TRANSPOSE('Capacity Backing (Hide)2'!CQ$203:CQ$217),1,0))&gt;0,1,0)</f>
        <v>0</v>
      </c>
      <c r="IG80" cm="1">
        <f t="array" ref="IG80">IF(SUM(IF($J80:$X80=TRANSPOSE('Capacity Backing (Hide)2'!CR$203:CR$217),1,0))&gt;0,1,0)</f>
        <v>0</v>
      </c>
      <c r="IH80" cm="1">
        <f t="array" ref="IH80">IF(SUM(IF($J80:$X80=TRANSPOSE('Capacity Backing (Hide)2'!CS$203:CS$217),1,0))&gt;0,1,0)</f>
        <v>0</v>
      </c>
      <c r="II80" cm="1">
        <f t="array" ref="II80">IF(SUM(IF($J80:$X80=TRANSPOSE('Capacity Backing (Hide)2'!CT$203:CT$217),1,0))&gt;0,1,0)</f>
        <v>0</v>
      </c>
      <c r="IJ80" cm="1">
        <f t="array" ref="IJ80">IF(SUM(IF($J80:$X80=TRANSPOSE('Capacity Backing (Hide)2'!CU$203:CU$217),1,0))&gt;0,1,0)</f>
        <v>0</v>
      </c>
      <c r="IK80" cm="1">
        <f t="array" ref="IK80">IF(SUM(IF($J80:$X80=TRANSPOSE('Capacity Backing (Hide)2'!CV$203:CV$217),1,0))&gt;0,1,0)</f>
        <v>0</v>
      </c>
      <c r="IL80" cm="1">
        <f t="array" ref="IL80">IF(SUM(IF($J80:$X80=TRANSPOSE('Capacity Backing (Hide)2'!CW$203:CW$217),1,0))&gt;0,1,0)</f>
        <v>0</v>
      </c>
      <c r="IO80" s="184">
        <v>0</v>
      </c>
      <c r="IP80" s="184">
        <v>0</v>
      </c>
      <c r="IQ80" s="184">
        <v>0</v>
      </c>
      <c r="IR80" s="184">
        <v>0</v>
      </c>
      <c r="IS80" s="184">
        <v>0</v>
      </c>
      <c r="IT80" s="184">
        <v>0</v>
      </c>
      <c r="IU80" s="184">
        <v>0</v>
      </c>
      <c r="IV80" s="184">
        <v>0</v>
      </c>
      <c r="IW80" s="184">
        <v>0</v>
      </c>
      <c r="IX80" s="184">
        <v>0</v>
      </c>
      <c r="IY80" s="184">
        <v>0</v>
      </c>
      <c r="IZ80" s="184">
        <v>0</v>
      </c>
      <c r="JA80" s="184">
        <v>0</v>
      </c>
      <c r="JB80" s="184">
        <v>0</v>
      </c>
      <c r="JC80" s="184">
        <v>0</v>
      </c>
      <c r="JD80" s="184">
        <v>0</v>
      </c>
      <c r="JE80" s="184">
        <v>0</v>
      </c>
      <c r="JF80" s="184">
        <v>0</v>
      </c>
      <c r="JG80" s="184">
        <v>0</v>
      </c>
      <c r="JH80" s="184">
        <v>0</v>
      </c>
      <c r="JI80" s="184">
        <v>0</v>
      </c>
      <c r="JJ80" s="184">
        <v>0</v>
      </c>
      <c r="JK80" s="184">
        <v>0</v>
      </c>
      <c r="JL80" s="184">
        <v>0</v>
      </c>
      <c r="JM80" s="184">
        <v>0</v>
      </c>
      <c r="JN80" s="184">
        <v>0</v>
      </c>
      <c r="JO80" s="184">
        <v>0</v>
      </c>
      <c r="JP80" s="184">
        <v>0</v>
      </c>
      <c r="JQ80" s="184">
        <v>0</v>
      </c>
      <c r="JR80" s="184">
        <v>0</v>
      </c>
      <c r="JS80" s="184">
        <v>0</v>
      </c>
      <c r="JT80" s="184">
        <v>0</v>
      </c>
      <c r="JU80" s="184">
        <v>0</v>
      </c>
      <c r="JV80" s="184">
        <v>0</v>
      </c>
      <c r="JW80" s="184">
        <v>0</v>
      </c>
      <c r="JX80" s="184">
        <v>0</v>
      </c>
      <c r="JY80" s="184">
        <v>0</v>
      </c>
      <c r="JZ80" s="184">
        <v>0</v>
      </c>
      <c r="KA80" s="184">
        <v>0</v>
      </c>
      <c r="KB80" s="184">
        <v>0</v>
      </c>
      <c r="KC80" s="184">
        <v>0</v>
      </c>
      <c r="KD80" s="184">
        <v>0</v>
      </c>
      <c r="KE80" s="184">
        <v>0</v>
      </c>
      <c r="KF80" s="184">
        <v>0</v>
      </c>
      <c r="KG80" s="184">
        <v>0</v>
      </c>
      <c r="KH80" s="184">
        <v>0</v>
      </c>
      <c r="KI80" s="184">
        <v>0</v>
      </c>
      <c r="KJ80" s="184">
        <v>0</v>
      </c>
      <c r="KK80" s="184">
        <v>0</v>
      </c>
      <c r="KL80" s="184">
        <v>0</v>
      </c>
      <c r="KM80" s="184">
        <v>0</v>
      </c>
      <c r="KN80" s="184">
        <v>0</v>
      </c>
      <c r="KO80" s="184">
        <v>0</v>
      </c>
      <c r="KP80" s="184">
        <v>0</v>
      </c>
      <c r="KQ80" s="184">
        <v>0</v>
      </c>
      <c r="KR80" s="184">
        <v>0</v>
      </c>
      <c r="KS80" s="184">
        <v>0</v>
      </c>
      <c r="KT80" s="184">
        <v>0</v>
      </c>
      <c r="KU80" s="184">
        <v>0</v>
      </c>
      <c r="KV80" s="184">
        <v>0</v>
      </c>
      <c r="KW80" s="184">
        <v>0</v>
      </c>
      <c r="KX80" s="184">
        <v>0</v>
      </c>
      <c r="KY80" s="184">
        <v>0</v>
      </c>
      <c r="KZ80" s="184">
        <v>0</v>
      </c>
      <c r="LA80" s="184">
        <v>0</v>
      </c>
      <c r="LB80" s="184">
        <v>0</v>
      </c>
      <c r="LC80" s="184">
        <v>0</v>
      </c>
      <c r="LD80" s="184">
        <v>0</v>
      </c>
      <c r="LE80" s="184">
        <v>0</v>
      </c>
      <c r="LF80" s="184">
        <v>0</v>
      </c>
      <c r="LG80" s="184">
        <v>0</v>
      </c>
      <c r="LH80" s="184">
        <v>0</v>
      </c>
      <c r="LI80" s="184">
        <v>0</v>
      </c>
      <c r="LJ80" s="184">
        <v>0</v>
      </c>
      <c r="LK80" s="184">
        <v>0</v>
      </c>
      <c r="LL80" s="184">
        <v>0</v>
      </c>
      <c r="LM80" s="184">
        <v>0</v>
      </c>
      <c r="LN80" s="184">
        <v>0</v>
      </c>
      <c r="LO80" s="184">
        <v>0</v>
      </c>
      <c r="LP80" s="184">
        <v>0</v>
      </c>
      <c r="LQ80" s="184">
        <v>0</v>
      </c>
      <c r="LR80" s="184">
        <v>0</v>
      </c>
      <c r="LS80" s="184">
        <v>0</v>
      </c>
      <c r="LT80" s="184">
        <v>0</v>
      </c>
      <c r="LU80" s="184">
        <v>0</v>
      </c>
      <c r="LV80" s="184">
        <v>0</v>
      </c>
      <c r="LW80" s="184">
        <v>0</v>
      </c>
      <c r="LX80" s="184">
        <v>0</v>
      </c>
      <c r="LY80" s="184">
        <v>0</v>
      </c>
      <c r="LZ80" s="184">
        <v>0</v>
      </c>
      <c r="MA80" s="184">
        <v>0</v>
      </c>
      <c r="MB80" s="184">
        <v>0</v>
      </c>
      <c r="MC80" s="184">
        <v>0</v>
      </c>
      <c r="MD80" s="184">
        <v>0</v>
      </c>
      <c r="ME80" s="184">
        <v>0</v>
      </c>
      <c r="MF80" s="184">
        <v>0</v>
      </c>
      <c r="MG80" s="184">
        <v>0</v>
      </c>
      <c r="MH80" s="184">
        <v>0</v>
      </c>
      <c r="MI80" s="184">
        <v>0</v>
      </c>
      <c r="MJ80" s="184">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0</v>
      </c>
      <c r="OV80">
        <v>0</v>
      </c>
      <c r="OW80">
        <v>0</v>
      </c>
      <c r="OX80">
        <v>0</v>
      </c>
      <c r="OY80">
        <v>0</v>
      </c>
      <c r="OZ80">
        <v>0</v>
      </c>
      <c r="PA80">
        <v>0</v>
      </c>
      <c r="PB80">
        <v>0</v>
      </c>
      <c r="PC80">
        <v>0</v>
      </c>
      <c r="PD80">
        <v>0</v>
      </c>
      <c r="PE80">
        <v>0</v>
      </c>
      <c r="PF80">
        <v>0</v>
      </c>
      <c r="PG80">
        <v>0</v>
      </c>
      <c r="PH80">
        <v>0</v>
      </c>
      <c r="PI80">
        <v>0</v>
      </c>
      <c r="PJ80">
        <v>0</v>
      </c>
      <c r="PK80">
        <v>0</v>
      </c>
      <c r="PL80">
        <v>0</v>
      </c>
      <c r="PM80">
        <v>0</v>
      </c>
      <c r="PN80">
        <v>0</v>
      </c>
      <c r="PO80">
        <v>0</v>
      </c>
      <c r="PP80">
        <v>0</v>
      </c>
      <c r="PQ80">
        <v>0</v>
      </c>
      <c r="PR80">
        <v>0</v>
      </c>
      <c r="PS80">
        <v>0</v>
      </c>
      <c r="PT80">
        <v>0</v>
      </c>
      <c r="PU80">
        <v>0</v>
      </c>
      <c r="PV80">
        <v>0</v>
      </c>
      <c r="PW80">
        <v>0</v>
      </c>
      <c r="PX80">
        <v>0</v>
      </c>
      <c r="PY80">
        <v>0</v>
      </c>
      <c r="PZ80">
        <v>0</v>
      </c>
      <c r="QA80">
        <v>0</v>
      </c>
      <c r="QB80">
        <v>0</v>
      </c>
      <c r="QC80">
        <v>0</v>
      </c>
      <c r="QD80">
        <v>0</v>
      </c>
      <c r="QE80">
        <v>0</v>
      </c>
      <c r="QF80">
        <v>0</v>
      </c>
      <c r="QG80">
        <v>0</v>
      </c>
      <c r="QH80">
        <v>0</v>
      </c>
      <c r="QJ80" cm="1">
        <f t="array" ref="QJ80">SUM(IF('Capacity Summary'!H$36:H$135="X",1,0)*TRANSPOSE('CR Backing (Hide)'!$IO80:$MJ80)*IF('Clinical resources'!ZQ83="X",1,0))</f>
        <v>0</v>
      </c>
      <c r="QK80" cm="1">
        <f t="array" ref="QK80">SUM(IF('Capacity Summary'!I$36:I$135="X",1,0)*TRANSPOSE('CR Backing (Hide)'!$IO80:$MJ80)*IF('Clinical resources'!ZR83="X",1,0))</f>
        <v>0</v>
      </c>
      <c r="QL80" cm="1">
        <f t="array" ref="QL80">SUM(IF('Capacity Summary'!J$36:J$135="X",1,0)*TRANSPOSE('CR Backing (Hide)'!$IO80:$MJ80)*IF('Clinical resources'!ZS83="X",1,0))</f>
        <v>0</v>
      </c>
      <c r="QM80" cm="1">
        <f t="array" ref="QM80">SUM(IF('Capacity Summary'!K$36:K$135="X",1,0)*TRANSPOSE('CR Backing (Hide)'!$IO80:$MJ80)*IF('Clinical resources'!ZT83="X",1,0))</f>
        <v>0</v>
      </c>
      <c r="QN80" cm="1">
        <f t="array" ref="QN80">SUM(IF('Capacity Summary'!L$36:L$135="X",1,0)*TRANSPOSE('CR Backing (Hide)'!$IO80:$MJ80)*IF('Clinical resources'!ZU83="X",1,0))</f>
        <v>0</v>
      </c>
      <c r="QO80" cm="1">
        <f t="array" ref="QO80">SUM(IF('Capacity Summary'!M$36:M$135="X",1,0)*TRANSPOSE('CR Backing (Hide)'!$IO80:$MJ80)*IF('Clinical resources'!ZV83="X",1,0))</f>
        <v>0</v>
      </c>
      <c r="QP80" cm="1">
        <f t="array" ref="QP80">SUM(IF('Capacity Summary'!N$36:N$135="X",1,0)*TRANSPOSE('CR Backing (Hide)'!$IO80:$MJ80)*IF('Clinical resources'!ZW83="X",1,0))</f>
        <v>0</v>
      </c>
      <c r="QQ80" cm="1">
        <f t="array" ref="QQ80">SUM(IF('Capacity Summary'!O$36:O$135="X",1,0)*TRANSPOSE('CR Backing (Hide)'!$IO80:$MJ80)*IF('Clinical resources'!ZX83="X",1,0))</f>
        <v>0</v>
      </c>
      <c r="QR80" cm="1">
        <f t="array" ref="QR80">SUM(IF('Capacity Summary'!P$36:P$135="X",1,0)*TRANSPOSE('CR Backing (Hide)'!$IO80:$MJ80)*IF('Clinical resources'!ZY83="X",1,0))</f>
        <v>0</v>
      </c>
      <c r="QS80" cm="1">
        <f t="array" ref="QS80">SUM(IF('Capacity Summary'!Q$36:Q$135="X",1,0)*TRANSPOSE('CR Backing (Hide)'!$IO80:$MJ80)*IF('Clinical resources'!ZZ83="X",1,0))</f>
        <v>0</v>
      </c>
      <c r="QT80" cm="1">
        <f t="array" ref="QT80">SUM(IF('Capacity Summary'!R$36:R$135="X",1,0)*TRANSPOSE('CR Backing (Hide)'!$IO80:$MJ80)*IF('Clinical resources'!AAA83="X",1,0))</f>
        <v>0</v>
      </c>
      <c r="QU80" cm="1">
        <f t="array" ref="QU80">SUM(IF('Capacity Summary'!S$36:S$135="X",1,0)*TRANSPOSE('CR Backing (Hide)'!$IO80:$MJ80)*IF('Clinical resources'!AAB83="X",1,0))</f>
        <v>0</v>
      </c>
      <c r="QV80" cm="1">
        <f t="array" ref="QV80">SUM(IF('Capacity Summary'!T$36:T$135="X",1,0)*TRANSPOSE('CR Backing (Hide)'!$IO80:$MJ80)*IF('Clinical resources'!AAC83="X",1,0))</f>
        <v>0</v>
      </c>
      <c r="QW80" cm="1">
        <f t="array" ref="QW80">SUM(IF('Capacity Summary'!U$36:U$135="X",1,0)*TRANSPOSE('CR Backing (Hide)'!$IO80:$MJ80)*IF('Clinical resources'!AAD83="X",1,0))</f>
        <v>0</v>
      </c>
      <c r="QX80" cm="1">
        <f t="array" ref="QX80">SUM(IF('Capacity Summary'!V$36:V$135="X",1,0)*TRANSPOSE('CR Backing (Hide)'!$IO80:$MJ80)*IF('Clinical resources'!AAE83="X",1,0))</f>
        <v>0</v>
      </c>
      <c r="QY80" cm="1">
        <f t="array" ref="QY80">SUM(IF('Capacity Summary'!W$36:W$135="X",1,0)*TRANSPOSE('CR Backing (Hide)'!$IO80:$MJ80)*IF('Clinical resources'!AAF83="X",1,0))</f>
        <v>0</v>
      </c>
      <c r="QZ80" cm="1">
        <f t="array" ref="QZ80">SUM(IF('Capacity Summary'!X$36:X$135="X",1,0)*TRANSPOSE('CR Backing (Hide)'!$IO80:$MJ80)*IF('Clinical resources'!AAG83="X",1,0))</f>
        <v>0</v>
      </c>
      <c r="RA80" cm="1">
        <f t="array" ref="RA80">SUM(IF('Capacity Summary'!Y$36:Y$135="X",1,0)*TRANSPOSE('CR Backing (Hide)'!$IO80:$MJ80)*IF('Clinical resources'!AAH83="X",1,0))</f>
        <v>0</v>
      </c>
      <c r="RB80" cm="1">
        <f t="array" ref="RB80">SUM(IF('Capacity Summary'!Z$36:Z$135="X",1,0)*TRANSPOSE('CR Backing (Hide)'!$IO80:$MJ80)*IF('Clinical resources'!AAI83="X",1,0))</f>
        <v>0</v>
      </c>
      <c r="RC80" cm="1">
        <f t="array" ref="RC80">SUM(IF('Capacity Summary'!AA$36:AA$135="X",1,0)*TRANSPOSE('CR Backing (Hide)'!$IO80:$MJ80)*IF('Clinical resources'!AAJ83="X",1,0))</f>
        <v>0</v>
      </c>
      <c r="RD80" cm="1">
        <f t="array" ref="RD80">SUM(IF('Capacity Summary'!AB$36:AB$135="X",1,0)*TRANSPOSE('CR Backing (Hide)'!$IO80:$MJ80)*IF('Clinical resources'!AAK83="X",1,0))</f>
        <v>0</v>
      </c>
      <c r="RE80" cm="1">
        <f t="array" ref="RE80">SUM(IF('Capacity Summary'!AC$36:AC$135="X",1,0)*TRANSPOSE('CR Backing (Hide)'!$IO80:$MJ80)*IF('Clinical resources'!AAL83="X",1,0))</f>
        <v>0</v>
      </c>
      <c r="RF80" cm="1">
        <f t="array" ref="RF80">SUM(IF('Capacity Summary'!AD$36:AD$135="X",1,0)*TRANSPOSE('CR Backing (Hide)'!$IO80:$MJ80)*IF('Clinical resources'!AAM83="X",1,0))</f>
        <v>0</v>
      </c>
      <c r="RG80" cm="1">
        <f t="array" ref="RG80">SUM(IF('Capacity Summary'!AE$36:AE$135="X",1,0)*TRANSPOSE('CR Backing (Hide)'!$IO80:$MJ80)*IF('Clinical resources'!AAN83="X",1,0))</f>
        <v>0</v>
      </c>
      <c r="RH80" cm="1">
        <f t="array" ref="RH80">SUM(IF('Capacity Summary'!AF$36:AF$135="X",1,0)*TRANSPOSE('CR Backing (Hide)'!$IO80:$MJ80)*IF('Clinical resources'!AAO83="X",1,0))</f>
        <v>0</v>
      </c>
      <c r="RI80" cm="1">
        <f t="array" ref="RI80">SUM(IF('Capacity Summary'!AG$36:AG$135="X",1,0)*TRANSPOSE('CR Backing (Hide)'!$IO80:$MJ80)*IF('Clinical resources'!AAP83="X",1,0))</f>
        <v>0</v>
      </c>
      <c r="RJ80" cm="1">
        <f t="array" ref="RJ80">SUM(IF('Capacity Summary'!AH$36:AH$135="X",1,0)*TRANSPOSE('CR Backing (Hide)'!$IO80:$MJ80)*IF('Clinical resources'!AAQ83="X",1,0))</f>
        <v>0</v>
      </c>
      <c r="RK80" cm="1">
        <f t="array" ref="RK80">SUM(IF('Capacity Summary'!AI$36:AI$135="X",1,0)*TRANSPOSE('CR Backing (Hide)'!$IO80:$MJ80)*IF('Clinical resources'!AAR83="X",1,0))</f>
        <v>0</v>
      </c>
      <c r="RL80" cm="1">
        <f t="array" ref="RL80">SUM(IF('Capacity Summary'!AJ$36:AJ$135="X",1,0)*TRANSPOSE('CR Backing (Hide)'!$IO80:$MJ80)*IF('Clinical resources'!AAS83="X",1,0))</f>
        <v>0</v>
      </c>
      <c r="RM80" cm="1">
        <f t="array" ref="RM80">SUM(IF('Capacity Summary'!AK$36:AK$135="X",1,0)*TRANSPOSE('CR Backing (Hide)'!$IO80:$MJ80)*IF('Clinical resources'!AAT83="X",1,0))</f>
        <v>0</v>
      </c>
      <c r="RN80" cm="1">
        <f t="array" ref="RN80">SUM(IF('Capacity Summary'!AL$36:AL$135="X",1,0)*TRANSPOSE('CR Backing (Hide)'!$IO80:$MJ80)*IF('Clinical resources'!AAU83="X",1,0))</f>
        <v>0</v>
      </c>
      <c r="RO80" cm="1">
        <f t="array" ref="RO80">SUM(IF('Capacity Summary'!AM$36:AM$135="X",1,0)*TRANSPOSE('CR Backing (Hide)'!$IO80:$MJ80)*IF('Clinical resources'!AAV83="X",1,0))</f>
        <v>0</v>
      </c>
      <c r="RP80" cm="1">
        <f t="array" ref="RP80">SUM(IF('Capacity Summary'!AN$36:AN$135="X",1,0)*TRANSPOSE('CR Backing (Hide)'!$IO80:$MJ80)*IF('Clinical resources'!AAW83="X",1,0))</f>
        <v>0</v>
      </c>
      <c r="RQ80" cm="1">
        <f t="array" ref="RQ80">SUM(IF('Capacity Summary'!AO$36:AO$135="X",1,0)*TRANSPOSE('CR Backing (Hide)'!$IO80:$MJ80)*IF('Clinical resources'!AAX83="X",1,0))</f>
        <v>0</v>
      </c>
      <c r="RR80" cm="1">
        <f t="array" ref="RR80">SUM(IF('Capacity Summary'!AP$36:AP$135="X",1,0)*TRANSPOSE('CR Backing (Hide)'!$IO80:$MJ80)*IF('Clinical resources'!AAY83="X",1,0))</f>
        <v>0</v>
      </c>
      <c r="RS80" cm="1">
        <f t="array" ref="RS80">SUM(IF('Capacity Summary'!AQ$36:AQ$135="X",1,0)*TRANSPOSE('CR Backing (Hide)'!$IO80:$MJ80)*IF('Clinical resources'!AAZ83="X",1,0))</f>
        <v>0</v>
      </c>
      <c r="RT80" cm="1">
        <f t="array" ref="RT80">SUM(IF('Capacity Summary'!AR$36:AR$135="X",1,0)*TRANSPOSE('CR Backing (Hide)'!$IO80:$MJ80)*IF('Clinical resources'!ABA83="X",1,0))</f>
        <v>0</v>
      </c>
      <c r="RU80" cm="1">
        <f t="array" ref="RU80">SUM(IF('Capacity Summary'!AS$36:AS$135="X",1,0)*TRANSPOSE('CR Backing (Hide)'!$IO80:$MJ80)*IF('Clinical resources'!ABB83="X",1,0))</f>
        <v>0</v>
      </c>
      <c r="RV80" cm="1">
        <f t="array" ref="RV80">SUM(IF('Capacity Summary'!AT$36:AT$135="X",1,0)*TRANSPOSE('CR Backing (Hide)'!$IO80:$MJ80)*IF('Clinical resources'!ABC83="X",1,0))</f>
        <v>0</v>
      </c>
      <c r="RW80" cm="1">
        <f t="array" ref="RW80">SUM(IF('Capacity Summary'!AU$36:AU$135="X",1,0)*TRANSPOSE('CR Backing (Hide)'!$IO80:$MJ80)*IF('Clinical resources'!ABD83="X",1,0))</f>
        <v>0</v>
      </c>
      <c r="RX80" cm="1">
        <f t="array" ref="RX80">SUM(IF('Capacity Summary'!AV$36:AV$135="X",1,0)*TRANSPOSE('CR Backing (Hide)'!$IO80:$MJ80)*IF('Clinical resources'!ABE83="X",1,0))</f>
        <v>0</v>
      </c>
      <c r="RY80" cm="1">
        <f t="array" ref="RY80">SUM(IF('Capacity Summary'!AW$36:AW$135="X",1,0)*TRANSPOSE('CR Backing (Hide)'!$IO80:$MJ80)*IF('Clinical resources'!ABF83="X",1,0))</f>
        <v>0</v>
      </c>
      <c r="RZ80" cm="1">
        <f t="array" ref="RZ80">SUM(IF('Capacity Summary'!AX$36:AX$135="X",1,0)*TRANSPOSE('CR Backing (Hide)'!$IO80:$MJ80)*IF('Clinical resources'!ABG83="X",1,0))</f>
        <v>0</v>
      </c>
      <c r="SA80" cm="1">
        <f t="array" ref="SA80">SUM(IF('Capacity Summary'!AY$36:AY$135="X",1,0)*TRANSPOSE('CR Backing (Hide)'!$IO80:$MJ80)*IF('Clinical resources'!ABH83="X",1,0))</f>
        <v>0</v>
      </c>
      <c r="SB80" cm="1">
        <f t="array" ref="SB80">SUM(IF('Capacity Summary'!AZ$36:AZ$135="X",1,0)*TRANSPOSE('CR Backing (Hide)'!$IO80:$MJ80)*IF('Clinical resources'!ABI83="X",1,0))</f>
        <v>0</v>
      </c>
      <c r="SC80" cm="1">
        <f t="array" ref="SC80">SUM(IF('Capacity Summary'!BA$36:BA$135="X",1,0)*TRANSPOSE('CR Backing (Hide)'!$IO80:$MJ80)*IF('Clinical resources'!ABJ83="X",1,0))</f>
        <v>0</v>
      </c>
      <c r="SD80" cm="1">
        <f t="array" ref="SD80">SUM(IF('Capacity Summary'!BB$36:BB$135="X",1,0)*TRANSPOSE('CR Backing (Hide)'!$IO80:$MJ80)*IF('Clinical resources'!ABK83="X",1,0))</f>
        <v>0</v>
      </c>
      <c r="SE80" cm="1">
        <f t="array" ref="SE80">SUM(IF('Capacity Summary'!BC$36:BC$135="X",1,0)*TRANSPOSE('CR Backing (Hide)'!$IO80:$MJ80)*IF('Clinical resources'!ABL83="X",1,0))</f>
        <v>0</v>
      </c>
      <c r="SF80" cm="1">
        <f t="array" ref="SF80">SUM(IF('Capacity Summary'!BD$36:BD$135="X",1,0)*TRANSPOSE('CR Backing (Hide)'!$IO80:$MJ80)*IF('Clinical resources'!ABM83="X",1,0))</f>
        <v>0</v>
      </c>
      <c r="SG80" cm="1">
        <f t="array" ref="SG80">SUM(IF('Capacity Summary'!BE$36:BE$135="X",1,0)*TRANSPOSE('CR Backing (Hide)'!$IO80:$MJ80)*IF('Clinical resources'!ABN83="X",1,0))</f>
        <v>0</v>
      </c>
      <c r="SH80" cm="1">
        <f t="array" ref="SH80">SUM(IF('Capacity Summary'!BF$36:BF$135="X",1,0)*TRANSPOSE('CR Backing (Hide)'!$IO80:$MJ80)*IF('Clinical resources'!ABO83="X",1,0))</f>
        <v>0</v>
      </c>
      <c r="SI80" cm="1">
        <f t="array" ref="SI80">SUM(IF('Capacity Summary'!BG$36:BG$135="X",1,0)*TRANSPOSE('CR Backing (Hide)'!$IO80:$MJ80)*IF('Clinical resources'!ABP83="X",1,0))</f>
        <v>0</v>
      </c>
      <c r="SK80" cm="1">
        <f t="array" ref="SK80">SUM(IF('Capacity Summary'!H$139:H$238="X",1,0)*TRANSPOSE('CR Backing (Hide)'!$MM80:$QH80))</f>
        <v>0</v>
      </c>
      <c r="SL80" cm="1">
        <f t="array" ref="SL80">SUM(IF('Capacity Summary'!I$139:I$238="X",1,0)*TRANSPOSE('CR Backing (Hide)'!$MM80:$QH80))</f>
        <v>0</v>
      </c>
      <c r="SM80" cm="1">
        <f t="array" ref="SM80">SUM(IF('Capacity Summary'!J$139:J$238="X",1,0)*TRANSPOSE('CR Backing (Hide)'!$MM80:$QH80))</f>
        <v>0</v>
      </c>
      <c r="SN80" cm="1">
        <f t="array" ref="SN80">SUM(IF('Capacity Summary'!K$139:K$238="X",1,0)*TRANSPOSE('CR Backing (Hide)'!$MM80:$QH80))</f>
        <v>0</v>
      </c>
      <c r="SO80" cm="1">
        <f t="array" ref="SO80">SUM(IF('Capacity Summary'!L$139:L$238="X",1,0)*TRANSPOSE('CR Backing (Hide)'!$MM80:$QH80))</f>
        <v>0</v>
      </c>
      <c r="SP80" cm="1">
        <f t="array" ref="SP80">SUM(IF('Capacity Summary'!M$139:M$238="X",1,0)*TRANSPOSE('CR Backing (Hide)'!$MM80:$QH80))</f>
        <v>0</v>
      </c>
      <c r="SQ80" cm="1">
        <f t="array" ref="SQ80">SUM(IF('Capacity Summary'!N$139:N$238="X",1,0)*TRANSPOSE('CR Backing (Hide)'!$MM80:$QH80))</f>
        <v>0</v>
      </c>
      <c r="SR80" cm="1">
        <f t="array" ref="SR80">SUM(IF('Capacity Summary'!O$139:O$238="X",1,0)*TRANSPOSE('CR Backing (Hide)'!$MM80:$QH80))</f>
        <v>0</v>
      </c>
      <c r="SS80" cm="1">
        <f t="array" ref="SS80">SUM(IF('Capacity Summary'!P$139:P$238="X",1,0)*TRANSPOSE('CR Backing (Hide)'!$MM80:$QH80))</f>
        <v>0</v>
      </c>
      <c r="ST80" cm="1">
        <f t="array" ref="ST80">SUM(IF('Capacity Summary'!Q$139:Q$238="X",1,0)*TRANSPOSE('CR Backing (Hide)'!$MM80:$QH80))</f>
        <v>0</v>
      </c>
      <c r="SU80" cm="1">
        <f t="array" ref="SU80">SUM(IF('Capacity Summary'!R$139:R$238="X",1,0)*TRANSPOSE('CR Backing (Hide)'!$MM80:$QH80))</f>
        <v>0</v>
      </c>
      <c r="SV80" cm="1">
        <f t="array" ref="SV80">SUM(IF('Capacity Summary'!S$139:S$238="X",1,0)*TRANSPOSE('CR Backing (Hide)'!$MM80:$QH80))</f>
        <v>0</v>
      </c>
      <c r="SW80" cm="1">
        <f t="array" ref="SW80">SUM(IF('Capacity Summary'!T$139:T$238="X",1,0)*TRANSPOSE('CR Backing (Hide)'!$MM80:$QH80))</f>
        <v>0</v>
      </c>
      <c r="SX80" cm="1">
        <f t="array" ref="SX80">SUM(IF('Capacity Summary'!U$139:U$238="X",1,0)*TRANSPOSE('CR Backing (Hide)'!$MM80:$QH80))</f>
        <v>0</v>
      </c>
      <c r="SY80" cm="1">
        <f t="array" ref="SY80">SUM(IF('Capacity Summary'!V$139:V$238="X",1,0)*TRANSPOSE('CR Backing (Hide)'!$MM80:$QH80))</f>
        <v>0</v>
      </c>
      <c r="SZ80" cm="1">
        <f t="array" ref="SZ80">SUM(IF('Capacity Summary'!W$139:W$238="X",1,0)*TRANSPOSE('CR Backing (Hide)'!$MM80:$QH80))</f>
        <v>0</v>
      </c>
      <c r="TA80" cm="1">
        <f t="array" ref="TA80">SUM(IF('Capacity Summary'!X$139:X$238="X",1,0)*TRANSPOSE('CR Backing (Hide)'!$MM80:$QH80))</f>
        <v>0</v>
      </c>
      <c r="TB80" cm="1">
        <f t="array" ref="TB80">SUM(IF('Capacity Summary'!Y$139:Y$238="X",1,0)*TRANSPOSE('CR Backing (Hide)'!$MM80:$QH80))</f>
        <v>0</v>
      </c>
      <c r="TC80" cm="1">
        <f t="array" ref="TC80">SUM(IF('Capacity Summary'!Z$139:Z$238="X",1,0)*TRANSPOSE('CR Backing (Hide)'!$MM80:$QH80))</f>
        <v>0</v>
      </c>
      <c r="TD80" cm="1">
        <f t="array" ref="TD80">SUM(IF('Capacity Summary'!AA$139:AA$238="X",1,0)*TRANSPOSE('CR Backing (Hide)'!$MM80:$QH80))</f>
        <v>0</v>
      </c>
      <c r="TE80" cm="1">
        <f t="array" ref="TE80">SUM(IF('Capacity Summary'!AB$139:AB$238="X",1,0)*TRANSPOSE('CR Backing (Hide)'!$MM80:$QH80))</f>
        <v>0</v>
      </c>
      <c r="TF80" cm="1">
        <f t="array" ref="TF80">SUM(IF('Capacity Summary'!AC$139:AC$238="X",1,0)*TRANSPOSE('CR Backing (Hide)'!$MM80:$QH80))</f>
        <v>0</v>
      </c>
      <c r="TG80" cm="1">
        <f t="array" ref="TG80">SUM(IF('Capacity Summary'!AD$139:AD$238="X",1,0)*TRANSPOSE('CR Backing (Hide)'!$MM80:$QH80))</f>
        <v>0</v>
      </c>
      <c r="TH80" cm="1">
        <f t="array" ref="TH80">SUM(IF('Capacity Summary'!AE$139:AE$238="X",1,0)*TRANSPOSE('CR Backing (Hide)'!$MM80:$QH80))</f>
        <v>0</v>
      </c>
      <c r="TI80" cm="1">
        <f t="array" ref="TI80">SUM(IF('Capacity Summary'!AF$139:AF$238="X",1,0)*TRANSPOSE('CR Backing (Hide)'!$MM80:$QH80))</f>
        <v>0</v>
      </c>
      <c r="TJ80" cm="1">
        <f t="array" ref="TJ80">SUM(IF('Capacity Summary'!AG$139:AG$238="X",1,0)*TRANSPOSE('CR Backing (Hide)'!$MM80:$QH80))</f>
        <v>0</v>
      </c>
      <c r="TK80" cm="1">
        <f t="array" ref="TK80">SUM(IF('Capacity Summary'!AH$139:AH$238="X",1,0)*TRANSPOSE('CR Backing (Hide)'!$MM80:$QH80))</f>
        <v>0</v>
      </c>
      <c r="TL80" cm="1">
        <f t="array" ref="TL80">SUM(IF('Capacity Summary'!AI$139:AI$238="X",1,0)*TRANSPOSE('CR Backing (Hide)'!$MM80:$QH80))</f>
        <v>0</v>
      </c>
      <c r="TM80" cm="1">
        <f t="array" ref="TM80">SUM(IF('Capacity Summary'!AJ$139:AJ$238="X",1,0)*TRANSPOSE('CR Backing (Hide)'!$MM80:$QH80))</f>
        <v>0</v>
      </c>
      <c r="TN80" cm="1">
        <f t="array" ref="TN80">SUM(IF('Capacity Summary'!AK$139:AK$238="X",1,0)*TRANSPOSE('CR Backing (Hide)'!$MM80:$QH80))</f>
        <v>0</v>
      </c>
      <c r="TO80" cm="1">
        <f t="array" ref="TO80">SUM(IF('Capacity Summary'!AL$139:AL$238="X",1,0)*TRANSPOSE('CR Backing (Hide)'!$MM80:$QH80))</f>
        <v>0</v>
      </c>
      <c r="TP80" cm="1">
        <f t="array" ref="TP80">SUM(IF('Capacity Summary'!AM$139:AM$238="X",1,0)*TRANSPOSE('CR Backing (Hide)'!$MM80:$QH80))</f>
        <v>0</v>
      </c>
      <c r="TQ80" cm="1">
        <f t="array" ref="TQ80">SUM(IF('Capacity Summary'!AN$139:AN$238="X",1,0)*TRANSPOSE('CR Backing (Hide)'!$MM80:$QH80))</f>
        <v>0</v>
      </c>
      <c r="TR80" cm="1">
        <f t="array" ref="TR80">SUM(IF('Capacity Summary'!AO$139:AO$238="X",1,0)*TRANSPOSE('CR Backing (Hide)'!$MM80:$QH80))</f>
        <v>0</v>
      </c>
      <c r="TS80" cm="1">
        <f t="array" ref="TS80">SUM(IF('Capacity Summary'!AP$139:AP$238="X",1,0)*TRANSPOSE('CR Backing (Hide)'!$MM80:$QH80))</f>
        <v>0</v>
      </c>
      <c r="TT80" cm="1">
        <f t="array" ref="TT80">SUM(IF('Capacity Summary'!AQ$139:AQ$238="X",1,0)*TRANSPOSE('CR Backing (Hide)'!$MM80:$QH80))</f>
        <v>0</v>
      </c>
      <c r="TU80" cm="1">
        <f t="array" ref="TU80">SUM(IF('Capacity Summary'!AR$139:AR$238="X",1,0)*TRANSPOSE('CR Backing (Hide)'!$MM80:$QH80))</f>
        <v>0</v>
      </c>
      <c r="TV80" cm="1">
        <f t="array" ref="TV80">SUM(IF('Capacity Summary'!AS$139:AS$238="X",1,0)*TRANSPOSE('CR Backing (Hide)'!$MM80:$QH80))</f>
        <v>0</v>
      </c>
      <c r="TW80" cm="1">
        <f t="array" ref="TW80">SUM(IF('Capacity Summary'!AT$139:AT$238="X",1,0)*TRANSPOSE('CR Backing (Hide)'!$MM80:$QH80))</f>
        <v>0</v>
      </c>
      <c r="TX80" cm="1">
        <f t="array" ref="TX80">SUM(IF('Capacity Summary'!AU$139:AU$238="X",1,0)*TRANSPOSE('CR Backing (Hide)'!$MM80:$QH80))</f>
        <v>0</v>
      </c>
      <c r="TY80" cm="1">
        <f t="array" ref="TY80">SUM(IF('Capacity Summary'!AV$139:AV$238="X",1,0)*TRANSPOSE('CR Backing (Hide)'!$MM80:$QH80))</f>
        <v>0</v>
      </c>
      <c r="TZ80" cm="1">
        <f t="array" ref="TZ80">SUM(IF('Capacity Summary'!AW$139:AW$238="X",1,0)*TRANSPOSE('CR Backing (Hide)'!$MM80:$QH80))</f>
        <v>0</v>
      </c>
      <c r="UA80" cm="1">
        <f t="array" ref="UA80">SUM(IF('Capacity Summary'!AX$139:AX$238="X",1,0)*TRANSPOSE('CR Backing (Hide)'!$MM80:$QH80))</f>
        <v>0</v>
      </c>
      <c r="UB80" cm="1">
        <f t="array" ref="UB80">SUM(IF('Capacity Summary'!AY$139:AY$238="X",1,0)*TRANSPOSE('CR Backing (Hide)'!$MM80:$QH80))</f>
        <v>0</v>
      </c>
      <c r="UC80" cm="1">
        <f t="array" ref="UC80">SUM(IF('Capacity Summary'!AZ$139:AZ$238="X",1,0)*TRANSPOSE('CR Backing (Hide)'!$MM80:$QH80))</f>
        <v>0</v>
      </c>
      <c r="UD80" cm="1">
        <f t="array" ref="UD80">SUM(IF('Capacity Summary'!BA$139:BA$238="X",1,0)*TRANSPOSE('CR Backing (Hide)'!$MM80:$QH80))</f>
        <v>0</v>
      </c>
      <c r="UE80" cm="1">
        <f t="array" ref="UE80">SUM(IF('Capacity Summary'!BB$139:BB$238="X",1,0)*TRANSPOSE('CR Backing (Hide)'!$MM80:$QH80))</f>
        <v>0</v>
      </c>
      <c r="UF80" cm="1">
        <f t="array" ref="UF80">SUM(IF('Capacity Summary'!BC$139:BC$238="X",1,0)*TRANSPOSE('CR Backing (Hide)'!$MM80:$QH80))</f>
        <v>0</v>
      </c>
      <c r="UG80" cm="1">
        <f t="array" ref="UG80">SUM(IF('Capacity Summary'!BD$139:BD$238="X",1,0)*TRANSPOSE('CR Backing (Hide)'!$MM80:$QH80))</f>
        <v>0</v>
      </c>
      <c r="UH80" cm="1">
        <f t="array" ref="UH80">SUM(IF('Capacity Summary'!BE$139:BE$238="X",1,0)*TRANSPOSE('CR Backing (Hide)'!$MM80:$QH80))</f>
        <v>0</v>
      </c>
      <c r="UI80" cm="1">
        <f t="array" ref="UI80">SUM(IF('Capacity Summary'!BF$139:BF$238="X",1,0)*TRANSPOSE('CR Backing (Hide)'!$MM80:$QH80))</f>
        <v>0</v>
      </c>
      <c r="UJ80" cm="1">
        <f t="array" ref="UJ80">SUM(IF('Capacity Summary'!BG$139:BG$238="X",1,0)*TRANSPOSE('CR Backing (Hide)'!$MM80:$QH80))</f>
        <v>0</v>
      </c>
      <c r="UL80">
        <f t="shared" si="6"/>
        <v>0</v>
      </c>
      <c r="UM80">
        <f t="shared" si="7"/>
        <v>0</v>
      </c>
      <c r="UN80">
        <f>COUNTIF('Clinical resources'!$ZQ$7:$ABP$7,"X")</f>
        <v>0</v>
      </c>
      <c r="UP80">
        <f t="shared" si="8"/>
        <v>0</v>
      </c>
      <c r="UQ80">
        <f t="shared" si="9"/>
        <v>0</v>
      </c>
      <c r="UR80">
        <f t="shared" si="10"/>
        <v>0</v>
      </c>
      <c r="UW80">
        <f t="array" ref="UW80:YR80">$AS80:$EN80*IF('Clinical resources'!$CK83:$GH83="X",1,0)</f>
        <v>0</v>
      </c>
      <c r="UX80">
        <v>0</v>
      </c>
      <c r="UY80">
        <v>0</v>
      </c>
      <c r="UZ80">
        <v>0</v>
      </c>
      <c r="VA80">
        <v>0</v>
      </c>
      <c r="VB80">
        <v>0</v>
      </c>
      <c r="VC80">
        <v>0</v>
      </c>
      <c r="VD80">
        <v>0</v>
      </c>
      <c r="VE80">
        <v>0</v>
      </c>
      <c r="VF80">
        <v>0</v>
      </c>
      <c r="VG80">
        <v>0</v>
      </c>
      <c r="VH80">
        <v>0</v>
      </c>
      <c r="VI80">
        <v>0</v>
      </c>
      <c r="VJ80">
        <v>0</v>
      </c>
      <c r="VK80">
        <v>0</v>
      </c>
      <c r="VL80">
        <v>0</v>
      </c>
      <c r="VM80">
        <v>0</v>
      </c>
      <c r="VN80">
        <v>0</v>
      </c>
      <c r="VO80">
        <v>0</v>
      </c>
      <c r="VP80">
        <v>0</v>
      </c>
      <c r="VQ80">
        <v>0</v>
      </c>
      <c r="VR80">
        <v>0</v>
      </c>
      <c r="VS80">
        <v>0</v>
      </c>
      <c r="VT80">
        <v>0</v>
      </c>
      <c r="VU80">
        <v>0</v>
      </c>
      <c r="VV80">
        <v>0</v>
      </c>
      <c r="VW80">
        <v>0</v>
      </c>
      <c r="VX80">
        <v>0</v>
      </c>
      <c r="VY80">
        <v>0</v>
      </c>
      <c r="VZ80">
        <v>0</v>
      </c>
      <c r="WA80">
        <v>0</v>
      </c>
      <c r="WB80">
        <v>0</v>
      </c>
      <c r="WC80">
        <v>0</v>
      </c>
      <c r="WD80">
        <v>0</v>
      </c>
      <c r="WE80">
        <v>0</v>
      </c>
      <c r="WF80">
        <v>0</v>
      </c>
      <c r="WG80">
        <v>0</v>
      </c>
      <c r="WH80">
        <v>0</v>
      </c>
      <c r="WI80">
        <v>0</v>
      </c>
      <c r="WJ80">
        <v>0</v>
      </c>
      <c r="WK80">
        <v>0</v>
      </c>
      <c r="WL80">
        <v>0</v>
      </c>
      <c r="WM80">
        <v>0</v>
      </c>
      <c r="WN80">
        <v>0</v>
      </c>
      <c r="WO80">
        <v>0</v>
      </c>
      <c r="WP80">
        <v>0</v>
      </c>
      <c r="WQ80">
        <v>0</v>
      </c>
      <c r="WR80">
        <v>0</v>
      </c>
      <c r="WS80">
        <v>0</v>
      </c>
      <c r="WT80">
        <v>0</v>
      </c>
      <c r="WU80">
        <v>0</v>
      </c>
      <c r="WV80">
        <v>0</v>
      </c>
      <c r="WW80">
        <v>0</v>
      </c>
      <c r="WX80">
        <v>0</v>
      </c>
      <c r="WY80">
        <v>0</v>
      </c>
      <c r="WZ80">
        <v>0</v>
      </c>
      <c r="XA80">
        <v>0</v>
      </c>
      <c r="XB80">
        <v>0</v>
      </c>
      <c r="XC80">
        <v>0</v>
      </c>
      <c r="XD80">
        <v>0</v>
      </c>
      <c r="XE80">
        <v>0</v>
      </c>
      <c r="XF80">
        <v>0</v>
      </c>
      <c r="XG80">
        <v>0</v>
      </c>
      <c r="XH80">
        <v>0</v>
      </c>
      <c r="XI80">
        <v>0</v>
      </c>
      <c r="XJ80">
        <v>0</v>
      </c>
      <c r="XK80">
        <v>0</v>
      </c>
      <c r="XL80">
        <v>0</v>
      </c>
      <c r="XM80">
        <v>0</v>
      </c>
      <c r="XN80">
        <v>0</v>
      </c>
      <c r="XO80">
        <v>0</v>
      </c>
      <c r="XP80">
        <v>0</v>
      </c>
      <c r="XQ80">
        <v>0</v>
      </c>
      <c r="XR80">
        <v>0</v>
      </c>
      <c r="XS80">
        <v>0</v>
      </c>
      <c r="XT80">
        <v>0</v>
      </c>
      <c r="XU80">
        <v>0</v>
      </c>
      <c r="XV80">
        <v>0</v>
      </c>
      <c r="XW80">
        <v>0</v>
      </c>
      <c r="XX80">
        <v>0</v>
      </c>
      <c r="XY80">
        <v>0</v>
      </c>
      <c r="XZ80">
        <v>0</v>
      </c>
      <c r="YA80">
        <v>0</v>
      </c>
      <c r="YB80">
        <v>0</v>
      </c>
      <c r="YC80">
        <v>0</v>
      </c>
      <c r="YD80">
        <v>0</v>
      </c>
      <c r="YE80">
        <v>0</v>
      </c>
      <c r="YF80">
        <v>0</v>
      </c>
      <c r="YG80">
        <v>0</v>
      </c>
      <c r="YH80">
        <v>0</v>
      </c>
      <c r="YI80">
        <v>0</v>
      </c>
      <c r="YJ80">
        <v>0</v>
      </c>
      <c r="YK80">
        <v>0</v>
      </c>
      <c r="YL80">
        <v>0</v>
      </c>
      <c r="YM80">
        <v>0</v>
      </c>
      <c r="YN80">
        <v>0</v>
      </c>
      <c r="YO80">
        <v>0</v>
      </c>
      <c r="YP80">
        <v>0</v>
      </c>
      <c r="YQ80">
        <v>0</v>
      </c>
      <c r="YR80">
        <v>0</v>
      </c>
      <c r="YV80">
        <f t="array" ref="YV80:ACQ80">$EQ80:$IL80*IF('Clinical resources'!$OA83:$RV83="X",1,0)</f>
        <v>0</v>
      </c>
      <c r="YW80">
        <v>0</v>
      </c>
      <c r="YX80">
        <v>0</v>
      </c>
      <c r="YY80">
        <v>0</v>
      </c>
      <c r="YZ80">
        <v>0</v>
      </c>
      <c r="ZA80">
        <v>0</v>
      </c>
      <c r="ZB80">
        <v>0</v>
      </c>
      <c r="ZC80">
        <v>0</v>
      </c>
      <c r="ZD80">
        <v>0</v>
      </c>
      <c r="ZE80">
        <v>0</v>
      </c>
      <c r="ZF80">
        <v>0</v>
      </c>
      <c r="ZG80">
        <v>0</v>
      </c>
      <c r="ZH80">
        <v>0</v>
      </c>
      <c r="ZI80">
        <v>0</v>
      </c>
      <c r="ZJ80">
        <v>0</v>
      </c>
      <c r="ZK80">
        <v>0</v>
      </c>
      <c r="ZL80">
        <v>0</v>
      </c>
      <c r="ZM80">
        <v>0</v>
      </c>
      <c r="ZN80">
        <v>0</v>
      </c>
      <c r="ZO80">
        <v>0</v>
      </c>
      <c r="ZP80">
        <v>0</v>
      </c>
      <c r="ZQ80">
        <v>0</v>
      </c>
      <c r="ZR80">
        <v>0</v>
      </c>
      <c r="ZS80">
        <v>0</v>
      </c>
      <c r="ZT80">
        <v>0</v>
      </c>
      <c r="ZU80">
        <v>0</v>
      </c>
      <c r="ZV80">
        <v>0</v>
      </c>
      <c r="ZW80">
        <v>0</v>
      </c>
      <c r="ZX80">
        <v>0</v>
      </c>
      <c r="ZY80">
        <v>0</v>
      </c>
      <c r="ZZ80">
        <v>0</v>
      </c>
      <c r="AAA80">
        <v>0</v>
      </c>
      <c r="AAB80">
        <v>0</v>
      </c>
      <c r="AAC80">
        <v>0</v>
      </c>
      <c r="AAD80">
        <v>0</v>
      </c>
      <c r="AAE80">
        <v>0</v>
      </c>
      <c r="AAF80">
        <v>0</v>
      </c>
      <c r="AAG80">
        <v>0</v>
      </c>
      <c r="AAH80">
        <v>0</v>
      </c>
      <c r="AAI80">
        <v>0</v>
      </c>
      <c r="AAJ80">
        <v>0</v>
      </c>
      <c r="AAK80">
        <v>0</v>
      </c>
      <c r="AAL80">
        <v>0</v>
      </c>
      <c r="AAM80">
        <v>0</v>
      </c>
      <c r="AAN80">
        <v>0</v>
      </c>
      <c r="AAO80">
        <v>0</v>
      </c>
      <c r="AAP80">
        <v>0</v>
      </c>
      <c r="AAQ80">
        <v>0</v>
      </c>
      <c r="AAR80">
        <v>0</v>
      </c>
      <c r="AAS80">
        <v>0</v>
      </c>
      <c r="AAT80">
        <v>0</v>
      </c>
      <c r="AAU80">
        <v>0</v>
      </c>
      <c r="AAV80">
        <v>0</v>
      </c>
      <c r="AAW80">
        <v>0</v>
      </c>
      <c r="AAX80">
        <v>0</v>
      </c>
      <c r="AAY80">
        <v>0</v>
      </c>
      <c r="AAZ80">
        <v>0</v>
      </c>
      <c r="ABA80">
        <v>0</v>
      </c>
      <c r="ABB80">
        <v>0</v>
      </c>
      <c r="ABC80">
        <v>0</v>
      </c>
      <c r="ABD80">
        <v>0</v>
      </c>
      <c r="ABE80">
        <v>0</v>
      </c>
      <c r="ABF80">
        <v>0</v>
      </c>
      <c r="ABG80">
        <v>0</v>
      </c>
      <c r="ABH80">
        <v>0</v>
      </c>
      <c r="ABI80">
        <v>0</v>
      </c>
      <c r="ABJ80">
        <v>0</v>
      </c>
      <c r="ABK80">
        <v>0</v>
      </c>
      <c r="ABL80">
        <v>0</v>
      </c>
      <c r="ABM80">
        <v>0</v>
      </c>
      <c r="ABN80">
        <v>0</v>
      </c>
      <c r="ABO80">
        <v>0</v>
      </c>
      <c r="ABP80">
        <v>0</v>
      </c>
      <c r="ABQ80">
        <v>0</v>
      </c>
      <c r="ABR80">
        <v>0</v>
      </c>
      <c r="ABS80">
        <v>0</v>
      </c>
      <c r="ABT80">
        <v>0</v>
      </c>
      <c r="ABU80">
        <v>0</v>
      </c>
      <c r="ABV80">
        <v>0</v>
      </c>
      <c r="ABW80">
        <v>0</v>
      </c>
      <c r="ABX80">
        <v>0</v>
      </c>
      <c r="ABY80">
        <v>0</v>
      </c>
      <c r="ABZ80">
        <v>0</v>
      </c>
      <c r="ACA80">
        <v>0</v>
      </c>
      <c r="ACB80">
        <v>0</v>
      </c>
      <c r="ACC80">
        <v>0</v>
      </c>
      <c r="ACD80">
        <v>0</v>
      </c>
      <c r="ACE80">
        <v>0</v>
      </c>
      <c r="ACF80">
        <v>0</v>
      </c>
      <c r="ACG80">
        <v>0</v>
      </c>
      <c r="ACH80">
        <v>0</v>
      </c>
      <c r="ACI80">
        <v>0</v>
      </c>
      <c r="ACJ80">
        <v>0</v>
      </c>
      <c r="ACK80">
        <v>0</v>
      </c>
      <c r="ACL80">
        <v>0</v>
      </c>
      <c r="ACM80">
        <v>0</v>
      </c>
      <c r="ACN80">
        <v>0</v>
      </c>
      <c r="ACO80">
        <v>0</v>
      </c>
      <c r="ACP80">
        <v>0</v>
      </c>
      <c r="ACQ80">
        <v>0</v>
      </c>
    </row>
    <row r="81" spans="2:771" x14ac:dyDescent="0.25">
      <c r="B81">
        <f>IF(A81='Clinical resources'!B84,0,1)</f>
        <v>0</v>
      </c>
      <c r="C81">
        <f>'Clinical resources'!D84</f>
        <v>0</v>
      </c>
      <c r="H81" t="str">
        <f>ROW(H78)&amp;". "&amp;'Clinical resources'!B84</f>
        <v xml:space="preserve">78. </v>
      </c>
      <c r="J81" t="str" cm="1">
        <f t="array" ref="J81">IF(SUM(IF('Clinical resources'!L84:P84="X",1,0)*'Clinical resources'!L$4:P$4)&gt;0,"X","")</f>
        <v/>
      </c>
      <c r="K81" t="str" cm="1">
        <f t="array" ref="K81">IF(SUM(IF('Clinical resources'!Q84:U84="X",1,0)*'Clinical resources'!Q$4:U$4)&gt;0,"X","")</f>
        <v/>
      </c>
      <c r="L81" t="str" cm="1">
        <f t="array" ref="L81">IF(SUM(IF('Clinical resources'!V84:Z84="X",1,0)*'Clinical resources'!V$4:Z$4)&gt;0,"X","")</f>
        <v/>
      </c>
      <c r="M81" t="str" cm="1">
        <f t="array" ref="M81">IF(SUM(IF('Clinical resources'!AA84:AE84="X",1,0)*'Clinical resources'!AA$4:AE$4)&gt;0,"X","")</f>
        <v/>
      </c>
      <c r="N81" t="str" cm="1">
        <f t="array" ref="N81">IF(SUM(IF('Clinical resources'!AF84:AJ84="X",1,0)*'Clinical resources'!AF$4:AJ$4)&gt;0,"X","")</f>
        <v/>
      </c>
      <c r="O81" t="str" cm="1">
        <f t="array" ref="O81">IF(SUM(IF('Clinical resources'!AK84:AO84="X",1,0)*'Clinical resources'!AK$4:AO$4)&gt;0,"X","")</f>
        <v/>
      </c>
      <c r="P81" t="str" cm="1">
        <f t="array" ref="P81">IF(SUM(IF('Clinical resources'!AP84:AT84="X",1,0)*'Clinical resources'!AP$4:AT$4)&gt;0,"X","")</f>
        <v/>
      </c>
      <c r="Q81" t="str" cm="1">
        <f t="array" ref="Q81">IF(SUM(IF('Clinical resources'!AU84:AY84="X",1,0)*'Clinical resources'!AU$4:AY$4)&gt;0,"X","")</f>
        <v/>
      </c>
      <c r="R81" t="str" cm="1">
        <f t="array" ref="R81">IF(SUM(IF('Clinical resources'!AZ84:BD84="X",1,0)*'Clinical resources'!AZ$4:BD$4)&gt;0,"X","")</f>
        <v/>
      </c>
      <c r="S81" t="str" cm="1">
        <f t="array" ref="S81">IF(SUM(IF('Clinical resources'!BE84:BI84="X",1,0)*'Clinical resources'!BE$4:BI$4)&gt;0,"X","")</f>
        <v/>
      </c>
      <c r="T81" t="str" cm="1">
        <f t="array" ref="T81">IF(SUM(IF('Clinical resources'!BJ84:BN84="X",1,0)*'Clinical resources'!BJ$4:BN$4)&gt;0,"X","")</f>
        <v/>
      </c>
      <c r="U81" t="str" cm="1">
        <f t="array" ref="U81">IF(SUM(IF('Clinical resources'!BO84:BS84="X",1,0)*'Clinical resources'!BO$4:BS$4)&gt;0,"X","")</f>
        <v/>
      </c>
      <c r="V81" t="str" cm="1">
        <f t="array" ref="V81">IF(SUM(IF('Clinical resources'!BT84:BX84="X",1,0)*'Clinical resources'!BT$4:BX$4)&gt;0,"X","")</f>
        <v/>
      </c>
      <c r="W81" t="str" cm="1">
        <f t="array" ref="W81">IF(SUM(IF('Clinical resources'!BY84:CC84="X",1,0)*'Clinical resources'!BY$4:CC$4)&gt;0,"X","")</f>
        <v/>
      </c>
      <c r="X81" t="str" cm="1">
        <f t="array" ref="X81">IF(SUM(IF('Clinical resources'!CD84:CH84="X",1,0)*'Clinical resources'!CD$4:CH$4)&gt;0,"X","")</f>
        <v/>
      </c>
      <c r="AA81">
        <f t="array" ref="AA81">SUM('Clinical resources'!$L$4:$P$4*IF('Clinical resources'!$L84:$P84="X",1,0))</f>
        <v>0</v>
      </c>
      <c r="AB81">
        <f t="array" ref="AB81">SUM('Clinical resources'!$Q$4:$U$4*IF('Clinical resources'!$Q84:$U84="X",1,0))</f>
        <v>0</v>
      </c>
      <c r="AC81">
        <f t="array" ref="AC81">SUM('Clinical resources'!$V$4:$Z$4*IF('Clinical resources'!$V84:$Z84="X",1,0))</f>
        <v>0</v>
      </c>
      <c r="AD81">
        <f t="array" ref="AD81">SUM('Clinical resources'!$AA$4:$AE$4*IF('Clinical resources'!$AA84:$AE84="X",1,0))</f>
        <v>0</v>
      </c>
      <c r="AE81">
        <f t="array" ref="AE81">SUM('Clinical resources'!$AF$4:$AJ$4*IF('Clinical resources'!$AF84:$AJ84="X",1,0))</f>
        <v>0</v>
      </c>
      <c r="AF81">
        <f t="array" ref="AF81">SUM('Clinical resources'!$AK$4:$AO$4*IF('Clinical resources'!$AK84:$AO84="X",1,0))</f>
        <v>0</v>
      </c>
      <c r="AG81">
        <f t="array" ref="AG81">SUM('Clinical resources'!$AP$4:$AT$4*IF('Clinical resources'!$AP84:$AT84="X",1,0))</f>
        <v>0</v>
      </c>
      <c r="AH81">
        <f t="array" ref="AH81">SUM('Clinical resources'!$AU$4:$AY$4*IF('Clinical resources'!$AU84:$AY84="X",1,0))</f>
        <v>0</v>
      </c>
      <c r="AI81">
        <f t="array" ref="AI81">SUM('Clinical resources'!$AZ$4:$BD$4*IF('Clinical resources'!$AZ84:$BD84="X",1,0))</f>
        <v>0</v>
      </c>
      <c r="AJ81">
        <f t="array" ref="AJ81">SUM('Clinical resources'!$BE$4:$BI$4*IF('Clinical resources'!$BE84:$BI84="X",1,0))</f>
        <v>0</v>
      </c>
      <c r="AK81">
        <f t="array" ref="AK81">SUM('Clinical resources'!$BJ$4:$BN$4*IF('Clinical resources'!$BJ84:$BN84="X",1,0))</f>
        <v>0</v>
      </c>
      <c r="AL81">
        <f t="array" ref="AL81">SUM('Clinical resources'!$BO$4:$BS$4*IF('Clinical resources'!$BO84:$BS84="X",1,0))</f>
        <v>0</v>
      </c>
      <c r="AM81">
        <f t="array" ref="AM81">SUM('Clinical resources'!$BT$4:$BX$4*IF('Clinical resources'!$BT84:$BX84="X",1,0))</f>
        <v>0</v>
      </c>
      <c r="AN81">
        <f t="array" ref="AN81">SUM('Clinical resources'!$BY$4:$CC$4*IF('Clinical resources'!$BY84:$CC84="X",1,0))</f>
        <v>0</v>
      </c>
      <c r="AO81">
        <f t="array" ref="AO81">SUM('Clinical resources'!$CD$4:$CH$4*IF('Clinical resources'!$CD84:$CH84="X",1,0))</f>
        <v>0</v>
      </c>
      <c r="AS81" cm="1">
        <f t="array" ref="AS81">IF(SUM(IF($J81:$X81=TRANSPOSE('Capacity Backing (Hide)2'!B$67:B$81),1,0))&gt;0,1,0)</f>
        <v>0</v>
      </c>
      <c r="AT81" cm="1">
        <f t="array" ref="AT81">IF(SUM(IF($J81:$X81=TRANSPOSE('Capacity Backing (Hide)2'!C$67:C$81),1,0))&gt;0,1,0)</f>
        <v>0</v>
      </c>
      <c r="AU81" cm="1">
        <f t="array" ref="AU81">IF(SUM(IF($J81:$X81=TRANSPOSE('Capacity Backing (Hide)2'!D$67:D$81),1,0))&gt;0,1,0)</f>
        <v>0</v>
      </c>
      <c r="AV81" cm="1">
        <f t="array" ref="AV81">IF(SUM(IF($J81:$X81=TRANSPOSE('Capacity Backing (Hide)2'!E$67:E$81),1,0))&gt;0,1,0)</f>
        <v>0</v>
      </c>
      <c r="AW81" cm="1">
        <f t="array" ref="AW81">IF(SUM(IF($J81:$X81=TRANSPOSE('Capacity Backing (Hide)2'!F$67:F$81),1,0))&gt;0,1,0)</f>
        <v>0</v>
      </c>
      <c r="AX81" cm="1">
        <f t="array" ref="AX81">IF(SUM(IF($J81:$X81=TRANSPOSE('Capacity Backing (Hide)2'!G$67:G$81),1,0))&gt;0,1,0)</f>
        <v>0</v>
      </c>
      <c r="AY81" cm="1">
        <f t="array" ref="AY81">IF(SUM(IF($J81:$X81=TRANSPOSE('Capacity Backing (Hide)2'!H$67:H$81),1,0))&gt;0,1,0)</f>
        <v>0</v>
      </c>
      <c r="AZ81" cm="1">
        <f t="array" ref="AZ81">IF(SUM(IF($J81:$X81=TRANSPOSE('Capacity Backing (Hide)2'!I$67:I$81),1,0))&gt;0,1,0)</f>
        <v>0</v>
      </c>
      <c r="BA81" cm="1">
        <f t="array" ref="BA81">IF(SUM(IF($J81:$X81=TRANSPOSE('Capacity Backing (Hide)2'!J$67:J$81),1,0))&gt;0,1,0)</f>
        <v>0</v>
      </c>
      <c r="BB81" cm="1">
        <f t="array" ref="BB81">IF(SUM(IF($J81:$X81=TRANSPOSE('Capacity Backing (Hide)2'!K$67:K$81),1,0))&gt;0,1,0)</f>
        <v>0</v>
      </c>
      <c r="BC81" cm="1">
        <f t="array" ref="BC81">IF(SUM(IF($J81:$X81=TRANSPOSE('Capacity Backing (Hide)2'!L$67:L$81),1,0))&gt;0,1,0)</f>
        <v>0</v>
      </c>
      <c r="BD81" cm="1">
        <f t="array" ref="BD81">IF(SUM(IF($J81:$X81=TRANSPOSE('Capacity Backing (Hide)2'!M$67:M$81),1,0))&gt;0,1,0)</f>
        <v>0</v>
      </c>
      <c r="BE81" cm="1">
        <f t="array" ref="BE81">IF(SUM(IF($J81:$X81=TRANSPOSE('Capacity Backing (Hide)2'!N$67:N$81),1,0))&gt;0,1,0)</f>
        <v>0</v>
      </c>
      <c r="BF81" cm="1">
        <f t="array" ref="BF81">IF(SUM(IF($J81:$X81=TRANSPOSE('Capacity Backing (Hide)2'!O$67:O$81),1,0))&gt;0,1,0)</f>
        <v>0</v>
      </c>
      <c r="BG81" cm="1">
        <f t="array" ref="BG81">IF(SUM(IF($J81:$X81=TRANSPOSE('Capacity Backing (Hide)2'!P$67:P$81),1,0))&gt;0,1,0)</f>
        <v>0</v>
      </c>
      <c r="BH81" cm="1">
        <f t="array" ref="BH81">IF(SUM(IF($J81:$X81=TRANSPOSE('Capacity Backing (Hide)2'!Q$67:Q$81),1,0))&gt;0,1,0)</f>
        <v>0</v>
      </c>
      <c r="BI81" cm="1">
        <f t="array" ref="BI81">IF(SUM(IF($J81:$X81=TRANSPOSE('Capacity Backing (Hide)2'!R$67:R$81),1,0))&gt;0,1,0)</f>
        <v>0</v>
      </c>
      <c r="BJ81" cm="1">
        <f t="array" ref="BJ81">IF(SUM(IF($J81:$X81=TRANSPOSE('Capacity Backing (Hide)2'!S$67:S$81),1,0))&gt;0,1,0)</f>
        <v>0</v>
      </c>
      <c r="BK81" cm="1">
        <f t="array" ref="BK81">IF(SUM(IF($J81:$X81=TRANSPOSE('Capacity Backing (Hide)2'!T$67:T$81),1,0))&gt;0,1,0)</f>
        <v>0</v>
      </c>
      <c r="BL81" cm="1">
        <f t="array" ref="BL81">IF(SUM(IF($J81:$X81=TRANSPOSE('Capacity Backing (Hide)2'!U$67:U$81),1,0))&gt;0,1,0)</f>
        <v>0</v>
      </c>
      <c r="BM81" cm="1">
        <f t="array" ref="BM81">IF(SUM(IF($J81:$X81=TRANSPOSE('Capacity Backing (Hide)2'!V$67:V$81),1,0))&gt;0,1,0)</f>
        <v>0</v>
      </c>
      <c r="BN81" cm="1">
        <f t="array" ref="BN81">IF(SUM(IF($J81:$X81=TRANSPOSE('Capacity Backing (Hide)2'!W$67:W$81),1,0))&gt;0,1,0)</f>
        <v>0</v>
      </c>
      <c r="BO81" cm="1">
        <f t="array" ref="BO81">IF(SUM(IF($J81:$X81=TRANSPOSE('Capacity Backing (Hide)2'!X$67:X$81),1,0))&gt;0,1,0)</f>
        <v>0</v>
      </c>
      <c r="BP81" cm="1">
        <f t="array" ref="BP81">IF(SUM(IF($J81:$X81=TRANSPOSE('Capacity Backing (Hide)2'!Y$67:Y$81),1,0))&gt;0,1,0)</f>
        <v>0</v>
      </c>
      <c r="BQ81" cm="1">
        <f t="array" ref="BQ81">IF(SUM(IF($J81:$X81=TRANSPOSE('Capacity Backing (Hide)2'!Z$67:Z$81),1,0))&gt;0,1,0)</f>
        <v>0</v>
      </c>
      <c r="BR81" cm="1">
        <f t="array" ref="BR81">IF(SUM(IF($J81:$X81=TRANSPOSE('Capacity Backing (Hide)2'!AA$67:AA$81),1,0))&gt;0,1,0)</f>
        <v>0</v>
      </c>
      <c r="BS81" cm="1">
        <f t="array" ref="BS81">IF(SUM(IF($J81:$X81=TRANSPOSE('Capacity Backing (Hide)2'!AB$67:AB$81),1,0))&gt;0,1,0)</f>
        <v>0</v>
      </c>
      <c r="BT81" cm="1">
        <f t="array" ref="BT81">IF(SUM(IF($J81:$X81=TRANSPOSE('Capacity Backing (Hide)2'!AC$67:AC$81),1,0))&gt;0,1,0)</f>
        <v>0</v>
      </c>
      <c r="BU81" cm="1">
        <f t="array" ref="BU81">IF(SUM(IF($J81:$X81=TRANSPOSE('Capacity Backing (Hide)2'!AD$67:AD$81),1,0))&gt;0,1,0)</f>
        <v>0</v>
      </c>
      <c r="BV81" cm="1">
        <f t="array" ref="BV81">IF(SUM(IF($J81:$X81=TRANSPOSE('Capacity Backing (Hide)2'!AE$67:AE$81),1,0))&gt;0,1,0)</f>
        <v>0</v>
      </c>
      <c r="BW81" cm="1">
        <f t="array" ref="BW81">IF(SUM(IF($J81:$X81=TRANSPOSE('Capacity Backing (Hide)2'!AF$67:AF$81),1,0))&gt;0,1,0)</f>
        <v>0</v>
      </c>
      <c r="BX81" cm="1">
        <f t="array" ref="BX81">IF(SUM(IF($J81:$X81=TRANSPOSE('Capacity Backing (Hide)2'!AG$67:AG$81),1,0))&gt;0,1,0)</f>
        <v>0</v>
      </c>
      <c r="BY81" cm="1">
        <f t="array" ref="BY81">IF(SUM(IF($J81:$X81=TRANSPOSE('Capacity Backing (Hide)2'!AH$67:AH$81),1,0))&gt;0,1,0)</f>
        <v>0</v>
      </c>
      <c r="BZ81" cm="1">
        <f t="array" ref="BZ81">IF(SUM(IF($J81:$X81=TRANSPOSE('Capacity Backing (Hide)2'!AI$67:AI$81),1,0))&gt;0,1,0)</f>
        <v>0</v>
      </c>
      <c r="CA81" cm="1">
        <f t="array" ref="CA81">IF(SUM(IF($J81:$X81=TRANSPOSE('Capacity Backing (Hide)2'!AJ$67:AJ$81),1,0))&gt;0,1,0)</f>
        <v>0</v>
      </c>
      <c r="CB81" cm="1">
        <f t="array" ref="CB81">IF(SUM(IF($J81:$X81=TRANSPOSE('Capacity Backing (Hide)2'!AK$67:AK$81),1,0))&gt;0,1,0)</f>
        <v>0</v>
      </c>
      <c r="CC81" cm="1">
        <f t="array" ref="CC81">IF(SUM(IF($J81:$X81=TRANSPOSE('Capacity Backing (Hide)2'!AL$67:AL$81),1,0))&gt;0,1,0)</f>
        <v>0</v>
      </c>
      <c r="CD81" cm="1">
        <f t="array" ref="CD81">IF(SUM(IF($J81:$X81=TRANSPOSE('Capacity Backing (Hide)2'!AM$67:AM$81),1,0))&gt;0,1,0)</f>
        <v>0</v>
      </c>
      <c r="CE81" cm="1">
        <f t="array" ref="CE81">IF(SUM(IF($J81:$X81=TRANSPOSE('Capacity Backing (Hide)2'!AN$67:AN$81),1,0))&gt;0,1,0)</f>
        <v>0</v>
      </c>
      <c r="CF81" cm="1">
        <f t="array" ref="CF81">IF(SUM(IF($J81:$X81=TRANSPOSE('Capacity Backing (Hide)2'!AO$67:AO$81),1,0))&gt;0,1,0)</f>
        <v>0</v>
      </c>
      <c r="CG81" cm="1">
        <f t="array" ref="CG81">IF(SUM(IF($J81:$X81=TRANSPOSE('Capacity Backing (Hide)2'!AP$67:AP$81),1,0))&gt;0,1,0)</f>
        <v>0</v>
      </c>
      <c r="CH81" cm="1">
        <f t="array" ref="CH81">IF(SUM(IF($J81:$X81=TRANSPOSE('Capacity Backing (Hide)2'!AQ$67:AQ$81),1,0))&gt;0,1,0)</f>
        <v>0</v>
      </c>
      <c r="CI81" cm="1">
        <f t="array" ref="CI81">IF(SUM(IF($J81:$X81=TRANSPOSE('Capacity Backing (Hide)2'!AR$67:AR$81),1,0))&gt;0,1,0)</f>
        <v>0</v>
      </c>
      <c r="CJ81" cm="1">
        <f t="array" ref="CJ81">IF(SUM(IF($J81:$X81=TRANSPOSE('Capacity Backing (Hide)2'!AS$67:AS$81),1,0))&gt;0,1,0)</f>
        <v>0</v>
      </c>
      <c r="CK81" cm="1">
        <f t="array" ref="CK81">IF(SUM(IF($J81:$X81=TRANSPOSE('Capacity Backing (Hide)2'!AT$67:AT$81),1,0))&gt;0,1,0)</f>
        <v>0</v>
      </c>
      <c r="CL81" cm="1">
        <f t="array" ref="CL81">IF(SUM(IF($J81:$X81=TRANSPOSE('Capacity Backing (Hide)2'!AU$67:AU$81),1,0))&gt;0,1,0)</f>
        <v>0</v>
      </c>
      <c r="CM81" cm="1">
        <f t="array" ref="CM81">IF(SUM(IF($J81:$X81=TRANSPOSE('Capacity Backing (Hide)2'!AV$67:AV$81),1,0))&gt;0,1,0)</f>
        <v>0</v>
      </c>
      <c r="CN81" cm="1">
        <f t="array" ref="CN81">IF(SUM(IF($J81:$X81=TRANSPOSE('Capacity Backing (Hide)2'!AW$67:AW$81),1,0))&gt;0,1,0)</f>
        <v>0</v>
      </c>
      <c r="CO81" cm="1">
        <f t="array" ref="CO81">IF(SUM(IF($J81:$X81=TRANSPOSE('Capacity Backing (Hide)2'!AX$67:AX$81),1,0))&gt;0,1,0)</f>
        <v>0</v>
      </c>
      <c r="CP81" cm="1">
        <f t="array" ref="CP81">IF(SUM(IF($J81:$X81=TRANSPOSE('Capacity Backing (Hide)2'!AY$67:AY$81),1,0))&gt;0,1,0)</f>
        <v>0</v>
      </c>
      <c r="CQ81" cm="1">
        <f t="array" ref="CQ81">IF(SUM(IF($J81:$X81=TRANSPOSE('Capacity Backing (Hide)2'!AZ$67:AZ$81),1,0))&gt;0,1,0)</f>
        <v>0</v>
      </c>
      <c r="CR81" cm="1">
        <f t="array" ref="CR81">IF(SUM(IF($J81:$X81=TRANSPOSE('Capacity Backing (Hide)2'!BA$67:BA$81),1,0))&gt;0,1,0)</f>
        <v>0</v>
      </c>
      <c r="CS81" cm="1">
        <f t="array" ref="CS81">IF(SUM(IF($J81:$X81=TRANSPOSE('Capacity Backing (Hide)2'!BB$67:BB$81),1,0))&gt;0,1,0)</f>
        <v>0</v>
      </c>
      <c r="CT81" cm="1">
        <f t="array" ref="CT81">IF(SUM(IF($J81:$X81=TRANSPOSE('Capacity Backing (Hide)2'!BC$67:BC$81),1,0))&gt;0,1,0)</f>
        <v>0</v>
      </c>
      <c r="CU81" cm="1">
        <f t="array" ref="CU81">IF(SUM(IF($J81:$X81=TRANSPOSE('Capacity Backing (Hide)2'!BD$67:BD$81),1,0))&gt;0,1,0)</f>
        <v>0</v>
      </c>
      <c r="CV81" cm="1">
        <f t="array" ref="CV81">IF(SUM(IF($J81:$X81=TRANSPOSE('Capacity Backing (Hide)2'!BE$67:BE$81),1,0))&gt;0,1,0)</f>
        <v>0</v>
      </c>
      <c r="CW81" cm="1">
        <f t="array" ref="CW81">IF(SUM(IF($J81:$X81=TRANSPOSE('Capacity Backing (Hide)2'!BF$67:BF$81),1,0))&gt;0,1,0)</f>
        <v>0</v>
      </c>
      <c r="CX81" cm="1">
        <f t="array" ref="CX81">IF(SUM(IF($J81:$X81=TRANSPOSE('Capacity Backing (Hide)2'!BG$67:BG$81),1,0))&gt;0,1,0)</f>
        <v>0</v>
      </c>
      <c r="CY81" cm="1">
        <f t="array" ref="CY81">IF(SUM(IF($J81:$X81=TRANSPOSE('Capacity Backing (Hide)2'!BH$67:BH$81),1,0))&gt;0,1,0)</f>
        <v>0</v>
      </c>
      <c r="CZ81" cm="1">
        <f t="array" ref="CZ81">IF(SUM(IF($J81:$X81=TRANSPOSE('Capacity Backing (Hide)2'!BI$67:BI$81),1,0))&gt;0,1,0)</f>
        <v>0</v>
      </c>
      <c r="DA81" cm="1">
        <f t="array" ref="DA81">IF(SUM(IF($J81:$X81=TRANSPOSE('Capacity Backing (Hide)2'!BJ$67:BJ$81),1,0))&gt;0,1,0)</f>
        <v>0</v>
      </c>
      <c r="DB81" cm="1">
        <f t="array" ref="DB81">IF(SUM(IF($J81:$X81=TRANSPOSE('Capacity Backing (Hide)2'!BK$67:BK$81),1,0))&gt;0,1,0)</f>
        <v>0</v>
      </c>
      <c r="DC81" cm="1">
        <f t="array" ref="DC81">IF(SUM(IF($J81:$X81=TRANSPOSE('Capacity Backing (Hide)2'!BL$67:BL$81),1,0))&gt;0,1,0)</f>
        <v>0</v>
      </c>
      <c r="DD81" cm="1">
        <f t="array" ref="DD81">IF(SUM(IF($J81:$X81=TRANSPOSE('Capacity Backing (Hide)2'!BM$67:BM$81),1,0))&gt;0,1,0)</f>
        <v>0</v>
      </c>
      <c r="DE81" cm="1">
        <f t="array" ref="DE81">IF(SUM(IF($J81:$X81=TRANSPOSE('Capacity Backing (Hide)2'!BN$67:BN$81),1,0))&gt;0,1,0)</f>
        <v>0</v>
      </c>
      <c r="DF81" cm="1">
        <f t="array" ref="DF81">IF(SUM(IF($J81:$X81=TRANSPOSE('Capacity Backing (Hide)2'!BO$67:BO$81),1,0))&gt;0,1,0)</f>
        <v>0</v>
      </c>
      <c r="DG81" cm="1">
        <f t="array" ref="DG81">IF(SUM(IF($J81:$X81=TRANSPOSE('Capacity Backing (Hide)2'!BP$67:BP$81),1,0))&gt;0,1,0)</f>
        <v>0</v>
      </c>
      <c r="DH81" cm="1">
        <f t="array" ref="DH81">IF(SUM(IF($J81:$X81=TRANSPOSE('Capacity Backing (Hide)2'!BQ$67:BQ$81),1,0))&gt;0,1,0)</f>
        <v>0</v>
      </c>
      <c r="DI81" cm="1">
        <f t="array" ref="DI81">IF(SUM(IF($J81:$X81=TRANSPOSE('Capacity Backing (Hide)2'!BR$67:BR$81),1,0))&gt;0,1,0)</f>
        <v>0</v>
      </c>
      <c r="DJ81" cm="1">
        <f t="array" ref="DJ81">IF(SUM(IF($J81:$X81=TRANSPOSE('Capacity Backing (Hide)2'!BS$67:BS$81),1,0))&gt;0,1,0)</f>
        <v>0</v>
      </c>
      <c r="DK81" cm="1">
        <f t="array" ref="DK81">IF(SUM(IF($J81:$X81=TRANSPOSE('Capacity Backing (Hide)2'!BT$67:BT$81),1,0))&gt;0,1,0)</f>
        <v>0</v>
      </c>
      <c r="DL81" cm="1">
        <f t="array" ref="DL81">IF(SUM(IF($J81:$X81=TRANSPOSE('Capacity Backing (Hide)2'!BU$67:BU$81),1,0))&gt;0,1,0)</f>
        <v>0</v>
      </c>
      <c r="DM81" cm="1">
        <f t="array" ref="DM81">IF(SUM(IF($J81:$X81=TRANSPOSE('Capacity Backing (Hide)2'!BV$67:BV$81),1,0))&gt;0,1,0)</f>
        <v>0</v>
      </c>
      <c r="DN81" cm="1">
        <f t="array" ref="DN81">IF(SUM(IF($J81:$X81=TRANSPOSE('Capacity Backing (Hide)2'!BW$67:BW$81),1,0))&gt;0,1,0)</f>
        <v>0</v>
      </c>
      <c r="DO81" cm="1">
        <f t="array" ref="DO81">IF(SUM(IF($J81:$X81=TRANSPOSE('Capacity Backing (Hide)2'!BX$67:BX$81),1,0))&gt;0,1,0)</f>
        <v>0</v>
      </c>
      <c r="DP81" cm="1">
        <f t="array" ref="DP81">IF(SUM(IF($J81:$X81=TRANSPOSE('Capacity Backing (Hide)2'!BY$67:BY$81),1,0))&gt;0,1,0)</f>
        <v>0</v>
      </c>
      <c r="DQ81" cm="1">
        <f t="array" ref="DQ81">IF(SUM(IF($J81:$X81=TRANSPOSE('Capacity Backing (Hide)2'!BZ$67:BZ$81),1,0))&gt;0,1,0)</f>
        <v>0</v>
      </c>
      <c r="DR81" cm="1">
        <f t="array" ref="DR81">IF(SUM(IF($J81:$X81=TRANSPOSE('Capacity Backing (Hide)2'!CA$67:CA$81),1,0))&gt;0,1,0)</f>
        <v>0</v>
      </c>
      <c r="DS81" cm="1">
        <f t="array" ref="DS81">IF(SUM(IF($J81:$X81=TRANSPOSE('Capacity Backing (Hide)2'!CB$67:CB$81),1,0))&gt;0,1,0)</f>
        <v>0</v>
      </c>
      <c r="DT81" cm="1">
        <f t="array" ref="DT81">IF(SUM(IF($J81:$X81=TRANSPOSE('Capacity Backing (Hide)2'!CC$67:CC$81),1,0))&gt;0,1,0)</f>
        <v>0</v>
      </c>
      <c r="DU81" cm="1">
        <f t="array" ref="DU81">IF(SUM(IF($J81:$X81=TRANSPOSE('Capacity Backing (Hide)2'!CD$67:CD$81),1,0))&gt;0,1,0)</f>
        <v>0</v>
      </c>
      <c r="DV81" cm="1">
        <f t="array" ref="DV81">IF(SUM(IF($J81:$X81=TRANSPOSE('Capacity Backing (Hide)2'!CE$67:CE$81),1,0))&gt;0,1,0)</f>
        <v>0</v>
      </c>
      <c r="DW81" cm="1">
        <f t="array" ref="DW81">IF(SUM(IF($J81:$X81=TRANSPOSE('Capacity Backing (Hide)2'!CF$67:CF$81),1,0))&gt;0,1,0)</f>
        <v>0</v>
      </c>
      <c r="DX81" cm="1">
        <f t="array" ref="DX81">IF(SUM(IF($J81:$X81=TRANSPOSE('Capacity Backing (Hide)2'!CG$67:CG$81),1,0))&gt;0,1,0)</f>
        <v>0</v>
      </c>
      <c r="DY81" cm="1">
        <f t="array" ref="DY81">IF(SUM(IF($J81:$X81=TRANSPOSE('Capacity Backing (Hide)2'!CH$67:CH$81),1,0))&gt;0,1,0)</f>
        <v>0</v>
      </c>
      <c r="DZ81" cm="1">
        <f t="array" ref="DZ81">IF(SUM(IF($J81:$X81=TRANSPOSE('Capacity Backing (Hide)2'!CI$67:CI$81),1,0))&gt;0,1,0)</f>
        <v>0</v>
      </c>
      <c r="EA81" cm="1">
        <f t="array" ref="EA81">IF(SUM(IF($J81:$X81=TRANSPOSE('Capacity Backing (Hide)2'!CJ$67:CJ$81),1,0))&gt;0,1,0)</f>
        <v>0</v>
      </c>
      <c r="EB81" cm="1">
        <f t="array" ref="EB81">IF(SUM(IF($J81:$X81=TRANSPOSE('Capacity Backing (Hide)2'!CK$67:CK$81),1,0))&gt;0,1,0)</f>
        <v>0</v>
      </c>
      <c r="EC81" cm="1">
        <f t="array" ref="EC81">IF(SUM(IF($J81:$X81=TRANSPOSE('Capacity Backing (Hide)2'!CL$67:CL$81),1,0))&gt;0,1,0)</f>
        <v>0</v>
      </c>
      <c r="ED81" cm="1">
        <f t="array" ref="ED81">IF(SUM(IF($J81:$X81=TRANSPOSE('Capacity Backing (Hide)2'!CM$67:CM$81),1,0))&gt;0,1,0)</f>
        <v>0</v>
      </c>
      <c r="EE81" cm="1">
        <f t="array" ref="EE81">IF(SUM(IF($J81:$X81=TRANSPOSE('Capacity Backing (Hide)2'!CN$67:CN$81),1,0))&gt;0,1,0)</f>
        <v>0</v>
      </c>
      <c r="EF81" cm="1">
        <f t="array" ref="EF81">IF(SUM(IF($J81:$X81=TRANSPOSE('Capacity Backing (Hide)2'!CO$67:CO$81),1,0))&gt;0,1,0)</f>
        <v>0</v>
      </c>
      <c r="EG81" cm="1">
        <f t="array" ref="EG81">IF(SUM(IF($J81:$X81=TRANSPOSE('Capacity Backing (Hide)2'!CP$67:CP$81),1,0))&gt;0,1,0)</f>
        <v>0</v>
      </c>
      <c r="EH81" cm="1">
        <f t="array" ref="EH81">IF(SUM(IF($J81:$X81=TRANSPOSE('Capacity Backing (Hide)2'!CQ$67:CQ$81),1,0))&gt;0,1,0)</f>
        <v>0</v>
      </c>
      <c r="EI81" cm="1">
        <f t="array" ref="EI81">IF(SUM(IF($J81:$X81=TRANSPOSE('Capacity Backing (Hide)2'!CR$67:CR$81),1,0))&gt;0,1,0)</f>
        <v>0</v>
      </c>
      <c r="EJ81" cm="1">
        <f t="array" ref="EJ81">IF(SUM(IF($J81:$X81=TRANSPOSE('Capacity Backing (Hide)2'!CS$67:CS$81),1,0))&gt;0,1,0)</f>
        <v>0</v>
      </c>
      <c r="EK81" cm="1">
        <f t="array" ref="EK81">IF(SUM(IF($J81:$X81=TRANSPOSE('Capacity Backing (Hide)2'!CT$67:CT$81),1,0))&gt;0,1,0)</f>
        <v>0</v>
      </c>
      <c r="EL81" cm="1">
        <f t="array" ref="EL81">IF(SUM(IF($J81:$X81=TRANSPOSE('Capacity Backing (Hide)2'!CU$67:CU$81),1,0))&gt;0,1,0)</f>
        <v>0</v>
      </c>
      <c r="EM81" cm="1">
        <f t="array" ref="EM81">IF(SUM(IF($J81:$X81=TRANSPOSE('Capacity Backing (Hide)2'!CV$67:CV$81),1,0))&gt;0,1,0)</f>
        <v>0</v>
      </c>
      <c r="EN81" cm="1">
        <f t="array" ref="EN81">IF(SUM(IF($J81:$X81=TRANSPOSE('Capacity Backing (Hide)2'!CW$67:CW$81),1,0))&gt;0,1,0)</f>
        <v>0</v>
      </c>
      <c r="EQ81" cm="1">
        <f t="array" ref="EQ81">IF(SUM(IF($J81:$X81=TRANSPOSE('Capacity Backing (Hide)2'!B$203:B$217),1,0))&gt;0,1,0)</f>
        <v>0</v>
      </c>
      <c r="ER81" cm="1">
        <f t="array" ref="ER81">IF(SUM(IF($J81:$X81=TRANSPOSE('Capacity Backing (Hide)2'!C$203:C$217),1,0))&gt;0,1,0)</f>
        <v>0</v>
      </c>
      <c r="ES81" cm="1">
        <f t="array" ref="ES81">IF(SUM(IF($J81:$X81=TRANSPOSE('Capacity Backing (Hide)2'!D$203:D$217),1,0))&gt;0,1,0)</f>
        <v>0</v>
      </c>
      <c r="ET81" cm="1">
        <f t="array" ref="ET81">IF(SUM(IF($J81:$X81=TRANSPOSE('Capacity Backing (Hide)2'!E$203:E$217),1,0))&gt;0,1,0)</f>
        <v>0</v>
      </c>
      <c r="EU81" cm="1">
        <f t="array" ref="EU81">IF(SUM(IF($J81:$X81=TRANSPOSE('Capacity Backing (Hide)2'!F$203:F$217),1,0))&gt;0,1,0)</f>
        <v>0</v>
      </c>
      <c r="EV81" cm="1">
        <f t="array" ref="EV81">IF(SUM(IF($J81:$X81=TRANSPOSE('Capacity Backing (Hide)2'!G$203:G$217),1,0))&gt;0,1,0)</f>
        <v>0</v>
      </c>
      <c r="EW81" cm="1">
        <f t="array" ref="EW81">IF(SUM(IF($J81:$X81=TRANSPOSE('Capacity Backing (Hide)2'!H$203:H$217),1,0))&gt;0,1,0)</f>
        <v>0</v>
      </c>
      <c r="EX81" cm="1">
        <f t="array" ref="EX81">IF(SUM(IF($J81:$X81=TRANSPOSE('Capacity Backing (Hide)2'!I$203:I$217),1,0))&gt;0,1,0)</f>
        <v>0</v>
      </c>
      <c r="EY81" cm="1">
        <f t="array" ref="EY81">IF(SUM(IF($J81:$X81=TRANSPOSE('Capacity Backing (Hide)2'!J$203:J$217),1,0))&gt;0,1,0)</f>
        <v>0</v>
      </c>
      <c r="EZ81" cm="1">
        <f t="array" ref="EZ81">IF(SUM(IF($J81:$X81=TRANSPOSE('Capacity Backing (Hide)2'!K$203:K$217),1,0))&gt;0,1,0)</f>
        <v>0</v>
      </c>
      <c r="FA81" cm="1">
        <f t="array" ref="FA81">IF(SUM(IF($J81:$X81=TRANSPOSE('Capacity Backing (Hide)2'!L$203:L$217),1,0))&gt;0,1,0)</f>
        <v>0</v>
      </c>
      <c r="FB81" cm="1">
        <f t="array" ref="FB81">IF(SUM(IF($J81:$X81=TRANSPOSE('Capacity Backing (Hide)2'!M$203:M$217),1,0))&gt;0,1,0)</f>
        <v>0</v>
      </c>
      <c r="FC81" cm="1">
        <f t="array" ref="FC81">IF(SUM(IF($J81:$X81=TRANSPOSE('Capacity Backing (Hide)2'!N$203:N$217),1,0))&gt;0,1,0)</f>
        <v>0</v>
      </c>
      <c r="FD81" cm="1">
        <f t="array" ref="FD81">IF(SUM(IF($J81:$X81=TRANSPOSE('Capacity Backing (Hide)2'!O$203:O$217),1,0))&gt;0,1,0)</f>
        <v>0</v>
      </c>
      <c r="FE81" cm="1">
        <f t="array" ref="FE81">IF(SUM(IF($J81:$X81=TRANSPOSE('Capacity Backing (Hide)2'!P$203:P$217),1,0))&gt;0,1,0)</f>
        <v>0</v>
      </c>
      <c r="FF81" cm="1">
        <f t="array" ref="FF81">IF(SUM(IF($J81:$X81=TRANSPOSE('Capacity Backing (Hide)2'!Q$203:Q$217),1,0))&gt;0,1,0)</f>
        <v>0</v>
      </c>
      <c r="FG81" cm="1">
        <f t="array" ref="FG81">IF(SUM(IF($J81:$X81=TRANSPOSE('Capacity Backing (Hide)2'!R$203:R$217),1,0))&gt;0,1,0)</f>
        <v>0</v>
      </c>
      <c r="FH81" cm="1">
        <f t="array" ref="FH81">IF(SUM(IF($J81:$X81=TRANSPOSE('Capacity Backing (Hide)2'!S$203:S$217),1,0))&gt;0,1,0)</f>
        <v>0</v>
      </c>
      <c r="FI81" cm="1">
        <f t="array" ref="FI81">IF(SUM(IF($J81:$X81=TRANSPOSE('Capacity Backing (Hide)2'!T$203:T$217),1,0))&gt;0,1,0)</f>
        <v>0</v>
      </c>
      <c r="FJ81" cm="1">
        <f t="array" ref="FJ81">IF(SUM(IF($J81:$X81=TRANSPOSE('Capacity Backing (Hide)2'!U$203:U$217),1,0))&gt;0,1,0)</f>
        <v>0</v>
      </c>
      <c r="FK81" cm="1">
        <f t="array" ref="FK81">IF(SUM(IF($J81:$X81=TRANSPOSE('Capacity Backing (Hide)2'!V$203:V$217),1,0))&gt;0,1,0)</f>
        <v>0</v>
      </c>
      <c r="FL81" cm="1">
        <f t="array" ref="FL81">IF(SUM(IF($J81:$X81=TRANSPOSE('Capacity Backing (Hide)2'!W$203:W$217),1,0))&gt;0,1,0)</f>
        <v>0</v>
      </c>
      <c r="FM81" cm="1">
        <f t="array" ref="FM81">IF(SUM(IF($J81:$X81=TRANSPOSE('Capacity Backing (Hide)2'!X$203:X$217),1,0))&gt;0,1,0)</f>
        <v>0</v>
      </c>
      <c r="FN81" cm="1">
        <f t="array" ref="FN81">IF(SUM(IF($J81:$X81=TRANSPOSE('Capacity Backing (Hide)2'!Y$203:Y$217),1,0))&gt;0,1,0)</f>
        <v>0</v>
      </c>
      <c r="FO81" cm="1">
        <f t="array" ref="FO81">IF(SUM(IF($J81:$X81=TRANSPOSE('Capacity Backing (Hide)2'!Z$203:Z$217),1,0))&gt;0,1,0)</f>
        <v>0</v>
      </c>
      <c r="FP81" cm="1">
        <f t="array" ref="FP81">IF(SUM(IF($J81:$X81=TRANSPOSE('Capacity Backing (Hide)2'!AA$203:AA$217),1,0))&gt;0,1,0)</f>
        <v>0</v>
      </c>
      <c r="FQ81" cm="1">
        <f t="array" ref="FQ81">IF(SUM(IF($J81:$X81=TRANSPOSE('Capacity Backing (Hide)2'!AB$203:AB$217),1,0))&gt;0,1,0)</f>
        <v>0</v>
      </c>
      <c r="FR81" cm="1">
        <f t="array" ref="FR81">IF(SUM(IF($J81:$X81=TRANSPOSE('Capacity Backing (Hide)2'!AC$203:AC$217),1,0))&gt;0,1,0)</f>
        <v>0</v>
      </c>
      <c r="FS81" cm="1">
        <f t="array" ref="FS81">IF(SUM(IF($J81:$X81=TRANSPOSE('Capacity Backing (Hide)2'!AD$203:AD$217),1,0))&gt;0,1,0)</f>
        <v>0</v>
      </c>
      <c r="FT81" cm="1">
        <f t="array" ref="FT81">IF(SUM(IF($J81:$X81=TRANSPOSE('Capacity Backing (Hide)2'!AE$203:AE$217),1,0))&gt;0,1,0)</f>
        <v>0</v>
      </c>
      <c r="FU81" cm="1">
        <f t="array" ref="FU81">IF(SUM(IF($J81:$X81=TRANSPOSE('Capacity Backing (Hide)2'!AF$203:AF$217),1,0))&gt;0,1,0)</f>
        <v>0</v>
      </c>
      <c r="FV81" cm="1">
        <f t="array" ref="FV81">IF(SUM(IF($J81:$X81=TRANSPOSE('Capacity Backing (Hide)2'!AG$203:AG$217),1,0))&gt;0,1,0)</f>
        <v>0</v>
      </c>
      <c r="FW81" cm="1">
        <f t="array" ref="FW81">IF(SUM(IF($J81:$X81=TRANSPOSE('Capacity Backing (Hide)2'!AH$203:AH$217),1,0))&gt;0,1,0)</f>
        <v>0</v>
      </c>
      <c r="FX81" cm="1">
        <f t="array" ref="FX81">IF(SUM(IF($J81:$X81=TRANSPOSE('Capacity Backing (Hide)2'!AI$203:AI$217),1,0))&gt;0,1,0)</f>
        <v>0</v>
      </c>
      <c r="FY81" cm="1">
        <f t="array" ref="FY81">IF(SUM(IF($J81:$X81=TRANSPOSE('Capacity Backing (Hide)2'!AJ$203:AJ$217),1,0))&gt;0,1,0)</f>
        <v>0</v>
      </c>
      <c r="FZ81" cm="1">
        <f t="array" ref="FZ81">IF(SUM(IF($J81:$X81=TRANSPOSE('Capacity Backing (Hide)2'!AK$203:AK$217),1,0))&gt;0,1,0)</f>
        <v>0</v>
      </c>
      <c r="GA81" cm="1">
        <f t="array" ref="GA81">IF(SUM(IF($J81:$X81=TRANSPOSE('Capacity Backing (Hide)2'!AL$203:AL$217),1,0))&gt;0,1,0)</f>
        <v>0</v>
      </c>
      <c r="GB81" cm="1">
        <f t="array" ref="GB81">IF(SUM(IF($J81:$X81=TRANSPOSE('Capacity Backing (Hide)2'!AM$203:AM$217),1,0))&gt;0,1,0)</f>
        <v>0</v>
      </c>
      <c r="GC81" cm="1">
        <f t="array" ref="GC81">IF(SUM(IF($J81:$X81=TRANSPOSE('Capacity Backing (Hide)2'!AN$203:AN$217),1,0))&gt;0,1,0)</f>
        <v>0</v>
      </c>
      <c r="GD81" cm="1">
        <f t="array" ref="GD81">IF(SUM(IF($J81:$X81=TRANSPOSE('Capacity Backing (Hide)2'!AO$203:AO$217),1,0))&gt;0,1,0)</f>
        <v>0</v>
      </c>
      <c r="GE81" cm="1">
        <f t="array" ref="GE81">IF(SUM(IF($J81:$X81=TRANSPOSE('Capacity Backing (Hide)2'!AP$203:AP$217),1,0))&gt;0,1,0)</f>
        <v>0</v>
      </c>
      <c r="GF81" cm="1">
        <f t="array" ref="GF81">IF(SUM(IF($J81:$X81=TRANSPOSE('Capacity Backing (Hide)2'!AQ$203:AQ$217),1,0))&gt;0,1,0)</f>
        <v>0</v>
      </c>
      <c r="GG81" cm="1">
        <f t="array" ref="GG81">IF(SUM(IF($J81:$X81=TRANSPOSE('Capacity Backing (Hide)2'!AR$203:AR$217),1,0))&gt;0,1,0)</f>
        <v>0</v>
      </c>
      <c r="GH81" cm="1">
        <f t="array" ref="GH81">IF(SUM(IF($J81:$X81=TRANSPOSE('Capacity Backing (Hide)2'!AS$203:AS$217),1,0))&gt;0,1,0)</f>
        <v>0</v>
      </c>
      <c r="GI81" cm="1">
        <f t="array" ref="GI81">IF(SUM(IF($J81:$X81=TRANSPOSE('Capacity Backing (Hide)2'!AT$203:AT$217),1,0))&gt;0,1,0)</f>
        <v>0</v>
      </c>
      <c r="GJ81" cm="1">
        <f t="array" ref="GJ81">IF(SUM(IF($J81:$X81=TRANSPOSE('Capacity Backing (Hide)2'!AU$203:AU$217),1,0))&gt;0,1,0)</f>
        <v>0</v>
      </c>
      <c r="GK81" cm="1">
        <f t="array" ref="GK81">IF(SUM(IF($J81:$X81=TRANSPOSE('Capacity Backing (Hide)2'!AV$203:AV$217),1,0))&gt;0,1,0)</f>
        <v>0</v>
      </c>
      <c r="GL81" cm="1">
        <f t="array" ref="GL81">IF(SUM(IF($J81:$X81=TRANSPOSE('Capacity Backing (Hide)2'!AW$203:AW$217),1,0))&gt;0,1,0)</f>
        <v>0</v>
      </c>
      <c r="GM81" cm="1">
        <f t="array" ref="GM81">IF(SUM(IF($J81:$X81=TRANSPOSE('Capacity Backing (Hide)2'!AX$203:AX$217),1,0))&gt;0,1,0)</f>
        <v>0</v>
      </c>
      <c r="GN81" cm="1">
        <f t="array" ref="GN81">IF(SUM(IF($J81:$X81=TRANSPOSE('Capacity Backing (Hide)2'!AY$203:AY$217),1,0))&gt;0,1,0)</f>
        <v>0</v>
      </c>
      <c r="GO81" cm="1">
        <f t="array" ref="GO81">IF(SUM(IF($J81:$X81=TRANSPOSE('Capacity Backing (Hide)2'!AZ$203:AZ$217),1,0))&gt;0,1,0)</f>
        <v>0</v>
      </c>
      <c r="GP81" cm="1">
        <f t="array" ref="GP81">IF(SUM(IF($J81:$X81=TRANSPOSE('Capacity Backing (Hide)2'!BA$203:BA$217),1,0))&gt;0,1,0)</f>
        <v>0</v>
      </c>
      <c r="GQ81" cm="1">
        <f t="array" ref="GQ81">IF(SUM(IF($J81:$X81=TRANSPOSE('Capacity Backing (Hide)2'!BB$203:BB$217),1,0))&gt;0,1,0)</f>
        <v>0</v>
      </c>
      <c r="GR81" cm="1">
        <f t="array" ref="GR81">IF(SUM(IF($J81:$X81=TRANSPOSE('Capacity Backing (Hide)2'!BC$203:BC$217),1,0))&gt;0,1,0)</f>
        <v>0</v>
      </c>
      <c r="GS81" cm="1">
        <f t="array" ref="GS81">IF(SUM(IF($J81:$X81=TRANSPOSE('Capacity Backing (Hide)2'!BD$203:BD$217),1,0))&gt;0,1,0)</f>
        <v>0</v>
      </c>
      <c r="GT81" cm="1">
        <f t="array" ref="GT81">IF(SUM(IF($J81:$X81=TRANSPOSE('Capacity Backing (Hide)2'!BE$203:BE$217),1,0))&gt;0,1,0)</f>
        <v>0</v>
      </c>
      <c r="GU81" cm="1">
        <f t="array" ref="GU81">IF(SUM(IF($J81:$X81=TRANSPOSE('Capacity Backing (Hide)2'!BF$203:BF$217),1,0))&gt;0,1,0)</f>
        <v>0</v>
      </c>
      <c r="GV81" cm="1">
        <f t="array" ref="GV81">IF(SUM(IF($J81:$X81=TRANSPOSE('Capacity Backing (Hide)2'!BG$203:BG$217),1,0))&gt;0,1,0)</f>
        <v>0</v>
      </c>
      <c r="GW81" cm="1">
        <f t="array" ref="GW81">IF(SUM(IF($J81:$X81=TRANSPOSE('Capacity Backing (Hide)2'!BH$203:BH$217),1,0))&gt;0,1,0)</f>
        <v>0</v>
      </c>
      <c r="GX81" cm="1">
        <f t="array" ref="GX81">IF(SUM(IF($J81:$X81=TRANSPOSE('Capacity Backing (Hide)2'!BI$203:BI$217),1,0))&gt;0,1,0)</f>
        <v>0</v>
      </c>
      <c r="GY81" cm="1">
        <f t="array" ref="GY81">IF(SUM(IF($J81:$X81=TRANSPOSE('Capacity Backing (Hide)2'!BJ$203:BJ$217),1,0))&gt;0,1,0)</f>
        <v>0</v>
      </c>
      <c r="GZ81" cm="1">
        <f t="array" ref="GZ81">IF(SUM(IF($J81:$X81=TRANSPOSE('Capacity Backing (Hide)2'!BK$203:BK$217),1,0))&gt;0,1,0)</f>
        <v>0</v>
      </c>
      <c r="HA81" cm="1">
        <f t="array" ref="HA81">IF(SUM(IF($J81:$X81=TRANSPOSE('Capacity Backing (Hide)2'!BL$203:BL$217),1,0))&gt;0,1,0)</f>
        <v>0</v>
      </c>
      <c r="HB81" cm="1">
        <f t="array" ref="HB81">IF(SUM(IF($J81:$X81=TRANSPOSE('Capacity Backing (Hide)2'!BM$203:BM$217),1,0))&gt;0,1,0)</f>
        <v>0</v>
      </c>
      <c r="HC81" cm="1">
        <f t="array" ref="HC81">IF(SUM(IF($J81:$X81=TRANSPOSE('Capacity Backing (Hide)2'!BN$203:BN$217),1,0))&gt;0,1,0)</f>
        <v>0</v>
      </c>
      <c r="HD81" cm="1">
        <f t="array" ref="HD81">IF(SUM(IF($J81:$X81=TRANSPOSE('Capacity Backing (Hide)2'!BO$203:BO$217),1,0))&gt;0,1,0)</f>
        <v>0</v>
      </c>
      <c r="HE81" cm="1">
        <f t="array" ref="HE81">IF(SUM(IF($J81:$X81=TRANSPOSE('Capacity Backing (Hide)2'!BP$203:BP$217),1,0))&gt;0,1,0)</f>
        <v>0</v>
      </c>
      <c r="HF81" cm="1">
        <f t="array" ref="HF81">IF(SUM(IF($J81:$X81=TRANSPOSE('Capacity Backing (Hide)2'!BQ$203:BQ$217),1,0))&gt;0,1,0)</f>
        <v>0</v>
      </c>
      <c r="HG81" cm="1">
        <f t="array" ref="HG81">IF(SUM(IF($J81:$X81=TRANSPOSE('Capacity Backing (Hide)2'!BR$203:BR$217),1,0))&gt;0,1,0)</f>
        <v>0</v>
      </c>
      <c r="HH81" cm="1">
        <f t="array" ref="HH81">IF(SUM(IF($J81:$X81=TRANSPOSE('Capacity Backing (Hide)2'!BS$203:BS$217),1,0))&gt;0,1,0)</f>
        <v>0</v>
      </c>
      <c r="HI81" cm="1">
        <f t="array" ref="HI81">IF(SUM(IF($J81:$X81=TRANSPOSE('Capacity Backing (Hide)2'!BT$203:BT$217),1,0))&gt;0,1,0)</f>
        <v>0</v>
      </c>
      <c r="HJ81" cm="1">
        <f t="array" ref="HJ81">IF(SUM(IF($J81:$X81=TRANSPOSE('Capacity Backing (Hide)2'!BU$203:BU$217),1,0))&gt;0,1,0)</f>
        <v>0</v>
      </c>
      <c r="HK81" cm="1">
        <f t="array" ref="HK81">IF(SUM(IF($J81:$X81=TRANSPOSE('Capacity Backing (Hide)2'!BV$203:BV$217),1,0))&gt;0,1,0)</f>
        <v>0</v>
      </c>
      <c r="HL81" cm="1">
        <f t="array" ref="HL81">IF(SUM(IF($J81:$X81=TRANSPOSE('Capacity Backing (Hide)2'!BW$203:BW$217),1,0))&gt;0,1,0)</f>
        <v>0</v>
      </c>
      <c r="HM81" cm="1">
        <f t="array" ref="HM81">IF(SUM(IF($J81:$X81=TRANSPOSE('Capacity Backing (Hide)2'!BX$203:BX$217),1,0))&gt;0,1,0)</f>
        <v>0</v>
      </c>
      <c r="HN81" cm="1">
        <f t="array" ref="HN81">IF(SUM(IF($J81:$X81=TRANSPOSE('Capacity Backing (Hide)2'!BY$203:BY$217),1,0))&gt;0,1,0)</f>
        <v>0</v>
      </c>
      <c r="HO81" cm="1">
        <f t="array" ref="HO81">IF(SUM(IF($J81:$X81=TRANSPOSE('Capacity Backing (Hide)2'!BZ$203:BZ$217),1,0))&gt;0,1,0)</f>
        <v>0</v>
      </c>
      <c r="HP81" cm="1">
        <f t="array" ref="HP81">IF(SUM(IF($J81:$X81=TRANSPOSE('Capacity Backing (Hide)2'!CA$203:CA$217),1,0))&gt;0,1,0)</f>
        <v>0</v>
      </c>
      <c r="HQ81" cm="1">
        <f t="array" ref="HQ81">IF(SUM(IF($J81:$X81=TRANSPOSE('Capacity Backing (Hide)2'!CB$203:CB$217),1,0))&gt;0,1,0)</f>
        <v>0</v>
      </c>
      <c r="HR81" cm="1">
        <f t="array" ref="HR81">IF(SUM(IF($J81:$X81=TRANSPOSE('Capacity Backing (Hide)2'!CC$203:CC$217),1,0))&gt;0,1,0)</f>
        <v>0</v>
      </c>
      <c r="HS81" cm="1">
        <f t="array" ref="HS81">IF(SUM(IF($J81:$X81=TRANSPOSE('Capacity Backing (Hide)2'!CD$203:CD$217),1,0))&gt;0,1,0)</f>
        <v>0</v>
      </c>
      <c r="HT81" cm="1">
        <f t="array" ref="HT81">IF(SUM(IF($J81:$X81=TRANSPOSE('Capacity Backing (Hide)2'!CE$203:CE$217),1,0))&gt;0,1,0)</f>
        <v>0</v>
      </c>
      <c r="HU81" cm="1">
        <f t="array" ref="HU81">IF(SUM(IF($J81:$X81=TRANSPOSE('Capacity Backing (Hide)2'!CF$203:CF$217),1,0))&gt;0,1,0)</f>
        <v>0</v>
      </c>
      <c r="HV81" cm="1">
        <f t="array" ref="HV81">IF(SUM(IF($J81:$X81=TRANSPOSE('Capacity Backing (Hide)2'!CG$203:CG$217),1,0))&gt;0,1,0)</f>
        <v>0</v>
      </c>
      <c r="HW81" cm="1">
        <f t="array" ref="HW81">IF(SUM(IF($J81:$X81=TRANSPOSE('Capacity Backing (Hide)2'!CH$203:CH$217),1,0))&gt;0,1,0)</f>
        <v>0</v>
      </c>
      <c r="HX81" cm="1">
        <f t="array" ref="HX81">IF(SUM(IF($J81:$X81=TRANSPOSE('Capacity Backing (Hide)2'!CI$203:CI$217),1,0))&gt;0,1,0)</f>
        <v>0</v>
      </c>
      <c r="HY81" cm="1">
        <f t="array" ref="HY81">IF(SUM(IF($J81:$X81=TRANSPOSE('Capacity Backing (Hide)2'!CJ$203:CJ$217),1,0))&gt;0,1,0)</f>
        <v>0</v>
      </c>
      <c r="HZ81" cm="1">
        <f t="array" ref="HZ81">IF(SUM(IF($J81:$X81=TRANSPOSE('Capacity Backing (Hide)2'!CK$203:CK$217),1,0))&gt;0,1,0)</f>
        <v>0</v>
      </c>
      <c r="IA81" cm="1">
        <f t="array" ref="IA81">IF(SUM(IF($J81:$X81=TRANSPOSE('Capacity Backing (Hide)2'!CL$203:CL$217),1,0))&gt;0,1,0)</f>
        <v>0</v>
      </c>
      <c r="IB81" cm="1">
        <f t="array" ref="IB81">IF(SUM(IF($J81:$X81=TRANSPOSE('Capacity Backing (Hide)2'!CM$203:CM$217),1,0))&gt;0,1,0)</f>
        <v>0</v>
      </c>
      <c r="IC81" cm="1">
        <f t="array" ref="IC81">IF(SUM(IF($J81:$X81=TRANSPOSE('Capacity Backing (Hide)2'!CN$203:CN$217),1,0))&gt;0,1,0)</f>
        <v>0</v>
      </c>
      <c r="ID81" cm="1">
        <f t="array" ref="ID81">IF(SUM(IF($J81:$X81=TRANSPOSE('Capacity Backing (Hide)2'!CO$203:CO$217),1,0))&gt;0,1,0)</f>
        <v>0</v>
      </c>
      <c r="IE81" cm="1">
        <f t="array" ref="IE81">IF(SUM(IF($J81:$X81=TRANSPOSE('Capacity Backing (Hide)2'!CP$203:CP$217),1,0))&gt;0,1,0)</f>
        <v>0</v>
      </c>
      <c r="IF81" cm="1">
        <f t="array" ref="IF81">IF(SUM(IF($J81:$X81=TRANSPOSE('Capacity Backing (Hide)2'!CQ$203:CQ$217),1,0))&gt;0,1,0)</f>
        <v>0</v>
      </c>
      <c r="IG81" cm="1">
        <f t="array" ref="IG81">IF(SUM(IF($J81:$X81=TRANSPOSE('Capacity Backing (Hide)2'!CR$203:CR$217),1,0))&gt;0,1,0)</f>
        <v>0</v>
      </c>
      <c r="IH81" cm="1">
        <f t="array" ref="IH81">IF(SUM(IF($J81:$X81=TRANSPOSE('Capacity Backing (Hide)2'!CS$203:CS$217),1,0))&gt;0,1,0)</f>
        <v>0</v>
      </c>
      <c r="II81" cm="1">
        <f t="array" ref="II81">IF(SUM(IF($J81:$X81=TRANSPOSE('Capacity Backing (Hide)2'!CT$203:CT$217),1,0))&gt;0,1,0)</f>
        <v>0</v>
      </c>
      <c r="IJ81" cm="1">
        <f t="array" ref="IJ81">IF(SUM(IF($J81:$X81=TRANSPOSE('Capacity Backing (Hide)2'!CU$203:CU$217),1,0))&gt;0,1,0)</f>
        <v>0</v>
      </c>
      <c r="IK81" cm="1">
        <f t="array" ref="IK81">IF(SUM(IF($J81:$X81=TRANSPOSE('Capacity Backing (Hide)2'!CV$203:CV$217),1,0))&gt;0,1,0)</f>
        <v>0</v>
      </c>
      <c r="IL81" cm="1">
        <f t="array" ref="IL81">IF(SUM(IF($J81:$X81=TRANSPOSE('Capacity Backing (Hide)2'!CW$203:CW$217),1,0))&gt;0,1,0)</f>
        <v>0</v>
      </c>
      <c r="IO81" s="184">
        <v>0</v>
      </c>
      <c r="IP81" s="184">
        <v>0</v>
      </c>
      <c r="IQ81" s="184">
        <v>0</v>
      </c>
      <c r="IR81" s="184">
        <v>0</v>
      </c>
      <c r="IS81" s="184">
        <v>0</v>
      </c>
      <c r="IT81" s="184">
        <v>0</v>
      </c>
      <c r="IU81" s="184">
        <v>0</v>
      </c>
      <c r="IV81" s="184">
        <v>0</v>
      </c>
      <c r="IW81" s="184">
        <v>0</v>
      </c>
      <c r="IX81" s="184">
        <v>0</v>
      </c>
      <c r="IY81" s="184">
        <v>0</v>
      </c>
      <c r="IZ81" s="184">
        <v>0</v>
      </c>
      <c r="JA81" s="184">
        <v>0</v>
      </c>
      <c r="JB81" s="184">
        <v>0</v>
      </c>
      <c r="JC81" s="184">
        <v>0</v>
      </c>
      <c r="JD81" s="184">
        <v>0</v>
      </c>
      <c r="JE81" s="184">
        <v>0</v>
      </c>
      <c r="JF81" s="184">
        <v>0</v>
      </c>
      <c r="JG81" s="184">
        <v>0</v>
      </c>
      <c r="JH81" s="184">
        <v>0</v>
      </c>
      <c r="JI81" s="184">
        <v>0</v>
      </c>
      <c r="JJ81" s="184">
        <v>0</v>
      </c>
      <c r="JK81" s="184">
        <v>0</v>
      </c>
      <c r="JL81" s="184">
        <v>0</v>
      </c>
      <c r="JM81" s="184">
        <v>0</v>
      </c>
      <c r="JN81" s="184">
        <v>0</v>
      </c>
      <c r="JO81" s="184">
        <v>0</v>
      </c>
      <c r="JP81" s="184">
        <v>0</v>
      </c>
      <c r="JQ81" s="184">
        <v>0</v>
      </c>
      <c r="JR81" s="184">
        <v>0</v>
      </c>
      <c r="JS81" s="184">
        <v>0</v>
      </c>
      <c r="JT81" s="184">
        <v>0</v>
      </c>
      <c r="JU81" s="184">
        <v>0</v>
      </c>
      <c r="JV81" s="184">
        <v>0</v>
      </c>
      <c r="JW81" s="184">
        <v>0</v>
      </c>
      <c r="JX81" s="184">
        <v>0</v>
      </c>
      <c r="JY81" s="184">
        <v>0</v>
      </c>
      <c r="JZ81" s="184">
        <v>0</v>
      </c>
      <c r="KA81" s="184">
        <v>0</v>
      </c>
      <c r="KB81" s="184">
        <v>0</v>
      </c>
      <c r="KC81" s="184">
        <v>0</v>
      </c>
      <c r="KD81" s="184">
        <v>0</v>
      </c>
      <c r="KE81" s="184">
        <v>0</v>
      </c>
      <c r="KF81" s="184">
        <v>0</v>
      </c>
      <c r="KG81" s="184">
        <v>0</v>
      </c>
      <c r="KH81" s="184">
        <v>0</v>
      </c>
      <c r="KI81" s="184">
        <v>0</v>
      </c>
      <c r="KJ81" s="184">
        <v>0</v>
      </c>
      <c r="KK81" s="184">
        <v>0</v>
      </c>
      <c r="KL81" s="184">
        <v>0</v>
      </c>
      <c r="KM81" s="184">
        <v>0</v>
      </c>
      <c r="KN81" s="184">
        <v>0</v>
      </c>
      <c r="KO81" s="184">
        <v>0</v>
      </c>
      <c r="KP81" s="184">
        <v>0</v>
      </c>
      <c r="KQ81" s="184">
        <v>0</v>
      </c>
      <c r="KR81" s="184">
        <v>0</v>
      </c>
      <c r="KS81" s="184">
        <v>0</v>
      </c>
      <c r="KT81" s="184">
        <v>0</v>
      </c>
      <c r="KU81" s="184">
        <v>0</v>
      </c>
      <c r="KV81" s="184">
        <v>0</v>
      </c>
      <c r="KW81" s="184">
        <v>0</v>
      </c>
      <c r="KX81" s="184">
        <v>0</v>
      </c>
      <c r="KY81" s="184">
        <v>0</v>
      </c>
      <c r="KZ81" s="184">
        <v>0</v>
      </c>
      <c r="LA81" s="184">
        <v>0</v>
      </c>
      <c r="LB81" s="184">
        <v>0</v>
      </c>
      <c r="LC81" s="184">
        <v>0</v>
      </c>
      <c r="LD81" s="184">
        <v>0</v>
      </c>
      <c r="LE81" s="184">
        <v>0</v>
      </c>
      <c r="LF81" s="184">
        <v>0</v>
      </c>
      <c r="LG81" s="184">
        <v>0</v>
      </c>
      <c r="LH81" s="184">
        <v>0</v>
      </c>
      <c r="LI81" s="184">
        <v>0</v>
      </c>
      <c r="LJ81" s="184">
        <v>0</v>
      </c>
      <c r="LK81" s="184">
        <v>0</v>
      </c>
      <c r="LL81" s="184">
        <v>0</v>
      </c>
      <c r="LM81" s="184">
        <v>0</v>
      </c>
      <c r="LN81" s="184">
        <v>0</v>
      </c>
      <c r="LO81" s="184">
        <v>0</v>
      </c>
      <c r="LP81" s="184">
        <v>0</v>
      </c>
      <c r="LQ81" s="184">
        <v>0</v>
      </c>
      <c r="LR81" s="184">
        <v>0</v>
      </c>
      <c r="LS81" s="184">
        <v>0</v>
      </c>
      <c r="LT81" s="184">
        <v>0</v>
      </c>
      <c r="LU81" s="184">
        <v>0</v>
      </c>
      <c r="LV81" s="184">
        <v>0</v>
      </c>
      <c r="LW81" s="184">
        <v>0</v>
      </c>
      <c r="LX81" s="184">
        <v>0</v>
      </c>
      <c r="LY81" s="184">
        <v>0</v>
      </c>
      <c r="LZ81" s="184">
        <v>0</v>
      </c>
      <c r="MA81" s="184">
        <v>0</v>
      </c>
      <c r="MB81" s="184">
        <v>0</v>
      </c>
      <c r="MC81" s="184">
        <v>0</v>
      </c>
      <c r="MD81" s="184">
        <v>0</v>
      </c>
      <c r="ME81" s="184">
        <v>0</v>
      </c>
      <c r="MF81" s="184">
        <v>0</v>
      </c>
      <c r="MG81" s="184">
        <v>0</v>
      </c>
      <c r="MH81" s="184">
        <v>0</v>
      </c>
      <c r="MI81" s="184">
        <v>0</v>
      </c>
      <c r="MJ81" s="184">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0</v>
      </c>
      <c r="NZ81">
        <v>0</v>
      </c>
      <c r="OA81">
        <v>0</v>
      </c>
      <c r="OB81">
        <v>0</v>
      </c>
      <c r="OC81">
        <v>0</v>
      </c>
      <c r="OD81">
        <v>0</v>
      </c>
      <c r="OE81">
        <v>0</v>
      </c>
      <c r="OF81">
        <v>0</v>
      </c>
      <c r="OG81">
        <v>0</v>
      </c>
      <c r="OH81">
        <v>0</v>
      </c>
      <c r="OI81">
        <v>0</v>
      </c>
      <c r="OJ81">
        <v>0</v>
      </c>
      <c r="OK81">
        <v>0</v>
      </c>
      <c r="OL81">
        <v>0</v>
      </c>
      <c r="OM81">
        <v>0</v>
      </c>
      <c r="ON81">
        <v>0</v>
      </c>
      <c r="OO81">
        <v>0</v>
      </c>
      <c r="OP81">
        <v>0</v>
      </c>
      <c r="OQ81">
        <v>0</v>
      </c>
      <c r="OR81">
        <v>0</v>
      </c>
      <c r="OS81">
        <v>0</v>
      </c>
      <c r="OT81">
        <v>0</v>
      </c>
      <c r="OU81">
        <v>0</v>
      </c>
      <c r="OV81">
        <v>0</v>
      </c>
      <c r="OW81">
        <v>0</v>
      </c>
      <c r="OX81">
        <v>0</v>
      </c>
      <c r="OY81">
        <v>0</v>
      </c>
      <c r="OZ81">
        <v>0</v>
      </c>
      <c r="PA81">
        <v>0</v>
      </c>
      <c r="PB81">
        <v>0</v>
      </c>
      <c r="PC81">
        <v>0</v>
      </c>
      <c r="PD81">
        <v>0</v>
      </c>
      <c r="PE81">
        <v>0</v>
      </c>
      <c r="PF81">
        <v>0</v>
      </c>
      <c r="PG81">
        <v>0</v>
      </c>
      <c r="PH81">
        <v>0</v>
      </c>
      <c r="PI81">
        <v>0</v>
      </c>
      <c r="PJ81">
        <v>0</v>
      </c>
      <c r="PK81">
        <v>0</v>
      </c>
      <c r="PL81">
        <v>0</v>
      </c>
      <c r="PM81">
        <v>0</v>
      </c>
      <c r="PN81">
        <v>0</v>
      </c>
      <c r="PO81">
        <v>0</v>
      </c>
      <c r="PP81">
        <v>0</v>
      </c>
      <c r="PQ81">
        <v>0</v>
      </c>
      <c r="PR81">
        <v>0</v>
      </c>
      <c r="PS81">
        <v>0</v>
      </c>
      <c r="PT81">
        <v>0</v>
      </c>
      <c r="PU81">
        <v>0</v>
      </c>
      <c r="PV81">
        <v>0</v>
      </c>
      <c r="PW81">
        <v>0</v>
      </c>
      <c r="PX81">
        <v>0</v>
      </c>
      <c r="PY81">
        <v>0</v>
      </c>
      <c r="PZ81">
        <v>0</v>
      </c>
      <c r="QA81">
        <v>0</v>
      </c>
      <c r="QB81">
        <v>0</v>
      </c>
      <c r="QC81">
        <v>0</v>
      </c>
      <c r="QD81">
        <v>0</v>
      </c>
      <c r="QE81">
        <v>0</v>
      </c>
      <c r="QF81">
        <v>0</v>
      </c>
      <c r="QG81">
        <v>0</v>
      </c>
      <c r="QH81">
        <v>0</v>
      </c>
      <c r="QJ81" cm="1">
        <f t="array" ref="QJ81">SUM(IF('Capacity Summary'!H$36:H$135="X",1,0)*TRANSPOSE('CR Backing (Hide)'!$IO81:$MJ81)*IF('Clinical resources'!ZQ84="X",1,0))</f>
        <v>0</v>
      </c>
      <c r="QK81" cm="1">
        <f t="array" ref="QK81">SUM(IF('Capacity Summary'!I$36:I$135="X",1,0)*TRANSPOSE('CR Backing (Hide)'!$IO81:$MJ81)*IF('Clinical resources'!ZR84="X",1,0))</f>
        <v>0</v>
      </c>
      <c r="QL81" cm="1">
        <f t="array" ref="QL81">SUM(IF('Capacity Summary'!J$36:J$135="X",1,0)*TRANSPOSE('CR Backing (Hide)'!$IO81:$MJ81)*IF('Clinical resources'!ZS84="X",1,0))</f>
        <v>0</v>
      </c>
      <c r="QM81" cm="1">
        <f t="array" ref="QM81">SUM(IF('Capacity Summary'!K$36:K$135="X",1,0)*TRANSPOSE('CR Backing (Hide)'!$IO81:$MJ81)*IF('Clinical resources'!ZT84="X",1,0))</f>
        <v>0</v>
      </c>
      <c r="QN81" cm="1">
        <f t="array" ref="QN81">SUM(IF('Capacity Summary'!L$36:L$135="X",1,0)*TRANSPOSE('CR Backing (Hide)'!$IO81:$MJ81)*IF('Clinical resources'!ZU84="X",1,0))</f>
        <v>0</v>
      </c>
      <c r="QO81" cm="1">
        <f t="array" ref="QO81">SUM(IF('Capacity Summary'!M$36:M$135="X",1,0)*TRANSPOSE('CR Backing (Hide)'!$IO81:$MJ81)*IF('Clinical resources'!ZV84="X",1,0))</f>
        <v>0</v>
      </c>
      <c r="QP81" cm="1">
        <f t="array" ref="QP81">SUM(IF('Capacity Summary'!N$36:N$135="X",1,0)*TRANSPOSE('CR Backing (Hide)'!$IO81:$MJ81)*IF('Clinical resources'!ZW84="X",1,0))</f>
        <v>0</v>
      </c>
      <c r="QQ81" cm="1">
        <f t="array" ref="QQ81">SUM(IF('Capacity Summary'!O$36:O$135="X",1,0)*TRANSPOSE('CR Backing (Hide)'!$IO81:$MJ81)*IF('Clinical resources'!ZX84="X",1,0))</f>
        <v>0</v>
      </c>
      <c r="QR81" cm="1">
        <f t="array" ref="QR81">SUM(IF('Capacity Summary'!P$36:P$135="X",1,0)*TRANSPOSE('CR Backing (Hide)'!$IO81:$MJ81)*IF('Clinical resources'!ZY84="X",1,0))</f>
        <v>0</v>
      </c>
      <c r="QS81" cm="1">
        <f t="array" ref="QS81">SUM(IF('Capacity Summary'!Q$36:Q$135="X",1,0)*TRANSPOSE('CR Backing (Hide)'!$IO81:$MJ81)*IF('Clinical resources'!ZZ84="X",1,0))</f>
        <v>0</v>
      </c>
      <c r="QT81" cm="1">
        <f t="array" ref="QT81">SUM(IF('Capacity Summary'!R$36:R$135="X",1,0)*TRANSPOSE('CR Backing (Hide)'!$IO81:$MJ81)*IF('Clinical resources'!AAA84="X",1,0))</f>
        <v>0</v>
      </c>
      <c r="QU81" cm="1">
        <f t="array" ref="QU81">SUM(IF('Capacity Summary'!S$36:S$135="X",1,0)*TRANSPOSE('CR Backing (Hide)'!$IO81:$MJ81)*IF('Clinical resources'!AAB84="X",1,0))</f>
        <v>0</v>
      </c>
      <c r="QV81" cm="1">
        <f t="array" ref="QV81">SUM(IF('Capacity Summary'!T$36:T$135="X",1,0)*TRANSPOSE('CR Backing (Hide)'!$IO81:$MJ81)*IF('Clinical resources'!AAC84="X",1,0))</f>
        <v>0</v>
      </c>
      <c r="QW81" cm="1">
        <f t="array" ref="QW81">SUM(IF('Capacity Summary'!U$36:U$135="X",1,0)*TRANSPOSE('CR Backing (Hide)'!$IO81:$MJ81)*IF('Clinical resources'!AAD84="X",1,0))</f>
        <v>0</v>
      </c>
      <c r="QX81" cm="1">
        <f t="array" ref="QX81">SUM(IF('Capacity Summary'!V$36:V$135="X",1,0)*TRANSPOSE('CR Backing (Hide)'!$IO81:$MJ81)*IF('Clinical resources'!AAE84="X",1,0))</f>
        <v>0</v>
      </c>
      <c r="QY81" cm="1">
        <f t="array" ref="QY81">SUM(IF('Capacity Summary'!W$36:W$135="X",1,0)*TRANSPOSE('CR Backing (Hide)'!$IO81:$MJ81)*IF('Clinical resources'!AAF84="X",1,0))</f>
        <v>0</v>
      </c>
      <c r="QZ81" cm="1">
        <f t="array" ref="QZ81">SUM(IF('Capacity Summary'!X$36:X$135="X",1,0)*TRANSPOSE('CR Backing (Hide)'!$IO81:$MJ81)*IF('Clinical resources'!AAG84="X",1,0))</f>
        <v>0</v>
      </c>
      <c r="RA81" cm="1">
        <f t="array" ref="RA81">SUM(IF('Capacity Summary'!Y$36:Y$135="X",1,0)*TRANSPOSE('CR Backing (Hide)'!$IO81:$MJ81)*IF('Clinical resources'!AAH84="X",1,0))</f>
        <v>0</v>
      </c>
      <c r="RB81" cm="1">
        <f t="array" ref="RB81">SUM(IF('Capacity Summary'!Z$36:Z$135="X",1,0)*TRANSPOSE('CR Backing (Hide)'!$IO81:$MJ81)*IF('Clinical resources'!AAI84="X",1,0))</f>
        <v>0</v>
      </c>
      <c r="RC81" cm="1">
        <f t="array" ref="RC81">SUM(IF('Capacity Summary'!AA$36:AA$135="X",1,0)*TRANSPOSE('CR Backing (Hide)'!$IO81:$MJ81)*IF('Clinical resources'!AAJ84="X",1,0))</f>
        <v>0</v>
      </c>
      <c r="RD81" cm="1">
        <f t="array" ref="RD81">SUM(IF('Capacity Summary'!AB$36:AB$135="X",1,0)*TRANSPOSE('CR Backing (Hide)'!$IO81:$MJ81)*IF('Clinical resources'!AAK84="X",1,0))</f>
        <v>0</v>
      </c>
      <c r="RE81" cm="1">
        <f t="array" ref="RE81">SUM(IF('Capacity Summary'!AC$36:AC$135="X",1,0)*TRANSPOSE('CR Backing (Hide)'!$IO81:$MJ81)*IF('Clinical resources'!AAL84="X",1,0))</f>
        <v>0</v>
      </c>
      <c r="RF81" cm="1">
        <f t="array" ref="RF81">SUM(IF('Capacity Summary'!AD$36:AD$135="X",1,0)*TRANSPOSE('CR Backing (Hide)'!$IO81:$MJ81)*IF('Clinical resources'!AAM84="X",1,0))</f>
        <v>0</v>
      </c>
      <c r="RG81" cm="1">
        <f t="array" ref="RG81">SUM(IF('Capacity Summary'!AE$36:AE$135="X",1,0)*TRANSPOSE('CR Backing (Hide)'!$IO81:$MJ81)*IF('Clinical resources'!AAN84="X",1,0))</f>
        <v>0</v>
      </c>
      <c r="RH81" cm="1">
        <f t="array" ref="RH81">SUM(IF('Capacity Summary'!AF$36:AF$135="X",1,0)*TRANSPOSE('CR Backing (Hide)'!$IO81:$MJ81)*IF('Clinical resources'!AAO84="X",1,0))</f>
        <v>0</v>
      </c>
      <c r="RI81" cm="1">
        <f t="array" ref="RI81">SUM(IF('Capacity Summary'!AG$36:AG$135="X",1,0)*TRANSPOSE('CR Backing (Hide)'!$IO81:$MJ81)*IF('Clinical resources'!AAP84="X",1,0))</f>
        <v>0</v>
      </c>
      <c r="RJ81" cm="1">
        <f t="array" ref="RJ81">SUM(IF('Capacity Summary'!AH$36:AH$135="X",1,0)*TRANSPOSE('CR Backing (Hide)'!$IO81:$MJ81)*IF('Clinical resources'!AAQ84="X",1,0))</f>
        <v>0</v>
      </c>
      <c r="RK81" cm="1">
        <f t="array" ref="RK81">SUM(IF('Capacity Summary'!AI$36:AI$135="X",1,0)*TRANSPOSE('CR Backing (Hide)'!$IO81:$MJ81)*IF('Clinical resources'!AAR84="X",1,0))</f>
        <v>0</v>
      </c>
      <c r="RL81" cm="1">
        <f t="array" ref="RL81">SUM(IF('Capacity Summary'!AJ$36:AJ$135="X",1,0)*TRANSPOSE('CR Backing (Hide)'!$IO81:$MJ81)*IF('Clinical resources'!AAS84="X",1,0))</f>
        <v>0</v>
      </c>
      <c r="RM81" cm="1">
        <f t="array" ref="RM81">SUM(IF('Capacity Summary'!AK$36:AK$135="X",1,0)*TRANSPOSE('CR Backing (Hide)'!$IO81:$MJ81)*IF('Clinical resources'!AAT84="X",1,0))</f>
        <v>0</v>
      </c>
      <c r="RN81" cm="1">
        <f t="array" ref="RN81">SUM(IF('Capacity Summary'!AL$36:AL$135="X",1,0)*TRANSPOSE('CR Backing (Hide)'!$IO81:$MJ81)*IF('Clinical resources'!AAU84="X",1,0))</f>
        <v>0</v>
      </c>
      <c r="RO81" cm="1">
        <f t="array" ref="RO81">SUM(IF('Capacity Summary'!AM$36:AM$135="X",1,0)*TRANSPOSE('CR Backing (Hide)'!$IO81:$MJ81)*IF('Clinical resources'!AAV84="X",1,0))</f>
        <v>0</v>
      </c>
      <c r="RP81" cm="1">
        <f t="array" ref="RP81">SUM(IF('Capacity Summary'!AN$36:AN$135="X",1,0)*TRANSPOSE('CR Backing (Hide)'!$IO81:$MJ81)*IF('Clinical resources'!AAW84="X",1,0))</f>
        <v>0</v>
      </c>
      <c r="RQ81" cm="1">
        <f t="array" ref="RQ81">SUM(IF('Capacity Summary'!AO$36:AO$135="X",1,0)*TRANSPOSE('CR Backing (Hide)'!$IO81:$MJ81)*IF('Clinical resources'!AAX84="X",1,0))</f>
        <v>0</v>
      </c>
      <c r="RR81" cm="1">
        <f t="array" ref="RR81">SUM(IF('Capacity Summary'!AP$36:AP$135="X",1,0)*TRANSPOSE('CR Backing (Hide)'!$IO81:$MJ81)*IF('Clinical resources'!AAY84="X",1,0))</f>
        <v>0</v>
      </c>
      <c r="RS81" cm="1">
        <f t="array" ref="RS81">SUM(IF('Capacity Summary'!AQ$36:AQ$135="X",1,0)*TRANSPOSE('CR Backing (Hide)'!$IO81:$MJ81)*IF('Clinical resources'!AAZ84="X",1,0))</f>
        <v>0</v>
      </c>
      <c r="RT81" cm="1">
        <f t="array" ref="RT81">SUM(IF('Capacity Summary'!AR$36:AR$135="X",1,0)*TRANSPOSE('CR Backing (Hide)'!$IO81:$MJ81)*IF('Clinical resources'!ABA84="X",1,0))</f>
        <v>0</v>
      </c>
      <c r="RU81" cm="1">
        <f t="array" ref="RU81">SUM(IF('Capacity Summary'!AS$36:AS$135="X",1,0)*TRANSPOSE('CR Backing (Hide)'!$IO81:$MJ81)*IF('Clinical resources'!ABB84="X",1,0))</f>
        <v>0</v>
      </c>
      <c r="RV81" cm="1">
        <f t="array" ref="RV81">SUM(IF('Capacity Summary'!AT$36:AT$135="X",1,0)*TRANSPOSE('CR Backing (Hide)'!$IO81:$MJ81)*IF('Clinical resources'!ABC84="X",1,0))</f>
        <v>0</v>
      </c>
      <c r="RW81" cm="1">
        <f t="array" ref="RW81">SUM(IF('Capacity Summary'!AU$36:AU$135="X",1,0)*TRANSPOSE('CR Backing (Hide)'!$IO81:$MJ81)*IF('Clinical resources'!ABD84="X",1,0))</f>
        <v>0</v>
      </c>
      <c r="RX81" cm="1">
        <f t="array" ref="RX81">SUM(IF('Capacity Summary'!AV$36:AV$135="X",1,0)*TRANSPOSE('CR Backing (Hide)'!$IO81:$MJ81)*IF('Clinical resources'!ABE84="X",1,0))</f>
        <v>0</v>
      </c>
      <c r="RY81" cm="1">
        <f t="array" ref="RY81">SUM(IF('Capacity Summary'!AW$36:AW$135="X",1,0)*TRANSPOSE('CR Backing (Hide)'!$IO81:$MJ81)*IF('Clinical resources'!ABF84="X",1,0))</f>
        <v>0</v>
      </c>
      <c r="RZ81" cm="1">
        <f t="array" ref="RZ81">SUM(IF('Capacity Summary'!AX$36:AX$135="X",1,0)*TRANSPOSE('CR Backing (Hide)'!$IO81:$MJ81)*IF('Clinical resources'!ABG84="X",1,0))</f>
        <v>0</v>
      </c>
      <c r="SA81" cm="1">
        <f t="array" ref="SA81">SUM(IF('Capacity Summary'!AY$36:AY$135="X",1,0)*TRANSPOSE('CR Backing (Hide)'!$IO81:$MJ81)*IF('Clinical resources'!ABH84="X",1,0))</f>
        <v>0</v>
      </c>
      <c r="SB81" cm="1">
        <f t="array" ref="SB81">SUM(IF('Capacity Summary'!AZ$36:AZ$135="X",1,0)*TRANSPOSE('CR Backing (Hide)'!$IO81:$MJ81)*IF('Clinical resources'!ABI84="X",1,0))</f>
        <v>0</v>
      </c>
      <c r="SC81" cm="1">
        <f t="array" ref="SC81">SUM(IF('Capacity Summary'!BA$36:BA$135="X",1,0)*TRANSPOSE('CR Backing (Hide)'!$IO81:$MJ81)*IF('Clinical resources'!ABJ84="X",1,0))</f>
        <v>0</v>
      </c>
      <c r="SD81" cm="1">
        <f t="array" ref="SD81">SUM(IF('Capacity Summary'!BB$36:BB$135="X",1,0)*TRANSPOSE('CR Backing (Hide)'!$IO81:$MJ81)*IF('Clinical resources'!ABK84="X",1,0))</f>
        <v>0</v>
      </c>
      <c r="SE81" cm="1">
        <f t="array" ref="SE81">SUM(IF('Capacity Summary'!BC$36:BC$135="X",1,0)*TRANSPOSE('CR Backing (Hide)'!$IO81:$MJ81)*IF('Clinical resources'!ABL84="X",1,0))</f>
        <v>0</v>
      </c>
      <c r="SF81" cm="1">
        <f t="array" ref="SF81">SUM(IF('Capacity Summary'!BD$36:BD$135="X",1,0)*TRANSPOSE('CR Backing (Hide)'!$IO81:$MJ81)*IF('Clinical resources'!ABM84="X",1,0))</f>
        <v>0</v>
      </c>
      <c r="SG81" cm="1">
        <f t="array" ref="SG81">SUM(IF('Capacity Summary'!BE$36:BE$135="X",1,0)*TRANSPOSE('CR Backing (Hide)'!$IO81:$MJ81)*IF('Clinical resources'!ABN84="X",1,0))</f>
        <v>0</v>
      </c>
      <c r="SH81" cm="1">
        <f t="array" ref="SH81">SUM(IF('Capacity Summary'!BF$36:BF$135="X",1,0)*TRANSPOSE('CR Backing (Hide)'!$IO81:$MJ81)*IF('Clinical resources'!ABO84="X",1,0))</f>
        <v>0</v>
      </c>
      <c r="SI81" cm="1">
        <f t="array" ref="SI81">SUM(IF('Capacity Summary'!BG$36:BG$135="X",1,0)*TRANSPOSE('CR Backing (Hide)'!$IO81:$MJ81)*IF('Clinical resources'!ABP84="X",1,0))</f>
        <v>0</v>
      </c>
      <c r="SK81" cm="1">
        <f t="array" ref="SK81">SUM(IF('Capacity Summary'!H$139:H$238="X",1,0)*TRANSPOSE('CR Backing (Hide)'!$MM81:$QH81))</f>
        <v>0</v>
      </c>
      <c r="SL81" cm="1">
        <f t="array" ref="SL81">SUM(IF('Capacity Summary'!I$139:I$238="X",1,0)*TRANSPOSE('CR Backing (Hide)'!$MM81:$QH81))</f>
        <v>0</v>
      </c>
      <c r="SM81" cm="1">
        <f t="array" ref="SM81">SUM(IF('Capacity Summary'!J$139:J$238="X",1,0)*TRANSPOSE('CR Backing (Hide)'!$MM81:$QH81))</f>
        <v>0</v>
      </c>
      <c r="SN81" cm="1">
        <f t="array" ref="SN81">SUM(IF('Capacity Summary'!K$139:K$238="X",1,0)*TRANSPOSE('CR Backing (Hide)'!$MM81:$QH81))</f>
        <v>0</v>
      </c>
      <c r="SO81" cm="1">
        <f t="array" ref="SO81">SUM(IF('Capacity Summary'!L$139:L$238="X",1,0)*TRANSPOSE('CR Backing (Hide)'!$MM81:$QH81))</f>
        <v>0</v>
      </c>
      <c r="SP81" cm="1">
        <f t="array" ref="SP81">SUM(IF('Capacity Summary'!M$139:M$238="X",1,0)*TRANSPOSE('CR Backing (Hide)'!$MM81:$QH81))</f>
        <v>0</v>
      </c>
      <c r="SQ81" cm="1">
        <f t="array" ref="SQ81">SUM(IF('Capacity Summary'!N$139:N$238="X",1,0)*TRANSPOSE('CR Backing (Hide)'!$MM81:$QH81))</f>
        <v>0</v>
      </c>
      <c r="SR81" cm="1">
        <f t="array" ref="SR81">SUM(IF('Capacity Summary'!O$139:O$238="X",1,0)*TRANSPOSE('CR Backing (Hide)'!$MM81:$QH81))</f>
        <v>0</v>
      </c>
      <c r="SS81" cm="1">
        <f t="array" ref="SS81">SUM(IF('Capacity Summary'!P$139:P$238="X",1,0)*TRANSPOSE('CR Backing (Hide)'!$MM81:$QH81))</f>
        <v>0</v>
      </c>
      <c r="ST81" cm="1">
        <f t="array" ref="ST81">SUM(IF('Capacity Summary'!Q$139:Q$238="X",1,0)*TRANSPOSE('CR Backing (Hide)'!$MM81:$QH81))</f>
        <v>0</v>
      </c>
      <c r="SU81" cm="1">
        <f t="array" ref="SU81">SUM(IF('Capacity Summary'!R$139:R$238="X",1,0)*TRANSPOSE('CR Backing (Hide)'!$MM81:$QH81))</f>
        <v>0</v>
      </c>
      <c r="SV81" cm="1">
        <f t="array" ref="SV81">SUM(IF('Capacity Summary'!S$139:S$238="X",1,0)*TRANSPOSE('CR Backing (Hide)'!$MM81:$QH81))</f>
        <v>0</v>
      </c>
      <c r="SW81" cm="1">
        <f t="array" ref="SW81">SUM(IF('Capacity Summary'!T$139:T$238="X",1,0)*TRANSPOSE('CR Backing (Hide)'!$MM81:$QH81))</f>
        <v>0</v>
      </c>
      <c r="SX81" cm="1">
        <f t="array" ref="SX81">SUM(IF('Capacity Summary'!U$139:U$238="X",1,0)*TRANSPOSE('CR Backing (Hide)'!$MM81:$QH81))</f>
        <v>0</v>
      </c>
      <c r="SY81" cm="1">
        <f t="array" ref="SY81">SUM(IF('Capacity Summary'!V$139:V$238="X",1,0)*TRANSPOSE('CR Backing (Hide)'!$MM81:$QH81))</f>
        <v>0</v>
      </c>
      <c r="SZ81" cm="1">
        <f t="array" ref="SZ81">SUM(IF('Capacity Summary'!W$139:W$238="X",1,0)*TRANSPOSE('CR Backing (Hide)'!$MM81:$QH81))</f>
        <v>0</v>
      </c>
      <c r="TA81" cm="1">
        <f t="array" ref="TA81">SUM(IF('Capacity Summary'!X$139:X$238="X",1,0)*TRANSPOSE('CR Backing (Hide)'!$MM81:$QH81))</f>
        <v>0</v>
      </c>
      <c r="TB81" cm="1">
        <f t="array" ref="TB81">SUM(IF('Capacity Summary'!Y$139:Y$238="X",1,0)*TRANSPOSE('CR Backing (Hide)'!$MM81:$QH81))</f>
        <v>0</v>
      </c>
      <c r="TC81" cm="1">
        <f t="array" ref="TC81">SUM(IF('Capacity Summary'!Z$139:Z$238="X",1,0)*TRANSPOSE('CR Backing (Hide)'!$MM81:$QH81))</f>
        <v>0</v>
      </c>
      <c r="TD81" cm="1">
        <f t="array" ref="TD81">SUM(IF('Capacity Summary'!AA$139:AA$238="X",1,0)*TRANSPOSE('CR Backing (Hide)'!$MM81:$QH81))</f>
        <v>0</v>
      </c>
      <c r="TE81" cm="1">
        <f t="array" ref="TE81">SUM(IF('Capacity Summary'!AB$139:AB$238="X",1,0)*TRANSPOSE('CR Backing (Hide)'!$MM81:$QH81))</f>
        <v>0</v>
      </c>
      <c r="TF81" cm="1">
        <f t="array" ref="TF81">SUM(IF('Capacity Summary'!AC$139:AC$238="X",1,0)*TRANSPOSE('CR Backing (Hide)'!$MM81:$QH81))</f>
        <v>0</v>
      </c>
      <c r="TG81" cm="1">
        <f t="array" ref="TG81">SUM(IF('Capacity Summary'!AD$139:AD$238="X",1,0)*TRANSPOSE('CR Backing (Hide)'!$MM81:$QH81))</f>
        <v>0</v>
      </c>
      <c r="TH81" cm="1">
        <f t="array" ref="TH81">SUM(IF('Capacity Summary'!AE$139:AE$238="X",1,0)*TRANSPOSE('CR Backing (Hide)'!$MM81:$QH81))</f>
        <v>0</v>
      </c>
      <c r="TI81" cm="1">
        <f t="array" ref="TI81">SUM(IF('Capacity Summary'!AF$139:AF$238="X",1,0)*TRANSPOSE('CR Backing (Hide)'!$MM81:$QH81))</f>
        <v>0</v>
      </c>
      <c r="TJ81" cm="1">
        <f t="array" ref="TJ81">SUM(IF('Capacity Summary'!AG$139:AG$238="X",1,0)*TRANSPOSE('CR Backing (Hide)'!$MM81:$QH81))</f>
        <v>0</v>
      </c>
      <c r="TK81" cm="1">
        <f t="array" ref="TK81">SUM(IF('Capacity Summary'!AH$139:AH$238="X",1,0)*TRANSPOSE('CR Backing (Hide)'!$MM81:$QH81))</f>
        <v>0</v>
      </c>
      <c r="TL81" cm="1">
        <f t="array" ref="TL81">SUM(IF('Capacity Summary'!AI$139:AI$238="X",1,0)*TRANSPOSE('CR Backing (Hide)'!$MM81:$QH81))</f>
        <v>0</v>
      </c>
      <c r="TM81" cm="1">
        <f t="array" ref="TM81">SUM(IF('Capacity Summary'!AJ$139:AJ$238="X",1,0)*TRANSPOSE('CR Backing (Hide)'!$MM81:$QH81))</f>
        <v>0</v>
      </c>
      <c r="TN81" cm="1">
        <f t="array" ref="TN81">SUM(IF('Capacity Summary'!AK$139:AK$238="X",1,0)*TRANSPOSE('CR Backing (Hide)'!$MM81:$QH81))</f>
        <v>0</v>
      </c>
      <c r="TO81" cm="1">
        <f t="array" ref="TO81">SUM(IF('Capacity Summary'!AL$139:AL$238="X",1,0)*TRANSPOSE('CR Backing (Hide)'!$MM81:$QH81))</f>
        <v>0</v>
      </c>
      <c r="TP81" cm="1">
        <f t="array" ref="TP81">SUM(IF('Capacity Summary'!AM$139:AM$238="X",1,0)*TRANSPOSE('CR Backing (Hide)'!$MM81:$QH81))</f>
        <v>0</v>
      </c>
      <c r="TQ81" cm="1">
        <f t="array" ref="TQ81">SUM(IF('Capacity Summary'!AN$139:AN$238="X",1,0)*TRANSPOSE('CR Backing (Hide)'!$MM81:$QH81))</f>
        <v>0</v>
      </c>
      <c r="TR81" cm="1">
        <f t="array" ref="TR81">SUM(IF('Capacity Summary'!AO$139:AO$238="X",1,0)*TRANSPOSE('CR Backing (Hide)'!$MM81:$QH81))</f>
        <v>0</v>
      </c>
      <c r="TS81" cm="1">
        <f t="array" ref="TS81">SUM(IF('Capacity Summary'!AP$139:AP$238="X",1,0)*TRANSPOSE('CR Backing (Hide)'!$MM81:$QH81))</f>
        <v>0</v>
      </c>
      <c r="TT81" cm="1">
        <f t="array" ref="TT81">SUM(IF('Capacity Summary'!AQ$139:AQ$238="X",1,0)*TRANSPOSE('CR Backing (Hide)'!$MM81:$QH81))</f>
        <v>0</v>
      </c>
      <c r="TU81" cm="1">
        <f t="array" ref="TU81">SUM(IF('Capacity Summary'!AR$139:AR$238="X",1,0)*TRANSPOSE('CR Backing (Hide)'!$MM81:$QH81))</f>
        <v>0</v>
      </c>
      <c r="TV81" cm="1">
        <f t="array" ref="TV81">SUM(IF('Capacity Summary'!AS$139:AS$238="X",1,0)*TRANSPOSE('CR Backing (Hide)'!$MM81:$QH81))</f>
        <v>0</v>
      </c>
      <c r="TW81" cm="1">
        <f t="array" ref="TW81">SUM(IF('Capacity Summary'!AT$139:AT$238="X",1,0)*TRANSPOSE('CR Backing (Hide)'!$MM81:$QH81))</f>
        <v>0</v>
      </c>
      <c r="TX81" cm="1">
        <f t="array" ref="TX81">SUM(IF('Capacity Summary'!AU$139:AU$238="X",1,0)*TRANSPOSE('CR Backing (Hide)'!$MM81:$QH81))</f>
        <v>0</v>
      </c>
      <c r="TY81" cm="1">
        <f t="array" ref="TY81">SUM(IF('Capacity Summary'!AV$139:AV$238="X",1,0)*TRANSPOSE('CR Backing (Hide)'!$MM81:$QH81))</f>
        <v>0</v>
      </c>
      <c r="TZ81" cm="1">
        <f t="array" ref="TZ81">SUM(IF('Capacity Summary'!AW$139:AW$238="X",1,0)*TRANSPOSE('CR Backing (Hide)'!$MM81:$QH81))</f>
        <v>0</v>
      </c>
      <c r="UA81" cm="1">
        <f t="array" ref="UA81">SUM(IF('Capacity Summary'!AX$139:AX$238="X",1,0)*TRANSPOSE('CR Backing (Hide)'!$MM81:$QH81))</f>
        <v>0</v>
      </c>
      <c r="UB81" cm="1">
        <f t="array" ref="UB81">SUM(IF('Capacity Summary'!AY$139:AY$238="X",1,0)*TRANSPOSE('CR Backing (Hide)'!$MM81:$QH81))</f>
        <v>0</v>
      </c>
      <c r="UC81" cm="1">
        <f t="array" ref="UC81">SUM(IF('Capacity Summary'!AZ$139:AZ$238="X",1,0)*TRANSPOSE('CR Backing (Hide)'!$MM81:$QH81))</f>
        <v>0</v>
      </c>
      <c r="UD81" cm="1">
        <f t="array" ref="UD81">SUM(IF('Capacity Summary'!BA$139:BA$238="X",1,0)*TRANSPOSE('CR Backing (Hide)'!$MM81:$QH81))</f>
        <v>0</v>
      </c>
      <c r="UE81" cm="1">
        <f t="array" ref="UE81">SUM(IF('Capacity Summary'!BB$139:BB$238="X",1,0)*TRANSPOSE('CR Backing (Hide)'!$MM81:$QH81))</f>
        <v>0</v>
      </c>
      <c r="UF81" cm="1">
        <f t="array" ref="UF81">SUM(IF('Capacity Summary'!BC$139:BC$238="X",1,0)*TRANSPOSE('CR Backing (Hide)'!$MM81:$QH81))</f>
        <v>0</v>
      </c>
      <c r="UG81" cm="1">
        <f t="array" ref="UG81">SUM(IF('Capacity Summary'!BD$139:BD$238="X",1,0)*TRANSPOSE('CR Backing (Hide)'!$MM81:$QH81))</f>
        <v>0</v>
      </c>
      <c r="UH81" cm="1">
        <f t="array" ref="UH81">SUM(IF('Capacity Summary'!BE$139:BE$238="X",1,0)*TRANSPOSE('CR Backing (Hide)'!$MM81:$QH81))</f>
        <v>0</v>
      </c>
      <c r="UI81" cm="1">
        <f t="array" ref="UI81">SUM(IF('Capacity Summary'!BF$139:BF$238="X",1,0)*TRANSPOSE('CR Backing (Hide)'!$MM81:$QH81))</f>
        <v>0</v>
      </c>
      <c r="UJ81" cm="1">
        <f t="array" ref="UJ81">SUM(IF('Capacity Summary'!BG$139:BG$238="X",1,0)*TRANSPOSE('CR Backing (Hide)'!$MM81:$QH81))</f>
        <v>0</v>
      </c>
      <c r="UL81">
        <f t="shared" si="6"/>
        <v>0</v>
      </c>
      <c r="UM81">
        <f t="shared" si="7"/>
        <v>0</v>
      </c>
      <c r="UN81">
        <f>COUNTIF('Clinical resources'!$ZQ$7:$ABP$7,"X")</f>
        <v>0</v>
      </c>
      <c r="UP81">
        <f t="shared" si="8"/>
        <v>0</v>
      </c>
      <c r="UQ81">
        <f t="shared" si="9"/>
        <v>0</v>
      </c>
      <c r="UR81">
        <f t="shared" si="10"/>
        <v>0</v>
      </c>
      <c r="UW81">
        <f t="array" ref="UW81:YR81">$AS81:$EN81*IF('Clinical resources'!$CK84:$GH84="X",1,0)</f>
        <v>0</v>
      </c>
      <c r="UX81">
        <v>0</v>
      </c>
      <c r="UY81">
        <v>0</v>
      </c>
      <c r="UZ81">
        <v>0</v>
      </c>
      <c r="VA81">
        <v>0</v>
      </c>
      <c r="VB81">
        <v>0</v>
      </c>
      <c r="VC81">
        <v>0</v>
      </c>
      <c r="VD81">
        <v>0</v>
      </c>
      <c r="VE81">
        <v>0</v>
      </c>
      <c r="VF81">
        <v>0</v>
      </c>
      <c r="VG81">
        <v>0</v>
      </c>
      <c r="VH81">
        <v>0</v>
      </c>
      <c r="VI81">
        <v>0</v>
      </c>
      <c r="VJ81">
        <v>0</v>
      </c>
      <c r="VK81">
        <v>0</v>
      </c>
      <c r="VL81">
        <v>0</v>
      </c>
      <c r="VM81">
        <v>0</v>
      </c>
      <c r="VN81">
        <v>0</v>
      </c>
      <c r="VO81">
        <v>0</v>
      </c>
      <c r="VP81">
        <v>0</v>
      </c>
      <c r="VQ81">
        <v>0</v>
      </c>
      <c r="VR81">
        <v>0</v>
      </c>
      <c r="VS81">
        <v>0</v>
      </c>
      <c r="VT81">
        <v>0</v>
      </c>
      <c r="VU81">
        <v>0</v>
      </c>
      <c r="VV81">
        <v>0</v>
      </c>
      <c r="VW81">
        <v>0</v>
      </c>
      <c r="VX81">
        <v>0</v>
      </c>
      <c r="VY81">
        <v>0</v>
      </c>
      <c r="VZ81">
        <v>0</v>
      </c>
      <c r="WA81">
        <v>0</v>
      </c>
      <c r="WB81">
        <v>0</v>
      </c>
      <c r="WC81">
        <v>0</v>
      </c>
      <c r="WD81">
        <v>0</v>
      </c>
      <c r="WE81">
        <v>0</v>
      </c>
      <c r="WF81">
        <v>0</v>
      </c>
      <c r="WG81">
        <v>0</v>
      </c>
      <c r="WH81">
        <v>0</v>
      </c>
      <c r="WI81">
        <v>0</v>
      </c>
      <c r="WJ81">
        <v>0</v>
      </c>
      <c r="WK81">
        <v>0</v>
      </c>
      <c r="WL81">
        <v>0</v>
      </c>
      <c r="WM81">
        <v>0</v>
      </c>
      <c r="WN81">
        <v>0</v>
      </c>
      <c r="WO81">
        <v>0</v>
      </c>
      <c r="WP81">
        <v>0</v>
      </c>
      <c r="WQ81">
        <v>0</v>
      </c>
      <c r="WR81">
        <v>0</v>
      </c>
      <c r="WS81">
        <v>0</v>
      </c>
      <c r="WT81">
        <v>0</v>
      </c>
      <c r="WU81">
        <v>0</v>
      </c>
      <c r="WV81">
        <v>0</v>
      </c>
      <c r="WW81">
        <v>0</v>
      </c>
      <c r="WX81">
        <v>0</v>
      </c>
      <c r="WY81">
        <v>0</v>
      </c>
      <c r="WZ81">
        <v>0</v>
      </c>
      <c r="XA81">
        <v>0</v>
      </c>
      <c r="XB81">
        <v>0</v>
      </c>
      <c r="XC81">
        <v>0</v>
      </c>
      <c r="XD81">
        <v>0</v>
      </c>
      <c r="XE81">
        <v>0</v>
      </c>
      <c r="XF81">
        <v>0</v>
      </c>
      <c r="XG81">
        <v>0</v>
      </c>
      <c r="XH81">
        <v>0</v>
      </c>
      <c r="XI81">
        <v>0</v>
      </c>
      <c r="XJ81">
        <v>0</v>
      </c>
      <c r="XK81">
        <v>0</v>
      </c>
      <c r="XL81">
        <v>0</v>
      </c>
      <c r="XM81">
        <v>0</v>
      </c>
      <c r="XN81">
        <v>0</v>
      </c>
      <c r="XO81">
        <v>0</v>
      </c>
      <c r="XP81">
        <v>0</v>
      </c>
      <c r="XQ81">
        <v>0</v>
      </c>
      <c r="XR81">
        <v>0</v>
      </c>
      <c r="XS81">
        <v>0</v>
      </c>
      <c r="XT81">
        <v>0</v>
      </c>
      <c r="XU81">
        <v>0</v>
      </c>
      <c r="XV81">
        <v>0</v>
      </c>
      <c r="XW81">
        <v>0</v>
      </c>
      <c r="XX81">
        <v>0</v>
      </c>
      <c r="XY81">
        <v>0</v>
      </c>
      <c r="XZ81">
        <v>0</v>
      </c>
      <c r="YA81">
        <v>0</v>
      </c>
      <c r="YB81">
        <v>0</v>
      </c>
      <c r="YC81">
        <v>0</v>
      </c>
      <c r="YD81">
        <v>0</v>
      </c>
      <c r="YE81">
        <v>0</v>
      </c>
      <c r="YF81">
        <v>0</v>
      </c>
      <c r="YG81">
        <v>0</v>
      </c>
      <c r="YH81">
        <v>0</v>
      </c>
      <c r="YI81">
        <v>0</v>
      </c>
      <c r="YJ81">
        <v>0</v>
      </c>
      <c r="YK81">
        <v>0</v>
      </c>
      <c r="YL81">
        <v>0</v>
      </c>
      <c r="YM81">
        <v>0</v>
      </c>
      <c r="YN81">
        <v>0</v>
      </c>
      <c r="YO81">
        <v>0</v>
      </c>
      <c r="YP81">
        <v>0</v>
      </c>
      <c r="YQ81">
        <v>0</v>
      </c>
      <c r="YR81">
        <v>0</v>
      </c>
      <c r="YV81">
        <f t="array" ref="YV81:ACQ81">$EQ81:$IL81*IF('Clinical resources'!$OA84:$RV84="X",1,0)</f>
        <v>0</v>
      </c>
      <c r="YW81">
        <v>0</v>
      </c>
      <c r="YX81">
        <v>0</v>
      </c>
      <c r="YY81">
        <v>0</v>
      </c>
      <c r="YZ81">
        <v>0</v>
      </c>
      <c r="ZA81">
        <v>0</v>
      </c>
      <c r="ZB81">
        <v>0</v>
      </c>
      <c r="ZC81">
        <v>0</v>
      </c>
      <c r="ZD81">
        <v>0</v>
      </c>
      <c r="ZE81">
        <v>0</v>
      </c>
      <c r="ZF81">
        <v>0</v>
      </c>
      <c r="ZG81">
        <v>0</v>
      </c>
      <c r="ZH81">
        <v>0</v>
      </c>
      <c r="ZI81">
        <v>0</v>
      </c>
      <c r="ZJ81">
        <v>0</v>
      </c>
      <c r="ZK81">
        <v>0</v>
      </c>
      <c r="ZL81">
        <v>0</v>
      </c>
      <c r="ZM81">
        <v>0</v>
      </c>
      <c r="ZN81">
        <v>0</v>
      </c>
      <c r="ZO81">
        <v>0</v>
      </c>
      <c r="ZP81">
        <v>0</v>
      </c>
      <c r="ZQ81">
        <v>0</v>
      </c>
      <c r="ZR81">
        <v>0</v>
      </c>
      <c r="ZS81">
        <v>0</v>
      </c>
      <c r="ZT81">
        <v>0</v>
      </c>
      <c r="ZU81">
        <v>0</v>
      </c>
      <c r="ZV81">
        <v>0</v>
      </c>
      <c r="ZW81">
        <v>0</v>
      </c>
      <c r="ZX81">
        <v>0</v>
      </c>
      <c r="ZY81">
        <v>0</v>
      </c>
      <c r="ZZ81">
        <v>0</v>
      </c>
      <c r="AAA81">
        <v>0</v>
      </c>
      <c r="AAB81">
        <v>0</v>
      </c>
      <c r="AAC81">
        <v>0</v>
      </c>
      <c r="AAD81">
        <v>0</v>
      </c>
      <c r="AAE81">
        <v>0</v>
      </c>
      <c r="AAF81">
        <v>0</v>
      </c>
      <c r="AAG81">
        <v>0</v>
      </c>
      <c r="AAH81">
        <v>0</v>
      </c>
      <c r="AAI81">
        <v>0</v>
      </c>
      <c r="AAJ81">
        <v>0</v>
      </c>
      <c r="AAK81">
        <v>0</v>
      </c>
      <c r="AAL81">
        <v>0</v>
      </c>
      <c r="AAM81">
        <v>0</v>
      </c>
      <c r="AAN81">
        <v>0</v>
      </c>
      <c r="AAO81">
        <v>0</v>
      </c>
      <c r="AAP81">
        <v>0</v>
      </c>
      <c r="AAQ81">
        <v>0</v>
      </c>
      <c r="AAR81">
        <v>0</v>
      </c>
      <c r="AAS81">
        <v>0</v>
      </c>
      <c r="AAT81">
        <v>0</v>
      </c>
      <c r="AAU81">
        <v>0</v>
      </c>
      <c r="AAV81">
        <v>0</v>
      </c>
      <c r="AAW81">
        <v>0</v>
      </c>
      <c r="AAX81">
        <v>0</v>
      </c>
      <c r="AAY81">
        <v>0</v>
      </c>
      <c r="AAZ81">
        <v>0</v>
      </c>
      <c r="ABA81">
        <v>0</v>
      </c>
      <c r="ABB81">
        <v>0</v>
      </c>
      <c r="ABC81">
        <v>0</v>
      </c>
      <c r="ABD81">
        <v>0</v>
      </c>
      <c r="ABE81">
        <v>0</v>
      </c>
      <c r="ABF81">
        <v>0</v>
      </c>
      <c r="ABG81">
        <v>0</v>
      </c>
      <c r="ABH81">
        <v>0</v>
      </c>
      <c r="ABI81">
        <v>0</v>
      </c>
      <c r="ABJ81">
        <v>0</v>
      </c>
      <c r="ABK81">
        <v>0</v>
      </c>
      <c r="ABL81">
        <v>0</v>
      </c>
      <c r="ABM81">
        <v>0</v>
      </c>
      <c r="ABN81">
        <v>0</v>
      </c>
      <c r="ABO81">
        <v>0</v>
      </c>
      <c r="ABP81">
        <v>0</v>
      </c>
      <c r="ABQ81">
        <v>0</v>
      </c>
      <c r="ABR81">
        <v>0</v>
      </c>
      <c r="ABS81">
        <v>0</v>
      </c>
      <c r="ABT81">
        <v>0</v>
      </c>
      <c r="ABU81">
        <v>0</v>
      </c>
      <c r="ABV81">
        <v>0</v>
      </c>
      <c r="ABW81">
        <v>0</v>
      </c>
      <c r="ABX81">
        <v>0</v>
      </c>
      <c r="ABY81">
        <v>0</v>
      </c>
      <c r="ABZ81">
        <v>0</v>
      </c>
      <c r="ACA81">
        <v>0</v>
      </c>
      <c r="ACB81">
        <v>0</v>
      </c>
      <c r="ACC81">
        <v>0</v>
      </c>
      <c r="ACD81">
        <v>0</v>
      </c>
      <c r="ACE81">
        <v>0</v>
      </c>
      <c r="ACF81">
        <v>0</v>
      </c>
      <c r="ACG81">
        <v>0</v>
      </c>
      <c r="ACH81">
        <v>0</v>
      </c>
      <c r="ACI81">
        <v>0</v>
      </c>
      <c r="ACJ81">
        <v>0</v>
      </c>
      <c r="ACK81">
        <v>0</v>
      </c>
      <c r="ACL81">
        <v>0</v>
      </c>
      <c r="ACM81">
        <v>0</v>
      </c>
      <c r="ACN81">
        <v>0</v>
      </c>
      <c r="ACO81">
        <v>0</v>
      </c>
      <c r="ACP81">
        <v>0</v>
      </c>
      <c r="ACQ81">
        <v>0</v>
      </c>
    </row>
    <row r="82" spans="2:771" x14ac:dyDescent="0.25">
      <c r="B82">
        <f>IF(A82='Clinical resources'!B85,0,1)</f>
        <v>0</v>
      </c>
      <c r="C82">
        <f>'Clinical resources'!D85</f>
        <v>0</v>
      </c>
      <c r="H82" t="str">
        <f>ROW(H79)&amp;". "&amp;'Clinical resources'!B85</f>
        <v xml:space="preserve">79. </v>
      </c>
      <c r="J82" t="str" cm="1">
        <f t="array" ref="J82">IF(SUM(IF('Clinical resources'!L85:P85="X",1,0)*'Clinical resources'!L$4:P$4)&gt;0,"X","")</f>
        <v/>
      </c>
      <c r="K82" t="str" cm="1">
        <f t="array" ref="K82">IF(SUM(IF('Clinical resources'!Q85:U85="X",1,0)*'Clinical resources'!Q$4:U$4)&gt;0,"X","")</f>
        <v/>
      </c>
      <c r="L82" t="str" cm="1">
        <f t="array" ref="L82">IF(SUM(IF('Clinical resources'!V85:Z85="X",1,0)*'Clinical resources'!V$4:Z$4)&gt;0,"X","")</f>
        <v/>
      </c>
      <c r="M82" t="str" cm="1">
        <f t="array" ref="M82">IF(SUM(IF('Clinical resources'!AA85:AE85="X",1,0)*'Clinical resources'!AA$4:AE$4)&gt;0,"X","")</f>
        <v/>
      </c>
      <c r="N82" t="str" cm="1">
        <f t="array" ref="N82">IF(SUM(IF('Clinical resources'!AF85:AJ85="X",1,0)*'Clinical resources'!AF$4:AJ$4)&gt;0,"X","")</f>
        <v/>
      </c>
      <c r="O82" t="str" cm="1">
        <f t="array" ref="O82">IF(SUM(IF('Clinical resources'!AK85:AO85="X",1,0)*'Clinical resources'!AK$4:AO$4)&gt;0,"X","")</f>
        <v/>
      </c>
      <c r="P82" t="str" cm="1">
        <f t="array" ref="P82">IF(SUM(IF('Clinical resources'!AP85:AT85="X",1,0)*'Clinical resources'!AP$4:AT$4)&gt;0,"X","")</f>
        <v/>
      </c>
      <c r="Q82" t="str" cm="1">
        <f t="array" ref="Q82">IF(SUM(IF('Clinical resources'!AU85:AY85="X",1,0)*'Clinical resources'!AU$4:AY$4)&gt;0,"X","")</f>
        <v/>
      </c>
      <c r="R82" t="str" cm="1">
        <f t="array" ref="R82">IF(SUM(IF('Clinical resources'!AZ85:BD85="X",1,0)*'Clinical resources'!AZ$4:BD$4)&gt;0,"X","")</f>
        <v/>
      </c>
      <c r="S82" t="str" cm="1">
        <f t="array" ref="S82">IF(SUM(IF('Clinical resources'!BE85:BI85="X",1,0)*'Clinical resources'!BE$4:BI$4)&gt;0,"X","")</f>
        <v/>
      </c>
      <c r="T82" t="str" cm="1">
        <f t="array" ref="T82">IF(SUM(IF('Clinical resources'!BJ85:BN85="X",1,0)*'Clinical resources'!BJ$4:BN$4)&gt;0,"X","")</f>
        <v/>
      </c>
      <c r="U82" t="str" cm="1">
        <f t="array" ref="U82">IF(SUM(IF('Clinical resources'!BO85:BS85="X",1,0)*'Clinical resources'!BO$4:BS$4)&gt;0,"X","")</f>
        <v/>
      </c>
      <c r="V82" t="str" cm="1">
        <f t="array" ref="V82">IF(SUM(IF('Clinical resources'!BT85:BX85="X",1,0)*'Clinical resources'!BT$4:BX$4)&gt;0,"X","")</f>
        <v/>
      </c>
      <c r="W82" t="str" cm="1">
        <f t="array" ref="W82">IF(SUM(IF('Clinical resources'!BY85:CC85="X",1,0)*'Clinical resources'!BY$4:CC$4)&gt;0,"X","")</f>
        <v/>
      </c>
      <c r="X82" t="str" cm="1">
        <f t="array" ref="X82">IF(SUM(IF('Clinical resources'!CD85:CH85="X",1,0)*'Clinical resources'!CD$4:CH$4)&gt;0,"X","")</f>
        <v/>
      </c>
      <c r="AA82">
        <f t="array" ref="AA82">SUM('Clinical resources'!$L$4:$P$4*IF('Clinical resources'!$L85:$P85="X",1,0))</f>
        <v>0</v>
      </c>
      <c r="AB82">
        <f t="array" ref="AB82">SUM('Clinical resources'!$Q$4:$U$4*IF('Clinical resources'!$Q85:$U85="X",1,0))</f>
        <v>0</v>
      </c>
      <c r="AC82">
        <f t="array" ref="AC82">SUM('Clinical resources'!$V$4:$Z$4*IF('Clinical resources'!$V85:$Z85="X",1,0))</f>
        <v>0</v>
      </c>
      <c r="AD82">
        <f t="array" ref="AD82">SUM('Clinical resources'!$AA$4:$AE$4*IF('Clinical resources'!$AA85:$AE85="X",1,0))</f>
        <v>0</v>
      </c>
      <c r="AE82">
        <f t="array" ref="AE82">SUM('Clinical resources'!$AF$4:$AJ$4*IF('Clinical resources'!$AF85:$AJ85="X",1,0))</f>
        <v>0</v>
      </c>
      <c r="AF82">
        <f t="array" ref="AF82">SUM('Clinical resources'!$AK$4:$AO$4*IF('Clinical resources'!$AK85:$AO85="X",1,0))</f>
        <v>0</v>
      </c>
      <c r="AG82">
        <f t="array" ref="AG82">SUM('Clinical resources'!$AP$4:$AT$4*IF('Clinical resources'!$AP85:$AT85="X",1,0))</f>
        <v>0</v>
      </c>
      <c r="AH82">
        <f t="array" ref="AH82">SUM('Clinical resources'!$AU$4:$AY$4*IF('Clinical resources'!$AU85:$AY85="X",1,0))</f>
        <v>0</v>
      </c>
      <c r="AI82">
        <f t="array" ref="AI82">SUM('Clinical resources'!$AZ$4:$BD$4*IF('Clinical resources'!$AZ85:$BD85="X",1,0))</f>
        <v>0</v>
      </c>
      <c r="AJ82">
        <f t="array" ref="AJ82">SUM('Clinical resources'!$BE$4:$BI$4*IF('Clinical resources'!$BE85:$BI85="X",1,0))</f>
        <v>0</v>
      </c>
      <c r="AK82">
        <f t="array" ref="AK82">SUM('Clinical resources'!$BJ$4:$BN$4*IF('Clinical resources'!$BJ85:$BN85="X",1,0))</f>
        <v>0</v>
      </c>
      <c r="AL82">
        <f t="array" ref="AL82">SUM('Clinical resources'!$BO$4:$BS$4*IF('Clinical resources'!$BO85:$BS85="X",1,0))</f>
        <v>0</v>
      </c>
      <c r="AM82">
        <f t="array" ref="AM82">SUM('Clinical resources'!$BT$4:$BX$4*IF('Clinical resources'!$BT85:$BX85="X",1,0))</f>
        <v>0</v>
      </c>
      <c r="AN82">
        <f t="array" ref="AN82">SUM('Clinical resources'!$BY$4:$CC$4*IF('Clinical resources'!$BY85:$CC85="X",1,0))</f>
        <v>0</v>
      </c>
      <c r="AO82">
        <f t="array" ref="AO82">SUM('Clinical resources'!$CD$4:$CH$4*IF('Clinical resources'!$CD85:$CH85="X",1,0))</f>
        <v>0</v>
      </c>
      <c r="AS82" cm="1">
        <f t="array" ref="AS82">IF(SUM(IF($J82:$X82=TRANSPOSE('Capacity Backing (Hide)2'!B$67:B$81),1,0))&gt;0,1,0)</f>
        <v>0</v>
      </c>
      <c r="AT82" cm="1">
        <f t="array" ref="AT82">IF(SUM(IF($J82:$X82=TRANSPOSE('Capacity Backing (Hide)2'!C$67:C$81),1,0))&gt;0,1,0)</f>
        <v>0</v>
      </c>
      <c r="AU82" cm="1">
        <f t="array" ref="AU82">IF(SUM(IF($J82:$X82=TRANSPOSE('Capacity Backing (Hide)2'!D$67:D$81),1,0))&gt;0,1,0)</f>
        <v>0</v>
      </c>
      <c r="AV82" cm="1">
        <f t="array" ref="AV82">IF(SUM(IF($J82:$X82=TRANSPOSE('Capacity Backing (Hide)2'!E$67:E$81),1,0))&gt;0,1,0)</f>
        <v>0</v>
      </c>
      <c r="AW82" cm="1">
        <f t="array" ref="AW82">IF(SUM(IF($J82:$X82=TRANSPOSE('Capacity Backing (Hide)2'!F$67:F$81),1,0))&gt;0,1,0)</f>
        <v>0</v>
      </c>
      <c r="AX82" cm="1">
        <f t="array" ref="AX82">IF(SUM(IF($J82:$X82=TRANSPOSE('Capacity Backing (Hide)2'!G$67:G$81),1,0))&gt;0,1,0)</f>
        <v>0</v>
      </c>
      <c r="AY82" cm="1">
        <f t="array" ref="AY82">IF(SUM(IF($J82:$X82=TRANSPOSE('Capacity Backing (Hide)2'!H$67:H$81),1,0))&gt;0,1,0)</f>
        <v>0</v>
      </c>
      <c r="AZ82" cm="1">
        <f t="array" ref="AZ82">IF(SUM(IF($J82:$X82=TRANSPOSE('Capacity Backing (Hide)2'!I$67:I$81),1,0))&gt;0,1,0)</f>
        <v>0</v>
      </c>
      <c r="BA82" cm="1">
        <f t="array" ref="BA82">IF(SUM(IF($J82:$X82=TRANSPOSE('Capacity Backing (Hide)2'!J$67:J$81),1,0))&gt;0,1,0)</f>
        <v>0</v>
      </c>
      <c r="BB82" cm="1">
        <f t="array" ref="BB82">IF(SUM(IF($J82:$X82=TRANSPOSE('Capacity Backing (Hide)2'!K$67:K$81),1,0))&gt;0,1,0)</f>
        <v>0</v>
      </c>
      <c r="BC82" cm="1">
        <f t="array" ref="BC82">IF(SUM(IF($J82:$X82=TRANSPOSE('Capacity Backing (Hide)2'!L$67:L$81),1,0))&gt;0,1,0)</f>
        <v>0</v>
      </c>
      <c r="BD82" cm="1">
        <f t="array" ref="BD82">IF(SUM(IF($J82:$X82=TRANSPOSE('Capacity Backing (Hide)2'!M$67:M$81),1,0))&gt;0,1,0)</f>
        <v>0</v>
      </c>
      <c r="BE82" cm="1">
        <f t="array" ref="BE82">IF(SUM(IF($J82:$X82=TRANSPOSE('Capacity Backing (Hide)2'!N$67:N$81),1,0))&gt;0,1,0)</f>
        <v>0</v>
      </c>
      <c r="BF82" cm="1">
        <f t="array" ref="BF82">IF(SUM(IF($J82:$X82=TRANSPOSE('Capacity Backing (Hide)2'!O$67:O$81),1,0))&gt;0,1,0)</f>
        <v>0</v>
      </c>
      <c r="BG82" cm="1">
        <f t="array" ref="BG82">IF(SUM(IF($J82:$X82=TRANSPOSE('Capacity Backing (Hide)2'!P$67:P$81),1,0))&gt;0,1,0)</f>
        <v>0</v>
      </c>
      <c r="BH82" cm="1">
        <f t="array" ref="BH82">IF(SUM(IF($J82:$X82=TRANSPOSE('Capacity Backing (Hide)2'!Q$67:Q$81),1,0))&gt;0,1,0)</f>
        <v>0</v>
      </c>
      <c r="BI82" cm="1">
        <f t="array" ref="BI82">IF(SUM(IF($J82:$X82=TRANSPOSE('Capacity Backing (Hide)2'!R$67:R$81),1,0))&gt;0,1,0)</f>
        <v>0</v>
      </c>
      <c r="BJ82" cm="1">
        <f t="array" ref="BJ82">IF(SUM(IF($J82:$X82=TRANSPOSE('Capacity Backing (Hide)2'!S$67:S$81),1,0))&gt;0,1,0)</f>
        <v>0</v>
      </c>
      <c r="BK82" cm="1">
        <f t="array" ref="BK82">IF(SUM(IF($J82:$X82=TRANSPOSE('Capacity Backing (Hide)2'!T$67:T$81),1,0))&gt;0,1,0)</f>
        <v>0</v>
      </c>
      <c r="BL82" cm="1">
        <f t="array" ref="BL82">IF(SUM(IF($J82:$X82=TRANSPOSE('Capacity Backing (Hide)2'!U$67:U$81),1,0))&gt;0,1,0)</f>
        <v>0</v>
      </c>
      <c r="BM82" cm="1">
        <f t="array" ref="BM82">IF(SUM(IF($J82:$X82=TRANSPOSE('Capacity Backing (Hide)2'!V$67:V$81),1,0))&gt;0,1,0)</f>
        <v>0</v>
      </c>
      <c r="BN82" cm="1">
        <f t="array" ref="BN82">IF(SUM(IF($J82:$X82=TRANSPOSE('Capacity Backing (Hide)2'!W$67:W$81),1,0))&gt;0,1,0)</f>
        <v>0</v>
      </c>
      <c r="BO82" cm="1">
        <f t="array" ref="BO82">IF(SUM(IF($J82:$X82=TRANSPOSE('Capacity Backing (Hide)2'!X$67:X$81),1,0))&gt;0,1,0)</f>
        <v>0</v>
      </c>
      <c r="BP82" cm="1">
        <f t="array" ref="BP82">IF(SUM(IF($J82:$X82=TRANSPOSE('Capacity Backing (Hide)2'!Y$67:Y$81),1,0))&gt;0,1,0)</f>
        <v>0</v>
      </c>
      <c r="BQ82" cm="1">
        <f t="array" ref="BQ82">IF(SUM(IF($J82:$X82=TRANSPOSE('Capacity Backing (Hide)2'!Z$67:Z$81),1,0))&gt;0,1,0)</f>
        <v>0</v>
      </c>
      <c r="BR82" cm="1">
        <f t="array" ref="BR82">IF(SUM(IF($J82:$X82=TRANSPOSE('Capacity Backing (Hide)2'!AA$67:AA$81),1,0))&gt;0,1,0)</f>
        <v>0</v>
      </c>
      <c r="BS82" cm="1">
        <f t="array" ref="BS82">IF(SUM(IF($J82:$X82=TRANSPOSE('Capacity Backing (Hide)2'!AB$67:AB$81),1,0))&gt;0,1,0)</f>
        <v>0</v>
      </c>
      <c r="BT82" cm="1">
        <f t="array" ref="BT82">IF(SUM(IF($J82:$X82=TRANSPOSE('Capacity Backing (Hide)2'!AC$67:AC$81),1,0))&gt;0,1,0)</f>
        <v>0</v>
      </c>
      <c r="BU82" cm="1">
        <f t="array" ref="BU82">IF(SUM(IF($J82:$X82=TRANSPOSE('Capacity Backing (Hide)2'!AD$67:AD$81),1,0))&gt;0,1,0)</f>
        <v>0</v>
      </c>
      <c r="BV82" cm="1">
        <f t="array" ref="BV82">IF(SUM(IF($J82:$X82=TRANSPOSE('Capacity Backing (Hide)2'!AE$67:AE$81),1,0))&gt;0,1,0)</f>
        <v>0</v>
      </c>
      <c r="BW82" cm="1">
        <f t="array" ref="BW82">IF(SUM(IF($J82:$X82=TRANSPOSE('Capacity Backing (Hide)2'!AF$67:AF$81),1,0))&gt;0,1,0)</f>
        <v>0</v>
      </c>
      <c r="BX82" cm="1">
        <f t="array" ref="BX82">IF(SUM(IF($J82:$X82=TRANSPOSE('Capacity Backing (Hide)2'!AG$67:AG$81),1,0))&gt;0,1,0)</f>
        <v>0</v>
      </c>
      <c r="BY82" cm="1">
        <f t="array" ref="BY82">IF(SUM(IF($J82:$X82=TRANSPOSE('Capacity Backing (Hide)2'!AH$67:AH$81),1,0))&gt;0,1,0)</f>
        <v>0</v>
      </c>
      <c r="BZ82" cm="1">
        <f t="array" ref="BZ82">IF(SUM(IF($J82:$X82=TRANSPOSE('Capacity Backing (Hide)2'!AI$67:AI$81),1,0))&gt;0,1,0)</f>
        <v>0</v>
      </c>
      <c r="CA82" cm="1">
        <f t="array" ref="CA82">IF(SUM(IF($J82:$X82=TRANSPOSE('Capacity Backing (Hide)2'!AJ$67:AJ$81),1,0))&gt;0,1,0)</f>
        <v>0</v>
      </c>
      <c r="CB82" cm="1">
        <f t="array" ref="CB82">IF(SUM(IF($J82:$X82=TRANSPOSE('Capacity Backing (Hide)2'!AK$67:AK$81),1,0))&gt;0,1,0)</f>
        <v>0</v>
      </c>
      <c r="CC82" cm="1">
        <f t="array" ref="CC82">IF(SUM(IF($J82:$X82=TRANSPOSE('Capacity Backing (Hide)2'!AL$67:AL$81),1,0))&gt;0,1,0)</f>
        <v>0</v>
      </c>
      <c r="CD82" cm="1">
        <f t="array" ref="CD82">IF(SUM(IF($J82:$X82=TRANSPOSE('Capacity Backing (Hide)2'!AM$67:AM$81),1,0))&gt;0,1,0)</f>
        <v>0</v>
      </c>
      <c r="CE82" cm="1">
        <f t="array" ref="CE82">IF(SUM(IF($J82:$X82=TRANSPOSE('Capacity Backing (Hide)2'!AN$67:AN$81),1,0))&gt;0,1,0)</f>
        <v>0</v>
      </c>
      <c r="CF82" cm="1">
        <f t="array" ref="CF82">IF(SUM(IF($J82:$X82=TRANSPOSE('Capacity Backing (Hide)2'!AO$67:AO$81),1,0))&gt;0,1,0)</f>
        <v>0</v>
      </c>
      <c r="CG82" cm="1">
        <f t="array" ref="CG82">IF(SUM(IF($J82:$X82=TRANSPOSE('Capacity Backing (Hide)2'!AP$67:AP$81),1,0))&gt;0,1,0)</f>
        <v>0</v>
      </c>
      <c r="CH82" cm="1">
        <f t="array" ref="CH82">IF(SUM(IF($J82:$X82=TRANSPOSE('Capacity Backing (Hide)2'!AQ$67:AQ$81),1,0))&gt;0,1,0)</f>
        <v>0</v>
      </c>
      <c r="CI82" cm="1">
        <f t="array" ref="CI82">IF(SUM(IF($J82:$X82=TRANSPOSE('Capacity Backing (Hide)2'!AR$67:AR$81),1,0))&gt;0,1,0)</f>
        <v>0</v>
      </c>
      <c r="CJ82" cm="1">
        <f t="array" ref="CJ82">IF(SUM(IF($J82:$X82=TRANSPOSE('Capacity Backing (Hide)2'!AS$67:AS$81),1,0))&gt;0,1,0)</f>
        <v>0</v>
      </c>
      <c r="CK82" cm="1">
        <f t="array" ref="CK82">IF(SUM(IF($J82:$X82=TRANSPOSE('Capacity Backing (Hide)2'!AT$67:AT$81),1,0))&gt;0,1,0)</f>
        <v>0</v>
      </c>
      <c r="CL82" cm="1">
        <f t="array" ref="CL82">IF(SUM(IF($J82:$X82=TRANSPOSE('Capacity Backing (Hide)2'!AU$67:AU$81),1,0))&gt;0,1,0)</f>
        <v>0</v>
      </c>
      <c r="CM82" cm="1">
        <f t="array" ref="CM82">IF(SUM(IF($J82:$X82=TRANSPOSE('Capacity Backing (Hide)2'!AV$67:AV$81),1,0))&gt;0,1,0)</f>
        <v>0</v>
      </c>
      <c r="CN82" cm="1">
        <f t="array" ref="CN82">IF(SUM(IF($J82:$X82=TRANSPOSE('Capacity Backing (Hide)2'!AW$67:AW$81),1,0))&gt;0,1,0)</f>
        <v>0</v>
      </c>
      <c r="CO82" cm="1">
        <f t="array" ref="CO82">IF(SUM(IF($J82:$X82=TRANSPOSE('Capacity Backing (Hide)2'!AX$67:AX$81),1,0))&gt;0,1,0)</f>
        <v>0</v>
      </c>
      <c r="CP82" cm="1">
        <f t="array" ref="CP82">IF(SUM(IF($J82:$X82=TRANSPOSE('Capacity Backing (Hide)2'!AY$67:AY$81),1,0))&gt;0,1,0)</f>
        <v>0</v>
      </c>
      <c r="CQ82" cm="1">
        <f t="array" ref="CQ82">IF(SUM(IF($J82:$X82=TRANSPOSE('Capacity Backing (Hide)2'!AZ$67:AZ$81),1,0))&gt;0,1,0)</f>
        <v>0</v>
      </c>
      <c r="CR82" cm="1">
        <f t="array" ref="CR82">IF(SUM(IF($J82:$X82=TRANSPOSE('Capacity Backing (Hide)2'!BA$67:BA$81),1,0))&gt;0,1,0)</f>
        <v>0</v>
      </c>
      <c r="CS82" cm="1">
        <f t="array" ref="CS82">IF(SUM(IF($J82:$X82=TRANSPOSE('Capacity Backing (Hide)2'!BB$67:BB$81),1,0))&gt;0,1,0)</f>
        <v>0</v>
      </c>
      <c r="CT82" cm="1">
        <f t="array" ref="CT82">IF(SUM(IF($J82:$X82=TRANSPOSE('Capacity Backing (Hide)2'!BC$67:BC$81),1,0))&gt;0,1,0)</f>
        <v>0</v>
      </c>
      <c r="CU82" cm="1">
        <f t="array" ref="CU82">IF(SUM(IF($J82:$X82=TRANSPOSE('Capacity Backing (Hide)2'!BD$67:BD$81),1,0))&gt;0,1,0)</f>
        <v>0</v>
      </c>
      <c r="CV82" cm="1">
        <f t="array" ref="CV82">IF(SUM(IF($J82:$X82=TRANSPOSE('Capacity Backing (Hide)2'!BE$67:BE$81),1,0))&gt;0,1,0)</f>
        <v>0</v>
      </c>
      <c r="CW82" cm="1">
        <f t="array" ref="CW82">IF(SUM(IF($J82:$X82=TRANSPOSE('Capacity Backing (Hide)2'!BF$67:BF$81),1,0))&gt;0,1,0)</f>
        <v>0</v>
      </c>
      <c r="CX82" cm="1">
        <f t="array" ref="CX82">IF(SUM(IF($J82:$X82=TRANSPOSE('Capacity Backing (Hide)2'!BG$67:BG$81),1,0))&gt;0,1,0)</f>
        <v>0</v>
      </c>
      <c r="CY82" cm="1">
        <f t="array" ref="CY82">IF(SUM(IF($J82:$X82=TRANSPOSE('Capacity Backing (Hide)2'!BH$67:BH$81),1,0))&gt;0,1,0)</f>
        <v>0</v>
      </c>
      <c r="CZ82" cm="1">
        <f t="array" ref="CZ82">IF(SUM(IF($J82:$X82=TRANSPOSE('Capacity Backing (Hide)2'!BI$67:BI$81),1,0))&gt;0,1,0)</f>
        <v>0</v>
      </c>
      <c r="DA82" cm="1">
        <f t="array" ref="DA82">IF(SUM(IF($J82:$X82=TRANSPOSE('Capacity Backing (Hide)2'!BJ$67:BJ$81),1,0))&gt;0,1,0)</f>
        <v>0</v>
      </c>
      <c r="DB82" cm="1">
        <f t="array" ref="DB82">IF(SUM(IF($J82:$X82=TRANSPOSE('Capacity Backing (Hide)2'!BK$67:BK$81),1,0))&gt;0,1,0)</f>
        <v>0</v>
      </c>
      <c r="DC82" cm="1">
        <f t="array" ref="DC82">IF(SUM(IF($J82:$X82=TRANSPOSE('Capacity Backing (Hide)2'!BL$67:BL$81),1,0))&gt;0,1,0)</f>
        <v>0</v>
      </c>
      <c r="DD82" cm="1">
        <f t="array" ref="DD82">IF(SUM(IF($J82:$X82=TRANSPOSE('Capacity Backing (Hide)2'!BM$67:BM$81),1,0))&gt;0,1,0)</f>
        <v>0</v>
      </c>
      <c r="DE82" cm="1">
        <f t="array" ref="DE82">IF(SUM(IF($J82:$X82=TRANSPOSE('Capacity Backing (Hide)2'!BN$67:BN$81),1,0))&gt;0,1,0)</f>
        <v>0</v>
      </c>
      <c r="DF82" cm="1">
        <f t="array" ref="DF82">IF(SUM(IF($J82:$X82=TRANSPOSE('Capacity Backing (Hide)2'!BO$67:BO$81),1,0))&gt;0,1,0)</f>
        <v>0</v>
      </c>
      <c r="DG82" cm="1">
        <f t="array" ref="DG82">IF(SUM(IF($J82:$X82=TRANSPOSE('Capacity Backing (Hide)2'!BP$67:BP$81),1,0))&gt;0,1,0)</f>
        <v>0</v>
      </c>
      <c r="DH82" cm="1">
        <f t="array" ref="DH82">IF(SUM(IF($J82:$X82=TRANSPOSE('Capacity Backing (Hide)2'!BQ$67:BQ$81),1,0))&gt;0,1,0)</f>
        <v>0</v>
      </c>
      <c r="DI82" cm="1">
        <f t="array" ref="DI82">IF(SUM(IF($J82:$X82=TRANSPOSE('Capacity Backing (Hide)2'!BR$67:BR$81),1,0))&gt;0,1,0)</f>
        <v>0</v>
      </c>
      <c r="DJ82" cm="1">
        <f t="array" ref="DJ82">IF(SUM(IF($J82:$X82=TRANSPOSE('Capacity Backing (Hide)2'!BS$67:BS$81),1,0))&gt;0,1,0)</f>
        <v>0</v>
      </c>
      <c r="DK82" cm="1">
        <f t="array" ref="DK82">IF(SUM(IF($J82:$X82=TRANSPOSE('Capacity Backing (Hide)2'!BT$67:BT$81),1,0))&gt;0,1,0)</f>
        <v>0</v>
      </c>
      <c r="DL82" cm="1">
        <f t="array" ref="DL82">IF(SUM(IF($J82:$X82=TRANSPOSE('Capacity Backing (Hide)2'!BU$67:BU$81),1,0))&gt;0,1,0)</f>
        <v>0</v>
      </c>
      <c r="DM82" cm="1">
        <f t="array" ref="DM82">IF(SUM(IF($J82:$X82=TRANSPOSE('Capacity Backing (Hide)2'!BV$67:BV$81),1,0))&gt;0,1,0)</f>
        <v>0</v>
      </c>
      <c r="DN82" cm="1">
        <f t="array" ref="DN82">IF(SUM(IF($J82:$X82=TRANSPOSE('Capacity Backing (Hide)2'!BW$67:BW$81),1,0))&gt;0,1,0)</f>
        <v>0</v>
      </c>
      <c r="DO82" cm="1">
        <f t="array" ref="DO82">IF(SUM(IF($J82:$X82=TRANSPOSE('Capacity Backing (Hide)2'!BX$67:BX$81),1,0))&gt;0,1,0)</f>
        <v>0</v>
      </c>
      <c r="DP82" cm="1">
        <f t="array" ref="DP82">IF(SUM(IF($J82:$X82=TRANSPOSE('Capacity Backing (Hide)2'!BY$67:BY$81),1,0))&gt;0,1,0)</f>
        <v>0</v>
      </c>
      <c r="DQ82" cm="1">
        <f t="array" ref="DQ82">IF(SUM(IF($J82:$X82=TRANSPOSE('Capacity Backing (Hide)2'!BZ$67:BZ$81),1,0))&gt;0,1,0)</f>
        <v>0</v>
      </c>
      <c r="DR82" cm="1">
        <f t="array" ref="DR82">IF(SUM(IF($J82:$X82=TRANSPOSE('Capacity Backing (Hide)2'!CA$67:CA$81),1,0))&gt;0,1,0)</f>
        <v>0</v>
      </c>
      <c r="DS82" cm="1">
        <f t="array" ref="DS82">IF(SUM(IF($J82:$X82=TRANSPOSE('Capacity Backing (Hide)2'!CB$67:CB$81),1,0))&gt;0,1,0)</f>
        <v>0</v>
      </c>
      <c r="DT82" cm="1">
        <f t="array" ref="DT82">IF(SUM(IF($J82:$X82=TRANSPOSE('Capacity Backing (Hide)2'!CC$67:CC$81),1,0))&gt;0,1,0)</f>
        <v>0</v>
      </c>
      <c r="DU82" cm="1">
        <f t="array" ref="DU82">IF(SUM(IF($J82:$X82=TRANSPOSE('Capacity Backing (Hide)2'!CD$67:CD$81),1,0))&gt;0,1,0)</f>
        <v>0</v>
      </c>
      <c r="DV82" cm="1">
        <f t="array" ref="DV82">IF(SUM(IF($J82:$X82=TRANSPOSE('Capacity Backing (Hide)2'!CE$67:CE$81),1,0))&gt;0,1,0)</f>
        <v>0</v>
      </c>
      <c r="DW82" cm="1">
        <f t="array" ref="DW82">IF(SUM(IF($J82:$X82=TRANSPOSE('Capacity Backing (Hide)2'!CF$67:CF$81),1,0))&gt;0,1,0)</f>
        <v>0</v>
      </c>
      <c r="DX82" cm="1">
        <f t="array" ref="DX82">IF(SUM(IF($J82:$X82=TRANSPOSE('Capacity Backing (Hide)2'!CG$67:CG$81),1,0))&gt;0,1,0)</f>
        <v>0</v>
      </c>
      <c r="DY82" cm="1">
        <f t="array" ref="DY82">IF(SUM(IF($J82:$X82=TRANSPOSE('Capacity Backing (Hide)2'!CH$67:CH$81),1,0))&gt;0,1,0)</f>
        <v>0</v>
      </c>
      <c r="DZ82" cm="1">
        <f t="array" ref="DZ82">IF(SUM(IF($J82:$X82=TRANSPOSE('Capacity Backing (Hide)2'!CI$67:CI$81),1,0))&gt;0,1,0)</f>
        <v>0</v>
      </c>
      <c r="EA82" cm="1">
        <f t="array" ref="EA82">IF(SUM(IF($J82:$X82=TRANSPOSE('Capacity Backing (Hide)2'!CJ$67:CJ$81),1,0))&gt;0,1,0)</f>
        <v>0</v>
      </c>
      <c r="EB82" cm="1">
        <f t="array" ref="EB82">IF(SUM(IF($J82:$X82=TRANSPOSE('Capacity Backing (Hide)2'!CK$67:CK$81),1,0))&gt;0,1,0)</f>
        <v>0</v>
      </c>
      <c r="EC82" cm="1">
        <f t="array" ref="EC82">IF(SUM(IF($J82:$X82=TRANSPOSE('Capacity Backing (Hide)2'!CL$67:CL$81),1,0))&gt;0,1,0)</f>
        <v>0</v>
      </c>
      <c r="ED82" cm="1">
        <f t="array" ref="ED82">IF(SUM(IF($J82:$X82=TRANSPOSE('Capacity Backing (Hide)2'!CM$67:CM$81),1,0))&gt;0,1,0)</f>
        <v>0</v>
      </c>
      <c r="EE82" cm="1">
        <f t="array" ref="EE82">IF(SUM(IF($J82:$X82=TRANSPOSE('Capacity Backing (Hide)2'!CN$67:CN$81),1,0))&gt;0,1,0)</f>
        <v>0</v>
      </c>
      <c r="EF82" cm="1">
        <f t="array" ref="EF82">IF(SUM(IF($J82:$X82=TRANSPOSE('Capacity Backing (Hide)2'!CO$67:CO$81),1,0))&gt;0,1,0)</f>
        <v>0</v>
      </c>
      <c r="EG82" cm="1">
        <f t="array" ref="EG82">IF(SUM(IF($J82:$X82=TRANSPOSE('Capacity Backing (Hide)2'!CP$67:CP$81),1,0))&gt;0,1,0)</f>
        <v>0</v>
      </c>
      <c r="EH82" cm="1">
        <f t="array" ref="EH82">IF(SUM(IF($J82:$X82=TRANSPOSE('Capacity Backing (Hide)2'!CQ$67:CQ$81),1,0))&gt;0,1,0)</f>
        <v>0</v>
      </c>
      <c r="EI82" cm="1">
        <f t="array" ref="EI82">IF(SUM(IF($J82:$X82=TRANSPOSE('Capacity Backing (Hide)2'!CR$67:CR$81),1,0))&gt;0,1,0)</f>
        <v>0</v>
      </c>
      <c r="EJ82" cm="1">
        <f t="array" ref="EJ82">IF(SUM(IF($J82:$X82=TRANSPOSE('Capacity Backing (Hide)2'!CS$67:CS$81),1,0))&gt;0,1,0)</f>
        <v>0</v>
      </c>
      <c r="EK82" cm="1">
        <f t="array" ref="EK82">IF(SUM(IF($J82:$X82=TRANSPOSE('Capacity Backing (Hide)2'!CT$67:CT$81),1,0))&gt;0,1,0)</f>
        <v>0</v>
      </c>
      <c r="EL82" cm="1">
        <f t="array" ref="EL82">IF(SUM(IF($J82:$X82=TRANSPOSE('Capacity Backing (Hide)2'!CU$67:CU$81),1,0))&gt;0,1,0)</f>
        <v>0</v>
      </c>
      <c r="EM82" cm="1">
        <f t="array" ref="EM82">IF(SUM(IF($J82:$X82=TRANSPOSE('Capacity Backing (Hide)2'!CV$67:CV$81),1,0))&gt;0,1,0)</f>
        <v>0</v>
      </c>
      <c r="EN82" cm="1">
        <f t="array" ref="EN82">IF(SUM(IF($J82:$X82=TRANSPOSE('Capacity Backing (Hide)2'!CW$67:CW$81),1,0))&gt;0,1,0)</f>
        <v>0</v>
      </c>
      <c r="EQ82" cm="1">
        <f t="array" ref="EQ82">IF(SUM(IF($J82:$X82=TRANSPOSE('Capacity Backing (Hide)2'!B$203:B$217),1,0))&gt;0,1,0)</f>
        <v>0</v>
      </c>
      <c r="ER82" cm="1">
        <f t="array" ref="ER82">IF(SUM(IF($J82:$X82=TRANSPOSE('Capacity Backing (Hide)2'!C$203:C$217),1,0))&gt;0,1,0)</f>
        <v>0</v>
      </c>
      <c r="ES82" cm="1">
        <f t="array" ref="ES82">IF(SUM(IF($J82:$X82=TRANSPOSE('Capacity Backing (Hide)2'!D$203:D$217),1,0))&gt;0,1,0)</f>
        <v>0</v>
      </c>
      <c r="ET82" cm="1">
        <f t="array" ref="ET82">IF(SUM(IF($J82:$X82=TRANSPOSE('Capacity Backing (Hide)2'!E$203:E$217),1,0))&gt;0,1,0)</f>
        <v>0</v>
      </c>
      <c r="EU82" cm="1">
        <f t="array" ref="EU82">IF(SUM(IF($J82:$X82=TRANSPOSE('Capacity Backing (Hide)2'!F$203:F$217),1,0))&gt;0,1,0)</f>
        <v>0</v>
      </c>
      <c r="EV82" cm="1">
        <f t="array" ref="EV82">IF(SUM(IF($J82:$X82=TRANSPOSE('Capacity Backing (Hide)2'!G$203:G$217),1,0))&gt;0,1,0)</f>
        <v>0</v>
      </c>
      <c r="EW82" cm="1">
        <f t="array" ref="EW82">IF(SUM(IF($J82:$X82=TRANSPOSE('Capacity Backing (Hide)2'!H$203:H$217),1,0))&gt;0,1,0)</f>
        <v>0</v>
      </c>
      <c r="EX82" cm="1">
        <f t="array" ref="EX82">IF(SUM(IF($J82:$X82=TRANSPOSE('Capacity Backing (Hide)2'!I$203:I$217),1,0))&gt;0,1,0)</f>
        <v>0</v>
      </c>
      <c r="EY82" cm="1">
        <f t="array" ref="EY82">IF(SUM(IF($J82:$X82=TRANSPOSE('Capacity Backing (Hide)2'!J$203:J$217),1,0))&gt;0,1,0)</f>
        <v>0</v>
      </c>
      <c r="EZ82" cm="1">
        <f t="array" ref="EZ82">IF(SUM(IF($J82:$X82=TRANSPOSE('Capacity Backing (Hide)2'!K$203:K$217),1,0))&gt;0,1,0)</f>
        <v>0</v>
      </c>
      <c r="FA82" cm="1">
        <f t="array" ref="FA82">IF(SUM(IF($J82:$X82=TRANSPOSE('Capacity Backing (Hide)2'!L$203:L$217),1,0))&gt;0,1,0)</f>
        <v>0</v>
      </c>
      <c r="FB82" cm="1">
        <f t="array" ref="FB82">IF(SUM(IF($J82:$X82=TRANSPOSE('Capacity Backing (Hide)2'!M$203:M$217),1,0))&gt;0,1,0)</f>
        <v>0</v>
      </c>
      <c r="FC82" cm="1">
        <f t="array" ref="FC82">IF(SUM(IF($J82:$X82=TRANSPOSE('Capacity Backing (Hide)2'!N$203:N$217),1,0))&gt;0,1,0)</f>
        <v>0</v>
      </c>
      <c r="FD82" cm="1">
        <f t="array" ref="FD82">IF(SUM(IF($J82:$X82=TRANSPOSE('Capacity Backing (Hide)2'!O$203:O$217),1,0))&gt;0,1,0)</f>
        <v>0</v>
      </c>
      <c r="FE82" cm="1">
        <f t="array" ref="FE82">IF(SUM(IF($J82:$X82=TRANSPOSE('Capacity Backing (Hide)2'!P$203:P$217),1,0))&gt;0,1,0)</f>
        <v>0</v>
      </c>
      <c r="FF82" cm="1">
        <f t="array" ref="FF82">IF(SUM(IF($J82:$X82=TRANSPOSE('Capacity Backing (Hide)2'!Q$203:Q$217),1,0))&gt;0,1,0)</f>
        <v>0</v>
      </c>
      <c r="FG82" cm="1">
        <f t="array" ref="FG82">IF(SUM(IF($J82:$X82=TRANSPOSE('Capacity Backing (Hide)2'!R$203:R$217),1,0))&gt;0,1,0)</f>
        <v>0</v>
      </c>
      <c r="FH82" cm="1">
        <f t="array" ref="FH82">IF(SUM(IF($J82:$X82=TRANSPOSE('Capacity Backing (Hide)2'!S$203:S$217),1,0))&gt;0,1,0)</f>
        <v>0</v>
      </c>
      <c r="FI82" cm="1">
        <f t="array" ref="FI82">IF(SUM(IF($J82:$X82=TRANSPOSE('Capacity Backing (Hide)2'!T$203:T$217),1,0))&gt;0,1,0)</f>
        <v>0</v>
      </c>
      <c r="FJ82" cm="1">
        <f t="array" ref="FJ82">IF(SUM(IF($J82:$X82=TRANSPOSE('Capacity Backing (Hide)2'!U$203:U$217),1,0))&gt;0,1,0)</f>
        <v>0</v>
      </c>
      <c r="FK82" cm="1">
        <f t="array" ref="FK82">IF(SUM(IF($J82:$X82=TRANSPOSE('Capacity Backing (Hide)2'!V$203:V$217),1,0))&gt;0,1,0)</f>
        <v>0</v>
      </c>
      <c r="FL82" cm="1">
        <f t="array" ref="FL82">IF(SUM(IF($J82:$X82=TRANSPOSE('Capacity Backing (Hide)2'!W$203:W$217),1,0))&gt;0,1,0)</f>
        <v>0</v>
      </c>
      <c r="FM82" cm="1">
        <f t="array" ref="FM82">IF(SUM(IF($J82:$X82=TRANSPOSE('Capacity Backing (Hide)2'!X$203:X$217),1,0))&gt;0,1,0)</f>
        <v>0</v>
      </c>
      <c r="FN82" cm="1">
        <f t="array" ref="FN82">IF(SUM(IF($J82:$X82=TRANSPOSE('Capacity Backing (Hide)2'!Y$203:Y$217),1,0))&gt;0,1,0)</f>
        <v>0</v>
      </c>
      <c r="FO82" cm="1">
        <f t="array" ref="FO82">IF(SUM(IF($J82:$X82=TRANSPOSE('Capacity Backing (Hide)2'!Z$203:Z$217),1,0))&gt;0,1,0)</f>
        <v>0</v>
      </c>
      <c r="FP82" cm="1">
        <f t="array" ref="FP82">IF(SUM(IF($J82:$X82=TRANSPOSE('Capacity Backing (Hide)2'!AA$203:AA$217),1,0))&gt;0,1,0)</f>
        <v>0</v>
      </c>
      <c r="FQ82" cm="1">
        <f t="array" ref="FQ82">IF(SUM(IF($J82:$X82=TRANSPOSE('Capacity Backing (Hide)2'!AB$203:AB$217),1,0))&gt;0,1,0)</f>
        <v>0</v>
      </c>
      <c r="FR82" cm="1">
        <f t="array" ref="FR82">IF(SUM(IF($J82:$X82=TRANSPOSE('Capacity Backing (Hide)2'!AC$203:AC$217),1,0))&gt;0,1,0)</f>
        <v>0</v>
      </c>
      <c r="FS82" cm="1">
        <f t="array" ref="FS82">IF(SUM(IF($J82:$X82=TRANSPOSE('Capacity Backing (Hide)2'!AD$203:AD$217),1,0))&gt;0,1,0)</f>
        <v>0</v>
      </c>
      <c r="FT82" cm="1">
        <f t="array" ref="FT82">IF(SUM(IF($J82:$X82=TRANSPOSE('Capacity Backing (Hide)2'!AE$203:AE$217),1,0))&gt;0,1,0)</f>
        <v>0</v>
      </c>
      <c r="FU82" cm="1">
        <f t="array" ref="FU82">IF(SUM(IF($J82:$X82=TRANSPOSE('Capacity Backing (Hide)2'!AF$203:AF$217),1,0))&gt;0,1,0)</f>
        <v>0</v>
      </c>
      <c r="FV82" cm="1">
        <f t="array" ref="FV82">IF(SUM(IF($J82:$X82=TRANSPOSE('Capacity Backing (Hide)2'!AG$203:AG$217),1,0))&gt;0,1,0)</f>
        <v>0</v>
      </c>
      <c r="FW82" cm="1">
        <f t="array" ref="FW82">IF(SUM(IF($J82:$X82=TRANSPOSE('Capacity Backing (Hide)2'!AH$203:AH$217),1,0))&gt;0,1,0)</f>
        <v>0</v>
      </c>
      <c r="FX82" cm="1">
        <f t="array" ref="FX82">IF(SUM(IF($J82:$X82=TRANSPOSE('Capacity Backing (Hide)2'!AI$203:AI$217),1,0))&gt;0,1,0)</f>
        <v>0</v>
      </c>
      <c r="FY82" cm="1">
        <f t="array" ref="FY82">IF(SUM(IF($J82:$X82=TRANSPOSE('Capacity Backing (Hide)2'!AJ$203:AJ$217),1,0))&gt;0,1,0)</f>
        <v>0</v>
      </c>
      <c r="FZ82" cm="1">
        <f t="array" ref="FZ82">IF(SUM(IF($J82:$X82=TRANSPOSE('Capacity Backing (Hide)2'!AK$203:AK$217),1,0))&gt;0,1,0)</f>
        <v>0</v>
      </c>
      <c r="GA82" cm="1">
        <f t="array" ref="GA82">IF(SUM(IF($J82:$X82=TRANSPOSE('Capacity Backing (Hide)2'!AL$203:AL$217),1,0))&gt;0,1,0)</f>
        <v>0</v>
      </c>
      <c r="GB82" cm="1">
        <f t="array" ref="GB82">IF(SUM(IF($J82:$X82=TRANSPOSE('Capacity Backing (Hide)2'!AM$203:AM$217),1,0))&gt;0,1,0)</f>
        <v>0</v>
      </c>
      <c r="GC82" cm="1">
        <f t="array" ref="GC82">IF(SUM(IF($J82:$X82=TRANSPOSE('Capacity Backing (Hide)2'!AN$203:AN$217),1,0))&gt;0,1,0)</f>
        <v>0</v>
      </c>
      <c r="GD82" cm="1">
        <f t="array" ref="GD82">IF(SUM(IF($J82:$X82=TRANSPOSE('Capacity Backing (Hide)2'!AO$203:AO$217),1,0))&gt;0,1,0)</f>
        <v>0</v>
      </c>
      <c r="GE82" cm="1">
        <f t="array" ref="GE82">IF(SUM(IF($J82:$X82=TRANSPOSE('Capacity Backing (Hide)2'!AP$203:AP$217),1,0))&gt;0,1,0)</f>
        <v>0</v>
      </c>
      <c r="GF82" cm="1">
        <f t="array" ref="GF82">IF(SUM(IF($J82:$X82=TRANSPOSE('Capacity Backing (Hide)2'!AQ$203:AQ$217),1,0))&gt;0,1,0)</f>
        <v>0</v>
      </c>
      <c r="GG82" cm="1">
        <f t="array" ref="GG82">IF(SUM(IF($J82:$X82=TRANSPOSE('Capacity Backing (Hide)2'!AR$203:AR$217),1,0))&gt;0,1,0)</f>
        <v>0</v>
      </c>
      <c r="GH82" cm="1">
        <f t="array" ref="GH82">IF(SUM(IF($J82:$X82=TRANSPOSE('Capacity Backing (Hide)2'!AS$203:AS$217),1,0))&gt;0,1,0)</f>
        <v>0</v>
      </c>
      <c r="GI82" cm="1">
        <f t="array" ref="GI82">IF(SUM(IF($J82:$X82=TRANSPOSE('Capacity Backing (Hide)2'!AT$203:AT$217),1,0))&gt;0,1,0)</f>
        <v>0</v>
      </c>
      <c r="GJ82" cm="1">
        <f t="array" ref="GJ82">IF(SUM(IF($J82:$X82=TRANSPOSE('Capacity Backing (Hide)2'!AU$203:AU$217),1,0))&gt;0,1,0)</f>
        <v>0</v>
      </c>
      <c r="GK82" cm="1">
        <f t="array" ref="GK82">IF(SUM(IF($J82:$X82=TRANSPOSE('Capacity Backing (Hide)2'!AV$203:AV$217),1,0))&gt;0,1,0)</f>
        <v>0</v>
      </c>
      <c r="GL82" cm="1">
        <f t="array" ref="GL82">IF(SUM(IF($J82:$X82=TRANSPOSE('Capacity Backing (Hide)2'!AW$203:AW$217),1,0))&gt;0,1,0)</f>
        <v>0</v>
      </c>
      <c r="GM82" cm="1">
        <f t="array" ref="GM82">IF(SUM(IF($J82:$X82=TRANSPOSE('Capacity Backing (Hide)2'!AX$203:AX$217),1,0))&gt;0,1,0)</f>
        <v>0</v>
      </c>
      <c r="GN82" cm="1">
        <f t="array" ref="GN82">IF(SUM(IF($J82:$X82=TRANSPOSE('Capacity Backing (Hide)2'!AY$203:AY$217),1,0))&gt;0,1,0)</f>
        <v>0</v>
      </c>
      <c r="GO82" cm="1">
        <f t="array" ref="GO82">IF(SUM(IF($J82:$X82=TRANSPOSE('Capacity Backing (Hide)2'!AZ$203:AZ$217),1,0))&gt;0,1,0)</f>
        <v>0</v>
      </c>
      <c r="GP82" cm="1">
        <f t="array" ref="GP82">IF(SUM(IF($J82:$X82=TRANSPOSE('Capacity Backing (Hide)2'!BA$203:BA$217),1,0))&gt;0,1,0)</f>
        <v>0</v>
      </c>
      <c r="GQ82" cm="1">
        <f t="array" ref="GQ82">IF(SUM(IF($J82:$X82=TRANSPOSE('Capacity Backing (Hide)2'!BB$203:BB$217),1,0))&gt;0,1,0)</f>
        <v>0</v>
      </c>
      <c r="GR82" cm="1">
        <f t="array" ref="GR82">IF(SUM(IF($J82:$X82=TRANSPOSE('Capacity Backing (Hide)2'!BC$203:BC$217),1,0))&gt;0,1,0)</f>
        <v>0</v>
      </c>
      <c r="GS82" cm="1">
        <f t="array" ref="GS82">IF(SUM(IF($J82:$X82=TRANSPOSE('Capacity Backing (Hide)2'!BD$203:BD$217),1,0))&gt;0,1,0)</f>
        <v>0</v>
      </c>
      <c r="GT82" cm="1">
        <f t="array" ref="GT82">IF(SUM(IF($J82:$X82=TRANSPOSE('Capacity Backing (Hide)2'!BE$203:BE$217),1,0))&gt;0,1,0)</f>
        <v>0</v>
      </c>
      <c r="GU82" cm="1">
        <f t="array" ref="GU82">IF(SUM(IF($J82:$X82=TRANSPOSE('Capacity Backing (Hide)2'!BF$203:BF$217),1,0))&gt;0,1,0)</f>
        <v>0</v>
      </c>
      <c r="GV82" cm="1">
        <f t="array" ref="GV82">IF(SUM(IF($J82:$X82=TRANSPOSE('Capacity Backing (Hide)2'!BG$203:BG$217),1,0))&gt;0,1,0)</f>
        <v>0</v>
      </c>
      <c r="GW82" cm="1">
        <f t="array" ref="GW82">IF(SUM(IF($J82:$X82=TRANSPOSE('Capacity Backing (Hide)2'!BH$203:BH$217),1,0))&gt;0,1,0)</f>
        <v>0</v>
      </c>
      <c r="GX82" cm="1">
        <f t="array" ref="GX82">IF(SUM(IF($J82:$X82=TRANSPOSE('Capacity Backing (Hide)2'!BI$203:BI$217),1,0))&gt;0,1,0)</f>
        <v>0</v>
      </c>
      <c r="GY82" cm="1">
        <f t="array" ref="GY82">IF(SUM(IF($J82:$X82=TRANSPOSE('Capacity Backing (Hide)2'!BJ$203:BJ$217),1,0))&gt;0,1,0)</f>
        <v>0</v>
      </c>
      <c r="GZ82" cm="1">
        <f t="array" ref="GZ82">IF(SUM(IF($J82:$X82=TRANSPOSE('Capacity Backing (Hide)2'!BK$203:BK$217),1,0))&gt;0,1,0)</f>
        <v>0</v>
      </c>
      <c r="HA82" cm="1">
        <f t="array" ref="HA82">IF(SUM(IF($J82:$X82=TRANSPOSE('Capacity Backing (Hide)2'!BL$203:BL$217),1,0))&gt;0,1,0)</f>
        <v>0</v>
      </c>
      <c r="HB82" cm="1">
        <f t="array" ref="HB82">IF(SUM(IF($J82:$X82=TRANSPOSE('Capacity Backing (Hide)2'!BM$203:BM$217),1,0))&gt;0,1,0)</f>
        <v>0</v>
      </c>
      <c r="HC82" cm="1">
        <f t="array" ref="HC82">IF(SUM(IF($J82:$X82=TRANSPOSE('Capacity Backing (Hide)2'!BN$203:BN$217),1,0))&gt;0,1,0)</f>
        <v>0</v>
      </c>
      <c r="HD82" cm="1">
        <f t="array" ref="HD82">IF(SUM(IF($J82:$X82=TRANSPOSE('Capacity Backing (Hide)2'!BO$203:BO$217),1,0))&gt;0,1,0)</f>
        <v>0</v>
      </c>
      <c r="HE82" cm="1">
        <f t="array" ref="HE82">IF(SUM(IF($J82:$X82=TRANSPOSE('Capacity Backing (Hide)2'!BP$203:BP$217),1,0))&gt;0,1,0)</f>
        <v>0</v>
      </c>
      <c r="HF82" cm="1">
        <f t="array" ref="HF82">IF(SUM(IF($J82:$X82=TRANSPOSE('Capacity Backing (Hide)2'!BQ$203:BQ$217),1,0))&gt;0,1,0)</f>
        <v>0</v>
      </c>
      <c r="HG82" cm="1">
        <f t="array" ref="HG82">IF(SUM(IF($J82:$X82=TRANSPOSE('Capacity Backing (Hide)2'!BR$203:BR$217),1,0))&gt;0,1,0)</f>
        <v>0</v>
      </c>
      <c r="HH82" cm="1">
        <f t="array" ref="HH82">IF(SUM(IF($J82:$X82=TRANSPOSE('Capacity Backing (Hide)2'!BS$203:BS$217),1,0))&gt;0,1,0)</f>
        <v>0</v>
      </c>
      <c r="HI82" cm="1">
        <f t="array" ref="HI82">IF(SUM(IF($J82:$X82=TRANSPOSE('Capacity Backing (Hide)2'!BT$203:BT$217),1,0))&gt;0,1,0)</f>
        <v>0</v>
      </c>
      <c r="HJ82" cm="1">
        <f t="array" ref="HJ82">IF(SUM(IF($J82:$X82=TRANSPOSE('Capacity Backing (Hide)2'!BU$203:BU$217),1,0))&gt;0,1,0)</f>
        <v>0</v>
      </c>
      <c r="HK82" cm="1">
        <f t="array" ref="HK82">IF(SUM(IF($J82:$X82=TRANSPOSE('Capacity Backing (Hide)2'!BV$203:BV$217),1,0))&gt;0,1,0)</f>
        <v>0</v>
      </c>
      <c r="HL82" cm="1">
        <f t="array" ref="HL82">IF(SUM(IF($J82:$X82=TRANSPOSE('Capacity Backing (Hide)2'!BW$203:BW$217),1,0))&gt;0,1,0)</f>
        <v>0</v>
      </c>
      <c r="HM82" cm="1">
        <f t="array" ref="HM82">IF(SUM(IF($J82:$X82=TRANSPOSE('Capacity Backing (Hide)2'!BX$203:BX$217),1,0))&gt;0,1,0)</f>
        <v>0</v>
      </c>
      <c r="HN82" cm="1">
        <f t="array" ref="HN82">IF(SUM(IF($J82:$X82=TRANSPOSE('Capacity Backing (Hide)2'!BY$203:BY$217),1,0))&gt;0,1,0)</f>
        <v>0</v>
      </c>
      <c r="HO82" cm="1">
        <f t="array" ref="HO82">IF(SUM(IF($J82:$X82=TRANSPOSE('Capacity Backing (Hide)2'!BZ$203:BZ$217),1,0))&gt;0,1,0)</f>
        <v>0</v>
      </c>
      <c r="HP82" cm="1">
        <f t="array" ref="HP82">IF(SUM(IF($J82:$X82=TRANSPOSE('Capacity Backing (Hide)2'!CA$203:CA$217),1,0))&gt;0,1,0)</f>
        <v>0</v>
      </c>
      <c r="HQ82" cm="1">
        <f t="array" ref="HQ82">IF(SUM(IF($J82:$X82=TRANSPOSE('Capacity Backing (Hide)2'!CB$203:CB$217),1,0))&gt;0,1,0)</f>
        <v>0</v>
      </c>
      <c r="HR82" cm="1">
        <f t="array" ref="HR82">IF(SUM(IF($J82:$X82=TRANSPOSE('Capacity Backing (Hide)2'!CC$203:CC$217),1,0))&gt;0,1,0)</f>
        <v>0</v>
      </c>
      <c r="HS82" cm="1">
        <f t="array" ref="HS82">IF(SUM(IF($J82:$X82=TRANSPOSE('Capacity Backing (Hide)2'!CD$203:CD$217),1,0))&gt;0,1,0)</f>
        <v>0</v>
      </c>
      <c r="HT82" cm="1">
        <f t="array" ref="HT82">IF(SUM(IF($J82:$X82=TRANSPOSE('Capacity Backing (Hide)2'!CE$203:CE$217),1,0))&gt;0,1,0)</f>
        <v>0</v>
      </c>
      <c r="HU82" cm="1">
        <f t="array" ref="HU82">IF(SUM(IF($J82:$X82=TRANSPOSE('Capacity Backing (Hide)2'!CF$203:CF$217),1,0))&gt;0,1,0)</f>
        <v>0</v>
      </c>
      <c r="HV82" cm="1">
        <f t="array" ref="HV82">IF(SUM(IF($J82:$X82=TRANSPOSE('Capacity Backing (Hide)2'!CG$203:CG$217),1,0))&gt;0,1,0)</f>
        <v>0</v>
      </c>
      <c r="HW82" cm="1">
        <f t="array" ref="HW82">IF(SUM(IF($J82:$X82=TRANSPOSE('Capacity Backing (Hide)2'!CH$203:CH$217),1,0))&gt;0,1,0)</f>
        <v>0</v>
      </c>
      <c r="HX82" cm="1">
        <f t="array" ref="HX82">IF(SUM(IF($J82:$X82=TRANSPOSE('Capacity Backing (Hide)2'!CI$203:CI$217),1,0))&gt;0,1,0)</f>
        <v>0</v>
      </c>
      <c r="HY82" cm="1">
        <f t="array" ref="HY82">IF(SUM(IF($J82:$X82=TRANSPOSE('Capacity Backing (Hide)2'!CJ$203:CJ$217),1,0))&gt;0,1,0)</f>
        <v>0</v>
      </c>
      <c r="HZ82" cm="1">
        <f t="array" ref="HZ82">IF(SUM(IF($J82:$X82=TRANSPOSE('Capacity Backing (Hide)2'!CK$203:CK$217),1,0))&gt;0,1,0)</f>
        <v>0</v>
      </c>
      <c r="IA82" cm="1">
        <f t="array" ref="IA82">IF(SUM(IF($J82:$X82=TRANSPOSE('Capacity Backing (Hide)2'!CL$203:CL$217),1,0))&gt;0,1,0)</f>
        <v>0</v>
      </c>
      <c r="IB82" cm="1">
        <f t="array" ref="IB82">IF(SUM(IF($J82:$X82=TRANSPOSE('Capacity Backing (Hide)2'!CM$203:CM$217),1,0))&gt;0,1,0)</f>
        <v>0</v>
      </c>
      <c r="IC82" cm="1">
        <f t="array" ref="IC82">IF(SUM(IF($J82:$X82=TRANSPOSE('Capacity Backing (Hide)2'!CN$203:CN$217),1,0))&gt;0,1,0)</f>
        <v>0</v>
      </c>
      <c r="ID82" cm="1">
        <f t="array" ref="ID82">IF(SUM(IF($J82:$X82=TRANSPOSE('Capacity Backing (Hide)2'!CO$203:CO$217),1,0))&gt;0,1,0)</f>
        <v>0</v>
      </c>
      <c r="IE82" cm="1">
        <f t="array" ref="IE82">IF(SUM(IF($J82:$X82=TRANSPOSE('Capacity Backing (Hide)2'!CP$203:CP$217),1,0))&gt;0,1,0)</f>
        <v>0</v>
      </c>
      <c r="IF82" cm="1">
        <f t="array" ref="IF82">IF(SUM(IF($J82:$X82=TRANSPOSE('Capacity Backing (Hide)2'!CQ$203:CQ$217),1,0))&gt;0,1,0)</f>
        <v>0</v>
      </c>
      <c r="IG82" cm="1">
        <f t="array" ref="IG82">IF(SUM(IF($J82:$X82=TRANSPOSE('Capacity Backing (Hide)2'!CR$203:CR$217),1,0))&gt;0,1,0)</f>
        <v>0</v>
      </c>
      <c r="IH82" cm="1">
        <f t="array" ref="IH82">IF(SUM(IF($J82:$X82=TRANSPOSE('Capacity Backing (Hide)2'!CS$203:CS$217),1,0))&gt;0,1,0)</f>
        <v>0</v>
      </c>
      <c r="II82" cm="1">
        <f t="array" ref="II82">IF(SUM(IF($J82:$X82=TRANSPOSE('Capacity Backing (Hide)2'!CT$203:CT$217),1,0))&gt;0,1,0)</f>
        <v>0</v>
      </c>
      <c r="IJ82" cm="1">
        <f t="array" ref="IJ82">IF(SUM(IF($J82:$X82=TRANSPOSE('Capacity Backing (Hide)2'!CU$203:CU$217),1,0))&gt;0,1,0)</f>
        <v>0</v>
      </c>
      <c r="IK82" cm="1">
        <f t="array" ref="IK82">IF(SUM(IF($J82:$X82=TRANSPOSE('Capacity Backing (Hide)2'!CV$203:CV$217),1,0))&gt;0,1,0)</f>
        <v>0</v>
      </c>
      <c r="IL82" cm="1">
        <f t="array" ref="IL82">IF(SUM(IF($J82:$X82=TRANSPOSE('Capacity Backing (Hide)2'!CW$203:CW$217),1,0))&gt;0,1,0)</f>
        <v>0</v>
      </c>
      <c r="IO82" s="184">
        <v>0</v>
      </c>
      <c r="IP82" s="184">
        <v>0</v>
      </c>
      <c r="IQ82" s="184">
        <v>0</v>
      </c>
      <c r="IR82" s="184">
        <v>0</v>
      </c>
      <c r="IS82" s="184">
        <v>0</v>
      </c>
      <c r="IT82" s="184">
        <v>0</v>
      </c>
      <c r="IU82" s="184">
        <v>0</v>
      </c>
      <c r="IV82" s="184">
        <v>0</v>
      </c>
      <c r="IW82" s="184">
        <v>0</v>
      </c>
      <c r="IX82" s="184">
        <v>0</v>
      </c>
      <c r="IY82" s="184">
        <v>0</v>
      </c>
      <c r="IZ82" s="184">
        <v>0</v>
      </c>
      <c r="JA82" s="184">
        <v>0</v>
      </c>
      <c r="JB82" s="184">
        <v>0</v>
      </c>
      <c r="JC82" s="184">
        <v>0</v>
      </c>
      <c r="JD82" s="184">
        <v>0</v>
      </c>
      <c r="JE82" s="184">
        <v>0</v>
      </c>
      <c r="JF82" s="184">
        <v>0</v>
      </c>
      <c r="JG82" s="184">
        <v>0</v>
      </c>
      <c r="JH82" s="184">
        <v>0</v>
      </c>
      <c r="JI82" s="184">
        <v>0</v>
      </c>
      <c r="JJ82" s="184">
        <v>0</v>
      </c>
      <c r="JK82" s="184">
        <v>0</v>
      </c>
      <c r="JL82" s="184">
        <v>0</v>
      </c>
      <c r="JM82" s="184">
        <v>0</v>
      </c>
      <c r="JN82" s="184">
        <v>0</v>
      </c>
      <c r="JO82" s="184">
        <v>0</v>
      </c>
      <c r="JP82" s="184">
        <v>0</v>
      </c>
      <c r="JQ82" s="184">
        <v>0</v>
      </c>
      <c r="JR82" s="184">
        <v>0</v>
      </c>
      <c r="JS82" s="184">
        <v>0</v>
      </c>
      <c r="JT82" s="184">
        <v>0</v>
      </c>
      <c r="JU82" s="184">
        <v>0</v>
      </c>
      <c r="JV82" s="184">
        <v>0</v>
      </c>
      <c r="JW82" s="184">
        <v>0</v>
      </c>
      <c r="JX82" s="184">
        <v>0</v>
      </c>
      <c r="JY82" s="184">
        <v>0</v>
      </c>
      <c r="JZ82" s="184">
        <v>0</v>
      </c>
      <c r="KA82" s="184">
        <v>0</v>
      </c>
      <c r="KB82" s="184">
        <v>0</v>
      </c>
      <c r="KC82" s="184">
        <v>0</v>
      </c>
      <c r="KD82" s="184">
        <v>0</v>
      </c>
      <c r="KE82" s="184">
        <v>0</v>
      </c>
      <c r="KF82" s="184">
        <v>0</v>
      </c>
      <c r="KG82" s="184">
        <v>0</v>
      </c>
      <c r="KH82" s="184">
        <v>0</v>
      </c>
      <c r="KI82" s="184">
        <v>0</v>
      </c>
      <c r="KJ82" s="184">
        <v>0</v>
      </c>
      <c r="KK82" s="184">
        <v>0</v>
      </c>
      <c r="KL82" s="184">
        <v>0</v>
      </c>
      <c r="KM82" s="184">
        <v>0</v>
      </c>
      <c r="KN82" s="184">
        <v>0</v>
      </c>
      <c r="KO82" s="184">
        <v>0</v>
      </c>
      <c r="KP82" s="184">
        <v>0</v>
      </c>
      <c r="KQ82" s="184">
        <v>0</v>
      </c>
      <c r="KR82" s="184">
        <v>0</v>
      </c>
      <c r="KS82" s="184">
        <v>0</v>
      </c>
      <c r="KT82" s="184">
        <v>0</v>
      </c>
      <c r="KU82" s="184">
        <v>0</v>
      </c>
      <c r="KV82" s="184">
        <v>0</v>
      </c>
      <c r="KW82" s="184">
        <v>0</v>
      </c>
      <c r="KX82" s="184">
        <v>0</v>
      </c>
      <c r="KY82" s="184">
        <v>0</v>
      </c>
      <c r="KZ82" s="184">
        <v>0</v>
      </c>
      <c r="LA82" s="184">
        <v>0</v>
      </c>
      <c r="LB82" s="184">
        <v>0</v>
      </c>
      <c r="LC82" s="184">
        <v>0</v>
      </c>
      <c r="LD82" s="184">
        <v>0</v>
      </c>
      <c r="LE82" s="184">
        <v>0</v>
      </c>
      <c r="LF82" s="184">
        <v>0</v>
      </c>
      <c r="LG82" s="184">
        <v>0</v>
      </c>
      <c r="LH82" s="184">
        <v>0</v>
      </c>
      <c r="LI82" s="184">
        <v>0</v>
      </c>
      <c r="LJ82" s="184">
        <v>0</v>
      </c>
      <c r="LK82" s="184">
        <v>0</v>
      </c>
      <c r="LL82" s="184">
        <v>0</v>
      </c>
      <c r="LM82" s="184">
        <v>0</v>
      </c>
      <c r="LN82" s="184">
        <v>0</v>
      </c>
      <c r="LO82" s="184">
        <v>0</v>
      </c>
      <c r="LP82" s="184">
        <v>0</v>
      </c>
      <c r="LQ82" s="184">
        <v>0</v>
      </c>
      <c r="LR82" s="184">
        <v>0</v>
      </c>
      <c r="LS82" s="184">
        <v>0</v>
      </c>
      <c r="LT82" s="184">
        <v>0</v>
      </c>
      <c r="LU82" s="184">
        <v>0</v>
      </c>
      <c r="LV82" s="184">
        <v>0</v>
      </c>
      <c r="LW82" s="184">
        <v>0</v>
      </c>
      <c r="LX82" s="184">
        <v>0</v>
      </c>
      <c r="LY82" s="184">
        <v>0</v>
      </c>
      <c r="LZ82" s="184">
        <v>0</v>
      </c>
      <c r="MA82" s="184">
        <v>0</v>
      </c>
      <c r="MB82" s="184">
        <v>0</v>
      </c>
      <c r="MC82" s="184">
        <v>0</v>
      </c>
      <c r="MD82" s="184">
        <v>0</v>
      </c>
      <c r="ME82" s="184">
        <v>0</v>
      </c>
      <c r="MF82" s="184">
        <v>0</v>
      </c>
      <c r="MG82" s="184">
        <v>0</v>
      </c>
      <c r="MH82" s="184">
        <v>0</v>
      </c>
      <c r="MI82" s="184">
        <v>0</v>
      </c>
      <c r="MJ82" s="184">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0</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c r="PK82">
        <v>0</v>
      </c>
      <c r="PL82">
        <v>0</v>
      </c>
      <c r="PM82">
        <v>0</v>
      </c>
      <c r="PN82">
        <v>0</v>
      </c>
      <c r="PO82">
        <v>0</v>
      </c>
      <c r="PP82">
        <v>0</v>
      </c>
      <c r="PQ82">
        <v>0</v>
      </c>
      <c r="PR82">
        <v>0</v>
      </c>
      <c r="PS82">
        <v>0</v>
      </c>
      <c r="PT82">
        <v>0</v>
      </c>
      <c r="PU82">
        <v>0</v>
      </c>
      <c r="PV82">
        <v>0</v>
      </c>
      <c r="PW82">
        <v>0</v>
      </c>
      <c r="PX82">
        <v>0</v>
      </c>
      <c r="PY82">
        <v>0</v>
      </c>
      <c r="PZ82">
        <v>0</v>
      </c>
      <c r="QA82">
        <v>0</v>
      </c>
      <c r="QB82">
        <v>0</v>
      </c>
      <c r="QC82">
        <v>0</v>
      </c>
      <c r="QD82">
        <v>0</v>
      </c>
      <c r="QE82">
        <v>0</v>
      </c>
      <c r="QF82">
        <v>0</v>
      </c>
      <c r="QG82">
        <v>0</v>
      </c>
      <c r="QH82">
        <v>0</v>
      </c>
      <c r="QJ82" cm="1">
        <f t="array" ref="QJ82">SUM(IF('Capacity Summary'!H$36:H$135="X",1,0)*TRANSPOSE('CR Backing (Hide)'!$IO82:$MJ82)*IF('Clinical resources'!ZQ85="X",1,0))</f>
        <v>0</v>
      </c>
      <c r="QK82" cm="1">
        <f t="array" ref="QK82">SUM(IF('Capacity Summary'!I$36:I$135="X",1,0)*TRANSPOSE('CR Backing (Hide)'!$IO82:$MJ82)*IF('Clinical resources'!ZR85="X",1,0))</f>
        <v>0</v>
      </c>
      <c r="QL82" cm="1">
        <f t="array" ref="QL82">SUM(IF('Capacity Summary'!J$36:J$135="X",1,0)*TRANSPOSE('CR Backing (Hide)'!$IO82:$MJ82)*IF('Clinical resources'!ZS85="X",1,0))</f>
        <v>0</v>
      </c>
      <c r="QM82" cm="1">
        <f t="array" ref="QM82">SUM(IF('Capacity Summary'!K$36:K$135="X",1,0)*TRANSPOSE('CR Backing (Hide)'!$IO82:$MJ82)*IF('Clinical resources'!ZT85="X",1,0))</f>
        <v>0</v>
      </c>
      <c r="QN82" cm="1">
        <f t="array" ref="QN82">SUM(IF('Capacity Summary'!L$36:L$135="X",1,0)*TRANSPOSE('CR Backing (Hide)'!$IO82:$MJ82)*IF('Clinical resources'!ZU85="X",1,0))</f>
        <v>0</v>
      </c>
      <c r="QO82" cm="1">
        <f t="array" ref="QO82">SUM(IF('Capacity Summary'!M$36:M$135="X",1,0)*TRANSPOSE('CR Backing (Hide)'!$IO82:$MJ82)*IF('Clinical resources'!ZV85="X",1,0))</f>
        <v>0</v>
      </c>
      <c r="QP82" cm="1">
        <f t="array" ref="QP82">SUM(IF('Capacity Summary'!N$36:N$135="X",1,0)*TRANSPOSE('CR Backing (Hide)'!$IO82:$MJ82)*IF('Clinical resources'!ZW85="X",1,0))</f>
        <v>0</v>
      </c>
      <c r="QQ82" cm="1">
        <f t="array" ref="QQ82">SUM(IF('Capacity Summary'!O$36:O$135="X",1,0)*TRANSPOSE('CR Backing (Hide)'!$IO82:$MJ82)*IF('Clinical resources'!ZX85="X",1,0))</f>
        <v>0</v>
      </c>
      <c r="QR82" cm="1">
        <f t="array" ref="QR82">SUM(IF('Capacity Summary'!P$36:P$135="X",1,0)*TRANSPOSE('CR Backing (Hide)'!$IO82:$MJ82)*IF('Clinical resources'!ZY85="X",1,0))</f>
        <v>0</v>
      </c>
      <c r="QS82" cm="1">
        <f t="array" ref="QS82">SUM(IF('Capacity Summary'!Q$36:Q$135="X",1,0)*TRANSPOSE('CR Backing (Hide)'!$IO82:$MJ82)*IF('Clinical resources'!ZZ85="X",1,0))</f>
        <v>0</v>
      </c>
      <c r="QT82" cm="1">
        <f t="array" ref="QT82">SUM(IF('Capacity Summary'!R$36:R$135="X",1,0)*TRANSPOSE('CR Backing (Hide)'!$IO82:$MJ82)*IF('Clinical resources'!AAA85="X",1,0))</f>
        <v>0</v>
      </c>
      <c r="QU82" cm="1">
        <f t="array" ref="QU82">SUM(IF('Capacity Summary'!S$36:S$135="X",1,0)*TRANSPOSE('CR Backing (Hide)'!$IO82:$MJ82)*IF('Clinical resources'!AAB85="X",1,0))</f>
        <v>0</v>
      </c>
      <c r="QV82" cm="1">
        <f t="array" ref="QV82">SUM(IF('Capacity Summary'!T$36:T$135="X",1,0)*TRANSPOSE('CR Backing (Hide)'!$IO82:$MJ82)*IF('Clinical resources'!AAC85="X",1,0))</f>
        <v>0</v>
      </c>
      <c r="QW82" cm="1">
        <f t="array" ref="QW82">SUM(IF('Capacity Summary'!U$36:U$135="X",1,0)*TRANSPOSE('CR Backing (Hide)'!$IO82:$MJ82)*IF('Clinical resources'!AAD85="X",1,0))</f>
        <v>0</v>
      </c>
      <c r="QX82" cm="1">
        <f t="array" ref="QX82">SUM(IF('Capacity Summary'!V$36:V$135="X",1,0)*TRANSPOSE('CR Backing (Hide)'!$IO82:$MJ82)*IF('Clinical resources'!AAE85="X",1,0))</f>
        <v>0</v>
      </c>
      <c r="QY82" cm="1">
        <f t="array" ref="QY82">SUM(IF('Capacity Summary'!W$36:W$135="X",1,0)*TRANSPOSE('CR Backing (Hide)'!$IO82:$MJ82)*IF('Clinical resources'!AAF85="X",1,0))</f>
        <v>0</v>
      </c>
      <c r="QZ82" cm="1">
        <f t="array" ref="QZ82">SUM(IF('Capacity Summary'!X$36:X$135="X",1,0)*TRANSPOSE('CR Backing (Hide)'!$IO82:$MJ82)*IF('Clinical resources'!AAG85="X",1,0))</f>
        <v>0</v>
      </c>
      <c r="RA82" cm="1">
        <f t="array" ref="RA82">SUM(IF('Capacity Summary'!Y$36:Y$135="X",1,0)*TRANSPOSE('CR Backing (Hide)'!$IO82:$MJ82)*IF('Clinical resources'!AAH85="X",1,0))</f>
        <v>0</v>
      </c>
      <c r="RB82" cm="1">
        <f t="array" ref="RB82">SUM(IF('Capacity Summary'!Z$36:Z$135="X",1,0)*TRANSPOSE('CR Backing (Hide)'!$IO82:$MJ82)*IF('Clinical resources'!AAI85="X",1,0))</f>
        <v>0</v>
      </c>
      <c r="RC82" cm="1">
        <f t="array" ref="RC82">SUM(IF('Capacity Summary'!AA$36:AA$135="X",1,0)*TRANSPOSE('CR Backing (Hide)'!$IO82:$MJ82)*IF('Clinical resources'!AAJ85="X",1,0))</f>
        <v>0</v>
      </c>
      <c r="RD82" cm="1">
        <f t="array" ref="RD82">SUM(IF('Capacity Summary'!AB$36:AB$135="X",1,0)*TRANSPOSE('CR Backing (Hide)'!$IO82:$MJ82)*IF('Clinical resources'!AAK85="X",1,0))</f>
        <v>0</v>
      </c>
      <c r="RE82" cm="1">
        <f t="array" ref="RE82">SUM(IF('Capacity Summary'!AC$36:AC$135="X",1,0)*TRANSPOSE('CR Backing (Hide)'!$IO82:$MJ82)*IF('Clinical resources'!AAL85="X",1,0))</f>
        <v>0</v>
      </c>
      <c r="RF82" cm="1">
        <f t="array" ref="RF82">SUM(IF('Capacity Summary'!AD$36:AD$135="X",1,0)*TRANSPOSE('CR Backing (Hide)'!$IO82:$MJ82)*IF('Clinical resources'!AAM85="X",1,0))</f>
        <v>0</v>
      </c>
      <c r="RG82" cm="1">
        <f t="array" ref="RG82">SUM(IF('Capacity Summary'!AE$36:AE$135="X",1,0)*TRANSPOSE('CR Backing (Hide)'!$IO82:$MJ82)*IF('Clinical resources'!AAN85="X",1,0))</f>
        <v>0</v>
      </c>
      <c r="RH82" cm="1">
        <f t="array" ref="RH82">SUM(IF('Capacity Summary'!AF$36:AF$135="X",1,0)*TRANSPOSE('CR Backing (Hide)'!$IO82:$MJ82)*IF('Clinical resources'!AAO85="X",1,0))</f>
        <v>0</v>
      </c>
      <c r="RI82" cm="1">
        <f t="array" ref="RI82">SUM(IF('Capacity Summary'!AG$36:AG$135="X",1,0)*TRANSPOSE('CR Backing (Hide)'!$IO82:$MJ82)*IF('Clinical resources'!AAP85="X",1,0))</f>
        <v>0</v>
      </c>
      <c r="RJ82" cm="1">
        <f t="array" ref="RJ82">SUM(IF('Capacity Summary'!AH$36:AH$135="X",1,0)*TRANSPOSE('CR Backing (Hide)'!$IO82:$MJ82)*IF('Clinical resources'!AAQ85="X",1,0))</f>
        <v>0</v>
      </c>
      <c r="RK82" cm="1">
        <f t="array" ref="RK82">SUM(IF('Capacity Summary'!AI$36:AI$135="X",1,0)*TRANSPOSE('CR Backing (Hide)'!$IO82:$MJ82)*IF('Clinical resources'!AAR85="X",1,0))</f>
        <v>0</v>
      </c>
      <c r="RL82" cm="1">
        <f t="array" ref="RL82">SUM(IF('Capacity Summary'!AJ$36:AJ$135="X",1,0)*TRANSPOSE('CR Backing (Hide)'!$IO82:$MJ82)*IF('Clinical resources'!AAS85="X",1,0))</f>
        <v>0</v>
      </c>
      <c r="RM82" cm="1">
        <f t="array" ref="RM82">SUM(IF('Capacity Summary'!AK$36:AK$135="X",1,0)*TRANSPOSE('CR Backing (Hide)'!$IO82:$MJ82)*IF('Clinical resources'!AAT85="X",1,0))</f>
        <v>0</v>
      </c>
      <c r="RN82" cm="1">
        <f t="array" ref="RN82">SUM(IF('Capacity Summary'!AL$36:AL$135="X",1,0)*TRANSPOSE('CR Backing (Hide)'!$IO82:$MJ82)*IF('Clinical resources'!AAU85="X",1,0))</f>
        <v>0</v>
      </c>
      <c r="RO82" cm="1">
        <f t="array" ref="RO82">SUM(IF('Capacity Summary'!AM$36:AM$135="X",1,0)*TRANSPOSE('CR Backing (Hide)'!$IO82:$MJ82)*IF('Clinical resources'!AAV85="X",1,0))</f>
        <v>0</v>
      </c>
      <c r="RP82" cm="1">
        <f t="array" ref="RP82">SUM(IF('Capacity Summary'!AN$36:AN$135="X",1,0)*TRANSPOSE('CR Backing (Hide)'!$IO82:$MJ82)*IF('Clinical resources'!AAW85="X",1,0))</f>
        <v>0</v>
      </c>
      <c r="RQ82" cm="1">
        <f t="array" ref="RQ82">SUM(IF('Capacity Summary'!AO$36:AO$135="X",1,0)*TRANSPOSE('CR Backing (Hide)'!$IO82:$MJ82)*IF('Clinical resources'!AAX85="X",1,0))</f>
        <v>0</v>
      </c>
      <c r="RR82" cm="1">
        <f t="array" ref="RR82">SUM(IF('Capacity Summary'!AP$36:AP$135="X",1,0)*TRANSPOSE('CR Backing (Hide)'!$IO82:$MJ82)*IF('Clinical resources'!AAY85="X",1,0))</f>
        <v>0</v>
      </c>
      <c r="RS82" cm="1">
        <f t="array" ref="RS82">SUM(IF('Capacity Summary'!AQ$36:AQ$135="X",1,0)*TRANSPOSE('CR Backing (Hide)'!$IO82:$MJ82)*IF('Clinical resources'!AAZ85="X",1,0))</f>
        <v>0</v>
      </c>
      <c r="RT82" cm="1">
        <f t="array" ref="RT82">SUM(IF('Capacity Summary'!AR$36:AR$135="X",1,0)*TRANSPOSE('CR Backing (Hide)'!$IO82:$MJ82)*IF('Clinical resources'!ABA85="X",1,0))</f>
        <v>0</v>
      </c>
      <c r="RU82" cm="1">
        <f t="array" ref="RU82">SUM(IF('Capacity Summary'!AS$36:AS$135="X",1,0)*TRANSPOSE('CR Backing (Hide)'!$IO82:$MJ82)*IF('Clinical resources'!ABB85="X",1,0))</f>
        <v>0</v>
      </c>
      <c r="RV82" cm="1">
        <f t="array" ref="RV82">SUM(IF('Capacity Summary'!AT$36:AT$135="X",1,0)*TRANSPOSE('CR Backing (Hide)'!$IO82:$MJ82)*IF('Clinical resources'!ABC85="X",1,0))</f>
        <v>0</v>
      </c>
      <c r="RW82" cm="1">
        <f t="array" ref="RW82">SUM(IF('Capacity Summary'!AU$36:AU$135="X",1,0)*TRANSPOSE('CR Backing (Hide)'!$IO82:$MJ82)*IF('Clinical resources'!ABD85="X",1,0))</f>
        <v>0</v>
      </c>
      <c r="RX82" cm="1">
        <f t="array" ref="RX82">SUM(IF('Capacity Summary'!AV$36:AV$135="X",1,0)*TRANSPOSE('CR Backing (Hide)'!$IO82:$MJ82)*IF('Clinical resources'!ABE85="X",1,0))</f>
        <v>0</v>
      </c>
      <c r="RY82" cm="1">
        <f t="array" ref="RY82">SUM(IF('Capacity Summary'!AW$36:AW$135="X",1,0)*TRANSPOSE('CR Backing (Hide)'!$IO82:$MJ82)*IF('Clinical resources'!ABF85="X",1,0))</f>
        <v>0</v>
      </c>
      <c r="RZ82" cm="1">
        <f t="array" ref="RZ82">SUM(IF('Capacity Summary'!AX$36:AX$135="X",1,0)*TRANSPOSE('CR Backing (Hide)'!$IO82:$MJ82)*IF('Clinical resources'!ABG85="X",1,0))</f>
        <v>0</v>
      </c>
      <c r="SA82" cm="1">
        <f t="array" ref="SA82">SUM(IF('Capacity Summary'!AY$36:AY$135="X",1,0)*TRANSPOSE('CR Backing (Hide)'!$IO82:$MJ82)*IF('Clinical resources'!ABH85="X",1,0))</f>
        <v>0</v>
      </c>
      <c r="SB82" cm="1">
        <f t="array" ref="SB82">SUM(IF('Capacity Summary'!AZ$36:AZ$135="X",1,0)*TRANSPOSE('CR Backing (Hide)'!$IO82:$MJ82)*IF('Clinical resources'!ABI85="X",1,0))</f>
        <v>0</v>
      </c>
      <c r="SC82" cm="1">
        <f t="array" ref="SC82">SUM(IF('Capacity Summary'!BA$36:BA$135="X",1,0)*TRANSPOSE('CR Backing (Hide)'!$IO82:$MJ82)*IF('Clinical resources'!ABJ85="X",1,0))</f>
        <v>0</v>
      </c>
      <c r="SD82" cm="1">
        <f t="array" ref="SD82">SUM(IF('Capacity Summary'!BB$36:BB$135="X",1,0)*TRANSPOSE('CR Backing (Hide)'!$IO82:$MJ82)*IF('Clinical resources'!ABK85="X",1,0))</f>
        <v>0</v>
      </c>
      <c r="SE82" cm="1">
        <f t="array" ref="SE82">SUM(IF('Capacity Summary'!BC$36:BC$135="X",1,0)*TRANSPOSE('CR Backing (Hide)'!$IO82:$MJ82)*IF('Clinical resources'!ABL85="X",1,0))</f>
        <v>0</v>
      </c>
      <c r="SF82" cm="1">
        <f t="array" ref="SF82">SUM(IF('Capacity Summary'!BD$36:BD$135="X",1,0)*TRANSPOSE('CR Backing (Hide)'!$IO82:$MJ82)*IF('Clinical resources'!ABM85="X",1,0))</f>
        <v>0</v>
      </c>
      <c r="SG82" cm="1">
        <f t="array" ref="SG82">SUM(IF('Capacity Summary'!BE$36:BE$135="X",1,0)*TRANSPOSE('CR Backing (Hide)'!$IO82:$MJ82)*IF('Clinical resources'!ABN85="X",1,0))</f>
        <v>0</v>
      </c>
      <c r="SH82" cm="1">
        <f t="array" ref="SH82">SUM(IF('Capacity Summary'!BF$36:BF$135="X",1,0)*TRANSPOSE('CR Backing (Hide)'!$IO82:$MJ82)*IF('Clinical resources'!ABO85="X",1,0))</f>
        <v>0</v>
      </c>
      <c r="SI82" cm="1">
        <f t="array" ref="SI82">SUM(IF('Capacity Summary'!BG$36:BG$135="X",1,0)*TRANSPOSE('CR Backing (Hide)'!$IO82:$MJ82)*IF('Clinical resources'!ABP85="X",1,0))</f>
        <v>0</v>
      </c>
      <c r="SK82" cm="1">
        <f t="array" ref="SK82">SUM(IF('Capacity Summary'!H$139:H$238="X",1,0)*TRANSPOSE('CR Backing (Hide)'!$MM82:$QH82))</f>
        <v>0</v>
      </c>
      <c r="SL82" cm="1">
        <f t="array" ref="SL82">SUM(IF('Capacity Summary'!I$139:I$238="X",1,0)*TRANSPOSE('CR Backing (Hide)'!$MM82:$QH82))</f>
        <v>0</v>
      </c>
      <c r="SM82" cm="1">
        <f t="array" ref="SM82">SUM(IF('Capacity Summary'!J$139:J$238="X",1,0)*TRANSPOSE('CR Backing (Hide)'!$MM82:$QH82))</f>
        <v>0</v>
      </c>
      <c r="SN82" cm="1">
        <f t="array" ref="SN82">SUM(IF('Capacity Summary'!K$139:K$238="X",1,0)*TRANSPOSE('CR Backing (Hide)'!$MM82:$QH82))</f>
        <v>0</v>
      </c>
      <c r="SO82" cm="1">
        <f t="array" ref="SO82">SUM(IF('Capacity Summary'!L$139:L$238="X",1,0)*TRANSPOSE('CR Backing (Hide)'!$MM82:$QH82))</f>
        <v>0</v>
      </c>
      <c r="SP82" cm="1">
        <f t="array" ref="SP82">SUM(IF('Capacity Summary'!M$139:M$238="X",1,0)*TRANSPOSE('CR Backing (Hide)'!$MM82:$QH82))</f>
        <v>0</v>
      </c>
      <c r="SQ82" cm="1">
        <f t="array" ref="SQ82">SUM(IF('Capacity Summary'!N$139:N$238="X",1,0)*TRANSPOSE('CR Backing (Hide)'!$MM82:$QH82))</f>
        <v>0</v>
      </c>
      <c r="SR82" cm="1">
        <f t="array" ref="SR82">SUM(IF('Capacity Summary'!O$139:O$238="X",1,0)*TRANSPOSE('CR Backing (Hide)'!$MM82:$QH82))</f>
        <v>0</v>
      </c>
      <c r="SS82" cm="1">
        <f t="array" ref="SS82">SUM(IF('Capacity Summary'!P$139:P$238="X",1,0)*TRANSPOSE('CR Backing (Hide)'!$MM82:$QH82))</f>
        <v>0</v>
      </c>
      <c r="ST82" cm="1">
        <f t="array" ref="ST82">SUM(IF('Capacity Summary'!Q$139:Q$238="X",1,0)*TRANSPOSE('CR Backing (Hide)'!$MM82:$QH82))</f>
        <v>0</v>
      </c>
      <c r="SU82" cm="1">
        <f t="array" ref="SU82">SUM(IF('Capacity Summary'!R$139:R$238="X",1,0)*TRANSPOSE('CR Backing (Hide)'!$MM82:$QH82))</f>
        <v>0</v>
      </c>
      <c r="SV82" cm="1">
        <f t="array" ref="SV82">SUM(IF('Capacity Summary'!S$139:S$238="X",1,0)*TRANSPOSE('CR Backing (Hide)'!$MM82:$QH82))</f>
        <v>0</v>
      </c>
      <c r="SW82" cm="1">
        <f t="array" ref="SW82">SUM(IF('Capacity Summary'!T$139:T$238="X",1,0)*TRANSPOSE('CR Backing (Hide)'!$MM82:$QH82))</f>
        <v>0</v>
      </c>
      <c r="SX82" cm="1">
        <f t="array" ref="SX82">SUM(IF('Capacity Summary'!U$139:U$238="X",1,0)*TRANSPOSE('CR Backing (Hide)'!$MM82:$QH82))</f>
        <v>0</v>
      </c>
      <c r="SY82" cm="1">
        <f t="array" ref="SY82">SUM(IF('Capacity Summary'!V$139:V$238="X",1,0)*TRANSPOSE('CR Backing (Hide)'!$MM82:$QH82))</f>
        <v>0</v>
      </c>
      <c r="SZ82" cm="1">
        <f t="array" ref="SZ82">SUM(IF('Capacity Summary'!W$139:W$238="X",1,0)*TRANSPOSE('CR Backing (Hide)'!$MM82:$QH82))</f>
        <v>0</v>
      </c>
      <c r="TA82" cm="1">
        <f t="array" ref="TA82">SUM(IF('Capacity Summary'!X$139:X$238="X",1,0)*TRANSPOSE('CR Backing (Hide)'!$MM82:$QH82))</f>
        <v>0</v>
      </c>
      <c r="TB82" cm="1">
        <f t="array" ref="TB82">SUM(IF('Capacity Summary'!Y$139:Y$238="X",1,0)*TRANSPOSE('CR Backing (Hide)'!$MM82:$QH82))</f>
        <v>0</v>
      </c>
      <c r="TC82" cm="1">
        <f t="array" ref="TC82">SUM(IF('Capacity Summary'!Z$139:Z$238="X",1,0)*TRANSPOSE('CR Backing (Hide)'!$MM82:$QH82))</f>
        <v>0</v>
      </c>
      <c r="TD82" cm="1">
        <f t="array" ref="TD82">SUM(IF('Capacity Summary'!AA$139:AA$238="X",1,0)*TRANSPOSE('CR Backing (Hide)'!$MM82:$QH82))</f>
        <v>0</v>
      </c>
      <c r="TE82" cm="1">
        <f t="array" ref="TE82">SUM(IF('Capacity Summary'!AB$139:AB$238="X",1,0)*TRANSPOSE('CR Backing (Hide)'!$MM82:$QH82))</f>
        <v>0</v>
      </c>
      <c r="TF82" cm="1">
        <f t="array" ref="TF82">SUM(IF('Capacity Summary'!AC$139:AC$238="X",1,0)*TRANSPOSE('CR Backing (Hide)'!$MM82:$QH82))</f>
        <v>0</v>
      </c>
      <c r="TG82" cm="1">
        <f t="array" ref="TG82">SUM(IF('Capacity Summary'!AD$139:AD$238="X",1,0)*TRANSPOSE('CR Backing (Hide)'!$MM82:$QH82))</f>
        <v>0</v>
      </c>
      <c r="TH82" cm="1">
        <f t="array" ref="TH82">SUM(IF('Capacity Summary'!AE$139:AE$238="X",1,0)*TRANSPOSE('CR Backing (Hide)'!$MM82:$QH82))</f>
        <v>0</v>
      </c>
      <c r="TI82" cm="1">
        <f t="array" ref="TI82">SUM(IF('Capacity Summary'!AF$139:AF$238="X",1,0)*TRANSPOSE('CR Backing (Hide)'!$MM82:$QH82))</f>
        <v>0</v>
      </c>
      <c r="TJ82" cm="1">
        <f t="array" ref="TJ82">SUM(IF('Capacity Summary'!AG$139:AG$238="X",1,0)*TRANSPOSE('CR Backing (Hide)'!$MM82:$QH82))</f>
        <v>0</v>
      </c>
      <c r="TK82" cm="1">
        <f t="array" ref="TK82">SUM(IF('Capacity Summary'!AH$139:AH$238="X",1,0)*TRANSPOSE('CR Backing (Hide)'!$MM82:$QH82))</f>
        <v>0</v>
      </c>
      <c r="TL82" cm="1">
        <f t="array" ref="TL82">SUM(IF('Capacity Summary'!AI$139:AI$238="X",1,0)*TRANSPOSE('CR Backing (Hide)'!$MM82:$QH82))</f>
        <v>0</v>
      </c>
      <c r="TM82" cm="1">
        <f t="array" ref="TM82">SUM(IF('Capacity Summary'!AJ$139:AJ$238="X",1,0)*TRANSPOSE('CR Backing (Hide)'!$MM82:$QH82))</f>
        <v>0</v>
      </c>
      <c r="TN82" cm="1">
        <f t="array" ref="TN82">SUM(IF('Capacity Summary'!AK$139:AK$238="X",1,0)*TRANSPOSE('CR Backing (Hide)'!$MM82:$QH82))</f>
        <v>0</v>
      </c>
      <c r="TO82" cm="1">
        <f t="array" ref="TO82">SUM(IF('Capacity Summary'!AL$139:AL$238="X",1,0)*TRANSPOSE('CR Backing (Hide)'!$MM82:$QH82))</f>
        <v>0</v>
      </c>
      <c r="TP82" cm="1">
        <f t="array" ref="TP82">SUM(IF('Capacity Summary'!AM$139:AM$238="X",1,0)*TRANSPOSE('CR Backing (Hide)'!$MM82:$QH82))</f>
        <v>0</v>
      </c>
      <c r="TQ82" cm="1">
        <f t="array" ref="TQ82">SUM(IF('Capacity Summary'!AN$139:AN$238="X",1,0)*TRANSPOSE('CR Backing (Hide)'!$MM82:$QH82))</f>
        <v>0</v>
      </c>
      <c r="TR82" cm="1">
        <f t="array" ref="TR82">SUM(IF('Capacity Summary'!AO$139:AO$238="X",1,0)*TRANSPOSE('CR Backing (Hide)'!$MM82:$QH82))</f>
        <v>0</v>
      </c>
      <c r="TS82" cm="1">
        <f t="array" ref="TS82">SUM(IF('Capacity Summary'!AP$139:AP$238="X",1,0)*TRANSPOSE('CR Backing (Hide)'!$MM82:$QH82))</f>
        <v>0</v>
      </c>
      <c r="TT82" cm="1">
        <f t="array" ref="TT82">SUM(IF('Capacity Summary'!AQ$139:AQ$238="X",1,0)*TRANSPOSE('CR Backing (Hide)'!$MM82:$QH82))</f>
        <v>0</v>
      </c>
      <c r="TU82" cm="1">
        <f t="array" ref="TU82">SUM(IF('Capacity Summary'!AR$139:AR$238="X",1,0)*TRANSPOSE('CR Backing (Hide)'!$MM82:$QH82))</f>
        <v>0</v>
      </c>
      <c r="TV82" cm="1">
        <f t="array" ref="TV82">SUM(IF('Capacity Summary'!AS$139:AS$238="X",1,0)*TRANSPOSE('CR Backing (Hide)'!$MM82:$QH82))</f>
        <v>0</v>
      </c>
      <c r="TW82" cm="1">
        <f t="array" ref="TW82">SUM(IF('Capacity Summary'!AT$139:AT$238="X",1,0)*TRANSPOSE('CR Backing (Hide)'!$MM82:$QH82))</f>
        <v>0</v>
      </c>
      <c r="TX82" cm="1">
        <f t="array" ref="TX82">SUM(IF('Capacity Summary'!AU$139:AU$238="X",1,0)*TRANSPOSE('CR Backing (Hide)'!$MM82:$QH82))</f>
        <v>0</v>
      </c>
      <c r="TY82" cm="1">
        <f t="array" ref="TY82">SUM(IF('Capacity Summary'!AV$139:AV$238="X",1,0)*TRANSPOSE('CR Backing (Hide)'!$MM82:$QH82))</f>
        <v>0</v>
      </c>
      <c r="TZ82" cm="1">
        <f t="array" ref="TZ82">SUM(IF('Capacity Summary'!AW$139:AW$238="X",1,0)*TRANSPOSE('CR Backing (Hide)'!$MM82:$QH82))</f>
        <v>0</v>
      </c>
      <c r="UA82" cm="1">
        <f t="array" ref="UA82">SUM(IF('Capacity Summary'!AX$139:AX$238="X",1,0)*TRANSPOSE('CR Backing (Hide)'!$MM82:$QH82))</f>
        <v>0</v>
      </c>
      <c r="UB82" cm="1">
        <f t="array" ref="UB82">SUM(IF('Capacity Summary'!AY$139:AY$238="X",1,0)*TRANSPOSE('CR Backing (Hide)'!$MM82:$QH82))</f>
        <v>0</v>
      </c>
      <c r="UC82" cm="1">
        <f t="array" ref="UC82">SUM(IF('Capacity Summary'!AZ$139:AZ$238="X",1,0)*TRANSPOSE('CR Backing (Hide)'!$MM82:$QH82))</f>
        <v>0</v>
      </c>
      <c r="UD82" cm="1">
        <f t="array" ref="UD82">SUM(IF('Capacity Summary'!BA$139:BA$238="X",1,0)*TRANSPOSE('CR Backing (Hide)'!$MM82:$QH82))</f>
        <v>0</v>
      </c>
      <c r="UE82" cm="1">
        <f t="array" ref="UE82">SUM(IF('Capacity Summary'!BB$139:BB$238="X",1,0)*TRANSPOSE('CR Backing (Hide)'!$MM82:$QH82))</f>
        <v>0</v>
      </c>
      <c r="UF82" cm="1">
        <f t="array" ref="UF82">SUM(IF('Capacity Summary'!BC$139:BC$238="X",1,0)*TRANSPOSE('CR Backing (Hide)'!$MM82:$QH82))</f>
        <v>0</v>
      </c>
      <c r="UG82" cm="1">
        <f t="array" ref="UG82">SUM(IF('Capacity Summary'!BD$139:BD$238="X",1,0)*TRANSPOSE('CR Backing (Hide)'!$MM82:$QH82))</f>
        <v>0</v>
      </c>
      <c r="UH82" cm="1">
        <f t="array" ref="UH82">SUM(IF('Capacity Summary'!BE$139:BE$238="X",1,0)*TRANSPOSE('CR Backing (Hide)'!$MM82:$QH82))</f>
        <v>0</v>
      </c>
      <c r="UI82" cm="1">
        <f t="array" ref="UI82">SUM(IF('Capacity Summary'!BF$139:BF$238="X",1,0)*TRANSPOSE('CR Backing (Hide)'!$MM82:$QH82))</f>
        <v>0</v>
      </c>
      <c r="UJ82" cm="1">
        <f t="array" ref="UJ82">SUM(IF('Capacity Summary'!BG$139:BG$238="X",1,0)*TRANSPOSE('CR Backing (Hide)'!$MM82:$QH82))</f>
        <v>0</v>
      </c>
      <c r="UL82">
        <f t="shared" si="6"/>
        <v>0</v>
      </c>
      <c r="UM82">
        <f t="shared" si="7"/>
        <v>0</v>
      </c>
      <c r="UN82">
        <f>COUNTIF('Clinical resources'!$ZQ$7:$ABP$7,"X")</f>
        <v>0</v>
      </c>
      <c r="UP82">
        <f t="shared" si="8"/>
        <v>0</v>
      </c>
      <c r="UQ82">
        <f t="shared" si="9"/>
        <v>0</v>
      </c>
      <c r="UR82">
        <f t="shared" si="10"/>
        <v>0</v>
      </c>
      <c r="UW82">
        <f t="array" ref="UW82:YR82">$AS82:$EN82*IF('Clinical resources'!$CK85:$GH85="X",1,0)</f>
        <v>0</v>
      </c>
      <c r="UX82">
        <v>0</v>
      </c>
      <c r="UY82">
        <v>0</v>
      </c>
      <c r="UZ82">
        <v>0</v>
      </c>
      <c r="VA82">
        <v>0</v>
      </c>
      <c r="VB82">
        <v>0</v>
      </c>
      <c r="VC82">
        <v>0</v>
      </c>
      <c r="VD82">
        <v>0</v>
      </c>
      <c r="VE82">
        <v>0</v>
      </c>
      <c r="VF82">
        <v>0</v>
      </c>
      <c r="VG82">
        <v>0</v>
      </c>
      <c r="VH82">
        <v>0</v>
      </c>
      <c r="VI82">
        <v>0</v>
      </c>
      <c r="VJ82">
        <v>0</v>
      </c>
      <c r="VK82">
        <v>0</v>
      </c>
      <c r="VL82">
        <v>0</v>
      </c>
      <c r="VM82">
        <v>0</v>
      </c>
      <c r="VN82">
        <v>0</v>
      </c>
      <c r="VO82">
        <v>0</v>
      </c>
      <c r="VP82">
        <v>0</v>
      </c>
      <c r="VQ82">
        <v>0</v>
      </c>
      <c r="VR82">
        <v>0</v>
      </c>
      <c r="VS82">
        <v>0</v>
      </c>
      <c r="VT82">
        <v>0</v>
      </c>
      <c r="VU82">
        <v>0</v>
      </c>
      <c r="VV82">
        <v>0</v>
      </c>
      <c r="VW82">
        <v>0</v>
      </c>
      <c r="VX82">
        <v>0</v>
      </c>
      <c r="VY82">
        <v>0</v>
      </c>
      <c r="VZ82">
        <v>0</v>
      </c>
      <c r="WA82">
        <v>0</v>
      </c>
      <c r="WB82">
        <v>0</v>
      </c>
      <c r="WC82">
        <v>0</v>
      </c>
      <c r="WD82">
        <v>0</v>
      </c>
      <c r="WE82">
        <v>0</v>
      </c>
      <c r="WF82">
        <v>0</v>
      </c>
      <c r="WG82">
        <v>0</v>
      </c>
      <c r="WH82">
        <v>0</v>
      </c>
      <c r="WI82">
        <v>0</v>
      </c>
      <c r="WJ82">
        <v>0</v>
      </c>
      <c r="WK82">
        <v>0</v>
      </c>
      <c r="WL82">
        <v>0</v>
      </c>
      <c r="WM82">
        <v>0</v>
      </c>
      <c r="WN82">
        <v>0</v>
      </c>
      <c r="WO82">
        <v>0</v>
      </c>
      <c r="WP82">
        <v>0</v>
      </c>
      <c r="WQ82">
        <v>0</v>
      </c>
      <c r="WR82">
        <v>0</v>
      </c>
      <c r="WS82">
        <v>0</v>
      </c>
      <c r="WT82">
        <v>0</v>
      </c>
      <c r="WU82">
        <v>0</v>
      </c>
      <c r="WV82">
        <v>0</v>
      </c>
      <c r="WW82">
        <v>0</v>
      </c>
      <c r="WX82">
        <v>0</v>
      </c>
      <c r="WY82">
        <v>0</v>
      </c>
      <c r="WZ82">
        <v>0</v>
      </c>
      <c r="XA82">
        <v>0</v>
      </c>
      <c r="XB82">
        <v>0</v>
      </c>
      <c r="XC82">
        <v>0</v>
      </c>
      <c r="XD82">
        <v>0</v>
      </c>
      <c r="XE82">
        <v>0</v>
      </c>
      <c r="XF82">
        <v>0</v>
      </c>
      <c r="XG82">
        <v>0</v>
      </c>
      <c r="XH82">
        <v>0</v>
      </c>
      <c r="XI82">
        <v>0</v>
      </c>
      <c r="XJ82">
        <v>0</v>
      </c>
      <c r="XK82">
        <v>0</v>
      </c>
      <c r="XL82">
        <v>0</v>
      </c>
      <c r="XM82">
        <v>0</v>
      </c>
      <c r="XN82">
        <v>0</v>
      </c>
      <c r="XO82">
        <v>0</v>
      </c>
      <c r="XP82">
        <v>0</v>
      </c>
      <c r="XQ82">
        <v>0</v>
      </c>
      <c r="XR82">
        <v>0</v>
      </c>
      <c r="XS82">
        <v>0</v>
      </c>
      <c r="XT82">
        <v>0</v>
      </c>
      <c r="XU82">
        <v>0</v>
      </c>
      <c r="XV82">
        <v>0</v>
      </c>
      <c r="XW82">
        <v>0</v>
      </c>
      <c r="XX82">
        <v>0</v>
      </c>
      <c r="XY82">
        <v>0</v>
      </c>
      <c r="XZ82">
        <v>0</v>
      </c>
      <c r="YA82">
        <v>0</v>
      </c>
      <c r="YB82">
        <v>0</v>
      </c>
      <c r="YC82">
        <v>0</v>
      </c>
      <c r="YD82">
        <v>0</v>
      </c>
      <c r="YE82">
        <v>0</v>
      </c>
      <c r="YF82">
        <v>0</v>
      </c>
      <c r="YG82">
        <v>0</v>
      </c>
      <c r="YH82">
        <v>0</v>
      </c>
      <c r="YI82">
        <v>0</v>
      </c>
      <c r="YJ82">
        <v>0</v>
      </c>
      <c r="YK82">
        <v>0</v>
      </c>
      <c r="YL82">
        <v>0</v>
      </c>
      <c r="YM82">
        <v>0</v>
      </c>
      <c r="YN82">
        <v>0</v>
      </c>
      <c r="YO82">
        <v>0</v>
      </c>
      <c r="YP82">
        <v>0</v>
      </c>
      <c r="YQ82">
        <v>0</v>
      </c>
      <c r="YR82">
        <v>0</v>
      </c>
      <c r="YV82">
        <f t="array" ref="YV82:ACQ82">$EQ82:$IL82*IF('Clinical resources'!$OA85:$RV85="X",1,0)</f>
        <v>0</v>
      </c>
      <c r="YW82">
        <v>0</v>
      </c>
      <c r="YX82">
        <v>0</v>
      </c>
      <c r="YY82">
        <v>0</v>
      </c>
      <c r="YZ82">
        <v>0</v>
      </c>
      <c r="ZA82">
        <v>0</v>
      </c>
      <c r="ZB82">
        <v>0</v>
      </c>
      <c r="ZC82">
        <v>0</v>
      </c>
      <c r="ZD82">
        <v>0</v>
      </c>
      <c r="ZE82">
        <v>0</v>
      </c>
      <c r="ZF82">
        <v>0</v>
      </c>
      <c r="ZG82">
        <v>0</v>
      </c>
      <c r="ZH82">
        <v>0</v>
      </c>
      <c r="ZI82">
        <v>0</v>
      </c>
      <c r="ZJ82">
        <v>0</v>
      </c>
      <c r="ZK82">
        <v>0</v>
      </c>
      <c r="ZL82">
        <v>0</v>
      </c>
      <c r="ZM82">
        <v>0</v>
      </c>
      <c r="ZN82">
        <v>0</v>
      </c>
      <c r="ZO82">
        <v>0</v>
      </c>
      <c r="ZP82">
        <v>0</v>
      </c>
      <c r="ZQ82">
        <v>0</v>
      </c>
      <c r="ZR82">
        <v>0</v>
      </c>
      <c r="ZS82">
        <v>0</v>
      </c>
      <c r="ZT82">
        <v>0</v>
      </c>
      <c r="ZU82">
        <v>0</v>
      </c>
      <c r="ZV82">
        <v>0</v>
      </c>
      <c r="ZW82">
        <v>0</v>
      </c>
      <c r="ZX82">
        <v>0</v>
      </c>
      <c r="ZY82">
        <v>0</v>
      </c>
      <c r="ZZ82">
        <v>0</v>
      </c>
      <c r="AAA82">
        <v>0</v>
      </c>
      <c r="AAB82">
        <v>0</v>
      </c>
      <c r="AAC82">
        <v>0</v>
      </c>
      <c r="AAD82">
        <v>0</v>
      </c>
      <c r="AAE82">
        <v>0</v>
      </c>
      <c r="AAF82">
        <v>0</v>
      </c>
      <c r="AAG82">
        <v>0</v>
      </c>
      <c r="AAH82">
        <v>0</v>
      </c>
      <c r="AAI82">
        <v>0</v>
      </c>
      <c r="AAJ82">
        <v>0</v>
      </c>
      <c r="AAK82">
        <v>0</v>
      </c>
      <c r="AAL82">
        <v>0</v>
      </c>
      <c r="AAM82">
        <v>0</v>
      </c>
      <c r="AAN82">
        <v>0</v>
      </c>
      <c r="AAO82">
        <v>0</v>
      </c>
      <c r="AAP82">
        <v>0</v>
      </c>
      <c r="AAQ82">
        <v>0</v>
      </c>
      <c r="AAR82">
        <v>0</v>
      </c>
      <c r="AAS82">
        <v>0</v>
      </c>
      <c r="AAT82">
        <v>0</v>
      </c>
      <c r="AAU82">
        <v>0</v>
      </c>
      <c r="AAV82">
        <v>0</v>
      </c>
      <c r="AAW82">
        <v>0</v>
      </c>
      <c r="AAX82">
        <v>0</v>
      </c>
      <c r="AAY82">
        <v>0</v>
      </c>
      <c r="AAZ82">
        <v>0</v>
      </c>
      <c r="ABA82">
        <v>0</v>
      </c>
      <c r="ABB82">
        <v>0</v>
      </c>
      <c r="ABC82">
        <v>0</v>
      </c>
      <c r="ABD82">
        <v>0</v>
      </c>
      <c r="ABE82">
        <v>0</v>
      </c>
      <c r="ABF82">
        <v>0</v>
      </c>
      <c r="ABG82">
        <v>0</v>
      </c>
      <c r="ABH82">
        <v>0</v>
      </c>
      <c r="ABI82">
        <v>0</v>
      </c>
      <c r="ABJ82">
        <v>0</v>
      </c>
      <c r="ABK82">
        <v>0</v>
      </c>
      <c r="ABL82">
        <v>0</v>
      </c>
      <c r="ABM82">
        <v>0</v>
      </c>
      <c r="ABN82">
        <v>0</v>
      </c>
      <c r="ABO82">
        <v>0</v>
      </c>
      <c r="ABP82">
        <v>0</v>
      </c>
      <c r="ABQ82">
        <v>0</v>
      </c>
      <c r="ABR82">
        <v>0</v>
      </c>
      <c r="ABS82">
        <v>0</v>
      </c>
      <c r="ABT82">
        <v>0</v>
      </c>
      <c r="ABU82">
        <v>0</v>
      </c>
      <c r="ABV82">
        <v>0</v>
      </c>
      <c r="ABW82">
        <v>0</v>
      </c>
      <c r="ABX82">
        <v>0</v>
      </c>
      <c r="ABY82">
        <v>0</v>
      </c>
      <c r="ABZ82">
        <v>0</v>
      </c>
      <c r="ACA82">
        <v>0</v>
      </c>
      <c r="ACB82">
        <v>0</v>
      </c>
      <c r="ACC82">
        <v>0</v>
      </c>
      <c r="ACD82">
        <v>0</v>
      </c>
      <c r="ACE82">
        <v>0</v>
      </c>
      <c r="ACF82">
        <v>0</v>
      </c>
      <c r="ACG82">
        <v>0</v>
      </c>
      <c r="ACH82">
        <v>0</v>
      </c>
      <c r="ACI82">
        <v>0</v>
      </c>
      <c r="ACJ82">
        <v>0</v>
      </c>
      <c r="ACK82">
        <v>0</v>
      </c>
      <c r="ACL82">
        <v>0</v>
      </c>
      <c r="ACM82">
        <v>0</v>
      </c>
      <c r="ACN82">
        <v>0</v>
      </c>
      <c r="ACO82">
        <v>0</v>
      </c>
      <c r="ACP82">
        <v>0</v>
      </c>
      <c r="ACQ82">
        <v>0</v>
      </c>
    </row>
    <row r="83" spans="2:771" x14ac:dyDescent="0.25">
      <c r="B83">
        <f>IF(A83='Clinical resources'!B86,0,1)</f>
        <v>0</v>
      </c>
      <c r="C83">
        <f>'Clinical resources'!D86</f>
        <v>0</v>
      </c>
      <c r="H83" t="str">
        <f>ROW(H80)&amp;". "&amp;'Clinical resources'!B86</f>
        <v xml:space="preserve">80. </v>
      </c>
      <c r="J83" t="str" cm="1">
        <f t="array" ref="J83">IF(SUM(IF('Clinical resources'!L86:P86="X",1,0)*'Clinical resources'!L$4:P$4)&gt;0,"X","")</f>
        <v/>
      </c>
      <c r="K83" t="str" cm="1">
        <f t="array" ref="K83">IF(SUM(IF('Clinical resources'!Q86:U86="X",1,0)*'Clinical resources'!Q$4:U$4)&gt;0,"X","")</f>
        <v/>
      </c>
      <c r="L83" t="str" cm="1">
        <f t="array" ref="L83">IF(SUM(IF('Clinical resources'!V86:Z86="X",1,0)*'Clinical resources'!V$4:Z$4)&gt;0,"X","")</f>
        <v/>
      </c>
      <c r="M83" t="str" cm="1">
        <f t="array" ref="M83">IF(SUM(IF('Clinical resources'!AA86:AE86="X",1,0)*'Clinical resources'!AA$4:AE$4)&gt;0,"X","")</f>
        <v/>
      </c>
      <c r="N83" t="str" cm="1">
        <f t="array" ref="N83">IF(SUM(IF('Clinical resources'!AF86:AJ86="X",1,0)*'Clinical resources'!AF$4:AJ$4)&gt;0,"X","")</f>
        <v/>
      </c>
      <c r="O83" t="str" cm="1">
        <f t="array" ref="O83">IF(SUM(IF('Clinical resources'!AK86:AO86="X",1,0)*'Clinical resources'!AK$4:AO$4)&gt;0,"X","")</f>
        <v/>
      </c>
      <c r="P83" t="str" cm="1">
        <f t="array" ref="P83">IF(SUM(IF('Clinical resources'!AP86:AT86="X",1,0)*'Clinical resources'!AP$4:AT$4)&gt;0,"X","")</f>
        <v/>
      </c>
      <c r="Q83" t="str" cm="1">
        <f t="array" ref="Q83">IF(SUM(IF('Clinical resources'!AU86:AY86="X",1,0)*'Clinical resources'!AU$4:AY$4)&gt;0,"X","")</f>
        <v/>
      </c>
      <c r="R83" t="str" cm="1">
        <f t="array" ref="R83">IF(SUM(IF('Clinical resources'!AZ86:BD86="X",1,0)*'Clinical resources'!AZ$4:BD$4)&gt;0,"X","")</f>
        <v/>
      </c>
      <c r="S83" t="str" cm="1">
        <f t="array" ref="S83">IF(SUM(IF('Clinical resources'!BE86:BI86="X",1,0)*'Clinical resources'!BE$4:BI$4)&gt;0,"X","")</f>
        <v/>
      </c>
      <c r="T83" t="str" cm="1">
        <f t="array" ref="T83">IF(SUM(IF('Clinical resources'!BJ86:BN86="X",1,0)*'Clinical resources'!BJ$4:BN$4)&gt;0,"X","")</f>
        <v/>
      </c>
      <c r="U83" t="str" cm="1">
        <f t="array" ref="U83">IF(SUM(IF('Clinical resources'!BO86:BS86="X",1,0)*'Clinical resources'!BO$4:BS$4)&gt;0,"X","")</f>
        <v/>
      </c>
      <c r="V83" t="str" cm="1">
        <f t="array" ref="V83">IF(SUM(IF('Clinical resources'!BT86:BX86="X",1,0)*'Clinical resources'!BT$4:BX$4)&gt;0,"X","")</f>
        <v/>
      </c>
      <c r="W83" t="str" cm="1">
        <f t="array" ref="W83">IF(SUM(IF('Clinical resources'!BY86:CC86="X",1,0)*'Clinical resources'!BY$4:CC$4)&gt;0,"X","")</f>
        <v/>
      </c>
      <c r="X83" t="str" cm="1">
        <f t="array" ref="X83">IF(SUM(IF('Clinical resources'!CD86:CH86="X",1,0)*'Clinical resources'!CD$4:CH$4)&gt;0,"X","")</f>
        <v/>
      </c>
      <c r="AA83">
        <f t="array" ref="AA83">SUM('Clinical resources'!$L$4:$P$4*IF('Clinical resources'!$L86:$P86="X",1,0))</f>
        <v>0</v>
      </c>
      <c r="AB83">
        <f t="array" ref="AB83">SUM('Clinical resources'!$Q$4:$U$4*IF('Clinical resources'!$Q86:$U86="X",1,0))</f>
        <v>0</v>
      </c>
      <c r="AC83">
        <f t="array" ref="AC83">SUM('Clinical resources'!$V$4:$Z$4*IF('Clinical resources'!$V86:$Z86="X",1,0))</f>
        <v>0</v>
      </c>
      <c r="AD83">
        <f t="array" ref="AD83">SUM('Clinical resources'!$AA$4:$AE$4*IF('Clinical resources'!$AA86:$AE86="X",1,0))</f>
        <v>0</v>
      </c>
      <c r="AE83">
        <f t="array" ref="AE83">SUM('Clinical resources'!$AF$4:$AJ$4*IF('Clinical resources'!$AF86:$AJ86="X",1,0))</f>
        <v>0</v>
      </c>
      <c r="AF83">
        <f t="array" ref="AF83">SUM('Clinical resources'!$AK$4:$AO$4*IF('Clinical resources'!$AK86:$AO86="X",1,0))</f>
        <v>0</v>
      </c>
      <c r="AG83">
        <f t="array" ref="AG83">SUM('Clinical resources'!$AP$4:$AT$4*IF('Clinical resources'!$AP86:$AT86="X",1,0))</f>
        <v>0</v>
      </c>
      <c r="AH83">
        <f t="array" ref="AH83">SUM('Clinical resources'!$AU$4:$AY$4*IF('Clinical resources'!$AU86:$AY86="X",1,0))</f>
        <v>0</v>
      </c>
      <c r="AI83">
        <f t="array" ref="AI83">SUM('Clinical resources'!$AZ$4:$BD$4*IF('Clinical resources'!$AZ86:$BD86="X",1,0))</f>
        <v>0</v>
      </c>
      <c r="AJ83">
        <f t="array" ref="AJ83">SUM('Clinical resources'!$BE$4:$BI$4*IF('Clinical resources'!$BE86:$BI86="X",1,0))</f>
        <v>0</v>
      </c>
      <c r="AK83">
        <f t="array" ref="AK83">SUM('Clinical resources'!$BJ$4:$BN$4*IF('Clinical resources'!$BJ86:$BN86="X",1,0))</f>
        <v>0</v>
      </c>
      <c r="AL83">
        <f t="array" ref="AL83">SUM('Clinical resources'!$BO$4:$BS$4*IF('Clinical resources'!$BO86:$BS86="X",1,0))</f>
        <v>0</v>
      </c>
      <c r="AM83">
        <f t="array" ref="AM83">SUM('Clinical resources'!$BT$4:$BX$4*IF('Clinical resources'!$BT86:$BX86="X",1,0))</f>
        <v>0</v>
      </c>
      <c r="AN83">
        <f t="array" ref="AN83">SUM('Clinical resources'!$BY$4:$CC$4*IF('Clinical resources'!$BY86:$CC86="X",1,0))</f>
        <v>0</v>
      </c>
      <c r="AO83">
        <f t="array" ref="AO83">SUM('Clinical resources'!$CD$4:$CH$4*IF('Clinical resources'!$CD86:$CH86="X",1,0))</f>
        <v>0</v>
      </c>
      <c r="AS83" cm="1">
        <f t="array" ref="AS83">IF(SUM(IF($J83:$X83=TRANSPOSE('Capacity Backing (Hide)2'!B$67:B$81),1,0))&gt;0,1,0)</f>
        <v>0</v>
      </c>
      <c r="AT83" cm="1">
        <f t="array" ref="AT83">IF(SUM(IF($J83:$X83=TRANSPOSE('Capacity Backing (Hide)2'!C$67:C$81),1,0))&gt;0,1,0)</f>
        <v>0</v>
      </c>
      <c r="AU83" cm="1">
        <f t="array" ref="AU83">IF(SUM(IF($J83:$X83=TRANSPOSE('Capacity Backing (Hide)2'!D$67:D$81),1,0))&gt;0,1,0)</f>
        <v>0</v>
      </c>
      <c r="AV83" cm="1">
        <f t="array" ref="AV83">IF(SUM(IF($J83:$X83=TRANSPOSE('Capacity Backing (Hide)2'!E$67:E$81),1,0))&gt;0,1,0)</f>
        <v>0</v>
      </c>
      <c r="AW83" cm="1">
        <f t="array" ref="AW83">IF(SUM(IF($J83:$X83=TRANSPOSE('Capacity Backing (Hide)2'!F$67:F$81),1,0))&gt;0,1,0)</f>
        <v>0</v>
      </c>
      <c r="AX83" cm="1">
        <f t="array" ref="AX83">IF(SUM(IF($J83:$X83=TRANSPOSE('Capacity Backing (Hide)2'!G$67:G$81),1,0))&gt;0,1,0)</f>
        <v>0</v>
      </c>
      <c r="AY83" cm="1">
        <f t="array" ref="AY83">IF(SUM(IF($J83:$X83=TRANSPOSE('Capacity Backing (Hide)2'!H$67:H$81),1,0))&gt;0,1,0)</f>
        <v>0</v>
      </c>
      <c r="AZ83" cm="1">
        <f t="array" ref="AZ83">IF(SUM(IF($J83:$X83=TRANSPOSE('Capacity Backing (Hide)2'!I$67:I$81),1,0))&gt;0,1,0)</f>
        <v>0</v>
      </c>
      <c r="BA83" cm="1">
        <f t="array" ref="BA83">IF(SUM(IF($J83:$X83=TRANSPOSE('Capacity Backing (Hide)2'!J$67:J$81),1,0))&gt;0,1,0)</f>
        <v>0</v>
      </c>
      <c r="BB83" cm="1">
        <f t="array" ref="BB83">IF(SUM(IF($J83:$X83=TRANSPOSE('Capacity Backing (Hide)2'!K$67:K$81),1,0))&gt;0,1,0)</f>
        <v>0</v>
      </c>
      <c r="BC83" cm="1">
        <f t="array" ref="BC83">IF(SUM(IF($J83:$X83=TRANSPOSE('Capacity Backing (Hide)2'!L$67:L$81),1,0))&gt;0,1,0)</f>
        <v>0</v>
      </c>
      <c r="BD83" cm="1">
        <f t="array" ref="BD83">IF(SUM(IF($J83:$X83=TRANSPOSE('Capacity Backing (Hide)2'!M$67:M$81),1,0))&gt;0,1,0)</f>
        <v>0</v>
      </c>
      <c r="BE83" cm="1">
        <f t="array" ref="BE83">IF(SUM(IF($J83:$X83=TRANSPOSE('Capacity Backing (Hide)2'!N$67:N$81),1,0))&gt;0,1,0)</f>
        <v>0</v>
      </c>
      <c r="BF83" cm="1">
        <f t="array" ref="BF83">IF(SUM(IF($J83:$X83=TRANSPOSE('Capacity Backing (Hide)2'!O$67:O$81),1,0))&gt;0,1,0)</f>
        <v>0</v>
      </c>
      <c r="BG83" cm="1">
        <f t="array" ref="BG83">IF(SUM(IF($J83:$X83=TRANSPOSE('Capacity Backing (Hide)2'!P$67:P$81),1,0))&gt;0,1,0)</f>
        <v>0</v>
      </c>
      <c r="BH83" cm="1">
        <f t="array" ref="BH83">IF(SUM(IF($J83:$X83=TRANSPOSE('Capacity Backing (Hide)2'!Q$67:Q$81),1,0))&gt;0,1,0)</f>
        <v>0</v>
      </c>
      <c r="BI83" cm="1">
        <f t="array" ref="BI83">IF(SUM(IF($J83:$X83=TRANSPOSE('Capacity Backing (Hide)2'!R$67:R$81),1,0))&gt;0,1,0)</f>
        <v>0</v>
      </c>
      <c r="BJ83" cm="1">
        <f t="array" ref="BJ83">IF(SUM(IF($J83:$X83=TRANSPOSE('Capacity Backing (Hide)2'!S$67:S$81),1,0))&gt;0,1,0)</f>
        <v>0</v>
      </c>
      <c r="BK83" cm="1">
        <f t="array" ref="BK83">IF(SUM(IF($J83:$X83=TRANSPOSE('Capacity Backing (Hide)2'!T$67:T$81),1,0))&gt;0,1,0)</f>
        <v>0</v>
      </c>
      <c r="BL83" cm="1">
        <f t="array" ref="BL83">IF(SUM(IF($J83:$X83=TRANSPOSE('Capacity Backing (Hide)2'!U$67:U$81),1,0))&gt;0,1,0)</f>
        <v>0</v>
      </c>
      <c r="BM83" cm="1">
        <f t="array" ref="BM83">IF(SUM(IF($J83:$X83=TRANSPOSE('Capacity Backing (Hide)2'!V$67:V$81),1,0))&gt;0,1,0)</f>
        <v>0</v>
      </c>
      <c r="BN83" cm="1">
        <f t="array" ref="BN83">IF(SUM(IF($J83:$X83=TRANSPOSE('Capacity Backing (Hide)2'!W$67:W$81),1,0))&gt;0,1,0)</f>
        <v>0</v>
      </c>
      <c r="BO83" cm="1">
        <f t="array" ref="BO83">IF(SUM(IF($J83:$X83=TRANSPOSE('Capacity Backing (Hide)2'!X$67:X$81),1,0))&gt;0,1,0)</f>
        <v>0</v>
      </c>
      <c r="BP83" cm="1">
        <f t="array" ref="BP83">IF(SUM(IF($J83:$X83=TRANSPOSE('Capacity Backing (Hide)2'!Y$67:Y$81),1,0))&gt;0,1,0)</f>
        <v>0</v>
      </c>
      <c r="BQ83" cm="1">
        <f t="array" ref="BQ83">IF(SUM(IF($J83:$X83=TRANSPOSE('Capacity Backing (Hide)2'!Z$67:Z$81),1,0))&gt;0,1,0)</f>
        <v>0</v>
      </c>
      <c r="BR83" cm="1">
        <f t="array" ref="BR83">IF(SUM(IF($J83:$X83=TRANSPOSE('Capacity Backing (Hide)2'!AA$67:AA$81),1,0))&gt;0,1,0)</f>
        <v>0</v>
      </c>
      <c r="BS83" cm="1">
        <f t="array" ref="BS83">IF(SUM(IF($J83:$X83=TRANSPOSE('Capacity Backing (Hide)2'!AB$67:AB$81),1,0))&gt;0,1,0)</f>
        <v>0</v>
      </c>
      <c r="BT83" cm="1">
        <f t="array" ref="BT83">IF(SUM(IF($J83:$X83=TRANSPOSE('Capacity Backing (Hide)2'!AC$67:AC$81),1,0))&gt;0,1,0)</f>
        <v>0</v>
      </c>
      <c r="BU83" cm="1">
        <f t="array" ref="BU83">IF(SUM(IF($J83:$X83=TRANSPOSE('Capacity Backing (Hide)2'!AD$67:AD$81),1,0))&gt;0,1,0)</f>
        <v>0</v>
      </c>
      <c r="BV83" cm="1">
        <f t="array" ref="BV83">IF(SUM(IF($J83:$X83=TRANSPOSE('Capacity Backing (Hide)2'!AE$67:AE$81),1,0))&gt;0,1,0)</f>
        <v>0</v>
      </c>
      <c r="BW83" cm="1">
        <f t="array" ref="BW83">IF(SUM(IF($J83:$X83=TRANSPOSE('Capacity Backing (Hide)2'!AF$67:AF$81),1,0))&gt;0,1,0)</f>
        <v>0</v>
      </c>
      <c r="BX83" cm="1">
        <f t="array" ref="BX83">IF(SUM(IF($J83:$X83=TRANSPOSE('Capacity Backing (Hide)2'!AG$67:AG$81),1,0))&gt;0,1,0)</f>
        <v>0</v>
      </c>
      <c r="BY83" cm="1">
        <f t="array" ref="BY83">IF(SUM(IF($J83:$X83=TRANSPOSE('Capacity Backing (Hide)2'!AH$67:AH$81),1,0))&gt;0,1,0)</f>
        <v>0</v>
      </c>
      <c r="BZ83" cm="1">
        <f t="array" ref="BZ83">IF(SUM(IF($J83:$X83=TRANSPOSE('Capacity Backing (Hide)2'!AI$67:AI$81),1,0))&gt;0,1,0)</f>
        <v>0</v>
      </c>
      <c r="CA83" cm="1">
        <f t="array" ref="CA83">IF(SUM(IF($J83:$X83=TRANSPOSE('Capacity Backing (Hide)2'!AJ$67:AJ$81),1,0))&gt;0,1,0)</f>
        <v>0</v>
      </c>
      <c r="CB83" cm="1">
        <f t="array" ref="CB83">IF(SUM(IF($J83:$X83=TRANSPOSE('Capacity Backing (Hide)2'!AK$67:AK$81),1,0))&gt;0,1,0)</f>
        <v>0</v>
      </c>
      <c r="CC83" cm="1">
        <f t="array" ref="CC83">IF(SUM(IF($J83:$X83=TRANSPOSE('Capacity Backing (Hide)2'!AL$67:AL$81),1,0))&gt;0,1,0)</f>
        <v>0</v>
      </c>
      <c r="CD83" cm="1">
        <f t="array" ref="CD83">IF(SUM(IF($J83:$X83=TRANSPOSE('Capacity Backing (Hide)2'!AM$67:AM$81),1,0))&gt;0,1,0)</f>
        <v>0</v>
      </c>
      <c r="CE83" cm="1">
        <f t="array" ref="CE83">IF(SUM(IF($J83:$X83=TRANSPOSE('Capacity Backing (Hide)2'!AN$67:AN$81),1,0))&gt;0,1,0)</f>
        <v>0</v>
      </c>
      <c r="CF83" cm="1">
        <f t="array" ref="CF83">IF(SUM(IF($J83:$X83=TRANSPOSE('Capacity Backing (Hide)2'!AO$67:AO$81),1,0))&gt;0,1,0)</f>
        <v>0</v>
      </c>
      <c r="CG83" cm="1">
        <f t="array" ref="CG83">IF(SUM(IF($J83:$X83=TRANSPOSE('Capacity Backing (Hide)2'!AP$67:AP$81),1,0))&gt;0,1,0)</f>
        <v>0</v>
      </c>
      <c r="CH83" cm="1">
        <f t="array" ref="CH83">IF(SUM(IF($J83:$X83=TRANSPOSE('Capacity Backing (Hide)2'!AQ$67:AQ$81),1,0))&gt;0,1,0)</f>
        <v>0</v>
      </c>
      <c r="CI83" cm="1">
        <f t="array" ref="CI83">IF(SUM(IF($J83:$X83=TRANSPOSE('Capacity Backing (Hide)2'!AR$67:AR$81),1,0))&gt;0,1,0)</f>
        <v>0</v>
      </c>
      <c r="CJ83" cm="1">
        <f t="array" ref="CJ83">IF(SUM(IF($J83:$X83=TRANSPOSE('Capacity Backing (Hide)2'!AS$67:AS$81),1,0))&gt;0,1,0)</f>
        <v>0</v>
      </c>
      <c r="CK83" cm="1">
        <f t="array" ref="CK83">IF(SUM(IF($J83:$X83=TRANSPOSE('Capacity Backing (Hide)2'!AT$67:AT$81),1,0))&gt;0,1,0)</f>
        <v>0</v>
      </c>
      <c r="CL83" cm="1">
        <f t="array" ref="CL83">IF(SUM(IF($J83:$X83=TRANSPOSE('Capacity Backing (Hide)2'!AU$67:AU$81),1,0))&gt;0,1,0)</f>
        <v>0</v>
      </c>
      <c r="CM83" cm="1">
        <f t="array" ref="CM83">IF(SUM(IF($J83:$X83=TRANSPOSE('Capacity Backing (Hide)2'!AV$67:AV$81),1,0))&gt;0,1,0)</f>
        <v>0</v>
      </c>
      <c r="CN83" cm="1">
        <f t="array" ref="CN83">IF(SUM(IF($J83:$X83=TRANSPOSE('Capacity Backing (Hide)2'!AW$67:AW$81),1,0))&gt;0,1,0)</f>
        <v>0</v>
      </c>
      <c r="CO83" cm="1">
        <f t="array" ref="CO83">IF(SUM(IF($J83:$X83=TRANSPOSE('Capacity Backing (Hide)2'!AX$67:AX$81),1,0))&gt;0,1,0)</f>
        <v>0</v>
      </c>
      <c r="CP83" cm="1">
        <f t="array" ref="CP83">IF(SUM(IF($J83:$X83=TRANSPOSE('Capacity Backing (Hide)2'!AY$67:AY$81),1,0))&gt;0,1,0)</f>
        <v>0</v>
      </c>
      <c r="CQ83" cm="1">
        <f t="array" ref="CQ83">IF(SUM(IF($J83:$X83=TRANSPOSE('Capacity Backing (Hide)2'!AZ$67:AZ$81),1,0))&gt;0,1,0)</f>
        <v>0</v>
      </c>
      <c r="CR83" cm="1">
        <f t="array" ref="CR83">IF(SUM(IF($J83:$X83=TRANSPOSE('Capacity Backing (Hide)2'!BA$67:BA$81),1,0))&gt;0,1,0)</f>
        <v>0</v>
      </c>
      <c r="CS83" cm="1">
        <f t="array" ref="CS83">IF(SUM(IF($J83:$X83=TRANSPOSE('Capacity Backing (Hide)2'!BB$67:BB$81),1,0))&gt;0,1,0)</f>
        <v>0</v>
      </c>
      <c r="CT83" cm="1">
        <f t="array" ref="CT83">IF(SUM(IF($J83:$X83=TRANSPOSE('Capacity Backing (Hide)2'!BC$67:BC$81),1,0))&gt;0,1,0)</f>
        <v>0</v>
      </c>
      <c r="CU83" cm="1">
        <f t="array" ref="CU83">IF(SUM(IF($J83:$X83=TRANSPOSE('Capacity Backing (Hide)2'!BD$67:BD$81),1,0))&gt;0,1,0)</f>
        <v>0</v>
      </c>
      <c r="CV83" cm="1">
        <f t="array" ref="CV83">IF(SUM(IF($J83:$X83=TRANSPOSE('Capacity Backing (Hide)2'!BE$67:BE$81),1,0))&gt;0,1,0)</f>
        <v>0</v>
      </c>
      <c r="CW83" cm="1">
        <f t="array" ref="CW83">IF(SUM(IF($J83:$X83=TRANSPOSE('Capacity Backing (Hide)2'!BF$67:BF$81),1,0))&gt;0,1,0)</f>
        <v>0</v>
      </c>
      <c r="CX83" cm="1">
        <f t="array" ref="CX83">IF(SUM(IF($J83:$X83=TRANSPOSE('Capacity Backing (Hide)2'!BG$67:BG$81),1,0))&gt;0,1,0)</f>
        <v>0</v>
      </c>
      <c r="CY83" cm="1">
        <f t="array" ref="CY83">IF(SUM(IF($J83:$X83=TRANSPOSE('Capacity Backing (Hide)2'!BH$67:BH$81),1,0))&gt;0,1,0)</f>
        <v>0</v>
      </c>
      <c r="CZ83" cm="1">
        <f t="array" ref="CZ83">IF(SUM(IF($J83:$X83=TRANSPOSE('Capacity Backing (Hide)2'!BI$67:BI$81),1,0))&gt;0,1,0)</f>
        <v>0</v>
      </c>
      <c r="DA83" cm="1">
        <f t="array" ref="DA83">IF(SUM(IF($J83:$X83=TRANSPOSE('Capacity Backing (Hide)2'!BJ$67:BJ$81),1,0))&gt;0,1,0)</f>
        <v>0</v>
      </c>
      <c r="DB83" cm="1">
        <f t="array" ref="DB83">IF(SUM(IF($J83:$X83=TRANSPOSE('Capacity Backing (Hide)2'!BK$67:BK$81),1,0))&gt;0,1,0)</f>
        <v>0</v>
      </c>
      <c r="DC83" cm="1">
        <f t="array" ref="DC83">IF(SUM(IF($J83:$X83=TRANSPOSE('Capacity Backing (Hide)2'!BL$67:BL$81),1,0))&gt;0,1,0)</f>
        <v>0</v>
      </c>
      <c r="DD83" cm="1">
        <f t="array" ref="DD83">IF(SUM(IF($J83:$X83=TRANSPOSE('Capacity Backing (Hide)2'!BM$67:BM$81),1,0))&gt;0,1,0)</f>
        <v>0</v>
      </c>
      <c r="DE83" cm="1">
        <f t="array" ref="DE83">IF(SUM(IF($J83:$X83=TRANSPOSE('Capacity Backing (Hide)2'!BN$67:BN$81),1,0))&gt;0,1,0)</f>
        <v>0</v>
      </c>
      <c r="DF83" cm="1">
        <f t="array" ref="DF83">IF(SUM(IF($J83:$X83=TRANSPOSE('Capacity Backing (Hide)2'!BO$67:BO$81),1,0))&gt;0,1,0)</f>
        <v>0</v>
      </c>
      <c r="DG83" cm="1">
        <f t="array" ref="DG83">IF(SUM(IF($J83:$X83=TRANSPOSE('Capacity Backing (Hide)2'!BP$67:BP$81),1,0))&gt;0,1,0)</f>
        <v>0</v>
      </c>
      <c r="DH83" cm="1">
        <f t="array" ref="DH83">IF(SUM(IF($J83:$X83=TRANSPOSE('Capacity Backing (Hide)2'!BQ$67:BQ$81),1,0))&gt;0,1,0)</f>
        <v>0</v>
      </c>
      <c r="DI83" cm="1">
        <f t="array" ref="DI83">IF(SUM(IF($J83:$X83=TRANSPOSE('Capacity Backing (Hide)2'!BR$67:BR$81),1,0))&gt;0,1,0)</f>
        <v>0</v>
      </c>
      <c r="DJ83" cm="1">
        <f t="array" ref="DJ83">IF(SUM(IF($J83:$X83=TRANSPOSE('Capacity Backing (Hide)2'!BS$67:BS$81),1,0))&gt;0,1,0)</f>
        <v>0</v>
      </c>
      <c r="DK83" cm="1">
        <f t="array" ref="DK83">IF(SUM(IF($J83:$X83=TRANSPOSE('Capacity Backing (Hide)2'!BT$67:BT$81),1,0))&gt;0,1,0)</f>
        <v>0</v>
      </c>
      <c r="DL83" cm="1">
        <f t="array" ref="DL83">IF(SUM(IF($J83:$X83=TRANSPOSE('Capacity Backing (Hide)2'!BU$67:BU$81),1,0))&gt;0,1,0)</f>
        <v>0</v>
      </c>
      <c r="DM83" cm="1">
        <f t="array" ref="DM83">IF(SUM(IF($J83:$X83=TRANSPOSE('Capacity Backing (Hide)2'!BV$67:BV$81),1,0))&gt;0,1,0)</f>
        <v>0</v>
      </c>
      <c r="DN83" cm="1">
        <f t="array" ref="DN83">IF(SUM(IF($J83:$X83=TRANSPOSE('Capacity Backing (Hide)2'!BW$67:BW$81),1,0))&gt;0,1,0)</f>
        <v>0</v>
      </c>
      <c r="DO83" cm="1">
        <f t="array" ref="DO83">IF(SUM(IF($J83:$X83=TRANSPOSE('Capacity Backing (Hide)2'!BX$67:BX$81),1,0))&gt;0,1,0)</f>
        <v>0</v>
      </c>
      <c r="DP83" cm="1">
        <f t="array" ref="DP83">IF(SUM(IF($J83:$X83=TRANSPOSE('Capacity Backing (Hide)2'!BY$67:BY$81),1,0))&gt;0,1,0)</f>
        <v>0</v>
      </c>
      <c r="DQ83" cm="1">
        <f t="array" ref="DQ83">IF(SUM(IF($J83:$X83=TRANSPOSE('Capacity Backing (Hide)2'!BZ$67:BZ$81),1,0))&gt;0,1,0)</f>
        <v>0</v>
      </c>
      <c r="DR83" cm="1">
        <f t="array" ref="DR83">IF(SUM(IF($J83:$X83=TRANSPOSE('Capacity Backing (Hide)2'!CA$67:CA$81),1,0))&gt;0,1,0)</f>
        <v>0</v>
      </c>
      <c r="DS83" cm="1">
        <f t="array" ref="DS83">IF(SUM(IF($J83:$X83=TRANSPOSE('Capacity Backing (Hide)2'!CB$67:CB$81),1,0))&gt;0,1,0)</f>
        <v>0</v>
      </c>
      <c r="DT83" cm="1">
        <f t="array" ref="DT83">IF(SUM(IF($J83:$X83=TRANSPOSE('Capacity Backing (Hide)2'!CC$67:CC$81),1,0))&gt;0,1,0)</f>
        <v>0</v>
      </c>
      <c r="DU83" cm="1">
        <f t="array" ref="DU83">IF(SUM(IF($J83:$X83=TRANSPOSE('Capacity Backing (Hide)2'!CD$67:CD$81),1,0))&gt;0,1,0)</f>
        <v>0</v>
      </c>
      <c r="DV83" cm="1">
        <f t="array" ref="DV83">IF(SUM(IF($J83:$X83=TRANSPOSE('Capacity Backing (Hide)2'!CE$67:CE$81),1,0))&gt;0,1,0)</f>
        <v>0</v>
      </c>
      <c r="DW83" cm="1">
        <f t="array" ref="DW83">IF(SUM(IF($J83:$X83=TRANSPOSE('Capacity Backing (Hide)2'!CF$67:CF$81),1,0))&gt;0,1,0)</f>
        <v>0</v>
      </c>
      <c r="DX83" cm="1">
        <f t="array" ref="DX83">IF(SUM(IF($J83:$X83=TRANSPOSE('Capacity Backing (Hide)2'!CG$67:CG$81),1,0))&gt;0,1,0)</f>
        <v>0</v>
      </c>
      <c r="DY83" cm="1">
        <f t="array" ref="DY83">IF(SUM(IF($J83:$X83=TRANSPOSE('Capacity Backing (Hide)2'!CH$67:CH$81),1,0))&gt;0,1,0)</f>
        <v>0</v>
      </c>
      <c r="DZ83" cm="1">
        <f t="array" ref="DZ83">IF(SUM(IF($J83:$X83=TRANSPOSE('Capacity Backing (Hide)2'!CI$67:CI$81),1,0))&gt;0,1,0)</f>
        <v>0</v>
      </c>
      <c r="EA83" cm="1">
        <f t="array" ref="EA83">IF(SUM(IF($J83:$X83=TRANSPOSE('Capacity Backing (Hide)2'!CJ$67:CJ$81),1,0))&gt;0,1,0)</f>
        <v>0</v>
      </c>
      <c r="EB83" cm="1">
        <f t="array" ref="EB83">IF(SUM(IF($J83:$X83=TRANSPOSE('Capacity Backing (Hide)2'!CK$67:CK$81),1,0))&gt;0,1,0)</f>
        <v>0</v>
      </c>
      <c r="EC83" cm="1">
        <f t="array" ref="EC83">IF(SUM(IF($J83:$X83=TRANSPOSE('Capacity Backing (Hide)2'!CL$67:CL$81),1,0))&gt;0,1,0)</f>
        <v>0</v>
      </c>
      <c r="ED83" cm="1">
        <f t="array" ref="ED83">IF(SUM(IF($J83:$X83=TRANSPOSE('Capacity Backing (Hide)2'!CM$67:CM$81),1,0))&gt;0,1,0)</f>
        <v>0</v>
      </c>
      <c r="EE83" cm="1">
        <f t="array" ref="EE83">IF(SUM(IF($J83:$X83=TRANSPOSE('Capacity Backing (Hide)2'!CN$67:CN$81),1,0))&gt;0,1,0)</f>
        <v>0</v>
      </c>
      <c r="EF83" cm="1">
        <f t="array" ref="EF83">IF(SUM(IF($J83:$X83=TRANSPOSE('Capacity Backing (Hide)2'!CO$67:CO$81),1,0))&gt;0,1,0)</f>
        <v>0</v>
      </c>
      <c r="EG83" cm="1">
        <f t="array" ref="EG83">IF(SUM(IF($J83:$X83=TRANSPOSE('Capacity Backing (Hide)2'!CP$67:CP$81),1,0))&gt;0,1,0)</f>
        <v>0</v>
      </c>
      <c r="EH83" cm="1">
        <f t="array" ref="EH83">IF(SUM(IF($J83:$X83=TRANSPOSE('Capacity Backing (Hide)2'!CQ$67:CQ$81),1,0))&gt;0,1,0)</f>
        <v>0</v>
      </c>
      <c r="EI83" cm="1">
        <f t="array" ref="EI83">IF(SUM(IF($J83:$X83=TRANSPOSE('Capacity Backing (Hide)2'!CR$67:CR$81),1,0))&gt;0,1,0)</f>
        <v>0</v>
      </c>
      <c r="EJ83" cm="1">
        <f t="array" ref="EJ83">IF(SUM(IF($J83:$X83=TRANSPOSE('Capacity Backing (Hide)2'!CS$67:CS$81),1,0))&gt;0,1,0)</f>
        <v>0</v>
      </c>
      <c r="EK83" cm="1">
        <f t="array" ref="EK83">IF(SUM(IF($J83:$X83=TRANSPOSE('Capacity Backing (Hide)2'!CT$67:CT$81),1,0))&gt;0,1,0)</f>
        <v>0</v>
      </c>
      <c r="EL83" cm="1">
        <f t="array" ref="EL83">IF(SUM(IF($J83:$X83=TRANSPOSE('Capacity Backing (Hide)2'!CU$67:CU$81),1,0))&gt;0,1,0)</f>
        <v>0</v>
      </c>
      <c r="EM83" cm="1">
        <f t="array" ref="EM83">IF(SUM(IF($J83:$X83=TRANSPOSE('Capacity Backing (Hide)2'!CV$67:CV$81),1,0))&gt;0,1,0)</f>
        <v>0</v>
      </c>
      <c r="EN83" cm="1">
        <f t="array" ref="EN83">IF(SUM(IF($J83:$X83=TRANSPOSE('Capacity Backing (Hide)2'!CW$67:CW$81),1,0))&gt;0,1,0)</f>
        <v>0</v>
      </c>
      <c r="EQ83" cm="1">
        <f t="array" ref="EQ83">IF(SUM(IF($J83:$X83=TRANSPOSE('Capacity Backing (Hide)2'!B$203:B$217),1,0))&gt;0,1,0)</f>
        <v>0</v>
      </c>
      <c r="ER83" cm="1">
        <f t="array" ref="ER83">IF(SUM(IF($J83:$X83=TRANSPOSE('Capacity Backing (Hide)2'!C$203:C$217),1,0))&gt;0,1,0)</f>
        <v>0</v>
      </c>
      <c r="ES83" cm="1">
        <f t="array" ref="ES83">IF(SUM(IF($J83:$X83=TRANSPOSE('Capacity Backing (Hide)2'!D$203:D$217),1,0))&gt;0,1,0)</f>
        <v>0</v>
      </c>
      <c r="ET83" cm="1">
        <f t="array" ref="ET83">IF(SUM(IF($J83:$X83=TRANSPOSE('Capacity Backing (Hide)2'!E$203:E$217),1,0))&gt;0,1,0)</f>
        <v>0</v>
      </c>
      <c r="EU83" cm="1">
        <f t="array" ref="EU83">IF(SUM(IF($J83:$X83=TRANSPOSE('Capacity Backing (Hide)2'!F$203:F$217),1,0))&gt;0,1,0)</f>
        <v>0</v>
      </c>
      <c r="EV83" cm="1">
        <f t="array" ref="EV83">IF(SUM(IF($J83:$X83=TRANSPOSE('Capacity Backing (Hide)2'!G$203:G$217),1,0))&gt;0,1,0)</f>
        <v>0</v>
      </c>
      <c r="EW83" cm="1">
        <f t="array" ref="EW83">IF(SUM(IF($J83:$X83=TRANSPOSE('Capacity Backing (Hide)2'!H$203:H$217),1,0))&gt;0,1,0)</f>
        <v>0</v>
      </c>
      <c r="EX83" cm="1">
        <f t="array" ref="EX83">IF(SUM(IF($J83:$X83=TRANSPOSE('Capacity Backing (Hide)2'!I$203:I$217),1,0))&gt;0,1,0)</f>
        <v>0</v>
      </c>
      <c r="EY83" cm="1">
        <f t="array" ref="EY83">IF(SUM(IF($J83:$X83=TRANSPOSE('Capacity Backing (Hide)2'!J$203:J$217),1,0))&gt;0,1,0)</f>
        <v>0</v>
      </c>
      <c r="EZ83" cm="1">
        <f t="array" ref="EZ83">IF(SUM(IF($J83:$X83=TRANSPOSE('Capacity Backing (Hide)2'!K$203:K$217),1,0))&gt;0,1,0)</f>
        <v>0</v>
      </c>
      <c r="FA83" cm="1">
        <f t="array" ref="FA83">IF(SUM(IF($J83:$X83=TRANSPOSE('Capacity Backing (Hide)2'!L$203:L$217),1,0))&gt;0,1,0)</f>
        <v>0</v>
      </c>
      <c r="FB83" cm="1">
        <f t="array" ref="FB83">IF(SUM(IF($J83:$X83=TRANSPOSE('Capacity Backing (Hide)2'!M$203:M$217),1,0))&gt;0,1,0)</f>
        <v>0</v>
      </c>
      <c r="FC83" cm="1">
        <f t="array" ref="FC83">IF(SUM(IF($J83:$X83=TRANSPOSE('Capacity Backing (Hide)2'!N$203:N$217),1,0))&gt;0,1,0)</f>
        <v>0</v>
      </c>
      <c r="FD83" cm="1">
        <f t="array" ref="FD83">IF(SUM(IF($J83:$X83=TRANSPOSE('Capacity Backing (Hide)2'!O$203:O$217),1,0))&gt;0,1,0)</f>
        <v>0</v>
      </c>
      <c r="FE83" cm="1">
        <f t="array" ref="FE83">IF(SUM(IF($J83:$X83=TRANSPOSE('Capacity Backing (Hide)2'!P$203:P$217),1,0))&gt;0,1,0)</f>
        <v>0</v>
      </c>
      <c r="FF83" cm="1">
        <f t="array" ref="FF83">IF(SUM(IF($J83:$X83=TRANSPOSE('Capacity Backing (Hide)2'!Q$203:Q$217),1,0))&gt;0,1,0)</f>
        <v>0</v>
      </c>
      <c r="FG83" cm="1">
        <f t="array" ref="FG83">IF(SUM(IF($J83:$X83=TRANSPOSE('Capacity Backing (Hide)2'!R$203:R$217),1,0))&gt;0,1,0)</f>
        <v>0</v>
      </c>
      <c r="FH83" cm="1">
        <f t="array" ref="FH83">IF(SUM(IF($J83:$X83=TRANSPOSE('Capacity Backing (Hide)2'!S$203:S$217),1,0))&gt;0,1,0)</f>
        <v>0</v>
      </c>
      <c r="FI83" cm="1">
        <f t="array" ref="FI83">IF(SUM(IF($J83:$X83=TRANSPOSE('Capacity Backing (Hide)2'!T$203:T$217),1,0))&gt;0,1,0)</f>
        <v>0</v>
      </c>
      <c r="FJ83" cm="1">
        <f t="array" ref="FJ83">IF(SUM(IF($J83:$X83=TRANSPOSE('Capacity Backing (Hide)2'!U$203:U$217),1,0))&gt;0,1,0)</f>
        <v>0</v>
      </c>
      <c r="FK83" cm="1">
        <f t="array" ref="FK83">IF(SUM(IF($J83:$X83=TRANSPOSE('Capacity Backing (Hide)2'!V$203:V$217),1,0))&gt;0,1,0)</f>
        <v>0</v>
      </c>
      <c r="FL83" cm="1">
        <f t="array" ref="FL83">IF(SUM(IF($J83:$X83=TRANSPOSE('Capacity Backing (Hide)2'!W$203:W$217),1,0))&gt;0,1,0)</f>
        <v>0</v>
      </c>
      <c r="FM83" cm="1">
        <f t="array" ref="FM83">IF(SUM(IF($J83:$X83=TRANSPOSE('Capacity Backing (Hide)2'!X$203:X$217),1,0))&gt;0,1,0)</f>
        <v>0</v>
      </c>
      <c r="FN83" cm="1">
        <f t="array" ref="FN83">IF(SUM(IF($J83:$X83=TRANSPOSE('Capacity Backing (Hide)2'!Y$203:Y$217),1,0))&gt;0,1,0)</f>
        <v>0</v>
      </c>
      <c r="FO83" cm="1">
        <f t="array" ref="FO83">IF(SUM(IF($J83:$X83=TRANSPOSE('Capacity Backing (Hide)2'!Z$203:Z$217),1,0))&gt;0,1,0)</f>
        <v>0</v>
      </c>
      <c r="FP83" cm="1">
        <f t="array" ref="FP83">IF(SUM(IF($J83:$X83=TRANSPOSE('Capacity Backing (Hide)2'!AA$203:AA$217),1,0))&gt;0,1,0)</f>
        <v>0</v>
      </c>
      <c r="FQ83" cm="1">
        <f t="array" ref="FQ83">IF(SUM(IF($J83:$X83=TRANSPOSE('Capacity Backing (Hide)2'!AB$203:AB$217),1,0))&gt;0,1,0)</f>
        <v>0</v>
      </c>
      <c r="FR83" cm="1">
        <f t="array" ref="FR83">IF(SUM(IF($J83:$X83=TRANSPOSE('Capacity Backing (Hide)2'!AC$203:AC$217),1,0))&gt;0,1,0)</f>
        <v>0</v>
      </c>
      <c r="FS83" cm="1">
        <f t="array" ref="FS83">IF(SUM(IF($J83:$X83=TRANSPOSE('Capacity Backing (Hide)2'!AD$203:AD$217),1,0))&gt;0,1,0)</f>
        <v>0</v>
      </c>
      <c r="FT83" cm="1">
        <f t="array" ref="FT83">IF(SUM(IF($J83:$X83=TRANSPOSE('Capacity Backing (Hide)2'!AE$203:AE$217),1,0))&gt;0,1,0)</f>
        <v>0</v>
      </c>
      <c r="FU83" cm="1">
        <f t="array" ref="FU83">IF(SUM(IF($J83:$X83=TRANSPOSE('Capacity Backing (Hide)2'!AF$203:AF$217),1,0))&gt;0,1,0)</f>
        <v>0</v>
      </c>
      <c r="FV83" cm="1">
        <f t="array" ref="FV83">IF(SUM(IF($J83:$X83=TRANSPOSE('Capacity Backing (Hide)2'!AG$203:AG$217),1,0))&gt;0,1,0)</f>
        <v>0</v>
      </c>
      <c r="FW83" cm="1">
        <f t="array" ref="FW83">IF(SUM(IF($J83:$X83=TRANSPOSE('Capacity Backing (Hide)2'!AH$203:AH$217),1,0))&gt;0,1,0)</f>
        <v>0</v>
      </c>
      <c r="FX83" cm="1">
        <f t="array" ref="FX83">IF(SUM(IF($J83:$X83=TRANSPOSE('Capacity Backing (Hide)2'!AI$203:AI$217),1,0))&gt;0,1,0)</f>
        <v>0</v>
      </c>
      <c r="FY83" cm="1">
        <f t="array" ref="FY83">IF(SUM(IF($J83:$X83=TRANSPOSE('Capacity Backing (Hide)2'!AJ$203:AJ$217),1,0))&gt;0,1,0)</f>
        <v>0</v>
      </c>
      <c r="FZ83" cm="1">
        <f t="array" ref="FZ83">IF(SUM(IF($J83:$X83=TRANSPOSE('Capacity Backing (Hide)2'!AK$203:AK$217),1,0))&gt;0,1,0)</f>
        <v>0</v>
      </c>
      <c r="GA83" cm="1">
        <f t="array" ref="GA83">IF(SUM(IF($J83:$X83=TRANSPOSE('Capacity Backing (Hide)2'!AL$203:AL$217),1,0))&gt;0,1,0)</f>
        <v>0</v>
      </c>
      <c r="GB83" cm="1">
        <f t="array" ref="GB83">IF(SUM(IF($J83:$X83=TRANSPOSE('Capacity Backing (Hide)2'!AM$203:AM$217),1,0))&gt;0,1,0)</f>
        <v>0</v>
      </c>
      <c r="GC83" cm="1">
        <f t="array" ref="GC83">IF(SUM(IF($J83:$X83=TRANSPOSE('Capacity Backing (Hide)2'!AN$203:AN$217),1,0))&gt;0,1,0)</f>
        <v>0</v>
      </c>
      <c r="GD83" cm="1">
        <f t="array" ref="GD83">IF(SUM(IF($J83:$X83=TRANSPOSE('Capacity Backing (Hide)2'!AO$203:AO$217),1,0))&gt;0,1,0)</f>
        <v>0</v>
      </c>
      <c r="GE83" cm="1">
        <f t="array" ref="GE83">IF(SUM(IF($J83:$X83=TRANSPOSE('Capacity Backing (Hide)2'!AP$203:AP$217),1,0))&gt;0,1,0)</f>
        <v>0</v>
      </c>
      <c r="GF83" cm="1">
        <f t="array" ref="GF83">IF(SUM(IF($J83:$X83=TRANSPOSE('Capacity Backing (Hide)2'!AQ$203:AQ$217),1,0))&gt;0,1,0)</f>
        <v>0</v>
      </c>
      <c r="GG83" cm="1">
        <f t="array" ref="GG83">IF(SUM(IF($J83:$X83=TRANSPOSE('Capacity Backing (Hide)2'!AR$203:AR$217),1,0))&gt;0,1,0)</f>
        <v>0</v>
      </c>
      <c r="GH83" cm="1">
        <f t="array" ref="GH83">IF(SUM(IF($J83:$X83=TRANSPOSE('Capacity Backing (Hide)2'!AS$203:AS$217),1,0))&gt;0,1,0)</f>
        <v>0</v>
      </c>
      <c r="GI83" cm="1">
        <f t="array" ref="GI83">IF(SUM(IF($J83:$X83=TRANSPOSE('Capacity Backing (Hide)2'!AT$203:AT$217),1,0))&gt;0,1,0)</f>
        <v>0</v>
      </c>
      <c r="GJ83" cm="1">
        <f t="array" ref="GJ83">IF(SUM(IF($J83:$X83=TRANSPOSE('Capacity Backing (Hide)2'!AU$203:AU$217),1,0))&gt;0,1,0)</f>
        <v>0</v>
      </c>
      <c r="GK83" cm="1">
        <f t="array" ref="GK83">IF(SUM(IF($J83:$X83=TRANSPOSE('Capacity Backing (Hide)2'!AV$203:AV$217),1,0))&gt;0,1,0)</f>
        <v>0</v>
      </c>
      <c r="GL83" cm="1">
        <f t="array" ref="GL83">IF(SUM(IF($J83:$X83=TRANSPOSE('Capacity Backing (Hide)2'!AW$203:AW$217),1,0))&gt;0,1,0)</f>
        <v>0</v>
      </c>
      <c r="GM83" cm="1">
        <f t="array" ref="GM83">IF(SUM(IF($J83:$X83=TRANSPOSE('Capacity Backing (Hide)2'!AX$203:AX$217),1,0))&gt;0,1,0)</f>
        <v>0</v>
      </c>
      <c r="GN83" cm="1">
        <f t="array" ref="GN83">IF(SUM(IF($J83:$X83=TRANSPOSE('Capacity Backing (Hide)2'!AY$203:AY$217),1,0))&gt;0,1,0)</f>
        <v>0</v>
      </c>
      <c r="GO83" cm="1">
        <f t="array" ref="GO83">IF(SUM(IF($J83:$X83=TRANSPOSE('Capacity Backing (Hide)2'!AZ$203:AZ$217),1,0))&gt;0,1,0)</f>
        <v>0</v>
      </c>
      <c r="GP83" cm="1">
        <f t="array" ref="GP83">IF(SUM(IF($J83:$X83=TRANSPOSE('Capacity Backing (Hide)2'!BA$203:BA$217),1,0))&gt;0,1,0)</f>
        <v>0</v>
      </c>
      <c r="GQ83" cm="1">
        <f t="array" ref="GQ83">IF(SUM(IF($J83:$X83=TRANSPOSE('Capacity Backing (Hide)2'!BB$203:BB$217),1,0))&gt;0,1,0)</f>
        <v>0</v>
      </c>
      <c r="GR83" cm="1">
        <f t="array" ref="GR83">IF(SUM(IF($J83:$X83=TRANSPOSE('Capacity Backing (Hide)2'!BC$203:BC$217),1,0))&gt;0,1,0)</f>
        <v>0</v>
      </c>
      <c r="GS83" cm="1">
        <f t="array" ref="GS83">IF(SUM(IF($J83:$X83=TRANSPOSE('Capacity Backing (Hide)2'!BD$203:BD$217),1,0))&gt;0,1,0)</f>
        <v>0</v>
      </c>
      <c r="GT83" cm="1">
        <f t="array" ref="GT83">IF(SUM(IF($J83:$X83=TRANSPOSE('Capacity Backing (Hide)2'!BE$203:BE$217),1,0))&gt;0,1,0)</f>
        <v>0</v>
      </c>
      <c r="GU83" cm="1">
        <f t="array" ref="GU83">IF(SUM(IF($J83:$X83=TRANSPOSE('Capacity Backing (Hide)2'!BF$203:BF$217),1,0))&gt;0,1,0)</f>
        <v>0</v>
      </c>
      <c r="GV83" cm="1">
        <f t="array" ref="GV83">IF(SUM(IF($J83:$X83=TRANSPOSE('Capacity Backing (Hide)2'!BG$203:BG$217),1,0))&gt;0,1,0)</f>
        <v>0</v>
      </c>
      <c r="GW83" cm="1">
        <f t="array" ref="GW83">IF(SUM(IF($J83:$X83=TRANSPOSE('Capacity Backing (Hide)2'!BH$203:BH$217),1,0))&gt;0,1,0)</f>
        <v>0</v>
      </c>
      <c r="GX83" cm="1">
        <f t="array" ref="GX83">IF(SUM(IF($J83:$X83=TRANSPOSE('Capacity Backing (Hide)2'!BI$203:BI$217),1,0))&gt;0,1,0)</f>
        <v>0</v>
      </c>
      <c r="GY83" cm="1">
        <f t="array" ref="GY83">IF(SUM(IF($J83:$X83=TRANSPOSE('Capacity Backing (Hide)2'!BJ$203:BJ$217),1,0))&gt;0,1,0)</f>
        <v>0</v>
      </c>
      <c r="GZ83" cm="1">
        <f t="array" ref="GZ83">IF(SUM(IF($J83:$X83=TRANSPOSE('Capacity Backing (Hide)2'!BK$203:BK$217),1,0))&gt;0,1,0)</f>
        <v>0</v>
      </c>
      <c r="HA83" cm="1">
        <f t="array" ref="HA83">IF(SUM(IF($J83:$X83=TRANSPOSE('Capacity Backing (Hide)2'!BL$203:BL$217),1,0))&gt;0,1,0)</f>
        <v>0</v>
      </c>
      <c r="HB83" cm="1">
        <f t="array" ref="HB83">IF(SUM(IF($J83:$X83=TRANSPOSE('Capacity Backing (Hide)2'!BM$203:BM$217),1,0))&gt;0,1,0)</f>
        <v>0</v>
      </c>
      <c r="HC83" cm="1">
        <f t="array" ref="HC83">IF(SUM(IF($J83:$X83=TRANSPOSE('Capacity Backing (Hide)2'!BN$203:BN$217),1,0))&gt;0,1,0)</f>
        <v>0</v>
      </c>
      <c r="HD83" cm="1">
        <f t="array" ref="HD83">IF(SUM(IF($J83:$X83=TRANSPOSE('Capacity Backing (Hide)2'!BO$203:BO$217),1,0))&gt;0,1,0)</f>
        <v>0</v>
      </c>
      <c r="HE83" cm="1">
        <f t="array" ref="HE83">IF(SUM(IF($J83:$X83=TRANSPOSE('Capacity Backing (Hide)2'!BP$203:BP$217),1,0))&gt;0,1,0)</f>
        <v>0</v>
      </c>
      <c r="HF83" cm="1">
        <f t="array" ref="HF83">IF(SUM(IF($J83:$X83=TRANSPOSE('Capacity Backing (Hide)2'!BQ$203:BQ$217),1,0))&gt;0,1,0)</f>
        <v>0</v>
      </c>
      <c r="HG83" cm="1">
        <f t="array" ref="HG83">IF(SUM(IF($J83:$X83=TRANSPOSE('Capacity Backing (Hide)2'!BR$203:BR$217),1,0))&gt;0,1,0)</f>
        <v>0</v>
      </c>
      <c r="HH83" cm="1">
        <f t="array" ref="HH83">IF(SUM(IF($J83:$X83=TRANSPOSE('Capacity Backing (Hide)2'!BS$203:BS$217),1,0))&gt;0,1,0)</f>
        <v>0</v>
      </c>
      <c r="HI83" cm="1">
        <f t="array" ref="HI83">IF(SUM(IF($J83:$X83=TRANSPOSE('Capacity Backing (Hide)2'!BT$203:BT$217),1,0))&gt;0,1,0)</f>
        <v>0</v>
      </c>
      <c r="HJ83" cm="1">
        <f t="array" ref="HJ83">IF(SUM(IF($J83:$X83=TRANSPOSE('Capacity Backing (Hide)2'!BU$203:BU$217),1,0))&gt;0,1,0)</f>
        <v>0</v>
      </c>
      <c r="HK83" cm="1">
        <f t="array" ref="HK83">IF(SUM(IF($J83:$X83=TRANSPOSE('Capacity Backing (Hide)2'!BV$203:BV$217),1,0))&gt;0,1,0)</f>
        <v>0</v>
      </c>
      <c r="HL83" cm="1">
        <f t="array" ref="HL83">IF(SUM(IF($J83:$X83=TRANSPOSE('Capacity Backing (Hide)2'!BW$203:BW$217),1,0))&gt;0,1,0)</f>
        <v>0</v>
      </c>
      <c r="HM83" cm="1">
        <f t="array" ref="HM83">IF(SUM(IF($J83:$X83=TRANSPOSE('Capacity Backing (Hide)2'!BX$203:BX$217),1,0))&gt;0,1,0)</f>
        <v>0</v>
      </c>
      <c r="HN83" cm="1">
        <f t="array" ref="HN83">IF(SUM(IF($J83:$X83=TRANSPOSE('Capacity Backing (Hide)2'!BY$203:BY$217),1,0))&gt;0,1,0)</f>
        <v>0</v>
      </c>
      <c r="HO83" cm="1">
        <f t="array" ref="HO83">IF(SUM(IF($J83:$X83=TRANSPOSE('Capacity Backing (Hide)2'!BZ$203:BZ$217),1,0))&gt;0,1,0)</f>
        <v>0</v>
      </c>
      <c r="HP83" cm="1">
        <f t="array" ref="HP83">IF(SUM(IF($J83:$X83=TRANSPOSE('Capacity Backing (Hide)2'!CA$203:CA$217),1,0))&gt;0,1,0)</f>
        <v>0</v>
      </c>
      <c r="HQ83" cm="1">
        <f t="array" ref="HQ83">IF(SUM(IF($J83:$X83=TRANSPOSE('Capacity Backing (Hide)2'!CB$203:CB$217),1,0))&gt;0,1,0)</f>
        <v>0</v>
      </c>
      <c r="HR83" cm="1">
        <f t="array" ref="HR83">IF(SUM(IF($J83:$X83=TRANSPOSE('Capacity Backing (Hide)2'!CC$203:CC$217),1,0))&gt;0,1,0)</f>
        <v>0</v>
      </c>
      <c r="HS83" cm="1">
        <f t="array" ref="HS83">IF(SUM(IF($J83:$X83=TRANSPOSE('Capacity Backing (Hide)2'!CD$203:CD$217),1,0))&gt;0,1,0)</f>
        <v>0</v>
      </c>
      <c r="HT83" cm="1">
        <f t="array" ref="HT83">IF(SUM(IF($J83:$X83=TRANSPOSE('Capacity Backing (Hide)2'!CE$203:CE$217),1,0))&gt;0,1,0)</f>
        <v>0</v>
      </c>
      <c r="HU83" cm="1">
        <f t="array" ref="HU83">IF(SUM(IF($J83:$X83=TRANSPOSE('Capacity Backing (Hide)2'!CF$203:CF$217),1,0))&gt;0,1,0)</f>
        <v>0</v>
      </c>
      <c r="HV83" cm="1">
        <f t="array" ref="HV83">IF(SUM(IF($J83:$X83=TRANSPOSE('Capacity Backing (Hide)2'!CG$203:CG$217),1,0))&gt;0,1,0)</f>
        <v>0</v>
      </c>
      <c r="HW83" cm="1">
        <f t="array" ref="HW83">IF(SUM(IF($J83:$X83=TRANSPOSE('Capacity Backing (Hide)2'!CH$203:CH$217),1,0))&gt;0,1,0)</f>
        <v>0</v>
      </c>
      <c r="HX83" cm="1">
        <f t="array" ref="HX83">IF(SUM(IF($J83:$X83=TRANSPOSE('Capacity Backing (Hide)2'!CI$203:CI$217),1,0))&gt;0,1,0)</f>
        <v>0</v>
      </c>
      <c r="HY83" cm="1">
        <f t="array" ref="HY83">IF(SUM(IF($J83:$X83=TRANSPOSE('Capacity Backing (Hide)2'!CJ$203:CJ$217),1,0))&gt;0,1,0)</f>
        <v>0</v>
      </c>
      <c r="HZ83" cm="1">
        <f t="array" ref="HZ83">IF(SUM(IF($J83:$X83=TRANSPOSE('Capacity Backing (Hide)2'!CK$203:CK$217),1,0))&gt;0,1,0)</f>
        <v>0</v>
      </c>
      <c r="IA83" cm="1">
        <f t="array" ref="IA83">IF(SUM(IF($J83:$X83=TRANSPOSE('Capacity Backing (Hide)2'!CL$203:CL$217),1,0))&gt;0,1,0)</f>
        <v>0</v>
      </c>
      <c r="IB83" cm="1">
        <f t="array" ref="IB83">IF(SUM(IF($J83:$X83=TRANSPOSE('Capacity Backing (Hide)2'!CM$203:CM$217),1,0))&gt;0,1,0)</f>
        <v>0</v>
      </c>
      <c r="IC83" cm="1">
        <f t="array" ref="IC83">IF(SUM(IF($J83:$X83=TRANSPOSE('Capacity Backing (Hide)2'!CN$203:CN$217),1,0))&gt;0,1,0)</f>
        <v>0</v>
      </c>
      <c r="ID83" cm="1">
        <f t="array" ref="ID83">IF(SUM(IF($J83:$X83=TRANSPOSE('Capacity Backing (Hide)2'!CO$203:CO$217),1,0))&gt;0,1,0)</f>
        <v>0</v>
      </c>
      <c r="IE83" cm="1">
        <f t="array" ref="IE83">IF(SUM(IF($J83:$X83=TRANSPOSE('Capacity Backing (Hide)2'!CP$203:CP$217),1,0))&gt;0,1,0)</f>
        <v>0</v>
      </c>
      <c r="IF83" cm="1">
        <f t="array" ref="IF83">IF(SUM(IF($J83:$X83=TRANSPOSE('Capacity Backing (Hide)2'!CQ$203:CQ$217),1,0))&gt;0,1,0)</f>
        <v>0</v>
      </c>
      <c r="IG83" cm="1">
        <f t="array" ref="IG83">IF(SUM(IF($J83:$X83=TRANSPOSE('Capacity Backing (Hide)2'!CR$203:CR$217),1,0))&gt;0,1,0)</f>
        <v>0</v>
      </c>
      <c r="IH83" cm="1">
        <f t="array" ref="IH83">IF(SUM(IF($J83:$X83=TRANSPOSE('Capacity Backing (Hide)2'!CS$203:CS$217),1,0))&gt;0,1,0)</f>
        <v>0</v>
      </c>
      <c r="II83" cm="1">
        <f t="array" ref="II83">IF(SUM(IF($J83:$X83=TRANSPOSE('Capacity Backing (Hide)2'!CT$203:CT$217),1,0))&gt;0,1,0)</f>
        <v>0</v>
      </c>
      <c r="IJ83" cm="1">
        <f t="array" ref="IJ83">IF(SUM(IF($J83:$X83=TRANSPOSE('Capacity Backing (Hide)2'!CU$203:CU$217),1,0))&gt;0,1,0)</f>
        <v>0</v>
      </c>
      <c r="IK83" cm="1">
        <f t="array" ref="IK83">IF(SUM(IF($J83:$X83=TRANSPOSE('Capacity Backing (Hide)2'!CV$203:CV$217),1,0))&gt;0,1,0)</f>
        <v>0</v>
      </c>
      <c r="IL83" cm="1">
        <f t="array" ref="IL83">IF(SUM(IF($J83:$X83=TRANSPOSE('Capacity Backing (Hide)2'!CW$203:CW$217),1,0))&gt;0,1,0)</f>
        <v>0</v>
      </c>
      <c r="IO83" s="184">
        <v>0</v>
      </c>
      <c r="IP83" s="184">
        <v>0</v>
      </c>
      <c r="IQ83" s="184">
        <v>0</v>
      </c>
      <c r="IR83" s="184">
        <v>0</v>
      </c>
      <c r="IS83" s="184">
        <v>0</v>
      </c>
      <c r="IT83" s="184">
        <v>0</v>
      </c>
      <c r="IU83" s="184">
        <v>0</v>
      </c>
      <c r="IV83" s="184">
        <v>0</v>
      </c>
      <c r="IW83" s="184">
        <v>0</v>
      </c>
      <c r="IX83" s="184">
        <v>0</v>
      </c>
      <c r="IY83" s="184">
        <v>0</v>
      </c>
      <c r="IZ83" s="184">
        <v>0</v>
      </c>
      <c r="JA83" s="184">
        <v>0</v>
      </c>
      <c r="JB83" s="184">
        <v>0</v>
      </c>
      <c r="JC83" s="184">
        <v>0</v>
      </c>
      <c r="JD83" s="184">
        <v>0</v>
      </c>
      <c r="JE83" s="184">
        <v>0</v>
      </c>
      <c r="JF83" s="184">
        <v>0</v>
      </c>
      <c r="JG83" s="184">
        <v>0</v>
      </c>
      <c r="JH83" s="184">
        <v>0</v>
      </c>
      <c r="JI83" s="184">
        <v>0</v>
      </c>
      <c r="JJ83" s="184">
        <v>0</v>
      </c>
      <c r="JK83" s="184">
        <v>0</v>
      </c>
      <c r="JL83" s="184">
        <v>0</v>
      </c>
      <c r="JM83" s="184">
        <v>0</v>
      </c>
      <c r="JN83" s="184">
        <v>0</v>
      </c>
      <c r="JO83" s="184">
        <v>0</v>
      </c>
      <c r="JP83" s="184">
        <v>0</v>
      </c>
      <c r="JQ83" s="184">
        <v>0</v>
      </c>
      <c r="JR83" s="184">
        <v>0</v>
      </c>
      <c r="JS83" s="184">
        <v>0</v>
      </c>
      <c r="JT83" s="184">
        <v>0</v>
      </c>
      <c r="JU83" s="184">
        <v>0</v>
      </c>
      <c r="JV83" s="184">
        <v>0</v>
      </c>
      <c r="JW83" s="184">
        <v>0</v>
      </c>
      <c r="JX83" s="184">
        <v>0</v>
      </c>
      <c r="JY83" s="184">
        <v>0</v>
      </c>
      <c r="JZ83" s="184">
        <v>0</v>
      </c>
      <c r="KA83" s="184">
        <v>0</v>
      </c>
      <c r="KB83" s="184">
        <v>0</v>
      </c>
      <c r="KC83" s="184">
        <v>0</v>
      </c>
      <c r="KD83" s="184">
        <v>0</v>
      </c>
      <c r="KE83" s="184">
        <v>0</v>
      </c>
      <c r="KF83" s="184">
        <v>0</v>
      </c>
      <c r="KG83" s="184">
        <v>0</v>
      </c>
      <c r="KH83" s="184">
        <v>0</v>
      </c>
      <c r="KI83" s="184">
        <v>0</v>
      </c>
      <c r="KJ83" s="184">
        <v>0</v>
      </c>
      <c r="KK83" s="184">
        <v>0</v>
      </c>
      <c r="KL83" s="184">
        <v>0</v>
      </c>
      <c r="KM83" s="184">
        <v>0</v>
      </c>
      <c r="KN83" s="184">
        <v>0</v>
      </c>
      <c r="KO83" s="184">
        <v>0</v>
      </c>
      <c r="KP83" s="184">
        <v>0</v>
      </c>
      <c r="KQ83" s="184">
        <v>0</v>
      </c>
      <c r="KR83" s="184">
        <v>0</v>
      </c>
      <c r="KS83" s="184">
        <v>0</v>
      </c>
      <c r="KT83" s="184">
        <v>0</v>
      </c>
      <c r="KU83" s="184">
        <v>0</v>
      </c>
      <c r="KV83" s="184">
        <v>0</v>
      </c>
      <c r="KW83" s="184">
        <v>0</v>
      </c>
      <c r="KX83" s="184">
        <v>0</v>
      </c>
      <c r="KY83" s="184">
        <v>0</v>
      </c>
      <c r="KZ83" s="184">
        <v>0</v>
      </c>
      <c r="LA83" s="184">
        <v>0</v>
      </c>
      <c r="LB83" s="184">
        <v>0</v>
      </c>
      <c r="LC83" s="184">
        <v>0</v>
      </c>
      <c r="LD83" s="184">
        <v>0</v>
      </c>
      <c r="LE83" s="184">
        <v>0</v>
      </c>
      <c r="LF83" s="184">
        <v>0</v>
      </c>
      <c r="LG83" s="184">
        <v>0</v>
      </c>
      <c r="LH83" s="184">
        <v>0</v>
      </c>
      <c r="LI83" s="184">
        <v>0</v>
      </c>
      <c r="LJ83" s="184">
        <v>0</v>
      </c>
      <c r="LK83" s="184">
        <v>0</v>
      </c>
      <c r="LL83" s="184">
        <v>0</v>
      </c>
      <c r="LM83" s="184">
        <v>0</v>
      </c>
      <c r="LN83" s="184">
        <v>0</v>
      </c>
      <c r="LO83" s="184">
        <v>0</v>
      </c>
      <c r="LP83" s="184">
        <v>0</v>
      </c>
      <c r="LQ83" s="184">
        <v>0</v>
      </c>
      <c r="LR83" s="184">
        <v>0</v>
      </c>
      <c r="LS83" s="184">
        <v>0</v>
      </c>
      <c r="LT83" s="184">
        <v>0</v>
      </c>
      <c r="LU83" s="184">
        <v>0</v>
      </c>
      <c r="LV83" s="184">
        <v>0</v>
      </c>
      <c r="LW83" s="184">
        <v>0</v>
      </c>
      <c r="LX83" s="184">
        <v>0</v>
      </c>
      <c r="LY83" s="184">
        <v>0</v>
      </c>
      <c r="LZ83" s="184">
        <v>0</v>
      </c>
      <c r="MA83" s="184">
        <v>0</v>
      </c>
      <c r="MB83" s="184">
        <v>0</v>
      </c>
      <c r="MC83" s="184">
        <v>0</v>
      </c>
      <c r="MD83" s="184">
        <v>0</v>
      </c>
      <c r="ME83" s="184">
        <v>0</v>
      </c>
      <c r="MF83" s="184">
        <v>0</v>
      </c>
      <c r="MG83" s="184">
        <v>0</v>
      </c>
      <c r="MH83" s="184">
        <v>0</v>
      </c>
      <c r="MI83" s="184">
        <v>0</v>
      </c>
      <c r="MJ83" s="184">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J83" cm="1">
        <f t="array" ref="QJ83">SUM(IF('Capacity Summary'!H$36:H$135="X",1,0)*TRANSPOSE('CR Backing (Hide)'!$IO83:$MJ83)*IF('Clinical resources'!ZQ86="X",1,0))</f>
        <v>0</v>
      </c>
      <c r="QK83" cm="1">
        <f t="array" ref="QK83">SUM(IF('Capacity Summary'!I$36:I$135="X",1,0)*TRANSPOSE('CR Backing (Hide)'!$IO83:$MJ83)*IF('Clinical resources'!ZR86="X",1,0))</f>
        <v>0</v>
      </c>
      <c r="QL83" cm="1">
        <f t="array" ref="QL83">SUM(IF('Capacity Summary'!J$36:J$135="X",1,0)*TRANSPOSE('CR Backing (Hide)'!$IO83:$MJ83)*IF('Clinical resources'!ZS86="X",1,0))</f>
        <v>0</v>
      </c>
      <c r="QM83" cm="1">
        <f t="array" ref="QM83">SUM(IF('Capacity Summary'!K$36:K$135="X",1,0)*TRANSPOSE('CR Backing (Hide)'!$IO83:$MJ83)*IF('Clinical resources'!ZT86="X",1,0))</f>
        <v>0</v>
      </c>
      <c r="QN83" cm="1">
        <f t="array" ref="QN83">SUM(IF('Capacity Summary'!L$36:L$135="X",1,0)*TRANSPOSE('CR Backing (Hide)'!$IO83:$MJ83)*IF('Clinical resources'!ZU86="X",1,0))</f>
        <v>0</v>
      </c>
      <c r="QO83" cm="1">
        <f t="array" ref="QO83">SUM(IF('Capacity Summary'!M$36:M$135="X",1,0)*TRANSPOSE('CR Backing (Hide)'!$IO83:$MJ83)*IF('Clinical resources'!ZV86="X",1,0))</f>
        <v>0</v>
      </c>
      <c r="QP83" cm="1">
        <f t="array" ref="QP83">SUM(IF('Capacity Summary'!N$36:N$135="X",1,0)*TRANSPOSE('CR Backing (Hide)'!$IO83:$MJ83)*IF('Clinical resources'!ZW86="X",1,0))</f>
        <v>0</v>
      </c>
      <c r="QQ83" cm="1">
        <f t="array" ref="QQ83">SUM(IF('Capacity Summary'!O$36:O$135="X",1,0)*TRANSPOSE('CR Backing (Hide)'!$IO83:$MJ83)*IF('Clinical resources'!ZX86="X",1,0))</f>
        <v>0</v>
      </c>
      <c r="QR83" cm="1">
        <f t="array" ref="QR83">SUM(IF('Capacity Summary'!P$36:P$135="X",1,0)*TRANSPOSE('CR Backing (Hide)'!$IO83:$MJ83)*IF('Clinical resources'!ZY86="X",1,0))</f>
        <v>0</v>
      </c>
      <c r="QS83" cm="1">
        <f t="array" ref="QS83">SUM(IF('Capacity Summary'!Q$36:Q$135="X",1,0)*TRANSPOSE('CR Backing (Hide)'!$IO83:$MJ83)*IF('Clinical resources'!ZZ86="X",1,0))</f>
        <v>0</v>
      </c>
      <c r="QT83" cm="1">
        <f t="array" ref="QT83">SUM(IF('Capacity Summary'!R$36:R$135="X",1,0)*TRANSPOSE('CR Backing (Hide)'!$IO83:$MJ83)*IF('Clinical resources'!AAA86="X",1,0))</f>
        <v>0</v>
      </c>
      <c r="QU83" cm="1">
        <f t="array" ref="QU83">SUM(IF('Capacity Summary'!S$36:S$135="X",1,0)*TRANSPOSE('CR Backing (Hide)'!$IO83:$MJ83)*IF('Clinical resources'!AAB86="X",1,0))</f>
        <v>0</v>
      </c>
      <c r="QV83" cm="1">
        <f t="array" ref="QV83">SUM(IF('Capacity Summary'!T$36:T$135="X",1,0)*TRANSPOSE('CR Backing (Hide)'!$IO83:$MJ83)*IF('Clinical resources'!AAC86="X",1,0))</f>
        <v>0</v>
      </c>
      <c r="QW83" cm="1">
        <f t="array" ref="QW83">SUM(IF('Capacity Summary'!U$36:U$135="X",1,0)*TRANSPOSE('CR Backing (Hide)'!$IO83:$MJ83)*IF('Clinical resources'!AAD86="X",1,0))</f>
        <v>0</v>
      </c>
      <c r="QX83" cm="1">
        <f t="array" ref="QX83">SUM(IF('Capacity Summary'!V$36:V$135="X",1,0)*TRANSPOSE('CR Backing (Hide)'!$IO83:$MJ83)*IF('Clinical resources'!AAE86="X",1,0))</f>
        <v>0</v>
      </c>
      <c r="QY83" cm="1">
        <f t="array" ref="QY83">SUM(IF('Capacity Summary'!W$36:W$135="X",1,0)*TRANSPOSE('CR Backing (Hide)'!$IO83:$MJ83)*IF('Clinical resources'!AAF86="X",1,0))</f>
        <v>0</v>
      </c>
      <c r="QZ83" cm="1">
        <f t="array" ref="QZ83">SUM(IF('Capacity Summary'!X$36:X$135="X",1,0)*TRANSPOSE('CR Backing (Hide)'!$IO83:$MJ83)*IF('Clinical resources'!AAG86="X",1,0))</f>
        <v>0</v>
      </c>
      <c r="RA83" cm="1">
        <f t="array" ref="RA83">SUM(IF('Capacity Summary'!Y$36:Y$135="X",1,0)*TRANSPOSE('CR Backing (Hide)'!$IO83:$MJ83)*IF('Clinical resources'!AAH86="X",1,0))</f>
        <v>0</v>
      </c>
      <c r="RB83" cm="1">
        <f t="array" ref="RB83">SUM(IF('Capacity Summary'!Z$36:Z$135="X",1,0)*TRANSPOSE('CR Backing (Hide)'!$IO83:$MJ83)*IF('Clinical resources'!AAI86="X",1,0))</f>
        <v>0</v>
      </c>
      <c r="RC83" cm="1">
        <f t="array" ref="RC83">SUM(IF('Capacity Summary'!AA$36:AA$135="X",1,0)*TRANSPOSE('CR Backing (Hide)'!$IO83:$MJ83)*IF('Clinical resources'!AAJ86="X",1,0))</f>
        <v>0</v>
      </c>
      <c r="RD83" cm="1">
        <f t="array" ref="RD83">SUM(IF('Capacity Summary'!AB$36:AB$135="X",1,0)*TRANSPOSE('CR Backing (Hide)'!$IO83:$MJ83)*IF('Clinical resources'!AAK86="X",1,0))</f>
        <v>0</v>
      </c>
      <c r="RE83" cm="1">
        <f t="array" ref="RE83">SUM(IF('Capacity Summary'!AC$36:AC$135="X",1,0)*TRANSPOSE('CR Backing (Hide)'!$IO83:$MJ83)*IF('Clinical resources'!AAL86="X",1,0))</f>
        <v>0</v>
      </c>
      <c r="RF83" cm="1">
        <f t="array" ref="RF83">SUM(IF('Capacity Summary'!AD$36:AD$135="X",1,0)*TRANSPOSE('CR Backing (Hide)'!$IO83:$MJ83)*IF('Clinical resources'!AAM86="X",1,0))</f>
        <v>0</v>
      </c>
      <c r="RG83" cm="1">
        <f t="array" ref="RG83">SUM(IF('Capacity Summary'!AE$36:AE$135="X",1,0)*TRANSPOSE('CR Backing (Hide)'!$IO83:$MJ83)*IF('Clinical resources'!AAN86="X",1,0))</f>
        <v>0</v>
      </c>
      <c r="RH83" cm="1">
        <f t="array" ref="RH83">SUM(IF('Capacity Summary'!AF$36:AF$135="X",1,0)*TRANSPOSE('CR Backing (Hide)'!$IO83:$MJ83)*IF('Clinical resources'!AAO86="X",1,0))</f>
        <v>0</v>
      </c>
      <c r="RI83" cm="1">
        <f t="array" ref="RI83">SUM(IF('Capacity Summary'!AG$36:AG$135="X",1,0)*TRANSPOSE('CR Backing (Hide)'!$IO83:$MJ83)*IF('Clinical resources'!AAP86="X",1,0))</f>
        <v>0</v>
      </c>
      <c r="RJ83" cm="1">
        <f t="array" ref="RJ83">SUM(IF('Capacity Summary'!AH$36:AH$135="X",1,0)*TRANSPOSE('CR Backing (Hide)'!$IO83:$MJ83)*IF('Clinical resources'!AAQ86="X",1,0))</f>
        <v>0</v>
      </c>
      <c r="RK83" cm="1">
        <f t="array" ref="RK83">SUM(IF('Capacity Summary'!AI$36:AI$135="X",1,0)*TRANSPOSE('CR Backing (Hide)'!$IO83:$MJ83)*IF('Clinical resources'!AAR86="X",1,0))</f>
        <v>0</v>
      </c>
      <c r="RL83" cm="1">
        <f t="array" ref="RL83">SUM(IF('Capacity Summary'!AJ$36:AJ$135="X",1,0)*TRANSPOSE('CR Backing (Hide)'!$IO83:$MJ83)*IF('Clinical resources'!AAS86="X",1,0))</f>
        <v>0</v>
      </c>
      <c r="RM83" cm="1">
        <f t="array" ref="RM83">SUM(IF('Capacity Summary'!AK$36:AK$135="X",1,0)*TRANSPOSE('CR Backing (Hide)'!$IO83:$MJ83)*IF('Clinical resources'!AAT86="X",1,0))</f>
        <v>0</v>
      </c>
      <c r="RN83" cm="1">
        <f t="array" ref="RN83">SUM(IF('Capacity Summary'!AL$36:AL$135="X",1,0)*TRANSPOSE('CR Backing (Hide)'!$IO83:$MJ83)*IF('Clinical resources'!AAU86="X",1,0))</f>
        <v>0</v>
      </c>
      <c r="RO83" cm="1">
        <f t="array" ref="RO83">SUM(IF('Capacity Summary'!AM$36:AM$135="X",1,0)*TRANSPOSE('CR Backing (Hide)'!$IO83:$MJ83)*IF('Clinical resources'!AAV86="X",1,0))</f>
        <v>0</v>
      </c>
      <c r="RP83" cm="1">
        <f t="array" ref="RP83">SUM(IF('Capacity Summary'!AN$36:AN$135="X",1,0)*TRANSPOSE('CR Backing (Hide)'!$IO83:$MJ83)*IF('Clinical resources'!AAW86="X",1,0))</f>
        <v>0</v>
      </c>
      <c r="RQ83" cm="1">
        <f t="array" ref="RQ83">SUM(IF('Capacity Summary'!AO$36:AO$135="X",1,0)*TRANSPOSE('CR Backing (Hide)'!$IO83:$MJ83)*IF('Clinical resources'!AAX86="X",1,0))</f>
        <v>0</v>
      </c>
      <c r="RR83" cm="1">
        <f t="array" ref="RR83">SUM(IF('Capacity Summary'!AP$36:AP$135="X",1,0)*TRANSPOSE('CR Backing (Hide)'!$IO83:$MJ83)*IF('Clinical resources'!AAY86="X",1,0))</f>
        <v>0</v>
      </c>
      <c r="RS83" cm="1">
        <f t="array" ref="RS83">SUM(IF('Capacity Summary'!AQ$36:AQ$135="X",1,0)*TRANSPOSE('CR Backing (Hide)'!$IO83:$MJ83)*IF('Clinical resources'!AAZ86="X",1,0))</f>
        <v>0</v>
      </c>
      <c r="RT83" cm="1">
        <f t="array" ref="RT83">SUM(IF('Capacity Summary'!AR$36:AR$135="X",1,0)*TRANSPOSE('CR Backing (Hide)'!$IO83:$MJ83)*IF('Clinical resources'!ABA86="X",1,0))</f>
        <v>0</v>
      </c>
      <c r="RU83" cm="1">
        <f t="array" ref="RU83">SUM(IF('Capacity Summary'!AS$36:AS$135="X",1,0)*TRANSPOSE('CR Backing (Hide)'!$IO83:$MJ83)*IF('Clinical resources'!ABB86="X",1,0))</f>
        <v>0</v>
      </c>
      <c r="RV83" cm="1">
        <f t="array" ref="RV83">SUM(IF('Capacity Summary'!AT$36:AT$135="X",1,0)*TRANSPOSE('CR Backing (Hide)'!$IO83:$MJ83)*IF('Clinical resources'!ABC86="X",1,0))</f>
        <v>0</v>
      </c>
      <c r="RW83" cm="1">
        <f t="array" ref="RW83">SUM(IF('Capacity Summary'!AU$36:AU$135="X",1,0)*TRANSPOSE('CR Backing (Hide)'!$IO83:$MJ83)*IF('Clinical resources'!ABD86="X",1,0))</f>
        <v>0</v>
      </c>
      <c r="RX83" cm="1">
        <f t="array" ref="RX83">SUM(IF('Capacity Summary'!AV$36:AV$135="X",1,0)*TRANSPOSE('CR Backing (Hide)'!$IO83:$MJ83)*IF('Clinical resources'!ABE86="X",1,0))</f>
        <v>0</v>
      </c>
      <c r="RY83" cm="1">
        <f t="array" ref="RY83">SUM(IF('Capacity Summary'!AW$36:AW$135="X",1,0)*TRANSPOSE('CR Backing (Hide)'!$IO83:$MJ83)*IF('Clinical resources'!ABF86="X",1,0))</f>
        <v>0</v>
      </c>
      <c r="RZ83" cm="1">
        <f t="array" ref="RZ83">SUM(IF('Capacity Summary'!AX$36:AX$135="X",1,0)*TRANSPOSE('CR Backing (Hide)'!$IO83:$MJ83)*IF('Clinical resources'!ABG86="X",1,0))</f>
        <v>0</v>
      </c>
      <c r="SA83" cm="1">
        <f t="array" ref="SA83">SUM(IF('Capacity Summary'!AY$36:AY$135="X",1,0)*TRANSPOSE('CR Backing (Hide)'!$IO83:$MJ83)*IF('Clinical resources'!ABH86="X",1,0))</f>
        <v>0</v>
      </c>
      <c r="SB83" cm="1">
        <f t="array" ref="SB83">SUM(IF('Capacity Summary'!AZ$36:AZ$135="X",1,0)*TRANSPOSE('CR Backing (Hide)'!$IO83:$MJ83)*IF('Clinical resources'!ABI86="X",1,0))</f>
        <v>0</v>
      </c>
      <c r="SC83" cm="1">
        <f t="array" ref="SC83">SUM(IF('Capacity Summary'!BA$36:BA$135="X",1,0)*TRANSPOSE('CR Backing (Hide)'!$IO83:$MJ83)*IF('Clinical resources'!ABJ86="X",1,0))</f>
        <v>0</v>
      </c>
      <c r="SD83" cm="1">
        <f t="array" ref="SD83">SUM(IF('Capacity Summary'!BB$36:BB$135="X",1,0)*TRANSPOSE('CR Backing (Hide)'!$IO83:$MJ83)*IF('Clinical resources'!ABK86="X",1,0))</f>
        <v>0</v>
      </c>
      <c r="SE83" cm="1">
        <f t="array" ref="SE83">SUM(IF('Capacity Summary'!BC$36:BC$135="X",1,0)*TRANSPOSE('CR Backing (Hide)'!$IO83:$MJ83)*IF('Clinical resources'!ABL86="X",1,0))</f>
        <v>0</v>
      </c>
      <c r="SF83" cm="1">
        <f t="array" ref="SF83">SUM(IF('Capacity Summary'!BD$36:BD$135="X",1,0)*TRANSPOSE('CR Backing (Hide)'!$IO83:$MJ83)*IF('Clinical resources'!ABM86="X",1,0))</f>
        <v>0</v>
      </c>
      <c r="SG83" cm="1">
        <f t="array" ref="SG83">SUM(IF('Capacity Summary'!BE$36:BE$135="X",1,0)*TRANSPOSE('CR Backing (Hide)'!$IO83:$MJ83)*IF('Clinical resources'!ABN86="X",1,0))</f>
        <v>0</v>
      </c>
      <c r="SH83" cm="1">
        <f t="array" ref="SH83">SUM(IF('Capacity Summary'!BF$36:BF$135="X",1,0)*TRANSPOSE('CR Backing (Hide)'!$IO83:$MJ83)*IF('Clinical resources'!ABO86="X",1,0))</f>
        <v>0</v>
      </c>
      <c r="SI83" cm="1">
        <f t="array" ref="SI83">SUM(IF('Capacity Summary'!BG$36:BG$135="X",1,0)*TRANSPOSE('CR Backing (Hide)'!$IO83:$MJ83)*IF('Clinical resources'!ABP86="X",1,0))</f>
        <v>0</v>
      </c>
      <c r="SK83" cm="1">
        <f t="array" ref="SK83">SUM(IF('Capacity Summary'!H$139:H$238="X",1,0)*TRANSPOSE('CR Backing (Hide)'!$MM83:$QH83))</f>
        <v>0</v>
      </c>
      <c r="SL83" cm="1">
        <f t="array" ref="SL83">SUM(IF('Capacity Summary'!I$139:I$238="X",1,0)*TRANSPOSE('CR Backing (Hide)'!$MM83:$QH83))</f>
        <v>0</v>
      </c>
      <c r="SM83" cm="1">
        <f t="array" ref="SM83">SUM(IF('Capacity Summary'!J$139:J$238="X",1,0)*TRANSPOSE('CR Backing (Hide)'!$MM83:$QH83))</f>
        <v>0</v>
      </c>
      <c r="SN83" cm="1">
        <f t="array" ref="SN83">SUM(IF('Capacity Summary'!K$139:K$238="X",1,0)*TRANSPOSE('CR Backing (Hide)'!$MM83:$QH83))</f>
        <v>0</v>
      </c>
      <c r="SO83" cm="1">
        <f t="array" ref="SO83">SUM(IF('Capacity Summary'!L$139:L$238="X",1,0)*TRANSPOSE('CR Backing (Hide)'!$MM83:$QH83))</f>
        <v>0</v>
      </c>
      <c r="SP83" cm="1">
        <f t="array" ref="SP83">SUM(IF('Capacity Summary'!M$139:M$238="X",1,0)*TRANSPOSE('CR Backing (Hide)'!$MM83:$QH83))</f>
        <v>0</v>
      </c>
      <c r="SQ83" cm="1">
        <f t="array" ref="SQ83">SUM(IF('Capacity Summary'!N$139:N$238="X",1,0)*TRANSPOSE('CR Backing (Hide)'!$MM83:$QH83))</f>
        <v>0</v>
      </c>
      <c r="SR83" cm="1">
        <f t="array" ref="SR83">SUM(IF('Capacity Summary'!O$139:O$238="X",1,0)*TRANSPOSE('CR Backing (Hide)'!$MM83:$QH83))</f>
        <v>0</v>
      </c>
      <c r="SS83" cm="1">
        <f t="array" ref="SS83">SUM(IF('Capacity Summary'!P$139:P$238="X",1,0)*TRANSPOSE('CR Backing (Hide)'!$MM83:$QH83))</f>
        <v>0</v>
      </c>
      <c r="ST83" cm="1">
        <f t="array" ref="ST83">SUM(IF('Capacity Summary'!Q$139:Q$238="X",1,0)*TRANSPOSE('CR Backing (Hide)'!$MM83:$QH83))</f>
        <v>0</v>
      </c>
      <c r="SU83" cm="1">
        <f t="array" ref="SU83">SUM(IF('Capacity Summary'!R$139:R$238="X",1,0)*TRANSPOSE('CR Backing (Hide)'!$MM83:$QH83))</f>
        <v>0</v>
      </c>
      <c r="SV83" cm="1">
        <f t="array" ref="SV83">SUM(IF('Capacity Summary'!S$139:S$238="X",1,0)*TRANSPOSE('CR Backing (Hide)'!$MM83:$QH83))</f>
        <v>0</v>
      </c>
      <c r="SW83" cm="1">
        <f t="array" ref="SW83">SUM(IF('Capacity Summary'!T$139:T$238="X",1,0)*TRANSPOSE('CR Backing (Hide)'!$MM83:$QH83))</f>
        <v>0</v>
      </c>
      <c r="SX83" cm="1">
        <f t="array" ref="SX83">SUM(IF('Capacity Summary'!U$139:U$238="X",1,0)*TRANSPOSE('CR Backing (Hide)'!$MM83:$QH83))</f>
        <v>0</v>
      </c>
      <c r="SY83" cm="1">
        <f t="array" ref="SY83">SUM(IF('Capacity Summary'!V$139:V$238="X",1,0)*TRANSPOSE('CR Backing (Hide)'!$MM83:$QH83))</f>
        <v>0</v>
      </c>
      <c r="SZ83" cm="1">
        <f t="array" ref="SZ83">SUM(IF('Capacity Summary'!W$139:W$238="X",1,0)*TRANSPOSE('CR Backing (Hide)'!$MM83:$QH83))</f>
        <v>0</v>
      </c>
      <c r="TA83" cm="1">
        <f t="array" ref="TA83">SUM(IF('Capacity Summary'!X$139:X$238="X",1,0)*TRANSPOSE('CR Backing (Hide)'!$MM83:$QH83))</f>
        <v>0</v>
      </c>
      <c r="TB83" cm="1">
        <f t="array" ref="TB83">SUM(IF('Capacity Summary'!Y$139:Y$238="X",1,0)*TRANSPOSE('CR Backing (Hide)'!$MM83:$QH83))</f>
        <v>0</v>
      </c>
      <c r="TC83" cm="1">
        <f t="array" ref="TC83">SUM(IF('Capacity Summary'!Z$139:Z$238="X",1,0)*TRANSPOSE('CR Backing (Hide)'!$MM83:$QH83))</f>
        <v>0</v>
      </c>
      <c r="TD83" cm="1">
        <f t="array" ref="TD83">SUM(IF('Capacity Summary'!AA$139:AA$238="X",1,0)*TRANSPOSE('CR Backing (Hide)'!$MM83:$QH83))</f>
        <v>0</v>
      </c>
      <c r="TE83" cm="1">
        <f t="array" ref="TE83">SUM(IF('Capacity Summary'!AB$139:AB$238="X",1,0)*TRANSPOSE('CR Backing (Hide)'!$MM83:$QH83))</f>
        <v>0</v>
      </c>
      <c r="TF83" cm="1">
        <f t="array" ref="TF83">SUM(IF('Capacity Summary'!AC$139:AC$238="X",1,0)*TRANSPOSE('CR Backing (Hide)'!$MM83:$QH83))</f>
        <v>0</v>
      </c>
      <c r="TG83" cm="1">
        <f t="array" ref="TG83">SUM(IF('Capacity Summary'!AD$139:AD$238="X",1,0)*TRANSPOSE('CR Backing (Hide)'!$MM83:$QH83))</f>
        <v>0</v>
      </c>
      <c r="TH83" cm="1">
        <f t="array" ref="TH83">SUM(IF('Capacity Summary'!AE$139:AE$238="X",1,0)*TRANSPOSE('CR Backing (Hide)'!$MM83:$QH83))</f>
        <v>0</v>
      </c>
      <c r="TI83" cm="1">
        <f t="array" ref="TI83">SUM(IF('Capacity Summary'!AF$139:AF$238="X",1,0)*TRANSPOSE('CR Backing (Hide)'!$MM83:$QH83))</f>
        <v>0</v>
      </c>
      <c r="TJ83" cm="1">
        <f t="array" ref="TJ83">SUM(IF('Capacity Summary'!AG$139:AG$238="X",1,0)*TRANSPOSE('CR Backing (Hide)'!$MM83:$QH83))</f>
        <v>0</v>
      </c>
      <c r="TK83" cm="1">
        <f t="array" ref="TK83">SUM(IF('Capacity Summary'!AH$139:AH$238="X",1,0)*TRANSPOSE('CR Backing (Hide)'!$MM83:$QH83))</f>
        <v>0</v>
      </c>
      <c r="TL83" cm="1">
        <f t="array" ref="TL83">SUM(IF('Capacity Summary'!AI$139:AI$238="X",1,0)*TRANSPOSE('CR Backing (Hide)'!$MM83:$QH83))</f>
        <v>0</v>
      </c>
      <c r="TM83" cm="1">
        <f t="array" ref="TM83">SUM(IF('Capacity Summary'!AJ$139:AJ$238="X",1,0)*TRANSPOSE('CR Backing (Hide)'!$MM83:$QH83))</f>
        <v>0</v>
      </c>
      <c r="TN83" cm="1">
        <f t="array" ref="TN83">SUM(IF('Capacity Summary'!AK$139:AK$238="X",1,0)*TRANSPOSE('CR Backing (Hide)'!$MM83:$QH83))</f>
        <v>0</v>
      </c>
      <c r="TO83" cm="1">
        <f t="array" ref="TO83">SUM(IF('Capacity Summary'!AL$139:AL$238="X",1,0)*TRANSPOSE('CR Backing (Hide)'!$MM83:$QH83))</f>
        <v>0</v>
      </c>
      <c r="TP83" cm="1">
        <f t="array" ref="TP83">SUM(IF('Capacity Summary'!AM$139:AM$238="X",1,0)*TRANSPOSE('CR Backing (Hide)'!$MM83:$QH83))</f>
        <v>0</v>
      </c>
      <c r="TQ83" cm="1">
        <f t="array" ref="TQ83">SUM(IF('Capacity Summary'!AN$139:AN$238="X",1,0)*TRANSPOSE('CR Backing (Hide)'!$MM83:$QH83))</f>
        <v>0</v>
      </c>
      <c r="TR83" cm="1">
        <f t="array" ref="TR83">SUM(IF('Capacity Summary'!AO$139:AO$238="X",1,0)*TRANSPOSE('CR Backing (Hide)'!$MM83:$QH83))</f>
        <v>0</v>
      </c>
      <c r="TS83" cm="1">
        <f t="array" ref="TS83">SUM(IF('Capacity Summary'!AP$139:AP$238="X",1,0)*TRANSPOSE('CR Backing (Hide)'!$MM83:$QH83))</f>
        <v>0</v>
      </c>
      <c r="TT83" cm="1">
        <f t="array" ref="TT83">SUM(IF('Capacity Summary'!AQ$139:AQ$238="X",1,0)*TRANSPOSE('CR Backing (Hide)'!$MM83:$QH83))</f>
        <v>0</v>
      </c>
      <c r="TU83" cm="1">
        <f t="array" ref="TU83">SUM(IF('Capacity Summary'!AR$139:AR$238="X",1,0)*TRANSPOSE('CR Backing (Hide)'!$MM83:$QH83))</f>
        <v>0</v>
      </c>
      <c r="TV83" cm="1">
        <f t="array" ref="TV83">SUM(IF('Capacity Summary'!AS$139:AS$238="X",1,0)*TRANSPOSE('CR Backing (Hide)'!$MM83:$QH83))</f>
        <v>0</v>
      </c>
      <c r="TW83" cm="1">
        <f t="array" ref="TW83">SUM(IF('Capacity Summary'!AT$139:AT$238="X",1,0)*TRANSPOSE('CR Backing (Hide)'!$MM83:$QH83))</f>
        <v>0</v>
      </c>
      <c r="TX83" cm="1">
        <f t="array" ref="TX83">SUM(IF('Capacity Summary'!AU$139:AU$238="X",1,0)*TRANSPOSE('CR Backing (Hide)'!$MM83:$QH83))</f>
        <v>0</v>
      </c>
      <c r="TY83" cm="1">
        <f t="array" ref="TY83">SUM(IF('Capacity Summary'!AV$139:AV$238="X",1,0)*TRANSPOSE('CR Backing (Hide)'!$MM83:$QH83))</f>
        <v>0</v>
      </c>
      <c r="TZ83" cm="1">
        <f t="array" ref="TZ83">SUM(IF('Capacity Summary'!AW$139:AW$238="X",1,0)*TRANSPOSE('CR Backing (Hide)'!$MM83:$QH83))</f>
        <v>0</v>
      </c>
      <c r="UA83" cm="1">
        <f t="array" ref="UA83">SUM(IF('Capacity Summary'!AX$139:AX$238="X",1,0)*TRANSPOSE('CR Backing (Hide)'!$MM83:$QH83))</f>
        <v>0</v>
      </c>
      <c r="UB83" cm="1">
        <f t="array" ref="UB83">SUM(IF('Capacity Summary'!AY$139:AY$238="X",1,0)*TRANSPOSE('CR Backing (Hide)'!$MM83:$QH83))</f>
        <v>0</v>
      </c>
      <c r="UC83" cm="1">
        <f t="array" ref="UC83">SUM(IF('Capacity Summary'!AZ$139:AZ$238="X",1,0)*TRANSPOSE('CR Backing (Hide)'!$MM83:$QH83))</f>
        <v>0</v>
      </c>
      <c r="UD83" cm="1">
        <f t="array" ref="UD83">SUM(IF('Capacity Summary'!BA$139:BA$238="X",1,0)*TRANSPOSE('CR Backing (Hide)'!$MM83:$QH83))</f>
        <v>0</v>
      </c>
      <c r="UE83" cm="1">
        <f t="array" ref="UE83">SUM(IF('Capacity Summary'!BB$139:BB$238="X",1,0)*TRANSPOSE('CR Backing (Hide)'!$MM83:$QH83))</f>
        <v>0</v>
      </c>
      <c r="UF83" cm="1">
        <f t="array" ref="UF83">SUM(IF('Capacity Summary'!BC$139:BC$238="X",1,0)*TRANSPOSE('CR Backing (Hide)'!$MM83:$QH83))</f>
        <v>0</v>
      </c>
      <c r="UG83" cm="1">
        <f t="array" ref="UG83">SUM(IF('Capacity Summary'!BD$139:BD$238="X",1,0)*TRANSPOSE('CR Backing (Hide)'!$MM83:$QH83))</f>
        <v>0</v>
      </c>
      <c r="UH83" cm="1">
        <f t="array" ref="UH83">SUM(IF('Capacity Summary'!BE$139:BE$238="X",1,0)*TRANSPOSE('CR Backing (Hide)'!$MM83:$QH83))</f>
        <v>0</v>
      </c>
      <c r="UI83" cm="1">
        <f t="array" ref="UI83">SUM(IF('Capacity Summary'!BF$139:BF$238="X",1,0)*TRANSPOSE('CR Backing (Hide)'!$MM83:$QH83))</f>
        <v>0</v>
      </c>
      <c r="UJ83" cm="1">
        <f t="array" ref="UJ83">SUM(IF('Capacity Summary'!BG$139:BG$238="X",1,0)*TRANSPOSE('CR Backing (Hide)'!$MM83:$QH83))</f>
        <v>0</v>
      </c>
      <c r="UL83">
        <f t="shared" si="6"/>
        <v>0</v>
      </c>
      <c r="UM83">
        <f t="shared" si="7"/>
        <v>0</v>
      </c>
      <c r="UN83">
        <f>COUNTIF('Clinical resources'!$ZQ$7:$ABP$7,"X")</f>
        <v>0</v>
      </c>
      <c r="UP83">
        <f t="shared" si="8"/>
        <v>0</v>
      </c>
      <c r="UQ83">
        <f t="shared" si="9"/>
        <v>0</v>
      </c>
      <c r="UR83">
        <f t="shared" si="10"/>
        <v>0</v>
      </c>
      <c r="UW83">
        <f t="array" ref="UW83:YR83">$AS83:$EN83*IF('Clinical resources'!$CK86:$GH86="X",1,0)</f>
        <v>0</v>
      </c>
      <c r="UX83">
        <v>0</v>
      </c>
      <c r="UY83">
        <v>0</v>
      </c>
      <c r="UZ83">
        <v>0</v>
      </c>
      <c r="VA83">
        <v>0</v>
      </c>
      <c r="VB83">
        <v>0</v>
      </c>
      <c r="VC83">
        <v>0</v>
      </c>
      <c r="VD83">
        <v>0</v>
      </c>
      <c r="VE83">
        <v>0</v>
      </c>
      <c r="VF83">
        <v>0</v>
      </c>
      <c r="VG83">
        <v>0</v>
      </c>
      <c r="VH83">
        <v>0</v>
      </c>
      <c r="VI83">
        <v>0</v>
      </c>
      <c r="VJ83">
        <v>0</v>
      </c>
      <c r="VK83">
        <v>0</v>
      </c>
      <c r="VL83">
        <v>0</v>
      </c>
      <c r="VM83">
        <v>0</v>
      </c>
      <c r="VN83">
        <v>0</v>
      </c>
      <c r="VO83">
        <v>0</v>
      </c>
      <c r="VP83">
        <v>0</v>
      </c>
      <c r="VQ83">
        <v>0</v>
      </c>
      <c r="VR83">
        <v>0</v>
      </c>
      <c r="VS83">
        <v>0</v>
      </c>
      <c r="VT83">
        <v>0</v>
      </c>
      <c r="VU83">
        <v>0</v>
      </c>
      <c r="VV83">
        <v>0</v>
      </c>
      <c r="VW83">
        <v>0</v>
      </c>
      <c r="VX83">
        <v>0</v>
      </c>
      <c r="VY83">
        <v>0</v>
      </c>
      <c r="VZ83">
        <v>0</v>
      </c>
      <c r="WA83">
        <v>0</v>
      </c>
      <c r="WB83">
        <v>0</v>
      </c>
      <c r="WC83">
        <v>0</v>
      </c>
      <c r="WD83">
        <v>0</v>
      </c>
      <c r="WE83">
        <v>0</v>
      </c>
      <c r="WF83">
        <v>0</v>
      </c>
      <c r="WG83">
        <v>0</v>
      </c>
      <c r="WH83">
        <v>0</v>
      </c>
      <c r="WI83">
        <v>0</v>
      </c>
      <c r="WJ83">
        <v>0</v>
      </c>
      <c r="WK83">
        <v>0</v>
      </c>
      <c r="WL83">
        <v>0</v>
      </c>
      <c r="WM83">
        <v>0</v>
      </c>
      <c r="WN83">
        <v>0</v>
      </c>
      <c r="WO83">
        <v>0</v>
      </c>
      <c r="WP83">
        <v>0</v>
      </c>
      <c r="WQ83">
        <v>0</v>
      </c>
      <c r="WR83">
        <v>0</v>
      </c>
      <c r="WS83">
        <v>0</v>
      </c>
      <c r="WT83">
        <v>0</v>
      </c>
      <c r="WU83">
        <v>0</v>
      </c>
      <c r="WV83">
        <v>0</v>
      </c>
      <c r="WW83">
        <v>0</v>
      </c>
      <c r="WX83">
        <v>0</v>
      </c>
      <c r="WY83">
        <v>0</v>
      </c>
      <c r="WZ83">
        <v>0</v>
      </c>
      <c r="XA83">
        <v>0</v>
      </c>
      <c r="XB83">
        <v>0</v>
      </c>
      <c r="XC83">
        <v>0</v>
      </c>
      <c r="XD83">
        <v>0</v>
      </c>
      <c r="XE83">
        <v>0</v>
      </c>
      <c r="XF83">
        <v>0</v>
      </c>
      <c r="XG83">
        <v>0</v>
      </c>
      <c r="XH83">
        <v>0</v>
      </c>
      <c r="XI83">
        <v>0</v>
      </c>
      <c r="XJ83">
        <v>0</v>
      </c>
      <c r="XK83">
        <v>0</v>
      </c>
      <c r="XL83">
        <v>0</v>
      </c>
      <c r="XM83">
        <v>0</v>
      </c>
      <c r="XN83">
        <v>0</v>
      </c>
      <c r="XO83">
        <v>0</v>
      </c>
      <c r="XP83">
        <v>0</v>
      </c>
      <c r="XQ83">
        <v>0</v>
      </c>
      <c r="XR83">
        <v>0</v>
      </c>
      <c r="XS83">
        <v>0</v>
      </c>
      <c r="XT83">
        <v>0</v>
      </c>
      <c r="XU83">
        <v>0</v>
      </c>
      <c r="XV83">
        <v>0</v>
      </c>
      <c r="XW83">
        <v>0</v>
      </c>
      <c r="XX83">
        <v>0</v>
      </c>
      <c r="XY83">
        <v>0</v>
      </c>
      <c r="XZ83">
        <v>0</v>
      </c>
      <c r="YA83">
        <v>0</v>
      </c>
      <c r="YB83">
        <v>0</v>
      </c>
      <c r="YC83">
        <v>0</v>
      </c>
      <c r="YD83">
        <v>0</v>
      </c>
      <c r="YE83">
        <v>0</v>
      </c>
      <c r="YF83">
        <v>0</v>
      </c>
      <c r="YG83">
        <v>0</v>
      </c>
      <c r="YH83">
        <v>0</v>
      </c>
      <c r="YI83">
        <v>0</v>
      </c>
      <c r="YJ83">
        <v>0</v>
      </c>
      <c r="YK83">
        <v>0</v>
      </c>
      <c r="YL83">
        <v>0</v>
      </c>
      <c r="YM83">
        <v>0</v>
      </c>
      <c r="YN83">
        <v>0</v>
      </c>
      <c r="YO83">
        <v>0</v>
      </c>
      <c r="YP83">
        <v>0</v>
      </c>
      <c r="YQ83">
        <v>0</v>
      </c>
      <c r="YR83">
        <v>0</v>
      </c>
      <c r="YV83">
        <f t="array" ref="YV83:ACQ83">$EQ83:$IL83*IF('Clinical resources'!$OA86:$RV86="X",1,0)</f>
        <v>0</v>
      </c>
      <c r="YW83">
        <v>0</v>
      </c>
      <c r="YX83">
        <v>0</v>
      </c>
      <c r="YY83">
        <v>0</v>
      </c>
      <c r="YZ83">
        <v>0</v>
      </c>
      <c r="ZA83">
        <v>0</v>
      </c>
      <c r="ZB83">
        <v>0</v>
      </c>
      <c r="ZC83">
        <v>0</v>
      </c>
      <c r="ZD83">
        <v>0</v>
      </c>
      <c r="ZE83">
        <v>0</v>
      </c>
      <c r="ZF83">
        <v>0</v>
      </c>
      <c r="ZG83">
        <v>0</v>
      </c>
      <c r="ZH83">
        <v>0</v>
      </c>
      <c r="ZI83">
        <v>0</v>
      </c>
      <c r="ZJ83">
        <v>0</v>
      </c>
      <c r="ZK83">
        <v>0</v>
      </c>
      <c r="ZL83">
        <v>0</v>
      </c>
      <c r="ZM83">
        <v>0</v>
      </c>
      <c r="ZN83">
        <v>0</v>
      </c>
      <c r="ZO83">
        <v>0</v>
      </c>
      <c r="ZP83">
        <v>0</v>
      </c>
      <c r="ZQ83">
        <v>0</v>
      </c>
      <c r="ZR83">
        <v>0</v>
      </c>
      <c r="ZS83">
        <v>0</v>
      </c>
      <c r="ZT83">
        <v>0</v>
      </c>
      <c r="ZU83">
        <v>0</v>
      </c>
      <c r="ZV83">
        <v>0</v>
      </c>
      <c r="ZW83">
        <v>0</v>
      </c>
      <c r="ZX83">
        <v>0</v>
      </c>
      <c r="ZY83">
        <v>0</v>
      </c>
      <c r="ZZ83">
        <v>0</v>
      </c>
      <c r="AAA83">
        <v>0</v>
      </c>
      <c r="AAB83">
        <v>0</v>
      </c>
      <c r="AAC83">
        <v>0</v>
      </c>
      <c r="AAD83">
        <v>0</v>
      </c>
      <c r="AAE83">
        <v>0</v>
      </c>
      <c r="AAF83">
        <v>0</v>
      </c>
      <c r="AAG83">
        <v>0</v>
      </c>
      <c r="AAH83">
        <v>0</v>
      </c>
      <c r="AAI83">
        <v>0</v>
      </c>
      <c r="AAJ83">
        <v>0</v>
      </c>
      <c r="AAK83">
        <v>0</v>
      </c>
      <c r="AAL83">
        <v>0</v>
      </c>
      <c r="AAM83">
        <v>0</v>
      </c>
      <c r="AAN83">
        <v>0</v>
      </c>
      <c r="AAO83">
        <v>0</v>
      </c>
      <c r="AAP83">
        <v>0</v>
      </c>
      <c r="AAQ83">
        <v>0</v>
      </c>
      <c r="AAR83">
        <v>0</v>
      </c>
      <c r="AAS83">
        <v>0</v>
      </c>
      <c r="AAT83">
        <v>0</v>
      </c>
      <c r="AAU83">
        <v>0</v>
      </c>
      <c r="AAV83">
        <v>0</v>
      </c>
      <c r="AAW83">
        <v>0</v>
      </c>
      <c r="AAX83">
        <v>0</v>
      </c>
      <c r="AAY83">
        <v>0</v>
      </c>
      <c r="AAZ83">
        <v>0</v>
      </c>
      <c r="ABA83">
        <v>0</v>
      </c>
      <c r="ABB83">
        <v>0</v>
      </c>
      <c r="ABC83">
        <v>0</v>
      </c>
      <c r="ABD83">
        <v>0</v>
      </c>
      <c r="ABE83">
        <v>0</v>
      </c>
      <c r="ABF83">
        <v>0</v>
      </c>
      <c r="ABG83">
        <v>0</v>
      </c>
      <c r="ABH83">
        <v>0</v>
      </c>
      <c r="ABI83">
        <v>0</v>
      </c>
      <c r="ABJ83">
        <v>0</v>
      </c>
      <c r="ABK83">
        <v>0</v>
      </c>
      <c r="ABL83">
        <v>0</v>
      </c>
      <c r="ABM83">
        <v>0</v>
      </c>
      <c r="ABN83">
        <v>0</v>
      </c>
      <c r="ABO83">
        <v>0</v>
      </c>
      <c r="ABP83">
        <v>0</v>
      </c>
      <c r="ABQ83">
        <v>0</v>
      </c>
      <c r="ABR83">
        <v>0</v>
      </c>
      <c r="ABS83">
        <v>0</v>
      </c>
      <c r="ABT83">
        <v>0</v>
      </c>
      <c r="ABU83">
        <v>0</v>
      </c>
      <c r="ABV83">
        <v>0</v>
      </c>
      <c r="ABW83">
        <v>0</v>
      </c>
      <c r="ABX83">
        <v>0</v>
      </c>
      <c r="ABY83">
        <v>0</v>
      </c>
      <c r="ABZ83">
        <v>0</v>
      </c>
      <c r="ACA83">
        <v>0</v>
      </c>
      <c r="ACB83">
        <v>0</v>
      </c>
      <c r="ACC83">
        <v>0</v>
      </c>
      <c r="ACD83">
        <v>0</v>
      </c>
      <c r="ACE83">
        <v>0</v>
      </c>
      <c r="ACF83">
        <v>0</v>
      </c>
      <c r="ACG83">
        <v>0</v>
      </c>
      <c r="ACH83">
        <v>0</v>
      </c>
      <c r="ACI83">
        <v>0</v>
      </c>
      <c r="ACJ83">
        <v>0</v>
      </c>
      <c r="ACK83">
        <v>0</v>
      </c>
      <c r="ACL83">
        <v>0</v>
      </c>
      <c r="ACM83">
        <v>0</v>
      </c>
      <c r="ACN83">
        <v>0</v>
      </c>
      <c r="ACO83">
        <v>0</v>
      </c>
      <c r="ACP83">
        <v>0</v>
      </c>
      <c r="ACQ83">
        <v>0</v>
      </c>
    </row>
    <row r="84" spans="2:771" x14ac:dyDescent="0.25">
      <c r="B84">
        <f>IF(A84='Clinical resources'!B87,0,1)</f>
        <v>0</v>
      </c>
      <c r="C84">
        <f>'Clinical resources'!D87</f>
        <v>0</v>
      </c>
      <c r="H84" t="str">
        <f>ROW(H81)&amp;". "&amp;'Clinical resources'!B87</f>
        <v xml:space="preserve">81. </v>
      </c>
      <c r="J84" t="str" cm="1">
        <f t="array" ref="J84">IF(SUM(IF('Clinical resources'!L87:P87="X",1,0)*'Clinical resources'!L$4:P$4)&gt;0,"X","")</f>
        <v/>
      </c>
      <c r="K84" t="str" cm="1">
        <f t="array" ref="K84">IF(SUM(IF('Clinical resources'!Q87:U87="X",1,0)*'Clinical resources'!Q$4:U$4)&gt;0,"X","")</f>
        <v/>
      </c>
      <c r="L84" t="str" cm="1">
        <f t="array" ref="L84">IF(SUM(IF('Clinical resources'!V87:Z87="X",1,0)*'Clinical resources'!V$4:Z$4)&gt;0,"X","")</f>
        <v/>
      </c>
      <c r="M84" t="str" cm="1">
        <f t="array" ref="M84">IF(SUM(IF('Clinical resources'!AA87:AE87="X",1,0)*'Clinical resources'!AA$4:AE$4)&gt;0,"X","")</f>
        <v/>
      </c>
      <c r="N84" t="str" cm="1">
        <f t="array" ref="N84">IF(SUM(IF('Clinical resources'!AF87:AJ87="X",1,0)*'Clinical resources'!AF$4:AJ$4)&gt;0,"X","")</f>
        <v/>
      </c>
      <c r="O84" t="str" cm="1">
        <f t="array" ref="O84">IF(SUM(IF('Clinical resources'!AK87:AO87="X",1,0)*'Clinical resources'!AK$4:AO$4)&gt;0,"X","")</f>
        <v/>
      </c>
      <c r="P84" t="str" cm="1">
        <f t="array" ref="P84">IF(SUM(IF('Clinical resources'!AP87:AT87="X",1,0)*'Clinical resources'!AP$4:AT$4)&gt;0,"X","")</f>
        <v/>
      </c>
      <c r="Q84" t="str" cm="1">
        <f t="array" ref="Q84">IF(SUM(IF('Clinical resources'!AU87:AY87="X",1,0)*'Clinical resources'!AU$4:AY$4)&gt;0,"X","")</f>
        <v/>
      </c>
      <c r="R84" t="str" cm="1">
        <f t="array" ref="R84">IF(SUM(IF('Clinical resources'!AZ87:BD87="X",1,0)*'Clinical resources'!AZ$4:BD$4)&gt;0,"X","")</f>
        <v/>
      </c>
      <c r="S84" t="str" cm="1">
        <f t="array" ref="S84">IF(SUM(IF('Clinical resources'!BE87:BI87="X",1,0)*'Clinical resources'!BE$4:BI$4)&gt;0,"X","")</f>
        <v/>
      </c>
      <c r="T84" t="str" cm="1">
        <f t="array" ref="T84">IF(SUM(IF('Clinical resources'!BJ87:BN87="X",1,0)*'Clinical resources'!BJ$4:BN$4)&gt;0,"X","")</f>
        <v/>
      </c>
      <c r="U84" t="str" cm="1">
        <f t="array" ref="U84">IF(SUM(IF('Clinical resources'!BO87:BS87="X",1,0)*'Clinical resources'!BO$4:BS$4)&gt;0,"X","")</f>
        <v/>
      </c>
      <c r="V84" t="str" cm="1">
        <f t="array" ref="V84">IF(SUM(IF('Clinical resources'!BT87:BX87="X",1,0)*'Clinical resources'!BT$4:BX$4)&gt;0,"X","")</f>
        <v/>
      </c>
      <c r="W84" t="str" cm="1">
        <f t="array" ref="W84">IF(SUM(IF('Clinical resources'!BY87:CC87="X",1,0)*'Clinical resources'!BY$4:CC$4)&gt;0,"X","")</f>
        <v/>
      </c>
      <c r="X84" t="str" cm="1">
        <f t="array" ref="X84">IF(SUM(IF('Clinical resources'!CD87:CH87="X",1,0)*'Clinical resources'!CD$4:CH$4)&gt;0,"X","")</f>
        <v/>
      </c>
      <c r="AA84">
        <f t="array" ref="AA84">SUM('Clinical resources'!$L$4:$P$4*IF('Clinical resources'!$L87:$P87="X",1,0))</f>
        <v>0</v>
      </c>
      <c r="AB84">
        <f t="array" ref="AB84">SUM('Clinical resources'!$Q$4:$U$4*IF('Clinical resources'!$Q87:$U87="X",1,0))</f>
        <v>0</v>
      </c>
      <c r="AC84">
        <f t="array" ref="AC84">SUM('Clinical resources'!$V$4:$Z$4*IF('Clinical resources'!$V87:$Z87="X",1,0))</f>
        <v>0</v>
      </c>
      <c r="AD84">
        <f t="array" ref="AD84">SUM('Clinical resources'!$AA$4:$AE$4*IF('Clinical resources'!$AA87:$AE87="X",1,0))</f>
        <v>0</v>
      </c>
      <c r="AE84">
        <f t="array" ref="AE84">SUM('Clinical resources'!$AF$4:$AJ$4*IF('Clinical resources'!$AF87:$AJ87="X",1,0))</f>
        <v>0</v>
      </c>
      <c r="AF84">
        <f t="array" ref="AF84">SUM('Clinical resources'!$AK$4:$AO$4*IF('Clinical resources'!$AK87:$AO87="X",1,0))</f>
        <v>0</v>
      </c>
      <c r="AG84">
        <f t="array" ref="AG84">SUM('Clinical resources'!$AP$4:$AT$4*IF('Clinical resources'!$AP87:$AT87="X",1,0))</f>
        <v>0</v>
      </c>
      <c r="AH84">
        <f t="array" ref="AH84">SUM('Clinical resources'!$AU$4:$AY$4*IF('Clinical resources'!$AU87:$AY87="X",1,0))</f>
        <v>0</v>
      </c>
      <c r="AI84">
        <f t="array" ref="AI84">SUM('Clinical resources'!$AZ$4:$BD$4*IF('Clinical resources'!$AZ87:$BD87="X",1,0))</f>
        <v>0</v>
      </c>
      <c r="AJ84">
        <f t="array" ref="AJ84">SUM('Clinical resources'!$BE$4:$BI$4*IF('Clinical resources'!$BE87:$BI87="X",1,0))</f>
        <v>0</v>
      </c>
      <c r="AK84">
        <f t="array" ref="AK84">SUM('Clinical resources'!$BJ$4:$BN$4*IF('Clinical resources'!$BJ87:$BN87="X",1,0))</f>
        <v>0</v>
      </c>
      <c r="AL84">
        <f t="array" ref="AL84">SUM('Clinical resources'!$BO$4:$BS$4*IF('Clinical resources'!$BO87:$BS87="X",1,0))</f>
        <v>0</v>
      </c>
      <c r="AM84">
        <f t="array" ref="AM84">SUM('Clinical resources'!$BT$4:$BX$4*IF('Clinical resources'!$BT87:$BX87="X",1,0))</f>
        <v>0</v>
      </c>
      <c r="AN84">
        <f t="array" ref="AN84">SUM('Clinical resources'!$BY$4:$CC$4*IF('Clinical resources'!$BY87:$CC87="X",1,0))</f>
        <v>0</v>
      </c>
      <c r="AO84">
        <f t="array" ref="AO84">SUM('Clinical resources'!$CD$4:$CH$4*IF('Clinical resources'!$CD87:$CH87="X",1,0))</f>
        <v>0</v>
      </c>
      <c r="AS84" cm="1">
        <f t="array" ref="AS84">IF(SUM(IF($J84:$X84=TRANSPOSE('Capacity Backing (Hide)2'!B$67:B$81),1,0))&gt;0,1,0)</f>
        <v>0</v>
      </c>
      <c r="AT84" cm="1">
        <f t="array" ref="AT84">IF(SUM(IF($J84:$X84=TRANSPOSE('Capacity Backing (Hide)2'!C$67:C$81),1,0))&gt;0,1,0)</f>
        <v>0</v>
      </c>
      <c r="AU84" cm="1">
        <f t="array" ref="AU84">IF(SUM(IF($J84:$X84=TRANSPOSE('Capacity Backing (Hide)2'!D$67:D$81),1,0))&gt;0,1,0)</f>
        <v>0</v>
      </c>
      <c r="AV84" cm="1">
        <f t="array" ref="AV84">IF(SUM(IF($J84:$X84=TRANSPOSE('Capacity Backing (Hide)2'!E$67:E$81),1,0))&gt;0,1,0)</f>
        <v>0</v>
      </c>
      <c r="AW84" cm="1">
        <f t="array" ref="AW84">IF(SUM(IF($J84:$X84=TRANSPOSE('Capacity Backing (Hide)2'!F$67:F$81),1,0))&gt;0,1,0)</f>
        <v>0</v>
      </c>
      <c r="AX84" cm="1">
        <f t="array" ref="AX84">IF(SUM(IF($J84:$X84=TRANSPOSE('Capacity Backing (Hide)2'!G$67:G$81),1,0))&gt;0,1,0)</f>
        <v>0</v>
      </c>
      <c r="AY84" cm="1">
        <f t="array" ref="AY84">IF(SUM(IF($J84:$X84=TRANSPOSE('Capacity Backing (Hide)2'!H$67:H$81),1,0))&gt;0,1,0)</f>
        <v>0</v>
      </c>
      <c r="AZ84" cm="1">
        <f t="array" ref="AZ84">IF(SUM(IF($J84:$X84=TRANSPOSE('Capacity Backing (Hide)2'!I$67:I$81),1,0))&gt;0,1,0)</f>
        <v>0</v>
      </c>
      <c r="BA84" cm="1">
        <f t="array" ref="BA84">IF(SUM(IF($J84:$X84=TRANSPOSE('Capacity Backing (Hide)2'!J$67:J$81),1,0))&gt;0,1,0)</f>
        <v>0</v>
      </c>
      <c r="BB84" cm="1">
        <f t="array" ref="BB84">IF(SUM(IF($J84:$X84=TRANSPOSE('Capacity Backing (Hide)2'!K$67:K$81),1,0))&gt;0,1,0)</f>
        <v>0</v>
      </c>
      <c r="BC84" cm="1">
        <f t="array" ref="BC84">IF(SUM(IF($J84:$X84=TRANSPOSE('Capacity Backing (Hide)2'!L$67:L$81),1,0))&gt;0,1,0)</f>
        <v>0</v>
      </c>
      <c r="BD84" cm="1">
        <f t="array" ref="BD84">IF(SUM(IF($J84:$X84=TRANSPOSE('Capacity Backing (Hide)2'!M$67:M$81),1,0))&gt;0,1,0)</f>
        <v>0</v>
      </c>
      <c r="BE84" cm="1">
        <f t="array" ref="BE84">IF(SUM(IF($J84:$X84=TRANSPOSE('Capacity Backing (Hide)2'!N$67:N$81),1,0))&gt;0,1,0)</f>
        <v>0</v>
      </c>
      <c r="BF84" cm="1">
        <f t="array" ref="BF84">IF(SUM(IF($J84:$X84=TRANSPOSE('Capacity Backing (Hide)2'!O$67:O$81),1,0))&gt;0,1,0)</f>
        <v>0</v>
      </c>
      <c r="BG84" cm="1">
        <f t="array" ref="BG84">IF(SUM(IF($J84:$X84=TRANSPOSE('Capacity Backing (Hide)2'!P$67:P$81),1,0))&gt;0,1,0)</f>
        <v>0</v>
      </c>
      <c r="BH84" cm="1">
        <f t="array" ref="BH84">IF(SUM(IF($J84:$X84=TRANSPOSE('Capacity Backing (Hide)2'!Q$67:Q$81),1,0))&gt;0,1,0)</f>
        <v>0</v>
      </c>
      <c r="BI84" cm="1">
        <f t="array" ref="BI84">IF(SUM(IF($J84:$X84=TRANSPOSE('Capacity Backing (Hide)2'!R$67:R$81),1,0))&gt;0,1,0)</f>
        <v>0</v>
      </c>
      <c r="BJ84" cm="1">
        <f t="array" ref="BJ84">IF(SUM(IF($J84:$X84=TRANSPOSE('Capacity Backing (Hide)2'!S$67:S$81),1,0))&gt;0,1,0)</f>
        <v>0</v>
      </c>
      <c r="BK84" cm="1">
        <f t="array" ref="BK84">IF(SUM(IF($J84:$X84=TRANSPOSE('Capacity Backing (Hide)2'!T$67:T$81),1,0))&gt;0,1,0)</f>
        <v>0</v>
      </c>
      <c r="BL84" cm="1">
        <f t="array" ref="BL84">IF(SUM(IF($J84:$X84=TRANSPOSE('Capacity Backing (Hide)2'!U$67:U$81),1,0))&gt;0,1,0)</f>
        <v>0</v>
      </c>
      <c r="BM84" cm="1">
        <f t="array" ref="BM84">IF(SUM(IF($J84:$X84=TRANSPOSE('Capacity Backing (Hide)2'!V$67:V$81),1,0))&gt;0,1,0)</f>
        <v>0</v>
      </c>
      <c r="BN84" cm="1">
        <f t="array" ref="BN84">IF(SUM(IF($J84:$X84=TRANSPOSE('Capacity Backing (Hide)2'!W$67:W$81),1,0))&gt;0,1,0)</f>
        <v>0</v>
      </c>
      <c r="BO84" cm="1">
        <f t="array" ref="BO84">IF(SUM(IF($J84:$X84=TRANSPOSE('Capacity Backing (Hide)2'!X$67:X$81),1,0))&gt;0,1,0)</f>
        <v>0</v>
      </c>
      <c r="BP84" cm="1">
        <f t="array" ref="BP84">IF(SUM(IF($J84:$X84=TRANSPOSE('Capacity Backing (Hide)2'!Y$67:Y$81),1,0))&gt;0,1,0)</f>
        <v>0</v>
      </c>
      <c r="BQ84" cm="1">
        <f t="array" ref="BQ84">IF(SUM(IF($J84:$X84=TRANSPOSE('Capacity Backing (Hide)2'!Z$67:Z$81),1,0))&gt;0,1,0)</f>
        <v>0</v>
      </c>
      <c r="BR84" cm="1">
        <f t="array" ref="BR84">IF(SUM(IF($J84:$X84=TRANSPOSE('Capacity Backing (Hide)2'!AA$67:AA$81),1,0))&gt;0,1,0)</f>
        <v>0</v>
      </c>
      <c r="BS84" cm="1">
        <f t="array" ref="BS84">IF(SUM(IF($J84:$X84=TRANSPOSE('Capacity Backing (Hide)2'!AB$67:AB$81),1,0))&gt;0,1,0)</f>
        <v>0</v>
      </c>
      <c r="BT84" cm="1">
        <f t="array" ref="BT84">IF(SUM(IF($J84:$X84=TRANSPOSE('Capacity Backing (Hide)2'!AC$67:AC$81),1,0))&gt;0,1,0)</f>
        <v>0</v>
      </c>
      <c r="BU84" cm="1">
        <f t="array" ref="BU84">IF(SUM(IF($J84:$X84=TRANSPOSE('Capacity Backing (Hide)2'!AD$67:AD$81),1,0))&gt;0,1,0)</f>
        <v>0</v>
      </c>
      <c r="BV84" cm="1">
        <f t="array" ref="BV84">IF(SUM(IF($J84:$X84=TRANSPOSE('Capacity Backing (Hide)2'!AE$67:AE$81),1,0))&gt;0,1,0)</f>
        <v>0</v>
      </c>
      <c r="BW84" cm="1">
        <f t="array" ref="BW84">IF(SUM(IF($J84:$X84=TRANSPOSE('Capacity Backing (Hide)2'!AF$67:AF$81),1,0))&gt;0,1,0)</f>
        <v>0</v>
      </c>
      <c r="BX84" cm="1">
        <f t="array" ref="BX84">IF(SUM(IF($J84:$X84=TRANSPOSE('Capacity Backing (Hide)2'!AG$67:AG$81),1,0))&gt;0,1,0)</f>
        <v>0</v>
      </c>
      <c r="BY84" cm="1">
        <f t="array" ref="BY84">IF(SUM(IF($J84:$X84=TRANSPOSE('Capacity Backing (Hide)2'!AH$67:AH$81),1,0))&gt;0,1,0)</f>
        <v>0</v>
      </c>
      <c r="BZ84" cm="1">
        <f t="array" ref="BZ84">IF(SUM(IF($J84:$X84=TRANSPOSE('Capacity Backing (Hide)2'!AI$67:AI$81),1,0))&gt;0,1,0)</f>
        <v>0</v>
      </c>
      <c r="CA84" cm="1">
        <f t="array" ref="CA84">IF(SUM(IF($J84:$X84=TRANSPOSE('Capacity Backing (Hide)2'!AJ$67:AJ$81),1,0))&gt;0,1,0)</f>
        <v>0</v>
      </c>
      <c r="CB84" cm="1">
        <f t="array" ref="CB84">IF(SUM(IF($J84:$X84=TRANSPOSE('Capacity Backing (Hide)2'!AK$67:AK$81),1,0))&gt;0,1,0)</f>
        <v>0</v>
      </c>
      <c r="CC84" cm="1">
        <f t="array" ref="CC84">IF(SUM(IF($J84:$X84=TRANSPOSE('Capacity Backing (Hide)2'!AL$67:AL$81),1,0))&gt;0,1,0)</f>
        <v>0</v>
      </c>
      <c r="CD84" cm="1">
        <f t="array" ref="CD84">IF(SUM(IF($J84:$X84=TRANSPOSE('Capacity Backing (Hide)2'!AM$67:AM$81),1,0))&gt;0,1,0)</f>
        <v>0</v>
      </c>
      <c r="CE84" cm="1">
        <f t="array" ref="CE84">IF(SUM(IF($J84:$X84=TRANSPOSE('Capacity Backing (Hide)2'!AN$67:AN$81),1,0))&gt;0,1,0)</f>
        <v>0</v>
      </c>
      <c r="CF84" cm="1">
        <f t="array" ref="CF84">IF(SUM(IF($J84:$X84=TRANSPOSE('Capacity Backing (Hide)2'!AO$67:AO$81),1,0))&gt;0,1,0)</f>
        <v>0</v>
      </c>
      <c r="CG84" cm="1">
        <f t="array" ref="CG84">IF(SUM(IF($J84:$X84=TRANSPOSE('Capacity Backing (Hide)2'!AP$67:AP$81),1,0))&gt;0,1,0)</f>
        <v>0</v>
      </c>
      <c r="CH84" cm="1">
        <f t="array" ref="CH84">IF(SUM(IF($J84:$X84=TRANSPOSE('Capacity Backing (Hide)2'!AQ$67:AQ$81),1,0))&gt;0,1,0)</f>
        <v>0</v>
      </c>
      <c r="CI84" cm="1">
        <f t="array" ref="CI84">IF(SUM(IF($J84:$X84=TRANSPOSE('Capacity Backing (Hide)2'!AR$67:AR$81),1,0))&gt;0,1,0)</f>
        <v>0</v>
      </c>
      <c r="CJ84" cm="1">
        <f t="array" ref="CJ84">IF(SUM(IF($J84:$X84=TRANSPOSE('Capacity Backing (Hide)2'!AS$67:AS$81),1,0))&gt;0,1,0)</f>
        <v>0</v>
      </c>
      <c r="CK84" cm="1">
        <f t="array" ref="CK84">IF(SUM(IF($J84:$X84=TRANSPOSE('Capacity Backing (Hide)2'!AT$67:AT$81),1,0))&gt;0,1,0)</f>
        <v>0</v>
      </c>
      <c r="CL84" cm="1">
        <f t="array" ref="CL84">IF(SUM(IF($J84:$X84=TRANSPOSE('Capacity Backing (Hide)2'!AU$67:AU$81),1,0))&gt;0,1,0)</f>
        <v>0</v>
      </c>
      <c r="CM84" cm="1">
        <f t="array" ref="CM84">IF(SUM(IF($J84:$X84=TRANSPOSE('Capacity Backing (Hide)2'!AV$67:AV$81),1,0))&gt;0,1,0)</f>
        <v>0</v>
      </c>
      <c r="CN84" cm="1">
        <f t="array" ref="CN84">IF(SUM(IF($J84:$X84=TRANSPOSE('Capacity Backing (Hide)2'!AW$67:AW$81),1,0))&gt;0,1,0)</f>
        <v>0</v>
      </c>
      <c r="CO84" cm="1">
        <f t="array" ref="CO84">IF(SUM(IF($J84:$X84=TRANSPOSE('Capacity Backing (Hide)2'!AX$67:AX$81),1,0))&gt;0,1,0)</f>
        <v>0</v>
      </c>
      <c r="CP84" cm="1">
        <f t="array" ref="CP84">IF(SUM(IF($J84:$X84=TRANSPOSE('Capacity Backing (Hide)2'!AY$67:AY$81),1,0))&gt;0,1,0)</f>
        <v>0</v>
      </c>
      <c r="CQ84" cm="1">
        <f t="array" ref="CQ84">IF(SUM(IF($J84:$X84=TRANSPOSE('Capacity Backing (Hide)2'!AZ$67:AZ$81),1,0))&gt;0,1,0)</f>
        <v>0</v>
      </c>
      <c r="CR84" cm="1">
        <f t="array" ref="CR84">IF(SUM(IF($J84:$X84=TRANSPOSE('Capacity Backing (Hide)2'!BA$67:BA$81),1,0))&gt;0,1,0)</f>
        <v>0</v>
      </c>
      <c r="CS84" cm="1">
        <f t="array" ref="CS84">IF(SUM(IF($J84:$X84=TRANSPOSE('Capacity Backing (Hide)2'!BB$67:BB$81),1,0))&gt;0,1,0)</f>
        <v>0</v>
      </c>
      <c r="CT84" cm="1">
        <f t="array" ref="CT84">IF(SUM(IF($J84:$X84=TRANSPOSE('Capacity Backing (Hide)2'!BC$67:BC$81),1,0))&gt;0,1,0)</f>
        <v>0</v>
      </c>
      <c r="CU84" cm="1">
        <f t="array" ref="CU84">IF(SUM(IF($J84:$X84=TRANSPOSE('Capacity Backing (Hide)2'!BD$67:BD$81),1,0))&gt;0,1,0)</f>
        <v>0</v>
      </c>
      <c r="CV84" cm="1">
        <f t="array" ref="CV84">IF(SUM(IF($J84:$X84=TRANSPOSE('Capacity Backing (Hide)2'!BE$67:BE$81),1,0))&gt;0,1,0)</f>
        <v>0</v>
      </c>
      <c r="CW84" cm="1">
        <f t="array" ref="CW84">IF(SUM(IF($J84:$X84=TRANSPOSE('Capacity Backing (Hide)2'!BF$67:BF$81),1,0))&gt;0,1,0)</f>
        <v>0</v>
      </c>
      <c r="CX84" cm="1">
        <f t="array" ref="CX84">IF(SUM(IF($J84:$X84=TRANSPOSE('Capacity Backing (Hide)2'!BG$67:BG$81),1,0))&gt;0,1,0)</f>
        <v>0</v>
      </c>
      <c r="CY84" cm="1">
        <f t="array" ref="CY84">IF(SUM(IF($J84:$X84=TRANSPOSE('Capacity Backing (Hide)2'!BH$67:BH$81),1,0))&gt;0,1,0)</f>
        <v>0</v>
      </c>
      <c r="CZ84" cm="1">
        <f t="array" ref="CZ84">IF(SUM(IF($J84:$X84=TRANSPOSE('Capacity Backing (Hide)2'!BI$67:BI$81),1,0))&gt;0,1,0)</f>
        <v>0</v>
      </c>
      <c r="DA84" cm="1">
        <f t="array" ref="DA84">IF(SUM(IF($J84:$X84=TRANSPOSE('Capacity Backing (Hide)2'!BJ$67:BJ$81),1,0))&gt;0,1,0)</f>
        <v>0</v>
      </c>
      <c r="DB84" cm="1">
        <f t="array" ref="DB84">IF(SUM(IF($J84:$X84=TRANSPOSE('Capacity Backing (Hide)2'!BK$67:BK$81),1,0))&gt;0,1,0)</f>
        <v>0</v>
      </c>
      <c r="DC84" cm="1">
        <f t="array" ref="DC84">IF(SUM(IF($J84:$X84=TRANSPOSE('Capacity Backing (Hide)2'!BL$67:BL$81),1,0))&gt;0,1,0)</f>
        <v>0</v>
      </c>
      <c r="DD84" cm="1">
        <f t="array" ref="DD84">IF(SUM(IF($J84:$X84=TRANSPOSE('Capacity Backing (Hide)2'!BM$67:BM$81),1,0))&gt;0,1,0)</f>
        <v>0</v>
      </c>
      <c r="DE84" cm="1">
        <f t="array" ref="DE84">IF(SUM(IF($J84:$X84=TRANSPOSE('Capacity Backing (Hide)2'!BN$67:BN$81),1,0))&gt;0,1,0)</f>
        <v>0</v>
      </c>
      <c r="DF84" cm="1">
        <f t="array" ref="DF84">IF(SUM(IF($J84:$X84=TRANSPOSE('Capacity Backing (Hide)2'!BO$67:BO$81),1,0))&gt;0,1,0)</f>
        <v>0</v>
      </c>
      <c r="DG84" cm="1">
        <f t="array" ref="DG84">IF(SUM(IF($J84:$X84=TRANSPOSE('Capacity Backing (Hide)2'!BP$67:BP$81),1,0))&gt;0,1,0)</f>
        <v>0</v>
      </c>
      <c r="DH84" cm="1">
        <f t="array" ref="DH84">IF(SUM(IF($J84:$X84=TRANSPOSE('Capacity Backing (Hide)2'!BQ$67:BQ$81),1,0))&gt;0,1,0)</f>
        <v>0</v>
      </c>
      <c r="DI84" cm="1">
        <f t="array" ref="DI84">IF(SUM(IF($J84:$X84=TRANSPOSE('Capacity Backing (Hide)2'!BR$67:BR$81),1,0))&gt;0,1,0)</f>
        <v>0</v>
      </c>
      <c r="DJ84" cm="1">
        <f t="array" ref="DJ84">IF(SUM(IF($J84:$X84=TRANSPOSE('Capacity Backing (Hide)2'!BS$67:BS$81),1,0))&gt;0,1,0)</f>
        <v>0</v>
      </c>
      <c r="DK84" cm="1">
        <f t="array" ref="DK84">IF(SUM(IF($J84:$X84=TRANSPOSE('Capacity Backing (Hide)2'!BT$67:BT$81),1,0))&gt;0,1,0)</f>
        <v>0</v>
      </c>
      <c r="DL84" cm="1">
        <f t="array" ref="DL84">IF(SUM(IF($J84:$X84=TRANSPOSE('Capacity Backing (Hide)2'!BU$67:BU$81),1,0))&gt;0,1,0)</f>
        <v>0</v>
      </c>
      <c r="DM84" cm="1">
        <f t="array" ref="DM84">IF(SUM(IF($J84:$X84=TRANSPOSE('Capacity Backing (Hide)2'!BV$67:BV$81),1,0))&gt;0,1,0)</f>
        <v>0</v>
      </c>
      <c r="DN84" cm="1">
        <f t="array" ref="DN84">IF(SUM(IF($J84:$X84=TRANSPOSE('Capacity Backing (Hide)2'!BW$67:BW$81),1,0))&gt;0,1,0)</f>
        <v>0</v>
      </c>
      <c r="DO84" cm="1">
        <f t="array" ref="DO84">IF(SUM(IF($J84:$X84=TRANSPOSE('Capacity Backing (Hide)2'!BX$67:BX$81),1,0))&gt;0,1,0)</f>
        <v>0</v>
      </c>
      <c r="DP84" cm="1">
        <f t="array" ref="DP84">IF(SUM(IF($J84:$X84=TRANSPOSE('Capacity Backing (Hide)2'!BY$67:BY$81),1,0))&gt;0,1,0)</f>
        <v>0</v>
      </c>
      <c r="DQ84" cm="1">
        <f t="array" ref="DQ84">IF(SUM(IF($J84:$X84=TRANSPOSE('Capacity Backing (Hide)2'!BZ$67:BZ$81),1,0))&gt;0,1,0)</f>
        <v>0</v>
      </c>
      <c r="DR84" cm="1">
        <f t="array" ref="DR84">IF(SUM(IF($J84:$X84=TRANSPOSE('Capacity Backing (Hide)2'!CA$67:CA$81),1,0))&gt;0,1,0)</f>
        <v>0</v>
      </c>
      <c r="DS84" cm="1">
        <f t="array" ref="DS84">IF(SUM(IF($J84:$X84=TRANSPOSE('Capacity Backing (Hide)2'!CB$67:CB$81),1,0))&gt;0,1,0)</f>
        <v>0</v>
      </c>
      <c r="DT84" cm="1">
        <f t="array" ref="DT84">IF(SUM(IF($J84:$X84=TRANSPOSE('Capacity Backing (Hide)2'!CC$67:CC$81),1,0))&gt;0,1,0)</f>
        <v>0</v>
      </c>
      <c r="DU84" cm="1">
        <f t="array" ref="DU84">IF(SUM(IF($J84:$X84=TRANSPOSE('Capacity Backing (Hide)2'!CD$67:CD$81),1,0))&gt;0,1,0)</f>
        <v>0</v>
      </c>
      <c r="DV84" cm="1">
        <f t="array" ref="DV84">IF(SUM(IF($J84:$X84=TRANSPOSE('Capacity Backing (Hide)2'!CE$67:CE$81),1,0))&gt;0,1,0)</f>
        <v>0</v>
      </c>
      <c r="DW84" cm="1">
        <f t="array" ref="DW84">IF(SUM(IF($J84:$X84=TRANSPOSE('Capacity Backing (Hide)2'!CF$67:CF$81),1,0))&gt;0,1,0)</f>
        <v>0</v>
      </c>
      <c r="DX84" cm="1">
        <f t="array" ref="DX84">IF(SUM(IF($J84:$X84=TRANSPOSE('Capacity Backing (Hide)2'!CG$67:CG$81),1,0))&gt;0,1,0)</f>
        <v>0</v>
      </c>
      <c r="DY84" cm="1">
        <f t="array" ref="DY84">IF(SUM(IF($J84:$X84=TRANSPOSE('Capacity Backing (Hide)2'!CH$67:CH$81),1,0))&gt;0,1,0)</f>
        <v>0</v>
      </c>
      <c r="DZ84" cm="1">
        <f t="array" ref="DZ84">IF(SUM(IF($J84:$X84=TRANSPOSE('Capacity Backing (Hide)2'!CI$67:CI$81),1,0))&gt;0,1,0)</f>
        <v>0</v>
      </c>
      <c r="EA84" cm="1">
        <f t="array" ref="EA84">IF(SUM(IF($J84:$X84=TRANSPOSE('Capacity Backing (Hide)2'!CJ$67:CJ$81),1,0))&gt;0,1,0)</f>
        <v>0</v>
      </c>
      <c r="EB84" cm="1">
        <f t="array" ref="EB84">IF(SUM(IF($J84:$X84=TRANSPOSE('Capacity Backing (Hide)2'!CK$67:CK$81),1,0))&gt;0,1,0)</f>
        <v>0</v>
      </c>
      <c r="EC84" cm="1">
        <f t="array" ref="EC84">IF(SUM(IF($J84:$X84=TRANSPOSE('Capacity Backing (Hide)2'!CL$67:CL$81),1,0))&gt;0,1,0)</f>
        <v>0</v>
      </c>
      <c r="ED84" cm="1">
        <f t="array" ref="ED84">IF(SUM(IF($J84:$X84=TRANSPOSE('Capacity Backing (Hide)2'!CM$67:CM$81),1,0))&gt;0,1,0)</f>
        <v>0</v>
      </c>
      <c r="EE84" cm="1">
        <f t="array" ref="EE84">IF(SUM(IF($J84:$X84=TRANSPOSE('Capacity Backing (Hide)2'!CN$67:CN$81),1,0))&gt;0,1,0)</f>
        <v>0</v>
      </c>
      <c r="EF84" cm="1">
        <f t="array" ref="EF84">IF(SUM(IF($J84:$X84=TRANSPOSE('Capacity Backing (Hide)2'!CO$67:CO$81),1,0))&gt;0,1,0)</f>
        <v>0</v>
      </c>
      <c r="EG84" cm="1">
        <f t="array" ref="EG84">IF(SUM(IF($J84:$X84=TRANSPOSE('Capacity Backing (Hide)2'!CP$67:CP$81),1,0))&gt;0,1,0)</f>
        <v>0</v>
      </c>
      <c r="EH84" cm="1">
        <f t="array" ref="EH84">IF(SUM(IF($J84:$X84=TRANSPOSE('Capacity Backing (Hide)2'!CQ$67:CQ$81),1,0))&gt;0,1,0)</f>
        <v>0</v>
      </c>
      <c r="EI84" cm="1">
        <f t="array" ref="EI84">IF(SUM(IF($J84:$X84=TRANSPOSE('Capacity Backing (Hide)2'!CR$67:CR$81),1,0))&gt;0,1,0)</f>
        <v>0</v>
      </c>
      <c r="EJ84" cm="1">
        <f t="array" ref="EJ84">IF(SUM(IF($J84:$X84=TRANSPOSE('Capacity Backing (Hide)2'!CS$67:CS$81),1,0))&gt;0,1,0)</f>
        <v>0</v>
      </c>
      <c r="EK84" cm="1">
        <f t="array" ref="EK84">IF(SUM(IF($J84:$X84=TRANSPOSE('Capacity Backing (Hide)2'!CT$67:CT$81),1,0))&gt;0,1,0)</f>
        <v>0</v>
      </c>
      <c r="EL84" cm="1">
        <f t="array" ref="EL84">IF(SUM(IF($J84:$X84=TRANSPOSE('Capacity Backing (Hide)2'!CU$67:CU$81),1,0))&gt;0,1,0)</f>
        <v>0</v>
      </c>
      <c r="EM84" cm="1">
        <f t="array" ref="EM84">IF(SUM(IF($J84:$X84=TRANSPOSE('Capacity Backing (Hide)2'!CV$67:CV$81),1,0))&gt;0,1,0)</f>
        <v>0</v>
      </c>
      <c r="EN84" cm="1">
        <f t="array" ref="EN84">IF(SUM(IF($J84:$X84=TRANSPOSE('Capacity Backing (Hide)2'!CW$67:CW$81),1,0))&gt;0,1,0)</f>
        <v>0</v>
      </c>
      <c r="EQ84" cm="1">
        <f t="array" ref="EQ84">IF(SUM(IF($J84:$X84=TRANSPOSE('Capacity Backing (Hide)2'!B$203:B$217),1,0))&gt;0,1,0)</f>
        <v>0</v>
      </c>
      <c r="ER84" cm="1">
        <f t="array" ref="ER84">IF(SUM(IF($J84:$X84=TRANSPOSE('Capacity Backing (Hide)2'!C$203:C$217),1,0))&gt;0,1,0)</f>
        <v>0</v>
      </c>
      <c r="ES84" cm="1">
        <f t="array" ref="ES84">IF(SUM(IF($J84:$X84=TRANSPOSE('Capacity Backing (Hide)2'!D$203:D$217),1,0))&gt;0,1,0)</f>
        <v>0</v>
      </c>
      <c r="ET84" cm="1">
        <f t="array" ref="ET84">IF(SUM(IF($J84:$X84=TRANSPOSE('Capacity Backing (Hide)2'!E$203:E$217),1,0))&gt;0,1,0)</f>
        <v>0</v>
      </c>
      <c r="EU84" cm="1">
        <f t="array" ref="EU84">IF(SUM(IF($J84:$X84=TRANSPOSE('Capacity Backing (Hide)2'!F$203:F$217),1,0))&gt;0,1,0)</f>
        <v>0</v>
      </c>
      <c r="EV84" cm="1">
        <f t="array" ref="EV84">IF(SUM(IF($J84:$X84=TRANSPOSE('Capacity Backing (Hide)2'!G$203:G$217),1,0))&gt;0,1,0)</f>
        <v>0</v>
      </c>
      <c r="EW84" cm="1">
        <f t="array" ref="EW84">IF(SUM(IF($J84:$X84=TRANSPOSE('Capacity Backing (Hide)2'!H$203:H$217),1,0))&gt;0,1,0)</f>
        <v>0</v>
      </c>
      <c r="EX84" cm="1">
        <f t="array" ref="EX84">IF(SUM(IF($J84:$X84=TRANSPOSE('Capacity Backing (Hide)2'!I$203:I$217),1,0))&gt;0,1,0)</f>
        <v>0</v>
      </c>
      <c r="EY84" cm="1">
        <f t="array" ref="EY84">IF(SUM(IF($J84:$X84=TRANSPOSE('Capacity Backing (Hide)2'!J$203:J$217),1,0))&gt;0,1,0)</f>
        <v>0</v>
      </c>
      <c r="EZ84" cm="1">
        <f t="array" ref="EZ84">IF(SUM(IF($J84:$X84=TRANSPOSE('Capacity Backing (Hide)2'!K$203:K$217),1,0))&gt;0,1,0)</f>
        <v>0</v>
      </c>
      <c r="FA84" cm="1">
        <f t="array" ref="FA84">IF(SUM(IF($J84:$X84=TRANSPOSE('Capacity Backing (Hide)2'!L$203:L$217),1,0))&gt;0,1,0)</f>
        <v>0</v>
      </c>
      <c r="FB84" cm="1">
        <f t="array" ref="FB84">IF(SUM(IF($J84:$X84=TRANSPOSE('Capacity Backing (Hide)2'!M$203:M$217),1,0))&gt;0,1,0)</f>
        <v>0</v>
      </c>
      <c r="FC84" cm="1">
        <f t="array" ref="FC84">IF(SUM(IF($J84:$X84=TRANSPOSE('Capacity Backing (Hide)2'!N$203:N$217),1,0))&gt;0,1,0)</f>
        <v>0</v>
      </c>
      <c r="FD84" cm="1">
        <f t="array" ref="FD84">IF(SUM(IF($J84:$X84=TRANSPOSE('Capacity Backing (Hide)2'!O$203:O$217),1,0))&gt;0,1,0)</f>
        <v>0</v>
      </c>
      <c r="FE84" cm="1">
        <f t="array" ref="FE84">IF(SUM(IF($J84:$X84=TRANSPOSE('Capacity Backing (Hide)2'!P$203:P$217),1,0))&gt;0,1,0)</f>
        <v>0</v>
      </c>
      <c r="FF84" cm="1">
        <f t="array" ref="FF84">IF(SUM(IF($J84:$X84=TRANSPOSE('Capacity Backing (Hide)2'!Q$203:Q$217),1,0))&gt;0,1,0)</f>
        <v>0</v>
      </c>
      <c r="FG84" cm="1">
        <f t="array" ref="FG84">IF(SUM(IF($J84:$X84=TRANSPOSE('Capacity Backing (Hide)2'!R$203:R$217),1,0))&gt;0,1,0)</f>
        <v>0</v>
      </c>
      <c r="FH84" cm="1">
        <f t="array" ref="FH84">IF(SUM(IF($J84:$X84=TRANSPOSE('Capacity Backing (Hide)2'!S$203:S$217),1,0))&gt;0,1,0)</f>
        <v>0</v>
      </c>
      <c r="FI84" cm="1">
        <f t="array" ref="FI84">IF(SUM(IF($J84:$X84=TRANSPOSE('Capacity Backing (Hide)2'!T$203:T$217),1,0))&gt;0,1,0)</f>
        <v>0</v>
      </c>
      <c r="FJ84" cm="1">
        <f t="array" ref="FJ84">IF(SUM(IF($J84:$X84=TRANSPOSE('Capacity Backing (Hide)2'!U$203:U$217),1,0))&gt;0,1,0)</f>
        <v>0</v>
      </c>
      <c r="FK84" cm="1">
        <f t="array" ref="FK84">IF(SUM(IF($J84:$X84=TRANSPOSE('Capacity Backing (Hide)2'!V$203:V$217),1,0))&gt;0,1,0)</f>
        <v>0</v>
      </c>
      <c r="FL84" cm="1">
        <f t="array" ref="FL84">IF(SUM(IF($J84:$X84=TRANSPOSE('Capacity Backing (Hide)2'!W$203:W$217),1,0))&gt;0,1,0)</f>
        <v>0</v>
      </c>
      <c r="FM84" cm="1">
        <f t="array" ref="FM84">IF(SUM(IF($J84:$X84=TRANSPOSE('Capacity Backing (Hide)2'!X$203:X$217),1,0))&gt;0,1,0)</f>
        <v>0</v>
      </c>
      <c r="FN84" cm="1">
        <f t="array" ref="FN84">IF(SUM(IF($J84:$X84=TRANSPOSE('Capacity Backing (Hide)2'!Y$203:Y$217),1,0))&gt;0,1,0)</f>
        <v>0</v>
      </c>
      <c r="FO84" cm="1">
        <f t="array" ref="FO84">IF(SUM(IF($J84:$X84=TRANSPOSE('Capacity Backing (Hide)2'!Z$203:Z$217),1,0))&gt;0,1,0)</f>
        <v>0</v>
      </c>
      <c r="FP84" cm="1">
        <f t="array" ref="FP84">IF(SUM(IF($J84:$X84=TRANSPOSE('Capacity Backing (Hide)2'!AA$203:AA$217),1,0))&gt;0,1,0)</f>
        <v>0</v>
      </c>
      <c r="FQ84" cm="1">
        <f t="array" ref="FQ84">IF(SUM(IF($J84:$X84=TRANSPOSE('Capacity Backing (Hide)2'!AB$203:AB$217),1,0))&gt;0,1,0)</f>
        <v>0</v>
      </c>
      <c r="FR84" cm="1">
        <f t="array" ref="FR84">IF(SUM(IF($J84:$X84=TRANSPOSE('Capacity Backing (Hide)2'!AC$203:AC$217),1,0))&gt;0,1,0)</f>
        <v>0</v>
      </c>
      <c r="FS84" cm="1">
        <f t="array" ref="FS84">IF(SUM(IF($J84:$X84=TRANSPOSE('Capacity Backing (Hide)2'!AD$203:AD$217),1,0))&gt;0,1,0)</f>
        <v>0</v>
      </c>
      <c r="FT84" cm="1">
        <f t="array" ref="FT84">IF(SUM(IF($J84:$X84=TRANSPOSE('Capacity Backing (Hide)2'!AE$203:AE$217),1,0))&gt;0,1,0)</f>
        <v>0</v>
      </c>
      <c r="FU84" cm="1">
        <f t="array" ref="FU84">IF(SUM(IF($J84:$X84=TRANSPOSE('Capacity Backing (Hide)2'!AF$203:AF$217),1,0))&gt;0,1,0)</f>
        <v>0</v>
      </c>
      <c r="FV84" cm="1">
        <f t="array" ref="FV84">IF(SUM(IF($J84:$X84=TRANSPOSE('Capacity Backing (Hide)2'!AG$203:AG$217),1,0))&gt;0,1,0)</f>
        <v>0</v>
      </c>
      <c r="FW84" cm="1">
        <f t="array" ref="FW84">IF(SUM(IF($J84:$X84=TRANSPOSE('Capacity Backing (Hide)2'!AH$203:AH$217),1,0))&gt;0,1,0)</f>
        <v>0</v>
      </c>
      <c r="FX84" cm="1">
        <f t="array" ref="FX84">IF(SUM(IF($J84:$X84=TRANSPOSE('Capacity Backing (Hide)2'!AI$203:AI$217),1,0))&gt;0,1,0)</f>
        <v>0</v>
      </c>
      <c r="FY84" cm="1">
        <f t="array" ref="FY84">IF(SUM(IF($J84:$X84=TRANSPOSE('Capacity Backing (Hide)2'!AJ$203:AJ$217),1,0))&gt;0,1,0)</f>
        <v>0</v>
      </c>
      <c r="FZ84" cm="1">
        <f t="array" ref="FZ84">IF(SUM(IF($J84:$X84=TRANSPOSE('Capacity Backing (Hide)2'!AK$203:AK$217),1,0))&gt;0,1,0)</f>
        <v>0</v>
      </c>
      <c r="GA84" cm="1">
        <f t="array" ref="GA84">IF(SUM(IF($J84:$X84=TRANSPOSE('Capacity Backing (Hide)2'!AL$203:AL$217),1,0))&gt;0,1,0)</f>
        <v>0</v>
      </c>
      <c r="GB84" cm="1">
        <f t="array" ref="GB84">IF(SUM(IF($J84:$X84=TRANSPOSE('Capacity Backing (Hide)2'!AM$203:AM$217),1,0))&gt;0,1,0)</f>
        <v>0</v>
      </c>
      <c r="GC84" cm="1">
        <f t="array" ref="GC84">IF(SUM(IF($J84:$X84=TRANSPOSE('Capacity Backing (Hide)2'!AN$203:AN$217),1,0))&gt;0,1,0)</f>
        <v>0</v>
      </c>
      <c r="GD84" cm="1">
        <f t="array" ref="GD84">IF(SUM(IF($J84:$X84=TRANSPOSE('Capacity Backing (Hide)2'!AO$203:AO$217),1,0))&gt;0,1,0)</f>
        <v>0</v>
      </c>
      <c r="GE84" cm="1">
        <f t="array" ref="GE84">IF(SUM(IF($J84:$X84=TRANSPOSE('Capacity Backing (Hide)2'!AP$203:AP$217),1,0))&gt;0,1,0)</f>
        <v>0</v>
      </c>
      <c r="GF84" cm="1">
        <f t="array" ref="GF84">IF(SUM(IF($J84:$X84=TRANSPOSE('Capacity Backing (Hide)2'!AQ$203:AQ$217),1,0))&gt;0,1,0)</f>
        <v>0</v>
      </c>
      <c r="GG84" cm="1">
        <f t="array" ref="GG84">IF(SUM(IF($J84:$X84=TRANSPOSE('Capacity Backing (Hide)2'!AR$203:AR$217),1,0))&gt;0,1,0)</f>
        <v>0</v>
      </c>
      <c r="GH84" cm="1">
        <f t="array" ref="GH84">IF(SUM(IF($J84:$X84=TRANSPOSE('Capacity Backing (Hide)2'!AS$203:AS$217),1,0))&gt;0,1,0)</f>
        <v>0</v>
      </c>
      <c r="GI84" cm="1">
        <f t="array" ref="GI84">IF(SUM(IF($J84:$X84=TRANSPOSE('Capacity Backing (Hide)2'!AT$203:AT$217),1,0))&gt;0,1,0)</f>
        <v>0</v>
      </c>
      <c r="GJ84" cm="1">
        <f t="array" ref="GJ84">IF(SUM(IF($J84:$X84=TRANSPOSE('Capacity Backing (Hide)2'!AU$203:AU$217),1,0))&gt;0,1,0)</f>
        <v>0</v>
      </c>
      <c r="GK84" cm="1">
        <f t="array" ref="GK84">IF(SUM(IF($J84:$X84=TRANSPOSE('Capacity Backing (Hide)2'!AV$203:AV$217),1,0))&gt;0,1,0)</f>
        <v>0</v>
      </c>
      <c r="GL84" cm="1">
        <f t="array" ref="GL84">IF(SUM(IF($J84:$X84=TRANSPOSE('Capacity Backing (Hide)2'!AW$203:AW$217),1,0))&gt;0,1,0)</f>
        <v>0</v>
      </c>
      <c r="GM84" cm="1">
        <f t="array" ref="GM84">IF(SUM(IF($J84:$X84=TRANSPOSE('Capacity Backing (Hide)2'!AX$203:AX$217),1,0))&gt;0,1,0)</f>
        <v>0</v>
      </c>
      <c r="GN84" cm="1">
        <f t="array" ref="GN84">IF(SUM(IF($J84:$X84=TRANSPOSE('Capacity Backing (Hide)2'!AY$203:AY$217),1,0))&gt;0,1,0)</f>
        <v>0</v>
      </c>
      <c r="GO84" cm="1">
        <f t="array" ref="GO84">IF(SUM(IF($J84:$X84=TRANSPOSE('Capacity Backing (Hide)2'!AZ$203:AZ$217),1,0))&gt;0,1,0)</f>
        <v>0</v>
      </c>
      <c r="GP84" cm="1">
        <f t="array" ref="GP84">IF(SUM(IF($J84:$X84=TRANSPOSE('Capacity Backing (Hide)2'!BA$203:BA$217),1,0))&gt;0,1,0)</f>
        <v>0</v>
      </c>
      <c r="GQ84" cm="1">
        <f t="array" ref="GQ84">IF(SUM(IF($J84:$X84=TRANSPOSE('Capacity Backing (Hide)2'!BB$203:BB$217),1,0))&gt;0,1,0)</f>
        <v>0</v>
      </c>
      <c r="GR84" cm="1">
        <f t="array" ref="GR84">IF(SUM(IF($J84:$X84=TRANSPOSE('Capacity Backing (Hide)2'!BC$203:BC$217),1,0))&gt;0,1,0)</f>
        <v>0</v>
      </c>
      <c r="GS84" cm="1">
        <f t="array" ref="GS84">IF(SUM(IF($J84:$X84=TRANSPOSE('Capacity Backing (Hide)2'!BD$203:BD$217),1,0))&gt;0,1,0)</f>
        <v>0</v>
      </c>
      <c r="GT84" cm="1">
        <f t="array" ref="GT84">IF(SUM(IF($J84:$X84=TRANSPOSE('Capacity Backing (Hide)2'!BE$203:BE$217),1,0))&gt;0,1,0)</f>
        <v>0</v>
      </c>
      <c r="GU84" cm="1">
        <f t="array" ref="GU84">IF(SUM(IF($J84:$X84=TRANSPOSE('Capacity Backing (Hide)2'!BF$203:BF$217),1,0))&gt;0,1,0)</f>
        <v>0</v>
      </c>
      <c r="GV84" cm="1">
        <f t="array" ref="GV84">IF(SUM(IF($J84:$X84=TRANSPOSE('Capacity Backing (Hide)2'!BG$203:BG$217),1,0))&gt;0,1,0)</f>
        <v>0</v>
      </c>
      <c r="GW84" cm="1">
        <f t="array" ref="GW84">IF(SUM(IF($J84:$X84=TRANSPOSE('Capacity Backing (Hide)2'!BH$203:BH$217),1,0))&gt;0,1,0)</f>
        <v>0</v>
      </c>
      <c r="GX84" cm="1">
        <f t="array" ref="GX84">IF(SUM(IF($J84:$X84=TRANSPOSE('Capacity Backing (Hide)2'!BI$203:BI$217),1,0))&gt;0,1,0)</f>
        <v>0</v>
      </c>
      <c r="GY84" cm="1">
        <f t="array" ref="GY84">IF(SUM(IF($J84:$X84=TRANSPOSE('Capacity Backing (Hide)2'!BJ$203:BJ$217),1,0))&gt;0,1,0)</f>
        <v>0</v>
      </c>
      <c r="GZ84" cm="1">
        <f t="array" ref="GZ84">IF(SUM(IF($J84:$X84=TRANSPOSE('Capacity Backing (Hide)2'!BK$203:BK$217),1,0))&gt;0,1,0)</f>
        <v>0</v>
      </c>
      <c r="HA84" cm="1">
        <f t="array" ref="HA84">IF(SUM(IF($J84:$X84=TRANSPOSE('Capacity Backing (Hide)2'!BL$203:BL$217),1,0))&gt;0,1,0)</f>
        <v>0</v>
      </c>
      <c r="HB84" cm="1">
        <f t="array" ref="HB84">IF(SUM(IF($J84:$X84=TRANSPOSE('Capacity Backing (Hide)2'!BM$203:BM$217),1,0))&gt;0,1,0)</f>
        <v>0</v>
      </c>
      <c r="HC84" cm="1">
        <f t="array" ref="HC84">IF(SUM(IF($J84:$X84=TRANSPOSE('Capacity Backing (Hide)2'!BN$203:BN$217),1,0))&gt;0,1,0)</f>
        <v>0</v>
      </c>
      <c r="HD84" cm="1">
        <f t="array" ref="HD84">IF(SUM(IF($J84:$X84=TRANSPOSE('Capacity Backing (Hide)2'!BO$203:BO$217),1,0))&gt;0,1,0)</f>
        <v>0</v>
      </c>
      <c r="HE84" cm="1">
        <f t="array" ref="HE84">IF(SUM(IF($J84:$X84=TRANSPOSE('Capacity Backing (Hide)2'!BP$203:BP$217),1,0))&gt;0,1,0)</f>
        <v>0</v>
      </c>
      <c r="HF84" cm="1">
        <f t="array" ref="HF84">IF(SUM(IF($J84:$X84=TRANSPOSE('Capacity Backing (Hide)2'!BQ$203:BQ$217),1,0))&gt;0,1,0)</f>
        <v>0</v>
      </c>
      <c r="HG84" cm="1">
        <f t="array" ref="HG84">IF(SUM(IF($J84:$X84=TRANSPOSE('Capacity Backing (Hide)2'!BR$203:BR$217),1,0))&gt;0,1,0)</f>
        <v>0</v>
      </c>
      <c r="HH84" cm="1">
        <f t="array" ref="HH84">IF(SUM(IF($J84:$X84=TRANSPOSE('Capacity Backing (Hide)2'!BS$203:BS$217),1,0))&gt;0,1,0)</f>
        <v>0</v>
      </c>
      <c r="HI84" cm="1">
        <f t="array" ref="HI84">IF(SUM(IF($J84:$X84=TRANSPOSE('Capacity Backing (Hide)2'!BT$203:BT$217),1,0))&gt;0,1,0)</f>
        <v>0</v>
      </c>
      <c r="HJ84" cm="1">
        <f t="array" ref="HJ84">IF(SUM(IF($J84:$X84=TRANSPOSE('Capacity Backing (Hide)2'!BU$203:BU$217),1,0))&gt;0,1,0)</f>
        <v>0</v>
      </c>
      <c r="HK84" cm="1">
        <f t="array" ref="HK84">IF(SUM(IF($J84:$X84=TRANSPOSE('Capacity Backing (Hide)2'!BV$203:BV$217),1,0))&gt;0,1,0)</f>
        <v>0</v>
      </c>
      <c r="HL84" cm="1">
        <f t="array" ref="HL84">IF(SUM(IF($J84:$X84=TRANSPOSE('Capacity Backing (Hide)2'!BW$203:BW$217),1,0))&gt;0,1,0)</f>
        <v>0</v>
      </c>
      <c r="HM84" cm="1">
        <f t="array" ref="HM84">IF(SUM(IF($J84:$X84=TRANSPOSE('Capacity Backing (Hide)2'!BX$203:BX$217),1,0))&gt;0,1,0)</f>
        <v>0</v>
      </c>
      <c r="HN84" cm="1">
        <f t="array" ref="HN84">IF(SUM(IF($J84:$X84=TRANSPOSE('Capacity Backing (Hide)2'!BY$203:BY$217),1,0))&gt;0,1,0)</f>
        <v>0</v>
      </c>
      <c r="HO84" cm="1">
        <f t="array" ref="HO84">IF(SUM(IF($J84:$X84=TRANSPOSE('Capacity Backing (Hide)2'!BZ$203:BZ$217),1,0))&gt;0,1,0)</f>
        <v>0</v>
      </c>
      <c r="HP84" cm="1">
        <f t="array" ref="HP84">IF(SUM(IF($J84:$X84=TRANSPOSE('Capacity Backing (Hide)2'!CA$203:CA$217),1,0))&gt;0,1,0)</f>
        <v>0</v>
      </c>
      <c r="HQ84" cm="1">
        <f t="array" ref="HQ84">IF(SUM(IF($J84:$X84=TRANSPOSE('Capacity Backing (Hide)2'!CB$203:CB$217),1,0))&gt;0,1,0)</f>
        <v>0</v>
      </c>
      <c r="HR84" cm="1">
        <f t="array" ref="HR84">IF(SUM(IF($J84:$X84=TRANSPOSE('Capacity Backing (Hide)2'!CC$203:CC$217),1,0))&gt;0,1,0)</f>
        <v>0</v>
      </c>
      <c r="HS84" cm="1">
        <f t="array" ref="HS84">IF(SUM(IF($J84:$X84=TRANSPOSE('Capacity Backing (Hide)2'!CD$203:CD$217),1,0))&gt;0,1,0)</f>
        <v>0</v>
      </c>
      <c r="HT84" cm="1">
        <f t="array" ref="HT84">IF(SUM(IF($J84:$X84=TRANSPOSE('Capacity Backing (Hide)2'!CE$203:CE$217),1,0))&gt;0,1,0)</f>
        <v>0</v>
      </c>
      <c r="HU84" cm="1">
        <f t="array" ref="HU84">IF(SUM(IF($J84:$X84=TRANSPOSE('Capacity Backing (Hide)2'!CF$203:CF$217),1,0))&gt;0,1,0)</f>
        <v>0</v>
      </c>
      <c r="HV84" cm="1">
        <f t="array" ref="HV84">IF(SUM(IF($J84:$X84=TRANSPOSE('Capacity Backing (Hide)2'!CG$203:CG$217),1,0))&gt;0,1,0)</f>
        <v>0</v>
      </c>
      <c r="HW84" cm="1">
        <f t="array" ref="HW84">IF(SUM(IF($J84:$X84=TRANSPOSE('Capacity Backing (Hide)2'!CH$203:CH$217),1,0))&gt;0,1,0)</f>
        <v>0</v>
      </c>
      <c r="HX84" cm="1">
        <f t="array" ref="HX84">IF(SUM(IF($J84:$X84=TRANSPOSE('Capacity Backing (Hide)2'!CI$203:CI$217),1,0))&gt;0,1,0)</f>
        <v>0</v>
      </c>
      <c r="HY84" cm="1">
        <f t="array" ref="HY84">IF(SUM(IF($J84:$X84=TRANSPOSE('Capacity Backing (Hide)2'!CJ$203:CJ$217),1,0))&gt;0,1,0)</f>
        <v>0</v>
      </c>
      <c r="HZ84" cm="1">
        <f t="array" ref="HZ84">IF(SUM(IF($J84:$X84=TRANSPOSE('Capacity Backing (Hide)2'!CK$203:CK$217),1,0))&gt;0,1,0)</f>
        <v>0</v>
      </c>
      <c r="IA84" cm="1">
        <f t="array" ref="IA84">IF(SUM(IF($J84:$X84=TRANSPOSE('Capacity Backing (Hide)2'!CL$203:CL$217),1,0))&gt;0,1,0)</f>
        <v>0</v>
      </c>
      <c r="IB84" cm="1">
        <f t="array" ref="IB84">IF(SUM(IF($J84:$X84=TRANSPOSE('Capacity Backing (Hide)2'!CM$203:CM$217),1,0))&gt;0,1,0)</f>
        <v>0</v>
      </c>
      <c r="IC84" cm="1">
        <f t="array" ref="IC84">IF(SUM(IF($J84:$X84=TRANSPOSE('Capacity Backing (Hide)2'!CN$203:CN$217),1,0))&gt;0,1,0)</f>
        <v>0</v>
      </c>
      <c r="ID84" cm="1">
        <f t="array" ref="ID84">IF(SUM(IF($J84:$X84=TRANSPOSE('Capacity Backing (Hide)2'!CO$203:CO$217),1,0))&gt;0,1,0)</f>
        <v>0</v>
      </c>
      <c r="IE84" cm="1">
        <f t="array" ref="IE84">IF(SUM(IF($J84:$X84=TRANSPOSE('Capacity Backing (Hide)2'!CP$203:CP$217),1,0))&gt;0,1,0)</f>
        <v>0</v>
      </c>
      <c r="IF84" cm="1">
        <f t="array" ref="IF84">IF(SUM(IF($J84:$X84=TRANSPOSE('Capacity Backing (Hide)2'!CQ$203:CQ$217),1,0))&gt;0,1,0)</f>
        <v>0</v>
      </c>
      <c r="IG84" cm="1">
        <f t="array" ref="IG84">IF(SUM(IF($J84:$X84=TRANSPOSE('Capacity Backing (Hide)2'!CR$203:CR$217),1,0))&gt;0,1,0)</f>
        <v>0</v>
      </c>
      <c r="IH84" cm="1">
        <f t="array" ref="IH84">IF(SUM(IF($J84:$X84=TRANSPOSE('Capacity Backing (Hide)2'!CS$203:CS$217),1,0))&gt;0,1,0)</f>
        <v>0</v>
      </c>
      <c r="II84" cm="1">
        <f t="array" ref="II84">IF(SUM(IF($J84:$X84=TRANSPOSE('Capacity Backing (Hide)2'!CT$203:CT$217),1,0))&gt;0,1,0)</f>
        <v>0</v>
      </c>
      <c r="IJ84" cm="1">
        <f t="array" ref="IJ84">IF(SUM(IF($J84:$X84=TRANSPOSE('Capacity Backing (Hide)2'!CU$203:CU$217),1,0))&gt;0,1,0)</f>
        <v>0</v>
      </c>
      <c r="IK84" cm="1">
        <f t="array" ref="IK84">IF(SUM(IF($J84:$X84=TRANSPOSE('Capacity Backing (Hide)2'!CV$203:CV$217),1,0))&gt;0,1,0)</f>
        <v>0</v>
      </c>
      <c r="IL84" cm="1">
        <f t="array" ref="IL84">IF(SUM(IF($J84:$X84=TRANSPOSE('Capacity Backing (Hide)2'!CW$203:CW$217),1,0))&gt;0,1,0)</f>
        <v>0</v>
      </c>
      <c r="IO84" s="184">
        <v>0</v>
      </c>
      <c r="IP84" s="184">
        <v>0</v>
      </c>
      <c r="IQ84" s="184">
        <v>0</v>
      </c>
      <c r="IR84" s="184">
        <v>0</v>
      </c>
      <c r="IS84" s="184">
        <v>0</v>
      </c>
      <c r="IT84" s="184">
        <v>0</v>
      </c>
      <c r="IU84" s="184">
        <v>0</v>
      </c>
      <c r="IV84" s="184">
        <v>0</v>
      </c>
      <c r="IW84" s="184">
        <v>0</v>
      </c>
      <c r="IX84" s="184">
        <v>0</v>
      </c>
      <c r="IY84" s="184">
        <v>0</v>
      </c>
      <c r="IZ84" s="184">
        <v>0</v>
      </c>
      <c r="JA84" s="184">
        <v>0</v>
      </c>
      <c r="JB84" s="184">
        <v>0</v>
      </c>
      <c r="JC84" s="184">
        <v>0</v>
      </c>
      <c r="JD84" s="184">
        <v>0</v>
      </c>
      <c r="JE84" s="184">
        <v>0</v>
      </c>
      <c r="JF84" s="184">
        <v>0</v>
      </c>
      <c r="JG84" s="184">
        <v>0</v>
      </c>
      <c r="JH84" s="184">
        <v>0</v>
      </c>
      <c r="JI84" s="184">
        <v>0</v>
      </c>
      <c r="JJ84" s="184">
        <v>0</v>
      </c>
      <c r="JK84" s="184">
        <v>0</v>
      </c>
      <c r="JL84" s="184">
        <v>0</v>
      </c>
      <c r="JM84" s="184">
        <v>0</v>
      </c>
      <c r="JN84" s="184">
        <v>0</v>
      </c>
      <c r="JO84" s="184">
        <v>0</v>
      </c>
      <c r="JP84" s="184">
        <v>0</v>
      </c>
      <c r="JQ84" s="184">
        <v>0</v>
      </c>
      <c r="JR84" s="184">
        <v>0</v>
      </c>
      <c r="JS84" s="184">
        <v>0</v>
      </c>
      <c r="JT84" s="184">
        <v>0</v>
      </c>
      <c r="JU84" s="184">
        <v>0</v>
      </c>
      <c r="JV84" s="184">
        <v>0</v>
      </c>
      <c r="JW84" s="184">
        <v>0</v>
      </c>
      <c r="JX84" s="184">
        <v>0</v>
      </c>
      <c r="JY84" s="184">
        <v>0</v>
      </c>
      <c r="JZ84" s="184">
        <v>0</v>
      </c>
      <c r="KA84" s="184">
        <v>0</v>
      </c>
      <c r="KB84" s="184">
        <v>0</v>
      </c>
      <c r="KC84" s="184">
        <v>0</v>
      </c>
      <c r="KD84" s="184">
        <v>0</v>
      </c>
      <c r="KE84" s="184">
        <v>0</v>
      </c>
      <c r="KF84" s="184">
        <v>0</v>
      </c>
      <c r="KG84" s="184">
        <v>0</v>
      </c>
      <c r="KH84" s="184">
        <v>0</v>
      </c>
      <c r="KI84" s="184">
        <v>0</v>
      </c>
      <c r="KJ84" s="184">
        <v>0</v>
      </c>
      <c r="KK84" s="184">
        <v>0</v>
      </c>
      <c r="KL84" s="184">
        <v>0</v>
      </c>
      <c r="KM84" s="184">
        <v>0</v>
      </c>
      <c r="KN84" s="184">
        <v>0</v>
      </c>
      <c r="KO84" s="184">
        <v>0</v>
      </c>
      <c r="KP84" s="184">
        <v>0</v>
      </c>
      <c r="KQ84" s="184">
        <v>0</v>
      </c>
      <c r="KR84" s="184">
        <v>0</v>
      </c>
      <c r="KS84" s="184">
        <v>0</v>
      </c>
      <c r="KT84" s="184">
        <v>0</v>
      </c>
      <c r="KU84" s="184">
        <v>0</v>
      </c>
      <c r="KV84" s="184">
        <v>0</v>
      </c>
      <c r="KW84" s="184">
        <v>0</v>
      </c>
      <c r="KX84" s="184">
        <v>0</v>
      </c>
      <c r="KY84" s="184">
        <v>0</v>
      </c>
      <c r="KZ84" s="184">
        <v>0</v>
      </c>
      <c r="LA84" s="184">
        <v>0</v>
      </c>
      <c r="LB84" s="184">
        <v>0</v>
      </c>
      <c r="LC84" s="184">
        <v>0</v>
      </c>
      <c r="LD84" s="184">
        <v>0</v>
      </c>
      <c r="LE84" s="184">
        <v>0</v>
      </c>
      <c r="LF84" s="184">
        <v>0</v>
      </c>
      <c r="LG84" s="184">
        <v>0</v>
      </c>
      <c r="LH84" s="184">
        <v>0</v>
      </c>
      <c r="LI84" s="184">
        <v>0</v>
      </c>
      <c r="LJ84" s="184">
        <v>0</v>
      </c>
      <c r="LK84" s="184">
        <v>0</v>
      </c>
      <c r="LL84" s="184">
        <v>0</v>
      </c>
      <c r="LM84" s="184">
        <v>0</v>
      </c>
      <c r="LN84" s="184">
        <v>0</v>
      </c>
      <c r="LO84" s="184">
        <v>0</v>
      </c>
      <c r="LP84" s="184">
        <v>0</v>
      </c>
      <c r="LQ84" s="184">
        <v>0</v>
      </c>
      <c r="LR84" s="184">
        <v>0</v>
      </c>
      <c r="LS84" s="184">
        <v>0</v>
      </c>
      <c r="LT84" s="184">
        <v>0</v>
      </c>
      <c r="LU84" s="184">
        <v>0</v>
      </c>
      <c r="LV84" s="184">
        <v>0</v>
      </c>
      <c r="LW84" s="184">
        <v>0</v>
      </c>
      <c r="LX84" s="184">
        <v>0</v>
      </c>
      <c r="LY84" s="184">
        <v>0</v>
      </c>
      <c r="LZ84" s="184">
        <v>0</v>
      </c>
      <c r="MA84" s="184">
        <v>0</v>
      </c>
      <c r="MB84" s="184">
        <v>0</v>
      </c>
      <c r="MC84" s="184">
        <v>0</v>
      </c>
      <c r="MD84" s="184">
        <v>0</v>
      </c>
      <c r="ME84" s="184">
        <v>0</v>
      </c>
      <c r="MF84" s="184">
        <v>0</v>
      </c>
      <c r="MG84" s="184">
        <v>0</v>
      </c>
      <c r="MH84" s="184">
        <v>0</v>
      </c>
      <c r="MI84" s="184">
        <v>0</v>
      </c>
      <c r="MJ84" s="184">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0</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0</v>
      </c>
      <c r="OK84">
        <v>0</v>
      </c>
      <c r="OL84">
        <v>0</v>
      </c>
      <c r="OM84">
        <v>0</v>
      </c>
      <c r="ON84">
        <v>0</v>
      </c>
      <c r="OO84">
        <v>0</v>
      </c>
      <c r="OP84">
        <v>0</v>
      </c>
      <c r="OQ84">
        <v>0</v>
      </c>
      <c r="OR84">
        <v>0</v>
      </c>
      <c r="OS84">
        <v>0</v>
      </c>
      <c r="OT84">
        <v>0</v>
      </c>
      <c r="OU84">
        <v>0</v>
      </c>
      <c r="OV84">
        <v>0</v>
      </c>
      <c r="OW84">
        <v>0</v>
      </c>
      <c r="OX84">
        <v>0</v>
      </c>
      <c r="OY84">
        <v>0</v>
      </c>
      <c r="OZ84">
        <v>0</v>
      </c>
      <c r="PA84">
        <v>0</v>
      </c>
      <c r="PB84">
        <v>0</v>
      </c>
      <c r="PC84">
        <v>0</v>
      </c>
      <c r="PD84">
        <v>0</v>
      </c>
      <c r="PE84">
        <v>0</v>
      </c>
      <c r="PF84">
        <v>0</v>
      </c>
      <c r="PG84">
        <v>0</v>
      </c>
      <c r="PH84">
        <v>0</v>
      </c>
      <c r="PI84">
        <v>0</v>
      </c>
      <c r="PJ84">
        <v>0</v>
      </c>
      <c r="PK84">
        <v>0</v>
      </c>
      <c r="PL84">
        <v>0</v>
      </c>
      <c r="PM84">
        <v>0</v>
      </c>
      <c r="PN84">
        <v>0</v>
      </c>
      <c r="PO84">
        <v>0</v>
      </c>
      <c r="PP84">
        <v>0</v>
      </c>
      <c r="PQ84">
        <v>0</v>
      </c>
      <c r="PR84">
        <v>0</v>
      </c>
      <c r="PS84">
        <v>0</v>
      </c>
      <c r="PT84">
        <v>0</v>
      </c>
      <c r="PU84">
        <v>0</v>
      </c>
      <c r="PV84">
        <v>0</v>
      </c>
      <c r="PW84">
        <v>0</v>
      </c>
      <c r="PX84">
        <v>0</v>
      </c>
      <c r="PY84">
        <v>0</v>
      </c>
      <c r="PZ84">
        <v>0</v>
      </c>
      <c r="QA84">
        <v>0</v>
      </c>
      <c r="QB84">
        <v>0</v>
      </c>
      <c r="QC84">
        <v>0</v>
      </c>
      <c r="QD84">
        <v>0</v>
      </c>
      <c r="QE84">
        <v>0</v>
      </c>
      <c r="QF84">
        <v>0</v>
      </c>
      <c r="QG84">
        <v>0</v>
      </c>
      <c r="QH84">
        <v>0</v>
      </c>
      <c r="QJ84" cm="1">
        <f t="array" ref="QJ84">SUM(IF('Capacity Summary'!H$36:H$135="X",1,0)*TRANSPOSE('CR Backing (Hide)'!$IO84:$MJ84)*IF('Clinical resources'!ZQ87="X",1,0))</f>
        <v>0</v>
      </c>
      <c r="QK84" cm="1">
        <f t="array" ref="QK84">SUM(IF('Capacity Summary'!I$36:I$135="X",1,0)*TRANSPOSE('CR Backing (Hide)'!$IO84:$MJ84)*IF('Clinical resources'!ZR87="X",1,0))</f>
        <v>0</v>
      </c>
      <c r="QL84" cm="1">
        <f t="array" ref="QL84">SUM(IF('Capacity Summary'!J$36:J$135="X",1,0)*TRANSPOSE('CR Backing (Hide)'!$IO84:$MJ84)*IF('Clinical resources'!ZS87="X",1,0))</f>
        <v>0</v>
      </c>
      <c r="QM84" cm="1">
        <f t="array" ref="QM84">SUM(IF('Capacity Summary'!K$36:K$135="X",1,0)*TRANSPOSE('CR Backing (Hide)'!$IO84:$MJ84)*IF('Clinical resources'!ZT87="X",1,0))</f>
        <v>0</v>
      </c>
      <c r="QN84" cm="1">
        <f t="array" ref="QN84">SUM(IF('Capacity Summary'!L$36:L$135="X",1,0)*TRANSPOSE('CR Backing (Hide)'!$IO84:$MJ84)*IF('Clinical resources'!ZU87="X",1,0))</f>
        <v>0</v>
      </c>
      <c r="QO84" cm="1">
        <f t="array" ref="QO84">SUM(IF('Capacity Summary'!M$36:M$135="X",1,0)*TRANSPOSE('CR Backing (Hide)'!$IO84:$MJ84)*IF('Clinical resources'!ZV87="X",1,0))</f>
        <v>0</v>
      </c>
      <c r="QP84" cm="1">
        <f t="array" ref="QP84">SUM(IF('Capacity Summary'!N$36:N$135="X",1,0)*TRANSPOSE('CR Backing (Hide)'!$IO84:$MJ84)*IF('Clinical resources'!ZW87="X",1,0))</f>
        <v>0</v>
      </c>
      <c r="QQ84" cm="1">
        <f t="array" ref="QQ84">SUM(IF('Capacity Summary'!O$36:O$135="X",1,0)*TRANSPOSE('CR Backing (Hide)'!$IO84:$MJ84)*IF('Clinical resources'!ZX87="X",1,0))</f>
        <v>0</v>
      </c>
      <c r="QR84" cm="1">
        <f t="array" ref="QR84">SUM(IF('Capacity Summary'!P$36:P$135="X",1,0)*TRANSPOSE('CR Backing (Hide)'!$IO84:$MJ84)*IF('Clinical resources'!ZY87="X",1,0))</f>
        <v>0</v>
      </c>
      <c r="QS84" cm="1">
        <f t="array" ref="QS84">SUM(IF('Capacity Summary'!Q$36:Q$135="X",1,0)*TRANSPOSE('CR Backing (Hide)'!$IO84:$MJ84)*IF('Clinical resources'!ZZ87="X",1,0))</f>
        <v>0</v>
      </c>
      <c r="QT84" cm="1">
        <f t="array" ref="QT84">SUM(IF('Capacity Summary'!R$36:R$135="X",1,0)*TRANSPOSE('CR Backing (Hide)'!$IO84:$MJ84)*IF('Clinical resources'!AAA87="X",1,0))</f>
        <v>0</v>
      </c>
      <c r="QU84" cm="1">
        <f t="array" ref="QU84">SUM(IF('Capacity Summary'!S$36:S$135="X",1,0)*TRANSPOSE('CR Backing (Hide)'!$IO84:$MJ84)*IF('Clinical resources'!AAB87="X",1,0))</f>
        <v>0</v>
      </c>
      <c r="QV84" cm="1">
        <f t="array" ref="QV84">SUM(IF('Capacity Summary'!T$36:T$135="X",1,0)*TRANSPOSE('CR Backing (Hide)'!$IO84:$MJ84)*IF('Clinical resources'!AAC87="X",1,0))</f>
        <v>0</v>
      </c>
      <c r="QW84" cm="1">
        <f t="array" ref="QW84">SUM(IF('Capacity Summary'!U$36:U$135="X",1,0)*TRANSPOSE('CR Backing (Hide)'!$IO84:$MJ84)*IF('Clinical resources'!AAD87="X",1,0))</f>
        <v>0</v>
      </c>
      <c r="QX84" cm="1">
        <f t="array" ref="QX84">SUM(IF('Capacity Summary'!V$36:V$135="X",1,0)*TRANSPOSE('CR Backing (Hide)'!$IO84:$MJ84)*IF('Clinical resources'!AAE87="X",1,0))</f>
        <v>0</v>
      </c>
      <c r="QY84" cm="1">
        <f t="array" ref="QY84">SUM(IF('Capacity Summary'!W$36:W$135="X",1,0)*TRANSPOSE('CR Backing (Hide)'!$IO84:$MJ84)*IF('Clinical resources'!AAF87="X",1,0))</f>
        <v>0</v>
      </c>
      <c r="QZ84" cm="1">
        <f t="array" ref="QZ84">SUM(IF('Capacity Summary'!X$36:X$135="X",1,0)*TRANSPOSE('CR Backing (Hide)'!$IO84:$MJ84)*IF('Clinical resources'!AAG87="X",1,0))</f>
        <v>0</v>
      </c>
      <c r="RA84" cm="1">
        <f t="array" ref="RA84">SUM(IF('Capacity Summary'!Y$36:Y$135="X",1,0)*TRANSPOSE('CR Backing (Hide)'!$IO84:$MJ84)*IF('Clinical resources'!AAH87="X",1,0))</f>
        <v>0</v>
      </c>
      <c r="RB84" cm="1">
        <f t="array" ref="RB84">SUM(IF('Capacity Summary'!Z$36:Z$135="X",1,0)*TRANSPOSE('CR Backing (Hide)'!$IO84:$MJ84)*IF('Clinical resources'!AAI87="X",1,0))</f>
        <v>0</v>
      </c>
      <c r="RC84" cm="1">
        <f t="array" ref="RC84">SUM(IF('Capacity Summary'!AA$36:AA$135="X",1,0)*TRANSPOSE('CR Backing (Hide)'!$IO84:$MJ84)*IF('Clinical resources'!AAJ87="X",1,0))</f>
        <v>0</v>
      </c>
      <c r="RD84" cm="1">
        <f t="array" ref="RD84">SUM(IF('Capacity Summary'!AB$36:AB$135="X",1,0)*TRANSPOSE('CR Backing (Hide)'!$IO84:$MJ84)*IF('Clinical resources'!AAK87="X",1,0))</f>
        <v>0</v>
      </c>
      <c r="RE84" cm="1">
        <f t="array" ref="RE84">SUM(IF('Capacity Summary'!AC$36:AC$135="X",1,0)*TRANSPOSE('CR Backing (Hide)'!$IO84:$MJ84)*IF('Clinical resources'!AAL87="X",1,0))</f>
        <v>0</v>
      </c>
      <c r="RF84" cm="1">
        <f t="array" ref="RF84">SUM(IF('Capacity Summary'!AD$36:AD$135="X",1,0)*TRANSPOSE('CR Backing (Hide)'!$IO84:$MJ84)*IF('Clinical resources'!AAM87="X",1,0))</f>
        <v>0</v>
      </c>
      <c r="RG84" cm="1">
        <f t="array" ref="RG84">SUM(IF('Capacity Summary'!AE$36:AE$135="X",1,0)*TRANSPOSE('CR Backing (Hide)'!$IO84:$MJ84)*IF('Clinical resources'!AAN87="X",1,0))</f>
        <v>0</v>
      </c>
      <c r="RH84" cm="1">
        <f t="array" ref="RH84">SUM(IF('Capacity Summary'!AF$36:AF$135="X",1,0)*TRANSPOSE('CR Backing (Hide)'!$IO84:$MJ84)*IF('Clinical resources'!AAO87="X",1,0))</f>
        <v>0</v>
      </c>
      <c r="RI84" cm="1">
        <f t="array" ref="RI84">SUM(IF('Capacity Summary'!AG$36:AG$135="X",1,0)*TRANSPOSE('CR Backing (Hide)'!$IO84:$MJ84)*IF('Clinical resources'!AAP87="X",1,0))</f>
        <v>0</v>
      </c>
      <c r="RJ84" cm="1">
        <f t="array" ref="RJ84">SUM(IF('Capacity Summary'!AH$36:AH$135="X",1,0)*TRANSPOSE('CR Backing (Hide)'!$IO84:$MJ84)*IF('Clinical resources'!AAQ87="X",1,0))</f>
        <v>0</v>
      </c>
      <c r="RK84" cm="1">
        <f t="array" ref="RK84">SUM(IF('Capacity Summary'!AI$36:AI$135="X",1,0)*TRANSPOSE('CR Backing (Hide)'!$IO84:$MJ84)*IF('Clinical resources'!AAR87="X",1,0))</f>
        <v>0</v>
      </c>
      <c r="RL84" cm="1">
        <f t="array" ref="RL84">SUM(IF('Capacity Summary'!AJ$36:AJ$135="X",1,0)*TRANSPOSE('CR Backing (Hide)'!$IO84:$MJ84)*IF('Clinical resources'!AAS87="X",1,0))</f>
        <v>0</v>
      </c>
      <c r="RM84" cm="1">
        <f t="array" ref="RM84">SUM(IF('Capacity Summary'!AK$36:AK$135="X",1,0)*TRANSPOSE('CR Backing (Hide)'!$IO84:$MJ84)*IF('Clinical resources'!AAT87="X",1,0))</f>
        <v>0</v>
      </c>
      <c r="RN84" cm="1">
        <f t="array" ref="RN84">SUM(IF('Capacity Summary'!AL$36:AL$135="X",1,0)*TRANSPOSE('CR Backing (Hide)'!$IO84:$MJ84)*IF('Clinical resources'!AAU87="X",1,0))</f>
        <v>0</v>
      </c>
      <c r="RO84" cm="1">
        <f t="array" ref="RO84">SUM(IF('Capacity Summary'!AM$36:AM$135="X",1,0)*TRANSPOSE('CR Backing (Hide)'!$IO84:$MJ84)*IF('Clinical resources'!AAV87="X",1,0))</f>
        <v>0</v>
      </c>
      <c r="RP84" cm="1">
        <f t="array" ref="RP84">SUM(IF('Capacity Summary'!AN$36:AN$135="X",1,0)*TRANSPOSE('CR Backing (Hide)'!$IO84:$MJ84)*IF('Clinical resources'!AAW87="X",1,0))</f>
        <v>0</v>
      </c>
      <c r="RQ84" cm="1">
        <f t="array" ref="RQ84">SUM(IF('Capacity Summary'!AO$36:AO$135="X",1,0)*TRANSPOSE('CR Backing (Hide)'!$IO84:$MJ84)*IF('Clinical resources'!AAX87="X",1,0))</f>
        <v>0</v>
      </c>
      <c r="RR84" cm="1">
        <f t="array" ref="RR84">SUM(IF('Capacity Summary'!AP$36:AP$135="X",1,0)*TRANSPOSE('CR Backing (Hide)'!$IO84:$MJ84)*IF('Clinical resources'!AAY87="X",1,0))</f>
        <v>0</v>
      </c>
      <c r="RS84" cm="1">
        <f t="array" ref="RS84">SUM(IF('Capacity Summary'!AQ$36:AQ$135="X",1,0)*TRANSPOSE('CR Backing (Hide)'!$IO84:$MJ84)*IF('Clinical resources'!AAZ87="X",1,0))</f>
        <v>0</v>
      </c>
      <c r="RT84" cm="1">
        <f t="array" ref="RT84">SUM(IF('Capacity Summary'!AR$36:AR$135="X",1,0)*TRANSPOSE('CR Backing (Hide)'!$IO84:$MJ84)*IF('Clinical resources'!ABA87="X",1,0))</f>
        <v>0</v>
      </c>
      <c r="RU84" cm="1">
        <f t="array" ref="RU84">SUM(IF('Capacity Summary'!AS$36:AS$135="X",1,0)*TRANSPOSE('CR Backing (Hide)'!$IO84:$MJ84)*IF('Clinical resources'!ABB87="X",1,0))</f>
        <v>0</v>
      </c>
      <c r="RV84" cm="1">
        <f t="array" ref="RV84">SUM(IF('Capacity Summary'!AT$36:AT$135="X",1,0)*TRANSPOSE('CR Backing (Hide)'!$IO84:$MJ84)*IF('Clinical resources'!ABC87="X",1,0))</f>
        <v>0</v>
      </c>
      <c r="RW84" cm="1">
        <f t="array" ref="RW84">SUM(IF('Capacity Summary'!AU$36:AU$135="X",1,0)*TRANSPOSE('CR Backing (Hide)'!$IO84:$MJ84)*IF('Clinical resources'!ABD87="X",1,0))</f>
        <v>0</v>
      </c>
      <c r="RX84" cm="1">
        <f t="array" ref="RX84">SUM(IF('Capacity Summary'!AV$36:AV$135="X",1,0)*TRANSPOSE('CR Backing (Hide)'!$IO84:$MJ84)*IF('Clinical resources'!ABE87="X",1,0))</f>
        <v>0</v>
      </c>
      <c r="RY84" cm="1">
        <f t="array" ref="RY84">SUM(IF('Capacity Summary'!AW$36:AW$135="X",1,0)*TRANSPOSE('CR Backing (Hide)'!$IO84:$MJ84)*IF('Clinical resources'!ABF87="X",1,0))</f>
        <v>0</v>
      </c>
      <c r="RZ84" cm="1">
        <f t="array" ref="RZ84">SUM(IF('Capacity Summary'!AX$36:AX$135="X",1,0)*TRANSPOSE('CR Backing (Hide)'!$IO84:$MJ84)*IF('Clinical resources'!ABG87="X",1,0))</f>
        <v>0</v>
      </c>
      <c r="SA84" cm="1">
        <f t="array" ref="SA84">SUM(IF('Capacity Summary'!AY$36:AY$135="X",1,0)*TRANSPOSE('CR Backing (Hide)'!$IO84:$MJ84)*IF('Clinical resources'!ABH87="X",1,0))</f>
        <v>0</v>
      </c>
      <c r="SB84" cm="1">
        <f t="array" ref="SB84">SUM(IF('Capacity Summary'!AZ$36:AZ$135="X",1,0)*TRANSPOSE('CR Backing (Hide)'!$IO84:$MJ84)*IF('Clinical resources'!ABI87="X",1,0))</f>
        <v>0</v>
      </c>
      <c r="SC84" cm="1">
        <f t="array" ref="SC84">SUM(IF('Capacity Summary'!BA$36:BA$135="X",1,0)*TRANSPOSE('CR Backing (Hide)'!$IO84:$MJ84)*IF('Clinical resources'!ABJ87="X",1,0))</f>
        <v>0</v>
      </c>
      <c r="SD84" cm="1">
        <f t="array" ref="SD84">SUM(IF('Capacity Summary'!BB$36:BB$135="X",1,0)*TRANSPOSE('CR Backing (Hide)'!$IO84:$MJ84)*IF('Clinical resources'!ABK87="X",1,0))</f>
        <v>0</v>
      </c>
      <c r="SE84" cm="1">
        <f t="array" ref="SE84">SUM(IF('Capacity Summary'!BC$36:BC$135="X",1,0)*TRANSPOSE('CR Backing (Hide)'!$IO84:$MJ84)*IF('Clinical resources'!ABL87="X",1,0))</f>
        <v>0</v>
      </c>
      <c r="SF84" cm="1">
        <f t="array" ref="SF84">SUM(IF('Capacity Summary'!BD$36:BD$135="X",1,0)*TRANSPOSE('CR Backing (Hide)'!$IO84:$MJ84)*IF('Clinical resources'!ABM87="X",1,0))</f>
        <v>0</v>
      </c>
      <c r="SG84" cm="1">
        <f t="array" ref="SG84">SUM(IF('Capacity Summary'!BE$36:BE$135="X",1,0)*TRANSPOSE('CR Backing (Hide)'!$IO84:$MJ84)*IF('Clinical resources'!ABN87="X",1,0))</f>
        <v>0</v>
      </c>
      <c r="SH84" cm="1">
        <f t="array" ref="SH84">SUM(IF('Capacity Summary'!BF$36:BF$135="X",1,0)*TRANSPOSE('CR Backing (Hide)'!$IO84:$MJ84)*IF('Clinical resources'!ABO87="X",1,0))</f>
        <v>0</v>
      </c>
      <c r="SI84" cm="1">
        <f t="array" ref="SI84">SUM(IF('Capacity Summary'!BG$36:BG$135="X",1,0)*TRANSPOSE('CR Backing (Hide)'!$IO84:$MJ84)*IF('Clinical resources'!ABP87="X",1,0))</f>
        <v>0</v>
      </c>
      <c r="SK84" cm="1">
        <f t="array" ref="SK84">SUM(IF('Capacity Summary'!H$139:H$238="X",1,0)*TRANSPOSE('CR Backing (Hide)'!$MM84:$QH84))</f>
        <v>0</v>
      </c>
      <c r="SL84" cm="1">
        <f t="array" ref="SL84">SUM(IF('Capacity Summary'!I$139:I$238="X",1,0)*TRANSPOSE('CR Backing (Hide)'!$MM84:$QH84))</f>
        <v>0</v>
      </c>
      <c r="SM84" cm="1">
        <f t="array" ref="SM84">SUM(IF('Capacity Summary'!J$139:J$238="X",1,0)*TRANSPOSE('CR Backing (Hide)'!$MM84:$QH84))</f>
        <v>0</v>
      </c>
      <c r="SN84" cm="1">
        <f t="array" ref="SN84">SUM(IF('Capacity Summary'!K$139:K$238="X",1,0)*TRANSPOSE('CR Backing (Hide)'!$MM84:$QH84))</f>
        <v>0</v>
      </c>
      <c r="SO84" cm="1">
        <f t="array" ref="SO84">SUM(IF('Capacity Summary'!L$139:L$238="X",1,0)*TRANSPOSE('CR Backing (Hide)'!$MM84:$QH84))</f>
        <v>0</v>
      </c>
      <c r="SP84" cm="1">
        <f t="array" ref="SP84">SUM(IF('Capacity Summary'!M$139:M$238="X",1,0)*TRANSPOSE('CR Backing (Hide)'!$MM84:$QH84))</f>
        <v>0</v>
      </c>
      <c r="SQ84" cm="1">
        <f t="array" ref="SQ84">SUM(IF('Capacity Summary'!N$139:N$238="X",1,0)*TRANSPOSE('CR Backing (Hide)'!$MM84:$QH84))</f>
        <v>0</v>
      </c>
      <c r="SR84" cm="1">
        <f t="array" ref="SR84">SUM(IF('Capacity Summary'!O$139:O$238="X",1,0)*TRANSPOSE('CR Backing (Hide)'!$MM84:$QH84))</f>
        <v>0</v>
      </c>
      <c r="SS84" cm="1">
        <f t="array" ref="SS84">SUM(IF('Capacity Summary'!P$139:P$238="X",1,0)*TRANSPOSE('CR Backing (Hide)'!$MM84:$QH84))</f>
        <v>0</v>
      </c>
      <c r="ST84" cm="1">
        <f t="array" ref="ST84">SUM(IF('Capacity Summary'!Q$139:Q$238="X",1,0)*TRANSPOSE('CR Backing (Hide)'!$MM84:$QH84))</f>
        <v>0</v>
      </c>
      <c r="SU84" cm="1">
        <f t="array" ref="SU84">SUM(IF('Capacity Summary'!R$139:R$238="X",1,0)*TRANSPOSE('CR Backing (Hide)'!$MM84:$QH84))</f>
        <v>0</v>
      </c>
      <c r="SV84" cm="1">
        <f t="array" ref="SV84">SUM(IF('Capacity Summary'!S$139:S$238="X",1,0)*TRANSPOSE('CR Backing (Hide)'!$MM84:$QH84))</f>
        <v>0</v>
      </c>
      <c r="SW84" cm="1">
        <f t="array" ref="SW84">SUM(IF('Capacity Summary'!T$139:T$238="X",1,0)*TRANSPOSE('CR Backing (Hide)'!$MM84:$QH84))</f>
        <v>0</v>
      </c>
      <c r="SX84" cm="1">
        <f t="array" ref="SX84">SUM(IF('Capacity Summary'!U$139:U$238="X",1,0)*TRANSPOSE('CR Backing (Hide)'!$MM84:$QH84))</f>
        <v>0</v>
      </c>
      <c r="SY84" cm="1">
        <f t="array" ref="SY84">SUM(IF('Capacity Summary'!V$139:V$238="X",1,0)*TRANSPOSE('CR Backing (Hide)'!$MM84:$QH84))</f>
        <v>0</v>
      </c>
      <c r="SZ84" cm="1">
        <f t="array" ref="SZ84">SUM(IF('Capacity Summary'!W$139:W$238="X",1,0)*TRANSPOSE('CR Backing (Hide)'!$MM84:$QH84))</f>
        <v>0</v>
      </c>
      <c r="TA84" cm="1">
        <f t="array" ref="TA84">SUM(IF('Capacity Summary'!X$139:X$238="X",1,0)*TRANSPOSE('CR Backing (Hide)'!$MM84:$QH84))</f>
        <v>0</v>
      </c>
      <c r="TB84" cm="1">
        <f t="array" ref="TB84">SUM(IF('Capacity Summary'!Y$139:Y$238="X",1,0)*TRANSPOSE('CR Backing (Hide)'!$MM84:$QH84))</f>
        <v>0</v>
      </c>
      <c r="TC84" cm="1">
        <f t="array" ref="TC84">SUM(IF('Capacity Summary'!Z$139:Z$238="X",1,0)*TRANSPOSE('CR Backing (Hide)'!$MM84:$QH84))</f>
        <v>0</v>
      </c>
      <c r="TD84" cm="1">
        <f t="array" ref="TD84">SUM(IF('Capacity Summary'!AA$139:AA$238="X",1,0)*TRANSPOSE('CR Backing (Hide)'!$MM84:$QH84))</f>
        <v>0</v>
      </c>
      <c r="TE84" cm="1">
        <f t="array" ref="TE84">SUM(IF('Capacity Summary'!AB$139:AB$238="X",1,0)*TRANSPOSE('CR Backing (Hide)'!$MM84:$QH84))</f>
        <v>0</v>
      </c>
      <c r="TF84" cm="1">
        <f t="array" ref="TF84">SUM(IF('Capacity Summary'!AC$139:AC$238="X",1,0)*TRANSPOSE('CR Backing (Hide)'!$MM84:$QH84))</f>
        <v>0</v>
      </c>
      <c r="TG84" cm="1">
        <f t="array" ref="TG84">SUM(IF('Capacity Summary'!AD$139:AD$238="X",1,0)*TRANSPOSE('CR Backing (Hide)'!$MM84:$QH84))</f>
        <v>0</v>
      </c>
      <c r="TH84" cm="1">
        <f t="array" ref="TH84">SUM(IF('Capacity Summary'!AE$139:AE$238="X",1,0)*TRANSPOSE('CR Backing (Hide)'!$MM84:$QH84))</f>
        <v>0</v>
      </c>
      <c r="TI84" cm="1">
        <f t="array" ref="TI84">SUM(IF('Capacity Summary'!AF$139:AF$238="X",1,0)*TRANSPOSE('CR Backing (Hide)'!$MM84:$QH84))</f>
        <v>0</v>
      </c>
      <c r="TJ84" cm="1">
        <f t="array" ref="TJ84">SUM(IF('Capacity Summary'!AG$139:AG$238="X",1,0)*TRANSPOSE('CR Backing (Hide)'!$MM84:$QH84))</f>
        <v>0</v>
      </c>
      <c r="TK84" cm="1">
        <f t="array" ref="TK84">SUM(IF('Capacity Summary'!AH$139:AH$238="X",1,0)*TRANSPOSE('CR Backing (Hide)'!$MM84:$QH84))</f>
        <v>0</v>
      </c>
      <c r="TL84" cm="1">
        <f t="array" ref="TL84">SUM(IF('Capacity Summary'!AI$139:AI$238="X",1,0)*TRANSPOSE('CR Backing (Hide)'!$MM84:$QH84))</f>
        <v>0</v>
      </c>
      <c r="TM84" cm="1">
        <f t="array" ref="TM84">SUM(IF('Capacity Summary'!AJ$139:AJ$238="X",1,0)*TRANSPOSE('CR Backing (Hide)'!$MM84:$QH84))</f>
        <v>0</v>
      </c>
      <c r="TN84" cm="1">
        <f t="array" ref="TN84">SUM(IF('Capacity Summary'!AK$139:AK$238="X",1,0)*TRANSPOSE('CR Backing (Hide)'!$MM84:$QH84))</f>
        <v>0</v>
      </c>
      <c r="TO84" cm="1">
        <f t="array" ref="TO84">SUM(IF('Capacity Summary'!AL$139:AL$238="X",1,0)*TRANSPOSE('CR Backing (Hide)'!$MM84:$QH84))</f>
        <v>0</v>
      </c>
      <c r="TP84" cm="1">
        <f t="array" ref="TP84">SUM(IF('Capacity Summary'!AM$139:AM$238="X",1,0)*TRANSPOSE('CR Backing (Hide)'!$MM84:$QH84))</f>
        <v>0</v>
      </c>
      <c r="TQ84" cm="1">
        <f t="array" ref="TQ84">SUM(IF('Capacity Summary'!AN$139:AN$238="X",1,0)*TRANSPOSE('CR Backing (Hide)'!$MM84:$QH84))</f>
        <v>0</v>
      </c>
      <c r="TR84" cm="1">
        <f t="array" ref="TR84">SUM(IF('Capacity Summary'!AO$139:AO$238="X",1,0)*TRANSPOSE('CR Backing (Hide)'!$MM84:$QH84))</f>
        <v>0</v>
      </c>
      <c r="TS84" cm="1">
        <f t="array" ref="TS84">SUM(IF('Capacity Summary'!AP$139:AP$238="X",1,0)*TRANSPOSE('CR Backing (Hide)'!$MM84:$QH84))</f>
        <v>0</v>
      </c>
      <c r="TT84" cm="1">
        <f t="array" ref="TT84">SUM(IF('Capacity Summary'!AQ$139:AQ$238="X",1,0)*TRANSPOSE('CR Backing (Hide)'!$MM84:$QH84))</f>
        <v>0</v>
      </c>
      <c r="TU84" cm="1">
        <f t="array" ref="TU84">SUM(IF('Capacity Summary'!AR$139:AR$238="X",1,0)*TRANSPOSE('CR Backing (Hide)'!$MM84:$QH84))</f>
        <v>0</v>
      </c>
      <c r="TV84" cm="1">
        <f t="array" ref="TV84">SUM(IF('Capacity Summary'!AS$139:AS$238="X",1,0)*TRANSPOSE('CR Backing (Hide)'!$MM84:$QH84))</f>
        <v>0</v>
      </c>
      <c r="TW84" cm="1">
        <f t="array" ref="TW84">SUM(IF('Capacity Summary'!AT$139:AT$238="X",1,0)*TRANSPOSE('CR Backing (Hide)'!$MM84:$QH84))</f>
        <v>0</v>
      </c>
      <c r="TX84" cm="1">
        <f t="array" ref="TX84">SUM(IF('Capacity Summary'!AU$139:AU$238="X",1,0)*TRANSPOSE('CR Backing (Hide)'!$MM84:$QH84))</f>
        <v>0</v>
      </c>
      <c r="TY84" cm="1">
        <f t="array" ref="TY84">SUM(IF('Capacity Summary'!AV$139:AV$238="X",1,0)*TRANSPOSE('CR Backing (Hide)'!$MM84:$QH84))</f>
        <v>0</v>
      </c>
      <c r="TZ84" cm="1">
        <f t="array" ref="TZ84">SUM(IF('Capacity Summary'!AW$139:AW$238="X",1,0)*TRANSPOSE('CR Backing (Hide)'!$MM84:$QH84))</f>
        <v>0</v>
      </c>
      <c r="UA84" cm="1">
        <f t="array" ref="UA84">SUM(IF('Capacity Summary'!AX$139:AX$238="X",1,0)*TRANSPOSE('CR Backing (Hide)'!$MM84:$QH84))</f>
        <v>0</v>
      </c>
      <c r="UB84" cm="1">
        <f t="array" ref="UB84">SUM(IF('Capacity Summary'!AY$139:AY$238="X",1,0)*TRANSPOSE('CR Backing (Hide)'!$MM84:$QH84))</f>
        <v>0</v>
      </c>
      <c r="UC84" cm="1">
        <f t="array" ref="UC84">SUM(IF('Capacity Summary'!AZ$139:AZ$238="X",1,0)*TRANSPOSE('CR Backing (Hide)'!$MM84:$QH84))</f>
        <v>0</v>
      </c>
      <c r="UD84" cm="1">
        <f t="array" ref="UD84">SUM(IF('Capacity Summary'!BA$139:BA$238="X",1,0)*TRANSPOSE('CR Backing (Hide)'!$MM84:$QH84))</f>
        <v>0</v>
      </c>
      <c r="UE84" cm="1">
        <f t="array" ref="UE84">SUM(IF('Capacity Summary'!BB$139:BB$238="X",1,0)*TRANSPOSE('CR Backing (Hide)'!$MM84:$QH84))</f>
        <v>0</v>
      </c>
      <c r="UF84" cm="1">
        <f t="array" ref="UF84">SUM(IF('Capacity Summary'!BC$139:BC$238="X",1,0)*TRANSPOSE('CR Backing (Hide)'!$MM84:$QH84))</f>
        <v>0</v>
      </c>
      <c r="UG84" cm="1">
        <f t="array" ref="UG84">SUM(IF('Capacity Summary'!BD$139:BD$238="X",1,0)*TRANSPOSE('CR Backing (Hide)'!$MM84:$QH84))</f>
        <v>0</v>
      </c>
      <c r="UH84" cm="1">
        <f t="array" ref="UH84">SUM(IF('Capacity Summary'!BE$139:BE$238="X",1,0)*TRANSPOSE('CR Backing (Hide)'!$MM84:$QH84))</f>
        <v>0</v>
      </c>
      <c r="UI84" cm="1">
        <f t="array" ref="UI84">SUM(IF('Capacity Summary'!BF$139:BF$238="X",1,0)*TRANSPOSE('CR Backing (Hide)'!$MM84:$QH84))</f>
        <v>0</v>
      </c>
      <c r="UJ84" cm="1">
        <f t="array" ref="UJ84">SUM(IF('Capacity Summary'!BG$139:BG$238="X",1,0)*TRANSPOSE('CR Backing (Hide)'!$MM84:$QH84))</f>
        <v>0</v>
      </c>
      <c r="UL84">
        <f t="shared" si="6"/>
        <v>0</v>
      </c>
      <c r="UM84">
        <f t="shared" si="7"/>
        <v>0</v>
      </c>
      <c r="UN84">
        <f>COUNTIF('Clinical resources'!$ZQ$7:$ABP$7,"X")</f>
        <v>0</v>
      </c>
      <c r="UP84">
        <f t="shared" si="8"/>
        <v>0</v>
      </c>
      <c r="UQ84">
        <f t="shared" si="9"/>
        <v>0</v>
      </c>
      <c r="UR84">
        <f t="shared" si="10"/>
        <v>0</v>
      </c>
      <c r="UW84">
        <f t="array" ref="UW84:YR84">$AS84:$EN84*IF('Clinical resources'!$CK87:$GH87="X",1,0)</f>
        <v>0</v>
      </c>
      <c r="UX84">
        <v>0</v>
      </c>
      <c r="UY84">
        <v>0</v>
      </c>
      <c r="UZ84">
        <v>0</v>
      </c>
      <c r="VA84">
        <v>0</v>
      </c>
      <c r="VB84">
        <v>0</v>
      </c>
      <c r="VC84">
        <v>0</v>
      </c>
      <c r="VD84">
        <v>0</v>
      </c>
      <c r="VE84">
        <v>0</v>
      </c>
      <c r="VF84">
        <v>0</v>
      </c>
      <c r="VG84">
        <v>0</v>
      </c>
      <c r="VH84">
        <v>0</v>
      </c>
      <c r="VI84">
        <v>0</v>
      </c>
      <c r="VJ84">
        <v>0</v>
      </c>
      <c r="VK84">
        <v>0</v>
      </c>
      <c r="VL84">
        <v>0</v>
      </c>
      <c r="VM84">
        <v>0</v>
      </c>
      <c r="VN84">
        <v>0</v>
      </c>
      <c r="VO84">
        <v>0</v>
      </c>
      <c r="VP84">
        <v>0</v>
      </c>
      <c r="VQ84">
        <v>0</v>
      </c>
      <c r="VR84">
        <v>0</v>
      </c>
      <c r="VS84">
        <v>0</v>
      </c>
      <c r="VT84">
        <v>0</v>
      </c>
      <c r="VU84">
        <v>0</v>
      </c>
      <c r="VV84">
        <v>0</v>
      </c>
      <c r="VW84">
        <v>0</v>
      </c>
      <c r="VX84">
        <v>0</v>
      </c>
      <c r="VY84">
        <v>0</v>
      </c>
      <c r="VZ84">
        <v>0</v>
      </c>
      <c r="WA84">
        <v>0</v>
      </c>
      <c r="WB84">
        <v>0</v>
      </c>
      <c r="WC84">
        <v>0</v>
      </c>
      <c r="WD84">
        <v>0</v>
      </c>
      <c r="WE84">
        <v>0</v>
      </c>
      <c r="WF84">
        <v>0</v>
      </c>
      <c r="WG84">
        <v>0</v>
      </c>
      <c r="WH84">
        <v>0</v>
      </c>
      <c r="WI84">
        <v>0</v>
      </c>
      <c r="WJ84">
        <v>0</v>
      </c>
      <c r="WK84">
        <v>0</v>
      </c>
      <c r="WL84">
        <v>0</v>
      </c>
      <c r="WM84">
        <v>0</v>
      </c>
      <c r="WN84">
        <v>0</v>
      </c>
      <c r="WO84">
        <v>0</v>
      </c>
      <c r="WP84">
        <v>0</v>
      </c>
      <c r="WQ84">
        <v>0</v>
      </c>
      <c r="WR84">
        <v>0</v>
      </c>
      <c r="WS84">
        <v>0</v>
      </c>
      <c r="WT84">
        <v>0</v>
      </c>
      <c r="WU84">
        <v>0</v>
      </c>
      <c r="WV84">
        <v>0</v>
      </c>
      <c r="WW84">
        <v>0</v>
      </c>
      <c r="WX84">
        <v>0</v>
      </c>
      <c r="WY84">
        <v>0</v>
      </c>
      <c r="WZ84">
        <v>0</v>
      </c>
      <c r="XA84">
        <v>0</v>
      </c>
      <c r="XB84">
        <v>0</v>
      </c>
      <c r="XC84">
        <v>0</v>
      </c>
      <c r="XD84">
        <v>0</v>
      </c>
      <c r="XE84">
        <v>0</v>
      </c>
      <c r="XF84">
        <v>0</v>
      </c>
      <c r="XG84">
        <v>0</v>
      </c>
      <c r="XH84">
        <v>0</v>
      </c>
      <c r="XI84">
        <v>0</v>
      </c>
      <c r="XJ84">
        <v>0</v>
      </c>
      <c r="XK84">
        <v>0</v>
      </c>
      <c r="XL84">
        <v>0</v>
      </c>
      <c r="XM84">
        <v>0</v>
      </c>
      <c r="XN84">
        <v>0</v>
      </c>
      <c r="XO84">
        <v>0</v>
      </c>
      <c r="XP84">
        <v>0</v>
      </c>
      <c r="XQ84">
        <v>0</v>
      </c>
      <c r="XR84">
        <v>0</v>
      </c>
      <c r="XS84">
        <v>0</v>
      </c>
      <c r="XT84">
        <v>0</v>
      </c>
      <c r="XU84">
        <v>0</v>
      </c>
      <c r="XV84">
        <v>0</v>
      </c>
      <c r="XW84">
        <v>0</v>
      </c>
      <c r="XX84">
        <v>0</v>
      </c>
      <c r="XY84">
        <v>0</v>
      </c>
      <c r="XZ84">
        <v>0</v>
      </c>
      <c r="YA84">
        <v>0</v>
      </c>
      <c r="YB84">
        <v>0</v>
      </c>
      <c r="YC84">
        <v>0</v>
      </c>
      <c r="YD84">
        <v>0</v>
      </c>
      <c r="YE84">
        <v>0</v>
      </c>
      <c r="YF84">
        <v>0</v>
      </c>
      <c r="YG84">
        <v>0</v>
      </c>
      <c r="YH84">
        <v>0</v>
      </c>
      <c r="YI84">
        <v>0</v>
      </c>
      <c r="YJ84">
        <v>0</v>
      </c>
      <c r="YK84">
        <v>0</v>
      </c>
      <c r="YL84">
        <v>0</v>
      </c>
      <c r="YM84">
        <v>0</v>
      </c>
      <c r="YN84">
        <v>0</v>
      </c>
      <c r="YO84">
        <v>0</v>
      </c>
      <c r="YP84">
        <v>0</v>
      </c>
      <c r="YQ84">
        <v>0</v>
      </c>
      <c r="YR84">
        <v>0</v>
      </c>
      <c r="YV84">
        <f t="array" ref="YV84:ACQ84">$EQ84:$IL84*IF('Clinical resources'!$OA87:$RV87="X",1,0)</f>
        <v>0</v>
      </c>
      <c r="YW84">
        <v>0</v>
      </c>
      <c r="YX84">
        <v>0</v>
      </c>
      <c r="YY84">
        <v>0</v>
      </c>
      <c r="YZ84">
        <v>0</v>
      </c>
      <c r="ZA84">
        <v>0</v>
      </c>
      <c r="ZB84">
        <v>0</v>
      </c>
      <c r="ZC84">
        <v>0</v>
      </c>
      <c r="ZD84">
        <v>0</v>
      </c>
      <c r="ZE84">
        <v>0</v>
      </c>
      <c r="ZF84">
        <v>0</v>
      </c>
      <c r="ZG84">
        <v>0</v>
      </c>
      <c r="ZH84">
        <v>0</v>
      </c>
      <c r="ZI84">
        <v>0</v>
      </c>
      <c r="ZJ84">
        <v>0</v>
      </c>
      <c r="ZK84">
        <v>0</v>
      </c>
      <c r="ZL84">
        <v>0</v>
      </c>
      <c r="ZM84">
        <v>0</v>
      </c>
      <c r="ZN84">
        <v>0</v>
      </c>
      <c r="ZO84">
        <v>0</v>
      </c>
      <c r="ZP84">
        <v>0</v>
      </c>
      <c r="ZQ84">
        <v>0</v>
      </c>
      <c r="ZR84">
        <v>0</v>
      </c>
      <c r="ZS84">
        <v>0</v>
      </c>
      <c r="ZT84">
        <v>0</v>
      </c>
      <c r="ZU84">
        <v>0</v>
      </c>
      <c r="ZV84">
        <v>0</v>
      </c>
      <c r="ZW84">
        <v>0</v>
      </c>
      <c r="ZX84">
        <v>0</v>
      </c>
      <c r="ZY84">
        <v>0</v>
      </c>
      <c r="ZZ84">
        <v>0</v>
      </c>
      <c r="AAA84">
        <v>0</v>
      </c>
      <c r="AAB84">
        <v>0</v>
      </c>
      <c r="AAC84">
        <v>0</v>
      </c>
      <c r="AAD84">
        <v>0</v>
      </c>
      <c r="AAE84">
        <v>0</v>
      </c>
      <c r="AAF84">
        <v>0</v>
      </c>
      <c r="AAG84">
        <v>0</v>
      </c>
      <c r="AAH84">
        <v>0</v>
      </c>
      <c r="AAI84">
        <v>0</v>
      </c>
      <c r="AAJ84">
        <v>0</v>
      </c>
      <c r="AAK84">
        <v>0</v>
      </c>
      <c r="AAL84">
        <v>0</v>
      </c>
      <c r="AAM84">
        <v>0</v>
      </c>
      <c r="AAN84">
        <v>0</v>
      </c>
      <c r="AAO84">
        <v>0</v>
      </c>
      <c r="AAP84">
        <v>0</v>
      </c>
      <c r="AAQ84">
        <v>0</v>
      </c>
      <c r="AAR84">
        <v>0</v>
      </c>
      <c r="AAS84">
        <v>0</v>
      </c>
      <c r="AAT84">
        <v>0</v>
      </c>
      <c r="AAU84">
        <v>0</v>
      </c>
      <c r="AAV84">
        <v>0</v>
      </c>
      <c r="AAW84">
        <v>0</v>
      </c>
      <c r="AAX84">
        <v>0</v>
      </c>
      <c r="AAY84">
        <v>0</v>
      </c>
      <c r="AAZ84">
        <v>0</v>
      </c>
      <c r="ABA84">
        <v>0</v>
      </c>
      <c r="ABB84">
        <v>0</v>
      </c>
      <c r="ABC84">
        <v>0</v>
      </c>
      <c r="ABD84">
        <v>0</v>
      </c>
      <c r="ABE84">
        <v>0</v>
      </c>
      <c r="ABF84">
        <v>0</v>
      </c>
      <c r="ABG84">
        <v>0</v>
      </c>
      <c r="ABH84">
        <v>0</v>
      </c>
      <c r="ABI84">
        <v>0</v>
      </c>
      <c r="ABJ84">
        <v>0</v>
      </c>
      <c r="ABK84">
        <v>0</v>
      </c>
      <c r="ABL84">
        <v>0</v>
      </c>
      <c r="ABM84">
        <v>0</v>
      </c>
      <c r="ABN84">
        <v>0</v>
      </c>
      <c r="ABO84">
        <v>0</v>
      </c>
      <c r="ABP84">
        <v>0</v>
      </c>
      <c r="ABQ84">
        <v>0</v>
      </c>
      <c r="ABR84">
        <v>0</v>
      </c>
      <c r="ABS84">
        <v>0</v>
      </c>
      <c r="ABT84">
        <v>0</v>
      </c>
      <c r="ABU84">
        <v>0</v>
      </c>
      <c r="ABV84">
        <v>0</v>
      </c>
      <c r="ABW84">
        <v>0</v>
      </c>
      <c r="ABX84">
        <v>0</v>
      </c>
      <c r="ABY84">
        <v>0</v>
      </c>
      <c r="ABZ84">
        <v>0</v>
      </c>
      <c r="ACA84">
        <v>0</v>
      </c>
      <c r="ACB84">
        <v>0</v>
      </c>
      <c r="ACC84">
        <v>0</v>
      </c>
      <c r="ACD84">
        <v>0</v>
      </c>
      <c r="ACE84">
        <v>0</v>
      </c>
      <c r="ACF84">
        <v>0</v>
      </c>
      <c r="ACG84">
        <v>0</v>
      </c>
      <c r="ACH84">
        <v>0</v>
      </c>
      <c r="ACI84">
        <v>0</v>
      </c>
      <c r="ACJ84">
        <v>0</v>
      </c>
      <c r="ACK84">
        <v>0</v>
      </c>
      <c r="ACL84">
        <v>0</v>
      </c>
      <c r="ACM84">
        <v>0</v>
      </c>
      <c r="ACN84">
        <v>0</v>
      </c>
      <c r="ACO84">
        <v>0</v>
      </c>
      <c r="ACP84">
        <v>0</v>
      </c>
      <c r="ACQ84">
        <v>0</v>
      </c>
    </row>
    <row r="85" spans="2:771" x14ac:dyDescent="0.25">
      <c r="B85">
        <f>IF(A85='Clinical resources'!B88,0,1)</f>
        <v>0</v>
      </c>
      <c r="C85">
        <f>'Clinical resources'!D88</f>
        <v>0</v>
      </c>
      <c r="H85" t="str">
        <f>ROW(H82)&amp;". "&amp;'Clinical resources'!B88</f>
        <v xml:space="preserve">82. </v>
      </c>
      <c r="J85" t="str" cm="1">
        <f t="array" ref="J85">IF(SUM(IF('Clinical resources'!L88:P88="X",1,0)*'Clinical resources'!L$4:P$4)&gt;0,"X","")</f>
        <v/>
      </c>
      <c r="K85" t="str" cm="1">
        <f t="array" ref="K85">IF(SUM(IF('Clinical resources'!Q88:U88="X",1,0)*'Clinical resources'!Q$4:U$4)&gt;0,"X","")</f>
        <v/>
      </c>
      <c r="L85" t="str" cm="1">
        <f t="array" ref="L85">IF(SUM(IF('Clinical resources'!V88:Z88="X",1,0)*'Clinical resources'!V$4:Z$4)&gt;0,"X","")</f>
        <v/>
      </c>
      <c r="M85" t="str" cm="1">
        <f t="array" ref="M85">IF(SUM(IF('Clinical resources'!AA88:AE88="X",1,0)*'Clinical resources'!AA$4:AE$4)&gt;0,"X","")</f>
        <v/>
      </c>
      <c r="N85" t="str" cm="1">
        <f t="array" ref="N85">IF(SUM(IF('Clinical resources'!AF88:AJ88="X",1,0)*'Clinical resources'!AF$4:AJ$4)&gt;0,"X","")</f>
        <v/>
      </c>
      <c r="O85" t="str" cm="1">
        <f t="array" ref="O85">IF(SUM(IF('Clinical resources'!AK88:AO88="X",1,0)*'Clinical resources'!AK$4:AO$4)&gt;0,"X","")</f>
        <v/>
      </c>
      <c r="P85" t="str" cm="1">
        <f t="array" ref="P85">IF(SUM(IF('Clinical resources'!AP88:AT88="X",1,0)*'Clinical resources'!AP$4:AT$4)&gt;0,"X","")</f>
        <v/>
      </c>
      <c r="Q85" t="str" cm="1">
        <f t="array" ref="Q85">IF(SUM(IF('Clinical resources'!AU88:AY88="X",1,0)*'Clinical resources'!AU$4:AY$4)&gt;0,"X","")</f>
        <v/>
      </c>
      <c r="R85" t="str" cm="1">
        <f t="array" ref="R85">IF(SUM(IF('Clinical resources'!AZ88:BD88="X",1,0)*'Clinical resources'!AZ$4:BD$4)&gt;0,"X","")</f>
        <v/>
      </c>
      <c r="S85" t="str" cm="1">
        <f t="array" ref="S85">IF(SUM(IF('Clinical resources'!BE88:BI88="X",1,0)*'Clinical resources'!BE$4:BI$4)&gt;0,"X","")</f>
        <v/>
      </c>
      <c r="T85" t="str" cm="1">
        <f t="array" ref="T85">IF(SUM(IF('Clinical resources'!BJ88:BN88="X",1,0)*'Clinical resources'!BJ$4:BN$4)&gt;0,"X","")</f>
        <v/>
      </c>
      <c r="U85" t="str" cm="1">
        <f t="array" ref="U85">IF(SUM(IF('Clinical resources'!BO88:BS88="X",1,0)*'Clinical resources'!BO$4:BS$4)&gt;0,"X","")</f>
        <v/>
      </c>
      <c r="V85" t="str" cm="1">
        <f t="array" ref="V85">IF(SUM(IF('Clinical resources'!BT88:BX88="X",1,0)*'Clinical resources'!BT$4:BX$4)&gt;0,"X","")</f>
        <v/>
      </c>
      <c r="W85" t="str" cm="1">
        <f t="array" ref="W85">IF(SUM(IF('Clinical resources'!BY88:CC88="X",1,0)*'Clinical resources'!BY$4:CC$4)&gt;0,"X","")</f>
        <v/>
      </c>
      <c r="X85" t="str" cm="1">
        <f t="array" ref="X85">IF(SUM(IF('Clinical resources'!CD88:CH88="X",1,0)*'Clinical resources'!CD$4:CH$4)&gt;0,"X","")</f>
        <v/>
      </c>
      <c r="AA85">
        <f t="array" ref="AA85">SUM('Clinical resources'!$L$4:$P$4*IF('Clinical resources'!$L88:$P88="X",1,0))</f>
        <v>0</v>
      </c>
      <c r="AB85">
        <f t="array" ref="AB85">SUM('Clinical resources'!$Q$4:$U$4*IF('Clinical resources'!$Q88:$U88="X",1,0))</f>
        <v>0</v>
      </c>
      <c r="AC85">
        <f t="array" ref="AC85">SUM('Clinical resources'!$V$4:$Z$4*IF('Clinical resources'!$V88:$Z88="X",1,0))</f>
        <v>0</v>
      </c>
      <c r="AD85">
        <f t="array" ref="AD85">SUM('Clinical resources'!$AA$4:$AE$4*IF('Clinical resources'!$AA88:$AE88="X",1,0))</f>
        <v>0</v>
      </c>
      <c r="AE85">
        <f t="array" ref="AE85">SUM('Clinical resources'!$AF$4:$AJ$4*IF('Clinical resources'!$AF88:$AJ88="X",1,0))</f>
        <v>0</v>
      </c>
      <c r="AF85">
        <f t="array" ref="AF85">SUM('Clinical resources'!$AK$4:$AO$4*IF('Clinical resources'!$AK88:$AO88="X",1,0))</f>
        <v>0</v>
      </c>
      <c r="AG85">
        <f t="array" ref="AG85">SUM('Clinical resources'!$AP$4:$AT$4*IF('Clinical resources'!$AP88:$AT88="X",1,0))</f>
        <v>0</v>
      </c>
      <c r="AH85">
        <f t="array" ref="AH85">SUM('Clinical resources'!$AU$4:$AY$4*IF('Clinical resources'!$AU88:$AY88="X",1,0))</f>
        <v>0</v>
      </c>
      <c r="AI85">
        <f t="array" ref="AI85">SUM('Clinical resources'!$AZ$4:$BD$4*IF('Clinical resources'!$AZ88:$BD88="X",1,0))</f>
        <v>0</v>
      </c>
      <c r="AJ85">
        <f t="array" ref="AJ85">SUM('Clinical resources'!$BE$4:$BI$4*IF('Clinical resources'!$BE88:$BI88="X",1,0))</f>
        <v>0</v>
      </c>
      <c r="AK85">
        <f t="array" ref="AK85">SUM('Clinical resources'!$BJ$4:$BN$4*IF('Clinical resources'!$BJ88:$BN88="X",1,0))</f>
        <v>0</v>
      </c>
      <c r="AL85">
        <f t="array" ref="AL85">SUM('Clinical resources'!$BO$4:$BS$4*IF('Clinical resources'!$BO88:$BS88="X",1,0))</f>
        <v>0</v>
      </c>
      <c r="AM85">
        <f t="array" ref="AM85">SUM('Clinical resources'!$BT$4:$BX$4*IF('Clinical resources'!$BT88:$BX88="X",1,0))</f>
        <v>0</v>
      </c>
      <c r="AN85">
        <f t="array" ref="AN85">SUM('Clinical resources'!$BY$4:$CC$4*IF('Clinical resources'!$BY88:$CC88="X",1,0))</f>
        <v>0</v>
      </c>
      <c r="AO85">
        <f t="array" ref="AO85">SUM('Clinical resources'!$CD$4:$CH$4*IF('Clinical resources'!$CD88:$CH88="X",1,0))</f>
        <v>0</v>
      </c>
      <c r="AS85" cm="1">
        <f t="array" ref="AS85">IF(SUM(IF($J85:$X85=TRANSPOSE('Capacity Backing (Hide)2'!B$67:B$81),1,0))&gt;0,1,0)</f>
        <v>0</v>
      </c>
      <c r="AT85" cm="1">
        <f t="array" ref="AT85">IF(SUM(IF($J85:$X85=TRANSPOSE('Capacity Backing (Hide)2'!C$67:C$81),1,0))&gt;0,1,0)</f>
        <v>0</v>
      </c>
      <c r="AU85" cm="1">
        <f t="array" ref="AU85">IF(SUM(IF($J85:$X85=TRANSPOSE('Capacity Backing (Hide)2'!D$67:D$81),1,0))&gt;0,1,0)</f>
        <v>0</v>
      </c>
      <c r="AV85" cm="1">
        <f t="array" ref="AV85">IF(SUM(IF($J85:$X85=TRANSPOSE('Capacity Backing (Hide)2'!E$67:E$81),1,0))&gt;0,1,0)</f>
        <v>0</v>
      </c>
      <c r="AW85" cm="1">
        <f t="array" ref="AW85">IF(SUM(IF($J85:$X85=TRANSPOSE('Capacity Backing (Hide)2'!F$67:F$81),1,0))&gt;0,1,0)</f>
        <v>0</v>
      </c>
      <c r="AX85" cm="1">
        <f t="array" ref="AX85">IF(SUM(IF($J85:$X85=TRANSPOSE('Capacity Backing (Hide)2'!G$67:G$81),1,0))&gt;0,1,0)</f>
        <v>0</v>
      </c>
      <c r="AY85" cm="1">
        <f t="array" ref="AY85">IF(SUM(IF($J85:$X85=TRANSPOSE('Capacity Backing (Hide)2'!H$67:H$81),1,0))&gt;0,1,0)</f>
        <v>0</v>
      </c>
      <c r="AZ85" cm="1">
        <f t="array" ref="AZ85">IF(SUM(IF($J85:$X85=TRANSPOSE('Capacity Backing (Hide)2'!I$67:I$81),1,0))&gt;0,1,0)</f>
        <v>0</v>
      </c>
      <c r="BA85" cm="1">
        <f t="array" ref="BA85">IF(SUM(IF($J85:$X85=TRANSPOSE('Capacity Backing (Hide)2'!J$67:J$81),1,0))&gt;0,1,0)</f>
        <v>0</v>
      </c>
      <c r="BB85" cm="1">
        <f t="array" ref="BB85">IF(SUM(IF($J85:$X85=TRANSPOSE('Capacity Backing (Hide)2'!K$67:K$81),1,0))&gt;0,1,0)</f>
        <v>0</v>
      </c>
      <c r="BC85" cm="1">
        <f t="array" ref="BC85">IF(SUM(IF($J85:$X85=TRANSPOSE('Capacity Backing (Hide)2'!L$67:L$81),1,0))&gt;0,1,0)</f>
        <v>0</v>
      </c>
      <c r="BD85" cm="1">
        <f t="array" ref="BD85">IF(SUM(IF($J85:$X85=TRANSPOSE('Capacity Backing (Hide)2'!M$67:M$81),1,0))&gt;0,1,0)</f>
        <v>0</v>
      </c>
      <c r="BE85" cm="1">
        <f t="array" ref="BE85">IF(SUM(IF($J85:$X85=TRANSPOSE('Capacity Backing (Hide)2'!N$67:N$81),1,0))&gt;0,1,0)</f>
        <v>0</v>
      </c>
      <c r="BF85" cm="1">
        <f t="array" ref="BF85">IF(SUM(IF($J85:$X85=TRANSPOSE('Capacity Backing (Hide)2'!O$67:O$81),1,0))&gt;0,1,0)</f>
        <v>0</v>
      </c>
      <c r="BG85" cm="1">
        <f t="array" ref="BG85">IF(SUM(IF($J85:$X85=TRANSPOSE('Capacity Backing (Hide)2'!P$67:P$81),1,0))&gt;0,1,0)</f>
        <v>0</v>
      </c>
      <c r="BH85" cm="1">
        <f t="array" ref="BH85">IF(SUM(IF($J85:$X85=TRANSPOSE('Capacity Backing (Hide)2'!Q$67:Q$81),1,0))&gt;0,1,0)</f>
        <v>0</v>
      </c>
      <c r="BI85" cm="1">
        <f t="array" ref="BI85">IF(SUM(IF($J85:$X85=TRANSPOSE('Capacity Backing (Hide)2'!R$67:R$81),1,0))&gt;0,1,0)</f>
        <v>0</v>
      </c>
      <c r="BJ85" cm="1">
        <f t="array" ref="BJ85">IF(SUM(IF($J85:$X85=TRANSPOSE('Capacity Backing (Hide)2'!S$67:S$81),1,0))&gt;0,1,0)</f>
        <v>0</v>
      </c>
      <c r="BK85" cm="1">
        <f t="array" ref="BK85">IF(SUM(IF($J85:$X85=TRANSPOSE('Capacity Backing (Hide)2'!T$67:T$81),1,0))&gt;0,1,0)</f>
        <v>0</v>
      </c>
      <c r="BL85" cm="1">
        <f t="array" ref="BL85">IF(SUM(IF($J85:$X85=TRANSPOSE('Capacity Backing (Hide)2'!U$67:U$81),1,0))&gt;0,1,0)</f>
        <v>0</v>
      </c>
      <c r="BM85" cm="1">
        <f t="array" ref="BM85">IF(SUM(IF($J85:$X85=TRANSPOSE('Capacity Backing (Hide)2'!V$67:V$81),1,0))&gt;0,1,0)</f>
        <v>0</v>
      </c>
      <c r="BN85" cm="1">
        <f t="array" ref="BN85">IF(SUM(IF($J85:$X85=TRANSPOSE('Capacity Backing (Hide)2'!W$67:W$81),1,0))&gt;0,1,0)</f>
        <v>0</v>
      </c>
      <c r="BO85" cm="1">
        <f t="array" ref="BO85">IF(SUM(IF($J85:$X85=TRANSPOSE('Capacity Backing (Hide)2'!X$67:X$81),1,0))&gt;0,1,0)</f>
        <v>0</v>
      </c>
      <c r="BP85" cm="1">
        <f t="array" ref="BP85">IF(SUM(IF($J85:$X85=TRANSPOSE('Capacity Backing (Hide)2'!Y$67:Y$81),1,0))&gt;0,1,0)</f>
        <v>0</v>
      </c>
      <c r="BQ85" cm="1">
        <f t="array" ref="BQ85">IF(SUM(IF($J85:$X85=TRANSPOSE('Capacity Backing (Hide)2'!Z$67:Z$81),1,0))&gt;0,1,0)</f>
        <v>0</v>
      </c>
      <c r="BR85" cm="1">
        <f t="array" ref="BR85">IF(SUM(IF($J85:$X85=TRANSPOSE('Capacity Backing (Hide)2'!AA$67:AA$81),1,0))&gt;0,1,0)</f>
        <v>0</v>
      </c>
      <c r="BS85" cm="1">
        <f t="array" ref="BS85">IF(SUM(IF($J85:$X85=TRANSPOSE('Capacity Backing (Hide)2'!AB$67:AB$81),1,0))&gt;0,1,0)</f>
        <v>0</v>
      </c>
      <c r="BT85" cm="1">
        <f t="array" ref="BT85">IF(SUM(IF($J85:$X85=TRANSPOSE('Capacity Backing (Hide)2'!AC$67:AC$81),1,0))&gt;0,1,0)</f>
        <v>0</v>
      </c>
      <c r="BU85" cm="1">
        <f t="array" ref="BU85">IF(SUM(IF($J85:$X85=TRANSPOSE('Capacity Backing (Hide)2'!AD$67:AD$81),1,0))&gt;0,1,0)</f>
        <v>0</v>
      </c>
      <c r="BV85" cm="1">
        <f t="array" ref="BV85">IF(SUM(IF($J85:$X85=TRANSPOSE('Capacity Backing (Hide)2'!AE$67:AE$81),1,0))&gt;0,1,0)</f>
        <v>0</v>
      </c>
      <c r="BW85" cm="1">
        <f t="array" ref="BW85">IF(SUM(IF($J85:$X85=TRANSPOSE('Capacity Backing (Hide)2'!AF$67:AF$81),1,0))&gt;0,1,0)</f>
        <v>0</v>
      </c>
      <c r="BX85" cm="1">
        <f t="array" ref="BX85">IF(SUM(IF($J85:$X85=TRANSPOSE('Capacity Backing (Hide)2'!AG$67:AG$81),1,0))&gt;0,1,0)</f>
        <v>0</v>
      </c>
      <c r="BY85" cm="1">
        <f t="array" ref="BY85">IF(SUM(IF($J85:$X85=TRANSPOSE('Capacity Backing (Hide)2'!AH$67:AH$81),1,0))&gt;0,1,0)</f>
        <v>0</v>
      </c>
      <c r="BZ85" cm="1">
        <f t="array" ref="BZ85">IF(SUM(IF($J85:$X85=TRANSPOSE('Capacity Backing (Hide)2'!AI$67:AI$81),1,0))&gt;0,1,0)</f>
        <v>0</v>
      </c>
      <c r="CA85" cm="1">
        <f t="array" ref="CA85">IF(SUM(IF($J85:$X85=TRANSPOSE('Capacity Backing (Hide)2'!AJ$67:AJ$81),1,0))&gt;0,1,0)</f>
        <v>0</v>
      </c>
      <c r="CB85" cm="1">
        <f t="array" ref="CB85">IF(SUM(IF($J85:$X85=TRANSPOSE('Capacity Backing (Hide)2'!AK$67:AK$81),1,0))&gt;0,1,0)</f>
        <v>0</v>
      </c>
      <c r="CC85" cm="1">
        <f t="array" ref="CC85">IF(SUM(IF($J85:$X85=TRANSPOSE('Capacity Backing (Hide)2'!AL$67:AL$81),1,0))&gt;0,1,0)</f>
        <v>0</v>
      </c>
      <c r="CD85" cm="1">
        <f t="array" ref="CD85">IF(SUM(IF($J85:$X85=TRANSPOSE('Capacity Backing (Hide)2'!AM$67:AM$81),1,0))&gt;0,1,0)</f>
        <v>0</v>
      </c>
      <c r="CE85" cm="1">
        <f t="array" ref="CE85">IF(SUM(IF($J85:$X85=TRANSPOSE('Capacity Backing (Hide)2'!AN$67:AN$81),1,0))&gt;0,1,0)</f>
        <v>0</v>
      </c>
      <c r="CF85" cm="1">
        <f t="array" ref="CF85">IF(SUM(IF($J85:$X85=TRANSPOSE('Capacity Backing (Hide)2'!AO$67:AO$81),1,0))&gt;0,1,0)</f>
        <v>0</v>
      </c>
      <c r="CG85" cm="1">
        <f t="array" ref="CG85">IF(SUM(IF($J85:$X85=TRANSPOSE('Capacity Backing (Hide)2'!AP$67:AP$81),1,0))&gt;0,1,0)</f>
        <v>0</v>
      </c>
      <c r="CH85" cm="1">
        <f t="array" ref="CH85">IF(SUM(IF($J85:$X85=TRANSPOSE('Capacity Backing (Hide)2'!AQ$67:AQ$81),1,0))&gt;0,1,0)</f>
        <v>0</v>
      </c>
      <c r="CI85" cm="1">
        <f t="array" ref="CI85">IF(SUM(IF($J85:$X85=TRANSPOSE('Capacity Backing (Hide)2'!AR$67:AR$81),1,0))&gt;0,1,0)</f>
        <v>0</v>
      </c>
      <c r="CJ85" cm="1">
        <f t="array" ref="CJ85">IF(SUM(IF($J85:$X85=TRANSPOSE('Capacity Backing (Hide)2'!AS$67:AS$81),1,0))&gt;0,1,0)</f>
        <v>0</v>
      </c>
      <c r="CK85" cm="1">
        <f t="array" ref="CK85">IF(SUM(IF($J85:$X85=TRANSPOSE('Capacity Backing (Hide)2'!AT$67:AT$81),1,0))&gt;0,1,0)</f>
        <v>0</v>
      </c>
      <c r="CL85" cm="1">
        <f t="array" ref="CL85">IF(SUM(IF($J85:$X85=TRANSPOSE('Capacity Backing (Hide)2'!AU$67:AU$81),1,0))&gt;0,1,0)</f>
        <v>0</v>
      </c>
      <c r="CM85" cm="1">
        <f t="array" ref="CM85">IF(SUM(IF($J85:$X85=TRANSPOSE('Capacity Backing (Hide)2'!AV$67:AV$81),1,0))&gt;0,1,0)</f>
        <v>0</v>
      </c>
      <c r="CN85" cm="1">
        <f t="array" ref="CN85">IF(SUM(IF($J85:$X85=TRANSPOSE('Capacity Backing (Hide)2'!AW$67:AW$81),1,0))&gt;0,1,0)</f>
        <v>0</v>
      </c>
      <c r="CO85" cm="1">
        <f t="array" ref="CO85">IF(SUM(IF($J85:$X85=TRANSPOSE('Capacity Backing (Hide)2'!AX$67:AX$81),1,0))&gt;0,1,0)</f>
        <v>0</v>
      </c>
      <c r="CP85" cm="1">
        <f t="array" ref="CP85">IF(SUM(IF($J85:$X85=TRANSPOSE('Capacity Backing (Hide)2'!AY$67:AY$81),1,0))&gt;0,1,0)</f>
        <v>0</v>
      </c>
      <c r="CQ85" cm="1">
        <f t="array" ref="CQ85">IF(SUM(IF($J85:$X85=TRANSPOSE('Capacity Backing (Hide)2'!AZ$67:AZ$81),1,0))&gt;0,1,0)</f>
        <v>0</v>
      </c>
      <c r="CR85" cm="1">
        <f t="array" ref="CR85">IF(SUM(IF($J85:$X85=TRANSPOSE('Capacity Backing (Hide)2'!BA$67:BA$81),1,0))&gt;0,1,0)</f>
        <v>0</v>
      </c>
      <c r="CS85" cm="1">
        <f t="array" ref="CS85">IF(SUM(IF($J85:$X85=TRANSPOSE('Capacity Backing (Hide)2'!BB$67:BB$81),1,0))&gt;0,1,0)</f>
        <v>0</v>
      </c>
      <c r="CT85" cm="1">
        <f t="array" ref="CT85">IF(SUM(IF($J85:$X85=TRANSPOSE('Capacity Backing (Hide)2'!BC$67:BC$81),1,0))&gt;0,1,0)</f>
        <v>0</v>
      </c>
      <c r="CU85" cm="1">
        <f t="array" ref="CU85">IF(SUM(IF($J85:$X85=TRANSPOSE('Capacity Backing (Hide)2'!BD$67:BD$81),1,0))&gt;0,1,0)</f>
        <v>0</v>
      </c>
      <c r="CV85" cm="1">
        <f t="array" ref="CV85">IF(SUM(IF($J85:$X85=TRANSPOSE('Capacity Backing (Hide)2'!BE$67:BE$81),1,0))&gt;0,1,0)</f>
        <v>0</v>
      </c>
      <c r="CW85" cm="1">
        <f t="array" ref="CW85">IF(SUM(IF($J85:$X85=TRANSPOSE('Capacity Backing (Hide)2'!BF$67:BF$81),1,0))&gt;0,1,0)</f>
        <v>0</v>
      </c>
      <c r="CX85" cm="1">
        <f t="array" ref="CX85">IF(SUM(IF($J85:$X85=TRANSPOSE('Capacity Backing (Hide)2'!BG$67:BG$81),1,0))&gt;0,1,0)</f>
        <v>0</v>
      </c>
      <c r="CY85" cm="1">
        <f t="array" ref="CY85">IF(SUM(IF($J85:$X85=TRANSPOSE('Capacity Backing (Hide)2'!BH$67:BH$81),1,0))&gt;0,1,0)</f>
        <v>0</v>
      </c>
      <c r="CZ85" cm="1">
        <f t="array" ref="CZ85">IF(SUM(IF($J85:$X85=TRANSPOSE('Capacity Backing (Hide)2'!BI$67:BI$81),1,0))&gt;0,1,0)</f>
        <v>0</v>
      </c>
      <c r="DA85" cm="1">
        <f t="array" ref="DA85">IF(SUM(IF($J85:$X85=TRANSPOSE('Capacity Backing (Hide)2'!BJ$67:BJ$81),1,0))&gt;0,1,0)</f>
        <v>0</v>
      </c>
      <c r="DB85" cm="1">
        <f t="array" ref="DB85">IF(SUM(IF($J85:$X85=TRANSPOSE('Capacity Backing (Hide)2'!BK$67:BK$81),1,0))&gt;0,1,0)</f>
        <v>0</v>
      </c>
      <c r="DC85" cm="1">
        <f t="array" ref="DC85">IF(SUM(IF($J85:$X85=TRANSPOSE('Capacity Backing (Hide)2'!BL$67:BL$81),1,0))&gt;0,1,0)</f>
        <v>0</v>
      </c>
      <c r="DD85" cm="1">
        <f t="array" ref="DD85">IF(SUM(IF($J85:$X85=TRANSPOSE('Capacity Backing (Hide)2'!BM$67:BM$81),1,0))&gt;0,1,0)</f>
        <v>0</v>
      </c>
      <c r="DE85" cm="1">
        <f t="array" ref="DE85">IF(SUM(IF($J85:$X85=TRANSPOSE('Capacity Backing (Hide)2'!BN$67:BN$81),1,0))&gt;0,1,0)</f>
        <v>0</v>
      </c>
      <c r="DF85" cm="1">
        <f t="array" ref="DF85">IF(SUM(IF($J85:$X85=TRANSPOSE('Capacity Backing (Hide)2'!BO$67:BO$81),1,0))&gt;0,1,0)</f>
        <v>0</v>
      </c>
      <c r="DG85" cm="1">
        <f t="array" ref="DG85">IF(SUM(IF($J85:$X85=TRANSPOSE('Capacity Backing (Hide)2'!BP$67:BP$81),1,0))&gt;0,1,0)</f>
        <v>0</v>
      </c>
      <c r="DH85" cm="1">
        <f t="array" ref="DH85">IF(SUM(IF($J85:$X85=TRANSPOSE('Capacity Backing (Hide)2'!BQ$67:BQ$81),1,0))&gt;0,1,0)</f>
        <v>0</v>
      </c>
      <c r="DI85" cm="1">
        <f t="array" ref="DI85">IF(SUM(IF($J85:$X85=TRANSPOSE('Capacity Backing (Hide)2'!BR$67:BR$81),1,0))&gt;0,1,0)</f>
        <v>0</v>
      </c>
      <c r="DJ85" cm="1">
        <f t="array" ref="DJ85">IF(SUM(IF($J85:$X85=TRANSPOSE('Capacity Backing (Hide)2'!BS$67:BS$81),1,0))&gt;0,1,0)</f>
        <v>0</v>
      </c>
      <c r="DK85" cm="1">
        <f t="array" ref="DK85">IF(SUM(IF($J85:$X85=TRANSPOSE('Capacity Backing (Hide)2'!BT$67:BT$81),1,0))&gt;0,1,0)</f>
        <v>0</v>
      </c>
      <c r="DL85" cm="1">
        <f t="array" ref="DL85">IF(SUM(IF($J85:$X85=TRANSPOSE('Capacity Backing (Hide)2'!BU$67:BU$81),1,0))&gt;0,1,0)</f>
        <v>0</v>
      </c>
      <c r="DM85" cm="1">
        <f t="array" ref="DM85">IF(SUM(IF($J85:$X85=TRANSPOSE('Capacity Backing (Hide)2'!BV$67:BV$81),1,0))&gt;0,1,0)</f>
        <v>0</v>
      </c>
      <c r="DN85" cm="1">
        <f t="array" ref="DN85">IF(SUM(IF($J85:$X85=TRANSPOSE('Capacity Backing (Hide)2'!BW$67:BW$81),1,0))&gt;0,1,0)</f>
        <v>0</v>
      </c>
      <c r="DO85" cm="1">
        <f t="array" ref="DO85">IF(SUM(IF($J85:$X85=TRANSPOSE('Capacity Backing (Hide)2'!BX$67:BX$81),1,0))&gt;0,1,0)</f>
        <v>0</v>
      </c>
      <c r="DP85" cm="1">
        <f t="array" ref="DP85">IF(SUM(IF($J85:$X85=TRANSPOSE('Capacity Backing (Hide)2'!BY$67:BY$81),1,0))&gt;0,1,0)</f>
        <v>0</v>
      </c>
      <c r="DQ85" cm="1">
        <f t="array" ref="DQ85">IF(SUM(IF($J85:$X85=TRANSPOSE('Capacity Backing (Hide)2'!BZ$67:BZ$81),1,0))&gt;0,1,0)</f>
        <v>0</v>
      </c>
      <c r="DR85" cm="1">
        <f t="array" ref="DR85">IF(SUM(IF($J85:$X85=TRANSPOSE('Capacity Backing (Hide)2'!CA$67:CA$81),1,0))&gt;0,1,0)</f>
        <v>0</v>
      </c>
      <c r="DS85" cm="1">
        <f t="array" ref="DS85">IF(SUM(IF($J85:$X85=TRANSPOSE('Capacity Backing (Hide)2'!CB$67:CB$81),1,0))&gt;0,1,0)</f>
        <v>0</v>
      </c>
      <c r="DT85" cm="1">
        <f t="array" ref="DT85">IF(SUM(IF($J85:$X85=TRANSPOSE('Capacity Backing (Hide)2'!CC$67:CC$81),1,0))&gt;0,1,0)</f>
        <v>0</v>
      </c>
      <c r="DU85" cm="1">
        <f t="array" ref="DU85">IF(SUM(IF($J85:$X85=TRANSPOSE('Capacity Backing (Hide)2'!CD$67:CD$81),1,0))&gt;0,1,0)</f>
        <v>0</v>
      </c>
      <c r="DV85" cm="1">
        <f t="array" ref="DV85">IF(SUM(IF($J85:$X85=TRANSPOSE('Capacity Backing (Hide)2'!CE$67:CE$81),1,0))&gt;0,1,0)</f>
        <v>0</v>
      </c>
      <c r="DW85" cm="1">
        <f t="array" ref="DW85">IF(SUM(IF($J85:$X85=TRANSPOSE('Capacity Backing (Hide)2'!CF$67:CF$81),1,0))&gt;0,1,0)</f>
        <v>0</v>
      </c>
      <c r="DX85" cm="1">
        <f t="array" ref="DX85">IF(SUM(IF($J85:$X85=TRANSPOSE('Capacity Backing (Hide)2'!CG$67:CG$81),1,0))&gt;0,1,0)</f>
        <v>0</v>
      </c>
      <c r="DY85" cm="1">
        <f t="array" ref="DY85">IF(SUM(IF($J85:$X85=TRANSPOSE('Capacity Backing (Hide)2'!CH$67:CH$81),1,0))&gt;0,1,0)</f>
        <v>0</v>
      </c>
      <c r="DZ85" cm="1">
        <f t="array" ref="DZ85">IF(SUM(IF($J85:$X85=TRANSPOSE('Capacity Backing (Hide)2'!CI$67:CI$81),1,0))&gt;0,1,0)</f>
        <v>0</v>
      </c>
      <c r="EA85" cm="1">
        <f t="array" ref="EA85">IF(SUM(IF($J85:$X85=TRANSPOSE('Capacity Backing (Hide)2'!CJ$67:CJ$81),1,0))&gt;0,1,0)</f>
        <v>0</v>
      </c>
      <c r="EB85" cm="1">
        <f t="array" ref="EB85">IF(SUM(IF($J85:$X85=TRANSPOSE('Capacity Backing (Hide)2'!CK$67:CK$81),1,0))&gt;0,1,0)</f>
        <v>0</v>
      </c>
      <c r="EC85" cm="1">
        <f t="array" ref="EC85">IF(SUM(IF($J85:$X85=TRANSPOSE('Capacity Backing (Hide)2'!CL$67:CL$81),1,0))&gt;0,1,0)</f>
        <v>0</v>
      </c>
      <c r="ED85" cm="1">
        <f t="array" ref="ED85">IF(SUM(IF($J85:$X85=TRANSPOSE('Capacity Backing (Hide)2'!CM$67:CM$81),1,0))&gt;0,1,0)</f>
        <v>0</v>
      </c>
      <c r="EE85" cm="1">
        <f t="array" ref="EE85">IF(SUM(IF($J85:$X85=TRANSPOSE('Capacity Backing (Hide)2'!CN$67:CN$81),1,0))&gt;0,1,0)</f>
        <v>0</v>
      </c>
      <c r="EF85" cm="1">
        <f t="array" ref="EF85">IF(SUM(IF($J85:$X85=TRANSPOSE('Capacity Backing (Hide)2'!CO$67:CO$81),1,0))&gt;0,1,0)</f>
        <v>0</v>
      </c>
      <c r="EG85" cm="1">
        <f t="array" ref="EG85">IF(SUM(IF($J85:$X85=TRANSPOSE('Capacity Backing (Hide)2'!CP$67:CP$81),1,0))&gt;0,1,0)</f>
        <v>0</v>
      </c>
      <c r="EH85" cm="1">
        <f t="array" ref="EH85">IF(SUM(IF($J85:$X85=TRANSPOSE('Capacity Backing (Hide)2'!CQ$67:CQ$81),1,0))&gt;0,1,0)</f>
        <v>0</v>
      </c>
      <c r="EI85" cm="1">
        <f t="array" ref="EI85">IF(SUM(IF($J85:$X85=TRANSPOSE('Capacity Backing (Hide)2'!CR$67:CR$81),1,0))&gt;0,1,0)</f>
        <v>0</v>
      </c>
      <c r="EJ85" cm="1">
        <f t="array" ref="EJ85">IF(SUM(IF($J85:$X85=TRANSPOSE('Capacity Backing (Hide)2'!CS$67:CS$81),1,0))&gt;0,1,0)</f>
        <v>0</v>
      </c>
      <c r="EK85" cm="1">
        <f t="array" ref="EK85">IF(SUM(IF($J85:$X85=TRANSPOSE('Capacity Backing (Hide)2'!CT$67:CT$81),1,0))&gt;0,1,0)</f>
        <v>0</v>
      </c>
      <c r="EL85" cm="1">
        <f t="array" ref="EL85">IF(SUM(IF($J85:$X85=TRANSPOSE('Capacity Backing (Hide)2'!CU$67:CU$81),1,0))&gt;0,1,0)</f>
        <v>0</v>
      </c>
      <c r="EM85" cm="1">
        <f t="array" ref="EM85">IF(SUM(IF($J85:$X85=TRANSPOSE('Capacity Backing (Hide)2'!CV$67:CV$81),1,0))&gt;0,1,0)</f>
        <v>0</v>
      </c>
      <c r="EN85" cm="1">
        <f t="array" ref="EN85">IF(SUM(IF($J85:$X85=TRANSPOSE('Capacity Backing (Hide)2'!CW$67:CW$81),1,0))&gt;0,1,0)</f>
        <v>0</v>
      </c>
      <c r="EQ85" cm="1">
        <f t="array" ref="EQ85">IF(SUM(IF($J85:$X85=TRANSPOSE('Capacity Backing (Hide)2'!B$203:B$217),1,0))&gt;0,1,0)</f>
        <v>0</v>
      </c>
      <c r="ER85" cm="1">
        <f t="array" ref="ER85">IF(SUM(IF($J85:$X85=TRANSPOSE('Capacity Backing (Hide)2'!C$203:C$217),1,0))&gt;0,1,0)</f>
        <v>0</v>
      </c>
      <c r="ES85" cm="1">
        <f t="array" ref="ES85">IF(SUM(IF($J85:$X85=TRANSPOSE('Capacity Backing (Hide)2'!D$203:D$217),1,0))&gt;0,1,0)</f>
        <v>0</v>
      </c>
      <c r="ET85" cm="1">
        <f t="array" ref="ET85">IF(SUM(IF($J85:$X85=TRANSPOSE('Capacity Backing (Hide)2'!E$203:E$217),1,0))&gt;0,1,0)</f>
        <v>0</v>
      </c>
      <c r="EU85" cm="1">
        <f t="array" ref="EU85">IF(SUM(IF($J85:$X85=TRANSPOSE('Capacity Backing (Hide)2'!F$203:F$217),1,0))&gt;0,1,0)</f>
        <v>0</v>
      </c>
      <c r="EV85" cm="1">
        <f t="array" ref="EV85">IF(SUM(IF($J85:$X85=TRANSPOSE('Capacity Backing (Hide)2'!G$203:G$217),1,0))&gt;0,1,0)</f>
        <v>0</v>
      </c>
      <c r="EW85" cm="1">
        <f t="array" ref="EW85">IF(SUM(IF($J85:$X85=TRANSPOSE('Capacity Backing (Hide)2'!H$203:H$217),1,0))&gt;0,1,0)</f>
        <v>0</v>
      </c>
      <c r="EX85" cm="1">
        <f t="array" ref="EX85">IF(SUM(IF($J85:$X85=TRANSPOSE('Capacity Backing (Hide)2'!I$203:I$217),1,0))&gt;0,1,0)</f>
        <v>0</v>
      </c>
      <c r="EY85" cm="1">
        <f t="array" ref="EY85">IF(SUM(IF($J85:$X85=TRANSPOSE('Capacity Backing (Hide)2'!J$203:J$217),1,0))&gt;0,1,0)</f>
        <v>0</v>
      </c>
      <c r="EZ85" cm="1">
        <f t="array" ref="EZ85">IF(SUM(IF($J85:$X85=TRANSPOSE('Capacity Backing (Hide)2'!K$203:K$217),1,0))&gt;0,1,0)</f>
        <v>0</v>
      </c>
      <c r="FA85" cm="1">
        <f t="array" ref="FA85">IF(SUM(IF($J85:$X85=TRANSPOSE('Capacity Backing (Hide)2'!L$203:L$217),1,0))&gt;0,1,0)</f>
        <v>0</v>
      </c>
      <c r="FB85" cm="1">
        <f t="array" ref="FB85">IF(SUM(IF($J85:$X85=TRANSPOSE('Capacity Backing (Hide)2'!M$203:M$217),1,0))&gt;0,1,0)</f>
        <v>0</v>
      </c>
      <c r="FC85" cm="1">
        <f t="array" ref="FC85">IF(SUM(IF($J85:$X85=TRANSPOSE('Capacity Backing (Hide)2'!N$203:N$217),1,0))&gt;0,1,0)</f>
        <v>0</v>
      </c>
      <c r="FD85" cm="1">
        <f t="array" ref="FD85">IF(SUM(IF($J85:$X85=TRANSPOSE('Capacity Backing (Hide)2'!O$203:O$217),1,0))&gt;0,1,0)</f>
        <v>0</v>
      </c>
      <c r="FE85" cm="1">
        <f t="array" ref="FE85">IF(SUM(IF($J85:$X85=TRANSPOSE('Capacity Backing (Hide)2'!P$203:P$217),1,0))&gt;0,1,0)</f>
        <v>0</v>
      </c>
      <c r="FF85" cm="1">
        <f t="array" ref="FF85">IF(SUM(IF($J85:$X85=TRANSPOSE('Capacity Backing (Hide)2'!Q$203:Q$217),1,0))&gt;0,1,0)</f>
        <v>0</v>
      </c>
      <c r="FG85" cm="1">
        <f t="array" ref="FG85">IF(SUM(IF($J85:$X85=TRANSPOSE('Capacity Backing (Hide)2'!R$203:R$217),1,0))&gt;0,1,0)</f>
        <v>0</v>
      </c>
      <c r="FH85" cm="1">
        <f t="array" ref="FH85">IF(SUM(IF($J85:$X85=TRANSPOSE('Capacity Backing (Hide)2'!S$203:S$217),1,0))&gt;0,1,0)</f>
        <v>0</v>
      </c>
      <c r="FI85" cm="1">
        <f t="array" ref="FI85">IF(SUM(IF($J85:$X85=TRANSPOSE('Capacity Backing (Hide)2'!T$203:T$217),1,0))&gt;0,1,0)</f>
        <v>0</v>
      </c>
      <c r="FJ85" cm="1">
        <f t="array" ref="FJ85">IF(SUM(IF($J85:$X85=TRANSPOSE('Capacity Backing (Hide)2'!U$203:U$217),1,0))&gt;0,1,0)</f>
        <v>0</v>
      </c>
      <c r="FK85" cm="1">
        <f t="array" ref="FK85">IF(SUM(IF($J85:$X85=TRANSPOSE('Capacity Backing (Hide)2'!V$203:V$217),1,0))&gt;0,1,0)</f>
        <v>0</v>
      </c>
      <c r="FL85" cm="1">
        <f t="array" ref="FL85">IF(SUM(IF($J85:$X85=TRANSPOSE('Capacity Backing (Hide)2'!W$203:W$217),1,0))&gt;0,1,0)</f>
        <v>0</v>
      </c>
      <c r="FM85" cm="1">
        <f t="array" ref="FM85">IF(SUM(IF($J85:$X85=TRANSPOSE('Capacity Backing (Hide)2'!X$203:X$217),1,0))&gt;0,1,0)</f>
        <v>0</v>
      </c>
      <c r="FN85" cm="1">
        <f t="array" ref="FN85">IF(SUM(IF($J85:$X85=TRANSPOSE('Capacity Backing (Hide)2'!Y$203:Y$217),1,0))&gt;0,1,0)</f>
        <v>0</v>
      </c>
      <c r="FO85" cm="1">
        <f t="array" ref="FO85">IF(SUM(IF($J85:$X85=TRANSPOSE('Capacity Backing (Hide)2'!Z$203:Z$217),1,0))&gt;0,1,0)</f>
        <v>0</v>
      </c>
      <c r="FP85" cm="1">
        <f t="array" ref="FP85">IF(SUM(IF($J85:$X85=TRANSPOSE('Capacity Backing (Hide)2'!AA$203:AA$217),1,0))&gt;0,1,0)</f>
        <v>0</v>
      </c>
      <c r="FQ85" cm="1">
        <f t="array" ref="FQ85">IF(SUM(IF($J85:$X85=TRANSPOSE('Capacity Backing (Hide)2'!AB$203:AB$217),1,0))&gt;0,1,0)</f>
        <v>0</v>
      </c>
      <c r="FR85" cm="1">
        <f t="array" ref="FR85">IF(SUM(IF($J85:$X85=TRANSPOSE('Capacity Backing (Hide)2'!AC$203:AC$217),1,0))&gt;0,1,0)</f>
        <v>0</v>
      </c>
      <c r="FS85" cm="1">
        <f t="array" ref="FS85">IF(SUM(IF($J85:$X85=TRANSPOSE('Capacity Backing (Hide)2'!AD$203:AD$217),1,0))&gt;0,1,0)</f>
        <v>0</v>
      </c>
      <c r="FT85" cm="1">
        <f t="array" ref="FT85">IF(SUM(IF($J85:$X85=TRANSPOSE('Capacity Backing (Hide)2'!AE$203:AE$217),1,0))&gt;0,1,0)</f>
        <v>0</v>
      </c>
      <c r="FU85" cm="1">
        <f t="array" ref="FU85">IF(SUM(IF($J85:$X85=TRANSPOSE('Capacity Backing (Hide)2'!AF$203:AF$217),1,0))&gt;0,1,0)</f>
        <v>0</v>
      </c>
      <c r="FV85" cm="1">
        <f t="array" ref="FV85">IF(SUM(IF($J85:$X85=TRANSPOSE('Capacity Backing (Hide)2'!AG$203:AG$217),1,0))&gt;0,1,0)</f>
        <v>0</v>
      </c>
      <c r="FW85" cm="1">
        <f t="array" ref="FW85">IF(SUM(IF($J85:$X85=TRANSPOSE('Capacity Backing (Hide)2'!AH$203:AH$217),1,0))&gt;0,1,0)</f>
        <v>0</v>
      </c>
      <c r="FX85" cm="1">
        <f t="array" ref="FX85">IF(SUM(IF($J85:$X85=TRANSPOSE('Capacity Backing (Hide)2'!AI$203:AI$217),1,0))&gt;0,1,0)</f>
        <v>0</v>
      </c>
      <c r="FY85" cm="1">
        <f t="array" ref="FY85">IF(SUM(IF($J85:$X85=TRANSPOSE('Capacity Backing (Hide)2'!AJ$203:AJ$217),1,0))&gt;0,1,0)</f>
        <v>0</v>
      </c>
      <c r="FZ85" cm="1">
        <f t="array" ref="FZ85">IF(SUM(IF($J85:$X85=TRANSPOSE('Capacity Backing (Hide)2'!AK$203:AK$217),1,0))&gt;0,1,0)</f>
        <v>0</v>
      </c>
      <c r="GA85" cm="1">
        <f t="array" ref="GA85">IF(SUM(IF($J85:$X85=TRANSPOSE('Capacity Backing (Hide)2'!AL$203:AL$217),1,0))&gt;0,1,0)</f>
        <v>0</v>
      </c>
      <c r="GB85" cm="1">
        <f t="array" ref="GB85">IF(SUM(IF($J85:$X85=TRANSPOSE('Capacity Backing (Hide)2'!AM$203:AM$217),1,0))&gt;0,1,0)</f>
        <v>0</v>
      </c>
      <c r="GC85" cm="1">
        <f t="array" ref="GC85">IF(SUM(IF($J85:$X85=TRANSPOSE('Capacity Backing (Hide)2'!AN$203:AN$217),1,0))&gt;0,1,0)</f>
        <v>0</v>
      </c>
      <c r="GD85" cm="1">
        <f t="array" ref="GD85">IF(SUM(IF($J85:$X85=TRANSPOSE('Capacity Backing (Hide)2'!AO$203:AO$217),1,0))&gt;0,1,0)</f>
        <v>0</v>
      </c>
      <c r="GE85" cm="1">
        <f t="array" ref="GE85">IF(SUM(IF($J85:$X85=TRANSPOSE('Capacity Backing (Hide)2'!AP$203:AP$217),1,0))&gt;0,1,0)</f>
        <v>0</v>
      </c>
      <c r="GF85" cm="1">
        <f t="array" ref="GF85">IF(SUM(IF($J85:$X85=TRANSPOSE('Capacity Backing (Hide)2'!AQ$203:AQ$217),1,0))&gt;0,1,0)</f>
        <v>0</v>
      </c>
      <c r="GG85" cm="1">
        <f t="array" ref="GG85">IF(SUM(IF($J85:$X85=TRANSPOSE('Capacity Backing (Hide)2'!AR$203:AR$217),1,0))&gt;0,1,0)</f>
        <v>0</v>
      </c>
      <c r="GH85" cm="1">
        <f t="array" ref="GH85">IF(SUM(IF($J85:$X85=TRANSPOSE('Capacity Backing (Hide)2'!AS$203:AS$217),1,0))&gt;0,1,0)</f>
        <v>0</v>
      </c>
      <c r="GI85" cm="1">
        <f t="array" ref="GI85">IF(SUM(IF($J85:$X85=TRANSPOSE('Capacity Backing (Hide)2'!AT$203:AT$217),1,0))&gt;0,1,0)</f>
        <v>0</v>
      </c>
      <c r="GJ85" cm="1">
        <f t="array" ref="GJ85">IF(SUM(IF($J85:$X85=TRANSPOSE('Capacity Backing (Hide)2'!AU$203:AU$217),1,0))&gt;0,1,0)</f>
        <v>0</v>
      </c>
      <c r="GK85" cm="1">
        <f t="array" ref="GK85">IF(SUM(IF($J85:$X85=TRANSPOSE('Capacity Backing (Hide)2'!AV$203:AV$217),1,0))&gt;0,1,0)</f>
        <v>0</v>
      </c>
      <c r="GL85" cm="1">
        <f t="array" ref="GL85">IF(SUM(IF($J85:$X85=TRANSPOSE('Capacity Backing (Hide)2'!AW$203:AW$217),1,0))&gt;0,1,0)</f>
        <v>0</v>
      </c>
      <c r="GM85" cm="1">
        <f t="array" ref="GM85">IF(SUM(IF($J85:$X85=TRANSPOSE('Capacity Backing (Hide)2'!AX$203:AX$217),1,0))&gt;0,1,0)</f>
        <v>0</v>
      </c>
      <c r="GN85" cm="1">
        <f t="array" ref="GN85">IF(SUM(IF($J85:$X85=TRANSPOSE('Capacity Backing (Hide)2'!AY$203:AY$217),1,0))&gt;0,1,0)</f>
        <v>0</v>
      </c>
      <c r="GO85" cm="1">
        <f t="array" ref="GO85">IF(SUM(IF($J85:$X85=TRANSPOSE('Capacity Backing (Hide)2'!AZ$203:AZ$217),1,0))&gt;0,1,0)</f>
        <v>0</v>
      </c>
      <c r="GP85" cm="1">
        <f t="array" ref="GP85">IF(SUM(IF($J85:$X85=TRANSPOSE('Capacity Backing (Hide)2'!BA$203:BA$217),1,0))&gt;0,1,0)</f>
        <v>0</v>
      </c>
      <c r="GQ85" cm="1">
        <f t="array" ref="GQ85">IF(SUM(IF($J85:$X85=TRANSPOSE('Capacity Backing (Hide)2'!BB$203:BB$217),1,0))&gt;0,1,0)</f>
        <v>0</v>
      </c>
      <c r="GR85" cm="1">
        <f t="array" ref="GR85">IF(SUM(IF($J85:$X85=TRANSPOSE('Capacity Backing (Hide)2'!BC$203:BC$217),1,0))&gt;0,1,0)</f>
        <v>0</v>
      </c>
      <c r="GS85" cm="1">
        <f t="array" ref="GS85">IF(SUM(IF($J85:$X85=TRANSPOSE('Capacity Backing (Hide)2'!BD$203:BD$217),1,0))&gt;0,1,0)</f>
        <v>0</v>
      </c>
      <c r="GT85" cm="1">
        <f t="array" ref="GT85">IF(SUM(IF($J85:$X85=TRANSPOSE('Capacity Backing (Hide)2'!BE$203:BE$217),1,0))&gt;0,1,0)</f>
        <v>0</v>
      </c>
      <c r="GU85" cm="1">
        <f t="array" ref="GU85">IF(SUM(IF($J85:$X85=TRANSPOSE('Capacity Backing (Hide)2'!BF$203:BF$217),1,0))&gt;0,1,0)</f>
        <v>0</v>
      </c>
      <c r="GV85" cm="1">
        <f t="array" ref="GV85">IF(SUM(IF($J85:$X85=TRANSPOSE('Capacity Backing (Hide)2'!BG$203:BG$217),1,0))&gt;0,1,0)</f>
        <v>0</v>
      </c>
      <c r="GW85" cm="1">
        <f t="array" ref="GW85">IF(SUM(IF($J85:$X85=TRANSPOSE('Capacity Backing (Hide)2'!BH$203:BH$217),1,0))&gt;0,1,0)</f>
        <v>0</v>
      </c>
      <c r="GX85" cm="1">
        <f t="array" ref="GX85">IF(SUM(IF($J85:$X85=TRANSPOSE('Capacity Backing (Hide)2'!BI$203:BI$217),1,0))&gt;0,1,0)</f>
        <v>0</v>
      </c>
      <c r="GY85" cm="1">
        <f t="array" ref="GY85">IF(SUM(IF($J85:$X85=TRANSPOSE('Capacity Backing (Hide)2'!BJ$203:BJ$217),1,0))&gt;0,1,0)</f>
        <v>0</v>
      </c>
      <c r="GZ85" cm="1">
        <f t="array" ref="GZ85">IF(SUM(IF($J85:$X85=TRANSPOSE('Capacity Backing (Hide)2'!BK$203:BK$217),1,0))&gt;0,1,0)</f>
        <v>0</v>
      </c>
      <c r="HA85" cm="1">
        <f t="array" ref="HA85">IF(SUM(IF($J85:$X85=TRANSPOSE('Capacity Backing (Hide)2'!BL$203:BL$217),1,0))&gt;0,1,0)</f>
        <v>0</v>
      </c>
      <c r="HB85" cm="1">
        <f t="array" ref="HB85">IF(SUM(IF($J85:$X85=TRANSPOSE('Capacity Backing (Hide)2'!BM$203:BM$217),1,0))&gt;0,1,0)</f>
        <v>0</v>
      </c>
      <c r="HC85" cm="1">
        <f t="array" ref="HC85">IF(SUM(IF($J85:$X85=TRANSPOSE('Capacity Backing (Hide)2'!BN$203:BN$217),1,0))&gt;0,1,0)</f>
        <v>0</v>
      </c>
      <c r="HD85" cm="1">
        <f t="array" ref="HD85">IF(SUM(IF($J85:$X85=TRANSPOSE('Capacity Backing (Hide)2'!BO$203:BO$217),1,0))&gt;0,1,0)</f>
        <v>0</v>
      </c>
      <c r="HE85" cm="1">
        <f t="array" ref="HE85">IF(SUM(IF($J85:$X85=TRANSPOSE('Capacity Backing (Hide)2'!BP$203:BP$217),1,0))&gt;0,1,0)</f>
        <v>0</v>
      </c>
      <c r="HF85" cm="1">
        <f t="array" ref="HF85">IF(SUM(IF($J85:$X85=TRANSPOSE('Capacity Backing (Hide)2'!BQ$203:BQ$217),1,0))&gt;0,1,0)</f>
        <v>0</v>
      </c>
      <c r="HG85" cm="1">
        <f t="array" ref="HG85">IF(SUM(IF($J85:$X85=TRANSPOSE('Capacity Backing (Hide)2'!BR$203:BR$217),1,0))&gt;0,1,0)</f>
        <v>0</v>
      </c>
      <c r="HH85" cm="1">
        <f t="array" ref="HH85">IF(SUM(IF($J85:$X85=TRANSPOSE('Capacity Backing (Hide)2'!BS$203:BS$217),1,0))&gt;0,1,0)</f>
        <v>0</v>
      </c>
      <c r="HI85" cm="1">
        <f t="array" ref="HI85">IF(SUM(IF($J85:$X85=TRANSPOSE('Capacity Backing (Hide)2'!BT$203:BT$217),1,0))&gt;0,1,0)</f>
        <v>0</v>
      </c>
      <c r="HJ85" cm="1">
        <f t="array" ref="HJ85">IF(SUM(IF($J85:$X85=TRANSPOSE('Capacity Backing (Hide)2'!BU$203:BU$217),1,0))&gt;0,1,0)</f>
        <v>0</v>
      </c>
      <c r="HK85" cm="1">
        <f t="array" ref="HK85">IF(SUM(IF($J85:$X85=TRANSPOSE('Capacity Backing (Hide)2'!BV$203:BV$217),1,0))&gt;0,1,0)</f>
        <v>0</v>
      </c>
      <c r="HL85" cm="1">
        <f t="array" ref="HL85">IF(SUM(IF($J85:$X85=TRANSPOSE('Capacity Backing (Hide)2'!BW$203:BW$217),1,0))&gt;0,1,0)</f>
        <v>0</v>
      </c>
      <c r="HM85" cm="1">
        <f t="array" ref="HM85">IF(SUM(IF($J85:$X85=TRANSPOSE('Capacity Backing (Hide)2'!BX$203:BX$217),1,0))&gt;0,1,0)</f>
        <v>0</v>
      </c>
      <c r="HN85" cm="1">
        <f t="array" ref="HN85">IF(SUM(IF($J85:$X85=TRANSPOSE('Capacity Backing (Hide)2'!BY$203:BY$217),1,0))&gt;0,1,0)</f>
        <v>0</v>
      </c>
      <c r="HO85" cm="1">
        <f t="array" ref="HO85">IF(SUM(IF($J85:$X85=TRANSPOSE('Capacity Backing (Hide)2'!BZ$203:BZ$217),1,0))&gt;0,1,0)</f>
        <v>0</v>
      </c>
      <c r="HP85" cm="1">
        <f t="array" ref="HP85">IF(SUM(IF($J85:$X85=TRANSPOSE('Capacity Backing (Hide)2'!CA$203:CA$217),1,0))&gt;0,1,0)</f>
        <v>0</v>
      </c>
      <c r="HQ85" cm="1">
        <f t="array" ref="HQ85">IF(SUM(IF($J85:$X85=TRANSPOSE('Capacity Backing (Hide)2'!CB$203:CB$217),1,0))&gt;0,1,0)</f>
        <v>0</v>
      </c>
      <c r="HR85" cm="1">
        <f t="array" ref="HR85">IF(SUM(IF($J85:$X85=TRANSPOSE('Capacity Backing (Hide)2'!CC$203:CC$217),1,0))&gt;0,1,0)</f>
        <v>0</v>
      </c>
      <c r="HS85" cm="1">
        <f t="array" ref="HS85">IF(SUM(IF($J85:$X85=TRANSPOSE('Capacity Backing (Hide)2'!CD$203:CD$217),1,0))&gt;0,1,0)</f>
        <v>0</v>
      </c>
      <c r="HT85" cm="1">
        <f t="array" ref="HT85">IF(SUM(IF($J85:$X85=TRANSPOSE('Capacity Backing (Hide)2'!CE$203:CE$217),1,0))&gt;0,1,0)</f>
        <v>0</v>
      </c>
      <c r="HU85" cm="1">
        <f t="array" ref="HU85">IF(SUM(IF($J85:$X85=TRANSPOSE('Capacity Backing (Hide)2'!CF$203:CF$217),1,0))&gt;0,1,0)</f>
        <v>0</v>
      </c>
      <c r="HV85" cm="1">
        <f t="array" ref="HV85">IF(SUM(IF($J85:$X85=TRANSPOSE('Capacity Backing (Hide)2'!CG$203:CG$217),1,0))&gt;0,1,0)</f>
        <v>0</v>
      </c>
      <c r="HW85" cm="1">
        <f t="array" ref="HW85">IF(SUM(IF($J85:$X85=TRANSPOSE('Capacity Backing (Hide)2'!CH$203:CH$217),1,0))&gt;0,1,0)</f>
        <v>0</v>
      </c>
      <c r="HX85" cm="1">
        <f t="array" ref="HX85">IF(SUM(IF($J85:$X85=TRANSPOSE('Capacity Backing (Hide)2'!CI$203:CI$217),1,0))&gt;0,1,0)</f>
        <v>0</v>
      </c>
      <c r="HY85" cm="1">
        <f t="array" ref="HY85">IF(SUM(IF($J85:$X85=TRANSPOSE('Capacity Backing (Hide)2'!CJ$203:CJ$217),1,0))&gt;0,1,0)</f>
        <v>0</v>
      </c>
      <c r="HZ85" cm="1">
        <f t="array" ref="HZ85">IF(SUM(IF($J85:$X85=TRANSPOSE('Capacity Backing (Hide)2'!CK$203:CK$217),1,0))&gt;0,1,0)</f>
        <v>0</v>
      </c>
      <c r="IA85" cm="1">
        <f t="array" ref="IA85">IF(SUM(IF($J85:$X85=TRANSPOSE('Capacity Backing (Hide)2'!CL$203:CL$217),1,0))&gt;0,1,0)</f>
        <v>0</v>
      </c>
      <c r="IB85" cm="1">
        <f t="array" ref="IB85">IF(SUM(IF($J85:$X85=TRANSPOSE('Capacity Backing (Hide)2'!CM$203:CM$217),1,0))&gt;0,1,0)</f>
        <v>0</v>
      </c>
      <c r="IC85" cm="1">
        <f t="array" ref="IC85">IF(SUM(IF($J85:$X85=TRANSPOSE('Capacity Backing (Hide)2'!CN$203:CN$217),1,0))&gt;0,1,0)</f>
        <v>0</v>
      </c>
      <c r="ID85" cm="1">
        <f t="array" ref="ID85">IF(SUM(IF($J85:$X85=TRANSPOSE('Capacity Backing (Hide)2'!CO$203:CO$217),1,0))&gt;0,1,0)</f>
        <v>0</v>
      </c>
      <c r="IE85" cm="1">
        <f t="array" ref="IE85">IF(SUM(IF($J85:$X85=TRANSPOSE('Capacity Backing (Hide)2'!CP$203:CP$217),1,0))&gt;0,1,0)</f>
        <v>0</v>
      </c>
      <c r="IF85" cm="1">
        <f t="array" ref="IF85">IF(SUM(IF($J85:$X85=TRANSPOSE('Capacity Backing (Hide)2'!CQ$203:CQ$217),1,0))&gt;0,1,0)</f>
        <v>0</v>
      </c>
      <c r="IG85" cm="1">
        <f t="array" ref="IG85">IF(SUM(IF($J85:$X85=TRANSPOSE('Capacity Backing (Hide)2'!CR$203:CR$217),1,0))&gt;0,1,0)</f>
        <v>0</v>
      </c>
      <c r="IH85" cm="1">
        <f t="array" ref="IH85">IF(SUM(IF($J85:$X85=TRANSPOSE('Capacity Backing (Hide)2'!CS$203:CS$217),1,0))&gt;0,1,0)</f>
        <v>0</v>
      </c>
      <c r="II85" cm="1">
        <f t="array" ref="II85">IF(SUM(IF($J85:$X85=TRANSPOSE('Capacity Backing (Hide)2'!CT$203:CT$217),1,0))&gt;0,1,0)</f>
        <v>0</v>
      </c>
      <c r="IJ85" cm="1">
        <f t="array" ref="IJ85">IF(SUM(IF($J85:$X85=TRANSPOSE('Capacity Backing (Hide)2'!CU$203:CU$217),1,0))&gt;0,1,0)</f>
        <v>0</v>
      </c>
      <c r="IK85" cm="1">
        <f t="array" ref="IK85">IF(SUM(IF($J85:$X85=TRANSPOSE('Capacity Backing (Hide)2'!CV$203:CV$217),1,0))&gt;0,1,0)</f>
        <v>0</v>
      </c>
      <c r="IL85" cm="1">
        <f t="array" ref="IL85">IF(SUM(IF($J85:$X85=TRANSPOSE('Capacity Backing (Hide)2'!CW$203:CW$217),1,0))&gt;0,1,0)</f>
        <v>0</v>
      </c>
      <c r="IO85" s="184">
        <v>0</v>
      </c>
      <c r="IP85" s="184">
        <v>0</v>
      </c>
      <c r="IQ85" s="184">
        <v>0</v>
      </c>
      <c r="IR85" s="184">
        <v>0</v>
      </c>
      <c r="IS85" s="184">
        <v>0</v>
      </c>
      <c r="IT85" s="184">
        <v>0</v>
      </c>
      <c r="IU85" s="184">
        <v>0</v>
      </c>
      <c r="IV85" s="184">
        <v>0</v>
      </c>
      <c r="IW85" s="184">
        <v>0</v>
      </c>
      <c r="IX85" s="184">
        <v>0</v>
      </c>
      <c r="IY85" s="184">
        <v>0</v>
      </c>
      <c r="IZ85" s="184">
        <v>0</v>
      </c>
      <c r="JA85" s="184">
        <v>0</v>
      </c>
      <c r="JB85" s="184">
        <v>0</v>
      </c>
      <c r="JC85" s="184">
        <v>0</v>
      </c>
      <c r="JD85" s="184">
        <v>0</v>
      </c>
      <c r="JE85" s="184">
        <v>0</v>
      </c>
      <c r="JF85" s="184">
        <v>0</v>
      </c>
      <c r="JG85" s="184">
        <v>0</v>
      </c>
      <c r="JH85" s="184">
        <v>0</v>
      </c>
      <c r="JI85" s="184">
        <v>0</v>
      </c>
      <c r="JJ85" s="184">
        <v>0</v>
      </c>
      <c r="JK85" s="184">
        <v>0</v>
      </c>
      <c r="JL85" s="184">
        <v>0</v>
      </c>
      <c r="JM85" s="184">
        <v>0</v>
      </c>
      <c r="JN85" s="184">
        <v>0</v>
      </c>
      <c r="JO85" s="184">
        <v>0</v>
      </c>
      <c r="JP85" s="184">
        <v>0</v>
      </c>
      <c r="JQ85" s="184">
        <v>0</v>
      </c>
      <c r="JR85" s="184">
        <v>0</v>
      </c>
      <c r="JS85" s="184">
        <v>0</v>
      </c>
      <c r="JT85" s="184">
        <v>0</v>
      </c>
      <c r="JU85" s="184">
        <v>0</v>
      </c>
      <c r="JV85" s="184">
        <v>0</v>
      </c>
      <c r="JW85" s="184">
        <v>0</v>
      </c>
      <c r="JX85" s="184">
        <v>0</v>
      </c>
      <c r="JY85" s="184">
        <v>0</v>
      </c>
      <c r="JZ85" s="184">
        <v>0</v>
      </c>
      <c r="KA85" s="184">
        <v>0</v>
      </c>
      <c r="KB85" s="184">
        <v>0</v>
      </c>
      <c r="KC85" s="184">
        <v>0</v>
      </c>
      <c r="KD85" s="184">
        <v>0</v>
      </c>
      <c r="KE85" s="184">
        <v>0</v>
      </c>
      <c r="KF85" s="184">
        <v>0</v>
      </c>
      <c r="KG85" s="184">
        <v>0</v>
      </c>
      <c r="KH85" s="184">
        <v>0</v>
      </c>
      <c r="KI85" s="184">
        <v>0</v>
      </c>
      <c r="KJ85" s="184">
        <v>0</v>
      </c>
      <c r="KK85" s="184">
        <v>0</v>
      </c>
      <c r="KL85" s="184">
        <v>0</v>
      </c>
      <c r="KM85" s="184">
        <v>0</v>
      </c>
      <c r="KN85" s="184">
        <v>0</v>
      </c>
      <c r="KO85" s="184">
        <v>0</v>
      </c>
      <c r="KP85" s="184">
        <v>0</v>
      </c>
      <c r="KQ85" s="184">
        <v>0</v>
      </c>
      <c r="KR85" s="184">
        <v>0</v>
      </c>
      <c r="KS85" s="184">
        <v>0</v>
      </c>
      <c r="KT85" s="184">
        <v>0</v>
      </c>
      <c r="KU85" s="184">
        <v>0</v>
      </c>
      <c r="KV85" s="184">
        <v>0</v>
      </c>
      <c r="KW85" s="184">
        <v>0</v>
      </c>
      <c r="KX85" s="184">
        <v>0</v>
      </c>
      <c r="KY85" s="184">
        <v>0</v>
      </c>
      <c r="KZ85" s="184">
        <v>0</v>
      </c>
      <c r="LA85" s="184">
        <v>0</v>
      </c>
      <c r="LB85" s="184">
        <v>0</v>
      </c>
      <c r="LC85" s="184">
        <v>0</v>
      </c>
      <c r="LD85" s="184">
        <v>0</v>
      </c>
      <c r="LE85" s="184">
        <v>0</v>
      </c>
      <c r="LF85" s="184">
        <v>0</v>
      </c>
      <c r="LG85" s="184">
        <v>0</v>
      </c>
      <c r="LH85" s="184">
        <v>0</v>
      </c>
      <c r="LI85" s="184">
        <v>0</v>
      </c>
      <c r="LJ85" s="184">
        <v>0</v>
      </c>
      <c r="LK85" s="184">
        <v>0</v>
      </c>
      <c r="LL85" s="184">
        <v>0</v>
      </c>
      <c r="LM85" s="184">
        <v>0</v>
      </c>
      <c r="LN85" s="184">
        <v>0</v>
      </c>
      <c r="LO85" s="184">
        <v>0</v>
      </c>
      <c r="LP85" s="184">
        <v>0</v>
      </c>
      <c r="LQ85" s="184">
        <v>0</v>
      </c>
      <c r="LR85" s="184">
        <v>0</v>
      </c>
      <c r="LS85" s="184">
        <v>0</v>
      </c>
      <c r="LT85" s="184">
        <v>0</v>
      </c>
      <c r="LU85" s="184">
        <v>0</v>
      </c>
      <c r="LV85" s="184">
        <v>0</v>
      </c>
      <c r="LW85" s="184">
        <v>0</v>
      </c>
      <c r="LX85" s="184">
        <v>0</v>
      </c>
      <c r="LY85" s="184">
        <v>0</v>
      </c>
      <c r="LZ85" s="184">
        <v>0</v>
      </c>
      <c r="MA85" s="184">
        <v>0</v>
      </c>
      <c r="MB85" s="184">
        <v>0</v>
      </c>
      <c r="MC85" s="184">
        <v>0</v>
      </c>
      <c r="MD85" s="184">
        <v>0</v>
      </c>
      <c r="ME85" s="184">
        <v>0</v>
      </c>
      <c r="MF85" s="184">
        <v>0</v>
      </c>
      <c r="MG85" s="184">
        <v>0</v>
      </c>
      <c r="MH85" s="184">
        <v>0</v>
      </c>
      <c r="MI85" s="184">
        <v>0</v>
      </c>
      <c r="MJ85" s="184">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0</v>
      </c>
      <c r="OI85">
        <v>0</v>
      </c>
      <c r="OJ85">
        <v>0</v>
      </c>
      <c r="OK85">
        <v>0</v>
      </c>
      <c r="OL85">
        <v>0</v>
      </c>
      <c r="OM85">
        <v>0</v>
      </c>
      <c r="ON85">
        <v>0</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c r="PK85">
        <v>0</v>
      </c>
      <c r="PL85">
        <v>0</v>
      </c>
      <c r="PM85">
        <v>0</v>
      </c>
      <c r="PN85">
        <v>0</v>
      </c>
      <c r="PO85">
        <v>0</v>
      </c>
      <c r="PP85">
        <v>0</v>
      </c>
      <c r="PQ85">
        <v>0</v>
      </c>
      <c r="PR85">
        <v>0</v>
      </c>
      <c r="PS85">
        <v>0</v>
      </c>
      <c r="PT85">
        <v>0</v>
      </c>
      <c r="PU85">
        <v>0</v>
      </c>
      <c r="PV85">
        <v>0</v>
      </c>
      <c r="PW85">
        <v>0</v>
      </c>
      <c r="PX85">
        <v>0</v>
      </c>
      <c r="PY85">
        <v>0</v>
      </c>
      <c r="PZ85">
        <v>0</v>
      </c>
      <c r="QA85">
        <v>0</v>
      </c>
      <c r="QB85">
        <v>0</v>
      </c>
      <c r="QC85">
        <v>0</v>
      </c>
      <c r="QD85">
        <v>0</v>
      </c>
      <c r="QE85">
        <v>0</v>
      </c>
      <c r="QF85">
        <v>0</v>
      </c>
      <c r="QG85">
        <v>0</v>
      </c>
      <c r="QH85">
        <v>0</v>
      </c>
      <c r="QJ85" cm="1">
        <f t="array" ref="QJ85">SUM(IF('Capacity Summary'!H$36:H$135="X",1,0)*TRANSPOSE('CR Backing (Hide)'!$IO85:$MJ85)*IF('Clinical resources'!ZQ88="X",1,0))</f>
        <v>0</v>
      </c>
      <c r="QK85" cm="1">
        <f t="array" ref="QK85">SUM(IF('Capacity Summary'!I$36:I$135="X",1,0)*TRANSPOSE('CR Backing (Hide)'!$IO85:$MJ85)*IF('Clinical resources'!ZR88="X",1,0))</f>
        <v>0</v>
      </c>
      <c r="QL85" cm="1">
        <f t="array" ref="QL85">SUM(IF('Capacity Summary'!J$36:J$135="X",1,0)*TRANSPOSE('CR Backing (Hide)'!$IO85:$MJ85)*IF('Clinical resources'!ZS88="X",1,0))</f>
        <v>0</v>
      </c>
      <c r="QM85" cm="1">
        <f t="array" ref="QM85">SUM(IF('Capacity Summary'!K$36:K$135="X",1,0)*TRANSPOSE('CR Backing (Hide)'!$IO85:$MJ85)*IF('Clinical resources'!ZT88="X",1,0))</f>
        <v>0</v>
      </c>
      <c r="QN85" cm="1">
        <f t="array" ref="QN85">SUM(IF('Capacity Summary'!L$36:L$135="X",1,0)*TRANSPOSE('CR Backing (Hide)'!$IO85:$MJ85)*IF('Clinical resources'!ZU88="X",1,0))</f>
        <v>0</v>
      </c>
      <c r="QO85" cm="1">
        <f t="array" ref="QO85">SUM(IF('Capacity Summary'!M$36:M$135="X",1,0)*TRANSPOSE('CR Backing (Hide)'!$IO85:$MJ85)*IF('Clinical resources'!ZV88="X",1,0))</f>
        <v>0</v>
      </c>
      <c r="QP85" cm="1">
        <f t="array" ref="QP85">SUM(IF('Capacity Summary'!N$36:N$135="X",1,0)*TRANSPOSE('CR Backing (Hide)'!$IO85:$MJ85)*IF('Clinical resources'!ZW88="X",1,0))</f>
        <v>0</v>
      </c>
      <c r="QQ85" cm="1">
        <f t="array" ref="QQ85">SUM(IF('Capacity Summary'!O$36:O$135="X",1,0)*TRANSPOSE('CR Backing (Hide)'!$IO85:$MJ85)*IF('Clinical resources'!ZX88="X",1,0))</f>
        <v>0</v>
      </c>
      <c r="QR85" cm="1">
        <f t="array" ref="QR85">SUM(IF('Capacity Summary'!P$36:P$135="X",1,0)*TRANSPOSE('CR Backing (Hide)'!$IO85:$MJ85)*IF('Clinical resources'!ZY88="X",1,0))</f>
        <v>0</v>
      </c>
      <c r="QS85" cm="1">
        <f t="array" ref="QS85">SUM(IF('Capacity Summary'!Q$36:Q$135="X",1,0)*TRANSPOSE('CR Backing (Hide)'!$IO85:$MJ85)*IF('Clinical resources'!ZZ88="X",1,0))</f>
        <v>0</v>
      </c>
      <c r="QT85" cm="1">
        <f t="array" ref="QT85">SUM(IF('Capacity Summary'!R$36:R$135="X",1,0)*TRANSPOSE('CR Backing (Hide)'!$IO85:$MJ85)*IF('Clinical resources'!AAA88="X",1,0))</f>
        <v>0</v>
      </c>
      <c r="QU85" cm="1">
        <f t="array" ref="QU85">SUM(IF('Capacity Summary'!S$36:S$135="X",1,0)*TRANSPOSE('CR Backing (Hide)'!$IO85:$MJ85)*IF('Clinical resources'!AAB88="X",1,0))</f>
        <v>0</v>
      </c>
      <c r="QV85" cm="1">
        <f t="array" ref="QV85">SUM(IF('Capacity Summary'!T$36:T$135="X",1,0)*TRANSPOSE('CR Backing (Hide)'!$IO85:$MJ85)*IF('Clinical resources'!AAC88="X",1,0))</f>
        <v>0</v>
      </c>
      <c r="QW85" cm="1">
        <f t="array" ref="QW85">SUM(IF('Capacity Summary'!U$36:U$135="X",1,0)*TRANSPOSE('CR Backing (Hide)'!$IO85:$MJ85)*IF('Clinical resources'!AAD88="X",1,0))</f>
        <v>0</v>
      </c>
      <c r="QX85" cm="1">
        <f t="array" ref="QX85">SUM(IF('Capacity Summary'!V$36:V$135="X",1,0)*TRANSPOSE('CR Backing (Hide)'!$IO85:$MJ85)*IF('Clinical resources'!AAE88="X",1,0))</f>
        <v>0</v>
      </c>
      <c r="QY85" cm="1">
        <f t="array" ref="QY85">SUM(IF('Capacity Summary'!W$36:W$135="X",1,0)*TRANSPOSE('CR Backing (Hide)'!$IO85:$MJ85)*IF('Clinical resources'!AAF88="X",1,0))</f>
        <v>0</v>
      </c>
      <c r="QZ85" cm="1">
        <f t="array" ref="QZ85">SUM(IF('Capacity Summary'!X$36:X$135="X",1,0)*TRANSPOSE('CR Backing (Hide)'!$IO85:$MJ85)*IF('Clinical resources'!AAG88="X",1,0))</f>
        <v>0</v>
      </c>
      <c r="RA85" cm="1">
        <f t="array" ref="RA85">SUM(IF('Capacity Summary'!Y$36:Y$135="X",1,0)*TRANSPOSE('CR Backing (Hide)'!$IO85:$MJ85)*IF('Clinical resources'!AAH88="X",1,0))</f>
        <v>0</v>
      </c>
      <c r="RB85" cm="1">
        <f t="array" ref="RB85">SUM(IF('Capacity Summary'!Z$36:Z$135="X",1,0)*TRANSPOSE('CR Backing (Hide)'!$IO85:$MJ85)*IF('Clinical resources'!AAI88="X",1,0))</f>
        <v>0</v>
      </c>
      <c r="RC85" cm="1">
        <f t="array" ref="RC85">SUM(IF('Capacity Summary'!AA$36:AA$135="X",1,0)*TRANSPOSE('CR Backing (Hide)'!$IO85:$MJ85)*IF('Clinical resources'!AAJ88="X",1,0))</f>
        <v>0</v>
      </c>
      <c r="RD85" cm="1">
        <f t="array" ref="RD85">SUM(IF('Capacity Summary'!AB$36:AB$135="X",1,0)*TRANSPOSE('CR Backing (Hide)'!$IO85:$MJ85)*IF('Clinical resources'!AAK88="X",1,0))</f>
        <v>0</v>
      </c>
      <c r="RE85" cm="1">
        <f t="array" ref="RE85">SUM(IF('Capacity Summary'!AC$36:AC$135="X",1,0)*TRANSPOSE('CR Backing (Hide)'!$IO85:$MJ85)*IF('Clinical resources'!AAL88="X",1,0))</f>
        <v>0</v>
      </c>
      <c r="RF85" cm="1">
        <f t="array" ref="RF85">SUM(IF('Capacity Summary'!AD$36:AD$135="X",1,0)*TRANSPOSE('CR Backing (Hide)'!$IO85:$MJ85)*IF('Clinical resources'!AAM88="X",1,0))</f>
        <v>0</v>
      </c>
      <c r="RG85" cm="1">
        <f t="array" ref="RG85">SUM(IF('Capacity Summary'!AE$36:AE$135="X",1,0)*TRANSPOSE('CR Backing (Hide)'!$IO85:$MJ85)*IF('Clinical resources'!AAN88="X",1,0))</f>
        <v>0</v>
      </c>
      <c r="RH85" cm="1">
        <f t="array" ref="RH85">SUM(IF('Capacity Summary'!AF$36:AF$135="X",1,0)*TRANSPOSE('CR Backing (Hide)'!$IO85:$MJ85)*IF('Clinical resources'!AAO88="X",1,0))</f>
        <v>0</v>
      </c>
      <c r="RI85" cm="1">
        <f t="array" ref="RI85">SUM(IF('Capacity Summary'!AG$36:AG$135="X",1,0)*TRANSPOSE('CR Backing (Hide)'!$IO85:$MJ85)*IF('Clinical resources'!AAP88="X",1,0))</f>
        <v>0</v>
      </c>
      <c r="RJ85" cm="1">
        <f t="array" ref="RJ85">SUM(IF('Capacity Summary'!AH$36:AH$135="X",1,0)*TRANSPOSE('CR Backing (Hide)'!$IO85:$MJ85)*IF('Clinical resources'!AAQ88="X",1,0))</f>
        <v>0</v>
      </c>
      <c r="RK85" cm="1">
        <f t="array" ref="RK85">SUM(IF('Capacity Summary'!AI$36:AI$135="X",1,0)*TRANSPOSE('CR Backing (Hide)'!$IO85:$MJ85)*IF('Clinical resources'!AAR88="X",1,0))</f>
        <v>0</v>
      </c>
      <c r="RL85" cm="1">
        <f t="array" ref="RL85">SUM(IF('Capacity Summary'!AJ$36:AJ$135="X",1,0)*TRANSPOSE('CR Backing (Hide)'!$IO85:$MJ85)*IF('Clinical resources'!AAS88="X",1,0))</f>
        <v>0</v>
      </c>
      <c r="RM85" cm="1">
        <f t="array" ref="RM85">SUM(IF('Capacity Summary'!AK$36:AK$135="X",1,0)*TRANSPOSE('CR Backing (Hide)'!$IO85:$MJ85)*IF('Clinical resources'!AAT88="X",1,0))</f>
        <v>0</v>
      </c>
      <c r="RN85" cm="1">
        <f t="array" ref="RN85">SUM(IF('Capacity Summary'!AL$36:AL$135="X",1,0)*TRANSPOSE('CR Backing (Hide)'!$IO85:$MJ85)*IF('Clinical resources'!AAU88="X",1,0))</f>
        <v>0</v>
      </c>
      <c r="RO85" cm="1">
        <f t="array" ref="RO85">SUM(IF('Capacity Summary'!AM$36:AM$135="X",1,0)*TRANSPOSE('CR Backing (Hide)'!$IO85:$MJ85)*IF('Clinical resources'!AAV88="X",1,0))</f>
        <v>0</v>
      </c>
      <c r="RP85" cm="1">
        <f t="array" ref="RP85">SUM(IF('Capacity Summary'!AN$36:AN$135="X",1,0)*TRANSPOSE('CR Backing (Hide)'!$IO85:$MJ85)*IF('Clinical resources'!AAW88="X",1,0))</f>
        <v>0</v>
      </c>
      <c r="RQ85" cm="1">
        <f t="array" ref="RQ85">SUM(IF('Capacity Summary'!AO$36:AO$135="X",1,0)*TRANSPOSE('CR Backing (Hide)'!$IO85:$MJ85)*IF('Clinical resources'!AAX88="X",1,0))</f>
        <v>0</v>
      </c>
      <c r="RR85" cm="1">
        <f t="array" ref="RR85">SUM(IF('Capacity Summary'!AP$36:AP$135="X",1,0)*TRANSPOSE('CR Backing (Hide)'!$IO85:$MJ85)*IF('Clinical resources'!AAY88="X",1,0))</f>
        <v>0</v>
      </c>
      <c r="RS85" cm="1">
        <f t="array" ref="RS85">SUM(IF('Capacity Summary'!AQ$36:AQ$135="X",1,0)*TRANSPOSE('CR Backing (Hide)'!$IO85:$MJ85)*IF('Clinical resources'!AAZ88="X",1,0))</f>
        <v>0</v>
      </c>
      <c r="RT85" cm="1">
        <f t="array" ref="RT85">SUM(IF('Capacity Summary'!AR$36:AR$135="X",1,0)*TRANSPOSE('CR Backing (Hide)'!$IO85:$MJ85)*IF('Clinical resources'!ABA88="X",1,0))</f>
        <v>0</v>
      </c>
      <c r="RU85" cm="1">
        <f t="array" ref="RU85">SUM(IF('Capacity Summary'!AS$36:AS$135="X",1,0)*TRANSPOSE('CR Backing (Hide)'!$IO85:$MJ85)*IF('Clinical resources'!ABB88="X",1,0))</f>
        <v>0</v>
      </c>
      <c r="RV85" cm="1">
        <f t="array" ref="RV85">SUM(IF('Capacity Summary'!AT$36:AT$135="X",1,0)*TRANSPOSE('CR Backing (Hide)'!$IO85:$MJ85)*IF('Clinical resources'!ABC88="X",1,0))</f>
        <v>0</v>
      </c>
      <c r="RW85" cm="1">
        <f t="array" ref="RW85">SUM(IF('Capacity Summary'!AU$36:AU$135="X",1,0)*TRANSPOSE('CR Backing (Hide)'!$IO85:$MJ85)*IF('Clinical resources'!ABD88="X",1,0))</f>
        <v>0</v>
      </c>
      <c r="RX85" cm="1">
        <f t="array" ref="RX85">SUM(IF('Capacity Summary'!AV$36:AV$135="X",1,0)*TRANSPOSE('CR Backing (Hide)'!$IO85:$MJ85)*IF('Clinical resources'!ABE88="X",1,0))</f>
        <v>0</v>
      </c>
      <c r="RY85" cm="1">
        <f t="array" ref="RY85">SUM(IF('Capacity Summary'!AW$36:AW$135="X",1,0)*TRANSPOSE('CR Backing (Hide)'!$IO85:$MJ85)*IF('Clinical resources'!ABF88="X",1,0))</f>
        <v>0</v>
      </c>
      <c r="RZ85" cm="1">
        <f t="array" ref="RZ85">SUM(IF('Capacity Summary'!AX$36:AX$135="X",1,0)*TRANSPOSE('CR Backing (Hide)'!$IO85:$MJ85)*IF('Clinical resources'!ABG88="X",1,0))</f>
        <v>0</v>
      </c>
      <c r="SA85" cm="1">
        <f t="array" ref="SA85">SUM(IF('Capacity Summary'!AY$36:AY$135="X",1,0)*TRANSPOSE('CR Backing (Hide)'!$IO85:$MJ85)*IF('Clinical resources'!ABH88="X",1,0))</f>
        <v>0</v>
      </c>
      <c r="SB85" cm="1">
        <f t="array" ref="SB85">SUM(IF('Capacity Summary'!AZ$36:AZ$135="X",1,0)*TRANSPOSE('CR Backing (Hide)'!$IO85:$MJ85)*IF('Clinical resources'!ABI88="X",1,0))</f>
        <v>0</v>
      </c>
      <c r="SC85" cm="1">
        <f t="array" ref="SC85">SUM(IF('Capacity Summary'!BA$36:BA$135="X",1,0)*TRANSPOSE('CR Backing (Hide)'!$IO85:$MJ85)*IF('Clinical resources'!ABJ88="X",1,0))</f>
        <v>0</v>
      </c>
      <c r="SD85" cm="1">
        <f t="array" ref="SD85">SUM(IF('Capacity Summary'!BB$36:BB$135="X",1,0)*TRANSPOSE('CR Backing (Hide)'!$IO85:$MJ85)*IF('Clinical resources'!ABK88="X",1,0))</f>
        <v>0</v>
      </c>
      <c r="SE85" cm="1">
        <f t="array" ref="SE85">SUM(IF('Capacity Summary'!BC$36:BC$135="X",1,0)*TRANSPOSE('CR Backing (Hide)'!$IO85:$MJ85)*IF('Clinical resources'!ABL88="X",1,0))</f>
        <v>0</v>
      </c>
      <c r="SF85" cm="1">
        <f t="array" ref="SF85">SUM(IF('Capacity Summary'!BD$36:BD$135="X",1,0)*TRANSPOSE('CR Backing (Hide)'!$IO85:$MJ85)*IF('Clinical resources'!ABM88="X",1,0))</f>
        <v>0</v>
      </c>
      <c r="SG85" cm="1">
        <f t="array" ref="SG85">SUM(IF('Capacity Summary'!BE$36:BE$135="X",1,0)*TRANSPOSE('CR Backing (Hide)'!$IO85:$MJ85)*IF('Clinical resources'!ABN88="X",1,0))</f>
        <v>0</v>
      </c>
      <c r="SH85" cm="1">
        <f t="array" ref="SH85">SUM(IF('Capacity Summary'!BF$36:BF$135="X",1,0)*TRANSPOSE('CR Backing (Hide)'!$IO85:$MJ85)*IF('Clinical resources'!ABO88="X",1,0))</f>
        <v>0</v>
      </c>
      <c r="SI85" cm="1">
        <f t="array" ref="SI85">SUM(IF('Capacity Summary'!BG$36:BG$135="X",1,0)*TRANSPOSE('CR Backing (Hide)'!$IO85:$MJ85)*IF('Clinical resources'!ABP88="X",1,0))</f>
        <v>0</v>
      </c>
      <c r="SK85" cm="1">
        <f t="array" ref="SK85">SUM(IF('Capacity Summary'!H$139:H$238="X",1,0)*TRANSPOSE('CR Backing (Hide)'!$MM85:$QH85))</f>
        <v>0</v>
      </c>
      <c r="SL85" cm="1">
        <f t="array" ref="SL85">SUM(IF('Capacity Summary'!I$139:I$238="X",1,0)*TRANSPOSE('CR Backing (Hide)'!$MM85:$QH85))</f>
        <v>0</v>
      </c>
      <c r="SM85" cm="1">
        <f t="array" ref="SM85">SUM(IF('Capacity Summary'!J$139:J$238="X",1,0)*TRANSPOSE('CR Backing (Hide)'!$MM85:$QH85))</f>
        <v>0</v>
      </c>
      <c r="SN85" cm="1">
        <f t="array" ref="SN85">SUM(IF('Capacity Summary'!K$139:K$238="X",1,0)*TRANSPOSE('CR Backing (Hide)'!$MM85:$QH85))</f>
        <v>0</v>
      </c>
      <c r="SO85" cm="1">
        <f t="array" ref="SO85">SUM(IF('Capacity Summary'!L$139:L$238="X",1,0)*TRANSPOSE('CR Backing (Hide)'!$MM85:$QH85))</f>
        <v>0</v>
      </c>
      <c r="SP85" cm="1">
        <f t="array" ref="SP85">SUM(IF('Capacity Summary'!M$139:M$238="X",1,0)*TRANSPOSE('CR Backing (Hide)'!$MM85:$QH85))</f>
        <v>0</v>
      </c>
      <c r="SQ85" cm="1">
        <f t="array" ref="SQ85">SUM(IF('Capacity Summary'!N$139:N$238="X",1,0)*TRANSPOSE('CR Backing (Hide)'!$MM85:$QH85))</f>
        <v>0</v>
      </c>
      <c r="SR85" cm="1">
        <f t="array" ref="SR85">SUM(IF('Capacity Summary'!O$139:O$238="X",1,0)*TRANSPOSE('CR Backing (Hide)'!$MM85:$QH85))</f>
        <v>0</v>
      </c>
      <c r="SS85" cm="1">
        <f t="array" ref="SS85">SUM(IF('Capacity Summary'!P$139:P$238="X",1,0)*TRANSPOSE('CR Backing (Hide)'!$MM85:$QH85))</f>
        <v>0</v>
      </c>
      <c r="ST85" cm="1">
        <f t="array" ref="ST85">SUM(IF('Capacity Summary'!Q$139:Q$238="X",1,0)*TRANSPOSE('CR Backing (Hide)'!$MM85:$QH85))</f>
        <v>0</v>
      </c>
      <c r="SU85" cm="1">
        <f t="array" ref="SU85">SUM(IF('Capacity Summary'!R$139:R$238="X",1,0)*TRANSPOSE('CR Backing (Hide)'!$MM85:$QH85))</f>
        <v>0</v>
      </c>
      <c r="SV85" cm="1">
        <f t="array" ref="SV85">SUM(IF('Capacity Summary'!S$139:S$238="X",1,0)*TRANSPOSE('CR Backing (Hide)'!$MM85:$QH85))</f>
        <v>0</v>
      </c>
      <c r="SW85" cm="1">
        <f t="array" ref="SW85">SUM(IF('Capacity Summary'!T$139:T$238="X",1,0)*TRANSPOSE('CR Backing (Hide)'!$MM85:$QH85))</f>
        <v>0</v>
      </c>
      <c r="SX85" cm="1">
        <f t="array" ref="SX85">SUM(IF('Capacity Summary'!U$139:U$238="X",1,0)*TRANSPOSE('CR Backing (Hide)'!$MM85:$QH85))</f>
        <v>0</v>
      </c>
      <c r="SY85" cm="1">
        <f t="array" ref="SY85">SUM(IF('Capacity Summary'!V$139:V$238="X",1,0)*TRANSPOSE('CR Backing (Hide)'!$MM85:$QH85))</f>
        <v>0</v>
      </c>
      <c r="SZ85" cm="1">
        <f t="array" ref="SZ85">SUM(IF('Capacity Summary'!W$139:W$238="X",1,0)*TRANSPOSE('CR Backing (Hide)'!$MM85:$QH85))</f>
        <v>0</v>
      </c>
      <c r="TA85" cm="1">
        <f t="array" ref="TA85">SUM(IF('Capacity Summary'!X$139:X$238="X",1,0)*TRANSPOSE('CR Backing (Hide)'!$MM85:$QH85))</f>
        <v>0</v>
      </c>
      <c r="TB85" cm="1">
        <f t="array" ref="TB85">SUM(IF('Capacity Summary'!Y$139:Y$238="X",1,0)*TRANSPOSE('CR Backing (Hide)'!$MM85:$QH85))</f>
        <v>0</v>
      </c>
      <c r="TC85" cm="1">
        <f t="array" ref="TC85">SUM(IF('Capacity Summary'!Z$139:Z$238="X",1,0)*TRANSPOSE('CR Backing (Hide)'!$MM85:$QH85))</f>
        <v>0</v>
      </c>
      <c r="TD85" cm="1">
        <f t="array" ref="TD85">SUM(IF('Capacity Summary'!AA$139:AA$238="X",1,0)*TRANSPOSE('CR Backing (Hide)'!$MM85:$QH85))</f>
        <v>0</v>
      </c>
      <c r="TE85" cm="1">
        <f t="array" ref="TE85">SUM(IF('Capacity Summary'!AB$139:AB$238="X",1,0)*TRANSPOSE('CR Backing (Hide)'!$MM85:$QH85))</f>
        <v>0</v>
      </c>
      <c r="TF85" cm="1">
        <f t="array" ref="TF85">SUM(IF('Capacity Summary'!AC$139:AC$238="X",1,0)*TRANSPOSE('CR Backing (Hide)'!$MM85:$QH85))</f>
        <v>0</v>
      </c>
      <c r="TG85" cm="1">
        <f t="array" ref="TG85">SUM(IF('Capacity Summary'!AD$139:AD$238="X",1,0)*TRANSPOSE('CR Backing (Hide)'!$MM85:$QH85))</f>
        <v>0</v>
      </c>
      <c r="TH85" cm="1">
        <f t="array" ref="TH85">SUM(IF('Capacity Summary'!AE$139:AE$238="X",1,0)*TRANSPOSE('CR Backing (Hide)'!$MM85:$QH85))</f>
        <v>0</v>
      </c>
      <c r="TI85" cm="1">
        <f t="array" ref="TI85">SUM(IF('Capacity Summary'!AF$139:AF$238="X",1,0)*TRANSPOSE('CR Backing (Hide)'!$MM85:$QH85))</f>
        <v>0</v>
      </c>
      <c r="TJ85" cm="1">
        <f t="array" ref="TJ85">SUM(IF('Capacity Summary'!AG$139:AG$238="X",1,0)*TRANSPOSE('CR Backing (Hide)'!$MM85:$QH85))</f>
        <v>0</v>
      </c>
      <c r="TK85" cm="1">
        <f t="array" ref="TK85">SUM(IF('Capacity Summary'!AH$139:AH$238="X",1,0)*TRANSPOSE('CR Backing (Hide)'!$MM85:$QH85))</f>
        <v>0</v>
      </c>
      <c r="TL85" cm="1">
        <f t="array" ref="TL85">SUM(IF('Capacity Summary'!AI$139:AI$238="X",1,0)*TRANSPOSE('CR Backing (Hide)'!$MM85:$QH85))</f>
        <v>0</v>
      </c>
      <c r="TM85" cm="1">
        <f t="array" ref="TM85">SUM(IF('Capacity Summary'!AJ$139:AJ$238="X",1,0)*TRANSPOSE('CR Backing (Hide)'!$MM85:$QH85))</f>
        <v>0</v>
      </c>
      <c r="TN85" cm="1">
        <f t="array" ref="TN85">SUM(IF('Capacity Summary'!AK$139:AK$238="X",1,0)*TRANSPOSE('CR Backing (Hide)'!$MM85:$QH85))</f>
        <v>0</v>
      </c>
      <c r="TO85" cm="1">
        <f t="array" ref="TO85">SUM(IF('Capacity Summary'!AL$139:AL$238="X",1,0)*TRANSPOSE('CR Backing (Hide)'!$MM85:$QH85))</f>
        <v>0</v>
      </c>
      <c r="TP85" cm="1">
        <f t="array" ref="TP85">SUM(IF('Capacity Summary'!AM$139:AM$238="X",1,0)*TRANSPOSE('CR Backing (Hide)'!$MM85:$QH85))</f>
        <v>0</v>
      </c>
      <c r="TQ85" cm="1">
        <f t="array" ref="TQ85">SUM(IF('Capacity Summary'!AN$139:AN$238="X",1,0)*TRANSPOSE('CR Backing (Hide)'!$MM85:$QH85))</f>
        <v>0</v>
      </c>
      <c r="TR85" cm="1">
        <f t="array" ref="TR85">SUM(IF('Capacity Summary'!AO$139:AO$238="X",1,0)*TRANSPOSE('CR Backing (Hide)'!$MM85:$QH85))</f>
        <v>0</v>
      </c>
      <c r="TS85" cm="1">
        <f t="array" ref="TS85">SUM(IF('Capacity Summary'!AP$139:AP$238="X",1,0)*TRANSPOSE('CR Backing (Hide)'!$MM85:$QH85))</f>
        <v>0</v>
      </c>
      <c r="TT85" cm="1">
        <f t="array" ref="TT85">SUM(IF('Capacity Summary'!AQ$139:AQ$238="X",1,0)*TRANSPOSE('CR Backing (Hide)'!$MM85:$QH85))</f>
        <v>0</v>
      </c>
      <c r="TU85" cm="1">
        <f t="array" ref="TU85">SUM(IF('Capacity Summary'!AR$139:AR$238="X",1,0)*TRANSPOSE('CR Backing (Hide)'!$MM85:$QH85))</f>
        <v>0</v>
      </c>
      <c r="TV85" cm="1">
        <f t="array" ref="TV85">SUM(IF('Capacity Summary'!AS$139:AS$238="X",1,0)*TRANSPOSE('CR Backing (Hide)'!$MM85:$QH85))</f>
        <v>0</v>
      </c>
      <c r="TW85" cm="1">
        <f t="array" ref="TW85">SUM(IF('Capacity Summary'!AT$139:AT$238="X",1,0)*TRANSPOSE('CR Backing (Hide)'!$MM85:$QH85))</f>
        <v>0</v>
      </c>
      <c r="TX85" cm="1">
        <f t="array" ref="TX85">SUM(IF('Capacity Summary'!AU$139:AU$238="X",1,0)*TRANSPOSE('CR Backing (Hide)'!$MM85:$QH85))</f>
        <v>0</v>
      </c>
      <c r="TY85" cm="1">
        <f t="array" ref="TY85">SUM(IF('Capacity Summary'!AV$139:AV$238="X",1,0)*TRANSPOSE('CR Backing (Hide)'!$MM85:$QH85))</f>
        <v>0</v>
      </c>
      <c r="TZ85" cm="1">
        <f t="array" ref="TZ85">SUM(IF('Capacity Summary'!AW$139:AW$238="X",1,0)*TRANSPOSE('CR Backing (Hide)'!$MM85:$QH85))</f>
        <v>0</v>
      </c>
      <c r="UA85" cm="1">
        <f t="array" ref="UA85">SUM(IF('Capacity Summary'!AX$139:AX$238="X",1,0)*TRANSPOSE('CR Backing (Hide)'!$MM85:$QH85))</f>
        <v>0</v>
      </c>
      <c r="UB85" cm="1">
        <f t="array" ref="UB85">SUM(IF('Capacity Summary'!AY$139:AY$238="X",1,0)*TRANSPOSE('CR Backing (Hide)'!$MM85:$QH85))</f>
        <v>0</v>
      </c>
      <c r="UC85" cm="1">
        <f t="array" ref="UC85">SUM(IF('Capacity Summary'!AZ$139:AZ$238="X",1,0)*TRANSPOSE('CR Backing (Hide)'!$MM85:$QH85))</f>
        <v>0</v>
      </c>
      <c r="UD85" cm="1">
        <f t="array" ref="UD85">SUM(IF('Capacity Summary'!BA$139:BA$238="X",1,0)*TRANSPOSE('CR Backing (Hide)'!$MM85:$QH85))</f>
        <v>0</v>
      </c>
      <c r="UE85" cm="1">
        <f t="array" ref="UE85">SUM(IF('Capacity Summary'!BB$139:BB$238="X",1,0)*TRANSPOSE('CR Backing (Hide)'!$MM85:$QH85))</f>
        <v>0</v>
      </c>
      <c r="UF85" cm="1">
        <f t="array" ref="UF85">SUM(IF('Capacity Summary'!BC$139:BC$238="X",1,0)*TRANSPOSE('CR Backing (Hide)'!$MM85:$QH85))</f>
        <v>0</v>
      </c>
      <c r="UG85" cm="1">
        <f t="array" ref="UG85">SUM(IF('Capacity Summary'!BD$139:BD$238="X",1,0)*TRANSPOSE('CR Backing (Hide)'!$MM85:$QH85))</f>
        <v>0</v>
      </c>
      <c r="UH85" cm="1">
        <f t="array" ref="UH85">SUM(IF('Capacity Summary'!BE$139:BE$238="X",1,0)*TRANSPOSE('CR Backing (Hide)'!$MM85:$QH85))</f>
        <v>0</v>
      </c>
      <c r="UI85" cm="1">
        <f t="array" ref="UI85">SUM(IF('Capacity Summary'!BF$139:BF$238="X",1,0)*TRANSPOSE('CR Backing (Hide)'!$MM85:$QH85))</f>
        <v>0</v>
      </c>
      <c r="UJ85" cm="1">
        <f t="array" ref="UJ85">SUM(IF('Capacity Summary'!BG$139:BG$238="X",1,0)*TRANSPOSE('CR Backing (Hide)'!$MM85:$QH85))</f>
        <v>0</v>
      </c>
      <c r="UL85">
        <f t="shared" si="6"/>
        <v>0</v>
      </c>
      <c r="UM85">
        <f t="shared" si="7"/>
        <v>0</v>
      </c>
      <c r="UN85">
        <f>COUNTIF('Clinical resources'!$ZQ$7:$ABP$7,"X")</f>
        <v>0</v>
      </c>
      <c r="UP85">
        <f t="shared" si="8"/>
        <v>0</v>
      </c>
      <c r="UQ85">
        <f t="shared" si="9"/>
        <v>0</v>
      </c>
      <c r="UR85">
        <f t="shared" si="10"/>
        <v>0</v>
      </c>
      <c r="UW85">
        <f t="array" ref="UW85:YR85">$AS85:$EN85*IF('Clinical resources'!$CK88:$GH88="X",1,0)</f>
        <v>0</v>
      </c>
      <c r="UX85">
        <v>0</v>
      </c>
      <c r="UY85">
        <v>0</v>
      </c>
      <c r="UZ85">
        <v>0</v>
      </c>
      <c r="VA85">
        <v>0</v>
      </c>
      <c r="VB85">
        <v>0</v>
      </c>
      <c r="VC85">
        <v>0</v>
      </c>
      <c r="VD85">
        <v>0</v>
      </c>
      <c r="VE85">
        <v>0</v>
      </c>
      <c r="VF85">
        <v>0</v>
      </c>
      <c r="VG85">
        <v>0</v>
      </c>
      <c r="VH85">
        <v>0</v>
      </c>
      <c r="VI85">
        <v>0</v>
      </c>
      <c r="VJ85">
        <v>0</v>
      </c>
      <c r="VK85">
        <v>0</v>
      </c>
      <c r="VL85">
        <v>0</v>
      </c>
      <c r="VM85">
        <v>0</v>
      </c>
      <c r="VN85">
        <v>0</v>
      </c>
      <c r="VO85">
        <v>0</v>
      </c>
      <c r="VP85">
        <v>0</v>
      </c>
      <c r="VQ85">
        <v>0</v>
      </c>
      <c r="VR85">
        <v>0</v>
      </c>
      <c r="VS85">
        <v>0</v>
      </c>
      <c r="VT85">
        <v>0</v>
      </c>
      <c r="VU85">
        <v>0</v>
      </c>
      <c r="VV85">
        <v>0</v>
      </c>
      <c r="VW85">
        <v>0</v>
      </c>
      <c r="VX85">
        <v>0</v>
      </c>
      <c r="VY85">
        <v>0</v>
      </c>
      <c r="VZ85">
        <v>0</v>
      </c>
      <c r="WA85">
        <v>0</v>
      </c>
      <c r="WB85">
        <v>0</v>
      </c>
      <c r="WC85">
        <v>0</v>
      </c>
      <c r="WD85">
        <v>0</v>
      </c>
      <c r="WE85">
        <v>0</v>
      </c>
      <c r="WF85">
        <v>0</v>
      </c>
      <c r="WG85">
        <v>0</v>
      </c>
      <c r="WH85">
        <v>0</v>
      </c>
      <c r="WI85">
        <v>0</v>
      </c>
      <c r="WJ85">
        <v>0</v>
      </c>
      <c r="WK85">
        <v>0</v>
      </c>
      <c r="WL85">
        <v>0</v>
      </c>
      <c r="WM85">
        <v>0</v>
      </c>
      <c r="WN85">
        <v>0</v>
      </c>
      <c r="WO85">
        <v>0</v>
      </c>
      <c r="WP85">
        <v>0</v>
      </c>
      <c r="WQ85">
        <v>0</v>
      </c>
      <c r="WR85">
        <v>0</v>
      </c>
      <c r="WS85">
        <v>0</v>
      </c>
      <c r="WT85">
        <v>0</v>
      </c>
      <c r="WU85">
        <v>0</v>
      </c>
      <c r="WV85">
        <v>0</v>
      </c>
      <c r="WW85">
        <v>0</v>
      </c>
      <c r="WX85">
        <v>0</v>
      </c>
      <c r="WY85">
        <v>0</v>
      </c>
      <c r="WZ85">
        <v>0</v>
      </c>
      <c r="XA85">
        <v>0</v>
      </c>
      <c r="XB85">
        <v>0</v>
      </c>
      <c r="XC85">
        <v>0</v>
      </c>
      <c r="XD85">
        <v>0</v>
      </c>
      <c r="XE85">
        <v>0</v>
      </c>
      <c r="XF85">
        <v>0</v>
      </c>
      <c r="XG85">
        <v>0</v>
      </c>
      <c r="XH85">
        <v>0</v>
      </c>
      <c r="XI85">
        <v>0</v>
      </c>
      <c r="XJ85">
        <v>0</v>
      </c>
      <c r="XK85">
        <v>0</v>
      </c>
      <c r="XL85">
        <v>0</v>
      </c>
      <c r="XM85">
        <v>0</v>
      </c>
      <c r="XN85">
        <v>0</v>
      </c>
      <c r="XO85">
        <v>0</v>
      </c>
      <c r="XP85">
        <v>0</v>
      </c>
      <c r="XQ85">
        <v>0</v>
      </c>
      <c r="XR85">
        <v>0</v>
      </c>
      <c r="XS85">
        <v>0</v>
      </c>
      <c r="XT85">
        <v>0</v>
      </c>
      <c r="XU85">
        <v>0</v>
      </c>
      <c r="XV85">
        <v>0</v>
      </c>
      <c r="XW85">
        <v>0</v>
      </c>
      <c r="XX85">
        <v>0</v>
      </c>
      <c r="XY85">
        <v>0</v>
      </c>
      <c r="XZ85">
        <v>0</v>
      </c>
      <c r="YA85">
        <v>0</v>
      </c>
      <c r="YB85">
        <v>0</v>
      </c>
      <c r="YC85">
        <v>0</v>
      </c>
      <c r="YD85">
        <v>0</v>
      </c>
      <c r="YE85">
        <v>0</v>
      </c>
      <c r="YF85">
        <v>0</v>
      </c>
      <c r="YG85">
        <v>0</v>
      </c>
      <c r="YH85">
        <v>0</v>
      </c>
      <c r="YI85">
        <v>0</v>
      </c>
      <c r="YJ85">
        <v>0</v>
      </c>
      <c r="YK85">
        <v>0</v>
      </c>
      <c r="YL85">
        <v>0</v>
      </c>
      <c r="YM85">
        <v>0</v>
      </c>
      <c r="YN85">
        <v>0</v>
      </c>
      <c r="YO85">
        <v>0</v>
      </c>
      <c r="YP85">
        <v>0</v>
      </c>
      <c r="YQ85">
        <v>0</v>
      </c>
      <c r="YR85">
        <v>0</v>
      </c>
      <c r="YV85">
        <f t="array" ref="YV85:ACQ85">$EQ85:$IL85*IF('Clinical resources'!$OA88:$RV88="X",1,0)</f>
        <v>0</v>
      </c>
      <c r="YW85">
        <v>0</v>
      </c>
      <c r="YX85">
        <v>0</v>
      </c>
      <c r="YY85">
        <v>0</v>
      </c>
      <c r="YZ85">
        <v>0</v>
      </c>
      <c r="ZA85">
        <v>0</v>
      </c>
      <c r="ZB85">
        <v>0</v>
      </c>
      <c r="ZC85">
        <v>0</v>
      </c>
      <c r="ZD85">
        <v>0</v>
      </c>
      <c r="ZE85">
        <v>0</v>
      </c>
      <c r="ZF85">
        <v>0</v>
      </c>
      <c r="ZG85">
        <v>0</v>
      </c>
      <c r="ZH85">
        <v>0</v>
      </c>
      <c r="ZI85">
        <v>0</v>
      </c>
      <c r="ZJ85">
        <v>0</v>
      </c>
      <c r="ZK85">
        <v>0</v>
      </c>
      <c r="ZL85">
        <v>0</v>
      </c>
      <c r="ZM85">
        <v>0</v>
      </c>
      <c r="ZN85">
        <v>0</v>
      </c>
      <c r="ZO85">
        <v>0</v>
      </c>
      <c r="ZP85">
        <v>0</v>
      </c>
      <c r="ZQ85">
        <v>0</v>
      </c>
      <c r="ZR85">
        <v>0</v>
      </c>
      <c r="ZS85">
        <v>0</v>
      </c>
      <c r="ZT85">
        <v>0</v>
      </c>
      <c r="ZU85">
        <v>0</v>
      </c>
      <c r="ZV85">
        <v>0</v>
      </c>
      <c r="ZW85">
        <v>0</v>
      </c>
      <c r="ZX85">
        <v>0</v>
      </c>
      <c r="ZY85">
        <v>0</v>
      </c>
      <c r="ZZ85">
        <v>0</v>
      </c>
      <c r="AAA85">
        <v>0</v>
      </c>
      <c r="AAB85">
        <v>0</v>
      </c>
      <c r="AAC85">
        <v>0</v>
      </c>
      <c r="AAD85">
        <v>0</v>
      </c>
      <c r="AAE85">
        <v>0</v>
      </c>
      <c r="AAF85">
        <v>0</v>
      </c>
      <c r="AAG85">
        <v>0</v>
      </c>
      <c r="AAH85">
        <v>0</v>
      </c>
      <c r="AAI85">
        <v>0</v>
      </c>
      <c r="AAJ85">
        <v>0</v>
      </c>
      <c r="AAK85">
        <v>0</v>
      </c>
      <c r="AAL85">
        <v>0</v>
      </c>
      <c r="AAM85">
        <v>0</v>
      </c>
      <c r="AAN85">
        <v>0</v>
      </c>
      <c r="AAO85">
        <v>0</v>
      </c>
      <c r="AAP85">
        <v>0</v>
      </c>
      <c r="AAQ85">
        <v>0</v>
      </c>
      <c r="AAR85">
        <v>0</v>
      </c>
      <c r="AAS85">
        <v>0</v>
      </c>
      <c r="AAT85">
        <v>0</v>
      </c>
      <c r="AAU85">
        <v>0</v>
      </c>
      <c r="AAV85">
        <v>0</v>
      </c>
      <c r="AAW85">
        <v>0</v>
      </c>
      <c r="AAX85">
        <v>0</v>
      </c>
      <c r="AAY85">
        <v>0</v>
      </c>
      <c r="AAZ85">
        <v>0</v>
      </c>
      <c r="ABA85">
        <v>0</v>
      </c>
      <c r="ABB85">
        <v>0</v>
      </c>
      <c r="ABC85">
        <v>0</v>
      </c>
      <c r="ABD85">
        <v>0</v>
      </c>
      <c r="ABE85">
        <v>0</v>
      </c>
      <c r="ABF85">
        <v>0</v>
      </c>
      <c r="ABG85">
        <v>0</v>
      </c>
      <c r="ABH85">
        <v>0</v>
      </c>
      <c r="ABI85">
        <v>0</v>
      </c>
      <c r="ABJ85">
        <v>0</v>
      </c>
      <c r="ABK85">
        <v>0</v>
      </c>
      <c r="ABL85">
        <v>0</v>
      </c>
      <c r="ABM85">
        <v>0</v>
      </c>
      <c r="ABN85">
        <v>0</v>
      </c>
      <c r="ABO85">
        <v>0</v>
      </c>
      <c r="ABP85">
        <v>0</v>
      </c>
      <c r="ABQ85">
        <v>0</v>
      </c>
      <c r="ABR85">
        <v>0</v>
      </c>
      <c r="ABS85">
        <v>0</v>
      </c>
      <c r="ABT85">
        <v>0</v>
      </c>
      <c r="ABU85">
        <v>0</v>
      </c>
      <c r="ABV85">
        <v>0</v>
      </c>
      <c r="ABW85">
        <v>0</v>
      </c>
      <c r="ABX85">
        <v>0</v>
      </c>
      <c r="ABY85">
        <v>0</v>
      </c>
      <c r="ABZ85">
        <v>0</v>
      </c>
      <c r="ACA85">
        <v>0</v>
      </c>
      <c r="ACB85">
        <v>0</v>
      </c>
      <c r="ACC85">
        <v>0</v>
      </c>
      <c r="ACD85">
        <v>0</v>
      </c>
      <c r="ACE85">
        <v>0</v>
      </c>
      <c r="ACF85">
        <v>0</v>
      </c>
      <c r="ACG85">
        <v>0</v>
      </c>
      <c r="ACH85">
        <v>0</v>
      </c>
      <c r="ACI85">
        <v>0</v>
      </c>
      <c r="ACJ85">
        <v>0</v>
      </c>
      <c r="ACK85">
        <v>0</v>
      </c>
      <c r="ACL85">
        <v>0</v>
      </c>
      <c r="ACM85">
        <v>0</v>
      </c>
      <c r="ACN85">
        <v>0</v>
      </c>
      <c r="ACO85">
        <v>0</v>
      </c>
      <c r="ACP85">
        <v>0</v>
      </c>
      <c r="ACQ85">
        <v>0</v>
      </c>
    </row>
    <row r="86" spans="2:771" x14ac:dyDescent="0.25">
      <c r="B86">
        <f>IF(A86='Clinical resources'!B89,0,1)</f>
        <v>0</v>
      </c>
      <c r="C86">
        <f>'Clinical resources'!D89</f>
        <v>0</v>
      </c>
      <c r="H86" t="str">
        <f>ROW(H83)&amp;". "&amp;'Clinical resources'!B89</f>
        <v xml:space="preserve">83. </v>
      </c>
      <c r="J86" t="str" cm="1">
        <f t="array" ref="J86">IF(SUM(IF('Clinical resources'!L89:P89="X",1,0)*'Clinical resources'!L$4:P$4)&gt;0,"X","")</f>
        <v/>
      </c>
      <c r="K86" t="str" cm="1">
        <f t="array" ref="K86">IF(SUM(IF('Clinical resources'!Q89:U89="X",1,0)*'Clinical resources'!Q$4:U$4)&gt;0,"X","")</f>
        <v/>
      </c>
      <c r="L86" t="str" cm="1">
        <f t="array" ref="L86">IF(SUM(IF('Clinical resources'!V89:Z89="X",1,0)*'Clinical resources'!V$4:Z$4)&gt;0,"X","")</f>
        <v/>
      </c>
      <c r="M86" t="str" cm="1">
        <f t="array" ref="M86">IF(SUM(IF('Clinical resources'!AA89:AE89="X",1,0)*'Clinical resources'!AA$4:AE$4)&gt;0,"X","")</f>
        <v/>
      </c>
      <c r="N86" t="str" cm="1">
        <f t="array" ref="N86">IF(SUM(IF('Clinical resources'!AF89:AJ89="X",1,0)*'Clinical resources'!AF$4:AJ$4)&gt;0,"X","")</f>
        <v/>
      </c>
      <c r="O86" t="str" cm="1">
        <f t="array" ref="O86">IF(SUM(IF('Clinical resources'!AK89:AO89="X",1,0)*'Clinical resources'!AK$4:AO$4)&gt;0,"X","")</f>
        <v/>
      </c>
      <c r="P86" t="str" cm="1">
        <f t="array" ref="P86">IF(SUM(IF('Clinical resources'!AP89:AT89="X",1,0)*'Clinical resources'!AP$4:AT$4)&gt;0,"X","")</f>
        <v/>
      </c>
      <c r="Q86" t="str" cm="1">
        <f t="array" ref="Q86">IF(SUM(IF('Clinical resources'!AU89:AY89="X",1,0)*'Clinical resources'!AU$4:AY$4)&gt;0,"X","")</f>
        <v/>
      </c>
      <c r="R86" t="str" cm="1">
        <f t="array" ref="R86">IF(SUM(IF('Clinical resources'!AZ89:BD89="X",1,0)*'Clinical resources'!AZ$4:BD$4)&gt;0,"X","")</f>
        <v/>
      </c>
      <c r="S86" t="str" cm="1">
        <f t="array" ref="S86">IF(SUM(IF('Clinical resources'!BE89:BI89="X",1,0)*'Clinical resources'!BE$4:BI$4)&gt;0,"X","")</f>
        <v/>
      </c>
      <c r="T86" t="str" cm="1">
        <f t="array" ref="T86">IF(SUM(IF('Clinical resources'!BJ89:BN89="X",1,0)*'Clinical resources'!BJ$4:BN$4)&gt;0,"X","")</f>
        <v/>
      </c>
      <c r="U86" t="str" cm="1">
        <f t="array" ref="U86">IF(SUM(IF('Clinical resources'!BO89:BS89="X",1,0)*'Clinical resources'!BO$4:BS$4)&gt;0,"X","")</f>
        <v/>
      </c>
      <c r="V86" t="str" cm="1">
        <f t="array" ref="V86">IF(SUM(IF('Clinical resources'!BT89:BX89="X",1,0)*'Clinical resources'!BT$4:BX$4)&gt;0,"X","")</f>
        <v/>
      </c>
      <c r="W86" t="str" cm="1">
        <f t="array" ref="W86">IF(SUM(IF('Clinical resources'!BY89:CC89="X",1,0)*'Clinical resources'!BY$4:CC$4)&gt;0,"X","")</f>
        <v/>
      </c>
      <c r="X86" t="str" cm="1">
        <f t="array" ref="X86">IF(SUM(IF('Clinical resources'!CD89:CH89="X",1,0)*'Clinical resources'!CD$4:CH$4)&gt;0,"X","")</f>
        <v/>
      </c>
      <c r="AA86">
        <f t="array" ref="AA86">SUM('Clinical resources'!$L$4:$P$4*IF('Clinical resources'!$L89:$P89="X",1,0))</f>
        <v>0</v>
      </c>
      <c r="AB86">
        <f t="array" ref="AB86">SUM('Clinical resources'!$Q$4:$U$4*IF('Clinical resources'!$Q89:$U89="X",1,0))</f>
        <v>0</v>
      </c>
      <c r="AC86">
        <f t="array" ref="AC86">SUM('Clinical resources'!$V$4:$Z$4*IF('Clinical resources'!$V89:$Z89="X",1,0))</f>
        <v>0</v>
      </c>
      <c r="AD86">
        <f t="array" ref="AD86">SUM('Clinical resources'!$AA$4:$AE$4*IF('Clinical resources'!$AA89:$AE89="X",1,0))</f>
        <v>0</v>
      </c>
      <c r="AE86">
        <f t="array" ref="AE86">SUM('Clinical resources'!$AF$4:$AJ$4*IF('Clinical resources'!$AF89:$AJ89="X",1,0))</f>
        <v>0</v>
      </c>
      <c r="AF86">
        <f t="array" ref="AF86">SUM('Clinical resources'!$AK$4:$AO$4*IF('Clinical resources'!$AK89:$AO89="X",1,0))</f>
        <v>0</v>
      </c>
      <c r="AG86">
        <f t="array" ref="AG86">SUM('Clinical resources'!$AP$4:$AT$4*IF('Clinical resources'!$AP89:$AT89="X",1,0))</f>
        <v>0</v>
      </c>
      <c r="AH86">
        <f t="array" ref="AH86">SUM('Clinical resources'!$AU$4:$AY$4*IF('Clinical resources'!$AU89:$AY89="X",1,0))</f>
        <v>0</v>
      </c>
      <c r="AI86">
        <f t="array" ref="AI86">SUM('Clinical resources'!$AZ$4:$BD$4*IF('Clinical resources'!$AZ89:$BD89="X",1,0))</f>
        <v>0</v>
      </c>
      <c r="AJ86">
        <f t="array" ref="AJ86">SUM('Clinical resources'!$BE$4:$BI$4*IF('Clinical resources'!$BE89:$BI89="X",1,0))</f>
        <v>0</v>
      </c>
      <c r="AK86">
        <f t="array" ref="AK86">SUM('Clinical resources'!$BJ$4:$BN$4*IF('Clinical resources'!$BJ89:$BN89="X",1,0))</f>
        <v>0</v>
      </c>
      <c r="AL86">
        <f t="array" ref="AL86">SUM('Clinical resources'!$BO$4:$BS$4*IF('Clinical resources'!$BO89:$BS89="X",1,0))</f>
        <v>0</v>
      </c>
      <c r="AM86">
        <f t="array" ref="AM86">SUM('Clinical resources'!$BT$4:$BX$4*IF('Clinical resources'!$BT89:$BX89="X",1,0))</f>
        <v>0</v>
      </c>
      <c r="AN86">
        <f t="array" ref="AN86">SUM('Clinical resources'!$BY$4:$CC$4*IF('Clinical resources'!$BY89:$CC89="X",1,0))</f>
        <v>0</v>
      </c>
      <c r="AO86">
        <f t="array" ref="AO86">SUM('Clinical resources'!$CD$4:$CH$4*IF('Clinical resources'!$CD89:$CH89="X",1,0))</f>
        <v>0</v>
      </c>
      <c r="AS86" cm="1">
        <f t="array" ref="AS86">IF(SUM(IF($J86:$X86=TRANSPOSE('Capacity Backing (Hide)2'!B$67:B$81),1,0))&gt;0,1,0)</f>
        <v>0</v>
      </c>
      <c r="AT86" cm="1">
        <f t="array" ref="AT86">IF(SUM(IF($J86:$X86=TRANSPOSE('Capacity Backing (Hide)2'!C$67:C$81),1,0))&gt;0,1,0)</f>
        <v>0</v>
      </c>
      <c r="AU86" cm="1">
        <f t="array" ref="AU86">IF(SUM(IF($J86:$X86=TRANSPOSE('Capacity Backing (Hide)2'!D$67:D$81),1,0))&gt;0,1,0)</f>
        <v>0</v>
      </c>
      <c r="AV86" cm="1">
        <f t="array" ref="AV86">IF(SUM(IF($J86:$X86=TRANSPOSE('Capacity Backing (Hide)2'!E$67:E$81),1,0))&gt;0,1,0)</f>
        <v>0</v>
      </c>
      <c r="AW86" cm="1">
        <f t="array" ref="AW86">IF(SUM(IF($J86:$X86=TRANSPOSE('Capacity Backing (Hide)2'!F$67:F$81),1,0))&gt;0,1,0)</f>
        <v>0</v>
      </c>
      <c r="AX86" cm="1">
        <f t="array" ref="AX86">IF(SUM(IF($J86:$X86=TRANSPOSE('Capacity Backing (Hide)2'!G$67:G$81),1,0))&gt;0,1,0)</f>
        <v>0</v>
      </c>
      <c r="AY86" cm="1">
        <f t="array" ref="AY86">IF(SUM(IF($J86:$X86=TRANSPOSE('Capacity Backing (Hide)2'!H$67:H$81),1,0))&gt;0,1,0)</f>
        <v>0</v>
      </c>
      <c r="AZ86" cm="1">
        <f t="array" ref="AZ86">IF(SUM(IF($J86:$X86=TRANSPOSE('Capacity Backing (Hide)2'!I$67:I$81),1,0))&gt;0,1,0)</f>
        <v>0</v>
      </c>
      <c r="BA86" cm="1">
        <f t="array" ref="BA86">IF(SUM(IF($J86:$X86=TRANSPOSE('Capacity Backing (Hide)2'!J$67:J$81),1,0))&gt;0,1,0)</f>
        <v>0</v>
      </c>
      <c r="BB86" cm="1">
        <f t="array" ref="BB86">IF(SUM(IF($J86:$X86=TRANSPOSE('Capacity Backing (Hide)2'!K$67:K$81),1,0))&gt;0,1,0)</f>
        <v>0</v>
      </c>
      <c r="BC86" cm="1">
        <f t="array" ref="BC86">IF(SUM(IF($J86:$X86=TRANSPOSE('Capacity Backing (Hide)2'!L$67:L$81),1,0))&gt;0,1,0)</f>
        <v>0</v>
      </c>
      <c r="BD86" cm="1">
        <f t="array" ref="BD86">IF(SUM(IF($J86:$X86=TRANSPOSE('Capacity Backing (Hide)2'!M$67:M$81),1,0))&gt;0,1,0)</f>
        <v>0</v>
      </c>
      <c r="BE86" cm="1">
        <f t="array" ref="BE86">IF(SUM(IF($J86:$X86=TRANSPOSE('Capacity Backing (Hide)2'!N$67:N$81),1,0))&gt;0,1,0)</f>
        <v>0</v>
      </c>
      <c r="BF86" cm="1">
        <f t="array" ref="BF86">IF(SUM(IF($J86:$X86=TRANSPOSE('Capacity Backing (Hide)2'!O$67:O$81),1,0))&gt;0,1,0)</f>
        <v>0</v>
      </c>
      <c r="BG86" cm="1">
        <f t="array" ref="BG86">IF(SUM(IF($J86:$X86=TRANSPOSE('Capacity Backing (Hide)2'!P$67:P$81),1,0))&gt;0,1,0)</f>
        <v>0</v>
      </c>
      <c r="BH86" cm="1">
        <f t="array" ref="BH86">IF(SUM(IF($J86:$X86=TRANSPOSE('Capacity Backing (Hide)2'!Q$67:Q$81),1,0))&gt;0,1,0)</f>
        <v>0</v>
      </c>
      <c r="BI86" cm="1">
        <f t="array" ref="BI86">IF(SUM(IF($J86:$X86=TRANSPOSE('Capacity Backing (Hide)2'!R$67:R$81),1,0))&gt;0,1,0)</f>
        <v>0</v>
      </c>
      <c r="BJ86" cm="1">
        <f t="array" ref="BJ86">IF(SUM(IF($J86:$X86=TRANSPOSE('Capacity Backing (Hide)2'!S$67:S$81),1,0))&gt;0,1,0)</f>
        <v>0</v>
      </c>
      <c r="BK86" cm="1">
        <f t="array" ref="BK86">IF(SUM(IF($J86:$X86=TRANSPOSE('Capacity Backing (Hide)2'!T$67:T$81),1,0))&gt;0,1,0)</f>
        <v>0</v>
      </c>
      <c r="BL86" cm="1">
        <f t="array" ref="BL86">IF(SUM(IF($J86:$X86=TRANSPOSE('Capacity Backing (Hide)2'!U$67:U$81),1,0))&gt;0,1,0)</f>
        <v>0</v>
      </c>
      <c r="BM86" cm="1">
        <f t="array" ref="BM86">IF(SUM(IF($J86:$X86=TRANSPOSE('Capacity Backing (Hide)2'!V$67:V$81),1,0))&gt;0,1,0)</f>
        <v>0</v>
      </c>
      <c r="BN86" cm="1">
        <f t="array" ref="BN86">IF(SUM(IF($J86:$X86=TRANSPOSE('Capacity Backing (Hide)2'!W$67:W$81),1,0))&gt;0,1,0)</f>
        <v>0</v>
      </c>
      <c r="BO86" cm="1">
        <f t="array" ref="BO86">IF(SUM(IF($J86:$X86=TRANSPOSE('Capacity Backing (Hide)2'!X$67:X$81),1,0))&gt;0,1,0)</f>
        <v>0</v>
      </c>
      <c r="BP86" cm="1">
        <f t="array" ref="BP86">IF(SUM(IF($J86:$X86=TRANSPOSE('Capacity Backing (Hide)2'!Y$67:Y$81),1,0))&gt;0,1,0)</f>
        <v>0</v>
      </c>
      <c r="BQ86" cm="1">
        <f t="array" ref="BQ86">IF(SUM(IF($J86:$X86=TRANSPOSE('Capacity Backing (Hide)2'!Z$67:Z$81),1,0))&gt;0,1,0)</f>
        <v>0</v>
      </c>
      <c r="BR86" cm="1">
        <f t="array" ref="BR86">IF(SUM(IF($J86:$X86=TRANSPOSE('Capacity Backing (Hide)2'!AA$67:AA$81),1,0))&gt;0,1,0)</f>
        <v>0</v>
      </c>
      <c r="BS86" cm="1">
        <f t="array" ref="BS86">IF(SUM(IF($J86:$X86=TRANSPOSE('Capacity Backing (Hide)2'!AB$67:AB$81),1,0))&gt;0,1,0)</f>
        <v>0</v>
      </c>
      <c r="BT86" cm="1">
        <f t="array" ref="BT86">IF(SUM(IF($J86:$X86=TRANSPOSE('Capacity Backing (Hide)2'!AC$67:AC$81),1,0))&gt;0,1,0)</f>
        <v>0</v>
      </c>
      <c r="BU86" cm="1">
        <f t="array" ref="BU86">IF(SUM(IF($J86:$X86=TRANSPOSE('Capacity Backing (Hide)2'!AD$67:AD$81),1,0))&gt;0,1,0)</f>
        <v>0</v>
      </c>
      <c r="BV86" cm="1">
        <f t="array" ref="BV86">IF(SUM(IF($J86:$X86=TRANSPOSE('Capacity Backing (Hide)2'!AE$67:AE$81),1,0))&gt;0,1,0)</f>
        <v>0</v>
      </c>
      <c r="BW86" cm="1">
        <f t="array" ref="BW86">IF(SUM(IF($J86:$X86=TRANSPOSE('Capacity Backing (Hide)2'!AF$67:AF$81),1,0))&gt;0,1,0)</f>
        <v>0</v>
      </c>
      <c r="BX86" cm="1">
        <f t="array" ref="BX86">IF(SUM(IF($J86:$X86=TRANSPOSE('Capacity Backing (Hide)2'!AG$67:AG$81),1,0))&gt;0,1,0)</f>
        <v>0</v>
      </c>
      <c r="BY86" cm="1">
        <f t="array" ref="BY86">IF(SUM(IF($J86:$X86=TRANSPOSE('Capacity Backing (Hide)2'!AH$67:AH$81),1,0))&gt;0,1,0)</f>
        <v>0</v>
      </c>
      <c r="BZ86" cm="1">
        <f t="array" ref="BZ86">IF(SUM(IF($J86:$X86=TRANSPOSE('Capacity Backing (Hide)2'!AI$67:AI$81),1,0))&gt;0,1,0)</f>
        <v>0</v>
      </c>
      <c r="CA86" cm="1">
        <f t="array" ref="CA86">IF(SUM(IF($J86:$X86=TRANSPOSE('Capacity Backing (Hide)2'!AJ$67:AJ$81),1,0))&gt;0,1,0)</f>
        <v>0</v>
      </c>
      <c r="CB86" cm="1">
        <f t="array" ref="CB86">IF(SUM(IF($J86:$X86=TRANSPOSE('Capacity Backing (Hide)2'!AK$67:AK$81),1,0))&gt;0,1,0)</f>
        <v>0</v>
      </c>
      <c r="CC86" cm="1">
        <f t="array" ref="CC86">IF(SUM(IF($J86:$X86=TRANSPOSE('Capacity Backing (Hide)2'!AL$67:AL$81),1,0))&gt;0,1,0)</f>
        <v>0</v>
      </c>
      <c r="CD86" cm="1">
        <f t="array" ref="CD86">IF(SUM(IF($J86:$X86=TRANSPOSE('Capacity Backing (Hide)2'!AM$67:AM$81),1,0))&gt;0,1,0)</f>
        <v>0</v>
      </c>
      <c r="CE86" cm="1">
        <f t="array" ref="CE86">IF(SUM(IF($J86:$X86=TRANSPOSE('Capacity Backing (Hide)2'!AN$67:AN$81),1,0))&gt;0,1,0)</f>
        <v>0</v>
      </c>
      <c r="CF86" cm="1">
        <f t="array" ref="CF86">IF(SUM(IF($J86:$X86=TRANSPOSE('Capacity Backing (Hide)2'!AO$67:AO$81),1,0))&gt;0,1,0)</f>
        <v>0</v>
      </c>
      <c r="CG86" cm="1">
        <f t="array" ref="CG86">IF(SUM(IF($J86:$X86=TRANSPOSE('Capacity Backing (Hide)2'!AP$67:AP$81),1,0))&gt;0,1,0)</f>
        <v>0</v>
      </c>
      <c r="CH86" cm="1">
        <f t="array" ref="CH86">IF(SUM(IF($J86:$X86=TRANSPOSE('Capacity Backing (Hide)2'!AQ$67:AQ$81),1,0))&gt;0,1,0)</f>
        <v>0</v>
      </c>
      <c r="CI86" cm="1">
        <f t="array" ref="CI86">IF(SUM(IF($J86:$X86=TRANSPOSE('Capacity Backing (Hide)2'!AR$67:AR$81),1,0))&gt;0,1,0)</f>
        <v>0</v>
      </c>
      <c r="CJ86" cm="1">
        <f t="array" ref="CJ86">IF(SUM(IF($J86:$X86=TRANSPOSE('Capacity Backing (Hide)2'!AS$67:AS$81),1,0))&gt;0,1,0)</f>
        <v>0</v>
      </c>
      <c r="CK86" cm="1">
        <f t="array" ref="CK86">IF(SUM(IF($J86:$X86=TRANSPOSE('Capacity Backing (Hide)2'!AT$67:AT$81),1,0))&gt;0,1,0)</f>
        <v>0</v>
      </c>
      <c r="CL86" cm="1">
        <f t="array" ref="CL86">IF(SUM(IF($J86:$X86=TRANSPOSE('Capacity Backing (Hide)2'!AU$67:AU$81),1,0))&gt;0,1,0)</f>
        <v>0</v>
      </c>
      <c r="CM86" cm="1">
        <f t="array" ref="CM86">IF(SUM(IF($J86:$X86=TRANSPOSE('Capacity Backing (Hide)2'!AV$67:AV$81),1,0))&gt;0,1,0)</f>
        <v>0</v>
      </c>
      <c r="CN86" cm="1">
        <f t="array" ref="CN86">IF(SUM(IF($J86:$X86=TRANSPOSE('Capacity Backing (Hide)2'!AW$67:AW$81),1,0))&gt;0,1,0)</f>
        <v>0</v>
      </c>
      <c r="CO86" cm="1">
        <f t="array" ref="CO86">IF(SUM(IF($J86:$X86=TRANSPOSE('Capacity Backing (Hide)2'!AX$67:AX$81),1,0))&gt;0,1,0)</f>
        <v>0</v>
      </c>
      <c r="CP86" cm="1">
        <f t="array" ref="CP86">IF(SUM(IF($J86:$X86=TRANSPOSE('Capacity Backing (Hide)2'!AY$67:AY$81),1,0))&gt;0,1,0)</f>
        <v>0</v>
      </c>
      <c r="CQ86" cm="1">
        <f t="array" ref="CQ86">IF(SUM(IF($J86:$X86=TRANSPOSE('Capacity Backing (Hide)2'!AZ$67:AZ$81),1,0))&gt;0,1,0)</f>
        <v>0</v>
      </c>
      <c r="CR86" cm="1">
        <f t="array" ref="CR86">IF(SUM(IF($J86:$X86=TRANSPOSE('Capacity Backing (Hide)2'!BA$67:BA$81),1,0))&gt;0,1,0)</f>
        <v>0</v>
      </c>
      <c r="CS86" cm="1">
        <f t="array" ref="CS86">IF(SUM(IF($J86:$X86=TRANSPOSE('Capacity Backing (Hide)2'!BB$67:BB$81),1,0))&gt;0,1,0)</f>
        <v>0</v>
      </c>
      <c r="CT86" cm="1">
        <f t="array" ref="CT86">IF(SUM(IF($J86:$X86=TRANSPOSE('Capacity Backing (Hide)2'!BC$67:BC$81),1,0))&gt;0,1,0)</f>
        <v>0</v>
      </c>
      <c r="CU86" cm="1">
        <f t="array" ref="CU86">IF(SUM(IF($J86:$X86=TRANSPOSE('Capacity Backing (Hide)2'!BD$67:BD$81),1,0))&gt;0,1,0)</f>
        <v>0</v>
      </c>
      <c r="CV86" cm="1">
        <f t="array" ref="CV86">IF(SUM(IF($J86:$X86=TRANSPOSE('Capacity Backing (Hide)2'!BE$67:BE$81),1,0))&gt;0,1,0)</f>
        <v>0</v>
      </c>
      <c r="CW86" cm="1">
        <f t="array" ref="CW86">IF(SUM(IF($J86:$X86=TRANSPOSE('Capacity Backing (Hide)2'!BF$67:BF$81),1,0))&gt;0,1,0)</f>
        <v>0</v>
      </c>
      <c r="CX86" cm="1">
        <f t="array" ref="CX86">IF(SUM(IF($J86:$X86=TRANSPOSE('Capacity Backing (Hide)2'!BG$67:BG$81),1,0))&gt;0,1,0)</f>
        <v>0</v>
      </c>
      <c r="CY86" cm="1">
        <f t="array" ref="CY86">IF(SUM(IF($J86:$X86=TRANSPOSE('Capacity Backing (Hide)2'!BH$67:BH$81),1,0))&gt;0,1,0)</f>
        <v>0</v>
      </c>
      <c r="CZ86" cm="1">
        <f t="array" ref="CZ86">IF(SUM(IF($J86:$X86=TRANSPOSE('Capacity Backing (Hide)2'!BI$67:BI$81),1,0))&gt;0,1,0)</f>
        <v>0</v>
      </c>
      <c r="DA86" cm="1">
        <f t="array" ref="DA86">IF(SUM(IF($J86:$X86=TRANSPOSE('Capacity Backing (Hide)2'!BJ$67:BJ$81),1,0))&gt;0,1,0)</f>
        <v>0</v>
      </c>
      <c r="DB86" cm="1">
        <f t="array" ref="DB86">IF(SUM(IF($J86:$X86=TRANSPOSE('Capacity Backing (Hide)2'!BK$67:BK$81),1,0))&gt;0,1,0)</f>
        <v>0</v>
      </c>
      <c r="DC86" cm="1">
        <f t="array" ref="DC86">IF(SUM(IF($J86:$X86=TRANSPOSE('Capacity Backing (Hide)2'!BL$67:BL$81),1,0))&gt;0,1,0)</f>
        <v>0</v>
      </c>
      <c r="DD86" cm="1">
        <f t="array" ref="DD86">IF(SUM(IF($J86:$X86=TRANSPOSE('Capacity Backing (Hide)2'!BM$67:BM$81),1,0))&gt;0,1,0)</f>
        <v>0</v>
      </c>
      <c r="DE86" cm="1">
        <f t="array" ref="DE86">IF(SUM(IF($J86:$X86=TRANSPOSE('Capacity Backing (Hide)2'!BN$67:BN$81),1,0))&gt;0,1,0)</f>
        <v>0</v>
      </c>
      <c r="DF86" cm="1">
        <f t="array" ref="DF86">IF(SUM(IF($J86:$X86=TRANSPOSE('Capacity Backing (Hide)2'!BO$67:BO$81),1,0))&gt;0,1,0)</f>
        <v>0</v>
      </c>
      <c r="DG86" cm="1">
        <f t="array" ref="DG86">IF(SUM(IF($J86:$X86=TRANSPOSE('Capacity Backing (Hide)2'!BP$67:BP$81),1,0))&gt;0,1,0)</f>
        <v>0</v>
      </c>
      <c r="DH86" cm="1">
        <f t="array" ref="DH86">IF(SUM(IF($J86:$X86=TRANSPOSE('Capacity Backing (Hide)2'!BQ$67:BQ$81),1,0))&gt;0,1,0)</f>
        <v>0</v>
      </c>
      <c r="DI86" cm="1">
        <f t="array" ref="DI86">IF(SUM(IF($J86:$X86=TRANSPOSE('Capacity Backing (Hide)2'!BR$67:BR$81),1,0))&gt;0,1,0)</f>
        <v>0</v>
      </c>
      <c r="DJ86" cm="1">
        <f t="array" ref="DJ86">IF(SUM(IF($J86:$X86=TRANSPOSE('Capacity Backing (Hide)2'!BS$67:BS$81),1,0))&gt;0,1,0)</f>
        <v>0</v>
      </c>
      <c r="DK86" cm="1">
        <f t="array" ref="DK86">IF(SUM(IF($J86:$X86=TRANSPOSE('Capacity Backing (Hide)2'!BT$67:BT$81),1,0))&gt;0,1,0)</f>
        <v>0</v>
      </c>
      <c r="DL86" cm="1">
        <f t="array" ref="DL86">IF(SUM(IF($J86:$X86=TRANSPOSE('Capacity Backing (Hide)2'!BU$67:BU$81),1,0))&gt;0,1,0)</f>
        <v>0</v>
      </c>
      <c r="DM86" cm="1">
        <f t="array" ref="DM86">IF(SUM(IF($J86:$X86=TRANSPOSE('Capacity Backing (Hide)2'!BV$67:BV$81),1,0))&gt;0,1,0)</f>
        <v>0</v>
      </c>
      <c r="DN86" cm="1">
        <f t="array" ref="DN86">IF(SUM(IF($J86:$X86=TRANSPOSE('Capacity Backing (Hide)2'!BW$67:BW$81),1,0))&gt;0,1,0)</f>
        <v>0</v>
      </c>
      <c r="DO86" cm="1">
        <f t="array" ref="DO86">IF(SUM(IF($J86:$X86=TRANSPOSE('Capacity Backing (Hide)2'!BX$67:BX$81),1,0))&gt;0,1,0)</f>
        <v>0</v>
      </c>
      <c r="DP86" cm="1">
        <f t="array" ref="DP86">IF(SUM(IF($J86:$X86=TRANSPOSE('Capacity Backing (Hide)2'!BY$67:BY$81),1,0))&gt;0,1,0)</f>
        <v>0</v>
      </c>
      <c r="DQ86" cm="1">
        <f t="array" ref="DQ86">IF(SUM(IF($J86:$X86=TRANSPOSE('Capacity Backing (Hide)2'!BZ$67:BZ$81),1,0))&gt;0,1,0)</f>
        <v>0</v>
      </c>
      <c r="DR86" cm="1">
        <f t="array" ref="DR86">IF(SUM(IF($J86:$X86=TRANSPOSE('Capacity Backing (Hide)2'!CA$67:CA$81),1,0))&gt;0,1,0)</f>
        <v>0</v>
      </c>
      <c r="DS86" cm="1">
        <f t="array" ref="DS86">IF(SUM(IF($J86:$X86=TRANSPOSE('Capacity Backing (Hide)2'!CB$67:CB$81),1,0))&gt;0,1,0)</f>
        <v>0</v>
      </c>
      <c r="DT86" cm="1">
        <f t="array" ref="DT86">IF(SUM(IF($J86:$X86=TRANSPOSE('Capacity Backing (Hide)2'!CC$67:CC$81),1,0))&gt;0,1,0)</f>
        <v>0</v>
      </c>
      <c r="DU86" cm="1">
        <f t="array" ref="DU86">IF(SUM(IF($J86:$X86=TRANSPOSE('Capacity Backing (Hide)2'!CD$67:CD$81),1,0))&gt;0,1,0)</f>
        <v>0</v>
      </c>
      <c r="DV86" cm="1">
        <f t="array" ref="DV86">IF(SUM(IF($J86:$X86=TRANSPOSE('Capacity Backing (Hide)2'!CE$67:CE$81),1,0))&gt;0,1,0)</f>
        <v>0</v>
      </c>
      <c r="DW86" cm="1">
        <f t="array" ref="DW86">IF(SUM(IF($J86:$X86=TRANSPOSE('Capacity Backing (Hide)2'!CF$67:CF$81),1,0))&gt;0,1,0)</f>
        <v>0</v>
      </c>
      <c r="DX86" cm="1">
        <f t="array" ref="DX86">IF(SUM(IF($J86:$X86=TRANSPOSE('Capacity Backing (Hide)2'!CG$67:CG$81),1,0))&gt;0,1,0)</f>
        <v>0</v>
      </c>
      <c r="DY86" cm="1">
        <f t="array" ref="DY86">IF(SUM(IF($J86:$X86=TRANSPOSE('Capacity Backing (Hide)2'!CH$67:CH$81),1,0))&gt;0,1,0)</f>
        <v>0</v>
      </c>
      <c r="DZ86" cm="1">
        <f t="array" ref="DZ86">IF(SUM(IF($J86:$X86=TRANSPOSE('Capacity Backing (Hide)2'!CI$67:CI$81),1,0))&gt;0,1,0)</f>
        <v>0</v>
      </c>
      <c r="EA86" cm="1">
        <f t="array" ref="EA86">IF(SUM(IF($J86:$X86=TRANSPOSE('Capacity Backing (Hide)2'!CJ$67:CJ$81),1,0))&gt;0,1,0)</f>
        <v>0</v>
      </c>
      <c r="EB86" cm="1">
        <f t="array" ref="EB86">IF(SUM(IF($J86:$X86=TRANSPOSE('Capacity Backing (Hide)2'!CK$67:CK$81),1,0))&gt;0,1,0)</f>
        <v>0</v>
      </c>
      <c r="EC86" cm="1">
        <f t="array" ref="EC86">IF(SUM(IF($J86:$X86=TRANSPOSE('Capacity Backing (Hide)2'!CL$67:CL$81),1,0))&gt;0,1,0)</f>
        <v>0</v>
      </c>
      <c r="ED86" cm="1">
        <f t="array" ref="ED86">IF(SUM(IF($J86:$X86=TRANSPOSE('Capacity Backing (Hide)2'!CM$67:CM$81),1,0))&gt;0,1,0)</f>
        <v>0</v>
      </c>
      <c r="EE86" cm="1">
        <f t="array" ref="EE86">IF(SUM(IF($J86:$X86=TRANSPOSE('Capacity Backing (Hide)2'!CN$67:CN$81),1,0))&gt;0,1,0)</f>
        <v>0</v>
      </c>
      <c r="EF86" cm="1">
        <f t="array" ref="EF86">IF(SUM(IF($J86:$X86=TRANSPOSE('Capacity Backing (Hide)2'!CO$67:CO$81),1,0))&gt;0,1,0)</f>
        <v>0</v>
      </c>
      <c r="EG86" cm="1">
        <f t="array" ref="EG86">IF(SUM(IF($J86:$X86=TRANSPOSE('Capacity Backing (Hide)2'!CP$67:CP$81),1,0))&gt;0,1,0)</f>
        <v>0</v>
      </c>
      <c r="EH86" cm="1">
        <f t="array" ref="EH86">IF(SUM(IF($J86:$X86=TRANSPOSE('Capacity Backing (Hide)2'!CQ$67:CQ$81),1,0))&gt;0,1,0)</f>
        <v>0</v>
      </c>
      <c r="EI86" cm="1">
        <f t="array" ref="EI86">IF(SUM(IF($J86:$X86=TRANSPOSE('Capacity Backing (Hide)2'!CR$67:CR$81),1,0))&gt;0,1,0)</f>
        <v>0</v>
      </c>
      <c r="EJ86" cm="1">
        <f t="array" ref="EJ86">IF(SUM(IF($J86:$X86=TRANSPOSE('Capacity Backing (Hide)2'!CS$67:CS$81),1,0))&gt;0,1,0)</f>
        <v>0</v>
      </c>
      <c r="EK86" cm="1">
        <f t="array" ref="EK86">IF(SUM(IF($J86:$X86=TRANSPOSE('Capacity Backing (Hide)2'!CT$67:CT$81),1,0))&gt;0,1,0)</f>
        <v>0</v>
      </c>
      <c r="EL86" cm="1">
        <f t="array" ref="EL86">IF(SUM(IF($J86:$X86=TRANSPOSE('Capacity Backing (Hide)2'!CU$67:CU$81),1,0))&gt;0,1,0)</f>
        <v>0</v>
      </c>
      <c r="EM86" cm="1">
        <f t="array" ref="EM86">IF(SUM(IF($J86:$X86=TRANSPOSE('Capacity Backing (Hide)2'!CV$67:CV$81),1,0))&gt;0,1,0)</f>
        <v>0</v>
      </c>
      <c r="EN86" cm="1">
        <f t="array" ref="EN86">IF(SUM(IF($J86:$X86=TRANSPOSE('Capacity Backing (Hide)2'!CW$67:CW$81),1,0))&gt;0,1,0)</f>
        <v>0</v>
      </c>
      <c r="EQ86" cm="1">
        <f t="array" ref="EQ86">IF(SUM(IF($J86:$X86=TRANSPOSE('Capacity Backing (Hide)2'!B$203:B$217),1,0))&gt;0,1,0)</f>
        <v>0</v>
      </c>
      <c r="ER86" cm="1">
        <f t="array" ref="ER86">IF(SUM(IF($J86:$X86=TRANSPOSE('Capacity Backing (Hide)2'!C$203:C$217),1,0))&gt;0,1,0)</f>
        <v>0</v>
      </c>
      <c r="ES86" cm="1">
        <f t="array" ref="ES86">IF(SUM(IF($J86:$X86=TRANSPOSE('Capacity Backing (Hide)2'!D$203:D$217),1,0))&gt;0,1,0)</f>
        <v>0</v>
      </c>
      <c r="ET86" cm="1">
        <f t="array" ref="ET86">IF(SUM(IF($J86:$X86=TRANSPOSE('Capacity Backing (Hide)2'!E$203:E$217),1,0))&gt;0,1,0)</f>
        <v>0</v>
      </c>
      <c r="EU86" cm="1">
        <f t="array" ref="EU86">IF(SUM(IF($J86:$X86=TRANSPOSE('Capacity Backing (Hide)2'!F$203:F$217),1,0))&gt;0,1,0)</f>
        <v>0</v>
      </c>
      <c r="EV86" cm="1">
        <f t="array" ref="EV86">IF(SUM(IF($J86:$X86=TRANSPOSE('Capacity Backing (Hide)2'!G$203:G$217),1,0))&gt;0,1,0)</f>
        <v>0</v>
      </c>
      <c r="EW86" cm="1">
        <f t="array" ref="EW86">IF(SUM(IF($J86:$X86=TRANSPOSE('Capacity Backing (Hide)2'!H$203:H$217),1,0))&gt;0,1,0)</f>
        <v>0</v>
      </c>
      <c r="EX86" cm="1">
        <f t="array" ref="EX86">IF(SUM(IF($J86:$X86=TRANSPOSE('Capacity Backing (Hide)2'!I$203:I$217),1,0))&gt;0,1,0)</f>
        <v>0</v>
      </c>
      <c r="EY86" cm="1">
        <f t="array" ref="EY86">IF(SUM(IF($J86:$X86=TRANSPOSE('Capacity Backing (Hide)2'!J$203:J$217),1,0))&gt;0,1,0)</f>
        <v>0</v>
      </c>
      <c r="EZ86" cm="1">
        <f t="array" ref="EZ86">IF(SUM(IF($J86:$X86=TRANSPOSE('Capacity Backing (Hide)2'!K$203:K$217),1,0))&gt;0,1,0)</f>
        <v>0</v>
      </c>
      <c r="FA86" cm="1">
        <f t="array" ref="FA86">IF(SUM(IF($J86:$X86=TRANSPOSE('Capacity Backing (Hide)2'!L$203:L$217),1,0))&gt;0,1,0)</f>
        <v>0</v>
      </c>
      <c r="FB86" cm="1">
        <f t="array" ref="FB86">IF(SUM(IF($J86:$X86=TRANSPOSE('Capacity Backing (Hide)2'!M$203:M$217),1,0))&gt;0,1,0)</f>
        <v>0</v>
      </c>
      <c r="FC86" cm="1">
        <f t="array" ref="FC86">IF(SUM(IF($J86:$X86=TRANSPOSE('Capacity Backing (Hide)2'!N$203:N$217),1,0))&gt;0,1,0)</f>
        <v>0</v>
      </c>
      <c r="FD86" cm="1">
        <f t="array" ref="FD86">IF(SUM(IF($J86:$X86=TRANSPOSE('Capacity Backing (Hide)2'!O$203:O$217),1,0))&gt;0,1,0)</f>
        <v>0</v>
      </c>
      <c r="FE86" cm="1">
        <f t="array" ref="FE86">IF(SUM(IF($J86:$X86=TRANSPOSE('Capacity Backing (Hide)2'!P$203:P$217),1,0))&gt;0,1,0)</f>
        <v>0</v>
      </c>
      <c r="FF86" cm="1">
        <f t="array" ref="FF86">IF(SUM(IF($J86:$X86=TRANSPOSE('Capacity Backing (Hide)2'!Q$203:Q$217),1,0))&gt;0,1,0)</f>
        <v>0</v>
      </c>
      <c r="FG86" cm="1">
        <f t="array" ref="FG86">IF(SUM(IF($J86:$X86=TRANSPOSE('Capacity Backing (Hide)2'!R$203:R$217),1,0))&gt;0,1,0)</f>
        <v>0</v>
      </c>
      <c r="FH86" cm="1">
        <f t="array" ref="FH86">IF(SUM(IF($J86:$X86=TRANSPOSE('Capacity Backing (Hide)2'!S$203:S$217),1,0))&gt;0,1,0)</f>
        <v>0</v>
      </c>
      <c r="FI86" cm="1">
        <f t="array" ref="FI86">IF(SUM(IF($J86:$X86=TRANSPOSE('Capacity Backing (Hide)2'!T$203:T$217),1,0))&gt;0,1,0)</f>
        <v>0</v>
      </c>
      <c r="FJ86" cm="1">
        <f t="array" ref="FJ86">IF(SUM(IF($J86:$X86=TRANSPOSE('Capacity Backing (Hide)2'!U$203:U$217),1,0))&gt;0,1,0)</f>
        <v>0</v>
      </c>
      <c r="FK86" cm="1">
        <f t="array" ref="FK86">IF(SUM(IF($J86:$X86=TRANSPOSE('Capacity Backing (Hide)2'!V$203:V$217),1,0))&gt;0,1,0)</f>
        <v>0</v>
      </c>
      <c r="FL86" cm="1">
        <f t="array" ref="FL86">IF(SUM(IF($J86:$X86=TRANSPOSE('Capacity Backing (Hide)2'!W$203:W$217),1,0))&gt;0,1,0)</f>
        <v>0</v>
      </c>
      <c r="FM86" cm="1">
        <f t="array" ref="FM86">IF(SUM(IF($J86:$X86=TRANSPOSE('Capacity Backing (Hide)2'!X$203:X$217),1,0))&gt;0,1,0)</f>
        <v>0</v>
      </c>
      <c r="FN86" cm="1">
        <f t="array" ref="FN86">IF(SUM(IF($J86:$X86=TRANSPOSE('Capacity Backing (Hide)2'!Y$203:Y$217),1,0))&gt;0,1,0)</f>
        <v>0</v>
      </c>
      <c r="FO86" cm="1">
        <f t="array" ref="FO86">IF(SUM(IF($J86:$X86=TRANSPOSE('Capacity Backing (Hide)2'!Z$203:Z$217),1,0))&gt;0,1,0)</f>
        <v>0</v>
      </c>
      <c r="FP86" cm="1">
        <f t="array" ref="FP86">IF(SUM(IF($J86:$X86=TRANSPOSE('Capacity Backing (Hide)2'!AA$203:AA$217),1,0))&gt;0,1,0)</f>
        <v>0</v>
      </c>
      <c r="FQ86" cm="1">
        <f t="array" ref="FQ86">IF(SUM(IF($J86:$X86=TRANSPOSE('Capacity Backing (Hide)2'!AB$203:AB$217),1,0))&gt;0,1,0)</f>
        <v>0</v>
      </c>
      <c r="FR86" cm="1">
        <f t="array" ref="FR86">IF(SUM(IF($J86:$X86=TRANSPOSE('Capacity Backing (Hide)2'!AC$203:AC$217),1,0))&gt;0,1,0)</f>
        <v>0</v>
      </c>
      <c r="FS86" cm="1">
        <f t="array" ref="FS86">IF(SUM(IF($J86:$X86=TRANSPOSE('Capacity Backing (Hide)2'!AD$203:AD$217),1,0))&gt;0,1,0)</f>
        <v>0</v>
      </c>
      <c r="FT86" cm="1">
        <f t="array" ref="FT86">IF(SUM(IF($J86:$X86=TRANSPOSE('Capacity Backing (Hide)2'!AE$203:AE$217),1,0))&gt;0,1,0)</f>
        <v>0</v>
      </c>
      <c r="FU86" cm="1">
        <f t="array" ref="FU86">IF(SUM(IF($J86:$X86=TRANSPOSE('Capacity Backing (Hide)2'!AF$203:AF$217),1,0))&gt;0,1,0)</f>
        <v>0</v>
      </c>
      <c r="FV86" cm="1">
        <f t="array" ref="FV86">IF(SUM(IF($J86:$X86=TRANSPOSE('Capacity Backing (Hide)2'!AG$203:AG$217),1,0))&gt;0,1,0)</f>
        <v>0</v>
      </c>
      <c r="FW86" cm="1">
        <f t="array" ref="FW86">IF(SUM(IF($J86:$X86=TRANSPOSE('Capacity Backing (Hide)2'!AH$203:AH$217),1,0))&gt;0,1,0)</f>
        <v>0</v>
      </c>
      <c r="FX86" cm="1">
        <f t="array" ref="FX86">IF(SUM(IF($J86:$X86=TRANSPOSE('Capacity Backing (Hide)2'!AI$203:AI$217),1,0))&gt;0,1,0)</f>
        <v>0</v>
      </c>
      <c r="FY86" cm="1">
        <f t="array" ref="FY86">IF(SUM(IF($J86:$X86=TRANSPOSE('Capacity Backing (Hide)2'!AJ$203:AJ$217),1,0))&gt;0,1,0)</f>
        <v>0</v>
      </c>
      <c r="FZ86" cm="1">
        <f t="array" ref="FZ86">IF(SUM(IF($J86:$X86=TRANSPOSE('Capacity Backing (Hide)2'!AK$203:AK$217),1,0))&gt;0,1,0)</f>
        <v>0</v>
      </c>
      <c r="GA86" cm="1">
        <f t="array" ref="GA86">IF(SUM(IF($J86:$X86=TRANSPOSE('Capacity Backing (Hide)2'!AL$203:AL$217),1,0))&gt;0,1,0)</f>
        <v>0</v>
      </c>
      <c r="GB86" cm="1">
        <f t="array" ref="GB86">IF(SUM(IF($J86:$X86=TRANSPOSE('Capacity Backing (Hide)2'!AM$203:AM$217),1,0))&gt;0,1,0)</f>
        <v>0</v>
      </c>
      <c r="GC86" cm="1">
        <f t="array" ref="GC86">IF(SUM(IF($J86:$X86=TRANSPOSE('Capacity Backing (Hide)2'!AN$203:AN$217),1,0))&gt;0,1,0)</f>
        <v>0</v>
      </c>
      <c r="GD86" cm="1">
        <f t="array" ref="GD86">IF(SUM(IF($J86:$X86=TRANSPOSE('Capacity Backing (Hide)2'!AO$203:AO$217),1,0))&gt;0,1,0)</f>
        <v>0</v>
      </c>
      <c r="GE86" cm="1">
        <f t="array" ref="GE86">IF(SUM(IF($J86:$X86=TRANSPOSE('Capacity Backing (Hide)2'!AP$203:AP$217),1,0))&gt;0,1,0)</f>
        <v>0</v>
      </c>
      <c r="GF86" cm="1">
        <f t="array" ref="GF86">IF(SUM(IF($J86:$X86=TRANSPOSE('Capacity Backing (Hide)2'!AQ$203:AQ$217),1,0))&gt;0,1,0)</f>
        <v>0</v>
      </c>
      <c r="GG86" cm="1">
        <f t="array" ref="GG86">IF(SUM(IF($J86:$X86=TRANSPOSE('Capacity Backing (Hide)2'!AR$203:AR$217),1,0))&gt;0,1,0)</f>
        <v>0</v>
      </c>
      <c r="GH86" cm="1">
        <f t="array" ref="GH86">IF(SUM(IF($J86:$X86=TRANSPOSE('Capacity Backing (Hide)2'!AS$203:AS$217),1,0))&gt;0,1,0)</f>
        <v>0</v>
      </c>
      <c r="GI86" cm="1">
        <f t="array" ref="GI86">IF(SUM(IF($J86:$X86=TRANSPOSE('Capacity Backing (Hide)2'!AT$203:AT$217),1,0))&gt;0,1,0)</f>
        <v>0</v>
      </c>
      <c r="GJ86" cm="1">
        <f t="array" ref="GJ86">IF(SUM(IF($J86:$X86=TRANSPOSE('Capacity Backing (Hide)2'!AU$203:AU$217),1,0))&gt;0,1,0)</f>
        <v>0</v>
      </c>
      <c r="GK86" cm="1">
        <f t="array" ref="GK86">IF(SUM(IF($J86:$X86=TRANSPOSE('Capacity Backing (Hide)2'!AV$203:AV$217),1,0))&gt;0,1,0)</f>
        <v>0</v>
      </c>
      <c r="GL86" cm="1">
        <f t="array" ref="GL86">IF(SUM(IF($J86:$X86=TRANSPOSE('Capacity Backing (Hide)2'!AW$203:AW$217),1,0))&gt;0,1,0)</f>
        <v>0</v>
      </c>
      <c r="GM86" cm="1">
        <f t="array" ref="GM86">IF(SUM(IF($J86:$X86=TRANSPOSE('Capacity Backing (Hide)2'!AX$203:AX$217),1,0))&gt;0,1,0)</f>
        <v>0</v>
      </c>
      <c r="GN86" cm="1">
        <f t="array" ref="GN86">IF(SUM(IF($J86:$X86=TRANSPOSE('Capacity Backing (Hide)2'!AY$203:AY$217),1,0))&gt;0,1,0)</f>
        <v>0</v>
      </c>
      <c r="GO86" cm="1">
        <f t="array" ref="GO86">IF(SUM(IF($J86:$X86=TRANSPOSE('Capacity Backing (Hide)2'!AZ$203:AZ$217),1,0))&gt;0,1,0)</f>
        <v>0</v>
      </c>
      <c r="GP86" cm="1">
        <f t="array" ref="GP86">IF(SUM(IF($J86:$X86=TRANSPOSE('Capacity Backing (Hide)2'!BA$203:BA$217),1,0))&gt;0,1,0)</f>
        <v>0</v>
      </c>
      <c r="GQ86" cm="1">
        <f t="array" ref="GQ86">IF(SUM(IF($J86:$X86=TRANSPOSE('Capacity Backing (Hide)2'!BB$203:BB$217),1,0))&gt;0,1,0)</f>
        <v>0</v>
      </c>
      <c r="GR86" cm="1">
        <f t="array" ref="GR86">IF(SUM(IF($J86:$X86=TRANSPOSE('Capacity Backing (Hide)2'!BC$203:BC$217),1,0))&gt;0,1,0)</f>
        <v>0</v>
      </c>
      <c r="GS86" cm="1">
        <f t="array" ref="GS86">IF(SUM(IF($J86:$X86=TRANSPOSE('Capacity Backing (Hide)2'!BD$203:BD$217),1,0))&gt;0,1,0)</f>
        <v>0</v>
      </c>
      <c r="GT86" cm="1">
        <f t="array" ref="GT86">IF(SUM(IF($J86:$X86=TRANSPOSE('Capacity Backing (Hide)2'!BE$203:BE$217),1,0))&gt;0,1,0)</f>
        <v>0</v>
      </c>
      <c r="GU86" cm="1">
        <f t="array" ref="GU86">IF(SUM(IF($J86:$X86=TRANSPOSE('Capacity Backing (Hide)2'!BF$203:BF$217),1,0))&gt;0,1,0)</f>
        <v>0</v>
      </c>
      <c r="GV86" cm="1">
        <f t="array" ref="GV86">IF(SUM(IF($J86:$X86=TRANSPOSE('Capacity Backing (Hide)2'!BG$203:BG$217),1,0))&gt;0,1,0)</f>
        <v>0</v>
      </c>
      <c r="GW86" cm="1">
        <f t="array" ref="GW86">IF(SUM(IF($J86:$X86=TRANSPOSE('Capacity Backing (Hide)2'!BH$203:BH$217),1,0))&gt;0,1,0)</f>
        <v>0</v>
      </c>
      <c r="GX86" cm="1">
        <f t="array" ref="GX86">IF(SUM(IF($J86:$X86=TRANSPOSE('Capacity Backing (Hide)2'!BI$203:BI$217),1,0))&gt;0,1,0)</f>
        <v>0</v>
      </c>
      <c r="GY86" cm="1">
        <f t="array" ref="GY86">IF(SUM(IF($J86:$X86=TRANSPOSE('Capacity Backing (Hide)2'!BJ$203:BJ$217),1,0))&gt;0,1,0)</f>
        <v>0</v>
      </c>
      <c r="GZ86" cm="1">
        <f t="array" ref="GZ86">IF(SUM(IF($J86:$X86=TRANSPOSE('Capacity Backing (Hide)2'!BK$203:BK$217),1,0))&gt;0,1,0)</f>
        <v>0</v>
      </c>
      <c r="HA86" cm="1">
        <f t="array" ref="HA86">IF(SUM(IF($J86:$X86=TRANSPOSE('Capacity Backing (Hide)2'!BL$203:BL$217),1,0))&gt;0,1,0)</f>
        <v>0</v>
      </c>
      <c r="HB86" cm="1">
        <f t="array" ref="HB86">IF(SUM(IF($J86:$X86=TRANSPOSE('Capacity Backing (Hide)2'!BM$203:BM$217),1,0))&gt;0,1,0)</f>
        <v>0</v>
      </c>
      <c r="HC86" cm="1">
        <f t="array" ref="HC86">IF(SUM(IF($J86:$X86=TRANSPOSE('Capacity Backing (Hide)2'!BN$203:BN$217),1,0))&gt;0,1,0)</f>
        <v>0</v>
      </c>
      <c r="HD86" cm="1">
        <f t="array" ref="HD86">IF(SUM(IF($J86:$X86=TRANSPOSE('Capacity Backing (Hide)2'!BO$203:BO$217),1,0))&gt;0,1,0)</f>
        <v>0</v>
      </c>
      <c r="HE86" cm="1">
        <f t="array" ref="HE86">IF(SUM(IF($J86:$X86=TRANSPOSE('Capacity Backing (Hide)2'!BP$203:BP$217),1,0))&gt;0,1,0)</f>
        <v>0</v>
      </c>
      <c r="HF86" cm="1">
        <f t="array" ref="HF86">IF(SUM(IF($J86:$X86=TRANSPOSE('Capacity Backing (Hide)2'!BQ$203:BQ$217),1,0))&gt;0,1,0)</f>
        <v>0</v>
      </c>
      <c r="HG86" cm="1">
        <f t="array" ref="HG86">IF(SUM(IF($J86:$X86=TRANSPOSE('Capacity Backing (Hide)2'!BR$203:BR$217),1,0))&gt;0,1,0)</f>
        <v>0</v>
      </c>
      <c r="HH86" cm="1">
        <f t="array" ref="HH86">IF(SUM(IF($J86:$X86=TRANSPOSE('Capacity Backing (Hide)2'!BS$203:BS$217),1,0))&gt;0,1,0)</f>
        <v>0</v>
      </c>
      <c r="HI86" cm="1">
        <f t="array" ref="HI86">IF(SUM(IF($J86:$X86=TRANSPOSE('Capacity Backing (Hide)2'!BT$203:BT$217),1,0))&gt;0,1,0)</f>
        <v>0</v>
      </c>
      <c r="HJ86" cm="1">
        <f t="array" ref="HJ86">IF(SUM(IF($J86:$X86=TRANSPOSE('Capacity Backing (Hide)2'!BU$203:BU$217),1,0))&gt;0,1,0)</f>
        <v>0</v>
      </c>
      <c r="HK86" cm="1">
        <f t="array" ref="HK86">IF(SUM(IF($J86:$X86=TRANSPOSE('Capacity Backing (Hide)2'!BV$203:BV$217),1,0))&gt;0,1,0)</f>
        <v>0</v>
      </c>
      <c r="HL86" cm="1">
        <f t="array" ref="HL86">IF(SUM(IF($J86:$X86=TRANSPOSE('Capacity Backing (Hide)2'!BW$203:BW$217),1,0))&gt;0,1,0)</f>
        <v>0</v>
      </c>
      <c r="HM86" cm="1">
        <f t="array" ref="HM86">IF(SUM(IF($J86:$X86=TRANSPOSE('Capacity Backing (Hide)2'!BX$203:BX$217),1,0))&gt;0,1,0)</f>
        <v>0</v>
      </c>
      <c r="HN86" cm="1">
        <f t="array" ref="HN86">IF(SUM(IF($J86:$X86=TRANSPOSE('Capacity Backing (Hide)2'!BY$203:BY$217),1,0))&gt;0,1,0)</f>
        <v>0</v>
      </c>
      <c r="HO86" cm="1">
        <f t="array" ref="HO86">IF(SUM(IF($J86:$X86=TRANSPOSE('Capacity Backing (Hide)2'!BZ$203:BZ$217),1,0))&gt;0,1,0)</f>
        <v>0</v>
      </c>
      <c r="HP86" cm="1">
        <f t="array" ref="HP86">IF(SUM(IF($J86:$X86=TRANSPOSE('Capacity Backing (Hide)2'!CA$203:CA$217),1,0))&gt;0,1,0)</f>
        <v>0</v>
      </c>
      <c r="HQ86" cm="1">
        <f t="array" ref="HQ86">IF(SUM(IF($J86:$X86=TRANSPOSE('Capacity Backing (Hide)2'!CB$203:CB$217),1,0))&gt;0,1,0)</f>
        <v>0</v>
      </c>
      <c r="HR86" cm="1">
        <f t="array" ref="HR86">IF(SUM(IF($J86:$X86=TRANSPOSE('Capacity Backing (Hide)2'!CC$203:CC$217),1,0))&gt;0,1,0)</f>
        <v>0</v>
      </c>
      <c r="HS86" cm="1">
        <f t="array" ref="HS86">IF(SUM(IF($J86:$X86=TRANSPOSE('Capacity Backing (Hide)2'!CD$203:CD$217),1,0))&gt;0,1,0)</f>
        <v>0</v>
      </c>
      <c r="HT86" cm="1">
        <f t="array" ref="HT86">IF(SUM(IF($J86:$X86=TRANSPOSE('Capacity Backing (Hide)2'!CE$203:CE$217),1,0))&gt;0,1,0)</f>
        <v>0</v>
      </c>
      <c r="HU86" cm="1">
        <f t="array" ref="HU86">IF(SUM(IF($J86:$X86=TRANSPOSE('Capacity Backing (Hide)2'!CF$203:CF$217),1,0))&gt;0,1,0)</f>
        <v>0</v>
      </c>
      <c r="HV86" cm="1">
        <f t="array" ref="HV86">IF(SUM(IF($J86:$X86=TRANSPOSE('Capacity Backing (Hide)2'!CG$203:CG$217),1,0))&gt;0,1,0)</f>
        <v>0</v>
      </c>
      <c r="HW86" cm="1">
        <f t="array" ref="HW86">IF(SUM(IF($J86:$X86=TRANSPOSE('Capacity Backing (Hide)2'!CH$203:CH$217),1,0))&gt;0,1,0)</f>
        <v>0</v>
      </c>
      <c r="HX86" cm="1">
        <f t="array" ref="HX86">IF(SUM(IF($J86:$X86=TRANSPOSE('Capacity Backing (Hide)2'!CI$203:CI$217),1,0))&gt;0,1,0)</f>
        <v>0</v>
      </c>
      <c r="HY86" cm="1">
        <f t="array" ref="HY86">IF(SUM(IF($J86:$X86=TRANSPOSE('Capacity Backing (Hide)2'!CJ$203:CJ$217),1,0))&gt;0,1,0)</f>
        <v>0</v>
      </c>
      <c r="HZ86" cm="1">
        <f t="array" ref="HZ86">IF(SUM(IF($J86:$X86=TRANSPOSE('Capacity Backing (Hide)2'!CK$203:CK$217),1,0))&gt;0,1,0)</f>
        <v>0</v>
      </c>
      <c r="IA86" cm="1">
        <f t="array" ref="IA86">IF(SUM(IF($J86:$X86=TRANSPOSE('Capacity Backing (Hide)2'!CL$203:CL$217),1,0))&gt;0,1,0)</f>
        <v>0</v>
      </c>
      <c r="IB86" cm="1">
        <f t="array" ref="IB86">IF(SUM(IF($J86:$X86=TRANSPOSE('Capacity Backing (Hide)2'!CM$203:CM$217),1,0))&gt;0,1,0)</f>
        <v>0</v>
      </c>
      <c r="IC86" cm="1">
        <f t="array" ref="IC86">IF(SUM(IF($J86:$X86=TRANSPOSE('Capacity Backing (Hide)2'!CN$203:CN$217),1,0))&gt;0,1,0)</f>
        <v>0</v>
      </c>
      <c r="ID86" cm="1">
        <f t="array" ref="ID86">IF(SUM(IF($J86:$X86=TRANSPOSE('Capacity Backing (Hide)2'!CO$203:CO$217),1,0))&gt;0,1,0)</f>
        <v>0</v>
      </c>
      <c r="IE86" cm="1">
        <f t="array" ref="IE86">IF(SUM(IF($J86:$X86=TRANSPOSE('Capacity Backing (Hide)2'!CP$203:CP$217),1,0))&gt;0,1,0)</f>
        <v>0</v>
      </c>
      <c r="IF86" cm="1">
        <f t="array" ref="IF86">IF(SUM(IF($J86:$X86=TRANSPOSE('Capacity Backing (Hide)2'!CQ$203:CQ$217),1,0))&gt;0,1,0)</f>
        <v>0</v>
      </c>
      <c r="IG86" cm="1">
        <f t="array" ref="IG86">IF(SUM(IF($J86:$X86=TRANSPOSE('Capacity Backing (Hide)2'!CR$203:CR$217),1,0))&gt;0,1,0)</f>
        <v>0</v>
      </c>
      <c r="IH86" cm="1">
        <f t="array" ref="IH86">IF(SUM(IF($J86:$X86=TRANSPOSE('Capacity Backing (Hide)2'!CS$203:CS$217),1,0))&gt;0,1,0)</f>
        <v>0</v>
      </c>
      <c r="II86" cm="1">
        <f t="array" ref="II86">IF(SUM(IF($J86:$X86=TRANSPOSE('Capacity Backing (Hide)2'!CT$203:CT$217),1,0))&gt;0,1,0)</f>
        <v>0</v>
      </c>
      <c r="IJ86" cm="1">
        <f t="array" ref="IJ86">IF(SUM(IF($J86:$X86=TRANSPOSE('Capacity Backing (Hide)2'!CU$203:CU$217),1,0))&gt;0,1,0)</f>
        <v>0</v>
      </c>
      <c r="IK86" cm="1">
        <f t="array" ref="IK86">IF(SUM(IF($J86:$X86=TRANSPOSE('Capacity Backing (Hide)2'!CV$203:CV$217),1,0))&gt;0,1,0)</f>
        <v>0</v>
      </c>
      <c r="IL86" cm="1">
        <f t="array" ref="IL86">IF(SUM(IF($J86:$X86=TRANSPOSE('Capacity Backing (Hide)2'!CW$203:CW$217),1,0))&gt;0,1,0)</f>
        <v>0</v>
      </c>
      <c r="IO86" s="184">
        <v>0</v>
      </c>
      <c r="IP86" s="184">
        <v>0</v>
      </c>
      <c r="IQ86" s="184">
        <v>0</v>
      </c>
      <c r="IR86" s="184">
        <v>0</v>
      </c>
      <c r="IS86" s="184">
        <v>0</v>
      </c>
      <c r="IT86" s="184">
        <v>0</v>
      </c>
      <c r="IU86" s="184">
        <v>0</v>
      </c>
      <c r="IV86" s="184">
        <v>0</v>
      </c>
      <c r="IW86" s="184">
        <v>0</v>
      </c>
      <c r="IX86" s="184">
        <v>0</v>
      </c>
      <c r="IY86" s="184">
        <v>0</v>
      </c>
      <c r="IZ86" s="184">
        <v>0</v>
      </c>
      <c r="JA86" s="184">
        <v>0</v>
      </c>
      <c r="JB86" s="184">
        <v>0</v>
      </c>
      <c r="JC86" s="184">
        <v>0</v>
      </c>
      <c r="JD86" s="184">
        <v>0</v>
      </c>
      <c r="JE86" s="184">
        <v>0</v>
      </c>
      <c r="JF86" s="184">
        <v>0</v>
      </c>
      <c r="JG86" s="184">
        <v>0</v>
      </c>
      <c r="JH86" s="184">
        <v>0</v>
      </c>
      <c r="JI86" s="184">
        <v>0</v>
      </c>
      <c r="JJ86" s="184">
        <v>0</v>
      </c>
      <c r="JK86" s="184">
        <v>0</v>
      </c>
      <c r="JL86" s="184">
        <v>0</v>
      </c>
      <c r="JM86" s="184">
        <v>0</v>
      </c>
      <c r="JN86" s="184">
        <v>0</v>
      </c>
      <c r="JO86" s="184">
        <v>0</v>
      </c>
      <c r="JP86" s="184">
        <v>0</v>
      </c>
      <c r="JQ86" s="184">
        <v>0</v>
      </c>
      <c r="JR86" s="184">
        <v>0</v>
      </c>
      <c r="JS86" s="184">
        <v>0</v>
      </c>
      <c r="JT86" s="184">
        <v>0</v>
      </c>
      <c r="JU86" s="184">
        <v>0</v>
      </c>
      <c r="JV86" s="184">
        <v>0</v>
      </c>
      <c r="JW86" s="184">
        <v>0</v>
      </c>
      <c r="JX86" s="184">
        <v>0</v>
      </c>
      <c r="JY86" s="184">
        <v>0</v>
      </c>
      <c r="JZ86" s="184">
        <v>0</v>
      </c>
      <c r="KA86" s="184">
        <v>0</v>
      </c>
      <c r="KB86" s="184">
        <v>0</v>
      </c>
      <c r="KC86" s="184">
        <v>0</v>
      </c>
      <c r="KD86" s="184">
        <v>0</v>
      </c>
      <c r="KE86" s="184">
        <v>0</v>
      </c>
      <c r="KF86" s="184">
        <v>0</v>
      </c>
      <c r="KG86" s="184">
        <v>0</v>
      </c>
      <c r="KH86" s="184">
        <v>0</v>
      </c>
      <c r="KI86" s="184">
        <v>0</v>
      </c>
      <c r="KJ86" s="184">
        <v>0</v>
      </c>
      <c r="KK86" s="184">
        <v>0</v>
      </c>
      <c r="KL86" s="184">
        <v>0</v>
      </c>
      <c r="KM86" s="184">
        <v>0</v>
      </c>
      <c r="KN86" s="184">
        <v>0</v>
      </c>
      <c r="KO86" s="184">
        <v>0</v>
      </c>
      <c r="KP86" s="184">
        <v>0</v>
      </c>
      <c r="KQ86" s="184">
        <v>0</v>
      </c>
      <c r="KR86" s="184">
        <v>0</v>
      </c>
      <c r="KS86" s="184">
        <v>0</v>
      </c>
      <c r="KT86" s="184">
        <v>0</v>
      </c>
      <c r="KU86" s="184">
        <v>0</v>
      </c>
      <c r="KV86" s="184">
        <v>0</v>
      </c>
      <c r="KW86" s="184">
        <v>0</v>
      </c>
      <c r="KX86" s="184">
        <v>0</v>
      </c>
      <c r="KY86" s="184">
        <v>0</v>
      </c>
      <c r="KZ86" s="184">
        <v>0</v>
      </c>
      <c r="LA86" s="184">
        <v>0</v>
      </c>
      <c r="LB86" s="184">
        <v>0</v>
      </c>
      <c r="LC86" s="184">
        <v>0</v>
      </c>
      <c r="LD86" s="184">
        <v>0</v>
      </c>
      <c r="LE86" s="184">
        <v>0</v>
      </c>
      <c r="LF86" s="184">
        <v>0</v>
      </c>
      <c r="LG86" s="184">
        <v>0</v>
      </c>
      <c r="LH86" s="184">
        <v>0</v>
      </c>
      <c r="LI86" s="184">
        <v>0</v>
      </c>
      <c r="LJ86" s="184">
        <v>0</v>
      </c>
      <c r="LK86" s="184">
        <v>0</v>
      </c>
      <c r="LL86" s="184">
        <v>0</v>
      </c>
      <c r="LM86" s="184">
        <v>0</v>
      </c>
      <c r="LN86" s="184">
        <v>0</v>
      </c>
      <c r="LO86" s="184">
        <v>0</v>
      </c>
      <c r="LP86" s="184">
        <v>0</v>
      </c>
      <c r="LQ86" s="184">
        <v>0</v>
      </c>
      <c r="LR86" s="184">
        <v>0</v>
      </c>
      <c r="LS86" s="184">
        <v>0</v>
      </c>
      <c r="LT86" s="184">
        <v>0</v>
      </c>
      <c r="LU86" s="184">
        <v>0</v>
      </c>
      <c r="LV86" s="184">
        <v>0</v>
      </c>
      <c r="LW86" s="184">
        <v>0</v>
      </c>
      <c r="LX86" s="184">
        <v>0</v>
      </c>
      <c r="LY86" s="184">
        <v>0</v>
      </c>
      <c r="LZ86" s="184">
        <v>0</v>
      </c>
      <c r="MA86" s="184">
        <v>0</v>
      </c>
      <c r="MB86" s="184">
        <v>0</v>
      </c>
      <c r="MC86" s="184">
        <v>0</v>
      </c>
      <c r="MD86" s="184">
        <v>0</v>
      </c>
      <c r="ME86" s="184">
        <v>0</v>
      </c>
      <c r="MF86" s="184">
        <v>0</v>
      </c>
      <c r="MG86" s="184">
        <v>0</v>
      </c>
      <c r="MH86" s="184">
        <v>0</v>
      </c>
      <c r="MI86" s="184">
        <v>0</v>
      </c>
      <c r="MJ86" s="184">
        <v>0</v>
      </c>
      <c r="MM86">
        <v>0</v>
      </c>
      <c r="MN86">
        <v>0</v>
      </c>
      <c r="MO86">
        <v>0</v>
      </c>
      <c r="MP86">
        <v>0</v>
      </c>
      <c r="MQ86">
        <v>0</v>
      </c>
      <c r="MR86">
        <v>0</v>
      </c>
      <c r="MS86">
        <v>0</v>
      </c>
      <c r="MT86">
        <v>0</v>
      </c>
      <c r="MU86">
        <v>0</v>
      </c>
      <c r="MV86">
        <v>0</v>
      </c>
      <c r="MW86">
        <v>0</v>
      </c>
      <c r="MX86">
        <v>0</v>
      </c>
      <c r="MY86">
        <v>0</v>
      </c>
      <c r="MZ86">
        <v>0</v>
      </c>
      <c r="NA86">
        <v>0</v>
      </c>
      <c r="NB86">
        <v>0</v>
      </c>
      <c r="NC86">
        <v>0</v>
      </c>
      <c r="ND86">
        <v>0</v>
      </c>
      <c r="NE86">
        <v>0</v>
      </c>
      <c r="NF86">
        <v>0</v>
      </c>
      <c r="NG86">
        <v>0</v>
      </c>
      <c r="NH86">
        <v>0</v>
      </c>
      <c r="NI86">
        <v>0</v>
      </c>
      <c r="NJ86">
        <v>0</v>
      </c>
      <c r="NK86">
        <v>0</v>
      </c>
      <c r="NL86">
        <v>0</v>
      </c>
      <c r="NM86">
        <v>0</v>
      </c>
      <c r="NN86">
        <v>0</v>
      </c>
      <c r="NO86">
        <v>0</v>
      </c>
      <c r="NP86">
        <v>0</v>
      </c>
      <c r="NQ86">
        <v>0</v>
      </c>
      <c r="NR86">
        <v>0</v>
      </c>
      <c r="NS86">
        <v>0</v>
      </c>
      <c r="NT86">
        <v>0</v>
      </c>
      <c r="NU86">
        <v>0</v>
      </c>
      <c r="NV86">
        <v>0</v>
      </c>
      <c r="NW86">
        <v>0</v>
      </c>
      <c r="NX86">
        <v>0</v>
      </c>
      <c r="NY86">
        <v>0</v>
      </c>
      <c r="NZ86">
        <v>0</v>
      </c>
      <c r="OA86">
        <v>0</v>
      </c>
      <c r="OB86">
        <v>0</v>
      </c>
      <c r="OC86">
        <v>0</v>
      </c>
      <c r="OD86">
        <v>0</v>
      </c>
      <c r="OE86">
        <v>0</v>
      </c>
      <c r="OF86">
        <v>0</v>
      </c>
      <c r="OG86">
        <v>0</v>
      </c>
      <c r="OH86">
        <v>0</v>
      </c>
      <c r="OI86">
        <v>0</v>
      </c>
      <c r="OJ86">
        <v>0</v>
      </c>
      <c r="OK86">
        <v>0</v>
      </c>
      <c r="OL86">
        <v>0</v>
      </c>
      <c r="OM86">
        <v>0</v>
      </c>
      <c r="ON86">
        <v>0</v>
      </c>
      <c r="OO86">
        <v>0</v>
      </c>
      <c r="OP86">
        <v>0</v>
      </c>
      <c r="OQ86">
        <v>0</v>
      </c>
      <c r="OR86">
        <v>0</v>
      </c>
      <c r="OS86">
        <v>0</v>
      </c>
      <c r="OT86">
        <v>0</v>
      </c>
      <c r="OU86">
        <v>0</v>
      </c>
      <c r="OV86">
        <v>0</v>
      </c>
      <c r="OW86">
        <v>0</v>
      </c>
      <c r="OX86">
        <v>0</v>
      </c>
      <c r="OY86">
        <v>0</v>
      </c>
      <c r="OZ86">
        <v>0</v>
      </c>
      <c r="PA86">
        <v>0</v>
      </c>
      <c r="PB86">
        <v>0</v>
      </c>
      <c r="PC86">
        <v>0</v>
      </c>
      <c r="PD86">
        <v>0</v>
      </c>
      <c r="PE86">
        <v>0</v>
      </c>
      <c r="PF86">
        <v>0</v>
      </c>
      <c r="PG86">
        <v>0</v>
      </c>
      <c r="PH86">
        <v>0</v>
      </c>
      <c r="PI86">
        <v>0</v>
      </c>
      <c r="PJ86">
        <v>0</v>
      </c>
      <c r="PK86">
        <v>0</v>
      </c>
      <c r="PL86">
        <v>0</v>
      </c>
      <c r="PM86">
        <v>0</v>
      </c>
      <c r="PN86">
        <v>0</v>
      </c>
      <c r="PO86">
        <v>0</v>
      </c>
      <c r="PP86">
        <v>0</v>
      </c>
      <c r="PQ86">
        <v>0</v>
      </c>
      <c r="PR86">
        <v>0</v>
      </c>
      <c r="PS86">
        <v>0</v>
      </c>
      <c r="PT86">
        <v>0</v>
      </c>
      <c r="PU86">
        <v>0</v>
      </c>
      <c r="PV86">
        <v>0</v>
      </c>
      <c r="PW86">
        <v>0</v>
      </c>
      <c r="PX86">
        <v>0</v>
      </c>
      <c r="PY86">
        <v>0</v>
      </c>
      <c r="PZ86">
        <v>0</v>
      </c>
      <c r="QA86">
        <v>0</v>
      </c>
      <c r="QB86">
        <v>0</v>
      </c>
      <c r="QC86">
        <v>0</v>
      </c>
      <c r="QD86">
        <v>0</v>
      </c>
      <c r="QE86">
        <v>0</v>
      </c>
      <c r="QF86">
        <v>0</v>
      </c>
      <c r="QG86">
        <v>0</v>
      </c>
      <c r="QH86">
        <v>0</v>
      </c>
      <c r="QJ86" cm="1">
        <f t="array" ref="QJ86">SUM(IF('Capacity Summary'!H$36:H$135="X",1,0)*TRANSPOSE('CR Backing (Hide)'!$IO86:$MJ86)*IF('Clinical resources'!ZQ89="X",1,0))</f>
        <v>0</v>
      </c>
      <c r="QK86" cm="1">
        <f t="array" ref="QK86">SUM(IF('Capacity Summary'!I$36:I$135="X",1,0)*TRANSPOSE('CR Backing (Hide)'!$IO86:$MJ86)*IF('Clinical resources'!ZR89="X",1,0))</f>
        <v>0</v>
      </c>
      <c r="QL86" cm="1">
        <f t="array" ref="QL86">SUM(IF('Capacity Summary'!J$36:J$135="X",1,0)*TRANSPOSE('CR Backing (Hide)'!$IO86:$MJ86)*IF('Clinical resources'!ZS89="X",1,0))</f>
        <v>0</v>
      </c>
      <c r="QM86" cm="1">
        <f t="array" ref="QM86">SUM(IF('Capacity Summary'!K$36:K$135="X",1,0)*TRANSPOSE('CR Backing (Hide)'!$IO86:$MJ86)*IF('Clinical resources'!ZT89="X",1,0))</f>
        <v>0</v>
      </c>
      <c r="QN86" cm="1">
        <f t="array" ref="QN86">SUM(IF('Capacity Summary'!L$36:L$135="X",1,0)*TRANSPOSE('CR Backing (Hide)'!$IO86:$MJ86)*IF('Clinical resources'!ZU89="X",1,0))</f>
        <v>0</v>
      </c>
      <c r="QO86" cm="1">
        <f t="array" ref="QO86">SUM(IF('Capacity Summary'!M$36:M$135="X",1,0)*TRANSPOSE('CR Backing (Hide)'!$IO86:$MJ86)*IF('Clinical resources'!ZV89="X",1,0))</f>
        <v>0</v>
      </c>
      <c r="QP86" cm="1">
        <f t="array" ref="QP86">SUM(IF('Capacity Summary'!N$36:N$135="X",1,0)*TRANSPOSE('CR Backing (Hide)'!$IO86:$MJ86)*IF('Clinical resources'!ZW89="X",1,0))</f>
        <v>0</v>
      </c>
      <c r="QQ86" cm="1">
        <f t="array" ref="QQ86">SUM(IF('Capacity Summary'!O$36:O$135="X",1,0)*TRANSPOSE('CR Backing (Hide)'!$IO86:$MJ86)*IF('Clinical resources'!ZX89="X",1,0))</f>
        <v>0</v>
      </c>
      <c r="QR86" cm="1">
        <f t="array" ref="QR86">SUM(IF('Capacity Summary'!P$36:P$135="X",1,0)*TRANSPOSE('CR Backing (Hide)'!$IO86:$MJ86)*IF('Clinical resources'!ZY89="X",1,0))</f>
        <v>0</v>
      </c>
      <c r="QS86" cm="1">
        <f t="array" ref="QS86">SUM(IF('Capacity Summary'!Q$36:Q$135="X",1,0)*TRANSPOSE('CR Backing (Hide)'!$IO86:$MJ86)*IF('Clinical resources'!ZZ89="X",1,0))</f>
        <v>0</v>
      </c>
      <c r="QT86" cm="1">
        <f t="array" ref="QT86">SUM(IF('Capacity Summary'!R$36:R$135="X",1,0)*TRANSPOSE('CR Backing (Hide)'!$IO86:$MJ86)*IF('Clinical resources'!AAA89="X",1,0))</f>
        <v>0</v>
      </c>
      <c r="QU86" cm="1">
        <f t="array" ref="QU86">SUM(IF('Capacity Summary'!S$36:S$135="X",1,0)*TRANSPOSE('CR Backing (Hide)'!$IO86:$MJ86)*IF('Clinical resources'!AAB89="X",1,0))</f>
        <v>0</v>
      </c>
      <c r="QV86" cm="1">
        <f t="array" ref="QV86">SUM(IF('Capacity Summary'!T$36:T$135="X",1,0)*TRANSPOSE('CR Backing (Hide)'!$IO86:$MJ86)*IF('Clinical resources'!AAC89="X",1,0))</f>
        <v>0</v>
      </c>
      <c r="QW86" cm="1">
        <f t="array" ref="QW86">SUM(IF('Capacity Summary'!U$36:U$135="X",1,0)*TRANSPOSE('CR Backing (Hide)'!$IO86:$MJ86)*IF('Clinical resources'!AAD89="X",1,0))</f>
        <v>0</v>
      </c>
      <c r="QX86" cm="1">
        <f t="array" ref="QX86">SUM(IF('Capacity Summary'!V$36:V$135="X",1,0)*TRANSPOSE('CR Backing (Hide)'!$IO86:$MJ86)*IF('Clinical resources'!AAE89="X",1,0))</f>
        <v>0</v>
      </c>
      <c r="QY86" cm="1">
        <f t="array" ref="QY86">SUM(IF('Capacity Summary'!W$36:W$135="X",1,0)*TRANSPOSE('CR Backing (Hide)'!$IO86:$MJ86)*IF('Clinical resources'!AAF89="X",1,0))</f>
        <v>0</v>
      </c>
      <c r="QZ86" cm="1">
        <f t="array" ref="QZ86">SUM(IF('Capacity Summary'!X$36:X$135="X",1,0)*TRANSPOSE('CR Backing (Hide)'!$IO86:$MJ86)*IF('Clinical resources'!AAG89="X",1,0))</f>
        <v>0</v>
      </c>
      <c r="RA86" cm="1">
        <f t="array" ref="RA86">SUM(IF('Capacity Summary'!Y$36:Y$135="X",1,0)*TRANSPOSE('CR Backing (Hide)'!$IO86:$MJ86)*IF('Clinical resources'!AAH89="X",1,0))</f>
        <v>0</v>
      </c>
      <c r="RB86" cm="1">
        <f t="array" ref="RB86">SUM(IF('Capacity Summary'!Z$36:Z$135="X",1,0)*TRANSPOSE('CR Backing (Hide)'!$IO86:$MJ86)*IF('Clinical resources'!AAI89="X",1,0))</f>
        <v>0</v>
      </c>
      <c r="RC86" cm="1">
        <f t="array" ref="RC86">SUM(IF('Capacity Summary'!AA$36:AA$135="X",1,0)*TRANSPOSE('CR Backing (Hide)'!$IO86:$MJ86)*IF('Clinical resources'!AAJ89="X",1,0))</f>
        <v>0</v>
      </c>
      <c r="RD86" cm="1">
        <f t="array" ref="RD86">SUM(IF('Capacity Summary'!AB$36:AB$135="X",1,0)*TRANSPOSE('CR Backing (Hide)'!$IO86:$MJ86)*IF('Clinical resources'!AAK89="X",1,0))</f>
        <v>0</v>
      </c>
      <c r="RE86" cm="1">
        <f t="array" ref="RE86">SUM(IF('Capacity Summary'!AC$36:AC$135="X",1,0)*TRANSPOSE('CR Backing (Hide)'!$IO86:$MJ86)*IF('Clinical resources'!AAL89="X",1,0))</f>
        <v>0</v>
      </c>
      <c r="RF86" cm="1">
        <f t="array" ref="RF86">SUM(IF('Capacity Summary'!AD$36:AD$135="X",1,0)*TRANSPOSE('CR Backing (Hide)'!$IO86:$MJ86)*IF('Clinical resources'!AAM89="X",1,0))</f>
        <v>0</v>
      </c>
      <c r="RG86" cm="1">
        <f t="array" ref="RG86">SUM(IF('Capacity Summary'!AE$36:AE$135="X",1,0)*TRANSPOSE('CR Backing (Hide)'!$IO86:$MJ86)*IF('Clinical resources'!AAN89="X",1,0))</f>
        <v>0</v>
      </c>
      <c r="RH86" cm="1">
        <f t="array" ref="RH86">SUM(IF('Capacity Summary'!AF$36:AF$135="X",1,0)*TRANSPOSE('CR Backing (Hide)'!$IO86:$MJ86)*IF('Clinical resources'!AAO89="X",1,0))</f>
        <v>0</v>
      </c>
      <c r="RI86" cm="1">
        <f t="array" ref="RI86">SUM(IF('Capacity Summary'!AG$36:AG$135="X",1,0)*TRANSPOSE('CR Backing (Hide)'!$IO86:$MJ86)*IF('Clinical resources'!AAP89="X",1,0))</f>
        <v>0</v>
      </c>
      <c r="RJ86" cm="1">
        <f t="array" ref="RJ86">SUM(IF('Capacity Summary'!AH$36:AH$135="X",1,0)*TRANSPOSE('CR Backing (Hide)'!$IO86:$MJ86)*IF('Clinical resources'!AAQ89="X",1,0))</f>
        <v>0</v>
      </c>
      <c r="RK86" cm="1">
        <f t="array" ref="RK86">SUM(IF('Capacity Summary'!AI$36:AI$135="X",1,0)*TRANSPOSE('CR Backing (Hide)'!$IO86:$MJ86)*IF('Clinical resources'!AAR89="X",1,0))</f>
        <v>0</v>
      </c>
      <c r="RL86" cm="1">
        <f t="array" ref="RL86">SUM(IF('Capacity Summary'!AJ$36:AJ$135="X",1,0)*TRANSPOSE('CR Backing (Hide)'!$IO86:$MJ86)*IF('Clinical resources'!AAS89="X",1,0))</f>
        <v>0</v>
      </c>
      <c r="RM86" cm="1">
        <f t="array" ref="RM86">SUM(IF('Capacity Summary'!AK$36:AK$135="X",1,0)*TRANSPOSE('CR Backing (Hide)'!$IO86:$MJ86)*IF('Clinical resources'!AAT89="X",1,0))</f>
        <v>0</v>
      </c>
      <c r="RN86" cm="1">
        <f t="array" ref="RN86">SUM(IF('Capacity Summary'!AL$36:AL$135="X",1,0)*TRANSPOSE('CR Backing (Hide)'!$IO86:$MJ86)*IF('Clinical resources'!AAU89="X",1,0))</f>
        <v>0</v>
      </c>
      <c r="RO86" cm="1">
        <f t="array" ref="RO86">SUM(IF('Capacity Summary'!AM$36:AM$135="X",1,0)*TRANSPOSE('CR Backing (Hide)'!$IO86:$MJ86)*IF('Clinical resources'!AAV89="X",1,0))</f>
        <v>0</v>
      </c>
      <c r="RP86" cm="1">
        <f t="array" ref="RP86">SUM(IF('Capacity Summary'!AN$36:AN$135="X",1,0)*TRANSPOSE('CR Backing (Hide)'!$IO86:$MJ86)*IF('Clinical resources'!AAW89="X",1,0))</f>
        <v>0</v>
      </c>
      <c r="RQ86" cm="1">
        <f t="array" ref="RQ86">SUM(IF('Capacity Summary'!AO$36:AO$135="X",1,0)*TRANSPOSE('CR Backing (Hide)'!$IO86:$MJ86)*IF('Clinical resources'!AAX89="X",1,0))</f>
        <v>0</v>
      </c>
      <c r="RR86" cm="1">
        <f t="array" ref="RR86">SUM(IF('Capacity Summary'!AP$36:AP$135="X",1,0)*TRANSPOSE('CR Backing (Hide)'!$IO86:$MJ86)*IF('Clinical resources'!AAY89="X",1,0))</f>
        <v>0</v>
      </c>
      <c r="RS86" cm="1">
        <f t="array" ref="RS86">SUM(IF('Capacity Summary'!AQ$36:AQ$135="X",1,0)*TRANSPOSE('CR Backing (Hide)'!$IO86:$MJ86)*IF('Clinical resources'!AAZ89="X",1,0))</f>
        <v>0</v>
      </c>
      <c r="RT86" cm="1">
        <f t="array" ref="RT86">SUM(IF('Capacity Summary'!AR$36:AR$135="X",1,0)*TRANSPOSE('CR Backing (Hide)'!$IO86:$MJ86)*IF('Clinical resources'!ABA89="X",1,0))</f>
        <v>0</v>
      </c>
      <c r="RU86" cm="1">
        <f t="array" ref="RU86">SUM(IF('Capacity Summary'!AS$36:AS$135="X",1,0)*TRANSPOSE('CR Backing (Hide)'!$IO86:$MJ86)*IF('Clinical resources'!ABB89="X",1,0))</f>
        <v>0</v>
      </c>
      <c r="RV86" cm="1">
        <f t="array" ref="RV86">SUM(IF('Capacity Summary'!AT$36:AT$135="X",1,0)*TRANSPOSE('CR Backing (Hide)'!$IO86:$MJ86)*IF('Clinical resources'!ABC89="X",1,0))</f>
        <v>0</v>
      </c>
      <c r="RW86" cm="1">
        <f t="array" ref="RW86">SUM(IF('Capacity Summary'!AU$36:AU$135="X",1,0)*TRANSPOSE('CR Backing (Hide)'!$IO86:$MJ86)*IF('Clinical resources'!ABD89="X",1,0))</f>
        <v>0</v>
      </c>
      <c r="RX86" cm="1">
        <f t="array" ref="RX86">SUM(IF('Capacity Summary'!AV$36:AV$135="X",1,0)*TRANSPOSE('CR Backing (Hide)'!$IO86:$MJ86)*IF('Clinical resources'!ABE89="X",1,0))</f>
        <v>0</v>
      </c>
      <c r="RY86" cm="1">
        <f t="array" ref="RY86">SUM(IF('Capacity Summary'!AW$36:AW$135="X",1,0)*TRANSPOSE('CR Backing (Hide)'!$IO86:$MJ86)*IF('Clinical resources'!ABF89="X",1,0))</f>
        <v>0</v>
      </c>
      <c r="RZ86" cm="1">
        <f t="array" ref="RZ86">SUM(IF('Capacity Summary'!AX$36:AX$135="X",1,0)*TRANSPOSE('CR Backing (Hide)'!$IO86:$MJ86)*IF('Clinical resources'!ABG89="X",1,0))</f>
        <v>0</v>
      </c>
      <c r="SA86" cm="1">
        <f t="array" ref="SA86">SUM(IF('Capacity Summary'!AY$36:AY$135="X",1,0)*TRANSPOSE('CR Backing (Hide)'!$IO86:$MJ86)*IF('Clinical resources'!ABH89="X",1,0))</f>
        <v>0</v>
      </c>
      <c r="SB86" cm="1">
        <f t="array" ref="SB86">SUM(IF('Capacity Summary'!AZ$36:AZ$135="X",1,0)*TRANSPOSE('CR Backing (Hide)'!$IO86:$MJ86)*IF('Clinical resources'!ABI89="X",1,0))</f>
        <v>0</v>
      </c>
      <c r="SC86" cm="1">
        <f t="array" ref="SC86">SUM(IF('Capacity Summary'!BA$36:BA$135="X",1,0)*TRANSPOSE('CR Backing (Hide)'!$IO86:$MJ86)*IF('Clinical resources'!ABJ89="X",1,0))</f>
        <v>0</v>
      </c>
      <c r="SD86" cm="1">
        <f t="array" ref="SD86">SUM(IF('Capacity Summary'!BB$36:BB$135="X",1,0)*TRANSPOSE('CR Backing (Hide)'!$IO86:$MJ86)*IF('Clinical resources'!ABK89="X",1,0))</f>
        <v>0</v>
      </c>
      <c r="SE86" cm="1">
        <f t="array" ref="SE86">SUM(IF('Capacity Summary'!BC$36:BC$135="X",1,0)*TRANSPOSE('CR Backing (Hide)'!$IO86:$MJ86)*IF('Clinical resources'!ABL89="X",1,0))</f>
        <v>0</v>
      </c>
      <c r="SF86" cm="1">
        <f t="array" ref="SF86">SUM(IF('Capacity Summary'!BD$36:BD$135="X",1,0)*TRANSPOSE('CR Backing (Hide)'!$IO86:$MJ86)*IF('Clinical resources'!ABM89="X",1,0))</f>
        <v>0</v>
      </c>
      <c r="SG86" cm="1">
        <f t="array" ref="SG86">SUM(IF('Capacity Summary'!BE$36:BE$135="X",1,0)*TRANSPOSE('CR Backing (Hide)'!$IO86:$MJ86)*IF('Clinical resources'!ABN89="X",1,0))</f>
        <v>0</v>
      </c>
      <c r="SH86" cm="1">
        <f t="array" ref="SH86">SUM(IF('Capacity Summary'!BF$36:BF$135="X",1,0)*TRANSPOSE('CR Backing (Hide)'!$IO86:$MJ86)*IF('Clinical resources'!ABO89="X",1,0))</f>
        <v>0</v>
      </c>
      <c r="SI86" cm="1">
        <f t="array" ref="SI86">SUM(IF('Capacity Summary'!BG$36:BG$135="X",1,0)*TRANSPOSE('CR Backing (Hide)'!$IO86:$MJ86)*IF('Clinical resources'!ABP89="X",1,0))</f>
        <v>0</v>
      </c>
      <c r="SK86" cm="1">
        <f t="array" ref="SK86">SUM(IF('Capacity Summary'!H$139:H$238="X",1,0)*TRANSPOSE('CR Backing (Hide)'!$MM86:$QH86))</f>
        <v>0</v>
      </c>
      <c r="SL86" cm="1">
        <f t="array" ref="SL86">SUM(IF('Capacity Summary'!I$139:I$238="X",1,0)*TRANSPOSE('CR Backing (Hide)'!$MM86:$QH86))</f>
        <v>0</v>
      </c>
      <c r="SM86" cm="1">
        <f t="array" ref="SM86">SUM(IF('Capacity Summary'!J$139:J$238="X",1,0)*TRANSPOSE('CR Backing (Hide)'!$MM86:$QH86))</f>
        <v>0</v>
      </c>
      <c r="SN86" cm="1">
        <f t="array" ref="SN86">SUM(IF('Capacity Summary'!K$139:K$238="X",1,0)*TRANSPOSE('CR Backing (Hide)'!$MM86:$QH86))</f>
        <v>0</v>
      </c>
      <c r="SO86" cm="1">
        <f t="array" ref="SO86">SUM(IF('Capacity Summary'!L$139:L$238="X",1,0)*TRANSPOSE('CR Backing (Hide)'!$MM86:$QH86))</f>
        <v>0</v>
      </c>
      <c r="SP86" cm="1">
        <f t="array" ref="SP86">SUM(IF('Capacity Summary'!M$139:M$238="X",1,0)*TRANSPOSE('CR Backing (Hide)'!$MM86:$QH86))</f>
        <v>0</v>
      </c>
      <c r="SQ86" cm="1">
        <f t="array" ref="SQ86">SUM(IF('Capacity Summary'!N$139:N$238="X",1,0)*TRANSPOSE('CR Backing (Hide)'!$MM86:$QH86))</f>
        <v>0</v>
      </c>
      <c r="SR86" cm="1">
        <f t="array" ref="SR86">SUM(IF('Capacity Summary'!O$139:O$238="X",1,0)*TRANSPOSE('CR Backing (Hide)'!$MM86:$QH86))</f>
        <v>0</v>
      </c>
      <c r="SS86" cm="1">
        <f t="array" ref="SS86">SUM(IF('Capacity Summary'!P$139:P$238="X",1,0)*TRANSPOSE('CR Backing (Hide)'!$MM86:$QH86))</f>
        <v>0</v>
      </c>
      <c r="ST86" cm="1">
        <f t="array" ref="ST86">SUM(IF('Capacity Summary'!Q$139:Q$238="X",1,0)*TRANSPOSE('CR Backing (Hide)'!$MM86:$QH86))</f>
        <v>0</v>
      </c>
      <c r="SU86" cm="1">
        <f t="array" ref="SU86">SUM(IF('Capacity Summary'!R$139:R$238="X",1,0)*TRANSPOSE('CR Backing (Hide)'!$MM86:$QH86))</f>
        <v>0</v>
      </c>
      <c r="SV86" cm="1">
        <f t="array" ref="SV86">SUM(IF('Capacity Summary'!S$139:S$238="X",1,0)*TRANSPOSE('CR Backing (Hide)'!$MM86:$QH86))</f>
        <v>0</v>
      </c>
      <c r="SW86" cm="1">
        <f t="array" ref="SW86">SUM(IF('Capacity Summary'!T$139:T$238="X",1,0)*TRANSPOSE('CR Backing (Hide)'!$MM86:$QH86))</f>
        <v>0</v>
      </c>
      <c r="SX86" cm="1">
        <f t="array" ref="SX86">SUM(IF('Capacity Summary'!U$139:U$238="X",1,0)*TRANSPOSE('CR Backing (Hide)'!$MM86:$QH86))</f>
        <v>0</v>
      </c>
      <c r="SY86" cm="1">
        <f t="array" ref="SY86">SUM(IF('Capacity Summary'!V$139:V$238="X",1,0)*TRANSPOSE('CR Backing (Hide)'!$MM86:$QH86))</f>
        <v>0</v>
      </c>
      <c r="SZ86" cm="1">
        <f t="array" ref="SZ86">SUM(IF('Capacity Summary'!W$139:W$238="X",1,0)*TRANSPOSE('CR Backing (Hide)'!$MM86:$QH86))</f>
        <v>0</v>
      </c>
      <c r="TA86" cm="1">
        <f t="array" ref="TA86">SUM(IF('Capacity Summary'!X$139:X$238="X",1,0)*TRANSPOSE('CR Backing (Hide)'!$MM86:$QH86))</f>
        <v>0</v>
      </c>
      <c r="TB86" cm="1">
        <f t="array" ref="TB86">SUM(IF('Capacity Summary'!Y$139:Y$238="X",1,0)*TRANSPOSE('CR Backing (Hide)'!$MM86:$QH86))</f>
        <v>0</v>
      </c>
      <c r="TC86" cm="1">
        <f t="array" ref="TC86">SUM(IF('Capacity Summary'!Z$139:Z$238="X",1,0)*TRANSPOSE('CR Backing (Hide)'!$MM86:$QH86))</f>
        <v>0</v>
      </c>
      <c r="TD86" cm="1">
        <f t="array" ref="TD86">SUM(IF('Capacity Summary'!AA$139:AA$238="X",1,0)*TRANSPOSE('CR Backing (Hide)'!$MM86:$QH86))</f>
        <v>0</v>
      </c>
      <c r="TE86" cm="1">
        <f t="array" ref="TE86">SUM(IF('Capacity Summary'!AB$139:AB$238="X",1,0)*TRANSPOSE('CR Backing (Hide)'!$MM86:$QH86))</f>
        <v>0</v>
      </c>
      <c r="TF86" cm="1">
        <f t="array" ref="TF86">SUM(IF('Capacity Summary'!AC$139:AC$238="X",1,0)*TRANSPOSE('CR Backing (Hide)'!$MM86:$QH86))</f>
        <v>0</v>
      </c>
      <c r="TG86" cm="1">
        <f t="array" ref="TG86">SUM(IF('Capacity Summary'!AD$139:AD$238="X",1,0)*TRANSPOSE('CR Backing (Hide)'!$MM86:$QH86))</f>
        <v>0</v>
      </c>
      <c r="TH86" cm="1">
        <f t="array" ref="TH86">SUM(IF('Capacity Summary'!AE$139:AE$238="X",1,0)*TRANSPOSE('CR Backing (Hide)'!$MM86:$QH86))</f>
        <v>0</v>
      </c>
      <c r="TI86" cm="1">
        <f t="array" ref="TI86">SUM(IF('Capacity Summary'!AF$139:AF$238="X",1,0)*TRANSPOSE('CR Backing (Hide)'!$MM86:$QH86))</f>
        <v>0</v>
      </c>
      <c r="TJ86" cm="1">
        <f t="array" ref="TJ86">SUM(IF('Capacity Summary'!AG$139:AG$238="X",1,0)*TRANSPOSE('CR Backing (Hide)'!$MM86:$QH86))</f>
        <v>0</v>
      </c>
      <c r="TK86" cm="1">
        <f t="array" ref="TK86">SUM(IF('Capacity Summary'!AH$139:AH$238="X",1,0)*TRANSPOSE('CR Backing (Hide)'!$MM86:$QH86))</f>
        <v>0</v>
      </c>
      <c r="TL86" cm="1">
        <f t="array" ref="TL86">SUM(IF('Capacity Summary'!AI$139:AI$238="X",1,0)*TRANSPOSE('CR Backing (Hide)'!$MM86:$QH86))</f>
        <v>0</v>
      </c>
      <c r="TM86" cm="1">
        <f t="array" ref="TM86">SUM(IF('Capacity Summary'!AJ$139:AJ$238="X",1,0)*TRANSPOSE('CR Backing (Hide)'!$MM86:$QH86))</f>
        <v>0</v>
      </c>
      <c r="TN86" cm="1">
        <f t="array" ref="TN86">SUM(IF('Capacity Summary'!AK$139:AK$238="X",1,0)*TRANSPOSE('CR Backing (Hide)'!$MM86:$QH86))</f>
        <v>0</v>
      </c>
      <c r="TO86" cm="1">
        <f t="array" ref="TO86">SUM(IF('Capacity Summary'!AL$139:AL$238="X",1,0)*TRANSPOSE('CR Backing (Hide)'!$MM86:$QH86))</f>
        <v>0</v>
      </c>
      <c r="TP86" cm="1">
        <f t="array" ref="TP86">SUM(IF('Capacity Summary'!AM$139:AM$238="X",1,0)*TRANSPOSE('CR Backing (Hide)'!$MM86:$QH86))</f>
        <v>0</v>
      </c>
      <c r="TQ86" cm="1">
        <f t="array" ref="TQ86">SUM(IF('Capacity Summary'!AN$139:AN$238="X",1,0)*TRANSPOSE('CR Backing (Hide)'!$MM86:$QH86))</f>
        <v>0</v>
      </c>
      <c r="TR86" cm="1">
        <f t="array" ref="TR86">SUM(IF('Capacity Summary'!AO$139:AO$238="X",1,0)*TRANSPOSE('CR Backing (Hide)'!$MM86:$QH86))</f>
        <v>0</v>
      </c>
      <c r="TS86" cm="1">
        <f t="array" ref="TS86">SUM(IF('Capacity Summary'!AP$139:AP$238="X",1,0)*TRANSPOSE('CR Backing (Hide)'!$MM86:$QH86))</f>
        <v>0</v>
      </c>
      <c r="TT86" cm="1">
        <f t="array" ref="TT86">SUM(IF('Capacity Summary'!AQ$139:AQ$238="X",1,0)*TRANSPOSE('CR Backing (Hide)'!$MM86:$QH86))</f>
        <v>0</v>
      </c>
      <c r="TU86" cm="1">
        <f t="array" ref="TU86">SUM(IF('Capacity Summary'!AR$139:AR$238="X",1,0)*TRANSPOSE('CR Backing (Hide)'!$MM86:$QH86))</f>
        <v>0</v>
      </c>
      <c r="TV86" cm="1">
        <f t="array" ref="TV86">SUM(IF('Capacity Summary'!AS$139:AS$238="X",1,0)*TRANSPOSE('CR Backing (Hide)'!$MM86:$QH86))</f>
        <v>0</v>
      </c>
      <c r="TW86" cm="1">
        <f t="array" ref="TW86">SUM(IF('Capacity Summary'!AT$139:AT$238="X",1,0)*TRANSPOSE('CR Backing (Hide)'!$MM86:$QH86))</f>
        <v>0</v>
      </c>
      <c r="TX86" cm="1">
        <f t="array" ref="TX86">SUM(IF('Capacity Summary'!AU$139:AU$238="X",1,0)*TRANSPOSE('CR Backing (Hide)'!$MM86:$QH86))</f>
        <v>0</v>
      </c>
      <c r="TY86" cm="1">
        <f t="array" ref="TY86">SUM(IF('Capacity Summary'!AV$139:AV$238="X",1,0)*TRANSPOSE('CR Backing (Hide)'!$MM86:$QH86))</f>
        <v>0</v>
      </c>
      <c r="TZ86" cm="1">
        <f t="array" ref="TZ86">SUM(IF('Capacity Summary'!AW$139:AW$238="X",1,0)*TRANSPOSE('CR Backing (Hide)'!$MM86:$QH86))</f>
        <v>0</v>
      </c>
      <c r="UA86" cm="1">
        <f t="array" ref="UA86">SUM(IF('Capacity Summary'!AX$139:AX$238="X",1,0)*TRANSPOSE('CR Backing (Hide)'!$MM86:$QH86))</f>
        <v>0</v>
      </c>
      <c r="UB86" cm="1">
        <f t="array" ref="UB86">SUM(IF('Capacity Summary'!AY$139:AY$238="X",1,0)*TRANSPOSE('CR Backing (Hide)'!$MM86:$QH86))</f>
        <v>0</v>
      </c>
      <c r="UC86" cm="1">
        <f t="array" ref="UC86">SUM(IF('Capacity Summary'!AZ$139:AZ$238="X",1,0)*TRANSPOSE('CR Backing (Hide)'!$MM86:$QH86))</f>
        <v>0</v>
      </c>
      <c r="UD86" cm="1">
        <f t="array" ref="UD86">SUM(IF('Capacity Summary'!BA$139:BA$238="X",1,0)*TRANSPOSE('CR Backing (Hide)'!$MM86:$QH86))</f>
        <v>0</v>
      </c>
      <c r="UE86" cm="1">
        <f t="array" ref="UE86">SUM(IF('Capacity Summary'!BB$139:BB$238="X",1,0)*TRANSPOSE('CR Backing (Hide)'!$MM86:$QH86))</f>
        <v>0</v>
      </c>
      <c r="UF86" cm="1">
        <f t="array" ref="UF86">SUM(IF('Capacity Summary'!BC$139:BC$238="X",1,0)*TRANSPOSE('CR Backing (Hide)'!$MM86:$QH86))</f>
        <v>0</v>
      </c>
      <c r="UG86" cm="1">
        <f t="array" ref="UG86">SUM(IF('Capacity Summary'!BD$139:BD$238="X",1,0)*TRANSPOSE('CR Backing (Hide)'!$MM86:$QH86))</f>
        <v>0</v>
      </c>
      <c r="UH86" cm="1">
        <f t="array" ref="UH86">SUM(IF('Capacity Summary'!BE$139:BE$238="X",1,0)*TRANSPOSE('CR Backing (Hide)'!$MM86:$QH86))</f>
        <v>0</v>
      </c>
      <c r="UI86" cm="1">
        <f t="array" ref="UI86">SUM(IF('Capacity Summary'!BF$139:BF$238="X",1,0)*TRANSPOSE('CR Backing (Hide)'!$MM86:$QH86))</f>
        <v>0</v>
      </c>
      <c r="UJ86" cm="1">
        <f t="array" ref="UJ86">SUM(IF('Capacity Summary'!BG$139:BG$238="X",1,0)*TRANSPOSE('CR Backing (Hide)'!$MM86:$QH86))</f>
        <v>0</v>
      </c>
      <c r="UL86">
        <f t="shared" si="6"/>
        <v>0</v>
      </c>
      <c r="UM86">
        <f t="shared" si="7"/>
        <v>0</v>
      </c>
      <c r="UN86">
        <f>COUNTIF('Clinical resources'!$ZQ$7:$ABP$7,"X")</f>
        <v>0</v>
      </c>
      <c r="UP86">
        <f t="shared" si="8"/>
        <v>0</v>
      </c>
      <c r="UQ86">
        <f t="shared" si="9"/>
        <v>0</v>
      </c>
      <c r="UR86">
        <f t="shared" si="10"/>
        <v>0</v>
      </c>
      <c r="UW86">
        <f t="array" ref="UW86:YR86">$AS86:$EN86*IF('Clinical resources'!$CK89:$GH89="X",1,0)</f>
        <v>0</v>
      </c>
      <c r="UX86">
        <v>0</v>
      </c>
      <c r="UY86">
        <v>0</v>
      </c>
      <c r="UZ86">
        <v>0</v>
      </c>
      <c r="VA86">
        <v>0</v>
      </c>
      <c r="VB86">
        <v>0</v>
      </c>
      <c r="VC86">
        <v>0</v>
      </c>
      <c r="VD86">
        <v>0</v>
      </c>
      <c r="VE86">
        <v>0</v>
      </c>
      <c r="VF86">
        <v>0</v>
      </c>
      <c r="VG86">
        <v>0</v>
      </c>
      <c r="VH86">
        <v>0</v>
      </c>
      <c r="VI86">
        <v>0</v>
      </c>
      <c r="VJ86">
        <v>0</v>
      </c>
      <c r="VK86">
        <v>0</v>
      </c>
      <c r="VL86">
        <v>0</v>
      </c>
      <c r="VM86">
        <v>0</v>
      </c>
      <c r="VN86">
        <v>0</v>
      </c>
      <c r="VO86">
        <v>0</v>
      </c>
      <c r="VP86">
        <v>0</v>
      </c>
      <c r="VQ86">
        <v>0</v>
      </c>
      <c r="VR86">
        <v>0</v>
      </c>
      <c r="VS86">
        <v>0</v>
      </c>
      <c r="VT86">
        <v>0</v>
      </c>
      <c r="VU86">
        <v>0</v>
      </c>
      <c r="VV86">
        <v>0</v>
      </c>
      <c r="VW86">
        <v>0</v>
      </c>
      <c r="VX86">
        <v>0</v>
      </c>
      <c r="VY86">
        <v>0</v>
      </c>
      <c r="VZ86">
        <v>0</v>
      </c>
      <c r="WA86">
        <v>0</v>
      </c>
      <c r="WB86">
        <v>0</v>
      </c>
      <c r="WC86">
        <v>0</v>
      </c>
      <c r="WD86">
        <v>0</v>
      </c>
      <c r="WE86">
        <v>0</v>
      </c>
      <c r="WF86">
        <v>0</v>
      </c>
      <c r="WG86">
        <v>0</v>
      </c>
      <c r="WH86">
        <v>0</v>
      </c>
      <c r="WI86">
        <v>0</v>
      </c>
      <c r="WJ86">
        <v>0</v>
      </c>
      <c r="WK86">
        <v>0</v>
      </c>
      <c r="WL86">
        <v>0</v>
      </c>
      <c r="WM86">
        <v>0</v>
      </c>
      <c r="WN86">
        <v>0</v>
      </c>
      <c r="WO86">
        <v>0</v>
      </c>
      <c r="WP86">
        <v>0</v>
      </c>
      <c r="WQ86">
        <v>0</v>
      </c>
      <c r="WR86">
        <v>0</v>
      </c>
      <c r="WS86">
        <v>0</v>
      </c>
      <c r="WT86">
        <v>0</v>
      </c>
      <c r="WU86">
        <v>0</v>
      </c>
      <c r="WV86">
        <v>0</v>
      </c>
      <c r="WW86">
        <v>0</v>
      </c>
      <c r="WX86">
        <v>0</v>
      </c>
      <c r="WY86">
        <v>0</v>
      </c>
      <c r="WZ86">
        <v>0</v>
      </c>
      <c r="XA86">
        <v>0</v>
      </c>
      <c r="XB86">
        <v>0</v>
      </c>
      <c r="XC86">
        <v>0</v>
      </c>
      <c r="XD86">
        <v>0</v>
      </c>
      <c r="XE86">
        <v>0</v>
      </c>
      <c r="XF86">
        <v>0</v>
      </c>
      <c r="XG86">
        <v>0</v>
      </c>
      <c r="XH86">
        <v>0</v>
      </c>
      <c r="XI86">
        <v>0</v>
      </c>
      <c r="XJ86">
        <v>0</v>
      </c>
      <c r="XK86">
        <v>0</v>
      </c>
      <c r="XL86">
        <v>0</v>
      </c>
      <c r="XM86">
        <v>0</v>
      </c>
      <c r="XN86">
        <v>0</v>
      </c>
      <c r="XO86">
        <v>0</v>
      </c>
      <c r="XP86">
        <v>0</v>
      </c>
      <c r="XQ86">
        <v>0</v>
      </c>
      <c r="XR86">
        <v>0</v>
      </c>
      <c r="XS86">
        <v>0</v>
      </c>
      <c r="XT86">
        <v>0</v>
      </c>
      <c r="XU86">
        <v>0</v>
      </c>
      <c r="XV86">
        <v>0</v>
      </c>
      <c r="XW86">
        <v>0</v>
      </c>
      <c r="XX86">
        <v>0</v>
      </c>
      <c r="XY86">
        <v>0</v>
      </c>
      <c r="XZ86">
        <v>0</v>
      </c>
      <c r="YA86">
        <v>0</v>
      </c>
      <c r="YB86">
        <v>0</v>
      </c>
      <c r="YC86">
        <v>0</v>
      </c>
      <c r="YD86">
        <v>0</v>
      </c>
      <c r="YE86">
        <v>0</v>
      </c>
      <c r="YF86">
        <v>0</v>
      </c>
      <c r="YG86">
        <v>0</v>
      </c>
      <c r="YH86">
        <v>0</v>
      </c>
      <c r="YI86">
        <v>0</v>
      </c>
      <c r="YJ86">
        <v>0</v>
      </c>
      <c r="YK86">
        <v>0</v>
      </c>
      <c r="YL86">
        <v>0</v>
      </c>
      <c r="YM86">
        <v>0</v>
      </c>
      <c r="YN86">
        <v>0</v>
      </c>
      <c r="YO86">
        <v>0</v>
      </c>
      <c r="YP86">
        <v>0</v>
      </c>
      <c r="YQ86">
        <v>0</v>
      </c>
      <c r="YR86">
        <v>0</v>
      </c>
      <c r="YV86">
        <f t="array" ref="YV86:ACQ86">$EQ86:$IL86*IF('Clinical resources'!$OA89:$RV89="X",1,0)</f>
        <v>0</v>
      </c>
      <c r="YW86">
        <v>0</v>
      </c>
      <c r="YX86">
        <v>0</v>
      </c>
      <c r="YY86">
        <v>0</v>
      </c>
      <c r="YZ86">
        <v>0</v>
      </c>
      <c r="ZA86">
        <v>0</v>
      </c>
      <c r="ZB86">
        <v>0</v>
      </c>
      <c r="ZC86">
        <v>0</v>
      </c>
      <c r="ZD86">
        <v>0</v>
      </c>
      <c r="ZE86">
        <v>0</v>
      </c>
      <c r="ZF86">
        <v>0</v>
      </c>
      <c r="ZG86">
        <v>0</v>
      </c>
      <c r="ZH86">
        <v>0</v>
      </c>
      <c r="ZI86">
        <v>0</v>
      </c>
      <c r="ZJ86">
        <v>0</v>
      </c>
      <c r="ZK86">
        <v>0</v>
      </c>
      <c r="ZL86">
        <v>0</v>
      </c>
      <c r="ZM86">
        <v>0</v>
      </c>
      <c r="ZN86">
        <v>0</v>
      </c>
      <c r="ZO86">
        <v>0</v>
      </c>
      <c r="ZP86">
        <v>0</v>
      </c>
      <c r="ZQ86">
        <v>0</v>
      </c>
      <c r="ZR86">
        <v>0</v>
      </c>
      <c r="ZS86">
        <v>0</v>
      </c>
      <c r="ZT86">
        <v>0</v>
      </c>
      <c r="ZU86">
        <v>0</v>
      </c>
      <c r="ZV86">
        <v>0</v>
      </c>
      <c r="ZW86">
        <v>0</v>
      </c>
      <c r="ZX86">
        <v>0</v>
      </c>
      <c r="ZY86">
        <v>0</v>
      </c>
      <c r="ZZ86">
        <v>0</v>
      </c>
      <c r="AAA86">
        <v>0</v>
      </c>
      <c r="AAB86">
        <v>0</v>
      </c>
      <c r="AAC86">
        <v>0</v>
      </c>
      <c r="AAD86">
        <v>0</v>
      </c>
      <c r="AAE86">
        <v>0</v>
      </c>
      <c r="AAF86">
        <v>0</v>
      </c>
      <c r="AAG86">
        <v>0</v>
      </c>
      <c r="AAH86">
        <v>0</v>
      </c>
      <c r="AAI86">
        <v>0</v>
      </c>
      <c r="AAJ86">
        <v>0</v>
      </c>
      <c r="AAK86">
        <v>0</v>
      </c>
      <c r="AAL86">
        <v>0</v>
      </c>
      <c r="AAM86">
        <v>0</v>
      </c>
      <c r="AAN86">
        <v>0</v>
      </c>
      <c r="AAO86">
        <v>0</v>
      </c>
      <c r="AAP86">
        <v>0</v>
      </c>
      <c r="AAQ86">
        <v>0</v>
      </c>
      <c r="AAR86">
        <v>0</v>
      </c>
      <c r="AAS86">
        <v>0</v>
      </c>
      <c r="AAT86">
        <v>0</v>
      </c>
      <c r="AAU86">
        <v>0</v>
      </c>
      <c r="AAV86">
        <v>0</v>
      </c>
      <c r="AAW86">
        <v>0</v>
      </c>
      <c r="AAX86">
        <v>0</v>
      </c>
      <c r="AAY86">
        <v>0</v>
      </c>
      <c r="AAZ86">
        <v>0</v>
      </c>
      <c r="ABA86">
        <v>0</v>
      </c>
      <c r="ABB86">
        <v>0</v>
      </c>
      <c r="ABC86">
        <v>0</v>
      </c>
      <c r="ABD86">
        <v>0</v>
      </c>
      <c r="ABE86">
        <v>0</v>
      </c>
      <c r="ABF86">
        <v>0</v>
      </c>
      <c r="ABG86">
        <v>0</v>
      </c>
      <c r="ABH86">
        <v>0</v>
      </c>
      <c r="ABI86">
        <v>0</v>
      </c>
      <c r="ABJ86">
        <v>0</v>
      </c>
      <c r="ABK86">
        <v>0</v>
      </c>
      <c r="ABL86">
        <v>0</v>
      </c>
      <c r="ABM86">
        <v>0</v>
      </c>
      <c r="ABN86">
        <v>0</v>
      </c>
      <c r="ABO86">
        <v>0</v>
      </c>
      <c r="ABP86">
        <v>0</v>
      </c>
      <c r="ABQ86">
        <v>0</v>
      </c>
      <c r="ABR86">
        <v>0</v>
      </c>
      <c r="ABS86">
        <v>0</v>
      </c>
      <c r="ABT86">
        <v>0</v>
      </c>
      <c r="ABU86">
        <v>0</v>
      </c>
      <c r="ABV86">
        <v>0</v>
      </c>
      <c r="ABW86">
        <v>0</v>
      </c>
      <c r="ABX86">
        <v>0</v>
      </c>
      <c r="ABY86">
        <v>0</v>
      </c>
      <c r="ABZ86">
        <v>0</v>
      </c>
      <c r="ACA86">
        <v>0</v>
      </c>
      <c r="ACB86">
        <v>0</v>
      </c>
      <c r="ACC86">
        <v>0</v>
      </c>
      <c r="ACD86">
        <v>0</v>
      </c>
      <c r="ACE86">
        <v>0</v>
      </c>
      <c r="ACF86">
        <v>0</v>
      </c>
      <c r="ACG86">
        <v>0</v>
      </c>
      <c r="ACH86">
        <v>0</v>
      </c>
      <c r="ACI86">
        <v>0</v>
      </c>
      <c r="ACJ86">
        <v>0</v>
      </c>
      <c r="ACK86">
        <v>0</v>
      </c>
      <c r="ACL86">
        <v>0</v>
      </c>
      <c r="ACM86">
        <v>0</v>
      </c>
      <c r="ACN86">
        <v>0</v>
      </c>
      <c r="ACO86">
        <v>0</v>
      </c>
      <c r="ACP86">
        <v>0</v>
      </c>
      <c r="ACQ86">
        <v>0</v>
      </c>
    </row>
    <row r="87" spans="2:771" x14ac:dyDescent="0.25">
      <c r="B87">
        <f>IF(A87='Clinical resources'!B90,0,1)</f>
        <v>0</v>
      </c>
      <c r="C87">
        <f>'Clinical resources'!D90</f>
        <v>0</v>
      </c>
      <c r="H87" t="str">
        <f>ROW(H84)&amp;". "&amp;'Clinical resources'!B90</f>
        <v xml:space="preserve">84. </v>
      </c>
      <c r="J87" t="str" cm="1">
        <f t="array" ref="J87">IF(SUM(IF('Clinical resources'!L90:P90="X",1,0)*'Clinical resources'!L$4:P$4)&gt;0,"X","")</f>
        <v/>
      </c>
      <c r="K87" t="str" cm="1">
        <f t="array" ref="K87">IF(SUM(IF('Clinical resources'!Q90:U90="X",1,0)*'Clinical resources'!Q$4:U$4)&gt;0,"X","")</f>
        <v/>
      </c>
      <c r="L87" t="str" cm="1">
        <f t="array" ref="L87">IF(SUM(IF('Clinical resources'!V90:Z90="X",1,0)*'Clinical resources'!V$4:Z$4)&gt;0,"X","")</f>
        <v/>
      </c>
      <c r="M87" t="str" cm="1">
        <f t="array" ref="M87">IF(SUM(IF('Clinical resources'!AA90:AE90="X",1,0)*'Clinical resources'!AA$4:AE$4)&gt;0,"X","")</f>
        <v/>
      </c>
      <c r="N87" t="str" cm="1">
        <f t="array" ref="N87">IF(SUM(IF('Clinical resources'!AF90:AJ90="X",1,0)*'Clinical resources'!AF$4:AJ$4)&gt;0,"X","")</f>
        <v/>
      </c>
      <c r="O87" t="str" cm="1">
        <f t="array" ref="O87">IF(SUM(IF('Clinical resources'!AK90:AO90="X",1,0)*'Clinical resources'!AK$4:AO$4)&gt;0,"X","")</f>
        <v/>
      </c>
      <c r="P87" t="str" cm="1">
        <f t="array" ref="P87">IF(SUM(IF('Clinical resources'!AP90:AT90="X",1,0)*'Clinical resources'!AP$4:AT$4)&gt;0,"X","")</f>
        <v/>
      </c>
      <c r="Q87" t="str" cm="1">
        <f t="array" ref="Q87">IF(SUM(IF('Clinical resources'!AU90:AY90="X",1,0)*'Clinical resources'!AU$4:AY$4)&gt;0,"X","")</f>
        <v/>
      </c>
      <c r="R87" t="str" cm="1">
        <f t="array" ref="R87">IF(SUM(IF('Clinical resources'!AZ90:BD90="X",1,0)*'Clinical resources'!AZ$4:BD$4)&gt;0,"X","")</f>
        <v/>
      </c>
      <c r="S87" t="str" cm="1">
        <f t="array" ref="S87">IF(SUM(IF('Clinical resources'!BE90:BI90="X",1,0)*'Clinical resources'!BE$4:BI$4)&gt;0,"X","")</f>
        <v/>
      </c>
      <c r="T87" t="str" cm="1">
        <f t="array" ref="T87">IF(SUM(IF('Clinical resources'!BJ90:BN90="X",1,0)*'Clinical resources'!BJ$4:BN$4)&gt;0,"X","")</f>
        <v/>
      </c>
      <c r="U87" t="str" cm="1">
        <f t="array" ref="U87">IF(SUM(IF('Clinical resources'!BO90:BS90="X",1,0)*'Clinical resources'!BO$4:BS$4)&gt;0,"X","")</f>
        <v/>
      </c>
      <c r="V87" t="str" cm="1">
        <f t="array" ref="V87">IF(SUM(IF('Clinical resources'!BT90:BX90="X",1,0)*'Clinical resources'!BT$4:BX$4)&gt;0,"X","")</f>
        <v/>
      </c>
      <c r="W87" t="str" cm="1">
        <f t="array" ref="W87">IF(SUM(IF('Clinical resources'!BY90:CC90="X",1,0)*'Clinical resources'!BY$4:CC$4)&gt;0,"X","")</f>
        <v/>
      </c>
      <c r="X87" t="str" cm="1">
        <f t="array" ref="X87">IF(SUM(IF('Clinical resources'!CD90:CH90="X",1,0)*'Clinical resources'!CD$4:CH$4)&gt;0,"X","")</f>
        <v/>
      </c>
      <c r="AA87">
        <f t="array" ref="AA87">SUM('Clinical resources'!$L$4:$P$4*IF('Clinical resources'!$L90:$P90="X",1,0))</f>
        <v>0</v>
      </c>
      <c r="AB87">
        <f t="array" ref="AB87">SUM('Clinical resources'!$Q$4:$U$4*IF('Clinical resources'!$Q90:$U90="X",1,0))</f>
        <v>0</v>
      </c>
      <c r="AC87">
        <f t="array" ref="AC87">SUM('Clinical resources'!$V$4:$Z$4*IF('Clinical resources'!$V90:$Z90="X",1,0))</f>
        <v>0</v>
      </c>
      <c r="AD87">
        <f t="array" ref="AD87">SUM('Clinical resources'!$AA$4:$AE$4*IF('Clinical resources'!$AA90:$AE90="X",1,0))</f>
        <v>0</v>
      </c>
      <c r="AE87">
        <f t="array" ref="AE87">SUM('Clinical resources'!$AF$4:$AJ$4*IF('Clinical resources'!$AF90:$AJ90="X",1,0))</f>
        <v>0</v>
      </c>
      <c r="AF87">
        <f t="array" ref="AF87">SUM('Clinical resources'!$AK$4:$AO$4*IF('Clinical resources'!$AK90:$AO90="X",1,0))</f>
        <v>0</v>
      </c>
      <c r="AG87">
        <f t="array" ref="AG87">SUM('Clinical resources'!$AP$4:$AT$4*IF('Clinical resources'!$AP90:$AT90="X",1,0))</f>
        <v>0</v>
      </c>
      <c r="AH87">
        <f t="array" ref="AH87">SUM('Clinical resources'!$AU$4:$AY$4*IF('Clinical resources'!$AU90:$AY90="X",1,0))</f>
        <v>0</v>
      </c>
      <c r="AI87">
        <f t="array" ref="AI87">SUM('Clinical resources'!$AZ$4:$BD$4*IF('Clinical resources'!$AZ90:$BD90="X",1,0))</f>
        <v>0</v>
      </c>
      <c r="AJ87">
        <f t="array" ref="AJ87">SUM('Clinical resources'!$BE$4:$BI$4*IF('Clinical resources'!$BE90:$BI90="X",1,0))</f>
        <v>0</v>
      </c>
      <c r="AK87">
        <f t="array" ref="AK87">SUM('Clinical resources'!$BJ$4:$BN$4*IF('Clinical resources'!$BJ90:$BN90="X",1,0))</f>
        <v>0</v>
      </c>
      <c r="AL87">
        <f t="array" ref="AL87">SUM('Clinical resources'!$BO$4:$BS$4*IF('Clinical resources'!$BO90:$BS90="X",1,0))</f>
        <v>0</v>
      </c>
      <c r="AM87">
        <f t="array" ref="AM87">SUM('Clinical resources'!$BT$4:$BX$4*IF('Clinical resources'!$BT90:$BX90="X",1,0))</f>
        <v>0</v>
      </c>
      <c r="AN87">
        <f t="array" ref="AN87">SUM('Clinical resources'!$BY$4:$CC$4*IF('Clinical resources'!$BY90:$CC90="X",1,0))</f>
        <v>0</v>
      </c>
      <c r="AO87">
        <f t="array" ref="AO87">SUM('Clinical resources'!$CD$4:$CH$4*IF('Clinical resources'!$CD90:$CH90="X",1,0))</f>
        <v>0</v>
      </c>
      <c r="AS87" cm="1">
        <f t="array" ref="AS87">IF(SUM(IF($J87:$X87=TRANSPOSE('Capacity Backing (Hide)2'!B$67:B$81),1,0))&gt;0,1,0)</f>
        <v>0</v>
      </c>
      <c r="AT87" cm="1">
        <f t="array" ref="AT87">IF(SUM(IF($J87:$X87=TRANSPOSE('Capacity Backing (Hide)2'!C$67:C$81),1,0))&gt;0,1,0)</f>
        <v>0</v>
      </c>
      <c r="AU87" cm="1">
        <f t="array" ref="AU87">IF(SUM(IF($J87:$X87=TRANSPOSE('Capacity Backing (Hide)2'!D$67:D$81),1,0))&gt;0,1,0)</f>
        <v>0</v>
      </c>
      <c r="AV87" cm="1">
        <f t="array" ref="AV87">IF(SUM(IF($J87:$X87=TRANSPOSE('Capacity Backing (Hide)2'!E$67:E$81),1,0))&gt;0,1,0)</f>
        <v>0</v>
      </c>
      <c r="AW87" cm="1">
        <f t="array" ref="AW87">IF(SUM(IF($J87:$X87=TRANSPOSE('Capacity Backing (Hide)2'!F$67:F$81),1,0))&gt;0,1,0)</f>
        <v>0</v>
      </c>
      <c r="AX87" cm="1">
        <f t="array" ref="AX87">IF(SUM(IF($J87:$X87=TRANSPOSE('Capacity Backing (Hide)2'!G$67:G$81),1,0))&gt;0,1,0)</f>
        <v>0</v>
      </c>
      <c r="AY87" cm="1">
        <f t="array" ref="AY87">IF(SUM(IF($J87:$X87=TRANSPOSE('Capacity Backing (Hide)2'!H$67:H$81),1,0))&gt;0,1,0)</f>
        <v>0</v>
      </c>
      <c r="AZ87" cm="1">
        <f t="array" ref="AZ87">IF(SUM(IF($J87:$X87=TRANSPOSE('Capacity Backing (Hide)2'!I$67:I$81),1,0))&gt;0,1,0)</f>
        <v>0</v>
      </c>
      <c r="BA87" cm="1">
        <f t="array" ref="BA87">IF(SUM(IF($J87:$X87=TRANSPOSE('Capacity Backing (Hide)2'!J$67:J$81),1,0))&gt;0,1,0)</f>
        <v>0</v>
      </c>
      <c r="BB87" cm="1">
        <f t="array" ref="BB87">IF(SUM(IF($J87:$X87=TRANSPOSE('Capacity Backing (Hide)2'!K$67:K$81),1,0))&gt;0,1,0)</f>
        <v>0</v>
      </c>
      <c r="BC87" cm="1">
        <f t="array" ref="BC87">IF(SUM(IF($J87:$X87=TRANSPOSE('Capacity Backing (Hide)2'!L$67:L$81),1,0))&gt;0,1,0)</f>
        <v>0</v>
      </c>
      <c r="BD87" cm="1">
        <f t="array" ref="BD87">IF(SUM(IF($J87:$X87=TRANSPOSE('Capacity Backing (Hide)2'!M$67:M$81),1,0))&gt;0,1,0)</f>
        <v>0</v>
      </c>
      <c r="BE87" cm="1">
        <f t="array" ref="BE87">IF(SUM(IF($J87:$X87=TRANSPOSE('Capacity Backing (Hide)2'!N$67:N$81),1,0))&gt;0,1,0)</f>
        <v>0</v>
      </c>
      <c r="BF87" cm="1">
        <f t="array" ref="BF87">IF(SUM(IF($J87:$X87=TRANSPOSE('Capacity Backing (Hide)2'!O$67:O$81),1,0))&gt;0,1,0)</f>
        <v>0</v>
      </c>
      <c r="BG87" cm="1">
        <f t="array" ref="BG87">IF(SUM(IF($J87:$X87=TRANSPOSE('Capacity Backing (Hide)2'!P$67:P$81),1,0))&gt;0,1,0)</f>
        <v>0</v>
      </c>
      <c r="BH87" cm="1">
        <f t="array" ref="BH87">IF(SUM(IF($J87:$X87=TRANSPOSE('Capacity Backing (Hide)2'!Q$67:Q$81),1,0))&gt;0,1,0)</f>
        <v>0</v>
      </c>
      <c r="BI87" cm="1">
        <f t="array" ref="BI87">IF(SUM(IF($J87:$X87=TRANSPOSE('Capacity Backing (Hide)2'!R$67:R$81),1,0))&gt;0,1,0)</f>
        <v>0</v>
      </c>
      <c r="BJ87" cm="1">
        <f t="array" ref="BJ87">IF(SUM(IF($J87:$X87=TRANSPOSE('Capacity Backing (Hide)2'!S$67:S$81),1,0))&gt;0,1,0)</f>
        <v>0</v>
      </c>
      <c r="BK87" cm="1">
        <f t="array" ref="BK87">IF(SUM(IF($J87:$X87=TRANSPOSE('Capacity Backing (Hide)2'!T$67:T$81),1,0))&gt;0,1,0)</f>
        <v>0</v>
      </c>
      <c r="BL87" cm="1">
        <f t="array" ref="BL87">IF(SUM(IF($J87:$X87=TRANSPOSE('Capacity Backing (Hide)2'!U$67:U$81),1,0))&gt;0,1,0)</f>
        <v>0</v>
      </c>
      <c r="BM87" cm="1">
        <f t="array" ref="BM87">IF(SUM(IF($J87:$X87=TRANSPOSE('Capacity Backing (Hide)2'!V$67:V$81),1,0))&gt;0,1,0)</f>
        <v>0</v>
      </c>
      <c r="BN87" cm="1">
        <f t="array" ref="BN87">IF(SUM(IF($J87:$X87=TRANSPOSE('Capacity Backing (Hide)2'!W$67:W$81),1,0))&gt;0,1,0)</f>
        <v>0</v>
      </c>
      <c r="BO87" cm="1">
        <f t="array" ref="BO87">IF(SUM(IF($J87:$X87=TRANSPOSE('Capacity Backing (Hide)2'!X$67:X$81),1,0))&gt;0,1,0)</f>
        <v>0</v>
      </c>
      <c r="BP87" cm="1">
        <f t="array" ref="BP87">IF(SUM(IF($J87:$X87=TRANSPOSE('Capacity Backing (Hide)2'!Y$67:Y$81),1,0))&gt;0,1,0)</f>
        <v>0</v>
      </c>
      <c r="BQ87" cm="1">
        <f t="array" ref="BQ87">IF(SUM(IF($J87:$X87=TRANSPOSE('Capacity Backing (Hide)2'!Z$67:Z$81),1,0))&gt;0,1,0)</f>
        <v>0</v>
      </c>
      <c r="BR87" cm="1">
        <f t="array" ref="BR87">IF(SUM(IF($J87:$X87=TRANSPOSE('Capacity Backing (Hide)2'!AA$67:AA$81),1,0))&gt;0,1,0)</f>
        <v>0</v>
      </c>
      <c r="BS87" cm="1">
        <f t="array" ref="BS87">IF(SUM(IF($J87:$X87=TRANSPOSE('Capacity Backing (Hide)2'!AB$67:AB$81),1,0))&gt;0,1,0)</f>
        <v>0</v>
      </c>
      <c r="BT87" cm="1">
        <f t="array" ref="BT87">IF(SUM(IF($J87:$X87=TRANSPOSE('Capacity Backing (Hide)2'!AC$67:AC$81),1,0))&gt;0,1,0)</f>
        <v>0</v>
      </c>
      <c r="BU87" cm="1">
        <f t="array" ref="BU87">IF(SUM(IF($J87:$X87=TRANSPOSE('Capacity Backing (Hide)2'!AD$67:AD$81),1,0))&gt;0,1,0)</f>
        <v>0</v>
      </c>
      <c r="BV87" cm="1">
        <f t="array" ref="BV87">IF(SUM(IF($J87:$X87=TRANSPOSE('Capacity Backing (Hide)2'!AE$67:AE$81),1,0))&gt;0,1,0)</f>
        <v>0</v>
      </c>
      <c r="BW87" cm="1">
        <f t="array" ref="BW87">IF(SUM(IF($J87:$X87=TRANSPOSE('Capacity Backing (Hide)2'!AF$67:AF$81),1,0))&gt;0,1,0)</f>
        <v>0</v>
      </c>
      <c r="BX87" cm="1">
        <f t="array" ref="BX87">IF(SUM(IF($J87:$X87=TRANSPOSE('Capacity Backing (Hide)2'!AG$67:AG$81),1,0))&gt;0,1,0)</f>
        <v>0</v>
      </c>
      <c r="BY87" cm="1">
        <f t="array" ref="BY87">IF(SUM(IF($J87:$X87=TRANSPOSE('Capacity Backing (Hide)2'!AH$67:AH$81),1,0))&gt;0,1,0)</f>
        <v>0</v>
      </c>
      <c r="BZ87" cm="1">
        <f t="array" ref="BZ87">IF(SUM(IF($J87:$X87=TRANSPOSE('Capacity Backing (Hide)2'!AI$67:AI$81),1,0))&gt;0,1,0)</f>
        <v>0</v>
      </c>
      <c r="CA87" cm="1">
        <f t="array" ref="CA87">IF(SUM(IF($J87:$X87=TRANSPOSE('Capacity Backing (Hide)2'!AJ$67:AJ$81),1,0))&gt;0,1,0)</f>
        <v>0</v>
      </c>
      <c r="CB87" cm="1">
        <f t="array" ref="CB87">IF(SUM(IF($J87:$X87=TRANSPOSE('Capacity Backing (Hide)2'!AK$67:AK$81),1,0))&gt;0,1,0)</f>
        <v>0</v>
      </c>
      <c r="CC87" cm="1">
        <f t="array" ref="CC87">IF(SUM(IF($J87:$X87=TRANSPOSE('Capacity Backing (Hide)2'!AL$67:AL$81),1,0))&gt;0,1,0)</f>
        <v>0</v>
      </c>
      <c r="CD87" cm="1">
        <f t="array" ref="CD87">IF(SUM(IF($J87:$X87=TRANSPOSE('Capacity Backing (Hide)2'!AM$67:AM$81),1,0))&gt;0,1,0)</f>
        <v>0</v>
      </c>
      <c r="CE87" cm="1">
        <f t="array" ref="CE87">IF(SUM(IF($J87:$X87=TRANSPOSE('Capacity Backing (Hide)2'!AN$67:AN$81),1,0))&gt;0,1,0)</f>
        <v>0</v>
      </c>
      <c r="CF87" cm="1">
        <f t="array" ref="CF87">IF(SUM(IF($J87:$X87=TRANSPOSE('Capacity Backing (Hide)2'!AO$67:AO$81),1,0))&gt;0,1,0)</f>
        <v>0</v>
      </c>
      <c r="CG87" cm="1">
        <f t="array" ref="CG87">IF(SUM(IF($J87:$X87=TRANSPOSE('Capacity Backing (Hide)2'!AP$67:AP$81),1,0))&gt;0,1,0)</f>
        <v>0</v>
      </c>
      <c r="CH87" cm="1">
        <f t="array" ref="CH87">IF(SUM(IF($J87:$X87=TRANSPOSE('Capacity Backing (Hide)2'!AQ$67:AQ$81),1,0))&gt;0,1,0)</f>
        <v>0</v>
      </c>
      <c r="CI87" cm="1">
        <f t="array" ref="CI87">IF(SUM(IF($J87:$X87=TRANSPOSE('Capacity Backing (Hide)2'!AR$67:AR$81),1,0))&gt;0,1,0)</f>
        <v>0</v>
      </c>
      <c r="CJ87" cm="1">
        <f t="array" ref="CJ87">IF(SUM(IF($J87:$X87=TRANSPOSE('Capacity Backing (Hide)2'!AS$67:AS$81),1,0))&gt;0,1,0)</f>
        <v>0</v>
      </c>
      <c r="CK87" cm="1">
        <f t="array" ref="CK87">IF(SUM(IF($J87:$X87=TRANSPOSE('Capacity Backing (Hide)2'!AT$67:AT$81),1,0))&gt;0,1,0)</f>
        <v>0</v>
      </c>
      <c r="CL87" cm="1">
        <f t="array" ref="CL87">IF(SUM(IF($J87:$X87=TRANSPOSE('Capacity Backing (Hide)2'!AU$67:AU$81),1,0))&gt;0,1,0)</f>
        <v>0</v>
      </c>
      <c r="CM87" cm="1">
        <f t="array" ref="CM87">IF(SUM(IF($J87:$X87=TRANSPOSE('Capacity Backing (Hide)2'!AV$67:AV$81),1,0))&gt;0,1,0)</f>
        <v>0</v>
      </c>
      <c r="CN87" cm="1">
        <f t="array" ref="CN87">IF(SUM(IF($J87:$X87=TRANSPOSE('Capacity Backing (Hide)2'!AW$67:AW$81),1,0))&gt;0,1,0)</f>
        <v>0</v>
      </c>
      <c r="CO87" cm="1">
        <f t="array" ref="CO87">IF(SUM(IF($J87:$X87=TRANSPOSE('Capacity Backing (Hide)2'!AX$67:AX$81),1,0))&gt;0,1,0)</f>
        <v>0</v>
      </c>
      <c r="CP87" cm="1">
        <f t="array" ref="CP87">IF(SUM(IF($J87:$X87=TRANSPOSE('Capacity Backing (Hide)2'!AY$67:AY$81),1,0))&gt;0,1,0)</f>
        <v>0</v>
      </c>
      <c r="CQ87" cm="1">
        <f t="array" ref="CQ87">IF(SUM(IF($J87:$X87=TRANSPOSE('Capacity Backing (Hide)2'!AZ$67:AZ$81),1,0))&gt;0,1,0)</f>
        <v>0</v>
      </c>
      <c r="CR87" cm="1">
        <f t="array" ref="CR87">IF(SUM(IF($J87:$X87=TRANSPOSE('Capacity Backing (Hide)2'!BA$67:BA$81),1,0))&gt;0,1,0)</f>
        <v>0</v>
      </c>
      <c r="CS87" cm="1">
        <f t="array" ref="CS87">IF(SUM(IF($J87:$X87=TRANSPOSE('Capacity Backing (Hide)2'!BB$67:BB$81),1,0))&gt;0,1,0)</f>
        <v>0</v>
      </c>
      <c r="CT87" cm="1">
        <f t="array" ref="CT87">IF(SUM(IF($J87:$X87=TRANSPOSE('Capacity Backing (Hide)2'!BC$67:BC$81),1,0))&gt;0,1,0)</f>
        <v>0</v>
      </c>
      <c r="CU87" cm="1">
        <f t="array" ref="CU87">IF(SUM(IF($J87:$X87=TRANSPOSE('Capacity Backing (Hide)2'!BD$67:BD$81),1,0))&gt;0,1,0)</f>
        <v>0</v>
      </c>
      <c r="CV87" cm="1">
        <f t="array" ref="CV87">IF(SUM(IF($J87:$X87=TRANSPOSE('Capacity Backing (Hide)2'!BE$67:BE$81),1,0))&gt;0,1,0)</f>
        <v>0</v>
      </c>
      <c r="CW87" cm="1">
        <f t="array" ref="CW87">IF(SUM(IF($J87:$X87=TRANSPOSE('Capacity Backing (Hide)2'!BF$67:BF$81),1,0))&gt;0,1,0)</f>
        <v>0</v>
      </c>
      <c r="CX87" cm="1">
        <f t="array" ref="CX87">IF(SUM(IF($J87:$X87=TRANSPOSE('Capacity Backing (Hide)2'!BG$67:BG$81),1,0))&gt;0,1,0)</f>
        <v>0</v>
      </c>
      <c r="CY87" cm="1">
        <f t="array" ref="CY87">IF(SUM(IF($J87:$X87=TRANSPOSE('Capacity Backing (Hide)2'!BH$67:BH$81),1,0))&gt;0,1,0)</f>
        <v>0</v>
      </c>
      <c r="CZ87" cm="1">
        <f t="array" ref="CZ87">IF(SUM(IF($J87:$X87=TRANSPOSE('Capacity Backing (Hide)2'!BI$67:BI$81),1,0))&gt;0,1,0)</f>
        <v>0</v>
      </c>
      <c r="DA87" cm="1">
        <f t="array" ref="DA87">IF(SUM(IF($J87:$X87=TRANSPOSE('Capacity Backing (Hide)2'!BJ$67:BJ$81),1,0))&gt;0,1,0)</f>
        <v>0</v>
      </c>
      <c r="DB87" cm="1">
        <f t="array" ref="DB87">IF(SUM(IF($J87:$X87=TRANSPOSE('Capacity Backing (Hide)2'!BK$67:BK$81),1,0))&gt;0,1,0)</f>
        <v>0</v>
      </c>
      <c r="DC87" cm="1">
        <f t="array" ref="DC87">IF(SUM(IF($J87:$X87=TRANSPOSE('Capacity Backing (Hide)2'!BL$67:BL$81),1,0))&gt;0,1,0)</f>
        <v>0</v>
      </c>
      <c r="DD87" cm="1">
        <f t="array" ref="DD87">IF(SUM(IF($J87:$X87=TRANSPOSE('Capacity Backing (Hide)2'!BM$67:BM$81),1,0))&gt;0,1,0)</f>
        <v>0</v>
      </c>
      <c r="DE87" cm="1">
        <f t="array" ref="DE87">IF(SUM(IF($J87:$X87=TRANSPOSE('Capacity Backing (Hide)2'!BN$67:BN$81),1,0))&gt;0,1,0)</f>
        <v>0</v>
      </c>
      <c r="DF87" cm="1">
        <f t="array" ref="DF87">IF(SUM(IF($J87:$X87=TRANSPOSE('Capacity Backing (Hide)2'!BO$67:BO$81),1,0))&gt;0,1,0)</f>
        <v>0</v>
      </c>
      <c r="DG87" cm="1">
        <f t="array" ref="DG87">IF(SUM(IF($J87:$X87=TRANSPOSE('Capacity Backing (Hide)2'!BP$67:BP$81),1,0))&gt;0,1,0)</f>
        <v>0</v>
      </c>
      <c r="DH87" cm="1">
        <f t="array" ref="DH87">IF(SUM(IF($J87:$X87=TRANSPOSE('Capacity Backing (Hide)2'!BQ$67:BQ$81),1,0))&gt;0,1,0)</f>
        <v>0</v>
      </c>
      <c r="DI87" cm="1">
        <f t="array" ref="DI87">IF(SUM(IF($J87:$X87=TRANSPOSE('Capacity Backing (Hide)2'!BR$67:BR$81),1,0))&gt;0,1,0)</f>
        <v>0</v>
      </c>
      <c r="DJ87" cm="1">
        <f t="array" ref="DJ87">IF(SUM(IF($J87:$X87=TRANSPOSE('Capacity Backing (Hide)2'!BS$67:BS$81),1,0))&gt;0,1,0)</f>
        <v>0</v>
      </c>
      <c r="DK87" cm="1">
        <f t="array" ref="DK87">IF(SUM(IF($J87:$X87=TRANSPOSE('Capacity Backing (Hide)2'!BT$67:BT$81),1,0))&gt;0,1,0)</f>
        <v>0</v>
      </c>
      <c r="DL87" cm="1">
        <f t="array" ref="DL87">IF(SUM(IF($J87:$X87=TRANSPOSE('Capacity Backing (Hide)2'!BU$67:BU$81),1,0))&gt;0,1,0)</f>
        <v>0</v>
      </c>
      <c r="DM87" cm="1">
        <f t="array" ref="DM87">IF(SUM(IF($J87:$X87=TRANSPOSE('Capacity Backing (Hide)2'!BV$67:BV$81),1,0))&gt;0,1,0)</f>
        <v>0</v>
      </c>
      <c r="DN87" cm="1">
        <f t="array" ref="DN87">IF(SUM(IF($J87:$X87=TRANSPOSE('Capacity Backing (Hide)2'!BW$67:BW$81),1,0))&gt;0,1,0)</f>
        <v>0</v>
      </c>
      <c r="DO87" cm="1">
        <f t="array" ref="DO87">IF(SUM(IF($J87:$X87=TRANSPOSE('Capacity Backing (Hide)2'!BX$67:BX$81),1,0))&gt;0,1,0)</f>
        <v>0</v>
      </c>
      <c r="DP87" cm="1">
        <f t="array" ref="DP87">IF(SUM(IF($J87:$X87=TRANSPOSE('Capacity Backing (Hide)2'!BY$67:BY$81),1,0))&gt;0,1,0)</f>
        <v>0</v>
      </c>
      <c r="DQ87" cm="1">
        <f t="array" ref="DQ87">IF(SUM(IF($J87:$X87=TRANSPOSE('Capacity Backing (Hide)2'!BZ$67:BZ$81),1,0))&gt;0,1,0)</f>
        <v>0</v>
      </c>
      <c r="DR87" cm="1">
        <f t="array" ref="DR87">IF(SUM(IF($J87:$X87=TRANSPOSE('Capacity Backing (Hide)2'!CA$67:CA$81),1,0))&gt;0,1,0)</f>
        <v>0</v>
      </c>
      <c r="DS87" cm="1">
        <f t="array" ref="DS87">IF(SUM(IF($J87:$X87=TRANSPOSE('Capacity Backing (Hide)2'!CB$67:CB$81),1,0))&gt;0,1,0)</f>
        <v>0</v>
      </c>
      <c r="DT87" cm="1">
        <f t="array" ref="DT87">IF(SUM(IF($J87:$X87=TRANSPOSE('Capacity Backing (Hide)2'!CC$67:CC$81),1,0))&gt;0,1,0)</f>
        <v>0</v>
      </c>
      <c r="DU87" cm="1">
        <f t="array" ref="DU87">IF(SUM(IF($J87:$X87=TRANSPOSE('Capacity Backing (Hide)2'!CD$67:CD$81),1,0))&gt;0,1,0)</f>
        <v>0</v>
      </c>
      <c r="DV87" cm="1">
        <f t="array" ref="DV87">IF(SUM(IF($J87:$X87=TRANSPOSE('Capacity Backing (Hide)2'!CE$67:CE$81),1,0))&gt;0,1,0)</f>
        <v>0</v>
      </c>
      <c r="DW87" cm="1">
        <f t="array" ref="DW87">IF(SUM(IF($J87:$X87=TRANSPOSE('Capacity Backing (Hide)2'!CF$67:CF$81),1,0))&gt;0,1,0)</f>
        <v>0</v>
      </c>
      <c r="DX87" cm="1">
        <f t="array" ref="DX87">IF(SUM(IF($J87:$X87=TRANSPOSE('Capacity Backing (Hide)2'!CG$67:CG$81),1,0))&gt;0,1,0)</f>
        <v>0</v>
      </c>
      <c r="DY87" cm="1">
        <f t="array" ref="DY87">IF(SUM(IF($J87:$X87=TRANSPOSE('Capacity Backing (Hide)2'!CH$67:CH$81),1,0))&gt;0,1,0)</f>
        <v>0</v>
      </c>
      <c r="DZ87" cm="1">
        <f t="array" ref="DZ87">IF(SUM(IF($J87:$X87=TRANSPOSE('Capacity Backing (Hide)2'!CI$67:CI$81),1,0))&gt;0,1,0)</f>
        <v>0</v>
      </c>
      <c r="EA87" cm="1">
        <f t="array" ref="EA87">IF(SUM(IF($J87:$X87=TRANSPOSE('Capacity Backing (Hide)2'!CJ$67:CJ$81),1,0))&gt;0,1,0)</f>
        <v>0</v>
      </c>
      <c r="EB87" cm="1">
        <f t="array" ref="EB87">IF(SUM(IF($J87:$X87=TRANSPOSE('Capacity Backing (Hide)2'!CK$67:CK$81),1,0))&gt;0,1,0)</f>
        <v>0</v>
      </c>
      <c r="EC87" cm="1">
        <f t="array" ref="EC87">IF(SUM(IF($J87:$X87=TRANSPOSE('Capacity Backing (Hide)2'!CL$67:CL$81),1,0))&gt;0,1,0)</f>
        <v>0</v>
      </c>
      <c r="ED87" cm="1">
        <f t="array" ref="ED87">IF(SUM(IF($J87:$X87=TRANSPOSE('Capacity Backing (Hide)2'!CM$67:CM$81),1,0))&gt;0,1,0)</f>
        <v>0</v>
      </c>
      <c r="EE87" cm="1">
        <f t="array" ref="EE87">IF(SUM(IF($J87:$X87=TRANSPOSE('Capacity Backing (Hide)2'!CN$67:CN$81),1,0))&gt;0,1,0)</f>
        <v>0</v>
      </c>
      <c r="EF87" cm="1">
        <f t="array" ref="EF87">IF(SUM(IF($J87:$X87=TRANSPOSE('Capacity Backing (Hide)2'!CO$67:CO$81),1,0))&gt;0,1,0)</f>
        <v>0</v>
      </c>
      <c r="EG87" cm="1">
        <f t="array" ref="EG87">IF(SUM(IF($J87:$X87=TRANSPOSE('Capacity Backing (Hide)2'!CP$67:CP$81),1,0))&gt;0,1,0)</f>
        <v>0</v>
      </c>
      <c r="EH87" cm="1">
        <f t="array" ref="EH87">IF(SUM(IF($J87:$X87=TRANSPOSE('Capacity Backing (Hide)2'!CQ$67:CQ$81),1,0))&gt;0,1,0)</f>
        <v>0</v>
      </c>
      <c r="EI87" cm="1">
        <f t="array" ref="EI87">IF(SUM(IF($J87:$X87=TRANSPOSE('Capacity Backing (Hide)2'!CR$67:CR$81),1,0))&gt;0,1,0)</f>
        <v>0</v>
      </c>
      <c r="EJ87" cm="1">
        <f t="array" ref="EJ87">IF(SUM(IF($J87:$X87=TRANSPOSE('Capacity Backing (Hide)2'!CS$67:CS$81),1,0))&gt;0,1,0)</f>
        <v>0</v>
      </c>
      <c r="EK87" cm="1">
        <f t="array" ref="EK87">IF(SUM(IF($J87:$X87=TRANSPOSE('Capacity Backing (Hide)2'!CT$67:CT$81),1,0))&gt;0,1,0)</f>
        <v>0</v>
      </c>
      <c r="EL87" cm="1">
        <f t="array" ref="EL87">IF(SUM(IF($J87:$X87=TRANSPOSE('Capacity Backing (Hide)2'!CU$67:CU$81),1,0))&gt;0,1,0)</f>
        <v>0</v>
      </c>
      <c r="EM87" cm="1">
        <f t="array" ref="EM87">IF(SUM(IF($J87:$X87=TRANSPOSE('Capacity Backing (Hide)2'!CV$67:CV$81),1,0))&gt;0,1,0)</f>
        <v>0</v>
      </c>
      <c r="EN87" cm="1">
        <f t="array" ref="EN87">IF(SUM(IF($J87:$X87=TRANSPOSE('Capacity Backing (Hide)2'!CW$67:CW$81),1,0))&gt;0,1,0)</f>
        <v>0</v>
      </c>
      <c r="EQ87" cm="1">
        <f t="array" ref="EQ87">IF(SUM(IF($J87:$X87=TRANSPOSE('Capacity Backing (Hide)2'!B$203:B$217),1,0))&gt;0,1,0)</f>
        <v>0</v>
      </c>
      <c r="ER87" cm="1">
        <f t="array" ref="ER87">IF(SUM(IF($J87:$X87=TRANSPOSE('Capacity Backing (Hide)2'!C$203:C$217),1,0))&gt;0,1,0)</f>
        <v>0</v>
      </c>
      <c r="ES87" cm="1">
        <f t="array" ref="ES87">IF(SUM(IF($J87:$X87=TRANSPOSE('Capacity Backing (Hide)2'!D$203:D$217),1,0))&gt;0,1,0)</f>
        <v>0</v>
      </c>
      <c r="ET87" cm="1">
        <f t="array" ref="ET87">IF(SUM(IF($J87:$X87=TRANSPOSE('Capacity Backing (Hide)2'!E$203:E$217),1,0))&gt;0,1,0)</f>
        <v>0</v>
      </c>
      <c r="EU87" cm="1">
        <f t="array" ref="EU87">IF(SUM(IF($J87:$X87=TRANSPOSE('Capacity Backing (Hide)2'!F$203:F$217),1,0))&gt;0,1,0)</f>
        <v>0</v>
      </c>
      <c r="EV87" cm="1">
        <f t="array" ref="EV87">IF(SUM(IF($J87:$X87=TRANSPOSE('Capacity Backing (Hide)2'!G$203:G$217),1,0))&gt;0,1,0)</f>
        <v>0</v>
      </c>
      <c r="EW87" cm="1">
        <f t="array" ref="EW87">IF(SUM(IF($J87:$X87=TRANSPOSE('Capacity Backing (Hide)2'!H$203:H$217),1,0))&gt;0,1,0)</f>
        <v>0</v>
      </c>
      <c r="EX87" cm="1">
        <f t="array" ref="EX87">IF(SUM(IF($J87:$X87=TRANSPOSE('Capacity Backing (Hide)2'!I$203:I$217),1,0))&gt;0,1,0)</f>
        <v>0</v>
      </c>
      <c r="EY87" cm="1">
        <f t="array" ref="EY87">IF(SUM(IF($J87:$X87=TRANSPOSE('Capacity Backing (Hide)2'!J$203:J$217),1,0))&gt;0,1,0)</f>
        <v>0</v>
      </c>
      <c r="EZ87" cm="1">
        <f t="array" ref="EZ87">IF(SUM(IF($J87:$X87=TRANSPOSE('Capacity Backing (Hide)2'!K$203:K$217),1,0))&gt;0,1,0)</f>
        <v>0</v>
      </c>
      <c r="FA87" cm="1">
        <f t="array" ref="FA87">IF(SUM(IF($J87:$X87=TRANSPOSE('Capacity Backing (Hide)2'!L$203:L$217),1,0))&gt;0,1,0)</f>
        <v>0</v>
      </c>
      <c r="FB87" cm="1">
        <f t="array" ref="FB87">IF(SUM(IF($J87:$X87=TRANSPOSE('Capacity Backing (Hide)2'!M$203:M$217),1,0))&gt;0,1,0)</f>
        <v>0</v>
      </c>
      <c r="FC87" cm="1">
        <f t="array" ref="FC87">IF(SUM(IF($J87:$X87=TRANSPOSE('Capacity Backing (Hide)2'!N$203:N$217),1,0))&gt;0,1,0)</f>
        <v>0</v>
      </c>
      <c r="FD87" cm="1">
        <f t="array" ref="FD87">IF(SUM(IF($J87:$X87=TRANSPOSE('Capacity Backing (Hide)2'!O$203:O$217),1,0))&gt;0,1,0)</f>
        <v>0</v>
      </c>
      <c r="FE87" cm="1">
        <f t="array" ref="FE87">IF(SUM(IF($J87:$X87=TRANSPOSE('Capacity Backing (Hide)2'!P$203:P$217),1,0))&gt;0,1,0)</f>
        <v>0</v>
      </c>
      <c r="FF87" cm="1">
        <f t="array" ref="FF87">IF(SUM(IF($J87:$X87=TRANSPOSE('Capacity Backing (Hide)2'!Q$203:Q$217),1,0))&gt;0,1,0)</f>
        <v>0</v>
      </c>
      <c r="FG87" cm="1">
        <f t="array" ref="FG87">IF(SUM(IF($J87:$X87=TRANSPOSE('Capacity Backing (Hide)2'!R$203:R$217),1,0))&gt;0,1,0)</f>
        <v>0</v>
      </c>
      <c r="FH87" cm="1">
        <f t="array" ref="FH87">IF(SUM(IF($J87:$X87=TRANSPOSE('Capacity Backing (Hide)2'!S$203:S$217),1,0))&gt;0,1,0)</f>
        <v>0</v>
      </c>
      <c r="FI87" cm="1">
        <f t="array" ref="FI87">IF(SUM(IF($J87:$X87=TRANSPOSE('Capacity Backing (Hide)2'!T$203:T$217),1,0))&gt;0,1,0)</f>
        <v>0</v>
      </c>
      <c r="FJ87" cm="1">
        <f t="array" ref="FJ87">IF(SUM(IF($J87:$X87=TRANSPOSE('Capacity Backing (Hide)2'!U$203:U$217),1,0))&gt;0,1,0)</f>
        <v>0</v>
      </c>
      <c r="FK87" cm="1">
        <f t="array" ref="FK87">IF(SUM(IF($J87:$X87=TRANSPOSE('Capacity Backing (Hide)2'!V$203:V$217),1,0))&gt;0,1,0)</f>
        <v>0</v>
      </c>
      <c r="FL87" cm="1">
        <f t="array" ref="FL87">IF(SUM(IF($J87:$X87=TRANSPOSE('Capacity Backing (Hide)2'!W$203:W$217),1,0))&gt;0,1,0)</f>
        <v>0</v>
      </c>
      <c r="FM87" cm="1">
        <f t="array" ref="FM87">IF(SUM(IF($J87:$X87=TRANSPOSE('Capacity Backing (Hide)2'!X$203:X$217),1,0))&gt;0,1,0)</f>
        <v>0</v>
      </c>
      <c r="FN87" cm="1">
        <f t="array" ref="FN87">IF(SUM(IF($J87:$X87=TRANSPOSE('Capacity Backing (Hide)2'!Y$203:Y$217),1,0))&gt;0,1,0)</f>
        <v>0</v>
      </c>
      <c r="FO87" cm="1">
        <f t="array" ref="FO87">IF(SUM(IF($J87:$X87=TRANSPOSE('Capacity Backing (Hide)2'!Z$203:Z$217),1,0))&gt;0,1,0)</f>
        <v>0</v>
      </c>
      <c r="FP87" cm="1">
        <f t="array" ref="FP87">IF(SUM(IF($J87:$X87=TRANSPOSE('Capacity Backing (Hide)2'!AA$203:AA$217),1,0))&gt;0,1,0)</f>
        <v>0</v>
      </c>
      <c r="FQ87" cm="1">
        <f t="array" ref="FQ87">IF(SUM(IF($J87:$X87=TRANSPOSE('Capacity Backing (Hide)2'!AB$203:AB$217),1,0))&gt;0,1,0)</f>
        <v>0</v>
      </c>
      <c r="FR87" cm="1">
        <f t="array" ref="FR87">IF(SUM(IF($J87:$X87=TRANSPOSE('Capacity Backing (Hide)2'!AC$203:AC$217),1,0))&gt;0,1,0)</f>
        <v>0</v>
      </c>
      <c r="FS87" cm="1">
        <f t="array" ref="FS87">IF(SUM(IF($J87:$X87=TRANSPOSE('Capacity Backing (Hide)2'!AD$203:AD$217),1,0))&gt;0,1,0)</f>
        <v>0</v>
      </c>
      <c r="FT87" cm="1">
        <f t="array" ref="FT87">IF(SUM(IF($J87:$X87=TRANSPOSE('Capacity Backing (Hide)2'!AE$203:AE$217),1,0))&gt;0,1,0)</f>
        <v>0</v>
      </c>
      <c r="FU87" cm="1">
        <f t="array" ref="FU87">IF(SUM(IF($J87:$X87=TRANSPOSE('Capacity Backing (Hide)2'!AF$203:AF$217),1,0))&gt;0,1,0)</f>
        <v>0</v>
      </c>
      <c r="FV87" cm="1">
        <f t="array" ref="FV87">IF(SUM(IF($J87:$X87=TRANSPOSE('Capacity Backing (Hide)2'!AG$203:AG$217),1,0))&gt;0,1,0)</f>
        <v>0</v>
      </c>
      <c r="FW87" cm="1">
        <f t="array" ref="FW87">IF(SUM(IF($J87:$X87=TRANSPOSE('Capacity Backing (Hide)2'!AH$203:AH$217),1,0))&gt;0,1,0)</f>
        <v>0</v>
      </c>
      <c r="FX87" cm="1">
        <f t="array" ref="FX87">IF(SUM(IF($J87:$X87=TRANSPOSE('Capacity Backing (Hide)2'!AI$203:AI$217),1,0))&gt;0,1,0)</f>
        <v>0</v>
      </c>
      <c r="FY87" cm="1">
        <f t="array" ref="FY87">IF(SUM(IF($J87:$X87=TRANSPOSE('Capacity Backing (Hide)2'!AJ$203:AJ$217),1,0))&gt;0,1,0)</f>
        <v>0</v>
      </c>
      <c r="FZ87" cm="1">
        <f t="array" ref="FZ87">IF(SUM(IF($J87:$X87=TRANSPOSE('Capacity Backing (Hide)2'!AK$203:AK$217),1,0))&gt;0,1,0)</f>
        <v>0</v>
      </c>
      <c r="GA87" cm="1">
        <f t="array" ref="GA87">IF(SUM(IF($J87:$X87=TRANSPOSE('Capacity Backing (Hide)2'!AL$203:AL$217),1,0))&gt;0,1,0)</f>
        <v>0</v>
      </c>
      <c r="GB87" cm="1">
        <f t="array" ref="GB87">IF(SUM(IF($J87:$X87=TRANSPOSE('Capacity Backing (Hide)2'!AM$203:AM$217),1,0))&gt;0,1,0)</f>
        <v>0</v>
      </c>
      <c r="GC87" cm="1">
        <f t="array" ref="GC87">IF(SUM(IF($J87:$X87=TRANSPOSE('Capacity Backing (Hide)2'!AN$203:AN$217),1,0))&gt;0,1,0)</f>
        <v>0</v>
      </c>
      <c r="GD87" cm="1">
        <f t="array" ref="GD87">IF(SUM(IF($J87:$X87=TRANSPOSE('Capacity Backing (Hide)2'!AO$203:AO$217),1,0))&gt;0,1,0)</f>
        <v>0</v>
      </c>
      <c r="GE87" cm="1">
        <f t="array" ref="GE87">IF(SUM(IF($J87:$X87=TRANSPOSE('Capacity Backing (Hide)2'!AP$203:AP$217),1,0))&gt;0,1,0)</f>
        <v>0</v>
      </c>
      <c r="GF87" cm="1">
        <f t="array" ref="GF87">IF(SUM(IF($J87:$X87=TRANSPOSE('Capacity Backing (Hide)2'!AQ$203:AQ$217),1,0))&gt;0,1,0)</f>
        <v>0</v>
      </c>
      <c r="GG87" cm="1">
        <f t="array" ref="GG87">IF(SUM(IF($J87:$X87=TRANSPOSE('Capacity Backing (Hide)2'!AR$203:AR$217),1,0))&gt;0,1,0)</f>
        <v>0</v>
      </c>
      <c r="GH87" cm="1">
        <f t="array" ref="GH87">IF(SUM(IF($J87:$X87=TRANSPOSE('Capacity Backing (Hide)2'!AS$203:AS$217),1,0))&gt;0,1,0)</f>
        <v>0</v>
      </c>
      <c r="GI87" cm="1">
        <f t="array" ref="GI87">IF(SUM(IF($J87:$X87=TRANSPOSE('Capacity Backing (Hide)2'!AT$203:AT$217),1,0))&gt;0,1,0)</f>
        <v>0</v>
      </c>
      <c r="GJ87" cm="1">
        <f t="array" ref="GJ87">IF(SUM(IF($J87:$X87=TRANSPOSE('Capacity Backing (Hide)2'!AU$203:AU$217),1,0))&gt;0,1,0)</f>
        <v>0</v>
      </c>
      <c r="GK87" cm="1">
        <f t="array" ref="GK87">IF(SUM(IF($J87:$X87=TRANSPOSE('Capacity Backing (Hide)2'!AV$203:AV$217),1,0))&gt;0,1,0)</f>
        <v>0</v>
      </c>
      <c r="GL87" cm="1">
        <f t="array" ref="GL87">IF(SUM(IF($J87:$X87=TRANSPOSE('Capacity Backing (Hide)2'!AW$203:AW$217),1,0))&gt;0,1,0)</f>
        <v>0</v>
      </c>
      <c r="GM87" cm="1">
        <f t="array" ref="GM87">IF(SUM(IF($J87:$X87=TRANSPOSE('Capacity Backing (Hide)2'!AX$203:AX$217),1,0))&gt;0,1,0)</f>
        <v>0</v>
      </c>
      <c r="GN87" cm="1">
        <f t="array" ref="GN87">IF(SUM(IF($J87:$X87=TRANSPOSE('Capacity Backing (Hide)2'!AY$203:AY$217),1,0))&gt;0,1,0)</f>
        <v>0</v>
      </c>
      <c r="GO87" cm="1">
        <f t="array" ref="GO87">IF(SUM(IF($J87:$X87=TRANSPOSE('Capacity Backing (Hide)2'!AZ$203:AZ$217),1,0))&gt;0,1,0)</f>
        <v>0</v>
      </c>
      <c r="GP87" cm="1">
        <f t="array" ref="GP87">IF(SUM(IF($J87:$X87=TRANSPOSE('Capacity Backing (Hide)2'!BA$203:BA$217),1,0))&gt;0,1,0)</f>
        <v>0</v>
      </c>
      <c r="GQ87" cm="1">
        <f t="array" ref="GQ87">IF(SUM(IF($J87:$X87=TRANSPOSE('Capacity Backing (Hide)2'!BB$203:BB$217),1,0))&gt;0,1,0)</f>
        <v>0</v>
      </c>
      <c r="GR87" cm="1">
        <f t="array" ref="GR87">IF(SUM(IF($J87:$X87=TRANSPOSE('Capacity Backing (Hide)2'!BC$203:BC$217),1,0))&gt;0,1,0)</f>
        <v>0</v>
      </c>
      <c r="GS87" cm="1">
        <f t="array" ref="GS87">IF(SUM(IF($J87:$X87=TRANSPOSE('Capacity Backing (Hide)2'!BD$203:BD$217),1,0))&gt;0,1,0)</f>
        <v>0</v>
      </c>
      <c r="GT87" cm="1">
        <f t="array" ref="GT87">IF(SUM(IF($J87:$X87=TRANSPOSE('Capacity Backing (Hide)2'!BE$203:BE$217),1,0))&gt;0,1,0)</f>
        <v>0</v>
      </c>
      <c r="GU87" cm="1">
        <f t="array" ref="GU87">IF(SUM(IF($J87:$X87=TRANSPOSE('Capacity Backing (Hide)2'!BF$203:BF$217),1,0))&gt;0,1,0)</f>
        <v>0</v>
      </c>
      <c r="GV87" cm="1">
        <f t="array" ref="GV87">IF(SUM(IF($J87:$X87=TRANSPOSE('Capacity Backing (Hide)2'!BG$203:BG$217),1,0))&gt;0,1,0)</f>
        <v>0</v>
      </c>
      <c r="GW87" cm="1">
        <f t="array" ref="GW87">IF(SUM(IF($J87:$X87=TRANSPOSE('Capacity Backing (Hide)2'!BH$203:BH$217),1,0))&gt;0,1,0)</f>
        <v>0</v>
      </c>
      <c r="GX87" cm="1">
        <f t="array" ref="GX87">IF(SUM(IF($J87:$X87=TRANSPOSE('Capacity Backing (Hide)2'!BI$203:BI$217),1,0))&gt;0,1,0)</f>
        <v>0</v>
      </c>
      <c r="GY87" cm="1">
        <f t="array" ref="GY87">IF(SUM(IF($J87:$X87=TRANSPOSE('Capacity Backing (Hide)2'!BJ$203:BJ$217),1,0))&gt;0,1,0)</f>
        <v>0</v>
      </c>
      <c r="GZ87" cm="1">
        <f t="array" ref="GZ87">IF(SUM(IF($J87:$X87=TRANSPOSE('Capacity Backing (Hide)2'!BK$203:BK$217),1,0))&gt;0,1,0)</f>
        <v>0</v>
      </c>
      <c r="HA87" cm="1">
        <f t="array" ref="HA87">IF(SUM(IF($J87:$X87=TRANSPOSE('Capacity Backing (Hide)2'!BL$203:BL$217),1,0))&gt;0,1,0)</f>
        <v>0</v>
      </c>
      <c r="HB87" cm="1">
        <f t="array" ref="HB87">IF(SUM(IF($J87:$X87=TRANSPOSE('Capacity Backing (Hide)2'!BM$203:BM$217),1,0))&gt;0,1,0)</f>
        <v>0</v>
      </c>
      <c r="HC87" cm="1">
        <f t="array" ref="HC87">IF(SUM(IF($J87:$X87=TRANSPOSE('Capacity Backing (Hide)2'!BN$203:BN$217),1,0))&gt;0,1,0)</f>
        <v>0</v>
      </c>
      <c r="HD87" cm="1">
        <f t="array" ref="HD87">IF(SUM(IF($J87:$X87=TRANSPOSE('Capacity Backing (Hide)2'!BO$203:BO$217),1,0))&gt;0,1,0)</f>
        <v>0</v>
      </c>
      <c r="HE87" cm="1">
        <f t="array" ref="HE87">IF(SUM(IF($J87:$X87=TRANSPOSE('Capacity Backing (Hide)2'!BP$203:BP$217),1,0))&gt;0,1,0)</f>
        <v>0</v>
      </c>
      <c r="HF87" cm="1">
        <f t="array" ref="HF87">IF(SUM(IF($J87:$X87=TRANSPOSE('Capacity Backing (Hide)2'!BQ$203:BQ$217),1,0))&gt;0,1,0)</f>
        <v>0</v>
      </c>
      <c r="HG87" cm="1">
        <f t="array" ref="HG87">IF(SUM(IF($J87:$X87=TRANSPOSE('Capacity Backing (Hide)2'!BR$203:BR$217),1,0))&gt;0,1,0)</f>
        <v>0</v>
      </c>
      <c r="HH87" cm="1">
        <f t="array" ref="HH87">IF(SUM(IF($J87:$X87=TRANSPOSE('Capacity Backing (Hide)2'!BS$203:BS$217),1,0))&gt;0,1,0)</f>
        <v>0</v>
      </c>
      <c r="HI87" cm="1">
        <f t="array" ref="HI87">IF(SUM(IF($J87:$X87=TRANSPOSE('Capacity Backing (Hide)2'!BT$203:BT$217),1,0))&gt;0,1,0)</f>
        <v>0</v>
      </c>
      <c r="HJ87" cm="1">
        <f t="array" ref="HJ87">IF(SUM(IF($J87:$X87=TRANSPOSE('Capacity Backing (Hide)2'!BU$203:BU$217),1,0))&gt;0,1,0)</f>
        <v>0</v>
      </c>
      <c r="HK87" cm="1">
        <f t="array" ref="HK87">IF(SUM(IF($J87:$X87=TRANSPOSE('Capacity Backing (Hide)2'!BV$203:BV$217),1,0))&gt;0,1,0)</f>
        <v>0</v>
      </c>
      <c r="HL87" cm="1">
        <f t="array" ref="HL87">IF(SUM(IF($J87:$X87=TRANSPOSE('Capacity Backing (Hide)2'!BW$203:BW$217),1,0))&gt;0,1,0)</f>
        <v>0</v>
      </c>
      <c r="HM87" cm="1">
        <f t="array" ref="HM87">IF(SUM(IF($J87:$X87=TRANSPOSE('Capacity Backing (Hide)2'!BX$203:BX$217),1,0))&gt;0,1,0)</f>
        <v>0</v>
      </c>
      <c r="HN87" cm="1">
        <f t="array" ref="HN87">IF(SUM(IF($J87:$X87=TRANSPOSE('Capacity Backing (Hide)2'!BY$203:BY$217),1,0))&gt;0,1,0)</f>
        <v>0</v>
      </c>
      <c r="HO87" cm="1">
        <f t="array" ref="HO87">IF(SUM(IF($J87:$X87=TRANSPOSE('Capacity Backing (Hide)2'!BZ$203:BZ$217),1,0))&gt;0,1,0)</f>
        <v>0</v>
      </c>
      <c r="HP87" cm="1">
        <f t="array" ref="HP87">IF(SUM(IF($J87:$X87=TRANSPOSE('Capacity Backing (Hide)2'!CA$203:CA$217),1,0))&gt;0,1,0)</f>
        <v>0</v>
      </c>
      <c r="HQ87" cm="1">
        <f t="array" ref="HQ87">IF(SUM(IF($J87:$X87=TRANSPOSE('Capacity Backing (Hide)2'!CB$203:CB$217),1,0))&gt;0,1,0)</f>
        <v>0</v>
      </c>
      <c r="HR87" cm="1">
        <f t="array" ref="HR87">IF(SUM(IF($J87:$X87=TRANSPOSE('Capacity Backing (Hide)2'!CC$203:CC$217),1,0))&gt;0,1,0)</f>
        <v>0</v>
      </c>
      <c r="HS87" cm="1">
        <f t="array" ref="HS87">IF(SUM(IF($J87:$X87=TRANSPOSE('Capacity Backing (Hide)2'!CD$203:CD$217),1,0))&gt;0,1,0)</f>
        <v>0</v>
      </c>
      <c r="HT87" cm="1">
        <f t="array" ref="HT87">IF(SUM(IF($J87:$X87=TRANSPOSE('Capacity Backing (Hide)2'!CE$203:CE$217),1,0))&gt;0,1,0)</f>
        <v>0</v>
      </c>
      <c r="HU87" cm="1">
        <f t="array" ref="HU87">IF(SUM(IF($J87:$X87=TRANSPOSE('Capacity Backing (Hide)2'!CF$203:CF$217),1,0))&gt;0,1,0)</f>
        <v>0</v>
      </c>
      <c r="HV87" cm="1">
        <f t="array" ref="HV87">IF(SUM(IF($J87:$X87=TRANSPOSE('Capacity Backing (Hide)2'!CG$203:CG$217),1,0))&gt;0,1,0)</f>
        <v>0</v>
      </c>
      <c r="HW87" cm="1">
        <f t="array" ref="HW87">IF(SUM(IF($J87:$X87=TRANSPOSE('Capacity Backing (Hide)2'!CH$203:CH$217),1,0))&gt;0,1,0)</f>
        <v>0</v>
      </c>
      <c r="HX87" cm="1">
        <f t="array" ref="HX87">IF(SUM(IF($J87:$X87=TRANSPOSE('Capacity Backing (Hide)2'!CI$203:CI$217),1,0))&gt;0,1,0)</f>
        <v>0</v>
      </c>
      <c r="HY87" cm="1">
        <f t="array" ref="HY87">IF(SUM(IF($J87:$X87=TRANSPOSE('Capacity Backing (Hide)2'!CJ$203:CJ$217),1,0))&gt;0,1,0)</f>
        <v>0</v>
      </c>
      <c r="HZ87" cm="1">
        <f t="array" ref="HZ87">IF(SUM(IF($J87:$X87=TRANSPOSE('Capacity Backing (Hide)2'!CK$203:CK$217),1,0))&gt;0,1,0)</f>
        <v>0</v>
      </c>
      <c r="IA87" cm="1">
        <f t="array" ref="IA87">IF(SUM(IF($J87:$X87=TRANSPOSE('Capacity Backing (Hide)2'!CL$203:CL$217),1,0))&gt;0,1,0)</f>
        <v>0</v>
      </c>
      <c r="IB87" cm="1">
        <f t="array" ref="IB87">IF(SUM(IF($J87:$X87=TRANSPOSE('Capacity Backing (Hide)2'!CM$203:CM$217),1,0))&gt;0,1,0)</f>
        <v>0</v>
      </c>
      <c r="IC87" cm="1">
        <f t="array" ref="IC87">IF(SUM(IF($J87:$X87=TRANSPOSE('Capacity Backing (Hide)2'!CN$203:CN$217),1,0))&gt;0,1,0)</f>
        <v>0</v>
      </c>
      <c r="ID87" cm="1">
        <f t="array" ref="ID87">IF(SUM(IF($J87:$X87=TRANSPOSE('Capacity Backing (Hide)2'!CO$203:CO$217),1,0))&gt;0,1,0)</f>
        <v>0</v>
      </c>
      <c r="IE87" cm="1">
        <f t="array" ref="IE87">IF(SUM(IF($J87:$X87=TRANSPOSE('Capacity Backing (Hide)2'!CP$203:CP$217),1,0))&gt;0,1,0)</f>
        <v>0</v>
      </c>
      <c r="IF87" cm="1">
        <f t="array" ref="IF87">IF(SUM(IF($J87:$X87=TRANSPOSE('Capacity Backing (Hide)2'!CQ$203:CQ$217),1,0))&gt;0,1,0)</f>
        <v>0</v>
      </c>
      <c r="IG87" cm="1">
        <f t="array" ref="IG87">IF(SUM(IF($J87:$X87=TRANSPOSE('Capacity Backing (Hide)2'!CR$203:CR$217),1,0))&gt;0,1,0)</f>
        <v>0</v>
      </c>
      <c r="IH87" cm="1">
        <f t="array" ref="IH87">IF(SUM(IF($J87:$X87=TRANSPOSE('Capacity Backing (Hide)2'!CS$203:CS$217),1,0))&gt;0,1,0)</f>
        <v>0</v>
      </c>
      <c r="II87" cm="1">
        <f t="array" ref="II87">IF(SUM(IF($J87:$X87=TRANSPOSE('Capacity Backing (Hide)2'!CT$203:CT$217),1,0))&gt;0,1,0)</f>
        <v>0</v>
      </c>
      <c r="IJ87" cm="1">
        <f t="array" ref="IJ87">IF(SUM(IF($J87:$X87=TRANSPOSE('Capacity Backing (Hide)2'!CU$203:CU$217),1,0))&gt;0,1,0)</f>
        <v>0</v>
      </c>
      <c r="IK87" cm="1">
        <f t="array" ref="IK87">IF(SUM(IF($J87:$X87=TRANSPOSE('Capacity Backing (Hide)2'!CV$203:CV$217),1,0))&gt;0,1,0)</f>
        <v>0</v>
      </c>
      <c r="IL87" cm="1">
        <f t="array" ref="IL87">IF(SUM(IF($J87:$X87=TRANSPOSE('Capacity Backing (Hide)2'!CW$203:CW$217),1,0))&gt;0,1,0)</f>
        <v>0</v>
      </c>
      <c r="IO87" s="184">
        <v>0</v>
      </c>
      <c r="IP87" s="184">
        <v>0</v>
      </c>
      <c r="IQ87" s="184">
        <v>0</v>
      </c>
      <c r="IR87" s="184">
        <v>0</v>
      </c>
      <c r="IS87" s="184">
        <v>0</v>
      </c>
      <c r="IT87" s="184">
        <v>0</v>
      </c>
      <c r="IU87" s="184">
        <v>0</v>
      </c>
      <c r="IV87" s="184">
        <v>0</v>
      </c>
      <c r="IW87" s="184">
        <v>0</v>
      </c>
      <c r="IX87" s="184">
        <v>0</v>
      </c>
      <c r="IY87" s="184">
        <v>0</v>
      </c>
      <c r="IZ87" s="184">
        <v>0</v>
      </c>
      <c r="JA87" s="184">
        <v>0</v>
      </c>
      <c r="JB87" s="184">
        <v>0</v>
      </c>
      <c r="JC87" s="184">
        <v>0</v>
      </c>
      <c r="JD87" s="184">
        <v>0</v>
      </c>
      <c r="JE87" s="184">
        <v>0</v>
      </c>
      <c r="JF87" s="184">
        <v>0</v>
      </c>
      <c r="JG87" s="184">
        <v>0</v>
      </c>
      <c r="JH87" s="184">
        <v>0</v>
      </c>
      <c r="JI87" s="184">
        <v>0</v>
      </c>
      <c r="JJ87" s="184">
        <v>0</v>
      </c>
      <c r="JK87" s="184">
        <v>0</v>
      </c>
      <c r="JL87" s="184">
        <v>0</v>
      </c>
      <c r="JM87" s="184">
        <v>0</v>
      </c>
      <c r="JN87" s="184">
        <v>0</v>
      </c>
      <c r="JO87" s="184">
        <v>0</v>
      </c>
      <c r="JP87" s="184">
        <v>0</v>
      </c>
      <c r="JQ87" s="184">
        <v>0</v>
      </c>
      <c r="JR87" s="184">
        <v>0</v>
      </c>
      <c r="JS87" s="184">
        <v>0</v>
      </c>
      <c r="JT87" s="184">
        <v>0</v>
      </c>
      <c r="JU87" s="184">
        <v>0</v>
      </c>
      <c r="JV87" s="184">
        <v>0</v>
      </c>
      <c r="JW87" s="184">
        <v>0</v>
      </c>
      <c r="JX87" s="184">
        <v>0</v>
      </c>
      <c r="JY87" s="184">
        <v>0</v>
      </c>
      <c r="JZ87" s="184">
        <v>0</v>
      </c>
      <c r="KA87" s="184">
        <v>0</v>
      </c>
      <c r="KB87" s="184">
        <v>0</v>
      </c>
      <c r="KC87" s="184">
        <v>0</v>
      </c>
      <c r="KD87" s="184">
        <v>0</v>
      </c>
      <c r="KE87" s="184">
        <v>0</v>
      </c>
      <c r="KF87" s="184">
        <v>0</v>
      </c>
      <c r="KG87" s="184">
        <v>0</v>
      </c>
      <c r="KH87" s="184">
        <v>0</v>
      </c>
      <c r="KI87" s="184">
        <v>0</v>
      </c>
      <c r="KJ87" s="184">
        <v>0</v>
      </c>
      <c r="KK87" s="184">
        <v>0</v>
      </c>
      <c r="KL87" s="184">
        <v>0</v>
      </c>
      <c r="KM87" s="184">
        <v>0</v>
      </c>
      <c r="KN87" s="184">
        <v>0</v>
      </c>
      <c r="KO87" s="184">
        <v>0</v>
      </c>
      <c r="KP87" s="184">
        <v>0</v>
      </c>
      <c r="KQ87" s="184">
        <v>0</v>
      </c>
      <c r="KR87" s="184">
        <v>0</v>
      </c>
      <c r="KS87" s="184">
        <v>0</v>
      </c>
      <c r="KT87" s="184">
        <v>0</v>
      </c>
      <c r="KU87" s="184">
        <v>0</v>
      </c>
      <c r="KV87" s="184">
        <v>0</v>
      </c>
      <c r="KW87" s="184">
        <v>0</v>
      </c>
      <c r="KX87" s="184">
        <v>0</v>
      </c>
      <c r="KY87" s="184">
        <v>0</v>
      </c>
      <c r="KZ87" s="184">
        <v>0</v>
      </c>
      <c r="LA87" s="184">
        <v>0</v>
      </c>
      <c r="LB87" s="184">
        <v>0</v>
      </c>
      <c r="LC87" s="184">
        <v>0</v>
      </c>
      <c r="LD87" s="184">
        <v>0</v>
      </c>
      <c r="LE87" s="184">
        <v>0</v>
      </c>
      <c r="LF87" s="184">
        <v>0</v>
      </c>
      <c r="LG87" s="184">
        <v>0</v>
      </c>
      <c r="LH87" s="184">
        <v>0</v>
      </c>
      <c r="LI87" s="184">
        <v>0</v>
      </c>
      <c r="LJ87" s="184">
        <v>0</v>
      </c>
      <c r="LK87" s="184">
        <v>0</v>
      </c>
      <c r="LL87" s="184">
        <v>0</v>
      </c>
      <c r="LM87" s="184">
        <v>0</v>
      </c>
      <c r="LN87" s="184">
        <v>0</v>
      </c>
      <c r="LO87" s="184">
        <v>0</v>
      </c>
      <c r="LP87" s="184">
        <v>0</v>
      </c>
      <c r="LQ87" s="184">
        <v>0</v>
      </c>
      <c r="LR87" s="184">
        <v>0</v>
      </c>
      <c r="LS87" s="184">
        <v>0</v>
      </c>
      <c r="LT87" s="184">
        <v>0</v>
      </c>
      <c r="LU87" s="184">
        <v>0</v>
      </c>
      <c r="LV87" s="184">
        <v>0</v>
      </c>
      <c r="LW87" s="184">
        <v>0</v>
      </c>
      <c r="LX87" s="184">
        <v>0</v>
      </c>
      <c r="LY87" s="184">
        <v>0</v>
      </c>
      <c r="LZ87" s="184">
        <v>0</v>
      </c>
      <c r="MA87" s="184">
        <v>0</v>
      </c>
      <c r="MB87" s="184">
        <v>0</v>
      </c>
      <c r="MC87" s="184">
        <v>0</v>
      </c>
      <c r="MD87" s="184">
        <v>0</v>
      </c>
      <c r="ME87" s="184">
        <v>0</v>
      </c>
      <c r="MF87" s="184">
        <v>0</v>
      </c>
      <c r="MG87" s="184">
        <v>0</v>
      </c>
      <c r="MH87" s="184">
        <v>0</v>
      </c>
      <c r="MI87" s="184">
        <v>0</v>
      </c>
      <c r="MJ87" s="184">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J87" cm="1">
        <f t="array" ref="QJ87">SUM(IF('Capacity Summary'!H$36:H$135="X",1,0)*TRANSPOSE('CR Backing (Hide)'!$IO87:$MJ87)*IF('Clinical resources'!ZQ90="X",1,0))</f>
        <v>0</v>
      </c>
      <c r="QK87" cm="1">
        <f t="array" ref="QK87">SUM(IF('Capacity Summary'!I$36:I$135="X",1,0)*TRANSPOSE('CR Backing (Hide)'!$IO87:$MJ87)*IF('Clinical resources'!ZR90="X",1,0))</f>
        <v>0</v>
      </c>
      <c r="QL87" cm="1">
        <f t="array" ref="QL87">SUM(IF('Capacity Summary'!J$36:J$135="X",1,0)*TRANSPOSE('CR Backing (Hide)'!$IO87:$MJ87)*IF('Clinical resources'!ZS90="X",1,0))</f>
        <v>0</v>
      </c>
      <c r="QM87" cm="1">
        <f t="array" ref="QM87">SUM(IF('Capacity Summary'!K$36:K$135="X",1,0)*TRANSPOSE('CR Backing (Hide)'!$IO87:$MJ87)*IF('Clinical resources'!ZT90="X",1,0))</f>
        <v>0</v>
      </c>
      <c r="QN87" cm="1">
        <f t="array" ref="QN87">SUM(IF('Capacity Summary'!L$36:L$135="X",1,0)*TRANSPOSE('CR Backing (Hide)'!$IO87:$MJ87)*IF('Clinical resources'!ZU90="X",1,0))</f>
        <v>0</v>
      </c>
      <c r="QO87" cm="1">
        <f t="array" ref="QO87">SUM(IF('Capacity Summary'!M$36:M$135="X",1,0)*TRANSPOSE('CR Backing (Hide)'!$IO87:$MJ87)*IF('Clinical resources'!ZV90="X",1,0))</f>
        <v>0</v>
      </c>
      <c r="QP87" cm="1">
        <f t="array" ref="QP87">SUM(IF('Capacity Summary'!N$36:N$135="X",1,0)*TRANSPOSE('CR Backing (Hide)'!$IO87:$MJ87)*IF('Clinical resources'!ZW90="X",1,0))</f>
        <v>0</v>
      </c>
      <c r="QQ87" cm="1">
        <f t="array" ref="QQ87">SUM(IF('Capacity Summary'!O$36:O$135="X",1,0)*TRANSPOSE('CR Backing (Hide)'!$IO87:$MJ87)*IF('Clinical resources'!ZX90="X",1,0))</f>
        <v>0</v>
      </c>
      <c r="QR87" cm="1">
        <f t="array" ref="QR87">SUM(IF('Capacity Summary'!P$36:P$135="X",1,0)*TRANSPOSE('CR Backing (Hide)'!$IO87:$MJ87)*IF('Clinical resources'!ZY90="X",1,0))</f>
        <v>0</v>
      </c>
      <c r="QS87" cm="1">
        <f t="array" ref="QS87">SUM(IF('Capacity Summary'!Q$36:Q$135="X",1,0)*TRANSPOSE('CR Backing (Hide)'!$IO87:$MJ87)*IF('Clinical resources'!ZZ90="X",1,0))</f>
        <v>0</v>
      </c>
      <c r="QT87" cm="1">
        <f t="array" ref="QT87">SUM(IF('Capacity Summary'!R$36:R$135="X",1,0)*TRANSPOSE('CR Backing (Hide)'!$IO87:$MJ87)*IF('Clinical resources'!AAA90="X",1,0))</f>
        <v>0</v>
      </c>
      <c r="QU87" cm="1">
        <f t="array" ref="QU87">SUM(IF('Capacity Summary'!S$36:S$135="X",1,0)*TRANSPOSE('CR Backing (Hide)'!$IO87:$MJ87)*IF('Clinical resources'!AAB90="X",1,0))</f>
        <v>0</v>
      </c>
      <c r="QV87" cm="1">
        <f t="array" ref="QV87">SUM(IF('Capacity Summary'!T$36:T$135="X",1,0)*TRANSPOSE('CR Backing (Hide)'!$IO87:$MJ87)*IF('Clinical resources'!AAC90="X",1,0))</f>
        <v>0</v>
      </c>
      <c r="QW87" cm="1">
        <f t="array" ref="QW87">SUM(IF('Capacity Summary'!U$36:U$135="X",1,0)*TRANSPOSE('CR Backing (Hide)'!$IO87:$MJ87)*IF('Clinical resources'!AAD90="X",1,0))</f>
        <v>0</v>
      </c>
      <c r="QX87" cm="1">
        <f t="array" ref="QX87">SUM(IF('Capacity Summary'!V$36:V$135="X",1,0)*TRANSPOSE('CR Backing (Hide)'!$IO87:$MJ87)*IF('Clinical resources'!AAE90="X",1,0))</f>
        <v>0</v>
      </c>
      <c r="QY87" cm="1">
        <f t="array" ref="QY87">SUM(IF('Capacity Summary'!W$36:W$135="X",1,0)*TRANSPOSE('CR Backing (Hide)'!$IO87:$MJ87)*IF('Clinical resources'!AAF90="X",1,0))</f>
        <v>0</v>
      </c>
      <c r="QZ87" cm="1">
        <f t="array" ref="QZ87">SUM(IF('Capacity Summary'!X$36:X$135="X",1,0)*TRANSPOSE('CR Backing (Hide)'!$IO87:$MJ87)*IF('Clinical resources'!AAG90="X",1,0))</f>
        <v>0</v>
      </c>
      <c r="RA87" cm="1">
        <f t="array" ref="RA87">SUM(IF('Capacity Summary'!Y$36:Y$135="X",1,0)*TRANSPOSE('CR Backing (Hide)'!$IO87:$MJ87)*IF('Clinical resources'!AAH90="X",1,0))</f>
        <v>0</v>
      </c>
      <c r="RB87" cm="1">
        <f t="array" ref="RB87">SUM(IF('Capacity Summary'!Z$36:Z$135="X",1,0)*TRANSPOSE('CR Backing (Hide)'!$IO87:$MJ87)*IF('Clinical resources'!AAI90="X",1,0))</f>
        <v>0</v>
      </c>
      <c r="RC87" cm="1">
        <f t="array" ref="RC87">SUM(IF('Capacity Summary'!AA$36:AA$135="X",1,0)*TRANSPOSE('CR Backing (Hide)'!$IO87:$MJ87)*IF('Clinical resources'!AAJ90="X",1,0))</f>
        <v>0</v>
      </c>
      <c r="RD87" cm="1">
        <f t="array" ref="RD87">SUM(IF('Capacity Summary'!AB$36:AB$135="X",1,0)*TRANSPOSE('CR Backing (Hide)'!$IO87:$MJ87)*IF('Clinical resources'!AAK90="X",1,0))</f>
        <v>0</v>
      </c>
      <c r="RE87" cm="1">
        <f t="array" ref="RE87">SUM(IF('Capacity Summary'!AC$36:AC$135="X",1,0)*TRANSPOSE('CR Backing (Hide)'!$IO87:$MJ87)*IF('Clinical resources'!AAL90="X",1,0))</f>
        <v>0</v>
      </c>
      <c r="RF87" cm="1">
        <f t="array" ref="RF87">SUM(IF('Capacity Summary'!AD$36:AD$135="X",1,0)*TRANSPOSE('CR Backing (Hide)'!$IO87:$MJ87)*IF('Clinical resources'!AAM90="X",1,0))</f>
        <v>0</v>
      </c>
      <c r="RG87" cm="1">
        <f t="array" ref="RG87">SUM(IF('Capacity Summary'!AE$36:AE$135="X",1,0)*TRANSPOSE('CR Backing (Hide)'!$IO87:$MJ87)*IF('Clinical resources'!AAN90="X",1,0))</f>
        <v>0</v>
      </c>
      <c r="RH87" cm="1">
        <f t="array" ref="RH87">SUM(IF('Capacity Summary'!AF$36:AF$135="X",1,0)*TRANSPOSE('CR Backing (Hide)'!$IO87:$MJ87)*IF('Clinical resources'!AAO90="X",1,0))</f>
        <v>0</v>
      </c>
      <c r="RI87" cm="1">
        <f t="array" ref="RI87">SUM(IF('Capacity Summary'!AG$36:AG$135="X",1,0)*TRANSPOSE('CR Backing (Hide)'!$IO87:$MJ87)*IF('Clinical resources'!AAP90="X",1,0))</f>
        <v>0</v>
      </c>
      <c r="RJ87" cm="1">
        <f t="array" ref="RJ87">SUM(IF('Capacity Summary'!AH$36:AH$135="X",1,0)*TRANSPOSE('CR Backing (Hide)'!$IO87:$MJ87)*IF('Clinical resources'!AAQ90="X",1,0))</f>
        <v>0</v>
      </c>
      <c r="RK87" cm="1">
        <f t="array" ref="RK87">SUM(IF('Capacity Summary'!AI$36:AI$135="X",1,0)*TRANSPOSE('CR Backing (Hide)'!$IO87:$MJ87)*IF('Clinical resources'!AAR90="X",1,0))</f>
        <v>0</v>
      </c>
      <c r="RL87" cm="1">
        <f t="array" ref="RL87">SUM(IF('Capacity Summary'!AJ$36:AJ$135="X",1,0)*TRANSPOSE('CR Backing (Hide)'!$IO87:$MJ87)*IF('Clinical resources'!AAS90="X",1,0))</f>
        <v>0</v>
      </c>
      <c r="RM87" cm="1">
        <f t="array" ref="RM87">SUM(IF('Capacity Summary'!AK$36:AK$135="X",1,0)*TRANSPOSE('CR Backing (Hide)'!$IO87:$MJ87)*IF('Clinical resources'!AAT90="X",1,0))</f>
        <v>0</v>
      </c>
      <c r="RN87" cm="1">
        <f t="array" ref="RN87">SUM(IF('Capacity Summary'!AL$36:AL$135="X",1,0)*TRANSPOSE('CR Backing (Hide)'!$IO87:$MJ87)*IF('Clinical resources'!AAU90="X",1,0))</f>
        <v>0</v>
      </c>
      <c r="RO87" cm="1">
        <f t="array" ref="RO87">SUM(IF('Capacity Summary'!AM$36:AM$135="X",1,0)*TRANSPOSE('CR Backing (Hide)'!$IO87:$MJ87)*IF('Clinical resources'!AAV90="X",1,0))</f>
        <v>0</v>
      </c>
      <c r="RP87" cm="1">
        <f t="array" ref="RP87">SUM(IF('Capacity Summary'!AN$36:AN$135="X",1,0)*TRANSPOSE('CR Backing (Hide)'!$IO87:$MJ87)*IF('Clinical resources'!AAW90="X",1,0))</f>
        <v>0</v>
      </c>
      <c r="RQ87" cm="1">
        <f t="array" ref="RQ87">SUM(IF('Capacity Summary'!AO$36:AO$135="X",1,0)*TRANSPOSE('CR Backing (Hide)'!$IO87:$MJ87)*IF('Clinical resources'!AAX90="X",1,0))</f>
        <v>0</v>
      </c>
      <c r="RR87" cm="1">
        <f t="array" ref="RR87">SUM(IF('Capacity Summary'!AP$36:AP$135="X",1,0)*TRANSPOSE('CR Backing (Hide)'!$IO87:$MJ87)*IF('Clinical resources'!AAY90="X",1,0))</f>
        <v>0</v>
      </c>
      <c r="RS87" cm="1">
        <f t="array" ref="RS87">SUM(IF('Capacity Summary'!AQ$36:AQ$135="X",1,0)*TRANSPOSE('CR Backing (Hide)'!$IO87:$MJ87)*IF('Clinical resources'!AAZ90="X",1,0))</f>
        <v>0</v>
      </c>
      <c r="RT87" cm="1">
        <f t="array" ref="RT87">SUM(IF('Capacity Summary'!AR$36:AR$135="X",1,0)*TRANSPOSE('CR Backing (Hide)'!$IO87:$MJ87)*IF('Clinical resources'!ABA90="X",1,0))</f>
        <v>0</v>
      </c>
      <c r="RU87" cm="1">
        <f t="array" ref="RU87">SUM(IF('Capacity Summary'!AS$36:AS$135="X",1,0)*TRANSPOSE('CR Backing (Hide)'!$IO87:$MJ87)*IF('Clinical resources'!ABB90="X",1,0))</f>
        <v>0</v>
      </c>
      <c r="RV87" cm="1">
        <f t="array" ref="RV87">SUM(IF('Capacity Summary'!AT$36:AT$135="X",1,0)*TRANSPOSE('CR Backing (Hide)'!$IO87:$MJ87)*IF('Clinical resources'!ABC90="X",1,0))</f>
        <v>0</v>
      </c>
      <c r="RW87" cm="1">
        <f t="array" ref="RW87">SUM(IF('Capacity Summary'!AU$36:AU$135="X",1,0)*TRANSPOSE('CR Backing (Hide)'!$IO87:$MJ87)*IF('Clinical resources'!ABD90="X",1,0))</f>
        <v>0</v>
      </c>
      <c r="RX87" cm="1">
        <f t="array" ref="RX87">SUM(IF('Capacity Summary'!AV$36:AV$135="X",1,0)*TRANSPOSE('CR Backing (Hide)'!$IO87:$MJ87)*IF('Clinical resources'!ABE90="X",1,0))</f>
        <v>0</v>
      </c>
      <c r="RY87" cm="1">
        <f t="array" ref="RY87">SUM(IF('Capacity Summary'!AW$36:AW$135="X",1,0)*TRANSPOSE('CR Backing (Hide)'!$IO87:$MJ87)*IF('Clinical resources'!ABF90="X",1,0))</f>
        <v>0</v>
      </c>
      <c r="RZ87" cm="1">
        <f t="array" ref="RZ87">SUM(IF('Capacity Summary'!AX$36:AX$135="X",1,0)*TRANSPOSE('CR Backing (Hide)'!$IO87:$MJ87)*IF('Clinical resources'!ABG90="X",1,0))</f>
        <v>0</v>
      </c>
      <c r="SA87" cm="1">
        <f t="array" ref="SA87">SUM(IF('Capacity Summary'!AY$36:AY$135="X",1,0)*TRANSPOSE('CR Backing (Hide)'!$IO87:$MJ87)*IF('Clinical resources'!ABH90="X",1,0))</f>
        <v>0</v>
      </c>
      <c r="SB87" cm="1">
        <f t="array" ref="SB87">SUM(IF('Capacity Summary'!AZ$36:AZ$135="X",1,0)*TRANSPOSE('CR Backing (Hide)'!$IO87:$MJ87)*IF('Clinical resources'!ABI90="X",1,0))</f>
        <v>0</v>
      </c>
      <c r="SC87" cm="1">
        <f t="array" ref="SC87">SUM(IF('Capacity Summary'!BA$36:BA$135="X",1,0)*TRANSPOSE('CR Backing (Hide)'!$IO87:$MJ87)*IF('Clinical resources'!ABJ90="X",1,0))</f>
        <v>0</v>
      </c>
      <c r="SD87" cm="1">
        <f t="array" ref="SD87">SUM(IF('Capacity Summary'!BB$36:BB$135="X",1,0)*TRANSPOSE('CR Backing (Hide)'!$IO87:$MJ87)*IF('Clinical resources'!ABK90="X",1,0))</f>
        <v>0</v>
      </c>
      <c r="SE87" cm="1">
        <f t="array" ref="SE87">SUM(IF('Capacity Summary'!BC$36:BC$135="X",1,0)*TRANSPOSE('CR Backing (Hide)'!$IO87:$MJ87)*IF('Clinical resources'!ABL90="X",1,0))</f>
        <v>0</v>
      </c>
      <c r="SF87" cm="1">
        <f t="array" ref="SF87">SUM(IF('Capacity Summary'!BD$36:BD$135="X",1,0)*TRANSPOSE('CR Backing (Hide)'!$IO87:$MJ87)*IF('Clinical resources'!ABM90="X",1,0))</f>
        <v>0</v>
      </c>
      <c r="SG87" cm="1">
        <f t="array" ref="SG87">SUM(IF('Capacity Summary'!BE$36:BE$135="X",1,0)*TRANSPOSE('CR Backing (Hide)'!$IO87:$MJ87)*IF('Clinical resources'!ABN90="X",1,0))</f>
        <v>0</v>
      </c>
      <c r="SH87" cm="1">
        <f t="array" ref="SH87">SUM(IF('Capacity Summary'!BF$36:BF$135="X",1,0)*TRANSPOSE('CR Backing (Hide)'!$IO87:$MJ87)*IF('Clinical resources'!ABO90="X",1,0))</f>
        <v>0</v>
      </c>
      <c r="SI87" cm="1">
        <f t="array" ref="SI87">SUM(IF('Capacity Summary'!BG$36:BG$135="X",1,0)*TRANSPOSE('CR Backing (Hide)'!$IO87:$MJ87)*IF('Clinical resources'!ABP90="X",1,0))</f>
        <v>0</v>
      </c>
      <c r="SK87" cm="1">
        <f t="array" ref="SK87">SUM(IF('Capacity Summary'!H$139:H$238="X",1,0)*TRANSPOSE('CR Backing (Hide)'!$MM87:$QH87))</f>
        <v>0</v>
      </c>
      <c r="SL87" cm="1">
        <f t="array" ref="SL87">SUM(IF('Capacity Summary'!I$139:I$238="X",1,0)*TRANSPOSE('CR Backing (Hide)'!$MM87:$QH87))</f>
        <v>0</v>
      </c>
      <c r="SM87" cm="1">
        <f t="array" ref="SM87">SUM(IF('Capacity Summary'!J$139:J$238="X",1,0)*TRANSPOSE('CR Backing (Hide)'!$MM87:$QH87))</f>
        <v>0</v>
      </c>
      <c r="SN87" cm="1">
        <f t="array" ref="SN87">SUM(IF('Capacity Summary'!K$139:K$238="X",1,0)*TRANSPOSE('CR Backing (Hide)'!$MM87:$QH87))</f>
        <v>0</v>
      </c>
      <c r="SO87" cm="1">
        <f t="array" ref="SO87">SUM(IF('Capacity Summary'!L$139:L$238="X",1,0)*TRANSPOSE('CR Backing (Hide)'!$MM87:$QH87))</f>
        <v>0</v>
      </c>
      <c r="SP87" cm="1">
        <f t="array" ref="SP87">SUM(IF('Capacity Summary'!M$139:M$238="X",1,0)*TRANSPOSE('CR Backing (Hide)'!$MM87:$QH87))</f>
        <v>0</v>
      </c>
      <c r="SQ87" cm="1">
        <f t="array" ref="SQ87">SUM(IF('Capacity Summary'!N$139:N$238="X",1,0)*TRANSPOSE('CR Backing (Hide)'!$MM87:$QH87))</f>
        <v>0</v>
      </c>
      <c r="SR87" cm="1">
        <f t="array" ref="SR87">SUM(IF('Capacity Summary'!O$139:O$238="X",1,0)*TRANSPOSE('CR Backing (Hide)'!$MM87:$QH87))</f>
        <v>0</v>
      </c>
      <c r="SS87" cm="1">
        <f t="array" ref="SS87">SUM(IF('Capacity Summary'!P$139:P$238="X",1,0)*TRANSPOSE('CR Backing (Hide)'!$MM87:$QH87))</f>
        <v>0</v>
      </c>
      <c r="ST87" cm="1">
        <f t="array" ref="ST87">SUM(IF('Capacity Summary'!Q$139:Q$238="X",1,0)*TRANSPOSE('CR Backing (Hide)'!$MM87:$QH87))</f>
        <v>0</v>
      </c>
      <c r="SU87" cm="1">
        <f t="array" ref="SU87">SUM(IF('Capacity Summary'!R$139:R$238="X",1,0)*TRANSPOSE('CR Backing (Hide)'!$MM87:$QH87))</f>
        <v>0</v>
      </c>
      <c r="SV87" cm="1">
        <f t="array" ref="SV87">SUM(IF('Capacity Summary'!S$139:S$238="X",1,0)*TRANSPOSE('CR Backing (Hide)'!$MM87:$QH87))</f>
        <v>0</v>
      </c>
      <c r="SW87" cm="1">
        <f t="array" ref="SW87">SUM(IF('Capacity Summary'!T$139:T$238="X",1,0)*TRANSPOSE('CR Backing (Hide)'!$MM87:$QH87))</f>
        <v>0</v>
      </c>
      <c r="SX87" cm="1">
        <f t="array" ref="SX87">SUM(IF('Capacity Summary'!U$139:U$238="X",1,0)*TRANSPOSE('CR Backing (Hide)'!$MM87:$QH87))</f>
        <v>0</v>
      </c>
      <c r="SY87" cm="1">
        <f t="array" ref="SY87">SUM(IF('Capacity Summary'!V$139:V$238="X",1,0)*TRANSPOSE('CR Backing (Hide)'!$MM87:$QH87))</f>
        <v>0</v>
      </c>
      <c r="SZ87" cm="1">
        <f t="array" ref="SZ87">SUM(IF('Capacity Summary'!W$139:W$238="X",1,0)*TRANSPOSE('CR Backing (Hide)'!$MM87:$QH87))</f>
        <v>0</v>
      </c>
      <c r="TA87" cm="1">
        <f t="array" ref="TA87">SUM(IF('Capacity Summary'!X$139:X$238="X",1,0)*TRANSPOSE('CR Backing (Hide)'!$MM87:$QH87))</f>
        <v>0</v>
      </c>
      <c r="TB87" cm="1">
        <f t="array" ref="TB87">SUM(IF('Capacity Summary'!Y$139:Y$238="X",1,0)*TRANSPOSE('CR Backing (Hide)'!$MM87:$QH87))</f>
        <v>0</v>
      </c>
      <c r="TC87" cm="1">
        <f t="array" ref="TC87">SUM(IF('Capacity Summary'!Z$139:Z$238="X",1,0)*TRANSPOSE('CR Backing (Hide)'!$MM87:$QH87))</f>
        <v>0</v>
      </c>
      <c r="TD87" cm="1">
        <f t="array" ref="TD87">SUM(IF('Capacity Summary'!AA$139:AA$238="X",1,0)*TRANSPOSE('CR Backing (Hide)'!$MM87:$QH87))</f>
        <v>0</v>
      </c>
      <c r="TE87" cm="1">
        <f t="array" ref="TE87">SUM(IF('Capacity Summary'!AB$139:AB$238="X",1,0)*TRANSPOSE('CR Backing (Hide)'!$MM87:$QH87))</f>
        <v>0</v>
      </c>
      <c r="TF87" cm="1">
        <f t="array" ref="TF87">SUM(IF('Capacity Summary'!AC$139:AC$238="X",1,0)*TRANSPOSE('CR Backing (Hide)'!$MM87:$QH87))</f>
        <v>0</v>
      </c>
      <c r="TG87" cm="1">
        <f t="array" ref="TG87">SUM(IF('Capacity Summary'!AD$139:AD$238="X",1,0)*TRANSPOSE('CR Backing (Hide)'!$MM87:$QH87))</f>
        <v>0</v>
      </c>
      <c r="TH87" cm="1">
        <f t="array" ref="TH87">SUM(IF('Capacity Summary'!AE$139:AE$238="X",1,0)*TRANSPOSE('CR Backing (Hide)'!$MM87:$QH87))</f>
        <v>0</v>
      </c>
      <c r="TI87" cm="1">
        <f t="array" ref="TI87">SUM(IF('Capacity Summary'!AF$139:AF$238="X",1,0)*TRANSPOSE('CR Backing (Hide)'!$MM87:$QH87))</f>
        <v>0</v>
      </c>
      <c r="TJ87" cm="1">
        <f t="array" ref="TJ87">SUM(IF('Capacity Summary'!AG$139:AG$238="X",1,0)*TRANSPOSE('CR Backing (Hide)'!$MM87:$QH87))</f>
        <v>0</v>
      </c>
      <c r="TK87" cm="1">
        <f t="array" ref="TK87">SUM(IF('Capacity Summary'!AH$139:AH$238="X",1,0)*TRANSPOSE('CR Backing (Hide)'!$MM87:$QH87))</f>
        <v>0</v>
      </c>
      <c r="TL87" cm="1">
        <f t="array" ref="TL87">SUM(IF('Capacity Summary'!AI$139:AI$238="X",1,0)*TRANSPOSE('CR Backing (Hide)'!$MM87:$QH87))</f>
        <v>0</v>
      </c>
      <c r="TM87" cm="1">
        <f t="array" ref="TM87">SUM(IF('Capacity Summary'!AJ$139:AJ$238="X",1,0)*TRANSPOSE('CR Backing (Hide)'!$MM87:$QH87))</f>
        <v>0</v>
      </c>
      <c r="TN87" cm="1">
        <f t="array" ref="TN87">SUM(IF('Capacity Summary'!AK$139:AK$238="X",1,0)*TRANSPOSE('CR Backing (Hide)'!$MM87:$QH87))</f>
        <v>0</v>
      </c>
      <c r="TO87" cm="1">
        <f t="array" ref="TO87">SUM(IF('Capacity Summary'!AL$139:AL$238="X",1,0)*TRANSPOSE('CR Backing (Hide)'!$MM87:$QH87))</f>
        <v>0</v>
      </c>
      <c r="TP87" cm="1">
        <f t="array" ref="TP87">SUM(IF('Capacity Summary'!AM$139:AM$238="X",1,0)*TRANSPOSE('CR Backing (Hide)'!$MM87:$QH87))</f>
        <v>0</v>
      </c>
      <c r="TQ87" cm="1">
        <f t="array" ref="TQ87">SUM(IF('Capacity Summary'!AN$139:AN$238="X",1,0)*TRANSPOSE('CR Backing (Hide)'!$MM87:$QH87))</f>
        <v>0</v>
      </c>
      <c r="TR87" cm="1">
        <f t="array" ref="TR87">SUM(IF('Capacity Summary'!AO$139:AO$238="X",1,0)*TRANSPOSE('CR Backing (Hide)'!$MM87:$QH87))</f>
        <v>0</v>
      </c>
      <c r="TS87" cm="1">
        <f t="array" ref="TS87">SUM(IF('Capacity Summary'!AP$139:AP$238="X",1,0)*TRANSPOSE('CR Backing (Hide)'!$MM87:$QH87))</f>
        <v>0</v>
      </c>
      <c r="TT87" cm="1">
        <f t="array" ref="TT87">SUM(IF('Capacity Summary'!AQ$139:AQ$238="X",1,0)*TRANSPOSE('CR Backing (Hide)'!$MM87:$QH87))</f>
        <v>0</v>
      </c>
      <c r="TU87" cm="1">
        <f t="array" ref="TU87">SUM(IF('Capacity Summary'!AR$139:AR$238="X",1,0)*TRANSPOSE('CR Backing (Hide)'!$MM87:$QH87))</f>
        <v>0</v>
      </c>
      <c r="TV87" cm="1">
        <f t="array" ref="TV87">SUM(IF('Capacity Summary'!AS$139:AS$238="X",1,0)*TRANSPOSE('CR Backing (Hide)'!$MM87:$QH87))</f>
        <v>0</v>
      </c>
      <c r="TW87" cm="1">
        <f t="array" ref="TW87">SUM(IF('Capacity Summary'!AT$139:AT$238="X",1,0)*TRANSPOSE('CR Backing (Hide)'!$MM87:$QH87))</f>
        <v>0</v>
      </c>
      <c r="TX87" cm="1">
        <f t="array" ref="TX87">SUM(IF('Capacity Summary'!AU$139:AU$238="X",1,0)*TRANSPOSE('CR Backing (Hide)'!$MM87:$QH87))</f>
        <v>0</v>
      </c>
      <c r="TY87" cm="1">
        <f t="array" ref="TY87">SUM(IF('Capacity Summary'!AV$139:AV$238="X",1,0)*TRANSPOSE('CR Backing (Hide)'!$MM87:$QH87))</f>
        <v>0</v>
      </c>
      <c r="TZ87" cm="1">
        <f t="array" ref="TZ87">SUM(IF('Capacity Summary'!AW$139:AW$238="X",1,0)*TRANSPOSE('CR Backing (Hide)'!$MM87:$QH87))</f>
        <v>0</v>
      </c>
      <c r="UA87" cm="1">
        <f t="array" ref="UA87">SUM(IF('Capacity Summary'!AX$139:AX$238="X",1,0)*TRANSPOSE('CR Backing (Hide)'!$MM87:$QH87))</f>
        <v>0</v>
      </c>
      <c r="UB87" cm="1">
        <f t="array" ref="UB87">SUM(IF('Capacity Summary'!AY$139:AY$238="X",1,0)*TRANSPOSE('CR Backing (Hide)'!$MM87:$QH87))</f>
        <v>0</v>
      </c>
      <c r="UC87" cm="1">
        <f t="array" ref="UC87">SUM(IF('Capacity Summary'!AZ$139:AZ$238="X",1,0)*TRANSPOSE('CR Backing (Hide)'!$MM87:$QH87))</f>
        <v>0</v>
      </c>
      <c r="UD87" cm="1">
        <f t="array" ref="UD87">SUM(IF('Capacity Summary'!BA$139:BA$238="X",1,0)*TRANSPOSE('CR Backing (Hide)'!$MM87:$QH87))</f>
        <v>0</v>
      </c>
      <c r="UE87" cm="1">
        <f t="array" ref="UE87">SUM(IF('Capacity Summary'!BB$139:BB$238="X",1,0)*TRANSPOSE('CR Backing (Hide)'!$MM87:$QH87))</f>
        <v>0</v>
      </c>
      <c r="UF87" cm="1">
        <f t="array" ref="UF87">SUM(IF('Capacity Summary'!BC$139:BC$238="X",1,0)*TRANSPOSE('CR Backing (Hide)'!$MM87:$QH87))</f>
        <v>0</v>
      </c>
      <c r="UG87" cm="1">
        <f t="array" ref="UG87">SUM(IF('Capacity Summary'!BD$139:BD$238="X",1,0)*TRANSPOSE('CR Backing (Hide)'!$MM87:$QH87))</f>
        <v>0</v>
      </c>
      <c r="UH87" cm="1">
        <f t="array" ref="UH87">SUM(IF('Capacity Summary'!BE$139:BE$238="X",1,0)*TRANSPOSE('CR Backing (Hide)'!$MM87:$QH87))</f>
        <v>0</v>
      </c>
      <c r="UI87" cm="1">
        <f t="array" ref="UI87">SUM(IF('Capacity Summary'!BF$139:BF$238="X",1,0)*TRANSPOSE('CR Backing (Hide)'!$MM87:$QH87))</f>
        <v>0</v>
      </c>
      <c r="UJ87" cm="1">
        <f t="array" ref="UJ87">SUM(IF('Capacity Summary'!BG$139:BG$238="X",1,0)*TRANSPOSE('CR Backing (Hide)'!$MM87:$QH87))</f>
        <v>0</v>
      </c>
      <c r="UL87">
        <f t="shared" si="6"/>
        <v>0</v>
      </c>
      <c r="UM87">
        <f t="shared" si="7"/>
        <v>0</v>
      </c>
      <c r="UN87">
        <f>COUNTIF('Clinical resources'!$ZQ$7:$ABP$7,"X")</f>
        <v>0</v>
      </c>
      <c r="UP87">
        <f t="shared" si="8"/>
        <v>0</v>
      </c>
      <c r="UQ87">
        <f t="shared" si="9"/>
        <v>0</v>
      </c>
      <c r="UR87">
        <f t="shared" si="10"/>
        <v>0</v>
      </c>
      <c r="UW87">
        <f t="array" ref="UW87:YR87">$AS87:$EN87*IF('Clinical resources'!$CK90:$GH90="X",1,0)</f>
        <v>0</v>
      </c>
      <c r="UX87">
        <v>0</v>
      </c>
      <c r="UY87">
        <v>0</v>
      </c>
      <c r="UZ87">
        <v>0</v>
      </c>
      <c r="VA87">
        <v>0</v>
      </c>
      <c r="VB87">
        <v>0</v>
      </c>
      <c r="VC87">
        <v>0</v>
      </c>
      <c r="VD87">
        <v>0</v>
      </c>
      <c r="VE87">
        <v>0</v>
      </c>
      <c r="VF87">
        <v>0</v>
      </c>
      <c r="VG87">
        <v>0</v>
      </c>
      <c r="VH87">
        <v>0</v>
      </c>
      <c r="VI87">
        <v>0</v>
      </c>
      <c r="VJ87">
        <v>0</v>
      </c>
      <c r="VK87">
        <v>0</v>
      </c>
      <c r="VL87">
        <v>0</v>
      </c>
      <c r="VM87">
        <v>0</v>
      </c>
      <c r="VN87">
        <v>0</v>
      </c>
      <c r="VO87">
        <v>0</v>
      </c>
      <c r="VP87">
        <v>0</v>
      </c>
      <c r="VQ87">
        <v>0</v>
      </c>
      <c r="VR87">
        <v>0</v>
      </c>
      <c r="VS87">
        <v>0</v>
      </c>
      <c r="VT87">
        <v>0</v>
      </c>
      <c r="VU87">
        <v>0</v>
      </c>
      <c r="VV87">
        <v>0</v>
      </c>
      <c r="VW87">
        <v>0</v>
      </c>
      <c r="VX87">
        <v>0</v>
      </c>
      <c r="VY87">
        <v>0</v>
      </c>
      <c r="VZ87">
        <v>0</v>
      </c>
      <c r="WA87">
        <v>0</v>
      </c>
      <c r="WB87">
        <v>0</v>
      </c>
      <c r="WC87">
        <v>0</v>
      </c>
      <c r="WD87">
        <v>0</v>
      </c>
      <c r="WE87">
        <v>0</v>
      </c>
      <c r="WF87">
        <v>0</v>
      </c>
      <c r="WG87">
        <v>0</v>
      </c>
      <c r="WH87">
        <v>0</v>
      </c>
      <c r="WI87">
        <v>0</v>
      </c>
      <c r="WJ87">
        <v>0</v>
      </c>
      <c r="WK87">
        <v>0</v>
      </c>
      <c r="WL87">
        <v>0</v>
      </c>
      <c r="WM87">
        <v>0</v>
      </c>
      <c r="WN87">
        <v>0</v>
      </c>
      <c r="WO87">
        <v>0</v>
      </c>
      <c r="WP87">
        <v>0</v>
      </c>
      <c r="WQ87">
        <v>0</v>
      </c>
      <c r="WR87">
        <v>0</v>
      </c>
      <c r="WS87">
        <v>0</v>
      </c>
      <c r="WT87">
        <v>0</v>
      </c>
      <c r="WU87">
        <v>0</v>
      </c>
      <c r="WV87">
        <v>0</v>
      </c>
      <c r="WW87">
        <v>0</v>
      </c>
      <c r="WX87">
        <v>0</v>
      </c>
      <c r="WY87">
        <v>0</v>
      </c>
      <c r="WZ87">
        <v>0</v>
      </c>
      <c r="XA87">
        <v>0</v>
      </c>
      <c r="XB87">
        <v>0</v>
      </c>
      <c r="XC87">
        <v>0</v>
      </c>
      <c r="XD87">
        <v>0</v>
      </c>
      <c r="XE87">
        <v>0</v>
      </c>
      <c r="XF87">
        <v>0</v>
      </c>
      <c r="XG87">
        <v>0</v>
      </c>
      <c r="XH87">
        <v>0</v>
      </c>
      <c r="XI87">
        <v>0</v>
      </c>
      <c r="XJ87">
        <v>0</v>
      </c>
      <c r="XK87">
        <v>0</v>
      </c>
      <c r="XL87">
        <v>0</v>
      </c>
      <c r="XM87">
        <v>0</v>
      </c>
      <c r="XN87">
        <v>0</v>
      </c>
      <c r="XO87">
        <v>0</v>
      </c>
      <c r="XP87">
        <v>0</v>
      </c>
      <c r="XQ87">
        <v>0</v>
      </c>
      <c r="XR87">
        <v>0</v>
      </c>
      <c r="XS87">
        <v>0</v>
      </c>
      <c r="XT87">
        <v>0</v>
      </c>
      <c r="XU87">
        <v>0</v>
      </c>
      <c r="XV87">
        <v>0</v>
      </c>
      <c r="XW87">
        <v>0</v>
      </c>
      <c r="XX87">
        <v>0</v>
      </c>
      <c r="XY87">
        <v>0</v>
      </c>
      <c r="XZ87">
        <v>0</v>
      </c>
      <c r="YA87">
        <v>0</v>
      </c>
      <c r="YB87">
        <v>0</v>
      </c>
      <c r="YC87">
        <v>0</v>
      </c>
      <c r="YD87">
        <v>0</v>
      </c>
      <c r="YE87">
        <v>0</v>
      </c>
      <c r="YF87">
        <v>0</v>
      </c>
      <c r="YG87">
        <v>0</v>
      </c>
      <c r="YH87">
        <v>0</v>
      </c>
      <c r="YI87">
        <v>0</v>
      </c>
      <c r="YJ87">
        <v>0</v>
      </c>
      <c r="YK87">
        <v>0</v>
      </c>
      <c r="YL87">
        <v>0</v>
      </c>
      <c r="YM87">
        <v>0</v>
      </c>
      <c r="YN87">
        <v>0</v>
      </c>
      <c r="YO87">
        <v>0</v>
      </c>
      <c r="YP87">
        <v>0</v>
      </c>
      <c r="YQ87">
        <v>0</v>
      </c>
      <c r="YR87">
        <v>0</v>
      </c>
      <c r="YV87">
        <f t="array" ref="YV87:ACQ87">$EQ87:$IL87*IF('Clinical resources'!$OA90:$RV90="X",1,0)</f>
        <v>0</v>
      </c>
      <c r="YW87">
        <v>0</v>
      </c>
      <c r="YX87">
        <v>0</v>
      </c>
      <c r="YY87">
        <v>0</v>
      </c>
      <c r="YZ87">
        <v>0</v>
      </c>
      <c r="ZA87">
        <v>0</v>
      </c>
      <c r="ZB87">
        <v>0</v>
      </c>
      <c r="ZC87">
        <v>0</v>
      </c>
      <c r="ZD87">
        <v>0</v>
      </c>
      <c r="ZE87">
        <v>0</v>
      </c>
      <c r="ZF87">
        <v>0</v>
      </c>
      <c r="ZG87">
        <v>0</v>
      </c>
      <c r="ZH87">
        <v>0</v>
      </c>
      <c r="ZI87">
        <v>0</v>
      </c>
      <c r="ZJ87">
        <v>0</v>
      </c>
      <c r="ZK87">
        <v>0</v>
      </c>
      <c r="ZL87">
        <v>0</v>
      </c>
      <c r="ZM87">
        <v>0</v>
      </c>
      <c r="ZN87">
        <v>0</v>
      </c>
      <c r="ZO87">
        <v>0</v>
      </c>
      <c r="ZP87">
        <v>0</v>
      </c>
      <c r="ZQ87">
        <v>0</v>
      </c>
      <c r="ZR87">
        <v>0</v>
      </c>
      <c r="ZS87">
        <v>0</v>
      </c>
      <c r="ZT87">
        <v>0</v>
      </c>
      <c r="ZU87">
        <v>0</v>
      </c>
      <c r="ZV87">
        <v>0</v>
      </c>
      <c r="ZW87">
        <v>0</v>
      </c>
      <c r="ZX87">
        <v>0</v>
      </c>
      <c r="ZY87">
        <v>0</v>
      </c>
      <c r="ZZ87">
        <v>0</v>
      </c>
      <c r="AAA87">
        <v>0</v>
      </c>
      <c r="AAB87">
        <v>0</v>
      </c>
      <c r="AAC87">
        <v>0</v>
      </c>
      <c r="AAD87">
        <v>0</v>
      </c>
      <c r="AAE87">
        <v>0</v>
      </c>
      <c r="AAF87">
        <v>0</v>
      </c>
      <c r="AAG87">
        <v>0</v>
      </c>
      <c r="AAH87">
        <v>0</v>
      </c>
      <c r="AAI87">
        <v>0</v>
      </c>
      <c r="AAJ87">
        <v>0</v>
      </c>
      <c r="AAK87">
        <v>0</v>
      </c>
      <c r="AAL87">
        <v>0</v>
      </c>
      <c r="AAM87">
        <v>0</v>
      </c>
      <c r="AAN87">
        <v>0</v>
      </c>
      <c r="AAO87">
        <v>0</v>
      </c>
      <c r="AAP87">
        <v>0</v>
      </c>
      <c r="AAQ87">
        <v>0</v>
      </c>
      <c r="AAR87">
        <v>0</v>
      </c>
      <c r="AAS87">
        <v>0</v>
      </c>
      <c r="AAT87">
        <v>0</v>
      </c>
      <c r="AAU87">
        <v>0</v>
      </c>
      <c r="AAV87">
        <v>0</v>
      </c>
      <c r="AAW87">
        <v>0</v>
      </c>
      <c r="AAX87">
        <v>0</v>
      </c>
      <c r="AAY87">
        <v>0</v>
      </c>
      <c r="AAZ87">
        <v>0</v>
      </c>
      <c r="ABA87">
        <v>0</v>
      </c>
      <c r="ABB87">
        <v>0</v>
      </c>
      <c r="ABC87">
        <v>0</v>
      </c>
      <c r="ABD87">
        <v>0</v>
      </c>
      <c r="ABE87">
        <v>0</v>
      </c>
      <c r="ABF87">
        <v>0</v>
      </c>
      <c r="ABG87">
        <v>0</v>
      </c>
      <c r="ABH87">
        <v>0</v>
      </c>
      <c r="ABI87">
        <v>0</v>
      </c>
      <c r="ABJ87">
        <v>0</v>
      </c>
      <c r="ABK87">
        <v>0</v>
      </c>
      <c r="ABL87">
        <v>0</v>
      </c>
      <c r="ABM87">
        <v>0</v>
      </c>
      <c r="ABN87">
        <v>0</v>
      </c>
      <c r="ABO87">
        <v>0</v>
      </c>
      <c r="ABP87">
        <v>0</v>
      </c>
      <c r="ABQ87">
        <v>0</v>
      </c>
      <c r="ABR87">
        <v>0</v>
      </c>
      <c r="ABS87">
        <v>0</v>
      </c>
      <c r="ABT87">
        <v>0</v>
      </c>
      <c r="ABU87">
        <v>0</v>
      </c>
      <c r="ABV87">
        <v>0</v>
      </c>
      <c r="ABW87">
        <v>0</v>
      </c>
      <c r="ABX87">
        <v>0</v>
      </c>
      <c r="ABY87">
        <v>0</v>
      </c>
      <c r="ABZ87">
        <v>0</v>
      </c>
      <c r="ACA87">
        <v>0</v>
      </c>
      <c r="ACB87">
        <v>0</v>
      </c>
      <c r="ACC87">
        <v>0</v>
      </c>
      <c r="ACD87">
        <v>0</v>
      </c>
      <c r="ACE87">
        <v>0</v>
      </c>
      <c r="ACF87">
        <v>0</v>
      </c>
      <c r="ACG87">
        <v>0</v>
      </c>
      <c r="ACH87">
        <v>0</v>
      </c>
      <c r="ACI87">
        <v>0</v>
      </c>
      <c r="ACJ87">
        <v>0</v>
      </c>
      <c r="ACK87">
        <v>0</v>
      </c>
      <c r="ACL87">
        <v>0</v>
      </c>
      <c r="ACM87">
        <v>0</v>
      </c>
      <c r="ACN87">
        <v>0</v>
      </c>
      <c r="ACO87">
        <v>0</v>
      </c>
      <c r="ACP87">
        <v>0</v>
      </c>
      <c r="ACQ87">
        <v>0</v>
      </c>
    </row>
    <row r="88" spans="2:771" x14ac:dyDescent="0.25">
      <c r="B88">
        <f>IF(A88='Clinical resources'!B91,0,1)</f>
        <v>0</v>
      </c>
      <c r="C88">
        <f>'Clinical resources'!D91</f>
        <v>0</v>
      </c>
      <c r="H88" t="str">
        <f>ROW(H85)&amp;". "&amp;'Clinical resources'!B91</f>
        <v xml:space="preserve">85. </v>
      </c>
      <c r="J88" t="str" cm="1">
        <f t="array" ref="J88">IF(SUM(IF('Clinical resources'!L91:P91="X",1,0)*'Clinical resources'!L$4:P$4)&gt;0,"X","")</f>
        <v/>
      </c>
      <c r="K88" t="str" cm="1">
        <f t="array" ref="K88">IF(SUM(IF('Clinical resources'!Q91:U91="X",1,0)*'Clinical resources'!Q$4:U$4)&gt;0,"X","")</f>
        <v/>
      </c>
      <c r="L88" t="str" cm="1">
        <f t="array" ref="L88">IF(SUM(IF('Clinical resources'!V91:Z91="X",1,0)*'Clinical resources'!V$4:Z$4)&gt;0,"X","")</f>
        <v/>
      </c>
      <c r="M88" t="str" cm="1">
        <f t="array" ref="M88">IF(SUM(IF('Clinical resources'!AA91:AE91="X",1,0)*'Clinical resources'!AA$4:AE$4)&gt;0,"X","")</f>
        <v/>
      </c>
      <c r="N88" t="str" cm="1">
        <f t="array" ref="N88">IF(SUM(IF('Clinical resources'!AF91:AJ91="X",1,0)*'Clinical resources'!AF$4:AJ$4)&gt;0,"X","")</f>
        <v/>
      </c>
      <c r="O88" t="str" cm="1">
        <f t="array" ref="O88">IF(SUM(IF('Clinical resources'!AK91:AO91="X",1,0)*'Clinical resources'!AK$4:AO$4)&gt;0,"X","")</f>
        <v/>
      </c>
      <c r="P88" t="str" cm="1">
        <f t="array" ref="P88">IF(SUM(IF('Clinical resources'!AP91:AT91="X",1,0)*'Clinical resources'!AP$4:AT$4)&gt;0,"X","")</f>
        <v/>
      </c>
      <c r="Q88" t="str" cm="1">
        <f t="array" ref="Q88">IF(SUM(IF('Clinical resources'!AU91:AY91="X",1,0)*'Clinical resources'!AU$4:AY$4)&gt;0,"X","")</f>
        <v/>
      </c>
      <c r="R88" t="str" cm="1">
        <f t="array" ref="R88">IF(SUM(IF('Clinical resources'!AZ91:BD91="X",1,0)*'Clinical resources'!AZ$4:BD$4)&gt;0,"X","")</f>
        <v/>
      </c>
      <c r="S88" t="str" cm="1">
        <f t="array" ref="S88">IF(SUM(IF('Clinical resources'!BE91:BI91="X",1,0)*'Clinical resources'!BE$4:BI$4)&gt;0,"X","")</f>
        <v/>
      </c>
      <c r="T88" t="str" cm="1">
        <f t="array" ref="T88">IF(SUM(IF('Clinical resources'!BJ91:BN91="X",1,0)*'Clinical resources'!BJ$4:BN$4)&gt;0,"X","")</f>
        <v/>
      </c>
      <c r="U88" t="str" cm="1">
        <f t="array" ref="U88">IF(SUM(IF('Clinical resources'!BO91:BS91="X",1,0)*'Clinical resources'!BO$4:BS$4)&gt;0,"X","")</f>
        <v/>
      </c>
      <c r="V88" t="str" cm="1">
        <f t="array" ref="V88">IF(SUM(IF('Clinical resources'!BT91:BX91="X",1,0)*'Clinical resources'!BT$4:BX$4)&gt;0,"X","")</f>
        <v/>
      </c>
      <c r="W88" t="str" cm="1">
        <f t="array" ref="W88">IF(SUM(IF('Clinical resources'!BY91:CC91="X",1,0)*'Clinical resources'!BY$4:CC$4)&gt;0,"X","")</f>
        <v/>
      </c>
      <c r="X88" t="str" cm="1">
        <f t="array" ref="X88">IF(SUM(IF('Clinical resources'!CD91:CH91="X",1,0)*'Clinical resources'!CD$4:CH$4)&gt;0,"X","")</f>
        <v/>
      </c>
      <c r="AA88">
        <f t="array" ref="AA88">SUM('Clinical resources'!$L$4:$P$4*IF('Clinical resources'!$L91:$P91="X",1,0))</f>
        <v>0</v>
      </c>
      <c r="AB88">
        <f t="array" ref="AB88">SUM('Clinical resources'!$Q$4:$U$4*IF('Clinical resources'!$Q91:$U91="X",1,0))</f>
        <v>0</v>
      </c>
      <c r="AC88">
        <f t="array" ref="AC88">SUM('Clinical resources'!$V$4:$Z$4*IF('Clinical resources'!$V91:$Z91="X",1,0))</f>
        <v>0</v>
      </c>
      <c r="AD88">
        <f t="array" ref="AD88">SUM('Clinical resources'!$AA$4:$AE$4*IF('Clinical resources'!$AA91:$AE91="X",1,0))</f>
        <v>0</v>
      </c>
      <c r="AE88">
        <f t="array" ref="AE88">SUM('Clinical resources'!$AF$4:$AJ$4*IF('Clinical resources'!$AF91:$AJ91="X",1,0))</f>
        <v>0</v>
      </c>
      <c r="AF88">
        <f t="array" ref="AF88">SUM('Clinical resources'!$AK$4:$AO$4*IF('Clinical resources'!$AK91:$AO91="X",1,0))</f>
        <v>0</v>
      </c>
      <c r="AG88">
        <f t="array" ref="AG88">SUM('Clinical resources'!$AP$4:$AT$4*IF('Clinical resources'!$AP91:$AT91="X",1,0))</f>
        <v>0</v>
      </c>
      <c r="AH88">
        <f t="array" ref="AH88">SUM('Clinical resources'!$AU$4:$AY$4*IF('Clinical resources'!$AU91:$AY91="X",1,0))</f>
        <v>0</v>
      </c>
      <c r="AI88">
        <f t="array" ref="AI88">SUM('Clinical resources'!$AZ$4:$BD$4*IF('Clinical resources'!$AZ91:$BD91="X",1,0))</f>
        <v>0</v>
      </c>
      <c r="AJ88">
        <f t="array" ref="AJ88">SUM('Clinical resources'!$BE$4:$BI$4*IF('Clinical resources'!$BE91:$BI91="X",1,0))</f>
        <v>0</v>
      </c>
      <c r="AK88">
        <f t="array" ref="AK88">SUM('Clinical resources'!$BJ$4:$BN$4*IF('Clinical resources'!$BJ91:$BN91="X",1,0))</f>
        <v>0</v>
      </c>
      <c r="AL88">
        <f t="array" ref="AL88">SUM('Clinical resources'!$BO$4:$BS$4*IF('Clinical resources'!$BO91:$BS91="X",1,0))</f>
        <v>0</v>
      </c>
      <c r="AM88">
        <f t="array" ref="AM88">SUM('Clinical resources'!$BT$4:$BX$4*IF('Clinical resources'!$BT91:$BX91="X",1,0))</f>
        <v>0</v>
      </c>
      <c r="AN88">
        <f t="array" ref="AN88">SUM('Clinical resources'!$BY$4:$CC$4*IF('Clinical resources'!$BY91:$CC91="X",1,0))</f>
        <v>0</v>
      </c>
      <c r="AO88">
        <f t="array" ref="AO88">SUM('Clinical resources'!$CD$4:$CH$4*IF('Clinical resources'!$CD91:$CH91="X",1,0))</f>
        <v>0</v>
      </c>
      <c r="AS88" cm="1">
        <f t="array" ref="AS88">IF(SUM(IF($J88:$X88=TRANSPOSE('Capacity Backing (Hide)2'!B$67:B$81),1,0))&gt;0,1,0)</f>
        <v>0</v>
      </c>
      <c r="AT88" cm="1">
        <f t="array" ref="AT88">IF(SUM(IF($J88:$X88=TRANSPOSE('Capacity Backing (Hide)2'!C$67:C$81),1,0))&gt;0,1,0)</f>
        <v>0</v>
      </c>
      <c r="AU88" cm="1">
        <f t="array" ref="AU88">IF(SUM(IF($J88:$X88=TRANSPOSE('Capacity Backing (Hide)2'!D$67:D$81),1,0))&gt;0,1,0)</f>
        <v>0</v>
      </c>
      <c r="AV88" cm="1">
        <f t="array" ref="AV88">IF(SUM(IF($J88:$X88=TRANSPOSE('Capacity Backing (Hide)2'!E$67:E$81),1,0))&gt;0,1,0)</f>
        <v>0</v>
      </c>
      <c r="AW88" cm="1">
        <f t="array" ref="AW88">IF(SUM(IF($J88:$X88=TRANSPOSE('Capacity Backing (Hide)2'!F$67:F$81),1,0))&gt;0,1,0)</f>
        <v>0</v>
      </c>
      <c r="AX88" cm="1">
        <f t="array" ref="AX88">IF(SUM(IF($J88:$X88=TRANSPOSE('Capacity Backing (Hide)2'!G$67:G$81),1,0))&gt;0,1,0)</f>
        <v>0</v>
      </c>
      <c r="AY88" cm="1">
        <f t="array" ref="AY88">IF(SUM(IF($J88:$X88=TRANSPOSE('Capacity Backing (Hide)2'!H$67:H$81),1,0))&gt;0,1,0)</f>
        <v>0</v>
      </c>
      <c r="AZ88" cm="1">
        <f t="array" ref="AZ88">IF(SUM(IF($J88:$X88=TRANSPOSE('Capacity Backing (Hide)2'!I$67:I$81),1,0))&gt;0,1,0)</f>
        <v>0</v>
      </c>
      <c r="BA88" cm="1">
        <f t="array" ref="BA88">IF(SUM(IF($J88:$X88=TRANSPOSE('Capacity Backing (Hide)2'!J$67:J$81),1,0))&gt;0,1,0)</f>
        <v>0</v>
      </c>
      <c r="BB88" cm="1">
        <f t="array" ref="BB88">IF(SUM(IF($J88:$X88=TRANSPOSE('Capacity Backing (Hide)2'!K$67:K$81),1,0))&gt;0,1,0)</f>
        <v>0</v>
      </c>
      <c r="BC88" cm="1">
        <f t="array" ref="BC88">IF(SUM(IF($J88:$X88=TRANSPOSE('Capacity Backing (Hide)2'!L$67:L$81),1,0))&gt;0,1,0)</f>
        <v>0</v>
      </c>
      <c r="BD88" cm="1">
        <f t="array" ref="BD88">IF(SUM(IF($J88:$X88=TRANSPOSE('Capacity Backing (Hide)2'!M$67:M$81),1,0))&gt;0,1,0)</f>
        <v>0</v>
      </c>
      <c r="BE88" cm="1">
        <f t="array" ref="BE88">IF(SUM(IF($J88:$X88=TRANSPOSE('Capacity Backing (Hide)2'!N$67:N$81),1,0))&gt;0,1,0)</f>
        <v>0</v>
      </c>
      <c r="BF88" cm="1">
        <f t="array" ref="BF88">IF(SUM(IF($J88:$X88=TRANSPOSE('Capacity Backing (Hide)2'!O$67:O$81),1,0))&gt;0,1,0)</f>
        <v>0</v>
      </c>
      <c r="BG88" cm="1">
        <f t="array" ref="BG88">IF(SUM(IF($J88:$X88=TRANSPOSE('Capacity Backing (Hide)2'!P$67:P$81),1,0))&gt;0,1,0)</f>
        <v>0</v>
      </c>
      <c r="BH88" cm="1">
        <f t="array" ref="BH88">IF(SUM(IF($J88:$X88=TRANSPOSE('Capacity Backing (Hide)2'!Q$67:Q$81),1,0))&gt;0,1,0)</f>
        <v>0</v>
      </c>
      <c r="BI88" cm="1">
        <f t="array" ref="BI88">IF(SUM(IF($J88:$X88=TRANSPOSE('Capacity Backing (Hide)2'!R$67:R$81),1,0))&gt;0,1,0)</f>
        <v>0</v>
      </c>
      <c r="BJ88" cm="1">
        <f t="array" ref="BJ88">IF(SUM(IF($J88:$X88=TRANSPOSE('Capacity Backing (Hide)2'!S$67:S$81),1,0))&gt;0,1,0)</f>
        <v>0</v>
      </c>
      <c r="BK88" cm="1">
        <f t="array" ref="BK88">IF(SUM(IF($J88:$X88=TRANSPOSE('Capacity Backing (Hide)2'!T$67:T$81),1,0))&gt;0,1,0)</f>
        <v>0</v>
      </c>
      <c r="BL88" cm="1">
        <f t="array" ref="BL88">IF(SUM(IF($J88:$X88=TRANSPOSE('Capacity Backing (Hide)2'!U$67:U$81),1,0))&gt;0,1,0)</f>
        <v>0</v>
      </c>
      <c r="BM88" cm="1">
        <f t="array" ref="BM88">IF(SUM(IF($J88:$X88=TRANSPOSE('Capacity Backing (Hide)2'!V$67:V$81),1,0))&gt;0,1,0)</f>
        <v>0</v>
      </c>
      <c r="BN88" cm="1">
        <f t="array" ref="BN88">IF(SUM(IF($J88:$X88=TRANSPOSE('Capacity Backing (Hide)2'!W$67:W$81),1,0))&gt;0,1,0)</f>
        <v>0</v>
      </c>
      <c r="BO88" cm="1">
        <f t="array" ref="BO88">IF(SUM(IF($J88:$X88=TRANSPOSE('Capacity Backing (Hide)2'!X$67:X$81),1,0))&gt;0,1,0)</f>
        <v>0</v>
      </c>
      <c r="BP88" cm="1">
        <f t="array" ref="BP88">IF(SUM(IF($J88:$X88=TRANSPOSE('Capacity Backing (Hide)2'!Y$67:Y$81),1,0))&gt;0,1,0)</f>
        <v>0</v>
      </c>
      <c r="BQ88" cm="1">
        <f t="array" ref="BQ88">IF(SUM(IF($J88:$X88=TRANSPOSE('Capacity Backing (Hide)2'!Z$67:Z$81),1,0))&gt;0,1,0)</f>
        <v>0</v>
      </c>
      <c r="BR88" cm="1">
        <f t="array" ref="BR88">IF(SUM(IF($J88:$X88=TRANSPOSE('Capacity Backing (Hide)2'!AA$67:AA$81),1,0))&gt;0,1,0)</f>
        <v>0</v>
      </c>
      <c r="BS88" cm="1">
        <f t="array" ref="BS88">IF(SUM(IF($J88:$X88=TRANSPOSE('Capacity Backing (Hide)2'!AB$67:AB$81),1,0))&gt;0,1,0)</f>
        <v>0</v>
      </c>
      <c r="BT88" cm="1">
        <f t="array" ref="BT88">IF(SUM(IF($J88:$X88=TRANSPOSE('Capacity Backing (Hide)2'!AC$67:AC$81),1,0))&gt;0,1,0)</f>
        <v>0</v>
      </c>
      <c r="BU88" cm="1">
        <f t="array" ref="BU88">IF(SUM(IF($J88:$X88=TRANSPOSE('Capacity Backing (Hide)2'!AD$67:AD$81),1,0))&gt;0,1,0)</f>
        <v>0</v>
      </c>
      <c r="BV88" cm="1">
        <f t="array" ref="BV88">IF(SUM(IF($J88:$X88=TRANSPOSE('Capacity Backing (Hide)2'!AE$67:AE$81),1,0))&gt;0,1,0)</f>
        <v>0</v>
      </c>
      <c r="BW88" cm="1">
        <f t="array" ref="BW88">IF(SUM(IF($J88:$X88=TRANSPOSE('Capacity Backing (Hide)2'!AF$67:AF$81),1,0))&gt;0,1,0)</f>
        <v>0</v>
      </c>
      <c r="BX88" cm="1">
        <f t="array" ref="BX88">IF(SUM(IF($J88:$X88=TRANSPOSE('Capacity Backing (Hide)2'!AG$67:AG$81),1,0))&gt;0,1,0)</f>
        <v>0</v>
      </c>
      <c r="BY88" cm="1">
        <f t="array" ref="BY88">IF(SUM(IF($J88:$X88=TRANSPOSE('Capacity Backing (Hide)2'!AH$67:AH$81),1,0))&gt;0,1,0)</f>
        <v>0</v>
      </c>
      <c r="BZ88" cm="1">
        <f t="array" ref="BZ88">IF(SUM(IF($J88:$X88=TRANSPOSE('Capacity Backing (Hide)2'!AI$67:AI$81),1,0))&gt;0,1,0)</f>
        <v>0</v>
      </c>
      <c r="CA88" cm="1">
        <f t="array" ref="CA88">IF(SUM(IF($J88:$X88=TRANSPOSE('Capacity Backing (Hide)2'!AJ$67:AJ$81),1,0))&gt;0,1,0)</f>
        <v>0</v>
      </c>
      <c r="CB88" cm="1">
        <f t="array" ref="CB88">IF(SUM(IF($J88:$X88=TRANSPOSE('Capacity Backing (Hide)2'!AK$67:AK$81),1,0))&gt;0,1,0)</f>
        <v>0</v>
      </c>
      <c r="CC88" cm="1">
        <f t="array" ref="CC88">IF(SUM(IF($J88:$X88=TRANSPOSE('Capacity Backing (Hide)2'!AL$67:AL$81),1,0))&gt;0,1,0)</f>
        <v>0</v>
      </c>
      <c r="CD88" cm="1">
        <f t="array" ref="CD88">IF(SUM(IF($J88:$X88=TRANSPOSE('Capacity Backing (Hide)2'!AM$67:AM$81),1,0))&gt;0,1,0)</f>
        <v>0</v>
      </c>
      <c r="CE88" cm="1">
        <f t="array" ref="CE88">IF(SUM(IF($J88:$X88=TRANSPOSE('Capacity Backing (Hide)2'!AN$67:AN$81),1,0))&gt;0,1,0)</f>
        <v>0</v>
      </c>
      <c r="CF88" cm="1">
        <f t="array" ref="CF88">IF(SUM(IF($J88:$X88=TRANSPOSE('Capacity Backing (Hide)2'!AO$67:AO$81),1,0))&gt;0,1,0)</f>
        <v>0</v>
      </c>
      <c r="CG88" cm="1">
        <f t="array" ref="CG88">IF(SUM(IF($J88:$X88=TRANSPOSE('Capacity Backing (Hide)2'!AP$67:AP$81),1,0))&gt;0,1,0)</f>
        <v>0</v>
      </c>
      <c r="CH88" cm="1">
        <f t="array" ref="CH88">IF(SUM(IF($J88:$X88=TRANSPOSE('Capacity Backing (Hide)2'!AQ$67:AQ$81),1,0))&gt;0,1,0)</f>
        <v>0</v>
      </c>
      <c r="CI88" cm="1">
        <f t="array" ref="CI88">IF(SUM(IF($J88:$X88=TRANSPOSE('Capacity Backing (Hide)2'!AR$67:AR$81),1,0))&gt;0,1,0)</f>
        <v>0</v>
      </c>
      <c r="CJ88" cm="1">
        <f t="array" ref="CJ88">IF(SUM(IF($J88:$X88=TRANSPOSE('Capacity Backing (Hide)2'!AS$67:AS$81),1,0))&gt;0,1,0)</f>
        <v>0</v>
      </c>
      <c r="CK88" cm="1">
        <f t="array" ref="CK88">IF(SUM(IF($J88:$X88=TRANSPOSE('Capacity Backing (Hide)2'!AT$67:AT$81),1,0))&gt;0,1,0)</f>
        <v>0</v>
      </c>
      <c r="CL88" cm="1">
        <f t="array" ref="CL88">IF(SUM(IF($J88:$X88=TRANSPOSE('Capacity Backing (Hide)2'!AU$67:AU$81),1,0))&gt;0,1,0)</f>
        <v>0</v>
      </c>
      <c r="CM88" cm="1">
        <f t="array" ref="CM88">IF(SUM(IF($J88:$X88=TRANSPOSE('Capacity Backing (Hide)2'!AV$67:AV$81),1,0))&gt;0,1,0)</f>
        <v>0</v>
      </c>
      <c r="CN88" cm="1">
        <f t="array" ref="CN88">IF(SUM(IF($J88:$X88=TRANSPOSE('Capacity Backing (Hide)2'!AW$67:AW$81),1,0))&gt;0,1,0)</f>
        <v>0</v>
      </c>
      <c r="CO88" cm="1">
        <f t="array" ref="CO88">IF(SUM(IF($J88:$X88=TRANSPOSE('Capacity Backing (Hide)2'!AX$67:AX$81),1,0))&gt;0,1,0)</f>
        <v>0</v>
      </c>
      <c r="CP88" cm="1">
        <f t="array" ref="CP88">IF(SUM(IF($J88:$X88=TRANSPOSE('Capacity Backing (Hide)2'!AY$67:AY$81),1,0))&gt;0,1,0)</f>
        <v>0</v>
      </c>
      <c r="CQ88" cm="1">
        <f t="array" ref="CQ88">IF(SUM(IF($J88:$X88=TRANSPOSE('Capacity Backing (Hide)2'!AZ$67:AZ$81),1,0))&gt;0,1,0)</f>
        <v>0</v>
      </c>
      <c r="CR88" cm="1">
        <f t="array" ref="CR88">IF(SUM(IF($J88:$X88=TRANSPOSE('Capacity Backing (Hide)2'!BA$67:BA$81),1,0))&gt;0,1,0)</f>
        <v>0</v>
      </c>
      <c r="CS88" cm="1">
        <f t="array" ref="CS88">IF(SUM(IF($J88:$X88=TRANSPOSE('Capacity Backing (Hide)2'!BB$67:BB$81),1,0))&gt;0,1,0)</f>
        <v>0</v>
      </c>
      <c r="CT88" cm="1">
        <f t="array" ref="CT88">IF(SUM(IF($J88:$X88=TRANSPOSE('Capacity Backing (Hide)2'!BC$67:BC$81),1,0))&gt;0,1,0)</f>
        <v>0</v>
      </c>
      <c r="CU88" cm="1">
        <f t="array" ref="CU88">IF(SUM(IF($J88:$X88=TRANSPOSE('Capacity Backing (Hide)2'!BD$67:BD$81),1,0))&gt;0,1,0)</f>
        <v>0</v>
      </c>
      <c r="CV88" cm="1">
        <f t="array" ref="CV88">IF(SUM(IF($J88:$X88=TRANSPOSE('Capacity Backing (Hide)2'!BE$67:BE$81),1,0))&gt;0,1,0)</f>
        <v>0</v>
      </c>
      <c r="CW88" cm="1">
        <f t="array" ref="CW88">IF(SUM(IF($J88:$X88=TRANSPOSE('Capacity Backing (Hide)2'!BF$67:BF$81),1,0))&gt;0,1,0)</f>
        <v>0</v>
      </c>
      <c r="CX88" cm="1">
        <f t="array" ref="CX88">IF(SUM(IF($J88:$X88=TRANSPOSE('Capacity Backing (Hide)2'!BG$67:BG$81),1,0))&gt;0,1,0)</f>
        <v>0</v>
      </c>
      <c r="CY88" cm="1">
        <f t="array" ref="CY88">IF(SUM(IF($J88:$X88=TRANSPOSE('Capacity Backing (Hide)2'!BH$67:BH$81),1,0))&gt;0,1,0)</f>
        <v>0</v>
      </c>
      <c r="CZ88" cm="1">
        <f t="array" ref="CZ88">IF(SUM(IF($J88:$X88=TRANSPOSE('Capacity Backing (Hide)2'!BI$67:BI$81),1,0))&gt;0,1,0)</f>
        <v>0</v>
      </c>
      <c r="DA88" cm="1">
        <f t="array" ref="DA88">IF(SUM(IF($J88:$X88=TRANSPOSE('Capacity Backing (Hide)2'!BJ$67:BJ$81),1,0))&gt;0,1,0)</f>
        <v>0</v>
      </c>
      <c r="DB88" cm="1">
        <f t="array" ref="DB88">IF(SUM(IF($J88:$X88=TRANSPOSE('Capacity Backing (Hide)2'!BK$67:BK$81),1,0))&gt;0,1,0)</f>
        <v>0</v>
      </c>
      <c r="DC88" cm="1">
        <f t="array" ref="DC88">IF(SUM(IF($J88:$X88=TRANSPOSE('Capacity Backing (Hide)2'!BL$67:BL$81),1,0))&gt;0,1,0)</f>
        <v>0</v>
      </c>
      <c r="DD88" cm="1">
        <f t="array" ref="DD88">IF(SUM(IF($J88:$X88=TRANSPOSE('Capacity Backing (Hide)2'!BM$67:BM$81),1,0))&gt;0,1,0)</f>
        <v>0</v>
      </c>
      <c r="DE88" cm="1">
        <f t="array" ref="DE88">IF(SUM(IF($J88:$X88=TRANSPOSE('Capacity Backing (Hide)2'!BN$67:BN$81),1,0))&gt;0,1,0)</f>
        <v>0</v>
      </c>
      <c r="DF88" cm="1">
        <f t="array" ref="DF88">IF(SUM(IF($J88:$X88=TRANSPOSE('Capacity Backing (Hide)2'!BO$67:BO$81),1,0))&gt;0,1,0)</f>
        <v>0</v>
      </c>
      <c r="DG88" cm="1">
        <f t="array" ref="DG88">IF(SUM(IF($J88:$X88=TRANSPOSE('Capacity Backing (Hide)2'!BP$67:BP$81),1,0))&gt;0,1,0)</f>
        <v>0</v>
      </c>
      <c r="DH88" cm="1">
        <f t="array" ref="DH88">IF(SUM(IF($J88:$X88=TRANSPOSE('Capacity Backing (Hide)2'!BQ$67:BQ$81),1,0))&gt;0,1,0)</f>
        <v>0</v>
      </c>
      <c r="DI88" cm="1">
        <f t="array" ref="DI88">IF(SUM(IF($J88:$X88=TRANSPOSE('Capacity Backing (Hide)2'!BR$67:BR$81),1,0))&gt;0,1,0)</f>
        <v>0</v>
      </c>
      <c r="DJ88" cm="1">
        <f t="array" ref="DJ88">IF(SUM(IF($J88:$X88=TRANSPOSE('Capacity Backing (Hide)2'!BS$67:BS$81),1,0))&gt;0,1,0)</f>
        <v>0</v>
      </c>
      <c r="DK88" cm="1">
        <f t="array" ref="DK88">IF(SUM(IF($J88:$X88=TRANSPOSE('Capacity Backing (Hide)2'!BT$67:BT$81),1,0))&gt;0,1,0)</f>
        <v>0</v>
      </c>
      <c r="DL88" cm="1">
        <f t="array" ref="DL88">IF(SUM(IF($J88:$X88=TRANSPOSE('Capacity Backing (Hide)2'!BU$67:BU$81),1,0))&gt;0,1,0)</f>
        <v>0</v>
      </c>
      <c r="DM88" cm="1">
        <f t="array" ref="DM88">IF(SUM(IF($J88:$X88=TRANSPOSE('Capacity Backing (Hide)2'!BV$67:BV$81),1,0))&gt;0,1,0)</f>
        <v>0</v>
      </c>
      <c r="DN88" cm="1">
        <f t="array" ref="DN88">IF(SUM(IF($J88:$X88=TRANSPOSE('Capacity Backing (Hide)2'!BW$67:BW$81),1,0))&gt;0,1,0)</f>
        <v>0</v>
      </c>
      <c r="DO88" cm="1">
        <f t="array" ref="DO88">IF(SUM(IF($J88:$X88=TRANSPOSE('Capacity Backing (Hide)2'!BX$67:BX$81),1,0))&gt;0,1,0)</f>
        <v>0</v>
      </c>
      <c r="DP88" cm="1">
        <f t="array" ref="DP88">IF(SUM(IF($J88:$X88=TRANSPOSE('Capacity Backing (Hide)2'!BY$67:BY$81),1,0))&gt;0,1,0)</f>
        <v>0</v>
      </c>
      <c r="DQ88" cm="1">
        <f t="array" ref="DQ88">IF(SUM(IF($J88:$X88=TRANSPOSE('Capacity Backing (Hide)2'!BZ$67:BZ$81),1,0))&gt;0,1,0)</f>
        <v>0</v>
      </c>
      <c r="DR88" cm="1">
        <f t="array" ref="DR88">IF(SUM(IF($J88:$X88=TRANSPOSE('Capacity Backing (Hide)2'!CA$67:CA$81),1,0))&gt;0,1,0)</f>
        <v>0</v>
      </c>
      <c r="DS88" cm="1">
        <f t="array" ref="DS88">IF(SUM(IF($J88:$X88=TRANSPOSE('Capacity Backing (Hide)2'!CB$67:CB$81),1,0))&gt;0,1,0)</f>
        <v>0</v>
      </c>
      <c r="DT88" cm="1">
        <f t="array" ref="DT88">IF(SUM(IF($J88:$X88=TRANSPOSE('Capacity Backing (Hide)2'!CC$67:CC$81),1,0))&gt;0,1,0)</f>
        <v>0</v>
      </c>
      <c r="DU88" cm="1">
        <f t="array" ref="DU88">IF(SUM(IF($J88:$X88=TRANSPOSE('Capacity Backing (Hide)2'!CD$67:CD$81),1,0))&gt;0,1,0)</f>
        <v>0</v>
      </c>
      <c r="DV88" cm="1">
        <f t="array" ref="DV88">IF(SUM(IF($J88:$X88=TRANSPOSE('Capacity Backing (Hide)2'!CE$67:CE$81),1,0))&gt;0,1,0)</f>
        <v>0</v>
      </c>
      <c r="DW88" cm="1">
        <f t="array" ref="DW88">IF(SUM(IF($J88:$X88=TRANSPOSE('Capacity Backing (Hide)2'!CF$67:CF$81),1,0))&gt;0,1,0)</f>
        <v>0</v>
      </c>
      <c r="DX88" cm="1">
        <f t="array" ref="DX88">IF(SUM(IF($J88:$X88=TRANSPOSE('Capacity Backing (Hide)2'!CG$67:CG$81),1,0))&gt;0,1,0)</f>
        <v>0</v>
      </c>
      <c r="DY88" cm="1">
        <f t="array" ref="DY88">IF(SUM(IF($J88:$X88=TRANSPOSE('Capacity Backing (Hide)2'!CH$67:CH$81),1,0))&gt;0,1,0)</f>
        <v>0</v>
      </c>
      <c r="DZ88" cm="1">
        <f t="array" ref="DZ88">IF(SUM(IF($J88:$X88=TRANSPOSE('Capacity Backing (Hide)2'!CI$67:CI$81),1,0))&gt;0,1,0)</f>
        <v>0</v>
      </c>
      <c r="EA88" cm="1">
        <f t="array" ref="EA88">IF(SUM(IF($J88:$X88=TRANSPOSE('Capacity Backing (Hide)2'!CJ$67:CJ$81),1,0))&gt;0,1,0)</f>
        <v>0</v>
      </c>
      <c r="EB88" cm="1">
        <f t="array" ref="EB88">IF(SUM(IF($J88:$X88=TRANSPOSE('Capacity Backing (Hide)2'!CK$67:CK$81),1,0))&gt;0,1,0)</f>
        <v>0</v>
      </c>
      <c r="EC88" cm="1">
        <f t="array" ref="EC88">IF(SUM(IF($J88:$X88=TRANSPOSE('Capacity Backing (Hide)2'!CL$67:CL$81),1,0))&gt;0,1,0)</f>
        <v>0</v>
      </c>
      <c r="ED88" cm="1">
        <f t="array" ref="ED88">IF(SUM(IF($J88:$X88=TRANSPOSE('Capacity Backing (Hide)2'!CM$67:CM$81),1,0))&gt;0,1,0)</f>
        <v>0</v>
      </c>
      <c r="EE88" cm="1">
        <f t="array" ref="EE88">IF(SUM(IF($J88:$X88=TRANSPOSE('Capacity Backing (Hide)2'!CN$67:CN$81),1,0))&gt;0,1,0)</f>
        <v>0</v>
      </c>
      <c r="EF88" cm="1">
        <f t="array" ref="EF88">IF(SUM(IF($J88:$X88=TRANSPOSE('Capacity Backing (Hide)2'!CO$67:CO$81),1,0))&gt;0,1,0)</f>
        <v>0</v>
      </c>
      <c r="EG88" cm="1">
        <f t="array" ref="EG88">IF(SUM(IF($J88:$X88=TRANSPOSE('Capacity Backing (Hide)2'!CP$67:CP$81),1,0))&gt;0,1,0)</f>
        <v>0</v>
      </c>
      <c r="EH88" cm="1">
        <f t="array" ref="EH88">IF(SUM(IF($J88:$X88=TRANSPOSE('Capacity Backing (Hide)2'!CQ$67:CQ$81),1,0))&gt;0,1,0)</f>
        <v>0</v>
      </c>
      <c r="EI88" cm="1">
        <f t="array" ref="EI88">IF(SUM(IF($J88:$X88=TRANSPOSE('Capacity Backing (Hide)2'!CR$67:CR$81),1,0))&gt;0,1,0)</f>
        <v>0</v>
      </c>
      <c r="EJ88" cm="1">
        <f t="array" ref="EJ88">IF(SUM(IF($J88:$X88=TRANSPOSE('Capacity Backing (Hide)2'!CS$67:CS$81),1,0))&gt;0,1,0)</f>
        <v>0</v>
      </c>
      <c r="EK88" cm="1">
        <f t="array" ref="EK88">IF(SUM(IF($J88:$X88=TRANSPOSE('Capacity Backing (Hide)2'!CT$67:CT$81),1,0))&gt;0,1,0)</f>
        <v>0</v>
      </c>
      <c r="EL88" cm="1">
        <f t="array" ref="EL88">IF(SUM(IF($J88:$X88=TRANSPOSE('Capacity Backing (Hide)2'!CU$67:CU$81),1,0))&gt;0,1,0)</f>
        <v>0</v>
      </c>
      <c r="EM88" cm="1">
        <f t="array" ref="EM88">IF(SUM(IF($J88:$X88=TRANSPOSE('Capacity Backing (Hide)2'!CV$67:CV$81),1,0))&gt;0,1,0)</f>
        <v>0</v>
      </c>
      <c r="EN88" cm="1">
        <f t="array" ref="EN88">IF(SUM(IF($J88:$X88=TRANSPOSE('Capacity Backing (Hide)2'!CW$67:CW$81),1,0))&gt;0,1,0)</f>
        <v>0</v>
      </c>
      <c r="EQ88" cm="1">
        <f t="array" ref="EQ88">IF(SUM(IF($J88:$X88=TRANSPOSE('Capacity Backing (Hide)2'!B$203:B$217),1,0))&gt;0,1,0)</f>
        <v>0</v>
      </c>
      <c r="ER88" cm="1">
        <f t="array" ref="ER88">IF(SUM(IF($J88:$X88=TRANSPOSE('Capacity Backing (Hide)2'!C$203:C$217),1,0))&gt;0,1,0)</f>
        <v>0</v>
      </c>
      <c r="ES88" cm="1">
        <f t="array" ref="ES88">IF(SUM(IF($J88:$X88=TRANSPOSE('Capacity Backing (Hide)2'!D$203:D$217),1,0))&gt;0,1,0)</f>
        <v>0</v>
      </c>
      <c r="ET88" cm="1">
        <f t="array" ref="ET88">IF(SUM(IF($J88:$X88=TRANSPOSE('Capacity Backing (Hide)2'!E$203:E$217),1,0))&gt;0,1,0)</f>
        <v>0</v>
      </c>
      <c r="EU88" cm="1">
        <f t="array" ref="EU88">IF(SUM(IF($J88:$X88=TRANSPOSE('Capacity Backing (Hide)2'!F$203:F$217),1,0))&gt;0,1,0)</f>
        <v>0</v>
      </c>
      <c r="EV88" cm="1">
        <f t="array" ref="EV88">IF(SUM(IF($J88:$X88=TRANSPOSE('Capacity Backing (Hide)2'!G$203:G$217),1,0))&gt;0,1,0)</f>
        <v>0</v>
      </c>
      <c r="EW88" cm="1">
        <f t="array" ref="EW88">IF(SUM(IF($J88:$X88=TRANSPOSE('Capacity Backing (Hide)2'!H$203:H$217),1,0))&gt;0,1,0)</f>
        <v>0</v>
      </c>
      <c r="EX88" cm="1">
        <f t="array" ref="EX88">IF(SUM(IF($J88:$X88=TRANSPOSE('Capacity Backing (Hide)2'!I$203:I$217),1,0))&gt;0,1,0)</f>
        <v>0</v>
      </c>
      <c r="EY88" cm="1">
        <f t="array" ref="EY88">IF(SUM(IF($J88:$X88=TRANSPOSE('Capacity Backing (Hide)2'!J$203:J$217),1,0))&gt;0,1,0)</f>
        <v>0</v>
      </c>
      <c r="EZ88" cm="1">
        <f t="array" ref="EZ88">IF(SUM(IF($J88:$X88=TRANSPOSE('Capacity Backing (Hide)2'!K$203:K$217),1,0))&gt;0,1,0)</f>
        <v>0</v>
      </c>
      <c r="FA88" cm="1">
        <f t="array" ref="FA88">IF(SUM(IF($J88:$X88=TRANSPOSE('Capacity Backing (Hide)2'!L$203:L$217),1,0))&gt;0,1,0)</f>
        <v>0</v>
      </c>
      <c r="FB88" cm="1">
        <f t="array" ref="FB88">IF(SUM(IF($J88:$X88=TRANSPOSE('Capacity Backing (Hide)2'!M$203:M$217),1,0))&gt;0,1,0)</f>
        <v>0</v>
      </c>
      <c r="FC88" cm="1">
        <f t="array" ref="FC88">IF(SUM(IF($J88:$X88=TRANSPOSE('Capacity Backing (Hide)2'!N$203:N$217),1,0))&gt;0,1,0)</f>
        <v>0</v>
      </c>
      <c r="FD88" cm="1">
        <f t="array" ref="FD88">IF(SUM(IF($J88:$X88=TRANSPOSE('Capacity Backing (Hide)2'!O$203:O$217),1,0))&gt;0,1,0)</f>
        <v>0</v>
      </c>
      <c r="FE88" cm="1">
        <f t="array" ref="FE88">IF(SUM(IF($J88:$X88=TRANSPOSE('Capacity Backing (Hide)2'!P$203:P$217),1,0))&gt;0,1,0)</f>
        <v>0</v>
      </c>
      <c r="FF88" cm="1">
        <f t="array" ref="FF88">IF(SUM(IF($J88:$X88=TRANSPOSE('Capacity Backing (Hide)2'!Q$203:Q$217),1,0))&gt;0,1,0)</f>
        <v>0</v>
      </c>
      <c r="FG88" cm="1">
        <f t="array" ref="FG88">IF(SUM(IF($J88:$X88=TRANSPOSE('Capacity Backing (Hide)2'!R$203:R$217),1,0))&gt;0,1,0)</f>
        <v>0</v>
      </c>
      <c r="FH88" cm="1">
        <f t="array" ref="FH88">IF(SUM(IF($J88:$X88=TRANSPOSE('Capacity Backing (Hide)2'!S$203:S$217),1,0))&gt;0,1,0)</f>
        <v>0</v>
      </c>
      <c r="FI88" cm="1">
        <f t="array" ref="FI88">IF(SUM(IF($J88:$X88=TRANSPOSE('Capacity Backing (Hide)2'!T$203:T$217),1,0))&gt;0,1,0)</f>
        <v>0</v>
      </c>
      <c r="FJ88" cm="1">
        <f t="array" ref="FJ88">IF(SUM(IF($J88:$X88=TRANSPOSE('Capacity Backing (Hide)2'!U$203:U$217),1,0))&gt;0,1,0)</f>
        <v>0</v>
      </c>
      <c r="FK88" cm="1">
        <f t="array" ref="FK88">IF(SUM(IF($J88:$X88=TRANSPOSE('Capacity Backing (Hide)2'!V$203:V$217),1,0))&gt;0,1,0)</f>
        <v>0</v>
      </c>
      <c r="FL88" cm="1">
        <f t="array" ref="FL88">IF(SUM(IF($J88:$X88=TRANSPOSE('Capacity Backing (Hide)2'!W$203:W$217),1,0))&gt;0,1,0)</f>
        <v>0</v>
      </c>
      <c r="FM88" cm="1">
        <f t="array" ref="FM88">IF(SUM(IF($J88:$X88=TRANSPOSE('Capacity Backing (Hide)2'!X$203:X$217),1,0))&gt;0,1,0)</f>
        <v>0</v>
      </c>
      <c r="FN88" cm="1">
        <f t="array" ref="FN88">IF(SUM(IF($J88:$X88=TRANSPOSE('Capacity Backing (Hide)2'!Y$203:Y$217),1,0))&gt;0,1,0)</f>
        <v>0</v>
      </c>
      <c r="FO88" cm="1">
        <f t="array" ref="FO88">IF(SUM(IF($J88:$X88=TRANSPOSE('Capacity Backing (Hide)2'!Z$203:Z$217),1,0))&gt;0,1,0)</f>
        <v>0</v>
      </c>
      <c r="FP88" cm="1">
        <f t="array" ref="FP88">IF(SUM(IF($J88:$X88=TRANSPOSE('Capacity Backing (Hide)2'!AA$203:AA$217),1,0))&gt;0,1,0)</f>
        <v>0</v>
      </c>
      <c r="FQ88" cm="1">
        <f t="array" ref="FQ88">IF(SUM(IF($J88:$X88=TRANSPOSE('Capacity Backing (Hide)2'!AB$203:AB$217),1,0))&gt;0,1,0)</f>
        <v>0</v>
      </c>
      <c r="FR88" cm="1">
        <f t="array" ref="FR88">IF(SUM(IF($J88:$X88=TRANSPOSE('Capacity Backing (Hide)2'!AC$203:AC$217),1,0))&gt;0,1,0)</f>
        <v>0</v>
      </c>
      <c r="FS88" cm="1">
        <f t="array" ref="FS88">IF(SUM(IF($J88:$X88=TRANSPOSE('Capacity Backing (Hide)2'!AD$203:AD$217),1,0))&gt;0,1,0)</f>
        <v>0</v>
      </c>
      <c r="FT88" cm="1">
        <f t="array" ref="FT88">IF(SUM(IF($J88:$X88=TRANSPOSE('Capacity Backing (Hide)2'!AE$203:AE$217),1,0))&gt;0,1,0)</f>
        <v>0</v>
      </c>
      <c r="FU88" cm="1">
        <f t="array" ref="FU88">IF(SUM(IF($J88:$X88=TRANSPOSE('Capacity Backing (Hide)2'!AF$203:AF$217),1,0))&gt;0,1,0)</f>
        <v>0</v>
      </c>
      <c r="FV88" cm="1">
        <f t="array" ref="FV88">IF(SUM(IF($J88:$X88=TRANSPOSE('Capacity Backing (Hide)2'!AG$203:AG$217),1,0))&gt;0,1,0)</f>
        <v>0</v>
      </c>
      <c r="FW88" cm="1">
        <f t="array" ref="FW88">IF(SUM(IF($J88:$X88=TRANSPOSE('Capacity Backing (Hide)2'!AH$203:AH$217),1,0))&gt;0,1,0)</f>
        <v>0</v>
      </c>
      <c r="FX88" cm="1">
        <f t="array" ref="FX88">IF(SUM(IF($J88:$X88=TRANSPOSE('Capacity Backing (Hide)2'!AI$203:AI$217),1,0))&gt;0,1,0)</f>
        <v>0</v>
      </c>
      <c r="FY88" cm="1">
        <f t="array" ref="FY88">IF(SUM(IF($J88:$X88=TRANSPOSE('Capacity Backing (Hide)2'!AJ$203:AJ$217),1,0))&gt;0,1,0)</f>
        <v>0</v>
      </c>
      <c r="FZ88" cm="1">
        <f t="array" ref="FZ88">IF(SUM(IF($J88:$X88=TRANSPOSE('Capacity Backing (Hide)2'!AK$203:AK$217),1,0))&gt;0,1,0)</f>
        <v>0</v>
      </c>
      <c r="GA88" cm="1">
        <f t="array" ref="GA88">IF(SUM(IF($J88:$X88=TRANSPOSE('Capacity Backing (Hide)2'!AL$203:AL$217),1,0))&gt;0,1,0)</f>
        <v>0</v>
      </c>
      <c r="GB88" cm="1">
        <f t="array" ref="GB88">IF(SUM(IF($J88:$X88=TRANSPOSE('Capacity Backing (Hide)2'!AM$203:AM$217),1,0))&gt;0,1,0)</f>
        <v>0</v>
      </c>
      <c r="GC88" cm="1">
        <f t="array" ref="GC88">IF(SUM(IF($J88:$X88=TRANSPOSE('Capacity Backing (Hide)2'!AN$203:AN$217),1,0))&gt;0,1,0)</f>
        <v>0</v>
      </c>
      <c r="GD88" cm="1">
        <f t="array" ref="GD88">IF(SUM(IF($J88:$X88=TRANSPOSE('Capacity Backing (Hide)2'!AO$203:AO$217),1,0))&gt;0,1,0)</f>
        <v>0</v>
      </c>
      <c r="GE88" cm="1">
        <f t="array" ref="GE88">IF(SUM(IF($J88:$X88=TRANSPOSE('Capacity Backing (Hide)2'!AP$203:AP$217),1,0))&gt;0,1,0)</f>
        <v>0</v>
      </c>
      <c r="GF88" cm="1">
        <f t="array" ref="GF88">IF(SUM(IF($J88:$X88=TRANSPOSE('Capacity Backing (Hide)2'!AQ$203:AQ$217),1,0))&gt;0,1,0)</f>
        <v>0</v>
      </c>
      <c r="GG88" cm="1">
        <f t="array" ref="GG88">IF(SUM(IF($J88:$X88=TRANSPOSE('Capacity Backing (Hide)2'!AR$203:AR$217),1,0))&gt;0,1,0)</f>
        <v>0</v>
      </c>
      <c r="GH88" cm="1">
        <f t="array" ref="GH88">IF(SUM(IF($J88:$X88=TRANSPOSE('Capacity Backing (Hide)2'!AS$203:AS$217),1,0))&gt;0,1,0)</f>
        <v>0</v>
      </c>
      <c r="GI88" cm="1">
        <f t="array" ref="GI88">IF(SUM(IF($J88:$X88=TRANSPOSE('Capacity Backing (Hide)2'!AT$203:AT$217),1,0))&gt;0,1,0)</f>
        <v>0</v>
      </c>
      <c r="GJ88" cm="1">
        <f t="array" ref="GJ88">IF(SUM(IF($J88:$X88=TRANSPOSE('Capacity Backing (Hide)2'!AU$203:AU$217),1,0))&gt;0,1,0)</f>
        <v>0</v>
      </c>
      <c r="GK88" cm="1">
        <f t="array" ref="GK88">IF(SUM(IF($J88:$X88=TRANSPOSE('Capacity Backing (Hide)2'!AV$203:AV$217),1,0))&gt;0,1,0)</f>
        <v>0</v>
      </c>
      <c r="GL88" cm="1">
        <f t="array" ref="GL88">IF(SUM(IF($J88:$X88=TRANSPOSE('Capacity Backing (Hide)2'!AW$203:AW$217),1,0))&gt;0,1,0)</f>
        <v>0</v>
      </c>
      <c r="GM88" cm="1">
        <f t="array" ref="GM88">IF(SUM(IF($J88:$X88=TRANSPOSE('Capacity Backing (Hide)2'!AX$203:AX$217),1,0))&gt;0,1,0)</f>
        <v>0</v>
      </c>
      <c r="GN88" cm="1">
        <f t="array" ref="GN88">IF(SUM(IF($J88:$X88=TRANSPOSE('Capacity Backing (Hide)2'!AY$203:AY$217),1,0))&gt;0,1,0)</f>
        <v>0</v>
      </c>
      <c r="GO88" cm="1">
        <f t="array" ref="GO88">IF(SUM(IF($J88:$X88=TRANSPOSE('Capacity Backing (Hide)2'!AZ$203:AZ$217),1,0))&gt;0,1,0)</f>
        <v>0</v>
      </c>
      <c r="GP88" cm="1">
        <f t="array" ref="GP88">IF(SUM(IF($J88:$X88=TRANSPOSE('Capacity Backing (Hide)2'!BA$203:BA$217),1,0))&gt;0,1,0)</f>
        <v>0</v>
      </c>
      <c r="GQ88" cm="1">
        <f t="array" ref="GQ88">IF(SUM(IF($J88:$X88=TRANSPOSE('Capacity Backing (Hide)2'!BB$203:BB$217),1,0))&gt;0,1,0)</f>
        <v>0</v>
      </c>
      <c r="GR88" cm="1">
        <f t="array" ref="GR88">IF(SUM(IF($J88:$X88=TRANSPOSE('Capacity Backing (Hide)2'!BC$203:BC$217),1,0))&gt;0,1,0)</f>
        <v>0</v>
      </c>
      <c r="GS88" cm="1">
        <f t="array" ref="GS88">IF(SUM(IF($J88:$X88=TRANSPOSE('Capacity Backing (Hide)2'!BD$203:BD$217),1,0))&gt;0,1,0)</f>
        <v>0</v>
      </c>
      <c r="GT88" cm="1">
        <f t="array" ref="GT88">IF(SUM(IF($J88:$X88=TRANSPOSE('Capacity Backing (Hide)2'!BE$203:BE$217),1,0))&gt;0,1,0)</f>
        <v>0</v>
      </c>
      <c r="GU88" cm="1">
        <f t="array" ref="GU88">IF(SUM(IF($J88:$X88=TRANSPOSE('Capacity Backing (Hide)2'!BF$203:BF$217),1,0))&gt;0,1,0)</f>
        <v>0</v>
      </c>
      <c r="GV88" cm="1">
        <f t="array" ref="GV88">IF(SUM(IF($J88:$X88=TRANSPOSE('Capacity Backing (Hide)2'!BG$203:BG$217),1,0))&gt;0,1,0)</f>
        <v>0</v>
      </c>
      <c r="GW88" cm="1">
        <f t="array" ref="GW88">IF(SUM(IF($J88:$X88=TRANSPOSE('Capacity Backing (Hide)2'!BH$203:BH$217),1,0))&gt;0,1,0)</f>
        <v>0</v>
      </c>
      <c r="GX88" cm="1">
        <f t="array" ref="GX88">IF(SUM(IF($J88:$X88=TRANSPOSE('Capacity Backing (Hide)2'!BI$203:BI$217),1,0))&gt;0,1,0)</f>
        <v>0</v>
      </c>
      <c r="GY88" cm="1">
        <f t="array" ref="GY88">IF(SUM(IF($J88:$X88=TRANSPOSE('Capacity Backing (Hide)2'!BJ$203:BJ$217),1,0))&gt;0,1,0)</f>
        <v>0</v>
      </c>
      <c r="GZ88" cm="1">
        <f t="array" ref="GZ88">IF(SUM(IF($J88:$X88=TRANSPOSE('Capacity Backing (Hide)2'!BK$203:BK$217),1,0))&gt;0,1,0)</f>
        <v>0</v>
      </c>
      <c r="HA88" cm="1">
        <f t="array" ref="HA88">IF(SUM(IF($J88:$X88=TRANSPOSE('Capacity Backing (Hide)2'!BL$203:BL$217),1,0))&gt;0,1,0)</f>
        <v>0</v>
      </c>
      <c r="HB88" cm="1">
        <f t="array" ref="HB88">IF(SUM(IF($J88:$X88=TRANSPOSE('Capacity Backing (Hide)2'!BM$203:BM$217),1,0))&gt;0,1,0)</f>
        <v>0</v>
      </c>
      <c r="HC88" cm="1">
        <f t="array" ref="HC88">IF(SUM(IF($J88:$X88=TRANSPOSE('Capacity Backing (Hide)2'!BN$203:BN$217),1,0))&gt;0,1,0)</f>
        <v>0</v>
      </c>
      <c r="HD88" cm="1">
        <f t="array" ref="HD88">IF(SUM(IF($J88:$X88=TRANSPOSE('Capacity Backing (Hide)2'!BO$203:BO$217),1,0))&gt;0,1,0)</f>
        <v>0</v>
      </c>
      <c r="HE88" cm="1">
        <f t="array" ref="HE88">IF(SUM(IF($J88:$X88=TRANSPOSE('Capacity Backing (Hide)2'!BP$203:BP$217),1,0))&gt;0,1,0)</f>
        <v>0</v>
      </c>
      <c r="HF88" cm="1">
        <f t="array" ref="HF88">IF(SUM(IF($J88:$X88=TRANSPOSE('Capacity Backing (Hide)2'!BQ$203:BQ$217),1,0))&gt;0,1,0)</f>
        <v>0</v>
      </c>
      <c r="HG88" cm="1">
        <f t="array" ref="HG88">IF(SUM(IF($J88:$X88=TRANSPOSE('Capacity Backing (Hide)2'!BR$203:BR$217),1,0))&gt;0,1,0)</f>
        <v>0</v>
      </c>
      <c r="HH88" cm="1">
        <f t="array" ref="HH88">IF(SUM(IF($J88:$X88=TRANSPOSE('Capacity Backing (Hide)2'!BS$203:BS$217),1,0))&gt;0,1,0)</f>
        <v>0</v>
      </c>
      <c r="HI88" cm="1">
        <f t="array" ref="HI88">IF(SUM(IF($J88:$X88=TRANSPOSE('Capacity Backing (Hide)2'!BT$203:BT$217),1,0))&gt;0,1,0)</f>
        <v>0</v>
      </c>
      <c r="HJ88" cm="1">
        <f t="array" ref="HJ88">IF(SUM(IF($J88:$X88=TRANSPOSE('Capacity Backing (Hide)2'!BU$203:BU$217),1,0))&gt;0,1,0)</f>
        <v>0</v>
      </c>
      <c r="HK88" cm="1">
        <f t="array" ref="HK88">IF(SUM(IF($J88:$X88=TRANSPOSE('Capacity Backing (Hide)2'!BV$203:BV$217),1,0))&gt;0,1,0)</f>
        <v>0</v>
      </c>
      <c r="HL88" cm="1">
        <f t="array" ref="HL88">IF(SUM(IF($J88:$X88=TRANSPOSE('Capacity Backing (Hide)2'!BW$203:BW$217),1,0))&gt;0,1,0)</f>
        <v>0</v>
      </c>
      <c r="HM88" cm="1">
        <f t="array" ref="HM88">IF(SUM(IF($J88:$X88=TRANSPOSE('Capacity Backing (Hide)2'!BX$203:BX$217),1,0))&gt;0,1,0)</f>
        <v>0</v>
      </c>
      <c r="HN88" cm="1">
        <f t="array" ref="HN88">IF(SUM(IF($J88:$X88=TRANSPOSE('Capacity Backing (Hide)2'!BY$203:BY$217),1,0))&gt;0,1,0)</f>
        <v>0</v>
      </c>
      <c r="HO88" cm="1">
        <f t="array" ref="HO88">IF(SUM(IF($J88:$X88=TRANSPOSE('Capacity Backing (Hide)2'!BZ$203:BZ$217),1,0))&gt;0,1,0)</f>
        <v>0</v>
      </c>
      <c r="HP88" cm="1">
        <f t="array" ref="HP88">IF(SUM(IF($J88:$X88=TRANSPOSE('Capacity Backing (Hide)2'!CA$203:CA$217),1,0))&gt;0,1,0)</f>
        <v>0</v>
      </c>
      <c r="HQ88" cm="1">
        <f t="array" ref="HQ88">IF(SUM(IF($J88:$X88=TRANSPOSE('Capacity Backing (Hide)2'!CB$203:CB$217),1,0))&gt;0,1,0)</f>
        <v>0</v>
      </c>
      <c r="HR88" cm="1">
        <f t="array" ref="HR88">IF(SUM(IF($J88:$X88=TRANSPOSE('Capacity Backing (Hide)2'!CC$203:CC$217),1,0))&gt;0,1,0)</f>
        <v>0</v>
      </c>
      <c r="HS88" cm="1">
        <f t="array" ref="HS88">IF(SUM(IF($J88:$X88=TRANSPOSE('Capacity Backing (Hide)2'!CD$203:CD$217),1,0))&gt;0,1,0)</f>
        <v>0</v>
      </c>
      <c r="HT88" cm="1">
        <f t="array" ref="HT88">IF(SUM(IF($J88:$X88=TRANSPOSE('Capacity Backing (Hide)2'!CE$203:CE$217),1,0))&gt;0,1,0)</f>
        <v>0</v>
      </c>
      <c r="HU88" cm="1">
        <f t="array" ref="HU88">IF(SUM(IF($J88:$X88=TRANSPOSE('Capacity Backing (Hide)2'!CF$203:CF$217),1,0))&gt;0,1,0)</f>
        <v>0</v>
      </c>
      <c r="HV88" cm="1">
        <f t="array" ref="HV88">IF(SUM(IF($J88:$X88=TRANSPOSE('Capacity Backing (Hide)2'!CG$203:CG$217),1,0))&gt;0,1,0)</f>
        <v>0</v>
      </c>
      <c r="HW88" cm="1">
        <f t="array" ref="HW88">IF(SUM(IF($J88:$X88=TRANSPOSE('Capacity Backing (Hide)2'!CH$203:CH$217),1,0))&gt;0,1,0)</f>
        <v>0</v>
      </c>
      <c r="HX88" cm="1">
        <f t="array" ref="HX88">IF(SUM(IF($J88:$X88=TRANSPOSE('Capacity Backing (Hide)2'!CI$203:CI$217),1,0))&gt;0,1,0)</f>
        <v>0</v>
      </c>
      <c r="HY88" cm="1">
        <f t="array" ref="HY88">IF(SUM(IF($J88:$X88=TRANSPOSE('Capacity Backing (Hide)2'!CJ$203:CJ$217),1,0))&gt;0,1,0)</f>
        <v>0</v>
      </c>
      <c r="HZ88" cm="1">
        <f t="array" ref="HZ88">IF(SUM(IF($J88:$X88=TRANSPOSE('Capacity Backing (Hide)2'!CK$203:CK$217),1,0))&gt;0,1,0)</f>
        <v>0</v>
      </c>
      <c r="IA88" cm="1">
        <f t="array" ref="IA88">IF(SUM(IF($J88:$X88=TRANSPOSE('Capacity Backing (Hide)2'!CL$203:CL$217),1,0))&gt;0,1,0)</f>
        <v>0</v>
      </c>
      <c r="IB88" cm="1">
        <f t="array" ref="IB88">IF(SUM(IF($J88:$X88=TRANSPOSE('Capacity Backing (Hide)2'!CM$203:CM$217),1,0))&gt;0,1,0)</f>
        <v>0</v>
      </c>
      <c r="IC88" cm="1">
        <f t="array" ref="IC88">IF(SUM(IF($J88:$X88=TRANSPOSE('Capacity Backing (Hide)2'!CN$203:CN$217),1,0))&gt;0,1,0)</f>
        <v>0</v>
      </c>
      <c r="ID88" cm="1">
        <f t="array" ref="ID88">IF(SUM(IF($J88:$X88=TRANSPOSE('Capacity Backing (Hide)2'!CO$203:CO$217),1,0))&gt;0,1,0)</f>
        <v>0</v>
      </c>
      <c r="IE88" cm="1">
        <f t="array" ref="IE88">IF(SUM(IF($J88:$X88=TRANSPOSE('Capacity Backing (Hide)2'!CP$203:CP$217),1,0))&gt;0,1,0)</f>
        <v>0</v>
      </c>
      <c r="IF88" cm="1">
        <f t="array" ref="IF88">IF(SUM(IF($J88:$X88=TRANSPOSE('Capacity Backing (Hide)2'!CQ$203:CQ$217),1,0))&gt;0,1,0)</f>
        <v>0</v>
      </c>
      <c r="IG88" cm="1">
        <f t="array" ref="IG88">IF(SUM(IF($J88:$X88=TRANSPOSE('Capacity Backing (Hide)2'!CR$203:CR$217),1,0))&gt;0,1,0)</f>
        <v>0</v>
      </c>
      <c r="IH88" cm="1">
        <f t="array" ref="IH88">IF(SUM(IF($J88:$X88=TRANSPOSE('Capacity Backing (Hide)2'!CS$203:CS$217),1,0))&gt;0,1,0)</f>
        <v>0</v>
      </c>
      <c r="II88" cm="1">
        <f t="array" ref="II88">IF(SUM(IF($J88:$X88=TRANSPOSE('Capacity Backing (Hide)2'!CT$203:CT$217),1,0))&gt;0,1,0)</f>
        <v>0</v>
      </c>
      <c r="IJ88" cm="1">
        <f t="array" ref="IJ88">IF(SUM(IF($J88:$X88=TRANSPOSE('Capacity Backing (Hide)2'!CU$203:CU$217),1,0))&gt;0,1,0)</f>
        <v>0</v>
      </c>
      <c r="IK88" cm="1">
        <f t="array" ref="IK88">IF(SUM(IF($J88:$X88=TRANSPOSE('Capacity Backing (Hide)2'!CV$203:CV$217),1,0))&gt;0,1,0)</f>
        <v>0</v>
      </c>
      <c r="IL88" cm="1">
        <f t="array" ref="IL88">IF(SUM(IF($J88:$X88=TRANSPOSE('Capacity Backing (Hide)2'!CW$203:CW$217),1,0))&gt;0,1,0)</f>
        <v>0</v>
      </c>
      <c r="IO88" s="184">
        <v>0</v>
      </c>
      <c r="IP88" s="184">
        <v>0</v>
      </c>
      <c r="IQ88" s="184">
        <v>0</v>
      </c>
      <c r="IR88" s="184">
        <v>0</v>
      </c>
      <c r="IS88" s="184">
        <v>0</v>
      </c>
      <c r="IT88" s="184">
        <v>0</v>
      </c>
      <c r="IU88" s="184">
        <v>0</v>
      </c>
      <c r="IV88" s="184">
        <v>0</v>
      </c>
      <c r="IW88" s="184">
        <v>0</v>
      </c>
      <c r="IX88" s="184">
        <v>0</v>
      </c>
      <c r="IY88" s="184">
        <v>0</v>
      </c>
      <c r="IZ88" s="184">
        <v>0</v>
      </c>
      <c r="JA88" s="184">
        <v>0</v>
      </c>
      <c r="JB88" s="184">
        <v>0</v>
      </c>
      <c r="JC88" s="184">
        <v>0</v>
      </c>
      <c r="JD88" s="184">
        <v>0</v>
      </c>
      <c r="JE88" s="184">
        <v>0</v>
      </c>
      <c r="JF88" s="184">
        <v>0</v>
      </c>
      <c r="JG88" s="184">
        <v>0</v>
      </c>
      <c r="JH88" s="184">
        <v>0</v>
      </c>
      <c r="JI88" s="184">
        <v>0</v>
      </c>
      <c r="JJ88" s="184">
        <v>0</v>
      </c>
      <c r="JK88" s="184">
        <v>0</v>
      </c>
      <c r="JL88" s="184">
        <v>0</v>
      </c>
      <c r="JM88" s="184">
        <v>0</v>
      </c>
      <c r="JN88" s="184">
        <v>0</v>
      </c>
      <c r="JO88" s="184">
        <v>0</v>
      </c>
      <c r="JP88" s="184">
        <v>0</v>
      </c>
      <c r="JQ88" s="184">
        <v>0</v>
      </c>
      <c r="JR88" s="184">
        <v>0</v>
      </c>
      <c r="JS88" s="184">
        <v>0</v>
      </c>
      <c r="JT88" s="184">
        <v>0</v>
      </c>
      <c r="JU88" s="184">
        <v>0</v>
      </c>
      <c r="JV88" s="184">
        <v>0</v>
      </c>
      <c r="JW88" s="184">
        <v>0</v>
      </c>
      <c r="JX88" s="184">
        <v>0</v>
      </c>
      <c r="JY88" s="184">
        <v>0</v>
      </c>
      <c r="JZ88" s="184">
        <v>0</v>
      </c>
      <c r="KA88" s="184">
        <v>0</v>
      </c>
      <c r="KB88" s="184">
        <v>0</v>
      </c>
      <c r="KC88" s="184">
        <v>0</v>
      </c>
      <c r="KD88" s="184">
        <v>0</v>
      </c>
      <c r="KE88" s="184">
        <v>0</v>
      </c>
      <c r="KF88" s="184">
        <v>0</v>
      </c>
      <c r="KG88" s="184">
        <v>0</v>
      </c>
      <c r="KH88" s="184">
        <v>0</v>
      </c>
      <c r="KI88" s="184">
        <v>0</v>
      </c>
      <c r="KJ88" s="184">
        <v>0</v>
      </c>
      <c r="KK88" s="184">
        <v>0</v>
      </c>
      <c r="KL88" s="184">
        <v>0</v>
      </c>
      <c r="KM88" s="184">
        <v>0</v>
      </c>
      <c r="KN88" s="184">
        <v>0</v>
      </c>
      <c r="KO88" s="184">
        <v>0</v>
      </c>
      <c r="KP88" s="184">
        <v>0</v>
      </c>
      <c r="KQ88" s="184">
        <v>0</v>
      </c>
      <c r="KR88" s="184">
        <v>0</v>
      </c>
      <c r="KS88" s="184">
        <v>0</v>
      </c>
      <c r="KT88" s="184">
        <v>0</v>
      </c>
      <c r="KU88" s="184">
        <v>0</v>
      </c>
      <c r="KV88" s="184">
        <v>0</v>
      </c>
      <c r="KW88" s="184">
        <v>0</v>
      </c>
      <c r="KX88" s="184">
        <v>0</v>
      </c>
      <c r="KY88" s="184">
        <v>0</v>
      </c>
      <c r="KZ88" s="184">
        <v>0</v>
      </c>
      <c r="LA88" s="184">
        <v>0</v>
      </c>
      <c r="LB88" s="184">
        <v>0</v>
      </c>
      <c r="LC88" s="184">
        <v>0</v>
      </c>
      <c r="LD88" s="184">
        <v>0</v>
      </c>
      <c r="LE88" s="184">
        <v>0</v>
      </c>
      <c r="LF88" s="184">
        <v>0</v>
      </c>
      <c r="LG88" s="184">
        <v>0</v>
      </c>
      <c r="LH88" s="184">
        <v>0</v>
      </c>
      <c r="LI88" s="184">
        <v>0</v>
      </c>
      <c r="LJ88" s="184">
        <v>0</v>
      </c>
      <c r="LK88" s="184">
        <v>0</v>
      </c>
      <c r="LL88" s="184">
        <v>0</v>
      </c>
      <c r="LM88" s="184">
        <v>0</v>
      </c>
      <c r="LN88" s="184">
        <v>0</v>
      </c>
      <c r="LO88" s="184">
        <v>0</v>
      </c>
      <c r="LP88" s="184">
        <v>0</v>
      </c>
      <c r="LQ88" s="184">
        <v>0</v>
      </c>
      <c r="LR88" s="184">
        <v>0</v>
      </c>
      <c r="LS88" s="184">
        <v>0</v>
      </c>
      <c r="LT88" s="184">
        <v>0</v>
      </c>
      <c r="LU88" s="184">
        <v>0</v>
      </c>
      <c r="LV88" s="184">
        <v>0</v>
      </c>
      <c r="LW88" s="184">
        <v>0</v>
      </c>
      <c r="LX88" s="184">
        <v>0</v>
      </c>
      <c r="LY88" s="184">
        <v>0</v>
      </c>
      <c r="LZ88" s="184">
        <v>0</v>
      </c>
      <c r="MA88" s="184">
        <v>0</v>
      </c>
      <c r="MB88" s="184">
        <v>0</v>
      </c>
      <c r="MC88" s="184">
        <v>0</v>
      </c>
      <c r="MD88" s="184">
        <v>0</v>
      </c>
      <c r="ME88" s="184">
        <v>0</v>
      </c>
      <c r="MF88" s="184">
        <v>0</v>
      </c>
      <c r="MG88" s="184">
        <v>0</v>
      </c>
      <c r="MH88" s="184">
        <v>0</v>
      </c>
      <c r="MI88" s="184">
        <v>0</v>
      </c>
      <c r="MJ88" s="184">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0</v>
      </c>
      <c r="NJ88">
        <v>0</v>
      </c>
      <c r="NK88">
        <v>0</v>
      </c>
      <c r="NL88">
        <v>0</v>
      </c>
      <c r="NM88">
        <v>0</v>
      </c>
      <c r="NN88">
        <v>0</v>
      </c>
      <c r="NO88">
        <v>0</v>
      </c>
      <c r="NP88">
        <v>0</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0</v>
      </c>
      <c r="OO88">
        <v>0</v>
      </c>
      <c r="OP88">
        <v>0</v>
      </c>
      <c r="OQ88">
        <v>0</v>
      </c>
      <c r="OR88">
        <v>0</v>
      </c>
      <c r="OS88">
        <v>0</v>
      </c>
      <c r="OT88">
        <v>0</v>
      </c>
      <c r="OU88">
        <v>0</v>
      </c>
      <c r="OV88">
        <v>0</v>
      </c>
      <c r="OW88">
        <v>0</v>
      </c>
      <c r="OX88">
        <v>0</v>
      </c>
      <c r="OY88">
        <v>0</v>
      </c>
      <c r="OZ88">
        <v>0</v>
      </c>
      <c r="PA88">
        <v>0</v>
      </c>
      <c r="PB88">
        <v>0</v>
      </c>
      <c r="PC88">
        <v>0</v>
      </c>
      <c r="PD88">
        <v>0</v>
      </c>
      <c r="PE88">
        <v>0</v>
      </c>
      <c r="PF88">
        <v>0</v>
      </c>
      <c r="PG88">
        <v>0</v>
      </c>
      <c r="PH88">
        <v>0</v>
      </c>
      <c r="PI88">
        <v>0</v>
      </c>
      <c r="PJ88">
        <v>0</v>
      </c>
      <c r="PK88">
        <v>0</v>
      </c>
      <c r="PL88">
        <v>0</v>
      </c>
      <c r="PM88">
        <v>0</v>
      </c>
      <c r="PN88">
        <v>0</v>
      </c>
      <c r="PO88">
        <v>0</v>
      </c>
      <c r="PP88">
        <v>0</v>
      </c>
      <c r="PQ88">
        <v>0</v>
      </c>
      <c r="PR88">
        <v>0</v>
      </c>
      <c r="PS88">
        <v>0</v>
      </c>
      <c r="PT88">
        <v>0</v>
      </c>
      <c r="PU88">
        <v>0</v>
      </c>
      <c r="PV88">
        <v>0</v>
      </c>
      <c r="PW88">
        <v>0</v>
      </c>
      <c r="PX88">
        <v>0</v>
      </c>
      <c r="PY88">
        <v>0</v>
      </c>
      <c r="PZ88">
        <v>0</v>
      </c>
      <c r="QA88">
        <v>0</v>
      </c>
      <c r="QB88">
        <v>0</v>
      </c>
      <c r="QC88">
        <v>0</v>
      </c>
      <c r="QD88">
        <v>0</v>
      </c>
      <c r="QE88">
        <v>0</v>
      </c>
      <c r="QF88">
        <v>0</v>
      </c>
      <c r="QG88">
        <v>0</v>
      </c>
      <c r="QH88">
        <v>0</v>
      </c>
      <c r="QJ88" cm="1">
        <f t="array" ref="QJ88">SUM(IF('Capacity Summary'!H$36:H$135="X",1,0)*TRANSPOSE('CR Backing (Hide)'!$IO88:$MJ88)*IF('Clinical resources'!ZQ91="X",1,0))</f>
        <v>0</v>
      </c>
      <c r="QK88" cm="1">
        <f t="array" ref="QK88">SUM(IF('Capacity Summary'!I$36:I$135="X",1,0)*TRANSPOSE('CR Backing (Hide)'!$IO88:$MJ88)*IF('Clinical resources'!ZR91="X",1,0))</f>
        <v>0</v>
      </c>
      <c r="QL88" cm="1">
        <f t="array" ref="QL88">SUM(IF('Capacity Summary'!J$36:J$135="X",1,0)*TRANSPOSE('CR Backing (Hide)'!$IO88:$MJ88)*IF('Clinical resources'!ZS91="X",1,0))</f>
        <v>0</v>
      </c>
      <c r="QM88" cm="1">
        <f t="array" ref="QM88">SUM(IF('Capacity Summary'!K$36:K$135="X",1,0)*TRANSPOSE('CR Backing (Hide)'!$IO88:$MJ88)*IF('Clinical resources'!ZT91="X",1,0))</f>
        <v>0</v>
      </c>
      <c r="QN88" cm="1">
        <f t="array" ref="QN88">SUM(IF('Capacity Summary'!L$36:L$135="X",1,0)*TRANSPOSE('CR Backing (Hide)'!$IO88:$MJ88)*IF('Clinical resources'!ZU91="X",1,0))</f>
        <v>0</v>
      </c>
      <c r="QO88" cm="1">
        <f t="array" ref="QO88">SUM(IF('Capacity Summary'!M$36:M$135="X",1,0)*TRANSPOSE('CR Backing (Hide)'!$IO88:$MJ88)*IF('Clinical resources'!ZV91="X",1,0))</f>
        <v>0</v>
      </c>
      <c r="QP88" cm="1">
        <f t="array" ref="QP88">SUM(IF('Capacity Summary'!N$36:N$135="X",1,0)*TRANSPOSE('CR Backing (Hide)'!$IO88:$MJ88)*IF('Clinical resources'!ZW91="X",1,0))</f>
        <v>0</v>
      </c>
      <c r="QQ88" cm="1">
        <f t="array" ref="QQ88">SUM(IF('Capacity Summary'!O$36:O$135="X",1,0)*TRANSPOSE('CR Backing (Hide)'!$IO88:$MJ88)*IF('Clinical resources'!ZX91="X",1,0))</f>
        <v>0</v>
      </c>
      <c r="QR88" cm="1">
        <f t="array" ref="QR88">SUM(IF('Capacity Summary'!P$36:P$135="X",1,0)*TRANSPOSE('CR Backing (Hide)'!$IO88:$MJ88)*IF('Clinical resources'!ZY91="X",1,0))</f>
        <v>0</v>
      </c>
      <c r="QS88" cm="1">
        <f t="array" ref="QS88">SUM(IF('Capacity Summary'!Q$36:Q$135="X",1,0)*TRANSPOSE('CR Backing (Hide)'!$IO88:$MJ88)*IF('Clinical resources'!ZZ91="X",1,0))</f>
        <v>0</v>
      </c>
      <c r="QT88" cm="1">
        <f t="array" ref="QT88">SUM(IF('Capacity Summary'!R$36:R$135="X",1,0)*TRANSPOSE('CR Backing (Hide)'!$IO88:$MJ88)*IF('Clinical resources'!AAA91="X",1,0))</f>
        <v>0</v>
      </c>
      <c r="QU88" cm="1">
        <f t="array" ref="QU88">SUM(IF('Capacity Summary'!S$36:S$135="X",1,0)*TRANSPOSE('CR Backing (Hide)'!$IO88:$MJ88)*IF('Clinical resources'!AAB91="X",1,0))</f>
        <v>0</v>
      </c>
      <c r="QV88" cm="1">
        <f t="array" ref="QV88">SUM(IF('Capacity Summary'!T$36:T$135="X",1,0)*TRANSPOSE('CR Backing (Hide)'!$IO88:$MJ88)*IF('Clinical resources'!AAC91="X",1,0))</f>
        <v>0</v>
      </c>
      <c r="QW88" cm="1">
        <f t="array" ref="QW88">SUM(IF('Capacity Summary'!U$36:U$135="X",1,0)*TRANSPOSE('CR Backing (Hide)'!$IO88:$MJ88)*IF('Clinical resources'!AAD91="X",1,0))</f>
        <v>0</v>
      </c>
      <c r="QX88" cm="1">
        <f t="array" ref="QX88">SUM(IF('Capacity Summary'!V$36:V$135="X",1,0)*TRANSPOSE('CR Backing (Hide)'!$IO88:$MJ88)*IF('Clinical resources'!AAE91="X",1,0))</f>
        <v>0</v>
      </c>
      <c r="QY88" cm="1">
        <f t="array" ref="QY88">SUM(IF('Capacity Summary'!W$36:W$135="X",1,0)*TRANSPOSE('CR Backing (Hide)'!$IO88:$MJ88)*IF('Clinical resources'!AAF91="X",1,0))</f>
        <v>0</v>
      </c>
      <c r="QZ88" cm="1">
        <f t="array" ref="QZ88">SUM(IF('Capacity Summary'!X$36:X$135="X",1,0)*TRANSPOSE('CR Backing (Hide)'!$IO88:$MJ88)*IF('Clinical resources'!AAG91="X",1,0))</f>
        <v>0</v>
      </c>
      <c r="RA88" cm="1">
        <f t="array" ref="RA88">SUM(IF('Capacity Summary'!Y$36:Y$135="X",1,0)*TRANSPOSE('CR Backing (Hide)'!$IO88:$MJ88)*IF('Clinical resources'!AAH91="X",1,0))</f>
        <v>0</v>
      </c>
      <c r="RB88" cm="1">
        <f t="array" ref="RB88">SUM(IF('Capacity Summary'!Z$36:Z$135="X",1,0)*TRANSPOSE('CR Backing (Hide)'!$IO88:$MJ88)*IF('Clinical resources'!AAI91="X",1,0))</f>
        <v>0</v>
      </c>
      <c r="RC88" cm="1">
        <f t="array" ref="RC88">SUM(IF('Capacity Summary'!AA$36:AA$135="X",1,0)*TRANSPOSE('CR Backing (Hide)'!$IO88:$MJ88)*IF('Clinical resources'!AAJ91="X",1,0))</f>
        <v>0</v>
      </c>
      <c r="RD88" cm="1">
        <f t="array" ref="RD88">SUM(IF('Capacity Summary'!AB$36:AB$135="X",1,0)*TRANSPOSE('CR Backing (Hide)'!$IO88:$MJ88)*IF('Clinical resources'!AAK91="X",1,0))</f>
        <v>0</v>
      </c>
      <c r="RE88" cm="1">
        <f t="array" ref="RE88">SUM(IF('Capacity Summary'!AC$36:AC$135="X",1,0)*TRANSPOSE('CR Backing (Hide)'!$IO88:$MJ88)*IF('Clinical resources'!AAL91="X",1,0))</f>
        <v>0</v>
      </c>
      <c r="RF88" cm="1">
        <f t="array" ref="RF88">SUM(IF('Capacity Summary'!AD$36:AD$135="X",1,0)*TRANSPOSE('CR Backing (Hide)'!$IO88:$MJ88)*IF('Clinical resources'!AAM91="X",1,0))</f>
        <v>0</v>
      </c>
      <c r="RG88" cm="1">
        <f t="array" ref="RG88">SUM(IF('Capacity Summary'!AE$36:AE$135="X",1,0)*TRANSPOSE('CR Backing (Hide)'!$IO88:$MJ88)*IF('Clinical resources'!AAN91="X",1,0))</f>
        <v>0</v>
      </c>
      <c r="RH88" cm="1">
        <f t="array" ref="RH88">SUM(IF('Capacity Summary'!AF$36:AF$135="X",1,0)*TRANSPOSE('CR Backing (Hide)'!$IO88:$MJ88)*IF('Clinical resources'!AAO91="X",1,0))</f>
        <v>0</v>
      </c>
      <c r="RI88" cm="1">
        <f t="array" ref="RI88">SUM(IF('Capacity Summary'!AG$36:AG$135="X",1,0)*TRANSPOSE('CR Backing (Hide)'!$IO88:$MJ88)*IF('Clinical resources'!AAP91="X",1,0))</f>
        <v>0</v>
      </c>
      <c r="RJ88" cm="1">
        <f t="array" ref="RJ88">SUM(IF('Capacity Summary'!AH$36:AH$135="X",1,0)*TRANSPOSE('CR Backing (Hide)'!$IO88:$MJ88)*IF('Clinical resources'!AAQ91="X",1,0))</f>
        <v>0</v>
      </c>
      <c r="RK88" cm="1">
        <f t="array" ref="RK88">SUM(IF('Capacity Summary'!AI$36:AI$135="X",1,0)*TRANSPOSE('CR Backing (Hide)'!$IO88:$MJ88)*IF('Clinical resources'!AAR91="X",1,0))</f>
        <v>0</v>
      </c>
      <c r="RL88" cm="1">
        <f t="array" ref="RL88">SUM(IF('Capacity Summary'!AJ$36:AJ$135="X",1,0)*TRANSPOSE('CR Backing (Hide)'!$IO88:$MJ88)*IF('Clinical resources'!AAS91="X",1,0))</f>
        <v>0</v>
      </c>
      <c r="RM88" cm="1">
        <f t="array" ref="RM88">SUM(IF('Capacity Summary'!AK$36:AK$135="X",1,0)*TRANSPOSE('CR Backing (Hide)'!$IO88:$MJ88)*IF('Clinical resources'!AAT91="X",1,0))</f>
        <v>0</v>
      </c>
      <c r="RN88" cm="1">
        <f t="array" ref="RN88">SUM(IF('Capacity Summary'!AL$36:AL$135="X",1,0)*TRANSPOSE('CR Backing (Hide)'!$IO88:$MJ88)*IF('Clinical resources'!AAU91="X",1,0))</f>
        <v>0</v>
      </c>
      <c r="RO88" cm="1">
        <f t="array" ref="RO88">SUM(IF('Capacity Summary'!AM$36:AM$135="X",1,0)*TRANSPOSE('CR Backing (Hide)'!$IO88:$MJ88)*IF('Clinical resources'!AAV91="X",1,0))</f>
        <v>0</v>
      </c>
      <c r="RP88" cm="1">
        <f t="array" ref="RP88">SUM(IF('Capacity Summary'!AN$36:AN$135="X",1,0)*TRANSPOSE('CR Backing (Hide)'!$IO88:$MJ88)*IF('Clinical resources'!AAW91="X",1,0))</f>
        <v>0</v>
      </c>
      <c r="RQ88" cm="1">
        <f t="array" ref="RQ88">SUM(IF('Capacity Summary'!AO$36:AO$135="X",1,0)*TRANSPOSE('CR Backing (Hide)'!$IO88:$MJ88)*IF('Clinical resources'!AAX91="X",1,0))</f>
        <v>0</v>
      </c>
      <c r="RR88" cm="1">
        <f t="array" ref="RR88">SUM(IF('Capacity Summary'!AP$36:AP$135="X",1,0)*TRANSPOSE('CR Backing (Hide)'!$IO88:$MJ88)*IF('Clinical resources'!AAY91="X",1,0))</f>
        <v>0</v>
      </c>
      <c r="RS88" cm="1">
        <f t="array" ref="RS88">SUM(IF('Capacity Summary'!AQ$36:AQ$135="X",1,0)*TRANSPOSE('CR Backing (Hide)'!$IO88:$MJ88)*IF('Clinical resources'!AAZ91="X",1,0))</f>
        <v>0</v>
      </c>
      <c r="RT88" cm="1">
        <f t="array" ref="RT88">SUM(IF('Capacity Summary'!AR$36:AR$135="X",1,0)*TRANSPOSE('CR Backing (Hide)'!$IO88:$MJ88)*IF('Clinical resources'!ABA91="X",1,0))</f>
        <v>0</v>
      </c>
      <c r="RU88" cm="1">
        <f t="array" ref="RU88">SUM(IF('Capacity Summary'!AS$36:AS$135="X",1,0)*TRANSPOSE('CR Backing (Hide)'!$IO88:$MJ88)*IF('Clinical resources'!ABB91="X",1,0))</f>
        <v>0</v>
      </c>
      <c r="RV88" cm="1">
        <f t="array" ref="RV88">SUM(IF('Capacity Summary'!AT$36:AT$135="X",1,0)*TRANSPOSE('CR Backing (Hide)'!$IO88:$MJ88)*IF('Clinical resources'!ABC91="X",1,0))</f>
        <v>0</v>
      </c>
      <c r="RW88" cm="1">
        <f t="array" ref="RW88">SUM(IF('Capacity Summary'!AU$36:AU$135="X",1,0)*TRANSPOSE('CR Backing (Hide)'!$IO88:$MJ88)*IF('Clinical resources'!ABD91="X",1,0))</f>
        <v>0</v>
      </c>
      <c r="RX88" cm="1">
        <f t="array" ref="RX88">SUM(IF('Capacity Summary'!AV$36:AV$135="X",1,0)*TRANSPOSE('CR Backing (Hide)'!$IO88:$MJ88)*IF('Clinical resources'!ABE91="X",1,0))</f>
        <v>0</v>
      </c>
      <c r="RY88" cm="1">
        <f t="array" ref="RY88">SUM(IF('Capacity Summary'!AW$36:AW$135="X",1,0)*TRANSPOSE('CR Backing (Hide)'!$IO88:$MJ88)*IF('Clinical resources'!ABF91="X",1,0))</f>
        <v>0</v>
      </c>
      <c r="RZ88" cm="1">
        <f t="array" ref="RZ88">SUM(IF('Capacity Summary'!AX$36:AX$135="X",1,0)*TRANSPOSE('CR Backing (Hide)'!$IO88:$MJ88)*IF('Clinical resources'!ABG91="X",1,0))</f>
        <v>0</v>
      </c>
      <c r="SA88" cm="1">
        <f t="array" ref="SA88">SUM(IF('Capacity Summary'!AY$36:AY$135="X",1,0)*TRANSPOSE('CR Backing (Hide)'!$IO88:$MJ88)*IF('Clinical resources'!ABH91="X",1,0))</f>
        <v>0</v>
      </c>
      <c r="SB88" cm="1">
        <f t="array" ref="SB88">SUM(IF('Capacity Summary'!AZ$36:AZ$135="X",1,0)*TRANSPOSE('CR Backing (Hide)'!$IO88:$MJ88)*IF('Clinical resources'!ABI91="X",1,0))</f>
        <v>0</v>
      </c>
      <c r="SC88" cm="1">
        <f t="array" ref="SC88">SUM(IF('Capacity Summary'!BA$36:BA$135="X",1,0)*TRANSPOSE('CR Backing (Hide)'!$IO88:$MJ88)*IF('Clinical resources'!ABJ91="X",1,0))</f>
        <v>0</v>
      </c>
      <c r="SD88" cm="1">
        <f t="array" ref="SD88">SUM(IF('Capacity Summary'!BB$36:BB$135="X",1,0)*TRANSPOSE('CR Backing (Hide)'!$IO88:$MJ88)*IF('Clinical resources'!ABK91="X",1,0))</f>
        <v>0</v>
      </c>
      <c r="SE88" cm="1">
        <f t="array" ref="SE88">SUM(IF('Capacity Summary'!BC$36:BC$135="X",1,0)*TRANSPOSE('CR Backing (Hide)'!$IO88:$MJ88)*IF('Clinical resources'!ABL91="X",1,0))</f>
        <v>0</v>
      </c>
      <c r="SF88" cm="1">
        <f t="array" ref="SF88">SUM(IF('Capacity Summary'!BD$36:BD$135="X",1,0)*TRANSPOSE('CR Backing (Hide)'!$IO88:$MJ88)*IF('Clinical resources'!ABM91="X",1,0))</f>
        <v>0</v>
      </c>
      <c r="SG88" cm="1">
        <f t="array" ref="SG88">SUM(IF('Capacity Summary'!BE$36:BE$135="X",1,0)*TRANSPOSE('CR Backing (Hide)'!$IO88:$MJ88)*IF('Clinical resources'!ABN91="X",1,0))</f>
        <v>0</v>
      </c>
      <c r="SH88" cm="1">
        <f t="array" ref="SH88">SUM(IF('Capacity Summary'!BF$36:BF$135="X",1,0)*TRANSPOSE('CR Backing (Hide)'!$IO88:$MJ88)*IF('Clinical resources'!ABO91="X",1,0))</f>
        <v>0</v>
      </c>
      <c r="SI88" cm="1">
        <f t="array" ref="SI88">SUM(IF('Capacity Summary'!BG$36:BG$135="X",1,0)*TRANSPOSE('CR Backing (Hide)'!$IO88:$MJ88)*IF('Clinical resources'!ABP91="X",1,0))</f>
        <v>0</v>
      </c>
      <c r="SK88" cm="1">
        <f t="array" ref="SK88">SUM(IF('Capacity Summary'!H$139:H$238="X",1,0)*TRANSPOSE('CR Backing (Hide)'!$MM88:$QH88))</f>
        <v>0</v>
      </c>
      <c r="SL88" cm="1">
        <f t="array" ref="SL88">SUM(IF('Capacity Summary'!I$139:I$238="X",1,0)*TRANSPOSE('CR Backing (Hide)'!$MM88:$QH88))</f>
        <v>0</v>
      </c>
      <c r="SM88" cm="1">
        <f t="array" ref="SM88">SUM(IF('Capacity Summary'!J$139:J$238="X",1,0)*TRANSPOSE('CR Backing (Hide)'!$MM88:$QH88))</f>
        <v>0</v>
      </c>
      <c r="SN88" cm="1">
        <f t="array" ref="SN88">SUM(IF('Capacity Summary'!K$139:K$238="X",1,0)*TRANSPOSE('CR Backing (Hide)'!$MM88:$QH88))</f>
        <v>0</v>
      </c>
      <c r="SO88" cm="1">
        <f t="array" ref="SO88">SUM(IF('Capacity Summary'!L$139:L$238="X",1,0)*TRANSPOSE('CR Backing (Hide)'!$MM88:$QH88))</f>
        <v>0</v>
      </c>
      <c r="SP88" cm="1">
        <f t="array" ref="SP88">SUM(IF('Capacity Summary'!M$139:M$238="X",1,0)*TRANSPOSE('CR Backing (Hide)'!$MM88:$QH88))</f>
        <v>0</v>
      </c>
      <c r="SQ88" cm="1">
        <f t="array" ref="SQ88">SUM(IF('Capacity Summary'!N$139:N$238="X",1,0)*TRANSPOSE('CR Backing (Hide)'!$MM88:$QH88))</f>
        <v>0</v>
      </c>
      <c r="SR88" cm="1">
        <f t="array" ref="SR88">SUM(IF('Capacity Summary'!O$139:O$238="X",1,0)*TRANSPOSE('CR Backing (Hide)'!$MM88:$QH88))</f>
        <v>0</v>
      </c>
      <c r="SS88" cm="1">
        <f t="array" ref="SS88">SUM(IF('Capacity Summary'!P$139:P$238="X",1,0)*TRANSPOSE('CR Backing (Hide)'!$MM88:$QH88))</f>
        <v>0</v>
      </c>
      <c r="ST88" cm="1">
        <f t="array" ref="ST88">SUM(IF('Capacity Summary'!Q$139:Q$238="X",1,0)*TRANSPOSE('CR Backing (Hide)'!$MM88:$QH88))</f>
        <v>0</v>
      </c>
      <c r="SU88" cm="1">
        <f t="array" ref="SU88">SUM(IF('Capacity Summary'!R$139:R$238="X",1,0)*TRANSPOSE('CR Backing (Hide)'!$MM88:$QH88))</f>
        <v>0</v>
      </c>
      <c r="SV88" cm="1">
        <f t="array" ref="SV88">SUM(IF('Capacity Summary'!S$139:S$238="X",1,0)*TRANSPOSE('CR Backing (Hide)'!$MM88:$QH88))</f>
        <v>0</v>
      </c>
      <c r="SW88" cm="1">
        <f t="array" ref="SW88">SUM(IF('Capacity Summary'!T$139:T$238="X",1,0)*TRANSPOSE('CR Backing (Hide)'!$MM88:$QH88))</f>
        <v>0</v>
      </c>
      <c r="SX88" cm="1">
        <f t="array" ref="SX88">SUM(IF('Capacity Summary'!U$139:U$238="X",1,0)*TRANSPOSE('CR Backing (Hide)'!$MM88:$QH88))</f>
        <v>0</v>
      </c>
      <c r="SY88" cm="1">
        <f t="array" ref="SY88">SUM(IF('Capacity Summary'!V$139:V$238="X",1,0)*TRANSPOSE('CR Backing (Hide)'!$MM88:$QH88))</f>
        <v>0</v>
      </c>
      <c r="SZ88" cm="1">
        <f t="array" ref="SZ88">SUM(IF('Capacity Summary'!W$139:W$238="X",1,0)*TRANSPOSE('CR Backing (Hide)'!$MM88:$QH88))</f>
        <v>0</v>
      </c>
      <c r="TA88" cm="1">
        <f t="array" ref="TA88">SUM(IF('Capacity Summary'!X$139:X$238="X",1,0)*TRANSPOSE('CR Backing (Hide)'!$MM88:$QH88))</f>
        <v>0</v>
      </c>
      <c r="TB88" cm="1">
        <f t="array" ref="TB88">SUM(IF('Capacity Summary'!Y$139:Y$238="X",1,0)*TRANSPOSE('CR Backing (Hide)'!$MM88:$QH88))</f>
        <v>0</v>
      </c>
      <c r="TC88" cm="1">
        <f t="array" ref="TC88">SUM(IF('Capacity Summary'!Z$139:Z$238="X",1,0)*TRANSPOSE('CR Backing (Hide)'!$MM88:$QH88))</f>
        <v>0</v>
      </c>
      <c r="TD88" cm="1">
        <f t="array" ref="TD88">SUM(IF('Capacity Summary'!AA$139:AA$238="X",1,0)*TRANSPOSE('CR Backing (Hide)'!$MM88:$QH88))</f>
        <v>0</v>
      </c>
      <c r="TE88" cm="1">
        <f t="array" ref="TE88">SUM(IF('Capacity Summary'!AB$139:AB$238="X",1,0)*TRANSPOSE('CR Backing (Hide)'!$MM88:$QH88))</f>
        <v>0</v>
      </c>
      <c r="TF88" cm="1">
        <f t="array" ref="TF88">SUM(IF('Capacity Summary'!AC$139:AC$238="X",1,0)*TRANSPOSE('CR Backing (Hide)'!$MM88:$QH88))</f>
        <v>0</v>
      </c>
      <c r="TG88" cm="1">
        <f t="array" ref="TG88">SUM(IF('Capacity Summary'!AD$139:AD$238="X",1,0)*TRANSPOSE('CR Backing (Hide)'!$MM88:$QH88))</f>
        <v>0</v>
      </c>
      <c r="TH88" cm="1">
        <f t="array" ref="TH88">SUM(IF('Capacity Summary'!AE$139:AE$238="X",1,0)*TRANSPOSE('CR Backing (Hide)'!$MM88:$QH88))</f>
        <v>0</v>
      </c>
      <c r="TI88" cm="1">
        <f t="array" ref="TI88">SUM(IF('Capacity Summary'!AF$139:AF$238="X",1,0)*TRANSPOSE('CR Backing (Hide)'!$MM88:$QH88))</f>
        <v>0</v>
      </c>
      <c r="TJ88" cm="1">
        <f t="array" ref="TJ88">SUM(IF('Capacity Summary'!AG$139:AG$238="X",1,0)*TRANSPOSE('CR Backing (Hide)'!$MM88:$QH88))</f>
        <v>0</v>
      </c>
      <c r="TK88" cm="1">
        <f t="array" ref="TK88">SUM(IF('Capacity Summary'!AH$139:AH$238="X",1,0)*TRANSPOSE('CR Backing (Hide)'!$MM88:$QH88))</f>
        <v>0</v>
      </c>
      <c r="TL88" cm="1">
        <f t="array" ref="TL88">SUM(IF('Capacity Summary'!AI$139:AI$238="X",1,0)*TRANSPOSE('CR Backing (Hide)'!$MM88:$QH88))</f>
        <v>0</v>
      </c>
      <c r="TM88" cm="1">
        <f t="array" ref="TM88">SUM(IF('Capacity Summary'!AJ$139:AJ$238="X",1,0)*TRANSPOSE('CR Backing (Hide)'!$MM88:$QH88))</f>
        <v>0</v>
      </c>
      <c r="TN88" cm="1">
        <f t="array" ref="TN88">SUM(IF('Capacity Summary'!AK$139:AK$238="X",1,0)*TRANSPOSE('CR Backing (Hide)'!$MM88:$QH88))</f>
        <v>0</v>
      </c>
      <c r="TO88" cm="1">
        <f t="array" ref="TO88">SUM(IF('Capacity Summary'!AL$139:AL$238="X",1,0)*TRANSPOSE('CR Backing (Hide)'!$MM88:$QH88))</f>
        <v>0</v>
      </c>
      <c r="TP88" cm="1">
        <f t="array" ref="TP88">SUM(IF('Capacity Summary'!AM$139:AM$238="X",1,0)*TRANSPOSE('CR Backing (Hide)'!$MM88:$QH88))</f>
        <v>0</v>
      </c>
      <c r="TQ88" cm="1">
        <f t="array" ref="TQ88">SUM(IF('Capacity Summary'!AN$139:AN$238="X",1,0)*TRANSPOSE('CR Backing (Hide)'!$MM88:$QH88))</f>
        <v>0</v>
      </c>
      <c r="TR88" cm="1">
        <f t="array" ref="TR88">SUM(IF('Capacity Summary'!AO$139:AO$238="X",1,0)*TRANSPOSE('CR Backing (Hide)'!$MM88:$QH88))</f>
        <v>0</v>
      </c>
      <c r="TS88" cm="1">
        <f t="array" ref="TS88">SUM(IF('Capacity Summary'!AP$139:AP$238="X",1,0)*TRANSPOSE('CR Backing (Hide)'!$MM88:$QH88))</f>
        <v>0</v>
      </c>
      <c r="TT88" cm="1">
        <f t="array" ref="TT88">SUM(IF('Capacity Summary'!AQ$139:AQ$238="X",1,0)*TRANSPOSE('CR Backing (Hide)'!$MM88:$QH88))</f>
        <v>0</v>
      </c>
      <c r="TU88" cm="1">
        <f t="array" ref="TU88">SUM(IF('Capacity Summary'!AR$139:AR$238="X",1,0)*TRANSPOSE('CR Backing (Hide)'!$MM88:$QH88))</f>
        <v>0</v>
      </c>
      <c r="TV88" cm="1">
        <f t="array" ref="TV88">SUM(IF('Capacity Summary'!AS$139:AS$238="X",1,0)*TRANSPOSE('CR Backing (Hide)'!$MM88:$QH88))</f>
        <v>0</v>
      </c>
      <c r="TW88" cm="1">
        <f t="array" ref="TW88">SUM(IF('Capacity Summary'!AT$139:AT$238="X",1,0)*TRANSPOSE('CR Backing (Hide)'!$MM88:$QH88))</f>
        <v>0</v>
      </c>
      <c r="TX88" cm="1">
        <f t="array" ref="TX88">SUM(IF('Capacity Summary'!AU$139:AU$238="X",1,0)*TRANSPOSE('CR Backing (Hide)'!$MM88:$QH88))</f>
        <v>0</v>
      </c>
      <c r="TY88" cm="1">
        <f t="array" ref="TY88">SUM(IF('Capacity Summary'!AV$139:AV$238="X",1,0)*TRANSPOSE('CR Backing (Hide)'!$MM88:$QH88))</f>
        <v>0</v>
      </c>
      <c r="TZ88" cm="1">
        <f t="array" ref="TZ88">SUM(IF('Capacity Summary'!AW$139:AW$238="X",1,0)*TRANSPOSE('CR Backing (Hide)'!$MM88:$QH88))</f>
        <v>0</v>
      </c>
      <c r="UA88" cm="1">
        <f t="array" ref="UA88">SUM(IF('Capacity Summary'!AX$139:AX$238="X",1,0)*TRANSPOSE('CR Backing (Hide)'!$MM88:$QH88))</f>
        <v>0</v>
      </c>
      <c r="UB88" cm="1">
        <f t="array" ref="UB88">SUM(IF('Capacity Summary'!AY$139:AY$238="X",1,0)*TRANSPOSE('CR Backing (Hide)'!$MM88:$QH88))</f>
        <v>0</v>
      </c>
      <c r="UC88" cm="1">
        <f t="array" ref="UC88">SUM(IF('Capacity Summary'!AZ$139:AZ$238="X",1,0)*TRANSPOSE('CR Backing (Hide)'!$MM88:$QH88))</f>
        <v>0</v>
      </c>
      <c r="UD88" cm="1">
        <f t="array" ref="UD88">SUM(IF('Capacity Summary'!BA$139:BA$238="X",1,0)*TRANSPOSE('CR Backing (Hide)'!$MM88:$QH88))</f>
        <v>0</v>
      </c>
      <c r="UE88" cm="1">
        <f t="array" ref="UE88">SUM(IF('Capacity Summary'!BB$139:BB$238="X",1,0)*TRANSPOSE('CR Backing (Hide)'!$MM88:$QH88))</f>
        <v>0</v>
      </c>
      <c r="UF88" cm="1">
        <f t="array" ref="UF88">SUM(IF('Capacity Summary'!BC$139:BC$238="X",1,0)*TRANSPOSE('CR Backing (Hide)'!$MM88:$QH88))</f>
        <v>0</v>
      </c>
      <c r="UG88" cm="1">
        <f t="array" ref="UG88">SUM(IF('Capacity Summary'!BD$139:BD$238="X",1,0)*TRANSPOSE('CR Backing (Hide)'!$MM88:$QH88))</f>
        <v>0</v>
      </c>
      <c r="UH88" cm="1">
        <f t="array" ref="UH88">SUM(IF('Capacity Summary'!BE$139:BE$238="X",1,0)*TRANSPOSE('CR Backing (Hide)'!$MM88:$QH88))</f>
        <v>0</v>
      </c>
      <c r="UI88" cm="1">
        <f t="array" ref="UI88">SUM(IF('Capacity Summary'!BF$139:BF$238="X",1,0)*TRANSPOSE('CR Backing (Hide)'!$MM88:$QH88))</f>
        <v>0</v>
      </c>
      <c r="UJ88" cm="1">
        <f t="array" ref="UJ88">SUM(IF('Capacity Summary'!BG$139:BG$238="X",1,0)*TRANSPOSE('CR Backing (Hide)'!$MM88:$QH88))</f>
        <v>0</v>
      </c>
      <c r="UL88">
        <f t="shared" si="6"/>
        <v>0</v>
      </c>
      <c r="UM88">
        <f t="shared" si="7"/>
        <v>0</v>
      </c>
      <c r="UN88">
        <f>COUNTIF('Clinical resources'!$ZQ$7:$ABP$7,"X")</f>
        <v>0</v>
      </c>
      <c r="UP88">
        <f t="shared" si="8"/>
        <v>0</v>
      </c>
      <c r="UQ88">
        <f t="shared" si="9"/>
        <v>0</v>
      </c>
      <c r="UR88">
        <f t="shared" si="10"/>
        <v>0</v>
      </c>
      <c r="UW88">
        <f t="array" ref="UW88:YR88">$AS88:$EN88*IF('Clinical resources'!$CK91:$GH91="X",1,0)</f>
        <v>0</v>
      </c>
      <c r="UX88">
        <v>0</v>
      </c>
      <c r="UY88">
        <v>0</v>
      </c>
      <c r="UZ88">
        <v>0</v>
      </c>
      <c r="VA88">
        <v>0</v>
      </c>
      <c r="VB88">
        <v>0</v>
      </c>
      <c r="VC88">
        <v>0</v>
      </c>
      <c r="VD88">
        <v>0</v>
      </c>
      <c r="VE88">
        <v>0</v>
      </c>
      <c r="VF88">
        <v>0</v>
      </c>
      <c r="VG88">
        <v>0</v>
      </c>
      <c r="VH88">
        <v>0</v>
      </c>
      <c r="VI88">
        <v>0</v>
      </c>
      <c r="VJ88">
        <v>0</v>
      </c>
      <c r="VK88">
        <v>0</v>
      </c>
      <c r="VL88">
        <v>0</v>
      </c>
      <c r="VM88">
        <v>0</v>
      </c>
      <c r="VN88">
        <v>0</v>
      </c>
      <c r="VO88">
        <v>0</v>
      </c>
      <c r="VP88">
        <v>0</v>
      </c>
      <c r="VQ88">
        <v>0</v>
      </c>
      <c r="VR88">
        <v>0</v>
      </c>
      <c r="VS88">
        <v>0</v>
      </c>
      <c r="VT88">
        <v>0</v>
      </c>
      <c r="VU88">
        <v>0</v>
      </c>
      <c r="VV88">
        <v>0</v>
      </c>
      <c r="VW88">
        <v>0</v>
      </c>
      <c r="VX88">
        <v>0</v>
      </c>
      <c r="VY88">
        <v>0</v>
      </c>
      <c r="VZ88">
        <v>0</v>
      </c>
      <c r="WA88">
        <v>0</v>
      </c>
      <c r="WB88">
        <v>0</v>
      </c>
      <c r="WC88">
        <v>0</v>
      </c>
      <c r="WD88">
        <v>0</v>
      </c>
      <c r="WE88">
        <v>0</v>
      </c>
      <c r="WF88">
        <v>0</v>
      </c>
      <c r="WG88">
        <v>0</v>
      </c>
      <c r="WH88">
        <v>0</v>
      </c>
      <c r="WI88">
        <v>0</v>
      </c>
      <c r="WJ88">
        <v>0</v>
      </c>
      <c r="WK88">
        <v>0</v>
      </c>
      <c r="WL88">
        <v>0</v>
      </c>
      <c r="WM88">
        <v>0</v>
      </c>
      <c r="WN88">
        <v>0</v>
      </c>
      <c r="WO88">
        <v>0</v>
      </c>
      <c r="WP88">
        <v>0</v>
      </c>
      <c r="WQ88">
        <v>0</v>
      </c>
      <c r="WR88">
        <v>0</v>
      </c>
      <c r="WS88">
        <v>0</v>
      </c>
      <c r="WT88">
        <v>0</v>
      </c>
      <c r="WU88">
        <v>0</v>
      </c>
      <c r="WV88">
        <v>0</v>
      </c>
      <c r="WW88">
        <v>0</v>
      </c>
      <c r="WX88">
        <v>0</v>
      </c>
      <c r="WY88">
        <v>0</v>
      </c>
      <c r="WZ88">
        <v>0</v>
      </c>
      <c r="XA88">
        <v>0</v>
      </c>
      <c r="XB88">
        <v>0</v>
      </c>
      <c r="XC88">
        <v>0</v>
      </c>
      <c r="XD88">
        <v>0</v>
      </c>
      <c r="XE88">
        <v>0</v>
      </c>
      <c r="XF88">
        <v>0</v>
      </c>
      <c r="XG88">
        <v>0</v>
      </c>
      <c r="XH88">
        <v>0</v>
      </c>
      <c r="XI88">
        <v>0</v>
      </c>
      <c r="XJ88">
        <v>0</v>
      </c>
      <c r="XK88">
        <v>0</v>
      </c>
      <c r="XL88">
        <v>0</v>
      </c>
      <c r="XM88">
        <v>0</v>
      </c>
      <c r="XN88">
        <v>0</v>
      </c>
      <c r="XO88">
        <v>0</v>
      </c>
      <c r="XP88">
        <v>0</v>
      </c>
      <c r="XQ88">
        <v>0</v>
      </c>
      <c r="XR88">
        <v>0</v>
      </c>
      <c r="XS88">
        <v>0</v>
      </c>
      <c r="XT88">
        <v>0</v>
      </c>
      <c r="XU88">
        <v>0</v>
      </c>
      <c r="XV88">
        <v>0</v>
      </c>
      <c r="XW88">
        <v>0</v>
      </c>
      <c r="XX88">
        <v>0</v>
      </c>
      <c r="XY88">
        <v>0</v>
      </c>
      <c r="XZ88">
        <v>0</v>
      </c>
      <c r="YA88">
        <v>0</v>
      </c>
      <c r="YB88">
        <v>0</v>
      </c>
      <c r="YC88">
        <v>0</v>
      </c>
      <c r="YD88">
        <v>0</v>
      </c>
      <c r="YE88">
        <v>0</v>
      </c>
      <c r="YF88">
        <v>0</v>
      </c>
      <c r="YG88">
        <v>0</v>
      </c>
      <c r="YH88">
        <v>0</v>
      </c>
      <c r="YI88">
        <v>0</v>
      </c>
      <c r="YJ88">
        <v>0</v>
      </c>
      <c r="YK88">
        <v>0</v>
      </c>
      <c r="YL88">
        <v>0</v>
      </c>
      <c r="YM88">
        <v>0</v>
      </c>
      <c r="YN88">
        <v>0</v>
      </c>
      <c r="YO88">
        <v>0</v>
      </c>
      <c r="YP88">
        <v>0</v>
      </c>
      <c r="YQ88">
        <v>0</v>
      </c>
      <c r="YR88">
        <v>0</v>
      </c>
      <c r="YV88">
        <f t="array" ref="YV88:ACQ88">$EQ88:$IL88*IF('Clinical resources'!$OA91:$RV91="X",1,0)</f>
        <v>0</v>
      </c>
      <c r="YW88">
        <v>0</v>
      </c>
      <c r="YX88">
        <v>0</v>
      </c>
      <c r="YY88">
        <v>0</v>
      </c>
      <c r="YZ88">
        <v>0</v>
      </c>
      <c r="ZA88">
        <v>0</v>
      </c>
      <c r="ZB88">
        <v>0</v>
      </c>
      <c r="ZC88">
        <v>0</v>
      </c>
      <c r="ZD88">
        <v>0</v>
      </c>
      <c r="ZE88">
        <v>0</v>
      </c>
      <c r="ZF88">
        <v>0</v>
      </c>
      <c r="ZG88">
        <v>0</v>
      </c>
      <c r="ZH88">
        <v>0</v>
      </c>
      <c r="ZI88">
        <v>0</v>
      </c>
      <c r="ZJ88">
        <v>0</v>
      </c>
      <c r="ZK88">
        <v>0</v>
      </c>
      <c r="ZL88">
        <v>0</v>
      </c>
      <c r="ZM88">
        <v>0</v>
      </c>
      <c r="ZN88">
        <v>0</v>
      </c>
      <c r="ZO88">
        <v>0</v>
      </c>
      <c r="ZP88">
        <v>0</v>
      </c>
      <c r="ZQ88">
        <v>0</v>
      </c>
      <c r="ZR88">
        <v>0</v>
      </c>
      <c r="ZS88">
        <v>0</v>
      </c>
      <c r="ZT88">
        <v>0</v>
      </c>
      <c r="ZU88">
        <v>0</v>
      </c>
      <c r="ZV88">
        <v>0</v>
      </c>
      <c r="ZW88">
        <v>0</v>
      </c>
      <c r="ZX88">
        <v>0</v>
      </c>
      <c r="ZY88">
        <v>0</v>
      </c>
      <c r="ZZ88">
        <v>0</v>
      </c>
      <c r="AAA88">
        <v>0</v>
      </c>
      <c r="AAB88">
        <v>0</v>
      </c>
      <c r="AAC88">
        <v>0</v>
      </c>
      <c r="AAD88">
        <v>0</v>
      </c>
      <c r="AAE88">
        <v>0</v>
      </c>
      <c r="AAF88">
        <v>0</v>
      </c>
      <c r="AAG88">
        <v>0</v>
      </c>
      <c r="AAH88">
        <v>0</v>
      </c>
      <c r="AAI88">
        <v>0</v>
      </c>
      <c r="AAJ88">
        <v>0</v>
      </c>
      <c r="AAK88">
        <v>0</v>
      </c>
      <c r="AAL88">
        <v>0</v>
      </c>
      <c r="AAM88">
        <v>0</v>
      </c>
      <c r="AAN88">
        <v>0</v>
      </c>
      <c r="AAO88">
        <v>0</v>
      </c>
      <c r="AAP88">
        <v>0</v>
      </c>
      <c r="AAQ88">
        <v>0</v>
      </c>
      <c r="AAR88">
        <v>0</v>
      </c>
      <c r="AAS88">
        <v>0</v>
      </c>
      <c r="AAT88">
        <v>0</v>
      </c>
      <c r="AAU88">
        <v>0</v>
      </c>
      <c r="AAV88">
        <v>0</v>
      </c>
      <c r="AAW88">
        <v>0</v>
      </c>
      <c r="AAX88">
        <v>0</v>
      </c>
      <c r="AAY88">
        <v>0</v>
      </c>
      <c r="AAZ88">
        <v>0</v>
      </c>
      <c r="ABA88">
        <v>0</v>
      </c>
      <c r="ABB88">
        <v>0</v>
      </c>
      <c r="ABC88">
        <v>0</v>
      </c>
      <c r="ABD88">
        <v>0</v>
      </c>
      <c r="ABE88">
        <v>0</v>
      </c>
      <c r="ABF88">
        <v>0</v>
      </c>
      <c r="ABG88">
        <v>0</v>
      </c>
      <c r="ABH88">
        <v>0</v>
      </c>
      <c r="ABI88">
        <v>0</v>
      </c>
      <c r="ABJ88">
        <v>0</v>
      </c>
      <c r="ABK88">
        <v>0</v>
      </c>
      <c r="ABL88">
        <v>0</v>
      </c>
      <c r="ABM88">
        <v>0</v>
      </c>
      <c r="ABN88">
        <v>0</v>
      </c>
      <c r="ABO88">
        <v>0</v>
      </c>
      <c r="ABP88">
        <v>0</v>
      </c>
      <c r="ABQ88">
        <v>0</v>
      </c>
      <c r="ABR88">
        <v>0</v>
      </c>
      <c r="ABS88">
        <v>0</v>
      </c>
      <c r="ABT88">
        <v>0</v>
      </c>
      <c r="ABU88">
        <v>0</v>
      </c>
      <c r="ABV88">
        <v>0</v>
      </c>
      <c r="ABW88">
        <v>0</v>
      </c>
      <c r="ABX88">
        <v>0</v>
      </c>
      <c r="ABY88">
        <v>0</v>
      </c>
      <c r="ABZ88">
        <v>0</v>
      </c>
      <c r="ACA88">
        <v>0</v>
      </c>
      <c r="ACB88">
        <v>0</v>
      </c>
      <c r="ACC88">
        <v>0</v>
      </c>
      <c r="ACD88">
        <v>0</v>
      </c>
      <c r="ACE88">
        <v>0</v>
      </c>
      <c r="ACF88">
        <v>0</v>
      </c>
      <c r="ACG88">
        <v>0</v>
      </c>
      <c r="ACH88">
        <v>0</v>
      </c>
      <c r="ACI88">
        <v>0</v>
      </c>
      <c r="ACJ88">
        <v>0</v>
      </c>
      <c r="ACK88">
        <v>0</v>
      </c>
      <c r="ACL88">
        <v>0</v>
      </c>
      <c r="ACM88">
        <v>0</v>
      </c>
      <c r="ACN88">
        <v>0</v>
      </c>
      <c r="ACO88">
        <v>0</v>
      </c>
      <c r="ACP88">
        <v>0</v>
      </c>
      <c r="ACQ88">
        <v>0</v>
      </c>
    </row>
    <row r="89" spans="2:771" x14ac:dyDescent="0.25">
      <c r="B89">
        <f>IF(A89='Clinical resources'!B92,0,1)</f>
        <v>0</v>
      </c>
      <c r="C89">
        <f>'Clinical resources'!D92</f>
        <v>0</v>
      </c>
      <c r="H89" t="str">
        <f>ROW(H86)&amp;". "&amp;'Clinical resources'!B92</f>
        <v xml:space="preserve">86. </v>
      </c>
      <c r="J89" t="str" cm="1">
        <f t="array" ref="J89">IF(SUM(IF('Clinical resources'!L92:P92="X",1,0)*'Clinical resources'!L$4:P$4)&gt;0,"X","")</f>
        <v/>
      </c>
      <c r="K89" t="str" cm="1">
        <f t="array" ref="K89">IF(SUM(IF('Clinical resources'!Q92:U92="X",1,0)*'Clinical resources'!Q$4:U$4)&gt;0,"X","")</f>
        <v/>
      </c>
      <c r="L89" t="str" cm="1">
        <f t="array" ref="L89">IF(SUM(IF('Clinical resources'!V92:Z92="X",1,0)*'Clinical resources'!V$4:Z$4)&gt;0,"X","")</f>
        <v/>
      </c>
      <c r="M89" t="str" cm="1">
        <f t="array" ref="M89">IF(SUM(IF('Clinical resources'!AA92:AE92="X",1,0)*'Clinical resources'!AA$4:AE$4)&gt;0,"X","")</f>
        <v/>
      </c>
      <c r="N89" t="str" cm="1">
        <f t="array" ref="N89">IF(SUM(IF('Clinical resources'!AF92:AJ92="X",1,0)*'Clinical resources'!AF$4:AJ$4)&gt;0,"X","")</f>
        <v/>
      </c>
      <c r="O89" t="str" cm="1">
        <f t="array" ref="O89">IF(SUM(IF('Clinical resources'!AK92:AO92="X",1,0)*'Clinical resources'!AK$4:AO$4)&gt;0,"X","")</f>
        <v/>
      </c>
      <c r="P89" t="str" cm="1">
        <f t="array" ref="P89">IF(SUM(IF('Clinical resources'!AP92:AT92="X",1,0)*'Clinical resources'!AP$4:AT$4)&gt;0,"X","")</f>
        <v/>
      </c>
      <c r="Q89" t="str" cm="1">
        <f t="array" ref="Q89">IF(SUM(IF('Clinical resources'!AU92:AY92="X",1,0)*'Clinical resources'!AU$4:AY$4)&gt;0,"X","")</f>
        <v/>
      </c>
      <c r="R89" t="str" cm="1">
        <f t="array" ref="R89">IF(SUM(IF('Clinical resources'!AZ92:BD92="X",1,0)*'Clinical resources'!AZ$4:BD$4)&gt;0,"X","")</f>
        <v/>
      </c>
      <c r="S89" t="str" cm="1">
        <f t="array" ref="S89">IF(SUM(IF('Clinical resources'!BE92:BI92="X",1,0)*'Clinical resources'!BE$4:BI$4)&gt;0,"X","")</f>
        <v/>
      </c>
      <c r="T89" t="str" cm="1">
        <f t="array" ref="T89">IF(SUM(IF('Clinical resources'!BJ92:BN92="X",1,0)*'Clinical resources'!BJ$4:BN$4)&gt;0,"X","")</f>
        <v/>
      </c>
      <c r="U89" t="str" cm="1">
        <f t="array" ref="U89">IF(SUM(IF('Clinical resources'!BO92:BS92="X",1,0)*'Clinical resources'!BO$4:BS$4)&gt;0,"X","")</f>
        <v/>
      </c>
      <c r="V89" t="str" cm="1">
        <f t="array" ref="V89">IF(SUM(IF('Clinical resources'!BT92:BX92="X",1,0)*'Clinical resources'!BT$4:BX$4)&gt;0,"X","")</f>
        <v/>
      </c>
      <c r="W89" t="str" cm="1">
        <f t="array" ref="W89">IF(SUM(IF('Clinical resources'!BY92:CC92="X",1,0)*'Clinical resources'!BY$4:CC$4)&gt;0,"X","")</f>
        <v/>
      </c>
      <c r="X89" t="str" cm="1">
        <f t="array" ref="X89">IF(SUM(IF('Clinical resources'!CD92:CH92="X",1,0)*'Clinical resources'!CD$4:CH$4)&gt;0,"X","")</f>
        <v/>
      </c>
      <c r="AA89">
        <f t="array" ref="AA89">SUM('Clinical resources'!$L$4:$P$4*IF('Clinical resources'!$L92:$P92="X",1,0))</f>
        <v>0</v>
      </c>
      <c r="AB89">
        <f t="array" ref="AB89">SUM('Clinical resources'!$Q$4:$U$4*IF('Clinical resources'!$Q92:$U92="X",1,0))</f>
        <v>0</v>
      </c>
      <c r="AC89">
        <f t="array" ref="AC89">SUM('Clinical resources'!$V$4:$Z$4*IF('Clinical resources'!$V92:$Z92="X",1,0))</f>
        <v>0</v>
      </c>
      <c r="AD89">
        <f t="array" ref="AD89">SUM('Clinical resources'!$AA$4:$AE$4*IF('Clinical resources'!$AA92:$AE92="X",1,0))</f>
        <v>0</v>
      </c>
      <c r="AE89">
        <f t="array" ref="AE89">SUM('Clinical resources'!$AF$4:$AJ$4*IF('Clinical resources'!$AF92:$AJ92="X",1,0))</f>
        <v>0</v>
      </c>
      <c r="AF89">
        <f t="array" ref="AF89">SUM('Clinical resources'!$AK$4:$AO$4*IF('Clinical resources'!$AK92:$AO92="X",1,0))</f>
        <v>0</v>
      </c>
      <c r="AG89">
        <f t="array" ref="AG89">SUM('Clinical resources'!$AP$4:$AT$4*IF('Clinical resources'!$AP92:$AT92="X",1,0))</f>
        <v>0</v>
      </c>
      <c r="AH89">
        <f t="array" ref="AH89">SUM('Clinical resources'!$AU$4:$AY$4*IF('Clinical resources'!$AU92:$AY92="X",1,0))</f>
        <v>0</v>
      </c>
      <c r="AI89">
        <f t="array" ref="AI89">SUM('Clinical resources'!$AZ$4:$BD$4*IF('Clinical resources'!$AZ92:$BD92="X",1,0))</f>
        <v>0</v>
      </c>
      <c r="AJ89">
        <f t="array" ref="AJ89">SUM('Clinical resources'!$BE$4:$BI$4*IF('Clinical resources'!$BE92:$BI92="X",1,0))</f>
        <v>0</v>
      </c>
      <c r="AK89">
        <f t="array" ref="AK89">SUM('Clinical resources'!$BJ$4:$BN$4*IF('Clinical resources'!$BJ92:$BN92="X",1,0))</f>
        <v>0</v>
      </c>
      <c r="AL89">
        <f t="array" ref="AL89">SUM('Clinical resources'!$BO$4:$BS$4*IF('Clinical resources'!$BO92:$BS92="X",1,0))</f>
        <v>0</v>
      </c>
      <c r="AM89">
        <f t="array" ref="AM89">SUM('Clinical resources'!$BT$4:$BX$4*IF('Clinical resources'!$BT92:$BX92="X",1,0))</f>
        <v>0</v>
      </c>
      <c r="AN89">
        <f t="array" ref="AN89">SUM('Clinical resources'!$BY$4:$CC$4*IF('Clinical resources'!$BY92:$CC92="X",1,0))</f>
        <v>0</v>
      </c>
      <c r="AO89">
        <f t="array" ref="AO89">SUM('Clinical resources'!$CD$4:$CH$4*IF('Clinical resources'!$CD92:$CH92="X",1,0))</f>
        <v>0</v>
      </c>
      <c r="AS89" cm="1">
        <f t="array" ref="AS89">IF(SUM(IF($J89:$X89=TRANSPOSE('Capacity Backing (Hide)2'!B$67:B$81),1,0))&gt;0,1,0)</f>
        <v>0</v>
      </c>
      <c r="AT89" cm="1">
        <f t="array" ref="AT89">IF(SUM(IF($J89:$X89=TRANSPOSE('Capacity Backing (Hide)2'!C$67:C$81),1,0))&gt;0,1,0)</f>
        <v>0</v>
      </c>
      <c r="AU89" cm="1">
        <f t="array" ref="AU89">IF(SUM(IF($J89:$X89=TRANSPOSE('Capacity Backing (Hide)2'!D$67:D$81),1,0))&gt;0,1,0)</f>
        <v>0</v>
      </c>
      <c r="AV89" cm="1">
        <f t="array" ref="AV89">IF(SUM(IF($J89:$X89=TRANSPOSE('Capacity Backing (Hide)2'!E$67:E$81),1,0))&gt;0,1,0)</f>
        <v>0</v>
      </c>
      <c r="AW89" cm="1">
        <f t="array" ref="AW89">IF(SUM(IF($J89:$X89=TRANSPOSE('Capacity Backing (Hide)2'!F$67:F$81),1,0))&gt;0,1,0)</f>
        <v>0</v>
      </c>
      <c r="AX89" cm="1">
        <f t="array" ref="AX89">IF(SUM(IF($J89:$X89=TRANSPOSE('Capacity Backing (Hide)2'!G$67:G$81),1,0))&gt;0,1,0)</f>
        <v>0</v>
      </c>
      <c r="AY89" cm="1">
        <f t="array" ref="AY89">IF(SUM(IF($J89:$X89=TRANSPOSE('Capacity Backing (Hide)2'!H$67:H$81),1,0))&gt;0,1,0)</f>
        <v>0</v>
      </c>
      <c r="AZ89" cm="1">
        <f t="array" ref="AZ89">IF(SUM(IF($J89:$X89=TRANSPOSE('Capacity Backing (Hide)2'!I$67:I$81),1,0))&gt;0,1,0)</f>
        <v>0</v>
      </c>
      <c r="BA89" cm="1">
        <f t="array" ref="BA89">IF(SUM(IF($J89:$X89=TRANSPOSE('Capacity Backing (Hide)2'!J$67:J$81),1,0))&gt;0,1,0)</f>
        <v>0</v>
      </c>
      <c r="BB89" cm="1">
        <f t="array" ref="BB89">IF(SUM(IF($J89:$X89=TRANSPOSE('Capacity Backing (Hide)2'!K$67:K$81),1,0))&gt;0,1,0)</f>
        <v>0</v>
      </c>
      <c r="BC89" cm="1">
        <f t="array" ref="BC89">IF(SUM(IF($J89:$X89=TRANSPOSE('Capacity Backing (Hide)2'!L$67:L$81),1,0))&gt;0,1,0)</f>
        <v>0</v>
      </c>
      <c r="BD89" cm="1">
        <f t="array" ref="BD89">IF(SUM(IF($J89:$X89=TRANSPOSE('Capacity Backing (Hide)2'!M$67:M$81),1,0))&gt;0,1,0)</f>
        <v>0</v>
      </c>
      <c r="BE89" cm="1">
        <f t="array" ref="BE89">IF(SUM(IF($J89:$X89=TRANSPOSE('Capacity Backing (Hide)2'!N$67:N$81),1,0))&gt;0,1,0)</f>
        <v>0</v>
      </c>
      <c r="BF89" cm="1">
        <f t="array" ref="BF89">IF(SUM(IF($J89:$X89=TRANSPOSE('Capacity Backing (Hide)2'!O$67:O$81),1,0))&gt;0,1,0)</f>
        <v>0</v>
      </c>
      <c r="BG89" cm="1">
        <f t="array" ref="BG89">IF(SUM(IF($J89:$X89=TRANSPOSE('Capacity Backing (Hide)2'!P$67:P$81),1,0))&gt;0,1,0)</f>
        <v>0</v>
      </c>
      <c r="BH89" cm="1">
        <f t="array" ref="BH89">IF(SUM(IF($J89:$X89=TRANSPOSE('Capacity Backing (Hide)2'!Q$67:Q$81),1,0))&gt;0,1,0)</f>
        <v>0</v>
      </c>
      <c r="BI89" cm="1">
        <f t="array" ref="BI89">IF(SUM(IF($J89:$X89=TRANSPOSE('Capacity Backing (Hide)2'!R$67:R$81),1,0))&gt;0,1,0)</f>
        <v>0</v>
      </c>
      <c r="BJ89" cm="1">
        <f t="array" ref="BJ89">IF(SUM(IF($J89:$X89=TRANSPOSE('Capacity Backing (Hide)2'!S$67:S$81),1,0))&gt;0,1,0)</f>
        <v>0</v>
      </c>
      <c r="BK89" cm="1">
        <f t="array" ref="BK89">IF(SUM(IF($J89:$X89=TRANSPOSE('Capacity Backing (Hide)2'!T$67:T$81),1,0))&gt;0,1,0)</f>
        <v>0</v>
      </c>
      <c r="BL89" cm="1">
        <f t="array" ref="BL89">IF(SUM(IF($J89:$X89=TRANSPOSE('Capacity Backing (Hide)2'!U$67:U$81),1,0))&gt;0,1,0)</f>
        <v>0</v>
      </c>
      <c r="BM89" cm="1">
        <f t="array" ref="BM89">IF(SUM(IF($J89:$X89=TRANSPOSE('Capacity Backing (Hide)2'!V$67:V$81),1,0))&gt;0,1,0)</f>
        <v>0</v>
      </c>
      <c r="BN89" cm="1">
        <f t="array" ref="BN89">IF(SUM(IF($J89:$X89=TRANSPOSE('Capacity Backing (Hide)2'!W$67:W$81),1,0))&gt;0,1,0)</f>
        <v>0</v>
      </c>
      <c r="BO89" cm="1">
        <f t="array" ref="BO89">IF(SUM(IF($J89:$X89=TRANSPOSE('Capacity Backing (Hide)2'!X$67:X$81),1,0))&gt;0,1,0)</f>
        <v>0</v>
      </c>
      <c r="BP89" cm="1">
        <f t="array" ref="BP89">IF(SUM(IF($J89:$X89=TRANSPOSE('Capacity Backing (Hide)2'!Y$67:Y$81),1,0))&gt;0,1,0)</f>
        <v>0</v>
      </c>
      <c r="BQ89" cm="1">
        <f t="array" ref="BQ89">IF(SUM(IF($J89:$X89=TRANSPOSE('Capacity Backing (Hide)2'!Z$67:Z$81),1,0))&gt;0,1,0)</f>
        <v>0</v>
      </c>
      <c r="BR89" cm="1">
        <f t="array" ref="BR89">IF(SUM(IF($J89:$X89=TRANSPOSE('Capacity Backing (Hide)2'!AA$67:AA$81),1,0))&gt;0,1,0)</f>
        <v>0</v>
      </c>
      <c r="BS89" cm="1">
        <f t="array" ref="BS89">IF(SUM(IF($J89:$X89=TRANSPOSE('Capacity Backing (Hide)2'!AB$67:AB$81),1,0))&gt;0,1,0)</f>
        <v>0</v>
      </c>
      <c r="BT89" cm="1">
        <f t="array" ref="BT89">IF(SUM(IF($J89:$X89=TRANSPOSE('Capacity Backing (Hide)2'!AC$67:AC$81),1,0))&gt;0,1,0)</f>
        <v>0</v>
      </c>
      <c r="BU89" cm="1">
        <f t="array" ref="BU89">IF(SUM(IF($J89:$X89=TRANSPOSE('Capacity Backing (Hide)2'!AD$67:AD$81),1,0))&gt;0,1,0)</f>
        <v>0</v>
      </c>
      <c r="BV89" cm="1">
        <f t="array" ref="BV89">IF(SUM(IF($J89:$X89=TRANSPOSE('Capacity Backing (Hide)2'!AE$67:AE$81),1,0))&gt;0,1,0)</f>
        <v>0</v>
      </c>
      <c r="BW89" cm="1">
        <f t="array" ref="BW89">IF(SUM(IF($J89:$X89=TRANSPOSE('Capacity Backing (Hide)2'!AF$67:AF$81),1,0))&gt;0,1,0)</f>
        <v>0</v>
      </c>
      <c r="BX89" cm="1">
        <f t="array" ref="BX89">IF(SUM(IF($J89:$X89=TRANSPOSE('Capacity Backing (Hide)2'!AG$67:AG$81),1,0))&gt;0,1,0)</f>
        <v>0</v>
      </c>
      <c r="BY89" cm="1">
        <f t="array" ref="BY89">IF(SUM(IF($J89:$X89=TRANSPOSE('Capacity Backing (Hide)2'!AH$67:AH$81),1,0))&gt;0,1,0)</f>
        <v>0</v>
      </c>
      <c r="BZ89" cm="1">
        <f t="array" ref="BZ89">IF(SUM(IF($J89:$X89=TRANSPOSE('Capacity Backing (Hide)2'!AI$67:AI$81),1,0))&gt;0,1,0)</f>
        <v>0</v>
      </c>
      <c r="CA89" cm="1">
        <f t="array" ref="CA89">IF(SUM(IF($J89:$X89=TRANSPOSE('Capacity Backing (Hide)2'!AJ$67:AJ$81),1,0))&gt;0,1,0)</f>
        <v>0</v>
      </c>
      <c r="CB89" cm="1">
        <f t="array" ref="CB89">IF(SUM(IF($J89:$X89=TRANSPOSE('Capacity Backing (Hide)2'!AK$67:AK$81),1,0))&gt;0,1,0)</f>
        <v>0</v>
      </c>
      <c r="CC89" cm="1">
        <f t="array" ref="CC89">IF(SUM(IF($J89:$X89=TRANSPOSE('Capacity Backing (Hide)2'!AL$67:AL$81),1,0))&gt;0,1,0)</f>
        <v>0</v>
      </c>
      <c r="CD89" cm="1">
        <f t="array" ref="CD89">IF(SUM(IF($J89:$X89=TRANSPOSE('Capacity Backing (Hide)2'!AM$67:AM$81),1,0))&gt;0,1,0)</f>
        <v>0</v>
      </c>
      <c r="CE89" cm="1">
        <f t="array" ref="CE89">IF(SUM(IF($J89:$X89=TRANSPOSE('Capacity Backing (Hide)2'!AN$67:AN$81),1,0))&gt;0,1,0)</f>
        <v>0</v>
      </c>
      <c r="CF89" cm="1">
        <f t="array" ref="CF89">IF(SUM(IF($J89:$X89=TRANSPOSE('Capacity Backing (Hide)2'!AO$67:AO$81),1,0))&gt;0,1,0)</f>
        <v>0</v>
      </c>
      <c r="CG89" cm="1">
        <f t="array" ref="CG89">IF(SUM(IF($J89:$X89=TRANSPOSE('Capacity Backing (Hide)2'!AP$67:AP$81),1,0))&gt;0,1,0)</f>
        <v>0</v>
      </c>
      <c r="CH89" cm="1">
        <f t="array" ref="CH89">IF(SUM(IF($J89:$X89=TRANSPOSE('Capacity Backing (Hide)2'!AQ$67:AQ$81),1,0))&gt;0,1,0)</f>
        <v>0</v>
      </c>
      <c r="CI89" cm="1">
        <f t="array" ref="CI89">IF(SUM(IF($J89:$X89=TRANSPOSE('Capacity Backing (Hide)2'!AR$67:AR$81),1,0))&gt;0,1,0)</f>
        <v>0</v>
      </c>
      <c r="CJ89" cm="1">
        <f t="array" ref="CJ89">IF(SUM(IF($J89:$X89=TRANSPOSE('Capacity Backing (Hide)2'!AS$67:AS$81),1,0))&gt;0,1,0)</f>
        <v>0</v>
      </c>
      <c r="CK89" cm="1">
        <f t="array" ref="CK89">IF(SUM(IF($J89:$X89=TRANSPOSE('Capacity Backing (Hide)2'!AT$67:AT$81),1,0))&gt;0,1,0)</f>
        <v>0</v>
      </c>
      <c r="CL89" cm="1">
        <f t="array" ref="CL89">IF(SUM(IF($J89:$X89=TRANSPOSE('Capacity Backing (Hide)2'!AU$67:AU$81),1,0))&gt;0,1,0)</f>
        <v>0</v>
      </c>
      <c r="CM89" cm="1">
        <f t="array" ref="CM89">IF(SUM(IF($J89:$X89=TRANSPOSE('Capacity Backing (Hide)2'!AV$67:AV$81),1,0))&gt;0,1,0)</f>
        <v>0</v>
      </c>
      <c r="CN89" cm="1">
        <f t="array" ref="CN89">IF(SUM(IF($J89:$X89=TRANSPOSE('Capacity Backing (Hide)2'!AW$67:AW$81),1,0))&gt;0,1,0)</f>
        <v>0</v>
      </c>
      <c r="CO89" cm="1">
        <f t="array" ref="CO89">IF(SUM(IF($J89:$X89=TRANSPOSE('Capacity Backing (Hide)2'!AX$67:AX$81),1,0))&gt;0,1,0)</f>
        <v>0</v>
      </c>
      <c r="CP89" cm="1">
        <f t="array" ref="CP89">IF(SUM(IF($J89:$X89=TRANSPOSE('Capacity Backing (Hide)2'!AY$67:AY$81),1,0))&gt;0,1,0)</f>
        <v>0</v>
      </c>
      <c r="CQ89" cm="1">
        <f t="array" ref="CQ89">IF(SUM(IF($J89:$X89=TRANSPOSE('Capacity Backing (Hide)2'!AZ$67:AZ$81),1,0))&gt;0,1,0)</f>
        <v>0</v>
      </c>
      <c r="CR89" cm="1">
        <f t="array" ref="CR89">IF(SUM(IF($J89:$X89=TRANSPOSE('Capacity Backing (Hide)2'!BA$67:BA$81),1,0))&gt;0,1,0)</f>
        <v>0</v>
      </c>
      <c r="CS89" cm="1">
        <f t="array" ref="CS89">IF(SUM(IF($J89:$X89=TRANSPOSE('Capacity Backing (Hide)2'!BB$67:BB$81),1,0))&gt;0,1,0)</f>
        <v>0</v>
      </c>
      <c r="CT89" cm="1">
        <f t="array" ref="CT89">IF(SUM(IF($J89:$X89=TRANSPOSE('Capacity Backing (Hide)2'!BC$67:BC$81),1,0))&gt;0,1,0)</f>
        <v>0</v>
      </c>
      <c r="CU89" cm="1">
        <f t="array" ref="CU89">IF(SUM(IF($J89:$X89=TRANSPOSE('Capacity Backing (Hide)2'!BD$67:BD$81),1,0))&gt;0,1,0)</f>
        <v>0</v>
      </c>
      <c r="CV89" cm="1">
        <f t="array" ref="CV89">IF(SUM(IF($J89:$X89=TRANSPOSE('Capacity Backing (Hide)2'!BE$67:BE$81),1,0))&gt;0,1,0)</f>
        <v>0</v>
      </c>
      <c r="CW89" cm="1">
        <f t="array" ref="CW89">IF(SUM(IF($J89:$X89=TRANSPOSE('Capacity Backing (Hide)2'!BF$67:BF$81),1,0))&gt;0,1,0)</f>
        <v>0</v>
      </c>
      <c r="CX89" cm="1">
        <f t="array" ref="CX89">IF(SUM(IF($J89:$X89=TRANSPOSE('Capacity Backing (Hide)2'!BG$67:BG$81),1,0))&gt;0,1,0)</f>
        <v>0</v>
      </c>
      <c r="CY89" cm="1">
        <f t="array" ref="CY89">IF(SUM(IF($J89:$X89=TRANSPOSE('Capacity Backing (Hide)2'!BH$67:BH$81),1,0))&gt;0,1,0)</f>
        <v>0</v>
      </c>
      <c r="CZ89" cm="1">
        <f t="array" ref="CZ89">IF(SUM(IF($J89:$X89=TRANSPOSE('Capacity Backing (Hide)2'!BI$67:BI$81),1,0))&gt;0,1,0)</f>
        <v>0</v>
      </c>
      <c r="DA89" cm="1">
        <f t="array" ref="DA89">IF(SUM(IF($J89:$X89=TRANSPOSE('Capacity Backing (Hide)2'!BJ$67:BJ$81),1,0))&gt;0,1,0)</f>
        <v>0</v>
      </c>
      <c r="DB89" cm="1">
        <f t="array" ref="DB89">IF(SUM(IF($J89:$X89=TRANSPOSE('Capacity Backing (Hide)2'!BK$67:BK$81),1,0))&gt;0,1,0)</f>
        <v>0</v>
      </c>
      <c r="DC89" cm="1">
        <f t="array" ref="DC89">IF(SUM(IF($J89:$X89=TRANSPOSE('Capacity Backing (Hide)2'!BL$67:BL$81),1,0))&gt;0,1,0)</f>
        <v>0</v>
      </c>
      <c r="DD89" cm="1">
        <f t="array" ref="DD89">IF(SUM(IF($J89:$X89=TRANSPOSE('Capacity Backing (Hide)2'!BM$67:BM$81),1,0))&gt;0,1,0)</f>
        <v>0</v>
      </c>
      <c r="DE89" cm="1">
        <f t="array" ref="DE89">IF(SUM(IF($J89:$X89=TRANSPOSE('Capacity Backing (Hide)2'!BN$67:BN$81),1,0))&gt;0,1,0)</f>
        <v>0</v>
      </c>
      <c r="DF89" cm="1">
        <f t="array" ref="DF89">IF(SUM(IF($J89:$X89=TRANSPOSE('Capacity Backing (Hide)2'!BO$67:BO$81),1,0))&gt;0,1,0)</f>
        <v>0</v>
      </c>
      <c r="DG89" cm="1">
        <f t="array" ref="DG89">IF(SUM(IF($J89:$X89=TRANSPOSE('Capacity Backing (Hide)2'!BP$67:BP$81),1,0))&gt;0,1,0)</f>
        <v>0</v>
      </c>
      <c r="DH89" cm="1">
        <f t="array" ref="DH89">IF(SUM(IF($J89:$X89=TRANSPOSE('Capacity Backing (Hide)2'!BQ$67:BQ$81),1,0))&gt;0,1,0)</f>
        <v>0</v>
      </c>
      <c r="DI89" cm="1">
        <f t="array" ref="DI89">IF(SUM(IF($J89:$X89=TRANSPOSE('Capacity Backing (Hide)2'!BR$67:BR$81),1,0))&gt;0,1,0)</f>
        <v>0</v>
      </c>
      <c r="DJ89" cm="1">
        <f t="array" ref="DJ89">IF(SUM(IF($J89:$X89=TRANSPOSE('Capacity Backing (Hide)2'!BS$67:BS$81),1,0))&gt;0,1,0)</f>
        <v>0</v>
      </c>
      <c r="DK89" cm="1">
        <f t="array" ref="DK89">IF(SUM(IF($J89:$X89=TRANSPOSE('Capacity Backing (Hide)2'!BT$67:BT$81),1,0))&gt;0,1,0)</f>
        <v>0</v>
      </c>
      <c r="DL89" cm="1">
        <f t="array" ref="DL89">IF(SUM(IF($J89:$X89=TRANSPOSE('Capacity Backing (Hide)2'!BU$67:BU$81),1,0))&gt;0,1,0)</f>
        <v>0</v>
      </c>
      <c r="DM89" cm="1">
        <f t="array" ref="DM89">IF(SUM(IF($J89:$X89=TRANSPOSE('Capacity Backing (Hide)2'!BV$67:BV$81),1,0))&gt;0,1,0)</f>
        <v>0</v>
      </c>
      <c r="DN89" cm="1">
        <f t="array" ref="DN89">IF(SUM(IF($J89:$X89=TRANSPOSE('Capacity Backing (Hide)2'!BW$67:BW$81),1,0))&gt;0,1,0)</f>
        <v>0</v>
      </c>
      <c r="DO89" cm="1">
        <f t="array" ref="DO89">IF(SUM(IF($J89:$X89=TRANSPOSE('Capacity Backing (Hide)2'!BX$67:BX$81),1,0))&gt;0,1,0)</f>
        <v>0</v>
      </c>
      <c r="DP89" cm="1">
        <f t="array" ref="DP89">IF(SUM(IF($J89:$X89=TRANSPOSE('Capacity Backing (Hide)2'!BY$67:BY$81),1,0))&gt;0,1,0)</f>
        <v>0</v>
      </c>
      <c r="DQ89" cm="1">
        <f t="array" ref="DQ89">IF(SUM(IF($J89:$X89=TRANSPOSE('Capacity Backing (Hide)2'!BZ$67:BZ$81),1,0))&gt;0,1,0)</f>
        <v>0</v>
      </c>
      <c r="DR89" cm="1">
        <f t="array" ref="DR89">IF(SUM(IF($J89:$X89=TRANSPOSE('Capacity Backing (Hide)2'!CA$67:CA$81),1,0))&gt;0,1,0)</f>
        <v>0</v>
      </c>
      <c r="DS89" cm="1">
        <f t="array" ref="DS89">IF(SUM(IF($J89:$X89=TRANSPOSE('Capacity Backing (Hide)2'!CB$67:CB$81),1,0))&gt;0,1,0)</f>
        <v>0</v>
      </c>
      <c r="DT89" cm="1">
        <f t="array" ref="DT89">IF(SUM(IF($J89:$X89=TRANSPOSE('Capacity Backing (Hide)2'!CC$67:CC$81),1,0))&gt;0,1,0)</f>
        <v>0</v>
      </c>
      <c r="DU89" cm="1">
        <f t="array" ref="DU89">IF(SUM(IF($J89:$X89=TRANSPOSE('Capacity Backing (Hide)2'!CD$67:CD$81),1,0))&gt;0,1,0)</f>
        <v>0</v>
      </c>
      <c r="DV89" cm="1">
        <f t="array" ref="DV89">IF(SUM(IF($J89:$X89=TRANSPOSE('Capacity Backing (Hide)2'!CE$67:CE$81),1,0))&gt;0,1,0)</f>
        <v>0</v>
      </c>
      <c r="DW89" cm="1">
        <f t="array" ref="DW89">IF(SUM(IF($J89:$X89=TRANSPOSE('Capacity Backing (Hide)2'!CF$67:CF$81),1,0))&gt;0,1,0)</f>
        <v>0</v>
      </c>
      <c r="DX89" cm="1">
        <f t="array" ref="DX89">IF(SUM(IF($J89:$X89=TRANSPOSE('Capacity Backing (Hide)2'!CG$67:CG$81),1,0))&gt;0,1,0)</f>
        <v>0</v>
      </c>
      <c r="DY89" cm="1">
        <f t="array" ref="DY89">IF(SUM(IF($J89:$X89=TRANSPOSE('Capacity Backing (Hide)2'!CH$67:CH$81),1,0))&gt;0,1,0)</f>
        <v>0</v>
      </c>
      <c r="DZ89" cm="1">
        <f t="array" ref="DZ89">IF(SUM(IF($J89:$X89=TRANSPOSE('Capacity Backing (Hide)2'!CI$67:CI$81),1,0))&gt;0,1,0)</f>
        <v>0</v>
      </c>
      <c r="EA89" cm="1">
        <f t="array" ref="EA89">IF(SUM(IF($J89:$X89=TRANSPOSE('Capacity Backing (Hide)2'!CJ$67:CJ$81),1,0))&gt;0,1,0)</f>
        <v>0</v>
      </c>
      <c r="EB89" cm="1">
        <f t="array" ref="EB89">IF(SUM(IF($J89:$X89=TRANSPOSE('Capacity Backing (Hide)2'!CK$67:CK$81),1,0))&gt;0,1,0)</f>
        <v>0</v>
      </c>
      <c r="EC89" cm="1">
        <f t="array" ref="EC89">IF(SUM(IF($J89:$X89=TRANSPOSE('Capacity Backing (Hide)2'!CL$67:CL$81),1,0))&gt;0,1,0)</f>
        <v>0</v>
      </c>
      <c r="ED89" cm="1">
        <f t="array" ref="ED89">IF(SUM(IF($J89:$X89=TRANSPOSE('Capacity Backing (Hide)2'!CM$67:CM$81),1,0))&gt;0,1,0)</f>
        <v>0</v>
      </c>
      <c r="EE89" cm="1">
        <f t="array" ref="EE89">IF(SUM(IF($J89:$X89=TRANSPOSE('Capacity Backing (Hide)2'!CN$67:CN$81),1,0))&gt;0,1,0)</f>
        <v>0</v>
      </c>
      <c r="EF89" cm="1">
        <f t="array" ref="EF89">IF(SUM(IF($J89:$X89=TRANSPOSE('Capacity Backing (Hide)2'!CO$67:CO$81),1,0))&gt;0,1,0)</f>
        <v>0</v>
      </c>
      <c r="EG89" cm="1">
        <f t="array" ref="EG89">IF(SUM(IF($J89:$X89=TRANSPOSE('Capacity Backing (Hide)2'!CP$67:CP$81),1,0))&gt;0,1,0)</f>
        <v>0</v>
      </c>
      <c r="EH89" cm="1">
        <f t="array" ref="EH89">IF(SUM(IF($J89:$X89=TRANSPOSE('Capacity Backing (Hide)2'!CQ$67:CQ$81),1,0))&gt;0,1,0)</f>
        <v>0</v>
      </c>
      <c r="EI89" cm="1">
        <f t="array" ref="EI89">IF(SUM(IF($J89:$X89=TRANSPOSE('Capacity Backing (Hide)2'!CR$67:CR$81),1,0))&gt;0,1,0)</f>
        <v>0</v>
      </c>
      <c r="EJ89" cm="1">
        <f t="array" ref="EJ89">IF(SUM(IF($J89:$X89=TRANSPOSE('Capacity Backing (Hide)2'!CS$67:CS$81),1,0))&gt;0,1,0)</f>
        <v>0</v>
      </c>
      <c r="EK89" cm="1">
        <f t="array" ref="EK89">IF(SUM(IF($J89:$X89=TRANSPOSE('Capacity Backing (Hide)2'!CT$67:CT$81),1,0))&gt;0,1,0)</f>
        <v>0</v>
      </c>
      <c r="EL89" cm="1">
        <f t="array" ref="EL89">IF(SUM(IF($J89:$X89=TRANSPOSE('Capacity Backing (Hide)2'!CU$67:CU$81),1,0))&gt;0,1,0)</f>
        <v>0</v>
      </c>
      <c r="EM89" cm="1">
        <f t="array" ref="EM89">IF(SUM(IF($J89:$X89=TRANSPOSE('Capacity Backing (Hide)2'!CV$67:CV$81),1,0))&gt;0,1,0)</f>
        <v>0</v>
      </c>
      <c r="EN89" cm="1">
        <f t="array" ref="EN89">IF(SUM(IF($J89:$X89=TRANSPOSE('Capacity Backing (Hide)2'!CW$67:CW$81),1,0))&gt;0,1,0)</f>
        <v>0</v>
      </c>
      <c r="EQ89" cm="1">
        <f t="array" ref="EQ89">IF(SUM(IF($J89:$X89=TRANSPOSE('Capacity Backing (Hide)2'!B$203:B$217),1,0))&gt;0,1,0)</f>
        <v>0</v>
      </c>
      <c r="ER89" cm="1">
        <f t="array" ref="ER89">IF(SUM(IF($J89:$X89=TRANSPOSE('Capacity Backing (Hide)2'!C$203:C$217),1,0))&gt;0,1,0)</f>
        <v>0</v>
      </c>
      <c r="ES89" cm="1">
        <f t="array" ref="ES89">IF(SUM(IF($J89:$X89=TRANSPOSE('Capacity Backing (Hide)2'!D$203:D$217),1,0))&gt;0,1,0)</f>
        <v>0</v>
      </c>
      <c r="ET89" cm="1">
        <f t="array" ref="ET89">IF(SUM(IF($J89:$X89=TRANSPOSE('Capacity Backing (Hide)2'!E$203:E$217),1,0))&gt;0,1,0)</f>
        <v>0</v>
      </c>
      <c r="EU89" cm="1">
        <f t="array" ref="EU89">IF(SUM(IF($J89:$X89=TRANSPOSE('Capacity Backing (Hide)2'!F$203:F$217),1,0))&gt;0,1,0)</f>
        <v>0</v>
      </c>
      <c r="EV89" cm="1">
        <f t="array" ref="EV89">IF(SUM(IF($J89:$X89=TRANSPOSE('Capacity Backing (Hide)2'!G$203:G$217),1,0))&gt;0,1,0)</f>
        <v>0</v>
      </c>
      <c r="EW89" cm="1">
        <f t="array" ref="EW89">IF(SUM(IF($J89:$X89=TRANSPOSE('Capacity Backing (Hide)2'!H$203:H$217),1,0))&gt;0,1,0)</f>
        <v>0</v>
      </c>
      <c r="EX89" cm="1">
        <f t="array" ref="EX89">IF(SUM(IF($J89:$X89=TRANSPOSE('Capacity Backing (Hide)2'!I$203:I$217),1,0))&gt;0,1,0)</f>
        <v>0</v>
      </c>
      <c r="EY89" cm="1">
        <f t="array" ref="EY89">IF(SUM(IF($J89:$X89=TRANSPOSE('Capacity Backing (Hide)2'!J$203:J$217),1,0))&gt;0,1,0)</f>
        <v>0</v>
      </c>
      <c r="EZ89" cm="1">
        <f t="array" ref="EZ89">IF(SUM(IF($J89:$X89=TRANSPOSE('Capacity Backing (Hide)2'!K$203:K$217),1,0))&gt;0,1,0)</f>
        <v>0</v>
      </c>
      <c r="FA89" cm="1">
        <f t="array" ref="FA89">IF(SUM(IF($J89:$X89=TRANSPOSE('Capacity Backing (Hide)2'!L$203:L$217),1,0))&gt;0,1,0)</f>
        <v>0</v>
      </c>
      <c r="FB89" cm="1">
        <f t="array" ref="FB89">IF(SUM(IF($J89:$X89=TRANSPOSE('Capacity Backing (Hide)2'!M$203:M$217),1,0))&gt;0,1,0)</f>
        <v>0</v>
      </c>
      <c r="FC89" cm="1">
        <f t="array" ref="FC89">IF(SUM(IF($J89:$X89=TRANSPOSE('Capacity Backing (Hide)2'!N$203:N$217),1,0))&gt;0,1,0)</f>
        <v>0</v>
      </c>
      <c r="FD89" cm="1">
        <f t="array" ref="FD89">IF(SUM(IF($J89:$X89=TRANSPOSE('Capacity Backing (Hide)2'!O$203:O$217),1,0))&gt;0,1,0)</f>
        <v>0</v>
      </c>
      <c r="FE89" cm="1">
        <f t="array" ref="FE89">IF(SUM(IF($J89:$X89=TRANSPOSE('Capacity Backing (Hide)2'!P$203:P$217),1,0))&gt;0,1,0)</f>
        <v>0</v>
      </c>
      <c r="FF89" cm="1">
        <f t="array" ref="FF89">IF(SUM(IF($J89:$X89=TRANSPOSE('Capacity Backing (Hide)2'!Q$203:Q$217),1,0))&gt;0,1,0)</f>
        <v>0</v>
      </c>
      <c r="FG89" cm="1">
        <f t="array" ref="FG89">IF(SUM(IF($J89:$X89=TRANSPOSE('Capacity Backing (Hide)2'!R$203:R$217),1,0))&gt;0,1,0)</f>
        <v>0</v>
      </c>
      <c r="FH89" cm="1">
        <f t="array" ref="FH89">IF(SUM(IF($J89:$X89=TRANSPOSE('Capacity Backing (Hide)2'!S$203:S$217),1,0))&gt;0,1,0)</f>
        <v>0</v>
      </c>
      <c r="FI89" cm="1">
        <f t="array" ref="FI89">IF(SUM(IF($J89:$X89=TRANSPOSE('Capacity Backing (Hide)2'!T$203:T$217),1,0))&gt;0,1,0)</f>
        <v>0</v>
      </c>
      <c r="FJ89" cm="1">
        <f t="array" ref="FJ89">IF(SUM(IF($J89:$X89=TRANSPOSE('Capacity Backing (Hide)2'!U$203:U$217),1,0))&gt;0,1,0)</f>
        <v>0</v>
      </c>
      <c r="FK89" cm="1">
        <f t="array" ref="FK89">IF(SUM(IF($J89:$X89=TRANSPOSE('Capacity Backing (Hide)2'!V$203:V$217),1,0))&gt;0,1,0)</f>
        <v>0</v>
      </c>
      <c r="FL89" cm="1">
        <f t="array" ref="FL89">IF(SUM(IF($J89:$X89=TRANSPOSE('Capacity Backing (Hide)2'!W$203:W$217),1,0))&gt;0,1,0)</f>
        <v>0</v>
      </c>
      <c r="FM89" cm="1">
        <f t="array" ref="FM89">IF(SUM(IF($J89:$X89=TRANSPOSE('Capacity Backing (Hide)2'!X$203:X$217),1,0))&gt;0,1,0)</f>
        <v>0</v>
      </c>
      <c r="FN89" cm="1">
        <f t="array" ref="FN89">IF(SUM(IF($J89:$X89=TRANSPOSE('Capacity Backing (Hide)2'!Y$203:Y$217),1,0))&gt;0,1,0)</f>
        <v>0</v>
      </c>
      <c r="FO89" cm="1">
        <f t="array" ref="FO89">IF(SUM(IF($J89:$X89=TRANSPOSE('Capacity Backing (Hide)2'!Z$203:Z$217),1,0))&gt;0,1,0)</f>
        <v>0</v>
      </c>
      <c r="FP89" cm="1">
        <f t="array" ref="FP89">IF(SUM(IF($J89:$X89=TRANSPOSE('Capacity Backing (Hide)2'!AA$203:AA$217),1,0))&gt;0,1,0)</f>
        <v>0</v>
      </c>
      <c r="FQ89" cm="1">
        <f t="array" ref="FQ89">IF(SUM(IF($J89:$X89=TRANSPOSE('Capacity Backing (Hide)2'!AB$203:AB$217),1,0))&gt;0,1,0)</f>
        <v>0</v>
      </c>
      <c r="FR89" cm="1">
        <f t="array" ref="FR89">IF(SUM(IF($J89:$X89=TRANSPOSE('Capacity Backing (Hide)2'!AC$203:AC$217),1,0))&gt;0,1,0)</f>
        <v>0</v>
      </c>
      <c r="FS89" cm="1">
        <f t="array" ref="FS89">IF(SUM(IF($J89:$X89=TRANSPOSE('Capacity Backing (Hide)2'!AD$203:AD$217),1,0))&gt;0,1,0)</f>
        <v>0</v>
      </c>
      <c r="FT89" cm="1">
        <f t="array" ref="FT89">IF(SUM(IF($J89:$X89=TRANSPOSE('Capacity Backing (Hide)2'!AE$203:AE$217),1,0))&gt;0,1,0)</f>
        <v>0</v>
      </c>
      <c r="FU89" cm="1">
        <f t="array" ref="FU89">IF(SUM(IF($J89:$X89=TRANSPOSE('Capacity Backing (Hide)2'!AF$203:AF$217),1,0))&gt;0,1,0)</f>
        <v>0</v>
      </c>
      <c r="FV89" cm="1">
        <f t="array" ref="FV89">IF(SUM(IF($J89:$X89=TRANSPOSE('Capacity Backing (Hide)2'!AG$203:AG$217),1,0))&gt;0,1,0)</f>
        <v>0</v>
      </c>
      <c r="FW89" cm="1">
        <f t="array" ref="FW89">IF(SUM(IF($J89:$X89=TRANSPOSE('Capacity Backing (Hide)2'!AH$203:AH$217),1,0))&gt;0,1,0)</f>
        <v>0</v>
      </c>
      <c r="FX89" cm="1">
        <f t="array" ref="FX89">IF(SUM(IF($J89:$X89=TRANSPOSE('Capacity Backing (Hide)2'!AI$203:AI$217),1,0))&gt;0,1,0)</f>
        <v>0</v>
      </c>
      <c r="FY89" cm="1">
        <f t="array" ref="FY89">IF(SUM(IF($J89:$X89=TRANSPOSE('Capacity Backing (Hide)2'!AJ$203:AJ$217),1,0))&gt;0,1,0)</f>
        <v>0</v>
      </c>
      <c r="FZ89" cm="1">
        <f t="array" ref="FZ89">IF(SUM(IF($J89:$X89=TRANSPOSE('Capacity Backing (Hide)2'!AK$203:AK$217),1,0))&gt;0,1,0)</f>
        <v>0</v>
      </c>
      <c r="GA89" cm="1">
        <f t="array" ref="GA89">IF(SUM(IF($J89:$X89=TRANSPOSE('Capacity Backing (Hide)2'!AL$203:AL$217),1,0))&gt;0,1,0)</f>
        <v>0</v>
      </c>
      <c r="GB89" cm="1">
        <f t="array" ref="GB89">IF(SUM(IF($J89:$X89=TRANSPOSE('Capacity Backing (Hide)2'!AM$203:AM$217),1,0))&gt;0,1,0)</f>
        <v>0</v>
      </c>
      <c r="GC89" cm="1">
        <f t="array" ref="GC89">IF(SUM(IF($J89:$X89=TRANSPOSE('Capacity Backing (Hide)2'!AN$203:AN$217),1,0))&gt;0,1,0)</f>
        <v>0</v>
      </c>
      <c r="GD89" cm="1">
        <f t="array" ref="GD89">IF(SUM(IF($J89:$X89=TRANSPOSE('Capacity Backing (Hide)2'!AO$203:AO$217),1,0))&gt;0,1,0)</f>
        <v>0</v>
      </c>
      <c r="GE89" cm="1">
        <f t="array" ref="GE89">IF(SUM(IF($J89:$X89=TRANSPOSE('Capacity Backing (Hide)2'!AP$203:AP$217),1,0))&gt;0,1,0)</f>
        <v>0</v>
      </c>
      <c r="GF89" cm="1">
        <f t="array" ref="GF89">IF(SUM(IF($J89:$X89=TRANSPOSE('Capacity Backing (Hide)2'!AQ$203:AQ$217),1,0))&gt;0,1,0)</f>
        <v>0</v>
      </c>
      <c r="GG89" cm="1">
        <f t="array" ref="GG89">IF(SUM(IF($J89:$X89=TRANSPOSE('Capacity Backing (Hide)2'!AR$203:AR$217),1,0))&gt;0,1,0)</f>
        <v>0</v>
      </c>
      <c r="GH89" cm="1">
        <f t="array" ref="GH89">IF(SUM(IF($J89:$X89=TRANSPOSE('Capacity Backing (Hide)2'!AS$203:AS$217),1,0))&gt;0,1,0)</f>
        <v>0</v>
      </c>
      <c r="GI89" cm="1">
        <f t="array" ref="GI89">IF(SUM(IF($J89:$X89=TRANSPOSE('Capacity Backing (Hide)2'!AT$203:AT$217),1,0))&gt;0,1,0)</f>
        <v>0</v>
      </c>
      <c r="GJ89" cm="1">
        <f t="array" ref="GJ89">IF(SUM(IF($J89:$X89=TRANSPOSE('Capacity Backing (Hide)2'!AU$203:AU$217),1,0))&gt;0,1,0)</f>
        <v>0</v>
      </c>
      <c r="GK89" cm="1">
        <f t="array" ref="GK89">IF(SUM(IF($J89:$X89=TRANSPOSE('Capacity Backing (Hide)2'!AV$203:AV$217),1,0))&gt;0,1,0)</f>
        <v>0</v>
      </c>
      <c r="GL89" cm="1">
        <f t="array" ref="GL89">IF(SUM(IF($J89:$X89=TRANSPOSE('Capacity Backing (Hide)2'!AW$203:AW$217),1,0))&gt;0,1,0)</f>
        <v>0</v>
      </c>
      <c r="GM89" cm="1">
        <f t="array" ref="GM89">IF(SUM(IF($J89:$X89=TRANSPOSE('Capacity Backing (Hide)2'!AX$203:AX$217),1,0))&gt;0,1,0)</f>
        <v>0</v>
      </c>
      <c r="GN89" cm="1">
        <f t="array" ref="GN89">IF(SUM(IF($J89:$X89=TRANSPOSE('Capacity Backing (Hide)2'!AY$203:AY$217),1,0))&gt;0,1,0)</f>
        <v>0</v>
      </c>
      <c r="GO89" cm="1">
        <f t="array" ref="GO89">IF(SUM(IF($J89:$X89=TRANSPOSE('Capacity Backing (Hide)2'!AZ$203:AZ$217),1,0))&gt;0,1,0)</f>
        <v>0</v>
      </c>
      <c r="GP89" cm="1">
        <f t="array" ref="GP89">IF(SUM(IF($J89:$X89=TRANSPOSE('Capacity Backing (Hide)2'!BA$203:BA$217),1,0))&gt;0,1,0)</f>
        <v>0</v>
      </c>
      <c r="GQ89" cm="1">
        <f t="array" ref="GQ89">IF(SUM(IF($J89:$X89=TRANSPOSE('Capacity Backing (Hide)2'!BB$203:BB$217),1,0))&gt;0,1,0)</f>
        <v>0</v>
      </c>
      <c r="GR89" cm="1">
        <f t="array" ref="GR89">IF(SUM(IF($J89:$X89=TRANSPOSE('Capacity Backing (Hide)2'!BC$203:BC$217),1,0))&gt;0,1,0)</f>
        <v>0</v>
      </c>
      <c r="GS89" cm="1">
        <f t="array" ref="GS89">IF(SUM(IF($J89:$X89=TRANSPOSE('Capacity Backing (Hide)2'!BD$203:BD$217),1,0))&gt;0,1,0)</f>
        <v>0</v>
      </c>
      <c r="GT89" cm="1">
        <f t="array" ref="GT89">IF(SUM(IF($J89:$X89=TRANSPOSE('Capacity Backing (Hide)2'!BE$203:BE$217),1,0))&gt;0,1,0)</f>
        <v>0</v>
      </c>
      <c r="GU89" cm="1">
        <f t="array" ref="GU89">IF(SUM(IF($J89:$X89=TRANSPOSE('Capacity Backing (Hide)2'!BF$203:BF$217),1,0))&gt;0,1,0)</f>
        <v>0</v>
      </c>
      <c r="GV89" cm="1">
        <f t="array" ref="GV89">IF(SUM(IF($J89:$X89=TRANSPOSE('Capacity Backing (Hide)2'!BG$203:BG$217),1,0))&gt;0,1,0)</f>
        <v>0</v>
      </c>
      <c r="GW89" cm="1">
        <f t="array" ref="GW89">IF(SUM(IF($J89:$X89=TRANSPOSE('Capacity Backing (Hide)2'!BH$203:BH$217),1,0))&gt;0,1,0)</f>
        <v>0</v>
      </c>
      <c r="GX89" cm="1">
        <f t="array" ref="GX89">IF(SUM(IF($J89:$X89=TRANSPOSE('Capacity Backing (Hide)2'!BI$203:BI$217),1,0))&gt;0,1,0)</f>
        <v>0</v>
      </c>
      <c r="GY89" cm="1">
        <f t="array" ref="GY89">IF(SUM(IF($J89:$X89=TRANSPOSE('Capacity Backing (Hide)2'!BJ$203:BJ$217),1,0))&gt;0,1,0)</f>
        <v>0</v>
      </c>
      <c r="GZ89" cm="1">
        <f t="array" ref="GZ89">IF(SUM(IF($J89:$X89=TRANSPOSE('Capacity Backing (Hide)2'!BK$203:BK$217),1,0))&gt;0,1,0)</f>
        <v>0</v>
      </c>
      <c r="HA89" cm="1">
        <f t="array" ref="HA89">IF(SUM(IF($J89:$X89=TRANSPOSE('Capacity Backing (Hide)2'!BL$203:BL$217),1,0))&gt;0,1,0)</f>
        <v>0</v>
      </c>
      <c r="HB89" cm="1">
        <f t="array" ref="HB89">IF(SUM(IF($J89:$X89=TRANSPOSE('Capacity Backing (Hide)2'!BM$203:BM$217),1,0))&gt;0,1,0)</f>
        <v>0</v>
      </c>
      <c r="HC89" cm="1">
        <f t="array" ref="HC89">IF(SUM(IF($J89:$X89=TRANSPOSE('Capacity Backing (Hide)2'!BN$203:BN$217),1,0))&gt;0,1,0)</f>
        <v>0</v>
      </c>
      <c r="HD89" cm="1">
        <f t="array" ref="HD89">IF(SUM(IF($J89:$X89=TRANSPOSE('Capacity Backing (Hide)2'!BO$203:BO$217),1,0))&gt;0,1,0)</f>
        <v>0</v>
      </c>
      <c r="HE89" cm="1">
        <f t="array" ref="HE89">IF(SUM(IF($J89:$X89=TRANSPOSE('Capacity Backing (Hide)2'!BP$203:BP$217),1,0))&gt;0,1,0)</f>
        <v>0</v>
      </c>
      <c r="HF89" cm="1">
        <f t="array" ref="HF89">IF(SUM(IF($J89:$X89=TRANSPOSE('Capacity Backing (Hide)2'!BQ$203:BQ$217),1,0))&gt;0,1,0)</f>
        <v>0</v>
      </c>
      <c r="HG89" cm="1">
        <f t="array" ref="HG89">IF(SUM(IF($J89:$X89=TRANSPOSE('Capacity Backing (Hide)2'!BR$203:BR$217),1,0))&gt;0,1,0)</f>
        <v>0</v>
      </c>
      <c r="HH89" cm="1">
        <f t="array" ref="HH89">IF(SUM(IF($J89:$X89=TRANSPOSE('Capacity Backing (Hide)2'!BS$203:BS$217),1,0))&gt;0,1,0)</f>
        <v>0</v>
      </c>
      <c r="HI89" cm="1">
        <f t="array" ref="HI89">IF(SUM(IF($J89:$X89=TRANSPOSE('Capacity Backing (Hide)2'!BT$203:BT$217),1,0))&gt;0,1,0)</f>
        <v>0</v>
      </c>
      <c r="HJ89" cm="1">
        <f t="array" ref="HJ89">IF(SUM(IF($J89:$X89=TRANSPOSE('Capacity Backing (Hide)2'!BU$203:BU$217),1,0))&gt;0,1,0)</f>
        <v>0</v>
      </c>
      <c r="HK89" cm="1">
        <f t="array" ref="HK89">IF(SUM(IF($J89:$X89=TRANSPOSE('Capacity Backing (Hide)2'!BV$203:BV$217),1,0))&gt;0,1,0)</f>
        <v>0</v>
      </c>
      <c r="HL89" cm="1">
        <f t="array" ref="HL89">IF(SUM(IF($J89:$X89=TRANSPOSE('Capacity Backing (Hide)2'!BW$203:BW$217),1,0))&gt;0,1,0)</f>
        <v>0</v>
      </c>
      <c r="HM89" cm="1">
        <f t="array" ref="HM89">IF(SUM(IF($J89:$X89=TRANSPOSE('Capacity Backing (Hide)2'!BX$203:BX$217),1,0))&gt;0,1,0)</f>
        <v>0</v>
      </c>
      <c r="HN89" cm="1">
        <f t="array" ref="HN89">IF(SUM(IF($J89:$X89=TRANSPOSE('Capacity Backing (Hide)2'!BY$203:BY$217),1,0))&gt;0,1,0)</f>
        <v>0</v>
      </c>
      <c r="HO89" cm="1">
        <f t="array" ref="HO89">IF(SUM(IF($J89:$X89=TRANSPOSE('Capacity Backing (Hide)2'!BZ$203:BZ$217),1,0))&gt;0,1,0)</f>
        <v>0</v>
      </c>
      <c r="HP89" cm="1">
        <f t="array" ref="HP89">IF(SUM(IF($J89:$X89=TRANSPOSE('Capacity Backing (Hide)2'!CA$203:CA$217),1,0))&gt;0,1,0)</f>
        <v>0</v>
      </c>
      <c r="HQ89" cm="1">
        <f t="array" ref="HQ89">IF(SUM(IF($J89:$X89=TRANSPOSE('Capacity Backing (Hide)2'!CB$203:CB$217),1,0))&gt;0,1,0)</f>
        <v>0</v>
      </c>
      <c r="HR89" cm="1">
        <f t="array" ref="HR89">IF(SUM(IF($J89:$X89=TRANSPOSE('Capacity Backing (Hide)2'!CC$203:CC$217),1,0))&gt;0,1,0)</f>
        <v>0</v>
      </c>
      <c r="HS89" cm="1">
        <f t="array" ref="HS89">IF(SUM(IF($J89:$X89=TRANSPOSE('Capacity Backing (Hide)2'!CD$203:CD$217),1,0))&gt;0,1,0)</f>
        <v>0</v>
      </c>
      <c r="HT89" cm="1">
        <f t="array" ref="HT89">IF(SUM(IF($J89:$X89=TRANSPOSE('Capacity Backing (Hide)2'!CE$203:CE$217),1,0))&gt;0,1,0)</f>
        <v>0</v>
      </c>
      <c r="HU89" cm="1">
        <f t="array" ref="HU89">IF(SUM(IF($J89:$X89=TRANSPOSE('Capacity Backing (Hide)2'!CF$203:CF$217),1,0))&gt;0,1,0)</f>
        <v>0</v>
      </c>
      <c r="HV89" cm="1">
        <f t="array" ref="HV89">IF(SUM(IF($J89:$X89=TRANSPOSE('Capacity Backing (Hide)2'!CG$203:CG$217),1,0))&gt;0,1,0)</f>
        <v>0</v>
      </c>
      <c r="HW89" cm="1">
        <f t="array" ref="HW89">IF(SUM(IF($J89:$X89=TRANSPOSE('Capacity Backing (Hide)2'!CH$203:CH$217),1,0))&gt;0,1,0)</f>
        <v>0</v>
      </c>
      <c r="HX89" cm="1">
        <f t="array" ref="HX89">IF(SUM(IF($J89:$X89=TRANSPOSE('Capacity Backing (Hide)2'!CI$203:CI$217),1,0))&gt;0,1,0)</f>
        <v>0</v>
      </c>
      <c r="HY89" cm="1">
        <f t="array" ref="HY89">IF(SUM(IF($J89:$X89=TRANSPOSE('Capacity Backing (Hide)2'!CJ$203:CJ$217),1,0))&gt;0,1,0)</f>
        <v>0</v>
      </c>
      <c r="HZ89" cm="1">
        <f t="array" ref="HZ89">IF(SUM(IF($J89:$X89=TRANSPOSE('Capacity Backing (Hide)2'!CK$203:CK$217),1,0))&gt;0,1,0)</f>
        <v>0</v>
      </c>
      <c r="IA89" cm="1">
        <f t="array" ref="IA89">IF(SUM(IF($J89:$X89=TRANSPOSE('Capacity Backing (Hide)2'!CL$203:CL$217),1,0))&gt;0,1,0)</f>
        <v>0</v>
      </c>
      <c r="IB89" cm="1">
        <f t="array" ref="IB89">IF(SUM(IF($J89:$X89=TRANSPOSE('Capacity Backing (Hide)2'!CM$203:CM$217),1,0))&gt;0,1,0)</f>
        <v>0</v>
      </c>
      <c r="IC89" cm="1">
        <f t="array" ref="IC89">IF(SUM(IF($J89:$X89=TRANSPOSE('Capacity Backing (Hide)2'!CN$203:CN$217),1,0))&gt;0,1,0)</f>
        <v>0</v>
      </c>
      <c r="ID89" cm="1">
        <f t="array" ref="ID89">IF(SUM(IF($J89:$X89=TRANSPOSE('Capacity Backing (Hide)2'!CO$203:CO$217),1,0))&gt;0,1,0)</f>
        <v>0</v>
      </c>
      <c r="IE89" cm="1">
        <f t="array" ref="IE89">IF(SUM(IF($J89:$X89=TRANSPOSE('Capacity Backing (Hide)2'!CP$203:CP$217),1,0))&gt;0,1,0)</f>
        <v>0</v>
      </c>
      <c r="IF89" cm="1">
        <f t="array" ref="IF89">IF(SUM(IF($J89:$X89=TRANSPOSE('Capacity Backing (Hide)2'!CQ$203:CQ$217),1,0))&gt;0,1,0)</f>
        <v>0</v>
      </c>
      <c r="IG89" cm="1">
        <f t="array" ref="IG89">IF(SUM(IF($J89:$X89=TRANSPOSE('Capacity Backing (Hide)2'!CR$203:CR$217),1,0))&gt;0,1,0)</f>
        <v>0</v>
      </c>
      <c r="IH89" cm="1">
        <f t="array" ref="IH89">IF(SUM(IF($J89:$X89=TRANSPOSE('Capacity Backing (Hide)2'!CS$203:CS$217),1,0))&gt;0,1,0)</f>
        <v>0</v>
      </c>
      <c r="II89" cm="1">
        <f t="array" ref="II89">IF(SUM(IF($J89:$X89=TRANSPOSE('Capacity Backing (Hide)2'!CT$203:CT$217),1,0))&gt;0,1,0)</f>
        <v>0</v>
      </c>
      <c r="IJ89" cm="1">
        <f t="array" ref="IJ89">IF(SUM(IF($J89:$X89=TRANSPOSE('Capacity Backing (Hide)2'!CU$203:CU$217),1,0))&gt;0,1,0)</f>
        <v>0</v>
      </c>
      <c r="IK89" cm="1">
        <f t="array" ref="IK89">IF(SUM(IF($J89:$X89=TRANSPOSE('Capacity Backing (Hide)2'!CV$203:CV$217),1,0))&gt;0,1,0)</f>
        <v>0</v>
      </c>
      <c r="IL89" cm="1">
        <f t="array" ref="IL89">IF(SUM(IF($J89:$X89=TRANSPOSE('Capacity Backing (Hide)2'!CW$203:CW$217),1,0))&gt;0,1,0)</f>
        <v>0</v>
      </c>
      <c r="IO89" s="184">
        <v>0</v>
      </c>
      <c r="IP89" s="184">
        <v>0</v>
      </c>
      <c r="IQ89" s="184">
        <v>0</v>
      </c>
      <c r="IR89" s="184">
        <v>0</v>
      </c>
      <c r="IS89" s="184">
        <v>0</v>
      </c>
      <c r="IT89" s="184">
        <v>0</v>
      </c>
      <c r="IU89" s="184">
        <v>0</v>
      </c>
      <c r="IV89" s="184">
        <v>0</v>
      </c>
      <c r="IW89" s="184">
        <v>0</v>
      </c>
      <c r="IX89" s="184">
        <v>0</v>
      </c>
      <c r="IY89" s="184">
        <v>0</v>
      </c>
      <c r="IZ89" s="184">
        <v>0</v>
      </c>
      <c r="JA89" s="184">
        <v>0</v>
      </c>
      <c r="JB89" s="184">
        <v>0</v>
      </c>
      <c r="JC89" s="184">
        <v>0</v>
      </c>
      <c r="JD89" s="184">
        <v>0</v>
      </c>
      <c r="JE89" s="184">
        <v>0</v>
      </c>
      <c r="JF89" s="184">
        <v>0</v>
      </c>
      <c r="JG89" s="184">
        <v>0</v>
      </c>
      <c r="JH89" s="184">
        <v>0</v>
      </c>
      <c r="JI89" s="184">
        <v>0</v>
      </c>
      <c r="JJ89" s="184">
        <v>0</v>
      </c>
      <c r="JK89" s="184">
        <v>0</v>
      </c>
      <c r="JL89" s="184">
        <v>0</v>
      </c>
      <c r="JM89" s="184">
        <v>0</v>
      </c>
      <c r="JN89" s="184">
        <v>0</v>
      </c>
      <c r="JO89" s="184">
        <v>0</v>
      </c>
      <c r="JP89" s="184">
        <v>0</v>
      </c>
      <c r="JQ89" s="184">
        <v>0</v>
      </c>
      <c r="JR89" s="184">
        <v>0</v>
      </c>
      <c r="JS89" s="184">
        <v>0</v>
      </c>
      <c r="JT89" s="184">
        <v>0</v>
      </c>
      <c r="JU89" s="184">
        <v>0</v>
      </c>
      <c r="JV89" s="184">
        <v>0</v>
      </c>
      <c r="JW89" s="184">
        <v>0</v>
      </c>
      <c r="JX89" s="184">
        <v>0</v>
      </c>
      <c r="JY89" s="184">
        <v>0</v>
      </c>
      <c r="JZ89" s="184">
        <v>0</v>
      </c>
      <c r="KA89" s="184">
        <v>0</v>
      </c>
      <c r="KB89" s="184">
        <v>0</v>
      </c>
      <c r="KC89" s="184">
        <v>0</v>
      </c>
      <c r="KD89" s="184">
        <v>0</v>
      </c>
      <c r="KE89" s="184">
        <v>0</v>
      </c>
      <c r="KF89" s="184">
        <v>0</v>
      </c>
      <c r="KG89" s="184">
        <v>0</v>
      </c>
      <c r="KH89" s="184">
        <v>0</v>
      </c>
      <c r="KI89" s="184">
        <v>0</v>
      </c>
      <c r="KJ89" s="184">
        <v>0</v>
      </c>
      <c r="KK89" s="184">
        <v>0</v>
      </c>
      <c r="KL89" s="184">
        <v>0</v>
      </c>
      <c r="KM89" s="184">
        <v>0</v>
      </c>
      <c r="KN89" s="184">
        <v>0</v>
      </c>
      <c r="KO89" s="184">
        <v>0</v>
      </c>
      <c r="KP89" s="184">
        <v>0</v>
      </c>
      <c r="KQ89" s="184">
        <v>0</v>
      </c>
      <c r="KR89" s="184">
        <v>0</v>
      </c>
      <c r="KS89" s="184">
        <v>0</v>
      </c>
      <c r="KT89" s="184">
        <v>0</v>
      </c>
      <c r="KU89" s="184">
        <v>0</v>
      </c>
      <c r="KV89" s="184">
        <v>0</v>
      </c>
      <c r="KW89" s="184">
        <v>0</v>
      </c>
      <c r="KX89" s="184">
        <v>0</v>
      </c>
      <c r="KY89" s="184">
        <v>0</v>
      </c>
      <c r="KZ89" s="184">
        <v>0</v>
      </c>
      <c r="LA89" s="184">
        <v>0</v>
      </c>
      <c r="LB89" s="184">
        <v>0</v>
      </c>
      <c r="LC89" s="184">
        <v>0</v>
      </c>
      <c r="LD89" s="184">
        <v>0</v>
      </c>
      <c r="LE89" s="184">
        <v>0</v>
      </c>
      <c r="LF89" s="184">
        <v>0</v>
      </c>
      <c r="LG89" s="184">
        <v>0</v>
      </c>
      <c r="LH89" s="184">
        <v>0</v>
      </c>
      <c r="LI89" s="184">
        <v>0</v>
      </c>
      <c r="LJ89" s="184">
        <v>0</v>
      </c>
      <c r="LK89" s="184">
        <v>0</v>
      </c>
      <c r="LL89" s="184">
        <v>0</v>
      </c>
      <c r="LM89" s="184">
        <v>0</v>
      </c>
      <c r="LN89" s="184">
        <v>0</v>
      </c>
      <c r="LO89" s="184">
        <v>0</v>
      </c>
      <c r="LP89" s="184">
        <v>0</v>
      </c>
      <c r="LQ89" s="184">
        <v>0</v>
      </c>
      <c r="LR89" s="184">
        <v>0</v>
      </c>
      <c r="LS89" s="184">
        <v>0</v>
      </c>
      <c r="LT89" s="184">
        <v>0</v>
      </c>
      <c r="LU89" s="184">
        <v>0</v>
      </c>
      <c r="LV89" s="184">
        <v>0</v>
      </c>
      <c r="LW89" s="184">
        <v>0</v>
      </c>
      <c r="LX89" s="184">
        <v>0</v>
      </c>
      <c r="LY89" s="184">
        <v>0</v>
      </c>
      <c r="LZ89" s="184">
        <v>0</v>
      </c>
      <c r="MA89" s="184">
        <v>0</v>
      </c>
      <c r="MB89" s="184">
        <v>0</v>
      </c>
      <c r="MC89" s="184">
        <v>0</v>
      </c>
      <c r="MD89" s="184">
        <v>0</v>
      </c>
      <c r="ME89" s="184">
        <v>0</v>
      </c>
      <c r="MF89" s="184">
        <v>0</v>
      </c>
      <c r="MG89" s="184">
        <v>0</v>
      </c>
      <c r="MH89" s="184">
        <v>0</v>
      </c>
      <c r="MI89" s="184">
        <v>0</v>
      </c>
      <c r="MJ89" s="184">
        <v>0</v>
      </c>
      <c r="MM89">
        <v>0</v>
      </c>
      <c r="MN89">
        <v>0</v>
      </c>
      <c r="MO89">
        <v>0</v>
      </c>
      <c r="MP89">
        <v>0</v>
      </c>
      <c r="MQ89">
        <v>0</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0</v>
      </c>
      <c r="OL89">
        <v>0</v>
      </c>
      <c r="OM89">
        <v>0</v>
      </c>
      <c r="ON89">
        <v>0</v>
      </c>
      <c r="OO89">
        <v>0</v>
      </c>
      <c r="OP89">
        <v>0</v>
      </c>
      <c r="OQ89">
        <v>0</v>
      </c>
      <c r="OR89">
        <v>0</v>
      </c>
      <c r="OS89">
        <v>0</v>
      </c>
      <c r="OT89">
        <v>0</v>
      </c>
      <c r="OU89">
        <v>0</v>
      </c>
      <c r="OV89">
        <v>0</v>
      </c>
      <c r="OW89">
        <v>0</v>
      </c>
      <c r="OX89">
        <v>0</v>
      </c>
      <c r="OY89">
        <v>0</v>
      </c>
      <c r="OZ89">
        <v>0</v>
      </c>
      <c r="PA89">
        <v>0</v>
      </c>
      <c r="PB89">
        <v>0</v>
      </c>
      <c r="PC89">
        <v>0</v>
      </c>
      <c r="PD89">
        <v>0</v>
      </c>
      <c r="PE89">
        <v>0</v>
      </c>
      <c r="PF89">
        <v>0</v>
      </c>
      <c r="PG89">
        <v>0</v>
      </c>
      <c r="PH89">
        <v>0</v>
      </c>
      <c r="PI89">
        <v>0</v>
      </c>
      <c r="PJ89">
        <v>0</v>
      </c>
      <c r="PK89">
        <v>0</v>
      </c>
      <c r="PL89">
        <v>0</v>
      </c>
      <c r="PM89">
        <v>0</v>
      </c>
      <c r="PN89">
        <v>0</v>
      </c>
      <c r="PO89">
        <v>0</v>
      </c>
      <c r="PP89">
        <v>0</v>
      </c>
      <c r="PQ89">
        <v>0</v>
      </c>
      <c r="PR89">
        <v>0</v>
      </c>
      <c r="PS89">
        <v>0</v>
      </c>
      <c r="PT89">
        <v>0</v>
      </c>
      <c r="PU89">
        <v>0</v>
      </c>
      <c r="PV89">
        <v>0</v>
      </c>
      <c r="PW89">
        <v>0</v>
      </c>
      <c r="PX89">
        <v>0</v>
      </c>
      <c r="PY89">
        <v>0</v>
      </c>
      <c r="PZ89">
        <v>0</v>
      </c>
      <c r="QA89">
        <v>0</v>
      </c>
      <c r="QB89">
        <v>0</v>
      </c>
      <c r="QC89">
        <v>0</v>
      </c>
      <c r="QD89">
        <v>0</v>
      </c>
      <c r="QE89">
        <v>0</v>
      </c>
      <c r="QF89">
        <v>0</v>
      </c>
      <c r="QG89">
        <v>0</v>
      </c>
      <c r="QH89">
        <v>0</v>
      </c>
      <c r="QJ89" cm="1">
        <f t="array" ref="QJ89">SUM(IF('Capacity Summary'!H$36:H$135="X",1,0)*TRANSPOSE('CR Backing (Hide)'!$IO89:$MJ89)*IF('Clinical resources'!ZQ92="X",1,0))</f>
        <v>0</v>
      </c>
      <c r="QK89" cm="1">
        <f t="array" ref="QK89">SUM(IF('Capacity Summary'!I$36:I$135="X",1,0)*TRANSPOSE('CR Backing (Hide)'!$IO89:$MJ89)*IF('Clinical resources'!ZR92="X",1,0))</f>
        <v>0</v>
      </c>
      <c r="QL89" cm="1">
        <f t="array" ref="QL89">SUM(IF('Capacity Summary'!J$36:J$135="X",1,0)*TRANSPOSE('CR Backing (Hide)'!$IO89:$MJ89)*IF('Clinical resources'!ZS92="X",1,0))</f>
        <v>0</v>
      </c>
      <c r="QM89" cm="1">
        <f t="array" ref="QM89">SUM(IF('Capacity Summary'!K$36:K$135="X",1,0)*TRANSPOSE('CR Backing (Hide)'!$IO89:$MJ89)*IF('Clinical resources'!ZT92="X",1,0))</f>
        <v>0</v>
      </c>
      <c r="QN89" cm="1">
        <f t="array" ref="QN89">SUM(IF('Capacity Summary'!L$36:L$135="X",1,0)*TRANSPOSE('CR Backing (Hide)'!$IO89:$MJ89)*IF('Clinical resources'!ZU92="X",1,0))</f>
        <v>0</v>
      </c>
      <c r="QO89" cm="1">
        <f t="array" ref="QO89">SUM(IF('Capacity Summary'!M$36:M$135="X",1,0)*TRANSPOSE('CR Backing (Hide)'!$IO89:$MJ89)*IF('Clinical resources'!ZV92="X",1,0))</f>
        <v>0</v>
      </c>
      <c r="QP89" cm="1">
        <f t="array" ref="QP89">SUM(IF('Capacity Summary'!N$36:N$135="X",1,0)*TRANSPOSE('CR Backing (Hide)'!$IO89:$MJ89)*IF('Clinical resources'!ZW92="X",1,0))</f>
        <v>0</v>
      </c>
      <c r="QQ89" cm="1">
        <f t="array" ref="QQ89">SUM(IF('Capacity Summary'!O$36:O$135="X",1,0)*TRANSPOSE('CR Backing (Hide)'!$IO89:$MJ89)*IF('Clinical resources'!ZX92="X",1,0))</f>
        <v>0</v>
      </c>
      <c r="QR89" cm="1">
        <f t="array" ref="QR89">SUM(IF('Capacity Summary'!P$36:P$135="X",1,0)*TRANSPOSE('CR Backing (Hide)'!$IO89:$MJ89)*IF('Clinical resources'!ZY92="X",1,0))</f>
        <v>0</v>
      </c>
      <c r="QS89" cm="1">
        <f t="array" ref="QS89">SUM(IF('Capacity Summary'!Q$36:Q$135="X",1,0)*TRANSPOSE('CR Backing (Hide)'!$IO89:$MJ89)*IF('Clinical resources'!ZZ92="X",1,0))</f>
        <v>0</v>
      </c>
      <c r="QT89" cm="1">
        <f t="array" ref="QT89">SUM(IF('Capacity Summary'!R$36:R$135="X",1,0)*TRANSPOSE('CR Backing (Hide)'!$IO89:$MJ89)*IF('Clinical resources'!AAA92="X",1,0))</f>
        <v>0</v>
      </c>
      <c r="QU89" cm="1">
        <f t="array" ref="QU89">SUM(IF('Capacity Summary'!S$36:S$135="X",1,0)*TRANSPOSE('CR Backing (Hide)'!$IO89:$MJ89)*IF('Clinical resources'!AAB92="X",1,0))</f>
        <v>0</v>
      </c>
      <c r="QV89" cm="1">
        <f t="array" ref="QV89">SUM(IF('Capacity Summary'!T$36:T$135="X",1,0)*TRANSPOSE('CR Backing (Hide)'!$IO89:$MJ89)*IF('Clinical resources'!AAC92="X",1,0))</f>
        <v>0</v>
      </c>
      <c r="QW89" cm="1">
        <f t="array" ref="QW89">SUM(IF('Capacity Summary'!U$36:U$135="X",1,0)*TRANSPOSE('CR Backing (Hide)'!$IO89:$MJ89)*IF('Clinical resources'!AAD92="X",1,0))</f>
        <v>0</v>
      </c>
      <c r="QX89" cm="1">
        <f t="array" ref="QX89">SUM(IF('Capacity Summary'!V$36:V$135="X",1,0)*TRANSPOSE('CR Backing (Hide)'!$IO89:$MJ89)*IF('Clinical resources'!AAE92="X",1,0))</f>
        <v>0</v>
      </c>
      <c r="QY89" cm="1">
        <f t="array" ref="QY89">SUM(IF('Capacity Summary'!W$36:W$135="X",1,0)*TRANSPOSE('CR Backing (Hide)'!$IO89:$MJ89)*IF('Clinical resources'!AAF92="X",1,0))</f>
        <v>0</v>
      </c>
      <c r="QZ89" cm="1">
        <f t="array" ref="QZ89">SUM(IF('Capacity Summary'!X$36:X$135="X",1,0)*TRANSPOSE('CR Backing (Hide)'!$IO89:$MJ89)*IF('Clinical resources'!AAG92="X",1,0))</f>
        <v>0</v>
      </c>
      <c r="RA89" cm="1">
        <f t="array" ref="RA89">SUM(IF('Capacity Summary'!Y$36:Y$135="X",1,0)*TRANSPOSE('CR Backing (Hide)'!$IO89:$MJ89)*IF('Clinical resources'!AAH92="X",1,0))</f>
        <v>0</v>
      </c>
      <c r="RB89" cm="1">
        <f t="array" ref="RB89">SUM(IF('Capacity Summary'!Z$36:Z$135="X",1,0)*TRANSPOSE('CR Backing (Hide)'!$IO89:$MJ89)*IF('Clinical resources'!AAI92="X",1,0))</f>
        <v>0</v>
      </c>
      <c r="RC89" cm="1">
        <f t="array" ref="RC89">SUM(IF('Capacity Summary'!AA$36:AA$135="X",1,0)*TRANSPOSE('CR Backing (Hide)'!$IO89:$MJ89)*IF('Clinical resources'!AAJ92="X",1,0))</f>
        <v>0</v>
      </c>
      <c r="RD89" cm="1">
        <f t="array" ref="RD89">SUM(IF('Capacity Summary'!AB$36:AB$135="X",1,0)*TRANSPOSE('CR Backing (Hide)'!$IO89:$MJ89)*IF('Clinical resources'!AAK92="X",1,0))</f>
        <v>0</v>
      </c>
      <c r="RE89" cm="1">
        <f t="array" ref="RE89">SUM(IF('Capacity Summary'!AC$36:AC$135="X",1,0)*TRANSPOSE('CR Backing (Hide)'!$IO89:$MJ89)*IF('Clinical resources'!AAL92="X",1,0))</f>
        <v>0</v>
      </c>
      <c r="RF89" cm="1">
        <f t="array" ref="RF89">SUM(IF('Capacity Summary'!AD$36:AD$135="X",1,0)*TRANSPOSE('CR Backing (Hide)'!$IO89:$MJ89)*IF('Clinical resources'!AAM92="X",1,0))</f>
        <v>0</v>
      </c>
      <c r="RG89" cm="1">
        <f t="array" ref="RG89">SUM(IF('Capacity Summary'!AE$36:AE$135="X",1,0)*TRANSPOSE('CR Backing (Hide)'!$IO89:$MJ89)*IF('Clinical resources'!AAN92="X",1,0))</f>
        <v>0</v>
      </c>
      <c r="RH89" cm="1">
        <f t="array" ref="RH89">SUM(IF('Capacity Summary'!AF$36:AF$135="X",1,0)*TRANSPOSE('CR Backing (Hide)'!$IO89:$MJ89)*IF('Clinical resources'!AAO92="X",1,0))</f>
        <v>0</v>
      </c>
      <c r="RI89" cm="1">
        <f t="array" ref="RI89">SUM(IF('Capacity Summary'!AG$36:AG$135="X",1,0)*TRANSPOSE('CR Backing (Hide)'!$IO89:$MJ89)*IF('Clinical resources'!AAP92="X",1,0))</f>
        <v>0</v>
      </c>
      <c r="RJ89" cm="1">
        <f t="array" ref="RJ89">SUM(IF('Capacity Summary'!AH$36:AH$135="X",1,0)*TRANSPOSE('CR Backing (Hide)'!$IO89:$MJ89)*IF('Clinical resources'!AAQ92="X",1,0))</f>
        <v>0</v>
      </c>
      <c r="RK89" cm="1">
        <f t="array" ref="RK89">SUM(IF('Capacity Summary'!AI$36:AI$135="X",1,0)*TRANSPOSE('CR Backing (Hide)'!$IO89:$MJ89)*IF('Clinical resources'!AAR92="X",1,0))</f>
        <v>0</v>
      </c>
      <c r="RL89" cm="1">
        <f t="array" ref="RL89">SUM(IF('Capacity Summary'!AJ$36:AJ$135="X",1,0)*TRANSPOSE('CR Backing (Hide)'!$IO89:$MJ89)*IF('Clinical resources'!AAS92="X",1,0))</f>
        <v>0</v>
      </c>
      <c r="RM89" cm="1">
        <f t="array" ref="RM89">SUM(IF('Capacity Summary'!AK$36:AK$135="X",1,0)*TRANSPOSE('CR Backing (Hide)'!$IO89:$MJ89)*IF('Clinical resources'!AAT92="X",1,0))</f>
        <v>0</v>
      </c>
      <c r="RN89" cm="1">
        <f t="array" ref="RN89">SUM(IF('Capacity Summary'!AL$36:AL$135="X",1,0)*TRANSPOSE('CR Backing (Hide)'!$IO89:$MJ89)*IF('Clinical resources'!AAU92="X",1,0))</f>
        <v>0</v>
      </c>
      <c r="RO89" cm="1">
        <f t="array" ref="RO89">SUM(IF('Capacity Summary'!AM$36:AM$135="X",1,0)*TRANSPOSE('CR Backing (Hide)'!$IO89:$MJ89)*IF('Clinical resources'!AAV92="X",1,0))</f>
        <v>0</v>
      </c>
      <c r="RP89" cm="1">
        <f t="array" ref="RP89">SUM(IF('Capacity Summary'!AN$36:AN$135="X",1,0)*TRANSPOSE('CR Backing (Hide)'!$IO89:$MJ89)*IF('Clinical resources'!AAW92="X",1,0))</f>
        <v>0</v>
      </c>
      <c r="RQ89" cm="1">
        <f t="array" ref="RQ89">SUM(IF('Capacity Summary'!AO$36:AO$135="X",1,0)*TRANSPOSE('CR Backing (Hide)'!$IO89:$MJ89)*IF('Clinical resources'!AAX92="X",1,0))</f>
        <v>0</v>
      </c>
      <c r="RR89" cm="1">
        <f t="array" ref="RR89">SUM(IF('Capacity Summary'!AP$36:AP$135="X",1,0)*TRANSPOSE('CR Backing (Hide)'!$IO89:$MJ89)*IF('Clinical resources'!AAY92="X",1,0))</f>
        <v>0</v>
      </c>
      <c r="RS89" cm="1">
        <f t="array" ref="RS89">SUM(IF('Capacity Summary'!AQ$36:AQ$135="X",1,0)*TRANSPOSE('CR Backing (Hide)'!$IO89:$MJ89)*IF('Clinical resources'!AAZ92="X",1,0))</f>
        <v>0</v>
      </c>
      <c r="RT89" cm="1">
        <f t="array" ref="RT89">SUM(IF('Capacity Summary'!AR$36:AR$135="X",1,0)*TRANSPOSE('CR Backing (Hide)'!$IO89:$MJ89)*IF('Clinical resources'!ABA92="X",1,0))</f>
        <v>0</v>
      </c>
      <c r="RU89" cm="1">
        <f t="array" ref="RU89">SUM(IF('Capacity Summary'!AS$36:AS$135="X",1,0)*TRANSPOSE('CR Backing (Hide)'!$IO89:$MJ89)*IF('Clinical resources'!ABB92="X",1,0))</f>
        <v>0</v>
      </c>
      <c r="RV89" cm="1">
        <f t="array" ref="RV89">SUM(IF('Capacity Summary'!AT$36:AT$135="X",1,0)*TRANSPOSE('CR Backing (Hide)'!$IO89:$MJ89)*IF('Clinical resources'!ABC92="X",1,0))</f>
        <v>0</v>
      </c>
      <c r="RW89" cm="1">
        <f t="array" ref="RW89">SUM(IF('Capacity Summary'!AU$36:AU$135="X",1,0)*TRANSPOSE('CR Backing (Hide)'!$IO89:$MJ89)*IF('Clinical resources'!ABD92="X",1,0))</f>
        <v>0</v>
      </c>
      <c r="RX89" cm="1">
        <f t="array" ref="RX89">SUM(IF('Capacity Summary'!AV$36:AV$135="X",1,0)*TRANSPOSE('CR Backing (Hide)'!$IO89:$MJ89)*IF('Clinical resources'!ABE92="X",1,0))</f>
        <v>0</v>
      </c>
      <c r="RY89" cm="1">
        <f t="array" ref="RY89">SUM(IF('Capacity Summary'!AW$36:AW$135="X",1,0)*TRANSPOSE('CR Backing (Hide)'!$IO89:$MJ89)*IF('Clinical resources'!ABF92="X",1,0))</f>
        <v>0</v>
      </c>
      <c r="RZ89" cm="1">
        <f t="array" ref="RZ89">SUM(IF('Capacity Summary'!AX$36:AX$135="X",1,0)*TRANSPOSE('CR Backing (Hide)'!$IO89:$MJ89)*IF('Clinical resources'!ABG92="X",1,0))</f>
        <v>0</v>
      </c>
      <c r="SA89" cm="1">
        <f t="array" ref="SA89">SUM(IF('Capacity Summary'!AY$36:AY$135="X",1,0)*TRANSPOSE('CR Backing (Hide)'!$IO89:$MJ89)*IF('Clinical resources'!ABH92="X",1,0))</f>
        <v>0</v>
      </c>
      <c r="SB89" cm="1">
        <f t="array" ref="SB89">SUM(IF('Capacity Summary'!AZ$36:AZ$135="X",1,0)*TRANSPOSE('CR Backing (Hide)'!$IO89:$MJ89)*IF('Clinical resources'!ABI92="X",1,0))</f>
        <v>0</v>
      </c>
      <c r="SC89" cm="1">
        <f t="array" ref="SC89">SUM(IF('Capacity Summary'!BA$36:BA$135="X",1,0)*TRANSPOSE('CR Backing (Hide)'!$IO89:$MJ89)*IF('Clinical resources'!ABJ92="X",1,0))</f>
        <v>0</v>
      </c>
      <c r="SD89" cm="1">
        <f t="array" ref="SD89">SUM(IF('Capacity Summary'!BB$36:BB$135="X",1,0)*TRANSPOSE('CR Backing (Hide)'!$IO89:$MJ89)*IF('Clinical resources'!ABK92="X",1,0))</f>
        <v>0</v>
      </c>
      <c r="SE89" cm="1">
        <f t="array" ref="SE89">SUM(IF('Capacity Summary'!BC$36:BC$135="X",1,0)*TRANSPOSE('CR Backing (Hide)'!$IO89:$MJ89)*IF('Clinical resources'!ABL92="X",1,0))</f>
        <v>0</v>
      </c>
      <c r="SF89" cm="1">
        <f t="array" ref="SF89">SUM(IF('Capacity Summary'!BD$36:BD$135="X",1,0)*TRANSPOSE('CR Backing (Hide)'!$IO89:$MJ89)*IF('Clinical resources'!ABM92="X",1,0))</f>
        <v>0</v>
      </c>
      <c r="SG89" cm="1">
        <f t="array" ref="SG89">SUM(IF('Capacity Summary'!BE$36:BE$135="X",1,0)*TRANSPOSE('CR Backing (Hide)'!$IO89:$MJ89)*IF('Clinical resources'!ABN92="X",1,0))</f>
        <v>0</v>
      </c>
      <c r="SH89" cm="1">
        <f t="array" ref="SH89">SUM(IF('Capacity Summary'!BF$36:BF$135="X",1,0)*TRANSPOSE('CR Backing (Hide)'!$IO89:$MJ89)*IF('Clinical resources'!ABO92="X",1,0))</f>
        <v>0</v>
      </c>
      <c r="SI89" cm="1">
        <f t="array" ref="SI89">SUM(IF('Capacity Summary'!BG$36:BG$135="X",1,0)*TRANSPOSE('CR Backing (Hide)'!$IO89:$MJ89)*IF('Clinical resources'!ABP92="X",1,0))</f>
        <v>0</v>
      </c>
      <c r="SK89" cm="1">
        <f t="array" ref="SK89">SUM(IF('Capacity Summary'!H$139:H$238="X",1,0)*TRANSPOSE('CR Backing (Hide)'!$MM89:$QH89))</f>
        <v>0</v>
      </c>
      <c r="SL89" cm="1">
        <f t="array" ref="SL89">SUM(IF('Capacity Summary'!I$139:I$238="X",1,0)*TRANSPOSE('CR Backing (Hide)'!$MM89:$QH89))</f>
        <v>0</v>
      </c>
      <c r="SM89" cm="1">
        <f t="array" ref="SM89">SUM(IF('Capacity Summary'!J$139:J$238="X",1,0)*TRANSPOSE('CR Backing (Hide)'!$MM89:$QH89))</f>
        <v>0</v>
      </c>
      <c r="SN89" cm="1">
        <f t="array" ref="SN89">SUM(IF('Capacity Summary'!K$139:K$238="X",1,0)*TRANSPOSE('CR Backing (Hide)'!$MM89:$QH89))</f>
        <v>0</v>
      </c>
      <c r="SO89" cm="1">
        <f t="array" ref="SO89">SUM(IF('Capacity Summary'!L$139:L$238="X",1,0)*TRANSPOSE('CR Backing (Hide)'!$MM89:$QH89))</f>
        <v>0</v>
      </c>
      <c r="SP89" cm="1">
        <f t="array" ref="SP89">SUM(IF('Capacity Summary'!M$139:M$238="X",1,0)*TRANSPOSE('CR Backing (Hide)'!$MM89:$QH89))</f>
        <v>0</v>
      </c>
      <c r="SQ89" cm="1">
        <f t="array" ref="SQ89">SUM(IF('Capacity Summary'!N$139:N$238="X",1,0)*TRANSPOSE('CR Backing (Hide)'!$MM89:$QH89))</f>
        <v>0</v>
      </c>
      <c r="SR89" cm="1">
        <f t="array" ref="SR89">SUM(IF('Capacity Summary'!O$139:O$238="X",1,0)*TRANSPOSE('CR Backing (Hide)'!$MM89:$QH89))</f>
        <v>0</v>
      </c>
      <c r="SS89" cm="1">
        <f t="array" ref="SS89">SUM(IF('Capacity Summary'!P$139:P$238="X",1,0)*TRANSPOSE('CR Backing (Hide)'!$MM89:$QH89))</f>
        <v>0</v>
      </c>
      <c r="ST89" cm="1">
        <f t="array" ref="ST89">SUM(IF('Capacity Summary'!Q$139:Q$238="X",1,0)*TRANSPOSE('CR Backing (Hide)'!$MM89:$QH89))</f>
        <v>0</v>
      </c>
      <c r="SU89" cm="1">
        <f t="array" ref="SU89">SUM(IF('Capacity Summary'!R$139:R$238="X",1,0)*TRANSPOSE('CR Backing (Hide)'!$MM89:$QH89))</f>
        <v>0</v>
      </c>
      <c r="SV89" cm="1">
        <f t="array" ref="SV89">SUM(IF('Capacity Summary'!S$139:S$238="X",1,0)*TRANSPOSE('CR Backing (Hide)'!$MM89:$QH89))</f>
        <v>0</v>
      </c>
      <c r="SW89" cm="1">
        <f t="array" ref="SW89">SUM(IF('Capacity Summary'!T$139:T$238="X",1,0)*TRANSPOSE('CR Backing (Hide)'!$MM89:$QH89))</f>
        <v>0</v>
      </c>
      <c r="SX89" cm="1">
        <f t="array" ref="SX89">SUM(IF('Capacity Summary'!U$139:U$238="X",1,0)*TRANSPOSE('CR Backing (Hide)'!$MM89:$QH89))</f>
        <v>0</v>
      </c>
      <c r="SY89" cm="1">
        <f t="array" ref="SY89">SUM(IF('Capacity Summary'!V$139:V$238="X",1,0)*TRANSPOSE('CR Backing (Hide)'!$MM89:$QH89))</f>
        <v>0</v>
      </c>
      <c r="SZ89" cm="1">
        <f t="array" ref="SZ89">SUM(IF('Capacity Summary'!W$139:W$238="X",1,0)*TRANSPOSE('CR Backing (Hide)'!$MM89:$QH89))</f>
        <v>0</v>
      </c>
      <c r="TA89" cm="1">
        <f t="array" ref="TA89">SUM(IF('Capacity Summary'!X$139:X$238="X",1,0)*TRANSPOSE('CR Backing (Hide)'!$MM89:$QH89))</f>
        <v>0</v>
      </c>
      <c r="TB89" cm="1">
        <f t="array" ref="TB89">SUM(IF('Capacity Summary'!Y$139:Y$238="X",1,0)*TRANSPOSE('CR Backing (Hide)'!$MM89:$QH89))</f>
        <v>0</v>
      </c>
      <c r="TC89" cm="1">
        <f t="array" ref="TC89">SUM(IF('Capacity Summary'!Z$139:Z$238="X",1,0)*TRANSPOSE('CR Backing (Hide)'!$MM89:$QH89))</f>
        <v>0</v>
      </c>
      <c r="TD89" cm="1">
        <f t="array" ref="TD89">SUM(IF('Capacity Summary'!AA$139:AA$238="X",1,0)*TRANSPOSE('CR Backing (Hide)'!$MM89:$QH89))</f>
        <v>0</v>
      </c>
      <c r="TE89" cm="1">
        <f t="array" ref="TE89">SUM(IF('Capacity Summary'!AB$139:AB$238="X",1,0)*TRANSPOSE('CR Backing (Hide)'!$MM89:$QH89))</f>
        <v>0</v>
      </c>
      <c r="TF89" cm="1">
        <f t="array" ref="TF89">SUM(IF('Capacity Summary'!AC$139:AC$238="X",1,0)*TRANSPOSE('CR Backing (Hide)'!$MM89:$QH89))</f>
        <v>0</v>
      </c>
      <c r="TG89" cm="1">
        <f t="array" ref="TG89">SUM(IF('Capacity Summary'!AD$139:AD$238="X",1,0)*TRANSPOSE('CR Backing (Hide)'!$MM89:$QH89))</f>
        <v>0</v>
      </c>
      <c r="TH89" cm="1">
        <f t="array" ref="TH89">SUM(IF('Capacity Summary'!AE$139:AE$238="X",1,0)*TRANSPOSE('CR Backing (Hide)'!$MM89:$QH89))</f>
        <v>0</v>
      </c>
      <c r="TI89" cm="1">
        <f t="array" ref="TI89">SUM(IF('Capacity Summary'!AF$139:AF$238="X",1,0)*TRANSPOSE('CR Backing (Hide)'!$MM89:$QH89))</f>
        <v>0</v>
      </c>
      <c r="TJ89" cm="1">
        <f t="array" ref="TJ89">SUM(IF('Capacity Summary'!AG$139:AG$238="X",1,0)*TRANSPOSE('CR Backing (Hide)'!$MM89:$QH89))</f>
        <v>0</v>
      </c>
      <c r="TK89" cm="1">
        <f t="array" ref="TK89">SUM(IF('Capacity Summary'!AH$139:AH$238="X",1,0)*TRANSPOSE('CR Backing (Hide)'!$MM89:$QH89))</f>
        <v>0</v>
      </c>
      <c r="TL89" cm="1">
        <f t="array" ref="TL89">SUM(IF('Capacity Summary'!AI$139:AI$238="X",1,0)*TRANSPOSE('CR Backing (Hide)'!$MM89:$QH89))</f>
        <v>0</v>
      </c>
      <c r="TM89" cm="1">
        <f t="array" ref="TM89">SUM(IF('Capacity Summary'!AJ$139:AJ$238="X",1,0)*TRANSPOSE('CR Backing (Hide)'!$MM89:$QH89))</f>
        <v>0</v>
      </c>
      <c r="TN89" cm="1">
        <f t="array" ref="TN89">SUM(IF('Capacity Summary'!AK$139:AK$238="X",1,0)*TRANSPOSE('CR Backing (Hide)'!$MM89:$QH89))</f>
        <v>0</v>
      </c>
      <c r="TO89" cm="1">
        <f t="array" ref="TO89">SUM(IF('Capacity Summary'!AL$139:AL$238="X",1,0)*TRANSPOSE('CR Backing (Hide)'!$MM89:$QH89))</f>
        <v>0</v>
      </c>
      <c r="TP89" cm="1">
        <f t="array" ref="TP89">SUM(IF('Capacity Summary'!AM$139:AM$238="X",1,0)*TRANSPOSE('CR Backing (Hide)'!$MM89:$QH89))</f>
        <v>0</v>
      </c>
      <c r="TQ89" cm="1">
        <f t="array" ref="TQ89">SUM(IF('Capacity Summary'!AN$139:AN$238="X",1,0)*TRANSPOSE('CR Backing (Hide)'!$MM89:$QH89))</f>
        <v>0</v>
      </c>
      <c r="TR89" cm="1">
        <f t="array" ref="TR89">SUM(IF('Capacity Summary'!AO$139:AO$238="X",1,0)*TRANSPOSE('CR Backing (Hide)'!$MM89:$QH89))</f>
        <v>0</v>
      </c>
      <c r="TS89" cm="1">
        <f t="array" ref="TS89">SUM(IF('Capacity Summary'!AP$139:AP$238="X",1,0)*TRANSPOSE('CR Backing (Hide)'!$MM89:$QH89))</f>
        <v>0</v>
      </c>
      <c r="TT89" cm="1">
        <f t="array" ref="TT89">SUM(IF('Capacity Summary'!AQ$139:AQ$238="X",1,0)*TRANSPOSE('CR Backing (Hide)'!$MM89:$QH89))</f>
        <v>0</v>
      </c>
      <c r="TU89" cm="1">
        <f t="array" ref="TU89">SUM(IF('Capacity Summary'!AR$139:AR$238="X",1,0)*TRANSPOSE('CR Backing (Hide)'!$MM89:$QH89))</f>
        <v>0</v>
      </c>
      <c r="TV89" cm="1">
        <f t="array" ref="TV89">SUM(IF('Capacity Summary'!AS$139:AS$238="X",1,0)*TRANSPOSE('CR Backing (Hide)'!$MM89:$QH89))</f>
        <v>0</v>
      </c>
      <c r="TW89" cm="1">
        <f t="array" ref="TW89">SUM(IF('Capacity Summary'!AT$139:AT$238="X",1,0)*TRANSPOSE('CR Backing (Hide)'!$MM89:$QH89))</f>
        <v>0</v>
      </c>
      <c r="TX89" cm="1">
        <f t="array" ref="TX89">SUM(IF('Capacity Summary'!AU$139:AU$238="X",1,0)*TRANSPOSE('CR Backing (Hide)'!$MM89:$QH89))</f>
        <v>0</v>
      </c>
      <c r="TY89" cm="1">
        <f t="array" ref="TY89">SUM(IF('Capacity Summary'!AV$139:AV$238="X",1,0)*TRANSPOSE('CR Backing (Hide)'!$MM89:$QH89))</f>
        <v>0</v>
      </c>
      <c r="TZ89" cm="1">
        <f t="array" ref="TZ89">SUM(IF('Capacity Summary'!AW$139:AW$238="X",1,0)*TRANSPOSE('CR Backing (Hide)'!$MM89:$QH89))</f>
        <v>0</v>
      </c>
      <c r="UA89" cm="1">
        <f t="array" ref="UA89">SUM(IF('Capacity Summary'!AX$139:AX$238="X",1,0)*TRANSPOSE('CR Backing (Hide)'!$MM89:$QH89))</f>
        <v>0</v>
      </c>
      <c r="UB89" cm="1">
        <f t="array" ref="UB89">SUM(IF('Capacity Summary'!AY$139:AY$238="X",1,0)*TRANSPOSE('CR Backing (Hide)'!$MM89:$QH89))</f>
        <v>0</v>
      </c>
      <c r="UC89" cm="1">
        <f t="array" ref="UC89">SUM(IF('Capacity Summary'!AZ$139:AZ$238="X",1,0)*TRANSPOSE('CR Backing (Hide)'!$MM89:$QH89))</f>
        <v>0</v>
      </c>
      <c r="UD89" cm="1">
        <f t="array" ref="UD89">SUM(IF('Capacity Summary'!BA$139:BA$238="X",1,0)*TRANSPOSE('CR Backing (Hide)'!$MM89:$QH89))</f>
        <v>0</v>
      </c>
      <c r="UE89" cm="1">
        <f t="array" ref="UE89">SUM(IF('Capacity Summary'!BB$139:BB$238="X",1,0)*TRANSPOSE('CR Backing (Hide)'!$MM89:$QH89))</f>
        <v>0</v>
      </c>
      <c r="UF89" cm="1">
        <f t="array" ref="UF89">SUM(IF('Capacity Summary'!BC$139:BC$238="X",1,0)*TRANSPOSE('CR Backing (Hide)'!$MM89:$QH89))</f>
        <v>0</v>
      </c>
      <c r="UG89" cm="1">
        <f t="array" ref="UG89">SUM(IF('Capacity Summary'!BD$139:BD$238="X",1,0)*TRANSPOSE('CR Backing (Hide)'!$MM89:$QH89))</f>
        <v>0</v>
      </c>
      <c r="UH89" cm="1">
        <f t="array" ref="UH89">SUM(IF('Capacity Summary'!BE$139:BE$238="X",1,0)*TRANSPOSE('CR Backing (Hide)'!$MM89:$QH89))</f>
        <v>0</v>
      </c>
      <c r="UI89" cm="1">
        <f t="array" ref="UI89">SUM(IF('Capacity Summary'!BF$139:BF$238="X",1,0)*TRANSPOSE('CR Backing (Hide)'!$MM89:$QH89))</f>
        <v>0</v>
      </c>
      <c r="UJ89" cm="1">
        <f t="array" ref="UJ89">SUM(IF('Capacity Summary'!BG$139:BG$238="X",1,0)*TRANSPOSE('CR Backing (Hide)'!$MM89:$QH89))</f>
        <v>0</v>
      </c>
      <c r="UL89">
        <f t="shared" si="6"/>
        <v>0</v>
      </c>
      <c r="UM89">
        <f t="shared" si="7"/>
        <v>0</v>
      </c>
      <c r="UN89">
        <f>COUNTIF('Clinical resources'!$ZQ$7:$ABP$7,"X")</f>
        <v>0</v>
      </c>
      <c r="UP89">
        <f t="shared" si="8"/>
        <v>0</v>
      </c>
      <c r="UQ89">
        <f t="shared" si="9"/>
        <v>0</v>
      </c>
      <c r="UR89">
        <f t="shared" si="10"/>
        <v>0</v>
      </c>
      <c r="UW89">
        <f t="array" ref="UW89:YR89">$AS89:$EN89*IF('Clinical resources'!$CK92:$GH92="X",1,0)</f>
        <v>0</v>
      </c>
      <c r="UX89">
        <v>0</v>
      </c>
      <c r="UY89">
        <v>0</v>
      </c>
      <c r="UZ89">
        <v>0</v>
      </c>
      <c r="VA89">
        <v>0</v>
      </c>
      <c r="VB89">
        <v>0</v>
      </c>
      <c r="VC89">
        <v>0</v>
      </c>
      <c r="VD89">
        <v>0</v>
      </c>
      <c r="VE89">
        <v>0</v>
      </c>
      <c r="VF89">
        <v>0</v>
      </c>
      <c r="VG89">
        <v>0</v>
      </c>
      <c r="VH89">
        <v>0</v>
      </c>
      <c r="VI89">
        <v>0</v>
      </c>
      <c r="VJ89">
        <v>0</v>
      </c>
      <c r="VK89">
        <v>0</v>
      </c>
      <c r="VL89">
        <v>0</v>
      </c>
      <c r="VM89">
        <v>0</v>
      </c>
      <c r="VN89">
        <v>0</v>
      </c>
      <c r="VO89">
        <v>0</v>
      </c>
      <c r="VP89">
        <v>0</v>
      </c>
      <c r="VQ89">
        <v>0</v>
      </c>
      <c r="VR89">
        <v>0</v>
      </c>
      <c r="VS89">
        <v>0</v>
      </c>
      <c r="VT89">
        <v>0</v>
      </c>
      <c r="VU89">
        <v>0</v>
      </c>
      <c r="VV89">
        <v>0</v>
      </c>
      <c r="VW89">
        <v>0</v>
      </c>
      <c r="VX89">
        <v>0</v>
      </c>
      <c r="VY89">
        <v>0</v>
      </c>
      <c r="VZ89">
        <v>0</v>
      </c>
      <c r="WA89">
        <v>0</v>
      </c>
      <c r="WB89">
        <v>0</v>
      </c>
      <c r="WC89">
        <v>0</v>
      </c>
      <c r="WD89">
        <v>0</v>
      </c>
      <c r="WE89">
        <v>0</v>
      </c>
      <c r="WF89">
        <v>0</v>
      </c>
      <c r="WG89">
        <v>0</v>
      </c>
      <c r="WH89">
        <v>0</v>
      </c>
      <c r="WI89">
        <v>0</v>
      </c>
      <c r="WJ89">
        <v>0</v>
      </c>
      <c r="WK89">
        <v>0</v>
      </c>
      <c r="WL89">
        <v>0</v>
      </c>
      <c r="WM89">
        <v>0</v>
      </c>
      <c r="WN89">
        <v>0</v>
      </c>
      <c r="WO89">
        <v>0</v>
      </c>
      <c r="WP89">
        <v>0</v>
      </c>
      <c r="WQ89">
        <v>0</v>
      </c>
      <c r="WR89">
        <v>0</v>
      </c>
      <c r="WS89">
        <v>0</v>
      </c>
      <c r="WT89">
        <v>0</v>
      </c>
      <c r="WU89">
        <v>0</v>
      </c>
      <c r="WV89">
        <v>0</v>
      </c>
      <c r="WW89">
        <v>0</v>
      </c>
      <c r="WX89">
        <v>0</v>
      </c>
      <c r="WY89">
        <v>0</v>
      </c>
      <c r="WZ89">
        <v>0</v>
      </c>
      <c r="XA89">
        <v>0</v>
      </c>
      <c r="XB89">
        <v>0</v>
      </c>
      <c r="XC89">
        <v>0</v>
      </c>
      <c r="XD89">
        <v>0</v>
      </c>
      <c r="XE89">
        <v>0</v>
      </c>
      <c r="XF89">
        <v>0</v>
      </c>
      <c r="XG89">
        <v>0</v>
      </c>
      <c r="XH89">
        <v>0</v>
      </c>
      <c r="XI89">
        <v>0</v>
      </c>
      <c r="XJ89">
        <v>0</v>
      </c>
      <c r="XK89">
        <v>0</v>
      </c>
      <c r="XL89">
        <v>0</v>
      </c>
      <c r="XM89">
        <v>0</v>
      </c>
      <c r="XN89">
        <v>0</v>
      </c>
      <c r="XO89">
        <v>0</v>
      </c>
      <c r="XP89">
        <v>0</v>
      </c>
      <c r="XQ89">
        <v>0</v>
      </c>
      <c r="XR89">
        <v>0</v>
      </c>
      <c r="XS89">
        <v>0</v>
      </c>
      <c r="XT89">
        <v>0</v>
      </c>
      <c r="XU89">
        <v>0</v>
      </c>
      <c r="XV89">
        <v>0</v>
      </c>
      <c r="XW89">
        <v>0</v>
      </c>
      <c r="XX89">
        <v>0</v>
      </c>
      <c r="XY89">
        <v>0</v>
      </c>
      <c r="XZ89">
        <v>0</v>
      </c>
      <c r="YA89">
        <v>0</v>
      </c>
      <c r="YB89">
        <v>0</v>
      </c>
      <c r="YC89">
        <v>0</v>
      </c>
      <c r="YD89">
        <v>0</v>
      </c>
      <c r="YE89">
        <v>0</v>
      </c>
      <c r="YF89">
        <v>0</v>
      </c>
      <c r="YG89">
        <v>0</v>
      </c>
      <c r="YH89">
        <v>0</v>
      </c>
      <c r="YI89">
        <v>0</v>
      </c>
      <c r="YJ89">
        <v>0</v>
      </c>
      <c r="YK89">
        <v>0</v>
      </c>
      <c r="YL89">
        <v>0</v>
      </c>
      <c r="YM89">
        <v>0</v>
      </c>
      <c r="YN89">
        <v>0</v>
      </c>
      <c r="YO89">
        <v>0</v>
      </c>
      <c r="YP89">
        <v>0</v>
      </c>
      <c r="YQ89">
        <v>0</v>
      </c>
      <c r="YR89">
        <v>0</v>
      </c>
      <c r="YV89">
        <f t="array" ref="YV89:ACQ89">$EQ89:$IL89*IF('Clinical resources'!$OA92:$RV92="X",1,0)</f>
        <v>0</v>
      </c>
      <c r="YW89">
        <v>0</v>
      </c>
      <c r="YX89">
        <v>0</v>
      </c>
      <c r="YY89">
        <v>0</v>
      </c>
      <c r="YZ89">
        <v>0</v>
      </c>
      <c r="ZA89">
        <v>0</v>
      </c>
      <c r="ZB89">
        <v>0</v>
      </c>
      <c r="ZC89">
        <v>0</v>
      </c>
      <c r="ZD89">
        <v>0</v>
      </c>
      <c r="ZE89">
        <v>0</v>
      </c>
      <c r="ZF89">
        <v>0</v>
      </c>
      <c r="ZG89">
        <v>0</v>
      </c>
      <c r="ZH89">
        <v>0</v>
      </c>
      <c r="ZI89">
        <v>0</v>
      </c>
      <c r="ZJ89">
        <v>0</v>
      </c>
      <c r="ZK89">
        <v>0</v>
      </c>
      <c r="ZL89">
        <v>0</v>
      </c>
      <c r="ZM89">
        <v>0</v>
      </c>
      <c r="ZN89">
        <v>0</v>
      </c>
      <c r="ZO89">
        <v>0</v>
      </c>
      <c r="ZP89">
        <v>0</v>
      </c>
      <c r="ZQ89">
        <v>0</v>
      </c>
      <c r="ZR89">
        <v>0</v>
      </c>
      <c r="ZS89">
        <v>0</v>
      </c>
      <c r="ZT89">
        <v>0</v>
      </c>
      <c r="ZU89">
        <v>0</v>
      </c>
      <c r="ZV89">
        <v>0</v>
      </c>
      <c r="ZW89">
        <v>0</v>
      </c>
      <c r="ZX89">
        <v>0</v>
      </c>
      <c r="ZY89">
        <v>0</v>
      </c>
      <c r="ZZ89">
        <v>0</v>
      </c>
      <c r="AAA89">
        <v>0</v>
      </c>
      <c r="AAB89">
        <v>0</v>
      </c>
      <c r="AAC89">
        <v>0</v>
      </c>
      <c r="AAD89">
        <v>0</v>
      </c>
      <c r="AAE89">
        <v>0</v>
      </c>
      <c r="AAF89">
        <v>0</v>
      </c>
      <c r="AAG89">
        <v>0</v>
      </c>
      <c r="AAH89">
        <v>0</v>
      </c>
      <c r="AAI89">
        <v>0</v>
      </c>
      <c r="AAJ89">
        <v>0</v>
      </c>
      <c r="AAK89">
        <v>0</v>
      </c>
      <c r="AAL89">
        <v>0</v>
      </c>
      <c r="AAM89">
        <v>0</v>
      </c>
      <c r="AAN89">
        <v>0</v>
      </c>
      <c r="AAO89">
        <v>0</v>
      </c>
      <c r="AAP89">
        <v>0</v>
      </c>
      <c r="AAQ89">
        <v>0</v>
      </c>
      <c r="AAR89">
        <v>0</v>
      </c>
      <c r="AAS89">
        <v>0</v>
      </c>
      <c r="AAT89">
        <v>0</v>
      </c>
      <c r="AAU89">
        <v>0</v>
      </c>
      <c r="AAV89">
        <v>0</v>
      </c>
      <c r="AAW89">
        <v>0</v>
      </c>
      <c r="AAX89">
        <v>0</v>
      </c>
      <c r="AAY89">
        <v>0</v>
      </c>
      <c r="AAZ89">
        <v>0</v>
      </c>
      <c r="ABA89">
        <v>0</v>
      </c>
      <c r="ABB89">
        <v>0</v>
      </c>
      <c r="ABC89">
        <v>0</v>
      </c>
      <c r="ABD89">
        <v>0</v>
      </c>
      <c r="ABE89">
        <v>0</v>
      </c>
      <c r="ABF89">
        <v>0</v>
      </c>
      <c r="ABG89">
        <v>0</v>
      </c>
      <c r="ABH89">
        <v>0</v>
      </c>
      <c r="ABI89">
        <v>0</v>
      </c>
      <c r="ABJ89">
        <v>0</v>
      </c>
      <c r="ABK89">
        <v>0</v>
      </c>
      <c r="ABL89">
        <v>0</v>
      </c>
      <c r="ABM89">
        <v>0</v>
      </c>
      <c r="ABN89">
        <v>0</v>
      </c>
      <c r="ABO89">
        <v>0</v>
      </c>
      <c r="ABP89">
        <v>0</v>
      </c>
      <c r="ABQ89">
        <v>0</v>
      </c>
      <c r="ABR89">
        <v>0</v>
      </c>
      <c r="ABS89">
        <v>0</v>
      </c>
      <c r="ABT89">
        <v>0</v>
      </c>
      <c r="ABU89">
        <v>0</v>
      </c>
      <c r="ABV89">
        <v>0</v>
      </c>
      <c r="ABW89">
        <v>0</v>
      </c>
      <c r="ABX89">
        <v>0</v>
      </c>
      <c r="ABY89">
        <v>0</v>
      </c>
      <c r="ABZ89">
        <v>0</v>
      </c>
      <c r="ACA89">
        <v>0</v>
      </c>
      <c r="ACB89">
        <v>0</v>
      </c>
      <c r="ACC89">
        <v>0</v>
      </c>
      <c r="ACD89">
        <v>0</v>
      </c>
      <c r="ACE89">
        <v>0</v>
      </c>
      <c r="ACF89">
        <v>0</v>
      </c>
      <c r="ACG89">
        <v>0</v>
      </c>
      <c r="ACH89">
        <v>0</v>
      </c>
      <c r="ACI89">
        <v>0</v>
      </c>
      <c r="ACJ89">
        <v>0</v>
      </c>
      <c r="ACK89">
        <v>0</v>
      </c>
      <c r="ACL89">
        <v>0</v>
      </c>
      <c r="ACM89">
        <v>0</v>
      </c>
      <c r="ACN89">
        <v>0</v>
      </c>
      <c r="ACO89">
        <v>0</v>
      </c>
      <c r="ACP89">
        <v>0</v>
      </c>
      <c r="ACQ89">
        <v>0</v>
      </c>
    </row>
    <row r="90" spans="2:771" x14ac:dyDescent="0.25">
      <c r="B90">
        <f>IF(A90='Clinical resources'!B93,0,1)</f>
        <v>0</v>
      </c>
      <c r="C90">
        <f>'Clinical resources'!D93</f>
        <v>0</v>
      </c>
      <c r="H90" t="str">
        <f>ROW(H87)&amp;". "&amp;'Clinical resources'!B93</f>
        <v xml:space="preserve">87. </v>
      </c>
      <c r="J90" t="str" cm="1">
        <f t="array" ref="J90">IF(SUM(IF('Clinical resources'!L93:P93="X",1,0)*'Clinical resources'!L$4:P$4)&gt;0,"X","")</f>
        <v/>
      </c>
      <c r="K90" t="str" cm="1">
        <f t="array" ref="K90">IF(SUM(IF('Clinical resources'!Q93:U93="X",1,0)*'Clinical resources'!Q$4:U$4)&gt;0,"X","")</f>
        <v/>
      </c>
      <c r="L90" t="str" cm="1">
        <f t="array" ref="L90">IF(SUM(IF('Clinical resources'!V93:Z93="X",1,0)*'Clinical resources'!V$4:Z$4)&gt;0,"X","")</f>
        <v/>
      </c>
      <c r="M90" t="str" cm="1">
        <f t="array" ref="M90">IF(SUM(IF('Clinical resources'!AA93:AE93="X",1,0)*'Clinical resources'!AA$4:AE$4)&gt;0,"X","")</f>
        <v/>
      </c>
      <c r="N90" t="str" cm="1">
        <f t="array" ref="N90">IF(SUM(IF('Clinical resources'!AF93:AJ93="X",1,0)*'Clinical resources'!AF$4:AJ$4)&gt;0,"X","")</f>
        <v/>
      </c>
      <c r="O90" t="str" cm="1">
        <f t="array" ref="O90">IF(SUM(IF('Clinical resources'!AK93:AO93="X",1,0)*'Clinical resources'!AK$4:AO$4)&gt;0,"X","")</f>
        <v/>
      </c>
      <c r="P90" t="str" cm="1">
        <f t="array" ref="P90">IF(SUM(IF('Clinical resources'!AP93:AT93="X",1,0)*'Clinical resources'!AP$4:AT$4)&gt;0,"X","")</f>
        <v/>
      </c>
      <c r="Q90" t="str" cm="1">
        <f t="array" ref="Q90">IF(SUM(IF('Clinical resources'!AU93:AY93="X",1,0)*'Clinical resources'!AU$4:AY$4)&gt;0,"X","")</f>
        <v/>
      </c>
      <c r="R90" t="str" cm="1">
        <f t="array" ref="R90">IF(SUM(IF('Clinical resources'!AZ93:BD93="X",1,0)*'Clinical resources'!AZ$4:BD$4)&gt;0,"X","")</f>
        <v/>
      </c>
      <c r="S90" t="str" cm="1">
        <f t="array" ref="S90">IF(SUM(IF('Clinical resources'!BE93:BI93="X",1,0)*'Clinical resources'!BE$4:BI$4)&gt;0,"X","")</f>
        <v/>
      </c>
      <c r="T90" t="str" cm="1">
        <f t="array" ref="T90">IF(SUM(IF('Clinical resources'!BJ93:BN93="X",1,0)*'Clinical resources'!BJ$4:BN$4)&gt;0,"X","")</f>
        <v/>
      </c>
      <c r="U90" t="str" cm="1">
        <f t="array" ref="U90">IF(SUM(IF('Clinical resources'!BO93:BS93="X",1,0)*'Clinical resources'!BO$4:BS$4)&gt;0,"X","")</f>
        <v/>
      </c>
      <c r="V90" t="str" cm="1">
        <f t="array" ref="V90">IF(SUM(IF('Clinical resources'!BT93:BX93="X",1,0)*'Clinical resources'!BT$4:BX$4)&gt;0,"X","")</f>
        <v/>
      </c>
      <c r="W90" t="str" cm="1">
        <f t="array" ref="W90">IF(SUM(IF('Clinical resources'!BY93:CC93="X",1,0)*'Clinical resources'!BY$4:CC$4)&gt;0,"X","")</f>
        <v/>
      </c>
      <c r="X90" t="str" cm="1">
        <f t="array" ref="X90">IF(SUM(IF('Clinical resources'!CD93:CH93="X",1,0)*'Clinical resources'!CD$4:CH$4)&gt;0,"X","")</f>
        <v/>
      </c>
      <c r="AA90">
        <f t="array" ref="AA90">SUM('Clinical resources'!$L$4:$P$4*IF('Clinical resources'!$L93:$P93="X",1,0))</f>
        <v>0</v>
      </c>
      <c r="AB90">
        <f t="array" ref="AB90">SUM('Clinical resources'!$Q$4:$U$4*IF('Clinical resources'!$Q93:$U93="X",1,0))</f>
        <v>0</v>
      </c>
      <c r="AC90">
        <f t="array" ref="AC90">SUM('Clinical resources'!$V$4:$Z$4*IF('Clinical resources'!$V93:$Z93="X",1,0))</f>
        <v>0</v>
      </c>
      <c r="AD90">
        <f t="array" ref="AD90">SUM('Clinical resources'!$AA$4:$AE$4*IF('Clinical resources'!$AA93:$AE93="X",1,0))</f>
        <v>0</v>
      </c>
      <c r="AE90">
        <f t="array" ref="AE90">SUM('Clinical resources'!$AF$4:$AJ$4*IF('Clinical resources'!$AF93:$AJ93="X",1,0))</f>
        <v>0</v>
      </c>
      <c r="AF90">
        <f t="array" ref="AF90">SUM('Clinical resources'!$AK$4:$AO$4*IF('Clinical resources'!$AK93:$AO93="X",1,0))</f>
        <v>0</v>
      </c>
      <c r="AG90">
        <f t="array" ref="AG90">SUM('Clinical resources'!$AP$4:$AT$4*IF('Clinical resources'!$AP93:$AT93="X",1,0))</f>
        <v>0</v>
      </c>
      <c r="AH90">
        <f t="array" ref="AH90">SUM('Clinical resources'!$AU$4:$AY$4*IF('Clinical resources'!$AU93:$AY93="X",1,0))</f>
        <v>0</v>
      </c>
      <c r="AI90">
        <f t="array" ref="AI90">SUM('Clinical resources'!$AZ$4:$BD$4*IF('Clinical resources'!$AZ93:$BD93="X",1,0))</f>
        <v>0</v>
      </c>
      <c r="AJ90">
        <f t="array" ref="AJ90">SUM('Clinical resources'!$BE$4:$BI$4*IF('Clinical resources'!$BE93:$BI93="X",1,0))</f>
        <v>0</v>
      </c>
      <c r="AK90">
        <f t="array" ref="AK90">SUM('Clinical resources'!$BJ$4:$BN$4*IF('Clinical resources'!$BJ93:$BN93="X",1,0))</f>
        <v>0</v>
      </c>
      <c r="AL90">
        <f t="array" ref="AL90">SUM('Clinical resources'!$BO$4:$BS$4*IF('Clinical resources'!$BO93:$BS93="X",1,0))</f>
        <v>0</v>
      </c>
      <c r="AM90">
        <f t="array" ref="AM90">SUM('Clinical resources'!$BT$4:$BX$4*IF('Clinical resources'!$BT93:$BX93="X",1,0))</f>
        <v>0</v>
      </c>
      <c r="AN90">
        <f t="array" ref="AN90">SUM('Clinical resources'!$BY$4:$CC$4*IF('Clinical resources'!$BY93:$CC93="X",1,0))</f>
        <v>0</v>
      </c>
      <c r="AO90">
        <f t="array" ref="AO90">SUM('Clinical resources'!$CD$4:$CH$4*IF('Clinical resources'!$CD93:$CH93="X",1,0))</f>
        <v>0</v>
      </c>
      <c r="AS90" cm="1">
        <f t="array" ref="AS90">IF(SUM(IF($J90:$X90=TRANSPOSE('Capacity Backing (Hide)2'!B$67:B$81),1,0))&gt;0,1,0)</f>
        <v>0</v>
      </c>
      <c r="AT90" cm="1">
        <f t="array" ref="AT90">IF(SUM(IF($J90:$X90=TRANSPOSE('Capacity Backing (Hide)2'!C$67:C$81),1,0))&gt;0,1,0)</f>
        <v>0</v>
      </c>
      <c r="AU90" cm="1">
        <f t="array" ref="AU90">IF(SUM(IF($J90:$X90=TRANSPOSE('Capacity Backing (Hide)2'!D$67:D$81),1,0))&gt;0,1,0)</f>
        <v>0</v>
      </c>
      <c r="AV90" cm="1">
        <f t="array" ref="AV90">IF(SUM(IF($J90:$X90=TRANSPOSE('Capacity Backing (Hide)2'!E$67:E$81),1,0))&gt;0,1,0)</f>
        <v>0</v>
      </c>
      <c r="AW90" cm="1">
        <f t="array" ref="AW90">IF(SUM(IF($J90:$X90=TRANSPOSE('Capacity Backing (Hide)2'!F$67:F$81),1,0))&gt;0,1,0)</f>
        <v>0</v>
      </c>
      <c r="AX90" cm="1">
        <f t="array" ref="AX90">IF(SUM(IF($J90:$X90=TRANSPOSE('Capacity Backing (Hide)2'!G$67:G$81),1,0))&gt;0,1,0)</f>
        <v>0</v>
      </c>
      <c r="AY90" cm="1">
        <f t="array" ref="AY90">IF(SUM(IF($J90:$X90=TRANSPOSE('Capacity Backing (Hide)2'!H$67:H$81),1,0))&gt;0,1,0)</f>
        <v>0</v>
      </c>
      <c r="AZ90" cm="1">
        <f t="array" ref="AZ90">IF(SUM(IF($J90:$X90=TRANSPOSE('Capacity Backing (Hide)2'!I$67:I$81),1,0))&gt;0,1,0)</f>
        <v>0</v>
      </c>
      <c r="BA90" cm="1">
        <f t="array" ref="BA90">IF(SUM(IF($J90:$X90=TRANSPOSE('Capacity Backing (Hide)2'!J$67:J$81),1,0))&gt;0,1,0)</f>
        <v>0</v>
      </c>
      <c r="BB90" cm="1">
        <f t="array" ref="BB90">IF(SUM(IF($J90:$X90=TRANSPOSE('Capacity Backing (Hide)2'!K$67:K$81),1,0))&gt;0,1,0)</f>
        <v>0</v>
      </c>
      <c r="BC90" cm="1">
        <f t="array" ref="BC90">IF(SUM(IF($J90:$X90=TRANSPOSE('Capacity Backing (Hide)2'!L$67:L$81),1,0))&gt;0,1,0)</f>
        <v>0</v>
      </c>
      <c r="BD90" cm="1">
        <f t="array" ref="BD90">IF(SUM(IF($J90:$X90=TRANSPOSE('Capacity Backing (Hide)2'!M$67:M$81),1,0))&gt;0,1,0)</f>
        <v>0</v>
      </c>
      <c r="BE90" cm="1">
        <f t="array" ref="BE90">IF(SUM(IF($J90:$X90=TRANSPOSE('Capacity Backing (Hide)2'!N$67:N$81),1,0))&gt;0,1,0)</f>
        <v>0</v>
      </c>
      <c r="BF90" cm="1">
        <f t="array" ref="BF90">IF(SUM(IF($J90:$X90=TRANSPOSE('Capacity Backing (Hide)2'!O$67:O$81),1,0))&gt;0,1,0)</f>
        <v>0</v>
      </c>
      <c r="BG90" cm="1">
        <f t="array" ref="BG90">IF(SUM(IF($J90:$X90=TRANSPOSE('Capacity Backing (Hide)2'!P$67:P$81),1,0))&gt;0,1,0)</f>
        <v>0</v>
      </c>
      <c r="BH90" cm="1">
        <f t="array" ref="BH90">IF(SUM(IF($J90:$X90=TRANSPOSE('Capacity Backing (Hide)2'!Q$67:Q$81),1,0))&gt;0,1,0)</f>
        <v>0</v>
      </c>
      <c r="BI90" cm="1">
        <f t="array" ref="BI90">IF(SUM(IF($J90:$X90=TRANSPOSE('Capacity Backing (Hide)2'!R$67:R$81),1,0))&gt;0,1,0)</f>
        <v>0</v>
      </c>
      <c r="BJ90" cm="1">
        <f t="array" ref="BJ90">IF(SUM(IF($J90:$X90=TRANSPOSE('Capacity Backing (Hide)2'!S$67:S$81),1,0))&gt;0,1,0)</f>
        <v>0</v>
      </c>
      <c r="BK90" cm="1">
        <f t="array" ref="BK90">IF(SUM(IF($J90:$X90=TRANSPOSE('Capacity Backing (Hide)2'!T$67:T$81),1,0))&gt;0,1,0)</f>
        <v>0</v>
      </c>
      <c r="BL90" cm="1">
        <f t="array" ref="BL90">IF(SUM(IF($J90:$X90=TRANSPOSE('Capacity Backing (Hide)2'!U$67:U$81),1,0))&gt;0,1,0)</f>
        <v>0</v>
      </c>
      <c r="BM90" cm="1">
        <f t="array" ref="BM90">IF(SUM(IF($J90:$X90=TRANSPOSE('Capacity Backing (Hide)2'!V$67:V$81),1,0))&gt;0,1,0)</f>
        <v>0</v>
      </c>
      <c r="BN90" cm="1">
        <f t="array" ref="BN90">IF(SUM(IF($J90:$X90=TRANSPOSE('Capacity Backing (Hide)2'!W$67:W$81),1,0))&gt;0,1,0)</f>
        <v>0</v>
      </c>
      <c r="BO90" cm="1">
        <f t="array" ref="BO90">IF(SUM(IF($J90:$X90=TRANSPOSE('Capacity Backing (Hide)2'!X$67:X$81),1,0))&gt;0,1,0)</f>
        <v>0</v>
      </c>
      <c r="BP90" cm="1">
        <f t="array" ref="BP90">IF(SUM(IF($J90:$X90=TRANSPOSE('Capacity Backing (Hide)2'!Y$67:Y$81),1,0))&gt;0,1,0)</f>
        <v>0</v>
      </c>
      <c r="BQ90" cm="1">
        <f t="array" ref="BQ90">IF(SUM(IF($J90:$X90=TRANSPOSE('Capacity Backing (Hide)2'!Z$67:Z$81),1,0))&gt;0,1,0)</f>
        <v>0</v>
      </c>
      <c r="BR90" cm="1">
        <f t="array" ref="BR90">IF(SUM(IF($J90:$X90=TRANSPOSE('Capacity Backing (Hide)2'!AA$67:AA$81),1,0))&gt;0,1,0)</f>
        <v>0</v>
      </c>
      <c r="BS90" cm="1">
        <f t="array" ref="BS90">IF(SUM(IF($J90:$X90=TRANSPOSE('Capacity Backing (Hide)2'!AB$67:AB$81),1,0))&gt;0,1,0)</f>
        <v>0</v>
      </c>
      <c r="BT90" cm="1">
        <f t="array" ref="BT90">IF(SUM(IF($J90:$X90=TRANSPOSE('Capacity Backing (Hide)2'!AC$67:AC$81),1,0))&gt;0,1,0)</f>
        <v>0</v>
      </c>
      <c r="BU90" cm="1">
        <f t="array" ref="BU90">IF(SUM(IF($J90:$X90=TRANSPOSE('Capacity Backing (Hide)2'!AD$67:AD$81),1,0))&gt;0,1,0)</f>
        <v>0</v>
      </c>
      <c r="BV90" cm="1">
        <f t="array" ref="BV90">IF(SUM(IF($J90:$X90=TRANSPOSE('Capacity Backing (Hide)2'!AE$67:AE$81),1,0))&gt;0,1,0)</f>
        <v>0</v>
      </c>
      <c r="BW90" cm="1">
        <f t="array" ref="BW90">IF(SUM(IF($J90:$X90=TRANSPOSE('Capacity Backing (Hide)2'!AF$67:AF$81),1,0))&gt;0,1,0)</f>
        <v>0</v>
      </c>
      <c r="BX90" cm="1">
        <f t="array" ref="BX90">IF(SUM(IF($J90:$X90=TRANSPOSE('Capacity Backing (Hide)2'!AG$67:AG$81),1,0))&gt;0,1,0)</f>
        <v>0</v>
      </c>
      <c r="BY90" cm="1">
        <f t="array" ref="BY90">IF(SUM(IF($J90:$X90=TRANSPOSE('Capacity Backing (Hide)2'!AH$67:AH$81),1,0))&gt;0,1,0)</f>
        <v>0</v>
      </c>
      <c r="BZ90" cm="1">
        <f t="array" ref="BZ90">IF(SUM(IF($J90:$X90=TRANSPOSE('Capacity Backing (Hide)2'!AI$67:AI$81),1,0))&gt;0,1,0)</f>
        <v>0</v>
      </c>
      <c r="CA90" cm="1">
        <f t="array" ref="CA90">IF(SUM(IF($J90:$X90=TRANSPOSE('Capacity Backing (Hide)2'!AJ$67:AJ$81),1,0))&gt;0,1,0)</f>
        <v>0</v>
      </c>
      <c r="CB90" cm="1">
        <f t="array" ref="CB90">IF(SUM(IF($J90:$X90=TRANSPOSE('Capacity Backing (Hide)2'!AK$67:AK$81),1,0))&gt;0,1,0)</f>
        <v>0</v>
      </c>
      <c r="CC90" cm="1">
        <f t="array" ref="CC90">IF(SUM(IF($J90:$X90=TRANSPOSE('Capacity Backing (Hide)2'!AL$67:AL$81),1,0))&gt;0,1,0)</f>
        <v>0</v>
      </c>
      <c r="CD90" cm="1">
        <f t="array" ref="CD90">IF(SUM(IF($J90:$X90=TRANSPOSE('Capacity Backing (Hide)2'!AM$67:AM$81),1,0))&gt;0,1,0)</f>
        <v>0</v>
      </c>
      <c r="CE90" cm="1">
        <f t="array" ref="CE90">IF(SUM(IF($J90:$X90=TRANSPOSE('Capacity Backing (Hide)2'!AN$67:AN$81),1,0))&gt;0,1,0)</f>
        <v>0</v>
      </c>
      <c r="CF90" cm="1">
        <f t="array" ref="CF90">IF(SUM(IF($J90:$X90=TRANSPOSE('Capacity Backing (Hide)2'!AO$67:AO$81),1,0))&gt;0,1,0)</f>
        <v>0</v>
      </c>
      <c r="CG90" cm="1">
        <f t="array" ref="CG90">IF(SUM(IF($J90:$X90=TRANSPOSE('Capacity Backing (Hide)2'!AP$67:AP$81),1,0))&gt;0,1,0)</f>
        <v>0</v>
      </c>
      <c r="CH90" cm="1">
        <f t="array" ref="CH90">IF(SUM(IF($J90:$X90=TRANSPOSE('Capacity Backing (Hide)2'!AQ$67:AQ$81),1,0))&gt;0,1,0)</f>
        <v>0</v>
      </c>
      <c r="CI90" cm="1">
        <f t="array" ref="CI90">IF(SUM(IF($J90:$X90=TRANSPOSE('Capacity Backing (Hide)2'!AR$67:AR$81),1,0))&gt;0,1,0)</f>
        <v>0</v>
      </c>
      <c r="CJ90" cm="1">
        <f t="array" ref="CJ90">IF(SUM(IF($J90:$X90=TRANSPOSE('Capacity Backing (Hide)2'!AS$67:AS$81),1,0))&gt;0,1,0)</f>
        <v>0</v>
      </c>
      <c r="CK90" cm="1">
        <f t="array" ref="CK90">IF(SUM(IF($J90:$X90=TRANSPOSE('Capacity Backing (Hide)2'!AT$67:AT$81),1,0))&gt;0,1,0)</f>
        <v>0</v>
      </c>
      <c r="CL90" cm="1">
        <f t="array" ref="CL90">IF(SUM(IF($J90:$X90=TRANSPOSE('Capacity Backing (Hide)2'!AU$67:AU$81),1,0))&gt;0,1,0)</f>
        <v>0</v>
      </c>
      <c r="CM90" cm="1">
        <f t="array" ref="CM90">IF(SUM(IF($J90:$X90=TRANSPOSE('Capacity Backing (Hide)2'!AV$67:AV$81),1,0))&gt;0,1,0)</f>
        <v>0</v>
      </c>
      <c r="CN90" cm="1">
        <f t="array" ref="CN90">IF(SUM(IF($J90:$X90=TRANSPOSE('Capacity Backing (Hide)2'!AW$67:AW$81),1,0))&gt;0,1,0)</f>
        <v>0</v>
      </c>
      <c r="CO90" cm="1">
        <f t="array" ref="CO90">IF(SUM(IF($J90:$X90=TRANSPOSE('Capacity Backing (Hide)2'!AX$67:AX$81),1,0))&gt;0,1,0)</f>
        <v>0</v>
      </c>
      <c r="CP90" cm="1">
        <f t="array" ref="CP90">IF(SUM(IF($J90:$X90=TRANSPOSE('Capacity Backing (Hide)2'!AY$67:AY$81),1,0))&gt;0,1,0)</f>
        <v>0</v>
      </c>
      <c r="CQ90" cm="1">
        <f t="array" ref="CQ90">IF(SUM(IF($J90:$X90=TRANSPOSE('Capacity Backing (Hide)2'!AZ$67:AZ$81),1,0))&gt;0,1,0)</f>
        <v>0</v>
      </c>
      <c r="CR90" cm="1">
        <f t="array" ref="CR90">IF(SUM(IF($J90:$X90=TRANSPOSE('Capacity Backing (Hide)2'!BA$67:BA$81),1,0))&gt;0,1,0)</f>
        <v>0</v>
      </c>
      <c r="CS90" cm="1">
        <f t="array" ref="CS90">IF(SUM(IF($J90:$X90=TRANSPOSE('Capacity Backing (Hide)2'!BB$67:BB$81),1,0))&gt;0,1,0)</f>
        <v>0</v>
      </c>
      <c r="CT90" cm="1">
        <f t="array" ref="CT90">IF(SUM(IF($J90:$X90=TRANSPOSE('Capacity Backing (Hide)2'!BC$67:BC$81),1,0))&gt;0,1,0)</f>
        <v>0</v>
      </c>
      <c r="CU90" cm="1">
        <f t="array" ref="CU90">IF(SUM(IF($J90:$X90=TRANSPOSE('Capacity Backing (Hide)2'!BD$67:BD$81),1,0))&gt;0,1,0)</f>
        <v>0</v>
      </c>
      <c r="CV90" cm="1">
        <f t="array" ref="CV90">IF(SUM(IF($J90:$X90=TRANSPOSE('Capacity Backing (Hide)2'!BE$67:BE$81),1,0))&gt;0,1,0)</f>
        <v>0</v>
      </c>
      <c r="CW90" cm="1">
        <f t="array" ref="CW90">IF(SUM(IF($J90:$X90=TRANSPOSE('Capacity Backing (Hide)2'!BF$67:BF$81),1,0))&gt;0,1,0)</f>
        <v>0</v>
      </c>
      <c r="CX90" cm="1">
        <f t="array" ref="CX90">IF(SUM(IF($J90:$X90=TRANSPOSE('Capacity Backing (Hide)2'!BG$67:BG$81),1,0))&gt;0,1,0)</f>
        <v>0</v>
      </c>
      <c r="CY90" cm="1">
        <f t="array" ref="CY90">IF(SUM(IF($J90:$X90=TRANSPOSE('Capacity Backing (Hide)2'!BH$67:BH$81),1,0))&gt;0,1,0)</f>
        <v>0</v>
      </c>
      <c r="CZ90" cm="1">
        <f t="array" ref="CZ90">IF(SUM(IF($J90:$X90=TRANSPOSE('Capacity Backing (Hide)2'!BI$67:BI$81),1,0))&gt;0,1,0)</f>
        <v>0</v>
      </c>
      <c r="DA90" cm="1">
        <f t="array" ref="DA90">IF(SUM(IF($J90:$X90=TRANSPOSE('Capacity Backing (Hide)2'!BJ$67:BJ$81),1,0))&gt;0,1,0)</f>
        <v>0</v>
      </c>
      <c r="DB90" cm="1">
        <f t="array" ref="DB90">IF(SUM(IF($J90:$X90=TRANSPOSE('Capacity Backing (Hide)2'!BK$67:BK$81),1,0))&gt;0,1,0)</f>
        <v>0</v>
      </c>
      <c r="DC90" cm="1">
        <f t="array" ref="DC90">IF(SUM(IF($J90:$X90=TRANSPOSE('Capacity Backing (Hide)2'!BL$67:BL$81),1,0))&gt;0,1,0)</f>
        <v>0</v>
      </c>
      <c r="DD90" cm="1">
        <f t="array" ref="DD90">IF(SUM(IF($J90:$X90=TRANSPOSE('Capacity Backing (Hide)2'!BM$67:BM$81),1,0))&gt;0,1,0)</f>
        <v>0</v>
      </c>
      <c r="DE90" cm="1">
        <f t="array" ref="DE90">IF(SUM(IF($J90:$X90=TRANSPOSE('Capacity Backing (Hide)2'!BN$67:BN$81),1,0))&gt;0,1,0)</f>
        <v>0</v>
      </c>
      <c r="DF90" cm="1">
        <f t="array" ref="DF90">IF(SUM(IF($J90:$X90=TRANSPOSE('Capacity Backing (Hide)2'!BO$67:BO$81),1,0))&gt;0,1,0)</f>
        <v>0</v>
      </c>
      <c r="DG90" cm="1">
        <f t="array" ref="DG90">IF(SUM(IF($J90:$X90=TRANSPOSE('Capacity Backing (Hide)2'!BP$67:BP$81),1,0))&gt;0,1,0)</f>
        <v>0</v>
      </c>
      <c r="DH90" cm="1">
        <f t="array" ref="DH90">IF(SUM(IF($J90:$X90=TRANSPOSE('Capacity Backing (Hide)2'!BQ$67:BQ$81),1,0))&gt;0,1,0)</f>
        <v>0</v>
      </c>
      <c r="DI90" cm="1">
        <f t="array" ref="DI90">IF(SUM(IF($J90:$X90=TRANSPOSE('Capacity Backing (Hide)2'!BR$67:BR$81),1,0))&gt;0,1,0)</f>
        <v>0</v>
      </c>
      <c r="DJ90" cm="1">
        <f t="array" ref="DJ90">IF(SUM(IF($J90:$X90=TRANSPOSE('Capacity Backing (Hide)2'!BS$67:BS$81),1,0))&gt;0,1,0)</f>
        <v>0</v>
      </c>
      <c r="DK90" cm="1">
        <f t="array" ref="DK90">IF(SUM(IF($J90:$X90=TRANSPOSE('Capacity Backing (Hide)2'!BT$67:BT$81),1,0))&gt;0,1,0)</f>
        <v>0</v>
      </c>
      <c r="DL90" cm="1">
        <f t="array" ref="DL90">IF(SUM(IF($J90:$X90=TRANSPOSE('Capacity Backing (Hide)2'!BU$67:BU$81),1,0))&gt;0,1,0)</f>
        <v>0</v>
      </c>
      <c r="DM90" cm="1">
        <f t="array" ref="DM90">IF(SUM(IF($J90:$X90=TRANSPOSE('Capacity Backing (Hide)2'!BV$67:BV$81),1,0))&gt;0,1,0)</f>
        <v>0</v>
      </c>
      <c r="DN90" cm="1">
        <f t="array" ref="DN90">IF(SUM(IF($J90:$X90=TRANSPOSE('Capacity Backing (Hide)2'!BW$67:BW$81),1,0))&gt;0,1,0)</f>
        <v>0</v>
      </c>
      <c r="DO90" cm="1">
        <f t="array" ref="DO90">IF(SUM(IF($J90:$X90=TRANSPOSE('Capacity Backing (Hide)2'!BX$67:BX$81),1,0))&gt;0,1,0)</f>
        <v>0</v>
      </c>
      <c r="DP90" cm="1">
        <f t="array" ref="DP90">IF(SUM(IF($J90:$X90=TRANSPOSE('Capacity Backing (Hide)2'!BY$67:BY$81),1,0))&gt;0,1,0)</f>
        <v>0</v>
      </c>
      <c r="DQ90" cm="1">
        <f t="array" ref="DQ90">IF(SUM(IF($J90:$X90=TRANSPOSE('Capacity Backing (Hide)2'!BZ$67:BZ$81),1,0))&gt;0,1,0)</f>
        <v>0</v>
      </c>
      <c r="DR90" cm="1">
        <f t="array" ref="DR90">IF(SUM(IF($J90:$X90=TRANSPOSE('Capacity Backing (Hide)2'!CA$67:CA$81),1,0))&gt;0,1,0)</f>
        <v>0</v>
      </c>
      <c r="DS90" cm="1">
        <f t="array" ref="DS90">IF(SUM(IF($J90:$X90=TRANSPOSE('Capacity Backing (Hide)2'!CB$67:CB$81),1,0))&gt;0,1,0)</f>
        <v>0</v>
      </c>
      <c r="DT90" cm="1">
        <f t="array" ref="DT90">IF(SUM(IF($J90:$X90=TRANSPOSE('Capacity Backing (Hide)2'!CC$67:CC$81),1,0))&gt;0,1,0)</f>
        <v>0</v>
      </c>
      <c r="DU90" cm="1">
        <f t="array" ref="DU90">IF(SUM(IF($J90:$X90=TRANSPOSE('Capacity Backing (Hide)2'!CD$67:CD$81),1,0))&gt;0,1,0)</f>
        <v>0</v>
      </c>
      <c r="DV90" cm="1">
        <f t="array" ref="DV90">IF(SUM(IF($J90:$X90=TRANSPOSE('Capacity Backing (Hide)2'!CE$67:CE$81),1,0))&gt;0,1,0)</f>
        <v>0</v>
      </c>
      <c r="DW90" cm="1">
        <f t="array" ref="DW90">IF(SUM(IF($J90:$X90=TRANSPOSE('Capacity Backing (Hide)2'!CF$67:CF$81),1,0))&gt;0,1,0)</f>
        <v>0</v>
      </c>
      <c r="DX90" cm="1">
        <f t="array" ref="DX90">IF(SUM(IF($J90:$X90=TRANSPOSE('Capacity Backing (Hide)2'!CG$67:CG$81),1,0))&gt;0,1,0)</f>
        <v>0</v>
      </c>
      <c r="DY90" cm="1">
        <f t="array" ref="DY90">IF(SUM(IF($J90:$X90=TRANSPOSE('Capacity Backing (Hide)2'!CH$67:CH$81),1,0))&gt;0,1,0)</f>
        <v>0</v>
      </c>
      <c r="DZ90" cm="1">
        <f t="array" ref="DZ90">IF(SUM(IF($J90:$X90=TRANSPOSE('Capacity Backing (Hide)2'!CI$67:CI$81),1,0))&gt;0,1,0)</f>
        <v>0</v>
      </c>
      <c r="EA90" cm="1">
        <f t="array" ref="EA90">IF(SUM(IF($J90:$X90=TRANSPOSE('Capacity Backing (Hide)2'!CJ$67:CJ$81),1,0))&gt;0,1,0)</f>
        <v>0</v>
      </c>
      <c r="EB90" cm="1">
        <f t="array" ref="EB90">IF(SUM(IF($J90:$X90=TRANSPOSE('Capacity Backing (Hide)2'!CK$67:CK$81),1,0))&gt;0,1,0)</f>
        <v>0</v>
      </c>
      <c r="EC90" cm="1">
        <f t="array" ref="EC90">IF(SUM(IF($J90:$X90=TRANSPOSE('Capacity Backing (Hide)2'!CL$67:CL$81),1,0))&gt;0,1,0)</f>
        <v>0</v>
      </c>
      <c r="ED90" cm="1">
        <f t="array" ref="ED90">IF(SUM(IF($J90:$X90=TRANSPOSE('Capacity Backing (Hide)2'!CM$67:CM$81),1,0))&gt;0,1,0)</f>
        <v>0</v>
      </c>
      <c r="EE90" cm="1">
        <f t="array" ref="EE90">IF(SUM(IF($J90:$X90=TRANSPOSE('Capacity Backing (Hide)2'!CN$67:CN$81),1,0))&gt;0,1,0)</f>
        <v>0</v>
      </c>
      <c r="EF90" cm="1">
        <f t="array" ref="EF90">IF(SUM(IF($J90:$X90=TRANSPOSE('Capacity Backing (Hide)2'!CO$67:CO$81),1,0))&gt;0,1,0)</f>
        <v>0</v>
      </c>
      <c r="EG90" cm="1">
        <f t="array" ref="EG90">IF(SUM(IF($J90:$X90=TRANSPOSE('Capacity Backing (Hide)2'!CP$67:CP$81),1,0))&gt;0,1,0)</f>
        <v>0</v>
      </c>
      <c r="EH90" cm="1">
        <f t="array" ref="EH90">IF(SUM(IF($J90:$X90=TRANSPOSE('Capacity Backing (Hide)2'!CQ$67:CQ$81),1,0))&gt;0,1,0)</f>
        <v>0</v>
      </c>
      <c r="EI90" cm="1">
        <f t="array" ref="EI90">IF(SUM(IF($J90:$X90=TRANSPOSE('Capacity Backing (Hide)2'!CR$67:CR$81),1,0))&gt;0,1,0)</f>
        <v>0</v>
      </c>
      <c r="EJ90" cm="1">
        <f t="array" ref="EJ90">IF(SUM(IF($J90:$X90=TRANSPOSE('Capacity Backing (Hide)2'!CS$67:CS$81),1,0))&gt;0,1,0)</f>
        <v>0</v>
      </c>
      <c r="EK90" cm="1">
        <f t="array" ref="EK90">IF(SUM(IF($J90:$X90=TRANSPOSE('Capacity Backing (Hide)2'!CT$67:CT$81),1,0))&gt;0,1,0)</f>
        <v>0</v>
      </c>
      <c r="EL90" cm="1">
        <f t="array" ref="EL90">IF(SUM(IF($J90:$X90=TRANSPOSE('Capacity Backing (Hide)2'!CU$67:CU$81),1,0))&gt;0,1,0)</f>
        <v>0</v>
      </c>
      <c r="EM90" cm="1">
        <f t="array" ref="EM90">IF(SUM(IF($J90:$X90=TRANSPOSE('Capacity Backing (Hide)2'!CV$67:CV$81),1,0))&gt;0,1,0)</f>
        <v>0</v>
      </c>
      <c r="EN90" cm="1">
        <f t="array" ref="EN90">IF(SUM(IF($J90:$X90=TRANSPOSE('Capacity Backing (Hide)2'!CW$67:CW$81),1,0))&gt;0,1,0)</f>
        <v>0</v>
      </c>
      <c r="EQ90" cm="1">
        <f t="array" ref="EQ90">IF(SUM(IF($J90:$X90=TRANSPOSE('Capacity Backing (Hide)2'!B$203:B$217),1,0))&gt;0,1,0)</f>
        <v>0</v>
      </c>
      <c r="ER90" cm="1">
        <f t="array" ref="ER90">IF(SUM(IF($J90:$X90=TRANSPOSE('Capacity Backing (Hide)2'!C$203:C$217),1,0))&gt;0,1,0)</f>
        <v>0</v>
      </c>
      <c r="ES90" cm="1">
        <f t="array" ref="ES90">IF(SUM(IF($J90:$X90=TRANSPOSE('Capacity Backing (Hide)2'!D$203:D$217),1,0))&gt;0,1,0)</f>
        <v>0</v>
      </c>
      <c r="ET90" cm="1">
        <f t="array" ref="ET90">IF(SUM(IF($J90:$X90=TRANSPOSE('Capacity Backing (Hide)2'!E$203:E$217),1,0))&gt;0,1,0)</f>
        <v>0</v>
      </c>
      <c r="EU90" cm="1">
        <f t="array" ref="EU90">IF(SUM(IF($J90:$X90=TRANSPOSE('Capacity Backing (Hide)2'!F$203:F$217),1,0))&gt;0,1,0)</f>
        <v>0</v>
      </c>
      <c r="EV90" cm="1">
        <f t="array" ref="EV90">IF(SUM(IF($J90:$X90=TRANSPOSE('Capacity Backing (Hide)2'!G$203:G$217),1,0))&gt;0,1,0)</f>
        <v>0</v>
      </c>
      <c r="EW90" cm="1">
        <f t="array" ref="EW90">IF(SUM(IF($J90:$X90=TRANSPOSE('Capacity Backing (Hide)2'!H$203:H$217),1,0))&gt;0,1,0)</f>
        <v>0</v>
      </c>
      <c r="EX90" cm="1">
        <f t="array" ref="EX90">IF(SUM(IF($J90:$X90=TRANSPOSE('Capacity Backing (Hide)2'!I$203:I$217),1,0))&gt;0,1,0)</f>
        <v>0</v>
      </c>
      <c r="EY90" cm="1">
        <f t="array" ref="EY90">IF(SUM(IF($J90:$X90=TRANSPOSE('Capacity Backing (Hide)2'!J$203:J$217),1,0))&gt;0,1,0)</f>
        <v>0</v>
      </c>
      <c r="EZ90" cm="1">
        <f t="array" ref="EZ90">IF(SUM(IF($J90:$X90=TRANSPOSE('Capacity Backing (Hide)2'!K$203:K$217),1,0))&gt;0,1,0)</f>
        <v>0</v>
      </c>
      <c r="FA90" cm="1">
        <f t="array" ref="FA90">IF(SUM(IF($J90:$X90=TRANSPOSE('Capacity Backing (Hide)2'!L$203:L$217),1,0))&gt;0,1,0)</f>
        <v>0</v>
      </c>
      <c r="FB90" cm="1">
        <f t="array" ref="FB90">IF(SUM(IF($J90:$X90=TRANSPOSE('Capacity Backing (Hide)2'!M$203:M$217),1,0))&gt;0,1,0)</f>
        <v>0</v>
      </c>
      <c r="FC90" cm="1">
        <f t="array" ref="FC90">IF(SUM(IF($J90:$X90=TRANSPOSE('Capacity Backing (Hide)2'!N$203:N$217),1,0))&gt;0,1,0)</f>
        <v>0</v>
      </c>
      <c r="FD90" cm="1">
        <f t="array" ref="FD90">IF(SUM(IF($J90:$X90=TRANSPOSE('Capacity Backing (Hide)2'!O$203:O$217),1,0))&gt;0,1,0)</f>
        <v>0</v>
      </c>
      <c r="FE90" cm="1">
        <f t="array" ref="FE90">IF(SUM(IF($J90:$X90=TRANSPOSE('Capacity Backing (Hide)2'!P$203:P$217),1,0))&gt;0,1,0)</f>
        <v>0</v>
      </c>
      <c r="FF90" cm="1">
        <f t="array" ref="FF90">IF(SUM(IF($J90:$X90=TRANSPOSE('Capacity Backing (Hide)2'!Q$203:Q$217),1,0))&gt;0,1,0)</f>
        <v>0</v>
      </c>
      <c r="FG90" cm="1">
        <f t="array" ref="FG90">IF(SUM(IF($J90:$X90=TRANSPOSE('Capacity Backing (Hide)2'!R$203:R$217),1,0))&gt;0,1,0)</f>
        <v>0</v>
      </c>
      <c r="FH90" cm="1">
        <f t="array" ref="FH90">IF(SUM(IF($J90:$X90=TRANSPOSE('Capacity Backing (Hide)2'!S$203:S$217),1,0))&gt;0,1,0)</f>
        <v>0</v>
      </c>
      <c r="FI90" cm="1">
        <f t="array" ref="FI90">IF(SUM(IF($J90:$X90=TRANSPOSE('Capacity Backing (Hide)2'!T$203:T$217),1,0))&gt;0,1,0)</f>
        <v>0</v>
      </c>
      <c r="FJ90" cm="1">
        <f t="array" ref="FJ90">IF(SUM(IF($J90:$X90=TRANSPOSE('Capacity Backing (Hide)2'!U$203:U$217),1,0))&gt;0,1,0)</f>
        <v>0</v>
      </c>
      <c r="FK90" cm="1">
        <f t="array" ref="FK90">IF(SUM(IF($J90:$X90=TRANSPOSE('Capacity Backing (Hide)2'!V$203:V$217),1,0))&gt;0,1,0)</f>
        <v>0</v>
      </c>
      <c r="FL90" cm="1">
        <f t="array" ref="FL90">IF(SUM(IF($J90:$X90=TRANSPOSE('Capacity Backing (Hide)2'!W$203:W$217),1,0))&gt;0,1,0)</f>
        <v>0</v>
      </c>
      <c r="FM90" cm="1">
        <f t="array" ref="FM90">IF(SUM(IF($J90:$X90=TRANSPOSE('Capacity Backing (Hide)2'!X$203:X$217),1,0))&gt;0,1,0)</f>
        <v>0</v>
      </c>
      <c r="FN90" cm="1">
        <f t="array" ref="FN90">IF(SUM(IF($J90:$X90=TRANSPOSE('Capacity Backing (Hide)2'!Y$203:Y$217),1,0))&gt;0,1,0)</f>
        <v>0</v>
      </c>
      <c r="FO90" cm="1">
        <f t="array" ref="FO90">IF(SUM(IF($J90:$X90=TRANSPOSE('Capacity Backing (Hide)2'!Z$203:Z$217),1,0))&gt;0,1,0)</f>
        <v>0</v>
      </c>
      <c r="FP90" cm="1">
        <f t="array" ref="FP90">IF(SUM(IF($J90:$X90=TRANSPOSE('Capacity Backing (Hide)2'!AA$203:AA$217),1,0))&gt;0,1,0)</f>
        <v>0</v>
      </c>
      <c r="FQ90" cm="1">
        <f t="array" ref="FQ90">IF(SUM(IF($J90:$X90=TRANSPOSE('Capacity Backing (Hide)2'!AB$203:AB$217),1,0))&gt;0,1,0)</f>
        <v>0</v>
      </c>
      <c r="FR90" cm="1">
        <f t="array" ref="FR90">IF(SUM(IF($J90:$X90=TRANSPOSE('Capacity Backing (Hide)2'!AC$203:AC$217),1,0))&gt;0,1,0)</f>
        <v>0</v>
      </c>
      <c r="FS90" cm="1">
        <f t="array" ref="FS90">IF(SUM(IF($J90:$X90=TRANSPOSE('Capacity Backing (Hide)2'!AD$203:AD$217),1,0))&gt;0,1,0)</f>
        <v>0</v>
      </c>
      <c r="FT90" cm="1">
        <f t="array" ref="FT90">IF(SUM(IF($J90:$X90=TRANSPOSE('Capacity Backing (Hide)2'!AE$203:AE$217),1,0))&gt;0,1,0)</f>
        <v>0</v>
      </c>
      <c r="FU90" cm="1">
        <f t="array" ref="FU90">IF(SUM(IF($J90:$X90=TRANSPOSE('Capacity Backing (Hide)2'!AF$203:AF$217),1,0))&gt;0,1,0)</f>
        <v>0</v>
      </c>
      <c r="FV90" cm="1">
        <f t="array" ref="FV90">IF(SUM(IF($J90:$X90=TRANSPOSE('Capacity Backing (Hide)2'!AG$203:AG$217),1,0))&gt;0,1,0)</f>
        <v>0</v>
      </c>
      <c r="FW90" cm="1">
        <f t="array" ref="FW90">IF(SUM(IF($J90:$X90=TRANSPOSE('Capacity Backing (Hide)2'!AH$203:AH$217),1,0))&gt;0,1,0)</f>
        <v>0</v>
      </c>
      <c r="FX90" cm="1">
        <f t="array" ref="FX90">IF(SUM(IF($J90:$X90=TRANSPOSE('Capacity Backing (Hide)2'!AI$203:AI$217),1,0))&gt;0,1,0)</f>
        <v>0</v>
      </c>
      <c r="FY90" cm="1">
        <f t="array" ref="FY90">IF(SUM(IF($J90:$X90=TRANSPOSE('Capacity Backing (Hide)2'!AJ$203:AJ$217),1,0))&gt;0,1,0)</f>
        <v>0</v>
      </c>
      <c r="FZ90" cm="1">
        <f t="array" ref="FZ90">IF(SUM(IF($J90:$X90=TRANSPOSE('Capacity Backing (Hide)2'!AK$203:AK$217),1,0))&gt;0,1,0)</f>
        <v>0</v>
      </c>
      <c r="GA90" cm="1">
        <f t="array" ref="GA90">IF(SUM(IF($J90:$X90=TRANSPOSE('Capacity Backing (Hide)2'!AL$203:AL$217),1,0))&gt;0,1,0)</f>
        <v>0</v>
      </c>
      <c r="GB90" cm="1">
        <f t="array" ref="GB90">IF(SUM(IF($J90:$X90=TRANSPOSE('Capacity Backing (Hide)2'!AM$203:AM$217),1,0))&gt;0,1,0)</f>
        <v>0</v>
      </c>
      <c r="GC90" cm="1">
        <f t="array" ref="GC90">IF(SUM(IF($J90:$X90=TRANSPOSE('Capacity Backing (Hide)2'!AN$203:AN$217),1,0))&gt;0,1,0)</f>
        <v>0</v>
      </c>
      <c r="GD90" cm="1">
        <f t="array" ref="GD90">IF(SUM(IF($J90:$X90=TRANSPOSE('Capacity Backing (Hide)2'!AO$203:AO$217),1,0))&gt;0,1,0)</f>
        <v>0</v>
      </c>
      <c r="GE90" cm="1">
        <f t="array" ref="GE90">IF(SUM(IF($J90:$X90=TRANSPOSE('Capacity Backing (Hide)2'!AP$203:AP$217),1,0))&gt;0,1,0)</f>
        <v>0</v>
      </c>
      <c r="GF90" cm="1">
        <f t="array" ref="GF90">IF(SUM(IF($J90:$X90=TRANSPOSE('Capacity Backing (Hide)2'!AQ$203:AQ$217),1,0))&gt;0,1,0)</f>
        <v>0</v>
      </c>
      <c r="GG90" cm="1">
        <f t="array" ref="GG90">IF(SUM(IF($J90:$X90=TRANSPOSE('Capacity Backing (Hide)2'!AR$203:AR$217),1,0))&gt;0,1,0)</f>
        <v>0</v>
      </c>
      <c r="GH90" cm="1">
        <f t="array" ref="GH90">IF(SUM(IF($J90:$X90=TRANSPOSE('Capacity Backing (Hide)2'!AS$203:AS$217),1,0))&gt;0,1,0)</f>
        <v>0</v>
      </c>
      <c r="GI90" cm="1">
        <f t="array" ref="GI90">IF(SUM(IF($J90:$X90=TRANSPOSE('Capacity Backing (Hide)2'!AT$203:AT$217),1,0))&gt;0,1,0)</f>
        <v>0</v>
      </c>
      <c r="GJ90" cm="1">
        <f t="array" ref="GJ90">IF(SUM(IF($J90:$X90=TRANSPOSE('Capacity Backing (Hide)2'!AU$203:AU$217),1,0))&gt;0,1,0)</f>
        <v>0</v>
      </c>
      <c r="GK90" cm="1">
        <f t="array" ref="GK90">IF(SUM(IF($J90:$X90=TRANSPOSE('Capacity Backing (Hide)2'!AV$203:AV$217),1,0))&gt;0,1,0)</f>
        <v>0</v>
      </c>
      <c r="GL90" cm="1">
        <f t="array" ref="GL90">IF(SUM(IF($J90:$X90=TRANSPOSE('Capacity Backing (Hide)2'!AW$203:AW$217),1,0))&gt;0,1,0)</f>
        <v>0</v>
      </c>
      <c r="GM90" cm="1">
        <f t="array" ref="GM90">IF(SUM(IF($J90:$X90=TRANSPOSE('Capacity Backing (Hide)2'!AX$203:AX$217),1,0))&gt;0,1,0)</f>
        <v>0</v>
      </c>
      <c r="GN90" cm="1">
        <f t="array" ref="GN90">IF(SUM(IF($J90:$X90=TRANSPOSE('Capacity Backing (Hide)2'!AY$203:AY$217),1,0))&gt;0,1,0)</f>
        <v>0</v>
      </c>
      <c r="GO90" cm="1">
        <f t="array" ref="GO90">IF(SUM(IF($J90:$X90=TRANSPOSE('Capacity Backing (Hide)2'!AZ$203:AZ$217),1,0))&gt;0,1,0)</f>
        <v>0</v>
      </c>
      <c r="GP90" cm="1">
        <f t="array" ref="GP90">IF(SUM(IF($J90:$X90=TRANSPOSE('Capacity Backing (Hide)2'!BA$203:BA$217),1,0))&gt;0,1,0)</f>
        <v>0</v>
      </c>
      <c r="GQ90" cm="1">
        <f t="array" ref="GQ90">IF(SUM(IF($J90:$X90=TRANSPOSE('Capacity Backing (Hide)2'!BB$203:BB$217),1,0))&gt;0,1,0)</f>
        <v>0</v>
      </c>
      <c r="GR90" cm="1">
        <f t="array" ref="GR90">IF(SUM(IF($J90:$X90=TRANSPOSE('Capacity Backing (Hide)2'!BC$203:BC$217),1,0))&gt;0,1,0)</f>
        <v>0</v>
      </c>
      <c r="GS90" cm="1">
        <f t="array" ref="GS90">IF(SUM(IF($J90:$X90=TRANSPOSE('Capacity Backing (Hide)2'!BD$203:BD$217),1,0))&gt;0,1,0)</f>
        <v>0</v>
      </c>
      <c r="GT90" cm="1">
        <f t="array" ref="GT90">IF(SUM(IF($J90:$X90=TRANSPOSE('Capacity Backing (Hide)2'!BE$203:BE$217),1,0))&gt;0,1,0)</f>
        <v>0</v>
      </c>
      <c r="GU90" cm="1">
        <f t="array" ref="GU90">IF(SUM(IF($J90:$X90=TRANSPOSE('Capacity Backing (Hide)2'!BF$203:BF$217),1,0))&gt;0,1,0)</f>
        <v>0</v>
      </c>
      <c r="GV90" cm="1">
        <f t="array" ref="GV90">IF(SUM(IF($J90:$X90=TRANSPOSE('Capacity Backing (Hide)2'!BG$203:BG$217),1,0))&gt;0,1,0)</f>
        <v>0</v>
      </c>
      <c r="GW90" cm="1">
        <f t="array" ref="GW90">IF(SUM(IF($J90:$X90=TRANSPOSE('Capacity Backing (Hide)2'!BH$203:BH$217),1,0))&gt;0,1,0)</f>
        <v>0</v>
      </c>
      <c r="GX90" cm="1">
        <f t="array" ref="GX90">IF(SUM(IF($J90:$X90=TRANSPOSE('Capacity Backing (Hide)2'!BI$203:BI$217),1,0))&gt;0,1,0)</f>
        <v>0</v>
      </c>
      <c r="GY90" cm="1">
        <f t="array" ref="GY90">IF(SUM(IF($J90:$X90=TRANSPOSE('Capacity Backing (Hide)2'!BJ$203:BJ$217),1,0))&gt;0,1,0)</f>
        <v>0</v>
      </c>
      <c r="GZ90" cm="1">
        <f t="array" ref="GZ90">IF(SUM(IF($J90:$X90=TRANSPOSE('Capacity Backing (Hide)2'!BK$203:BK$217),1,0))&gt;0,1,0)</f>
        <v>0</v>
      </c>
      <c r="HA90" cm="1">
        <f t="array" ref="HA90">IF(SUM(IF($J90:$X90=TRANSPOSE('Capacity Backing (Hide)2'!BL$203:BL$217),1,0))&gt;0,1,0)</f>
        <v>0</v>
      </c>
      <c r="HB90" cm="1">
        <f t="array" ref="HB90">IF(SUM(IF($J90:$X90=TRANSPOSE('Capacity Backing (Hide)2'!BM$203:BM$217),1,0))&gt;0,1,0)</f>
        <v>0</v>
      </c>
      <c r="HC90" cm="1">
        <f t="array" ref="HC90">IF(SUM(IF($J90:$X90=TRANSPOSE('Capacity Backing (Hide)2'!BN$203:BN$217),1,0))&gt;0,1,0)</f>
        <v>0</v>
      </c>
      <c r="HD90" cm="1">
        <f t="array" ref="HD90">IF(SUM(IF($J90:$X90=TRANSPOSE('Capacity Backing (Hide)2'!BO$203:BO$217),1,0))&gt;0,1,0)</f>
        <v>0</v>
      </c>
      <c r="HE90" cm="1">
        <f t="array" ref="HE90">IF(SUM(IF($J90:$X90=TRANSPOSE('Capacity Backing (Hide)2'!BP$203:BP$217),1,0))&gt;0,1,0)</f>
        <v>0</v>
      </c>
      <c r="HF90" cm="1">
        <f t="array" ref="HF90">IF(SUM(IF($J90:$X90=TRANSPOSE('Capacity Backing (Hide)2'!BQ$203:BQ$217),1,0))&gt;0,1,0)</f>
        <v>0</v>
      </c>
      <c r="HG90" cm="1">
        <f t="array" ref="HG90">IF(SUM(IF($J90:$X90=TRANSPOSE('Capacity Backing (Hide)2'!BR$203:BR$217),1,0))&gt;0,1,0)</f>
        <v>0</v>
      </c>
      <c r="HH90" cm="1">
        <f t="array" ref="HH90">IF(SUM(IF($J90:$X90=TRANSPOSE('Capacity Backing (Hide)2'!BS$203:BS$217),1,0))&gt;0,1,0)</f>
        <v>0</v>
      </c>
      <c r="HI90" cm="1">
        <f t="array" ref="HI90">IF(SUM(IF($J90:$X90=TRANSPOSE('Capacity Backing (Hide)2'!BT$203:BT$217),1,0))&gt;0,1,0)</f>
        <v>0</v>
      </c>
      <c r="HJ90" cm="1">
        <f t="array" ref="HJ90">IF(SUM(IF($J90:$X90=TRANSPOSE('Capacity Backing (Hide)2'!BU$203:BU$217),1,0))&gt;0,1,0)</f>
        <v>0</v>
      </c>
      <c r="HK90" cm="1">
        <f t="array" ref="HK90">IF(SUM(IF($J90:$X90=TRANSPOSE('Capacity Backing (Hide)2'!BV$203:BV$217),1,0))&gt;0,1,0)</f>
        <v>0</v>
      </c>
      <c r="HL90" cm="1">
        <f t="array" ref="HL90">IF(SUM(IF($J90:$X90=TRANSPOSE('Capacity Backing (Hide)2'!BW$203:BW$217),1,0))&gt;0,1,0)</f>
        <v>0</v>
      </c>
      <c r="HM90" cm="1">
        <f t="array" ref="HM90">IF(SUM(IF($J90:$X90=TRANSPOSE('Capacity Backing (Hide)2'!BX$203:BX$217),1,0))&gt;0,1,0)</f>
        <v>0</v>
      </c>
      <c r="HN90" cm="1">
        <f t="array" ref="HN90">IF(SUM(IF($J90:$X90=TRANSPOSE('Capacity Backing (Hide)2'!BY$203:BY$217),1,0))&gt;0,1,0)</f>
        <v>0</v>
      </c>
      <c r="HO90" cm="1">
        <f t="array" ref="HO90">IF(SUM(IF($J90:$X90=TRANSPOSE('Capacity Backing (Hide)2'!BZ$203:BZ$217),1,0))&gt;0,1,0)</f>
        <v>0</v>
      </c>
      <c r="HP90" cm="1">
        <f t="array" ref="HP90">IF(SUM(IF($J90:$X90=TRANSPOSE('Capacity Backing (Hide)2'!CA$203:CA$217),1,0))&gt;0,1,0)</f>
        <v>0</v>
      </c>
      <c r="HQ90" cm="1">
        <f t="array" ref="HQ90">IF(SUM(IF($J90:$X90=TRANSPOSE('Capacity Backing (Hide)2'!CB$203:CB$217),1,0))&gt;0,1,0)</f>
        <v>0</v>
      </c>
      <c r="HR90" cm="1">
        <f t="array" ref="HR90">IF(SUM(IF($J90:$X90=TRANSPOSE('Capacity Backing (Hide)2'!CC$203:CC$217),1,0))&gt;0,1,0)</f>
        <v>0</v>
      </c>
      <c r="HS90" cm="1">
        <f t="array" ref="HS90">IF(SUM(IF($J90:$X90=TRANSPOSE('Capacity Backing (Hide)2'!CD$203:CD$217),1,0))&gt;0,1,0)</f>
        <v>0</v>
      </c>
      <c r="HT90" cm="1">
        <f t="array" ref="HT90">IF(SUM(IF($J90:$X90=TRANSPOSE('Capacity Backing (Hide)2'!CE$203:CE$217),1,0))&gt;0,1,0)</f>
        <v>0</v>
      </c>
      <c r="HU90" cm="1">
        <f t="array" ref="HU90">IF(SUM(IF($J90:$X90=TRANSPOSE('Capacity Backing (Hide)2'!CF$203:CF$217),1,0))&gt;0,1,0)</f>
        <v>0</v>
      </c>
      <c r="HV90" cm="1">
        <f t="array" ref="HV90">IF(SUM(IF($J90:$X90=TRANSPOSE('Capacity Backing (Hide)2'!CG$203:CG$217),1,0))&gt;0,1,0)</f>
        <v>0</v>
      </c>
      <c r="HW90" cm="1">
        <f t="array" ref="HW90">IF(SUM(IF($J90:$X90=TRANSPOSE('Capacity Backing (Hide)2'!CH$203:CH$217),1,0))&gt;0,1,0)</f>
        <v>0</v>
      </c>
      <c r="HX90" cm="1">
        <f t="array" ref="HX90">IF(SUM(IF($J90:$X90=TRANSPOSE('Capacity Backing (Hide)2'!CI$203:CI$217),1,0))&gt;0,1,0)</f>
        <v>0</v>
      </c>
      <c r="HY90" cm="1">
        <f t="array" ref="HY90">IF(SUM(IF($J90:$X90=TRANSPOSE('Capacity Backing (Hide)2'!CJ$203:CJ$217),1,0))&gt;0,1,0)</f>
        <v>0</v>
      </c>
      <c r="HZ90" cm="1">
        <f t="array" ref="HZ90">IF(SUM(IF($J90:$X90=TRANSPOSE('Capacity Backing (Hide)2'!CK$203:CK$217),1,0))&gt;0,1,0)</f>
        <v>0</v>
      </c>
      <c r="IA90" cm="1">
        <f t="array" ref="IA90">IF(SUM(IF($J90:$X90=TRANSPOSE('Capacity Backing (Hide)2'!CL$203:CL$217),1,0))&gt;0,1,0)</f>
        <v>0</v>
      </c>
      <c r="IB90" cm="1">
        <f t="array" ref="IB90">IF(SUM(IF($J90:$X90=TRANSPOSE('Capacity Backing (Hide)2'!CM$203:CM$217),1,0))&gt;0,1,0)</f>
        <v>0</v>
      </c>
      <c r="IC90" cm="1">
        <f t="array" ref="IC90">IF(SUM(IF($J90:$X90=TRANSPOSE('Capacity Backing (Hide)2'!CN$203:CN$217),1,0))&gt;0,1,0)</f>
        <v>0</v>
      </c>
      <c r="ID90" cm="1">
        <f t="array" ref="ID90">IF(SUM(IF($J90:$X90=TRANSPOSE('Capacity Backing (Hide)2'!CO$203:CO$217),1,0))&gt;0,1,0)</f>
        <v>0</v>
      </c>
      <c r="IE90" cm="1">
        <f t="array" ref="IE90">IF(SUM(IF($J90:$X90=TRANSPOSE('Capacity Backing (Hide)2'!CP$203:CP$217),1,0))&gt;0,1,0)</f>
        <v>0</v>
      </c>
      <c r="IF90" cm="1">
        <f t="array" ref="IF90">IF(SUM(IF($J90:$X90=TRANSPOSE('Capacity Backing (Hide)2'!CQ$203:CQ$217),1,0))&gt;0,1,0)</f>
        <v>0</v>
      </c>
      <c r="IG90" cm="1">
        <f t="array" ref="IG90">IF(SUM(IF($J90:$X90=TRANSPOSE('Capacity Backing (Hide)2'!CR$203:CR$217),1,0))&gt;0,1,0)</f>
        <v>0</v>
      </c>
      <c r="IH90" cm="1">
        <f t="array" ref="IH90">IF(SUM(IF($J90:$X90=TRANSPOSE('Capacity Backing (Hide)2'!CS$203:CS$217),1,0))&gt;0,1,0)</f>
        <v>0</v>
      </c>
      <c r="II90" cm="1">
        <f t="array" ref="II90">IF(SUM(IF($J90:$X90=TRANSPOSE('Capacity Backing (Hide)2'!CT$203:CT$217),1,0))&gt;0,1,0)</f>
        <v>0</v>
      </c>
      <c r="IJ90" cm="1">
        <f t="array" ref="IJ90">IF(SUM(IF($J90:$X90=TRANSPOSE('Capacity Backing (Hide)2'!CU$203:CU$217),1,0))&gt;0,1,0)</f>
        <v>0</v>
      </c>
      <c r="IK90" cm="1">
        <f t="array" ref="IK90">IF(SUM(IF($J90:$X90=TRANSPOSE('Capacity Backing (Hide)2'!CV$203:CV$217),1,0))&gt;0,1,0)</f>
        <v>0</v>
      </c>
      <c r="IL90" cm="1">
        <f t="array" ref="IL90">IF(SUM(IF($J90:$X90=TRANSPOSE('Capacity Backing (Hide)2'!CW$203:CW$217),1,0))&gt;0,1,0)</f>
        <v>0</v>
      </c>
      <c r="IO90" s="184">
        <v>0</v>
      </c>
      <c r="IP90" s="184">
        <v>0</v>
      </c>
      <c r="IQ90" s="184">
        <v>0</v>
      </c>
      <c r="IR90" s="184">
        <v>0</v>
      </c>
      <c r="IS90" s="184">
        <v>0</v>
      </c>
      <c r="IT90" s="184">
        <v>0</v>
      </c>
      <c r="IU90" s="184">
        <v>0</v>
      </c>
      <c r="IV90" s="184">
        <v>0</v>
      </c>
      <c r="IW90" s="184">
        <v>0</v>
      </c>
      <c r="IX90" s="184">
        <v>0</v>
      </c>
      <c r="IY90" s="184">
        <v>0</v>
      </c>
      <c r="IZ90" s="184">
        <v>0</v>
      </c>
      <c r="JA90" s="184">
        <v>0</v>
      </c>
      <c r="JB90" s="184">
        <v>0</v>
      </c>
      <c r="JC90" s="184">
        <v>0</v>
      </c>
      <c r="JD90" s="184">
        <v>0</v>
      </c>
      <c r="JE90" s="184">
        <v>0</v>
      </c>
      <c r="JF90" s="184">
        <v>0</v>
      </c>
      <c r="JG90" s="184">
        <v>0</v>
      </c>
      <c r="JH90" s="184">
        <v>0</v>
      </c>
      <c r="JI90" s="184">
        <v>0</v>
      </c>
      <c r="JJ90" s="184">
        <v>0</v>
      </c>
      <c r="JK90" s="184">
        <v>0</v>
      </c>
      <c r="JL90" s="184">
        <v>0</v>
      </c>
      <c r="JM90" s="184">
        <v>0</v>
      </c>
      <c r="JN90" s="184">
        <v>0</v>
      </c>
      <c r="JO90" s="184">
        <v>0</v>
      </c>
      <c r="JP90" s="184">
        <v>0</v>
      </c>
      <c r="JQ90" s="184">
        <v>0</v>
      </c>
      <c r="JR90" s="184">
        <v>0</v>
      </c>
      <c r="JS90" s="184">
        <v>0</v>
      </c>
      <c r="JT90" s="184">
        <v>0</v>
      </c>
      <c r="JU90" s="184">
        <v>0</v>
      </c>
      <c r="JV90" s="184">
        <v>0</v>
      </c>
      <c r="JW90" s="184">
        <v>0</v>
      </c>
      <c r="JX90" s="184">
        <v>0</v>
      </c>
      <c r="JY90" s="184">
        <v>0</v>
      </c>
      <c r="JZ90" s="184">
        <v>0</v>
      </c>
      <c r="KA90" s="184">
        <v>0</v>
      </c>
      <c r="KB90" s="184">
        <v>0</v>
      </c>
      <c r="KC90" s="184">
        <v>0</v>
      </c>
      <c r="KD90" s="184">
        <v>0</v>
      </c>
      <c r="KE90" s="184">
        <v>0</v>
      </c>
      <c r="KF90" s="184">
        <v>0</v>
      </c>
      <c r="KG90" s="184">
        <v>0</v>
      </c>
      <c r="KH90" s="184">
        <v>0</v>
      </c>
      <c r="KI90" s="184">
        <v>0</v>
      </c>
      <c r="KJ90" s="184">
        <v>0</v>
      </c>
      <c r="KK90" s="184">
        <v>0</v>
      </c>
      <c r="KL90" s="184">
        <v>0</v>
      </c>
      <c r="KM90" s="184">
        <v>0</v>
      </c>
      <c r="KN90" s="184">
        <v>0</v>
      </c>
      <c r="KO90" s="184">
        <v>0</v>
      </c>
      <c r="KP90" s="184">
        <v>0</v>
      </c>
      <c r="KQ90" s="184">
        <v>0</v>
      </c>
      <c r="KR90" s="184">
        <v>0</v>
      </c>
      <c r="KS90" s="184">
        <v>0</v>
      </c>
      <c r="KT90" s="184">
        <v>0</v>
      </c>
      <c r="KU90" s="184">
        <v>0</v>
      </c>
      <c r="KV90" s="184">
        <v>0</v>
      </c>
      <c r="KW90" s="184">
        <v>0</v>
      </c>
      <c r="KX90" s="184">
        <v>0</v>
      </c>
      <c r="KY90" s="184">
        <v>0</v>
      </c>
      <c r="KZ90" s="184">
        <v>0</v>
      </c>
      <c r="LA90" s="184">
        <v>0</v>
      </c>
      <c r="LB90" s="184">
        <v>0</v>
      </c>
      <c r="LC90" s="184">
        <v>0</v>
      </c>
      <c r="LD90" s="184">
        <v>0</v>
      </c>
      <c r="LE90" s="184">
        <v>0</v>
      </c>
      <c r="LF90" s="184">
        <v>0</v>
      </c>
      <c r="LG90" s="184">
        <v>0</v>
      </c>
      <c r="LH90" s="184">
        <v>0</v>
      </c>
      <c r="LI90" s="184">
        <v>0</v>
      </c>
      <c r="LJ90" s="184">
        <v>0</v>
      </c>
      <c r="LK90" s="184">
        <v>0</v>
      </c>
      <c r="LL90" s="184">
        <v>0</v>
      </c>
      <c r="LM90" s="184">
        <v>0</v>
      </c>
      <c r="LN90" s="184">
        <v>0</v>
      </c>
      <c r="LO90" s="184">
        <v>0</v>
      </c>
      <c r="LP90" s="184">
        <v>0</v>
      </c>
      <c r="LQ90" s="184">
        <v>0</v>
      </c>
      <c r="LR90" s="184">
        <v>0</v>
      </c>
      <c r="LS90" s="184">
        <v>0</v>
      </c>
      <c r="LT90" s="184">
        <v>0</v>
      </c>
      <c r="LU90" s="184">
        <v>0</v>
      </c>
      <c r="LV90" s="184">
        <v>0</v>
      </c>
      <c r="LW90" s="184">
        <v>0</v>
      </c>
      <c r="LX90" s="184">
        <v>0</v>
      </c>
      <c r="LY90" s="184">
        <v>0</v>
      </c>
      <c r="LZ90" s="184">
        <v>0</v>
      </c>
      <c r="MA90" s="184">
        <v>0</v>
      </c>
      <c r="MB90" s="184">
        <v>0</v>
      </c>
      <c r="MC90" s="184">
        <v>0</v>
      </c>
      <c r="MD90" s="184">
        <v>0</v>
      </c>
      <c r="ME90" s="184">
        <v>0</v>
      </c>
      <c r="MF90" s="184">
        <v>0</v>
      </c>
      <c r="MG90" s="184">
        <v>0</v>
      </c>
      <c r="MH90" s="184">
        <v>0</v>
      </c>
      <c r="MI90" s="184">
        <v>0</v>
      </c>
      <c r="MJ90" s="184">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c r="PK90">
        <v>0</v>
      </c>
      <c r="PL90">
        <v>0</v>
      </c>
      <c r="PM90">
        <v>0</v>
      </c>
      <c r="PN90">
        <v>0</v>
      </c>
      <c r="PO90">
        <v>0</v>
      </c>
      <c r="PP90">
        <v>0</v>
      </c>
      <c r="PQ90">
        <v>0</v>
      </c>
      <c r="PR90">
        <v>0</v>
      </c>
      <c r="PS90">
        <v>0</v>
      </c>
      <c r="PT90">
        <v>0</v>
      </c>
      <c r="PU90">
        <v>0</v>
      </c>
      <c r="PV90">
        <v>0</v>
      </c>
      <c r="PW90">
        <v>0</v>
      </c>
      <c r="PX90">
        <v>0</v>
      </c>
      <c r="PY90">
        <v>0</v>
      </c>
      <c r="PZ90">
        <v>0</v>
      </c>
      <c r="QA90">
        <v>0</v>
      </c>
      <c r="QB90">
        <v>0</v>
      </c>
      <c r="QC90">
        <v>0</v>
      </c>
      <c r="QD90">
        <v>0</v>
      </c>
      <c r="QE90">
        <v>0</v>
      </c>
      <c r="QF90">
        <v>0</v>
      </c>
      <c r="QG90">
        <v>0</v>
      </c>
      <c r="QH90">
        <v>0</v>
      </c>
      <c r="QJ90" cm="1">
        <f t="array" ref="QJ90">SUM(IF('Capacity Summary'!H$36:H$135="X",1,0)*TRANSPOSE('CR Backing (Hide)'!$IO90:$MJ90)*IF('Clinical resources'!ZQ93="X",1,0))</f>
        <v>0</v>
      </c>
      <c r="QK90" cm="1">
        <f t="array" ref="QK90">SUM(IF('Capacity Summary'!I$36:I$135="X",1,0)*TRANSPOSE('CR Backing (Hide)'!$IO90:$MJ90)*IF('Clinical resources'!ZR93="X",1,0))</f>
        <v>0</v>
      </c>
      <c r="QL90" cm="1">
        <f t="array" ref="QL90">SUM(IF('Capacity Summary'!J$36:J$135="X",1,0)*TRANSPOSE('CR Backing (Hide)'!$IO90:$MJ90)*IF('Clinical resources'!ZS93="X",1,0))</f>
        <v>0</v>
      </c>
      <c r="QM90" cm="1">
        <f t="array" ref="QM90">SUM(IF('Capacity Summary'!K$36:K$135="X",1,0)*TRANSPOSE('CR Backing (Hide)'!$IO90:$MJ90)*IF('Clinical resources'!ZT93="X",1,0))</f>
        <v>0</v>
      </c>
      <c r="QN90" cm="1">
        <f t="array" ref="QN90">SUM(IF('Capacity Summary'!L$36:L$135="X",1,0)*TRANSPOSE('CR Backing (Hide)'!$IO90:$MJ90)*IF('Clinical resources'!ZU93="X",1,0))</f>
        <v>0</v>
      </c>
      <c r="QO90" cm="1">
        <f t="array" ref="QO90">SUM(IF('Capacity Summary'!M$36:M$135="X",1,0)*TRANSPOSE('CR Backing (Hide)'!$IO90:$MJ90)*IF('Clinical resources'!ZV93="X",1,0))</f>
        <v>0</v>
      </c>
      <c r="QP90" cm="1">
        <f t="array" ref="QP90">SUM(IF('Capacity Summary'!N$36:N$135="X",1,0)*TRANSPOSE('CR Backing (Hide)'!$IO90:$MJ90)*IF('Clinical resources'!ZW93="X",1,0))</f>
        <v>0</v>
      </c>
      <c r="QQ90" cm="1">
        <f t="array" ref="QQ90">SUM(IF('Capacity Summary'!O$36:O$135="X",1,0)*TRANSPOSE('CR Backing (Hide)'!$IO90:$MJ90)*IF('Clinical resources'!ZX93="X",1,0))</f>
        <v>0</v>
      </c>
      <c r="QR90" cm="1">
        <f t="array" ref="QR90">SUM(IF('Capacity Summary'!P$36:P$135="X",1,0)*TRANSPOSE('CR Backing (Hide)'!$IO90:$MJ90)*IF('Clinical resources'!ZY93="X",1,0))</f>
        <v>0</v>
      </c>
      <c r="QS90" cm="1">
        <f t="array" ref="QS90">SUM(IF('Capacity Summary'!Q$36:Q$135="X",1,0)*TRANSPOSE('CR Backing (Hide)'!$IO90:$MJ90)*IF('Clinical resources'!ZZ93="X",1,0))</f>
        <v>0</v>
      </c>
      <c r="QT90" cm="1">
        <f t="array" ref="QT90">SUM(IF('Capacity Summary'!R$36:R$135="X",1,0)*TRANSPOSE('CR Backing (Hide)'!$IO90:$MJ90)*IF('Clinical resources'!AAA93="X",1,0))</f>
        <v>0</v>
      </c>
      <c r="QU90" cm="1">
        <f t="array" ref="QU90">SUM(IF('Capacity Summary'!S$36:S$135="X",1,0)*TRANSPOSE('CR Backing (Hide)'!$IO90:$MJ90)*IF('Clinical resources'!AAB93="X",1,0))</f>
        <v>0</v>
      </c>
      <c r="QV90" cm="1">
        <f t="array" ref="QV90">SUM(IF('Capacity Summary'!T$36:T$135="X",1,0)*TRANSPOSE('CR Backing (Hide)'!$IO90:$MJ90)*IF('Clinical resources'!AAC93="X",1,0))</f>
        <v>0</v>
      </c>
      <c r="QW90" cm="1">
        <f t="array" ref="QW90">SUM(IF('Capacity Summary'!U$36:U$135="X",1,0)*TRANSPOSE('CR Backing (Hide)'!$IO90:$MJ90)*IF('Clinical resources'!AAD93="X",1,0))</f>
        <v>0</v>
      </c>
      <c r="QX90" cm="1">
        <f t="array" ref="QX90">SUM(IF('Capacity Summary'!V$36:V$135="X",1,0)*TRANSPOSE('CR Backing (Hide)'!$IO90:$MJ90)*IF('Clinical resources'!AAE93="X",1,0))</f>
        <v>0</v>
      </c>
      <c r="QY90" cm="1">
        <f t="array" ref="QY90">SUM(IF('Capacity Summary'!W$36:W$135="X",1,0)*TRANSPOSE('CR Backing (Hide)'!$IO90:$MJ90)*IF('Clinical resources'!AAF93="X",1,0))</f>
        <v>0</v>
      </c>
      <c r="QZ90" cm="1">
        <f t="array" ref="QZ90">SUM(IF('Capacity Summary'!X$36:X$135="X",1,0)*TRANSPOSE('CR Backing (Hide)'!$IO90:$MJ90)*IF('Clinical resources'!AAG93="X",1,0))</f>
        <v>0</v>
      </c>
      <c r="RA90" cm="1">
        <f t="array" ref="RA90">SUM(IF('Capacity Summary'!Y$36:Y$135="X",1,0)*TRANSPOSE('CR Backing (Hide)'!$IO90:$MJ90)*IF('Clinical resources'!AAH93="X",1,0))</f>
        <v>0</v>
      </c>
      <c r="RB90" cm="1">
        <f t="array" ref="RB90">SUM(IF('Capacity Summary'!Z$36:Z$135="X",1,0)*TRANSPOSE('CR Backing (Hide)'!$IO90:$MJ90)*IF('Clinical resources'!AAI93="X",1,0))</f>
        <v>0</v>
      </c>
      <c r="RC90" cm="1">
        <f t="array" ref="RC90">SUM(IF('Capacity Summary'!AA$36:AA$135="X",1,0)*TRANSPOSE('CR Backing (Hide)'!$IO90:$MJ90)*IF('Clinical resources'!AAJ93="X",1,0))</f>
        <v>0</v>
      </c>
      <c r="RD90" cm="1">
        <f t="array" ref="RD90">SUM(IF('Capacity Summary'!AB$36:AB$135="X",1,0)*TRANSPOSE('CR Backing (Hide)'!$IO90:$MJ90)*IF('Clinical resources'!AAK93="X",1,0))</f>
        <v>0</v>
      </c>
      <c r="RE90" cm="1">
        <f t="array" ref="RE90">SUM(IF('Capacity Summary'!AC$36:AC$135="X",1,0)*TRANSPOSE('CR Backing (Hide)'!$IO90:$MJ90)*IF('Clinical resources'!AAL93="X",1,0))</f>
        <v>0</v>
      </c>
      <c r="RF90" cm="1">
        <f t="array" ref="RF90">SUM(IF('Capacity Summary'!AD$36:AD$135="X",1,0)*TRANSPOSE('CR Backing (Hide)'!$IO90:$MJ90)*IF('Clinical resources'!AAM93="X",1,0))</f>
        <v>0</v>
      </c>
      <c r="RG90" cm="1">
        <f t="array" ref="RG90">SUM(IF('Capacity Summary'!AE$36:AE$135="X",1,0)*TRANSPOSE('CR Backing (Hide)'!$IO90:$MJ90)*IF('Clinical resources'!AAN93="X",1,0))</f>
        <v>0</v>
      </c>
      <c r="RH90" cm="1">
        <f t="array" ref="RH90">SUM(IF('Capacity Summary'!AF$36:AF$135="X",1,0)*TRANSPOSE('CR Backing (Hide)'!$IO90:$MJ90)*IF('Clinical resources'!AAO93="X",1,0))</f>
        <v>0</v>
      </c>
      <c r="RI90" cm="1">
        <f t="array" ref="RI90">SUM(IF('Capacity Summary'!AG$36:AG$135="X",1,0)*TRANSPOSE('CR Backing (Hide)'!$IO90:$MJ90)*IF('Clinical resources'!AAP93="X",1,0))</f>
        <v>0</v>
      </c>
      <c r="RJ90" cm="1">
        <f t="array" ref="RJ90">SUM(IF('Capacity Summary'!AH$36:AH$135="X",1,0)*TRANSPOSE('CR Backing (Hide)'!$IO90:$MJ90)*IF('Clinical resources'!AAQ93="X",1,0))</f>
        <v>0</v>
      </c>
      <c r="RK90" cm="1">
        <f t="array" ref="RK90">SUM(IF('Capacity Summary'!AI$36:AI$135="X",1,0)*TRANSPOSE('CR Backing (Hide)'!$IO90:$MJ90)*IF('Clinical resources'!AAR93="X",1,0))</f>
        <v>0</v>
      </c>
      <c r="RL90" cm="1">
        <f t="array" ref="RL90">SUM(IF('Capacity Summary'!AJ$36:AJ$135="X",1,0)*TRANSPOSE('CR Backing (Hide)'!$IO90:$MJ90)*IF('Clinical resources'!AAS93="X",1,0))</f>
        <v>0</v>
      </c>
      <c r="RM90" cm="1">
        <f t="array" ref="RM90">SUM(IF('Capacity Summary'!AK$36:AK$135="X",1,0)*TRANSPOSE('CR Backing (Hide)'!$IO90:$MJ90)*IF('Clinical resources'!AAT93="X",1,0))</f>
        <v>0</v>
      </c>
      <c r="RN90" cm="1">
        <f t="array" ref="RN90">SUM(IF('Capacity Summary'!AL$36:AL$135="X",1,0)*TRANSPOSE('CR Backing (Hide)'!$IO90:$MJ90)*IF('Clinical resources'!AAU93="X",1,0))</f>
        <v>0</v>
      </c>
      <c r="RO90" cm="1">
        <f t="array" ref="RO90">SUM(IF('Capacity Summary'!AM$36:AM$135="X",1,0)*TRANSPOSE('CR Backing (Hide)'!$IO90:$MJ90)*IF('Clinical resources'!AAV93="X",1,0))</f>
        <v>0</v>
      </c>
      <c r="RP90" cm="1">
        <f t="array" ref="RP90">SUM(IF('Capacity Summary'!AN$36:AN$135="X",1,0)*TRANSPOSE('CR Backing (Hide)'!$IO90:$MJ90)*IF('Clinical resources'!AAW93="X",1,0))</f>
        <v>0</v>
      </c>
      <c r="RQ90" cm="1">
        <f t="array" ref="RQ90">SUM(IF('Capacity Summary'!AO$36:AO$135="X",1,0)*TRANSPOSE('CR Backing (Hide)'!$IO90:$MJ90)*IF('Clinical resources'!AAX93="X",1,0))</f>
        <v>0</v>
      </c>
      <c r="RR90" cm="1">
        <f t="array" ref="RR90">SUM(IF('Capacity Summary'!AP$36:AP$135="X",1,0)*TRANSPOSE('CR Backing (Hide)'!$IO90:$MJ90)*IF('Clinical resources'!AAY93="X",1,0))</f>
        <v>0</v>
      </c>
      <c r="RS90" cm="1">
        <f t="array" ref="RS90">SUM(IF('Capacity Summary'!AQ$36:AQ$135="X",1,0)*TRANSPOSE('CR Backing (Hide)'!$IO90:$MJ90)*IF('Clinical resources'!AAZ93="X",1,0))</f>
        <v>0</v>
      </c>
      <c r="RT90" cm="1">
        <f t="array" ref="RT90">SUM(IF('Capacity Summary'!AR$36:AR$135="X",1,0)*TRANSPOSE('CR Backing (Hide)'!$IO90:$MJ90)*IF('Clinical resources'!ABA93="X",1,0))</f>
        <v>0</v>
      </c>
      <c r="RU90" cm="1">
        <f t="array" ref="RU90">SUM(IF('Capacity Summary'!AS$36:AS$135="X",1,0)*TRANSPOSE('CR Backing (Hide)'!$IO90:$MJ90)*IF('Clinical resources'!ABB93="X",1,0))</f>
        <v>0</v>
      </c>
      <c r="RV90" cm="1">
        <f t="array" ref="RV90">SUM(IF('Capacity Summary'!AT$36:AT$135="X",1,0)*TRANSPOSE('CR Backing (Hide)'!$IO90:$MJ90)*IF('Clinical resources'!ABC93="X",1,0))</f>
        <v>0</v>
      </c>
      <c r="RW90" cm="1">
        <f t="array" ref="RW90">SUM(IF('Capacity Summary'!AU$36:AU$135="X",1,0)*TRANSPOSE('CR Backing (Hide)'!$IO90:$MJ90)*IF('Clinical resources'!ABD93="X",1,0))</f>
        <v>0</v>
      </c>
      <c r="RX90" cm="1">
        <f t="array" ref="RX90">SUM(IF('Capacity Summary'!AV$36:AV$135="X",1,0)*TRANSPOSE('CR Backing (Hide)'!$IO90:$MJ90)*IF('Clinical resources'!ABE93="X",1,0))</f>
        <v>0</v>
      </c>
      <c r="RY90" cm="1">
        <f t="array" ref="RY90">SUM(IF('Capacity Summary'!AW$36:AW$135="X",1,0)*TRANSPOSE('CR Backing (Hide)'!$IO90:$MJ90)*IF('Clinical resources'!ABF93="X",1,0))</f>
        <v>0</v>
      </c>
      <c r="RZ90" cm="1">
        <f t="array" ref="RZ90">SUM(IF('Capacity Summary'!AX$36:AX$135="X",1,0)*TRANSPOSE('CR Backing (Hide)'!$IO90:$MJ90)*IF('Clinical resources'!ABG93="X",1,0))</f>
        <v>0</v>
      </c>
      <c r="SA90" cm="1">
        <f t="array" ref="SA90">SUM(IF('Capacity Summary'!AY$36:AY$135="X",1,0)*TRANSPOSE('CR Backing (Hide)'!$IO90:$MJ90)*IF('Clinical resources'!ABH93="X",1,0))</f>
        <v>0</v>
      </c>
      <c r="SB90" cm="1">
        <f t="array" ref="SB90">SUM(IF('Capacity Summary'!AZ$36:AZ$135="X",1,0)*TRANSPOSE('CR Backing (Hide)'!$IO90:$MJ90)*IF('Clinical resources'!ABI93="X",1,0))</f>
        <v>0</v>
      </c>
      <c r="SC90" cm="1">
        <f t="array" ref="SC90">SUM(IF('Capacity Summary'!BA$36:BA$135="X",1,0)*TRANSPOSE('CR Backing (Hide)'!$IO90:$MJ90)*IF('Clinical resources'!ABJ93="X",1,0))</f>
        <v>0</v>
      </c>
      <c r="SD90" cm="1">
        <f t="array" ref="SD90">SUM(IF('Capacity Summary'!BB$36:BB$135="X",1,0)*TRANSPOSE('CR Backing (Hide)'!$IO90:$MJ90)*IF('Clinical resources'!ABK93="X",1,0))</f>
        <v>0</v>
      </c>
      <c r="SE90" cm="1">
        <f t="array" ref="SE90">SUM(IF('Capacity Summary'!BC$36:BC$135="X",1,0)*TRANSPOSE('CR Backing (Hide)'!$IO90:$MJ90)*IF('Clinical resources'!ABL93="X",1,0))</f>
        <v>0</v>
      </c>
      <c r="SF90" cm="1">
        <f t="array" ref="SF90">SUM(IF('Capacity Summary'!BD$36:BD$135="X",1,0)*TRANSPOSE('CR Backing (Hide)'!$IO90:$MJ90)*IF('Clinical resources'!ABM93="X",1,0))</f>
        <v>0</v>
      </c>
      <c r="SG90" cm="1">
        <f t="array" ref="SG90">SUM(IF('Capacity Summary'!BE$36:BE$135="X",1,0)*TRANSPOSE('CR Backing (Hide)'!$IO90:$MJ90)*IF('Clinical resources'!ABN93="X",1,0))</f>
        <v>0</v>
      </c>
      <c r="SH90" cm="1">
        <f t="array" ref="SH90">SUM(IF('Capacity Summary'!BF$36:BF$135="X",1,0)*TRANSPOSE('CR Backing (Hide)'!$IO90:$MJ90)*IF('Clinical resources'!ABO93="X",1,0))</f>
        <v>0</v>
      </c>
      <c r="SI90" cm="1">
        <f t="array" ref="SI90">SUM(IF('Capacity Summary'!BG$36:BG$135="X",1,0)*TRANSPOSE('CR Backing (Hide)'!$IO90:$MJ90)*IF('Clinical resources'!ABP93="X",1,0))</f>
        <v>0</v>
      </c>
      <c r="SK90" cm="1">
        <f t="array" ref="SK90">SUM(IF('Capacity Summary'!H$139:H$238="X",1,0)*TRANSPOSE('CR Backing (Hide)'!$MM90:$QH90))</f>
        <v>0</v>
      </c>
      <c r="SL90" cm="1">
        <f t="array" ref="SL90">SUM(IF('Capacity Summary'!I$139:I$238="X",1,0)*TRANSPOSE('CR Backing (Hide)'!$MM90:$QH90))</f>
        <v>0</v>
      </c>
      <c r="SM90" cm="1">
        <f t="array" ref="SM90">SUM(IF('Capacity Summary'!J$139:J$238="X",1,0)*TRANSPOSE('CR Backing (Hide)'!$MM90:$QH90))</f>
        <v>0</v>
      </c>
      <c r="SN90" cm="1">
        <f t="array" ref="SN90">SUM(IF('Capacity Summary'!K$139:K$238="X",1,0)*TRANSPOSE('CR Backing (Hide)'!$MM90:$QH90))</f>
        <v>0</v>
      </c>
      <c r="SO90" cm="1">
        <f t="array" ref="SO90">SUM(IF('Capacity Summary'!L$139:L$238="X",1,0)*TRANSPOSE('CR Backing (Hide)'!$MM90:$QH90))</f>
        <v>0</v>
      </c>
      <c r="SP90" cm="1">
        <f t="array" ref="SP90">SUM(IF('Capacity Summary'!M$139:M$238="X",1,0)*TRANSPOSE('CR Backing (Hide)'!$MM90:$QH90))</f>
        <v>0</v>
      </c>
      <c r="SQ90" cm="1">
        <f t="array" ref="SQ90">SUM(IF('Capacity Summary'!N$139:N$238="X",1,0)*TRANSPOSE('CR Backing (Hide)'!$MM90:$QH90))</f>
        <v>0</v>
      </c>
      <c r="SR90" cm="1">
        <f t="array" ref="SR90">SUM(IF('Capacity Summary'!O$139:O$238="X",1,0)*TRANSPOSE('CR Backing (Hide)'!$MM90:$QH90))</f>
        <v>0</v>
      </c>
      <c r="SS90" cm="1">
        <f t="array" ref="SS90">SUM(IF('Capacity Summary'!P$139:P$238="X",1,0)*TRANSPOSE('CR Backing (Hide)'!$MM90:$QH90))</f>
        <v>0</v>
      </c>
      <c r="ST90" cm="1">
        <f t="array" ref="ST90">SUM(IF('Capacity Summary'!Q$139:Q$238="X",1,0)*TRANSPOSE('CR Backing (Hide)'!$MM90:$QH90))</f>
        <v>0</v>
      </c>
      <c r="SU90" cm="1">
        <f t="array" ref="SU90">SUM(IF('Capacity Summary'!R$139:R$238="X",1,0)*TRANSPOSE('CR Backing (Hide)'!$MM90:$QH90))</f>
        <v>0</v>
      </c>
      <c r="SV90" cm="1">
        <f t="array" ref="SV90">SUM(IF('Capacity Summary'!S$139:S$238="X",1,0)*TRANSPOSE('CR Backing (Hide)'!$MM90:$QH90))</f>
        <v>0</v>
      </c>
      <c r="SW90" cm="1">
        <f t="array" ref="SW90">SUM(IF('Capacity Summary'!T$139:T$238="X",1,0)*TRANSPOSE('CR Backing (Hide)'!$MM90:$QH90))</f>
        <v>0</v>
      </c>
      <c r="SX90" cm="1">
        <f t="array" ref="SX90">SUM(IF('Capacity Summary'!U$139:U$238="X",1,0)*TRANSPOSE('CR Backing (Hide)'!$MM90:$QH90))</f>
        <v>0</v>
      </c>
      <c r="SY90" cm="1">
        <f t="array" ref="SY90">SUM(IF('Capacity Summary'!V$139:V$238="X",1,0)*TRANSPOSE('CR Backing (Hide)'!$MM90:$QH90))</f>
        <v>0</v>
      </c>
      <c r="SZ90" cm="1">
        <f t="array" ref="SZ90">SUM(IF('Capacity Summary'!W$139:W$238="X",1,0)*TRANSPOSE('CR Backing (Hide)'!$MM90:$QH90))</f>
        <v>0</v>
      </c>
      <c r="TA90" cm="1">
        <f t="array" ref="TA90">SUM(IF('Capacity Summary'!X$139:X$238="X",1,0)*TRANSPOSE('CR Backing (Hide)'!$MM90:$QH90))</f>
        <v>0</v>
      </c>
      <c r="TB90" cm="1">
        <f t="array" ref="TB90">SUM(IF('Capacity Summary'!Y$139:Y$238="X",1,0)*TRANSPOSE('CR Backing (Hide)'!$MM90:$QH90))</f>
        <v>0</v>
      </c>
      <c r="TC90" cm="1">
        <f t="array" ref="TC90">SUM(IF('Capacity Summary'!Z$139:Z$238="X",1,0)*TRANSPOSE('CR Backing (Hide)'!$MM90:$QH90))</f>
        <v>0</v>
      </c>
      <c r="TD90" cm="1">
        <f t="array" ref="TD90">SUM(IF('Capacity Summary'!AA$139:AA$238="X",1,0)*TRANSPOSE('CR Backing (Hide)'!$MM90:$QH90))</f>
        <v>0</v>
      </c>
      <c r="TE90" cm="1">
        <f t="array" ref="TE90">SUM(IF('Capacity Summary'!AB$139:AB$238="X",1,0)*TRANSPOSE('CR Backing (Hide)'!$MM90:$QH90))</f>
        <v>0</v>
      </c>
      <c r="TF90" cm="1">
        <f t="array" ref="TF90">SUM(IF('Capacity Summary'!AC$139:AC$238="X",1,0)*TRANSPOSE('CR Backing (Hide)'!$MM90:$QH90))</f>
        <v>0</v>
      </c>
      <c r="TG90" cm="1">
        <f t="array" ref="TG90">SUM(IF('Capacity Summary'!AD$139:AD$238="X",1,0)*TRANSPOSE('CR Backing (Hide)'!$MM90:$QH90))</f>
        <v>0</v>
      </c>
      <c r="TH90" cm="1">
        <f t="array" ref="TH90">SUM(IF('Capacity Summary'!AE$139:AE$238="X",1,0)*TRANSPOSE('CR Backing (Hide)'!$MM90:$QH90))</f>
        <v>0</v>
      </c>
      <c r="TI90" cm="1">
        <f t="array" ref="TI90">SUM(IF('Capacity Summary'!AF$139:AF$238="X",1,0)*TRANSPOSE('CR Backing (Hide)'!$MM90:$QH90))</f>
        <v>0</v>
      </c>
      <c r="TJ90" cm="1">
        <f t="array" ref="TJ90">SUM(IF('Capacity Summary'!AG$139:AG$238="X",1,0)*TRANSPOSE('CR Backing (Hide)'!$MM90:$QH90))</f>
        <v>0</v>
      </c>
      <c r="TK90" cm="1">
        <f t="array" ref="TK90">SUM(IF('Capacity Summary'!AH$139:AH$238="X",1,0)*TRANSPOSE('CR Backing (Hide)'!$MM90:$QH90))</f>
        <v>0</v>
      </c>
      <c r="TL90" cm="1">
        <f t="array" ref="TL90">SUM(IF('Capacity Summary'!AI$139:AI$238="X",1,0)*TRANSPOSE('CR Backing (Hide)'!$MM90:$QH90))</f>
        <v>0</v>
      </c>
      <c r="TM90" cm="1">
        <f t="array" ref="TM90">SUM(IF('Capacity Summary'!AJ$139:AJ$238="X",1,0)*TRANSPOSE('CR Backing (Hide)'!$MM90:$QH90))</f>
        <v>0</v>
      </c>
      <c r="TN90" cm="1">
        <f t="array" ref="TN90">SUM(IF('Capacity Summary'!AK$139:AK$238="X",1,0)*TRANSPOSE('CR Backing (Hide)'!$MM90:$QH90))</f>
        <v>0</v>
      </c>
      <c r="TO90" cm="1">
        <f t="array" ref="TO90">SUM(IF('Capacity Summary'!AL$139:AL$238="X",1,0)*TRANSPOSE('CR Backing (Hide)'!$MM90:$QH90))</f>
        <v>0</v>
      </c>
      <c r="TP90" cm="1">
        <f t="array" ref="TP90">SUM(IF('Capacity Summary'!AM$139:AM$238="X",1,0)*TRANSPOSE('CR Backing (Hide)'!$MM90:$QH90))</f>
        <v>0</v>
      </c>
      <c r="TQ90" cm="1">
        <f t="array" ref="TQ90">SUM(IF('Capacity Summary'!AN$139:AN$238="X",1,0)*TRANSPOSE('CR Backing (Hide)'!$MM90:$QH90))</f>
        <v>0</v>
      </c>
      <c r="TR90" cm="1">
        <f t="array" ref="TR90">SUM(IF('Capacity Summary'!AO$139:AO$238="X",1,0)*TRANSPOSE('CR Backing (Hide)'!$MM90:$QH90))</f>
        <v>0</v>
      </c>
      <c r="TS90" cm="1">
        <f t="array" ref="TS90">SUM(IF('Capacity Summary'!AP$139:AP$238="X",1,0)*TRANSPOSE('CR Backing (Hide)'!$MM90:$QH90))</f>
        <v>0</v>
      </c>
      <c r="TT90" cm="1">
        <f t="array" ref="TT90">SUM(IF('Capacity Summary'!AQ$139:AQ$238="X",1,0)*TRANSPOSE('CR Backing (Hide)'!$MM90:$QH90))</f>
        <v>0</v>
      </c>
      <c r="TU90" cm="1">
        <f t="array" ref="TU90">SUM(IF('Capacity Summary'!AR$139:AR$238="X",1,0)*TRANSPOSE('CR Backing (Hide)'!$MM90:$QH90))</f>
        <v>0</v>
      </c>
      <c r="TV90" cm="1">
        <f t="array" ref="TV90">SUM(IF('Capacity Summary'!AS$139:AS$238="X",1,0)*TRANSPOSE('CR Backing (Hide)'!$MM90:$QH90))</f>
        <v>0</v>
      </c>
      <c r="TW90" cm="1">
        <f t="array" ref="TW90">SUM(IF('Capacity Summary'!AT$139:AT$238="X",1,0)*TRANSPOSE('CR Backing (Hide)'!$MM90:$QH90))</f>
        <v>0</v>
      </c>
      <c r="TX90" cm="1">
        <f t="array" ref="TX90">SUM(IF('Capacity Summary'!AU$139:AU$238="X",1,0)*TRANSPOSE('CR Backing (Hide)'!$MM90:$QH90))</f>
        <v>0</v>
      </c>
      <c r="TY90" cm="1">
        <f t="array" ref="TY90">SUM(IF('Capacity Summary'!AV$139:AV$238="X",1,0)*TRANSPOSE('CR Backing (Hide)'!$MM90:$QH90))</f>
        <v>0</v>
      </c>
      <c r="TZ90" cm="1">
        <f t="array" ref="TZ90">SUM(IF('Capacity Summary'!AW$139:AW$238="X",1,0)*TRANSPOSE('CR Backing (Hide)'!$MM90:$QH90))</f>
        <v>0</v>
      </c>
      <c r="UA90" cm="1">
        <f t="array" ref="UA90">SUM(IF('Capacity Summary'!AX$139:AX$238="X",1,0)*TRANSPOSE('CR Backing (Hide)'!$MM90:$QH90))</f>
        <v>0</v>
      </c>
      <c r="UB90" cm="1">
        <f t="array" ref="UB90">SUM(IF('Capacity Summary'!AY$139:AY$238="X",1,0)*TRANSPOSE('CR Backing (Hide)'!$MM90:$QH90))</f>
        <v>0</v>
      </c>
      <c r="UC90" cm="1">
        <f t="array" ref="UC90">SUM(IF('Capacity Summary'!AZ$139:AZ$238="X",1,0)*TRANSPOSE('CR Backing (Hide)'!$MM90:$QH90))</f>
        <v>0</v>
      </c>
      <c r="UD90" cm="1">
        <f t="array" ref="UD90">SUM(IF('Capacity Summary'!BA$139:BA$238="X",1,0)*TRANSPOSE('CR Backing (Hide)'!$MM90:$QH90))</f>
        <v>0</v>
      </c>
      <c r="UE90" cm="1">
        <f t="array" ref="UE90">SUM(IF('Capacity Summary'!BB$139:BB$238="X",1,0)*TRANSPOSE('CR Backing (Hide)'!$MM90:$QH90))</f>
        <v>0</v>
      </c>
      <c r="UF90" cm="1">
        <f t="array" ref="UF90">SUM(IF('Capacity Summary'!BC$139:BC$238="X",1,0)*TRANSPOSE('CR Backing (Hide)'!$MM90:$QH90))</f>
        <v>0</v>
      </c>
      <c r="UG90" cm="1">
        <f t="array" ref="UG90">SUM(IF('Capacity Summary'!BD$139:BD$238="X",1,0)*TRANSPOSE('CR Backing (Hide)'!$MM90:$QH90))</f>
        <v>0</v>
      </c>
      <c r="UH90" cm="1">
        <f t="array" ref="UH90">SUM(IF('Capacity Summary'!BE$139:BE$238="X",1,0)*TRANSPOSE('CR Backing (Hide)'!$MM90:$QH90))</f>
        <v>0</v>
      </c>
      <c r="UI90" cm="1">
        <f t="array" ref="UI90">SUM(IF('Capacity Summary'!BF$139:BF$238="X",1,0)*TRANSPOSE('CR Backing (Hide)'!$MM90:$QH90))</f>
        <v>0</v>
      </c>
      <c r="UJ90" cm="1">
        <f t="array" ref="UJ90">SUM(IF('Capacity Summary'!BG$139:BG$238="X",1,0)*TRANSPOSE('CR Backing (Hide)'!$MM90:$QH90))</f>
        <v>0</v>
      </c>
      <c r="UL90">
        <f t="shared" si="6"/>
        <v>0</v>
      </c>
      <c r="UM90">
        <f t="shared" si="7"/>
        <v>0</v>
      </c>
      <c r="UN90">
        <f>COUNTIF('Clinical resources'!$ZQ$7:$ABP$7,"X")</f>
        <v>0</v>
      </c>
      <c r="UP90">
        <f t="shared" si="8"/>
        <v>0</v>
      </c>
      <c r="UQ90">
        <f t="shared" si="9"/>
        <v>0</v>
      </c>
      <c r="UR90">
        <f t="shared" si="10"/>
        <v>0</v>
      </c>
      <c r="UW90">
        <f t="array" ref="UW90:YR90">$AS90:$EN90*IF('Clinical resources'!$CK93:$GH93="X",1,0)</f>
        <v>0</v>
      </c>
      <c r="UX90">
        <v>0</v>
      </c>
      <c r="UY90">
        <v>0</v>
      </c>
      <c r="UZ90">
        <v>0</v>
      </c>
      <c r="VA90">
        <v>0</v>
      </c>
      <c r="VB90">
        <v>0</v>
      </c>
      <c r="VC90">
        <v>0</v>
      </c>
      <c r="VD90">
        <v>0</v>
      </c>
      <c r="VE90">
        <v>0</v>
      </c>
      <c r="VF90">
        <v>0</v>
      </c>
      <c r="VG90">
        <v>0</v>
      </c>
      <c r="VH90">
        <v>0</v>
      </c>
      <c r="VI90">
        <v>0</v>
      </c>
      <c r="VJ90">
        <v>0</v>
      </c>
      <c r="VK90">
        <v>0</v>
      </c>
      <c r="VL90">
        <v>0</v>
      </c>
      <c r="VM90">
        <v>0</v>
      </c>
      <c r="VN90">
        <v>0</v>
      </c>
      <c r="VO90">
        <v>0</v>
      </c>
      <c r="VP90">
        <v>0</v>
      </c>
      <c r="VQ90">
        <v>0</v>
      </c>
      <c r="VR90">
        <v>0</v>
      </c>
      <c r="VS90">
        <v>0</v>
      </c>
      <c r="VT90">
        <v>0</v>
      </c>
      <c r="VU90">
        <v>0</v>
      </c>
      <c r="VV90">
        <v>0</v>
      </c>
      <c r="VW90">
        <v>0</v>
      </c>
      <c r="VX90">
        <v>0</v>
      </c>
      <c r="VY90">
        <v>0</v>
      </c>
      <c r="VZ90">
        <v>0</v>
      </c>
      <c r="WA90">
        <v>0</v>
      </c>
      <c r="WB90">
        <v>0</v>
      </c>
      <c r="WC90">
        <v>0</v>
      </c>
      <c r="WD90">
        <v>0</v>
      </c>
      <c r="WE90">
        <v>0</v>
      </c>
      <c r="WF90">
        <v>0</v>
      </c>
      <c r="WG90">
        <v>0</v>
      </c>
      <c r="WH90">
        <v>0</v>
      </c>
      <c r="WI90">
        <v>0</v>
      </c>
      <c r="WJ90">
        <v>0</v>
      </c>
      <c r="WK90">
        <v>0</v>
      </c>
      <c r="WL90">
        <v>0</v>
      </c>
      <c r="WM90">
        <v>0</v>
      </c>
      <c r="WN90">
        <v>0</v>
      </c>
      <c r="WO90">
        <v>0</v>
      </c>
      <c r="WP90">
        <v>0</v>
      </c>
      <c r="WQ90">
        <v>0</v>
      </c>
      <c r="WR90">
        <v>0</v>
      </c>
      <c r="WS90">
        <v>0</v>
      </c>
      <c r="WT90">
        <v>0</v>
      </c>
      <c r="WU90">
        <v>0</v>
      </c>
      <c r="WV90">
        <v>0</v>
      </c>
      <c r="WW90">
        <v>0</v>
      </c>
      <c r="WX90">
        <v>0</v>
      </c>
      <c r="WY90">
        <v>0</v>
      </c>
      <c r="WZ90">
        <v>0</v>
      </c>
      <c r="XA90">
        <v>0</v>
      </c>
      <c r="XB90">
        <v>0</v>
      </c>
      <c r="XC90">
        <v>0</v>
      </c>
      <c r="XD90">
        <v>0</v>
      </c>
      <c r="XE90">
        <v>0</v>
      </c>
      <c r="XF90">
        <v>0</v>
      </c>
      <c r="XG90">
        <v>0</v>
      </c>
      <c r="XH90">
        <v>0</v>
      </c>
      <c r="XI90">
        <v>0</v>
      </c>
      <c r="XJ90">
        <v>0</v>
      </c>
      <c r="XK90">
        <v>0</v>
      </c>
      <c r="XL90">
        <v>0</v>
      </c>
      <c r="XM90">
        <v>0</v>
      </c>
      <c r="XN90">
        <v>0</v>
      </c>
      <c r="XO90">
        <v>0</v>
      </c>
      <c r="XP90">
        <v>0</v>
      </c>
      <c r="XQ90">
        <v>0</v>
      </c>
      <c r="XR90">
        <v>0</v>
      </c>
      <c r="XS90">
        <v>0</v>
      </c>
      <c r="XT90">
        <v>0</v>
      </c>
      <c r="XU90">
        <v>0</v>
      </c>
      <c r="XV90">
        <v>0</v>
      </c>
      <c r="XW90">
        <v>0</v>
      </c>
      <c r="XX90">
        <v>0</v>
      </c>
      <c r="XY90">
        <v>0</v>
      </c>
      <c r="XZ90">
        <v>0</v>
      </c>
      <c r="YA90">
        <v>0</v>
      </c>
      <c r="YB90">
        <v>0</v>
      </c>
      <c r="YC90">
        <v>0</v>
      </c>
      <c r="YD90">
        <v>0</v>
      </c>
      <c r="YE90">
        <v>0</v>
      </c>
      <c r="YF90">
        <v>0</v>
      </c>
      <c r="YG90">
        <v>0</v>
      </c>
      <c r="YH90">
        <v>0</v>
      </c>
      <c r="YI90">
        <v>0</v>
      </c>
      <c r="YJ90">
        <v>0</v>
      </c>
      <c r="YK90">
        <v>0</v>
      </c>
      <c r="YL90">
        <v>0</v>
      </c>
      <c r="YM90">
        <v>0</v>
      </c>
      <c r="YN90">
        <v>0</v>
      </c>
      <c r="YO90">
        <v>0</v>
      </c>
      <c r="YP90">
        <v>0</v>
      </c>
      <c r="YQ90">
        <v>0</v>
      </c>
      <c r="YR90">
        <v>0</v>
      </c>
      <c r="YV90">
        <f t="array" ref="YV90:ACQ90">$EQ90:$IL90*IF('Clinical resources'!$OA93:$RV93="X",1,0)</f>
        <v>0</v>
      </c>
      <c r="YW90">
        <v>0</v>
      </c>
      <c r="YX90">
        <v>0</v>
      </c>
      <c r="YY90">
        <v>0</v>
      </c>
      <c r="YZ90">
        <v>0</v>
      </c>
      <c r="ZA90">
        <v>0</v>
      </c>
      <c r="ZB90">
        <v>0</v>
      </c>
      <c r="ZC90">
        <v>0</v>
      </c>
      <c r="ZD90">
        <v>0</v>
      </c>
      <c r="ZE90">
        <v>0</v>
      </c>
      <c r="ZF90">
        <v>0</v>
      </c>
      <c r="ZG90">
        <v>0</v>
      </c>
      <c r="ZH90">
        <v>0</v>
      </c>
      <c r="ZI90">
        <v>0</v>
      </c>
      <c r="ZJ90">
        <v>0</v>
      </c>
      <c r="ZK90">
        <v>0</v>
      </c>
      <c r="ZL90">
        <v>0</v>
      </c>
      <c r="ZM90">
        <v>0</v>
      </c>
      <c r="ZN90">
        <v>0</v>
      </c>
      <c r="ZO90">
        <v>0</v>
      </c>
      <c r="ZP90">
        <v>0</v>
      </c>
      <c r="ZQ90">
        <v>0</v>
      </c>
      <c r="ZR90">
        <v>0</v>
      </c>
      <c r="ZS90">
        <v>0</v>
      </c>
      <c r="ZT90">
        <v>0</v>
      </c>
      <c r="ZU90">
        <v>0</v>
      </c>
      <c r="ZV90">
        <v>0</v>
      </c>
      <c r="ZW90">
        <v>0</v>
      </c>
      <c r="ZX90">
        <v>0</v>
      </c>
      <c r="ZY90">
        <v>0</v>
      </c>
      <c r="ZZ90">
        <v>0</v>
      </c>
      <c r="AAA90">
        <v>0</v>
      </c>
      <c r="AAB90">
        <v>0</v>
      </c>
      <c r="AAC90">
        <v>0</v>
      </c>
      <c r="AAD90">
        <v>0</v>
      </c>
      <c r="AAE90">
        <v>0</v>
      </c>
      <c r="AAF90">
        <v>0</v>
      </c>
      <c r="AAG90">
        <v>0</v>
      </c>
      <c r="AAH90">
        <v>0</v>
      </c>
      <c r="AAI90">
        <v>0</v>
      </c>
      <c r="AAJ90">
        <v>0</v>
      </c>
      <c r="AAK90">
        <v>0</v>
      </c>
      <c r="AAL90">
        <v>0</v>
      </c>
      <c r="AAM90">
        <v>0</v>
      </c>
      <c r="AAN90">
        <v>0</v>
      </c>
      <c r="AAO90">
        <v>0</v>
      </c>
      <c r="AAP90">
        <v>0</v>
      </c>
      <c r="AAQ90">
        <v>0</v>
      </c>
      <c r="AAR90">
        <v>0</v>
      </c>
      <c r="AAS90">
        <v>0</v>
      </c>
      <c r="AAT90">
        <v>0</v>
      </c>
      <c r="AAU90">
        <v>0</v>
      </c>
      <c r="AAV90">
        <v>0</v>
      </c>
      <c r="AAW90">
        <v>0</v>
      </c>
      <c r="AAX90">
        <v>0</v>
      </c>
      <c r="AAY90">
        <v>0</v>
      </c>
      <c r="AAZ90">
        <v>0</v>
      </c>
      <c r="ABA90">
        <v>0</v>
      </c>
      <c r="ABB90">
        <v>0</v>
      </c>
      <c r="ABC90">
        <v>0</v>
      </c>
      <c r="ABD90">
        <v>0</v>
      </c>
      <c r="ABE90">
        <v>0</v>
      </c>
      <c r="ABF90">
        <v>0</v>
      </c>
      <c r="ABG90">
        <v>0</v>
      </c>
      <c r="ABH90">
        <v>0</v>
      </c>
      <c r="ABI90">
        <v>0</v>
      </c>
      <c r="ABJ90">
        <v>0</v>
      </c>
      <c r="ABK90">
        <v>0</v>
      </c>
      <c r="ABL90">
        <v>0</v>
      </c>
      <c r="ABM90">
        <v>0</v>
      </c>
      <c r="ABN90">
        <v>0</v>
      </c>
      <c r="ABO90">
        <v>0</v>
      </c>
      <c r="ABP90">
        <v>0</v>
      </c>
      <c r="ABQ90">
        <v>0</v>
      </c>
      <c r="ABR90">
        <v>0</v>
      </c>
      <c r="ABS90">
        <v>0</v>
      </c>
      <c r="ABT90">
        <v>0</v>
      </c>
      <c r="ABU90">
        <v>0</v>
      </c>
      <c r="ABV90">
        <v>0</v>
      </c>
      <c r="ABW90">
        <v>0</v>
      </c>
      <c r="ABX90">
        <v>0</v>
      </c>
      <c r="ABY90">
        <v>0</v>
      </c>
      <c r="ABZ90">
        <v>0</v>
      </c>
      <c r="ACA90">
        <v>0</v>
      </c>
      <c r="ACB90">
        <v>0</v>
      </c>
      <c r="ACC90">
        <v>0</v>
      </c>
      <c r="ACD90">
        <v>0</v>
      </c>
      <c r="ACE90">
        <v>0</v>
      </c>
      <c r="ACF90">
        <v>0</v>
      </c>
      <c r="ACG90">
        <v>0</v>
      </c>
      <c r="ACH90">
        <v>0</v>
      </c>
      <c r="ACI90">
        <v>0</v>
      </c>
      <c r="ACJ90">
        <v>0</v>
      </c>
      <c r="ACK90">
        <v>0</v>
      </c>
      <c r="ACL90">
        <v>0</v>
      </c>
      <c r="ACM90">
        <v>0</v>
      </c>
      <c r="ACN90">
        <v>0</v>
      </c>
      <c r="ACO90">
        <v>0</v>
      </c>
      <c r="ACP90">
        <v>0</v>
      </c>
      <c r="ACQ90">
        <v>0</v>
      </c>
    </row>
    <row r="91" spans="2:771" x14ac:dyDescent="0.25">
      <c r="B91">
        <f>IF(A91='Clinical resources'!B94,0,1)</f>
        <v>0</v>
      </c>
      <c r="C91">
        <f>'Clinical resources'!D94</f>
        <v>0</v>
      </c>
      <c r="H91" t="str">
        <f>ROW(H88)&amp;". "&amp;'Clinical resources'!B94</f>
        <v xml:space="preserve">88. </v>
      </c>
      <c r="J91" t="str" cm="1">
        <f t="array" ref="J91">IF(SUM(IF('Clinical resources'!L94:P94="X",1,0)*'Clinical resources'!L$4:P$4)&gt;0,"X","")</f>
        <v/>
      </c>
      <c r="K91" t="str" cm="1">
        <f t="array" ref="K91">IF(SUM(IF('Clinical resources'!Q94:U94="X",1,0)*'Clinical resources'!Q$4:U$4)&gt;0,"X","")</f>
        <v/>
      </c>
      <c r="L91" t="str" cm="1">
        <f t="array" ref="L91">IF(SUM(IF('Clinical resources'!V94:Z94="X",1,0)*'Clinical resources'!V$4:Z$4)&gt;0,"X","")</f>
        <v/>
      </c>
      <c r="M91" t="str" cm="1">
        <f t="array" ref="M91">IF(SUM(IF('Clinical resources'!AA94:AE94="X",1,0)*'Clinical resources'!AA$4:AE$4)&gt;0,"X","")</f>
        <v/>
      </c>
      <c r="N91" t="str" cm="1">
        <f t="array" ref="N91">IF(SUM(IF('Clinical resources'!AF94:AJ94="X",1,0)*'Clinical resources'!AF$4:AJ$4)&gt;0,"X","")</f>
        <v/>
      </c>
      <c r="O91" t="str" cm="1">
        <f t="array" ref="O91">IF(SUM(IF('Clinical resources'!AK94:AO94="X",1,0)*'Clinical resources'!AK$4:AO$4)&gt;0,"X","")</f>
        <v/>
      </c>
      <c r="P91" t="str" cm="1">
        <f t="array" ref="P91">IF(SUM(IF('Clinical resources'!AP94:AT94="X",1,0)*'Clinical resources'!AP$4:AT$4)&gt;0,"X","")</f>
        <v/>
      </c>
      <c r="Q91" t="str" cm="1">
        <f t="array" ref="Q91">IF(SUM(IF('Clinical resources'!AU94:AY94="X",1,0)*'Clinical resources'!AU$4:AY$4)&gt;0,"X","")</f>
        <v/>
      </c>
      <c r="R91" t="str" cm="1">
        <f t="array" ref="R91">IF(SUM(IF('Clinical resources'!AZ94:BD94="X",1,0)*'Clinical resources'!AZ$4:BD$4)&gt;0,"X","")</f>
        <v/>
      </c>
      <c r="S91" t="str" cm="1">
        <f t="array" ref="S91">IF(SUM(IF('Clinical resources'!BE94:BI94="X",1,0)*'Clinical resources'!BE$4:BI$4)&gt;0,"X","")</f>
        <v/>
      </c>
      <c r="T91" t="str" cm="1">
        <f t="array" ref="T91">IF(SUM(IF('Clinical resources'!BJ94:BN94="X",1,0)*'Clinical resources'!BJ$4:BN$4)&gt;0,"X","")</f>
        <v/>
      </c>
      <c r="U91" t="str" cm="1">
        <f t="array" ref="U91">IF(SUM(IF('Clinical resources'!BO94:BS94="X",1,0)*'Clinical resources'!BO$4:BS$4)&gt;0,"X","")</f>
        <v/>
      </c>
      <c r="V91" t="str" cm="1">
        <f t="array" ref="V91">IF(SUM(IF('Clinical resources'!BT94:BX94="X",1,0)*'Clinical resources'!BT$4:BX$4)&gt;0,"X","")</f>
        <v/>
      </c>
      <c r="W91" t="str" cm="1">
        <f t="array" ref="W91">IF(SUM(IF('Clinical resources'!BY94:CC94="X",1,0)*'Clinical resources'!BY$4:CC$4)&gt;0,"X","")</f>
        <v/>
      </c>
      <c r="X91" t="str" cm="1">
        <f t="array" ref="X91">IF(SUM(IF('Clinical resources'!CD94:CH94="X",1,0)*'Clinical resources'!CD$4:CH$4)&gt;0,"X","")</f>
        <v/>
      </c>
      <c r="AA91">
        <f t="array" ref="AA91">SUM('Clinical resources'!$L$4:$P$4*IF('Clinical resources'!$L94:$P94="X",1,0))</f>
        <v>0</v>
      </c>
      <c r="AB91">
        <f t="array" ref="AB91">SUM('Clinical resources'!$Q$4:$U$4*IF('Clinical resources'!$Q94:$U94="X",1,0))</f>
        <v>0</v>
      </c>
      <c r="AC91">
        <f t="array" ref="AC91">SUM('Clinical resources'!$V$4:$Z$4*IF('Clinical resources'!$V94:$Z94="X",1,0))</f>
        <v>0</v>
      </c>
      <c r="AD91">
        <f t="array" ref="AD91">SUM('Clinical resources'!$AA$4:$AE$4*IF('Clinical resources'!$AA94:$AE94="X",1,0))</f>
        <v>0</v>
      </c>
      <c r="AE91">
        <f t="array" ref="AE91">SUM('Clinical resources'!$AF$4:$AJ$4*IF('Clinical resources'!$AF94:$AJ94="X",1,0))</f>
        <v>0</v>
      </c>
      <c r="AF91">
        <f t="array" ref="AF91">SUM('Clinical resources'!$AK$4:$AO$4*IF('Clinical resources'!$AK94:$AO94="X",1,0))</f>
        <v>0</v>
      </c>
      <c r="AG91">
        <f t="array" ref="AG91">SUM('Clinical resources'!$AP$4:$AT$4*IF('Clinical resources'!$AP94:$AT94="X",1,0))</f>
        <v>0</v>
      </c>
      <c r="AH91">
        <f t="array" ref="AH91">SUM('Clinical resources'!$AU$4:$AY$4*IF('Clinical resources'!$AU94:$AY94="X",1,0))</f>
        <v>0</v>
      </c>
      <c r="AI91">
        <f t="array" ref="AI91">SUM('Clinical resources'!$AZ$4:$BD$4*IF('Clinical resources'!$AZ94:$BD94="X",1,0))</f>
        <v>0</v>
      </c>
      <c r="AJ91">
        <f t="array" ref="AJ91">SUM('Clinical resources'!$BE$4:$BI$4*IF('Clinical resources'!$BE94:$BI94="X",1,0))</f>
        <v>0</v>
      </c>
      <c r="AK91">
        <f t="array" ref="AK91">SUM('Clinical resources'!$BJ$4:$BN$4*IF('Clinical resources'!$BJ94:$BN94="X",1,0))</f>
        <v>0</v>
      </c>
      <c r="AL91">
        <f t="array" ref="AL91">SUM('Clinical resources'!$BO$4:$BS$4*IF('Clinical resources'!$BO94:$BS94="X",1,0))</f>
        <v>0</v>
      </c>
      <c r="AM91">
        <f t="array" ref="AM91">SUM('Clinical resources'!$BT$4:$BX$4*IF('Clinical resources'!$BT94:$BX94="X",1,0))</f>
        <v>0</v>
      </c>
      <c r="AN91">
        <f t="array" ref="AN91">SUM('Clinical resources'!$BY$4:$CC$4*IF('Clinical resources'!$BY94:$CC94="X",1,0))</f>
        <v>0</v>
      </c>
      <c r="AO91">
        <f t="array" ref="AO91">SUM('Clinical resources'!$CD$4:$CH$4*IF('Clinical resources'!$CD94:$CH94="X",1,0))</f>
        <v>0</v>
      </c>
      <c r="AS91" cm="1">
        <f t="array" ref="AS91">IF(SUM(IF($J91:$X91=TRANSPOSE('Capacity Backing (Hide)2'!B$67:B$81),1,0))&gt;0,1,0)</f>
        <v>0</v>
      </c>
      <c r="AT91" cm="1">
        <f t="array" ref="AT91">IF(SUM(IF($J91:$X91=TRANSPOSE('Capacity Backing (Hide)2'!C$67:C$81),1,0))&gt;0,1,0)</f>
        <v>0</v>
      </c>
      <c r="AU91" cm="1">
        <f t="array" ref="AU91">IF(SUM(IF($J91:$X91=TRANSPOSE('Capacity Backing (Hide)2'!D$67:D$81),1,0))&gt;0,1,0)</f>
        <v>0</v>
      </c>
      <c r="AV91" cm="1">
        <f t="array" ref="AV91">IF(SUM(IF($J91:$X91=TRANSPOSE('Capacity Backing (Hide)2'!E$67:E$81),1,0))&gt;0,1,0)</f>
        <v>0</v>
      </c>
      <c r="AW91" cm="1">
        <f t="array" ref="AW91">IF(SUM(IF($J91:$X91=TRANSPOSE('Capacity Backing (Hide)2'!F$67:F$81),1,0))&gt;0,1,0)</f>
        <v>0</v>
      </c>
      <c r="AX91" cm="1">
        <f t="array" ref="AX91">IF(SUM(IF($J91:$X91=TRANSPOSE('Capacity Backing (Hide)2'!G$67:G$81),1,0))&gt;0,1,0)</f>
        <v>0</v>
      </c>
      <c r="AY91" cm="1">
        <f t="array" ref="AY91">IF(SUM(IF($J91:$X91=TRANSPOSE('Capacity Backing (Hide)2'!H$67:H$81),1,0))&gt;0,1,0)</f>
        <v>0</v>
      </c>
      <c r="AZ91" cm="1">
        <f t="array" ref="AZ91">IF(SUM(IF($J91:$X91=TRANSPOSE('Capacity Backing (Hide)2'!I$67:I$81),1,0))&gt;0,1,0)</f>
        <v>0</v>
      </c>
      <c r="BA91" cm="1">
        <f t="array" ref="BA91">IF(SUM(IF($J91:$X91=TRANSPOSE('Capacity Backing (Hide)2'!J$67:J$81),1,0))&gt;0,1,0)</f>
        <v>0</v>
      </c>
      <c r="BB91" cm="1">
        <f t="array" ref="BB91">IF(SUM(IF($J91:$X91=TRANSPOSE('Capacity Backing (Hide)2'!K$67:K$81),1,0))&gt;0,1,0)</f>
        <v>0</v>
      </c>
      <c r="BC91" cm="1">
        <f t="array" ref="BC91">IF(SUM(IF($J91:$X91=TRANSPOSE('Capacity Backing (Hide)2'!L$67:L$81),1,0))&gt;0,1,0)</f>
        <v>0</v>
      </c>
      <c r="BD91" cm="1">
        <f t="array" ref="BD91">IF(SUM(IF($J91:$X91=TRANSPOSE('Capacity Backing (Hide)2'!M$67:M$81),1,0))&gt;0,1,0)</f>
        <v>0</v>
      </c>
      <c r="BE91" cm="1">
        <f t="array" ref="BE91">IF(SUM(IF($J91:$X91=TRANSPOSE('Capacity Backing (Hide)2'!N$67:N$81),1,0))&gt;0,1,0)</f>
        <v>0</v>
      </c>
      <c r="BF91" cm="1">
        <f t="array" ref="BF91">IF(SUM(IF($J91:$X91=TRANSPOSE('Capacity Backing (Hide)2'!O$67:O$81),1,0))&gt;0,1,0)</f>
        <v>0</v>
      </c>
      <c r="BG91" cm="1">
        <f t="array" ref="BG91">IF(SUM(IF($J91:$X91=TRANSPOSE('Capacity Backing (Hide)2'!P$67:P$81),1,0))&gt;0,1,0)</f>
        <v>0</v>
      </c>
      <c r="BH91" cm="1">
        <f t="array" ref="BH91">IF(SUM(IF($J91:$X91=TRANSPOSE('Capacity Backing (Hide)2'!Q$67:Q$81),1,0))&gt;0,1,0)</f>
        <v>0</v>
      </c>
      <c r="BI91" cm="1">
        <f t="array" ref="BI91">IF(SUM(IF($J91:$X91=TRANSPOSE('Capacity Backing (Hide)2'!R$67:R$81),1,0))&gt;0,1,0)</f>
        <v>0</v>
      </c>
      <c r="BJ91" cm="1">
        <f t="array" ref="BJ91">IF(SUM(IF($J91:$X91=TRANSPOSE('Capacity Backing (Hide)2'!S$67:S$81),1,0))&gt;0,1,0)</f>
        <v>0</v>
      </c>
      <c r="BK91" cm="1">
        <f t="array" ref="BK91">IF(SUM(IF($J91:$X91=TRANSPOSE('Capacity Backing (Hide)2'!T$67:T$81),1,0))&gt;0,1,0)</f>
        <v>0</v>
      </c>
      <c r="BL91" cm="1">
        <f t="array" ref="BL91">IF(SUM(IF($J91:$X91=TRANSPOSE('Capacity Backing (Hide)2'!U$67:U$81),1,0))&gt;0,1,0)</f>
        <v>0</v>
      </c>
      <c r="BM91" cm="1">
        <f t="array" ref="BM91">IF(SUM(IF($J91:$X91=TRANSPOSE('Capacity Backing (Hide)2'!V$67:V$81),1,0))&gt;0,1,0)</f>
        <v>0</v>
      </c>
      <c r="BN91" cm="1">
        <f t="array" ref="BN91">IF(SUM(IF($J91:$X91=TRANSPOSE('Capacity Backing (Hide)2'!W$67:W$81),1,0))&gt;0,1,0)</f>
        <v>0</v>
      </c>
      <c r="BO91" cm="1">
        <f t="array" ref="BO91">IF(SUM(IF($J91:$X91=TRANSPOSE('Capacity Backing (Hide)2'!X$67:X$81),1,0))&gt;0,1,0)</f>
        <v>0</v>
      </c>
      <c r="BP91" cm="1">
        <f t="array" ref="BP91">IF(SUM(IF($J91:$X91=TRANSPOSE('Capacity Backing (Hide)2'!Y$67:Y$81),1,0))&gt;0,1,0)</f>
        <v>0</v>
      </c>
      <c r="BQ91" cm="1">
        <f t="array" ref="BQ91">IF(SUM(IF($J91:$X91=TRANSPOSE('Capacity Backing (Hide)2'!Z$67:Z$81),1,0))&gt;0,1,0)</f>
        <v>0</v>
      </c>
      <c r="BR91" cm="1">
        <f t="array" ref="BR91">IF(SUM(IF($J91:$X91=TRANSPOSE('Capacity Backing (Hide)2'!AA$67:AA$81),1,0))&gt;0,1,0)</f>
        <v>0</v>
      </c>
      <c r="BS91" cm="1">
        <f t="array" ref="BS91">IF(SUM(IF($J91:$X91=TRANSPOSE('Capacity Backing (Hide)2'!AB$67:AB$81),1,0))&gt;0,1,0)</f>
        <v>0</v>
      </c>
      <c r="BT91" cm="1">
        <f t="array" ref="BT91">IF(SUM(IF($J91:$X91=TRANSPOSE('Capacity Backing (Hide)2'!AC$67:AC$81),1,0))&gt;0,1,0)</f>
        <v>0</v>
      </c>
      <c r="BU91" cm="1">
        <f t="array" ref="BU91">IF(SUM(IF($J91:$X91=TRANSPOSE('Capacity Backing (Hide)2'!AD$67:AD$81),1,0))&gt;0,1,0)</f>
        <v>0</v>
      </c>
      <c r="BV91" cm="1">
        <f t="array" ref="BV91">IF(SUM(IF($J91:$X91=TRANSPOSE('Capacity Backing (Hide)2'!AE$67:AE$81),1,0))&gt;0,1,0)</f>
        <v>0</v>
      </c>
      <c r="BW91" cm="1">
        <f t="array" ref="BW91">IF(SUM(IF($J91:$X91=TRANSPOSE('Capacity Backing (Hide)2'!AF$67:AF$81),1,0))&gt;0,1,0)</f>
        <v>0</v>
      </c>
      <c r="BX91" cm="1">
        <f t="array" ref="BX91">IF(SUM(IF($J91:$X91=TRANSPOSE('Capacity Backing (Hide)2'!AG$67:AG$81),1,0))&gt;0,1,0)</f>
        <v>0</v>
      </c>
      <c r="BY91" cm="1">
        <f t="array" ref="BY91">IF(SUM(IF($J91:$X91=TRANSPOSE('Capacity Backing (Hide)2'!AH$67:AH$81),1,0))&gt;0,1,0)</f>
        <v>0</v>
      </c>
      <c r="BZ91" cm="1">
        <f t="array" ref="BZ91">IF(SUM(IF($J91:$X91=TRANSPOSE('Capacity Backing (Hide)2'!AI$67:AI$81),1,0))&gt;0,1,0)</f>
        <v>0</v>
      </c>
      <c r="CA91" cm="1">
        <f t="array" ref="CA91">IF(SUM(IF($J91:$X91=TRANSPOSE('Capacity Backing (Hide)2'!AJ$67:AJ$81),1,0))&gt;0,1,0)</f>
        <v>0</v>
      </c>
      <c r="CB91" cm="1">
        <f t="array" ref="CB91">IF(SUM(IF($J91:$X91=TRANSPOSE('Capacity Backing (Hide)2'!AK$67:AK$81),1,0))&gt;0,1,0)</f>
        <v>0</v>
      </c>
      <c r="CC91" cm="1">
        <f t="array" ref="CC91">IF(SUM(IF($J91:$X91=TRANSPOSE('Capacity Backing (Hide)2'!AL$67:AL$81),1,0))&gt;0,1,0)</f>
        <v>0</v>
      </c>
      <c r="CD91" cm="1">
        <f t="array" ref="CD91">IF(SUM(IF($J91:$X91=TRANSPOSE('Capacity Backing (Hide)2'!AM$67:AM$81),1,0))&gt;0,1,0)</f>
        <v>0</v>
      </c>
      <c r="CE91" cm="1">
        <f t="array" ref="CE91">IF(SUM(IF($J91:$X91=TRANSPOSE('Capacity Backing (Hide)2'!AN$67:AN$81),1,0))&gt;0,1,0)</f>
        <v>0</v>
      </c>
      <c r="CF91" cm="1">
        <f t="array" ref="CF91">IF(SUM(IF($J91:$X91=TRANSPOSE('Capacity Backing (Hide)2'!AO$67:AO$81),1,0))&gt;0,1,0)</f>
        <v>0</v>
      </c>
      <c r="CG91" cm="1">
        <f t="array" ref="CG91">IF(SUM(IF($J91:$X91=TRANSPOSE('Capacity Backing (Hide)2'!AP$67:AP$81),1,0))&gt;0,1,0)</f>
        <v>0</v>
      </c>
      <c r="CH91" cm="1">
        <f t="array" ref="CH91">IF(SUM(IF($J91:$X91=TRANSPOSE('Capacity Backing (Hide)2'!AQ$67:AQ$81),1,0))&gt;0,1,0)</f>
        <v>0</v>
      </c>
      <c r="CI91" cm="1">
        <f t="array" ref="CI91">IF(SUM(IF($J91:$X91=TRANSPOSE('Capacity Backing (Hide)2'!AR$67:AR$81),1,0))&gt;0,1,0)</f>
        <v>0</v>
      </c>
      <c r="CJ91" cm="1">
        <f t="array" ref="CJ91">IF(SUM(IF($J91:$X91=TRANSPOSE('Capacity Backing (Hide)2'!AS$67:AS$81),1,0))&gt;0,1,0)</f>
        <v>0</v>
      </c>
      <c r="CK91" cm="1">
        <f t="array" ref="CK91">IF(SUM(IF($J91:$X91=TRANSPOSE('Capacity Backing (Hide)2'!AT$67:AT$81),1,0))&gt;0,1,0)</f>
        <v>0</v>
      </c>
      <c r="CL91" cm="1">
        <f t="array" ref="CL91">IF(SUM(IF($J91:$X91=TRANSPOSE('Capacity Backing (Hide)2'!AU$67:AU$81),1,0))&gt;0,1,0)</f>
        <v>0</v>
      </c>
      <c r="CM91" cm="1">
        <f t="array" ref="CM91">IF(SUM(IF($J91:$X91=TRANSPOSE('Capacity Backing (Hide)2'!AV$67:AV$81),1,0))&gt;0,1,0)</f>
        <v>0</v>
      </c>
      <c r="CN91" cm="1">
        <f t="array" ref="CN91">IF(SUM(IF($J91:$X91=TRANSPOSE('Capacity Backing (Hide)2'!AW$67:AW$81),1,0))&gt;0,1,0)</f>
        <v>0</v>
      </c>
      <c r="CO91" cm="1">
        <f t="array" ref="CO91">IF(SUM(IF($J91:$X91=TRANSPOSE('Capacity Backing (Hide)2'!AX$67:AX$81),1,0))&gt;0,1,0)</f>
        <v>0</v>
      </c>
      <c r="CP91" cm="1">
        <f t="array" ref="CP91">IF(SUM(IF($J91:$X91=TRANSPOSE('Capacity Backing (Hide)2'!AY$67:AY$81),1,0))&gt;0,1,0)</f>
        <v>0</v>
      </c>
      <c r="CQ91" cm="1">
        <f t="array" ref="CQ91">IF(SUM(IF($J91:$X91=TRANSPOSE('Capacity Backing (Hide)2'!AZ$67:AZ$81),1,0))&gt;0,1,0)</f>
        <v>0</v>
      </c>
      <c r="CR91" cm="1">
        <f t="array" ref="CR91">IF(SUM(IF($J91:$X91=TRANSPOSE('Capacity Backing (Hide)2'!BA$67:BA$81),1,0))&gt;0,1,0)</f>
        <v>0</v>
      </c>
      <c r="CS91" cm="1">
        <f t="array" ref="CS91">IF(SUM(IF($J91:$X91=TRANSPOSE('Capacity Backing (Hide)2'!BB$67:BB$81),1,0))&gt;0,1,0)</f>
        <v>0</v>
      </c>
      <c r="CT91" cm="1">
        <f t="array" ref="CT91">IF(SUM(IF($J91:$X91=TRANSPOSE('Capacity Backing (Hide)2'!BC$67:BC$81),1,0))&gt;0,1,0)</f>
        <v>0</v>
      </c>
      <c r="CU91" cm="1">
        <f t="array" ref="CU91">IF(SUM(IF($J91:$X91=TRANSPOSE('Capacity Backing (Hide)2'!BD$67:BD$81),1,0))&gt;0,1,0)</f>
        <v>0</v>
      </c>
      <c r="CV91" cm="1">
        <f t="array" ref="CV91">IF(SUM(IF($J91:$X91=TRANSPOSE('Capacity Backing (Hide)2'!BE$67:BE$81),1,0))&gt;0,1,0)</f>
        <v>0</v>
      </c>
      <c r="CW91" cm="1">
        <f t="array" ref="CW91">IF(SUM(IF($J91:$X91=TRANSPOSE('Capacity Backing (Hide)2'!BF$67:BF$81),1,0))&gt;0,1,0)</f>
        <v>0</v>
      </c>
      <c r="CX91" cm="1">
        <f t="array" ref="CX91">IF(SUM(IF($J91:$X91=TRANSPOSE('Capacity Backing (Hide)2'!BG$67:BG$81),1,0))&gt;0,1,0)</f>
        <v>0</v>
      </c>
      <c r="CY91" cm="1">
        <f t="array" ref="CY91">IF(SUM(IF($J91:$X91=TRANSPOSE('Capacity Backing (Hide)2'!BH$67:BH$81),1,0))&gt;0,1,0)</f>
        <v>0</v>
      </c>
      <c r="CZ91" cm="1">
        <f t="array" ref="CZ91">IF(SUM(IF($J91:$X91=TRANSPOSE('Capacity Backing (Hide)2'!BI$67:BI$81),1,0))&gt;0,1,0)</f>
        <v>0</v>
      </c>
      <c r="DA91" cm="1">
        <f t="array" ref="DA91">IF(SUM(IF($J91:$X91=TRANSPOSE('Capacity Backing (Hide)2'!BJ$67:BJ$81),1,0))&gt;0,1,0)</f>
        <v>0</v>
      </c>
      <c r="DB91" cm="1">
        <f t="array" ref="DB91">IF(SUM(IF($J91:$X91=TRANSPOSE('Capacity Backing (Hide)2'!BK$67:BK$81),1,0))&gt;0,1,0)</f>
        <v>0</v>
      </c>
      <c r="DC91" cm="1">
        <f t="array" ref="DC91">IF(SUM(IF($J91:$X91=TRANSPOSE('Capacity Backing (Hide)2'!BL$67:BL$81),1,0))&gt;0,1,0)</f>
        <v>0</v>
      </c>
      <c r="DD91" cm="1">
        <f t="array" ref="DD91">IF(SUM(IF($J91:$X91=TRANSPOSE('Capacity Backing (Hide)2'!BM$67:BM$81),1,0))&gt;0,1,0)</f>
        <v>0</v>
      </c>
      <c r="DE91" cm="1">
        <f t="array" ref="DE91">IF(SUM(IF($J91:$X91=TRANSPOSE('Capacity Backing (Hide)2'!BN$67:BN$81),1,0))&gt;0,1,0)</f>
        <v>0</v>
      </c>
      <c r="DF91" cm="1">
        <f t="array" ref="DF91">IF(SUM(IF($J91:$X91=TRANSPOSE('Capacity Backing (Hide)2'!BO$67:BO$81),1,0))&gt;0,1,0)</f>
        <v>0</v>
      </c>
      <c r="DG91" cm="1">
        <f t="array" ref="DG91">IF(SUM(IF($J91:$X91=TRANSPOSE('Capacity Backing (Hide)2'!BP$67:BP$81),1,0))&gt;0,1,0)</f>
        <v>0</v>
      </c>
      <c r="DH91" cm="1">
        <f t="array" ref="DH91">IF(SUM(IF($J91:$X91=TRANSPOSE('Capacity Backing (Hide)2'!BQ$67:BQ$81),1,0))&gt;0,1,0)</f>
        <v>0</v>
      </c>
      <c r="DI91" cm="1">
        <f t="array" ref="DI91">IF(SUM(IF($J91:$X91=TRANSPOSE('Capacity Backing (Hide)2'!BR$67:BR$81),1,0))&gt;0,1,0)</f>
        <v>0</v>
      </c>
      <c r="DJ91" cm="1">
        <f t="array" ref="DJ91">IF(SUM(IF($J91:$X91=TRANSPOSE('Capacity Backing (Hide)2'!BS$67:BS$81),1,0))&gt;0,1,0)</f>
        <v>0</v>
      </c>
      <c r="DK91" cm="1">
        <f t="array" ref="DK91">IF(SUM(IF($J91:$X91=TRANSPOSE('Capacity Backing (Hide)2'!BT$67:BT$81),1,0))&gt;0,1,0)</f>
        <v>0</v>
      </c>
      <c r="DL91" cm="1">
        <f t="array" ref="DL91">IF(SUM(IF($J91:$X91=TRANSPOSE('Capacity Backing (Hide)2'!BU$67:BU$81),1,0))&gt;0,1,0)</f>
        <v>0</v>
      </c>
      <c r="DM91" cm="1">
        <f t="array" ref="DM91">IF(SUM(IF($J91:$X91=TRANSPOSE('Capacity Backing (Hide)2'!BV$67:BV$81),1,0))&gt;0,1,0)</f>
        <v>0</v>
      </c>
      <c r="DN91" cm="1">
        <f t="array" ref="DN91">IF(SUM(IF($J91:$X91=TRANSPOSE('Capacity Backing (Hide)2'!BW$67:BW$81),1,0))&gt;0,1,0)</f>
        <v>0</v>
      </c>
      <c r="DO91" cm="1">
        <f t="array" ref="DO91">IF(SUM(IF($J91:$X91=TRANSPOSE('Capacity Backing (Hide)2'!BX$67:BX$81),1,0))&gt;0,1,0)</f>
        <v>0</v>
      </c>
      <c r="DP91" cm="1">
        <f t="array" ref="DP91">IF(SUM(IF($J91:$X91=TRANSPOSE('Capacity Backing (Hide)2'!BY$67:BY$81),1,0))&gt;0,1,0)</f>
        <v>0</v>
      </c>
      <c r="DQ91" cm="1">
        <f t="array" ref="DQ91">IF(SUM(IF($J91:$X91=TRANSPOSE('Capacity Backing (Hide)2'!BZ$67:BZ$81),1,0))&gt;0,1,0)</f>
        <v>0</v>
      </c>
      <c r="DR91" cm="1">
        <f t="array" ref="DR91">IF(SUM(IF($J91:$X91=TRANSPOSE('Capacity Backing (Hide)2'!CA$67:CA$81),1,0))&gt;0,1,0)</f>
        <v>0</v>
      </c>
      <c r="DS91" cm="1">
        <f t="array" ref="DS91">IF(SUM(IF($J91:$X91=TRANSPOSE('Capacity Backing (Hide)2'!CB$67:CB$81),1,0))&gt;0,1,0)</f>
        <v>0</v>
      </c>
      <c r="DT91" cm="1">
        <f t="array" ref="DT91">IF(SUM(IF($J91:$X91=TRANSPOSE('Capacity Backing (Hide)2'!CC$67:CC$81),1,0))&gt;0,1,0)</f>
        <v>0</v>
      </c>
      <c r="DU91" cm="1">
        <f t="array" ref="DU91">IF(SUM(IF($J91:$X91=TRANSPOSE('Capacity Backing (Hide)2'!CD$67:CD$81),1,0))&gt;0,1,0)</f>
        <v>0</v>
      </c>
      <c r="DV91" cm="1">
        <f t="array" ref="DV91">IF(SUM(IF($J91:$X91=TRANSPOSE('Capacity Backing (Hide)2'!CE$67:CE$81),1,0))&gt;0,1,0)</f>
        <v>0</v>
      </c>
      <c r="DW91" cm="1">
        <f t="array" ref="DW91">IF(SUM(IF($J91:$X91=TRANSPOSE('Capacity Backing (Hide)2'!CF$67:CF$81),1,0))&gt;0,1,0)</f>
        <v>0</v>
      </c>
      <c r="DX91" cm="1">
        <f t="array" ref="DX91">IF(SUM(IF($J91:$X91=TRANSPOSE('Capacity Backing (Hide)2'!CG$67:CG$81),1,0))&gt;0,1,0)</f>
        <v>0</v>
      </c>
      <c r="DY91" cm="1">
        <f t="array" ref="DY91">IF(SUM(IF($J91:$X91=TRANSPOSE('Capacity Backing (Hide)2'!CH$67:CH$81),1,0))&gt;0,1,0)</f>
        <v>0</v>
      </c>
      <c r="DZ91" cm="1">
        <f t="array" ref="DZ91">IF(SUM(IF($J91:$X91=TRANSPOSE('Capacity Backing (Hide)2'!CI$67:CI$81),1,0))&gt;0,1,0)</f>
        <v>0</v>
      </c>
      <c r="EA91" cm="1">
        <f t="array" ref="EA91">IF(SUM(IF($J91:$X91=TRANSPOSE('Capacity Backing (Hide)2'!CJ$67:CJ$81),1,0))&gt;0,1,0)</f>
        <v>0</v>
      </c>
      <c r="EB91" cm="1">
        <f t="array" ref="EB91">IF(SUM(IF($J91:$X91=TRANSPOSE('Capacity Backing (Hide)2'!CK$67:CK$81),1,0))&gt;0,1,0)</f>
        <v>0</v>
      </c>
      <c r="EC91" cm="1">
        <f t="array" ref="EC91">IF(SUM(IF($J91:$X91=TRANSPOSE('Capacity Backing (Hide)2'!CL$67:CL$81),1,0))&gt;0,1,0)</f>
        <v>0</v>
      </c>
      <c r="ED91" cm="1">
        <f t="array" ref="ED91">IF(SUM(IF($J91:$X91=TRANSPOSE('Capacity Backing (Hide)2'!CM$67:CM$81),1,0))&gt;0,1,0)</f>
        <v>0</v>
      </c>
      <c r="EE91" cm="1">
        <f t="array" ref="EE91">IF(SUM(IF($J91:$X91=TRANSPOSE('Capacity Backing (Hide)2'!CN$67:CN$81),1,0))&gt;0,1,0)</f>
        <v>0</v>
      </c>
      <c r="EF91" cm="1">
        <f t="array" ref="EF91">IF(SUM(IF($J91:$X91=TRANSPOSE('Capacity Backing (Hide)2'!CO$67:CO$81),1,0))&gt;0,1,0)</f>
        <v>0</v>
      </c>
      <c r="EG91" cm="1">
        <f t="array" ref="EG91">IF(SUM(IF($J91:$X91=TRANSPOSE('Capacity Backing (Hide)2'!CP$67:CP$81),1,0))&gt;0,1,0)</f>
        <v>0</v>
      </c>
      <c r="EH91" cm="1">
        <f t="array" ref="EH91">IF(SUM(IF($J91:$X91=TRANSPOSE('Capacity Backing (Hide)2'!CQ$67:CQ$81),1,0))&gt;0,1,0)</f>
        <v>0</v>
      </c>
      <c r="EI91" cm="1">
        <f t="array" ref="EI91">IF(SUM(IF($J91:$X91=TRANSPOSE('Capacity Backing (Hide)2'!CR$67:CR$81),1,0))&gt;0,1,0)</f>
        <v>0</v>
      </c>
      <c r="EJ91" cm="1">
        <f t="array" ref="EJ91">IF(SUM(IF($J91:$X91=TRANSPOSE('Capacity Backing (Hide)2'!CS$67:CS$81),1,0))&gt;0,1,0)</f>
        <v>0</v>
      </c>
      <c r="EK91" cm="1">
        <f t="array" ref="EK91">IF(SUM(IF($J91:$X91=TRANSPOSE('Capacity Backing (Hide)2'!CT$67:CT$81),1,0))&gt;0,1,0)</f>
        <v>0</v>
      </c>
      <c r="EL91" cm="1">
        <f t="array" ref="EL91">IF(SUM(IF($J91:$X91=TRANSPOSE('Capacity Backing (Hide)2'!CU$67:CU$81),1,0))&gt;0,1,0)</f>
        <v>0</v>
      </c>
      <c r="EM91" cm="1">
        <f t="array" ref="EM91">IF(SUM(IF($J91:$X91=TRANSPOSE('Capacity Backing (Hide)2'!CV$67:CV$81),1,0))&gt;0,1,0)</f>
        <v>0</v>
      </c>
      <c r="EN91" cm="1">
        <f t="array" ref="EN91">IF(SUM(IF($J91:$X91=TRANSPOSE('Capacity Backing (Hide)2'!CW$67:CW$81),1,0))&gt;0,1,0)</f>
        <v>0</v>
      </c>
      <c r="EQ91" cm="1">
        <f t="array" ref="EQ91">IF(SUM(IF($J91:$X91=TRANSPOSE('Capacity Backing (Hide)2'!B$203:B$217),1,0))&gt;0,1,0)</f>
        <v>0</v>
      </c>
      <c r="ER91" cm="1">
        <f t="array" ref="ER91">IF(SUM(IF($J91:$X91=TRANSPOSE('Capacity Backing (Hide)2'!C$203:C$217),1,0))&gt;0,1,0)</f>
        <v>0</v>
      </c>
      <c r="ES91" cm="1">
        <f t="array" ref="ES91">IF(SUM(IF($J91:$X91=TRANSPOSE('Capacity Backing (Hide)2'!D$203:D$217),1,0))&gt;0,1,0)</f>
        <v>0</v>
      </c>
      <c r="ET91" cm="1">
        <f t="array" ref="ET91">IF(SUM(IF($J91:$X91=TRANSPOSE('Capacity Backing (Hide)2'!E$203:E$217),1,0))&gt;0,1,0)</f>
        <v>0</v>
      </c>
      <c r="EU91" cm="1">
        <f t="array" ref="EU91">IF(SUM(IF($J91:$X91=TRANSPOSE('Capacity Backing (Hide)2'!F$203:F$217),1,0))&gt;0,1,0)</f>
        <v>0</v>
      </c>
      <c r="EV91" cm="1">
        <f t="array" ref="EV91">IF(SUM(IF($J91:$X91=TRANSPOSE('Capacity Backing (Hide)2'!G$203:G$217),1,0))&gt;0,1,0)</f>
        <v>0</v>
      </c>
      <c r="EW91" cm="1">
        <f t="array" ref="EW91">IF(SUM(IF($J91:$X91=TRANSPOSE('Capacity Backing (Hide)2'!H$203:H$217),1,0))&gt;0,1,0)</f>
        <v>0</v>
      </c>
      <c r="EX91" cm="1">
        <f t="array" ref="EX91">IF(SUM(IF($J91:$X91=TRANSPOSE('Capacity Backing (Hide)2'!I$203:I$217),1,0))&gt;0,1,0)</f>
        <v>0</v>
      </c>
      <c r="EY91" cm="1">
        <f t="array" ref="EY91">IF(SUM(IF($J91:$X91=TRANSPOSE('Capacity Backing (Hide)2'!J$203:J$217),1,0))&gt;0,1,0)</f>
        <v>0</v>
      </c>
      <c r="EZ91" cm="1">
        <f t="array" ref="EZ91">IF(SUM(IF($J91:$X91=TRANSPOSE('Capacity Backing (Hide)2'!K$203:K$217),1,0))&gt;0,1,0)</f>
        <v>0</v>
      </c>
      <c r="FA91" cm="1">
        <f t="array" ref="FA91">IF(SUM(IF($J91:$X91=TRANSPOSE('Capacity Backing (Hide)2'!L$203:L$217),1,0))&gt;0,1,0)</f>
        <v>0</v>
      </c>
      <c r="FB91" cm="1">
        <f t="array" ref="FB91">IF(SUM(IF($J91:$X91=TRANSPOSE('Capacity Backing (Hide)2'!M$203:M$217),1,0))&gt;0,1,0)</f>
        <v>0</v>
      </c>
      <c r="FC91" cm="1">
        <f t="array" ref="FC91">IF(SUM(IF($J91:$X91=TRANSPOSE('Capacity Backing (Hide)2'!N$203:N$217),1,0))&gt;0,1,0)</f>
        <v>0</v>
      </c>
      <c r="FD91" cm="1">
        <f t="array" ref="FD91">IF(SUM(IF($J91:$X91=TRANSPOSE('Capacity Backing (Hide)2'!O$203:O$217),1,0))&gt;0,1,0)</f>
        <v>0</v>
      </c>
      <c r="FE91" cm="1">
        <f t="array" ref="FE91">IF(SUM(IF($J91:$X91=TRANSPOSE('Capacity Backing (Hide)2'!P$203:P$217),1,0))&gt;0,1,0)</f>
        <v>0</v>
      </c>
      <c r="FF91" cm="1">
        <f t="array" ref="FF91">IF(SUM(IF($J91:$X91=TRANSPOSE('Capacity Backing (Hide)2'!Q$203:Q$217),1,0))&gt;0,1,0)</f>
        <v>0</v>
      </c>
      <c r="FG91" cm="1">
        <f t="array" ref="FG91">IF(SUM(IF($J91:$X91=TRANSPOSE('Capacity Backing (Hide)2'!R$203:R$217),1,0))&gt;0,1,0)</f>
        <v>0</v>
      </c>
      <c r="FH91" cm="1">
        <f t="array" ref="FH91">IF(SUM(IF($J91:$X91=TRANSPOSE('Capacity Backing (Hide)2'!S$203:S$217),1,0))&gt;0,1,0)</f>
        <v>0</v>
      </c>
      <c r="FI91" cm="1">
        <f t="array" ref="FI91">IF(SUM(IF($J91:$X91=TRANSPOSE('Capacity Backing (Hide)2'!T$203:T$217),1,0))&gt;0,1,0)</f>
        <v>0</v>
      </c>
      <c r="FJ91" cm="1">
        <f t="array" ref="FJ91">IF(SUM(IF($J91:$X91=TRANSPOSE('Capacity Backing (Hide)2'!U$203:U$217),1,0))&gt;0,1,0)</f>
        <v>0</v>
      </c>
      <c r="FK91" cm="1">
        <f t="array" ref="FK91">IF(SUM(IF($J91:$X91=TRANSPOSE('Capacity Backing (Hide)2'!V$203:V$217),1,0))&gt;0,1,0)</f>
        <v>0</v>
      </c>
      <c r="FL91" cm="1">
        <f t="array" ref="FL91">IF(SUM(IF($J91:$X91=TRANSPOSE('Capacity Backing (Hide)2'!W$203:W$217),1,0))&gt;0,1,0)</f>
        <v>0</v>
      </c>
      <c r="FM91" cm="1">
        <f t="array" ref="FM91">IF(SUM(IF($J91:$X91=TRANSPOSE('Capacity Backing (Hide)2'!X$203:X$217),1,0))&gt;0,1,0)</f>
        <v>0</v>
      </c>
      <c r="FN91" cm="1">
        <f t="array" ref="FN91">IF(SUM(IF($J91:$X91=TRANSPOSE('Capacity Backing (Hide)2'!Y$203:Y$217),1,0))&gt;0,1,0)</f>
        <v>0</v>
      </c>
      <c r="FO91" cm="1">
        <f t="array" ref="FO91">IF(SUM(IF($J91:$X91=TRANSPOSE('Capacity Backing (Hide)2'!Z$203:Z$217),1,0))&gt;0,1,0)</f>
        <v>0</v>
      </c>
      <c r="FP91" cm="1">
        <f t="array" ref="FP91">IF(SUM(IF($J91:$X91=TRANSPOSE('Capacity Backing (Hide)2'!AA$203:AA$217),1,0))&gt;0,1,0)</f>
        <v>0</v>
      </c>
      <c r="FQ91" cm="1">
        <f t="array" ref="FQ91">IF(SUM(IF($J91:$X91=TRANSPOSE('Capacity Backing (Hide)2'!AB$203:AB$217),1,0))&gt;0,1,0)</f>
        <v>0</v>
      </c>
      <c r="FR91" cm="1">
        <f t="array" ref="FR91">IF(SUM(IF($J91:$X91=TRANSPOSE('Capacity Backing (Hide)2'!AC$203:AC$217),1,0))&gt;0,1,0)</f>
        <v>0</v>
      </c>
      <c r="FS91" cm="1">
        <f t="array" ref="FS91">IF(SUM(IF($J91:$X91=TRANSPOSE('Capacity Backing (Hide)2'!AD$203:AD$217),1,0))&gt;0,1,0)</f>
        <v>0</v>
      </c>
      <c r="FT91" cm="1">
        <f t="array" ref="FT91">IF(SUM(IF($J91:$X91=TRANSPOSE('Capacity Backing (Hide)2'!AE$203:AE$217),1,0))&gt;0,1,0)</f>
        <v>0</v>
      </c>
      <c r="FU91" cm="1">
        <f t="array" ref="FU91">IF(SUM(IF($J91:$X91=TRANSPOSE('Capacity Backing (Hide)2'!AF$203:AF$217),1,0))&gt;0,1,0)</f>
        <v>0</v>
      </c>
      <c r="FV91" cm="1">
        <f t="array" ref="FV91">IF(SUM(IF($J91:$X91=TRANSPOSE('Capacity Backing (Hide)2'!AG$203:AG$217),1,0))&gt;0,1,0)</f>
        <v>0</v>
      </c>
      <c r="FW91" cm="1">
        <f t="array" ref="FW91">IF(SUM(IF($J91:$X91=TRANSPOSE('Capacity Backing (Hide)2'!AH$203:AH$217),1,0))&gt;0,1,0)</f>
        <v>0</v>
      </c>
      <c r="FX91" cm="1">
        <f t="array" ref="FX91">IF(SUM(IF($J91:$X91=TRANSPOSE('Capacity Backing (Hide)2'!AI$203:AI$217),1,0))&gt;0,1,0)</f>
        <v>0</v>
      </c>
      <c r="FY91" cm="1">
        <f t="array" ref="FY91">IF(SUM(IF($J91:$X91=TRANSPOSE('Capacity Backing (Hide)2'!AJ$203:AJ$217),1,0))&gt;0,1,0)</f>
        <v>0</v>
      </c>
      <c r="FZ91" cm="1">
        <f t="array" ref="FZ91">IF(SUM(IF($J91:$X91=TRANSPOSE('Capacity Backing (Hide)2'!AK$203:AK$217),1,0))&gt;0,1,0)</f>
        <v>0</v>
      </c>
      <c r="GA91" cm="1">
        <f t="array" ref="GA91">IF(SUM(IF($J91:$X91=TRANSPOSE('Capacity Backing (Hide)2'!AL$203:AL$217),1,0))&gt;0,1,0)</f>
        <v>0</v>
      </c>
      <c r="GB91" cm="1">
        <f t="array" ref="GB91">IF(SUM(IF($J91:$X91=TRANSPOSE('Capacity Backing (Hide)2'!AM$203:AM$217),1,0))&gt;0,1,0)</f>
        <v>0</v>
      </c>
      <c r="GC91" cm="1">
        <f t="array" ref="GC91">IF(SUM(IF($J91:$X91=TRANSPOSE('Capacity Backing (Hide)2'!AN$203:AN$217),1,0))&gt;0,1,0)</f>
        <v>0</v>
      </c>
      <c r="GD91" cm="1">
        <f t="array" ref="GD91">IF(SUM(IF($J91:$X91=TRANSPOSE('Capacity Backing (Hide)2'!AO$203:AO$217),1,0))&gt;0,1,0)</f>
        <v>0</v>
      </c>
      <c r="GE91" cm="1">
        <f t="array" ref="GE91">IF(SUM(IF($J91:$X91=TRANSPOSE('Capacity Backing (Hide)2'!AP$203:AP$217),1,0))&gt;0,1,0)</f>
        <v>0</v>
      </c>
      <c r="GF91" cm="1">
        <f t="array" ref="GF91">IF(SUM(IF($J91:$X91=TRANSPOSE('Capacity Backing (Hide)2'!AQ$203:AQ$217),1,0))&gt;0,1,0)</f>
        <v>0</v>
      </c>
      <c r="GG91" cm="1">
        <f t="array" ref="GG91">IF(SUM(IF($J91:$X91=TRANSPOSE('Capacity Backing (Hide)2'!AR$203:AR$217),1,0))&gt;0,1,0)</f>
        <v>0</v>
      </c>
      <c r="GH91" cm="1">
        <f t="array" ref="GH91">IF(SUM(IF($J91:$X91=TRANSPOSE('Capacity Backing (Hide)2'!AS$203:AS$217),1,0))&gt;0,1,0)</f>
        <v>0</v>
      </c>
      <c r="GI91" cm="1">
        <f t="array" ref="GI91">IF(SUM(IF($J91:$X91=TRANSPOSE('Capacity Backing (Hide)2'!AT$203:AT$217),1,0))&gt;0,1,0)</f>
        <v>0</v>
      </c>
      <c r="GJ91" cm="1">
        <f t="array" ref="GJ91">IF(SUM(IF($J91:$X91=TRANSPOSE('Capacity Backing (Hide)2'!AU$203:AU$217),1,0))&gt;0,1,0)</f>
        <v>0</v>
      </c>
      <c r="GK91" cm="1">
        <f t="array" ref="GK91">IF(SUM(IF($J91:$X91=TRANSPOSE('Capacity Backing (Hide)2'!AV$203:AV$217),1,0))&gt;0,1,0)</f>
        <v>0</v>
      </c>
      <c r="GL91" cm="1">
        <f t="array" ref="GL91">IF(SUM(IF($J91:$X91=TRANSPOSE('Capacity Backing (Hide)2'!AW$203:AW$217),1,0))&gt;0,1,0)</f>
        <v>0</v>
      </c>
      <c r="GM91" cm="1">
        <f t="array" ref="GM91">IF(SUM(IF($J91:$X91=TRANSPOSE('Capacity Backing (Hide)2'!AX$203:AX$217),1,0))&gt;0,1,0)</f>
        <v>0</v>
      </c>
      <c r="GN91" cm="1">
        <f t="array" ref="GN91">IF(SUM(IF($J91:$X91=TRANSPOSE('Capacity Backing (Hide)2'!AY$203:AY$217),1,0))&gt;0,1,0)</f>
        <v>0</v>
      </c>
      <c r="GO91" cm="1">
        <f t="array" ref="GO91">IF(SUM(IF($J91:$X91=TRANSPOSE('Capacity Backing (Hide)2'!AZ$203:AZ$217),1,0))&gt;0,1,0)</f>
        <v>0</v>
      </c>
      <c r="GP91" cm="1">
        <f t="array" ref="GP91">IF(SUM(IF($J91:$X91=TRANSPOSE('Capacity Backing (Hide)2'!BA$203:BA$217),1,0))&gt;0,1,0)</f>
        <v>0</v>
      </c>
      <c r="GQ91" cm="1">
        <f t="array" ref="GQ91">IF(SUM(IF($J91:$X91=TRANSPOSE('Capacity Backing (Hide)2'!BB$203:BB$217),1,0))&gt;0,1,0)</f>
        <v>0</v>
      </c>
      <c r="GR91" cm="1">
        <f t="array" ref="GR91">IF(SUM(IF($J91:$X91=TRANSPOSE('Capacity Backing (Hide)2'!BC$203:BC$217),1,0))&gt;0,1,0)</f>
        <v>0</v>
      </c>
      <c r="GS91" cm="1">
        <f t="array" ref="GS91">IF(SUM(IF($J91:$X91=TRANSPOSE('Capacity Backing (Hide)2'!BD$203:BD$217),1,0))&gt;0,1,0)</f>
        <v>0</v>
      </c>
      <c r="GT91" cm="1">
        <f t="array" ref="GT91">IF(SUM(IF($J91:$X91=TRANSPOSE('Capacity Backing (Hide)2'!BE$203:BE$217),1,0))&gt;0,1,0)</f>
        <v>0</v>
      </c>
      <c r="GU91" cm="1">
        <f t="array" ref="GU91">IF(SUM(IF($J91:$X91=TRANSPOSE('Capacity Backing (Hide)2'!BF$203:BF$217),1,0))&gt;0,1,0)</f>
        <v>0</v>
      </c>
      <c r="GV91" cm="1">
        <f t="array" ref="GV91">IF(SUM(IF($J91:$X91=TRANSPOSE('Capacity Backing (Hide)2'!BG$203:BG$217),1,0))&gt;0,1,0)</f>
        <v>0</v>
      </c>
      <c r="GW91" cm="1">
        <f t="array" ref="GW91">IF(SUM(IF($J91:$X91=TRANSPOSE('Capacity Backing (Hide)2'!BH$203:BH$217),1,0))&gt;0,1,0)</f>
        <v>0</v>
      </c>
      <c r="GX91" cm="1">
        <f t="array" ref="GX91">IF(SUM(IF($J91:$X91=TRANSPOSE('Capacity Backing (Hide)2'!BI$203:BI$217),1,0))&gt;0,1,0)</f>
        <v>0</v>
      </c>
      <c r="GY91" cm="1">
        <f t="array" ref="GY91">IF(SUM(IF($J91:$X91=TRANSPOSE('Capacity Backing (Hide)2'!BJ$203:BJ$217),1,0))&gt;0,1,0)</f>
        <v>0</v>
      </c>
      <c r="GZ91" cm="1">
        <f t="array" ref="GZ91">IF(SUM(IF($J91:$X91=TRANSPOSE('Capacity Backing (Hide)2'!BK$203:BK$217),1,0))&gt;0,1,0)</f>
        <v>0</v>
      </c>
      <c r="HA91" cm="1">
        <f t="array" ref="HA91">IF(SUM(IF($J91:$X91=TRANSPOSE('Capacity Backing (Hide)2'!BL$203:BL$217),1,0))&gt;0,1,0)</f>
        <v>0</v>
      </c>
      <c r="HB91" cm="1">
        <f t="array" ref="HB91">IF(SUM(IF($J91:$X91=TRANSPOSE('Capacity Backing (Hide)2'!BM$203:BM$217),1,0))&gt;0,1,0)</f>
        <v>0</v>
      </c>
      <c r="HC91" cm="1">
        <f t="array" ref="HC91">IF(SUM(IF($J91:$X91=TRANSPOSE('Capacity Backing (Hide)2'!BN$203:BN$217),1,0))&gt;0,1,0)</f>
        <v>0</v>
      </c>
      <c r="HD91" cm="1">
        <f t="array" ref="HD91">IF(SUM(IF($J91:$X91=TRANSPOSE('Capacity Backing (Hide)2'!BO$203:BO$217),1,0))&gt;0,1,0)</f>
        <v>0</v>
      </c>
      <c r="HE91" cm="1">
        <f t="array" ref="HE91">IF(SUM(IF($J91:$X91=TRANSPOSE('Capacity Backing (Hide)2'!BP$203:BP$217),1,0))&gt;0,1,0)</f>
        <v>0</v>
      </c>
      <c r="HF91" cm="1">
        <f t="array" ref="HF91">IF(SUM(IF($J91:$X91=TRANSPOSE('Capacity Backing (Hide)2'!BQ$203:BQ$217),1,0))&gt;0,1,0)</f>
        <v>0</v>
      </c>
      <c r="HG91" cm="1">
        <f t="array" ref="HG91">IF(SUM(IF($J91:$X91=TRANSPOSE('Capacity Backing (Hide)2'!BR$203:BR$217),1,0))&gt;0,1,0)</f>
        <v>0</v>
      </c>
      <c r="HH91" cm="1">
        <f t="array" ref="HH91">IF(SUM(IF($J91:$X91=TRANSPOSE('Capacity Backing (Hide)2'!BS$203:BS$217),1,0))&gt;0,1,0)</f>
        <v>0</v>
      </c>
      <c r="HI91" cm="1">
        <f t="array" ref="HI91">IF(SUM(IF($J91:$X91=TRANSPOSE('Capacity Backing (Hide)2'!BT$203:BT$217),1,0))&gt;0,1,0)</f>
        <v>0</v>
      </c>
      <c r="HJ91" cm="1">
        <f t="array" ref="HJ91">IF(SUM(IF($J91:$X91=TRANSPOSE('Capacity Backing (Hide)2'!BU$203:BU$217),1,0))&gt;0,1,0)</f>
        <v>0</v>
      </c>
      <c r="HK91" cm="1">
        <f t="array" ref="HK91">IF(SUM(IF($J91:$X91=TRANSPOSE('Capacity Backing (Hide)2'!BV$203:BV$217),1,0))&gt;0,1,0)</f>
        <v>0</v>
      </c>
      <c r="HL91" cm="1">
        <f t="array" ref="HL91">IF(SUM(IF($J91:$X91=TRANSPOSE('Capacity Backing (Hide)2'!BW$203:BW$217),1,0))&gt;0,1,0)</f>
        <v>0</v>
      </c>
      <c r="HM91" cm="1">
        <f t="array" ref="HM91">IF(SUM(IF($J91:$X91=TRANSPOSE('Capacity Backing (Hide)2'!BX$203:BX$217),1,0))&gt;0,1,0)</f>
        <v>0</v>
      </c>
      <c r="HN91" cm="1">
        <f t="array" ref="HN91">IF(SUM(IF($J91:$X91=TRANSPOSE('Capacity Backing (Hide)2'!BY$203:BY$217),1,0))&gt;0,1,0)</f>
        <v>0</v>
      </c>
      <c r="HO91" cm="1">
        <f t="array" ref="HO91">IF(SUM(IF($J91:$X91=TRANSPOSE('Capacity Backing (Hide)2'!BZ$203:BZ$217),1,0))&gt;0,1,0)</f>
        <v>0</v>
      </c>
      <c r="HP91" cm="1">
        <f t="array" ref="HP91">IF(SUM(IF($J91:$X91=TRANSPOSE('Capacity Backing (Hide)2'!CA$203:CA$217),1,0))&gt;0,1,0)</f>
        <v>0</v>
      </c>
      <c r="HQ91" cm="1">
        <f t="array" ref="HQ91">IF(SUM(IF($J91:$X91=TRANSPOSE('Capacity Backing (Hide)2'!CB$203:CB$217),1,0))&gt;0,1,0)</f>
        <v>0</v>
      </c>
      <c r="HR91" cm="1">
        <f t="array" ref="HR91">IF(SUM(IF($J91:$X91=TRANSPOSE('Capacity Backing (Hide)2'!CC$203:CC$217),1,0))&gt;0,1,0)</f>
        <v>0</v>
      </c>
      <c r="HS91" cm="1">
        <f t="array" ref="HS91">IF(SUM(IF($J91:$X91=TRANSPOSE('Capacity Backing (Hide)2'!CD$203:CD$217),1,0))&gt;0,1,0)</f>
        <v>0</v>
      </c>
      <c r="HT91" cm="1">
        <f t="array" ref="HT91">IF(SUM(IF($J91:$X91=TRANSPOSE('Capacity Backing (Hide)2'!CE$203:CE$217),1,0))&gt;0,1,0)</f>
        <v>0</v>
      </c>
      <c r="HU91" cm="1">
        <f t="array" ref="HU91">IF(SUM(IF($J91:$X91=TRANSPOSE('Capacity Backing (Hide)2'!CF$203:CF$217),1,0))&gt;0,1,0)</f>
        <v>0</v>
      </c>
      <c r="HV91" cm="1">
        <f t="array" ref="HV91">IF(SUM(IF($J91:$X91=TRANSPOSE('Capacity Backing (Hide)2'!CG$203:CG$217),1,0))&gt;0,1,0)</f>
        <v>0</v>
      </c>
      <c r="HW91" cm="1">
        <f t="array" ref="HW91">IF(SUM(IF($J91:$X91=TRANSPOSE('Capacity Backing (Hide)2'!CH$203:CH$217),1,0))&gt;0,1,0)</f>
        <v>0</v>
      </c>
      <c r="HX91" cm="1">
        <f t="array" ref="HX91">IF(SUM(IF($J91:$X91=TRANSPOSE('Capacity Backing (Hide)2'!CI$203:CI$217),1,0))&gt;0,1,0)</f>
        <v>0</v>
      </c>
      <c r="HY91" cm="1">
        <f t="array" ref="HY91">IF(SUM(IF($J91:$X91=TRANSPOSE('Capacity Backing (Hide)2'!CJ$203:CJ$217),1,0))&gt;0,1,0)</f>
        <v>0</v>
      </c>
      <c r="HZ91" cm="1">
        <f t="array" ref="HZ91">IF(SUM(IF($J91:$X91=TRANSPOSE('Capacity Backing (Hide)2'!CK$203:CK$217),1,0))&gt;0,1,0)</f>
        <v>0</v>
      </c>
      <c r="IA91" cm="1">
        <f t="array" ref="IA91">IF(SUM(IF($J91:$X91=TRANSPOSE('Capacity Backing (Hide)2'!CL$203:CL$217),1,0))&gt;0,1,0)</f>
        <v>0</v>
      </c>
      <c r="IB91" cm="1">
        <f t="array" ref="IB91">IF(SUM(IF($J91:$X91=TRANSPOSE('Capacity Backing (Hide)2'!CM$203:CM$217),1,0))&gt;0,1,0)</f>
        <v>0</v>
      </c>
      <c r="IC91" cm="1">
        <f t="array" ref="IC91">IF(SUM(IF($J91:$X91=TRANSPOSE('Capacity Backing (Hide)2'!CN$203:CN$217),1,0))&gt;0,1,0)</f>
        <v>0</v>
      </c>
      <c r="ID91" cm="1">
        <f t="array" ref="ID91">IF(SUM(IF($J91:$X91=TRANSPOSE('Capacity Backing (Hide)2'!CO$203:CO$217),1,0))&gt;0,1,0)</f>
        <v>0</v>
      </c>
      <c r="IE91" cm="1">
        <f t="array" ref="IE91">IF(SUM(IF($J91:$X91=TRANSPOSE('Capacity Backing (Hide)2'!CP$203:CP$217),1,0))&gt;0,1,0)</f>
        <v>0</v>
      </c>
      <c r="IF91" cm="1">
        <f t="array" ref="IF91">IF(SUM(IF($J91:$X91=TRANSPOSE('Capacity Backing (Hide)2'!CQ$203:CQ$217),1,0))&gt;0,1,0)</f>
        <v>0</v>
      </c>
      <c r="IG91" cm="1">
        <f t="array" ref="IG91">IF(SUM(IF($J91:$X91=TRANSPOSE('Capacity Backing (Hide)2'!CR$203:CR$217),1,0))&gt;0,1,0)</f>
        <v>0</v>
      </c>
      <c r="IH91" cm="1">
        <f t="array" ref="IH91">IF(SUM(IF($J91:$X91=TRANSPOSE('Capacity Backing (Hide)2'!CS$203:CS$217),1,0))&gt;0,1,0)</f>
        <v>0</v>
      </c>
      <c r="II91" cm="1">
        <f t="array" ref="II91">IF(SUM(IF($J91:$X91=TRANSPOSE('Capacity Backing (Hide)2'!CT$203:CT$217),1,0))&gt;0,1,0)</f>
        <v>0</v>
      </c>
      <c r="IJ91" cm="1">
        <f t="array" ref="IJ91">IF(SUM(IF($J91:$X91=TRANSPOSE('Capacity Backing (Hide)2'!CU$203:CU$217),1,0))&gt;0,1,0)</f>
        <v>0</v>
      </c>
      <c r="IK91" cm="1">
        <f t="array" ref="IK91">IF(SUM(IF($J91:$X91=TRANSPOSE('Capacity Backing (Hide)2'!CV$203:CV$217),1,0))&gt;0,1,0)</f>
        <v>0</v>
      </c>
      <c r="IL91" cm="1">
        <f t="array" ref="IL91">IF(SUM(IF($J91:$X91=TRANSPOSE('Capacity Backing (Hide)2'!CW$203:CW$217),1,0))&gt;0,1,0)</f>
        <v>0</v>
      </c>
      <c r="IO91" s="184">
        <v>0</v>
      </c>
      <c r="IP91" s="184">
        <v>0</v>
      </c>
      <c r="IQ91" s="184">
        <v>0</v>
      </c>
      <c r="IR91" s="184">
        <v>0</v>
      </c>
      <c r="IS91" s="184">
        <v>0</v>
      </c>
      <c r="IT91" s="184">
        <v>0</v>
      </c>
      <c r="IU91" s="184">
        <v>0</v>
      </c>
      <c r="IV91" s="184">
        <v>0</v>
      </c>
      <c r="IW91" s="184">
        <v>0</v>
      </c>
      <c r="IX91" s="184">
        <v>0</v>
      </c>
      <c r="IY91" s="184">
        <v>0</v>
      </c>
      <c r="IZ91" s="184">
        <v>0</v>
      </c>
      <c r="JA91" s="184">
        <v>0</v>
      </c>
      <c r="JB91" s="184">
        <v>0</v>
      </c>
      <c r="JC91" s="184">
        <v>0</v>
      </c>
      <c r="JD91" s="184">
        <v>0</v>
      </c>
      <c r="JE91" s="184">
        <v>0</v>
      </c>
      <c r="JF91" s="184">
        <v>0</v>
      </c>
      <c r="JG91" s="184">
        <v>0</v>
      </c>
      <c r="JH91" s="184">
        <v>0</v>
      </c>
      <c r="JI91" s="184">
        <v>0</v>
      </c>
      <c r="JJ91" s="184">
        <v>0</v>
      </c>
      <c r="JK91" s="184">
        <v>0</v>
      </c>
      <c r="JL91" s="184">
        <v>0</v>
      </c>
      <c r="JM91" s="184">
        <v>0</v>
      </c>
      <c r="JN91" s="184">
        <v>0</v>
      </c>
      <c r="JO91" s="184">
        <v>0</v>
      </c>
      <c r="JP91" s="184">
        <v>0</v>
      </c>
      <c r="JQ91" s="184">
        <v>0</v>
      </c>
      <c r="JR91" s="184">
        <v>0</v>
      </c>
      <c r="JS91" s="184">
        <v>0</v>
      </c>
      <c r="JT91" s="184">
        <v>0</v>
      </c>
      <c r="JU91" s="184">
        <v>0</v>
      </c>
      <c r="JV91" s="184">
        <v>0</v>
      </c>
      <c r="JW91" s="184">
        <v>0</v>
      </c>
      <c r="JX91" s="184">
        <v>0</v>
      </c>
      <c r="JY91" s="184">
        <v>0</v>
      </c>
      <c r="JZ91" s="184">
        <v>0</v>
      </c>
      <c r="KA91" s="184">
        <v>0</v>
      </c>
      <c r="KB91" s="184">
        <v>0</v>
      </c>
      <c r="KC91" s="184">
        <v>0</v>
      </c>
      <c r="KD91" s="184">
        <v>0</v>
      </c>
      <c r="KE91" s="184">
        <v>0</v>
      </c>
      <c r="KF91" s="184">
        <v>0</v>
      </c>
      <c r="KG91" s="184">
        <v>0</v>
      </c>
      <c r="KH91" s="184">
        <v>0</v>
      </c>
      <c r="KI91" s="184">
        <v>0</v>
      </c>
      <c r="KJ91" s="184">
        <v>0</v>
      </c>
      <c r="KK91" s="184">
        <v>0</v>
      </c>
      <c r="KL91" s="184">
        <v>0</v>
      </c>
      <c r="KM91" s="184">
        <v>0</v>
      </c>
      <c r="KN91" s="184">
        <v>0</v>
      </c>
      <c r="KO91" s="184">
        <v>0</v>
      </c>
      <c r="KP91" s="184">
        <v>0</v>
      </c>
      <c r="KQ91" s="184">
        <v>0</v>
      </c>
      <c r="KR91" s="184">
        <v>0</v>
      </c>
      <c r="KS91" s="184">
        <v>0</v>
      </c>
      <c r="KT91" s="184">
        <v>0</v>
      </c>
      <c r="KU91" s="184">
        <v>0</v>
      </c>
      <c r="KV91" s="184">
        <v>0</v>
      </c>
      <c r="KW91" s="184">
        <v>0</v>
      </c>
      <c r="KX91" s="184">
        <v>0</v>
      </c>
      <c r="KY91" s="184">
        <v>0</v>
      </c>
      <c r="KZ91" s="184">
        <v>0</v>
      </c>
      <c r="LA91" s="184">
        <v>0</v>
      </c>
      <c r="LB91" s="184">
        <v>0</v>
      </c>
      <c r="LC91" s="184">
        <v>0</v>
      </c>
      <c r="LD91" s="184">
        <v>0</v>
      </c>
      <c r="LE91" s="184">
        <v>0</v>
      </c>
      <c r="LF91" s="184">
        <v>0</v>
      </c>
      <c r="LG91" s="184">
        <v>0</v>
      </c>
      <c r="LH91" s="184">
        <v>0</v>
      </c>
      <c r="LI91" s="184">
        <v>0</v>
      </c>
      <c r="LJ91" s="184">
        <v>0</v>
      </c>
      <c r="LK91" s="184">
        <v>0</v>
      </c>
      <c r="LL91" s="184">
        <v>0</v>
      </c>
      <c r="LM91" s="184">
        <v>0</v>
      </c>
      <c r="LN91" s="184">
        <v>0</v>
      </c>
      <c r="LO91" s="184">
        <v>0</v>
      </c>
      <c r="LP91" s="184">
        <v>0</v>
      </c>
      <c r="LQ91" s="184">
        <v>0</v>
      </c>
      <c r="LR91" s="184">
        <v>0</v>
      </c>
      <c r="LS91" s="184">
        <v>0</v>
      </c>
      <c r="LT91" s="184">
        <v>0</v>
      </c>
      <c r="LU91" s="184">
        <v>0</v>
      </c>
      <c r="LV91" s="184">
        <v>0</v>
      </c>
      <c r="LW91" s="184">
        <v>0</v>
      </c>
      <c r="LX91" s="184">
        <v>0</v>
      </c>
      <c r="LY91" s="184">
        <v>0</v>
      </c>
      <c r="LZ91" s="184">
        <v>0</v>
      </c>
      <c r="MA91" s="184">
        <v>0</v>
      </c>
      <c r="MB91" s="184">
        <v>0</v>
      </c>
      <c r="MC91" s="184">
        <v>0</v>
      </c>
      <c r="MD91" s="184">
        <v>0</v>
      </c>
      <c r="ME91" s="184">
        <v>0</v>
      </c>
      <c r="MF91" s="184">
        <v>0</v>
      </c>
      <c r="MG91" s="184">
        <v>0</v>
      </c>
      <c r="MH91" s="184">
        <v>0</v>
      </c>
      <c r="MI91" s="184">
        <v>0</v>
      </c>
      <c r="MJ91" s="184">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J91" cm="1">
        <f t="array" ref="QJ91">SUM(IF('Capacity Summary'!H$36:H$135="X",1,0)*TRANSPOSE('CR Backing (Hide)'!$IO91:$MJ91)*IF('Clinical resources'!ZQ94="X",1,0))</f>
        <v>0</v>
      </c>
      <c r="QK91" cm="1">
        <f t="array" ref="QK91">SUM(IF('Capacity Summary'!I$36:I$135="X",1,0)*TRANSPOSE('CR Backing (Hide)'!$IO91:$MJ91)*IF('Clinical resources'!ZR94="X",1,0))</f>
        <v>0</v>
      </c>
      <c r="QL91" cm="1">
        <f t="array" ref="QL91">SUM(IF('Capacity Summary'!J$36:J$135="X",1,0)*TRANSPOSE('CR Backing (Hide)'!$IO91:$MJ91)*IF('Clinical resources'!ZS94="X",1,0))</f>
        <v>0</v>
      </c>
      <c r="QM91" cm="1">
        <f t="array" ref="QM91">SUM(IF('Capacity Summary'!K$36:K$135="X",1,0)*TRANSPOSE('CR Backing (Hide)'!$IO91:$MJ91)*IF('Clinical resources'!ZT94="X",1,0))</f>
        <v>0</v>
      </c>
      <c r="QN91" cm="1">
        <f t="array" ref="QN91">SUM(IF('Capacity Summary'!L$36:L$135="X",1,0)*TRANSPOSE('CR Backing (Hide)'!$IO91:$MJ91)*IF('Clinical resources'!ZU94="X",1,0))</f>
        <v>0</v>
      </c>
      <c r="QO91" cm="1">
        <f t="array" ref="QO91">SUM(IF('Capacity Summary'!M$36:M$135="X",1,0)*TRANSPOSE('CR Backing (Hide)'!$IO91:$MJ91)*IF('Clinical resources'!ZV94="X",1,0))</f>
        <v>0</v>
      </c>
      <c r="QP91" cm="1">
        <f t="array" ref="QP91">SUM(IF('Capacity Summary'!N$36:N$135="X",1,0)*TRANSPOSE('CR Backing (Hide)'!$IO91:$MJ91)*IF('Clinical resources'!ZW94="X",1,0))</f>
        <v>0</v>
      </c>
      <c r="QQ91" cm="1">
        <f t="array" ref="QQ91">SUM(IF('Capacity Summary'!O$36:O$135="X",1,0)*TRANSPOSE('CR Backing (Hide)'!$IO91:$MJ91)*IF('Clinical resources'!ZX94="X",1,0))</f>
        <v>0</v>
      </c>
      <c r="QR91" cm="1">
        <f t="array" ref="QR91">SUM(IF('Capacity Summary'!P$36:P$135="X",1,0)*TRANSPOSE('CR Backing (Hide)'!$IO91:$MJ91)*IF('Clinical resources'!ZY94="X",1,0))</f>
        <v>0</v>
      </c>
      <c r="QS91" cm="1">
        <f t="array" ref="QS91">SUM(IF('Capacity Summary'!Q$36:Q$135="X",1,0)*TRANSPOSE('CR Backing (Hide)'!$IO91:$MJ91)*IF('Clinical resources'!ZZ94="X",1,0))</f>
        <v>0</v>
      </c>
      <c r="QT91" cm="1">
        <f t="array" ref="QT91">SUM(IF('Capacity Summary'!R$36:R$135="X",1,0)*TRANSPOSE('CR Backing (Hide)'!$IO91:$MJ91)*IF('Clinical resources'!AAA94="X",1,0))</f>
        <v>0</v>
      </c>
      <c r="QU91" cm="1">
        <f t="array" ref="QU91">SUM(IF('Capacity Summary'!S$36:S$135="X",1,0)*TRANSPOSE('CR Backing (Hide)'!$IO91:$MJ91)*IF('Clinical resources'!AAB94="X",1,0))</f>
        <v>0</v>
      </c>
      <c r="QV91" cm="1">
        <f t="array" ref="QV91">SUM(IF('Capacity Summary'!T$36:T$135="X",1,0)*TRANSPOSE('CR Backing (Hide)'!$IO91:$MJ91)*IF('Clinical resources'!AAC94="X",1,0))</f>
        <v>0</v>
      </c>
      <c r="QW91" cm="1">
        <f t="array" ref="QW91">SUM(IF('Capacity Summary'!U$36:U$135="X",1,0)*TRANSPOSE('CR Backing (Hide)'!$IO91:$MJ91)*IF('Clinical resources'!AAD94="X",1,0))</f>
        <v>0</v>
      </c>
      <c r="QX91" cm="1">
        <f t="array" ref="QX91">SUM(IF('Capacity Summary'!V$36:V$135="X",1,0)*TRANSPOSE('CR Backing (Hide)'!$IO91:$MJ91)*IF('Clinical resources'!AAE94="X",1,0))</f>
        <v>0</v>
      </c>
      <c r="QY91" cm="1">
        <f t="array" ref="QY91">SUM(IF('Capacity Summary'!W$36:W$135="X",1,0)*TRANSPOSE('CR Backing (Hide)'!$IO91:$MJ91)*IF('Clinical resources'!AAF94="X",1,0))</f>
        <v>0</v>
      </c>
      <c r="QZ91" cm="1">
        <f t="array" ref="QZ91">SUM(IF('Capacity Summary'!X$36:X$135="X",1,0)*TRANSPOSE('CR Backing (Hide)'!$IO91:$MJ91)*IF('Clinical resources'!AAG94="X",1,0))</f>
        <v>0</v>
      </c>
      <c r="RA91" cm="1">
        <f t="array" ref="RA91">SUM(IF('Capacity Summary'!Y$36:Y$135="X",1,0)*TRANSPOSE('CR Backing (Hide)'!$IO91:$MJ91)*IF('Clinical resources'!AAH94="X",1,0))</f>
        <v>0</v>
      </c>
      <c r="RB91" cm="1">
        <f t="array" ref="RB91">SUM(IF('Capacity Summary'!Z$36:Z$135="X",1,0)*TRANSPOSE('CR Backing (Hide)'!$IO91:$MJ91)*IF('Clinical resources'!AAI94="X",1,0))</f>
        <v>0</v>
      </c>
      <c r="RC91" cm="1">
        <f t="array" ref="RC91">SUM(IF('Capacity Summary'!AA$36:AA$135="X",1,0)*TRANSPOSE('CR Backing (Hide)'!$IO91:$MJ91)*IF('Clinical resources'!AAJ94="X",1,0))</f>
        <v>0</v>
      </c>
      <c r="RD91" cm="1">
        <f t="array" ref="RD91">SUM(IF('Capacity Summary'!AB$36:AB$135="X",1,0)*TRANSPOSE('CR Backing (Hide)'!$IO91:$MJ91)*IF('Clinical resources'!AAK94="X",1,0))</f>
        <v>0</v>
      </c>
      <c r="RE91" cm="1">
        <f t="array" ref="RE91">SUM(IF('Capacity Summary'!AC$36:AC$135="X",1,0)*TRANSPOSE('CR Backing (Hide)'!$IO91:$MJ91)*IF('Clinical resources'!AAL94="X",1,0))</f>
        <v>0</v>
      </c>
      <c r="RF91" cm="1">
        <f t="array" ref="RF91">SUM(IF('Capacity Summary'!AD$36:AD$135="X",1,0)*TRANSPOSE('CR Backing (Hide)'!$IO91:$MJ91)*IF('Clinical resources'!AAM94="X",1,0))</f>
        <v>0</v>
      </c>
      <c r="RG91" cm="1">
        <f t="array" ref="RG91">SUM(IF('Capacity Summary'!AE$36:AE$135="X",1,0)*TRANSPOSE('CR Backing (Hide)'!$IO91:$MJ91)*IF('Clinical resources'!AAN94="X",1,0))</f>
        <v>0</v>
      </c>
      <c r="RH91" cm="1">
        <f t="array" ref="RH91">SUM(IF('Capacity Summary'!AF$36:AF$135="X",1,0)*TRANSPOSE('CR Backing (Hide)'!$IO91:$MJ91)*IF('Clinical resources'!AAO94="X",1,0))</f>
        <v>0</v>
      </c>
      <c r="RI91" cm="1">
        <f t="array" ref="RI91">SUM(IF('Capacity Summary'!AG$36:AG$135="X",1,0)*TRANSPOSE('CR Backing (Hide)'!$IO91:$MJ91)*IF('Clinical resources'!AAP94="X",1,0))</f>
        <v>0</v>
      </c>
      <c r="RJ91" cm="1">
        <f t="array" ref="RJ91">SUM(IF('Capacity Summary'!AH$36:AH$135="X",1,0)*TRANSPOSE('CR Backing (Hide)'!$IO91:$MJ91)*IF('Clinical resources'!AAQ94="X",1,0))</f>
        <v>0</v>
      </c>
      <c r="RK91" cm="1">
        <f t="array" ref="RK91">SUM(IF('Capacity Summary'!AI$36:AI$135="X",1,0)*TRANSPOSE('CR Backing (Hide)'!$IO91:$MJ91)*IF('Clinical resources'!AAR94="X",1,0))</f>
        <v>0</v>
      </c>
      <c r="RL91" cm="1">
        <f t="array" ref="RL91">SUM(IF('Capacity Summary'!AJ$36:AJ$135="X",1,0)*TRANSPOSE('CR Backing (Hide)'!$IO91:$MJ91)*IF('Clinical resources'!AAS94="X",1,0))</f>
        <v>0</v>
      </c>
      <c r="RM91" cm="1">
        <f t="array" ref="RM91">SUM(IF('Capacity Summary'!AK$36:AK$135="X",1,0)*TRANSPOSE('CR Backing (Hide)'!$IO91:$MJ91)*IF('Clinical resources'!AAT94="X",1,0))</f>
        <v>0</v>
      </c>
      <c r="RN91" cm="1">
        <f t="array" ref="RN91">SUM(IF('Capacity Summary'!AL$36:AL$135="X",1,0)*TRANSPOSE('CR Backing (Hide)'!$IO91:$MJ91)*IF('Clinical resources'!AAU94="X",1,0))</f>
        <v>0</v>
      </c>
      <c r="RO91" cm="1">
        <f t="array" ref="RO91">SUM(IF('Capacity Summary'!AM$36:AM$135="X",1,0)*TRANSPOSE('CR Backing (Hide)'!$IO91:$MJ91)*IF('Clinical resources'!AAV94="X",1,0))</f>
        <v>0</v>
      </c>
      <c r="RP91" cm="1">
        <f t="array" ref="RP91">SUM(IF('Capacity Summary'!AN$36:AN$135="X",1,0)*TRANSPOSE('CR Backing (Hide)'!$IO91:$MJ91)*IF('Clinical resources'!AAW94="X",1,0))</f>
        <v>0</v>
      </c>
      <c r="RQ91" cm="1">
        <f t="array" ref="RQ91">SUM(IF('Capacity Summary'!AO$36:AO$135="X",1,0)*TRANSPOSE('CR Backing (Hide)'!$IO91:$MJ91)*IF('Clinical resources'!AAX94="X",1,0))</f>
        <v>0</v>
      </c>
      <c r="RR91" cm="1">
        <f t="array" ref="RR91">SUM(IF('Capacity Summary'!AP$36:AP$135="X",1,0)*TRANSPOSE('CR Backing (Hide)'!$IO91:$MJ91)*IF('Clinical resources'!AAY94="X",1,0))</f>
        <v>0</v>
      </c>
      <c r="RS91" cm="1">
        <f t="array" ref="RS91">SUM(IF('Capacity Summary'!AQ$36:AQ$135="X",1,0)*TRANSPOSE('CR Backing (Hide)'!$IO91:$MJ91)*IF('Clinical resources'!AAZ94="X",1,0))</f>
        <v>0</v>
      </c>
      <c r="RT91" cm="1">
        <f t="array" ref="RT91">SUM(IF('Capacity Summary'!AR$36:AR$135="X",1,0)*TRANSPOSE('CR Backing (Hide)'!$IO91:$MJ91)*IF('Clinical resources'!ABA94="X",1,0))</f>
        <v>0</v>
      </c>
      <c r="RU91" cm="1">
        <f t="array" ref="RU91">SUM(IF('Capacity Summary'!AS$36:AS$135="X",1,0)*TRANSPOSE('CR Backing (Hide)'!$IO91:$MJ91)*IF('Clinical resources'!ABB94="X",1,0))</f>
        <v>0</v>
      </c>
      <c r="RV91" cm="1">
        <f t="array" ref="RV91">SUM(IF('Capacity Summary'!AT$36:AT$135="X",1,0)*TRANSPOSE('CR Backing (Hide)'!$IO91:$MJ91)*IF('Clinical resources'!ABC94="X",1,0))</f>
        <v>0</v>
      </c>
      <c r="RW91" cm="1">
        <f t="array" ref="RW91">SUM(IF('Capacity Summary'!AU$36:AU$135="X",1,0)*TRANSPOSE('CR Backing (Hide)'!$IO91:$MJ91)*IF('Clinical resources'!ABD94="X",1,0))</f>
        <v>0</v>
      </c>
      <c r="RX91" cm="1">
        <f t="array" ref="RX91">SUM(IF('Capacity Summary'!AV$36:AV$135="X",1,0)*TRANSPOSE('CR Backing (Hide)'!$IO91:$MJ91)*IF('Clinical resources'!ABE94="X",1,0))</f>
        <v>0</v>
      </c>
      <c r="RY91" cm="1">
        <f t="array" ref="RY91">SUM(IF('Capacity Summary'!AW$36:AW$135="X",1,0)*TRANSPOSE('CR Backing (Hide)'!$IO91:$MJ91)*IF('Clinical resources'!ABF94="X",1,0))</f>
        <v>0</v>
      </c>
      <c r="RZ91" cm="1">
        <f t="array" ref="RZ91">SUM(IF('Capacity Summary'!AX$36:AX$135="X",1,0)*TRANSPOSE('CR Backing (Hide)'!$IO91:$MJ91)*IF('Clinical resources'!ABG94="X",1,0))</f>
        <v>0</v>
      </c>
      <c r="SA91" cm="1">
        <f t="array" ref="SA91">SUM(IF('Capacity Summary'!AY$36:AY$135="X",1,0)*TRANSPOSE('CR Backing (Hide)'!$IO91:$MJ91)*IF('Clinical resources'!ABH94="X",1,0))</f>
        <v>0</v>
      </c>
      <c r="SB91" cm="1">
        <f t="array" ref="SB91">SUM(IF('Capacity Summary'!AZ$36:AZ$135="X",1,0)*TRANSPOSE('CR Backing (Hide)'!$IO91:$MJ91)*IF('Clinical resources'!ABI94="X",1,0))</f>
        <v>0</v>
      </c>
      <c r="SC91" cm="1">
        <f t="array" ref="SC91">SUM(IF('Capacity Summary'!BA$36:BA$135="X",1,0)*TRANSPOSE('CR Backing (Hide)'!$IO91:$MJ91)*IF('Clinical resources'!ABJ94="X",1,0))</f>
        <v>0</v>
      </c>
      <c r="SD91" cm="1">
        <f t="array" ref="SD91">SUM(IF('Capacity Summary'!BB$36:BB$135="X",1,0)*TRANSPOSE('CR Backing (Hide)'!$IO91:$MJ91)*IF('Clinical resources'!ABK94="X",1,0))</f>
        <v>0</v>
      </c>
      <c r="SE91" cm="1">
        <f t="array" ref="SE91">SUM(IF('Capacity Summary'!BC$36:BC$135="X",1,0)*TRANSPOSE('CR Backing (Hide)'!$IO91:$MJ91)*IF('Clinical resources'!ABL94="X",1,0))</f>
        <v>0</v>
      </c>
      <c r="SF91" cm="1">
        <f t="array" ref="SF91">SUM(IF('Capacity Summary'!BD$36:BD$135="X",1,0)*TRANSPOSE('CR Backing (Hide)'!$IO91:$MJ91)*IF('Clinical resources'!ABM94="X",1,0))</f>
        <v>0</v>
      </c>
      <c r="SG91" cm="1">
        <f t="array" ref="SG91">SUM(IF('Capacity Summary'!BE$36:BE$135="X",1,0)*TRANSPOSE('CR Backing (Hide)'!$IO91:$MJ91)*IF('Clinical resources'!ABN94="X",1,0))</f>
        <v>0</v>
      </c>
      <c r="SH91" cm="1">
        <f t="array" ref="SH91">SUM(IF('Capacity Summary'!BF$36:BF$135="X",1,0)*TRANSPOSE('CR Backing (Hide)'!$IO91:$MJ91)*IF('Clinical resources'!ABO94="X",1,0))</f>
        <v>0</v>
      </c>
      <c r="SI91" cm="1">
        <f t="array" ref="SI91">SUM(IF('Capacity Summary'!BG$36:BG$135="X",1,0)*TRANSPOSE('CR Backing (Hide)'!$IO91:$MJ91)*IF('Clinical resources'!ABP94="X",1,0))</f>
        <v>0</v>
      </c>
      <c r="SK91" cm="1">
        <f t="array" ref="SK91">SUM(IF('Capacity Summary'!H$139:H$238="X",1,0)*TRANSPOSE('CR Backing (Hide)'!$MM91:$QH91))</f>
        <v>0</v>
      </c>
      <c r="SL91" cm="1">
        <f t="array" ref="SL91">SUM(IF('Capacity Summary'!I$139:I$238="X",1,0)*TRANSPOSE('CR Backing (Hide)'!$MM91:$QH91))</f>
        <v>0</v>
      </c>
      <c r="SM91" cm="1">
        <f t="array" ref="SM91">SUM(IF('Capacity Summary'!J$139:J$238="X",1,0)*TRANSPOSE('CR Backing (Hide)'!$MM91:$QH91))</f>
        <v>0</v>
      </c>
      <c r="SN91" cm="1">
        <f t="array" ref="SN91">SUM(IF('Capacity Summary'!K$139:K$238="X",1,0)*TRANSPOSE('CR Backing (Hide)'!$MM91:$QH91))</f>
        <v>0</v>
      </c>
      <c r="SO91" cm="1">
        <f t="array" ref="SO91">SUM(IF('Capacity Summary'!L$139:L$238="X",1,0)*TRANSPOSE('CR Backing (Hide)'!$MM91:$QH91))</f>
        <v>0</v>
      </c>
      <c r="SP91" cm="1">
        <f t="array" ref="SP91">SUM(IF('Capacity Summary'!M$139:M$238="X",1,0)*TRANSPOSE('CR Backing (Hide)'!$MM91:$QH91))</f>
        <v>0</v>
      </c>
      <c r="SQ91" cm="1">
        <f t="array" ref="SQ91">SUM(IF('Capacity Summary'!N$139:N$238="X",1,0)*TRANSPOSE('CR Backing (Hide)'!$MM91:$QH91))</f>
        <v>0</v>
      </c>
      <c r="SR91" cm="1">
        <f t="array" ref="SR91">SUM(IF('Capacity Summary'!O$139:O$238="X",1,0)*TRANSPOSE('CR Backing (Hide)'!$MM91:$QH91))</f>
        <v>0</v>
      </c>
      <c r="SS91" cm="1">
        <f t="array" ref="SS91">SUM(IF('Capacity Summary'!P$139:P$238="X",1,0)*TRANSPOSE('CR Backing (Hide)'!$MM91:$QH91))</f>
        <v>0</v>
      </c>
      <c r="ST91" cm="1">
        <f t="array" ref="ST91">SUM(IF('Capacity Summary'!Q$139:Q$238="X",1,0)*TRANSPOSE('CR Backing (Hide)'!$MM91:$QH91))</f>
        <v>0</v>
      </c>
      <c r="SU91" cm="1">
        <f t="array" ref="SU91">SUM(IF('Capacity Summary'!R$139:R$238="X",1,0)*TRANSPOSE('CR Backing (Hide)'!$MM91:$QH91))</f>
        <v>0</v>
      </c>
      <c r="SV91" cm="1">
        <f t="array" ref="SV91">SUM(IF('Capacity Summary'!S$139:S$238="X",1,0)*TRANSPOSE('CR Backing (Hide)'!$MM91:$QH91))</f>
        <v>0</v>
      </c>
      <c r="SW91" cm="1">
        <f t="array" ref="SW91">SUM(IF('Capacity Summary'!T$139:T$238="X",1,0)*TRANSPOSE('CR Backing (Hide)'!$MM91:$QH91))</f>
        <v>0</v>
      </c>
      <c r="SX91" cm="1">
        <f t="array" ref="SX91">SUM(IF('Capacity Summary'!U$139:U$238="X",1,0)*TRANSPOSE('CR Backing (Hide)'!$MM91:$QH91))</f>
        <v>0</v>
      </c>
      <c r="SY91" cm="1">
        <f t="array" ref="SY91">SUM(IF('Capacity Summary'!V$139:V$238="X",1,0)*TRANSPOSE('CR Backing (Hide)'!$MM91:$QH91))</f>
        <v>0</v>
      </c>
      <c r="SZ91" cm="1">
        <f t="array" ref="SZ91">SUM(IF('Capacity Summary'!W$139:W$238="X",1,0)*TRANSPOSE('CR Backing (Hide)'!$MM91:$QH91))</f>
        <v>0</v>
      </c>
      <c r="TA91" cm="1">
        <f t="array" ref="TA91">SUM(IF('Capacity Summary'!X$139:X$238="X",1,0)*TRANSPOSE('CR Backing (Hide)'!$MM91:$QH91))</f>
        <v>0</v>
      </c>
      <c r="TB91" cm="1">
        <f t="array" ref="TB91">SUM(IF('Capacity Summary'!Y$139:Y$238="X",1,0)*TRANSPOSE('CR Backing (Hide)'!$MM91:$QH91))</f>
        <v>0</v>
      </c>
      <c r="TC91" cm="1">
        <f t="array" ref="TC91">SUM(IF('Capacity Summary'!Z$139:Z$238="X",1,0)*TRANSPOSE('CR Backing (Hide)'!$MM91:$QH91))</f>
        <v>0</v>
      </c>
      <c r="TD91" cm="1">
        <f t="array" ref="TD91">SUM(IF('Capacity Summary'!AA$139:AA$238="X",1,0)*TRANSPOSE('CR Backing (Hide)'!$MM91:$QH91))</f>
        <v>0</v>
      </c>
      <c r="TE91" cm="1">
        <f t="array" ref="TE91">SUM(IF('Capacity Summary'!AB$139:AB$238="X",1,0)*TRANSPOSE('CR Backing (Hide)'!$MM91:$QH91))</f>
        <v>0</v>
      </c>
      <c r="TF91" cm="1">
        <f t="array" ref="TF91">SUM(IF('Capacity Summary'!AC$139:AC$238="X",1,0)*TRANSPOSE('CR Backing (Hide)'!$MM91:$QH91))</f>
        <v>0</v>
      </c>
      <c r="TG91" cm="1">
        <f t="array" ref="TG91">SUM(IF('Capacity Summary'!AD$139:AD$238="X",1,0)*TRANSPOSE('CR Backing (Hide)'!$MM91:$QH91))</f>
        <v>0</v>
      </c>
      <c r="TH91" cm="1">
        <f t="array" ref="TH91">SUM(IF('Capacity Summary'!AE$139:AE$238="X",1,0)*TRANSPOSE('CR Backing (Hide)'!$MM91:$QH91))</f>
        <v>0</v>
      </c>
      <c r="TI91" cm="1">
        <f t="array" ref="TI91">SUM(IF('Capacity Summary'!AF$139:AF$238="X",1,0)*TRANSPOSE('CR Backing (Hide)'!$MM91:$QH91))</f>
        <v>0</v>
      </c>
      <c r="TJ91" cm="1">
        <f t="array" ref="TJ91">SUM(IF('Capacity Summary'!AG$139:AG$238="X",1,0)*TRANSPOSE('CR Backing (Hide)'!$MM91:$QH91))</f>
        <v>0</v>
      </c>
      <c r="TK91" cm="1">
        <f t="array" ref="TK91">SUM(IF('Capacity Summary'!AH$139:AH$238="X",1,0)*TRANSPOSE('CR Backing (Hide)'!$MM91:$QH91))</f>
        <v>0</v>
      </c>
      <c r="TL91" cm="1">
        <f t="array" ref="TL91">SUM(IF('Capacity Summary'!AI$139:AI$238="X",1,0)*TRANSPOSE('CR Backing (Hide)'!$MM91:$QH91))</f>
        <v>0</v>
      </c>
      <c r="TM91" cm="1">
        <f t="array" ref="TM91">SUM(IF('Capacity Summary'!AJ$139:AJ$238="X",1,0)*TRANSPOSE('CR Backing (Hide)'!$MM91:$QH91))</f>
        <v>0</v>
      </c>
      <c r="TN91" cm="1">
        <f t="array" ref="TN91">SUM(IF('Capacity Summary'!AK$139:AK$238="X",1,0)*TRANSPOSE('CR Backing (Hide)'!$MM91:$QH91))</f>
        <v>0</v>
      </c>
      <c r="TO91" cm="1">
        <f t="array" ref="TO91">SUM(IF('Capacity Summary'!AL$139:AL$238="X",1,0)*TRANSPOSE('CR Backing (Hide)'!$MM91:$QH91))</f>
        <v>0</v>
      </c>
      <c r="TP91" cm="1">
        <f t="array" ref="TP91">SUM(IF('Capacity Summary'!AM$139:AM$238="X",1,0)*TRANSPOSE('CR Backing (Hide)'!$MM91:$QH91))</f>
        <v>0</v>
      </c>
      <c r="TQ91" cm="1">
        <f t="array" ref="TQ91">SUM(IF('Capacity Summary'!AN$139:AN$238="X",1,0)*TRANSPOSE('CR Backing (Hide)'!$MM91:$QH91))</f>
        <v>0</v>
      </c>
      <c r="TR91" cm="1">
        <f t="array" ref="TR91">SUM(IF('Capacity Summary'!AO$139:AO$238="X",1,0)*TRANSPOSE('CR Backing (Hide)'!$MM91:$QH91))</f>
        <v>0</v>
      </c>
      <c r="TS91" cm="1">
        <f t="array" ref="TS91">SUM(IF('Capacity Summary'!AP$139:AP$238="X",1,0)*TRANSPOSE('CR Backing (Hide)'!$MM91:$QH91))</f>
        <v>0</v>
      </c>
      <c r="TT91" cm="1">
        <f t="array" ref="TT91">SUM(IF('Capacity Summary'!AQ$139:AQ$238="X",1,0)*TRANSPOSE('CR Backing (Hide)'!$MM91:$QH91))</f>
        <v>0</v>
      </c>
      <c r="TU91" cm="1">
        <f t="array" ref="TU91">SUM(IF('Capacity Summary'!AR$139:AR$238="X",1,0)*TRANSPOSE('CR Backing (Hide)'!$MM91:$QH91))</f>
        <v>0</v>
      </c>
      <c r="TV91" cm="1">
        <f t="array" ref="TV91">SUM(IF('Capacity Summary'!AS$139:AS$238="X",1,0)*TRANSPOSE('CR Backing (Hide)'!$MM91:$QH91))</f>
        <v>0</v>
      </c>
      <c r="TW91" cm="1">
        <f t="array" ref="TW91">SUM(IF('Capacity Summary'!AT$139:AT$238="X",1,0)*TRANSPOSE('CR Backing (Hide)'!$MM91:$QH91))</f>
        <v>0</v>
      </c>
      <c r="TX91" cm="1">
        <f t="array" ref="TX91">SUM(IF('Capacity Summary'!AU$139:AU$238="X",1,0)*TRANSPOSE('CR Backing (Hide)'!$MM91:$QH91))</f>
        <v>0</v>
      </c>
      <c r="TY91" cm="1">
        <f t="array" ref="TY91">SUM(IF('Capacity Summary'!AV$139:AV$238="X",1,0)*TRANSPOSE('CR Backing (Hide)'!$MM91:$QH91))</f>
        <v>0</v>
      </c>
      <c r="TZ91" cm="1">
        <f t="array" ref="TZ91">SUM(IF('Capacity Summary'!AW$139:AW$238="X",1,0)*TRANSPOSE('CR Backing (Hide)'!$MM91:$QH91))</f>
        <v>0</v>
      </c>
      <c r="UA91" cm="1">
        <f t="array" ref="UA91">SUM(IF('Capacity Summary'!AX$139:AX$238="X",1,0)*TRANSPOSE('CR Backing (Hide)'!$MM91:$QH91))</f>
        <v>0</v>
      </c>
      <c r="UB91" cm="1">
        <f t="array" ref="UB91">SUM(IF('Capacity Summary'!AY$139:AY$238="X",1,0)*TRANSPOSE('CR Backing (Hide)'!$MM91:$QH91))</f>
        <v>0</v>
      </c>
      <c r="UC91" cm="1">
        <f t="array" ref="UC91">SUM(IF('Capacity Summary'!AZ$139:AZ$238="X",1,0)*TRANSPOSE('CR Backing (Hide)'!$MM91:$QH91))</f>
        <v>0</v>
      </c>
      <c r="UD91" cm="1">
        <f t="array" ref="UD91">SUM(IF('Capacity Summary'!BA$139:BA$238="X",1,0)*TRANSPOSE('CR Backing (Hide)'!$MM91:$QH91))</f>
        <v>0</v>
      </c>
      <c r="UE91" cm="1">
        <f t="array" ref="UE91">SUM(IF('Capacity Summary'!BB$139:BB$238="X",1,0)*TRANSPOSE('CR Backing (Hide)'!$MM91:$QH91))</f>
        <v>0</v>
      </c>
      <c r="UF91" cm="1">
        <f t="array" ref="UF91">SUM(IF('Capacity Summary'!BC$139:BC$238="X",1,0)*TRANSPOSE('CR Backing (Hide)'!$MM91:$QH91))</f>
        <v>0</v>
      </c>
      <c r="UG91" cm="1">
        <f t="array" ref="UG91">SUM(IF('Capacity Summary'!BD$139:BD$238="X",1,0)*TRANSPOSE('CR Backing (Hide)'!$MM91:$QH91))</f>
        <v>0</v>
      </c>
      <c r="UH91" cm="1">
        <f t="array" ref="UH91">SUM(IF('Capacity Summary'!BE$139:BE$238="X",1,0)*TRANSPOSE('CR Backing (Hide)'!$MM91:$QH91))</f>
        <v>0</v>
      </c>
      <c r="UI91" cm="1">
        <f t="array" ref="UI91">SUM(IF('Capacity Summary'!BF$139:BF$238="X",1,0)*TRANSPOSE('CR Backing (Hide)'!$MM91:$QH91))</f>
        <v>0</v>
      </c>
      <c r="UJ91" cm="1">
        <f t="array" ref="UJ91">SUM(IF('Capacity Summary'!BG$139:BG$238="X",1,0)*TRANSPOSE('CR Backing (Hide)'!$MM91:$QH91))</f>
        <v>0</v>
      </c>
      <c r="UL91">
        <f t="shared" si="6"/>
        <v>0</v>
      </c>
      <c r="UM91">
        <f t="shared" si="7"/>
        <v>0</v>
      </c>
      <c r="UN91">
        <f>COUNTIF('Clinical resources'!$ZQ$7:$ABP$7,"X")</f>
        <v>0</v>
      </c>
      <c r="UP91">
        <f t="shared" si="8"/>
        <v>0</v>
      </c>
      <c r="UQ91">
        <f t="shared" si="9"/>
        <v>0</v>
      </c>
      <c r="UR91">
        <f t="shared" si="10"/>
        <v>0</v>
      </c>
      <c r="UW91">
        <f t="array" ref="UW91:YR91">$AS91:$EN91*IF('Clinical resources'!$CK94:$GH94="X",1,0)</f>
        <v>0</v>
      </c>
      <c r="UX91">
        <v>0</v>
      </c>
      <c r="UY91">
        <v>0</v>
      </c>
      <c r="UZ91">
        <v>0</v>
      </c>
      <c r="VA91">
        <v>0</v>
      </c>
      <c r="VB91">
        <v>0</v>
      </c>
      <c r="VC91">
        <v>0</v>
      </c>
      <c r="VD91">
        <v>0</v>
      </c>
      <c r="VE91">
        <v>0</v>
      </c>
      <c r="VF91">
        <v>0</v>
      </c>
      <c r="VG91">
        <v>0</v>
      </c>
      <c r="VH91">
        <v>0</v>
      </c>
      <c r="VI91">
        <v>0</v>
      </c>
      <c r="VJ91">
        <v>0</v>
      </c>
      <c r="VK91">
        <v>0</v>
      </c>
      <c r="VL91">
        <v>0</v>
      </c>
      <c r="VM91">
        <v>0</v>
      </c>
      <c r="VN91">
        <v>0</v>
      </c>
      <c r="VO91">
        <v>0</v>
      </c>
      <c r="VP91">
        <v>0</v>
      </c>
      <c r="VQ91">
        <v>0</v>
      </c>
      <c r="VR91">
        <v>0</v>
      </c>
      <c r="VS91">
        <v>0</v>
      </c>
      <c r="VT91">
        <v>0</v>
      </c>
      <c r="VU91">
        <v>0</v>
      </c>
      <c r="VV91">
        <v>0</v>
      </c>
      <c r="VW91">
        <v>0</v>
      </c>
      <c r="VX91">
        <v>0</v>
      </c>
      <c r="VY91">
        <v>0</v>
      </c>
      <c r="VZ91">
        <v>0</v>
      </c>
      <c r="WA91">
        <v>0</v>
      </c>
      <c r="WB91">
        <v>0</v>
      </c>
      <c r="WC91">
        <v>0</v>
      </c>
      <c r="WD91">
        <v>0</v>
      </c>
      <c r="WE91">
        <v>0</v>
      </c>
      <c r="WF91">
        <v>0</v>
      </c>
      <c r="WG91">
        <v>0</v>
      </c>
      <c r="WH91">
        <v>0</v>
      </c>
      <c r="WI91">
        <v>0</v>
      </c>
      <c r="WJ91">
        <v>0</v>
      </c>
      <c r="WK91">
        <v>0</v>
      </c>
      <c r="WL91">
        <v>0</v>
      </c>
      <c r="WM91">
        <v>0</v>
      </c>
      <c r="WN91">
        <v>0</v>
      </c>
      <c r="WO91">
        <v>0</v>
      </c>
      <c r="WP91">
        <v>0</v>
      </c>
      <c r="WQ91">
        <v>0</v>
      </c>
      <c r="WR91">
        <v>0</v>
      </c>
      <c r="WS91">
        <v>0</v>
      </c>
      <c r="WT91">
        <v>0</v>
      </c>
      <c r="WU91">
        <v>0</v>
      </c>
      <c r="WV91">
        <v>0</v>
      </c>
      <c r="WW91">
        <v>0</v>
      </c>
      <c r="WX91">
        <v>0</v>
      </c>
      <c r="WY91">
        <v>0</v>
      </c>
      <c r="WZ91">
        <v>0</v>
      </c>
      <c r="XA91">
        <v>0</v>
      </c>
      <c r="XB91">
        <v>0</v>
      </c>
      <c r="XC91">
        <v>0</v>
      </c>
      <c r="XD91">
        <v>0</v>
      </c>
      <c r="XE91">
        <v>0</v>
      </c>
      <c r="XF91">
        <v>0</v>
      </c>
      <c r="XG91">
        <v>0</v>
      </c>
      <c r="XH91">
        <v>0</v>
      </c>
      <c r="XI91">
        <v>0</v>
      </c>
      <c r="XJ91">
        <v>0</v>
      </c>
      <c r="XK91">
        <v>0</v>
      </c>
      <c r="XL91">
        <v>0</v>
      </c>
      <c r="XM91">
        <v>0</v>
      </c>
      <c r="XN91">
        <v>0</v>
      </c>
      <c r="XO91">
        <v>0</v>
      </c>
      <c r="XP91">
        <v>0</v>
      </c>
      <c r="XQ91">
        <v>0</v>
      </c>
      <c r="XR91">
        <v>0</v>
      </c>
      <c r="XS91">
        <v>0</v>
      </c>
      <c r="XT91">
        <v>0</v>
      </c>
      <c r="XU91">
        <v>0</v>
      </c>
      <c r="XV91">
        <v>0</v>
      </c>
      <c r="XW91">
        <v>0</v>
      </c>
      <c r="XX91">
        <v>0</v>
      </c>
      <c r="XY91">
        <v>0</v>
      </c>
      <c r="XZ91">
        <v>0</v>
      </c>
      <c r="YA91">
        <v>0</v>
      </c>
      <c r="YB91">
        <v>0</v>
      </c>
      <c r="YC91">
        <v>0</v>
      </c>
      <c r="YD91">
        <v>0</v>
      </c>
      <c r="YE91">
        <v>0</v>
      </c>
      <c r="YF91">
        <v>0</v>
      </c>
      <c r="YG91">
        <v>0</v>
      </c>
      <c r="YH91">
        <v>0</v>
      </c>
      <c r="YI91">
        <v>0</v>
      </c>
      <c r="YJ91">
        <v>0</v>
      </c>
      <c r="YK91">
        <v>0</v>
      </c>
      <c r="YL91">
        <v>0</v>
      </c>
      <c r="YM91">
        <v>0</v>
      </c>
      <c r="YN91">
        <v>0</v>
      </c>
      <c r="YO91">
        <v>0</v>
      </c>
      <c r="YP91">
        <v>0</v>
      </c>
      <c r="YQ91">
        <v>0</v>
      </c>
      <c r="YR91">
        <v>0</v>
      </c>
      <c r="YV91">
        <f t="array" ref="YV91:ACQ91">$EQ91:$IL91*IF('Clinical resources'!$OA94:$RV94="X",1,0)</f>
        <v>0</v>
      </c>
      <c r="YW91">
        <v>0</v>
      </c>
      <c r="YX91">
        <v>0</v>
      </c>
      <c r="YY91">
        <v>0</v>
      </c>
      <c r="YZ91">
        <v>0</v>
      </c>
      <c r="ZA91">
        <v>0</v>
      </c>
      <c r="ZB91">
        <v>0</v>
      </c>
      <c r="ZC91">
        <v>0</v>
      </c>
      <c r="ZD91">
        <v>0</v>
      </c>
      <c r="ZE91">
        <v>0</v>
      </c>
      <c r="ZF91">
        <v>0</v>
      </c>
      <c r="ZG91">
        <v>0</v>
      </c>
      <c r="ZH91">
        <v>0</v>
      </c>
      <c r="ZI91">
        <v>0</v>
      </c>
      <c r="ZJ91">
        <v>0</v>
      </c>
      <c r="ZK91">
        <v>0</v>
      </c>
      <c r="ZL91">
        <v>0</v>
      </c>
      <c r="ZM91">
        <v>0</v>
      </c>
      <c r="ZN91">
        <v>0</v>
      </c>
      <c r="ZO91">
        <v>0</v>
      </c>
      <c r="ZP91">
        <v>0</v>
      </c>
      <c r="ZQ91">
        <v>0</v>
      </c>
      <c r="ZR91">
        <v>0</v>
      </c>
      <c r="ZS91">
        <v>0</v>
      </c>
      <c r="ZT91">
        <v>0</v>
      </c>
      <c r="ZU91">
        <v>0</v>
      </c>
      <c r="ZV91">
        <v>0</v>
      </c>
      <c r="ZW91">
        <v>0</v>
      </c>
      <c r="ZX91">
        <v>0</v>
      </c>
      <c r="ZY91">
        <v>0</v>
      </c>
      <c r="ZZ91">
        <v>0</v>
      </c>
      <c r="AAA91">
        <v>0</v>
      </c>
      <c r="AAB91">
        <v>0</v>
      </c>
      <c r="AAC91">
        <v>0</v>
      </c>
      <c r="AAD91">
        <v>0</v>
      </c>
      <c r="AAE91">
        <v>0</v>
      </c>
      <c r="AAF91">
        <v>0</v>
      </c>
      <c r="AAG91">
        <v>0</v>
      </c>
      <c r="AAH91">
        <v>0</v>
      </c>
      <c r="AAI91">
        <v>0</v>
      </c>
      <c r="AAJ91">
        <v>0</v>
      </c>
      <c r="AAK91">
        <v>0</v>
      </c>
      <c r="AAL91">
        <v>0</v>
      </c>
      <c r="AAM91">
        <v>0</v>
      </c>
      <c r="AAN91">
        <v>0</v>
      </c>
      <c r="AAO91">
        <v>0</v>
      </c>
      <c r="AAP91">
        <v>0</v>
      </c>
      <c r="AAQ91">
        <v>0</v>
      </c>
      <c r="AAR91">
        <v>0</v>
      </c>
      <c r="AAS91">
        <v>0</v>
      </c>
      <c r="AAT91">
        <v>0</v>
      </c>
      <c r="AAU91">
        <v>0</v>
      </c>
      <c r="AAV91">
        <v>0</v>
      </c>
      <c r="AAW91">
        <v>0</v>
      </c>
      <c r="AAX91">
        <v>0</v>
      </c>
      <c r="AAY91">
        <v>0</v>
      </c>
      <c r="AAZ91">
        <v>0</v>
      </c>
      <c r="ABA91">
        <v>0</v>
      </c>
      <c r="ABB91">
        <v>0</v>
      </c>
      <c r="ABC91">
        <v>0</v>
      </c>
      <c r="ABD91">
        <v>0</v>
      </c>
      <c r="ABE91">
        <v>0</v>
      </c>
      <c r="ABF91">
        <v>0</v>
      </c>
      <c r="ABG91">
        <v>0</v>
      </c>
      <c r="ABH91">
        <v>0</v>
      </c>
      <c r="ABI91">
        <v>0</v>
      </c>
      <c r="ABJ91">
        <v>0</v>
      </c>
      <c r="ABK91">
        <v>0</v>
      </c>
      <c r="ABL91">
        <v>0</v>
      </c>
      <c r="ABM91">
        <v>0</v>
      </c>
      <c r="ABN91">
        <v>0</v>
      </c>
      <c r="ABO91">
        <v>0</v>
      </c>
      <c r="ABP91">
        <v>0</v>
      </c>
      <c r="ABQ91">
        <v>0</v>
      </c>
      <c r="ABR91">
        <v>0</v>
      </c>
      <c r="ABS91">
        <v>0</v>
      </c>
      <c r="ABT91">
        <v>0</v>
      </c>
      <c r="ABU91">
        <v>0</v>
      </c>
      <c r="ABV91">
        <v>0</v>
      </c>
      <c r="ABW91">
        <v>0</v>
      </c>
      <c r="ABX91">
        <v>0</v>
      </c>
      <c r="ABY91">
        <v>0</v>
      </c>
      <c r="ABZ91">
        <v>0</v>
      </c>
      <c r="ACA91">
        <v>0</v>
      </c>
      <c r="ACB91">
        <v>0</v>
      </c>
      <c r="ACC91">
        <v>0</v>
      </c>
      <c r="ACD91">
        <v>0</v>
      </c>
      <c r="ACE91">
        <v>0</v>
      </c>
      <c r="ACF91">
        <v>0</v>
      </c>
      <c r="ACG91">
        <v>0</v>
      </c>
      <c r="ACH91">
        <v>0</v>
      </c>
      <c r="ACI91">
        <v>0</v>
      </c>
      <c r="ACJ91">
        <v>0</v>
      </c>
      <c r="ACK91">
        <v>0</v>
      </c>
      <c r="ACL91">
        <v>0</v>
      </c>
      <c r="ACM91">
        <v>0</v>
      </c>
      <c r="ACN91">
        <v>0</v>
      </c>
      <c r="ACO91">
        <v>0</v>
      </c>
      <c r="ACP91">
        <v>0</v>
      </c>
      <c r="ACQ91">
        <v>0</v>
      </c>
    </row>
    <row r="92" spans="2:771" x14ac:dyDescent="0.25">
      <c r="B92">
        <f>IF(A92='Clinical resources'!B95,0,1)</f>
        <v>0</v>
      </c>
      <c r="C92">
        <f>'Clinical resources'!D95</f>
        <v>0</v>
      </c>
      <c r="H92" t="str">
        <f>ROW(H89)&amp;". "&amp;'Clinical resources'!B95</f>
        <v xml:space="preserve">89. </v>
      </c>
      <c r="J92" t="str" cm="1">
        <f t="array" ref="J92">IF(SUM(IF('Clinical resources'!L95:P95="X",1,0)*'Clinical resources'!L$4:P$4)&gt;0,"X","")</f>
        <v/>
      </c>
      <c r="K92" t="str" cm="1">
        <f t="array" ref="K92">IF(SUM(IF('Clinical resources'!Q95:U95="X",1,0)*'Clinical resources'!Q$4:U$4)&gt;0,"X","")</f>
        <v/>
      </c>
      <c r="L92" t="str" cm="1">
        <f t="array" ref="L92">IF(SUM(IF('Clinical resources'!V95:Z95="X",1,0)*'Clinical resources'!V$4:Z$4)&gt;0,"X","")</f>
        <v/>
      </c>
      <c r="M92" t="str" cm="1">
        <f t="array" ref="M92">IF(SUM(IF('Clinical resources'!AA95:AE95="X",1,0)*'Clinical resources'!AA$4:AE$4)&gt;0,"X","")</f>
        <v/>
      </c>
      <c r="N92" t="str" cm="1">
        <f t="array" ref="N92">IF(SUM(IF('Clinical resources'!AF95:AJ95="X",1,0)*'Clinical resources'!AF$4:AJ$4)&gt;0,"X","")</f>
        <v/>
      </c>
      <c r="O92" t="str" cm="1">
        <f t="array" ref="O92">IF(SUM(IF('Clinical resources'!AK95:AO95="X",1,0)*'Clinical resources'!AK$4:AO$4)&gt;0,"X","")</f>
        <v/>
      </c>
      <c r="P92" t="str" cm="1">
        <f t="array" ref="P92">IF(SUM(IF('Clinical resources'!AP95:AT95="X",1,0)*'Clinical resources'!AP$4:AT$4)&gt;0,"X","")</f>
        <v/>
      </c>
      <c r="Q92" t="str" cm="1">
        <f t="array" ref="Q92">IF(SUM(IF('Clinical resources'!AU95:AY95="X",1,0)*'Clinical resources'!AU$4:AY$4)&gt;0,"X","")</f>
        <v/>
      </c>
      <c r="R92" t="str" cm="1">
        <f t="array" ref="R92">IF(SUM(IF('Clinical resources'!AZ95:BD95="X",1,0)*'Clinical resources'!AZ$4:BD$4)&gt;0,"X","")</f>
        <v/>
      </c>
      <c r="S92" t="str" cm="1">
        <f t="array" ref="S92">IF(SUM(IF('Clinical resources'!BE95:BI95="X",1,0)*'Clinical resources'!BE$4:BI$4)&gt;0,"X","")</f>
        <v/>
      </c>
      <c r="T92" t="str" cm="1">
        <f t="array" ref="T92">IF(SUM(IF('Clinical resources'!BJ95:BN95="X",1,0)*'Clinical resources'!BJ$4:BN$4)&gt;0,"X","")</f>
        <v/>
      </c>
      <c r="U92" t="str" cm="1">
        <f t="array" ref="U92">IF(SUM(IF('Clinical resources'!BO95:BS95="X",1,0)*'Clinical resources'!BO$4:BS$4)&gt;0,"X","")</f>
        <v/>
      </c>
      <c r="V92" t="str" cm="1">
        <f t="array" ref="V92">IF(SUM(IF('Clinical resources'!BT95:BX95="X",1,0)*'Clinical resources'!BT$4:BX$4)&gt;0,"X","")</f>
        <v/>
      </c>
      <c r="W92" t="str" cm="1">
        <f t="array" ref="W92">IF(SUM(IF('Clinical resources'!BY95:CC95="X",1,0)*'Clinical resources'!BY$4:CC$4)&gt;0,"X","")</f>
        <v/>
      </c>
      <c r="X92" t="str" cm="1">
        <f t="array" ref="X92">IF(SUM(IF('Clinical resources'!CD95:CH95="X",1,0)*'Clinical resources'!CD$4:CH$4)&gt;0,"X","")</f>
        <v/>
      </c>
      <c r="AA92">
        <f t="array" ref="AA92">SUM('Clinical resources'!$L$4:$P$4*IF('Clinical resources'!$L95:$P95="X",1,0))</f>
        <v>0</v>
      </c>
      <c r="AB92">
        <f t="array" ref="AB92">SUM('Clinical resources'!$Q$4:$U$4*IF('Clinical resources'!$Q95:$U95="X",1,0))</f>
        <v>0</v>
      </c>
      <c r="AC92">
        <f t="array" ref="AC92">SUM('Clinical resources'!$V$4:$Z$4*IF('Clinical resources'!$V95:$Z95="X",1,0))</f>
        <v>0</v>
      </c>
      <c r="AD92">
        <f t="array" ref="AD92">SUM('Clinical resources'!$AA$4:$AE$4*IF('Clinical resources'!$AA95:$AE95="X",1,0))</f>
        <v>0</v>
      </c>
      <c r="AE92">
        <f t="array" ref="AE92">SUM('Clinical resources'!$AF$4:$AJ$4*IF('Clinical resources'!$AF95:$AJ95="X",1,0))</f>
        <v>0</v>
      </c>
      <c r="AF92">
        <f t="array" ref="AF92">SUM('Clinical resources'!$AK$4:$AO$4*IF('Clinical resources'!$AK95:$AO95="X",1,0))</f>
        <v>0</v>
      </c>
      <c r="AG92">
        <f t="array" ref="AG92">SUM('Clinical resources'!$AP$4:$AT$4*IF('Clinical resources'!$AP95:$AT95="X",1,0))</f>
        <v>0</v>
      </c>
      <c r="AH92">
        <f t="array" ref="AH92">SUM('Clinical resources'!$AU$4:$AY$4*IF('Clinical resources'!$AU95:$AY95="X",1,0))</f>
        <v>0</v>
      </c>
      <c r="AI92">
        <f t="array" ref="AI92">SUM('Clinical resources'!$AZ$4:$BD$4*IF('Clinical resources'!$AZ95:$BD95="X",1,0))</f>
        <v>0</v>
      </c>
      <c r="AJ92">
        <f t="array" ref="AJ92">SUM('Clinical resources'!$BE$4:$BI$4*IF('Clinical resources'!$BE95:$BI95="X",1,0))</f>
        <v>0</v>
      </c>
      <c r="AK92">
        <f t="array" ref="AK92">SUM('Clinical resources'!$BJ$4:$BN$4*IF('Clinical resources'!$BJ95:$BN95="X",1,0))</f>
        <v>0</v>
      </c>
      <c r="AL92">
        <f t="array" ref="AL92">SUM('Clinical resources'!$BO$4:$BS$4*IF('Clinical resources'!$BO95:$BS95="X",1,0))</f>
        <v>0</v>
      </c>
      <c r="AM92">
        <f t="array" ref="AM92">SUM('Clinical resources'!$BT$4:$BX$4*IF('Clinical resources'!$BT95:$BX95="X",1,0))</f>
        <v>0</v>
      </c>
      <c r="AN92">
        <f t="array" ref="AN92">SUM('Clinical resources'!$BY$4:$CC$4*IF('Clinical resources'!$BY95:$CC95="X",1,0))</f>
        <v>0</v>
      </c>
      <c r="AO92">
        <f t="array" ref="AO92">SUM('Clinical resources'!$CD$4:$CH$4*IF('Clinical resources'!$CD95:$CH95="X",1,0))</f>
        <v>0</v>
      </c>
      <c r="AS92" cm="1">
        <f t="array" ref="AS92">IF(SUM(IF($J92:$X92=TRANSPOSE('Capacity Backing (Hide)2'!B$67:B$81),1,0))&gt;0,1,0)</f>
        <v>0</v>
      </c>
      <c r="AT92" cm="1">
        <f t="array" ref="AT92">IF(SUM(IF($J92:$X92=TRANSPOSE('Capacity Backing (Hide)2'!C$67:C$81),1,0))&gt;0,1,0)</f>
        <v>0</v>
      </c>
      <c r="AU92" cm="1">
        <f t="array" ref="AU92">IF(SUM(IF($J92:$X92=TRANSPOSE('Capacity Backing (Hide)2'!D$67:D$81),1,0))&gt;0,1,0)</f>
        <v>0</v>
      </c>
      <c r="AV92" cm="1">
        <f t="array" ref="AV92">IF(SUM(IF($J92:$X92=TRANSPOSE('Capacity Backing (Hide)2'!E$67:E$81),1,0))&gt;0,1,0)</f>
        <v>0</v>
      </c>
      <c r="AW92" cm="1">
        <f t="array" ref="AW92">IF(SUM(IF($J92:$X92=TRANSPOSE('Capacity Backing (Hide)2'!F$67:F$81),1,0))&gt;0,1,0)</f>
        <v>0</v>
      </c>
      <c r="AX92" cm="1">
        <f t="array" ref="AX92">IF(SUM(IF($J92:$X92=TRANSPOSE('Capacity Backing (Hide)2'!G$67:G$81),1,0))&gt;0,1,0)</f>
        <v>0</v>
      </c>
      <c r="AY92" cm="1">
        <f t="array" ref="AY92">IF(SUM(IF($J92:$X92=TRANSPOSE('Capacity Backing (Hide)2'!H$67:H$81),1,0))&gt;0,1,0)</f>
        <v>0</v>
      </c>
      <c r="AZ92" cm="1">
        <f t="array" ref="AZ92">IF(SUM(IF($J92:$X92=TRANSPOSE('Capacity Backing (Hide)2'!I$67:I$81),1,0))&gt;0,1,0)</f>
        <v>0</v>
      </c>
      <c r="BA92" cm="1">
        <f t="array" ref="BA92">IF(SUM(IF($J92:$X92=TRANSPOSE('Capacity Backing (Hide)2'!J$67:J$81),1,0))&gt;0,1,0)</f>
        <v>0</v>
      </c>
      <c r="BB92" cm="1">
        <f t="array" ref="BB92">IF(SUM(IF($J92:$X92=TRANSPOSE('Capacity Backing (Hide)2'!K$67:K$81),1,0))&gt;0,1,0)</f>
        <v>0</v>
      </c>
      <c r="BC92" cm="1">
        <f t="array" ref="BC92">IF(SUM(IF($J92:$X92=TRANSPOSE('Capacity Backing (Hide)2'!L$67:L$81),1,0))&gt;0,1,0)</f>
        <v>0</v>
      </c>
      <c r="BD92" cm="1">
        <f t="array" ref="BD92">IF(SUM(IF($J92:$X92=TRANSPOSE('Capacity Backing (Hide)2'!M$67:M$81),1,0))&gt;0,1,0)</f>
        <v>0</v>
      </c>
      <c r="BE92" cm="1">
        <f t="array" ref="BE92">IF(SUM(IF($J92:$X92=TRANSPOSE('Capacity Backing (Hide)2'!N$67:N$81),1,0))&gt;0,1,0)</f>
        <v>0</v>
      </c>
      <c r="BF92" cm="1">
        <f t="array" ref="BF92">IF(SUM(IF($J92:$X92=TRANSPOSE('Capacity Backing (Hide)2'!O$67:O$81),1,0))&gt;0,1,0)</f>
        <v>0</v>
      </c>
      <c r="BG92" cm="1">
        <f t="array" ref="BG92">IF(SUM(IF($J92:$X92=TRANSPOSE('Capacity Backing (Hide)2'!P$67:P$81),1,0))&gt;0,1,0)</f>
        <v>0</v>
      </c>
      <c r="BH92" cm="1">
        <f t="array" ref="BH92">IF(SUM(IF($J92:$X92=TRANSPOSE('Capacity Backing (Hide)2'!Q$67:Q$81),1,0))&gt;0,1,0)</f>
        <v>0</v>
      </c>
      <c r="BI92" cm="1">
        <f t="array" ref="BI92">IF(SUM(IF($J92:$X92=TRANSPOSE('Capacity Backing (Hide)2'!R$67:R$81),1,0))&gt;0,1,0)</f>
        <v>0</v>
      </c>
      <c r="BJ92" cm="1">
        <f t="array" ref="BJ92">IF(SUM(IF($J92:$X92=TRANSPOSE('Capacity Backing (Hide)2'!S$67:S$81),1,0))&gt;0,1,0)</f>
        <v>0</v>
      </c>
      <c r="BK92" cm="1">
        <f t="array" ref="BK92">IF(SUM(IF($J92:$X92=TRANSPOSE('Capacity Backing (Hide)2'!T$67:T$81),1,0))&gt;0,1,0)</f>
        <v>0</v>
      </c>
      <c r="BL92" cm="1">
        <f t="array" ref="BL92">IF(SUM(IF($J92:$X92=TRANSPOSE('Capacity Backing (Hide)2'!U$67:U$81),1,0))&gt;0,1,0)</f>
        <v>0</v>
      </c>
      <c r="BM92" cm="1">
        <f t="array" ref="BM92">IF(SUM(IF($J92:$X92=TRANSPOSE('Capacity Backing (Hide)2'!V$67:V$81),1,0))&gt;0,1,0)</f>
        <v>0</v>
      </c>
      <c r="BN92" cm="1">
        <f t="array" ref="BN92">IF(SUM(IF($J92:$X92=TRANSPOSE('Capacity Backing (Hide)2'!W$67:W$81),1,0))&gt;0,1,0)</f>
        <v>0</v>
      </c>
      <c r="BO92" cm="1">
        <f t="array" ref="BO92">IF(SUM(IF($J92:$X92=TRANSPOSE('Capacity Backing (Hide)2'!X$67:X$81),1,0))&gt;0,1,0)</f>
        <v>0</v>
      </c>
      <c r="BP92" cm="1">
        <f t="array" ref="BP92">IF(SUM(IF($J92:$X92=TRANSPOSE('Capacity Backing (Hide)2'!Y$67:Y$81),1,0))&gt;0,1,0)</f>
        <v>0</v>
      </c>
      <c r="BQ92" cm="1">
        <f t="array" ref="BQ92">IF(SUM(IF($J92:$X92=TRANSPOSE('Capacity Backing (Hide)2'!Z$67:Z$81),1,0))&gt;0,1,0)</f>
        <v>0</v>
      </c>
      <c r="BR92" cm="1">
        <f t="array" ref="BR92">IF(SUM(IF($J92:$X92=TRANSPOSE('Capacity Backing (Hide)2'!AA$67:AA$81),1,0))&gt;0,1,0)</f>
        <v>0</v>
      </c>
      <c r="BS92" cm="1">
        <f t="array" ref="BS92">IF(SUM(IF($J92:$X92=TRANSPOSE('Capacity Backing (Hide)2'!AB$67:AB$81),1,0))&gt;0,1,0)</f>
        <v>0</v>
      </c>
      <c r="BT92" cm="1">
        <f t="array" ref="BT92">IF(SUM(IF($J92:$X92=TRANSPOSE('Capacity Backing (Hide)2'!AC$67:AC$81),1,0))&gt;0,1,0)</f>
        <v>0</v>
      </c>
      <c r="BU92" cm="1">
        <f t="array" ref="BU92">IF(SUM(IF($J92:$X92=TRANSPOSE('Capacity Backing (Hide)2'!AD$67:AD$81),1,0))&gt;0,1,0)</f>
        <v>0</v>
      </c>
      <c r="BV92" cm="1">
        <f t="array" ref="BV92">IF(SUM(IF($J92:$X92=TRANSPOSE('Capacity Backing (Hide)2'!AE$67:AE$81),1,0))&gt;0,1,0)</f>
        <v>0</v>
      </c>
      <c r="BW92" cm="1">
        <f t="array" ref="BW92">IF(SUM(IF($J92:$X92=TRANSPOSE('Capacity Backing (Hide)2'!AF$67:AF$81),1,0))&gt;0,1,0)</f>
        <v>0</v>
      </c>
      <c r="BX92" cm="1">
        <f t="array" ref="BX92">IF(SUM(IF($J92:$X92=TRANSPOSE('Capacity Backing (Hide)2'!AG$67:AG$81),1,0))&gt;0,1,0)</f>
        <v>0</v>
      </c>
      <c r="BY92" cm="1">
        <f t="array" ref="BY92">IF(SUM(IF($J92:$X92=TRANSPOSE('Capacity Backing (Hide)2'!AH$67:AH$81),1,0))&gt;0,1,0)</f>
        <v>0</v>
      </c>
      <c r="BZ92" cm="1">
        <f t="array" ref="BZ92">IF(SUM(IF($J92:$X92=TRANSPOSE('Capacity Backing (Hide)2'!AI$67:AI$81),1,0))&gt;0,1,0)</f>
        <v>0</v>
      </c>
      <c r="CA92" cm="1">
        <f t="array" ref="CA92">IF(SUM(IF($J92:$X92=TRANSPOSE('Capacity Backing (Hide)2'!AJ$67:AJ$81),1,0))&gt;0,1,0)</f>
        <v>0</v>
      </c>
      <c r="CB92" cm="1">
        <f t="array" ref="CB92">IF(SUM(IF($J92:$X92=TRANSPOSE('Capacity Backing (Hide)2'!AK$67:AK$81),1,0))&gt;0,1,0)</f>
        <v>0</v>
      </c>
      <c r="CC92" cm="1">
        <f t="array" ref="CC92">IF(SUM(IF($J92:$X92=TRANSPOSE('Capacity Backing (Hide)2'!AL$67:AL$81),1,0))&gt;0,1,0)</f>
        <v>0</v>
      </c>
      <c r="CD92" cm="1">
        <f t="array" ref="CD92">IF(SUM(IF($J92:$X92=TRANSPOSE('Capacity Backing (Hide)2'!AM$67:AM$81),1,0))&gt;0,1,0)</f>
        <v>0</v>
      </c>
      <c r="CE92" cm="1">
        <f t="array" ref="CE92">IF(SUM(IF($J92:$X92=TRANSPOSE('Capacity Backing (Hide)2'!AN$67:AN$81),1,0))&gt;0,1,0)</f>
        <v>0</v>
      </c>
      <c r="CF92" cm="1">
        <f t="array" ref="CF92">IF(SUM(IF($J92:$X92=TRANSPOSE('Capacity Backing (Hide)2'!AO$67:AO$81),1,0))&gt;0,1,0)</f>
        <v>0</v>
      </c>
      <c r="CG92" cm="1">
        <f t="array" ref="CG92">IF(SUM(IF($J92:$X92=TRANSPOSE('Capacity Backing (Hide)2'!AP$67:AP$81),1,0))&gt;0,1,0)</f>
        <v>0</v>
      </c>
      <c r="CH92" cm="1">
        <f t="array" ref="CH92">IF(SUM(IF($J92:$X92=TRANSPOSE('Capacity Backing (Hide)2'!AQ$67:AQ$81),1,0))&gt;0,1,0)</f>
        <v>0</v>
      </c>
      <c r="CI92" cm="1">
        <f t="array" ref="CI92">IF(SUM(IF($J92:$X92=TRANSPOSE('Capacity Backing (Hide)2'!AR$67:AR$81),1,0))&gt;0,1,0)</f>
        <v>0</v>
      </c>
      <c r="CJ92" cm="1">
        <f t="array" ref="CJ92">IF(SUM(IF($J92:$X92=TRANSPOSE('Capacity Backing (Hide)2'!AS$67:AS$81),1,0))&gt;0,1,0)</f>
        <v>0</v>
      </c>
      <c r="CK92" cm="1">
        <f t="array" ref="CK92">IF(SUM(IF($J92:$X92=TRANSPOSE('Capacity Backing (Hide)2'!AT$67:AT$81),1,0))&gt;0,1,0)</f>
        <v>0</v>
      </c>
      <c r="CL92" cm="1">
        <f t="array" ref="CL92">IF(SUM(IF($J92:$X92=TRANSPOSE('Capacity Backing (Hide)2'!AU$67:AU$81),1,0))&gt;0,1,0)</f>
        <v>0</v>
      </c>
      <c r="CM92" cm="1">
        <f t="array" ref="CM92">IF(SUM(IF($J92:$X92=TRANSPOSE('Capacity Backing (Hide)2'!AV$67:AV$81),1,0))&gt;0,1,0)</f>
        <v>0</v>
      </c>
      <c r="CN92" cm="1">
        <f t="array" ref="CN92">IF(SUM(IF($J92:$X92=TRANSPOSE('Capacity Backing (Hide)2'!AW$67:AW$81),1,0))&gt;0,1,0)</f>
        <v>0</v>
      </c>
      <c r="CO92" cm="1">
        <f t="array" ref="CO92">IF(SUM(IF($J92:$X92=TRANSPOSE('Capacity Backing (Hide)2'!AX$67:AX$81),1,0))&gt;0,1,0)</f>
        <v>0</v>
      </c>
      <c r="CP92" cm="1">
        <f t="array" ref="CP92">IF(SUM(IF($J92:$X92=TRANSPOSE('Capacity Backing (Hide)2'!AY$67:AY$81),1,0))&gt;0,1,0)</f>
        <v>0</v>
      </c>
      <c r="CQ92" cm="1">
        <f t="array" ref="CQ92">IF(SUM(IF($J92:$X92=TRANSPOSE('Capacity Backing (Hide)2'!AZ$67:AZ$81),1,0))&gt;0,1,0)</f>
        <v>0</v>
      </c>
      <c r="CR92" cm="1">
        <f t="array" ref="CR92">IF(SUM(IF($J92:$X92=TRANSPOSE('Capacity Backing (Hide)2'!BA$67:BA$81),1,0))&gt;0,1,0)</f>
        <v>0</v>
      </c>
      <c r="CS92" cm="1">
        <f t="array" ref="CS92">IF(SUM(IF($J92:$X92=TRANSPOSE('Capacity Backing (Hide)2'!BB$67:BB$81),1,0))&gt;0,1,0)</f>
        <v>0</v>
      </c>
      <c r="CT92" cm="1">
        <f t="array" ref="CT92">IF(SUM(IF($J92:$X92=TRANSPOSE('Capacity Backing (Hide)2'!BC$67:BC$81),1,0))&gt;0,1,0)</f>
        <v>0</v>
      </c>
      <c r="CU92" cm="1">
        <f t="array" ref="CU92">IF(SUM(IF($J92:$X92=TRANSPOSE('Capacity Backing (Hide)2'!BD$67:BD$81),1,0))&gt;0,1,0)</f>
        <v>0</v>
      </c>
      <c r="CV92" cm="1">
        <f t="array" ref="CV92">IF(SUM(IF($J92:$X92=TRANSPOSE('Capacity Backing (Hide)2'!BE$67:BE$81),1,0))&gt;0,1,0)</f>
        <v>0</v>
      </c>
      <c r="CW92" cm="1">
        <f t="array" ref="CW92">IF(SUM(IF($J92:$X92=TRANSPOSE('Capacity Backing (Hide)2'!BF$67:BF$81),1,0))&gt;0,1,0)</f>
        <v>0</v>
      </c>
      <c r="CX92" cm="1">
        <f t="array" ref="CX92">IF(SUM(IF($J92:$X92=TRANSPOSE('Capacity Backing (Hide)2'!BG$67:BG$81),1,0))&gt;0,1,0)</f>
        <v>0</v>
      </c>
      <c r="CY92" cm="1">
        <f t="array" ref="CY92">IF(SUM(IF($J92:$X92=TRANSPOSE('Capacity Backing (Hide)2'!BH$67:BH$81),1,0))&gt;0,1,0)</f>
        <v>0</v>
      </c>
      <c r="CZ92" cm="1">
        <f t="array" ref="CZ92">IF(SUM(IF($J92:$X92=TRANSPOSE('Capacity Backing (Hide)2'!BI$67:BI$81),1,0))&gt;0,1,0)</f>
        <v>0</v>
      </c>
      <c r="DA92" cm="1">
        <f t="array" ref="DA92">IF(SUM(IF($J92:$X92=TRANSPOSE('Capacity Backing (Hide)2'!BJ$67:BJ$81),1,0))&gt;0,1,0)</f>
        <v>0</v>
      </c>
      <c r="DB92" cm="1">
        <f t="array" ref="DB92">IF(SUM(IF($J92:$X92=TRANSPOSE('Capacity Backing (Hide)2'!BK$67:BK$81),1,0))&gt;0,1,0)</f>
        <v>0</v>
      </c>
      <c r="DC92" cm="1">
        <f t="array" ref="DC92">IF(SUM(IF($J92:$X92=TRANSPOSE('Capacity Backing (Hide)2'!BL$67:BL$81),1,0))&gt;0,1,0)</f>
        <v>0</v>
      </c>
      <c r="DD92" cm="1">
        <f t="array" ref="DD92">IF(SUM(IF($J92:$X92=TRANSPOSE('Capacity Backing (Hide)2'!BM$67:BM$81),1,0))&gt;0,1,0)</f>
        <v>0</v>
      </c>
      <c r="DE92" cm="1">
        <f t="array" ref="DE92">IF(SUM(IF($J92:$X92=TRANSPOSE('Capacity Backing (Hide)2'!BN$67:BN$81),1,0))&gt;0,1,0)</f>
        <v>0</v>
      </c>
      <c r="DF92" cm="1">
        <f t="array" ref="DF92">IF(SUM(IF($J92:$X92=TRANSPOSE('Capacity Backing (Hide)2'!BO$67:BO$81),1,0))&gt;0,1,0)</f>
        <v>0</v>
      </c>
      <c r="DG92" cm="1">
        <f t="array" ref="DG92">IF(SUM(IF($J92:$X92=TRANSPOSE('Capacity Backing (Hide)2'!BP$67:BP$81),1,0))&gt;0,1,0)</f>
        <v>0</v>
      </c>
      <c r="DH92" cm="1">
        <f t="array" ref="DH92">IF(SUM(IF($J92:$X92=TRANSPOSE('Capacity Backing (Hide)2'!BQ$67:BQ$81),1,0))&gt;0,1,0)</f>
        <v>0</v>
      </c>
      <c r="DI92" cm="1">
        <f t="array" ref="DI92">IF(SUM(IF($J92:$X92=TRANSPOSE('Capacity Backing (Hide)2'!BR$67:BR$81),1,0))&gt;0,1,0)</f>
        <v>0</v>
      </c>
      <c r="DJ92" cm="1">
        <f t="array" ref="DJ92">IF(SUM(IF($J92:$X92=TRANSPOSE('Capacity Backing (Hide)2'!BS$67:BS$81),1,0))&gt;0,1,0)</f>
        <v>0</v>
      </c>
      <c r="DK92" cm="1">
        <f t="array" ref="DK92">IF(SUM(IF($J92:$X92=TRANSPOSE('Capacity Backing (Hide)2'!BT$67:BT$81),1,0))&gt;0,1,0)</f>
        <v>0</v>
      </c>
      <c r="DL92" cm="1">
        <f t="array" ref="DL92">IF(SUM(IF($J92:$X92=TRANSPOSE('Capacity Backing (Hide)2'!BU$67:BU$81),1,0))&gt;0,1,0)</f>
        <v>0</v>
      </c>
      <c r="DM92" cm="1">
        <f t="array" ref="DM92">IF(SUM(IF($J92:$X92=TRANSPOSE('Capacity Backing (Hide)2'!BV$67:BV$81),1,0))&gt;0,1,0)</f>
        <v>0</v>
      </c>
      <c r="DN92" cm="1">
        <f t="array" ref="DN92">IF(SUM(IF($J92:$X92=TRANSPOSE('Capacity Backing (Hide)2'!BW$67:BW$81),1,0))&gt;0,1,0)</f>
        <v>0</v>
      </c>
      <c r="DO92" cm="1">
        <f t="array" ref="DO92">IF(SUM(IF($J92:$X92=TRANSPOSE('Capacity Backing (Hide)2'!BX$67:BX$81),1,0))&gt;0,1,0)</f>
        <v>0</v>
      </c>
      <c r="DP92" cm="1">
        <f t="array" ref="DP92">IF(SUM(IF($J92:$X92=TRANSPOSE('Capacity Backing (Hide)2'!BY$67:BY$81),1,0))&gt;0,1,0)</f>
        <v>0</v>
      </c>
      <c r="DQ92" cm="1">
        <f t="array" ref="DQ92">IF(SUM(IF($J92:$X92=TRANSPOSE('Capacity Backing (Hide)2'!BZ$67:BZ$81),1,0))&gt;0,1,0)</f>
        <v>0</v>
      </c>
      <c r="DR92" cm="1">
        <f t="array" ref="DR92">IF(SUM(IF($J92:$X92=TRANSPOSE('Capacity Backing (Hide)2'!CA$67:CA$81),1,0))&gt;0,1,0)</f>
        <v>0</v>
      </c>
      <c r="DS92" cm="1">
        <f t="array" ref="DS92">IF(SUM(IF($J92:$X92=TRANSPOSE('Capacity Backing (Hide)2'!CB$67:CB$81),1,0))&gt;0,1,0)</f>
        <v>0</v>
      </c>
      <c r="DT92" cm="1">
        <f t="array" ref="DT92">IF(SUM(IF($J92:$X92=TRANSPOSE('Capacity Backing (Hide)2'!CC$67:CC$81),1,0))&gt;0,1,0)</f>
        <v>0</v>
      </c>
      <c r="DU92" cm="1">
        <f t="array" ref="DU92">IF(SUM(IF($J92:$X92=TRANSPOSE('Capacity Backing (Hide)2'!CD$67:CD$81),1,0))&gt;0,1,0)</f>
        <v>0</v>
      </c>
      <c r="DV92" cm="1">
        <f t="array" ref="DV92">IF(SUM(IF($J92:$X92=TRANSPOSE('Capacity Backing (Hide)2'!CE$67:CE$81),1,0))&gt;0,1,0)</f>
        <v>0</v>
      </c>
      <c r="DW92" cm="1">
        <f t="array" ref="DW92">IF(SUM(IF($J92:$X92=TRANSPOSE('Capacity Backing (Hide)2'!CF$67:CF$81),1,0))&gt;0,1,0)</f>
        <v>0</v>
      </c>
      <c r="DX92" cm="1">
        <f t="array" ref="DX92">IF(SUM(IF($J92:$X92=TRANSPOSE('Capacity Backing (Hide)2'!CG$67:CG$81),1,0))&gt;0,1,0)</f>
        <v>0</v>
      </c>
      <c r="DY92" cm="1">
        <f t="array" ref="DY92">IF(SUM(IF($J92:$X92=TRANSPOSE('Capacity Backing (Hide)2'!CH$67:CH$81),1,0))&gt;0,1,0)</f>
        <v>0</v>
      </c>
      <c r="DZ92" cm="1">
        <f t="array" ref="DZ92">IF(SUM(IF($J92:$X92=TRANSPOSE('Capacity Backing (Hide)2'!CI$67:CI$81),1,0))&gt;0,1,0)</f>
        <v>0</v>
      </c>
      <c r="EA92" cm="1">
        <f t="array" ref="EA92">IF(SUM(IF($J92:$X92=TRANSPOSE('Capacity Backing (Hide)2'!CJ$67:CJ$81),1,0))&gt;0,1,0)</f>
        <v>0</v>
      </c>
      <c r="EB92" cm="1">
        <f t="array" ref="EB92">IF(SUM(IF($J92:$X92=TRANSPOSE('Capacity Backing (Hide)2'!CK$67:CK$81),1,0))&gt;0,1,0)</f>
        <v>0</v>
      </c>
      <c r="EC92" cm="1">
        <f t="array" ref="EC92">IF(SUM(IF($J92:$X92=TRANSPOSE('Capacity Backing (Hide)2'!CL$67:CL$81),1,0))&gt;0,1,0)</f>
        <v>0</v>
      </c>
      <c r="ED92" cm="1">
        <f t="array" ref="ED92">IF(SUM(IF($J92:$X92=TRANSPOSE('Capacity Backing (Hide)2'!CM$67:CM$81),1,0))&gt;0,1,0)</f>
        <v>0</v>
      </c>
      <c r="EE92" cm="1">
        <f t="array" ref="EE92">IF(SUM(IF($J92:$X92=TRANSPOSE('Capacity Backing (Hide)2'!CN$67:CN$81),1,0))&gt;0,1,0)</f>
        <v>0</v>
      </c>
      <c r="EF92" cm="1">
        <f t="array" ref="EF92">IF(SUM(IF($J92:$X92=TRANSPOSE('Capacity Backing (Hide)2'!CO$67:CO$81),1,0))&gt;0,1,0)</f>
        <v>0</v>
      </c>
      <c r="EG92" cm="1">
        <f t="array" ref="EG92">IF(SUM(IF($J92:$X92=TRANSPOSE('Capacity Backing (Hide)2'!CP$67:CP$81),1,0))&gt;0,1,0)</f>
        <v>0</v>
      </c>
      <c r="EH92" cm="1">
        <f t="array" ref="EH92">IF(SUM(IF($J92:$X92=TRANSPOSE('Capacity Backing (Hide)2'!CQ$67:CQ$81),1,0))&gt;0,1,0)</f>
        <v>0</v>
      </c>
      <c r="EI92" cm="1">
        <f t="array" ref="EI92">IF(SUM(IF($J92:$X92=TRANSPOSE('Capacity Backing (Hide)2'!CR$67:CR$81),1,0))&gt;0,1,0)</f>
        <v>0</v>
      </c>
      <c r="EJ92" cm="1">
        <f t="array" ref="EJ92">IF(SUM(IF($J92:$X92=TRANSPOSE('Capacity Backing (Hide)2'!CS$67:CS$81),1,0))&gt;0,1,0)</f>
        <v>0</v>
      </c>
      <c r="EK92" cm="1">
        <f t="array" ref="EK92">IF(SUM(IF($J92:$X92=TRANSPOSE('Capacity Backing (Hide)2'!CT$67:CT$81),1,0))&gt;0,1,0)</f>
        <v>0</v>
      </c>
      <c r="EL92" cm="1">
        <f t="array" ref="EL92">IF(SUM(IF($J92:$X92=TRANSPOSE('Capacity Backing (Hide)2'!CU$67:CU$81),1,0))&gt;0,1,0)</f>
        <v>0</v>
      </c>
      <c r="EM92" cm="1">
        <f t="array" ref="EM92">IF(SUM(IF($J92:$X92=TRANSPOSE('Capacity Backing (Hide)2'!CV$67:CV$81),1,0))&gt;0,1,0)</f>
        <v>0</v>
      </c>
      <c r="EN92" cm="1">
        <f t="array" ref="EN92">IF(SUM(IF($J92:$X92=TRANSPOSE('Capacity Backing (Hide)2'!CW$67:CW$81),1,0))&gt;0,1,0)</f>
        <v>0</v>
      </c>
      <c r="EQ92" cm="1">
        <f t="array" ref="EQ92">IF(SUM(IF($J92:$X92=TRANSPOSE('Capacity Backing (Hide)2'!B$203:B$217),1,0))&gt;0,1,0)</f>
        <v>0</v>
      </c>
      <c r="ER92" cm="1">
        <f t="array" ref="ER92">IF(SUM(IF($J92:$X92=TRANSPOSE('Capacity Backing (Hide)2'!C$203:C$217),1,0))&gt;0,1,0)</f>
        <v>0</v>
      </c>
      <c r="ES92" cm="1">
        <f t="array" ref="ES92">IF(SUM(IF($J92:$X92=TRANSPOSE('Capacity Backing (Hide)2'!D$203:D$217),1,0))&gt;0,1,0)</f>
        <v>0</v>
      </c>
      <c r="ET92" cm="1">
        <f t="array" ref="ET92">IF(SUM(IF($J92:$X92=TRANSPOSE('Capacity Backing (Hide)2'!E$203:E$217),1,0))&gt;0,1,0)</f>
        <v>0</v>
      </c>
      <c r="EU92" cm="1">
        <f t="array" ref="EU92">IF(SUM(IF($J92:$X92=TRANSPOSE('Capacity Backing (Hide)2'!F$203:F$217),1,0))&gt;0,1,0)</f>
        <v>0</v>
      </c>
      <c r="EV92" cm="1">
        <f t="array" ref="EV92">IF(SUM(IF($J92:$X92=TRANSPOSE('Capacity Backing (Hide)2'!G$203:G$217),1,0))&gt;0,1,0)</f>
        <v>0</v>
      </c>
      <c r="EW92" cm="1">
        <f t="array" ref="EW92">IF(SUM(IF($J92:$X92=TRANSPOSE('Capacity Backing (Hide)2'!H$203:H$217),1,0))&gt;0,1,0)</f>
        <v>0</v>
      </c>
      <c r="EX92" cm="1">
        <f t="array" ref="EX92">IF(SUM(IF($J92:$X92=TRANSPOSE('Capacity Backing (Hide)2'!I$203:I$217),1,0))&gt;0,1,0)</f>
        <v>0</v>
      </c>
      <c r="EY92" cm="1">
        <f t="array" ref="EY92">IF(SUM(IF($J92:$X92=TRANSPOSE('Capacity Backing (Hide)2'!J$203:J$217),1,0))&gt;0,1,0)</f>
        <v>0</v>
      </c>
      <c r="EZ92" cm="1">
        <f t="array" ref="EZ92">IF(SUM(IF($J92:$X92=TRANSPOSE('Capacity Backing (Hide)2'!K$203:K$217),1,0))&gt;0,1,0)</f>
        <v>0</v>
      </c>
      <c r="FA92" cm="1">
        <f t="array" ref="FA92">IF(SUM(IF($J92:$X92=TRANSPOSE('Capacity Backing (Hide)2'!L$203:L$217),1,0))&gt;0,1,0)</f>
        <v>0</v>
      </c>
      <c r="FB92" cm="1">
        <f t="array" ref="FB92">IF(SUM(IF($J92:$X92=TRANSPOSE('Capacity Backing (Hide)2'!M$203:M$217),1,0))&gt;0,1,0)</f>
        <v>0</v>
      </c>
      <c r="FC92" cm="1">
        <f t="array" ref="FC92">IF(SUM(IF($J92:$X92=TRANSPOSE('Capacity Backing (Hide)2'!N$203:N$217),1,0))&gt;0,1,0)</f>
        <v>0</v>
      </c>
      <c r="FD92" cm="1">
        <f t="array" ref="FD92">IF(SUM(IF($J92:$X92=TRANSPOSE('Capacity Backing (Hide)2'!O$203:O$217),1,0))&gt;0,1,0)</f>
        <v>0</v>
      </c>
      <c r="FE92" cm="1">
        <f t="array" ref="FE92">IF(SUM(IF($J92:$X92=TRANSPOSE('Capacity Backing (Hide)2'!P$203:P$217),1,0))&gt;0,1,0)</f>
        <v>0</v>
      </c>
      <c r="FF92" cm="1">
        <f t="array" ref="FF92">IF(SUM(IF($J92:$X92=TRANSPOSE('Capacity Backing (Hide)2'!Q$203:Q$217),1,0))&gt;0,1,0)</f>
        <v>0</v>
      </c>
      <c r="FG92" cm="1">
        <f t="array" ref="FG92">IF(SUM(IF($J92:$X92=TRANSPOSE('Capacity Backing (Hide)2'!R$203:R$217),1,0))&gt;0,1,0)</f>
        <v>0</v>
      </c>
      <c r="FH92" cm="1">
        <f t="array" ref="FH92">IF(SUM(IF($J92:$X92=TRANSPOSE('Capacity Backing (Hide)2'!S$203:S$217),1,0))&gt;0,1,0)</f>
        <v>0</v>
      </c>
      <c r="FI92" cm="1">
        <f t="array" ref="FI92">IF(SUM(IF($J92:$X92=TRANSPOSE('Capacity Backing (Hide)2'!T$203:T$217),1,0))&gt;0,1,0)</f>
        <v>0</v>
      </c>
      <c r="FJ92" cm="1">
        <f t="array" ref="FJ92">IF(SUM(IF($J92:$X92=TRANSPOSE('Capacity Backing (Hide)2'!U$203:U$217),1,0))&gt;0,1,0)</f>
        <v>0</v>
      </c>
      <c r="FK92" cm="1">
        <f t="array" ref="FK92">IF(SUM(IF($J92:$X92=TRANSPOSE('Capacity Backing (Hide)2'!V$203:V$217),1,0))&gt;0,1,0)</f>
        <v>0</v>
      </c>
      <c r="FL92" cm="1">
        <f t="array" ref="FL92">IF(SUM(IF($J92:$X92=TRANSPOSE('Capacity Backing (Hide)2'!W$203:W$217),1,0))&gt;0,1,0)</f>
        <v>0</v>
      </c>
      <c r="FM92" cm="1">
        <f t="array" ref="FM92">IF(SUM(IF($J92:$X92=TRANSPOSE('Capacity Backing (Hide)2'!X$203:X$217),1,0))&gt;0,1,0)</f>
        <v>0</v>
      </c>
      <c r="FN92" cm="1">
        <f t="array" ref="FN92">IF(SUM(IF($J92:$X92=TRANSPOSE('Capacity Backing (Hide)2'!Y$203:Y$217),1,0))&gt;0,1,0)</f>
        <v>0</v>
      </c>
      <c r="FO92" cm="1">
        <f t="array" ref="FO92">IF(SUM(IF($J92:$X92=TRANSPOSE('Capacity Backing (Hide)2'!Z$203:Z$217),1,0))&gt;0,1,0)</f>
        <v>0</v>
      </c>
      <c r="FP92" cm="1">
        <f t="array" ref="FP92">IF(SUM(IF($J92:$X92=TRANSPOSE('Capacity Backing (Hide)2'!AA$203:AA$217),1,0))&gt;0,1,0)</f>
        <v>0</v>
      </c>
      <c r="FQ92" cm="1">
        <f t="array" ref="FQ92">IF(SUM(IF($J92:$X92=TRANSPOSE('Capacity Backing (Hide)2'!AB$203:AB$217),1,0))&gt;0,1,0)</f>
        <v>0</v>
      </c>
      <c r="FR92" cm="1">
        <f t="array" ref="FR92">IF(SUM(IF($J92:$X92=TRANSPOSE('Capacity Backing (Hide)2'!AC$203:AC$217),1,0))&gt;0,1,0)</f>
        <v>0</v>
      </c>
      <c r="FS92" cm="1">
        <f t="array" ref="FS92">IF(SUM(IF($J92:$X92=TRANSPOSE('Capacity Backing (Hide)2'!AD$203:AD$217),1,0))&gt;0,1,0)</f>
        <v>0</v>
      </c>
      <c r="FT92" cm="1">
        <f t="array" ref="FT92">IF(SUM(IF($J92:$X92=TRANSPOSE('Capacity Backing (Hide)2'!AE$203:AE$217),1,0))&gt;0,1,0)</f>
        <v>0</v>
      </c>
      <c r="FU92" cm="1">
        <f t="array" ref="FU92">IF(SUM(IF($J92:$X92=TRANSPOSE('Capacity Backing (Hide)2'!AF$203:AF$217),1,0))&gt;0,1,0)</f>
        <v>0</v>
      </c>
      <c r="FV92" cm="1">
        <f t="array" ref="FV92">IF(SUM(IF($J92:$X92=TRANSPOSE('Capacity Backing (Hide)2'!AG$203:AG$217),1,0))&gt;0,1,0)</f>
        <v>0</v>
      </c>
      <c r="FW92" cm="1">
        <f t="array" ref="FW92">IF(SUM(IF($J92:$X92=TRANSPOSE('Capacity Backing (Hide)2'!AH$203:AH$217),1,0))&gt;0,1,0)</f>
        <v>0</v>
      </c>
      <c r="FX92" cm="1">
        <f t="array" ref="FX92">IF(SUM(IF($J92:$X92=TRANSPOSE('Capacity Backing (Hide)2'!AI$203:AI$217),1,0))&gt;0,1,0)</f>
        <v>0</v>
      </c>
      <c r="FY92" cm="1">
        <f t="array" ref="FY92">IF(SUM(IF($J92:$X92=TRANSPOSE('Capacity Backing (Hide)2'!AJ$203:AJ$217),1,0))&gt;0,1,0)</f>
        <v>0</v>
      </c>
      <c r="FZ92" cm="1">
        <f t="array" ref="FZ92">IF(SUM(IF($J92:$X92=TRANSPOSE('Capacity Backing (Hide)2'!AK$203:AK$217),1,0))&gt;0,1,0)</f>
        <v>0</v>
      </c>
      <c r="GA92" cm="1">
        <f t="array" ref="GA92">IF(SUM(IF($J92:$X92=TRANSPOSE('Capacity Backing (Hide)2'!AL$203:AL$217),1,0))&gt;0,1,0)</f>
        <v>0</v>
      </c>
      <c r="GB92" cm="1">
        <f t="array" ref="GB92">IF(SUM(IF($J92:$X92=TRANSPOSE('Capacity Backing (Hide)2'!AM$203:AM$217),1,0))&gt;0,1,0)</f>
        <v>0</v>
      </c>
      <c r="GC92" cm="1">
        <f t="array" ref="GC92">IF(SUM(IF($J92:$X92=TRANSPOSE('Capacity Backing (Hide)2'!AN$203:AN$217),1,0))&gt;0,1,0)</f>
        <v>0</v>
      </c>
      <c r="GD92" cm="1">
        <f t="array" ref="GD92">IF(SUM(IF($J92:$X92=TRANSPOSE('Capacity Backing (Hide)2'!AO$203:AO$217),1,0))&gt;0,1,0)</f>
        <v>0</v>
      </c>
      <c r="GE92" cm="1">
        <f t="array" ref="GE92">IF(SUM(IF($J92:$X92=TRANSPOSE('Capacity Backing (Hide)2'!AP$203:AP$217),1,0))&gt;0,1,0)</f>
        <v>0</v>
      </c>
      <c r="GF92" cm="1">
        <f t="array" ref="GF92">IF(SUM(IF($J92:$X92=TRANSPOSE('Capacity Backing (Hide)2'!AQ$203:AQ$217),1,0))&gt;0,1,0)</f>
        <v>0</v>
      </c>
      <c r="GG92" cm="1">
        <f t="array" ref="GG92">IF(SUM(IF($J92:$X92=TRANSPOSE('Capacity Backing (Hide)2'!AR$203:AR$217),1,0))&gt;0,1,0)</f>
        <v>0</v>
      </c>
      <c r="GH92" cm="1">
        <f t="array" ref="GH92">IF(SUM(IF($J92:$X92=TRANSPOSE('Capacity Backing (Hide)2'!AS$203:AS$217),1,0))&gt;0,1,0)</f>
        <v>0</v>
      </c>
      <c r="GI92" cm="1">
        <f t="array" ref="GI92">IF(SUM(IF($J92:$X92=TRANSPOSE('Capacity Backing (Hide)2'!AT$203:AT$217),1,0))&gt;0,1,0)</f>
        <v>0</v>
      </c>
      <c r="GJ92" cm="1">
        <f t="array" ref="GJ92">IF(SUM(IF($J92:$X92=TRANSPOSE('Capacity Backing (Hide)2'!AU$203:AU$217),1,0))&gt;0,1,0)</f>
        <v>0</v>
      </c>
      <c r="GK92" cm="1">
        <f t="array" ref="GK92">IF(SUM(IF($J92:$X92=TRANSPOSE('Capacity Backing (Hide)2'!AV$203:AV$217),1,0))&gt;0,1,0)</f>
        <v>0</v>
      </c>
      <c r="GL92" cm="1">
        <f t="array" ref="GL92">IF(SUM(IF($J92:$X92=TRANSPOSE('Capacity Backing (Hide)2'!AW$203:AW$217),1,0))&gt;0,1,0)</f>
        <v>0</v>
      </c>
      <c r="GM92" cm="1">
        <f t="array" ref="GM92">IF(SUM(IF($J92:$X92=TRANSPOSE('Capacity Backing (Hide)2'!AX$203:AX$217),1,0))&gt;0,1,0)</f>
        <v>0</v>
      </c>
      <c r="GN92" cm="1">
        <f t="array" ref="GN92">IF(SUM(IF($J92:$X92=TRANSPOSE('Capacity Backing (Hide)2'!AY$203:AY$217),1,0))&gt;0,1,0)</f>
        <v>0</v>
      </c>
      <c r="GO92" cm="1">
        <f t="array" ref="GO92">IF(SUM(IF($J92:$X92=TRANSPOSE('Capacity Backing (Hide)2'!AZ$203:AZ$217),1,0))&gt;0,1,0)</f>
        <v>0</v>
      </c>
      <c r="GP92" cm="1">
        <f t="array" ref="GP92">IF(SUM(IF($J92:$X92=TRANSPOSE('Capacity Backing (Hide)2'!BA$203:BA$217),1,0))&gt;0,1,0)</f>
        <v>0</v>
      </c>
      <c r="GQ92" cm="1">
        <f t="array" ref="GQ92">IF(SUM(IF($J92:$X92=TRANSPOSE('Capacity Backing (Hide)2'!BB$203:BB$217),1,0))&gt;0,1,0)</f>
        <v>0</v>
      </c>
      <c r="GR92" cm="1">
        <f t="array" ref="GR92">IF(SUM(IF($J92:$X92=TRANSPOSE('Capacity Backing (Hide)2'!BC$203:BC$217),1,0))&gt;0,1,0)</f>
        <v>0</v>
      </c>
      <c r="GS92" cm="1">
        <f t="array" ref="GS92">IF(SUM(IF($J92:$X92=TRANSPOSE('Capacity Backing (Hide)2'!BD$203:BD$217),1,0))&gt;0,1,0)</f>
        <v>0</v>
      </c>
      <c r="GT92" cm="1">
        <f t="array" ref="GT92">IF(SUM(IF($J92:$X92=TRANSPOSE('Capacity Backing (Hide)2'!BE$203:BE$217),1,0))&gt;0,1,0)</f>
        <v>0</v>
      </c>
      <c r="GU92" cm="1">
        <f t="array" ref="GU92">IF(SUM(IF($J92:$X92=TRANSPOSE('Capacity Backing (Hide)2'!BF$203:BF$217),1,0))&gt;0,1,0)</f>
        <v>0</v>
      </c>
      <c r="GV92" cm="1">
        <f t="array" ref="GV92">IF(SUM(IF($J92:$X92=TRANSPOSE('Capacity Backing (Hide)2'!BG$203:BG$217),1,0))&gt;0,1,0)</f>
        <v>0</v>
      </c>
      <c r="GW92" cm="1">
        <f t="array" ref="GW92">IF(SUM(IF($J92:$X92=TRANSPOSE('Capacity Backing (Hide)2'!BH$203:BH$217),1,0))&gt;0,1,0)</f>
        <v>0</v>
      </c>
      <c r="GX92" cm="1">
        <f t="array" ref="GX92">IF(SUM(IF($J92:$X92=TRANSPOSE('Capacity Backing (Hide)2'!BI$203:BI$217),1,0))&gt;0,1,0)</f>
        <v>0</v>
      </c>
      <c r="GY92" cm="1">
        <f t="array" ref="GY92">IF(SUM(IF($J92:$X92=TRANSPOSE('Capacity Backing (Hide)2'!BJ$203:BJ$217),1,0))&gt;0,1,0)</f>
        <v>0</v>
      </c>
      <c r="GZ92" cm="1">
        <f t="array" ref="GZ92">IF(SUM(IF($J92:$X92=TRANSPOSE('Capacity Backing (Hide)2'!BK$203:BK$217),1,0))&gt;0,1,0)</f>
        <v>0</v>
      </c>
      <c r="HA92" cm="1">
        <f t="array" ref="HA92">IF(SUM(IF($J92:$X92=TRANSPOSE('Capacity Backing (Hide)2'!BL$203:BL$217),1,0))&gt;0,1,0)</f>
        <v>0</v>
      </c>
      <c r="HB92" cm="1">
        <f t="array" ref="HB92">IF(SUM(IF($J92:$X92=TRANSPOSE('Capacity Backing (Hide)2'!BM$203:BM$217),1,0))&gt;0,1,0)</f>
        <v>0</v>
      </c>
      <c r="HC92" cm="1">
        <f t="array" ref="HC92">IF(SUM(IF($J92:$X92=TRANSPOSE('Capacity Backing (Hide)2'!BN$203:BN$217),1,0))&gt;0,1,0)</f>
        <v>0</v>
      </c>
      <c r="HD92" cm="1">
        <f t="array" ref="HD92">IF(SUM(IF($J92:$X92=TRANSPOSE('Capacity Backing (Hide)2'!BO$203:BO$217),1,0))&gt;0,1,0)</f>
        <v>0</v>
      </c>
      <c r="HE92" cm="1">
        <f t="array" ref="HE92">IF(SUM(IF($J92:$X92=TRANSPOSE('Capacity Backing (Hide)2'!BP$203:BP$217),1,0))&gt;0,1,0)</f>
        <v>0</v>
      </c>
      <c r="HF92" cm="1">
        <f t="array" ref="HF92">IF(SUM(IF($J92:$X92=TRANSPOSE('Capacity Backing (Hide)2'!BQ$203:BQ$217),1,0))&gt;0,1,0)</f>
        <v>0</v>
      </c>
      <c r="HG92" cm="1">
        <f t="array" ref="HG92">IF(SUM(IF($J92:$X92=TRANSPOSE('Capacity Backing (Hide)2'!BR$203:BR$217),1,0))&gt;0,1,0)</f>
        <v>0</v>
      </c>
      <c r="HH92" cm="1">
        <f t="array" ref="HH92">IF(SUM(IF($J92:$X92=TRANSPOSE('Capacity Backing (Hide)2'!BS$203:BS$217),1,0))&gt;0,1,0)</f>
        <v>0</v>
      </c>
      <c r="HI92" cm="1">
        <f t="array" ref="HI92">IF(SUM(IF($J92:$X92=TRANSPOSE('Capacity Backing (Hide)2'!BT$203:BT$217),1,0))&gt;0,1,0)</f>
        <v>0</v>
      </c>
      <c r="HJ92" cm="1">
        <f t="array" ref="HJ92">IF(SUM(IF($J92:$X92=TRANSPOSE('Capacity Backing (Hide)2'!BU$203:BU$217),1,0))&gt;0,1,0)</f>
        <v>0</v>
      </c>
      <c r="HK92" cm="1">
        <f t="array" ref="HK92">IF(SUM(IF($J92:$X92=TRANSPOSE('Capacity Backing (Hide)2'!BV$203:BV$217),1,0))&gt;0,1,0)</f>
        <v>0</v>
      </c>
      <c r="HL92" cm="1">
        <f t="array" ref="HL92">IF(SUM(IF($J92:$X92=TRANSPOSE('Capacity Backing (Hide)2'!BW$203:BW$217),1,0))&gt;0,1,0)</f>
        <v>0</v>
      </c>
      <c r="HM92" cm="1">
        <f t="array" ref="HM92">IF(SUM(IF($J92:$X92=TRANSPOSE('Capacity Backing (Hide)2'!BX$203:BX$217),1,0))&gt;0,1,0)</f>
        <v>0</v>
      </c>
      <c r="HN92" cm="1">
        <f t="array" ref="HN92">IF(SUM(IF($J92:$X92=TRANSPOSE('Capacity Backing (Hide)2'!BY$203:BY$217),1,0))&gt;0,1,0)</f>
        <v>0</v>
      </c>
      <c r="HO92" cm="1">
        <f t="array" ref="HO92">IF(SUM(IF($J92:$X92=TRANSPOSE('Capacity Backing (Hide)2'!BZ$203:BZ$217),1,0))&gt;0,1,0)</f>
        <v>0</v>
      </c>
      <c r="HP92" cm="1">
        <f t="array" ref="HP92">IF(SUM(IF($J92:$X92=TRANSPOSE('Capacity Backing (Hide)2'!CA$203:CA$217),1,0))&gt;0,1,0)</f>
        <v>0</v>
      </c>
      <c r="HQ92" cm="1">
        <f t="array" ref="HQ92">IF(SUM(IF($J92:$X92=TRANSPOSE('Capacity Backing (Hide)2'!CB$203:CB$217),1,0))&gt;0,1,0)</f>
        <v>0</v>
      </c>
      <c r="HR92" cm="1">
        <f t="array" ref="HR92">IF(SUM(IF($J92:$X92=TRANSPOSE('Capacity Backing (Hide)2'!CC$203:CC$217),1,0))&gt;0,1,0)</f>
        <v>0</v>
      </c>
      <c r="HS92" cm="1">
        <f t="array" ref="HS92">IF(SUM(IF($J92:$X92=TRANSPOSE('Capacity Backing (Hide)2'!CD$203:CD$217),1,0))&gt;0,1,0)</f>
        <v>0</v>
      </c>
      <c r="HT92" cm="1">
        <f t="array" ref="HT92">IF(SUM(IF($J92:$X92=TRANSPOSE('Capacity Backing (Hide)2'!CE$203:CE$217),1,0))&gt;0,1,0)</f>
        <v>0</v>
      </c>
      <c r="HU92" cm="1">
        <f t="array" ref="HU92">IF(SUM(IF($J92:$X92=TRANSPOSE('Capacity Backing (Hide)2'!CF$203:CF$217),1,0))&gt;0,1,0)</f>
        <v>0</v>
      </c>
      <c r="HV92" cm="1">
        <f t="array" ref="HV92">IF(SUM(IF($J92:$X92=TRANSPOSE('Capacity Backing (Hide)2'!CG$203:CG$217),1,0))&gt;0,1,0)</f>
        <v>0</v>
      </c>
      <c r="HW92" cm="1">
        <f t="array" ref="HW92">IF(SUM(IF($J92:$X92=TRANSPOSE('Capacity Backing (Hide)2'!CH$203:CH$217),1,0))&gt;0,1,0)</f>
        <v>0</v>
      </c>
      <c r="HX92" cm="1">
        <f t="array" ref="HX92">IF(SUM(IF($J92:$X92=TRANSPOSE('Capacity Backing (Hide)2'!CI$203:CI$217),1,0))&gt;0,1,0)</f>
        <v>0</v>
      </c>
      <c r="HY92" cm="1">
        <f t="array" ref="HY92">IF(SUM(IF($J92:$X92=TRANSPOSE('Capacity Backing (Hide)2'!CJ$203:CJ$217),1,0))&gt;0,1,0)</f>
        <v>0</v>
      </c>
      <c r="HZ92" cm="1">
        <f t="array" ref="HZ92">IF(SUM(IF($J92:$X92=TRANSPOSE('Capacity Backing (Hide)2'!CK$203:CK$217),1,0))&gt;0,1,0)</f>
        <v>0</v>
      </c>
      <c r="IA92" cm="1">
        <f t="array" ref="IA92">IF(SUM(IF($J92:$X92=TRANSPOSE('Capacity Backing (Hide)2'!CL$203:CL$217),1,0))&gt;0,1,0)</f>
        <v>0</v>
      </c>
      <c r="IB92" cm="1">
        <f t="array" ref="IB92">IF(SUM(IF($J92:$X92=TRANSPOSE('Capacity Backing (Hide)2'!CM$203:CM$217),1,0))&gt;0,1,0)</f>
        <v>0</v>
      </c>
      <c r="IC92" cm="1">
        <f t="array" ref="IC92">IF(SUM(IF($J92:$X92=TRANSPOSE('Capacity Backing (Hide)2'!CN$203:CN$217),1,0))&gt;0,1,0)</f>
        <v>0</v>
      </c>
      <c r="ID92" cm="1">
        <f t="array" ref="ID92">IF(SUM(IF($J92:$X92=TRANSPOSE('Capacity Backing (Hide)2'!CO$203:CO$217),1,0))&gt;0,1,0)</f>
        <v>0</v>
      </c>
      <c r="IE92" cm="1">
        <f t="array" ref="IE92">IF(SUM(IF($J92:$X92=TRANSPOSE('Capacity Backing (Hide)2'!CP$203:CP$217),1,0))&gt;0,1,0)</f>
        <v>0</v>
      </c>
      <c r="IF92" cm="1">
        <f t="array" ref="IF92">IF(SUM(IF($J92:$X92=TRANSPOSE('Capacity Backing (Hide)2'!CQ$203:CQ$217),1,0))&gt;0,1,0)</f>
        <v>0</v>
      </c>
      <c r="IG92" cm="1">
        <f t="array" ref="IG92">IF(SUM(IF($J92:$X92=TRANSPOSE('Capacity Backing (Hide)2'!CR$203:CR$217),1,0))&gt;0,1,0)</f>
        <v>0</v>
      </c>
      <c r="IH92" cm="1">
        <f t="array" ref="IH92">IF(SUM(IF($J92:$X92=TRANSPOSE('Capacity Backing (Hide)2'!CS$203:CS$217),1,0))&gt;0,1,0)</f>
        <v>0</v>
      </c>
      <c r="II92" cm="1">
        <f t="array" ref="II92">IF(SUM(IF($J92:$X92=TRANSPOSE('Capacity Backing (Hide)2'!CT$203:CT$217),1,0))&gt;0,1,0)</f>
        <v>0</v>
      </c>
      <c r="IJ92" cm="1">
        <f t="array" ref="IJ92">IF(SUM(IF($J92:$X92=TRANSPOSE('Capacity Backing (Hide)2'!CU$203:CU$217),1,0))&gt;0,1,0)</f>
        <v>0</v>
      </c>
      <c r="IK92" cm="1">
        <f t="array" ref="IK92">IF(SUM(IF($J92:$X92=TRANSPOSE('Capacity Backing (Hide)2'!CV$203:CV$217),1,0))&gt;0,1,0)</f>
        <v>0</v>
      </c>
      <c r="IL92" cm="1">
        <f t="array" ref="IL92">IF(SUM(IF($J92:$X92=TRANSPOSE('Capacity Backing (Hide)2'!CW$203:CW$217),1,0))&gt;0,1,0)</f>
        <v>0</v>
      </c>
      <c r="IO92" s="184">
        <v>0</v>
      </c>
      <c r="IP92" s="184">
        <v>0</v>
      </c>
      <c r="IQ92" s="184">
        <v>0</v>
      </c>
      <c r="IR92" s="184">
        <v>0</v>
      </c>
      <c r="IS92" s="184">
        <v>0</v>
      </c>
      <c r="IT92" s="184">
        <v>0</v>
      </c>
      <c r="IU92" s="184">
        <v>0</v>
      </c>
      <c r="IV92" s="184">
        <v>0</v>
      </c>
      <c r="IW92" s="184">
        <v>0</v>
      </c>
      <c r="IX92" s="184">
        <v>0</v>
      </c>
      <c r="IY92" s="184">
        <v>0</v>
      </c>
      <c r="IZ92" s="184">
        <v>0</v>
      </c>
      <c r="JA92" s="184">
        <v>0</v>
      </c>
      <c r="JB92" s="184">
        <v>0</v>
      </c>
      <c r="JC92" s="184">
        <v>0</v>
      </c>
      <c r="JD92" s="184">
        <v>0</v>
      </c>
      <c r="JE92" s="184">
        <v>0</v>
      </c>
      <c r="JF92" s="184">
        <v>0</v>
      </c>
      <c r="JG92" s="184">
        <v>0</v>
      </c>
      <c r="JH92" s="184">
        <v>0</v>
      </c>
      <c r="JI92" s="184">
        <v>0</v>
      </c>
      <c r="JJ92" s="184">
        <v>0</v>
      </c>
      <c r="JK92" s="184">
        <v>0</v>
      </c>
      <c r="JL92" s="184">
        <v>0</v>
      </c>
      <c r="JM92" s="184">
        <v>0</v>
      </c>
      <c r="JN92" s="184">
        <v>0</v>
      </c>
      <c r="JO92" s="184">
        <v>0</v>
      </c>
      <c r="JP92" s="184">
        <v>0</v>
      </c>
      <c r="JQ92" s="184">
        <v>0</v>
      </c>
      <c r="JR92" s="184">
        <v>0</v>
      </c>
      <c r="JS92" s="184">
        <v>0</v>
      </c>
      <c r="JT92" s="184">
        <v>0</v>
      </c>
      <c r="JU92" s="184">
        <v>0</v>
      </c>
      <c r="JV92" s="184">
        <v>0</v>
      </c>
      <c r="JW92" s="184">
        <v>0</v>
      </c>
      <c r="JX92" s="184">
        <v>0</v>
      </c>
      <c r="JY92" s="184">
        <v>0</v>
      </c>
      <c r="JZ92" s="184">
        <v>0</v>
      </c>
      <c r="KA92" s="184">
        <v>0</v>
      </c>
      <c r="KB92" s="184">
        <v>0</v>
      </c>
      <c r="KC92" s="184">
        <v>0</v>
      </c>
      <c r="KD92" s="184">
        <v>0</v>
      </c>
      <c r="KE92" s="184">
        <v>0</v>
      </c>
      <c r="KF92" s="184">
        <v>0</v>
      </c>
      <c r="KG92" s="184">
        <v>0</v>
      </c>
      <c r="KH92" s="184">
        <v>0</v>
      </c>
      <c r="KI92" s="184">
        <v>0</v>
      </c>
      <c r="KJ92" s="184">
        <v>0</v>
      </c>
      <c r="KK92" s="184">
        <v>0</v>
      </c>
      <c r="KL92" s="184">
        <v>0</v>
      </c>
      <c r="KM92" s="184">
        <v>0</v>
      </c>
      <c r="KN92" s="184">
        <v>0</v>
      </c>
      <c r="KO92" s="184">
        <v>0</v>
      </c>
      <c r="KP92" s="184">
        <v>0</v>
      </c>
      <c r="KQ92" s="184">
        <v>0</v>
      </c>
      <c r="KR92" s="184">
        <v>0</v>
      </c>
      <c r="KS92" s="184">
        <v>0</v>
      </c>
      <c r="KT92" s="184">
        <v>0</v>
      </c>
      <c r="KU92" s="184">
        <v>0</v>
      </c>
      <c r="KV92" s="184">
        <v>0</v>
      </c>
      <c r="KW92" s="184">
        <v>0</v>
      </c>
      <c r="KX92" s="184">
        <v>0</v>
      </c>
      <c r="KY92" s="184">
        <v>0</v>
      </c>
      <c r="KZ92" s="184">
        <v>0</v>
      </c>
      <c r="LA92" s="184">
        <v>0</v>
      </c>
      <c r="LB92" s="184">
        <v>0</v>
      </c>
      <c r="LC92" s="184">
        <v>0</v>
      </c>
      <c r="LD92" s="184">
        <v>0</v>
      </c>
      <c r="LE92" s="184">
        <v>0</v>
      </c>
      <c r="LF92" s="184">
        <v>0</v>
      </c>
      <c r="LG92" s="184">
        <v>0</v>
      </c>
      <c r="LH92" s="184">
        <v>0</v>
      </c>
      <c r="LI92" s="184">
        <v>0</v>
      </c>
      <c r="LJ92" s="184">
        <v>0</v>
      </c>
      <c r="LK92" s="184">
        <v>0</v>
      </c>
      <c r="LL92" s="184">
        <v>0</v>
      </c>
      <c r="LM92" s="184">
        <v>0</v>
      </c>
      <c r="LN92" s="184">
        <v>0</v>
      </c>
      <c r="LO92" s="184">
        <v>0</v>
      </c>
      <c r="LP92" s="184">
        <v>0</v>
      </c>
      <c r="LQ92" s="184">
        <v>0</v>
      </c>
      <c r="LR92" s="184">
        <v>0</v>
      </c>
      <c r="LS92" s="184">
        <v>0</v>
      </c>
      <c r="LT92" s="184">
        <v>0</v>
      </c>
      <c r="LU92" s="184">
        <v>0</v>
      </c>
      <c r="LV92" s="184">
        <v>0</v>
      </c>
      <c r="LW92" s="184">
        <v>0</v>
      </c>
      <c r="LX92" s="184">
        <v>0</v>
      </c>
      <c r="LY92" s="184">
        <v>0</v>
      </c>
      <c r="LZ92" s="184">
        <v>0</v>
      </c>
      <c r="MA92" s="184">
        <v>0</v>
      </c>
      <c r="MB92" s="184">
        <v>0</v>
      </c>
      <c r="MC92" s="184">
        <v>0</v>
      </c>
      <c r="MD92" s="184">
        <v>0</v>
      </c>
      <c r="ME92" s="184">
        <v>0</v>
      </c>
      <c r="MF92" s="184">
        <v>0</v>
      </c>
      <c r="MG92" s="184">
        <v>0</v>
      </c>
      <c r="MH92" s="184">
        <v>0</v>
      </c>
      <c r="MI92" s="184">
        <v>0</v>
      </c>
      <c r="MJ92" s="184">
        <v>0</v>
      </c>
      <c r="MM92">
        <v>0</v>
      </c>
      <c r="MN92">
        <v>0</v>
      </c>
      <c r="MO92">
        <v>0</v>
      </c>
      <c r="MP92">
        <v>0</v>
      </c>
      <c r="MQ92">
        <v>0</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0</v>
      </c>
      <c r="NW92">
        <v>0</v>
      </c>
      <c r="NX92">
        <v>0</v>
      </c>
      <c r="NY92">
        <v>0</v>
      </c>
      <c r="NZ92">
        <v>0</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c r="PK92">
        <v>0</v>
      </c>
      <c r="PL92">
        <v>0</v>
      </c>
      <c r="PM92">
        <v>0</v>
      </c>
      <c r="PN92">
        <v>0</v>
      </c>
      <c r="PO92">
        <v>0</v>
      </c>
      <c r="PP92">
        <v>0</v>
      </c>
      <c r="PQ92">
        <v>0</v>
      </c>
      <c r="PR92">
        <v>0</v>
      </c>
      <c r="PS92">
        <v>0</v>
      </c>
      <c r="PT92">
        <v>0</v>
      </c>
      <c r="PU92">
        <v>0</v>
      </c>
      <c r="PV92">
        <v>0</v>
      </c>
      <c r="PW92">
        <v>0</v>
      </c>
      <c r="PX92">
        <v>0</v>
      </c>
      <c r="PY92">
        <v>0</v>
      </c>
      <c r="PZ92">
        <v>0</v>
      </c>
      <c r="QA92">
        <v>0</v>
      </c>
      <c r="QB92">
        <v>0</v>
      </c>
      <c r="QC92">
        <v>0</v>
      </c>
      <c r="QD92">
        <v>0</v>
      </c>
      <c r="QE92">
        <v>0</v>
      </c>
      <c r="QF92">
        <v>0</v>
      </c>
      <c r="QG92">
        <v>0</v>
      </c>
      <c r="QH92">
        <v>0</v>
      </c>
      <c r="QJ92" cm="1">
        <f t="array" ref="QJ92">SUM(IF('Capacity Summary'!H$36:H$135="X",1,0)*TRANSPOSE('CR Backing (Hide)'!$IO92:$MJ92)*IF('Clinical resources'!ZQ95="X",1,0))</f>
        <v>0</v>
      </c>
      <c r="QK92" cm="1">
        <f t="array" ref="QK92">SUM(IF('Capacity Summary'!I$36:I$135="X",1,0)*TRANSPOSE('CR Backing (Hide)'!$IO92:$MJ92)*IF('Clinical resources'!ZR95="X",1,0))</f>
        <v>0</v>
      </c>
      <c r="QL92" cm="1">
        <f t="array" ref="QL92">SUM(IF('Capacity Summary'!J$36:J$135="X",1,0)*TRANSPOSE('CR Backing (Hide)'!$IO92:$MJ92)*IF('Clinical resources'!ZS95="X",1,0))</f>
        <v>0</v>
      </c>
      <c r="QM92" cm="1">
        <f t="array" ref="QM92">SUM(IF('Capacity Summary'!K$36:K$135="X",1,0)*TRANSPOSE('CR Backing (Hide)'!$IO92:$MJ92)*IF('Clinical resources'!ZT95="X",1,0))</f>
        <v>0</v>
      </c>
      <c r="QN92" cm="1">
        <f t="array" ref="QN92">SUM(IF('Capacity Summary'!L$36:L$135="X",1,0)*TRANSPOSE('CR Backing (Hide)'!$IO92:$MJ92)*IF('Clinical resources'!ZU95="X",1,0))</f>
        <v>0</v>
      </c>
      <c r="QO92" cm="1">
        <f t="array" ref="QO92">SUM(IF('Capacity Summary'!M$36:M$135="X",1,0)*TRANSPOSE('CR Backing (Hide)'!$IO92:$MJ92)*IF('Clinical resources'!ZV95="X",1,0))</f>
        <v>0</v>
      </c>
      <c r="QP92" cm="1">
        <f t="array" ref="QP92">SUM(IF('Capacity Summary'!N$36:N$135="X",1,0)*TRANSPOSE('CR Backing (Hide)'!$IO92:$MJ92)*IF('Clinical resources'!ZW95="X",1,0))</f>
        <v>0</v>
      </c>
      <c r="QQ92" cm="1">
        <f t="array" ref="QQ92">SUM(IF('Capacity Summary'!O$36:O$135="X",1,0)*TRANSPOSE('CR Backing (Hide)'!$IO92:$MJ92)*IF('Clinical resources'!ZX95="X",1,0))</f>
        <v>0</v>
      </c>
      <c r="QR92" cm="1">
        <f t="array" ref="QR92">SUM(IF('Capacity Summary'!P$36:P$135="X",1,0)*TRANSPOSE('CR Backing (Hide)'!$IO92:$MJ92)*IF('Clinical resources'!ZY95="X",1,0))</f>
        <v>0</v>
      </c>
      <c r="QS92" cm="1">
        <f t="array" ref="QS92">SUM(IF('Capacity Summary'!Q$36:Q$135="X",1,0)*TRANSPOSE('CR Backing (Hide)'!$IO92:$MJ92)*IF('Clinical resources'!ZZ95="X",1,0))</f>
        <v>0</v>
      </c>
      <c r="QT92" cm="1">
        <f t="array" ref="QT92">SUM(IF('Capacity Summary'!R$36:R$135="X",1,0)*TRANSPOSE('CR Backing (Hide)'!$IO92:$MJ92)*IF('Clinical resources'!AAA95="X",1,0))</f>
        <v>0</v>
      </c>
      <c r="QU92" cm="1">
        <f t="array" ref="QU92">SUM(IF('Capacity Summary'!S$36:S$135="X",1,0)*TRANSPOSE('CR Backing (Hide)'!$IO92:$MJ92)*IF('Clinical resources'!AAB95="X",1,0))</f>
        <v>0</v>
      </c>
      <c r="QV92" cm="1">
        <f t="array" ref="QV92">SUM(IF('Capacity Summary'!T$36:T$135="X",1,0)*TRANSPOSE('CR Backing (Hide)'!$IO92:$MJ92)*IF('Clinical resources'!AAC95="X",1,0))</f>
        <v>0</v>
      </c>
      <c r="QW92" cm="1">
        <f t="array" ref="QW92">SUM(IF('Capacity Summary'!U$36:U$135="X",1,0)*TRANSPOSE('CR Backing (Hide)'!$IO92:$MJ92)*IF('Clinical resources'!AAD95="X",1,0))</f>
        <v>0</v>
      </c>
      <c r="QX92" cm="1">
        <f t="array" ref="QX92">SUM(IF('Capacity Summary'!V$36:V$135="X",1,0)*TRANSPOSE('CR Backing (Hide)'!$IO92:$MJ92)*IF('Clinical resources'!AAE95="X",1,0))</f>
        <v>0</v>
      </c>
      <c r="QY92" cm="1">
        <f t="array" ref="QY92">SUM(IF('Capacity Summary'!W$36:W$135="X",1,0)*TRANSPOSE('CR Backing (Hide)'!$IO92:$MJ92)*IF('Clinical resources'!AAF95="X",1,0))</f>
        <v>0</v>
      </c>
      <c r="QZ92" cm="1">
        <f t="array" ref="QZ92">SUM(IF('Capacity Summary'!X$36:X$135="X",1,0)*TRANSPOSE('CR Backing (Hide)'!$IO92:$MJ92)*IF('Clinical resources'!AAG95="X",1,0))</f>
        <v>0</v>
      </c>
      <c r="RA92" cm="1">
        <f t="array" ref="RA92">SUM(IF('Capacity Summary'!Y$36:Y$135="X",1,0)*TRANSPOSE('CR Backing (Hide)'!$IO92:$MJ92)*IF('Clinical resources'!AAH95="X",1,0))</f>
        <v>0</v>
      </c>
      <c r="RB92" cm="1">
        <f t="array" ref="RB92">SUM(IF('Capacity Summary'!Z$36:Z$135="X",1,0)*TRANSPOSE('CR Backing (Hide)'!$IO92:$MJ92)*IF('Clinical resources'!AAI95="X",1,0))</f>
        <v>0</v>
      </c>
      <c r="RC92" cm="1">
        <f t="array" ref="RC92">SUM(IF('Capacity Summary'!AA$36:AA$135="X",1,0)*TRANSPOSE('CR Backing (Hide)'!$IO92:$MJ92)*IF('Clinical resources'!AAJ95="X",1,0))</f>
        <v>0</v>
      </c>
      <c r="RD92" cm="1">
        <f t="array" ref="RD92">SUM(IF('Capacity Summary'!AB$36:AB$135="X",1,0)*TRANSPOSE('CR Backing (Hide)'!$IO92:$MJ92)*IF('Clinical resources'!AAK95="X",1,0))</f>
        <v>0</v>
      </c>
      <c r="RE92" cm="1">
        <f t="array" ref="RE92">SUM(IF('Capacity Summary'!AC$36:AC$135="X",1,0)*TRANSPOSE('CR Backing (Hide)'!$IO92:$MJ92)*IF('Clinical resources'!AAL95="X",1,0))</f>
        <v>0</v>
      </c>
      <c r="RF92" cm="1">
        <f t="array" ref="RF92">SUM(IF('Capacity Summary'!AD$36:AD$135="X",1,0)*TRANSPOSE('CR Backing (Hide)'!$IO92:$MJ92)*IF('Clinical resources'!AAM95="X",1,0))</f>
        <v>0</v>
      </c>
      <c r="RG92" cm="1">
        <f t="array" ref="RG92">SUM(IF('Capacity Summary'!AE$36:AE$135="X",1,0)*TRANSPOSE('CR Backing (Hide)'!$IO92:$MJ92)*IF('Clinical resources'!AAN95="X",1,0))</f>
        <v>0</v>
      </c>
      <c r="RH92" cm="1">
        <f t="array" ref="RH92">SUM(IF('Capacity Summary'!AF$36:AF$135="X",1,0)*TRANSPOSE('CR Backing (Hide)'!$IO92:$MJ92)*IF('Clinical resources'!AAO95="X",1,0))</f>
        <v>0</v>
      </c>
      <c r="RI92" cm="1">
        <f t="array" ref="RI92">SUM(IF('Capacity Summary'!AG$36:AG$135="X",1,0)*TRANSPOSE('CR Backing (Hide)'!$IO92:$MJ92)*IF('Clinical resources'!AAP95="X",1,0))</f>
        <v>0</v>
      </c>
      <c r="RJ92" cm="1">
        <f t="array" ref="RJ92">SUM(IF('Capacity Summary'!AH$36:AH$135="X",1,0)*TRANSPOSE('CR Backing (Hide)'!$IO92:$MJ92)*IF('Clinical resources'!AAQ95="X",1,0))</f>
        <v>0</v>
      </c>
      <c r="RK92" cm="1">
        <f t="array" ref="RK92">SUM(IF('Capacity Summary'!AI$36:AI$135="X",1,0)*TRANSPOSE('CR Backing (Hide)'!$IO92:$MJ92)*IF('Clinical resources'!AAR95="X",1,0))</f>
        <v>0</v>
      </c>
      <c r="RL92" cm="1">
        <f t="array" ref="RL92">SUM(IF('Capacity Summary'!AJ$36:AJ$135="X",1,0)*TRANSPOSE('CR Backing (Hide)'!$IO92:$MJ92)*IF('Clinical resources'!AAS95="X",1,0))</f>
        <v>0</v>
      </c>
      <c r="RM92" cm="1">
        <f t="array" ref="RM92">SUM(IF('Capacity Summary'!AK$36:AK$135="X",1,0)*TRANSPOSE('CR Backing (Hide)'!$IO92:$MJ92)*IF('Clinical resources'!AAT95="X",1,0))</f>
        <v>0</v>
      </c>
      <c r="RN92" cm="1">
        <f t="array" ref="RN92">SUM(IF('Capacity Summary'!AL$36:AL$135="X",1,0)*TRANSPOSE('CR Backing (Hide)'!$IO92:$MJ92)*IF('Clinical resources'!AAU95="X",1,0))</f>
        <v>0</v>
      </c>
      <c r="RO92" cm="1">
        <f t="array" ref="RO92">SUM(IF('Capacity Summary'!AM$36:AM$135="X",1,0)*TRANSPOSE('CR Backing (Hide)'!$IO92:$MJ92)*IF('Clinical resources'!AAV95="X",1,0))</f>
        <v>0</v>
      </c>
      <c r="RP92" cm="1">
        <f t="array" ref="RP92">SUM(IF('Capacity Summary'!AN$36:AN$135="X",1,0)*TRANSPOSE('CR Backing (Hide)'!$IO92:$MJ92)*IF('Clinical resources'!AAW95="X",1,0))</f>
        <v>0</v>
      </c>
      <c r="RQ92" cm="1">
        <f t="array" ref="RQ92">SUM(IF('Capacity Summary'!AO$36:AO$135="X",1,0)*TRANSPOSE('CR Backing (Hide)'!$IO92:$MJ92)*IF('Clinical resources'!AAX95="X",1,0))</f>
        <v>0</v>
      </c>
      <c r="RR92" cm="1">
        <f t="array" ref="RR92">SUM(IF('Capacity Summary'!AP$36:AP$135="X",1,0)*TRANSPOSE('CR Backing (Hide)'!$IO92:$MJ92)*IF('Clinical resources'!AAY95="X",1,0))</f>
        <v>0</v>
      </c>
      <c r="RS92" cm="1">
        <f t="array" ref="RS92">SUM(IF('Capacity Summary'!AQ$36:AQ$135="X",1,0)*TRANSPOSE('CR Backing (Hide)'!$IO92:$MJ92)*IF('Clinical resources'!AAZ95="X",1,0))</f>
        <v>0</v>
      </c>
      <c r="RT92" cm="1">
        <f t="array" ref="RT92">SUM(IF('Capacity Summary'!AR$36:AR$135="X",1,0)*TRANSPOSE('CR Backing (Hide)'!$IO92:$MJ92)*IF('Clinical resources'!ABA95="X",1,0))</f>
        <v>0</v>
      </c>
      <c r="RU92" cm="1">
        <f t="array" ref="RU92">SUM(IF('Capacity Summary'!AS$36:AS$135="X",1,0)*TRANSPOSE('CR Backing (Hide)'!$IO92:$MJ92)*IF('Clinical resources'!ABB95="X",1,0))</f>
        <v>0</v>
      </c>
      <c r="RV92" cm="1">
        <f t="array" ref="RV92">SUM(IF('Capacity Summary'!AT$36:AT$135="X",1,0)*TRANSPOSE('CR Backing (Hide)'!$IO92:$MJ92)*IF('Clinical resources'!ABC95="X",1,0))</f>
        <v>0</v>
      </c>
      <c r="RW92" cm="1">
        <f t="array" ref="RW92">SUM(IF('Capacity Summary'!AU$36:AU$135="X",1,0)*TRANSPOSE('CR Backing (Hide)'!$IO92:$MJ92)*IF('Clinical resources'!ABD95="X",1,0))</f>
        <v>0</v>
      </c>
      <c r="RX92" cm="1">
        <f t="array" ref="RX92">SUM(IF('Capacity Summary'!AV$36:AV$135="X",1,0)*TRANSPOSE('CR Backing (Hide)'!$IO92:$MJ92)*IF('Clinical resources'!ABE95="X",1,0))</f>
        <v>0</v>
      </c>
      <c r="RY92" cm="1">
        <f t="array" ref="RY92">SUM(IF('Capacity Summary'!AW$36:AW$135="X",1,0)*TRANSPOSE('CR Backing (Hide)'!$IO92:$MJ92)*IF('Clinical resources'!ABF95="X",1,0))</f>
        <v>0</v>
      </c>
      <c r="RZ92" cm="1">
        <f t="array" ref="RZ92">SUM(IF('Capacity Summary'!AX$36:AX$135="X",1,0)*TRANSPOSE('CR Backing (Hide)'!$IO92:$MJ92)*IF('Clinical resources'!ABG95="X",1,0))</f>
        <v>0</v>
      </c>
      <c r="SA92" cm="1">
        <f t="array" ref="SA92">SUM(IF('Capacity Summary'!AY$36:AY$135="X",1,0)*TRANSPOSE('CR Backing (Hide)'!$IO92:$MJ92)*IF('Clinical resources'!ABH95="X",1,0))</f>
        <v>0</v>
      </c>
      <c r="SB92" cm="1">
        <f t="array" ref="SB92">SUM(IF('Capacity Summary'!AZ$36:AZ$135="X",1,0)*TRANSPOSE('CR Backing (Hide)'!$IO92:$MJ92)*IF('Clinical resources'!ABI95="X",1,0))</f>
        <v>0</v>
      </c>
      <c r="SC92" cm="1">
        <f t="array" ref="SC92">SUM(IF('Capacity Summary'!BA$36:BA$135="X",1,0)*TRANSPOSE('CR Backing (Hide)'!$IO92:$MJ92)*IF('Clinical resources'!ABJ95="X",1,0))</f>
        <v>0</v>
      </c>
      <c r="SD92" cm="1">
        <f t="array" ref="SD92">SUM(IF('Capacity Summary'!BB$36:BB$135="X",1,0)*TRANSPOSE('CR Backing (Hide)'!$IO92:$MJ92)*IF('Clinical resources'!ABK95="X",1,0))</f>
        <v>0</v>
      </c>
      <c r="SE92" cm="1">
        <f t="array" ref="SE92">SUM(IF('Capacity Summary'!BC$36:BC$135="X",1,0)*TRANSPOSE('CR Backing (Hide)'!$IO92:$MJ92)*IF('Clinical resources'!ABL95="X",1,0))</f>
        <v>0</v>
      </c>
      <c r="SF92" cm="1">
        <f t="array" ref="SF92">SUM(IF('Capacity Summary'!BD$36:BD$135="X",1,0)*TRANSPOSE('CR Backing (Hide)'!$IO92:$MJ92)*IF('Clinical resources'!ABM95="X",1,0))</f>
        <v>0</v>
      </c>
      <c r="SG92" cm="1">
        <f t="array" ref="SG92">SUM(IF('Capacity Summary'!BE$36:BE$135="X",1,0)*TRANSPOSE('CR Backing (Hide)'!$IO92:$MJ92)*IF('Clinical resources'!ABN95="X",1,0))</f>
        <v>0</v>
      </c>
      <c r="SH92" cm="1">
        <f t="array" ref="SH92">SUM(IF('Capacity Summary'!BF$36:BF$135="X",1,0)*TRANSPOSE('CR Backing (Hide)'!$IO92:$MJ92)*IF('Clinical resources'!ABO95="X",1,0))</f>
        <v>0</v>
      </c>
      <c r="SI92" cm="1">
        <f t="array" ref="SI92">SUM(IF('Capacity Summary'!BG$36:BG$135="X",1,0)*TRANSPOSE('CR Backing (Hide)'!$IO92:$MJ92)*IF('Clinical resources'!ABP95="X",1,0))</f>
        <v>0</v>
      </c>
      <c r="SK92" cm="1">
        <f t="array" ref="SK92">SUM(IF('Capacity Summary'!H$139:H$238="X",1,0)*TRANSPOSE('CR Backing (Hide)'!$MM92:$QH92))</f>
        <v>0</v>
      </c>
      <c r="SL92" cm="1">
        <f t="array" ref="SL92">SUM(IF('Capacity Summary'!I$139:I$238="X",1,0)*TRANSPOSE('CR Backing (Hide)'!$MM92:$QH92))</f>
        <v>0</v>
      </c>
      <c r="SM92" cm="1">
        <f t="array" ref="SM92">SUM(IF('Capacity Summary'!J$139:J$238="X",1,0)*TRANSPOSE('CR Backing (Hide)'!$MM92:$QH92))</f>
        <v>0</v>
      </c>
      <c r="SN92" cm="1">
        <f t="array" ref="SN92">SUM(IF('Capacity Summary'!K$139:K$238="X",1,0)*TRANSPOSE('CR Backing (Hide)'!$MM92:$QH92))</f>
        <v>0</v>
      </c>
      <c r="SO92" cm="1">
        <f t="array" ref="SO92">SUM(IF('Capacity Summary'!L$139:L$238="X",1,0)*TRANSPOSE('CR Backing (Hide)'!$MM92:$QH92))</f>
        <v>0</v>
      </c>
      <c r="SP92" cm="1">
        <f t="array" ref="SP92">SUM(IF('Capacity Summary'!M$139:M$238="X",1,0)*TRANSPOSE('CR Backing (Hide)'!$MM92:$QH92))</f>
        <v>0</v>
      </c>
      <c r="SQ92" cm="1">
        <f t="array" ref="SQ92">SUM(IF('Capacity Summary'!N$139:N$238="X",1,0)*TRANSPOSE('CR Backing (Hide)'!$MM92:$QH92))</f>
        <v>0</v>
      </c>
      <c r="SR92" cm="1">
        <f t="array" ref="SR92">SUM(IF('Capacity Summary'!O$139:O$238="X",1,0)*TRANSPOSE('CR Backing (Hide)'!$MM92:$QH92))</f>
        <v>0</v>
      </c>
      <c r="SS92" cm="1">
        <f t="array" ref="SS92">SUM(IF('Capacity Summary'!P$139:P$238="X",1,0)*TRANSPOSE('CR Backing (Hide)'!$MM92:$QH92))</f>
        <v>0</v>
      </c>
      <c r="ST92" cm="1">
        <f t="array" ref="ST92">SUM(IF('Capacity Summary'!Q$139:Q$238="X",1,0)*TRANSPOSE('CR Backing (Hide)'!$MM92:$QH92))</f>
        <v>0</v>
      </c>
      <c r="SU92" cm="1">
        <f t="array" ref="SU92">SUM(IF('Capacity Summary'!R$139:R$238="X",1,0)*TRANSPOSE('CR Backing (Hide)'!$MM92:$QH92))</f>
        <v>0</v>
      </c>
      <c r="SV92" cm="1">
        <f t="array" ref="SV92">SUM(IF('Capacity Summary'!S$139:S$238="X",1,0)*TRANSPOSE('CR Backing (Hide)'!$MM92:$QH92))</f>
        <v>0</v>
      </c>
      <c r="SW92" cm="1">
        <f t="array" ref="SW92">SUM(IF('Capacity Summary'!T$139:T$238="X",1,0)*TRANSPOSE('CR Backing (Hide)'!$MM92:$QH92))</f>
        <v>0</v>
      </c>
      <c r="SX92" cm="1">
        <f t="array" ref="SX92">SUM(IF('Capacity Summary'!U$139:U$238="X",1,0)*TRANSPOSE('CR Backing (Hide)'!$MM92:$QH92))</f>
        <v>0</v>
      </c>
      <c r="SY92" cm="1">
        <f t="array" ref="SY92">SUM(IF('Capacity Summary'!V$139:V$238="X",1,0)*TRANSPOSE('CR Backing (Hide)'!$MM92:$QH92))</f>
        <v>0</v>
      </c>
      <c r="SZ92" cm="1">
        <f t="array" ref="SZ92">SUM(IF('Capacity Summary'!W$139:W$238="X",1,0)*TRANSPOSE('CR Backing (Hide)'!$MM92:$QH92))</f>
        <v>0</v>
      </c>
      <c r="TA92" cm="1">
        <f t="array" ref="TA92">SUM(IF('Capacity Summary'!X$139:X$238="X",1,0)*TRANSPOSE('CR Backing (Hide)'!$MM92:$QH92))</f>
        <v>0</v>
      </c>
      <c r="TB92" cm="1">
        <f t="array" ref="TB92">SUM(IF('Capacity Summary'!Y$139:Y$238="X",1,0)*TRANSPOSE('CR Backing (Hide)'!$MM92:$QH92))</f>
        <v>0</v>
      </c>
      <c r="TC92" cm="1">
        <f t="array" ref="TC92">SUM(IF('Capacity Summary'!Z$139:Z$238="X",1,0)*TRANSPOSE('CR Backing (Hide)'!$MM92:$QH92))</f>
        <v>0</v>
      </c>
      <c r="TD92" cm="1">
        <f t="array" ref="TD92">SUM(IF('Capacity Summary'!AA$139:AA$238="X",1,0)*TRANSPOSE('CR Backing (Hide)'!$MM92:$QH92))</f>
        <v>0</v>
      </c>
      <c r="TE92" cm="1">
        <f t="array" ref="TE92">SUM(IF('Capacity Summary'!AB$139:AB$238="X",1,0)*TRANSPOSE('CR Backing (Hide)'!$MM92:$QH92))</f>
        <v>0</v>
      </c>
      <c r="TF92" cm="1">
        <f t="array" ref="TF92">SUM(IF('Capacity Summary'!AC$139:AC$238="X",1,0)*TRANSPOSE('CR Backing (Hide)'!$MM92:$QH92))</f>
        <v>0</v>
      </c>
      <c r="TG92" cm="1">
        <f t="array" ref="TG92">SUM(IF('Capacity Summary'!AD$139:AD$238="X",1,0)*TRANSPOSE('CR Backing (Hide)'!$MM92:$QH92))</f>
        <v>0</v>
      </c>
      <c r="TH92" cm="1">
        <f t="array" ref="TH92">SUM(IF('Capacity Summary'!AE$139:AE$238="X",1,0)*TRANSPOSE('CR Backing (Hide)'!$MM92:$QH92))</f>
        <v>0</v>
      </c>
      <c r="TI92" cm="1">
        <f t="array" ref="TI92">SUM(IF('Capacity Summary'!AF$139:AF$238="X",1,0)*TRANSPOSE('CR Backing (Hide)'!$MM92:$QH92))</f>
        <v>0</v>
      </c>
      <c r="TJ92" cm="1">
        <f t="array" ref="TJ92">SUM(IF('Capacity Summary'!AG$139:AG$238="X",1,0)*TRANSPOSE('CR Backing (Hide)'!$MM92:$QH92))</f>
        <v>0</v>
      </c>
      <c r="TK92" cm="1">
        <f t="array" ref="TK92">SUM(IF('Capacity Summary'!AH$139:AH$238="X",1,0)*TRANSPOSE('CR Backing (Hide)'!$MM92:$QH92))</f>
        <v>0</v>
      </c>
      <c r="TL92" cm="1">
        <f t="array" ref="TL92">SUM(IF('Capacity Summary'!AI$139:AI$238="X",1,0)*TRANSPOSE('CR Backing (Hide)'!$MM92:$QH92))</f>
        <v>0</v>
      </c>
      <c r="TM92" cm="1">
        <f t="array" ref="TM92">SUM(IF('Capacity Summary'!AJ$139:AJ$238="X",1,0)*TRANSPOSE('CR Backing (Hide)'!$MM92:$QH92))</f>
        <v>0</v>
      </c>
      <c r="TN92" cm="1">
        <f t="array" ref="TN92">SUM(IF('Capacity Summary'!AK$139:AK$238="X",1,0)*TRANSPOSE('CR Backing (Hide)'!$MM92:$QH92))</f>
        <v>0</v>
      </c>
      <c r="TO92" cm="1">
        <f t="array" ref="TO92">SUM(IF('Capacity Summary'!AL$139:AL$238="X",1,0)*TRANSPOSE('CR Backing (Hide)'!$MM92:$QH92))</f>
        <v>0</v>
      </c>
      <c r="TP92" cm="1">
        <f t="array" ref="TP92">SUM(IF('Capacity Summary'!AM$139:AM$238="X",1,0)*TRANSPOSE('CR Backing (Hide)'!$MM92:$QH92))</f>
        <v>0</v>
      </c>
      <c r="TQ92" cm="1">
        <f t="array" ref="TQ92">SUM(IF('Capacity Summary'!AN$139:AN$238="X",1,0)*TRANSPOSE('CR Backing (Hide)'!$MM92:$QH92))</f>
        <v>0</v>
      </c>
      <c r="TR92" cm="1">
        <f t="array" ref="TR92">SUM(IF('Capacity Summary'!AO$139:AO$238="X",1,0)*TRANSPOSE('CR Backing (Hide)'!$MM92:$QH92))</f>
        <v>0</v>
      </c>
      <c r="TS92" cm="1">
        <f t="array" ref="TS92">SUM(IF('Capacity Summary'!AP$139:AP$238="X",1,0)*TRANSPOSE('CR Backing (Hide)'!$MM92:$QH92))</f>
        <v>0</v>
      </c>
      <c r="TT92" cm="1">
        <f t="array" ref="TT92">SUM(IF('Capacity Summary'!AQ$139:AQ$238="X",1,0)*TRANSPOSE('CR Backing (Hide)'!$MM92:$QH92))</f>
        <v>0</v>
      </c>
      <c r="TU92" cm="1">
        <f t="array" ref="TU92">SUM(IF('Capacity Summary'!AR$139:AR$238="X",1,0)*TRANSPOSE('CR Backing (Hide)'!$MM92:$QH92))</f>
        <v>0</v>
      </c>
      <c r="TV92" cm="1">
        <f t="array" ref="TV92">SUM(IF('Capacity Summary'!AS$139:AS$238="X",1,0)*TRANSPOSE('CR Backing (Hide)'!$MM92:$QH92))</f>
        <v>0</v>
      </c>
      <c r="TW92" cm="1">
        <f t="array" ref="TW92">SUM(IF('Capacity Summary'!AT$139:AT$238="X",1,0)*TRANSPOSE('CR Backing (Hide)'!$MM92:$QH92))</f>
        <v>0</v>
      </c>
      <c r="TX92" cm="1">
        <f t="array" ref="TX92">SUM(IF('Capacity Summary'!AU$139:AU$238="X",1,0)*TRANSPOSE('CR Backing (Hide)'!$MM92:$QH92))</f>
        <v>0</v>
      </c>
      <c r="TY92" cm="1">
        <f t="array" ref="TY92">SUM(IF('Capacity Summary'!AV$139:AV$238="X",1,0)*TRANSPOSE('CR Backing (Hide)'!$MM92:$QH92))</f>
        <v>0</v>
      </c>
      <c r="TZ92" cm="1">
        <f t="array" ref="TZ92">SUM(IF('Capacity Summary'!AW$139:AW$238="X",1,0)*TRANSPOSE('CR Backing (Hide)'!$MM92:$QH92))</f>
        <v>0</v>
      </c>
      <c r="UA92" cm="1">
        <f t="array" ref="UA92">SUM(IF('Capacity Summary'!AX$139:AX$238="X",1,0)*TRANSPOSE('CR Backing (Hide)'!$MM92:$QH92))</f>
        <v>0</v>
      </c>
      <c r="UB92" cm="1">
        <f t="array" ref="UB92">SUM(IF('Capacity Summary'!AY$139:AY$238="X",1,0)*TRANSPOSE('CR Backing (Hide)'!$MM92:$QH92))</f>
        <v>0</v>
      </c>
      <c r="UC92" cm="1">
        <f t="array" ref="UC92">SUM(IF('Capacity Summary'!AZ$139:AZ$238="X",1,0)*TRANSPOSE('CR Backing (Hide)'!$MM92:$QH92))</f>
        <v>0</v>
      </c>
      <c r="UD92" cm="1">
        <f t="array" ref="UD92">SUM(IF('Capacity Summary'!BA$139:BA$238="X",1,0)*TRANSPOSE('CR Backing (Hide)'!$MM92:$QH92))</f>
        <v>0</v>
      </c>
      <c r="UE92" cm="1">
        <f t="array" ref="UE92">SUM(IF('Capacity Summary'!BB$139:BB$238="X",1,0)*TRANSPOSE('CR Backing (Hide)'!$MM92:$QH92))</f>
        <v>0</v>
      </c>
      <c r="UF92" cm="1">
        <f t="array" ref="UF92">SUM(IF('Capacity Summary'!BC$139:BC$238="X",1,0)*TRANSPOSE('CR Backing (Hide)'!$MM92:$QH92))</f>
        <v>0</v>
      </c>
      <c r="UG92" cm="1">
        <f t="array" ref="UG92">SUM(IF('Capacity Summary'!BD$139:BD$238="X",1,0)*TRANSPOSE('CR Backing (Hide)'!$MM92:$QH92))</f>
        <v>0</v>
      </c>
      <c r="UH92" cm="1">
        <f t="array" ref="UH92">SUM(IF('Capacity Summary'!BE$139:BE$238="X",1,0)*TRANSPOSE('CR Backing (Hide)'!$MM92:$QH92))</f>
        <v>0</v>
      </c>
      <c r="UI92" cm="1">
        <f t="array" ref="UI92">SUM(IF('Capacity Summary'!BF$139:BF$238="X",1,0)*TRANSPOSE('CR Backing (Hide)'!$MM92:$QH92))</f>
        <v>0</v>
      </c>
      <c r="UJ92" cm="1">
        <f t="array" ref="UJ92">SUM(IF('Capacity Summary'!BG$139:BG$238="X",1,0)*TRANSPOSE('CR Backing (Hide)'!$MM92:$QH92))</f>
        <v>0</v>
      </c>
      <c r="UL92">
        <f t="shared" si="6"/>
        <v>0</v>
      </c>
      <c r="UM92">
        <f t="shared" si="7"/>
        <v>0</v>
      </c>
      <c r="UN92">
        <f>COUNTIF('Clinical resources'!$ZQ$7:$ABP$7,"X")</f>
        <v>0</v>
      </c>
      <c r="UP92">
        <f t="shared" si="8"/>
        <v>0</v>
      </c>
      <c r="UQ92">
        <f t="shared" si="9"/>
        <v>0</v>
      </c>
      <c r="UR92">
        <f t="shared" si="10"/>
        <v>0</v>
      </c>
      <c r="UW92">
        <f t="array" ref="UW92:YR92">$AS92:$EN92*IF('Clinical resources'!$CK95:$GH95="X",1,0)</f>
        <v>0</v>
      </c>
      <c r="UX92">
        <v>0</v>
      </c>
      <c r="UY92">
        <v>0</v>
      </c>
      <c r="UZ92">
        <v>0</v>
      </c>
      <c r="VA92">
        <v>0</v>
      </c>
      <c r="VB92">
        <v>0</v>
      </c>
      <c r="VC92">
        <v>0</v>
      </c>
      <c r="VD92">
        <v>0</v>
      </c>
      <c r="VE92">
        <v>0</v>
      </c>
      <c r="VF92">
        <v>0</v>
      </c>
      <c r="VG92">
        <v>0</v>
      </c>
      <c r="VH92">
        <v>0</v>
      </c>
      <c r="VI92">
        <v>0</v>
      </c>
      <c r="VJ92">
        <v>0</v>
      </c>
      <c r="VK92">
        <v>0</v>
      </c>
      <c r="VL92">
        <v>0</v>
      </c>
      <c r="VM92">
        <v>0</v>
      </c>
      <c r="VN92">
        <v>0</v>
      </c>
      <c r="VO92">
        <v>0</v>
      </c>
      <c r="VP92">
        <v>0</v>
      </c>
      <c r="VQ92">
        <v>0</v>
      </c>
      <c r="VR92">
        <v>0</v>
      </c>
      <c r="VS92">
        <v>0</v>
      </c>
      <c r="VT92">
        <v>0</v>
      </c>
      <c r="VU92">
        <v>0</v>
      </c>
      <c r="VV92">
        <v>0</v>
      </c>
      <c r="VW92">
        <v>0</v>
      </c>
      <c r="VX92">
        <v>0</v>
      </c>
      <c r="VY92">
        <v>0</v>
      </c>
      <c r="VZ92">
        <v>0</v>
      </c>
      <c r="WA92">
        <v>0</v>
      </c>
      <c r="WB92">
        <v>0</v>
      </c>
      <c r="WC92">
        <v>0</v>
      </c>
      <c r="WD92">
        <v>0</v>
      </c>
      <c r="WE92">
        <v>0</v>
      </c>
      <c r="WF92">
        <v>0</v>
      </c>
      <c r="WG92">
        <v>0</v>
      </c>
      <c r="WH92">
        <v>0</v>
      </c>
      <c r="WI92">
        <v>0</v>
      </c>
      <c r="WJ92">
        <v>0</v>
      </c>
      <c r="WK92">
        <v>0</v>
      </c>
      <c r="WL92">
        <v>0</v>
      </c>
      <c r="WM92">
        <v>0</v>
      </c>
      <c r="WN92">
        <v>0</v>
      </c>
      <c r="WO92">
        <v>0</v>
      </c>
      <c r="WP92">
        <v>0</v>
      </c>
      <c r="WQ92">
        <v>0</v>
      </c>
      <c r="WR92">
        <v>0</v>
      </c>
      <c r="WS92">
        <v>0</v>
      </c>
      <c r="WT92">
        <v>0</v>
      </c>
      <c r="WU92">
        <v>0</v>
      </c>
      <c r="WV92">
        <v>0</v>
      </c>
      <c r="WW92">
        <v>0</v>
      </c>
      <c r="WX92">
        <v>0</v>
      </c>
      <c r="WY92">
        <v>0</v>
      </c>
      <c r="WZ92">
        <v>0</v>
      </c>
      <c r="XA92">
        <v>0</v>
      </c>
      <c r="XB92">
        <v>0</v>
      </c>
      <c r="XC92">
        <v>0</v>
      </c>
      <c r="XD92">
        <v>0</v>
      </c>
      <c r="XE92">
        <v>0</v>
      </c>
      <c r="XF92">
        <v>0</v>
      </c>
      <c r="XG92">
        <v>0</v>
      </c>
      <c r="XH92">
        <v>0</v>
      </c>
      <c r="XI92">
        <v>0</v>
      </c>
      <c r="XJ92">
        <v>0</v>
      </c>
      <c r="XK92">
        <v>0</v>
      </c>
      <c r="XL92">
        <v>0</v>
      </c>
      <c r="XM92">
        <v>0</v>
      </c>
      <c r="XN92">
        <v>0</v>
      </c>
      <c r="XO92">
        <v>0</v>
      </c>
      <c r="XP92">
        <v>0</v>
      </c>
      <c r="XQ92">
        <v>0</v>
      </c>
      <c r="XR92">
        <v>0</v>
      </c>
      <c r="XS92">
        <v>0</v>
      </c>
      <c r="XT92">
        <v>0</v>
      </c>
      <c r="XU92">
        <v>0</v>
      </c>
      <c r="XV92">
        <v>0</v>
      </c>
      <c r="XW92">
        <v>0</v>
      </c>
      <c r="XX92">
        <v>0</v>
      </c>
      <c r="XY92">
        <v>0</v>
      </c>
      <c r="XZ92">
        <v>0</v>
      </c>
      <c r="YA92">
        <v>0</v>
      </c>
      <c r="YB92">
        <v>0</v>
      </c>
      <c r="YC92">
        <v>0</v>
      </c>
      <c r="YD92">
        <v>0</v>
      </c>
      <c r="YE92">
        <v>0</v>
      </c>
      <c r="YF92">
        <v>0</v>
      </c>
      <c r="YG92">
        <v>0</v>
      </c>
      <c r="YH92">
        <v>0</v>
      </c>
      <c r="YI92">
        <v>0</v>
      </c>
      <c r="YJ92">
        <v>0</v>
      </c>
      <c r="YK92">
        <v>0</v>
      </c>
      <c r="YL92">
        <v>0</v>
      </c>
      <c r="YM92">
        <v>0</v>
      </c>
      <c r="YN92">
        <v>0</v>
      </c>
      <c r="YO92">
        <v>0</v>
      </c>
      <c r="YP92">
        <v>0</v>
      </c>
      <c r="YQ92">
        <v>0</v>
      </c>
      <c r="YR92">
        <v>0</v>
      </c>
      <c r="YV92">
        <f t="array" ref="YV92:ACQ92">$EQ92:$IL92*IF('Clinical resources'!$OA95:$RV95="X",1,0)</f>
        <v>0</v>
      </c>
      <c r="YW92">
        <v>0</v>
      </c>
      <c r="YX92">
        <v>0</v>
      </c>
      <c r="YY92">
        <v>0</v>
      </c>
      <c r="YZ92">
        <v>0</v>
      </c>
      <c r="ZA92">
        <v>0</v>
      </c>
      <c r="ZB92">
        <v>0</v>
      </c>
      <c r="ZC92">
        <v>0</v>
      </c>
      <c r="ZD92">
        <v>0</v>
      </c>
      <c r="ZE92">
        <v>0</v>
      </c>
      <c r="ZF92">
        <v>0</v>
      </c>
      <c r="ZG92">
        <v>0</v>
      </c>
      <c r="ZH92">
        <v>0</v>
      </c>
      <c r="ZI92">
        <v>0</v>
      </c>
      <c r="ZJ92">
        <v>0</v>
      </c>
      <c r="ZK92">
        <v>0</v>
      </c>
      <c r="ZL92">
        <v>0</v>
      </c>
      <c r="ZM92">
        <v>0</v>
      </c>
      <c r="ZN92">
        <v>0</v>
      </c>
      <c r="ZO92">
        <v>0</v>
      </c>
      <c r="ZP92">
        <v>0</v>
      </c>
      <c r="ZQ92">
        <v>0</v>
      </c>
      <c r="ZR92">
        <v>0</v>
      </c>
      <c r="ZS92">
        <v>0</v>
      </c>
      <c r="ZT92">
        <v>0</v>
      </c>
      <c r="ZU92">
        <v>0</v>
      </c>
      <c r="ZV92">
        <v>0</v>
      </c>
      <c r="ZW92">
        <v>0</v>
      </c>
      <c r="ZX92">
        <v>0</v>
      </c>
      <c r="ZY92">
        <v>0</v>
      </c>
      <c r="ZZ92">
        <v>0</v>
      </c>
      <c r="AAA92">
        <v>0</v>
      </c>
      <c r="AAB92">
        <v>0</v>
      </c>
      <c r="AAC92">
        <v>0</v>
      </c>
      <c r="AAD92">
        <v>0</v>
      </c>
      <c r="AAE92">
        <v>0</v>
      </c>
      <c r="AAF92">
        <v>0</v>
      </c>
      <c r="AAG92">
        <v>0</v>
      </c>
      <c r="AAH92">
        <v>0</v>
      </c>
      <c r="AAI92">
        <v>0</v>
      </c>
      <c r="AAJ92">
        <v>0</v>
      </c>
      <c r="AAK92">
        <v>0</v>
      </c>
      <c r="AAL92">
        <v>0</v>
      </c>
      <c r="AAM92">
        <v>0</v>
      </c>
      <c r="AAN92">
        <v>0</v>
      </c>
      <c r="AAO92">
        <v>0</v>
      </c>
      <c r="AAP92">
        <v>0</v>
      </c>
      <c r="AAQ92">
        <v>0</v>
      </c>
      <c r="AAR92">
        <v>0</v>
      </c>
      <c r="AAS92">
        <v>0</v>
      </c>
      <c r="AAT92">
        <v>0</v>
      </c>
      <c r="AAU92">
        <v>0</v>
      </c>
      <c r="AAV92">
        <v>0</v>
      </c>
      <c r="AAW92">
        <v>0</v>
      </c>
      <c r="AAX92">
        <v>0</v>
      </c>
      <c r="AAY92">
        <v>0</v>
      </c>
      <c r="AAZ92">
        <v>0</v>
      </c>
      <c r="ABA92">
        <v>0</v>
      </c>
      <c r="ABB92">
        <v>0</v>
      </c>
      <c r="ABC92">
        <v>0</v>
      </c>
      <c r="ABD92">
        <v>0</v>
      </c>
      <c r="ABE92">
        <v>0</v>
      </c>
      <c r="ABF92">
        <v>0</v>
      </c>
      <c r="ABG92">
        <v>0</v>
      </c>
      <c r="ABH92">
        <v>0</v>
      </c>
      <c r="ABI92">
        <v>0</v>
      </c>
      <c r="ABJ92">
        <v>0</v>
      </c>
      <c r="ABK92">
        <v>0</v>
      </c>
      <c r="ABL92">
        <v>0</v>
      </c>
      <c r="ABM92">
        <v>0</v>
      </c>
      <c r="ABN92">
        <v>0</v>
      </c>
      <c r="ABO92">
        <v>0</v>
      </c>
      <c r="ABP92">
        <v>0</v>
      </c>
      <c r="ABQ92">
        <v>0</v>
      </c>
      <c r="ABR92">
        <v>0</v>
      </c>
      <c r="ABS92">
        <v>0</v>
      </c>
      <c r="ABT92">
        <v>0</v>
      </c>
      <c r="ABU92">
        <v>0</v>
      </c>
      <c r="ABV92">
        <v>0</v>
      </c>
      <c r="ABW92">
        <v>0</v>
      </c>
      <c r="ABX92">
        <v>0</v>
      </c>
      <c r="ABY92">
        <v>0</v>
      </c>
      <c r="ABZ92">
        <v>0</v>
      </c>
      <c r="ACA92">
        <v>0</v>
      </c>
      <c r="ACB92">
        <v>0</v>
      </c>
      <c r="ACC92">
        <v>0</v>
      </c>
      <c r="ACD92">
        <v>0</v>
      </c>
      <c r="ACE92">
        <v>0</v>
      </c>
      <c r="ACF92">
        <v>0</v>
      </c>
      <c r="ACG92">
        <v>0</v>
      </c>
      <c r="ACH92">
        <v>0</v>
      </c>
      <c r="ACI92">
        <v>0</v>
      </c>
      <c r="ACJ92">
        <v>0</v>
      </c>
      <c r="ACK92">
        <v>0</v>
      </c>
      <c r="ACL92">
        <v>0</v>
      </c>
      <c r="ACM92">
        <v>0</v>
      </c>
      <c r="ACN92">
        <v>0</v>
      </c>
      <c r="ACO92">
        <v>0</v>
      </c>
      <c r="ACP92">
        <v>0</v>
      </c>
      <c r="ACQ92">
        <v>0</v>
      </c>
    </row>
    <row r="93" spans="2:771" x14ac:dyDescent="0.25">
      <c r="B93">
        <f>IF(A93='Clinical resources'!B96,0,1)</f>
        <v>0</v>
      </c>
      <c r="C93">
        <f>'Clinical resources'!D96</f>
        <v>0</v>
      </c>
      <c r="H93" t="str">
        <f>ROW(H90)&amp;". "&amp;'Clinical resources'!B96</f>
        <v xml:space="preserve">90. </v>
      </c>
      <c r="J93" t="str" cm="1">
        <f t="array" ref="J93">IF(SUM(IF('Clinical resources'!L96:P96="X",1,0)*'Clinical resources'!L$4:P$4)&gt;0,"X","")</f>
        <v/>
      </c>
      <c r="K93" t="str" cm="1">
        <f t="array" ref="K93">IF(SUM(IF('Clinical resources'!Q96:U96="X",1,0)*'Clinical resources'!Q$4:U$4)&gt;0,"X","")</f>
        <v/>
      </c>
      <c r="L93" t="str" cm="1">
        <f t="array" ref="L93">IF(SUM(IF('Clinical resources'!V96:Z96="X",1,0)*'Clinical resources'!V$4:Z$4)&gt;0,"X","")</f>
        <v/>
      </c>
      <c r="M93" t="str" cm="1">
        <f t="array" ref="M93">IF(SUM(IF('Clinical resources'!AA96:AE96="X",1,0)*'Clinical resources'!AA$4:AE$4)&gt;0,"X","")</f>
        <v/>
      </c>
      <c r="N93" t="str" cm="1">
        <f t="array" ref="N93">IF(SUM(IF('Clinical resources'!AF96:AJ96="X",1,0)*'Clinical resources'!AF$4:AJ$4)&gt;0,"X","")</f>
        <v/>
      </c>
      <c r="O93" t="str" cm="1">
        <f t="array" ref="O93">IF(SUM(IF('Clinical resources'!AK96:AO96="X",1,0)*'Clinical resources'!AK$4:AO$4)&gt;0,"X","")</f>
        <v/>
      </c>
      <c r="P93" t="str" cm="1">
        <f t="array" ref="P93">IF(SUM(IF('Clinical resources'!AP96:AT96="X",1,0)*'Clinical resources'!AP$4:AT$4)&gt;0,"X","")</f>
        <v/>
      </c>
      <c r="Q93" t="str" cm="1">
        <f t="array" ref="Q93">IF(SUM(IF('Clinical resources'!AU96:AY96="X",1,0)*'Clinical resources'!AU$4:AY$4)&gt;0,"X","")</f>
        <v/>
      </c>
      <c r="R93" t="str" cm="1">
        <f t="array" ref="R93">IF(SUM(IF('Clinical resources'!AZ96:BD96="X",1,0)*'Clinical resources'!AZ$4:BD$4)&gt;0,"X","")</f>
        <v/>
      </c>
      <c r="S93" t="str" cm="1">
        <f t="array" ref="S93">IF(SUM(IF('Clinical resources'!BE96:BI96="X",1,0)*'Clinical resources'!BE$4:BI$4)&gt;0,"X","")</f>
        <v/>
      </c>
      <c r="T93" t="str" cm="1">
        <f t="array" ref="T93">IF(SUM(IF('Clinical resources'!BJ96:BN96="X",1,0)*'Clinical resources'!BJ$4:BN$4)&gt;0,"X","")</f>
        <v/>
      </c>
      <c r="U93" t="str" cm="1">
        <f t="array" ref="U93">IF(SUM(IF('Clinical resources'!BO96:BS96="X",1,0)*'Clinical resources'!BO$4:BS$4)&gt;0,"X","")</f>
        <v/>
      </c>
      <c r="V93" t="str" cm="1">
        <f t="array" ref="V93">IF(SUM(IF('Clinical resources'!BT96:BX96="X",1,0)*'Clinical resources'!BT$4:BX$4)&gt;0,"X","")</f>
        <v/>
      </c>
      <c r="W93" t="str" cm="1">
        <f t="array" ref="W93">IF(SUM(IF('Clinical resources'!BY96:CC96="X",1,0)*'Clinical resources'!BY$4:CC$4)&gt;0,"X","")</f>
        <v/>
      </c>
      <c r="X93" t="str" cm="1">
        <f t="array" ref="X93">IF(SUM(IF('Clinical resources'!CD96:CH96="X",1,0)*'Clinical resources'!CD$4:CH$4)&gt;0,"X","")</f>
        <v/>
      </c>
      <c r="AA93">
        <f t="array" ref="AA93">SUM('Clinical resources'!$L$4:$P$4*IF('Clinical resources'!$L96:$P96="X",1,0))</f>
        <v>0</v>
      </c>
      <c r="AB93">
        <f t="array" ref="AB93">SUM('Clinical resources'!$Q$4:$U$4*IF('Clinical resources'!$Q96:$U96="X",1,0))</f>
        <v>0</v>
      </c>
      <c r="AC93">
        <f t="array" ref="AC93">SUM('Clinical resources'!$V$4:$Z$4*IF('Clinical resources'!$V96:$Z96="X",1,0))</f>
        <v>0</v>
      </c>
      <c r="AD93">
        <f t="array" ref="AD93">SUM('Clinical resources'!$AA$4:$AE$4*IF('Clinical resources'!$AA96:$AE96="X",1,0))</f>
        <v>0</v>
      </c>
      <c r="AE93">
        <f t="array" ref="AE93">SUM('Clinical resources'!$AF$4:$AJ$4*IF('Clinical resources'!$AF96:$AJ96="X",1,0))</f>
        <v>0</v>
      </c>
      <c r="AF93">
        <f t="array" ref="AF93">SUM('Clinical resources'!$AK$4:$AO$4*IF('Clinical resources'!$AK96:$AO96="X",1,0))</f>
        <v>0</v>
      </c>
      <c r="AG93">
        <f t="array" ref="AG93">SUM('Clinical resources'!$AP$4:$AT$4*IF('Clinical resources'!$AP96:$AT96="X",1,0))</f>
        <v>0</v>
      </c>
      <c r="AH93">
        <f t="array" ref="AH93">SUM('Clinical resources'!$AU$4:$AY$4*IF('Clinical resources'!$AU96:$AY96="X",1,0))</f>
        <v>0</v>
      </c>
      <c r="AI93">
        <f t="array" ref="AI93">SUM('Clinical resources'!$AZ$4:$BD$4*IF('Clinical resources'!$AZ96:$BD96="X",1,0))</f>
        <v>0</v>
      </c>
      <c r="AJ93">
        <f t="array" ref="AJ93">SUM('Clinical resources'!$BE$4:$BI$4*IF('Clinical resources'!$BE96:$BI96="X",1,0))</f>
        <v>0</v>
      </c>
      <c r="AK93">
        <f t="array" ref="AK93">SUM('Clinical resources'!$BJ$4:$BN$4*IF('Clinical resources'!$BJ96:$BN96="X",1,0))</f>
        <v>0</v>
      </c>
      <c r="AL93">
        <f t="array" ref="AL93">SUM('Clinical resources'!$BO$4:$BS$4*IF('Clinical resources'!$BO96:$BS96="X",1,0))</f>
        <v>0</v>
      </c>
      <c r="AM93">
        <f t="array" ref="AM93">SUM('Clinical resources'!$BT$4:$BX$4*IF('Clinical resources'!$BT96:$BX96="X",1,0))</f>
        <v>0</v>
      </c>
      <c r="AN93">
        <f t="array" ref="AN93">SUM('Clinical resources'!$BY$4:$CC$4*IF('Clinical resources'!$BY96:$CC96="X",1,0))</f>
        <v>0</v>
      </c>
      <c r="AO93">
        <f t="array" ref="AO93">SUM('Clinical resources'!$CD$4:$CH$4*IF('Clinical resources'!$CD96:$CH96="X",1,0))</f>
        <v>0</v>
      </c>
      <c r="AS93" cm="1">
        <f t="array" ref="AS93">IF(SUM(IF($J93:$X93=TRANSPOSE('Capacity Backing (Hide)2'!B$67:B$81),1,0))&gt;0,1,0)</f>
        <v>0</v>
      </c>
      <c r="AT93" cm="1">
        <f t="array" ref="AT93">IF(SUM(IF($J93:$X93=TRANSPOSE('Capacity Backing (Hide)2'!C$67:C$81),1,0))&gt;0,1,0)</f>
        <v>0</v>
      </c>
      <c r="AU93" cm="1">
        <f t="array" ref="AU93">IF(SUM(IF($J93:$X93=TRANSPOSE('Capacity Backing (Hide)2'!D$67:D$81),1,0))&gt;0,1,0)</f>
        <v>0</v>
      </c>
      <c r="AV93" cm="1">
        <f t="array" ref="AV93">IF(SUM(IF($J93:$X93=TRANSPOSE('Capacity Backing (Hide)2'!E$67:E$81),1,0))&gt;0,1,0)</f>
        <v>0</v>
      </c>
      <c r="AW93" cm="1">
        <f t="array" ref="AW93">IF(SUM(IF($J93:$X93=TRANSPOSE('Capacity Backing (Hide)2'!F$67:F$81),1,0))&gt;0,1,0)</f>
        <v>0</v>
      </c>
      <c r="AX93" cm="1">
        <f t="array" ref="AX93">IF(SUM(IF($J93:$X93=TRANSPOSE('Capacity Backing (Hide)2'!G$67:G$81),1,0))&gt;0,1,0)</f>
        <v>0</v>
      </c>
      <c r="AY93" cm="1">
        <f t="array" ref="AY93">IF(SUM(IF($J93:$X93=TRANSPOSE('Capacity Backing (Hide)2'!H$67:H$81),1,0))&gt;0,1,0)</f>
        <v>0</v>
      </c>
      <c r="AZ93" cm="1">
        <f t="array" ref="AZ93">IF(SUM(IF($J93:$X93=TRANSPOSE('Capacity Backing (Hide)2'!I$67:I$81),1,0))&gt;0,1,0)</f>
        <v>0</v>
      </c>
      <c r="BA93" cm="1">
        <f t="array" ref="BA93">IF(SUM(IF($J93:$X93=TRANSPOSE('Capacity Backing (Hide)2'!J$67:J$81),1,0))&gt;0,1,0)</f>
        <v>0</v>
      </c>
      <c r="BB93" cm="1">
        <f t="array" ref="BB93">IF(SUM(IF($J93:$X93=TRANSPOSE('Capacity Backing (Hide)2'!K$67:K$81),1,0))&gt;0,1,0)</f>
        <v>0</v>
      </c>
      <c r="BC93" cm="1">
        <f t="array" ref="BC93">IF(SUM(IF($J93:$X93=TRANSPOSE('Capacity Backing (Hide)2'!L$67:L$81),1,0))&gt;0,1,0)</f>
        <v>0</v>
      </c>
      <c r="BD93" cm="1">
        <f t="array" ref="BD93">IF(SUM(IF($J93:$X93=TRANSPOSE('Capacity Backing (Hide)2'!M$67:M$81),1,0))&gt;0,1,0)</f>
        <v>0</v>
      </c>
      <c r="BE93" cm="1">
        <f t="array" ref="BE93">IF(SUM(IF($J93:$X93=TRANSPOSE('Capacity Backing (Hide)2'!N$67:N$81),1,0))&gt;0,1,0)</f>
        <v>0</v>
      </c>
      <c r="BF93" cm="1">
        <f t="array" ref="BF93">IF(SUM(IF($J93:$X93=TRANSPOSE('Capacity Backing (Hide)2'!O$67:O$81),1,0))&gt;0,1,0)</f>
        <v>0</v>
      </c>
      <c r="BG93" cm="1">
        <f t="array" ref="BG93">IF(SUM(IF($J93:$X93=TRANSPOSE('Capacity Backing (Hide)2'!P$67:P$81),1,0))&gt;0,1,0)</f>
        <v>0</v>
      </c>
      <c r="BH93" cm="1">
        <f t="array" ref="BH93">IF(SUM(IF($J93:$X93=TRANSPOSE('Capacity Backing (Hide)2'!Q$67:Q$81),1,0))&gt;0,1,0)</f>
        <v>0</v>
      </c>
      <c r="BI93" cm="1">
        <f t="array" ref="BI93">IF(SUM(IF($J93:$X93=TRANSPOSE('Capacity Backing (Hide)2'!R$67:R$81),1,0))&gt;0,1,0)</f>
        <v>0</v>
      </c>
      <c r="BJ93" cm="1">
        <f t="array" ref="BJ93">IF(SUM(IF($J93:$X93=TRANSPOSE('Capacity Backing (Hide)2'!S$67:S$81),1,0))&gt;0,1,0)</f>
        <v>0</v>
      </c>
      <c r="BK93" cm="1">
        <f t="array" ref="BK93">IF(SUM(IF($J93:$X93=TRANSPOSE('Capacity Backing (Hide)2'!T$67:T$81),1,0))&gt;0,1,0)</f>
        <v>0</v>
      </c>
      <c r="BL93" cm="1">
        <f t="array" ref="BL93">IF(SUM(IF($J93:$X93=TRANSPOSE('Capacity Backing (Hide)2'!U$67:U$81),1,0))&gt;0,1,0)</f>
        <v>0</v>
      </c>
      <c r="BM93" cm="1">
        <f t="array" ref="BM93">IF(SUM(IF($J93:$X93=TRANSPOSE('Capacity Backing (Hide)2'!V$67:V$81),1,0))&gt;0,1,0)</f>
        <v>0</v>
      </c>
      <c r="BN93" cm="1">
        <f t="array" ref="BN93">IF(SUM(IF($J93:$X93=TRANSPOSE('Capacity Backing (Hide)2'!W$67:W$81),1,0))&gt;0,1,0)</f>
        <v>0</v>
      </c>
      <c r="BO93" cm="1">
        <f t="array" ref="BO93">IF(SUM(IF($J93:$X93=TRANSPOSE('Capacity Backing (Hide)2'!X$67:X$81),1,0))&gt;0,1,0)</f>
        <v>0</v>
      </c>
      <c r="BP93" cm="1">
        <f t="array" ref="BP93">IF(SUM(IF($J93:$X93=TRANSPOSE('Capacity Backing (Hide)2'!Y$67:Y$81),1,0))&gt;0,1,0)</f>
        <v>0</v>
      </c>
      <c r="BQ93" cm="1">
        <f t="array" ref="BQ93">IF(SUM(IF($J93:$X93=TRANSPOSE('Capacity Backing (Hide)2'!Z$67:Z$81),1,0))&gt;0,1,0)</f>
        <v>0</v>
      </c>
      <c r="BR93" cm="1">
        <f t="array" ref="BR93">IF(SUM(IF($J93:$X93=TRANSPOSE('Capacity Backing (Hide)2'!AA$67:AA$81),1,0))&gt;0,1,0)</f>
        <v>0</v>
      </c>
      <c r="BS93" cm="1">
        <f t="array" ref="BS93">IF(SUM(IF($J93:$X93=TRANSPOSE('Capacity Backing (Hide)2'!AB$67:AB$81),1,0))&gt;0,1,0)</f>
        <v>0</v>
      </c>
      <c r="BT93" cm="1">
        <f t="array" ref="BT93">IF(SUM(IF($J93:$X93=TRANSPOSE('Capacity Backing (Hide)2'!AC$67:AC$81),1,0))&gt;0,1,0)</f>
        <v>0</v>
      </c>
      <c r="BU93" cm="1">
        <f t="array" ref="BU93">IF(SUM(IF($J93:$X93=TRANSPOSE('Capacity Backing (Hide)2'!AD$67:AD$81),1,0))&gt;0,1,0)</f>
        <v>0</v>
      </c>
      <c r="BV93" cm="1">
        <f t="array" ref="BV93">IF(SUM(IF($J93:$X93=TRANSPOSE('Capacity Backing (Hide)2'!AE$67:AE$81),1,0))&gt;0,1,0)</f>
        <v>0</v>
      </c>
      <c r="BW93" cm="1">
        <f t="array" ref="BW93">IF(SUM(IF($J93:$X93=TRANSPOSE('Capacity Backing (Hide)2'!AF$67:AF$81),1,0))&gt;0,1,0)</f>
        <v>0</v>
      </c>
      <c r="BX93" cm="1">
        <f t="array" ref="BX93">IF(SUM(IF($J93:$X93=TRANSPOSE('Capacity Backing (Hide)2'!AG$67:AG$81),1,0))&gt;0,1,0)</f>
        <v>0</v>
      </c>
      <c r="BY93" cm="1">
        <f t="array" ref="BY93">IF(SUM(IF($J93:$X93=TRANSPOSE('Capacity Backing (Hide)2'!AH$67:AH$81),1,0))&gt;0,1,0)</f>
        <v>0</v>
      </c>
      <c r="BZ93" cm="1">
        <f t="array" ref="BZ93">IF(SUM(IF($J93:$X93=TRANSPOSE('Capacity Backing (Hide)2'!AI$67:AI$81),1,0))&gt;0,1,0)</f>
        <v>0</v>
      </c>
      <c r="CA93" cm="1">
        <f t="array" ref="CA93">IF(SUM(IF($J93:$X93=TRANSPOSE('Capacity Backing (Hide)2'!AJ$67:AJ$81),1,0))&gt;0,1,0)</f>
        <v>0</v>
      </c>
      <c r="CB93" cm="1">
        <f t="array" ref="CB93">IF(SUM(IF($J93:$X93=TRANSPOSE('Capacity Backing (Hide)2'!AK$67:AK$81),1,0))&gt;0,1,0)</f>
        <v>0</v>
      </c>
      <c r="CC93" cm="1">
        <f t="array" ref="CC93">IF(SUM(IF($J93:$X93=TRANSPOSE('Capacity Backing (Hide)2'!AL$67:AL$81),1,0))&gt;0,1,0)</f>
        <v>0</v>
      </c>
      <c r="CD93" cm="1">
        <f t="array" ref="CD93">IF(SUM(IF($J93:$X93=TRANSPOSE('Capacity Backing (Hide)2'!AM$67:AM$81),1,0))&gt;0,1,0)</f>
        <v>0</v>
      </c>
      <c r="CE93" cm="1">
        <f t="array" ref="CE93">IF(SUM(IF($J93:$X93=TRANSPOSE('Capacity Backing (Hide)2'!AN$67:AN$81),1,0))&gt;0,1,0)</f>
        <v>0</v>
      </c>
      <c r="CF93" cm="1">
        <f t="array" ref="CF93">IF(SUM(IF($J93:$X93=TRANSPOSE('Capacity Backing (Hide)2'!AO$67:AO$81),1,0))&gt;0,1,0)</f>
        <v>0</v>
      </c>
      <c r="CG93" cm="1">
        <f t="array" ref="CG93">IF(SUM(IF($J93:$X93=TRANSPOSE('Capacity Backing (Hide)2'!AP$67:AP$81),1,0))&gt;0,1,0)</f>
        <v>0</v>
      </c>
      <c r="CH93" cm="1">
        <f t="array" ref="CH93">IF(SUM(IF($J93:$X93=TRANSPOSE('Capacity Backing (Hide)2'!AQ$67:AQ$81),1,0))&gt;0,1,0)</f>
        <v>0</v>
      </c>
      <c r="CI93" cm="1">
        <f t="array" ref="CI93">IF(SUM(IF($J93:$X93=TRANSPOSE('Capacity Backing (Hide)2'!AR$67:AR$81),1,0))&gt;0,1,0)</f>
        <v>0</v>
      </c>
      <c r="CJ93" cm="1">
        <f t="array" ref="CJ93">IF(SUM(IF($J93:$X93=TRANSPOSE('Capacity Backing (Hide)2'!AS$67:AS$81),1,0))&gt;0,1,0)</f>
        <v>0</v>
      </c>
      <c r="CK93" cm="1">
        <f t="array" ref="CK93">IF(SUM(IF($J93:$X93=TRANSPOSE('Capacity Backing (Hide)2'!AT$67:AT$81),1,0))&gt;0,1,0)</f>
        <v>0</v>
      </c>
      <c r="CL93" cm="1">
        <f t="array" ref="CL93">IF(SUM(IF($J93:$X93=TRANSPOSE('Capacity Backing (Hide)2'!AU$67:AU$81),1,0))&gt;0,1,0)</f>
        <v>0</v>
      </c>
      <c r="CM93" cm="1">
        <f t="array" ref="CM93">IF(SUM(IF($J93:$X93=TRANSPOSE('Capacity Backing (Hide)2'!AV$67:AV$81),1,0))&gt;0,1,0)</f>
        <v>0</v>
      </c>
      <c r="CN93" cm="1">
        <f t="array" ref="CN93">IF(SUM(IF($J93:$X93=TRANSPOSE('Capacity Backing (Hide)2'!AW$67:AW$81),1,0))&gt;0,1,0)</f>
        <v>0</v>
      </c>
      <c r="CO93" cm="1">
        <f t="array" ref="CO93">IF(SUM(IF($J93:$X93=TRANSPOSE('Capacity Backing (Hide)2'!AX$67:AX$81),1,0))&gt;0,1,0)</f>
        <v>0</v>
      </c>
      <c r="CP93" cm="1">
        <f t="array" ref="CP93">IF(SUM(IF($J93:$X93=TRANSPOSE('Capacity Backing (Hide)2'!AY$67:AY$81),1,0))&gt;0,1,0)</f>
        <v>0</v>
      </c>
      <c r="CQ93" cm="1">
        <f t="array" ref="CQ93">IF(SUM(IF($J93:$X93=TRANSPOSE('Capacity Backing (Hide)2'!AZ$67:AZ$81),1,0))&gt;0,1,0)</f>
        <v>0</v>
      </c>
      <c r="CR93" cm="1">
        <f t="array" ref="CR93">IF(SUM(IF($J93:$X93=TRANSPOSE('Capacity Backing (Hide)2'!BA$67:BA$81),1,0))&gt;0,1,0)</f>
        <v>0</v>
      </c>
      <c r="CS93" cm="1">
        <f t="array" ref="CS93">IF(SUM(IF($J93:$X93=TRANSPOSE('Capacity Backing (Hide)2'!BB$67:BB$81),1,0))&gt;0,1,0)</f>
        <v>0</v>
      </c>
      <c r="CT93" cm="1">
        <f t="array" ref="CT93">IF(SUM(IF($J93:$X93=TRANSPOSE('Capacity Backing (Hide)2'!BC$67:BC$81),1,0))&gt;0,1,0)</f>
        <v>0</v>
      </c>
      <c r="CU93" cm="1">
        <f t="array" ref="CU93">IF(SUM(IF($J93:$X93=TRANSPOSE('Capacity Backing (Hide)2'!BD$67:BD$81),1,0))&gt;0,1,0)</f>
        <v>0</v>
      </c>
      <c r="CV93" cm="1">
        <f t="array" ref="CV93">IF(SUM(IF($J93:$X93=TRANSPOSE('Capacity Backing (Hide)2'!BE$67:BE$81),1,0))&gt;0,1,0)</f>
        <v>0</v>
      </c>
      <c r="CW93" cm="1">
        <f t="array" ref="CW93">IF(SUM(IF($J93:$X93=TRANSPOSE('Capacity Backing (Hide)2'!BF$67:BF$81),1,0))&gt;0,1,0)</f>
        <v>0</v>
      </c>
      <c r="CX93" cm="1">
        <f t="array" ref="CX93">IF(SUM(IF($J93:$X93=TRANSPOSE('Capacity Backing (Hide)2'!BG$67:BG$81),1,0))&gt;0,1,0)</f>
        <v>0</v>
      </c>
      <c r="CY93" cm="1">
        <f t="array" ref="CY93">IF(SUM(IF($J93:$X93=TRANSPOSE('Capacity Backing (Hide)2'!BH$67:BH$81),1,0))&gt;0,1,0)</f>
        <v>0</v>
      </c>
      <c r="CZ93" cm="1">
        <f t="array" ref="CZ93">IF(SUM(IF($J93:$X93=TRANSPOSE('Capacity Backing (Hide)2'!BI$67:BI$81),1,0))&gt;0,1,0)</f>
        <v>0</v>
      </c>
      <c r="DA93" cm="1">
        <f t="array" ref="DA93">IF(SUM(IF($J93:$X93=TRANSPOSE('Capacity Backing (Hide)2'!BJ$67:BJ$81),1,0))&gt;0,1,0)</f>
        <v>0</v>
      </c>
      <c r="DB93" cm="1">
        <f t="array" ref="DB93">IF(SUM(IF($J93:$X93=TRANSPOSE('Capacity Backing (Hide)2'!BK$67:BK$81),1,0))&gt;0,1,0)</f>
        <v>0</v>
      </c>
      <c r="DC93" cm="1">
        <f t="array" ref="DC93">IF(SUM(IF($J93:$X93=TRANSPOSE('Capacity Backing (Hide)2'!BL$67:BL$81),1,0))&gt;0,1,0)</f>
        <v>0</v>
      </c>
      <c r="DD93" cm="1">
        <f t="array" ref="DD93">IF(SUM(IF($J93:$X93=TRANSPOSE('Capacity Backing (Hide)2'!BM$67:BM$81),1,0))&gt;0,1,0)</f>
        <v>0</v>
      </c>
      <c r="DE93" cm="1">
        <f t="array" ref="DE93">IF(SUM(IF($J93:$X93=TRANSPOSE('Capacity Backing (Hide)2'!BN$67:BN$81),1,0))&gt;0,1,0)</f>
        <v>0</v>
      </c>
      <c r="DF93" cm="1">
        <f t="array" ref="DF93">IF(SUM(IF($J93:$X93=TRANSPOSE('Capacity Backing (Hide)2'!BO$67:BO$81),1,0))&gt;0,1,0)</f>
        <v>0</v>
      </c>
      <c r="DG93" cm="1">
        <f t="array" ref="DG93">IF(SUM(IF($J93:$X93=TRANSPOSE('Capacity Backing (Hide)2'!BP$67:BP$81),1,0))&gt;0,1,0)</f>
        <v>0</v>
      </c>
      <c r="DH93" cm="1">
        <f t="array" ref="DH93">IF(SUM(IF($J93:$X93=TRANSPOSE('Capacity Backing (Hide)2'!BQ$67:BQ$81),1,0))&gt;0,1,0)</f>
        <v>0</v>
      </c>
      <c r="DI93" cm="1">
        <f t="array" ref="DI93">IF(SUM(IF($J93:$X93=TRANSPOSE('Capacity Backing (Hide)2'!BR$67:BR$81),1,0))&gt;0,1,0)</f>
        <v>0</v>
      </c>
      <c r="DJ93" cm="1">
        <f t="array" ref="DJ93">IF(SUM(IF($J93:$X93=TRANSPOSE('Capacity Backing (Hide)2'!BS$67:BS$81),1,0))&gt;0,1,0)</f>
        <v>0</v>
      </c>
      <c r="DK93" cm="1">
        <f t="array" ref="DK93">IF(SUM(IF($J93:$X93=TRANSPOSE('Capacity Backing (Hide)2'!BT$67:BT$81),1,0))&gt;0,1,0)</f>
        <v>0</v>
      </c>
      <c r="DL93" cm="1">
        <f t="array" ref="DL93">IF(SUM(IF($J93:$X93=TRANSPOSE('Capacity Backing (Hide)2'!BU$67:BU$81),1,0))&gt;0,1,0)</f>
        <v>0</v>
      </c>
      <c r="DM93" cm="1">
        <f t="array" ref="DM93">IF(SUM(IF($J93:$X93=TRANSPOSE('Capacity Backing (Hide)2'!BV$67:BV$81),1,0))&gt;0,1,0)</f>
        <v>0</v>
      </c>
      <c r="DN93" cm="1">
        <f t="array" ref="DN93">IF(SUM(IF($J93:$X93=TRANSPOSE('Capacity Backing (Hide)2'!BW$67:BW$81),1,0))&gt;0,1,0)</f>
        <v>0</v>
      </c>
      <c r="DO93" cm="1">
        <f t="array" ref="DO93">IF(SUM(IF($J93:$X93=TRANSPOSE('Capacity Backing (Hide)2'!BX$67:BX$81),1,0))&gt;0,1,0)</f>
        <v>0</v>
      </c>
      <c r="DP93" cm="1">
        <f t="array" ref="DP93">IF(SUM(IF($J93:$X93=TRANSPOSE('Capacity Backing (Hide)2'!BY$67:BY$81),1,0))&gt;0,1,0)</f>
        <v>0</v>
      </c>
      <c r="DQ93" cm="1">
        <f t="array" ref="DQ93">IF(SUM(IF($J93:$X93=TRANSPOSE('Capacity Backing (Hide)2'!BZ$67:BZ$81),1,0))&gt;0,1,0)</f>
        <v>0</v>
      </c>
      <c r="DR93" cm="1">
        <f t="array" ref="DR93">IF(SUM(IF($J93:$X93=TRANSPOSE('Capacity Backing (Hide)2'!CA$67:CA$81),1,0))&gt;0,1,0)</f>
        <v>0</v>
      </c>
      <c r="DS93" cm="1">
        <f t="array" ref="DS93">IF(SUM(IF($J93:$X93=TRANSPOSE('Capacity Backing (Hide)2'!CB$67:CB$81),1,0))&gt;0,1,0)</f>
        <v>0</v>
      </c>
      <c r="DT93" cm="1">
        <f t="array" ref="DT93">IF(SUM(IF($J93:$X93=TRANSPOSE('Capacity Backing (Hide)2'!CC$67:CC$81),1,0))&gt;0,1,0)</f>
        <v>0</v>
      </c>
      <c r="DU93" cm="1">
        <f t="array" ref="DU93">IF(SUM(IF($J93:$X93=TRANSPOSE('Capacity Backing (Hide)2'!CD$67:CD$81),1,0))&gt;0,1,0)</f>
        <v>0</v>
      </c>
      <c r="DV93" cm="1">
        <f t="array" ref="DV93">IF(SUM(IF($J93:$X93=TRANSPOSE('Capacity Backing (Hide)2'!CE$67:CE$81),1,0))&gt;0,1,0)</f>
        <v>0</v>
      </c>
      <c r="DW93" cm="1">
        <f t="array" ref="DW93">IF(SUM(IF($J93:$X93=TRANSPOSE('Capacity Backing (Hide)2'!CF$67:CF$81),1,0))&gt;0,1,0)</f>
        <v>0</v>
      </c>
      <c r="DX93" cm="1">
        <f t="array" ref="DX93">IF(SUM(IF($J93:$X93=TRANSPOSE('Capacity Backing (Hide)2'!CG$67:CG$81),1,0))&gt;0,1,0)</f>
        <v>0</v>
      </c>
      <c r="DY93" cm="1">
        <f t="array" ref="DY93">IF(SUM(IF($J93:$X93=TRANSPOSE('Capacity Backing (Hide)2'!CH$67:CH$81),1,0))&gt;0,1,0)</f>
        <v>0</v>
      </c>
      <c r="DZ93" cm="1">
        <f t="array" ref="DZ93">IF(SUM(IF($J93:$X93=TRANSPOSE('Capacity Backing (Hide)2'!CI$67:CI$81),1,0))&gt;0,1,0)</f>
        <v>0</v>
      </c>
      <c r="EA93" cm="1">
        <f t="array" ref="EA93">IF(SUM(IF($J93:$X93=TRANSPOSE('Capacity Backing (Hide)2'!CJ$67:CJ$81),1,0))&gt;0,1,0)</f>
        <v>0</v>
      </c>
      <c r="EB93" cm="1">
        <f t="array" ref="EB93">IF(SUM(IF($J93:$X93=TRANSPOSE('Capacity Backing (Hide)2'!CK$67:CK$81),1,0))&gt;0,1,0)</f>
        <v>0</v>
      </c>
      <c r="EC93" cm="1">
        <f t="array" ref="EC93">IF(SUM(IF($J93:$X93=TRANSPOSE('Capacity Backing (Hide)2'!CL$67:CL$81),1,0))&gt;0,1,0)</f>
        <v>0</v>
      </c>
      <c r="ED93" cm="1">
        <f t="array" ref="ED93">IF(SUM(IF($J93:$X93=TRANSPOSE('Capacity Backing (Hide)2'!CM$67:CM$81),1,0))&gt;0,1,0)</f>
        <v>0</v>
      </c>
      <c r="EE93" cm="1">
        <f t="array" ref="EE93">IF(SUM(IF($J93:$X93=TRANSPOSE('Capacity Backing (Hide)2'!CN$67:CN$81),1,0))&gt;0,1,0)</f>
        <v>0</v>
      </c>
      <c r="EF93" cm="1">
        <f t="array" ref="EF93">IF(SUM(IF($J93:$X93=TRANSPOSE('Capacity Backing (Hide)2'!CO$67:CO$81),1,0))&gt;0,1,0)</f>
        <v>0</v>
      </c>
      <c r="EG93" cm="1">
        <f t="array" ref="EG93">IF(SUM(IF($J93:$X93=TRANSPOSE('Capacity Backing (Hide)2'!CP$67:CP$81),1,0))&gt;0,1,0)</f>
        <v>0</v>
      </c>
      <c r="EH93" cm="1">
        <f t="array" ref="EH93">IF(SUM(IF($J93:$X93=TRANSPOSE('Capacity Backing (Hide)2'!CQ$67:CQ$81),1,0))&gt;0,1,0)</f>
        <v>0</v>
      </c>
      <c r="EI93" cm="1">
        <f t="array" ref="EI93">IF(SUM(IF($J93:$X93=TRANSPOSE('Capacity Backing (Hide)2'!CR$67:CR$81),1,0))&gt;0,1,0)</f>
        <v>0</v>
      </c>
      <c r="EJ93" cm="1">
        <f t="array" ref="EJ93">IF(SUM(IF($J93:$X93=TRANSPOSE('Capacity Backing (Hide)2'!CS$67:CS$81),1,0))&gt;0,1,0)</f>
        <v>0</v>
      </c>
      <c r="EK93" cm="1">
        <f t="array" ref="EK93">IF(SUM(IF($J93:$X93=TRANSPOSE('Capacity Backing (Hide)2'!CT$67:CT$81),1,0))&gt;0,1,0)</f>
        <v>0</v>
      </c>
      <c r="EL93" cm="1">
        <f t="array" ref="EL93">IF(SUM(IF($J93:$X93=TRANSPOSE('Capacity Backing (Hide)2'!CU$67:CU$81),1,0))&gt;0,1,0)</f>
        <v>0</v>
      </c>
      <c r="EM93" cm="1">
        <f t="array" ref="EM93">IF(SUM(IF($J93:$X93=TRANSPOSE('Capacity Backing (Hide)2'!CV$67:CV$81),1,0))&gt;0,1,0)</f>
        <v>0</v>
      </c>
      <c r="EN93" cm="1">
        <f t="array" ref="EN93">IF(SUM(IF($J93:$X93=TRANSPOSE('Capacity Backing (Hide)2'!CW$67:CW$81),1,0))&gt;0,1,0)</f>
        <v>0</v>
      </c>
      <c r="EQ93" cm="1">
        <f t="array" ref="EQ93">IF(SUM(IF($J93:$X93=TRANSPOSE('Capacity Backing (Hide)2'!B$203:B$217),1,0))&gt;0,1,0)</f>
        <v>0</v>
      </c>
      <c r="ER93" cm="1">
        <f t="array" ref="ER93">IF(SUM(IF($J93:$X93=TRANSPOSE('Capacity Backing (Hide)2'!C$203:C$217),1,0))&gt;0,1,0)</f>
        <v>0</v>
      </c>
      <c r="ES93" cm="1">
        <f t="array" ref="ES93">IF(SUM(IF($J93:$X93=TRANSPOSE('Capacity Backing (Hide)2'!D$203:D$217),1,0))&gt;0,1,0)</f>
        <v>0</v>
      </c>
      <c r="ET93" cm="1">
        <f t="array" ref="ET93">IF(SUM(IF($J93:$X93=TRANSPOSE('Capacity Backing (Hide)2'!E$203:E$217),1,0))&gt;0,1,0)</f>
        <v>0</v>
      </c>
      <c r="EU93" cm="1">
        <f t="array" ref="EU93">IF(SUM(IF($J93:$X93=TRANSPOSE('Capacity Backing (Hide)2'!F$203:F$217),1,0))&gt;0,1,0)</f>
        <v>0</v>
      </c>
      <c r="EV93" cm="1">
        <f t="array" ref="EV93">IF(SUM(IF($J93:$X93=TRANSPOSE('Capacity Backing (Hide)2'!G$203:G$217),1,0))&gt;0,1,0)</f>
        <v>0</v>
      </c>
      <c r="EW93" cm="1">
        <f t="array" ref="EW93">IF(SUM(IF($J93:$X93=TRANSPOSE('Capacity Backing (Hide)2'!H$203:H$217),1,0))&gt;0,1,0)</f>
        <v>0</v>
      </c>
      <c r="EX93" cm="1">
        <f t="array" ref="EX93">IF(SUM(IF($J93:$X93=TRANSPOSE('Capacity Backing (Hide)2'!I$203:I$217),1,0))&gt;0,1,0)</f>
        <v>0</v>
      </c>
      <c r="EY93" cm="1">
        <f t="array" ref="EY93">IF(SUM(IF($J93:$X93=TRANSPOSE('Capacity Backing (Hide)2'!J$203:J$217),1,0))&gt;0,1,0)</f>
        <v>0</v>
      </c>
      <c r="EZ93" cm="1">
        <f t="array" ref="EZ93">IF(SUM(IF($J93:$X93=TRANSPOSE('Capacity Backing (Hide)2'!K$203:K$217),1,0))&gt;0,1,0)</f>
        <v>0</v>
      </c>
      <c r="FA93" cm="1">
        <f t="array" ref="FA93">IF(SUM(IF($J93:$X93=TRANSPOSE('Capacity Backing (Hide)2'!L$203:L$217),1,0))&gt;0,1,0)</f>
        <v>0</v>
      </c>
      <c r="FB93" cm="1">
        <f t="array" ref="FB93">IF(SUM(IF($J93:$X93=TRANSPOSE('Capacity Backing (Hide)2'!M$203:M$217),1,0))&gt;0,1,0)</f>
        <v>0</v>
      </c>
      <c r="FC93" cm="1">
        <f t="array" ref="FC93">IF(SUM(IF($J93:$X93=TRANSPOSE('Capacity Backing (Hide)2'!N$203:N$217),1,0))&gt;0,1,0)</f>
        <v>0</v>
      </c>
      <c r="FD93" cm="1">
        <f t="array" ref="FD93">IF(SUM(IF($J93:$X93=TRANSPOSE('Capacity Backing (Hide)2'!O$203:O$217),1,0))&gt;0,1,0)</f>
        <v>0</v>
      </c>
      <c r="FE93" cm="1">
        <f t="array" ref="FE93">IF(SUM(IF($J93:$X93=TRANSPOSE('Capacity Backing (Hide)2'!P$203:P$217),1,0))&gt;0,1,0)</f>
        <v>0</v>
      </c>
      <c r="FF93" cm="1">
        <f t="array" ref="FF93">IF(SUM(IF($J93:$X93=TRANSPOSE('Capacity Backing (Hide)2'!Q$203:Q$217),1,0))&gt;0,1,0)</f>
        <v>0</v>
      </c>
      <c r="FG93" cm="1">
        <f t="array" ref="FG93">IF(SUM(IF($J93:$X93=TRANSPOSE('Capacity Backing (Hide)2'!R$203:R$217),1,0))&gt;0,1,0)</f>
        <v>0</v>
      </c>
      <c r="FH93" cm="1">
        <f t="array" ref="FH93">IF(SUM(IF($J93:$X93=TRANSPOSE('Capacity Backing (Hide)2'!S$203:S$217),1,0))&gt;0,1,0)</f>
        <v>0</v>
      </c>
      <c r="FI93" cm="1">
        <f t="array" ref="FI93">IF(SUM(IF($J93:$X93=TRANSPOSE('Capacity Backing (Hide)2'!T$203:T$217),1,0))&gt;0,1,0)</f>
        <v>0</v>
      </c>
      <c r="FJ93" cm="1">
        <f t="array" ref="FJ93">IF(SUM(IF($J93:$X93=TRANSPOSE('Capacity Backing (Hide)2'!U$203:U$217),1,0))&gt;0,1,0)</f>
        <v>0</v>
      </c>
      <c r="FK93" cm="1">
        <f t="array" ref="FK93">IF(SUM(IF($J93:$X93=TRANSPOSE('Capacity Backing (Hide)2'!V$203:V$217),1,0))&gt;0,1,0)</f>
        <v>0</v>
      </c>
      <c r="FL93" cm="1">
        <f t="array" ref="FL93">IF(SUM(IF($J93:$X93=TRANSPOSE('Capacity Backing (Hide)2'!W$203:W$217),1,0))&gt;0,1,0)</f>
        <v>0</v>
      </c>
      <c r="FM93" cm="1">
        <f t="array" ref="FM93">IF(SUM(IF($J93:$X93=TRANSPOSE('Capacity Backing (Hide)2'!X$203:X$217),1,0))&gt;0,1,0)</f>
        <v>0</v>
      </c>
      <c r="FN93" cm="1">
        <f t="array" ref="FN93">IF(SUM(IF($J93:$X93=TRANSPOSE('Capacity Backing (Hide)2'!Y$203:Y$217),1,0))&gt;0,1,0)</f>
        <v>0</v>
      </c>
      <c r="FO93" cm="1">
        <f t="array" ref="FO93">IF(SUM(IF($J93:$X93=TRANSPOSE('Capacity Backing (Hide)2'!Z$203:Z$217),1,0))&gt;0,1,0)</f>
        <v>0</v>
      </c>
      <c r="FP93" cm="1">
        <f t="array" ref="FP93">IF(SUM(IF($J93:$X93=TRANSPOSE('Capacity Backing (Hide)2'!AA$203:AA$217),1,0))&gt;0,1,0)</f>
        <v>0</v>
      </c>
      <c r="FQ93" cm="1">
        <f t="array" ref="FQ93">IF(SUM(IF($J93:$X93=TRANSPOSE('Capacity Backing (Hide)2'!AB$203:AB$217),1,0))&gt;0,1,0)</f>
        <v>0</v>
      </c>
      <c r="FR93" cm="1">
        <f t="array" ref="FR93">IF(SUM(IF($J93:$X93=TRANSPOSE('Capacity Backing (Hide)2'!AC$203:AC$217),1,0))&gt;0,1,0)</f>
        <v>0</v>
      </c>
      <c r="FS93" cm="1">
        <f t="array" ref="FS93">IF(SUM(IF($J93:$X93=TRANSPOSE('Capacity Backing (Hide)2'!AD$203:AD$217),1,0))&gt;0,1,0)</f>
        <v>0</v>
      </c>
      <c r="FT93" cm="1">
        <f t="array" ref="FT93">IF(SUM(IF($J93:$X93=TRANSPOSE('Capacity Backing (Hide)2'!AE$203:AE$217),1,0))&gt;0,1,0)</f>
        <v>0</v>
      </c>
      <c r="FU93" cm="1">
        <f t="array" ref="FU93">IF(SUM(IF($J93:$X93=TRANSPOSE('Capacity Backing (Hide)2'!AF$203:AF$217),1,0))&gt;0,1,0)</f>
        <v>0</v>
      </c>
      <c r="FV93" cm="1">
        <f t="array" ref="FV93">IF(SUM(IF($J93:$X93=TRANSPOSE('Capacity Backing (Hide)2'!AG$203:AG$217),1,0))&gt;0,1,0)</f>
        <v>0</v>
      </c>
      <c r="FW93" cm="1">
        <f t="array" ref="FW93">IF(SUM(IF($J93:$X93=TRANSPOSE('Capacity Backing (Hide)2'!AH$203:AH$217),1,0))&gt;0,1,0)</f>
        <v>0</v>
      </c>
      <c r="FX93" cm="1">
        <f t="array" ref="FX93">IF(SUM(IF($J93:$X93=TRANSPOSE('Capacity Backing (Hide)2'!AI$203:AI$217),1,0))&gt;0,1,0)</f>
        <v>0</v>
      </c>
      <c r="FY93" cm="1">
        <f t="array" ref="FY93">IF(SUM(IF($J93:$X93=TRANSPOSE('Capacity Backing (Hide)2'!AJ$203:AJ$217),1,0))&gt;0,1,0)</f>
        <v>0</v>
      </c>
      <c r="FZ93" cm="1">
        <f t="array" ref="FZ93">IF(SUM(IF($J93:$X93=TRANSPOSE('Capacity Backing (Hide)2'!AK$203:AK$217),1,0))&gt;0,1,0)</f>
        <v>0</v>
      </c>
      <c r="GA93" cm="1">
        <f t="array" ref="GA93">IF(SUM(IF($J93:$X93=TRANSPOSE('Capacity Backing (Hide)2'!AL$203:AL$217),1,0))&gt;0,1,0)</f>
        <v>0</v>
      </c>
      <c r="GB93" cm="1">
        <f t="array" ref="GB93">IF(SUM(IF($J93:$X93=TRANSPOSE('Capacity Backing (Hide)2'!AM$203:AM$217),1,0))&gt;0,1,0)</f>
        <v>0</v>
      </c>
      <c r="GC93" cm="1">
        <f t="array" ref="GC93">IF(SUM(IF($J93:$X93=TRANSPOSE('Capacity Backing (Hide)2'!AN$203:AN$217),1,0))&gt;0,1,0)</f>
        <v>0</v>
      </c>
      <c r="GD93" cm="1">
        <f t="array" ref="GD93">IF(SUM(IF($J93:$X93=TRANSPOSE('Capacity Backing (Hide)2'!AO$203:AO$217),1,0))&gt;0,1,0)</f>
        <v>0</v>
      </c>
      <c r="GE93" cm="1">
        <f t="array" ref="GE93">IF(SUM(IF($J93:$X93=TRANSPOSE('Capacity Backing (Hide)2'!AP$203:AP$217),1,0))&gt;0,1,0)</f>
        <v>0</v>
      </c>
      <c r="GF93" cm="1">
        <f t="array" ref="GF93">IF(SUM(IF($J93:$X93=TRANSPOSE('Capacity Backing (Hide)2'!AQ$203:AQ$217),1,0))&gt;0,1,0)</f>
        <v>0</v>
      </c>
      <c r="GG93" cm="1">
        <f t="array" ref="GG93">IF(SUM(IF($J93:$X93=TRANSPOSE('Capacity Backing (Hide)2'!AR$203:AR$217),1,0))&gt;0,1,0)</f>
        <v>0</v>
      </c>
      <c r="GH93" cm="1">
        <f t="array" ref="GH93">IF(SUM(IF($J93:$X93=TRANSPOSE('Capacity Backing (Hide)2'!AS$203:AS$217),1,0))&gt;0,1,0)</f>
        <v>0</v>
      </c>
      <c r="GI93" cm="1">
        <f t="array" ref="GI93">IF(SUM(IF($J93:$X93=TRANSPOSE('Capacity Backing (Hide)2'!AT$203:AT$217),1,0))&gt;0,1,0)</f>
        <v>0</v>
      </c>
      <c r="GJ93" cm="1">
        <f t="array" ref="GJ93">IF(SUM(IF($J93:$X93=TRANSPOSE('Capacity Backing (Hide)2'!AU$203:AU$217),1,0))&gt;0,1,0)</f>
        <v>0</v>
      </c>
      <c r="GK93" cm="1">
        <f t="array" ref="GK93">IF(SUM(IF($J93:$X93=TRANSPOSE('Capacity Backing (Hide)2'!AV$203:AV$217),1,0))&gt;0,1,0)</f>
        <v>0</v>
      </c>
      <c r="GL93" cm="1">
        <f t="array" ref="GL93">IF(SUM(IF($J93:$X93=TRANSPOSE('Capacity Backing (Hide)2'!AW$203:AW$217),1,0))&gt;0,1,0)</f>
        <v>0</v>
      </c>
      <c r="GM93" cm="1">
        <f t="array" ref="GM93">IF(SUM(IF($J93:$X93=TRANSPOSE('Capacity Backing (Hide)2'!AX$203:AX$217),1,0))&gt;0,1,0)</f>
        <v>0</v>
      </c>
      <c r="GN93" cm="1">
        <f t="array" ref="GN93">IF(SUM(IF($J93:$X93=TRANSPOSE('Capacity Backing (Hide)2'!AY$203:AY$217),1,0))&gt;0,1,0)</f>
        <v>0</v>
      </c>
      <c r="GO93" cm="1">
        <f t="array" ref="GO93">IF(SUM(IF($J93:$X93=TRANSPOSE('Capacity Backing (Hide)2'!AZ$203:AZ$217),1,0))&gt;0,1,0)</f>
        <v>0</v>
      </c>
      <c r="GP93" cm="1">
        <f t="array" ref="GP93">IF(SUM(IF($J93:$X93=TRANSPOSE('Capacity Backing (Hide)2'!BA$203:BA$217),1,0))&gt;0,1,0)</f>
        <v>0</v>
      </c>
      <c r="GQ93" cm="1">
        <f t="array" ref="GQ93">IF(SUM(IF($J93:$X93=TRANSPOSE('Capacity Backing (Hide)2'!BB$203:BB$217),1,0))&gt;0,1,0)</f>
        <v>0</v>
      </c>
      <c r="GR93" cm="1">
        <f t="array" ref="GR93">IF(SUM(IF($J93:$X93=TRANSPOSE('Capacity Backing (Hide)2'!BC$203:BC$217),1,0))&gt;0,1,0)</f>
        <v>0</v>
      </c>
      <c r="GS93" cm="1">
        <f t="array" ref="GS93">IF(SUM(IF($J93:$X93=TRANSPOSE('Capacity Backing (Hide)2'!BD$203:BD$217),1,0))&gt;0,1,0)</f>
        <v>0</v>
      </c>
      <c r="GT93" cm="1">
        <f t="array" ref="GT93">IF(SUM(IF($J93:$X93=TRANSPOSE('Capacity Backing (Hide)2'!BE$203:BE$217),1,0))&gt;0,1,0)</f>
        <v>0</v>
      </c>
      <c r="GU93" cm="1">
        <f t="array" ref="GU93">IF(SUM(IF($J93:$X93=TRANSPOSE('Capacity Backing (Hide)2'!BF$203:BF$217),1,0))&gt;0,1,0)</f>
        <v>0</v>
      </c>
      <c r="GV93" cm="1">
        <f t="array" ref="GV93">IF(SUM(IF($J93:$X93=TRANSPOSE('Capacity Backing (Hide)2'!BG$203:BG$217),1,0))&gt;0,1,0)</f>
        <v>0</v>
      </c>
      <c r="GW93" cm="1">
        <f t="array" ref="GW93">IF(SUM(IF($J93:$X93=TRANSPOSE('Capacity Backing (Hide)2'!BH$203:BH$217),1,0))&gt;0,1,0)</f>
        <v>0</v>
      </c>
      <c r="GX93" cm="1">
        <f t="array" ref="GX93">IF(SUM(IF($J93:$X93=TRANSPOSE('Capacity Backing (Hide)2'!BI$203:BI$217),1,0))&gt;0,1,0)</f>
        <v>0</v>
      </c>
      <c r="GY93" cm="1">
        <f t="array" ref="GY93">IF(SUM(IF($J93:$X93=TRANSPOSE('Capacity Backing (Hide)2'!BJ$203:BJ$217),1,0))&gt;0,1,0)</f>
        <v>0</v>
      </c>
      <c r="GZ93" cm="1">
        <f t="array" ref="GZ93">IF(SUM(IF($J93:$X93=TRANSPOSE('Capacity Backing (Hide)2'!BK$203:BK$217),1,0))&gt;0,1,0)</f>
        <v>0</v>
      </c>
      <c r="HA93" cm="1">
        <f t="array" ref="HA93">IF(SUM(IF($J93:$X93=TRANSPOSE('Capacity Backing (Hide)2'!BL$203:BL$217),1,0))&gt;0,1,0)</f>
        <v>0</v>
      </c>
      <c r="HB93" cm="1">
        <f t="array" ref="HB93">IF(SUM(IF($J93:$X93=TRANSPOSE('Capacity Backing (Hide)2'!BM$203:BM$217),1,0))&gt;0,1,0)</f>
        <v>0</v>
      </c>
      <c r="HC93" cm="1">
        <f t="array" ref="HC93">IF(SUM(IF($J93:$X93=TRANSPOSE('Capacity Backing (Hide)2'!BN$203:BN$217),1,0))&gt;0,1,0)</f>
        <v>0</v>
      </c>
      <c r="HD93" cm="1">
        <f t="array" ref="HD93">IF(SUM(IF($J93:$X93=TRANSPOSE('Capacity Backing (Hide)2'!BO$203:BO$217),1,0))&gt;0,1,0)</f>
        <v>0</v>
      </c>
      <c r="HE93" cm="1">
        <f t="array" ref="HE93">IF(SUM(IF($J93:$X93=TRANSPOSE('Capacity Backing (Hide)2'!BP$203:BP$217),1,0))&gt;0,1,0)</f>
        <v>0</v>
      </c>
      <c r="HF93" cm="1">
        <f t="array" ref="HF93">IF(SUM(IF($J93:$X93=TRANSPOSE('Capacity Backing (Hide)2'!BQ$203:BQ$217),1,0))&gt;0,1,0)</f>
        <v>0</v>
      </c>
      <c r="HG93" cm="1">
        <f t="array" ref="HG93">IF(SUM(IF($J93:$X93=TRANSPOSE('Capacity Backing (Hide)2'!BR$203:BR$217),1,0))&gt;0,1,0)</f>
        <v>0</v>
      </c>
      <c r="HH93" cm="1">
        <f t="array" ref="HH93">IF(SUM(IF($J93:$X93=TRANSPOSE('Capacity Backing (Hide)2'!BS$203:BS$217),1,0))&gt;0,1,0)</f>
        <v>0</v>
      </c>
      <c r="HI93" cm="1">
        <f t="array" ref="HI93">IF(SUM(IF($J93:$X93=TRANSPOSE('Capacity Backing (Hide)2'!BT$203:BT$217),1,0))&gt;0,1,0)</f>
        <v>0</v>
      </c>
      <c r="HJ93" cm="1">
        <f t="array" ref="HJ93">IF(SUM(IF($J93:$X93=TRANSPOSE('Capacity Backing (Hide)2'!BU$203:BU$217),1,0))&gt;0,1,0)</f>
        <v>0</v>
      </c>
      <c r="HK93" cm="1">
        <f t="array" ref="HK93">IF(SUM(IF($J93:$X93=TRANSPOSE('Capacity Backing (Hide)2'!BV$203:BV$217),1,0))&gt;0,1,0)</f>
        <v>0</v>
      </c>
      <c r="HL93" cm="1">
        <f t="array" ref="HL93">IF(SUM(IF($J93:$X93=TRANSPOSE('Capacity Backing (Hide)2'!BW$203:BW$217),1,0))&gt;0,1,0)</f>
        <v>0</v>
      </c>
      <c r="HM93" cm="1">
        <f t="array" ref="HM93">IF(SUM(IF($J93:$X93=TRANSPOSE('Capacity Backing (Hide)2'!BX$203:BX$217),1,0))&gt;0,1,0)</f>
        <v>0</v>
      </c>
      <c r="HN93" cm="1">
        <f t="array" ref="HN93">IF(SUM(IF($J93:$X93=TRANSPOSE('Capacity Backing (Hide)2'!BY$203:BY$217),1,0))&gt;0,1,0)</f>
        <v>0</v>
      </c>
      <c r="HO93" cm="1">
        <f t="array" ref="HO93">IF(SUM(IF($J93:$X93=TRANSPOSE('Capacity Backing (Hide)2'!BZ$203:BZ$217),1,0))&gt;0,1,0)</f>
        <v>0</v>
      </c>
      <c r="HP93" cm="1">
        <f t="array" ref="HP93">IF(SUM(IF($J93:$X93=TRANSPOSE('Capacity Backing (Hide)2'!CA$203:CA$217),1,0))&gt;0,1,0)</f>
        <v>0</v>
      </c>
      <c r="HQ93" cm="1">
        <f t="array" ref="HQ93">IF(SUM(IF($J93:$X93=TRANSPOSE('Capacity Backing (Hide)2'!CB$203:CB$217),1,0))&gt;0,1,0)</f>
        <v>0</v>
      </c>
      <c r="HR93" cm="1">
        <f t="array" ref="HR93">IF(SUM(IF($J93:$X93=TRANSPOSE('Capacity Backing (Hide)2'!CC$203:CC$217),1,0))&gt;0,1,0)</f>
        <v>0</v>
      </c>
      <c r="HS93" cm="1">
        <f t="array" ref="HS93">IF(SUM(IF($J93:$X93=TRANSPOSE('Capacity Backing (Hide)2'!CD$203:CD$217),1,0))&gt;0,1,0)</f>
        <v>0</v>
      </c>
      <c r="HT93" cm="1">
        <f t="array" ref="HT93">IF(SUM(IF($J93:$X93=TRANSPOSE('Capacity Backing (Hide)2'!CE$203:CE$217),1,0))&gt;0,1,0)</f>
        <v>0</v>
      </c>
      <c r="HU93" cm="1">
        <f t="array" ref="HU93">IF(SUM(IF($J93:$X93=TRANSPOSE('Capacity Backing (Hide)2'!CF$203:CF$217),1,0))&gt;0,1,0)</f>
        <v>0</v>
      </c>
      <c r="HV93" cm="1">
        <f t="array" ref="HV93">IF(SUM(IF($J93:$X93=TRANSPOSE('Capacity Backing (Hide)2'!CG$203:CG$217),1,0))&gt;0,1,0)</f>
        <v>0</v>
      </c>
      <c r="HW93" cm="1">
        <f t="array" ref="HW93">IF(SUM(IF($J93:$X93=TRANSPOSE('Capacity Backing (Hide)2'!CH$203:CH$217),1,0))&gt;0,1,0)</f>
        <v>0</v>
      </c>
      <c r="HX93" cm="1">
        <f t="array" ref="HX93">IF(SUM(IF($J93:$X93=TRANSPOSE('Capacity Backing (Hide)2'!CI$203:CI$217),1,0))&gt;0,1,0)</f>
        <v>0</v>
      </c>
      <c r="HY93" cm="1">
        <f t="array" ref="HY93">IF(SUM(IF($J93:$X93=TRANSPOSE('Capacity Backing (Hide)2'!CJ$203:CJ$217),1,0))&gt;0,1,0)</f>
        <v>0</v>
      </c>
      <c r="HZ93" cm="1">
        <f t="array" ref="HZ93">IF(SUM(IF($J93:$X93=TRANSPOSE('Capacity Backing (Hide)2'!CK$203:CK$217),1,0))&gt;0,1,0)</f>
        <v>0</v>
      </c>
      <c r="IA93" cm="1">
        <f t="array" ref="IA93">IF(SUM(IF($J93:$X93=TRANSPOSE('Capacity Backing (Hide)2'!CL$203:CL$217),1,0))&gt;0,1,0)</f>
        <v>0</v>
      </c>
      <c r="IB93" cm="1">
        <f t="array" ref="IB93">IF(SUM(IF($J93:$X93=TRANSPOSE('Capacity Backing (Hide)2'!CM$203:CM$217),1,0))&gt;0,1,0)</f>
        <v>0</v>
      </c>
      <c r="IC93" cm="1">
        <f t="array" ref="IC93">IF(SUM(IF($J93:$X93=TRANSPOSE('Capacity Backing (Hide)2'!CN$203:CN$217),1,0))&gt;0,1,0)</f>
        <v>0</v>
      </c>
      <c r="ID93" cm="1">
        <f t="array" ref="ID93">IF(SUM(IF($J93:$X93=TRANSPOSE('Capacity Backing (Hide)2'!CO$203:CO$217),1,0))&gt;0,1,0)</f>
        <v>0</v>
      </c>
      <c r="IE93" cm="1">
        <f t="array" ref="IE93">IF(SUM(IF($J93:$X93=TRANSPOSE('Capacity Backing (Hide)2'!CP$203:CP$217),1,0))&gt;0,1,0)</f>
        <v>0</v>
      </c>
      <c r="IF93" cm="1">
        <f t="array" ref="IF93">IF(SUM(IF($J93:$X93=TRANSPOSE('Capacity Backing (Hide)2'!CQ$203:CQ$217),1,0))&gt;0,1,0)</f>
        <v>0</v>
      </c>
      <c r="IG93" cm="1">
        <f t="array" ref="IG93">IF(SUM(IF($J93:$X93=TRANSPOSE('Capacity Backing (Hide)2'!CR$203:CR$217),1,0))&gt;0,1,0)</f>
        <v>0</v>
      </c>
      <c r="IH93" cm="1">
        <f t="array" ref="IH93">IF(SUM(IF($J93:$X93=TRANSPOSE('Capacity Backing (Hide)2'!CS$203:CS$217),1,0))&gt;0,1,0)</f>
        <v>0</v>
      </c>
      <c r="II93" cm="1">
        <f t="array" ref="II93">IF(SUM(IF($J93:$X93=TRANSPOSE('Capacity Backing (Hide)2'!CT$203:CT$217),1,0))&gt;0,1,0)</f>
        <v>0</v>
      </c>
      <c r="IJ93" cm="1">
        <f t="array" ref="IJ93">IF(SUM(IF($J93:$X93=TRANSPOSE('Capacity Backing (Hide)2'!CU$203:CU$217),1,0))&gt;0,1,0)</f>
        <v>0</v>
      </c>
      <c r="IK93" cm="1">
        <f t="array" ref="IK93">IF(SUM(IF($J93:$X93=TRANSPOSE('Capacity Backing (Hide)2'!CV$203:CV$217),1,0))&gt;0,1,0)</f>
        <v>0</v>
      </c>
      <c r="IL93" cm="1">
        <f t="array" ref="IL93">IF(SUM(IF($J93:$X93=TRANSPOSE('Capacity Backing (Hide)2'!CW$203:CW$217),1,0))&gt;0,1,0)</f>
        <v>0</v>
      </c>
      <c r="IO93" s="184">
        <v>0</v>
      </c>
      <c r="IP93" s="184">
        <v>0</v>
      </c>
      <c r="IQ93" s="184">
        <v>0</v>
      </c>
      <c r="IR93" s="184">
        <v>0</v>
      </c>
      <c r="IS93" s="184">
        <v>0</v>
      </c>
      <c r="IT93" s="184">
        <v>0</v>
      </c>
      <c r="IU93" s="184">
        <v>0</v>
      </c>
      <c r="IV93" s="184">
        <v>0</v>
      </c>
      <c r="IW93" s="184">
        <v>0</v>
      </c>
      <c r="IX93" s="184">
        <v>0</v>
      </c>
      <c r="IY93" s="184">
        <v>0</v>
      </c>
      <c r="IZ93" s="184">
        <v>0</v>
      </c>
      <c r="JA93" s="184">
        <v>0</v>
      </c>
      <c r="JB93" s="184">
        <v>0</v>
      </c>
      <c r="JC93" s="184">
        <v>0</v>
      </c>
      <c r="JD93" s="184">
        <v>0</v>
      </c>
      <c r="JE93" s="184">
        <v>0</v>
      </c>
      <c r="JF93" s="184">
        <v>0</v>
      </c>
      <c r="JG93" s="184">
        <v>0</v>
      </c>
      <c r="JH93" s="184">
        <v>0</v>
      </c>
      <c r="JI93" s="184">
        <v>0</v>
      </c>
      <c r="JJ93" s="184">
        <v>0</v>
      </c>
      <c r="JK93" s="184">
        <v>0</v>
      </c>
      <c r="JL93" s="184">
        <v>0</v>
      </c>
      <c r="JM93" s="184">
        <v>0</v>
      </c>
      <c r="JN93" s="184">
        <v>0</v>
      </c>
      <c r="JO93" s="184">
        <v>0</v>
      </c>
      <c r="JP93" s="184">
        <v>0</v>
      </c>
      <c r="JQ93" s="184">
        <v>0</v>
      </c>
      <c r="JR93" s="184">
        <v>0</v>
      </c>
      <c r="JS93" s="184">
        <v>0</v>
      </c>
      <c r="JT93" s="184">
        <v>0</v>
      </c>
      <c r="JU93" s="184">
        <v>0</v>
      </c>
      <c r="JV93" s="184">
        <v>0</v>
      </c>
      <c r="JW93" s="184">
        <v>0</v>
      </c>
      <c r="JX93" s="184">
        <v>0</v>
      </c>
      <c r="JY93" s="184">
        <v>0</v>
      </c>
      <c r="JZ93" s="184">
        <v>0</v>
      </c>
      <c r="KA93" s="184">
        <v>0</v>
      </c>
      <c r="KB93" s="184">
        <v>0</v>
      </c>
      <c r="KC93" s="184">
        <v>0</v>
      </c>
      <c r="KD93" s="184">
        <v>0</v>
      </c>
      <c r="KE93" s="184">
        <v>0</v>
      </c>
      <c r="KF93" s="184">
        <v>0</v>
      </c>
      <c r="KG93" s="184">
        <v>0</v>
      </c>
      <c r="KH93" s="184">
        <v>0</v>
      </c>
      <c r="KI93" s="184">
        <v>0</v>
      </c>
      <c r="KJ93" s="184">
        <v>0</v>
      </c>
      <c r="KK93" s="184">
        <v>0</v>
      </c>
      <c r="KL93" s="184">
        <v>0</v>
      </c>
      <c r="KM93" s="184">
        <v>0</v>
      </c>
      <c r="KN93" s="184">
        <v>0</v>
      </c>
      <c r="KO93" s="184">
        <v>0</v>
      </c>
      <c r="KP93" s="184">
        <v>0</v>
      </c>
      <c r="KQ93" s="184">
        <v>0</v>
      </c>
      <c r="KR93" s="184">
        <v>0</v>
      </c>
      <c r="KS93" s="184">
        <v>0</v>
      </c>
      <c r="KT93" s="184">
        <v>0</v>
      </c>
      <c r="KU93" s="184">
        <v>0</v>
      </c>
      <c r="KV93" s="184">
        <v>0</v>
      </c>
      <c r="KW93" s="184">
        <v>0</v>
      </c>
      <c r="KX93" s="184">
        <v>0</v>
      </c>
      <c r="KY93" s="184">
        <v>0</v>
      </c>
      <c r="KZ93" s="184">
        <v>0</v>
      </c>
      <c r="LA93" s="184">
        <v>0</v>
      </c>
      <c r="LB93" s="184">
        <v>0</v>
      </c>
      <c r="LC93" s="184">
        <v>0</v>
      </c>
      <c r="LD93" s="184">
        <v>0</v>
      </c>
      <c r="LE93" s="184">
        <v>0</v>
      </c>
      <c r="LF93" s="184">
        <v>0</v>
      </c>
      <c r="LG93" s="184">
        <v>0</v>
      </c>
      <c r="LH93" s="184">
        <v>0</v>
      </c>
      <c r="LI93" s="184">
        <v>0</v>
      </c>
      <c r="LJ93" s="184">
        <v>0</v>
      </c>
      <c r="LK93" s="184">
        <v>0</v>
      </c>
      <c r="LL93" s="184">
        <v>0</v>
      </c>
      <c r="LM93" s="184">
        <v>0</v>
      </c>
      <c r="LN93" s="184">
        <v>0</v>
      </c>
      <c r="LO93" s="184">
        <v>0</v>
      </c>
      <c r="LP93" s="184">
        <v>0</v>
      </c>
      <c r="LQ93" s="184">
        <v>0</v>
      </c>
      <c r="LR93" s="184">
        <v>0</v>
      </c>
      <c r="LS93" s="184">
        <v>0</v>
      </c>
      <c r="LT93" s="184">
        <v>0</v>
      </c>
      <c r="LU93" s="184">
        <v>0</v>
      </c>
      <c r="LV93" s="184">
        <v>0</v>
      </c>
      <c r="LW93" s="184">
        <v>0</v>
      </c>
      <c r="LX93" s="184">
        <v>0</v>
      </c>
      <c r="LY93" s="184">
        <v>0</v>
      </c>
      <c r="LZ93" s="184">
        <v>0</v>
      </c>
      <c r="MA93" s="184">
        <v>0</v>
      </c>
      <c r="MB93" s="184">
        <v>0</v>
      </c>
      <c r="MC93" s="184">
        <v>0</v>
      </c>
      <c r="MD93" s="184">
        <v>0</v>
      </c>
      <c r="ME93" s="184">
        <v>0</v>
      </c>
      <c r="MF93" s="184">
        <v>0</v>
      </c>
      <c r="MG93" s="184">
        <v>0</v>
      </c>
      <c r="MH93" s="184">
        <v>0</v>
      </c>
      <c r="MI93" s="184">
        <v>0</v>
      </c>
      <c r="MJ93" s="184">
        <v>0</v>
      </c>
      <c r="MM93">
        <v>0</v>
      </c>
      <c r="MN93">
        <v>0</v>
      </c>
      <c r="MO93">
        <v>0</v>
      </c>
      <c r="MP93">
        <v>0</v>
      </c>
      <c r="MQ93">
        <v>0</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0</v>
      </c>
      <c r="OK93">
        <v>0</v>
      </c>
      <c r="OL93">
        <v>0</v>
      </c>
      <c r="OM93">
        <v>0</v>
      </c>
      <c r="ON93">
        <v>0</v>
      </c>
      <c r="OO93">
        <v>0</v>
      </c>
      <c r="OP93">
        <v>0</v>
      </c>
      <c r="OQ93">
        <v>0</v>
      </c>
      <c r="OR93">
        <v>0</v>
      </c>
      <c r="OS93">
        <v>0</v>
      </c>
      <c r="OT93">
        <v>0</v>
      </c>
      <c r="OU93">
        <v>0</v>
      </c>
      <c r="OV93">
        <v>0</v>
      </c>
      <c r="OW93">
        <v>0</v>
      </c>
      <c r="OX93">
        <v>0</v>
      </c>
      <c r="OY93">
        <v>0</v>
      </c>
      <c r="OZ93">
        <v>0</v>
      </c>
      <c r="PA93">
        <v>0</v>
      </c>
      <c r="PB93">
        <v>0</v>
      </c>
      <c r="PC93">
        <v>0</v>
      </c>
      <c r="PD93">
        <v>0</v>
      </c>
      <c r="PE93">
        <v>0</v>
      </c>
      <c r="PF93">
        <v>0</v>
      </c>
      <c r="PG93">
        <v>0</v>
      </c>
      <c r="PH93">
        <v>0</v>
      </c>
      <c r="PI93">
        <v>0</v>
      </c>
      <c r="PJ93">
        <v>0</v>
      </c>
      <c r="PK93">
        <v>0</v>
      </c>
      <c r="PL93">
        <v>0</v>
      </c>
      <c r="PM93">
        <v>0</v>
      </c>
      <c r="PN93">
        <v>0</v>
      </c>
      <c r="PO93">
        <v>0</v>
      </c>
      <c r="PP93">
        <v>0</v>
      </c>
      <c r="PQ93">
        <v>0</v>
      </c>
      <c r="PR93">
        <v>0</v>
      </c>
      <c r="PS93">
        <v>0</v>
      </c>
      <c r="PT93">
        <v>0</v>
      </c>
      <c r="PU93">
        <v>0</v>
      </c>
      <c r="PV93">
        <v>0</v>
      </c>
      <c r="PW93">
        <v>0</v>
      </c>
      <c r="PX93">
        <v>0</v>
      </c>
      <c r="PY93">
        <v>0</v>
      </c>
      <c r="PZ93">
        <v>0</v>
      </c>
      <c r="QA93">
        <v>0</v>
      </c>
      <c r="QB93">
        <v>0</v>
      </c>
      <c r="QC93">
        <v>0</v>
      </c>
      <c r="QD93">
        <v>0</v>
      </c>
      <c r="QE93">
        <v>0</v>
      </c>
      <c r="QF93">
        <v>0</v>
      </c>
      <c r="QG93">
        <v>0</v>
      </c>
      <c r="QH93">
        <v>0</v>
      </c>
      <c r="QJ93" cm="1">
        <f t="array" ref="QJ93">SUM(IF('Capacity Summary'!H$36:H$135="X",1,0)*TRANSPOSE('CR Backing (Hide)'!$IO93:$MJ93)*IF('Clinical resources'!ZQ96="X",1,0))</f>
        <v>0</v>
      </c>
      <c r="QK93" cm="1">
        <f t="array" ref="QK93">SUM(IF('Capacity Summary'!I$36:I$135="X",1,0)*TRANSPOSE('CR Backing (Hide)'!$IO93:$MJ93)*IF('Clinical resources'!ZR96="X",1,0))</f>
        <v>0</v>
      </c>
      <c r="QL93" cm="1">
        <f t="array" ref="QL93">SUM(IF('Capacity Summary'!J$36:J$135="X",1,0)*TRANSPOSE('CR Backing (Hide)'!$IO93:$MJ93)*IF('Clinical resources'!ZS96="X",1,0))</f>
        <v>0</v>
      </c>
      <c r="QM93" cm="1">
        <f t="array" ref="QM93">SUM(IF('Capacity Summary'!K$36:K$135="X",1,0)*TRANSPOSE('CR Backing (Hide)'!$IO93:$MJ93)*IF('Clinical resources'!ZT96="X",1,0))</f>
        <v>0</v>
      </c>
      <c r="QN93" cm="1">
        <f t="array" ref="QN93">SUM(IF('Capacity Summary'!L$36:L$135="X",1,0)*TRANSPOSE('CR Backing (Hide)'!$IO93:$MJ93)*IF('Clinical resources'!ZU96="X",1,0))</f>
        <v>0</v>
      </c>
      <c r="QO93" cm="1">
        <f t="array" ref="QO93">SUM(IF('Capacity Summary'!M$36:M$135="X",1,0)*TRANSPOSE('CR Backing (Hide)'!$IO93:$MJ93)*IF('Clinical resources'!ZV96="X",1,0))</f>
        <v>0</v>
      </c>
      <c r="QP93" cm="1">
        <f t="array" ref="QP93">SUM(IF('Capacity Summary'!N$36:N$135="X",1,0)*TRANSPOSE('CR Backing (Hide)'!$IO93:$MJ93)*IF('Clinical resources'!ZW96="X",1,0))</f>
        <v>0</v>
      </c>
      <c r="QQ93" cm="1">
        <f t="array" ref="QQ93">SUM(IF('Capacity Summary'!O$36:O$135="X",1,0)*TRANSPOSE('CR Backing (Hide)'!$IO93:$MJ93)*IF('Clinical resources'!ZX96="X",1,0))</f>
        <v>0</v>
      </c>
      <c r="QR93" cm="1">
        <f t="array" ref="QR93">SUM(IF('Capacity Summary'!P$36:P$135="X",1,0)*TRANSPOSE('CR Backing (Hide)'!$IO93:$MJ93)*IF('Clinical resources'!ZY96="X",1,0))</f>
        <v>0</v>
      </c>
      <c r="QS93" cm="1">
        <f t="array" ref="QS93">SUM(IF('Capacity Summary'!Q$36:Q$135="X",1,0)*TRANSPOSE('CR Backing (Hide)'!$IO93:$MJ93)*IF('Clinical resources'!ZZ96="X",1,0))</f>
        <v>0</v>
      </c>
      <c r="QT93" cm="1">
        <f t="array" ref="QT93">SUM(IF('Capacity Summary'!R$36:R$135="X",1,0)*TRANSPOSE('CR Backing (Hide)'!$IO93:$MJ93)*IF('Clinical resources'!AAA96="X",1,0))</f>
        <v>0</v>
      </c>
      <c r="QU93" cm="1">
        <f t="array" ref="QU93">SUM(IF('Capacity Summary'!S$36:S$135="X",1,0)*TRANSPOSE('CR Backing (Hide)'!$IO93:$MJ93)*IF('Clinical resources'!AAB96="X",1,0))</f>
        <v>0</v>
      </c>
      <c r="QV93" cm="1">
        <f t="array" ref="QV93">SUM(IF('Capacity Summary'!T$36:T$135="X",1,0)*TRANSPOSE('CR Backing (Hide)'!$IO93:$MJ93)*IF('Clinical resources'!AAC96="X",1,0))</f>
        <v>0</v>
      </c>
      <c r="QW93" cm="1">
        <f t="array" ref="QW93">SUM(IF('Capacity Summary'!U$36:U$135="X",1,0)*TRANSPOSE('CR Backing (Hide)'!$IO93:$MJ93)*IF('Clinical resources'!AAD96="X",1,0))</f>
        <v>0</v>
      </c>
      <c r="QX93" cm="1">
        <f t="array" ref="QX93">SUM(IF('Capacity Summary'!V$36:V$135="X",1,0)*TRANSPOSE('CR Backing (Hide)'!$IO93:$MJ93)*IF('Clinical resources'!AAE96="X",1,0))</f>
        <v>0</v>
      </c>
      <c r="QY93" cm="1">
        <f t="array" ref="QY93">SUM(IF('Capacity Summary'!W$36:W$135="X",1,0)*TRANSPOSE('CR Backing (Hide)'!$IO93:$MJ93)*IF('Clinical resources'!AAF96="X",1,0))</f>
        <v>0</v>
      </c>
      <c r="QZ93" cm="1">
        <f t="array" ref="QZ93">SUM(IF('Capacity Summary'!X$36:X$135="X",1,0)*TRANSPOSE('CR Backing (Hide)'!$IO93:$MJ93)*IF('Clinical resources'!AAG96="X",1,0))</f>
        <v>0</v>
      </c>
      <c r="RA93" cm="1">
        <f t="array" ref="RA93">SUM(IF('Capacity Summary'!Y$36:Y$135="X",1,0)*TRANSPOSE('CR Backing (Hide)'!$IO93:$MJ93)*IF('Clinical resources'!AAH96="X",1,0))</f>
        <v>0</v>
      </c>
      <c r="RB93" cm="1">
        <f t="array" ref="RB93">SUM(IF('Capacity Summary'!Z$36:Z$135="X",1,0)*TRANSPOSE('CR Backing (Hide)'!$IO93:$MJ93)*IF('Clinical resources'!AAI96="X",1,0))</f>
        <v>0</v>
      </c>
      <c r="RC93" cm="1">
        <f t="array" ref="RC93">SUM(IF('Capacity Summary'!AA$36:AA$135="X",1,0)*TRANSPOSE('CR Backing (Hide)'!$IO93:$MJ93)*IF('Clinical resources'!AAJ96="X",1,0))</f>
        <v>0</v>
      </c>
      <c r="RD93" cm="1">
        <f t="array" ref="RD93">SUM(IF('Capacity Summary'!AB$36:AB$135="X",1,0)*TRANSPOSE('CR Backing (Hide)'!$IO93:$MJ93)*IF('Clinical resources'!AAK96="X",1,0))</f>
        <v>0</v>
      </c>
      <c r="RE93" cm="1">
        <f t="array" ref="RE93">SUM(IF('Capacity Summary'!AC$36:AC$135="X",1,0)*TRANSPOSE('CR Backing (Hide)'!$IO93:$MJ93)*IF('Clinical resources'!AAL96="X",1,0))</f>
        <v>0</v>
      </c>
      <c r="RF93" cm="1">
        <f t="array" ref="RF93">SUM(IF('Capacity Summary'!AD$36:AD$135="X",1,0)*TRANSPOSE('CR Backing (Hide)'!$IO93:$MJ93)*IF('Clinical resources'!AAM96="X",1,0))</f>
        <v>0</v>
      </c>
      <c r="RG93" cm="1">
        <f t="array" ref="RG93">SUM(IF('Capacity Summary'!AE$36:AE$135="X",1,0)*TRANSPOSE('CR Backing (Hide)'!$IO93:$MJ93)*IF('Clinical resources'!AAN96="X",1,0))</f>
        <v>0</v>
      </c>
      <c r="RH93" cm="1">
        <f t="array" ref="RH93">SUM(IF('Capacity Summary'!AF$36:AF$135="X",1,0)*TRANSPOSE('CR Backing (Hide)'!$IO93:$MJ93)*IF('Clinical resources'!AAO96="X",1,0))</f>
        <v>0</v>
      </c>
      <c r="RI93" cm="1">
        <f t="array" ref="RI93">SUM(IF('Capacity Summary'!AG$36:AG$135="X",1,0)*TRANSPOSE('CR Backing (Hide)'!$IO93:$MJ93)*IF('Clinical resources'!AAP96="X",1,0))</f>
        <v>0</v>
      </c>
      <c r="RJ93" cm="1">
        <f t="array" ref="RJ93">SUM(IF('Capacity Summary'!AH$36:AH$135="X",1,0)*TRANSPOSE('CR Backing (Hide)'!$IO93:$MJ93)*IF('Clinical resources'!AAQ96="X",1,0))</f>
        <v>0</v>
      </c>
      <c r="RK93" cm="1">
        <f t="array" ref="RK93">SUM(IF('Capacity Summary'!AI$36:AI$135="X",1,0)*TRANSPOSE('CR Backing (Hide)'!$IO93:$MJ93)*IF('Clinical resources'!AAR96="X",1,0))</f>
        <v>0</v>
      </c>
      <c r="RL93" cm="1">
        <f t="array" ref="RL93">SUM(IF('Capacity Summary'!AJ$36:AJ$135="X",1,0)*TRANSPOSE('CR Backing (Hide)'!$IO93:$MJ93)*IF('Clinical resources'!AAS96="X",1,0))</f>
        <v>0</v>
      </c>
      <c r="RM93" cm="1">
        <f t="array" ref="RM93">SUM(IF('Capacity Summary'!AK$36:AK$135="X",1,0)*TRANSPOSE('CR Backing (Hide)'!$IO93:$MJ93)*IF('Clinical resources'!AAT96="X",1,0))</f>
        <v>0</v>
      </c>
      <c r="RN93" cm="1">
        <f t="array" ref="RN93">SUM(IF('Capacity Summary'!AL$36:AL$135="X",1,0)*TRANSPOSE('CR Backing (Hide)'!$IO93:$MJ93)*IF('Clinical resources'!AAU96="X",1,0))</f>
        <v>0</v>
      </c>
      <c r="RO93" cm="1">
        <f t="array" ref="RO93">SUM(IF('Capacity Summary'!AM$36:AM$135="X",1,0)*TRANSPOSE('CR Backing (Hide)'!$IO93:$MJ93)*IF('Clinical resources'!AAV96="X",1,0))</f>
        <v>0</v>
      </c>
      <c r="RP93" cm="1">
        <f t="array" ref="RP93">SUM(IF('Capacity Summary'!AN$36:AN$135="X",1,0)*TRANSPOSE('CR Backing (Hide)'!$IO93:$MJ93)*IF('Clinical resources'!AAW96="X",1,0))</f>
        <v>0</v>
      </c>
      <c r="RQ93" cm="1">
        <f t="array" ref="RQ93">SUM(IF('Capacity Summary'!AO$36:AO$135="X",1,0)*TRANSPOSE('CR Backing (Hide)'!$IO93:$MJ93)*IF('Clinical resources'!AAX96="X",1,0))</f>
        <v>0</v>
      </c>
      <c r="RR93" cm="1">
        <f t="array" ref="RR93">SUM(IF('Capacity Summary'!AP$36:AP$135="X",1,0)*TRANSPOSE('CR Backing (Hide)'!$IO93:$MJ93)*IF('Clinical resources'!AAY96="X",1,0))</f>
        <v>0</v>
      </c>
      <c r="RS93" cm="1">
        <f t="array" ref="RS93">SUM(IF('Capacity Summary'!AQ$36:AQ$135="X",1,0)*TRANSPOSE('CR Backing (Hide)'!$IO93:$MJ93)*IF('Clinical resources'!AAZ96="X",1,0))</f>
        <v>0</v>
      </c>
      <c r="RT93" cm="1">
        <f t="array" ref="RT93">SUM(IF('Capacity Summary'!AR$36:AR$135="X",1,0)*TRANSPOSE('CR Backing (Hide)'!$IO93:$MJ93)*IF('Clinical resources'!ABA96="X",1,0))</f>
        <v>0</v>
      </c>
      <c r="RU93" cm="1">
        <f t="array" ref="RU93">SUM(IF('Capacity Summary'!AS$36:AS$135="X",1,0)*TRANSPOSE('CR Backing (Hide)'!$IO93:$MJ93)*IF('Clinical resources'!ABB96="X",1,0))</f>
        <v>0</v>
      </c>
      <c r="RV93" cm="1">
        <f t="array" ref="RV93">SUM(IF('Capacity Summary'!AT$36:AT$135="X",1,0)*TRANSPOSE('CR Backing (Hide)'!$IO93:$MJ93)*IF('Clinical resources'!ABC96="X",1,0))</f>
        <v>0</v>
      </c>
      <c r="RW93" cm="1">
        <f t="array" ref="RW93">SUM(IF('Capacity Summary'!AU$36:AU$135="X",1,0)*TRANSPOSE('CR Backing (Hide)'!$IO93:$MJ93)*IF('Clinical resources'!ABD96="X",1,0))</f>
        <v>0</v>
      </c>
      <c r="RX93" cm="1">
        <f t="array" ref="RX93">SUM(IF('Capacity Summary'!AV$36:AV$135="X",1,0)*TRANSPOSE('CR Backing (Hide)'!$IO93:$MJ93)*IF('Clinical resources'!ABE96="X",1,0))</f>
        <v>0</v>
      </c>
      <c r="RY93" cm="1">
        <f t="array" ref="RY93">SUM(IF('Capacity Summary'!AW$36:AW$135="X",1,0)*TRANSPOSE('CR Backing (Hide)'!$IO93:$MJ93)*IF('Clinical resources'!ABF96="X",1,0))</f>
        <v>0</v>
      </c>
      <c r="RZ93" cm="1">
        <f t="array" ref="RZ93">SUM(IF('Capacity Summary'!AX$36:AX$135="X",1,0)*TRANSPOSE('CR Backing (Hide)'!$IO93:$MJ93)*IF('Clinical resources'!ABG96="X",1,0))</f>
        <v>0</v>
      </c>
      <c r="SA93" cm="1">
        <f t="array" ref="SA93">SUM(IF('Capacity Summary'!AY$36:AY$135="X",1,0)*TRANSPOSE('CR Backing (Hide)'!$IO93:$MJ93)*IF('Clinical resources'!ABH96="X",1,0))</f>
        <v>0</v>
      </c>
      <c r="SB93" cm="1">
        <f t="array" ref="SB93">SUM(IF('Capacity Summary'!AZ$36:AZ$135="X",1,0)*TRANSPOSE('CR Backing (Hide)'!$IO93:$MJ93)*IF('Clinical resources'!ABI96="X",1,0))</f>
        <v>0</v>
      </c>
      <c r="SC93" cm="1">
        <f t="array" ref="SC93">SUM(IF('Capacity Summary'!BA$36:BA$135="X",1,0)*TRANSPOSE('CR Backing (Hide)'!$IO93:$MJ93)*IF('Clinical resources'!ABJ96="X",1,0))</f>
        <v>0</v>
      </c>
      <c r="SD93" cm="1">
        <f t="array" ref="SD93">SUM(IF('Capacity Summary'!BB$36:BB$135="X",1,0)*TRANSPOSE('CR Backing (Hide)'!$IO93:$MJ93)*IF('Clinical resources'!ABK96="X",1,0))</f>
        <v>0</v>
      </c>
      <c r="SE93" cm="1">
        <f t="array" ref="SE93">SUM(IF('Capacity Summary'!BC$36:BC$135="X",1,0)*TRANSPOSE('CR Backing (Hide)'!$IO93:$MJ93)*IF('Clinical resources'!ABL96="X",1,0))</f>
        <v>0</v>
      </c>
      <c r="SF93" cm="1">
        <f t="array" ref="SF93">SUM(IF('Capacity Summary'!BD$36:BD$135="X",1,0)*TRANSPOSE('CR Backing (Hide)'!$IO93:$MJ93)*IF('Clinical resources'!ABM96="X",1,0))</f>
        <v>0</v>
      </c>
      <c r="SG93" cm="1">
        <f t="array" ref="SG93">SUM(IF('Capacity Summary'!BE$36:BE$135="X",1,0)*TRANSPOSE('CR Backing (Hide)'!$IO93:$MJ93)*IF('Clinical resources'!ABN96="X",1,0))</f>
        <v>0</v>
      </c>
      <c r="SH93" cm="1">
        <f t="array" ref="SH93">SUM(IF('Capacity Summary'!BF$36:BF$135="X",1,0)*TRANSPOSE('CR Backing (Hide)'!$IO93:$MJ93)*IF('Clinical resources'!ABO96="X",1,0))</f>
        <v>0</v>
      </c>
      <c r="SI93" cm="1">
        <f t="array" ref="SI93">SUM(IF('Capacity Summary'!BG$36:BG$135="X",1,0)*TRANSPOSE('CR Backing (Hide)'!$IO93:$MJ93)*IF('Clinical resources'!ABP96="X",1,0))</f>
        <v>0</v>
      </c>
      <c r="SK93" cm="1">
        <f t="array" ref="SK93">SUM(IF('Capacity Summary'!H$139:H$238="X",1,0)*TRANSPOSE('CR Backing (Hide)'!$MM93:$QH93))</f>
        <v>0</v>
      </c>
      <c r="SL93" cm="1">
        <f t="array" ref="SL93">SUM(IF('Capacity Summary'!I$139:I$238="X",1,0)*TRANSPOSE('CR Backing (Hide)'!$MM93:$QH93))</f>
        <v>0</v>
      </c>
      <c r="SM93" cm="1">
        <f t="array" ref="SM93">SUM(IF('Capacity Summary'!J$139:J$238="X",1,0)*TRANSPOSE('CR Backing (Hide)'!$MM93:$QH93))</f>
        <v>0</v>
      </c>
      <c r="SN93" cm="1">
        <f t="array" ref="SN93">SUM(IF('Capacity Summary'!K$139:K$238="X",1,0)*TRANSPOSE('CR Backing (Hide)'!$MM93:$QH93))</f>
        <v>0</v>
      </c>
      <c r="SO93" cm="1">
        <f t="array" ref="SO93">SUM(IF('Capacity Summary'!L$139:L$238="X",1,0)*TRANSPOSE('CR Backing (Hide)'!$MM93:$QH93))</f>
        <v>0</v>
      </c>
      <c r="SP93" cm="1">
        <f t="array" ref="SP93">SUM(IF('Capacity Summary'!M$139:M$238="X",1,0)*TRANSPOSE('CR Backing (Hide)'!$MM93:$QH93))</f>
        <v>0</v>
      </c>
      <c r="SQ93" cm="1">
        <f t="array" ref="SQ93">SUM(IF('Capacity Summary'!N$139:N$238="X",1,0)*TRANSPOSE('CR Backing (Hide)'!$MM93:$QH93))</f>
        <v>0</v>
      </c>
      <c r="SR93" cm="1">
        <f t="array" ref="SR93">SUM(IF('Capacity Summary'!O$139:O$238="X",1,0)*TRANSPOSE('CR Backing (Hide)'!$MM93:$QH93))</f>
        <v>0</v>
      </c>
      <c r="SS93" cm="1">
        <f t="array" ref="SS93">SUM(IF('Capacity Summary'!P$139:P$238="X",1,0)*TRANSPOSE('CR Backing (Hide)'!$MM93:$QH93))</f>
        <v>0</v>
      </c>
      <c r="ST93" cm="1">
        <f t="array" ref="ST93">SUM(IF('Capacity Summary'!Q$139:Q$238="X",1,0)*TRANSPOSE('CR Backing (Hide)'!$MM93:$QH93))</f>
        <v>0</v>
      </c>
      <c r="SU93" cm="1">
        <f t="array" ref="SU93">SUM(IF('Capacity Summary'!R$139:R$238="X",1,0)*TRANSPOSE('CR Backing (Hide)'!$MM93:$QH93))</f>
        <v>0</v>
      </c>
      <c r="SV93" cm="1">
        <f t="array" ref="SV93">SUM(IF('Capacity Summary'!S$139:S$238="X",1,0)*TRANSPOSE('CR Backing (Hide)'!$MM93:$QH93))</f>
        <v>0</v>
      </c>
      <c r="SW93" cm="1">
        <f t="array" ref="SW93">SUM(IF('Capacity Summary'!T$139:T$238="X",1,0)*TRANSPOSE('CR Backing (Hide)'!$MM93:$QH93))</f>
        <v>0</v>
      </c>
      <c r="SX93" cm="1">
        <f t="array" ref="SX93">SUM(IF('Capacity Summary'!U$139:U$238="X",1,0)*TRANSPOSE('CR Backing (Hide)'!$MM93:$QH93))</f>
        <v>0</v>
      </c>
      <c r="SY93" cm="1">
        <f t="array" ref="SY93">SUM(IF('Capacity Summary'!V$139:V$238="X",1,0)*TRANSPOSE('CR Backing (Hide)'!$MM93:$QH93))</f>
        <v>0</v>
      </c>
      <c r="SZ93" cm="1">
        <f t="array" ref="SZ93">SUM(IF('Capacity Summary'!W$139:W$238="X",1,0)*TRANSPOSE('CR Backing (Hide)'!$MM93:$QH93))</f>
        <v>0</v>
      </c>
      <c r="TA93" cm="1">
        <f t="array" ref="TA93">SUM(IF('Capacity Summary'!X$139:X$238="X",1,0)*TRANSPOSE('CR Backing (Hide)'!$MM93:$QH93))</f>
        <v>0</v>
      </c>
      <c r="TB93" cm="1">
        <f t="array" ref="TB93">SUM(IF('Capacity Summary'!Y$139:Y$238="X",1,0)*TRANSPOSE('CR Backing (Hide)'!$MM93:$QH93))</f>
        <v>0</v>
      </c>
      <c r="TC93" cm="1">
        <f t="array" ref="TC93">SUM(IF('Capacity Summary'!Z$139:Z$238="X",1,0)*TRANSPOSE('CR Backing (Hide)'!$MM93:$QH93))</f>
        <v>0</v>
      </c>
      <c r="TD93" cm="1">
        <f t="array" ref="TD93">SUM(IF('Capacity Summary'!AA$139:AA$238="X",1,0)*TRANSPOSE('CR Backing (Hide)'!$MM93:$QH93))</f>
        <v>0</v>
      </c>
      <c r="TE93" cm="1">
        <f t="array" ref="TE93">SUM(IF('Capacity Summary'!AB$139:AB$238="X",1,0)*TRANSPOSE('CR Backing (Hide)'!$MM93:$QH93))</f>
        <v>0</v>
      </c>
      <c r="TF93" cm="1">
        <f t="array" ref="TF93">SUM(IF('Capacity Summary'!AC$139:AC$238="X",1,0)*TRANSPOSE('CR Backing (Hide)'!$MM93:$QH93))</f>
        <v>0</v>
      </c>
      <c r="TG93" cm="1">
        <f t="array" ref="TG93">SUM(IF('Capacity Summary'!AD$139:AD$238="X",1,0)*TRANSPOSE('CR Backing (Hide)'!$MM93:$QH93))</f>
        <v>0</v>
      </c>
      <c r="TH93" cm="1">
        <f t="array" ref="TH93">SUM(IF('Capacity Summary'!AE$139:AE$238="X",1,0)*TRANSPOSE('CR Backing (Hide)'!$MM93:$QH93))</f>
        <v>0</v>
      </c>
      <c r="TI93" cm="1">
        <f t="array" ref="TI93">SUM(IF('Capacity Summary'!AF$139:AF$238="X",1,0)*TRANSPOSE('CR Backing (Hide)'!$MM93:$QH93))</f>
        <v>0</v>
      </c>
      <c r="TJ93" cm="1">
        <f t="array" ref="TJ93">SUM(IF('Capacity Summary'!AG$139:AG$238="X",1,0)*TRANSPOSE('CR Backing (Hide)'!$MM93:$QH93))</f>
        <v>0</v>
      </c>
      <c r="TK93" cm="1">
        <f t="array" ref="TK93">SUM(IF('Capacity Summary'!AH$139:AH$238="X",1,0)*TRANSPOSE('CR Backing (Hide)'!$MM93:$QH93))</f>
        <v>0</v>
      </c>
      <c r="TL93" cm="1">
        <f t="array" ref="TL93">SUM(IF('Capacity Summary'!AI$139:AI$238="X",1,0)*TRANSPOSE('CR Backing (Hide)'!$MM93:$QH93))</f>
        <v>0</v>
      </c>
      <c r="TM93" cm="1">
        <f t="array" ref="TM93">SUM(IF('Capacity Summary'!AJ$139:AJ$238="X",1,0)*TRANSPOSE('CR Backing (Hide)'!$MM93:$QH93))</f>
        <v>0</v>
      </c>
      <c r="TN93" cm="1">
        <f t="array" ref="TN93">SUM(IF('Capacity Summary'!AK$139:AK$238="X",1,0)*TRANSPOSE('CR Backing (Hide)'!$MM93:$QH93))</f>
        <v>0</v>
      </c>
      <c r="TO93" cm="1">
        <f t="array" ref="TO93">SUM(IF('Capacity Summary'!AL$139:AL$238="X",1,0)*TRANSPOSE('CR Backing (Hide)'!$MM93:$QH93))</f>
        <v>0</v>
      </c>
      <c r="TP93" cm="1">
        <f t="array" ref="TP93">SUM(IF('Capacity Summary'!AM$139:AM$238="X",1,0)*TRANSPOSE('CR Backing (Hide)'!$MM93:$QH93))</f>
        <v>0</v>
      </c>
      <c r="TQ93" cm="1">
        <f t="array" ref="TQ93">SUM(IF('Capacity Summary'!AN$139:AN$238="X",1,0)*TRANSPOSE('CR Backing (Hide)'!$MM93:$QH93))</f>
        <v>0</v>
      </c>
      <c r="TR93" cm="1">
        <f t="array" ref="TR93">SUM(IF('Capacity Summary'!AO$139:AO$238="X",1,0)*TRANSPOSE('CR Backing (Hide)'!$MM93:$QH93))</f>
        <v>0</v>
      </c>
      <c r="TS93" cm="1">
        <f t="array" ref="TS93">SUM(IF('Capacity Summary'!AP$139:AP$238="X",1,0)*TRANSPOSE('CR Backing (Hide)'!$MM93:$QH93))</f>
        <v>0</v>
      </c>
      <c r="TT93" cm="1">
        <f t="array" ref="TT93">SUM(IF('Capacity Summary'!AQ$139:AQ$238="X",1,0)*TRANSPOSE('CR Backing (Hide)'!$MM93:$QH93))</f>
        <v>0</v>
      </c>
      <c r="TU93" cm="1">
        <f t="array" ref="TU93">SUM(IF('Capacity Summary'!AR$139:AR$238="X",1,0)*TRANSPOSE('CR Backing (Hide)'!$MM93:$QH93))</f>
        <v>0</v>
      </c>
      <c r="TV93" cm="1">
        <f t="array" ref="TV93">SUM(IF('Capacity Summary'!AS$139:AS$238="X",1,0)*TRANSPOSE('CR Backing (Hide)'!$MM93:$QH93))</f>
        <v>0</v>
      </c>
      <c r="TW93" cm="1">
        <f t="array" ref="TW93">SUM(IF('Capacity Summary'!AT$139:AT$238="X",1,0)*TRANSPOSE('CR Backing (Hide)'!$MM93:$QH93))</f>
        <v>0</v>
      </c>
      <c r="TX93" cm="1">
        <f t="array" ref="TX93">SUM(IF('Capacity Summary'!AU$139:AU$238="X",1,0)*TRANSPOSE('CR Backing (Hide)'!$MM93:$QH93))</f>
        <v>0</v>
      </c>
      <c r="TY93" cm="1">
        <f t="array" ref="TY93">SUM(IF('Capacity Summary'!AV$139:AV$238="X",1,0)*TRANSPOSE('CR Backing (Hide)'!$MM93:$QH93))</f>
        <v>0</v>
      </c>
      <c r="TZ93" cm="1">
        <f t="array" ref="TZ93">SUM(IF('Capacity Summary'!AW$139:AW$238="X",1,0)*TRANSPOSE('CR Backing (Hide)'!$MM93:$QH93))</f>
        <v>0</v>
      </c>
      <c r="UA93" cm="1">
        <f t="array" ref="UA93">SUM(IF('Capacity Summary'!AX$139:AX$238="X",1,0)*TRANSPOSE('CR Backing (Hide)'!$MM93:$QH93))</f>
        <v>0</v>
      </c>
      <c r="UB93" cm="1">
        <f t="array" ref="UB93">SUM(IF('Capacity Summary'!AY$139:AY$238="X",1,0)*TRANSPOSE('CR Backing (Hide)'!$MM93:$QH93))</f>
        <v>0</v>
      </c>
      <c r="UC93" cm="1">
        <f t="array" ref="UC93">SUM(IF('Capacity Summary'!AZ$139:AZ$238="X",1,0)*TRANSPOSE('CR Backing (Hide)'!$MM93:$QH93))</f>
        <v>0</v>
      </c>
      <c r="UD93" cm="1">
        <f t="array" ref="UD93">SUM(IF('Capacity Summary'!BA$139:BA$238="X",1,0)*TRANSPOSE('CR Backing (Hide)'!$MM93:$QH93))</f>
        <v>0</v>
      </c>
      <c r="UE93" cm="1">
        <f t="array" ref="UE93">SUM(IF('Capacity Summary'!BB$139:BB$238="X",1,0)*TRANSPOSE('CR Backing (Hide)'!$MM93:$QH93))</f>
        <v>0</v>
      </c>
      <c r="UF93" cm="1">
        <f t="array" ref="UF93">SUM(IF('Capacity Summary'!BC$139:BC$238="X",1,0)*TRANSPOSE('CR Backing (Hide)'!$MM93:$QH93))</f>
        <v>0</v>
      </c>
      <c r="UG93" cm="1">
        <f t="array" ref="UG93">SUM(IF('Capacity Summary'!BD$139:BD$238="X",1,0)*TRANSPOSE('CR Backing (Hide)'!$MM93:$QH93))</f>
        <v>0</v>
      </c>
      <c r="UH93" cm="1">
        <f t="array" ref="UH93">SUM(IF('Capacity Summary'!BE$139:BE$238="X",1,0)*TRANSPOSE('CR Backing (Hide)'!$MM93:$QH93))</f>
        <v>0</v>
      </c>
      <c r="UI93" cm="1">
        <f t="array" ref="UI93">SUM(IF('Capacity Summary'!BF$139:BF$238="X",1,0)*TRANSPOSE('CR Backing (Hide)'!$MM93:$QH93))</f>
        <v>0</v>
      </c>
      <c r="UJ93" cm="1">
        <f t="array" ref="UJ93">SUM(IF('Capacity Summary'!BG$139:BG$238="X",1,0)*TRANSPOSE('CR Backing (Hide)'!$MM93:$QH93))</f>
        <v>0</v>
      </c>
      <c r="UL93">
        <f t="shared" si="6"/>
        <v>0</v>
      </c>
      <c r="UM93">
        <f t="shared" si="7"/>
        <v>0</v>
      </c>
      <c r="UN93">
        <f>COUNTIF('Clinical resources'!$ZQ$7:$ABP$7,"X")</f>
        <v>0</v>
      </c>
      <c r="UP93">
        <f t="shared" si="8"/>
        <v>0</v>
      </c>
      <c r="UQ93">
        <f t="shared" si="9"/>
        <v>0</v>
      </c>
      <c r="UR93">
        <f t="shared" si="10"/>
        <v>0</v>
      </c>
      <c r="UW93">
        <f t="array" ref="UW93:YR93">$AS93:$EN93*IF('Clinical resources'!$CK96:$GH96="X",1,0)</f>
        <v>0</v>
      </c>
      <c r="UX93">
        <v>0</v>
      </c>
      <c r="UY93">
        <v>0</v>
      </c>
      <c r="UZ93">
        <v>0</v>
      </c>
      <c r="VA93">
        <v>0</v>
      </c>
      <c r="VB93">
        <v>0</v>
      </c>
      <c r="VC93">
        <v>0</v>
      </c>
      <c r="VD93">
        <v>0</v>
      </c>
      <c r="VE93">
        <v>0</v>
      </c>
      <c r="VF93">
        <v>0</v>
      </c>
      <c r="VG93">
        <v>0</v>
      </c>
      <c r="VH93">
        <v>0</v>
      </c>
      <c r="VI93">
        <v>0</v>
      </c>
      <c r="VJ93">
        <v>0</v>
      </c>
      <c r="VK93">
        <v>0</v>
      </c>
      <c r="VL93">
        <v>0</v>
      </c>
      <c r="VM93">
        <v>0</v>
      </c>
      <c r="VN93">
        <v>0</v>
      </c>
      <c r="VO93">
        <v>0</v>
      </c>
      <c r="VP93">
        <v>0</v>
      </c>
      <c r="VQ93">
        <v>0</v>
      </c>
      <c r="VR93">
        <v>0</v>
      </c>
      <c r="VS93">
        <v>0</v>
      </c>
      <c r="VT93">
        <v>0</v>
      </c>
      <c r="VU93">
        <v>0</v>
      </c>
      <c r="VV93">
        <v>0</v>
      </c>
      <c r="VW93">
        <v>0</v>
      </c>
      <c r="VX93">
        <v>0</v>
      </c>
      <c r="VY93">
        <v>0</v>
      </c>
      <c r="VZ93">
        <v>0</v>
      </c>
      <c r="WA93">
        <v>0</v>
      </c>
      <c r="WB93">
        <v>0</v>
      </c>
      <c r="WC93">
        <v>0</v>
      </c>
      <c r="WD93">
        <v>0</v>
      </c>
      <c r="WE93">
        <v>0</v>
      </c>
      <c r="WF93">
        <v>0</v>
      </c>
      <c r="WG93">
        <v>0</v>
      </c>
      <c r="WH93">
        <v>0</v>
      </c>
      <c r="WI93">
        <v>0</v>
      </c>
      <c r="WJ93">
        <v>0</v>
      </c>
      <c r="WK93">
        <v>0</v>
      </c>
      <c r="WL93">
        <v>0</v>
      </c>
      <c r="WM93">
        <v>0</v>
      </c>
      <c r="WN93">
        <v>0</v>
      </c>
      <c r="WO93">
        <v>0</v>
      </c>
      <c r="WP93">
        <v>0</v>
      </c>
      <c r="WQ93">
        <v>0</v>
      </c>
      <c r="WR93">
        <v>0</v>
      </c>
      <c r="WS93">
        <v>0</v>
      </c>
      <c r="WT93">
        <v>0</v>
      </c>
      <c r="WU93">
        <v>0</v>
      </c>
      <c r="WV93">
        <v>0</v>
      </c>
      <c r="WW93">
        <v>0</v>
      </c>
      <c r="WX93">
        <v>0</v>
      </c>
      <c r="WY93">
        <v>0</v>
      </c>
      <c r="WZ93">
        <v>0</v>
      </c>
      <c r="XA93">
        <v>0</v>
      </c>
      <c r="XB93">
        <v>0</v>
      </c>
      <c r="XC93">
        <v>0</v>
      </c>
      <c r="XD93">
        <v>0</v>
      </c>
      <c r="XE93">
        <v>0</v>
      </c>
      <c r="XF93">
        <v>0</v>
      </c>
      <c r="XG93">
        <v>0</v>
      </c>
      <c r="XH93">
        <v>0</v>
      </c>
      <c r="XI93">
        <v>0</v>
      </c>
      <c r="XJ93">
        <v>0</v>
      </c>
      <c r="XK93">
        <v>0</v>
      </c>
      <c r="XL93">
        <v>0</v>
      </c>
      <c r="XM93">
        <v>0</v>
      </c>
      <c r="XN93">
        <v>0</v>
      </c>
      <c r="XO93">
        <v>0</v>
      </c>
      <c r="XP93">
        <v>0</v>
      </c>
      <c r="XQ93">
        <v>0</v>
      </c>
      <c r="XR93">
        <v>0</v>
      </c>
      <c r="XS93">
        <v>0</v>
      </c>
      <c r="XT93">
        <v>0</v>
      </c>
      <c r="XU93">
        <v>0</v>
      </c>
      <c r="XV93">
        <v>0</v>
      </c>
      <c r="XW93">
        <v>0</v>
      </c>
      <c r="XX93">
        <v>0</v>
      </c>
      <c r="XY93">
        <v>0</v>
      </c>
      <c r="XZ93">
        <v>0</v>
      </c>
      <c r="YA93">
        <v>0</v>
      </c>
      <c r="YB93">
        <v>0</v>
      </c>
      <c r="YC93">
        <v>0</v>
      </c>
      <c r="YD93">
        <v>0</v>
      </c>
      <c r="YE93">
        <v>0</v>
      </c>
      <c r="YF93">
        <v>0</v>
      </c>
      <c r="YG93">
        <v>0</v>
      </c>
      <c r="YH93">
        <v>0</v>
      </c>
      <c r="YI93">
        <v>0</v>
      </c>
      <c r="YJ93">
        <v>0</v>
      </c>
      <c r="YK93">
        <v>0</v>
      </c>
      <c r="YL93">
        <v>0</v>
      </c>
      <c r="YM93">
        <v>0</v>
      </c>
      <c r="YN93">
        <v>0</v>
      </c>
      <c r="YO93">
        <v>0</v>
      </c>
      <c r="YP93">
        <v>0</v>
      </c>
      <c r="YQ93">
        <v>0</v>
      </c>
      <c r="YR93">
        <v>0</v>
      </c>
      <c r="YV93">
        <f t="array" ref="YV93:ACQ93">$EQ93:$IL93*IF('Clinical resources'!$OA96:$RV96="X",1,0)</f>
        <v>0</v>
      </c>
      <c r="YW93">
        <v>0</v>
      </c>
      <c r="YX93">
        <v>0</v>
      </c>
      <c r="YY93">
        <v>0</v>
      </c>
      <c r="YZ93">
        <v>0</v>
      </c>
      <c r="ZA93">
        <v>0</v>
      </c>
      <c r="ZB93">
        <v>0</v>
      </c>
      <c r="ZC93">
        <v>0</v>
      </c>
      <c r="ZD93">
        <v>0</v>
      </c>
      <c r="ZE93">
        <v>0</v>
      </c>
      <c r="ZF93">
        <v>0</v>
      </c>
      <c r="ZG93">
        <v>0</v>
      </c>
      <c r="ZH93">
        <v>0</v>
      </c>
      <c r="ZI93">
        <v>0</v>
      </c>
      <c r="ZJ93">
        <v>0</v>
      </c>
      <c r="ZK93">
        <v>0</v>
      </c>
      <c r="ZL93">
        <v>0</v>
      </c>
      <c r="ZM93">
        <v>0</v>
      </c>
      <c r="ZN93">
        <v>0</v>
      </c>
      <c r="ZO93">
        <v>0</v>
      </c>
      <c r="ZP93">
        <v>0</v>
      </c>
      <c r="ZQ93">
        <v>0</v>
      </c>
      <c r="ZR93">
        <v>0</v>
      </c>
      <c r="ZS93">
        <v>0</v>
      </c>
      <c r="ZT93">
        <v>0</v>
      </c>
      <c r="ZU93">
        <v>0</v>
      </c>
      <c r="ZV93">
        <v>0</v>
      </c>
      <c r="ZW93">
        <v>0</v>
      </c>
      <c r="ZX93">
        <v>0</v>
      </c>
      <c r="ZY93">
        <v>0</v>
      </c>
      <c r="ZZ93">
        <v>0</v>
      </c>
      <c r="AAA93">
        <v>0</v>
      </c>
      <c r="AAB93">
        <v>0</v>
      </c>
      <c r="AAC93">
        <v>0</v>
      </c>
      <c r="AAD93">
        <v>0</v>
      </c>
      <c r="AAE93">
        <v>0</v>
      </c>
      <c r="AAF93">
        <v>0</v>
      </c>
      <c r="AAG93">
        <v>0</v>
      </c>
      <c r="AAH93">
        <v>0</v>
      </c>
      <c r="AAI93">
        <v>0</v>
      </c>
      <c r="AAJ93">
        <v>0</v>
      </c>
      <c r="AAK93">
        <v>0</v>
      </c>
      <c r="AAL93">
        <v>0</v>
      </c>
      <c r="AAM93">
        <v>0</v>
      </c>
      <c r="AAN93">
        <v>0</v>
      </c>
      <c r="AAO93">
        <v>0</v>
      </c>
      <c r="AAP93">
        <v>0</v>
      </c>
      <c r="AAQ93">
        <v>0</v>
      </c>
      <c r="AAR93">
        <v>0</v>
      </c>
      <c r="AAS93">
        <v>0</v>
      </c>
      <c r="AAT93">
        <v>0</v>
      </c>
      <c r="AAU93">
        <v>0</v>
      </c>
      <c r="AAV93">
        <v>0</v>
      </c>
      <c r="AAW93">
        <v>0</v>
      </c>
      <c r="AAX93">
        <v>0</v>
      </c>
      <c r="AAY93">
        <v>0</v>
      </c>
      <c r="AAZ93">
        <v>0</v>
      </c>
      <c r="ABA93">
        <v>0</v>
      </c>
      <c r="ABB93">
        <v>0</v>
      </c>
      <c r="ABC93">
        <v>0</v>
      </c>
      <c r="ABD93">
        <v>0</v>
      </c>
      <c r="ABE93">
        <v>0</v>
      </c>
      <c r="ABF93">
        <v>0</v>
      </c>
      <c r="ABG93">
        <v>0</v>
      </c>
      <c r="ABH93">
        <v>0</v>
      </c>
      <c r="ABI93">
        <v>0</v>
      </c>
      <c r="ABJ93">
        <v>0</v>
      </c>
      <c r="ABK93">
        <v>0</v>
      </c>
      <c r="ABL93">
        <v>0</v>
      </c>
      <c r="ABM93">
        <v>0</v>
      </c>
      <c r="ABN93">
        <v>0</v>
      </c>
      <c r="ABO93">
        <v>0</v>
      </c>
      <c r="ABP93">
        <v>0</v>
      </c>
      <c r="ABQ93">
        <v>0</v>
      </c>
      <c r="ABR93">
        <v>0</v>
      </c>
      <c r="ABS93">
        <v>0</v>
      </c>
      <c r="ABT93">
        <v>0</v>
      </c>
      <c r="ABU93">
        <v>0</v>
      </c>
      <c r="ABV93">
        <v>0</v>
      </c>
      <c r="ABW93">
        <v>0</v>
      </c>
      <c r="ABX93">
        <v>0</v>
      </c>
      <c r="ABY93">
        <v>0</v>
      </c>
      <c r="ABZ93">
        <v>0</v>
      </c>
      <c r="ACA93">
        <v>0</v>
      </c>
      <c r="ACB93">
        <v>0</v>
      </c>
      <c r="ACC93">
        <v>0</v>
      </c>
      <c r="ACD93">
        <v>0</v>
      </c>
      <c r="ACE93">
        <v>0</v>
      </c>
      <c r="ACF93">
        <v>0</v>
      </c>
      <c r="ACG93">
        <v>0</v>
      </c>
      <c r="ACH93">
        <v>0</v>
      </c>
      <c r="ACI93">
        <v>0</v>
      </c>
      <c r="ACJ93">
        <v>0</v>
      </c>
      <c r="ACK93">
        <v>0</v>
      </c>
      <c r="ACL93">
        <v>0</v>
      </c>
      <c r="ACM93">
        <v>0</v>
      </c>
      <c r="ACN93">
        <v>0</v>
      </c>
      <c r="ACO93">
        <v>0</v>
      </c>
      <c r="ACP93">
        <v>0</v>
      </c>
      <c r="ACQ93">
        <v>0</v>
      </c>
    </row>
    <row r="94" spans="2:771" x14ac:dyDescent="0.25">
      <c r="B94">
        <f>IF(A94='Clinical resources'!B97,0,1)</f>
        <v>0</v>
      </c>
      <c r="C94">
        <f>'Clinical resources'!D97</f>
        <v>0</v>
      </c>
      <c r="H94" t="str">
        <f>ROW(H91)&amp;". "&amp;'Clinical resources'!B97</f>
        <v xml:space="preserve">91. </v>
      </c>
      <c r="J94" t="str" cm="1">
        <f t="array" ref="J94">IF(SUM(IF('Clinical resources'!L97:P97="X",1,0)*'Clinical resources'!L$4:P$4)&gt;0,"X","")</f>
        <v/>
      </c>
      <c r="K94" t="str" cm="1">
        <f t="array" ref="K94">IF(SUM(IF('Clinical resources'!Q97:U97="X",1,0)*'Clinical resources'!Q$4:U$4)&gt;0,"X","")</f>
        <v/>
      </c>
      <c r="L94" t="str" cm="1">
        <f t="array" ref="L94">IF(SUM(IF('Clinical resources'!V97:Z97="X",1,0)*'Clinical resources'!V$4:Z$4)&gt;0,"X","")</f>
        <v/>
      </c>
      <c r="M94" t="str" cm="1">
        <f t="array" ref="M94">IF(SUM(IF('Clinical resources'!AA97:AE97="X",1,0)*'Clinical resources'!AA$4:AE$4)&gt;0,"X","")</f>
        <v/>
      </c>
      <c r="N94" t="str" cm="1">
        <f t="array" ref="N94">IF(SUM(IF('Clinical resources'!AF97:AJ97="X",1,0)*'Clinical resources'!AF$4:AJ$4)&gt;0,"X","")</f>
        <v/>
      </c>
      <c r="O94" t="str" cm="1">
        <f t="array" ref="O94">IF(SUM(IF('Clinical resources'!AK97:AO97="X",1,0)*'Clinical resources'!AK$4:AO$4)&gt;0,"X","")</f>
        <v/>
      </c>
      <c r="P94" t="str" cm="1">
        <f t="array" ref="P94">IF(SUM(IF('Clinical resources'!AP97:AT97="X",1,0)*'Clinical resources'!AP$4:AT$4)&gt;0,"X","")</f>
        <v/>
      </c>
      <c r="Q94" t="str" cm="1">
        <f t="array" ref="Q94">IF(SUM(IF('Clinical resources'!AU97:AY97="X",1,0)*'Clinical resources'!AU$4:AY$4)&gt;0,"X","")</f>
        <v/>
      </c>
      <c r="R94" t="str" cm="1">
        <f t="array" ref="R94">IF(SUM(IF('Clinical resources'!AZ97:BD97="X",1,0)*'Clinical resources'!AZ$4:BD$4)&gt;0,"X","")</f>
        <v/>
      </c>
      <c r="S94" t="str" cm="1">
        <f t="array" ref="S94">IF(SUM(IF('Clinical resources'!BE97:BI97="X",1,0)*'Clinical resources'!BE$4:BI$4)&gt;0,"X","")</f>
        <v/>
      </c>
      <c r="T94" t="str" cm="1">
        <f t="array" ref="T94">IF(SUM(IF('Clinical resources'!BJ97:BN97="X",1,0)*'Clinical resources'!BJ$4:BN$4)&gt;0,"X","")</f>
        <v/>
      </c>
      <c r="U94" t="str" cm="1">
        <f t="array" ref="U94">IF(SUM(IF('Clinical resources'!BO97:BS97="X",1,0)*'Clinical resources'!BO$4:BS$4)&gt;0,"X","")</f>
        <v/>
      </c>
      <c r="V94" t="str" cm="1">
        <f t="array" ref="V94">IF(SUM(IF('Clinical resources'!BT97:BX97="X",1,0)*'Clinical resources'!BT$4:BX$4)&gt;0,"X","")</f>
        <v/>
      </c>
      <c r="W94" t="str" cm="1">
        <f t="array" ref="W94">IF(SUM(IF('Clinical resources'!BY97:CC97="X",1,0)*'Clinical resources'!BY$4:CC$4)&gt;0,"X","")</f>
        <v/>
      </c>
      <c r="X94" t="str" cm="1">
        <f t="array" ref="X94">IF(SUM(IF('Clinical resources'!CD97:CH97="X",1,0)*'Clinical resources'!CD$4:CH$4)&gt;0,"X","")</f>
        <v/>
      </c>
      <c r="AA94">
        <f t="array" ref="AA94">SUM('Clinical resources'!$L$4:$P$4*IF('Clinical resources'!$L97:$P97="X",1,0))</f>
        <v>0</v>
      </c>
      <c r="AB94">
        <f t="array" ref="AB94">SUM('Clinical resources'!$Q$4:$U$4*IF('Clinical resources'!$Q97:$U97="X",1,0))</f>
        <v>0</v>
      </c>
      <c r="AC94">
        <f t="array" ref="AC94">SUM('Clinical resources'!$V$4:$Z$4*IF('Clinical resources'!$V97:$Z97="X",1,0))</f>
        <v>0</v>
      </c>
      <c r="AD94">
        <f t="array" ref="AD94">SUM('Clinical resources'!$AA$4:$AE$4*IF('Clinical resources'!$AA97:$AE97="X",1,0))</f>
        <v>0</v>
      </c>
      <c r="AE94">
        <f t="array" ref="AE94">SUM('Clinical resources'!$AF$4:$AJ$4*IF('Clinical resources'!$AF97:$AJ97="X",1,0))</f>
        <v>0</v>
      </c>
      <c r="AF94">
        <f t="array" ref="AF94">SUM('Clinical resources'!$AK$4:$AO$4*IF('Clinical resources'!$AK97:$AO97="X",1,0))</f>
        <v>0</v>
      </c>
      <c r="AG94">
        <f t="array" ref="AG94">SUM('Clinical resources'!$AP$4:$AT$4*IF('Clinical resources'!$AP97:$AT97="X",1,0))</f>
        <v>0</v>
      </c>
      <c r="AH94">
        <f t="array" ref="AH94">SUM('Clinical resources'!$AU$4:$AY$4*IF('Clinical resources'!$AU97:$AY97="X",1,0))</f>
        <v>0</v>
      </c>
      <c r="AI94">
        <f t="array" ref="AI94">SUM('Clinical resources'!$AZ$4:$BD$4*IF('Clinical resources'!$AZ97:$BD97="X",1,0))</f>
        <v>0</v>
      </c>
      <c r="AJ94">
        <f t="array" ref="AJ94">SUM('Clinical resources'!$BE$4:$BI$4*IF('Clinical resources'!$BE97:$BI97="X",1,0))</f>
        <v>0</v>
      </c>
      <c r="AK94">
        <f t="array" ref="AK94">SUM('Clinical resources'!$BJ$4:$BN$4*IF('Clinical resources'!$BJ97:$BN97="X",1,0))</f>
        <v>0</v>
      </c>
      <c r="AL94">
        <f t="array" ref="AL94">SUM('Clinical resources'!$BO$4:$BS$4*IF('Clinical resources'!$BO97:$BS97="X",1,0))</f>
        <v>0</v>
      </c>
      <c r="AM94">
        <f t="array" ref="AM94">SUM('Clinical resources'!$BT$4:$BX$4*IF('Clinical resources'!$BT97:$BX97="X",1,0))</f>
        <v>0</v>
      </c>
      <c r="AN94">
        <f t="array" ref="AN94">SUM('Clinical resources'!$BY$4:$CC$4*IF('Clinical resources'!$BY97:$CC97="X",1,0))</f>
        <v>0</v>
      </c>
      <c r="AO94">
        <f t="array" ref="AO94">SUM('Clinical resources'!$CD$4:$CH$4*IF('Clinical resources'!$CD97:$CH97="X",1,0))</f>
        <v>0</v>
      </c>
      <c r="AS94" cm="1">
        <f t="array" ref="AS94">IF(SUM(IF($J94:$X94=TRANSPOSE('Capacity Backing (Hide)2'!B$67:B$81),1,0))&gt;0,1,0)</f>
        <v>0</v>
      </c>
      <c r="AT94" cm="1">
        <f t="array" ref="AT94">IF(SUM(IF($J94:$X94=TRANSPOSE('Capacity Backing (Hide)2'!C$67:C$81),1,0))&gt;0,1,0)</f>
        <v>0</v>
      </c>
      <c r="AU94" cm="1">
        <f t="array" ref="AU94">IF(SUM(IF($J94:$X94=TRANSPOSE('Capacity Backing (Hide)2'!D$67:D$81),1,0))&gt;0,1,0)</f>
        <v>0</v>
      </c>
      <c r="AV94" cm="1">
        <f t="array" ref="AV94">IF(SUM(IF($J94:$X94=TRANSPOSE('Capacity Backing (Hide)2'!E$67:E$81),1,0))&gt;0,1,0)</f>
        <v>0</v>
      </c>
      <c r="AW94" cm="1">
        <f t="array" ref="AW94">IF(SUM(IF($J94:$X94=TRANSPOSE('Capacity Backing (Hide)2'!F$67:F$81),1,0))&gt;0,1,0)</f>
        <v>0</v>
      </c>
      <c r="AX94" cm="1">
        <f t="array" ref="AX94">IF(SUM(IF($J94:$X94=TRANSPOSE('Capacity Backing (Hide)2'!G$67:G$81),1,0))&gt;0,1,0)</f>
        <v>0</v>
      </c>
      <c r="AY94" cm="1">
        <f t="array" ref="AY94">IF(SUM(IF($J94:$X94=TRANSPOSE('Capacity Backing (Hide)2'!H$67:H$81),1,0))&gt;0,1,0)</f>
        <v>0</v>
      </c>
      <c r="AZ94" cm="1">
        <f t="array" ref="AZ94">IF(SUM(IF($J94:$X94=TRANSPOSE('Capacity Backing (Hide)2'!I$67:I$81),1,0))&gt;0,1,0)</f>
        <v>0</v>
      </c>
      <c r="BA94" cm="1">
        <f t="array" ref="BA94">IF(SUM(IF($J94:$X94=TRANSPOSE('Capacity Backing (Hide)2'!J$67:J$81),1,0))&gt;0,1,0)</f>
        <v>0</v>
      </c>
      <c r="BB94" cm="1">
        <f t="array" ref="BB94">IF(SUM(IF($J94:$X94=TRANSPOSE('Capacity Backing (Hide)2'!K$67:K$81),1,0))&gt;0,1,0)</f>
        <v>0</v>
      </c>
      <c r="BC94" cm="1">
        <f t="array" ref="BC94">IF(SUM(IF($J94:$X94=TRANSPOSE('Capacity Backing (Hide)2'!L$67:L$81),1,0))&gt;0,1,0)</f>
        <v>0</v>
      </c>
      <c r="BD94" cm="1">
        <f t="array" ref="BD94">IF(SUM(IF($J94:$X94=TRANSPOSE('Capacity Backing (Hide)2'!M$67:M$81),1,0))&gt;0,1,0)</f>
        <v>0</v>
      </c>
      <c r="BE94" cm="1">
        <f t="array" ref="BE94">IF(SUM(IF($J94:$X94=TRANSPOSE('Capacity Backing (Hide)2'!N$67:N$81),1,0))&gt;0,1,0)</f>
        <v>0</v>
      </c>
      <c r="BF94" cm="1">
        <f t="array" ref="BF94">IF(SUM(IF($J94:$X94=TRANSPOSE('Capacity Backing (Hide)2'!O$67:O$81),1,0))&gt;0,1,0)</f>
        <v>0</v>
      </c>
      <c r="BG94" cm="1">
        <f t="array" ref="BG94">IF(SUM(IF($J94:$X94=TRANSPOSE('Capacity Backing (Hide)2'!P$67:P$81),1,0))&gt;0,1,0)</f>
        <v>0</v>
      </c>
      <c r="BH94" cm="1">
        <f t="array" ref="BH94">IF(SUM(IF($J94:$X94=TRANSPOSE('Capacity Backing (Hide)2'!Q$67:Q$81),1,0))&gt;0,1,0)</f>
        <v>0</v>
      </c>
      <c r="BI94" cm="1">
        <f t="array" ref="BI94">IF(SUM(IF($J94:$X94=TRANSPOSE('Capacity Backing (Hide)2'!R$67:R$81),1,0))&gt;0,1,0)</f>
        <v>0</v>
      </c>
      <c r="BJ94" cm="1">
        <f t="array" ref="BJ94">IF(SUM(IF($J94:$X94=TRANSPOSE('Capacity Backing (Hide)2'!S$67:S$81),1,0))&gt;0,1,0)</f>
        <v>0</v>
      </c>
      <c r="BK94" cm="1">
        <f t="array" ref="BK94">IF(SUM(IF($J94:$X94=TRANSPOSE('Capacity Backing (Hide)2'!T$67:T$81),1,0))&gt;0,1,0)</f>
        <v>0</v>
      </c>
      <c r="BL94" cm="1">
        <f t="array" ref="BL94">IF(SUM(IF($J94:$X94=TRANSPOSE('Capacity Backing (Hide)2'!U$67:U$81),1,0))&gt;0,1,0)</f>
        <v>0</v>
      </c>
      <c r="BM94" cm="1">
        <f t="array" ref="BM94">IF(SUM(IF($J94:$X94=TRANSPOSE('Capacity Backing (Hide)2'!V$67:V$81),1,0))&gt;0,1,0)</f>
        <v>0</v>
      </c>
      <c r="BN94" cm="1">
        <f t="array" ref="BN94">IF(SUM(IF($J94:$X94=TRANSPOSE('Capacity Backing (Hide)2'!W$67:W$81),1,0))&gt;0,1,0)</f>
        <v>0</v>
      </c>
      <c r="BO94" cm="1">
        <f t="array" ref="BO94">IF(SUM(IF($J94:$X94=TRANSPOSE('Capacity Backing (Hide)2'!X$67:X$81),1,0))&gt;0,1,0)</f>
        <v>0</v>
      </c>
      <c r="BP94" cm="1">
        <f t="array" ref="BP94">IF(SUM(IF($J94:$X94=TRANSPOSE('Capacity Backing (Hide)2'!Y$67:Y$81),1,0))&gt;0,1,0)</f>
        <v>0</v>
      </c>
      <c r="BQ94" cm="1">
        <f t="array" ref="BQ94">IF(SUM(IF($J94:$X94=TRANSPOSE('Capacity Backing (Hide)2'!Z$67:Z$81),1,0))&gt;0,1,0)</f>
        <v>0</v>
      </c>
      <c r="BR94" cm="1">
        <f t="array" ref="BR94">IF(SUM(IF($J94:$X94=TRANSPOSE('Capacity Backing (Hide)2'!AA$67:AA$81),1,0))&gt;0,1,0)</f>
        <v>0</v>
      </c>
      <c r="BS94" cm="1">
        <f t="array" ref="BS94">IF(SUM(IF($J94:$X94=TRANSPOSE('Capacity Backing (Hide)2'!AB$67:AB$81),1,0))&gt;0,1,0)</f>
        <v>0</v>
      </c>
      <c r="BT94" cm="1">
        <f t="array" ref="BT94">IF(SUM(IF($J94:$X94=TRANSPOSE('Capacity Backing (Hide)2'!AC$67:AC$81),1,0))&gt;0,1,0)</f>
        <v>0</v>
      </c>
      <c r="BU94" cm="1">
        <f t="array" ref="BU94">IF(SUM(IF($J94:$X94=TRANSPOSE('Capacity Backing (Hide)2'!AD$67:AD$81),1,0))&gt;0,1,0)</f>
        <v>0</v>
      </c>
      <c r="BV94" cm="1">
        <f t="array" ref="BV94">IF(SUM(IF($J94:$X94=TRANSPOSE('Capacity Backing (Hide)2'!AE$67:AE$81),1,0))&gt;0,1,0)</f>
        <v>0</v>
      </c>
      <c r="BW94" cm="1">
        <f t="array" ref="BW94">IF(SUM(IF($J94:$X94=TRANSPOSE('Capacity Backing (Hide)2'!AF$67:AF$81),1,0))&gt;0,1,0)</f>
        <v>0</v>
      </c>
      <c r="BX94" cm="1">
        <f t="array" ref="BX94">IF(SUM(IF($J94:$X94=TRANSPOSE('Capacity Backing (Hide)2'!AG$67:AG$81),1,0))&gt;0,1,0)</f>
        <v>0</v>
      </c>
      <c r="BY94" cm="1">
        <f t="array" ref="BY94">IF(SUM(IF($J94:$X94=TRANSPOSE('Capacity Backing (Hide)2'!AH$67:AH$81),1,0))&gt;0,1,0)</f>
        <v>0</v>
      </c>
      <c r="BZ94" cm="1">
        <f t="array" ref="BZ94">IF(SUM(IF($J94:$X94=TRANSPOSE('Capacity Backing (Hide)2'!AI$67:AI$81),1,0))&gt;0,1,0)</f>
        <v>0</v>
      </c>
      <c r="CA94" cm="1">
        <f t="array" ref="CA94">IF(SUM(IF($J94:$X94=TRANSPOSE('Capacity Backing (Hide)2'!AJ$67:AJ$81),1,0))&gt;0,1,0)</f>
        <v>0</v>
      </c>
      <c r="CB94" cm="1">
        <f t="array" ref="CB94">IF(SUM(IF($J94:$X94=TRANSPOSE('Capacity Backing (Hide)2'!AK$67:AK$81),1,0))&gt;0,1,0)</f>
        <v>0</v>
      </c>
      <c r="CC94" cm="1">
        <f t="array" ref="CC94">IF(SUM(IF($J94:$X94=TRANSPOSE('Capacity Backing (Hide)2'!AL$67:AL$81),1,0))&gt;0,1,0)</f>
        <v>0</v>
      </c>
      <c r="CD94" cm="1">
        <f t="array" ref="CD94">IF(SUM(IF($J94:$X94=TRANSPOSE('Capacity Backing (Hide)2'!AM$67:AM$81),1,0))&gt;0,1,0)</f>
        <v>0</v>
      </c>
      <c r="CE94" cm="1">
        <f t="array" ref="CE94">IF(SUM(IF($J94:$X94=TRANSPOSE('Capacity Backing (Hide)2'!AN$67:AN$81),1,0))&gt;0,1,0)</f>
        <v>0</v>
      </c>
      <c r="CF94" cm="1">
        <f t="array" ref="CF94">IF(SUM(IF($J94:$X94=TRANSPOSE('Capacity Backing (Hide)2'!AO$67:AO$81),1,0))&gt;0,1,0)</f>
        <v>0</v>
      </c>
      <c r="CG94" cm="1">
        <f t="array" ref="CG94">IF(SUM(IF($J94:$X94=TRANSPOSE('Capacity Backing (Hide)2'!AP$67:AP$81),1,0))&gt;0,1,0)</f>
        <v>0</v>
      </c>
      <c r="CH94" cm="1">
        <f t="array" ref="CH94">IF(SUM(IF($J94:$X94=TRANSPOSE('Capacity Backing (Hide)2'!AQ$67:AQ$81),1,0))&gt;0,1,0)</f>
        <v>0</v>
      </c>
      <c r="CI94" cm="1">
        <f t="array" ref="CI94">IF(SUM(IF($J94:$X94=TRANSPOSE('Capacity Backing (Hide)2'!AR$67:AR$81),1,0))&gt;0,1,0)</f>
        <v>0</v>
      </c>
      <c r="CJ94" cm="1">
        <f t="array" ref="CJ94">IF(SUM(IF($J94:$X94=TRANSPOSE('Capacity Backing (Hide)2'!AS$67:AS$81),1,0))&gt;0,1,0)</f>
        <v>0</v>
      </c>
      <c r="CK94" cm="1">
        <f t="array" ref="CK94">IF(SUM(IF($J94:$X94=TRANSPOSE('Capacity Backing (Hide)2'!AT$67:AT$81),1,0))&gt;0,1,0)</f>
        <v>0</v>
      </c>
      <c r="CL94" cm="1">
        <f t="array" ref="CL94">IF(SUM(IF($J94:$X94=TRANSPOSE('Capacity Backing (Hide)2'!AU$67:AU$81),1,0))&gt;0,1,0)</f>
        <v>0</v>
      </c>
      <c r="CM94" cm="1">
        <f t="array" ref="CM94">IF(SUM(IF($J94:$X94=TRANSPOSE('Capacity Backing (Hide)2'!AV$67:AV$81),1,0))&gt;0,1,0)</f>
        <v>0</v>
      </c>
      <c r="CN94" cm="1">
        <f t="array" ref="CN94">IF(SUM(IF($J94:$X94=TRANSPOSE('Capacity Backing (Hide)2'!AW$67:AW$81),1,0))&gt;0,1,0)</f>
        <v>0</v>
      </c>
      <c r="CO94" cm="1">
        <f t="array" ref="CO94">IF(SUM(IF($J94:$X94=TRANSPOSE('Capacity Backing (Hide)2'!AX$67:AX$81),1,0))&gt;0,1,0)</f>
        <v>0</v>
      </c>
      <c r="CP94" cm="1">
        <f t="array" ref="CP94">IF(SUM(IF($J94:$X94=TRANSPOSE('Capacity Backing (Hide)2'!AY$67:AY$81),1,0))&gt;0,1,0)</f>
        <v>0</v>
      </c>
      <c r="CQ94" cm="1">
        <f t="array" ref="CQ94">IF(SUM(IF($J94:$X94=TRANSPOSE('Capacity Backing (Hide)2'!AZ$67:AZ$81),1,0))&gt;0,1,0)</f>
        <v>0</v>
      </c>
      <c r="CR94" cm="1">
        <f t="array" ref="CR94">IF(SUM(IF($J94:$X94=TRANSPOSE('Capacity Backing (Hide)2'!BA$67:BA$81),1,0))&gt;0,1,0)</f>
        <v>0</v>
      </c>
      <c r="CS94" cm="1">
        <f t="array" ref="CS94">IF(SUM(IF($J94:$X94=TRANSPOSE('Capacity Backing (Hide)2'!BB$67:BB$81),1,0))&gt;0,1,0)</f>
        <v>0</v>
      </c>
      <c r="CT94" cm="1">
        <f t="array" ref="CT94">IF(SUM(IF($J94:$X94=TRANSPOSE('Capacity Backing (Hide)2'!BC$67:BC$81),1,0))&gt;0,1,0)</f>
        <v>0</v>
      </c>
      <c r="CU94" cm="1">
        <f t="array" ref="CU94">IF(SUM(IF($J94:$X94=TRANSPOSE('Capacity Backing (Hide)2'!BD$67:BD$81),1,0))&gt;0,1,0)</f>
        <v>0</v>
      </c>
      <c r="CV94" cm="1">
        <f t="array" ref="CV94">IF(SUM(IF($J94:$X94=TRANSPOSE('Capacity Backing (Hide)2'!BE$67:BE$81),1,0))&gt;0,1,0)</f>
        <v>0</v>
      </c>
      <c r="CW94" cm="1">
        <f t="array" ref="CW94">IF(SUM(IF($J94:$X94=TRANSPOSE('Capacity Backing (Hide)2'!BF$67:BF$81),1,0))&gt;0,1,0)</f>
        <v>0</v>
      </c>
      <c r="CX94" cm="1">
        <f t="array" ref="CX94">IF(SUM(IF($J94:$X94=TRANSPOSE('Capacity Backing (Hide)2'!BG$67:BG$81),1,0))&gt;0,1,0)</f>
        <v>0</v>
      </c>
      <c r="CY94" cm="1">
        <f t="array" ref="CY94">IF(SUM(IF($J94:$X94=TRANSPOSE('Capacity Backing (Hide)2'!BH$67:BH$81),1,0))&gt;0,1,0)</f>
        <v>0</v>
      </c>
      <c r="CZ94" cm="1">
        <f t="array" ref="CZ94">IF(SUM(IF($J94:$X94=TRANSPOSE('Capacity Backing (Hide)2'!BI$67:BI$81),1,0))&gt;0,1,0)</f>
        <v>0</v>
      </c>
      <c r="DA94" cm="1">
        <f t="array" ref="DA94">IF(SUM(IF($J94:$X94=TRANSPOSE('Capacity Backing (Hide)2'!BJ$67:BJ$81),1,0))&gt;0,1,0)</f>
        <v>0</v>
      </c>
      <c r="DB94" cm="1">
        <f t="array" ref="DB94">IF(SUM(IF($J94:$X94=TRANSPOSE('Capacity Backing (Hide)2'!BK$67:BK$81),1,0))&gt;0,1,0)</f>
        <v>0</v>
      </c>
      <c r="DC94" cm="1">
        <f t="array" ref="DC94">IF(SUM(IF($J94:$X94=TRANSPOSE('Capacity Backing (Hide)2'!BL$67:BL$81),1,0))&gt;0,1,0)</f>
        <v>0</v>
      </c>
      <c r="DD94" cm="1">
        <f t="array" ref="DD94">IF(SUM(IF($J94:$X94=TRANSPOSE('Capacity Backing (Hide)2'!BM$67:BM$81),1,0))&gt;0,1,0)</f>
        <v>0</v>
      </c>
      <c r="DE94" cm="1">
        <f t="array" ref="DE94">IF(SUM(IF($J94:$X94=TRANSPOSE('Capacity Backing (Hide)2'!BN$67:BN$81),1,0))&gt;0,1,0)</f>
        <v>0</v>
      </c>
      <c r="DF94" cm="1">
        <f t="array" ref="DF94">IF(SUM(IF($J94:$X94=TRANSPOSE('Capacity Backing (Hide)2'!BO$67:BO$81),1,0))&gt;0,1,0)</f>
        <v>0</v>
      </c>
      <c r="DG94" cm="1">
        <f t="array" ref="DG94">IF(SUM(IF($J94:$X94=TRANSPOSE('Capacity Backing (Hide)2'!BP$67:BP$81),1,0))&gt;0,1,0)</f>
        <v>0</v>
      </c>
      <c r="DH94" cm="1">
        <f t="array" ref="DH94">IF(SUM(IF($J94:$X94=TRANSPOSE('Capacity Backing (Hide)2'!BQ$67:BQ$81),1,0))&gt;0,1,0)</f>
        <v>0</v>
      </c>
      <c r="DI94" cm="1">
        <f t="array" ref="DI94">IF(SUM(IF($J94:$X94=TRANSPOSE('Capacity Backing (Hide)2'!BR$67:BR$81),1,0))&gt;0,1,0)</f>
        <v>0</v>
      </c>
      <c r="DJ94" cm="1">
        <f t="array" ref="DJ94">IF(SUM(IF($J94:$X94=TRANSPOSE('Capacity Backing (Hide)2'!BS$67:BS$81),1,0))&gt;0,1,0)</f>
        <v>0</v>
      </c>
      <c r="DK94" cm="1">
        <f t="array" ref="DK94">IF(SUM(IF($J94:$X94=TRANSPOSE('Capacity Backing (Hide)2'!BT$67:BT$81),1,0))&gt;0,1,0)</f>
        <v>0</v>
      </c>
      <c r="DL94" cm="1">
        <f t="array" ref="DL94">IF(SUM(IF($J94:$X94=TRANSPOSE('Capacity Backing (Hide)2'!BU$67:BU$81),1,0))&gt;0,1,0)</f>
        <v>0</v>
      </c>
      <c r="DM94" cm="1">
        <f t="array" ref="DM94">IF(SUM(IF($J94:$X94=TRANSPOSE('Capacity Backing (Hide)2'!BV$67:BV$81),1,0))&gt;0,1,0)</f>
        <v>0</v>
      </c>
      <c r="DN94" cm="1">
        <f t="array" ref="DN94">IF(SUM(IF($J94:$X94=TRANSPOSE('Capacity Backing (Hide)2'!BW$67:BW$81),1,0))&gt;0,1,0)</f>
        <v>0</v>
      </c>
      <c r="DO94" cm="1">
        <f t="array" ref="DO94">IF(SUM(IF($J94:$X94=TRANSPOSE('Capacity Backing (Hide)2'!BX$67:BX$81),1,0))&gt;0,1,0)</f>
        <v>0</v>
      </c>
      <c r="DP94" cm="1">
        <f t="array" ref="DP94">IF(SUM(IF($J94:$X94=TRANSPOSE('Capacity Backing (Hide)2'!BY$67:BY$81),1,0))&gt;0,1,0)</f>
        <v>0</v>
      </c>
      <c r="DQ94" cm="1">
        <f t="array" ref="DQ94">IF(SUM(IF($J94:$X94=TRANSPOSE('Capacity Backing (Hide)2'!BZ$67:BZ$81),1,0))&gt;0,1,0)</f>
        <v>0</v>
      </c>
      <c r="DR94" cm="1">
        <f t="array" ref="DR94">IF(SUM(IF($J94:$X94=TRANSPOSE('Capacity Backing (Hide)2'!CA$67:CA$81),1,0))&gt;0,1,0)</f>
        <v>0</v>
      </c>
      <c r="DS94" cm="1">
        <f t="array" ref="DS94">IF(SUM(IF($J94:$X94=TRANSPOSE('Capacity Backing (Hide)2'!CB$67:CB$81),1,0))&gt;0,1,0)</f>
        <v>0</v>
      </c>
      <c r="DT94" cm="1">
        <f t="array" ref="DT94">IF(SUM(IF($J94:$X94=TRANSPOSE('Capacity Backing (Hide)2'!CC$67:CC$81),1,0))&gt;0,1,0)</f>
        <v>0</v>
      </c>
      <c r="DU94" cm="1">
        <f t="array" ref="DU94">IF(SUM(IF($J94:$X94=TRANSPOSE('Capacity Backing (Hide)2'!CD$67:CD$81),1,0))&gt;0,1,0)</f>
        <v>0</v>
      </c>
      <c r="DV94" cm="1">
        <f t="array" ref="DV94">IF(SUM(IF($J94:$X94=TRANSPOSE('Capacity Backing (Hide)2'!CE$67:CE$81),1,0))&gt;0,1,0)</f>
        <v>0</v>
      </c>
      <c r="DW94" cm="1">
        <f t="array" ref="DW94">IF(SUM(IF($J94:$X94=TRANSPOSE('Capacity Backing (Hide)2'!CF$67:CF$81),1,0))&gt;0,1,0)</f>
        <v>0</v>
      </c>
      <c r="DX94" cm="1">
        <f t="array" ref="DX94">IF(SUM(IF($J94:$X94=TRANSPOSE('Capacity Backing (Hide)2'!CG$67:CG$81),1,0))&gt;0,1,0)</f>
        <v>0</v>
      </c>
      <c r="DY94" cm="1">
        <f t="array" ref="DY94">IF(SUM(IF($J94:$X94=TRANSPOSE('Capacity Backing (Hide)2'!CH$67:CH$81),1,0))&gt;0,1,0)</f>
        <v>0</v>
      </c>
      <c r="DZ94" cm="1">
        <f t="array" ref="DZ94">IF(SUM(IF($J94:$X94=TRANSPOSE('Capacity Backing (Hide)2'!CI$67:CI$81),1,0))&gt;0,1,0)</f>
        <v>0</v>
      </c>
      <c r="EA94" cm="1">
        <f t="array" ref="EA94">IF(SUM(IF($J94:$X94=TRANSPOSE('Capacity Backing (Hide)2'!CJ$67:CJ$81),1,0))&gt;0,1,0)</f>
        <v>0</v>
      </c>
      <c r="EB94" cm="1">
        <f t="array" ref="EB94">IF(SUM(IF($J94:$X94=TRANSPOSE('Capacity Backing (Hide)2'!CK$67:CK$81),1,0))&gt;0,1,0)</f>
        <v>0</v>
      </c>
      <c r="EC94" cm="1">
        <f t="array" ref="EC94">IF(SUM(IF($J94:$X94=TRANSPOSE('Capacity Backing (Hide)2'!CL$67:CL$81),1,0))&gt;0,1,0)</f>
        <v>0</v>
      </c>
      <c r="ED94" cm="1">
        <f t="array" ref="ED94">IF(SUM(IF($J94:$X94=TRANSPOSE('Capacity Backing (Hide)2'!CM$67:CM$81),1,0))&gt;0,1,0)</f>
        <v>0</v>
      </c>
      <c r="EE94" cm="1">
        <f t="array" ref="EE94">IF(SUM(IF($J94:$X94=TRANSPOSE('Capacity Backing (Hide)2'!CN$67:CN$81),1,0))&gt;0,1,0)</f>
        <v>0</v>
      </c>
      <c r="EF94" cm="1">
        <f t="array" ref="EF94">IF(SUM(IF($J94:$X94=TRANSPOSE('Capacity Backing (Hide)2'!CO$67:CO$81),1,0))&gt;0,1,0)</f>
        <v>0</v>
      </c>
      <c r="EG94" cm="1">
        <f t="array" ref="EG94">IF(SUM(IF($J94:$X94=TRANSPOSE('Capacity Backing (Hide)2'!CP$67:CP$81),1,0))&gt;0,1,0)</f>
        <v>0</v>
      </c>
      <c r="EH94" cm="1">
        <f t="array" ref="EH94">IF(SUM(IF($J94:$X94=TRANSPOSE('Capacity Backing (Hide)2'!CQ$67:CQ$81),1,0))&gt;0,1,0)</f>
        <v>0</v>
      </c>
      <c r="EI94" cm="1">
        <f t="array" ref="EI94">IF(SUM(IF($J94:$X94=TRANSPOSE('Capacity Backing (Hide)2'!CR$67:CR$81),1,0))&gt;0,1,0)</f>
        <v>0</v>
      </c>
      <c r="EJ94" cm="1">
        <f t="array" ref="EJ94">IF(SUM(IF($J94:$X94=TRANSPOSE('Capacity Backing (Hide)2'!CS$67:CS$81),1,0))&gt;0,1,0)</f>
        <v>0</v>
      </c>
      <c r="EK94" cm="1">
        <f t="array" ref="EK94">IF(SUM(IF($J94:$X94=TRANSPOSE('Capacity Backing (Hide)2'!CT$67:CT$81),1,0))&gt;0,1,0)</f>
        <v>0</v>
      </c>
      <c r="EL94" cm="1">
        <f t="array" ref="EL94">IF(SUM(IF($J94:$X94=TRANSPOSE('Capacity Backing (Hide)2'!CU$67:CU$81),1,0))&gt;0,1,0)</f>
        <v>0</v>
      </c>
      <c r="EM94" cm="1">
        <f t="array" ref="EM94">IF(SUM(IF($J94:$X94=TRANSPOSE('Capacity Backing (Hide)2'!CV$67:CV$81),1,0))&gt;0,1,0)</f>
        <v>0</v>
      </c>
      <c r="EN94" cm="1">
        <f t="array" ref="EN94">IF(SUM(IF($J94:$X94=TRANSPOSE('Capacity Backing (Hide)2'!CW$67:CW$81),1,0))&gt;0,1,0)</f>
        <v>0</v>
      </c>
      <c r="EQ94" cm="1">
        <f t="array" ref="EQ94">IF(SUM(IF($J94:$X94=TRANSPOSE('Capacity Backing (Hide)2'!B$203:B$217),1,0))&gt;0,1,0)</f>
        <v>0</v>
      </c>
      <c r="ER94" cm="1">
        <f t="array" ref="ER94">IF(SUM(IF($J94:$X94=TRANSPOSE('Capacity Backing (Hide)2'!C$203:C$217),1,0))&gt;0,1,0)</f>
        <v>0</v>
      </c>
      <c r="ES94" cm="1">
        <f t="array" ref="ES94">IF(SUM(IF($J94:$X94=TRANSPOSE('Capacity Backing (Hide)2'!D$203:D$217),1,0))&gt;0,1,0)</f>
        <v>0</v>
      </c>
      <c r="ET94" cm="1">
        <f t="array" ref="ET94">IF(SUM(IF($J94:$X94=TRANSPOSE('Capacity Backing (Hide)2'!E$203:E$217),1,0))&gt;0,1,0)</f>
        <v>0</v>
      </c>
      <c r="EU94" cm="1">
        <f t="array" ref="EU94">IF(SUM(IF($J94:$X94=TRANSPOSE('Capacity Backing (Hide)2'!F$203:F$217),1,0))&gt;0,1,0)</f>
        <v>0</v>
      </c>
      <c r="EV94" cm="1">
        <f t="array" ref="EV94">IF(SUM(IF($J94:$X94=TRANSPOSE('Capacity Backing (Hide)2'!G$203:G$217),1,0))&gt;0,1,0)</f>
        <v>0</v>
      </c>
      <c r="EW94" cm="1">
        <f t="array" ref="EW94">IF(SUM(IF($J94:$X94=TRANSPOSE('Capacity Backing (Hide)2'!H$203:H$217),1,0))&gt;0,1,0)</f>
        <v>0</v>
      </c>
      <c r="EX94" cm="1">
        <f t="array" ref="EX94">IF(SUM(IF($J94:$X94=TRANSPOSE('Capacity Backing (Hide)2'!I$203:I$217),1,0))&gt;0,1,0)</f>
        <v>0</v>
      </c>
      <c r="EY94" cm="1">
        <f t="array" ref="EY94">IF(SUM(IF($J94:$X94=TRANSPOSE('Capacity Backing (Hide)2'!J$203:J$217),1,0))&gt;0,1,0)</f>
        <v>0</v>
      </c>
      <c r="EZ94" cm="1">
        <f t="array" ref="EZ94">IF(SUM(IF($J94:$X94=TRANSPOSE('Capacity Backing (Hide)2'!K$203:K$217),1,0))&gt;0,1,0)</f>
        <v>0</v>
      </c>
      <c r="FA94" cm="1">
        <f t="array" ref="FA94">IF(SUM(IF($J94:$X94=TRANSPOSE('Capacity Backing (Hide)2'!L$203:L$217),1,0))&gt;0,1,0)</f>
        <v>0</v>
      </c>
      <c r="FB94" cm="1">
        <f t="array" ref="FB94">IF(SUM(IF($J94:$X94=TRANSPOSE('Capacity Backing (Hide)2'!M$203:M$217),1,0))&gt;0,1,0)</f>
        <v>0</v>
      </c>
      <c r="FC94" cm="1">
        <f t="array" ref="FC94">IF(SUM(IF($J94:$X94=TRANSPOSE('Capacity Backing (Hide)2'!N$203:N$217),1,0))&gt;0,1,0)</f>
        <v>0</v>
      </c>
      <c r="FD94" cm="1">
        <f t="array" ref="FD94">IF(SUM(IF($J94:$X94=TRANSPOSE('Capacity Backing (Hide)2'!O$203:O$217),1,0))&gt;0,1,0)</f>
        <v>0</v>
      </c>
      <c r="FE94" cm="1">
        <f t="array" ref="FE94">IF(SUM(IF($J94:$X94=TRANSPOSE('Capacity Backing (Hide)2'!P$203:P$217),1,0))&gt;0,1,0)</f>
        <v>0</v>
      </c>
      <c r="FF94" cm="1">
        <f t="array" ref="FF94">IF(SUM(IF($J94:$X94=TRANSPOSE('Capacity Backing (Hide)2'!Q$203:Q$217),1,0))&gt;0,1,0)</f>
        <v>0</v>
      </c>
      <c r="FG94" cm="1">
        <f t="array" ref="FG94">IF(SUM(IF($J94:$X94=TRANSPOSE('Capacity Backing (Hide)2'!R$203:R$217),1,0))&gt;0,1,0)</f>
        <v>0</v>
      </c>
      <c r="FH94" cm="1">
        <f t="array" ref="FH94">IF(SUM(IF($J94:$X94=TRANSPOSE('Capacity Backing (Hide)2'!S$203:S$217),1,0))&gt;0,1,0)</f>
        <v>0</v>
      </c>
      <c r="FI94" cm="1">
        <f t="array" ref="FI94">IF(SUM(IF($J94:$X94=TRANSPOSE('Capacity Backing (Hide)2'!T$203:T$217),1,0))&gt;0,1,0)</f>
        <v>0</v>
      </c>
      <c r="FJ94" cm="1">
        <f t="array" ref="FJ94">IF(SUM(IF($J94:$X94=TRANSPOSE('Capacity Backing (Hide)2'!U$203:U$217),1,0))&gt;0,1,0)</f>
        <v>0</v>
      </c>
      <c r="FK94" cm="1">
        <f t="array" ref="FK94">IF(SUM(IF($J94:$X94=TRANSPOSE('Capacity Backing (Hide)2'!V$203:V$217),1,0))&gt;0,1,0)</f>
        <v>0</v>
      </c>
      <c r="FL94" cm="1">
        <f t="array" ref="FL94">IF(SUM(IF($J94:$X94=TRANSPOSE('Capacity Backing (Hide)2'!W$203:W$217),1,0))&gt;0,1,0)</f>
        <v>0</v>
      </c>
      <c r="FM94" cm="1">
        <f t="array" ref="FM94">IF(SUM(IF($J94:$X94=TRANSPOSE('Capacity Backing (Hide)2'!X$203:X$217),1,0))&gt;0,1,0)</f>
        <v>0</v>
      </c>
      <c r="FN94" cm="1">
        <f t="array" ref="FN94">IF(SUM(IF($J94:$X94=TRANSPOSE('Capacity Backing (Hide)2'!Y$203:Y$217),1,0))&gt;0,1,0)</f>
        <v>0</v>
      </c>
      <c r="FO94" cm="1">
        <f t="array" ref="FO94">IF(SUM(IF($J94:$X94=TRANSPOSE('Capacity Backing (Hide)2'!Z$203:Z$217),1,0))&gt;0,1,0)</f>
        <v>0</v>
      </c>
      <c r="FP94" cm="1">
        <f t="array" ref="FP94">IF(SUM(IF($J94:$X94=TRANSPOSE('Capacity Backing (Hide)2'!AA$203:AA$217),1,0))&gt;0,1,0)</f>
        <v>0</v>
      </c>
      <c r="FQ94" cm="1">
        <f t="array" ref="FQ94">IF(SUM(IF($J94:$X94=TRANSPOSE('Capacity Backing (Hide)2'!AB$203:AB$217),1,0))&gt;0,1,0)</f>
        <v>0</v>
      </c>
      <c r="FR94" cm="1">
        <f t="array" ref="FR94">IF(SUM(IF($J94:$X94=TRANSPOSE('Capacity Backing (Hide)2'!AC$203:AC$217),1,0))&gt;0,1,0)</f>
        <v>0</v>
      </c>
      <c r="FS94" cm="1">
        <f t="array" ref="FS94">IF(SUM(IF($J94:$X94=TRANSPOSE('Capacity Backing (Hide)2'!AD$203:AD$217),1,0))&gt;0,1,0)</f>
        <v>0</v>
      </c>
      <c r="FT94" cm="1">
        <f t="array" ref="FT94">IF(SUM(IF($J94:$X94=TRANSPOSE('Capacity Backing (Hide)2'!AE$203:AE$217),1,0))&gt;0,1,0)</f>
        <v>0</v>
      </c>
      <c r="FU94" cm="1">
        <f t="array" ref="FU94">IF(SUM(IF($J94:$X94=TRANSPOSE('Capacity Backing (Hide)2'!AF$203:AF$217),1,0))&gt;0,1,0)</f>
        <v>0</v>
      </c>
      <c r="FV94" cm="1">
        <f t="array" ref="FV94">IF(SUM(IF($J94:$X94=TRANSPOSE('Capacity Backing (Hide)2'!AG$203:AG$217),1,0))&gt;0,1,0)</f>
        <v>0</v>
      </c>
      <c r="FW94" cm="1">
        <f t="array" ref="FW94">IF(SUM(IF($J94:$X94=TRANSPOSE('Capacity Backing (Hide)2'!AH$203:AH$217),1,0))&gt;0,1,0)</f>
        <v>0</v>
      </c>
      <c r="FX94" cm="1">
        <f t="array" ref="FX94">IF(SUM(IF($J94:$X94=TRANSPOSE('Capacity Backing (Hide)2'!AI$203:AI$217),1,0))&gt;0,1,0)</f>
        <v>0</v>
      </c>
      <c r="FY94" cm="1">
        <f t="array" ref="FY94">IF(SUM(IF($J94:$X94=TRANSPOSE('Capacity Backing (Hide)2'!AJ$203:AJ$217),1,0))&gt;0,1,0)</f>
        <v>0</v>
      </c>
      <c r="FZ94" cm="1">
        <f t="array" ref="FZ94">IF(SUM(IF($J94:$X94=TRANSPOSE('Capacity Backing (Hide)2'!AK$203:AK$217),1,0))&gt;0,1,0)</f>
        <v>0</v>
      </c>
      <c r="GA94" cm="1">
        <f t="array" ref="GA94">IF(SUM(IF($J94:$X94=TRANSPOSE('Capacity Backing (Hide)2'!AL$203:AL$217),1,0))&gt;0,1,0)</f>
        <v>0</v>
      </c>
      <c r="GB94" cm="1">
        <f t="array" ref="GB94">IF(SUM(IF($J94:$X94=TRANSPOSE('Capacity Backing (Hide)2'!AM$203:AM$217),1,0))&gt;0,1,0)</f>
        <v>0</v>
      </c>
      <c r="GC94" cm="1">
        <f t="array" ref="GC94">IF(SUM(IF($J94:$X94=TRANSPOSE('Capacity Backing (Hide)2'!AN$203:AN$217),1,0))&gt;0,1,0)</f>
        <v>0</v>
      </c>
      <c r="GD94" cm="1">
        <f t="array" ref="GD94">IF(SUM(IF($J94:$X94=TRANSPOSE('Capacity Backing (Hide)2'!AO$203:AO$217),1,0))&gt;0,1,0)</f>
        <v>0</v>
      </c>
      <c r="GE94" cm="1">
        <f t="array" ref="GE94">IF(SUM(IF($J94:$X94=TRANSPOSE('Capacity Backing (Hide)2'!AP$203:AP$217),1,0))&gt;0,1,0)</f>
        <v>0</v>
      </c>
      <c r="GF94" cm="1">
        <f t="array" ref="GF94">IF(SUM(IF($J94:$X94=TRANSPOSE('Capacity Backing (Hide)2'!AQ$203:AQ$217),1,0))&gt;0,1,0)</f>
        <v>0</v>
      </c>
      <c r="GG94" cm="1">
        <f t="array" ref="GG94">IF(SUM(IF($J94:$X94=TRANSPOSE('Capacity Backing (Hide)2'!AR$203:AR$217),1,0))&gt;0,1,0)</f>
        <v>0</v>
      </c>
      <c r="GH94" cm="1">
        <f t="array" ref="GH94">IF(SUM(IF($J94:$X94=TRANSPOSE('Capacity Backing (Hide)2'!AS$203:AS$217),1,0))&gt;0,1,0)</f>
        <v>0</v>
      </c>
      <c r="GI94" cm="1">
        <f t="array" ref="GI94">IF(SUM(IF($J94:$X94=TRANSPOSE('Capacity Backing (Hide)2'!AT$203:AT$217),1,0))&gt;0,1,0)</f>
        <v>0</v>
      </c>
      <c r="GJ94" cm="1">
        <f t="array" ref="GJ94">IF(SUM(IF($J94:$X94=TRANSPOSE('Capacity Backing (Hide)2'!AU$203:AU$217),1,0))&gt;0,1,0)</f>
        <v>0</v>
      </c>
      <c r="GK94" cm="1">
        <f t="array" ref="GK94">IF(SUM(IF($J94:$X94=TRANSPOSE('Capacity Backing (Hide)2'!AV$203:AV$217),1,0))&gt;0,1,0)</f>
        <v>0</v>
      </c>
      <c r="GL94" cm="1">
        <f t="array" ref="GL94">IF(SUM(IF($J94:$X94=TRANSPOSE('Capacity Backing (Hide)2'!AW$203:AW$217),1,0))&gt;0,1,0)</f>
        <v>0</v>
      </c>
      <c r="GM94" cm="1">
        <f t="array" ref="GM94">IF(SUM(IF($J94:$X94=TRANSPOSE('Capacity Backing (Hide)2'!AX$203:AX$217),1,0))&gt;0,1,0)</f>
        <v>0</v>
      </c>
      <c r="GN94" cm="1">
        <f t="array" ref="GN94">IF(SUM(IF($J94:$X94=TRANSPOSE('Capacity Backing (Hide)2'!AY$203:AY$217),1,0))&gt;0,1,0)</f>
        <v>0</v>
      </c>
      <c r="GO94" cm="1">
        <f t="array" ref="GO94">IF(SUM(IF($J94:$X94=TRANSPOSE('Capacity Backing (Hide)2'!AZ$203:AZ$217),1,0))&gt;0,1,0)</f>
        <v>0</v>
      </c>
      <c r="GP94" cm="1">
        <f t="array" ref="GP94">IF(SUM(IF($J94:$X94=TRANSPOSE('Capacity Backing (Hide)2'!BA$203:BA$217),1,0))&gt;0,1,0)</f>
        <v>0</v>
      </c>
      <c r="GQ94" cm="1">
        <f t="array" ref="GQ94">IF(SUM(IF($J94:$X94=TRANSPOSE('Capacity Backing (Hide)2'!BB$203:BB$217),1,0))&gt;0,1,0)</f>
        <v>0</v>
      </c>
      <c r="GR94" cm="1">
        <f t="array" ref="GR94">IF(SUM(IF($J94:$X94=TRANSPOSE('Capacity Backing (Hide)2'!BC$203:BC$217),1,0))&gt;0,1,0)</f>
        <v>0</v>
      </c>
      <c r="GS94" cm="1">
        <f t="array" ref="GS94">IF(SUM(IF($J94:$X94=TRANSPOSE('Capacity Backing (Hide)2'!BD$203:BD$217),1,0))&gt;0,1,0)</f>
        <v>0</v>
      </c>
      <c r="GT94" cm="1">
        <f t="array" ref="GT94">IF(SUM(IF($J94:$X94=TRANSPOSE('Capacity Backing (Hide)2'!BE$203:BE$217),1,0))&gt;0,1,0)</f>
        <v>0</v>
      </c>
      <c r="GU94" cm="1">
        <f t="array" ref="GU94">IF(SUM(IF($J94:$X94=TRANSPOSE('Capacity Backing (Hide)2'!BF$203:BF$217),1,0))&gt;0,1,0)</f>
        <v>0</v>
      </c>
      <c r="GV94" cm="1">
        <f t="array" ref="GV94">IF(SUM(IF($J94:$X94=TRANSPOSE('Capacity Backing (Hide)2'!BG$203:BG$217),1,0))&gt;0,1,0)</f>
        <v>0</v>
      </c>
      <c r="GW94" cm="1">
        <f t="array" ref="GW94">IF(SUM(IF($J94:$X94=TRANSPOSE('Capacity Backing (Hide)2'!BH$203:BH$217),1,0))&gt;0,1,0)</f>
        <v>0</v>
      </c>
      <c r="GX94" cm="1">
        <f t="array" ref="GX94">IF(SUM(IF($J94:$X94=TRANSPOSE('Capacity Backing (Hide)2'!BI$203:BI$217),1,0))&gt;0,1,0)</f>
        <v>0</v>
      </c>
      <c r="GY94" cm="1">
        <f t="array" ref="GY94">IF(SUM(IF($J94:$X94=TRANSPOSE('Capacity Backing (Hide)2'!BJ$203:BJ$217),1,0))&gt;0,1,0)</f>
        <v>0</v>
      </c>
      <c r="GZ94" cm="1">
        <f t="array" ref="GZ94">IF(SUM(IF($J94:$X94=TRANSPOSE('Capacity Backing (Hide)2'!BK$203:BK$217),1,0))&gt;0,1,0)</f>
        <v>0</v>
      </c>
      <c r="HA94" cm="1">
        <f t="array" ref="HA94">IF(SUM(IF($J94:$X94=TRANSPOSE('Capacity Backing (Hide)2'!BL$203:BL$217),1,0))&gt;0,1,0)</f>
        <v>0</v>
      </c>
      <c r="HB94" cm="1">
        <f t="array" ref="HB94">IF(SUM(IF($J94:$X94=TRANSPOSE('Capacity Backing (Hide)2'!BM$203:BM$217),1,0))&gt;0,1,0)</f>
        <v>0</v>
      </c>
      <c r="HC94" cm="1">
        <f t="array" ref="HC94">IF(SUM(IF($J94:$X94=TRANSPOSE('Capacity Backing (Hide)2'!BN$203:BN$217),1,0))&gt;0,1,0)</f>
        <v>0</v>
      </c>
      <c r="HD94" cm="1">
        <f t="array" ref="HD94">IF(SUM(IF($J94:$X94=TRANSPOSE('Capacity Backing (Hide)2'!BO$203:BO$217),1,0))&gt;0,1,0)</f>
        <v>0</v>
      </c>
      <c r="HE94" cm="1">
        <f t="array" ref="HE94">IF(SUM(IF($J94:$X94=TRANSPOSE('Capacity Backing (Hide)2'!BP$203:BP$217),1,0))&gt;0,1,0)</f>
        <v>0</v>
      </c>
      <c r="HF94" cm="1">
        <f t="array" ref="HF94">IF(SUM(IF($J94:$X94=TRANSPOSE('Capacity Backing (Hide)2'!BQ$203:BQ$217),1,0))&gt;0,1,0)</f>
        <v>0</v>
      </c>
      <c r="HG94" cm="1">
        <f t="array" ref="HG94">IF(SUM(IF($J94:$X94=TRANSPOSE('Capacity Backing (Hide)2'!BR$203:BR$217),1,0))&gt;0,1,0)</f>
        <v>0</v>
      </c>
      <c r="HH94" cm="1">
        <f t="array" ref="HH94">IF(SUM(IF($J94:$X94=TRANSPOSE('Capacity Backing (Hide)2'!BS$203:BS$217),1,0))&gt;0,1,0)</f>
        <v>0</v>
      </c>
      <c r="HI94" cm="1">
        <f t="array" ref="HI94">IF(SUM(IF($J94:$X94=TRANSPOSE('Capacity Backing (Hide)2'!BT$203:BT$217),1,0))&gt;0,1,0)</f>
        <v>0</v>
      </c>
      <c r="HJ94" cm="1">
        <f t="array" ref="HJ94">IF(SUM(IF($J94:$X94=TRANSPOSE('Capacity Backing (Hide)2'!BU$203:BU$217),1,0))&gt;0,1,0)</f>
        <v>0</v>
      </c>
      <c r="HK94" cm="1">
        <f t="array" ref="HK94">IF(SUM(IF($J94:$X94=TRANSPOSE('Capacity Backing (Hide)2'!BV$203:BV$217),1,0))&gt;0,1,0)</f>
        <v>0</v>
      </c>
      <c r="HL94" cm="1">
        <f t="array" ref="HL94">IF(SUM(IF($J94:$X94=TRANSPOSE('Capacity Backing (Hide)2'!BW$203:BW$217),1,0))&gt;0,1,0)</f>
        <v>0</v>
      </c>
      <c r="HM94" cm="1">
        <f t="array" ref="HM94">IF(SUM(IF($J94:$X94=TRANSPOSE('Capacity Backing (Hide)2'!BX$203:BX$217),1,0))&gt;0,1,0)</f>
        <v>0</v>
      </c>
      <c r="HN94" cm="1">
        <f t="array" ref="HN94">IF(SUM(IF($J94:$X94=TRANSPOSE('Capacity Backing (Hide)2'!BY$203:BY$217),1,0))&gt;0,1,0)</f>
        <v>0</v>
      </c>
      <c r="HO94" cm="1">
        <f t="array" ref="HO94">IF(SUM(IF($J94:$X94=TRANSPOSE('Capacity Backing (Hide)2'!BZ$203:BZ$217),1,0))&gt;0,1,0)</f>
        <v>0</v>
      </c>
      <c r="HP94" cm="1">
        <f t="array" ref="HP94">IF(SUM(IF($J94:$X94=TRANSPOSE('Capacity Backing (Hide)2'!CA$203:CA$217),1,0))&gt;0,1,0)</f>
        <v>0</v>
      </c>
      <c r="HQ94" cm="1">
        <f t="array" ref="HQ94">IF(SUM(IF($J94:$X94=TRANSPOSE('Capacity Backing (Hide)2'!CB$203:CB$217),1,0))&gt;0,1,0)</f>
        <v>0</v>
      </c>
      <c r="HR94" cm="1">
        <f t="array" ref="HR94">IF(SUM(IF($J94:$X94=TRANSPOSE('Capacity Backing (Hide)2'!CC$203:CC$217),1,0))&gt;0,1,0)</f>
        <v>0</v>
      </c>
      <c r="HS94" cm="1">
        <f t="array" ref="HS94">IF(SUM(IF($J94:$X94=TRANSPOSE('Capacity Backing (Hide)2'!CD$203:CD$217),1,0))&gt;0,1,0)</f>
        <v>0</v>
      </c>
      <c r="HT94" cm="1">
        <f t="array" ref="HT94">IF(SUM(IF($J94:$X94=TRANSPOSE('Capacity Backing (Hide)2'!CE$203:CE$217),1,0))&gt;0,1,0)</f>
        <v>0</v>
      </c>
      <c r="HU94" cm="1">
        <f t="array" ref="HU94">IF(SUM(IF($J94:$X94=TRANSPOSE('Capacity Backing (Hide)2'!CF$203:CF$217),1,0))&gt;0,1,0)</f>
        <v>0</v>
      </c>
      <c r="HV94" cm="1">
        <f t="array" ref="HV94">IF(SUM(IF($J94:$X94=TRANSPOSE('Capacity Backing (Hide)2'!CG$203:CG$217),1,0))&gt;0,1,0)</f>
        <v>0</v>
      </c>
      <c r="HW94" cm="1">
        <f t="array" ref="HW94">IF(SUM(IF($J94:$X94=TRANSPOSE('Capacity Backing (Hide)2'!CH$203:CH$217),1,0))&gt;0,1,0)</f>
        <v>0</v>
      </c>
      <c r="HX94" cm="1">
        <f t="array" ref="HX94">IF(SUM(IF($J94:$X94=TRANSPOSE('Capacity Backing (Hide)2'!CI$203:CI$217),1,0))&gt;0,1,0)</f>
        <v>0</v>
      </c>
      <c r="HY94" cm="1">
        <f t="array" ref="HY94">IF(SUM(IF($J94:$X94=TRANSPOSE('Capacity Backing (Hide)2'!CJ$203:CJ$217),1,0))&gt;0,1,0)</f>
        <v>0</v>
      </c>
      <c r="HZ94" cm="1">
        <f t="array" ref="HZ94">IF(SUM(IF($J94:$X94=TRANSPOSE('Capacity Backing (Hide)2'!CK$203:CK$217),1,0))&gt;0,1,0)</f>
        <v>0</v>
      </c>
      <c r="IA94" cm="1">
        <f t="array" ref="IA94">IF(SUM(IF($J94:$X94=TRANSPOSE('Capacity Backing (Hide)2'!CL$203:CL$217),1,0))&gt;0,1,0)</f>
        <v>0</v>
      </c>
      <c r="IB94" cm="1">
        <f t="array" ref="IB94">IF(SUM(IF($J94:$X94=TRANSPOSE('Capacity Backing (Hide)2'!CM$203:CM$217),1,0))&gt;0,1,0)</f>
        <v>0</v>
      </c>
      <c r="IC94" cm="1">
        <f t="array" ref="IC94">IF(SUM(IF($J94:$X94=TRANSPOSE('Capacity Backing (Hide)2'!CN$203:CN$217),1,0))&gt;0,1,0)</f>
        <v>0</v>
      </c>
      <c r="ID94" cm="1">
        <f t="array" ref="ID94">IF(SUM(IF($J94:$X94=TRANSPOSE('Capacity Backing (Hide)2'!CO$203:CO$217),1,0))&gt;0,1,0)</f>
        <v>0</v>
      </c>
      <c r="IE94" cm="1">
        <f t="array" ref="IE94">IF(SUM(IF($J94:$X94=TRANSPOSE('Capacity Backing (Hide)2'!CP$203:CP$217),1,0))&gt;0,1,0)</f>
        <v>0</v>
      </c>
      <c r="IF94" cm="1">
        <f t="array" ref="IF94">IF(SUM(IF($J94:$X94=TRANSPOSE('Capacity Backing (Hide)2'!CQ$203:CQ$217),1,0))&gt;0,1,0)</f>
        <v>0</v>
      </c>
      <c r="IG94" cm="1">
        <f t="array" ref="IG94">IF(SUM(IF($J94:$X94=TRANSPOSE('Capacity Backing (Hide)2'!CR$203:CR$217),1,0))&gt;0,1,0)</f>
        <v>0</v>
      </c>
      <c r="IH94" cm="1">
        <f t="array" ref="IH94">IF(SUM(IF($J94:$X94=TRANSPOSE('Capacity Backing (Hide)2'!CS$203:CS$217),1,0))&gt;0,1,0)</f>
        <v>0</v>
      </c>
      <c r="II94" cm="1">
        <f t="array" ref="II94">IF(SUM(IF($J94:$X94=TRANSPOSE('Capacity Backing (Hide)2'!CT$203:CT$217),1,0))&gt;0,1,0)</f>
        <v>0</v>
      </c>
      <c r="IJ94" cm="1">
        <f t="array" ref="IJ94">IF(SUM(IF($J94:$X94=TRANSPOSE('Capacity Backing (Hide)2'!CU$203:CU$217),1,0))&gt;0,1,0)</f>
        <v>0</v>
      </c>
      <c r="IK94" cm="1">
        <f t="array" ref="IK94">IF(SUM(IF($J94:$X94=TRANSPOSE('Capacity Backing (Hide)2'!CV$203:CV$217),1,0))&gt;0,1,0)</f>
        <v>0</v>
      </c>
      <c r="IL94" cm="1">
        <f t="array" ref="IL94">IF(SUM(IF($J94:$X94=TRANSPOSE('Capacity Backing (Hide)2'!CW$203:CW$217),1,0))&gt;0,1,0)</f>
        <v>0</v>
      </c>
      <c r="IO94" s="184">
        <v>0</v>
      </c>
      <c r="IP94" s="184">
        <v>0</v>
      </c>
      <c r="IQ94" s="184">
        <v>0</v>
      </c>
      <c r="IR94" s="184">
        <v>0</v>
      </c>
      <c r="IS94" s="184">
        <v>0</v>
      </c>
      <c r="IT94" s="184">
        <v>0</v>
      </c>
      <c r="IU94" s="184">
        <v>0</v>
      </c>
      <c r="IV94" s="184">
        <v>0</v>
      </c>
      <c r="IW94" s="184">
        <v>0</v>
      </c>
      <c r="IX94" s="184">
        <v>0</v>
      </c>
      <c r="IY94" s="184">
        <v>0</v>
      </c>
      <c r="IZ94" s="184">
        <v>0</v>
      </c>
      <c r="JA94" s="184">
        <v>0</v>
      </c>
      <c r="JB94" s="184">
        <v>0</v>
      </c>
      <c r="JC94" s="184">
        <v>0</v>
      </c>
      <c r="JD94" s="184">
        <v>0</v>
      </c>
      <c r="JE94" s="184">
        <v>0</v>
      </c>
      <c r="JF94" s="184">
        <v>0</v>
      </c>
      <c r="JG94" s="184">
        <v>0</v>
      </c>
      <c r="JH94" s="184">
        <v>0</v>
      </c>
      <c r="JI94" s="184">
        <v>0</v>
      </c>
      <c r="JJ94" s="184">
        <v>0</v>
      </c>
      <c r="JK94" s="184">
        <v>0</v>
      </c>
      <c r="JL94" s="184">
        <v>0</v>
      </c>
      <c r="JM94" s="184">
        <v>0</v>
      </c>
      <c r="JN94" s="184">
        <v>0</v>
      </c>
      <c r="JO94" s="184">
        <v>0</v>
      </c>
      <c r="JP94" s="184">
        <v>0</v>
      </c>
      <c r="JQ94" s="184">
        <v>0</v>
      </c>
      <c r="JR94" s="184">
        <v>0</v>
      </c>
      <c r="JS94" s="184">
        <v>0</v>
      </c>
      <c r="JT94" s="184">
        <v>0</v>
      </c>
      <c r="JU94" s="184">
        <v>0</v>
      </c>
      <c r="JV94" s="184">
        <v>0</v>
      </c>
      <c r="JW94" s="184">
        <v>0</v>
      </c>
      <c r="JX94" s="184">
        <v>0</v>
      </c>
      <c r="JY94" s="184">
        <v>0</v>
      </c>
      <c r="JZ94" s="184">
        <v>0</v>
      </c>
      <c r="KA94" s="184">
        <v>0</v>
      </c>
      <c r="KB94" s="184">
        <v>0</v>
      </c>
      <c r="KC94" s="184">
        <v>0</v>
      </c>
      <c r="KD94" s="184">
        <v>0</v>
      </c>
      <c r="KE94" s="184">
        <v>0</v>
      </c>
      <c r="KF94" s="184">
        <v>0</v>
      </c>
      <c r="KG94" s="184">
        <v>0</v>
      </c>
      <c r="KH94" s="184">
        <v>0</v>
      </c>
      <c r="KI94" s="184">
        <v>0</v>
      </c>
      <c r="KJ94" s="184">
        <v>0</v>
      </c>
      <c r="KK94" s="184">
        <v>0</v>
      </c>
      <c r="KL94" s="184">
        <v>0</v>
      </c>
      <c r="KM94" s="184">
        <v>0</v>
      </c>
      <c r="KN94" s="184">
        <v>0</v>
      </c>
      <c r="KO94" s="184">
        <v>0</v>
      </c>
      <c r="KP94" s="184">
        <v>0</v>
      </c>
      <c r="KQ94" s="184">
        <v>0</v>
      </c>
      <c r="KR94" s="184">
        <v>0</v>
      </c>
      <c r="KS94" s="184">
        <v>0</v>
      </c>
      <c r="KT94" s="184">
        <v>0</v>
      </c>
      <c r="KU94" s="184">
        <v>0</v>
      </c>
      <c r="KV94" s="184">
        <v>0</v>
      </c>
      <c r="KW94" s="184">
        <v>0</v>
      </c>
      <c r="KX94" s="184">
        <v>0</v>
      </c>
      <c r="KY94" s="184">
        <v>0</v>
      </c>
      <c r="KZ94" s="184">
        <v>0</v>
      </c>
      <c r="LA94" s="184">
        <v>0</v>
      </c>
      <c r="LB94" s="184">
        <v>0</v>
      </c>
      <c r="LC94" s="184">
        <v>0</v>
      </c>
      <c r="LD94" s="184">
        <v>0</v>
      </c>
      <c r="LE94" s="184">
        <v>0</v>
      </c>
      <c r="LF94" s="184">
        <v>0</v>
      </c>
      <c r="LG94" s="184">
        <v>0</v>
      </c>
      <c r="LH94" s="184">
        <v>0</v>
      </c>
      <c r="LI94" s="184">
        <v>0</v>
      </c>
      <c r="LJ94" s="184">
        <v>0</v>
      </c>
      <c r="LK94" s="184">
        <v>0</v>
      </c>
      <c r="LL94" s="184">
        <v>0</v>
      </c>
      <c r="LM94" s="184">
        <v>0</v>
      </c>
      <c r="LN94" s="184">
        <v>0</v>
      </c>
      <c r="LO94" s="184">
        <v>0</v>
      </c>
      <c r="LP94" s="184">
        <v>0</v>
      </c>
      <c r="LQ94" s="184">
        <v>0</v>
      </c>
      <c r="LR94" s="184">
        <v>0</v>
      </c>
      <c r="LS94" s="184">
        <v>0</v>
      </c>
      <c r="LT94" s="184">
        <v>0</v>
      </c>
      <c r="LU94" s="184">
        <v>0</v>
      </c>
      <c r="LV94" s="184">
        <v>0</v>
      </c>
      <c r="LW94" s="184">
        <v>0</v>
      </c>
      <c r="LX94" s="184">
        <v>0</v>
      </c>
      <c r="LY94" s="184">
        <v>0</v>
      </c>
      <c r="LZ94" s="184">
        <v>0</v>
      </c>
      <c r="MA94" s="184">
        <v>0</v>
      </c>
      <c r="MB94" s="184">
        <v>0</v>
      </c>
      <c r="MC94" s="184">
        <v>0</v>
      </c>
      <c r="MD94" s="184">
        <v>0</v>
      </c>
      <c r="ME94" s="184">
        <v>0</v>
      </c>
      <c r="MF94" s="184">
        <v>0</v>
      </c>
      <c r="MG94" s="184">
        <v>0</v>
      </c>
      <c r="MH94" s="184">
        <v>0</v>
      </c>
      <c r="MI94" s="184">
        <v>0</v>
      </c>
      <c r="MJ94" s="184">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0</v>
      </c>
      <c r="NJ94">
        <v>0</v>
      </c>
      <c r="NK94">
        <v>0</v>
      </c>
      <c r="NL94">
        <v>0</v>
      </c>
      <c r="NM94">
        <v>0</v>
      </c>
      <c r="NN94">
        <v>0</v>
      </c>
      <c r="NO94">
        <v>0</v>
      </c>
      <c r="NP94">
        <v>0</v>
      </c>
      <c r="NQ94">
        <v>0</v>
      </c>
      <c r="NR94">
        <v>0</v>
      </c>
      <c r="NS94">
        <v>0</v>
      </c>
      <c r="NT94">
        <v>0</v>
      </c>
      <c r="NU94">
        <v>0</v>
      </c>
      <c r="NV94">
        <v>0</v>
      </c>
      <c r="NW94">
        <v>0</v>
      </c>
      <c r="NX94">
        <v>0</v>
      </c>
      <c r="NY94">
        <v>0</v>
      </c>
      <c r="NZ94">
        <v>0</v>
      </c>
      <c r="OA94">
        <v>0</v>
      </c>
      <c r="OB94">
        <v>0</v>
      </c>
      <c r="OC94">
        <v>0</v>
      </c>
      <c r="OD94">
        <v>0</v>
      </c>
      <c r="OE94">
        <v>0</v>
      </c>
      <c r="OF94">
        <v>0</v>
      </c>
      <c r="OG94">
        <v>0</v>
      </c>
      <c r="OH94">
        <v>0</v>
      </c>
      <c r="OI94">
        <v>0</v>
      </c>
      <c r="OJ94">
        <v>0</v>
      </c>
      <c r="OK94">
        <v>0</v>
      </c>
      <c r="OL94">
        <v>0</v>
      </c>
      <c r="OM94">
        <v>0</v>
      </c>
      <c r="ON94">
        <v>0</v>
      </c>
      <c r="OO94">
        <v>0</v>
      </c>
      <c r="OP94">
        <v>0</v>
      </c>
      <c r="OQ94">
        <v>0</v>
      </c>
      <c r="OR94">
        <v>0</v>
      </c>
      <c r="OS94">
        <v>0</v>
      </c>
      <c r="OT94">
        <v>0</v>
      </c>
      <c r="OU94">
        <v>0</v>
      </c>
      <c r="OV94">
        <v>0</v>
      </c>
      <c r="OW94">
        <v>0</v>
      </c>
      <c r="OX94">
        <v>0</v>
      </c>
      <c r="OY94">
        <v>0</v>
      </c>
      <c r="OZ94">
        <v>0</v>
      </c>
      <c r="PA94">
        <v>0</v>
      </c>
      <c r="PB94">
        <v>0</v>
      </c>
      <c r="PC94">
        <v>0</v>
      </c>
      <c r="PD94">
        <v>0</v>
      </c>
      <c r="PE94">
        <v>0</v>
      </c>
      <c r="PF94">
        <v>0</v>
      </c>
      <c r="PG94">
        <v>0</v>
      </c>
      <c r="PH94">
        <v>0</v>
      </c>
      <c r="PI94">
        <v>0</v>
      </c>
      <c r="PJ94">
        <v>0</v>
      </c>
      <c r="PK94">
        <v>0</v>
      </c>
      <c r="PL94">
        <v>0</v>
      </c>
      <c r="PM94">
        <v>0</v>
      </c>
      <c r="PN94">
        <v>0</v>
      </c>
      <c r="PO94">
        <v>0</v>
      </c>
      <c r="PP94">
        <v>0</v>
      </c>
      <c r="PQ94">
        <v>0</v>
      </c>
      <c r="PR94">
        <v>0</v>
      </c>
      <c r="PS94">
        <v>0</v>
      </c>
      <c r="PT94">
        <v>0</v>
      </c>
      <c r="PU94">
        <v>0</v>
      </c>
      <c r="PV94">
        <v>0</v>
      </c>
      <c r="PW94">
        <v>0</v>
      </c>
      <c r="PX94">
        <v>0</v>
      </c>
      <c r="PY94">
        <v>0</v>
      </c>
      <c r="PZ94">
        <v>0</v>
      </c>
      <c r="QA94">
        <v>0</v>
      </c>
      <c r="QB94">
        <v>0</v>
      </c>
      <c r="QC94">
        <v>0</v>
      </c>
      <c r="QD94">
        <v>0</v>
      </c>
      <c r="QE94">
        <v>0</v>
      </c>
      <c r="QF94">
        <v>0</v>
      </c>
      <c r="QG94">
        <v>0</v>
      </c>
      <c r="QH94">
        <v>0</v>
      </c>
      <c r="QJ94" cm="1">
        <f t="array" ref="QJ94">SUM(IF('Capacity Summary'!H$36:H$135="X",1,0)*TRANSPOSE('CR Backing (Hide)'!$IO94:$MJ94)*IF('Clinical resources'!ZQ97="X",1,0))</f>
        <v>0</v>
      </c>
      <c r="QK94" cm="1">
        <f t="array" ref="QK94">SUM(IF('Capacity Summary'!I$36:I$135="X",1,0)*TRANSPOSE('CR Backing (Hide)'!$IO94:$MJ94)*IF('Clinical resources'!ZR97="X",1,0))</f>
        <v>0</v>
      </c>
      <c r="QL94" cm="1">
        <f t="array" ref="QL94">SUM(IF('Capacity Summary'!J$36:J$135="X",1,0)*TRANSPOSE('CR Backing (Hide)'!$IO94:$MJ94)*IF('Clinical resources'!ZS97="X",1,0))</f>
        <v>0</v>
      </c>
      <c r="QM94" cm="1">
        <f t="array" ref="QM94">SUM(IF('Capacity Summary'!K$36:K$135="X",1,0)*TRANSPOSE('CR Backing (Hide)'!$IO94:$MJ94)*IF('Clinical resources'!ZT97="X",1,0))</f>
        <v>0</v>
      </c>
      <c r="QN94" cm="1">
        <f t="array" ref="QN94">SUM(IF('Capacity Summary'!L$36:L$135="X",1,0)*TRANSPOSE('CR Backing (Hide)'!$IO94:$MJ94)*IF('Clinical resources'!ZU97="X",1,0))</f>
        <v>0</v>
      </c>
      <c r="QO94" cm="1">
        <f t="array" ref="QO94">SUM(IF('Capacity Summary'!M$36:M$135="X",1,0)*TRANSPOSE('CR Backing (Hide)'!$IO94:$MJ94)*IF('Clinical resources'!ZV97="X",1,0))</f>
        <v>0</v>
      </c>
      <c r="QP94" cm="1">
        <f t="array" ref="QP94">SUM(IF('Capacity Summary'!N$36:N$135="X",1,0)*TRANSPOSE('CR Backing (Hide)'!$IO94:$MJ94)*IF('Clinical resources'!ZW97="X",1,0))</f>
        <v>0</v>
      </c>
      <c r="QQ94" cm="1">
        <f t="array" ref="QQ94">SUM(IF('Capacity Summary'!O$36:O$135="X",1,0)*TRANSPOSE('CR Backing (Hide)'!$IO94:$MJ94)*IF('Clinical resources'!ZX97="X",1,0))</f>
        <v>0</v>
      </c>
      <c r="QR94" cm="1">
        <f t="array" ref="QR94">SUM(IF('Capacity Summary'!P$36:P$135="X",1,0)*TRANSPOSE('CR Backing (Hide)'!$IO94:$MJ94)*IF('Clinical resources'!ZY97="X",1,0))</f>
        <v>0</v>
      </c>
      <c r="QS94" cm="1">
        <f t="array" ref="QS94">SUM(IF('Capacity Summary'!Q$36:Q$135="X",1,0)*TRANSPOSE('CR Backing (Hide)'!$IO94:$MJ94)*IF('Clinical resources'!ZZ97="X",1,0))</f>
        <v>0</v>
      </c>
      <c r="QT94" cm="1">
        <f t="array" ref="QT94">SUM(IF('Capacity Summary'!R$36:R$135="X",1,0)*TRANSPOSE('CR Backing (Hide)'!$IO94:$MJ94)*IF('Clinical resources'!AAA97="X",1,0))</f>
        <v>0</v>
      </c>
      <c r="QU94" cm="1">
        <f t="array" ref="QU94">SUM(IF('Capacity Summary'!S$36:S$135="X",1,0)*TRANSPOSE('CR Backing (Hide)'!$IO94:$MJ94)*IF('Clinical resources'!AAB97="X",1,0))</f>
        <v>0</v>
      </c>
      <c r="QV94" cm="1">
        <f t="array" ref="QV94">SUM(IF('Capacity Summary'!T$36:T$135="X",1,0)*TRANSPOSE('CR Backing (Hide)'!$IO94:$MJ94)*IF('Clinical resources'!AAC97="X",1,0))</f>
        <v>0</v>
      </c>
      <c r="QW94" cm="1">
        <f t="array" ref="QW94">SUM(IF('Capacity Summary'!U$36:U$135="X",1,0)*TRANSPOSE('CR Backing (Hide)'!$IO94:$MJ94)*IF('Clinical resources'!AAD97="X",1,0))</f>
        <v>0</v>
      </c>
      <c r="QX94" cm="1">
        <f t="array" ref="QX94">SUM(IF('Capacity Summary'!V$36:V$135="X",1,0)*TRANSPOSE('CR Backing (Hide)'!$IO94:$MJ94)*IF('Clinical resources'!AAE97="X",1,0))</f>
        <v>0</v>
      </c>
      <c r="QY94" cm="1">
        <f t="array" ref="QY94">SUM(IF('Capacity Summary'!W$36:W$135="X",1,0)*TRANSPOSE('CR Backing (Hide)'!$IO94:$MJ94)*IF('Clinical resources'!AAF97="X",1,0))</f>
        <v>0</v>
      </c>
      <c r="QZ94" cm="1">
        <f t="array" ref="QZ94">SUM(IF('Capacity Summary'!X$36:X$135="X",1,0)*TRANSPOSE('CR Backing (Hide)'!$IO94:$MJ94)*IF('Clinical resources'!AAG97="X",1,0))</f>
        <v>0</v>
      </c>
      <c r="RA94" cm="1">
        <f t="array" ref="RA94">SUM(IF('Capacity Summary'!Y$36:Y$135="X",1,0)*TRANSPOSE('CR Backing (Hide)'!$IO94:$MJ94)*IF('Clinical resources'!AAH97="X",1,0))</f>
        <v>0</v>
      </c>
      <c r="RB94" cm="1">
        <f t="array" ref="RB94">SUM(IF('Capacity Summary'!Z$36:Z$135="X",1,0)*TRANSPOSE('CR Backing (Hide)'!$IO94:$MJ94)*IF('Clinical resources'!AAI97="X",1,0))</f>
        <v>0</v>
      </c>
      <c r="RC94" cm="1">
        <f t="array" ref="RC94">SUM(IF('Capacity Summary'!AA$36:AA$135="X",1,0)*TRANSPOSE('CR Backing (Hide)'!$IO94:$MJ94)*IF('Clinical resources'!AAJ97="X",1,0))</f>
        <v>0</v>
      </c>
      <c r="RD94" cm="1">
        <f t="array" ref="RD94">SUM(IF('Capacity Summary'!AB$36:AB$135="X",1,0)*TRANSPOSE('CR Backing (Hide)'!$IO94:$MJ94)*IF('Clinical resources'!AAK97="X",1,0))</f>
        <v>0</v>
      </c>
      <c r="RE94" cm="1">
        <f t="array" ref="RE94">SUM(IF('Capacity Summary'!AC$36:AC$135="X",1,0)*TRANSPOSE('CR Backing (Hide)'!$IO94:$MJ94)*IF('Clinical resources'!AAL97="X",1,0))</f>
        <v>0</v>
      </c>
      <c r="RF94" cm="1">
        <f t="array" ref="RF94">SUM(IF('Capacity Summary'!AD$36:AD$135="X",1,0)*TRANSPOSE('CR Backing (Hide)'!$IO94:$MJ94)*IF('Clinical resources'!AAM97="X",1,0))</f>
        <v>0</v>
      </c>
      <c r="RG94" cm="1">
        <f t="array" ref="RG94">SUM(IF('Capacity Summary'!AE$36:AE$135="X",1,0)*TRANSPOSE('CR Backing (Hide)'!$IO94:$MJ94)*IF('Clinical resources'!AAN97="X",1,0))</f>
        <v>0</v>
      </c>
      <c r="RH94" cm="1">
        <f t="array" ref="RH94">SUM(IF('Capacity Summary'!AF$36:AF$135="X",1,0)*TRANSPOSE('CR Backing (Hide)'!$IO94:$MJ94)*IF('Clinical resources'!AAO97="X",1,0))</f>
        <v>0</v>
      </c>
      <c r="RI94" cm="1">
        <f t="array" ref="RI94">SUM(IF('Capacity Summary'!AG$36:AG$135="X",1,0)*TRANSPOSE('CR Backing (Hide)'!$IO94:$MJ94)*IF('Clinical resources'!AAP97="X",1,0))</f>
        <v>0</v>
      </c>
      <c r="RJ94" cm="1">
        <f t="array" ref="RJ94">SUM(IF('Capacity Summary'!AH$36:AH$135="X",1,0)*TRANSPOSE('CR Backing (Hide)'!$IO94:$MJ94)*IF('Clinical resources'!AAQ97="X",1,0))</f>
        <v>0</v>
      </c>
      <c r="RK94" cm="1">
        <f t="array" ref="RK94">SUM(IF('Capacity Summary'!AI$36:AI$135="X",1,0)*TRANSPOSE('CR Backing (Hide)'!$IO94:$MJ94)*IF('Clinical resources'!AAR97="X",1,0))</f>
        <v>0</v>
      </c>
      <c r="RL94" cm="1">
        <f t="array" ref="RL94">SUM(IF('Capacity Summary'!AJ$36:AJ$135="X",1,0)*TRANSPOSE('CR Backing (Hide)'!$IO94:$MJ94)*IF('Clinical resources'!AAS97="X",1,0))</f>
        <v>0</v>
      </c>
      <c r="RM94" cm="1">
        <f t="array" ref="RM94">SUM(IF('Capacity Summary'!AK$36:AK$135="X",1,0)*TRANSPOSE('CR Backing (Hide)'!$IO94:$MJ94)*IF('Clinical resources'!AAT97="X",1,0))</f>
        <v>0</v>
      </c>
      <c r="RN94" cm="1">
        <f t="array" ref="RN94">SUM(IF('Capacity Summary'!AL$36:AL$135="X",1,0)*TRANSPOSE('CR Backing (Hide)'!$IO94:$MJ94)*IF('Clinical resources'!AAU97="X",1,0))</f>
        <v>0</v>
      </c>
      <c r="RO94" cm="1">
        <f t="array" ref="RO94">SUM(IF('Capacity Summary'!AM$36:AM$135="X",1,0)*TRANSPOSE('CR Backing (Hide)'!$IO94:$MJ94)*IF('Clinical resources'!AAV97="X",1,0))</f>
        <v>0</v>
      </c>
      <c r="RP94" cm="1">
        <f t="array" ref="RP94">SUM(IF('Capacity Summary'!AN$36:AN$135="X",1,0)*TRANSPOSE('CR Backing (Hide)'!$IO94:$MJ94)*IF('Clinical resources'!AAW97="X",1,0))</f>
        <v>0</v>
      </c>
      <c r="RQ94" cm="1">
        <f t="array" ref="RQ94">SUM(IF('Capacity Summary'!AO$36:AO$135="X",1,0)*TRANSPOSE('CR Backing (Hide)'!$IO94:$MJ94)*IF('Clinical resources'!AAX97="X",1,0))</f>
        <v>0</v>
      </c>
      <c r="RR94" cm="1">
        <f t="array" ref="RR94">SUM(IF('Capacity Summary'!AP$36:AP$135="X",1,0)*TRANSPOSE('CR Backing (Hide)'!$IO94:$MJ94)*IF('Clinical resources'!AAY97="X",1,0))</f>
        <v>0</v>
      </c>
      <c r="RS94" cm="1">
        <f t="array" ref="RS94">SUM(IF('Capacity Summary'!AQ$36:AQ$135="X",1,0)*TRANSPOSE('CR Backing (Hide)'!$IO94:$MJ94)*IF('Clinical resources'!AAZ97="X",1,0))</f>
        <v>0</v>
      </c>
      <c r="RT94" cm="1">
        <f t="array" ref="RT94">SUM(IF('Capacity Summary'!AR$36:AR$135="X",1,0)*TRANSPOSE('CR Backing (Hide)'!$IO94:$MJ94)*IF('Clinical resources'!ABA97="X",1,0))</f>
        <v>0</v>
      </c>
      <c r="RU94" cm="1">
        <f t="array" ref="RU94">SUM(IF('Capacity Summary'!AS$36:AS$135="X",1,0)*TRANSPOSE('CR Backing (Hide)'!$IO94:$MJ94)*IF('Clinical resources'!ABB97="X",1,0))</f>
        <v>0</v>
      </c>
      <c r="RV94" cm="1">
        <f t="array" ref="RV94">SUM(IF('Capacity Summary'!AT$36:AT$135="X",1,0)*TRANSPOSE('CR Backing (Hide)'!$IO94:$MJ94)*IF('Clinical resources'!ABC97="X",1,0))</f>
        <v>0</v>
      </c>
      <c r="RW94" cm="1">
        <f t="array" ref="RW94">SUM(IF('Capacity Summary'!AU$36:AU$135="X",1,0)*TRANSPOSE('CR Backing (Hide)'!$IO94:$MJ94)*IF('Clinical resources'!ABD97="X",1,0))</f>
        <v>0</v>
      </c>
      <c r="RX94" cm="1">
        <f t="array" ref="RX94">SUM(IF('Capacity Summary'!AV$36:AV$135="X",1,0)*TRANSPOSE('CR Backing (Hide)'!$IO94:$MJ94)*IF('Clinical resources'!ABE97="X",1,0))</f>
        <v>0</v>
      </c>
      <c r="RY94" cm="1">
        <f t="array" ref="RY94">SUM(IF('Capacity Summary'!AW$36:AW$135="X",1,0)*TRANSPOSE('CR Backing (Hide)'!$IO94:$MJ94)*IF('Clinical resources'!ABF97="X",1,0))</f>
        <v>0</v>
      </c>
      <c r="RZ94" cm="1">
        <f t="array" ref="RZ94">SUM(IF('Capacity Summary'!AX$36:AX$135="X",1,0)*TRANSPOSE('CR Backing (Hide)'!$IO94:$MJ94)*IF('Clinical resources'!ABG97="X",1,0))</f>
        <v>0</v>
      </c>
      <c r="SA94" cm="1">
        <f t="array" ref="SA94">SUM(IF('Capacity Summary'!AY$36:AY$135="X",1,0)*TRANSPOSE('CR Backing (Hide)'!$IO94:$MJ94)*IF('Clinical resources'!ABH97="X",1,0))</f>
        <v>0</v>
      </c>
      <c r="SB94" cm="1">
        <f t="array" ref="SB94">SUM(IF('Capacity Summary'!AZ$36:AZ$135="X",1,0)*TRANSPOSE('CR Backing (Hide)'!$IO94:$MJ94)*IF('Clinical resources'!ABI97="X",1,0))</f>
        <v>0</v>
      </c>
      <c r="SC94" cm="1">
        <f t="array" ref="SC94">SUM(IF('Capacity Summary'!BA$36:BA$135="X",1,0)*TRANSPOSE('CR Backing (Hide)'!$IO94:$MJ94)*IF('Clinical resources'!ABJ97="X",1,0))</f>
        <v>0</v>
      </c>
      <c r="SD94" cm="1">
        <f t="array" ref="SD94">SUM(IF('Capacity Summary'!BB$36:BB$135="X",1,0)*TRANSPOSE('CR Backing (Hide)'!$IO94:$MJ94)*IF('Clinical resources'!ABK97="X",1,0))</f>
        <v>0</v>
      </c>
      <c r="SE94" cm="1">
        <f t="array" ref="SE94">SUM(IF('Capacity Summary'!BC$36:BC$135="X",1,0)*TRANSPOSE('CR Backing (Hide)'!$IO94:$MJ94)*IF('Clinical resources'!ABL97="X",1,0))</f>
        <v>0</v>
      </c>
      <c r="SF94" cm="1">
        <f t="array" ref="SF94">SUM(IF('Capacity Summary'!BD$36:BD$135="X",1,0)*TRANSPOSE('CR Backing (Hide)'!$IO94:$MJ94)*IF('Clinical resources'!ABM97="X",1,0))</f>
        <v>0</v>
      </c>
      <c r="SG94" cm="1">
        <f t="array" ref="SG94">SUM(IF('Capacity Summary'!BE$36:BE$135="X",1,0)*TRANSPOSE('CR Backing (Hide)'!$IO94:$MJ94)*IF('Clinical resources'!ABN97="X",1,0))</f>
        <v>0</v>
      </c>
      <c r="SH94" cm="1">
        <f t="array" ref="SH94">SUM(IF('Capacity Summary'!BF$36:BF$135="X",1,0)*TRANSPOSE('CR Backing (Hide)'!$IO94:$MJ94)*IF('Clinical resources'!ABO97="X",1,0))</f>
        <v>0</v>
      </c>
      <c r="SI94" cm="1">
        <f t="array" ref="SI94">SUM(IF('Capacity Summary'!BG$36:BG$135="X",1,0)*TRANSPOSE('CR Backing (Hide)'!$IO94:$MJ94)*IF('Clinical resources'!ABP97="X",1,0))</f>
        <v>0</v>
      </c>
      <c r="SK94" cm="1">
        <f t="array" ref="SK94">SUM(IF('Capacity Summary'!H$139:H$238="X",1,0)*TRANSPOSE('CR Backing (Hide)'!$MM94:$QH94))</f>
        <v>0</v>
      </c>
      <c r="SL94" cm="1">
        <f t="array" ref="SL94">SUM(IF('Capacity Summary'!I$139:I$238="X",1,0)*TRANSPOSE('CR Backing (Hide)'!$MM94:$QH94))</f>
        <v>0</v>
      </c>
      <c r="SM94" cm="1">
        <f t="array" ref="SM94">SUM(IF('Capacity Summary'!J$139:J$238="X",1,0)*TRANSPOSE('CR Backing (Hide)'!$MM94:$QH94))</f>
        <v>0</v>
      </c>
      <c r="SN94" cm="1">
        <f t="array" ref="SN94">SUM(IF('Capacity Summary'!K$139:K$238="X",1,0)*TRANSPOSE('CR Backing (Hide)'!$MM94:$QH94))</f>
        <v>0</v>
      </c>
      <c r="SO94" cm="1">
        <f t="array" ref="SO94">SUM(IF('Capacity Summary'!L$139:L$238="X",1,0)*TRANSPOSE('CR Backing (Hide)'!$MM94:$QH94))</f>
        <v>0</v>
      </c>
      <c r="SP94" cm="1">
        <f t="array" ref="SP94">SUM(IF('Capacity Summary'!M$139:M$238="X",1,0)*TRANSPOSE('CR Backing (Hide)'!$MM94:$QH94))</f>
        <v>0</v>
      </c>
      <c r="SQ94" cm="1">
        <f t="array" ref="SQ94">SUM(IF('Capacity Summary'!N$139:N$238="X",1,0)*TRANSPOSE('CR Backing (Hide)'!$MM94:$QH94))</f>
        <v>0</v>
      </c>
      <c r="SR94" cm="1">
        <f t="array" ref="SR94">SUM(IF('Capacity Summary'!O$139:O$238="X",1,0)*TRANSPOSE('CR Backing (Hide)'!$MM94:$QH94))</f>
        <v>0</v>
      </c>
      <c r="SS94" cm="1">
        <f t="array" ref="SS94">SUM(IF('Capacity Summary'!P$139:P$238="X",1,0)*TRANSPOSE('CR Backing (Hide)'!$MM94:$QH94))</f>
        <v>0</v>
      </c>
      <c r="ST94" cm="1">
        <f t="array" ref="ST94">SUM(IF('Capacity Summary'!Q$139:Q$238="X",1,0)*TRANSPOSE('CR Backing (Hide)'!$MM94:$QH94))</f>
        <v>0</v>
      </c>
      <c r="SU94" cm="1">
        <f t="array" ref="SU94">SUM(IF('Capacity Summary'!R$139:R$238="X",1,0)*TRANSPOSE('CR Backing (Hide)'!$MM94:$QH94))</f>
        <v>0</v>
      </c>
      <c r="SV94" cm="1">
        <f t="array" ref="SV94">SUM(IF('Capacity Summary'!S$139:S$238="X",1,0)*TRANSPOSE('CR Backing (Hide)'!$MM94:$QH94))</f>
        <v>0</v>
      </c>
      <c r="SW94" cm="1">
        <f t="array" ref="SW94">SUM(IF('Capacity Summary'!T$139:T$238="X",1,0)*TRANSPOSE('CR Backing (Hide)'!$MM94:$QH94))</f>
        <v>0</v>
      </c>
      <c r="SX94" cm="1">
        <f t="array" ref="SX94">SUM(IF('Capacity Summary'!U$139:U$238="X",1,0)*TRANSPOSE('CR Backing (Hide)'!$MM94:$QH94))</f>
        <v>0</v>
      </c>
      <c r="SY94" cm="1">
        <f t="array" ref="SY94">SUM(IF('Capacity Summary'!V$139:V$238="X",1,0)*TRANSPOSE('CR Backing (Hide)'!$MM94:$QH94))</f>
        <v>0</v>
      </c>
      <c r="SZ94" cm="1">
        <f t="array" ref="SZ94">SUM(IF('Capacity Summary'!W$139:W$238="X",1,0)*TRANSPOSE('CR Backing (Hide)'!$MM94:$QH94))</f>
        <v>0</v>
      </c>
      <c r="TA94" cm="1">
        <f t="array" ref="TA94">SUM(IF('Capacity Summary'!X$139:X$238="X",1,0)*TRANSPOSE('CR Backing (Hide)'!$MM94:$QH94))</f>
        <v>0</v>
      </c>
      <c r="TB94" cm="1">
        <f t="array" ref="TB94">SUM(IF('Capacity Summary'!Y$139:Y$238="X",1,0)*TRANSPOSE('CR Backing (Hide)'!$MM94:$QH94))</f>
        <v>0</v>
      </c>
      <c r="TC94" cm="1">
        <f t="array" ref="TC94">SUM(IF('Capacity Summary'!Z$139:Z$238="X",1,0)*TRANSPOSE('CR Backing (Hide)'!$MM94:$QH94))</f>
        <v>0</v>
      </c>
      <c r="TD94" cm="1">
        <f t="array" ref="TD94">SUM(IF('Capacity Summary'!AA$139:AA$238="X",1,0)*TRANSPOSE('CR Backing (Hide)'!$MM94:$QH94))</f>
        <v>0</v>
      </c>
      <c r="TE94" cm="1">
        <f t="array" ref="TE94">SUM(IF('Capacity Summary'!AB$139:AB$238="X",1,0)*TRANSPOSE('CR Backing (Hide)'!$MM94:$QH94))</f>
        <v>0</v>
      </c>
      <c r="TF94" cm="1">
        <f t="array" ref="TF94">SUM(IF('Capacity Summary'!AC$139:AC$238="X",1,0)*TRANSPOSE('CR Backing (Hide)'!$MM94:$QH94))</f>
        <v>0</v>
      </c>
      <c r="TG94" cm="1">
        <f t="array" ref="TG94">SUM(IF('Capacity Summary'!AD$139:AD$238="X",1,0)*TRANSPOSE('CR Backing (Hide)'!$MM94:$QH94))</f>
        <v>0</v>
      </c>
      <c r="TH94" cm="1">
        <f t="array" ref="TH94">SUM(IF('Capacity Summary'!AE$139:AE$238="X",1,0)*TRANSPOSE('CR Backing (Hide)'!$MM94:$QH94))</f>
        <v>0</v>
      </c>
      <c r="TI94" cm="1">
        <f t="array" ref="TI94">SUM(IF('Capacity Summary'!AF$139:AF$238="X",1,0)*TRANSPOSE('CR Backing (Hide)'!$MM94:$QH94))</f>
        <v>0</v>
      </c>
      <c r="TJ94" cm="1">
        <f t="array" ref="TJ94">SUM(IF('Capacity Summary'!AG$139:AG$238="X",1,0)*TRANSPOSE('CR Backing (Hide)'!$MM94:$QH94))</f>
        <v>0</v>
      </c>
      <c r="TK94" cm="1">
        <f t="array" ref="TK94">SUM(IF('Capacity Summary'!AH$139:AH$238="X",1,0)*TRANSPOSE('CR Backing (Hide)'!$MM94:$QH94))</f>
        <v>0</v>
      </c>
      <c r="TL94" cm="1">
        <f t="array" ref="TL94">SUM(IF('Capacity Summary'!AI$139:AI$238="X",1,0)*TRANSPOSE('CR Backing (Hide)'!$MM94:$QH94))</f>
        <v>0</v>
      </c>
      <c r="TM94" cm="1">
        <f t="array" ref="TM94">SUM(IF('Capacity Summary'!AJ$139:AJ$238="X",1,0)*TRANSPOSE('CR Backing (Hide)'!$MM94:$QH94))</f>
        <v>0</v>
      </c>
      <c r="TN94" cm="1">
        <f t="array" ref="TN94">SUM(IF('Capacity Summary'!AK$139:AK$238="X",1,0)*TRANSPOSE('CR Backing (Hide)'!$MM94:$QH94))</f>
        <v>0</v>
      </c>
      <c r="TO94" cm="1">
        <f t="array" ref="TO94">SUM(IF('Capacity Summary'!AL$139:AL$238="X",1,0)*TRANSPOSE('CR Backing (Hide)'!$MM94:$QH94))</f>
        <v>0</v>
      </c>
      <c r="TP94" cm="1">
        <f t="array" ref="TP94">SUM(IF('Capacity Summary'!AM$139:AM$238="X",1,0)*TRANSPOSE('CR Backing (Hide)'!$MM94:$QH94))</f>
        <v>0</v>
      </c>
      <c r="TQ94" cm="1">
        <f t="array" ref="TQ94">SUM(IF('Capacity Summary'!AN$139:AN$238="X",1,0)*TRANSPOSE('CR Backing (Hide)'!$MM94:$QH94))</f>
        <v>0</v>
      </c>
      <c r="TR94" cm="1">
        <f t="array" ref="TR94">SUM(IF('Capacity Summary'!AO$139:AO$238="X",1,0)*TRANSPOSE('CR Backing (Hide)'!$MM94:$QH94))</f>
        <v>0</v>
      </c>
      <c r="TS94" cm="1">
        <f t="array" ref="TS94">SUM(IF('Capacity Summary'!AP$139:AP$238="X",1,0)*TRANSPOSE('CR Backing (Hide)'!$MM94:$QH94))</f>
        <v>0</v>
      </c>
      <c r="TT94" cm="1">
        <f t="array" ref="TT94">SUM(IF('Capacity Summary'!AQ$139:AQ$238="X",1,0)*TRANSPOSE('CR Backing (Hide)'!$MM94:$QH94))</f>
        <v>0</v>
      </c>
      <c r="TU94" cm="1">
        <f t="array" ref="TU94">SUM(IF('Capacity Summary'!AR$139:AR$238="X",1,0)*TRANSPOSE('CR Backing (Hide)'!$MM94:$QH94))</f>
        <v>0</v>
      </c>
      <c r="TV94" cm="1">
        <f t="array" ref="TV94">SUM(IF('Capacity Summary'!AS$139:AS$238="X",1,0)*TRANSPOSE('CR Backing (Hide)'!$MM94:$QH94))</f>
        <v>0</v>
      </c>
      <c r="TW94" cm="1">
        <f t="array" ref="TW94">SUM(IF('Capacity Summary'!AT$139:AT$238="X",1,0)*TRANSPOSE('CR Backing (Hide)'!$MM94:$QH94))</f>
        <v>0</v>
      </c>
      <c r="TX94" cm="1">
        <f t="array" ref="TX94">SUM(IF('Capacity Summary'!AU$139:AU$238="X",1,0)*TRANSPOSE('CR Backing (Hide)'!$MM94:$QH94))</f>
        <v>0</v>
      </c>
      <c r="TY94" cm="1">
        <f t="array" ref="TY94">SUM(IF('Capacity Summary'!AV$139:AV$238="X",1,0)*TRANSPOSE('CR Backing (Hide)'!$MM94:$QH94))</f>
        <v>0</v>
      </c>
      <c r="TZ94" cm="1">
        <f t="array" ref="TZ94">SUM(IF('Capacity Summary'!AW$139:AW$238="X",1,0)*TRANSPOSE('CR Backing (Hide)'!$MM94:$QH94))</f>
        <v>0</v>
      </c>
      <c r="UA94" cm="1">
        <f t="array" ref="UA94">SUM(IF('Capacity Summary'!AX$139:AX$238="X",1,0)*TRANSPOSE('CR Backing (Hide)'!$MM94:$QH94))</f>
        <v>0</v>
      </c>
      <c r="UB94" cm="1">
        <f t="array" ref="UB94">SUM(IF('Capacity Summary'!AY$139:AY$238="X",1,0)*TRANSPOSE('CR Backing (Hide)'!$MM94:$QH94))</f>
        <v>0</v>
      </c>
      <c r="UC94" cm="1">
        <f t="array" ref="UC94">SUM(IF('Capacity Summary'!AZ$139:AZ$238="X",1,0)*TRANSPOSE('CR Backing (Hide)'!$MM94:$QH94))</f>
        <v>0</v>
      </c>
      <c r="UD94" cm="1">
        <f t="array" ref="UD94">SUM(IF('Capacity Summary'!BA$139:BA$238="X",1,0)*TRANSPOSE('CR Backing (Hide)'!$MM94:$QH94))</f>
        <v>0</v>
      </c>
      <c r="UE94" cm="1">
        <f t="array" ref="UE94">SUM(IF('Capacity Summary'!BB$139:BB$238="X",1,0)*TRANSPOSE('CR Backing (Hide)'!$MM94:$QH94))</f>
        <v>0</v>
      </c>
      <c r="UF94" cm="1">
        <f t="array" ref="UF94">SUM(IF('Capacity Summary'!BC$139:BC$238="X",1,0)*TRANSPOSE('CR Backing (Hide)'!$MM94:$QH94))</f>
        <v>0</v>
      </c>
      <c r="UG94" cm="1">
        <f t="array" ref="UG94">SUM(IF('Capacity Summary'!BD$139:BD$238="X",1,0)*TRANSPOSE('CR Backing (Hide)'!$MM94:$QH94))</f>
        <v>0</v>
      </c>
      <c r="UH94" cm="1">
        <f t="array" ref="UH94">SUM(IF('Capacity Summary'!BE$139:BE$238="X",1,0)*TRANSPOSE('CR Backing (Hide)'!$MM94:$QH94))</f>
        <v>0</v>
      </c>
      <c r="UI94" cm="1">
        <f t="array" ref="UI94">SUM(IF('Capacity Summary'!BF$139:BF$238="X",1,0)*TRANSPOSE('CR Backing (Hide)'!$MM94:$QH94))</f>
        <v>0</v>
      </c>
      <c r="UJ94" cm="1">
        <f t="array" ref="UJ94">SUM(IF('Capacity Summary'!BG$139:BG$238="X",1,0)*TRANSPOSE('CR Backing (Hide)'!$MM94:$QH94))</f>
        <v>0</v>
      </c>
      <c r="UL94">
        <f t="shared" si="6"/>
        <v>0</v>
      </c>
      <c r="UM94">
        <f t="shared" si="7"/>
        <v>0</v>
      </c>
      <c r="UN94">
        <f>COUNTIF('Clinical resources'!$ZQ$7:$ABP$7,"X")</f>
        <v>0</v>
      </c>
      <c r="UP94">
        <f t="shared" si="8"/>
        <v>0</v>
      </c>
      <c r="UQ94">
        <f t="shared" si="9"/>
        <v>0</v>
      </c>
      <c r="UR94">
        <f t="shared" si="10"/>
        <v>0</v>
      </c>
      <c r="UW94">
        <f t="array" ref="UW94:YR94">$AS94:$EN94*IF('Clinical resources'!$CK97:$GH97="X",1,0)</f>
        <v>0</v>
      </c>
      <c r="UX94">
        <v>0</v>
      </c>
      <c r="UY94">
        <v>0</v>
      </c>
      <c r="UZ94">
        <v>0</v>
      </c>
      <c r="VA94">
        <v>0</v>
      </c>
      <c r="VB94">
        <v>0</v>
      </c>
      <c r="VC94">
        <v>0</v>
      </c>
      <c r="VD94">
        <v>0</v>
      </c>
      <c r="VE94">
        <v>0</v>
      </c>
      <c r="VF94">
        <v>0</v>
      </c>
      <c r="VG94">
        <v>0</v>
      </c>
      <c r="VH94">
        <v>0</v>
      </c>
      <c r="VI94">
        <v>0</v>
      </c>
      <c r="VJ94">
        <v>0</v>
      </c>
      <c r="VK94">
        <v>0</v>
      </c>
      <c r="VL94">
        <v>0</v>
      </c>
      <c r="VM94">
        <v>0</v>
      </c>
      <c r="VN94">
        <v>0</v>
      </c>
      <c r="VO94">
        <v>0</v>
      </c>
      <c r="VP94">
        <v>0</v>
      </c>
      <c r="VQ94">
        <v>0</v>
      </c>
      <c r="VR94">
        <v>0</v>
      </c>
      <c r="VS94">
        <v>0</v>
      </c>
      <c r="VT94">
        <v>0</v>
      </c>
      <c r="VU94">
        <v>0</v>
      </c>
      <c r="VV94">
        <v>0</v>
      </c>
      <c r="VW94">
        <v>0</v>
      </c>
      <c r="VX94">
        <v>0</v>
      </c>
      <c r="VY94">
        <v>0</v>
      </c>
      <c r="VZ94">
        <v>0</v>
      </c>
      <c r="WA94">
        <v>0</v>
      </c>
      <c r="WB94">
        <v>0</v>
      </c>
      <c r="WC94">
        <v>0</v>
      </c>
      <c r="WD94">
        <v>0</v>
      </c>
      <c r="WE94">
        <v>0</v>
      </c>
      <c r="WF94">
        <v>0</v>
      </c>
      <c r="WG94">
        <v>0</v>
      </c>
      <c r="WH94">
        <v>0</v>
      </c>
      <c r="WI94">
        <v>0</v>
      </c>
      <c r="WJ94">
        <v>0</v>
      </c>
      <c r="WK94">
        <v>0</v>
      </c>
      <c r="WL94">
        <v>0</v>
      </c>
      <c r="WM94">
        <v>0</v>
      </c>
      <c r="WN94">
        <v>0</v>
      </c>
      <c r="WO94">
        <v>0</v>
      </c>
      <c r="WP94">
        <v>0</v>
      </c>
      <c r="WQ94">
        <v>0</v>
      </c>
      <c r="WR94">
        <v>0</v>
      </c>
      <c r="WS94">
        <v>0</v>
      </c>
      <c r="WT94">
        <v>0</v>
      </c>
      <c r="WU94">
        <v>0</v>
      </c>
      <c r="WV94">
        <v>0</v>
      </c>
      <c r="WW94">
        <v>0</v>
      </c>
      <c r="WX94">
        <v>0</v>
      </c>
      <c r="WY94">
        <v>0</v>
      </c>
      <c r="WZ94">
        <v>0</v>
      </c>
      <c r="XA94">
        <v>0</v>
      </c>
      <c r="XB94">
        <v>0</v>
      </c>
      <c r="XC94">
        <v>0</v>
      </c>
      <c r="XD94">
        <v>0</v>
      </c>
      <c r="XE94">
        <v>0</v>
      </c>
      <c r="XF94">
        <v>0</v>
      </c>
      <c r="XG94">
        <v>0</v>
      </c>
      <c r="XH94">
        <v>0</v>
      </c>
      <c r="XI94">
        <v>0</v>
      </c>
      <c r="XJ94">
        <v>0</v>
      </c>
      <c r="XK94">
        <v>0</v>
      </c>
      <c r="XL94">
        <v>0</v>
      </c>
      <c r="XM94">
        <v>0</v>
      </c>
      <c r="XN94">
        <v>0</v>
      </c>
      <c r="XO94">
        <v>0</v>
      </c>
      <c r="XP94">
        <v>0</v>
      </c>
      <c r="XQ94">
        <v>0</v>
      </c>
      <c r="XR94">
        <v>0</v>
      </c>
      <c r="XS94">
        <v>0</v>
      </c>
      <c r="XT94">
        <v>0</v>
      </c>
      <c r="XU94">
        <v>0</v>
      </c>
      <c r="XV94">
        <v>0</v>
      </c>
      <c r="XW94">
        <v>0</v>
      </c>
      <c r="XX94">
        <v>0</v>
      </c>
      <c r="XY94">
        <v>0</v>
      </c>
      <c r="XZ94">
        <v>0</v>
      </c>
      <c r="YA94">
        <v>0</v>
      </c>
      <c r="YB94">
        <v>0</v>
      </c>
      <c r="YC94">
        <v>0</v>
      </c>
      <c r="YD94">
        <v>0</v>
      </c>
      <c r="YE94">
        <v>0</v>
      </c>
      <c r="YF94">
        <v>0</v>
      </c>
      <c r="YG94">
        <v>0</v>
      </c>
      <c r="YH94">
        <v>0</v>
      </c>
      <c r="YI94">
        <v>0</v>
      </c>
      <c r="YJ94">
        <v>0</v>
      </c>
      <c r="YK94">
        <v>0</v>
      </c>
      <c r="YL94">
        <v>0</v>
      </c>
      <c r="YM94">
        <v>0</v>
      </c>
      <c r="YN94">
        <v>0</v>
      </c>
      <c r="YO94">
        <v>0</v>
      </c>
      <c r="YP94">
        <v>0</v>
      </c>
      <c r="YQ94">
        <v>0</v>
      </c>
      <c r="YR94">
        <v>0</v>
      </c>
      <c r="YV94">
        <f t="array" ref="YV94:ACQ94">$EQ94:$IL94*IF('Clinical resources'!$OA97:$RV97="X",1,0)</f>
        <v>0</v>
      </c>
      <c r="YW94">
        <v>0</v>
      </c>
      <c r="YX94">
        <v>0</v>
      </c>
      <c r="YY94">
        <v>0</v>
      </c>
      <c r="YZ94">
        <v>0</v>
      </c>
      <c r="ZA94">
        <v>0</v>
      </c>
      <c r="ZB94">
        <v>0</v>
      </c>
      <c r="ZC94">
        <v>0</v>
      </c>
      <c r="ZD94">
        <v>0</v>
      </c>
      <c r="ZE94">
        <v>0</v>
      </c>
      <c r="ZF94">
        <v>0</v>
      </c>
      <c r="ZG94">
        <v>0</v>
      </c>
      <c r="ZH94">
        <v>0</v>
      </c>
      <c r="ZI94">
        <v>0</v>
      </c>
      <c r="ZJ94">
        <v>0</v>
      </c>
      <c r="ZK94">
        <v>0</v>
      </c>
      <c r="ZL94">
        <v>0</v>
      </c>
      <c r="ZM94">
        <v>0</v>
      </c>
      <c r="ZN94">
        <v>0</v>
      </c>
      <c r="ZO94">
        <v>0</v>
      </c>
      <c r="ZP94">
        <v>0</v>
      </c>
      <c r="ZQ94">
        <v>0</v>
      </c>
      <c r="ZR94">
        <v>0</v>
      </c>
      <c r="ZS94">
        <v>0</v>
      </c>
      <c r="ZT94">
        <v>0</v>
      </c>
      <c r="ZU94">
        <v>0</v>
      </c>
      <c r="ZV94">
        <v>0</v>
      </c>
      <c r="ZW94">
        <v>0</v>
      </c>
      <c r="ZX94">
        <v>0</v>
      </c>
      <c r="ZY94">
        <v>0</v>
      </c>
      <c r="ZZ94">
        <v>0</v>
      </c>
      <c r="AAA94">
        <v>0</v>
      </c>
      <c r="AAB94">
        <v>0</v>
      </c>
      <c r="AAC94">
        <v>0</v>
      </c>
      <c r="AAD94">
        <v>0</v>
      </c>
      <c r="AAE94">
        <v>0</v>
      </c>
      <c r="AAF94">
        <v>0</v>
      </c>
      <c r="AAG94">
        <v>0</v>
      </c>
      <c r="AAH94">
        <v>0</v>
      </c>
      <c r="AAI94">
        <v>0</v>
      </c>
      <c r="AAJ94">
        <v>0</v>
      </c>
      <c r="AAK94">
        <v>0</v>
      </c>
      <c r="AAL94">
        <v>0</v>
      </c>
      <c r="AAM94">
        <v>0</v>
      </c>
      <c r="AAN94">
        <v>0</v>
      </c>
      <c r="AAO94">
        <v>0</v>
      </c>
      <c r="AAP94">
        <v>0</v>
      </c>
      <c r="AAQ94">
        <v>0</v>
      </c>
      <c r="AAR94">
        <v>0</v>
      </c>
      <c r="AAS94">
        <v>0</v>
      </c>
      <c r="AAT94">
        <v>0</v>
      </c>
      <c r="AAU94">
        <v>0</v>
      </c>
      <c r="AAV94">
        <v>0</v>
      </c>
      <c r="AAW94">
        <v>0</v>
      </c>
      <c r="AAX94">
        <v>0</v>
      </c>
      <c r="AAY94">
        <v>0</v>
      </c>
      <c r="AAZ94">
        <v>0</v>
      </c>
      <c r="ABA94">
        <v>0</v>
      </c>
      <c r="ABB94">
        <v>0</v>
      </c>
      <c r="ABC94">
        <v>0</v>
      </c>
      <c r="ABD94">
        <v>0</v>
      </c>
      <c r="ABE94">
        <v>0</v>
      </c>
      <c r="ABF94">
        <v>0</v>
      </c>
      <c r="ABG94">
        <v>0</v>
      </c>
      <c r="ABH94">
        <v>0</v>
      </c>
      <c r="ABI94">
        <v>0</v>
      </c>
      <c r="ABJ94">
        <v>0</v>
      </c>
      <c r="ABK94">
        <v>0</v>
      </c>
      <c r="ABL94">
        <v>0</v>
      </c>
      <c r="ABM94">
        <v>0</v>
      </c>
      <c r="ABN94">
        <v>0</v>
      </c>
      <c r="ABO94">
        <v>0</v>
      </c>
      <c r="ABP94">
        <v>0</v>
      </c>
      <c r="ABQ94">
        <v>0</v>
      </c>
      <c r="ABR94">
        <v>0</v>
      </c>
      <c r="ABS94">
        <v>0</v>
      </c>
      <c r="ABT94">
        <v>0</v>
      </c>
      <c r="ABU94">
        <v>0</v>
      </c>
      <c r="ABV94">
        <v>0</v>
      </c>
      <c r="ABW94">
        <v>0</v>
      </c>
      <c r="ABX94">
        <v>0</v>
      </c>
      <c r="ABY94">
        <v>0</v>
      </c>
      <c r="ABZ94">
        <v>0</v>
      </c>
      <c r="ACA94">
        <v>0</v>
      </c>
      <c r="ACB94">
        <v>0</v>
      </c>
      <c r="ACC94">
        <v>0</v>
      </c>
      <c r="ACD94">
        <v>0</v>
      </c>
      <c r="ACE94">
        <v>0</v>
      </c>
      <c r="ACF94">
        <v>0</v>
      </c>
      <c r="ACG94">
        <v>0</v>
      </c>
      <c r="ACH94">
        <v>0</v>
      </c>
      <c r="ACI94">
        <v>0</v>
      </c>
      <c r="ACJ94">
        <v>0</v>
      </c>
      <c r="ACK94">
        <v>0</v>
      </c>
      <c r="ACL94">
        <v>0</v>
      </c>
      <c r="ACM94">
        <v>0</v>
      </c>
      <c r="ACN94">
        <v>0</v>
      </c>
      <c r="ACO94">
        <v>0</v>
      </c>
      <c r="ACP94">
        <v>0</v>
      </c>
      <c r="ACQ94">
        <v>0</v>
      </c>
    </row>
    <row r="95" spans="2:771" x14ac:dyDescent="0.25">
      <c r="B95">
        <f>IF(A95='Clinical resources'!B98,0,1)</f>
        <v>0</v>
      </c>
      <c r="C95">
        <f>'Clinical resources'!D98</f>
        <v>0</v>
      </c>
      <c r="H95" t="str">
        <f>ROW(H92)&amp;". "&amp;'Clinical resources'!B98</f>
        <v xml:space="preserve">92. </v>
      </c>
      <c r="J95" t="str" cm="1">
        <f t="array" ref="J95">IF(SUM(IF('Clinical resources'!L98:P98="X",1,0)*'Clinical resources'!L$4:P$4)&gt;0,"X","")</f>
        <v/>
      </c>
      <c r="K95" t="str" cm="1">
        <f t="array" ref="K95">IF(SUM(IF('Clinical resources'!Q98:U98="X",1,0)*'Clinical resources'!Q$4:U$4)&gt;0,"X","")</f>
        <v/>
      </c>
      <c r="L95" t="str" cm="1">
        <f t="array" ref="L95">IF(SUM(IF('Clinical resources'!V98:Z98="X",1,0)*'Clinical resources'!V$4:Z$4)&gt;0,"X","")</f>
        <v/>
      </c>
      <c r="M95" t="str" cm="1">
        <f t="array" ref="M95">IF(SUM(IF('Clinical resources'!AA98:AE98="X",1,0)*'Clinical resources'!AA$4:AE$4)&gt;0,"X","")</f>
        <v/>
      </c>
      <c r="N95" t="str" cm="1">
        <f t="array" ref="N95">IF(SUM(IF('Clinical resources'!AF98:AJ98="X",1,0)*'Clinical resources'!AF$4:AJ$4)&gt;0,"X","")</f>
        <v/>
      </c>
      <c r="O95" t="str" cm="1">
        <f t="array" ref="O95">IF(SUM(IF('Clinical resources'!AK98:AO98="X",1,0)*'Clinical resources'!AK$4:AO$4)&gt;0,"X","")</f>
        <v/>
      </c>
      <c r="P95" t="str" cm="1">
        <f t="array" ref="P95">IF(SUM(IF('Clinical resources'!AP98:AT98="X",1,0)*'Clinical resources'!AP$4:AT$4)&gt;0,"X","")</f>
        <v/>
      </c>
      <c r="Q95" t="str" cm="1">
        <f t="array" ref="Q95">IF(SUM(IF('Clinical resources'!AU98:AY98="X",1,0)*'Clinical resources'!AU$4:AY$4)&gt;0,"X","")</f>
        <v/>
      </c>
      <c r="R95" t="str" cm="1">
        <f t="array" ref="R95">IF(SUM(IF('Clinical resources'!AZ98:BD98="X",1,0)*'Clinical resources'!AZ$4:BD$4)&gt;0,"X","")</f>
        <v/>
      </c>
      <c r="S95" t="str" cm="1">
        <f t="array" ref="S95">IF(SUM(IF('Clinical resources'!BE98:BI98="X",1,0)*'Clinical resources'!BE$4:BI$4)&gt;0,"X","")</f>
        <v/>
      </c>
      <c r="T95" t="str" cm="1">
        <f t="array" ref="T95">IF(SUM(IF('Clinical resources'!BJ98:BN98="X",1,0)*'Clinical resources'!BJ$4:BN$4)&gt;0,"X","")</f>
        <v/>
      </c>
      <c r="U95" t="str" cm="1">
        <f t="array" ref="U95">IF(SUM(IF('Clinical resources'!BO98:BS98="X",1,0)*'Clinical resources'!BO$4:BS$4)&gt;0,"X","")</f>
        <v/>
      </c>
      <c r="V95" t="str" cm="1">
        <f t="array" ref="V95">IF(SUM(IF('Clinical resources'!BT98:BX98="X",1,0)*'Clinical resources'!BT$4:BX$4)&gt;0,"X","")</f>
        <v/>
      </c>
      <c r="W95" t="str" cm="1">
        <f t="array" ref="W95">IF(SUM(IF('Clinical resources'!BY98:CC98="X",1,0)*'Clinical resources'!BY$4:CC$4)&gt;0,"X","")</f>
        <v/>
      </c>
      <c r="X95" t="str" cm="1">
        <f t="array" ref="X95">IF(SUM(IF('Clinical resources'!CD98:CH98="X",1,0)*'Clinical resources'!CD$4:CH$4)&gt;0,"X","")</f>
        <v/>
      </c>
      <c r="AA95">
        <f t="array" ref="AA95">SUM('Clinical resources'!$L$4:$P$4*IF('Clinical resources'!$L98:$P98="X",1,0))</f>
        <v>0</v>
      </c>
      <c r="AB95">
        <f t="array" ref="AB95">SUM('Clinical resources'!$Q$4:$U$4*IF('Clinical resources'!$Q98:$U98="X",1,0))</f>
        <v>0</v>
      </c>
      <c r="AC95">
        <f t="array" ref="AC95">SUM('Clinical resources'!$V$4:$Z$4*IF('Clinical resources'!$V98:$Z98="X",1,0))</f>
        <v>0</v>
      </c>
      <c r="AD95">
        <f t="array" ref="AD95">SUM('Clinical resources'!$AA$4:$AE$4*IF('Clinical resources'!$AA98:$AE98="X",1,0))</f>
        <v>0</v>
      </c>
      <c r="AE95">
        <f t="array" ref="AE95">SUM('Clinical resources'!$AF$4:$AJ$4*IF('Clinical resources'!$AF98:$AJ98="X",1,0))</f>
        <v>0</v>
      </c>
      <c r="AF95">
        <f t="array" ref="AF95">SUM('Clinical resources'!$AK$4:$AO$4*IF('Clinical resources'!$AK98:$AO98="X",1,0))</f>
        <v>0</v>
      </c>
      <c r="AG95">
        <f t="array" ref="AG95">SUM('Clinical resources'!$AP$4:$AT$4*IF('Clinical resources'!$AP98:$AT98="X",1,0))</f>
        <v>0</v>
      </c>
      <c r="AH95">
        <f t="array" ref="AH95">SUM('Clinical resources'!$AU$4:$AY$4*IF('Clinical resources'!$AU98:$AY98="X",1,0))</f>
        <v>0</v>
      </c>
      <c r="AI95">
        <f t="array" ref="AI95">SUM('Clinical resources'!$AZ$4:$BD$4*IF('Clinical resources'!$AZ98:$BD98="X",1,0))</f>
        <v>0</v>
      </c>
      <c r="AJ95">
        <f t="array" ref="AJ95">SUM('Clinical resources'!$BE$4:$BI$4*IF('Clinical resources'!$BE98:$BI98="X",1,0))</f>
        <v>0</v>
      </c>
      <c r="AK95">
        <f t="array" ref="AK95">SUM('Clinical resources'!$BJ$4:$BN$4*IF('Clinical resources'!$BJ98:$BN98="X",1,0))</f>
        <v>0</v>
      </c>
      <c r="AL95">
        <f t="array" ref="AL95">SUM('Clinical resources'!$BO$4:$BS$4*IF('Clinical resources'!$BO98:$BS98="X",1,0))</f>
        <v>0</v>
      </c>
      <c r="AM95">
        <f t="array" ref="AM95">SUM('Clinical resources'!$BT$4:$BX$4*IF('Clinical resources'!$BT98:$BX98="X",1,0))</f>
        <v>0</v>
      </c>
      <c r="AN95">
        <f t="array" ref="AN95">SUM('Clinical resources'!$BY$4:$CC$4*IF('Clinical resources'!$BY98:$CC98="X",1,0))</f>
        <v>0</v>
      </c>
      <c r="AO95">
        <f t="array" ref="AO95">SUM('Clinical resources'!$CD$4:$CH$4*IF('Clinical resources'!$CD98:$CH98="X",1,0))</f>
        <v>0</v>
      </c>
      <c r="AS95" cm="1">
        <f t="array" ref="AS95">IF(SUM(IF($J95:$X95=TRANSPOSE('Capacity Backing (Hide)2'!B$67:B$81),1,0))&gt;0,1,0)</f>
        <v>0</v>
      </c>
      <c r="AT95" cm="1">
        <f t="array" ref="AT95">IF(SUM(IF($J95:$X95=TRANSPOSE('Capacity Backing (Hide)2'!C$67:C$81),1,0))&gt;0,1,0)</f>
        <v>0</v>
      </c>
      <c r="AU95" cm="1">
        <f t="array" ref="AU95">IF(SUM(IF($J95:$X95=TRANSPOSE('Capacity Backing (Hide)2'!D$67:D$81),1,0))&gt;0,1,0)</f>
        <v>0</v>
      </c>
      <c r="AV95" cm="1">
        <f t="array" ref="AV95">IF(SUM(IF($J95:$X95=TRANSPOSE('Capacity Backing (Hide)2'!E$67:E$81),1,0))&gt;0,1,0)</f>
        <v>0</v>
      </c>
      <c r="AW95" cm="1">
        <f t="array" ref="AW95">IF(SUM(IF($J95:$X95=TRANSPOSE('Capacity Backing (Hide)2'!F$67:F$81),1,0))&gt;0,1,0)</f>
        <v>0</v>
      </c>
      <c r="AX95" cm="1">
        <f t="array" ref="AX95">IF(SUM(IF($J95:$X95=TRANSPOSE('Capacity Backing (Hide)2'!G$67:G$81),1,0))&gt;0,1,0)</f>
        <v>0</v>
      </c>
      <c r="AY95" cm="1">
        <f t="array" ref="AY95">IF(SUM(IF($J95:$X95=TRANSPOSE('Capacity Backing (Hide)2'!H$67:H$81),1,0))&gt;0,1,0)</f>
        <v>0</v>
      </c>
      <c r="AZ95" cm="1">
        <f t="array" ref="AZ95">IF(SUM(IF($J95:$X95=TRANSPOSE('Capacity Backing (Hide)2'!I$67:I$81),1,0))&gt;0,1,0)</f>
        <v>0</v>
      </c>
      <c r="BA95" cm="1">
        <f t="array" ref="BA95">IF(SUM(IF($J95:$X95=TRANSPOSE('Capacity Backing (Hide)2'!J$67:J$81),1,0))&gt;0,1,0)</f>
        <v>0</v>
      </c>
      <c r="BB95" cm="1">
        <f t="array" ref="BB95">IF(SUM(IF($J95:$X95=TRANSPOSE('Capacity Backing (Hide)2'!K$67:K$81),1,0))&gt;0,1,0)</f>
        <v>0</v>
      </c>
      <c r="BC95" cm="1">
        <f t="array" ref="BC95">IF(SUM(IF($J95:$X95=TRANSPOSE('Capacity Backing (Hide)2'!L$67:L$81),1,0))&gt;0,1,0)</f>
        <v>0</v>
      </c>
      <c r="BD95" cm="1">
        <f t="array" ref="BD95">IF(SUM(IF($J95:$X95=TRANSPOSE('Capacity Backing (Hide)2'!M$67:M$81),1,0))&gt;0,1,0)</f>
        <v>0</v>
      </c>
      <c r="BE95" cm="1">
        <f t="array" ref="BE95">IF(SUM(IF($J95:$X95=TRANSPOSE('Capacity Backing (Hide)2'!N$67:N$81),1,0))&gt;0,1,0)</f>
        <v>0</v>
      </c>
      <c r="BF95" cm="1">
        <f t="array" ref="BF95">IF(SUM(IF($J95:$X95=TRANSPOSE('Capacity Backing (Hide)2'!O$67:O$81),1,0))&gt;0,1,0)</f>
        <v>0</v>
      </c>
      <c r="BG95" cm="1">
        <f t="array" ref="BG95">IF(SUM(IF($J95:$X95=TRANSPOSE('Capacity Backing (Hide)2'!P$67:P$81),1,0))&gt;0,1,0)</f>
        <v>0</v>
      </c>
      <c r="BH95" cm="1">
        <f t="array" ref="BH95">IF(SUM(IF($J95:$X95=TRANSPOSE('Capacity Backing (Hide)2'!Q$67:Q$81),1,0))&gt;0,1,0)</f>
        <v>0</v>
      </c>
      <c r="BI95" cm="1">
        <f t="array" ref="BI95">IF(SUM(IF($J95:$X95=TRANSPOSE('Capacity Backing (Hide)2'!R$67:R$81),1,0))&gt;0,1,0)</f>
        <v>0</v>
      </c>
      <c r="BJ95" cm="1">
        <f t="array" ref="BJ95">IF(SUM(IF($J95:$X95=TRANSPOSE('Capacity Backing (Hide)2'!S$67:S$81),1,0))&gt;0,1,0)</f>
        <v>0</v>
      </c>
      <c r="BK95" cm="1">
        <f t="array" ref="BK95">IF(SUM(IF($J95:$X95=TRANSPOSE('Capacity Backing (Hide)2'!T$67:T$81),1,0))&gt;0,1,0)</f>
        <v>0</v>
      </c>
      <c r="BL95" cm="1">
        <f t="array" ref="BL95">IF(SUM(IF($J95:$X95=TRANSPOSE('Capacity Backing (Hide)2'!U$67:U$81),1,0))&gt;0,1,0)</f>
        <v>0</v>
      </c>
      <c r="BM95" cm="1">
        <f t="array" ref="BM95">IF(SUM(IF($J95:$X95=TRANSPOSE('Capacity Backing (Hide)2'!V$67:V$81),1,0))&gt;0,1,0)</f>
        <v>0</v>
      </c>
      <c r="BN95" cm="1">
        <f t="array" ref="BN95">IF(SUM(IF($J95:$X95=TRANSPOSE('Capacity Backing (Hide)2'!W$67:W$81),1,0))&gt;0,1,0)</f>
        <v>0</v>
      </c>
      <c r="BO95" cm="1">
        <f t="array" ref="BO95">IF(SUM(IF($J95:$X95=TRANSPOSE('Capacity Backing (Hide)2'!X$67:X$81),1,0))&gt;0,1,0)</f>
        <v>0</v>
      </c>
      <c r="BP95" cm="1">
        <f t="array" ref="BP95">IF(SUM(IF($J95:$X95=TRANSPOSE('Capacity Backing (Hide)2'!Y$67:Y$81),1,0))&gt;0,1,0)</f>
        <v>0</v>
      </c>
      <c r="BQ95" cm="1">
        <f t="array" ref="BQ95">IF(SUM(IF($J95:$X95=TRANSPOSE('Capacity Backing (Hide)2'!Z$67:Z$81),1,0))&gt;0,1,0)</f>
        <v>0</v>
      </c>
      <c r="BR95" cm="1">
        <f t="array" ref="BR95">IF(SUM(IF($J95:$X95=TRANSPOSE('Capacity Backing (Hide)2'!AA$67:AA$81),1,0))&gt;0,1,0)</f>
        <v>0</v>
      </c>
      <c r="BS95" cm="1">
        <f t="array" ref="BS95">IF(SUM(IF($J95:$X95=TRANSPOSE('Capacity Backing (Hide)2'!AB$67:AB$81),1,0))&gt;0,1,0)</f>
        <v>0</v>
      </c>
      <c r="BT95" cm="1">
        <f t="array" ref="BT95">IF(SUM(IF($J95:$X95=TRANSPOSE('Capacity Backing (Hide)2'!AC$67:AC$81),1,0))&gt;0,1,0)</f>
        <v>0</v>
      </c>
      <c r="BU95" cm="1">
        <f t="array" ref="BU95">IF(SUM(IF($J95:$X95=TRANSPOSE('Capacity Backing (Hide)2'!AD$67:AD$81),1,0))&gt;0,1,0)</f>
        <v>0</v>
      </c>
      <c r="BV95" cm="1">
        <f t="array" ref="BV95">IF(SUM(IF($J95:$X95=TRANSPOSE('Capacity Backing (Hide)2'!AE$67:AE$81),1,0))&gt;0,1,0)</f>
        <v>0</v>
      </c>
      <c r="BW95" cm="1">
        <f t="array" ref="BW95">IF(SUM(IF($J95:$X95=TRANSPOSE('Capacity Backing (Hide)2'!AF$67:AF$81),1,0))&gt;0,1,0)</f>
        <v>0</v>
      </c>
      <c r="BX95" cm="1">
        <f t="array" ref="BX95">IF(SUM(IF($J95:$X95=TRANSPOSE('Capacity Backing (Hide)2'!AG$67:AG$81),1,0))&gt;0,1,0)</f>
        <v>0</v>
      </c>
      <c r="BY95" cm="1">
        <f t="array" ref="BY95">IF(SUM(IF($J95:$X95=TRANSPOSE('Capacity Backing (Hide)2'!AH$67:AH$81),1,0))&gt;0,1,0)</f>
        <v>0</v>
      </c>
      <c r="BZ95" cm="1">
        <f t="array" ref="BZ95">IF(SUM(IF($J95:$X95=TRANSPOSE('Capacity Backing (Hide)2'!AI$67:AI$81),1,0))&gt;0,1,0)</f>
        <v>0</v>
      </c>
      <c r="CA95" cm="1">
        <f t="array" ref="CA95">IF(SUM(IF($J95:$X95=TRANSPOSE('Capacity Backing (Hide)2'!AJ$67:AJ$81),1,0))&gt;0,1,0)</f>
        <v>0</v>
      </c>
      <c r="CB95" cm="1">
        <f t="array" ref="CB95">IF(SUM(IF($J95:$X95=TRANSPOSE('Capacity Backing (Hide)2'!AK$67:AK$81),1,0))&gt;0,1,0)</f>
        <v>0</v>
      </c>
      <c r="CC95" cm="1">
        <f t="array" ref="CC95">IF(SUM(IF($J95:$X95=TRANSPOSE('Capacity Backing (Hide)2'!AL$67:AL$81),1,0))&gt;0,1,0)</f>
        <v>0</v>
      </c>
      <c r="CD95" cm="1">
        <f t="array" ref="CD95">IF(SUM(IF($J95:$X95=TRANSPOSE('Capacity Backing (Hide)2'!AM$67:AM$81),1,0))&gt;0,1,0)</f>
        <v>0</v>
      </c>
      <c r="CE95" cm="1">
        <f t="array" ref="CE95">IF(SUM(IF($J95:$X95=TRANSPOSE('Capacity Backing (Hide)2'!AN$67:AN$81),1,0))&gt;0,1,0)</f>
        <v>0</v>
      </c>
      <c r="CF95" cm="1">
        <f t="array" ref="CF95">IF(SUM(IF($J95:$X95=TRANSPOSE('Capacity Backing (Hide)2'!AO$67:AO$81),1,0))&gt;0,1,0)</f>
        <v>0</v>
      </c>
      <c r="CG95" cm="1">
        <f t="array" ref="CG95">IF(SUM(IF($J95:$X95=TRANSPOSE('Capacity Backing (Hide)2'!AP$67:AP$81),1,0))&gt;0,1,0)</f>
        <v>0</v>
      </c>
      <c r="CH95" cm="1">
        <f t="array" ref="CH95">IF(SUM(IF($J95:$X95=TRANSPOSE('Capacity Backing (Hide)2'!AQ$67:AQ$81),1,0))&gt;0,1,0)</f>
        <v>0</v>
      </c>
      <c r="CI95" cm="1">
        <f t="array" ref="CI95">IF(SUM(IF($J95:$X95=TRANSPOSE('Capacity Backing (Hide)2'!AR$67:AR$81),1,0))&gt;0,1,0)</f>
        <v>0</v>
      </c>
      <c r="CJ95" cm="1">
        <f t="array" ref="CJ95">IF(SUM(IF($J95:$X95=TRANSPOSE('Capacity Backing (Hide)2'!AS$67:AS$81),1,0))&gt;0,1,0)</f>
        <v>0</v>
      </c>
      <c r="CK95" cm="1">
        <f t="array" ref="CK95">IF(SUM(IF($J95:$X95=TRANSPOSE('Capacity Backing (Hide)2'!AT$67:AT$81),1,0))&gt;0,1,0)</f>
        <v>0</v>
      </c>
      <c r="CL95" cm="1">
        <f t="array" ref="CL95">IF(SUM(IF($J95:$X95=TRANSPOSE('Capacity Backing (Hide)2'!AU$67:AU$81),1,0))&gt;0,1,0)</f>
        <v>0</v>
      </c>
      <c r="CM95" cm="1">
        <f t="array" ref="CM95">IF(SUM(IF($J95:$X95=TRANSPOSE('Capacity Backing (Hide)2'!AV$67:AV$81),1,0))&gt;0,1,0)</f>
        <v>0</v>
      </c>
      <c r="CN95" cm="1">
        <f t="array" ref="CN95">IF(SUM(IF($J95:$X95=TRANSPOSE('Capacity Backing (Hide)2'!AW$67:AW$81),1,0))&gt;0,1,0)</f>
        <v>0</v>
      </c>
      <c r="CO95" cm="1">
        <f t="array" ref="CO95">IF(SUM(IF($J95:$X95=TRANSPOSE('Capacity Backing (Hide)2'!AX$67:AX$81),1,0))&gt;0,1,0)</f>
        <v>0</v>
      </c>
      <c r="CP95" cm="1">
        <f t="array" ref="CP95">IF(SUM(IF($J95:$X95=TRANSPOSE('Capacity Backing (Hide)2'!AY$67:AY$81),1,0))&gt;0,1,0)</f>
        <v>0</v>
      </c>
      <c r="CQ95" cm="1">
        <f t="array" ref="CQ95">IF(SUM(IF($J95:$X95=TRANSPOSE('Capacity Backing (Hide)2'!AZ$67:AZ$81),1,0))&gt;0,1,0)</f>
        <v>0</v>
      </c>
      <c r="CR95" cm="1">
        <f t="array" ref="CR95">IF(SUM(IF($J95:$X95=TRANSPOSE('Capacity Backing (Hide)2'!BA$67:BA$81),1,0))&gt;0,1,0)</f>
        <v>0</v>
      </c>
      <c r="CS95" cm="1">
        <f t="array" ref="CS95">IF(SUM(IF($J95:$X95=TRANSPOSE('Capacity Backing (Hide)2'!BB$67:BB$81),1,0))&gt;0,1,0)</f>
        <v>0</v>
      </c>
      <c r="CT95" cm="1">
        <f t="array" ref="CT95">IF(SUM(IF($J95:$X95=TRANSPOSE('Capacity Backing (Hide)2'!BC$67:BC$81),1,0))&gt;0,1,0)</f>
        <v>0</v>
      </c>
      <c r="CU95" cm="1">
        <f t="array" ref="CU95">IF(SUM(IF($J95:$X95=TRANSPOSE('Capacity Backing (Hide)2'!BD$67:BD$81),1,0))&gt;0,1,0)</f>
        <v>0</v>
      </c>
      <c r="CV95" cm="1">
        <f t="array" ref="CV95">IF(SUM(IF($J95:$X95=TRANSPOSE('Capacity Backing (Hide)2'!BE$67:BE$81),1,0))&gt;0,1,0)</f>
        <v>0</v>
      </c>
      <c r="CW95" cm="1">
        <f t="array" ref="CW95">IF(SUM(IF($J95:$X95=TRANSPOSE('Capacity Backing (Hide)2'!BF$67:BF$81),1,0))&gt;0,1,0)</f>
        <v>0</v>
      </c>
      <c r="CX95" cm="1">
        <f t="array" ref="CX95">IF(SUM(IF($J95:$X95=TRANSPOSE('Capacity Backing (Hide)2'!BG$67:BG$81),1,0))&gt;0,1,0)</f>
        <v>0</v>
      </c>
      <c r="CY95" cm="1">
        <f t="array" ref="CY95">IF(SUM(IF($J95:$X95=TRANSPOSE('Capacity Backing (Hide)2'!BH$67:BH$81),1,0))&gt;0,1,0)</f>
        <v>0</v>
      </c>
      <c r="CZ95" cm="1">
        <f t="array" ref="CZ95">IF(SUM(IF($J95:$X95=TRANSPOSE('Capacity Backing (Hide)2'!BI$67:BI$81),1,0))&gt;0,1,0)</f>
        <v>0</v>
      </c>
      <c r="DA95" cm="1">
        <f t="array" ref="DA95">IF(SUM(IF($J95:$X95=TRANSPOSE('Capacity Backing (Hide)2'!BJ$67:BJ$81),1,0))&gt;0,1,0)</f>
        <v>0</v>
      </c>
      <c r="DB95" cm="1">
        <f t="array" ref="DB95">IF(SUM(IF($J95:$X95=TRANSPOSE('Capacity Backing (Hide)2'!BK$67:BK$81),1,0))&gt;0,1,0)</f>
        <v>0</v>
      </c>
      <c r="DC95" cm="1">
        <f t="array" ref="DC95">IF(SUM(IF($J95:$X95=TRANSPOSE('Capacity Backing (Hide)2'!BL$67:BL$81),1,0))&gt;0,1,0)</f>
        <v>0</v>
      </c>
      <c r="DD95" cm="1">
        <f t="array" ref="DD95">IF(SUM(IF($J95:$X95=TRANSPOSE('Capacity Backing (Hide)2'!BM$67:BM$81),1,0))&gt;0,1,0)</f>
        <v>0</v>
      </c>
      <c r="DE95" cm="1">
        <f t="array" ref="DE95">IF(SUM(IF($J95:$X95=TRANSPOSE('Capacity Backing (Hide)2'!BN$67:BN$81),1,0))&gt;0,1,0)</f>
        <v>0</v>
      </c>
      <c r="DF95" cm="1">
        <f t="array" ref="DF95">IF(SUM(IF($J95:$X95=TRANSPOSE('Capacity Backing (Hide)2'!BO$67:BO$81),1,0))&gt;0,1,0)</f>
        <v>0</v>
      </c>
      <c r="DG95" cm="1">
        <f t="array" ref="DG95">IF(SUM(IF($J95:$X95=TRANSPOSE('Capacity Backing (Hide)2'!BP$67:BP$81),1,0))&gt;0,1,0)</f>
        <v>0</v>
      </c>
      <c r="DH95" cm="1">
        <f t="array" ref="DH95">IF(SUM(IF($J95:$X95=TRANSPOSE('Capacity Backing (Hide)2'!BQ$67:BQ$81),1,0))&gt;0,1,0)</f>
        <v>0</v>
      </c>
      <c r="DI95" cm="1">
        <f t="array" ref="DI95">IF(SUM(IF($J95:$X95=TRANSPOSE('Capacity Backing (Hide)2'!BR$67:BR$81),1,0))&gt;0,1,0)</f>
        <v>0</v>
      </c>
      <c r="DJ95" cm="1">
        <f t="array" ref="DJ95">IF(SUM(IF($J95:$X95=TRANSPOSE('Capacity Backing (Hide)2'!BS$67:BS$81),1,0))&gt;0,1,0)</f>
        <v>0</v>
      </c>
      <c r="DK95" cm="1">
        <f t="array" ref="DK95">IF(SUM(IF($J95:$X95=TRANSPOSE('Capacity Backing (Hide)2'!BT$67:BT$81),1,0))&gt;0,1,0)</f>
        <v>0</v>
      </c>
      <c r="DL95" cm="1">
        <f t="array" ref="DL95">IF(SUM(IF($J95:$X95=TRANSPOSE('Capacity Backing (Hide)2'!BU$67:BU$81),1,0))&gt;0,1,0)</f>
        <v>0</v>
      </c>
      <c r="DM95" cm="1">
        <f t="array" ref="DM95">IF(SUM(IF($J95:$X95=TRANSPOSE('Capacity Backing (Hide)2'!BV$67:BV$81),1,0))&gt;0,1,0)</f>
        <v>0</v>
      </c>
      <c r="DN95" cm="1">
        <f t="array" ref="DN95">IF(SUM(IF($J95:$X95=TRANSPOSE('Capacity Backing (Hide)2'!BW$67:BW$81),1,0))&gt;0,1,0)</f>
        <v>0</v>
      </c>
      <c r="DO95" cm="1">
        <f t="array" ref="DO95">IF(SUM(IF($J95:$X95=TRANSPOSE('Capacity Backing (Hide)2'!BX$67:BX$81),1,0))&gt;0,1,0)</f>
        <v>0</v>
      </c>
      <c r="DP95" cm="1">
        <f t="array" ref="DP95">IF(SUM(IF($J95:$X95=TRANSPOSE('Capacity Backing (Hide)2'!BY$67:BY$81),1,0))&gt;0,1,0)</f>
        <v>0</v>
      </c>
      <c r="DQ95" cm="1">
        <f t="array" ref="DQ95">IF(SUM(IF($J95:$X95=TRANSPOSE('Capacity Backing (Hide)2'!BZ$67:BZ$81),1,0))&gt;0,1,0)</f>
        <v>0</v>
      </c>
      <c r="DR95" cm="1">
        <f t="array" ref="DR95">IF(SUM(IF($J95:$X95=TRANSPOSE('Capacity Backing (Hide)2'!CA$67:CA$81),1,0))&gt;0,1,0)</f>
        <v>0</v>
      </c>
      <c r="DS95" cm="1">
        <f t="array" ref="DS95">IF(SUM(IF($J95:$X95=TRANSPOSE('Capacity Backing (Hide)2'!CB$67:CB$81),1,0))&gt;0,1,0)</f>
        <v>0</v>
      </c>
      <c r="DT95" cm="1">
        <f t="array" ref="DT95">IF(SUM(IF($J95:$X95=TRANSPOSE('Capacity Backing (Hide)2'!CC$67:CC$81),1,0))&gt;0,1,0)</f>
        <v>0</v>
      </c>
      <c r="DU95" cm="1">
        <f t="array" ref="DU95">IF(SUM(IF($J95:$X95=TRANSPOSE('Capacity Backing (Hide)2'!CD$67:CD$81),1,0))&gt;0,1,0)</f>
        <v>0</v>
      </c>
      <c r="DV95" cm="1">
        <f t="array" ref="DV95">IF(SUM(IF($J95:$X95=TRANSPOSE('Capacity Backing (Hide)2'!CE$67:CE$81),1,0))&gt;0,1,0)</f>
        <v>0</v>
      </c>
      <c r="DW95" cm="1">
        <f t="array" ref="DW95">IF(SUM(IF($J95:$X95=TRANSPOSE('Capacity Backing (Hide)2'!CF$67:CF$81),1,0))&gt;0,1,0)</f>
        <v>0</v>
      </c>
      <c r="DX95" cm="1">
        <f t="array" ref="DX95">IF(SUM(IF($J95:$X95=TRANSPOSE('Capacity Backing (Hide)2'!CG$67:CG$81),1,0))&gt;0,1,0)</f>
        <v>0</v>
      </c>
      <c r="DY95" cm="1">
        <f t="array" ref="DY95">IF(SUM(IF($J95:$X95=TRANSPOSE('Capacity Backing (Hide)2'!CH$67:CH$81),1,0))&gt;0,1,0)</f>
        <v>0</v>
      </c>
      <c r="DZ95" cm="1">
        <f t="array" ref="DZ95">IF(SUM(IF($J95:$X95=TRANSPOSE('Capacity Backing (Hide)2'!CI$67:CI$81),1,0))&gt;0,1,0)</f>
        <v>0</v>
      </c>
      <c r="EA95" cm="1">
        <f t="array" ref="EA95">IF(SUM(IF($J95:$X95=TRANSPOSE('Capacity Backing (Hide)2'!CJ$67:CJ$81),1,0))&gt;0,1,0)</f>
        <v>0</v>
      </c>
      <c r="EB95" cm="1">
        <f t="array" ref="EB95">IF(SUM(IF($J95:$X95=TRANSPOSE('Capacity Backing (Hide)2'!CK$67:CK$81),1,0))&gt;0,1,0)</f>
        <v>0</v>
      </c>
      <c r="EC95" cm="1">
        <f t="array" ref="EC95">IF(SUM(IF($J95:$X95=TRANSPOSE('Capacity Backing (Hide)2'!CL$67:CL$81),1,0))&gt;0,1,0)</f>
        <v>0</v>
      </c>
      <c r="ED95" cm="1">
        <f t="array" ref="ED95">IF(SUM(IF($J95:$X95=TRANSPOSE('Capacity Backing (Hide)2'!CM$67:CM$81),1,0))&gt;0,1,0)</f>
        <v>0</v>
      </c>
      <c r="EE95" cm="1">
        <f t="array" ref="EE95">IF(SUM(IF($J95:$X95=TRANSPOSE('Capacity Backing (Hide)2'!CN$67:CN$81),1,0))&gt;0,1,0)</f>
        <v>0</v>
      </c>
      <c r="EF95" cm="1">
        <f t="array" ref="EF95">IF(SUM(IF($J95:$X95=TRANSPOSE('Capacity Backing (Hide)2'!CO$67:CO$81),1,0))&gt;0,1,0)</f>
        <v>0</v>
      </c>
      <c r="EG95" cm="1">
        <f t="array" ref="EG95">IF(SUM(IF($J95:$X95=TRANSPOSE('Capacity Backing (Hide)2'!CP$67:CP$81),1,0))&gt;0,1,0)</f>
        <v>0</v>
      </c>
      <c r="EH95" cm="1">
        <f t="array" ref="EH95">IF(SUM(IF($J95:$X95=TRANSPOSE('Capacity Backing (Hide)2'!CQ$67:CQ$81),1,0))&gt;0,1,0)</f>
        <v>0</v>
      </c>
      <c r="EI95" cm="1">
        <f t="array" ref="EI95">IF(SUM(IF($J95:$X95=TRANSPOSE('Capacity Backing (Hide)2'!CR$67:CR$81),1,0))&gt;0,1,0)</f>
        <v>0</v>
      </c>
      <c r="EJ95" cm="1">
        <f t="array" ref="EJ95">IF(SUM(IF($J95:$X95=TRANSPOSE('Capacity Backing (Hide)2'!CS$67:CS$81),1,0))&gt;0,1,0)</f>
        <v>0</v>
      </c>
      <c r="EK95" cm="1">
        <f t="array" ref="EK95">IF(SUM(IF($J95:$X95=TRANSPOSE('Capacity Backing (Hide)2'!CT$67:CT$81),1,0))&gt;0,1,0)</f>
        <v>0</v>
      </c>
      <c r="EL95" cm="1">
        <f t="array" ref="EL95">IF(SUM(IF($J95:$X95=TRANSPOSE('Capacity Backing (Hide)2'!CU$67:CU$81),1,0))&gt;0,1,0)</f>
        <v>0</v>
      </c>
      <c r="EM95" cm="1">
        <f t="array" ref="EM95">IF(SUM(IF($J95:$X95=TRANSPOSE('Capacity Backing (Hide)2'!CV$67:CV$81),1,0))&gt;0,1,0)</f>
        <v>0</v>
      </c>
      <c r="EN95" cm="1">
        <f t="array" ref="EN95">IF(SUM(IF($J95:$X95=TRANSPOSE('Capacity Backing (Hide)2'!CW$67:CW$81),1,0))&gt;0,1,0)</f>
        <v>0</v>
      </c>
      <c r="EQ95" cm="1">
        <f t="array" ref="EQ95">IF(SUM(IF($J95:$X95=TRANSPOSE('Capacity Backing (Hide)2'!B$203:B$217),1,0))&gt;0,1,0)</f>
        <v>0</v>
      </c>
      <c r="ER95" cm="1">
        <f t="array" ref="ER95">IF(SUM(IF($J95:$X95=TRANSPOSE('Capacity Backing (Hide)2'!C$203:C$217),1,0))&gt;0,1,0)</f>
        <v>0</v>
      </c>
      <c r="ES95" cm="1">
        <f t="array" ref="ES95">IF(SUM(IF($J95:$X95=TRANSPOSE('Capacity Backing (Hide)2'!D$203:D$217),1,0))&gt;0,1,0)</f>
        <v>0</v>
      </c>
      <c r="ET95" cm="1">
        <f t="array" ref="ET95">IF(SUM(IF($J95:$X95=TRANSPOSE('Capacity Backing (Hide)2'!E$203:E$217),1,0))&gt;0,1,0)</f>
        <v>0</v>
      </c>
      <c r="EU95" cm="1">
        <f t="array" ref="EU95">IF(SUM(IF($J95:$X95=TRANSPOSE('Capacity Backing (Hide)2'!F$203:F$217),1,0))&gt;0,1,0)</f>
        <v>0</v>
      </c>
      <c r="EV95" cm="1">
        <f t="array" ref="EV95">IF(SUM(IF($J95:$X95=TRANSPOSE('Capacity Backing (Hide)2'!G$203:G$217),1,0))&gt;0,1,0)</f>
        <v>0</v>
      </c>
      <c r="EW95" cm="1">
        <f t="array" ref="EW95">IF(SUM(IF($J95:$X95=TRANSPOSE('Capacity Backing (Hide)2'!H$203:H$217),1,0))&gt;0,1,0)</f>
        <v>0</v>
      </c>
      <c r="EX95" cm="1">
        <f t="array" ref="EX95">IF(SUM(IF($J95:$X95=TRANSPOSE('Capacity Backing (Hide)2'!I$203:I$217),1,0))&gt;0,1,0)</f>
        <v>0</v>
      </c>
      <c r="EY95" cm="1">
        <f t="array" ref="EY95">IF(SUM(IF($J95:$X95=TRANSPOSE('Capacity Backing (Hide)2'!J$203:J$217),1,0))&gt;0,1,0)</f>
        <v>0</v>
      </c>
      <c r="EZ95" cm="1">
        <f t="array" ref="EZ95">IF(SUM(IF($J95:$X95=TRANSPOSE('Capacity Backing (Hide)2'!K$203:K$217),1,0))&gt;0,1,0)</f>
        <v>0</v>
      </c>
      <c r="FA95" cm="1">
        <f t="array" ref="FA95">IF(SUM(IF($J95:$X95=TRANSPOSE('Capacity Backing (Hide)2'!L$203:L$217),1,0))&gt;0,1,0)</f>
        <v>0</v>
      </c>
      <c r="FB95" cm="1">
        <f t="array" ref="FB95">IF(SUM(IF($J95:$X95=TRANSPOSE('Capacity Backing (Hide)2'!M$203:M$217),1,0))&gt;0,1,0)</f>
        <v>0</v>
      </c>
      <c r="FC95" cm="1">
        <f t="array" ref="FC95">IF(SUM(IF($J95:$X95=TRANSPOSE('Capacity Backing (Hide)2'!N$203:N$217),1,0))&gt;0,1,0)</f>
        <v>0</v>
      </c>
      <c r="FD95" cm="1">
        <f t="array" ref="FD95">IF(SUM(IF($J95:$X95=TRANSPOSE('Capacity Backing (Hide)2'!O$203:O$217),1,0))&gt;0,1,0)</f>
        <v>0</v>
      </c>
      <c r="FE95" cm="1">
        <f t="array" ref="FE95">IF(SUM(IF($J95:$X95=TRANSPOSE('Capacity Backing (Hide)2'!P$203:P$217),1,0))&gt;0,1,0)</f>
        <v>0</v>
      </c>
      <c r="FF95" cm="1">
        <f t="array" ref="FF95">IF(SUM(IF($J95:$X95=TRANSPOSE('Capacity Backing (Hide)2'!Q$203:Q$217),1,0))&gt;0,1,0)</f>
        <v>0</v>
      </c>
      <c r="FG95" cm="1">
        <f t="array" ref="FG95">IF(SUM(IF($J95:$X95=TRANSPOSE('Capacity Backing (Hide)2'!R$203:R$217),1,0))&gt;0,1,0)</f>
        <v>0</v>
      </c>
      <c r="FH95" cm="1">
        <f t="array" ref="FH95">IF(SUM(IF($J95:$X95=TRANSPOSE('Capacity Backing (Hide)2'!S$203:S$217),1,0))&gt;0,1,0)</f>
        <v>0</v>
      </c>
      <c r="FI95" cm="1">
        <f t="array" ref="FI95">IF(SUM(IF($J95:$X95=TRANSPOSE('Capacity Backing (Hide)2'!T$203:T$217),1,0))&gt;0,1,0)</f>
        <v>0</v>
      </c>
      <c r="FJ95" cm="1">
        <f t="array" ref="FJ95">IF(SUM(IF($J95:$X95=TRANSPOSE('Capacity Backing (Hide)2'!U$203:U$217),1,0))&gt;0,1,0)</f>
        <v>0</v>
      </c>
      <c r="FK95" cm="1">
        <f t="array" ref="FK95">IF(SUM(IF($J95:$X95=TRANSPOSE('Capacity Backing (Hide)2'!V$203:V$217),1,0))&gt;0,1,0)</f>
        <v>0</v>
      </c>
      <c r="FL95" cm="1">
        <f t="array" ref="FL95">IF(SUM(IF($J95:$X95=TRANSPOSE('Capacity Backing (Hide)2'!W$203:W$217),1,0))&gt;0,1,0)</f>
        <v>0</v>
      </c>
      <c r="FM95" cm="1">
        <f t="array" ref="FM95">IF(SUM(IF($J95:$X95=TRANSPOSE('Capacity Backing (Hide)2'!X$203:X$217),1,0))&gt;0,1,0)</f>
        <v>0</v>
      </c>
      <c r="FN95" cm="1">
        <f t="array" ref="FN95">IF(SUM(IF($J95:$X95=TRANSPOSE('Capacity Backing (Hide)2'!Y$203:Y$217),1,0))&gt;0,1,0)</f>
        <v>0</v>
      </c>
      <c r="FO95" cm="1">
        <f t="array" ref="FO95">IF(SUM(IF($J95:$X95=TRANSPOSE('Capacity Backing (Hide)2'!Z$203:Z$217),1,0))&gt;0,1,0)</f>
        <v>0</v>
      </c>
      <c r="FP95" cm="1">
        <f t="array" ref="FP95">IF(SUM(IF($J95:$X95=TRANSPOSE('Capacity Backing (Hide)2'!AA$203:AA$217),1,0))&gt;0,1,0)</f>
        <v>0</v>
      </c>
      <c r="FQ95" cm="1">
        <f t="array" ref="FQ95">IF(SUM(IF($J95:$X95=TRANSPOSE('Capacity Backing (Hide)2'!AB$203:AB$217),1,0))&gt;0,1,0)</f>
        <v>0</v>
      </c>
      <c r="FR95" cm="1">
        <f t="array" ref="FR95">IF(SUM(IF($J95:$X95=TRANSPOSE('Capacity Backing (Hide)2'!AC$203:AC$217),1,0))&gt;0,1,0)</f>
        <v>0</v>
      </c>
      <c r="FS95" cm="1">
        <f t="array" ref="FS95">IF(SUM(IF($J95:$X95=TRANSPOSE('Capacity Backing (Hide)2'!AD$203:AD$217),1,0))&gt;0,1,0)</f>
        <v>0</v>
      </c>
      <c r="FT95" cm="1">
        <f t="array" ref="FT95">IF(SUM(IF($J95:$X95=TRANSPOSE('Capacity Backing (Hide)2'!AE$203:AE$217),1,0))&gt;0,1,0)</f>
        <v>0</v>
      </c>
      <c r="FU95" cm="1">
        <f t="array" ref="FU95">IF(SUM(IF($J95:$X95=TRANSPOSE('Capacity Backing (Hide)2'!AF$203:AF$217),1,0))&gt;0,1,0)</f>
        <v>0</v>
      </c>
      <c r="FV95" cm="1">
        <f t="array" ref="FV95">IF(SUM(IF($J95:$X95=TRANSPOSE('Capacity Backing (Hide)2'!AG$203:AG$217),1,0))&gt;0,1,0)</f>
        <v>0</v>
      </c>
      <c r="FW95" cm="1">
        <f t="array" ref="FW95">IF(SUM(IF($J95:$X95=TRANSPOSE('Capacity Backing (Hide)2'!AH$203:AH$217),1,0))&gt;0,1,0)</f>
        <v>0</v>
      </c>
      <c r="FX95" cm="1">
        <f t="array" ref="FX95">IF(SUM(IF($J95:$X95=TRANSPOSE('Capacity Backing (Hide)2'!AI$203:AI$217),1,0))&gt;0,1,0)</f>
        <v>0</v>
      </c>
      <c r="FY95" cm="1">
        <f t="array" ref="FY95">IF(SUM(IF($J95:$X95=TRANSPOSE('Capacity Backing (Hide)2'!AJ$203:AJ$217),1,0))&gt;0,1,0)</f>
        <v>0</v>
      </c>
      <c r="FZ95" cm="1">
        <f t="array" ref="FZ95">IF(SUM(IF($J95:$X95=TRANSPOSE('Capacity Backing (Hide)2'!AK$203:AK$217),1,0))&gt;0,1,0)</f>
        <v>0</v>
      </c>
      <c r="GA95" cm="1">
        <f t="array" ref="GA95">IF(SUM(IF($J95:$X95=TRANSPOSE('Capacity Backing (Hide)2'!AL$203:AL$217),1,0))&gt;0,1,0)</f>
        <v>0</v>
      </c>
      <c r="GB95" cm="1">
        <f t="array" ref="GB95">IF(SUM(IF($J95:$X95=TRANSPOSE('Capacity Backing (Hide)2'!AM$203:AM$217),1,0))&gt;0,1,0)</f>
        <v>0</v>
      </c>
      <c r="GC95" cm="1">
        <f t="array" ref="GC95">IF(SUM(IF($J95:$X95=TRANSPOSE('Capacity Backing (Hide)2'!AN$203:AN$217),1,0))&gt;0,1,0)</f>
        <v>0</v>
      </c>
      <c r="GD95" cm="1">
        <f t="array" ref="GD95">IF(SUM(IF($J95:$X95=TRANSPOSE('Capacity Backing (Hide)2'!AO$203:AO$217),1,0))&gt;0,1,0)</f>
        <v>0</v>
      </c>
      <c r="GE95" cm="1">
        <f t="array" ref="GE95">IF(SUM(IF($J95:$X95=TRANSPOSE('Capacity Backing (Hide)2'!AP$203:AP$217),1,0))&gt;0,1,0)</f>
        <v>0</v>
      </c>
      <c r="GF95" cm="1">
        <f t="array" ref="GF95">IF(SUM(IF($J95:$X95=TRANSPOSE('Capacity Backing (Hide)2'!AQ$203:AQ$217),1,0))&gt;0,1,0)</f>
        <v>0</v>
      </c>
      <c r="GG95" cm="1">
        <f t="array" ref="GG95">IF(SUM(IF($J95:$X95=TRANSPOSE('Capacity Backing (Hide)2'!AR$203:AR$217),1,0))&gt;0,1,0)</f>
        <v>0</v>
      </c>
      <c r="GH95" cm="1">
        <f t="array" ref="GH95">IF(SUM(IF($J95:$X95=TRANSPOSE('Capacity Backing (Hide)2'!AS$203:AS$217),1,0))&gt;0,1,0)</f>
        <v>0</v>
      </c>
      <c r="GI95" cm="1">
        <f t="array" ref="GI95">IF(SUM(IF($J95:$X95=TRANSPOSE('Capacity Backing (Hide)2'!AT$203:AT$217),1,0))&gt;0,1,0)</f>
        <v>0</v>
      </c>
      <c r="GJ95" cm="1">
        <f t="array" ref="GJ95">IF(SUM(IF($J95:$X95=TRANSPOSE('Capacity Backing (Hide)2'!AU$203:AU$217),1,0))&gt;0,1,0)</f>
        <v>0</v>
      </c>
      <c r="GK95" cm="1">
        <f t="array" ref="GK95">IF(SUM(IF($J95:$X95=TRANSPOSE('Capacity Backing (Hide)2'!AV$203:AV$217),1,0))&gt;0,1,0)</f>
        <v>0</v>
      </c>
      <c r="GL95" cm="1">
        <f t="array" ref="GL95">IF(SUM(IF($J95:$X95=TRANSPOSE('Capacity Backing (Hide)2'!AW$203:AW$217),1,0))&gt;0,1,0)</f>
        <v>0</v>
      </c>
      <c r="GM95" cm="1">
        <f t="array" ref="GM95">IF(SUM(IF($J95:$X95=TRANSPOSE('Capacity Backing (Hide)2'!AX$203:AX$217),1,0))&gt;0,1,0)</f>
        <v>0</v>
      </c>
      <c r="GN95" cm="1">
        <f t="array" ref="GN95">IF(SUM(IF($J95:$X95=TRANSPOSE('Capacity Backing (Hide)2'!AY$203:AY$217),1,0))&gt;0,1,0)</f>
        <v>0</v>
      </c>
      <c r="GO95" cm="1">
        <f t="array" ref="GO95">IF(SUM(IF($J95:$X95=TRANSPOSE('Capacity Backing (Hide)2'!AZ$203:AZ$217),1,0))&gt;0,1,0)</f>
        <v>0</v>
      </c>
      <c r="GP95" cm="1">
        <f t="array" ref="GP95">IF(SUM(IF($J95:$X95=TRANSPOSE('Capacity Backing (Hide)2'!BA$203:BA$217),1,0))&gt;0,1,0)</f>
        <v>0</v>
      </c>
      <c r="GQ95" cm="1">
        <f t="array" ref="GQ95">IF(SUM(IF($J95:$X95=TRANSPOSE('Capacity Backing (Hide)2'!BB$203:BB$217),1,0))&gt;0,1,0)</f>
        <v>0</v>
      </c>
      <c r="GR95" cm="1">
        <f t="array" ref="GR95">IF(SUM(IF($J95:$X95=TRANSPOSE('Capacity Backing (Hide)2'!BC$203:BC$217),1,0))&gt;0,1,0)</f>
        <v>0</v>
      </c>
      <c r="GS95" cm="1">
        <f t="array" ref="GS95">IF(SUM(IF($J95:$X95=TRANSPOSE('Capacity Backing (Hide)2'!BD$203:BD$217),1,0))&gt;0,1,0)</f>
        <v>0</v>
      </c>
      <c r="GT95" cm="1">
        <f t="array" ref="GT95">IF(SUM(IF($J95:$X95=TRANSPOSE('Capacity Backing (Hide)2'!BE$203:BE$217),1,0))&gt;0,1,0)</f>
        <v>0</v>
      </c>
      <c r="GU95" cm="1">
        <f t="array" ref="GU95">IF(SUM(IF($J95:$X95=TRANSPOSE('Capacity Backing (Hide)2'!BF$203:BF$217),1,0))&gt;0,1,0)</f>
        <v>0</v>
      </c>
      <c r="GV95" cm="1">
        <f t="array" ref="GV95">IF(SUM(IF($J95:$X95=TRANSPOSE('Capacity Backing (Hide)2'!BG$203:BG$217),1,0))&gt;0,1,0)</f>
        <v>0</v>
      </c>
      <c r="GW95" cm="1">
        <f t="array" ref="GW95">IF(SUM(IF($J95:$X95=TRANSPOSE('Capacity Backing (Hide)2'!BH$203:BH$217),1,0))&gt;0,1,0)</f>
        <v>0</v>
      </c>
      <c r="GX95" cm="1">
        <f t="array" ref="GX95">IF(SUM(IF($J95:$X95=TRANSPOSE('Capacity Backing (Hide)2'!BI$203:BI$217),1,0))&gt;0,1,0)</f>
        <v>0</v>
      </c>
      <c r="GY95" cm="1">
        <f t="array" ref="GY95">IF(SUM(IF($J95:$X95=TRANSPOSE('Capacity Backing (Hide)2'!BJ$203:BJ$217),1,0))&gt;0,1,0)</f>
        <v>0</v>
      </c>
      <c r="GZ95" cm="1">
        <f t="array" ref="GZ95">IF(SUM(IF($J95:$X95=TRANSPOSE('Capacity Backing (Hide)2'!BK$203:BK$217),1,0))&gt;0,1,0)</f>
        <v>0</v>
      </c>
      <c r="HA95" cm="1">
        <f t="array" ref="HA95">IF(SUM(IF($J95:$X95=TRANSPOSE('Capacity Backing (Hide)2'!BL$203:BL$217),1,0))&gt;0,1,0)</f>
        <v>0</v>
      </c>
      <c r="HB95" cm="1">
        <f t="array" ref="HB95">IF(SUM(IF($J95:$X95=TRANSPOSE('Capacity Backing (Hide)2'!BM$203:BM$217),1,0))&gt;0,1,0)</f>
        <v>0</v>
      </c>
      <c r="HC95" cm="1">
        <f t="array" ref="HC95">IF(SUM(IF($J95:$X95=TRANSPOSE('Capacity Backing (Hide)2'!BN$203:BN$217),1,0))&gt;0,1,0)</f>
        <v>0</v>
      </c>
      <c r="HD95" cm="1">
        <f t="array" ref="HD95">IF(SUM(IF($J95:$X95=TRANSPOSE('Capacity Backing (Hide)2'!BO$203:BO$217),1,0))&gt;0,1,0)</f>
        <v>0</v>
      </c>
      <c r="HE95" cm="1">
        <f t="array" ref="HE95">IF(SUM(IF($J95:$X95=TRANSPOSE('Capacity Backing (Hide)2'!BP$203:BP$217),1,0))&gt;0,1,0)</f>
        <v>0</v>
      </c>
      <c r="HF95" cm="1">
        <f t="array" ref="HF95">IF(SUM(IF($J95:$X95=TRANSPOSE('Capacity Backing (Hide)2'!BQ$203:BQ$217),1,0))&gt;0,1,0)</f>
        <v>0</v>
      </c>
      <c r="HG95" cm="1">
        <f t="array" ref="HG95">IF(SUM(IF($J95:$X95=TRANSPOSE('Capacity Backing (Hide)2'!BR$203:BR$217),1,0))&gt;0,1,0)</f>
        <v>0</v>
      </c>
      <c r="HH95" cm="1">
        <f t="array" ref="HH95">IF(SUM(IF($J95:$X95=TRANSPOSE('Capacity Backing (Hide)2'!BS$203:BS$217),1,0))&gt;0,1,0)</f>
        <v>0</v>
      </c>
      <c r="HI95" cm="1">
        <f t="array" ref="HI95">IF(SUM(IF($J95:$X95=TRANSPOSE('Capacity Backing (Hide)2'!BT$203:BT$217),1,0))&gt;0,1,0)</f>
        <v>0</v>
      </c>
      <c r="HJ95" cm="1">
        <f t="array" ref="HJ95">IF(SUM(IF($J95:$X95=TRANSPOSE('Capacity Backing (Hide)2'!BU$203:BU$217),1,0))&gt;0,1,0)</f>
        <v>0</v>
      </c>
      <c r="HK95" cm="1">
        <f t="array" ref="HK95">IF(SUM(IF($J95:$X95=TRANSPOSE('Capacity Backing (Hide)2'!BV$203:BV$217),1,0))&gt;0,1,0)</f>
        <v>0</v>
      </c>
      <c r="HL95" cm="1">
        <f t="array" ref="HL95">IF(SUM(IF($J95:$X95=TRANSPOSE('Capacity Backing (Hide)2'!BW$203:BW$217),1,0))&gt;0,1,0)</f>
        <v>0</v>
      </c>
      <c r="HM95" cm="1">
        <f t="array" ref="HM95">IF(SUM(IF($J95:$X95=TRANSPOSE('Capacity Backing (Hide)2'!BX$203:BX$217),1,0))&gt;0,1,0)</f>
        <v>0</v>
      </c>
      <c r="HN95" cm="1">
        <f t="array" ref="HN95">IF(SUM(IF($J95:$X95=TRANSPOSE('Capacity Backing (Hide)2'!BY$203:BY$217),1,0))&gt;0,1,0)</f>
        <v>0</v>
      </c>
      <c r="HO95" cm="1">
        <f t="array" ref="HO95">IF(SUM(IF($J95:$X95=TRANSPOSE('Capacity Backing (Hide)2'!BZ$203:BZ$217),1,0))&gt;0,1,0)</f>
        <v>0</v>
      </c>
      <c r="HP95" cm="1">
        <f t="array" ref="HP95">IF(SUM(IF($J95:$X95=TRANSPOSE('Capacity Backing (Hide)2'!CA$203:CA$217),1,0))&gt;0,1,0)</f>
        <v>0</v>
      </c>
      <c r="HQ95" cm="1">
        <f t="array" ref="HQ95">IF(SUM(IF($J95:$X95=TRANSPOSE('Capacity Backing (Hide)2'!CB$203:CB$217),1,0))&gt;0,1,0)</f>
        <v>0</v>
      </c>
      <c r="HR95" cm="1">
        <f t="array" ref="HR95">IF(SUM(IF($J95:$X95=TRANSPOSE('Capacity Backing (Hide)2'!CC$203:CC$217),1,0))&gt;0,1,0)</f>
        <v>0</v>
      </c>
      <c r="HS95" cm="1">
        <f t="array" ref="HS95">IF(SUM(IF($J95:$X95=TRANSPOSE('Capacity Backing (Hide)2'!CD$203:CD$217),1,0))&gt;0,1,0)</f>
        <v>0</v>
      </c>
      <c r="HT95" cm="1">
        <f t="array" ref="HT95">IF(SUM(IF($J95:$X95=TRANSPOSE('Capacity Backing (Hide)2'!CE$203:CE$217),1,0))&gt;0,1,0)</f>
        <v>0</v>
      </c>
      <c r="HU95" cm="1">
        <f t="array" ref="HU95">IF(SUM(IF($J95:$X95=TRANSPOSE('Capacity Backing (Hide)2'!CF$203:CF$217),1,0))&gt;0,1,0)</f>
        <v>0</v>
      </c>
      <c r="HV95" cm="1">
        <f t="array" ref="HV95">IF(SUM(IF($J95:$X95=TRANSPOSE('Capacity Backing (Hide)2'!CG$203:CG$217),1,0))&gt;0,1,0)</f>
        <v>0</v>
      </c>
      <c r="HW95" cm="1">
        <f t="array" ref="HW95">IF(SUM(IF($J95:$X95=TRANSPOSE('Capacity Backing (Hide)2'!CH$203:CH$217),1,0))&gt;0,1,0)</f>
        <v>0</v>
      </c>
      <c r="HX95" cm="1">
        <f t="array" ref="HX95">IF(SUM(IF($J95:$X95=TRANSPOSE('Capacity Backing (Hide)2'!CI$203:CI$217),1,0))&gt;0,1,0)</f>
        <v>0</v>
      </c>
      <c r="HY95" cm="1">
        <f t="array" ref="HY95">IF(SUM(IF($J95:$X95=TRANSPOSE('Capacity Backing (Hide)2'!CJ$203:CJ$217),1,0))&gt;0,1,0)</f>
        <v>0</v>
      </c>
      <c r="HZ95" cm="1">
        <f t="array" ref="HZ95">IF(SUM(IF($J95:$X95=TRANSPOSE('Capacity Backing (Hide)2'!CK$203:CK$217),1,0))&gt;0,1,0)</f>
        <v>0</v>
      </c>
      <c r="IA95" cm="1">
        <f t="array" ref="IA95">IF(SUM(IF($J95:$X95=TRANSPOSE('Capacity Backing (Hide)2'!CL$203:CL$217),1,0))&gt;0,1,0)</f>
        <v>0</v>
      </c>
      <c r="IB95" cm="1">
        <f t="array" ref="IB95">IF(SUM(IF($J95:$X95=TRANSPOSE('Capacity Backing (Hide)2'!CM$203:CM$217),1,0))&gt;0,1,0)</f>
        <v>0</v>
      </c>
      <c r="IC95" cm="1">
        <f t="array" ref="IC95">IF(SUM(IF($J95:$X95=TRANSPOSE('Capacity Backing (Hide)2'!CN$203:CN$217),1,0))&gt;0,1,0)</f>
        <v>0</v>
      </c>
      <c r="ID95" cm="1">
        <f t="array" ref="ID95">IF(SUM(IF($J95:$X95=TRANSPOSE('Capacity Backing (Hide)2'!CO$203:CO$217),1,0))&gt;0,1,0)</f>
        <v>0</v>
      </c>
      <c r="IE95" cm="1">
        <f t="array" ref="IE95">IF(SUM(IF($J95:$X95=TRANSPOSE('Capacity Backing (Hide)2'!CP$203:CP$217),1,0))&gt;0,1,0)</f>
        <v>0</v>
      </c>
      <c r="IF95" cm="1">
        <f t="array" ref="IF95">IF(SUM(IF($J95:$X95=TRANSPOSE('Capacity Backing (Hide)2'!CQ$203:CQ$217),1,0))&gt;0,1,0)</f>
        <v>0</v>
      </c>
      <c r="IG95" cm="1">
        <f t="array" ref="IG95">IF(SUM(IF($J95:$X95=TRANSPOSE('Capacity Backing (Hide)2'!CR$203:CR$217),1,0))&gt;0,1,0)</f>
        <v>0</v>
      </c>
      <c r="IH95" cm="1">
        <f t="array" ref="IH95">IF(SUM(IF($J95:$X95=TRANSPOSE('Capacity Backing (Hide)2'!CS$203:CS$217),1,0))&gt;0,1,0)</f>
        <v>0</v>
      </c>
      <c r="II95" cm="1">
        <f t="array" ref="II95">IF(SUM(IF($J95:$X95=TRANSPOSE('Capacity Backing (Hide)2'!CT$203:CT$217),1,0))&gt;0,1,0)</f>
        <v>0</v>
      </c>
      <c r="IJ95" cm="1">
        <f t="array" ref="IJ95">IF(SUM(IF($J95:$X95=TRANSPOSE('Capacity Backing (Hide)2'!CU$203:CU$217),1,0))&gt;0,1,0)</f>
        <v>0</v>
      </c>
      <c r="IK95" cm="1">
        <f t="array" ref="IK95">IF(SUM(IF($J95:$X95=TRANSPOSE('Capacity Backing (Hide)2'!CV$203:CV$217),1,0))&gt;0,1,0)</f>
        <v>0</v>
      </c>
      <c r="IL95" cm="1">
        <f t="array" ref="IL95">IF(SUM(IF($J95:$X95=TRANSPOSE('Capacity Backing (Hide)2'!CW$203:CW$217),1,0))&gt;0,1,0)</f>
        <v>0</v>
      </c>
      <c r="IO95" s="184">
        <v>0</v>
      </c>
      <c r="IP95" s="184">
        <v>0</v>
      </c>
      <c r="IQ95" s="184">
        <v>0</v>
      </c>
      <c r="IR95" s="184">
        <v>0</v>
      </c>
      <c r="IS95" s="184">
        <v>0</v>
      </c>
      <c r="IT95" s="184">
        <v>0</v>
      </c>
      <c r="IU95" s="184">
        <v>0</v>
      </c>
      <c r="IV95" s="184">
        <v>0</v>
      </c>
      <c r="IW95" s="184">
        <v>0</v>
      </c>
      <c r="IX95" s="184">
        <v>0</v>
      </c>
      <c r="IY95" s="184">
        <v>0</v>
      </c>
      <c r="IZ95" s="184">
        <v>0</v>
      </c>
      <c r="JA95" s="184">
        <v>0</v>
      </c>
      <c r="JB95" s="184">
        <v>0</v>
      </c>
      <c r="JC95" s="184">
        <v>0</v>
      </c>
      <c r="JD95" s="184">
        <v>0</v>
      </c>
      <c r="JE95" s="184">
        <v>0</v>
      </c>
      <c r="JF95" s="184">
        <v>0</v>
      </c>
      <c r="JG95" s="184">
        <v>0</v>
      </c>
      <c r="JH95" s="184">
        <v>0</v>
      </c>
      <c r="JI95" s="184">
        <v>0</v>
      </c>
      <c r="JJ95" s="184">
        <v>0</v>
      </c>
      <c r="JK95" s="184">
        <v>0</v>
      </c>
      <c r="JL95" s="184">
        <v>0</v>
      </c>
      <c r="JM95" s="184">
        <v>0</v>
      </c>
      <c r="JN95" s="184">
        <v>0</v>
      </c>
      <c r="JO95" s="184">
        <v>0</v>
      </c>
      <c r="JP95" s="184">
        <v>0</v>
      </c>
      <c r="JQ95" s="184">
        <v>0</v>
      </c>
      <c r="JR95" s="184">
        <v>0</v>
      </c>
      <c r="JS95" s="184">
        <v>0</v>
      </c>
      <c r="JT95" s="184">
        <v>0</v>
      </c>
      <c r="JU95" s="184">
        <v>0</v>
      </c>
      <c r="JV95" s="184">
        <v>0</v>
      </c>
      <c r="JW95" s="184">
        <v>0</v>
      </c>
      <c r="JX95" s="184">
        <v>0</v>
      </c>
      <c r="JY95" s="184">
        <v>0</v>
      </c>
      <c r="JZ95" s="184">
        <v>0</v>
      </c>
      <c r="KA95" s="184">
        <v>0</v>
      </c>
      <c r="KB95" s="184">
        <v>0</v>
      </c>
      <c r="KC95" s="184">
        <v>0</v>
      </c>
      <c r="KD95" s="184">
        <v>0</v>
      </c>
      <c r="KE95" s="184">
        <v>0</v>
      </c>
      <c r="KF95" s="184">
        <v>0</v>
      </c>
      <c r="KG95" s="184">
        <v>0</v>
      </c>
      <c r="KH95" s="184">
        <v>0</v>
      </c>
      <c r="KI95" s="184">
        <v>0</v>
      </c>
      <c r="KJ95" s="184">
        <v>0</v>
      </c>
      <c r="KK95" s="184">
        <v>0</v>
      </c>
      <c r="KL95" s="184">
        <v>0</v>
      </c>
      <c r="KM95" s="184">
        <v>0</v>
      </c>
      <c r="KN95" s="184">
        <v>0</v>
      </c>
      <c r="KO95" s="184">
        <v>0</v>
      </c>
      <c r="KP95" s="184">
        <v>0</v>
      </c>
      <c r="KQ95" s="184">
        <v>0</v>
      </c>
      <c r="KR95" s="184">
        <v>0</v>
      </c>
      <c r="KS95" s="184">
        <v>0</v>
      </c>
      <c r="KT95" s="184">
        <v>0</v>
      </c>
      <c r="KU95" s="184">
        <v>0</v>
      </c>
      <c r="KV95" s="184">
        <v>0</v>
      </c>
      <c r="KW95" s="184">
        <v>0</v>
      </c>
      <c r="KX95" s="184">
        <v>0</v>
      </c>
      <c r="KY95" s="184">
        <v>0</v>
      </c>
      <c r="KZ95" s="184">
        <v>0</v>
      </c>
      <c r="LA95" s="184">
        <v>0</v>
      </c>
      <c r="LB95" s="184">
        <v>0</v>
      </c>
      <c r="LC95" s="184">
        <v>0</v>
      </c>
      <c r="LD95" s="184">
        <v>0</v>
      </c>
      <c r="LE95" s="184">
        <v>0</v>
      </c>
      <c r="LF95" s="184">
        <v>0</v>
      </c>
      <c r="LG95" s="184">
        <v>0</v>
      </c>
      <c r="LH95" s="184">
        <v>0</v>
      </c>
      <c r="LI95" s="184">
        <v>0</v>
      </c>
      <c r="LJ95" s="184">
        <v>0</v>
      </c>
      <c r="LK95" s="184">
        <v>0</v>
      </c>
      <c r="LL95" s="184">
        <v>0</v>
      </c>
      <c r="LM95" s="184">
        <v>0</v>
      </c>
      <c r="LN95" s="184">
        <v>0</v>
      </c>
      <c r="LO95" s="184">
        <v>0</v>
      </c>
      <c r="LP95" s="184">
        <v>0</v>
      </c>
      <c r="LQ95" s="184">
        <v>0</v>
      </c>
      <c r="LR95" s="184">
        <v>0</v>
      </c>
      <c r="LS95" s="184">
        <v>0</v>
      </c>
      <c r="LT95" s="184">
        <v>0</v>
      </c>
      <c r="LU95" s="184">
        <v>0</v>
      </c>
      <c r="LV95" s="184">
        <v>0</v>
      </c>
      <c r="LW95" s="184">
        <v>0</v>
      </c>
      <c r="LX95" s="184">
        <v>0</v>
      </c>
      <c r="LY95" s="184">
        <v>0</v>
      </c>
      <c r="LZ95" s="184">
        <v>0</v>
      </c>
      <c r="MA95" s="184">
        <v>0</v>
      </c>
      <c r="MB95" s="184">
        <v>0</v>
      </c>
      <c r="MC95" s="184">
        <v>0</v>
      </c>
      <c r="MD95" s="184">
        <v>0</v>
      </c>
      <c r="ME95" s="184">
        <v>0</v>
      </c>
      <c r="MF95" s="184">
        <v>0</v>
      </c>
      <c r="MG95" s="184">
        <v>0</v>
      </c>
      <c r="MH95" s="184">
        <v>0</v>
      </c>
      <c r="MI95" s="184">
        <v>0</v>
      </c>
      <c r="MJ95" s="184">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0</v>
      </c>
      <c r="QC95">
        <v>0</v>
      </c>
      <c r="QD95">
        <v>0</v>
      </c>
      <c r="QE95">
        <v>0</v>
      </c>
      <c r="QF95">
        <v>0</v>
      </c>
      <c r="QG95">
        <v>0</v>
      </c>
      <c r="QH95">
        <v>0</v>
      </c>
      <c r="QJ95" cm="1">
        <f t="array" ref="QJ95">SUM(IF('Capacity Summary'!H$36:H$135="X",1,0)*TRANSPOSE('CR Backing (Hide)'!$IO95:$MJ95)*IF('Clinical resources'!ZQ98="X",1,0))</f>
        <v>0</v>
      </c>
      <c r="QK95" cm="1">
        <f t="array" ref="QK95">SUM(IF('Capacity Summary'!I$36:I$135="X",1,0)*TRANSPOSE('CR Backing (Hide)'!$IO95:$MJ95)*IF('Clinical resources'!ZR98="X",1,0))</f>
        <v>0</v>
      </c>
      <c r="QL95" cm="1">
        <f t="array" ref="QL95">SUM(IF('Capacity Summary'!J$36:J$135="X",1,0)*TRANSPOSE('CR Backing (Hide)'!$IO95:$MJ95)*IF('Clinical resources'!ZS98="X",1,0))</f>
        <v>0</v>
      </c>
      <c r="QM95" cm="1">
        <f t="array" ref="QM95">SUM(IF('Capacity Summary'!K$36:K$135="X",1,0)*TRANSPOSE('CR Backing (Hide)'!$IO95:$MJ95)*IF('Clinical resources'!ZT98="X",1,0))</f>
        <v>0</v>
      </c>
      <c r="QN95" cm="1">
        <f t="array" ref="QN95">SUM(IF('Capacity Summary'!L$36:L$135="X",1,0)*TRANSPOSE('CR Backing (Hide)'!$IO95:$MJ95)*IF('Clinical resources'!ZU98="X",1,0))</f>
        <v>0</v>
      </c>
      <c r="QO95" cm="1">
        <f t="array" ref="QO95">SUM(IF('Capacity Summary'!M$36:M$135="X",1,0)*TRANSPOSE('CR Backing (Hide)'!$IO95:$MJ95)*IF('Clinical resources'!ZV98="X",1,0))</f>
        <v>0</v>
      </c>
      <c r="QP95" cm="1">
        <f t="array" ref="QP95">SUM(IF('Capacity Summary'!N$36:N$135="X",1,0)*TRANSPOSE('CR Backing (Hide)'!$IO95:$MJ95)*IF('Clinical resources'!ZW98="X",1,0))</f>
        <v>0</v>
      </c>
      <c r="QQ95" cm="1">
        <f t="array" ref="QQ95">SUM(IF('Capacity Summary'!O$36:O$135="X",1,0)*TRANSPOSE('CR Backing (Hide)'!$IO95:$MJ95)*IF('Clinical resources'!ZX98="X",1,0))</f>
        <v>0</v>
      </c>
      <c r="QR95" cm="1">
        <f t="array" ref="QR95">SUM(IF('Capacity Summary'!P$36:P$135="X",1,0)*TRANSPOSE('CR Backing (Hide)'!$IO95:$MJ95)*IF('Clinical resources'!ZY98="X",1,0))</f>
        <v>0</v>
      </c>
      <c r="QS95" cm="1">
        <f t="array" ref="QS95">SUM(IF('Capacity Summary'!Q$36:Q$135="X",1,0)*TRANSPOSE('CR Backing (Hide)'!$IO95:$MJ95)*IF('Clinical resources'!ZZ98="X",1,0))</f>
        <v>0</v>
      </c>
      <c r="QT95" cm="1">
        <f t="array" ref="QT95">SUM(IF('Capacity Summary'!R$36:R$135="X",1,0)*TRANSPOSE('CR Backing (Hide)'!$IO95:$MJ95)*IF('Clinical resources'!AAA98="X",1,0))</f>
        <v>0</v>
      </c>
      <c r="QU95" cm="1">
        <f t="array" ref="QU95">SUM(IF('Capacity Summary'!S$36:S$135="X",1,0)*TRANSPOSE('CR Backing (Hide)'!$IO95:$MJ95)*IF('Clinical resources'!AAB98="X",1,0))</f>
        <v>0</v>
      </c>
      <c r="QV95" cm="1">
        <f t="array" ref="QV95">SUM(IF('Capacity Summary'!T$36:T$135="X",1,0)*TRANSPOSE('CR Backing (Hide)'!$IO95:$MJ95)*IF('Clinical resources'!AAC98="X",1,0))</f>
        <v>0</v>
      </c>
      <c r="QW95" cm="1">
        <f t="array" ref="QW95">SUM(IF('Capacity Summary'!U$36:U$135="X",1,0)*TRANSPOSE('CR Backing (Hide)'!$IO95:$MJ95)*IF('Clinical resources'!AAD98="X",1,0))</f>
        <v>0</v>
      </c>
      <c r="QX95" cm="1">
        <f t="array" ref="QX95">SUM(IF('Capacity Summary'!V$36:V$135="X",1,0)*TRANSPOSE('CR Backing (Hide)'!$IO95:$MJ95)*IF('Clinical resources'!AAE98="X",1,0))</f>
        <v>0</v>
      </c>
      <c r="QY95" cm="1">
        <f t="array" ref="QY95">SUM(IF('Capacity Summary'!W$36:W$135="X",1,0)*TRANSPOSE('CR Backing (Hide)'!$IO95:$MJ95)*IF('Clinical resources'!AAF98="X",1,0))</f>
        <v>0</v>
      </c>
      <c r="QZ95" cm="1">
        <f t="array" ref="QZ95">SUM(IF('Capacity Summary'!X$36:X$135="X",1,0)*TRANSPOSE('CR Backing (Hide)'!$IO95:$MJ95)*IF('Clinical resources'!AAG98="X",1,0))</f>
        <v>0</v>
      </c>
      <c r="RA95" cm="1">
        <f t="array" ref="RA95">SUM(IF('Capacity Summary'!Y$36:Y$135="X",1,0)*TRANSPOSE('CR Backing (Hide)'!$IO95:$MJ95)*IF('Clinical resources'!AAH98="X",1,0))</f>
        <v>0</v>
      </c>
      <c r="RB95" cm="1">
        <f t="array" ref="RB95">SUM(IF('Capacity Summary'!Z$36:Z$135="X",1,0)*TRANSPOSE('CR Backing (Hide)'!$IO95:$MJ95)*IF('Clinical resources'!AAI98="X",1,0))</f>
        <v>0</v>
      </c>
      <c r="RC95" cm="1">
        <f t="array" ref="RC95">SUM(IF('Capacity Summary'!AA$36:AA$135="X",1,0)*TRANSPOSE('CR Backing (Hide)'!$IO95:$MJ95)*IF('Clinical resources'!AAJ98="X",1,0))</f>
        <v>0</v>
      </c>
      <c r="RD95" cm="1">
        <f t="array" ref="RD95">SUM(IF('Capacity Summary'!AB$36:AB$135="X",1,0)*TRANSPOSE('CR Backing (Hide)'!$IO95:$MJ95)*IF('Clinical resources'!AAK98="X",1,0))</f>
        <v>0</v>
      </c>
      <c r="RE95" cm="1">
        <f t="array" ref="RE95">SUM(IF('Capacity Summary'!AC$36:AC$135="X",1,0)*TRANSPOSE('CR Backing (Hide)'!$IO95:$MJ95)*IF('Clinical resources'!AAL98="X",1,0))</f>
        <v>0</v>
      </c>
      <c r="RF95" cm="1">
        <f t="array" ref="RF95">SUM(IF('Capacity Summary'!AD$36:AD$135="X",1,0)*TRANSPOSE('CR Backing (Hide)'!$IO95:$MJ95)*IF('Clinical resources'!AAM98="X",1,0))</f>
        <v>0</v>
      </c>
      <c r="RG95" cm="1">
        <f t="array" ref="RG95">SUM(IF('Capacity Summary'!AE$36:AE$135="X",1,0)*TRANSPOSE('CR Backing (Hide)'!$IO95:$MJ95)*IF('Clinical resources'!AAN98="X",1,0))</f>
        <v>0</v>
      </c>
      <c r="RH95" cm="1">
        <f t="array" ref="RH95">SUM(IF('Capacity Summary'!AF$36:AF$135="X",1,0)*TRANSPOSE('CR Backing (Hide)'!$IO95:$MJ95)*IF('Clinical resources'!AAO98="X",1,0))</f>
        <v>0</v>
      </c>
      <c r="RI95" cm="1">
        <f t="array" ref="RI95">SUM(IF('Capacity Summary'!AG$36:AG$135="X",1,0)*TRANSPOSE('CR Backing (Hide)'!$IO95:$MJ95)*IF('Clinical resources'!AAP98="X",1,0))</f>
        <v>0</v>
      </c>
      <c r="RJ95" cm="1">
        <f t="array" ref="RJ95">SUM(IF('Capacity Summary'!AH$36:AH$135="X",1,0)*TRANSPOSE('CR Backing (Hide)'!$IO95:$MJ95)*IF('Clinical resources'!AAQ98="X",1,0))</f>
        <v>0</v>
      </c>
      <c r="RK95" cm="1">
        <f t="array" ref="RK95">SUM(IF('Capacity Summary'!AI$36:AI$135="X",1,0)*TRANSPOSE('CR Backing (Hide)'!$IO95:$MJ95)*IF('Clinical resources'!AAR98="X",1,0))</f>
        <v>0</v>
      </c>
      <c r="RL95" cm="1">
        <f t="array" ref="RL95">SUM(IF('Capacity Summary'!AJ$36:AJ$135="X",1,0)*TRANSPOSE('CR Backing (Hide)'!$IO95:$MJ95)*IF('Clinical resources'!AAS98="X",1,0))</f>
        <v>0</v>
      </c>
      <c r="RM95" cm="1">
        <f t="array" ref="RM95">SUM(IF('Capacity Summary'!AK$36:AK$135="X",1,0)*TRANSPOSE('CR Backing (Hide)'!$IO95:$MJ95)*IF('Clinical resources'!AAT98="X",1,0))</f>
        <v>0</v>
      </c>
      <c r="RN95" cm="1">
        <f t="array" ref="RN95">SUM(IF('Capacity Summary'!AL$36:AL$135="X",1,0)*TRANSPOSE('CR Backing (Hide)'!$IO95:$MJ95)*IF('Clinical resources'!AAU98="X",1,0))</f>
        <v>0</v>
      </c>
      <c r="RO95" cm="1">
        <f t="array" ref="RO95">SUM(IF('Capacity Summary'!AM$36:AM$135="X",1,0)*TRANSPOSE('CR Backing (Hide)'!$IO95:$MJ95)*IF('Clinical resources'!AAV98="X",1,0))</f>
        <v>0</v>
      </c>
      <c r="RP95" cm="1">
        <f t="array" ref="RP95">SUM(IF('Capacity Summary'!AN$36:AN$135="X",1,0)*TRANSPOSE('CR Backing (Hide)'!$IO95:$MJ95)*IF('Clinical resources'!AAW98="X",1,0))</f>
        <v>0</v>
      </c>
      <c r="RQ95" cm="1">
        <f t="array" ref="RQ95">SUM(IF('Capacity Summary'!AO$36:AO$135="X",1,0)*TRANSPOSE('CR Backing (Hide)'!$IO95:$MJ95)*IF('Clinical resources'!AAX98="X",1,0))</f>
        <v>0</v>
      </c>
      <c r="RR95" cm="1">
        <f t="array" ref="RR95">SUM(IF('Capacity Summary'!AP$36:AP$135="X",1,0)*TRANSPOSE('CR Backing (Hide)'!$IO95:$MJ95)*IF('Clinical resources'!AAY98="X",1,0))</f>
        <v>0</v>
      </c>
      <c r="RS95" cm="1">
        <f t="array" ref="RS95">SUM(IF('Capacity Summary'!AQ$36:AQ$135="X",1,0)*TRANSPOSE('CR Backing (Hide)'!$IO95:$MJ95)*IF('Clinical resources'!AAZ98="X",1,0))</f>
        <v>0</v>
      </c>
      <c r="RT95" cm="1">
        <f t="array" ref="RT95">SUM(IF('Capacity Summary'!AR$36:AR$135="X",1,0)*TRANSPOSE('CR Backing (Hide)'!$IO95:$MJ95)*IF('Clinical resources'!ABA98="X",1,0))</f>
        <v>0</v>
      </c>
      <c r="RU95" cm="1">
        <f t="array" ref="RU95">SUM(IF('Capacity Summary'!AS$36:AS$135="X",1,0)*TRANSPOSE('CR Backing (Hide)'!$IO95:$MJ95)*IF('Clinical resources'!ABB98="X",1,0))</f>
        <v>0</v>
      </c>
      <c r="RV95" cm="1">
        <f t="array" ref="RV95">SUM(IF('Capacity Summary'!AT$36:AT$135="X",1,0)*TRANSPOSE('CR Backing (Hide)'!$IO95:$MJ95)*IF('Clinical resources'!ABC98="X",1,0))</f>
        <v>0</v>
      </c>
      <c r="RW95" cm="1">
        <f t="array" ref="RW95">SUM(IF('Capacity Summary'!AU$36:AU$135="X",1,0)*TRANSPOSE('CR Backing (Hide)'!$IO95:$MJ95)*IF('Clinical resources'!ABD98="X",1,0))</f>
        <v>0</v>
      </c>
      <c r="RX95" cm="1">
        <f t="array" ref="RX95">SUM(IF('Capacity Summary'!AV$36:AV$135="X",1,0)*TRANSPOSE('CR Backing (Hide)'!$IO95:$MJ95)*IF('Clinical resources'!ABE98="X",1,0))</f>
        <v>0</v>
      </c>
      <c r="RY95" cm="1">
        <f t="array" ref="RY95">SUM(IF('Capacity Summary'!AW$36:AW$135="X",1,0)*TRANSPOSE('CR Backing (Hide)'!$IO95:$MJ95)*IF('Clinical resources'!ABF98="X",1,0))</f>
        <v>0</v>
      </c>
      <c r="RZ95" cm="1">
        <f t="array" ref="RZ95">SUM(IF('Capacity Summary'!AX$36:AX$135="X",1,0)*TRANSPOSE('CR Backing (Hide)'!$IO95:$MJ95)*IF('Clinical resources'!ABG98="X",1,0))</f>
        <v>0</v>
      </c>
      <c r="SA95" cm="1">
        <f t="array" ref="SA95">SUM(IF('Capacity Summary'!AY$36:AY$135="X",1,0)*TRANSPOSE('CR Backing (Hide)'!$IO95:$MJ95)*IF('Clinical resources'!ABH98="X",1,0))</f>
        <v>0</v>
      </c>
      <c r="SB95" cm="1">
        <f t="array" ref="SB95">SUM(IF('Capacity Summary'!AZ$36:AZ$135="X",1,0)*TRANSPOSE('CR Backing (Hide)'!$IO95:$MJ95)*IF('Clinical resources'!ABI98="X",1,0))</f>
        <v>0</v>
      </c>
      <c r="SC95" cm="1">
        <f t="array" ref="SC95">SUM(IF('Capacity Summary'!BA$36:BA$135="X",1,0)*TRANSPOSE('CR Backing (Hide)'!$IO95:$MJ95)*IF('Clinical resources'!ABJ98="X",1,0))</f>
        <v>0</v>
      </c>
      <c r="SD95" cm="1">
        <f t="array" ref="SD95">SUM(IF('Capacity Summary'!BB$36:BB$135="X",1,0)*TRANSPOSE('CR Backing (Hide)'!$IO95:$MJ95)*IF('Clinical resources'!ABK98="X",1,0))</f>
        <v>0</v>
      </c>
      <c r="SE95" cm="1">
        <f t="array" ref="SE95">SUM(IF('Capacity Summary'!BC$36:BC$135="X",1,0)*TRANSPOSE('CR Backing (Hide)'!$IO95:$MJ95)*IF('Clinical resources'!ABL98="X",1,0))</f>
        <v>0</v>
      </c>
      <c r="SF95" cm="1">
        <f t="array" ref="SF95">SUM(IF('Capacity Summary'!BD$36:BD$135="X",1,0)*TRANSPOSE('CR Backing (Hide)'!$IO95:$MJ95)*IF('Clinical resources'!ABM98="X",1,0))</f>
        <v>0</v>
      </c>
      <c r="SG95" cm="1">
        <f t="array" ref="SG95">SUM(IF('Capacity Summary'!BE$36:BE$135="X",1,0)*TRANSPOSE('CR Backing (Hide)'!$IO95:$MJ95)*IF('Clinical resources'!ABN98="X",1,0))</f>
        <v>0</v>
      </c>
      <c r="SH95" cm="1">
        <f t="array" ref="SH95">SUM(IF('Capacity Summary'!BF$36:BF$135="X",1,0)*TRANSPOSE('CR Backing (Hide)'!$IO95:$MJ95)*IF('Clinical resources'!ABO98="X",1,0))</f>
        <v>0</v>
      </c>
      <c r="SI95" cm="1">
        <f t="array" ref="SI95">SUM(IF('Capacity Summary'!BG$36:BG$135="X",1,0)*TRANSPOSE('CR Backing (Hide)'!$IO95:$MJ95)*IF('Clinical resources'!ABP98="X",1,0))</f>
        <v>0</v>
      </c>
      <c r="SK95" cm="1">
        <f t="array" ref="SK95">SUM(IF('Capacity Summary'!H$139:H$238="X",1,0)*TRANSPOSE('CR Backing (Hide)'!$MM95:$QH95))</f>
        <v>0</v>
      </c>
      <c r="SL95" cm="1">
        <f t="array" ref="SL95">SUM(IF('Capacity Summary'!I$139:I$238="X",1,0)*TRANSPOSE('CR Backing (Hide)'!$MM95:$QH95))</f>
        <v>0</v>
      </c>
      <c r="SM95" cm="1">
        <f t="array" ref="SM95">SUM(IF('Capacity Summary'!J$139:J$238="X",1,0)*TRANSPOSE('CR Backing (Hide)'!$MM95:$QH95))</f>
        <v>0</v>
      </c>
      <c r="SN95" cm="1">
        <f t="array" ref="SN95">SUM(IF('Capacity Summary'!K$139:K$238="X",1,0)*TRANSPOSE('CR Backing (Hide)'!$MM95:$QH95))</f>
        <v>0</v>
      </c>
      <c r="SO95" cm="1">
        <f t="array" ref="SO95">SUM(IF('Capacity Summary'!L$139:L$238="X",1,0)*TRANSPOSE('CR Backing (Hide)'!$MM95:$QH95))</f>
        <v>0</v>
      </c>
      <c r="SP95" cm="1">
        <f t="array" ref="SP95">SUM(IF('Capacity Summary'!M$139:M$238="X",1,0)*TRANSPOSE('CR Backing (Hide)'!$MM95:$QH95))</f>
        <v>0</v>
      </c>
      <c r="SQ95" cm="1">
        <f t="array" ref="SQ95">SUM(IF('Capacity Summary'!N$139:N$238="X",1,0)*TRANSPOSE('CR Backing (Hide)'!$MM95:$QH95))</f>
        <v>0</v>
      </c>
      <c r="SR95" cm="1">
        <f t="array" ref="SR95">SUM(IF('Capacity Summary'!O$139:O$238="X",1,0)*TRANSPOSE('CR Backing (Hide)'!$MM95:$QH95))</f>
        <v>0</v>
      </c>
      <c r="SS95" cm="1">
        <f t="array" ref="SS95">SUM(IF('Capacity Summary'!P$139:P$238="X",1,0)*TRANSPOSE('CR Backing (Hide)'!$MM95:$QH95))</f>
        <v>0</v>
      </c>
      <c r="ST95" cm="1">
        <f t="array" ref="ST95">SUM(IF('Capacity Summary'!Q$139:Q$238="X",1,0)*TRANSPOSE('CR Backing (Hide)'!$MM95:$QH95))</f>
        <v>0</v>
      </c>
      <c r="SU95" cm="1">
        <f t="array" ref="SU95">SUM(IF('Capacity Summary'!R$139:R$238="X",1,0)*TRANSPOSE('CR Backing (Hide)'!$MM95:$QH95))</f>
        <v>0</v>
      </c>
      <c r="SV95" cm="1">
        <f t="array" ref="SV95">SUM(IF('Capacity Summary'!S$139:S$238="X",1,0)*TRANSPOSE('CR Backing (Hide)'!$MM95:$QH95))</f>
        <v>0</v>
      </c>
      <c r="SW95" cm="1">
        <f t="array" ref="SW95">SUM(IF('Capacity Summary'!T$139:T$238="X",1,0)*TRANSPOSE('CR Backing (Hide)'!$MM95:$QH95))</f>
        <v>0</v>
      </c>
      <c r="SX95" cm="1">
        <f t="array" ref="SX95">SUM(IF('Capacity Summary'!U$139:U$238="X",1,0)*TRANSPOSE('CR Backing (Hide)'!$MM95:$QH95))</f>
        <v>0</v>
      </c>
      <c r="SY95" cm="1">
        <f t="array" ref="SY95">SUM(IF('Capacity Summary'!V$139:V$238="X",1,0)*TRANSPOSE('CR Backing (Hide)'!$MM95:$QH95))</f>
        <v>0</v>
      </c>
      <c r="SZ95" cm="1">
        <f t="array" ref="SZ95">SUM(IF('Capacity Summary'!W$139:W$238="X",1,0)*TRANSPOSE('CR Backing (Hide)'!$MM95:$QH95))</f>
        <v>0</v>
      </c>
      <c r="TA95" cm="1">
        <f t="array" ref="TA95">SUM(IF('Capacity Summary'!X$139:X$238="X",1,0)*TRANSPOSE('CR Backing (Hide)'!$MM95:$QH95))</f>
        <v>0</v>
      </c>
      <c r="TB95" cm="1">
        <f t="array" ref="TB95">SUM(IF('Capacity Summary'!Y$139:Y$238="X",1,0)*TRANSPOSE('CR Backing (Hide)'!$MM95:$QH95))</f>
        <v>0</v>
      </c>
      <c r="TC95" cm="1">
        <f t="array" ref="TC95">SUM(IF('Capacity Summary'!Z$139:Z$238="X",1,0)*TRANSPOSE('CR Backing (Hide)'!$MM95:$QH95))</f>
        <v>0</v>
      </c>
      <c r="TD95" cm="1">
        <f t="array" ref="TD95">SUM(IF('Capacity Summary'!AA$139:AA$238="X",1,0)*TRANSPOSE('CR Backing (Hide)'!$MM95:$QH95))</f>
        <v>0</v>
      </c>
      <c r="TE95" cm="1">
        <f t="array" ref="TE95">SUM(IF('Capacity Summary'!AB$139:AB$238="X",1,0)*TRANSPOSE('CR Backing (Hide)'!$MM95:$QH95))</f>
        <v>0</v>
      </c>
      <c r="TF95" cm="1">
        <f t="array" ref="TF95">SUM(IF('Capacity Summary'!AC$139:AC$238="X",1,0)*TRANSPOSE('CR Backing (Hide)'!$MM95:$QH95))</f>
        <v>0</v>
      </c>
      <c r="TG95" cm="1">
        <f t="array" ref="TG95">SUM(IF('Capacity Summary'!AD$139:AD$238="X",1,0)*TRANSPOSE('CR Backing (Hide)'!$MM95:$QH95))</f>
        <v>0</v>
      </c>
      <c r="TH95" cm="1">
        <f t="array" ref="TH95">SUM(IF('Capacity Summary'!AE$139:AE$238="X",1,0)*TRANSPOSE('CR Backing (Hide)'!$MM95:$QH95))</f>
        <v>0</v>
      </c>
      <c r="TI95" cm="1">
        <f t="array" ref="TI95">SUM(IF('Capacity Summary'!AF$139:AF$238="X",1,0)*TRANSPOSE('CR Backing (Hide)'!$MM95:$QH95))</f>
        <v>0</v>
      </c>
      <c r="TJ95" cm="1">
        <f t="array" ref="TJ95">SUM(IF('Capacity Summary'!AG$139:AG$238="X",1,0)*TRANSPOSE('CR Backing (Hide)'!$MM95:$QH95))</f>
        <v>0</v>
      </c>
      <c r="TK95" cm="1">
        <f t="array" ref="TK95">SUM(IF('Capacity Summary'!AH$139:AH$238="X",1,0)*TRANSPOSE('CR Backing (Hide)'!$MM95:$QH95))</f>
        <v>0</v>
      </c>
      <c r="TL95" cm="1">
        <f t="array" ref="TL95">SUM(IF('Capacity Summary'!AI$139:AI$238="X",1,0)*TRANSPOSE('CR Backing (Hide)'!$MM95:$QH95))</f>
        <v>0</v>
      </c>
      <c r="TM95" cm="1">
        <f t="array" ref="TM95">SUM(IF('Capacity Summary'!AJ$139:AJ$238="X",1,0)*TRANSPOSE('CR Backing (Hide)'!$MM95:$QH95))</f>
        <v>0</v>
      </c>
      <c r="TN95" cm="1">
        <f t="array" ref="TN95">SUM(IF('Capacity Summary'!AK$139:AK$238="X",1,0)*TRANSPOSE('CR Backing (Hide)'!$MM95:$QH95))</f>
        <v>0</v>
      </c>
      <c r="TO95" cm="1">
        <f t="array" ref="TO95">SUM(IF('Capacity Summary'!AL$139:AL$238="X",1,0)*TRANSPOSE('CR Backing (Hide)'!$MM95:$QH95))</f>
        <v>0</v>
      </c>
      <c r="TP95" cm="1">
        <f t="array" ref="TP95">SUM(IF('Capacity Summary'!AM$139:AM$238="X",1,0)*TRANSPOSE('CR Backing (Hide)'!$MM95:$QH95))</f>
        <v>0</v>
      </c>
      <c r="TQ95" cm="1">
        <f t="array" ref="TQ95">SUM(IF('Capacity Summary'!AN$139:AN$238="X",1,0)*TRANSPOSE('CR Backing (Hide)'!$MM95:$QH95))</f>
        <v>0</v>
      </c>
      <c r="TR95" cm="1">
        <f t="array" ref="TR95">SUM(IF('Capacity Summary'!AO$139:AO$238="X",1,0)*TRANSPOSE('CR Backing (Hide)'!$MM95:$QH95))</f>
        <v>0</v>
      </c>
      <c r="TS95" cm="1">
        <f t="array" ref="TS95">SUM(IF('Capacity Summary'!AP$139:AP$238="X",1,0)*TRANSPOSE('CR Backing (Hide)'!$MM95:$QH95))</f>
        <v>0</v>
      </c>
      <c r="TT95" cm="1">
        <f t="array" ref="TT95">SUM(IF('Capacity Summary'!AQ$139:AQ$238="X",1,0)*TRANSPOSE('CR Backing (Hide)'!$MM95:$QH95))</f>
        <v>0</v>
      </c>
      <c r="TU95" cm="1">
        <f t="array" ref="TU95">SUM(IF('Capacity Summary'!AR$139:AR$238="X",1,0)*TRANSPOSE('CR Backing (Hide)'!$MM95:$QH95))</f>
        <v>0</v>
      </c>
      <c r="TV95" cm="1">
        <f t="array" ref="TV95">SUM(IF('Capacity Summary'!AS$139:AS$238="X",1,0)*TRANSPOSE('CR Backing (Hide)'!$MM95:$QH95))</f>
        <v>0</v>
      </c>
      <c r="TW95" cm="1">
        <f t="array" ref="TW95">SUM(IF('Capacity Summary'!AT$139:AT$238="X",1,0)*TRANSPOSE('CR Backing (Hide)'!$MM95:$QH95))</f>
        <v>0</v>
      </c>
      <c r="TX95" cm="1">
        <f t="array" ref="TX95">SUM(IF('Capacity Summary'!AU$139:AU$238="X",1,0)*TRANSPOSE('CR Backing (Hide)'!$MM95:$QH95))</f>
        <v>0</v>
      </c>
      <c r="TY95" cm="1">
        <f t="array" ref="TY95">SUM(IF('Capacity Summary'!AV$139:AV$238="X",1,0)*TRANSPOSE('CR Backing (Hide)'!$MM95:$QH95))</f>
        <v>0</v>
      </c>
      <c r="TZ95" cm="1">
        <f t="array" ref="TZ95">SUM(IF('Capacity Summary'!AW$139:AW$238="X",1,0)*TRANSPOSE('CR Backing (Hide)'!$MM95:$QH95))</f>
        <v>0</v>
      </c>
      <c r="UA95" cm="1">
        <f t="array" ref="UA95">SUM(IF('Capacity Summary'!AX$139:AX$238="X",1,0)*TRANSPOSE('CR Backing (Hide)'!$MM95:$QH95))</f>
        <v>0</v>
      </c>
      <c r="UB95" cm="1">
        <f t="array" ref="UB95">SUM(IF('Capacity Summary'!AY$139:AY$238="X",1,0)*TRANSPOSE('CR Backing (Hide)'!$MM95:$QH95))</f>
        <v>0</v>
      </c>
      <c r="UC95" cm="1">
        <f t="array" ref="UC95">SUM(IF('Capacity Summary'!AZ$139:AZ$238="X",1,0)*TRANSPOSE('CR Backing (Hide)'!$MM95:$QH95))</f>
        <v>0</v>
      </c>
      <c r="UD95" cm="1">
        <f t="array" ref="UD95">SUM(IF('Capacity Summary'!BA$139:BA$238="X",1,0)*TRANSPOSE('CR Backing (Hide)'!$MM95:$QH95))</f>
        <v>0</v>
      </c>
      <c r="UE95" cm="1">
        <f t="array" ref="UE95">SUM(IF('Capacity Summary'!BB$139:BB$238="X",1,0)*TRANSPOSE('CR Backing (Hide)'!$MM95:$QH95))</f>
        <v>0</v>
      </c>
      <c r="UF95" cm="1">
        <f t="array" ref="UF95">SUM(IF('Capacity Summary'!BC$139:BC$238="X",1,0)*TRANSPOSE('CR Backing (Hide)'!$MM95:$QH95))</f>
        <v>0</v>
      </c>
      <c r="UG95" cm="1">
        <f t="array" ref="UG95">SUM(IF('Capacity Summary'!BD$139:BD$238="X",1,0)*TRANSPOSE('CR Backing (Hide)'!$MM95:$QH95))</f>
        <v>0</v>
      </c>
      <c r="UH95" cm="1">
        <f t="array" ref="UH95">SUM(IF('Capacity Summary'!BE$139:BE$238="X",1,0)*TRANSPOSE('CR Backing (Hide)'!$MM95:$QH95))</f>
        <v>0</v>
      </c>
      <c r="UI95" cm="1">
        <f t="array" ref="UI95">SUM(IF('Capacity Summary'!BF$139:BF$238="X",1,0)*TRANSPOSE('CR Backing (Hide)'!$MM95:$QH95))</f>
        <v>0</v>
      </c>
      <c r="UJ95" cm="1">
        <f t="array" ref="UJ95">SUM(IF('Capacity Summary'!BG$139:BG$238="X",1,0)*TRANSPOSE('CR Backing (Hide)'!$MM95:$QH95))</f>
        <v>0</v>
      </c>
      <c r="UL95">
        <f t="shared" si="6"/>
        <v>0</v>
      </c>
      <c r="UM95">
        <f t="shared" si="7"/>
        <v>0</v>
      </c>
      <c r="UN95">
        <f>COUNTIF('Clinical resources'!$ZQ$7:$ABP$7,"X")</f>
        <v>0</v>
      </c>
      <c r="UP95">
        <f t="shared" si="8"/>
        <v>0</v>
      </c>
      <c r="UQ95">
        <f t="shared" si="9"/>
        <v>0</v>
      </c>
      <c r="UR95">
        <f t="shared" si="10"/>
        <v>0</v>
      </c>
      <c r="UW95">
        <f t="array" ref="UW95:YR95">$AS95:$EN95*IF('Clinical resources'!$CK98:$GH98="X",1,0)</f>
        <v>0</v>
      </c>
      <c r="UX95">
        <v>0</v>
      </c>
      <c r="UY95">
        <v>0</v>
      </c>
      <c r="UZ95">
        <v>0</v>
      </c>
      <c r="VA95">
        <v>0</v>
      </c>
      <c r="VB95">
        <v>0</v>
      </c>
      <c r="VC95">
        <v>0</v>
      </c>
      <c r="VD95">
        <v>0</v>
      </c>
      <c r="VE95">
        <v>0</v>
      </c>
      <c r="VF95">
        <v>0</v>
      </c>
      <c r="VG95">
        <v>0</v>
      </c>
      <c r="VH95">
        <v>0</v>
      </c>
      <c r="VI95">
        <v>0</v>
      </c>
      <c r="VJ95">
        <v>0</v>
      </c>
      <c r="VK95">
        <v>0</v>
      </c>
      <c r="VL95">
        <v>0</v>
      </c>
      <c r="VM95">
        <v>0</v>
      </c>
      <c r="VN95">
        <v>0</v>
      </c>
      <c r="VO95">
        <v>0</v>
      </c>
      <c r="VP95">
        <v>0</v>
      </c>
      <c r="VQ95">
        <v>0</v>
      </c>
      <c r="VR95">
        <v>0</v>
      </c>
      <c r="VS95">
        <v>0</v>
      </c>
      <c r="VT95">
        <v>0</v>
      </c>
      <c r="VU95">
        <v>0</v>
      </c>
      <c r="VV95">
        <v>0</v>
      </c>
      <c r="VW95">
        <v>0</v>
      </c>
      <c r="VX95">
        <v>0</v>
      </c>
      <c r="VY95">
        <v>0</v>
      </c>
      <c r="VZ95">
        <v>0</v>
      </c>
      <c r="WA95">
        <v>0</v>
      </c>
      <c r="WB95">
        <v>0</v>
      </c>
      <c r="WC95">
        <v>0</v>
      </c>
      <c r="WD95">
        <v>0</v>
      </c>
      <c r="WE95">
        <v>0</v>
      </c>
      <c r="WF95">
        <v>0</v>
      </c>
      <c r="WG95">
        <v>0</v>
      </c>
      <c r="WH95">
        <v>0</v>
      </c>
      <c r="WI95">
        <v>0</v>
      </c>
      <c r="WJ95">
        <v>0</v>
      </c>
      <c r="WK95">
        <v>0</v>
      </c>
      <c r="WL95">
        <v>0</v>
      </c>
      <c r="WM95">
        <v>0</v>
      </c>
      <c r="WN95">
        <v>0</v>
      </c>
      <c r="WO95">
        <v>0</v>
      </c>
      <c r="WP95">
        <v>0</v>
      </c>
      <c r="WQ95">
        <v>0</v>
      </c>
      <c r="WR95">
        <v>0</v>
      </c>
      <c r="WS95">
        <v>0</v>
      </c>
      <c r="WT95">
        <v>0</v>
      </c>
      <c r="WU95">
        <v>0</v>
      </c>
      <c r="WV95">
        <v>0</v>
      </c>
      <c r="WW95">
        <v>0</v>
      </c>
      <c r="WX95">
        <v>0</v>
      </c>
      <c r="WY95">
        <v>0</v>
      </c>
      <c r="WZ95">
        <v>0</v>
      </c>
      <c r="XA95">
        <v>0</v>
      </c>
      <c r="XB95">
        <v>0</v>
      </c>
      <c r="XC95">
        <v>0</v>
      </c>
      <c r="XD95">
        <v>0</v>
      </c>
      <c r="XE95">
        <v>0</v>
      </c>
      <c r="XF95">
        <v>0</v>
      </c>
      <c r="XG95">
        <v>0</v>
      </c>
      <c r="XH95">
        <v>0</v>
      </c>
      <c r="XI95">
        <v>0</v>
      </c>
      <c r="XJ95">
        <v>0</v>
      </c>
      <c r="XK95">
        <v>0</v>
      </c>
      <c r="XL95">
        <v>0</v>
      </c>
      <c r="XM95">
        <v>0</v>
      </c>
      <c r="XN95">
        <v>0</v>
      </c>
      <c r="XO95">
        <v>0</v>
      </c>
      <c r="XP95">
        <v>0</v>
      </c>
      <c r="XQ95">
        <v>0</v>
      </c>
      <c r="XR95">
        <v>0</v>
      </c>
      <c r="XS95">
        <v>0</v>
      </c>
      <c r="XT95">
        <v>0</v>
      </c>
      <c r="XU95">
        <v>0</v>
      </c>
      <c r="XV95">
        <v>0</v>
      </c>
      <c r="XW95">
        <v>0</v>
      </c>
      <c r="XX95">
        <v>0</v>
      </c>
      <c r="XY95">
        <v>0</v>
      </c>
      <c r="XZ95">
        <v>0</v>
      </c>
      <c r="YA95">
        <v>0</v>
      </c>
      <c r="YB95">
        <v>0</v>
      </c>
      <c r="YC95">
        <v>0</v>
      </c>
      <c r="YD95">
        <v>0</v>
      </c>
      <c r="YE95">
        <v>0</v>
      </c>
      <c r="YF95">
        <v>0</v>
      </c>
      <c r="YG95">
        <v>0</v>
      </c>
      <c r="YH95">
        <v>0</v>
      </c>
      <c r="YI95">
        <v>0</v>
      </c>
      <c r="YJ95">
        <v>0</v>
      </c>
      <c r="YK95">
        <v>0</v>
      </c>
      <c r="YL95">
        <v>0</v>
      </c>
      <c r="YM95">
        <v>0</v>
      </c>
      <c r="YN95">
        <v>0</v>
      </c>
      <c r="YO95">
        <v>0</v>
      </c>
      <c r="YP95">
        <v>0</v>
      </c>
      <c r="YQ95">
        <v>0</v>
      </c>
      <c r="YR95">
        <v>0</v>
      </c>
      <c r="YV95">
        <f t="array" ref="YV95:ACQ95">$EQ95:$IL95*IF('Clinical resources'!$OA98:$RV98="X",1,0)</f>
        <v>0</v>
      </c>
      <c r="YW95">
        <v>0</v>
      </c>
      <c r="YX95">
        <v>0</v>
      </c>
      <c r="YY95">
        <v>0</v>
      </c>
      <c r="YZ95">
        <v>0</v>
      </c>
      <c r="ZA95">
        <v>0</v>
      </c>
      <c r="ZB95">
        <v>0</v>
      </c>
      <c r="ZC95">
        <v>0</v>
      </c>
      <c r="ZD95">
        <v>0</v>
      </c>
      <c r="ZE95">
        <v>0</v>
      </c>
      <c r="ZF95">
        <v>0</v>
      </c>
      <c r="ZG95">
        <v>0</v>
      </c>
      <c r="ZH95">
        <v>0</v>
      </c>
      <c r="ZI95">
        <v>0</v>
      </c>
      <c r="ZJ95">
        <v>0</v>
      </c>
      <c r="ZK95">
        <v>0</v>
      </c>
      <c r="ZL95">
        <v>0</v>
      </c>
      <c r="ZM95">
        <v>0</v>
      </c>
      <c r="ZN95">
        <v>0</v>
      </c>
      <c r="ZO95">
        <v>0</v>
      </c>
      <c r="ZP95">
        <v>0</v>
      </c>
      <c r="ZQ95">
        <v>0</v>
      </c>
      <c r="ZR95">
        <v>0</v>
      </c>
      <c r="ZS95">
        <v>0</v>
      </c>
      <c r="ZT95">
        <v>0</v>
      </c>
      <c r="ZU95">
        <v>0</v>
      </c>
      <c r="ZV95">
        <v>0</v>
      </c>
      <c r="ZW95">
        <v>0</v>
      </c>
      <c r="ZX95">
        <v>0</v>
      </c>
      <c r="ZY95">
        <v>0</v>
      </c>
      <c r="ZZ95">
        <v>0</v>
      </c>
      <c r="AAA95">
        <v>0</v>
      </c>
      <c r="AAB95">
        <v>0</v>
      </c>
      <c r="AAC95">
        <v>0</v>
      </c>
      <c r="AAD95">
        <v>0</v>
      </c>
      <c r="AAE95">
        <v>0</v>
      </c>
      <c r="AAF95">
        <v>0</v>
      </c>
      <c r="AAG95">
        <v>0</v>
      </c>
      <c r="AAH95">
        <v>0</v>
      </c>
      <c r="AAI95">
        <v>0</v>
      </c>
      <c r="AAJ95">
        <v>0</v>
      </c>
      <c r="AAK95">
        <v>0</v>
      </c>
      <c r="AAL95">
        <v>0</v>
      </c>
      <c r="AAM95">
        <v>0</v>
      </c>
      <c r="AAN95">
        <v>0</v>
      </c>
      <c r="AAO95">
        <v>0</v>
      </c>
      <c r="AAP95">
        <v>0</v>
      </c>
      <c r="AAQ95">
        <v>0</v>
      </c>
      <c r="AAR95">
        <v>0</v>
      </c>
      <c r="AAS95">
        <v>0</v>
      </c>
      <c r="AAT95">
        <v>0</v>
      </c>
      <c r="AAU95">
        <v>0</v>
      </c>
      <c r="AAV95">
        <v>0</v>
      </c>
      <c r="AAW95">
        <v>0</v>
      </c>
      <c r="AAX95">
        <v>0</v>
      </c>
      <c r="AAY95">
        <v>0</v>
      </c>
      <c r="AAZ95">
        <v>0</v>
      </c>
      <c r="ABA95">
        <v>0</v>
      </c>
      <c r="ABB95">
        <v>0</v>
      </c>
      <c r="ABC95">
        <v>0</v>
      </c>
      <c r="ABD95">
        <v>0</v>
      </c>
      <c r="ABE95">
        <v>0</v>
      </c>
      <c r="ABF95">
        <v>0</v>
      </c>
      <c r="ABG95">
        <v>0</v>
      </c>
      <c r="ABH95">
        <v>0</v>
      </c>
      <c r="ABI95">
        <v>0</v>
      </c>
      <c r="ABJ95">
        <v>0</v>
      </c>
      <c r="ABK95">
        <v>0</v>
      </c>
      <c r="ABL95">
        <v>0</v>
      </c>
      <c r="ABM95">
        <v>0</v>
      </c>
      <c r="ABN95">
        <v>0</v>
      </c>
      <c r="ABO95">
        <v>0</v>
      </c>
      <c r="ABP95">
        <v>0</v>
      </c>
      <c r="ABQ95">
        <v>0</v>
      </c>
      <c r="ABR95">
        <v>0</v>
      </c>
      <c r="ABS95">
        <v>0</v>
      </c>
      <c r="ABT95">
        <v>0</v>
      </c>
      <c r="ABU95">
        <v>0</v>
      </c>
      <c r="ABV95">
        <v>0</v>
      </c>
      <c r="ABW95">
        <v>0</v>
      </c>
      <c r="ABX95">
        <v>0</v>
      </c>
      <c r="ABY95">
        <v>0</v>
      </c>
      <c r="ABZ95">
        <v>0</v>
      </c>
      <c r="ACA95">
        <v>0</v>
      </c>
      <c r="ACB95">
        <v>0</v>
      </c>
      <c r="ACC95">
        <v>0</v>
      </c>
      <c r="ACD95">
        <v>0</v>
      </c>
      <c r="ACE95">
        <v>0</v>
      </c>
      <c r="ACF95">
        <v>0</v>
      </c>
      <c r="ACG95">
        <v>0</v>
      </c>
      <c r="ACH95">
        <v>0</v>
      </c>
      <c r="ACI95">
        <v>0</v>
      </c>
      <c r="ACJ95">
        <v>0</v>
      </c>
      <c r="ACK95">
        <v>0</v>
      </c>
      <c r="ACL95">
        <v>0</v>
      </c>
      <c r="ACM95">
        <v>0</v>
      </c>
      <c r="ACN95">
        <v>0</v>
      </c>
      <c r="ACO95">
        <v>0</v>
      </c>
      <c r="ACP95">
        <v>0</v>
      </c>
      <c r="ACQ95">
        <v>0</v>
      </c>
    </row>
    <row r="96" spans="2:771" x14ac:dyDescent="0.25">
      <c r="B96">
        <f>IF(A96='Clinical resources'!B99,0,1)</f>
        <v>0</v>
      </c>
      <c r="C96">
        <f>'Clinical resources'!D99</f>
        <v>0</v>
      </c>
      <c r="H96" t="str">
        <f>ROW(H93)&amp;". "&amp;'Clinical resources'!B99</f>
        <v xml:space="preserve">93. </v>
      </c>
      <c r="J96" t="str" cm="1">
        <f t="array" ref="J96">IF(SUM(IF('Clinical resources'!L99:P99="X",1,0)*'Clinical resources'!L$4:P$4)&gt;0,"X","")</f>
        <v/>
      </c>
      <c r="K96" t="str" cm="1">
        <f t="array" ref="K96">IF(SUM(IF('Clinical resources'!Q99:U99="X",1,0)*'Clinical resources'!Q$4:U$4)&gt;0,"X","")</f>
        <v/>
      </c>
      <c r="L96" t="str" cm="1">
        <f t="array" ref="L96">IF(SUM(IF('Clinical resources'!V99:Z99="X",1,0)*'Clinical resources'!V$4:Z$4)&gt;0,"X","")</f>
        <v/>
      </c>
      <c r="M96" t="str" cm="1">
        <f t="array" ref="M96">IF(SUM(IF('Clinical resources'!AA99:AE99="X",1,0)*'Clinical resources'!AA$4:AE$4)&gt;0,"X","")</f>
        <v/>
      </c>
      <c r="N96" t="str" cm="1">
        <f t="array" ref="N96">IF(SUM(IF('Clinical resources'!AF99:AJ99="X",1,0)*'Clinical resources'!AF$4:AJ$4)&gt;0,"X","")</f>
        <v/>
      </c>
      <c r="O96" t="str" cm="1">
        <f t="array" ref="O96">IF(SUM(IF('Clinical resources'!AK99:AO99="X",1,0)*'Clinical resources'!AK$4:AO$4)&gt;0,"X","")</f>
        <v/>
      </c>
      <c r="P96" t="str" cm="1">
        <f t="array" ref="P96">IF(SUM(IF('Clinical resources'!AP99:AT99="X",1,0)*'Clinical resources'!AP$4:AT$4)&gt;0,"X","")</f>
        <v/>
      </c>
      <c r="Q96" t="str" cm="1">
        <f t="array" ref="Q96">IF(SUM(IF('Clinical resources'!AU99:AY99="X",1,0)*'Clinical resources'!AU$4:AY$4)&gt;0,"X","")</f>
        <v/>
      </c>
      <c r="R96" t="str" cm="1">
        <f t="array" ref="R96">IF(SUM(IF('Clinical resources'!AZ99:BD99="X",1,0)*'Clinical resources'!AZ$4:BD$4)&gt;0,"X","")</f>
        <v/>
      </c>
      <c r="S96" t="str" cm="1">
        <f t="array" ref="S96">IF(SUM(IF('Clinical resources'!BE99:BI99="X",1,0)*'Clinical resources'!BE$4:BI$4)&gt;0,"X","")</f>
        <v/>
      </c>
      <c r="T96" t="str" cm="1">
        <f t="array" ref="T96">IF(SUM(IF('Clinical resources'!BJ99:BN99="X",1,0)*'Clinical resources'!BJ$4:BN$4)&gt;0,"X","")</f>
        <v/>
      </c>
      <c r="U96" t="str" cm="1">
        <f t="array" ref="U96">IF(SUM(IF('Clinical resources'!BO99:BS99="X",1,0)*'Clinical resources'!BO$4:BS$4)&gt;0,"X","")</f>
        <v/>
      </c>
      <c r="V96" t="str" cm="1">
        <f t="array" ref="V96">IF(SUM(IF('Clinical resources'!BT99:BX99="X",1,0)*'Clinical resources'!BT$4:BX$4)&gt;0,"X","")</f>
        <v/>
      </c>
      <c r="W96" t="str" cm="1">
        <f t="array" ref="W96">IF(SUM(IF('Clinical resources'!BY99:CC99="X",1,0)*'Clinical resources'!BY$4:CC$4)&gt;0,"X","")</f>
        <v/>
      </c>
      <c r="X96" t="str" cm="1">
        <f t="array" ref="X96">IF(SUM(IF('Clinical resources'!CD99:CH99="X",1,0)*'Clinical resources'!CD$4:CH$4)&gt;0,"X","")</f>
        <v/>
      </c>
      <c r="AA96">
        <f t="array" ref="AA96">SUM('Clinical resources'!$L$4:$P$4*IF('Clinical resources'!$L99:$P99="X",1,0))</f>
        <v>0</v>
      </c>
      <c r="AB96">
        <f t="array" ref="AB96">SUM('Clinical resources'!$Q$4:$U$4*IF('Clinical resources'!$Q99:$U99="X",1,0))</f>
        <v>0</v>
      </c>
      <c r="AC96">
        <f t="array" ref="AC96">SUM('Clinical resources'!$V$4:$Z$4*IF('Clinical resources'!$V99:$Z99="X",1,0))</f>
        <v>0</v>
      </c>
      <c r="AD96">
        <f t="array" ref="AD96">SUM('Clinical resources'!$AA$4:$AE$4*IF('Clinical resources'!$AA99:$AE99="X",1,0))</f>
        <v>0</v>
      </c>
      <c r="AE96">
        <f t="array" ref="AE96">SUM('Clinical resources'!$AF$4:$AJ$4*IF('Clinical resources'!$AF99:$AJ99="X",1,0))</f>
        <v>0</v>
      </c>
      <c r="AF96">
        <f t="array" ref="AF96">SUM('Clinical resources'!$AK$4:$AO$4*IF('Clinical resources'!$AK99:$AO99="X",1,0))</f>
        <v>0</v>
      </c>
      <c r="AG96">
        <f t="array" ref="AG96">SUM('Clinical resources'!$AP$4:$AT$4*IF('Clinical resources'!$AP99:$AT99="X",1,0))</f>
        <v>0</v>
      </c>
      <c r="AH96">
        <f t="array" ref="AH96">SUM('Clinical resources'!$AU$4:$AY$4*IF('Clinical resources'!$AU99:$AY99="X",1,0))</f>
        <v>0</v>
      </c>
      <c r="AI96">
        <f t="array" ref="AI96">SUM('Clinical resources'!$AZ$4:$BD$4*IF('Clinical resources'!$AZ99:$BD99="X",1,0))</f>
        <v>0</v>
      </c>
      <c r="AJ96">
        <f t="array" ref="AJ96">SUM('Clinical resources'!$BE$4:$BI$4*IF('Clinical resources'!$BE99:$BI99="X",1,0))</f>
        <v>0</v>
      </c>
      <c r="AK96">
        <f t="array" ref="AK96">SUM('Clinical resources'!$BJ$4:$BN$4*IF('Clinical resources'!$BJ99:$BN99="X",1,0))</f>
        <v>0</v>
      </c>
      <c r="AL96">
        <f t="array" ref="AL96">SUM('Clinical resources'!$BO$4:$BS$4*IF('Clinical resources'!$BO99:$BS99="X",1,0))</f>
        <v>0</v>
      </c>
      <c r="AM96">
        <f t="array" ref="AM96">SUM('Clinical resources'!$BT$4:$BX$4*IF('Clinical resources'!$BT99:$BX99="X",1,0))</f>
        <v>0</v>
      </c>
      <c r="AN96">
        <f t="array" ref="AN96">SUM('Clinical resources'!$BY$4:$CC$4*IF('Clinical resources'!$BY99:$CC99="X",1,0))</f>
        <v>0</v>
      </c>
      <c r="AO96">
        <f t="array" ref="AO96">SUM('Clinical resources'!$CD$4:$CH$4*IF('Clinical resources'!$CD99:$CH99="X",1,0))</f>
        <v>0</v>
      </c>
      <c r="AS96" cm="1">
        <f t="array" ref="AS96">IF(SUM(IF($J96:$X96=TRANSPOSE('Capacity Backing (Hide)2'!B$67:B$81),1,0))&gt;0,1,0)</f>
        <v>0</v>
      </c>
      <c r="AT96" cm="1">
        <f t="array" ref="AT96">IF(SUM(IF($J96:$X96=TRANSPOSE('Capacity Backing (Hide)2'!C$67:C$81),1,0))&gt;0,1,0)</f>
        <v>0</v>
      </c>
      <c r="AU96" cm="1">
        <f t="array" ref="AU96">IF(SUM(IF($J96:$X96=TRANSPOSE('Capacity Backing (Hide)2'!D$67:D$81),1,0))&gt;0,1,0)</f>
        <v>0</v>
      </c>
      <c r="AV96" cm="1">
        <f t="array" ref="AV96">IF(SUM(IF($J96:$X96=TRANSPOSE('Capacity Backing (Hide)2'!E$67:E$81),1,0))&gt;0,1,0)</f>
        <v>0</v>
      </c>
      <c r="AW96" cm="1">
        <f t="array" ref="AW96">IF(SUM(IF($J96:$X96=TRANSPOSE('Capacity Backing (Hide)2'!F$67:F$81),1,0))&gt;0,1,0)</f>
        <v>0</v>
      </c>
      <c r="AX96" cm="1">
        <f t="array" ref="AX96">IF(SUM(IF($J96:$X96=TRANSPOSE('Capacity Backing (Hide)2'!G$67:G$81),1,0))&gt;0,1,0)</f>
        <v>0</v>
      </c>
      <c r="AY96" cm="1">
        <f t="array" ref="AY96">IF(SUM(IF($J96:$X96=TRANSPOSE('Capacity Backing (Hide)2'!H$67:H$81),1,0))&gt;0,1,0)</f>
        <v>0</v>
      </c>
      <c r="AZ96" cm="1">
        <f t="array" ref="AZ96">IF(SUM(IF($J96:$X96=TRANSPOSE('Capacity Backing (Hide)2'!I$67:I$81),1,0))&gt;0,1,0)</f>
        <v>0</v>
      </c>
      <c r="BA96" cm="1">
        <f t="array" ref="BA96">IF(SUM(IF($J96:$X96=TRANSPOSE('Capacity Backing (Hide)2'!J$67:J$81),1,0))&gt;0,1,0)</f>
        <v>0</v>
      </c>
      <c r="BB96" cm="1">
        <f t="array" ref="BB96">IF(SUM(IF($J96:$X96=TRANSPOSE('Capacity Backing (Hide)2'!K$67:K$81),1,0))&gt;0,1,0)</f>
        <v>0</v>
      </c>
      <c r="BC96" cm="1">
        <f t="array" ref="BC96">IF(SUM(IF($J96:$X96=TRANSPOSE('Capacity Backing (Hide)2'!L$67:L$81),1,0))&gt;0,1,0)</f>
        <v>0</v>
      </c>
      <c r="BD96" cm="1">
        <f t="array" ref="BD96">IF(SUM(IF($J96:$X96=TRANSPOSE('Capacity Backing (Hide)2'!M$67:M$81),1,0))&gt;0,1,0)</f>
        <v>0</v>
      </c>
      <c r="BE96" cm="1">
        <f t="array" ref="BE96">IF(SUM(IF($J96:$X96=TRANSPOSE('Capacity Backing (Hide)2'!N$67:N$81),1,0))&gt;0,1,0)</f>
        <v>0</v>
      </c>
      <c r="BF96" cm="1">
        <f t="array" ref="BF96">IF(SUM(IF($J96:$X96=TRANSPOSE('Capacity Backing (Hide)2'!O$67:O$81),1,0))&gt;0,1,0)</f>
        <v>0</v>
      </c>
      <c r="BG96" cm="1">
        <f t="array" ref="BG96">IF(SUM(IF($J96:$X96=TRANSPOSE('Capacity Backing (Hide)2'!P$67:P$81),1,0))&gt;0,1,0)</f>
        <v>0</v>
      </c>
      <c r="BH96" cm="1">
        <f t="array" ref="BH96">IF(SUM(IF($J96:$X96=TRANSPOSE('Capacity Backing (Hide)2'!Q$67:Q$81),1,0))&gt;0,1,0)</f>
        <v>0</v>
      </c>
      <c r="BI96" cm="1">
        <f t="array" ref="BI96">IF(SUM(IF($J96:$X96=TRANSPOSE('Capacity Backing (Hide)2'!R$67:R$81),1,0))&gt;0,1,0)</f>
        <v>0</v>
      </c>
      <c r="BJ96" cm="1">
        <f t="array" ref="BJ96">IF(SUM(IF($J96:$X96=TRANSPOSE('Capacity Backing (Hide)2'!S$67:S$81),1,0))&gt;0,1,0)</f>
        <v>0</v>
      </c>
      <c r="BK96" cm="1">
        <f t="array" ref="BK96">IF(SUM(IF($J96:$X96=TRANSPOSE('Capacity Backing (Hide)2'!T$67:T$81),1,0))&gt;0,1,0)</f>
        <v>0</v>
      </c>
      <c r="BL96" cm="1">
        <f t="array" ref="BL96">IF(SUM(IF($J96:$X96=TRANSPOSE('Capacity Backing (Hide)2'!U$67:U$81),1,0))&gt;0,1,0)</f>
        <v>0</v>
      </c>
      <c r="BM96" cm="1">
        <f t="array" ref="BM96">IF(SUM(IF($J96:$X96=TRANSPOSE('Capacity Backing (Hide)2'!V$67:V$81),1,0))&gt;0,1,0)</f>
        <v>0</v>
      </c>
      <c r="BN96" cm="1">
        <f t="array" ref="BN96">IF(SUM(IF($J96:$X96=TRANSPOSE('Capacity Backing (Hide)2'!W$67:W$81),1,0))&gt;0,1,0)</f>
        <v>0</v>
      </c>
      <c r="BO96" cm="1">
        <f t="array" ref="BO96">IF(SUM(IF($J96:$X96=TRANSPOSE('Capacity Backing (Hide)2'!X$67:X$81),1,0))&gt;0,1,0)</f>
        <v>0</v>
      </c>
      <c r="BP96" cm="1">
        <f t="array" ref="BP96">IF(SUM(IF($J96:$X96=TRANSPOSE('Capacity Backing (Hide)2'!Y$67:Y$81),1,0))&gt;0,1,0)</f>
        <v>0</v>
      </c>
      <c r="BQ96" cm="1">
        <f t="array" ref="BQ96">IF(SUM(IF($J96:$X96=TRANSPOSE('Capacity Backing (Hide)2'!Z$67:Z$81),1,0))&gt;0,1,0)</f>
        <v>0</v>
      </c>
      <c r="BR96" cm="1">
        <f t="array" ref="BR96">IF(SUM(IF($J96:$X96=TRANSPOSE('Capacity Backing (Hide)2'!AA$67:AA$81),1,0))&gt;0,1,0)</f>
        <v>0</v>
      </c>
      <c r="BS96" cm="1">
        <f t="array" ref="BS96">IF(SUM(IF($J96:$X96=TRANSPOSE('Capacity Backing (Hide)2'!AB$67:AB$81),1,0))&gt;0,1,0)</f>
        <v>0</v>
      </c>
      <c r="BT96" cm="1">
        <f t="array" ref="BT96">IF(SUM(IF($J96:$X96=TRANSPOSE('Capacity Backing (Hide)2'!AC$67:AC$81),1,0))&gt;0,1,0)</f>
        <v>0</v>
      </c>
      <c r="BU96" cm="1">
        <f t="array" ref="BU96">IF(SUM(IF($J96:$X96=TRANSPOSE('Capacity Backing (Hide)2'!AD$67:AD$81),1,0))&gt;0,1,0)</f>
        <v>0</v>
      </c>
      <c r="BV96" cm="1">
        <f t="array" ref="BV96">IF(SUM(IF($J96:$X96=TRANSPOSE('Capacity Backing (Hide)2'!AE$67:AE$81),1,0))&gt;0,1,0)</f>
        <v>0</v>
      </c>
      <c r="BW96" cm="1">
        <f t="array" ref="BW96">IF(SUM(IF($J96:$X96=TRANSPOSE('Capacity Backing (Hide)2'!AF$67:AF$81),1,0))&gt;0,1,0)</f>
        <v>0</v>
      </c>
      <c r="BX96" cm="1">
        <f t="array" ref="BX96">IF(SUM(IF($J96:$X96=TRANSPOSE('Capacity Backing (Hide)2'!AG$67:AG$81),1,0))&gt;0,1,0)</f>
        <v>0</v>
      </c>
      <c r="BY96" cm="1">
        <f t="array" ref="BY96">IF(SUM(IF($J96:$X96=TRANSPOSE('Capacity Backing (Hide)2'!AH$67:AH$81),1,0))&gt;0,1,0)</f>
        <v>0</v>
      </c>
      <c r="BZ96" cm="1">
        <f t="array" ref="BZ96">IF(SUM(IF($J96:$X96=TRANSPOSE('Capacity Backing (Hide)2'!AI$67:AI$81),1,0))&gt;0,1,0)</f>
        <v>0</v>
      </c>
      <c r="CA96" cm="1">
        <f t="array" ref="CA96">IF(SUM(IF($J96:$X96=TRANSPOSE('Capacity Backing (Hide)2'!AJ$67:AJ$81),1,0))&gt;0,1,0)</f>
        <v>0</v>
      </c>
      <c r="CB96" cm="1">
        <f t="array" ref="CB96">IF(SUM(IF($J96:$X96=TRANSPOSE('Capacity Backing (Hide)2'!AK$67:AK$81),1,0))&gt;0,1,0)</f>
        <v>0</v>
      </c>
      <c r="CC96" cm="1">
        <f t="array" ref="CC96">IF(SUM(IF($J96:$X96=TRANSPOSE('Capacity Backing (Hide)2'!AL$67:AL$81),1,0))&gt;0,1,0)</f>
        <v>0</v>
      </c>
      <c r="CD96" cm="1">
        <f t="array" ref="CD96">IF(SUM(IF($J96:$X96=TRANSPOSE('Capacity Backing (Hide)2'!AM$67:AM$81),1,0))&gt;0,1,0)</f>
        <v>0</v>
      </c>
      <c r="CE96" cm="1">
        <f t="array" ref="CE96">IF(SUM(IF($J96:$X96=TRANSPOSE('Capacity Backing (Hide)2'!AN$67:AN$81),1,0))&gt;0,1,0)</f>
        <v>0</v>
      </c>
      <c r="CF96" cm="1">
        <f t="array" ref="CF96">IF(SUM(IF($J96:$X96=TRANSPOSE('Capacity Backing (Hide)2'!AO$67:AO$81),1,0))&gt;0,1,0)</f>
        <v>0</v>
      </c>
      <c r="CG96" cm="1">
        <f t="array" ref="CG96">IF(SUM(IF($J96:$X96=TRANSPOSE('Capacity Backing (Hide)2'!AP$67:AP$81),1,0))&gt;0,1,0)</f>
        <v>0</v>
      </c>
      <c r="CH96" cm="1">
        <f t="array" ref="CH96">IF(SUM(IF($J96:$X96=TRANSPOSE('Capacity Backing (Hide)2'!AQ$67:AQ$81),1,0))&gt;0,1,0)</f>
        <v>0</v>
      </c>
      <c r="CI96" cm="1">
        <f t="array" ref="CI96">IF(SUM(IF($J96:$X96=TRANSPOSE('Capacity Backing (Hide)2'!AR$67:AR$81),1,0))&gt;0,1,0)</f>
        <v>0</v>
      </c>
      <c r="CJ96" cm="1">
        <f t="array" ref="CJ96">IF(SUM(IF($J96:$X96=TRANSPOSE('Capacity Backing (Hide)2'!AS$67:AS$81),1,0))&gt;0,1,0)</f>
        <v>0</v>
      </c>
      <c r="CK96" cm="1">
        <f t="array" ref="CK96">IF(SUM(IF($J96:$X96=TRANSPOSE('Capacity Backing (Hide)2'!AT$67:AT$81),1,0))&gt;0,1,0)</f>
        <v>0</v>
      </c>
      <c r="CL96" cm="1">
        <f t="array" ref="CL96">IF(SUM(IF($J96:$X96=TRANSPOSE('Capacity Backing (Hide)2'!AU$67:AU$81),1,0))&gt;0,1,0)</f>
        <v>0</v>
      </c>
      <c r="CM96" cm="1">
        <f t="array" ref="CM96">IF(SUM(IF($J96:$X96=TRANSPOSE('Capacity Backing (Hide)2'!AV$67:AV$81),1,0))&gt;0,1,0)</f>
        <v>0</v>
      </c>
      <c r="CN96" cm="1">
        <f t="array" ref="CN96">IF(SUM(IF($J96:$X96=TRANSPOSE('Capacity Backing (Hide)2'!AW$67:AW$81),1,0))&gt;0,1,0)</f>
        <v>0</v>
      </c>
      <c r="CO96" cm="1">
        <f t="array" ref="CO96">IF(SUM(IF($J96:$X96=TRANSPOSE('Capacity Backing (Hide)2'!AX$67:AX$81),1,0))&gt;0,1,0)</f>
        <v>0</v>
      </c>
      <c r="CP96" cm="1">
        <f t="array" ref="CP96">IF(SUM(IF($J96:$X96=TRANSPOSE('Capacity Backing (Hide)2'!AY$67:AY$81),1,0))&gt;0,1,0)</f>
        <v>0</v>
      </c>
      <c r="CQ96" cm="1">
        <f t="array" ref="CQ96">IF(SUM(IF($J96:$X96=TRANSPOSE('Capacity Backing (Hide)2'!AZ$67:AZ$81),1,0))&gt;0,1,0)</f>
        <v>0</v>
      </c>
      <c r="CR96" cm="1">
        <f t="array" ref="CR96">IF(SUM(IF($J96:$X96=TRANSPOSE('Capacity Backing (Hide)2'!BA$67:BA$81),1,0))&gt;0,1,0)</f>
        <v>0</v>
      </c>
      <c r="CS96" cm="1">
        <f t="array" ref="CS96">IF(SUM(IF($J96:$X96=TRANSPOSE('Capacity Backing (Hide)2'!BB$67:BB$81),1,0))&gt;0,1,0)</f>
        <v>0</v>
      </c>
      <c r="CT96" cm="1">
        <f t="array" ref="CT96">IF(SUM(IF($J96:$X96=TRANSPOSE('Capacity Backing (Hide)2'!BC$67:BC$81),1,0))&gt;0,1,0)</f>
        <v>0</v>
      </c>
      <c r="CU96" cm="1">
        <f t="array" ref="CU96">IF(SUM(IF($J96:$X96=TRANSPOSE('Capacity Backing (Hide)2'!BD$67:BD$81),1,0))&gt;0,1,0)</f>
        <v>0</v>
      </c>
      <c r="CV96" cm="1">
        <f t="array" ref="CV96">IF(SUM(IF($J96:$X96=TRANSPOSE('Capacity Backing (Hide)2'!BE$67:BE$81),1,0))&gt;0,1,0)</f>
        <v>0</v>
      </c>
      <c r="CW96" cm="1">
        <f t="array" ref="CW96">IF(SUM(IF($J96:$X96=TRANSPOSE('Capacity Backing (Hide)2'!BF$67:BF$81),1,0))&gt;0,1,0)</f>
        <v>0</v>
      </c>
      <c r="CX96" cm="1">
        <f t="array" ref="CX96">IF(SUM(IF($J96:$X96=TRANSPOSE('Capacity Backing (Hide)2'!BG$67:BG$81),1,0))&gt;0,1,0)</f>
        <v>0</v>
      </c>
      <c r="CY96" cm="1">
        <f t="array" ref="CY96">IF(SUM(IF($J96:$X96=TRANSPOSE('Capacity Backing (Hide)2'!BH$67:BH$81),1,0))&gt;0,1,0)</f>
        <v>0</v>
      </c>
      <c r="CZ96" cm="1">
        <f t="array" ref="CZ96">IF(SUM(IF($J96:$X96=TRANSPOSE('Capacity Backing (Hide)2'!BI$67:BI$81),1,0))&gt;0,1,0)</f>
        <v>0</v>
      </c>
      <c r="DA96" cm="1">
        <f t="array" ref="DA96">IF(SUM(IF($J96:$X96=TRANSPOSE('Capacity Backing (Hide)2'!BJ$67:BJ$81),1,0))&gt;0,1,0)</f>
        <v>0</v>
      </c>
      <c r="DB96" cm="1">
        <f t="array" ref="DB96">IF(SUM(IF($J96:$X96=TRANSPOSE('Capacity Backing (Hide)2'!BK$67:BK$81),1,0))&gt;0,1,0)</f>
        <v>0</v>
      </c>
      <c r="DC96" cm="1">
        <f t="array" ref="DC96">IF(SUM(IF($J96:$X96=TRANSPOSE('Capacity Backing (Hide)2'!BL$67:BL$81),1,0))&gt;0,1,0)</f>
        <v>0</v>
      </c>
      <c r="DD96" cm="1">
        <f t="array" ref="DD96">IF(SUM(IF($J96:$X96=TRANSPOSE('Capacity Backing (Hide)2'!BM$67:BM$81),1,0))&gt;0,1,0)</f>
        <v>0</v>
      </c>
      <c r="DE96" cm="1">
        <f t="array" ref="DE96">IF(SUM(IF($J96:$X96=TRANSPOSE('Capacity Backing (Hide)2'!BN$67:BN$81),1,0))&gt;0,1,0)</f>
        <v>0</v>
      </c>
      <c r="DF96" cm="1">
        <f t="array" ref="DF96">IF(SUM(IF($J96:$X96=TRANSPOSE('Capacity Backing (Hide)2'!BO$67:BO$81),1,0))&gt;0,1,0)</f>
        <v>0</v>
      </c>
      <c r="DG96" cm="1">
        <f t="array" ref="DG96">IF(SUM(IF($J96:$X96=TRANSPOSE('Capacity Backing (Hide)2'!BP$67:BP$81),1,0))&gt;0,1,0)</f>
        <v>0</v>
      </c>
      <c r="DH96" cm="1">
        <f t="array" ref="DH96">IF(SUM(IF($J96:$X96=TRANSPOSE('Capacity Backing (Hide)2'!BQ$67:BQ$81),1,0))&gt;0,1,0)</f>
        <v>0</v>
      </c>
      <c r="DI96" cm="1">
        <f t="array" ref="DI96">IF(SUM(IF($J96:$X96=TRANSPOSE('Capacity Backing (Hide)2'!BR$67:BR$81),1,0))&gt;0,1,0)</f>
        <v>0</v>
      </c>
      <c r="DJ96" cm="1">
        <f t="array" ref="DJ96">IF(SUM(IF($J96:$X96=TRANSPOSE('Capacity Backing (Hide)2'!BS$67:BS$81),1,0))&gt;0,1,0)</f>
        <v>0</v>
      </c>
      <c r="DK96" cm="1">
        <f t="array" ref="DK96">IF(SUM(IF($J96:$X96=TRANSPOSE('Capacity Backing (Hide)2'!BT$67:BT$81),1,0))&gt;0,1,0)</f>
        <v>0</v>
      </c>
      <c r="DL96" cm="1">
        <f t="array" ref="DL96">IF(SUM(IF($J96:$X96=TRANSPOSE('Capacity Backing (Hide)2'!BU$67:BU$81),1,0))&gt;0,1,0)</f>
        <v>0</v>
      </c>
      <c r="DM96" cm="1">
        <f t="array" ref="DM96">IF(SUM(IF($J96:$X96=TRANSPOSE('Capacity Backing (Hide)2'!BV$67:BV$81),1,0))&gt;0,1,0)</f>
        <v>0</v>
      </c>
      <c r="DN96" cm="1">
        <f t="array" ref="DN96">IF(SUM(IF($J96:$X96=TRANSPOSE('Capacity Backing (Hide)2'!BW$67:BW$81),1,0))&gt;0,1,0)</f>
        <v>0</v>
      </c>
      <c r="DO96" cm="1">
        <f t="array" ref="DO96">IF(SUM(IF($J96:$X96=TRANSPOSE('Capacity Backing (Hide)2'!BX$67:BX$81),1,0))&gt;0,1,0)</f>
        <v>0</v>
      </c>
      <c r="DP96" cm="1">
        <f t="array" ref="DP96">IF(SUM(IF($J96:$X96=TRANSPOSE('Capacity Backing (Hide)2'!BY$67:BY$81),1,0))&gt;0,1,0)</f>
        <v>0</v>
      </c>
      <c r="DQ96" cm="1">
        <f t="array" ref="DQ96">IF(SUM(IF($J96:$X96=TRANSPOSE('Capacity Backing (Hide)2'!BZ$67:BZ$81),1,0))&gt;0,1,0)</f>
        <v>0</v>
      </c>
      <c r="DR96" cm="1">
        <f t="array" ref="DR96">IF(SUM(IF($J96:$X96=TRANSPOSE('Capacity Backing (Hide)2'!CA$67:CA$81),1,0))&gt;0,1,0)</f>
        <v>0</v>
      </c>
      <c r="DS96" cm="1">
        <f t="array" ref="DS96">IF(SUM(IF($J96:$X96=TRANSPOSE('Capacity Backing (Hide)2'!CB$67:CB$81),1,0))&gt;0,1,0)</f>
        <v>0</v>
      </c>
      <c r="DT96" cm="1">
        <f t="array" ref="DT96">IF(SUM(IF($J96:$X96=TRANSPOSE('Capacity Backing (Hide)2'!CC$67:CC$81),1,0))&gt;0,1,0)</f>
        <v>0</v>
      </c>
      <c r="DU96" cm="1">
        <f t="array" ref="DU96">IF(SUM(IF($J96:$X96=TRANSPOSE('Capacity Backing (Hide)2'!CD$67:CD$81),1,0))&gt;0,1,0)</f>
        <v>0</v>
      </c>
      <c r="DV96" cm="1">
        <f t="array" ref="DV96">IF(SUM(IF($J96:$X96=TRANSPOSE('Capacity Backing (Hide)2'!CE$67:CE$81),1,0))&gt;0,1,0)</f>
        <v>0</v>
      </c>
      <c r="DW96" cm="1">
        <f t="array" ref="DW96">IF(SUM(IF($J96:$X96=TRANSPOSE('Capacity Backing (Hide)2'!CF$67:CF$81),1,0))&gt;0,1,0)</f>
        <v>0</v>
      </c>
      <c r="DX96" cm="1">
        <f t="array" ref="DX96">IF(SUM(IF($J96:$X96=TRANSPOSE('Capacity Backing (Hide)2'!CG$67:CG$81),1,0))&gt;0,1,0)</f>
        <v>0</v>
      </c>
      <c r="DY96" cm="1">
        <f t="array" ref="DY96">IF(SUM(IF($J96:$X96=TRANSPOSE('Capacity Backing (Hide)2'!CH$67:CH$81),1,0))&gt;0,1,0)</f>
        <v>0</v>
      </c>
      <c r="DZ96" cm="1">
        <f t="array" ref="DZ96">IF(SUM(IF($J96:$X96=TRANSPOSE('Capacity Backing (Hide)2'!CI$67:CI$81),1,0))&gt;0,1,0)</f>
        <v>0</v>
      </c>
      <c r="EA96" cm="1">
        <f t="array" ref="EA96">IF(SUM(IF($J96:$X96=TRANSPOSE('Capacity Backing (Hide)2'!CJ$67:CJ$81),1,0))&gt;0,1,0)</f>
        <v>0</v>
      </c>
      <c r="EB96" cm="1">
        <f t="array" ref="EB96">IF(SUM(IF($J96:$X96=TRANSPOSE('Capacity Backing (Hide)2'!CK$67:CK$81),1,0))&gt;0,1,0)</f>
        <v>0</v>
      </c>
      <c r="EC96" cm="1">
        <f t="array" ref="EC96">IF(SUM(IF($J96:$X96=TRANSPOSE('Capacity Backing (Hide)2'!CL$67:CL$81),1,0))&gt;0,1,0)</f>
        <v>0</v>
      </c>
      <c r="ED96" cm="1">
        <f t="array" ref="ED96">IF(SUM(IF($J96:$X96=TRANSPOSE('Capacity Backing (Hide)2'!CM$67:CM$81),1,0))&gt;0,1,0)</f>
        <v>0</v>
      </c>
      <c r="EE96" cm="1">
        <f t="array" ref="EE96">IF(SUM(IF($J96:$X96=TRANSPOSE('Capacity Backing (Hide)2'!CN$67:CN$81),1,0))&gt;0,1,0)</f>
        <v>0</v>
      </c>
      <c r="EF96" cm="1">
        <f t="array" ref="EF96">IF(SUM(IF($J96:$X96=TRANSPOSE('Capacity Backing (Hide)2'!CO$67:CO$81),1,0))&gt;0,1,0)</f>
        <v>0</v>
      </c>
      <c r="EG96" cm="1">
        <f t="array" ref="EG96">IF(SUM(IF($J96:$X96=TRANSPOSE('Capacity Backing (Hide)2'!CP$67:CP$81),1,0))&gt;0,1,0)</f>
        <v>0</v>
      </c>
      <c r="EH96" cm="1">
        <f t="array" ref="EH96">IF(SUM(IF($J96:$X96=TRANSPOSE('Capacity Backing (Hide)2'!CQ$67:CQ$81),1,0))&gt;0,1,0)</f>
        <v>0</v>
      </c>
      <c r="EI96" cm="1">
        <f t="array" ref="EI96">IF(SUM(IF($J96:$X96=TRANSPOSE('Capacity Backing (Hide)2'!CR$67:CR$81),1,0))&gt;0,1,0)</f>
        <v>0</v>
      </c>
      <c r="EJ96" cm="1">
        <f t="array" ref="EJ96">IF(SUM(IF($J96:$X96=TRANSPOSE('Capacity Backing (Hide)2'!CS$67:CS$81),1,0))&gt;0,1,0)</f>
        <v>0</v>
      </c>
      <c r="EK96" cm="1">
        <f t="array" ref="EK96">IF(SUM(IF($J96:$X96=TRANSPOSE('Capacity Backing (Hide)2'!CT$67:CT$81),1,0))&gt;0,1,0)</f>
        <v>0</v>
      </c>
      <c r="EL96" cm="1">
        <f t="array" ref="EL96">IF(SUM(IF($J96:$X96=TRANSPOSE('Capacity Backing (Hide)2'!CU$67:CU$81),1,0))&gt;0,1,0)</f>
        <v>0</v>
      </c>
      <c r="EM96" cm="1">
        <f t="array" ref="EM96">IF(SUM(IF($J96:$X96=TRANSPOSE('Capacity Backing (Hide)2'!CV$67:CV$81),1,0))&gt;0,1,0)</f>
        <v>0</v>
      </c>
      <c r="EN96" cm="1">
        <f t="array" ref="EN96">IF(SUM(IF($J96:$X96=TRANSPOSE('Capacity Backing (Hide)2'!CW$67:CW$81),1,0))&gt;0,1,0)</f>
        <v>0</v>
      </c>
      <c r="EQ96" cm="1">
        <f t="array" ref="EQ96">IF(SUM(IF($J96:$X96=TRANSPOSE('Capacity Backing (Hide)2'!B$203:B$217),1,0))&gt;0,1,0)</f>
        <v>0</v>
      </c>
      <c r="ER96" cm="1">
        <f t="array" ref="ER96">IF(SUM(IF($J96:$X96=TRANSPOSE('Capacity Backing (Hide)2'!C$203:C$217),1,0))&gt;0,1,0)</f>
        <v>0</v>
      </c>
      <c r="ES96" cm="1">
        <f t="array" ref="ES96">IF(SUM(IF($J96:$X96=TRANSPOSE('Capacity Backing (Hide)2'!D$203:D$217),1,0))&gt;0,1,0)</f>
        <v>0</v>
      </c>
      <c r="ET96" cm="1">
        <f t="array" ref="ET96">IF(SUM(IF($J96:$X96=TRANSPOSE('Capacity Backing (Hide)2'!E$203:E$217),1,0))&gt;0,1,0)</f>
        <v>0</v>
      </c>
      <c r="EU96" cm="1">
        <f t="array" ref="EU96">IF(SUM(IF($J96:$X96=TRANSPOSE('Capacity Backing (Hide)2'!F$203:F$217),1,0))&gt;0,1,0)</f>
        <v>0</v>
      </c>
      <c r="EV96" cm="1">
        <f t="array" ref="EV96">IF(SUM(IF($J96:$X96=TRANSPOSE('Capacity Backing (Hide)2'!G$203:G$217),1,0))&gt;0,1,0)</f>
        <v>0</v>
      </c>
      <c r="EW96" cm="1">
        <f t="array" ref="EW96">IF(SUM(IF($J96:$X96=TRANSPOSE('Capacity Backing (Hide)2'!H$203:H$217),1,0))&gt;0,1,0)</f>
        <v>0</v>
      </c>
      <c r="EX96" cm="1">
        <f t="array" ref="EX96">IF(SUM(IF($J96:$X96=TRANSPOSE('Capacity Backing (Hide)2'!I$203:I$217),1,0))&gt;0,1,0)</f>
        <v>0</v>
      </c>
      <c r="EY96" cm="1">
        <f t="array" ref="EY96">IF(SUM(IF($J96:$X96=TRANSPOSE('Capacity Backing (Hide)2'!J$203:J$217),1,0))&gt;0,1,0)</f>
        <v>0</v>
      </c>
      <c r="EZ96" cm="1">
        <f t="array" ref="EZ96">IF(SUM(IF($J96:$X96=TRANSPOSE('Capacity Backing (Hide)2'!K$203:K$217),1,0))&gt;0,1,0)</f>
        <v>0</v>
      </c>
      <c r="FA96" cm="1">
        <f t="array" ref="FA96">IF(SUM(IF($J96:$X96=TRANSPOSE('Capacity Backing (Hide)2'!L$203:L$217),1,0))&gt;0,1,0)</f>
        <v>0</v>
      </c>
      <c r="FB96" cm="1">
        <f t="array" ref="FB96">IF(SUM(IF($J96:$X96=TRANSPOSE('Capacity Backing (Hide)2'!M$203:M$217),1,0))&gt;0,1,0)</f>
        <v>0</v>
      </c>
      <c r="FC96" cm="1">
        <f t="array" ref="FC96">IF(SUM(IF($J96:$X96=TRANSPOSE('Capacity Backing (Hide)2'!N$203:N$217),1,0))&gt;0,1,0)</f>
        <v>0</v>
      </c>
      <c r="FD96" cm="1">
        <f t="array" ref="FD96">IF(SUM(IF($J96:$X96=TRANSPOSE('Capacity Backing (Hide)2'!O$203:O$217),1,0))&gt;0,1,0)</f>
        <v>0</v>
      </c>
      <c r="FE96" cm="1">
        <f t="array" ref="FE96">IF(SUM(IF($J96:$X96=TRANSPOSE('Capacity Backing (Hide)2'!P$203:P$217),1,0))&gt;0,1,0)</f>
        <v>0</v>
      </c>
      <c r="FF96" cm="1">
        <f t="array" ref="FF96">IF(SUM(IF($J96:$X96=TRANSPOSE('Capacity Backing (Hide)2'!Q$203:Q$217),1,0))&gt;0,1,0)</f>
        <v>0</v>
      </c>
      <c r="FG96" cm="1">
        <f t="array" ref="FG96">IF(SUM(IF($J96:$X96=TRANSPOSE('Capacity Backing (Hide)2'!R$203:R$217),1,0))&gt;0,1,0)</f>
        <v>0</v>
      </c>
      <c r="FH96" cm="1">
        <f t="array" ref="FH96">IF(SUM(IF($J96:$X96=TRANSPOSE('Capacity Backing (Hide)2'!S$203:S$217),1,0))&gt;0,1,0)</f>
        <v>0</v>
      </c>
      <c r="FI96" cm="1">
        <f t="array" ref="FI96">IF(SUM(IF($J96:$X96=TRANSPOSE('Capacity Backing (Hide)2'!T$203:T$217),1,0))&gt;0,1,0)</f>
        <v>0</v>
      </c>
      <c r="FJ96" cm="1">
        <f t="array" ref="FJ96">IF(SUM(IF($J96:$X96=TRANSPOSE('Capacity Backing (Hide)2'!U$203:U$217),1,0))&gt;0,1,0)</f>
        <v>0</v>
      </c>
      <c r="FK96" cm="1">
        <f t="array" ref="FK96">IF(SUM(IF($J96:$X96=TRANSPOSE('Capacity Backing (Hide)2'!V$203:V$217),1,0))&gt;0,1,0)</f>
        <v>0</v>
      </c>
      <c r="FL96" cm="1">
        <f t="array" ref="FL96">IF(SUM(IF($J96:$X96=TRANSPOSE('Capacity Backing (Hide)2'!W$203:W$217),1,0))&gt;0,1,0)</f>
        <v>0</v>
      </c>
      <c r="FM96" cm="1">
        <f t="array" ref="FM96">IF(SUM(IF($J96:$X96=TRANSPOSE('Capacity Backing (Hide)2'!X$203:X$217),1,0))&gt;0,1,0)</f>
        <v>0</v>
      </c>
      <c r="FN96" cm="1">
        <f t="array" ref="FN96">IF(SUM(IF($J96:$X96=TRANSPOSE('Capacity Backing (Hide)2'!Y$203:Y$217),1,0))&gt;0,1,0)</f>
        <v>0</v>
      </c>
      <c r="FO96" cm="1">
        <f t="array" ref="FO96">IF(SUM(IF($J96:$X96=TRANSPOSE('Capacity Backing (Hide)2'!Z$203:Z$217),1,0))&gt;0,1,0)</f>
        <v>0</v>
      </c>
      <c r="FP96" cm="1">
        <f t="array" ref="FP96">IF(SUM(IF($J96:$X96=TRANSPOSE('Capacity Backing (Hide)2'!AA$203:AA$217),1,0))&gt;0,1,0)</f>
        <v>0</v>
      </c>
      <c r="FQ96" cm="1">
        <f t="array" ref="FQ96">IF(SUM(IF($J96:$X96=TRANSPOSE('Capacity Backing (Hide)2'!AB$203:AB$217),1,0))&gt;0,1,0)</f>
        <v>0</v>
      </c>
      <c r="FR96" cm="1">
        <f t="array" ref="FR96">IF(SUM(IF($J96:$X96=TRANSPOSE('Capacity Backing (Hide)2'!AC$203:AC$217),1,0))&gt;0,1,0)</f>
        <v>0</v>
      </c>
      <c r="FS96" cm="1">
        <f t="array" ref="FS96">IF(SUM(IF($J96:$X96=TRANSPOSE('Capacity Backing (Hide)2'!AD$203:AD$217),1,0))&gt;0,1,0)</f>
        <v>0</v>
      </c>
      <c r="FT96" cm="1">
        <f t="array" ref="FT96">IF(SUM(IF($J96:$X96=TRANSPOSE('Capacity Backing (Hide)2'!AE$203:AE$217),1,0))&gt;0,1,0)</f>
        <v>0</v>
      </c>
      <c r="FU96" cm="1">
        <f t="array" ref="FU96">IF(SUM(IF($J96:$X96=TRANSPOSE('Capacity Backing (Hide)2'!AF$203:AF$217),1,0))&gt;0,1,0)</f>
        <v>0</v>
      </c>
      <c r="FV96" cm="1">
        <f t="array" ref="FV96">IF(SUM(IF($J96:$X96=TRANSPOSE('Capacity Backing (Hide)2'!AG$203:AG$217),1,0))&gt;0,1,0)</f>
        <v>0</v>
      </c>
      <c r="FW96" cm="1">
        <f t="array" ref="FW96">IF(SUM(IF($J96:$X96=TRANSPOSE('Capacity Backing (Hide)2'!AH$203:AH$217),1,0))&gt;0,1,0)</f>
        <v>0</v>
      </c>
      <c r="FX96" cm="1">
        <f t="array" ref="FX96">IF(SUM(IF($J96:$X96=TRANSPOSE('Capacity Backing (Hide)2'!AI$203:AI$217),1,0))&gt;0,1,0)</f>
        <v>0</v>
      </c>
      <c r="FY96" cm="1">
        <f t="array" ref="FY96">IF(SUM(IF($J96:$X96=TRANSPOSE('Capacity Backing (Hide)2'!AJ$203:AJ$217),1,0))&gt;0,1,0)</f>
        <v>0</v>
      </c>
      <c r="FZ96" cm="1">
        <f t="array" ref="FZ96">IF(SUM(IF($J96:$X96=TRANSPOSE('Capacity Backing (Hide)2'!AK$203:AK$217),1,0))&gt;0,1,0)</f>
        <v>0</v>
      </c>
      <c r="GA96" cm="1">
        <f t="array" ref="GA96">IF(SUM(IF($J96:$X96=TRANSPOSE('Capacity Backing (Hide)2'!AL$203:AL$217),1,0))&gt;0,1,0)</f>
        <v>0</v>
      </c>
      <c r="GB96" cm="1">
        <f t="array" ref="GB96">IF(SUM(IF($J96:$X96=TRANSPOSE('Capacity Backing (Hide)2'!AM$203:AM$217),1,0))&gt;0,1,0)</f>
        <v>0</v>
      </c>
      <c r="GC96" cm="1">
        <f t="array" ref="GC96">IF(SUM(IF($J96:$X96=TRANSPOSE('Capacity Backing (Hide)2'!AN$203:AN$217),1,0))&gt;0,1,0)</f>
        <v>0</v>
      </c>
      <c r="GD96" cm="1">
        <f t="array" ref="GD96">IF(SUM(IF($J96:$X96=TRANSPOSE('Capacity Backing (Hide)2'!AO$203:AO$217),1,0))&gt;0,1,0)</f>
        <v>0</v>
      </c>
      <c r="GE96" cm="1">
        <f t="array" ref="GE96">IF(SUM(IF($J96:$X96=TRANSPOSE('Capacity Backing (Hide)2'!AP$203:AP$217),1,0))&gt;0,1,0)</f>
        <v>0</v>
      </c>
      <c r="GF96" cm="1">
        <f t="array" ref="GF96">IF(SUM(IF($J96:$X96=TRANSPOSE('Capacity Backing (Hide)2'!AQ$203:AQ$217),1,0))&gt;0,1,0)</f>
        <v>0</v>
      </c>
      <c r="GG96" cm="1">
        <f t="array" ref="GG96">IF(SUM(IF($J96:$X96=TRANSPOSE('Capacity Backing (Hide)2'!AR$203:AR$217),1,0))&gt;0,1,0)</f>
        <v>0</v>
      </c>
      <c r="GH96" cm="1">
        <f t="array" ref="GH96">IF(SUM(IF($J96:$X96=TRANSPOSE('Capacity Backing (Hide)2'!AS$203:AS$217),1,0))&gt;0,1,0)</f>
        <v>0</v>
      </c>
      <c r="GI96" cm="1">
        <f t="array" ref="GI96">IF(SUM(IF($J96:$X96=TRANSPOSE('Capacity Backing (Hide)2'!AT$203:AT$217),1,0))&gt;0,1,0)</f>
        <v>0</v>
      </c>
      <c r="GJ96" cm="1">
        <f t="array" ref="GJ96">IF(SUM(IF($J96:$X96=TRANSPOSE('Capacity Backing (Hide)2'!AU$203:AU$217),1,0))&gt;0,1,0)</f>
        <v>0</v>
      </c>
      <c r="GK96" cm="1">
        <f t="array" ref="GK96">IF(SUM(IF($J96:$X96=TRANSPOSE('Capacity Backing (Hide)2'!AV$203:AV$217),1,0))&gt;0,1,0)</f>
        <v>0</v>
      </c>
      <c r="GL96" cm="1">
        <f t="array" ref="GL96">IF(SUM(IF($J96:$X96=TRANSPOSE('Capacity Backing (Hide)2'!AW$203:AW$217),1,0))&gt;0,1,0)</f>
        <v>0</v>
      </c>
      <c r="GM96" cm="1">
        <f t="array" ref="GM96">IF(SUM(IF($J96:$X96=TRANSPOSE('Capacity Backing (Hide)2'!AX$203:AX$217),1,0))&gt;0,1,0)</f>
        <v>0</v>
      </c>
      <c r="GN96" cm="1">
        <f t="array" ref="GN96">IF(SUM(IF($J96:$X96=TRANSPOSE('Capacity Backing (Hide)2'!AY$203:AY$217),1,0))&gt;0,1,0)</f>
        <v>0</v>
      </c>
      <c r="GO96" cm="1">
        <f t="array" ref="GO96">IF(SUM(IF($J96:$X96=TRANSPOSE('Capacity Backing (Hide)2'!AZ$203:AZ$217),1,0))&gt;0,1,0)</f>
        <v>0</v>
      </c>
      <c r="GP96" cm="1">
        <f t="array" ref="GP96">IF(SUM(IF($J96:$X96=TRANSPOSE('Capacity Backing (Hide)2'!BA$203:BA$217),1,0))&gt;0,1,0)</f>
        <v>0</v>
      </c>
      <c r="GQ96" cm="1">
        <f t="array" ref="GQ96">IF(SUM(IF($J96:$X96=TRANSPOSE('Capacity Backing (Hide)2'!BB$203:BB$217),1,0))&gt;0,1,0)</f>
        <v>0</v>
      </c>
      <c r="GR96" cm="1">
        <f t="array" ref="GR96">IF(SUM(IF($J96:$X96=TRANSPOSE('Capacity Backing (Hide)2'!BC$203:BC$217),1,0))&gt;0,1,0)</f>
        <v>0</v>
      </c>
      <c r="GS96" cm="1">
        <f t="array" ref="GS96">IF(SUM(IF($J96:$X96=TRANSPOSE('Capacity Backing (Hide)2'!BD$203:BD$217),1,0))&gt;0,1,0)</f>
        <v>0</v>
      </c>
      <c r="GT96" cm="1">
        <f t="array" ref="GT96">IF(SUM(IF($J96:$X96=TRANSPOSE('Capacity Backing (Hide)2'!BE$203:BE$217),1,0))&gt;0,1,0)</f>
        <v>0</v>
      </c>
      <c r="GU96" cm="1">
        <f t="array" ref="GU96">IF(SUM(IF($J96:$X96=TRANSPOSE('Capacity Backing (Hide)2'!BF$203:BF$217),1,0))&gt;0,1,0)</f>
        <v>0</v>
      </c>
      <c r="GV96" cm="1">
        <f t="array" ref="GV96">IF(SUM(IF($J96:$X96=TRANSPOSE('Capacity Backing (Hide)2'!BG$203:BG$217),1,0))&gt;0,1,0)</f>
        <v>0</v>
      </c>
      <c r="GW96" cm="1">
        <f t="array" ref="GW96">IF(SUM(IF($J96:$X96=TRANSPOSE('Capacity Backing (Hide)2'!BH$203:BH$217),1,0))&gt;0,1,0)</f>
        <v>0</v>
      </c>
      <c r="GX96" cm="1">
        <f t="array" ref="GX96">IF(SUM(IF($J96:$X96=TRANSPOSE('Capacity Backing (Hide)2'!BI$203:BI$217),1,0))&gt;0,1,0)</f>
        <v>0</v>
      </c>
      <c r="GY96" cm="1">
        <f t="array" ref="GY96">IF(SUM(IF($J96:$X96=TRANSPOSE('Capacity Backing (Hide)2'!BJ$203:BJ$217),1,0))&gt;0,1,0)</f>
        <v>0</v>
      </c>
      <c r="GZ96" cm="1">
        <f t="array" ref="GZ96">IF(SUM(IF($J96:$X96=TRANSPOSE('Capacity Backing (Hide)2'!BK$203:BK$217),1,0))&gt;0,1,0)</f>
        <v>0</v>
      </c>
      <c r="HA96" cm="1">
        <f t="array" ref="HA96">IF(SUM(IF($J96:$X96=TRANSPOSE('Capacity Backing (Hide)2'!BL$203:BL$217),1,0))&gt;0,1,0)</f>
        <v>0</v>
      </c>
      <c r="HB96" cm="1">
        <f t="array" ref="HB96">IF(SUM(IF($J96:$X96=TRANSPOSE('Capacity Backing (Hide)2'!BM$203:BM$217),1,0))&gt;0,1,0)</f>
        <v>0</v>
      </c>
      <c r="HC96" cm="1">
        <f t="array" ref="HC96">IF(SUM(IF($J96:$X96=TRANSPOSE('Capacity Backing (Hide)2'!BN$203:BN$217),1,0))&gt;0,1,0)</f>
        <v>0</v>
      </c>
      <c r="HD96" cm="1">
        <f t="array" ref="HD96">IF(SUM(IF($J96:$X96=TRANSPOSE('Capacity Backing (Hide)2'!BO$203:BO$217),1,0))&gt;0,1,0)</f>
        <v>0</v>
      </c>
      <c r="HE96" cm="1">
        <f t="array" ref="HE96">IF(SUM(IF($J96:$X96=TRANSPOSE('Capacity Backing (Hide)2'!BP$203:BP$217),1,0))&gt;0,1,0)</f>
        <v>0</v>
      </c>
      <c r="HF96" cm="1">
        <f t="array" ref="HF96">IF(SUM(IF($J96:$X96=TRANSPOSE('Capacity Backing (Hide)2'!BQ$203:BQ$217),1,0))&gt;0,1,0)</f>
        <v>0</v>
      </c>
      <c r="HG96" cm="1">
        <f t="array" ref="HG96">IF(SUM(IF($J96:$X96=TRANSPOSE('Capacity Backing (Hide)2'!BR$203:BR$217),1,0))&gt;0,1,0)</f>
        <v>0</v>
      </c>
      <c r="HH96" cm="1">
        <f t="array" ref="HH96">IF(SUM(IF($J96:$X96=TRANSPOSE('Capacity Backing (Hide)2'!BS$203:BS$217),1,0))&gt;0,1,0)</f>
        <v>0</v>
      </c>
      <c r="HI96" cm="1">
        <f t="array" ref="HI96">IF(SUM(IF($J96:$X96=TRANSPOSE('Capacity Backing (Hide)2'!BT$203:BT$217),1,0))&gt;0,1,0)</f>
        <v>0</v>
      </c>
      <c r="HJ96" cm="1">
        <f t="array" ref="HJ96">IF(SUM(IF($J96:$X96=TRANSPOSE('Capacity Backing (Hide)2'!BU$203:BU$217),1,0))&gt;0,1,0)</f>
        <v>0</v>
      </c>
      <c r="HK96" cm="1">
        <f t="array" ref="HK96">IF(SUM(IF($J96:$X96=TRANSPOSE('Capacity Backing (Hide)2'!BV$203:BV$217),1,0))&gt;0,1,0)</f>
        <v>0</v>
      </c>
      <c r="HL96" cm="1">
        <f t="array" ref="HL96">IF(SUM(IF($J96:$X96=TRANSPOSE('Capacity Backing (Hide)2'!BW$203:BW$217),1,0))&gt;0,1,0)</f>
        <v>0</v>
      </c>
      <c r="HM96" cm="1">
        <f t="array" ref="HM96">IF(SUM(IF($J96:$X96=TRANSPOSE('Capacity Backing (Hide)2'!BX$203:BX$217),1,0))&gt;0,1,0)</f>
        <v>0</v>
      </c>
      <c r="HN96" cm="1">
        <f t="array" ref="HN96">IF(SUM(IF($J96:$X96=TRANSPOSE('Capacity Backing (Hide)2'!BY$203:BY$217),1,0))&gt;0,1,0)</f>
        <v>0</v>
      </c>
      <c r="HO96" cm="1">
        <f t="array" ref="HO96">IF(SUM(IF($J96:$X96=TRANSPOSE('Capacity Backing (Hide)2'!BZ$203:BZ$217),1,0))&gt;0,1,0)</f>
        <v>0</v>
      </c>
      <c r="HP96" cm="1">
        <f t="array" ref="HP96">IF(SUM(IF($J96:$X96=TRANSPOSE('Capacity Backing (Hide)2'!CA$203:CA$217),1,0))&gt;0,1,0)</f>
        <v>0</v>
      </c>
      <c r="HQ96" cm="1">
        <f t="array" ref="HQ96">IF(SUM(IF($J96:$X96=TRANSPOSE('Capacity Backing (Hide)2'!CB$203:CB$217),1,0))&gt;0,1,0)</f>
        <v>0</v>
      </c>
      <c r="HR96" cm="1">
        <f t="array" ref="HR96">IF(SUM(IF($J96:$X96=TRANSPOSE('Capacity Backing (Hide)2'!CC$203:CC$217),1,0))&gt;0,1,0)</f>
        <v>0</v>
      </c>
      <c r="HS96" cm="1">
        <f t="array" ref="HS96">IF(SUM(IF($J96:$X96=TRANSPOSE('Capacity Backing (Hide)2'!CD$203:CD$217),1,0))&gt;0,1,0)</f>
        <v>0</v>
      </c>
      <c r="HT96" cm="1">
        <f t="array" ref="HT96">IF(SUM(IF($J96:$X96=TRANSPOSE('Capacity Backing (Hide)2'!CE$203:CE$217),1,0))&gt;0,1,0)</f>
        <v>0</v>
      </c>
      <c r="HU96" cm="1">
        <f t="array" ref="HU96">IF(SUM(IF($J96:$X96=TRANSPOSE('Capacity Backing (Hide)2'!CF$203:CF$217),1,0))&gt;0,1,0)</f>
        <v>0</v>
      </c>
      <c r="HV96" cm="1">
        <f t="array" ref="HV96">IF(SUM(IF($J96:$X96=TRANSPOSE('Capacity Backing (Hide)2'!CG$203:CG$217),1,0))&gt;0,1,0)</f>
        <v>0</v>
      </c>
      <c r="HW96" cm="1">
        <f t="array" ref="HW96">IF(SUM(IF($J96:$X96=TRANSPOSE('Capacity Backing (Hide)2'!CH$203:CH$217),1,0))&gt;0,1,0)</f>
        <v>0</v>
      </c>
      <c r="HX96" cm="1">
        <f t="array" ref="HX96">IF(SUM(IF($J96:$X96=TRANSPOSE('Capacity Backing (Hide)2'!CI$203:CI$217),1,0))&gt;0,1,0)</f>
        <v>0</v>
      </c>
      <c r="HY96" cm="1">
        <f t="array" ref="HY96">IF(SUM(IF($J96:$X96=TRANSPOSE('Capacity Backing (Hide)2'!CJ$203:CJ$217),1,0))&gt;0,1,0)</f>
        <v>0</v>
      </c>
      <c r="HZ96" cm="1">
        <f t="array" ref="HZ96">IF(SUM(IF($J96:$X96=TRANSPOSE('Capacity Backing (Hide)2'!CK$203:CK$217),1,0))&gt;0,1,0)</f>
        <v>0</v>
      </c>
      <c r="IA96" cm="1">
        <f t="array" ref="IA96">IF(SUM(IF($J96:$X96=TRANSPOSE('Capacity Backing (Hide)2'!CL$203:CL$217),1,0))&gt;0,1,0)</f>
        <v>0</v>
      </c>
      <c r="IB96" cm="1">
        <f t="array" ref="IB96">IF(SUM(IF($J96:$X96=TRANSPOSE('Capacity Backing (Hide)2'!CM$203:CM$217),1,0))&gt;0,1,0)</f>
        <v>0</v>
      </c>
      <c r="IC96" cm="1">
        <f t="array" ref="IC96">IF(SUM(IF($J96:$X96=TRANSPOSE('Capacity Backing (Hide)2'!CN$203:CN$217),1,0))&gt;0,1,0)</f>
        <v>0</v>
      </c>
      <c r="ID96" cm="1">
        <f t="array" ref="ID96">IF(SUM(IF($J96:$X96=TRANSPOSE('Capacity Backing (Hide)2'!CO$203:CO$217),1,0))&gt;0,1,0)</f>
        <v>0</v>
      </c>
      <c r="IE96" cm="1">
        <f t="array" ref="IE96">IF(SUM(IF($J96:$X96=TRANSPOSE('Capacity Backing (Hide)2'!CP$203:CP$217),1,0))&gt;0,1,0)</f>
        <v>0</v>
      </c>
      <c r="IF96" cm="1">
        <f t="array" ref="IF96">IF(SUM(IF($J96:$X96=TRANSPOSE('Capacity Backing (Hide)2'!CQ$203:CQ$217),1,0))&gt;0,1,0)</f>
        <v>0</v>
      </c>
      <c r="IG96" cm="1">
        <f t="array" ref="IG96">IF(SUM(IF($J96:$X96=TRANSPOSE('Capacity Backing (Hide)2'!CR$203:CR$217),1,0))&gt;0,1,0)</f>
        <v>0</v>
      </c>
      <c r="IH96" cm="1">
        <f t="array" ref="IH96">IF(SUM(IF($J96:$X96=TRANSPOSE('Capacity Backing (Hide)2'!CS$203:CS$217),1,0))&gt;0,1,0)</f>
        <v>0</v>
      </c>
      <c r="II96" cm="1">
        <f t="array" ref="II96">IF(SUM(IF($J96:$X96=TRANSPOSE('Capacity Backing (Hide)2'!CT$203:CT$217),1,0))&gt;0,1,0)</f>
        <v>0</v>
      </c>
      <c r="IJ96" cm="1">
        <f t="array" ref="IJ96">IF(SUM(IF($J96:$X96=TRANSPOSE('Capacity Backing (Hide)2'!CU$203:CU$217),1,0))&gt;0,1,0)</f>
        <v>0</v>
      </c>
      <c r="IK96" cm="1">
        <f t="array" ref="IK96">IF(SUM(IF($J96:$X96=TRANSPOSE('Capacity Backing (Hide)2'!CV$203:CV$217),1,0))&gt;0,1,0)</f>
        <v>0</v>
      </c>
      <c r="IL96" cm="1">
        <f t="array" ref="IL96">IF(SUM(IF($J96:$X96=TRANSPOSE('Capacity Backing (Hide)2'!CW$203:CW$217),1,0))&gt;0,1,0)</f>
        <v>0</v>
      </c>
      <c r="IO96" s="184">
        <v>0</v>
      </c>
      <c r="IP96" s="184">
        <v>0</v>
      </c>
      <c r="IQ96" s="184">
        <v>0</v>
      </c>
      <c r="IR96" s="184">
        <v>0</v>
      </c>
      <c r="IS96" s="184">
        <v>0</v>
      </c>
      <c r="IT96" s="184">
        <v>0</v>
      </c>
      <c r="IU96" s="184">
        <v>0</v>
      </c>
      <c r="IV96" s="184">
        <v>0</v>
      </c>
      <c r="IW96" s="184">
        <v>0</v>
      </c>
      <c r="IX96" s="184">
        <v>0</v>
      </c>
      <c r="IY96" s="184">
        <v>0</v>
      </c>
      <c r="IZ96" s="184">
        <v>0</v>
      </c>
      <c r="JA96" s="184">
        <v>0</v>
      </c>
      <c r="JB96" s="184">
        <v>0</v>
      </c>
      <c r="JC96" s="184">
        <v>0</v>
      </c>
      <c r="JD96" s="184">
        <v>0</v>
      </c>
      <c r="JE96" s="184">
        <v>0</v>
      </c>
      <c r="JF96" s="184">
        <v>0</v>
      </c>
      <c r="JG96" s="184">
        <v>0</v>
      </c>
      <c r="JH96" s="184">
        <v>0</v>
      </c>
      <c r="JI96" s="184">
        <v>0</v>
      </c>
      <c r="JJ96" s="184">
        <v>0</v>
      </c>
      <c r="JK96" s="184">
        <v>0</v>
      </c>
      <c r="JL96" s="184">
        <v>0</v>
      </c>
      <c r="JM96" s="184">
        <v>0</v>
      </c>
      <c r="JN96" s="184">
        <v>0</v>
      </c>
      <c r="JO96" s="184">
        <v>0</v>
      </c>
      <c r="JP96" s="184">
        <v>0</v>
      </c>
      <c r="JQ96" s="184">
        <v>0</v>
      </c>
      <c r="JR96" s="184">
        <v>0</v>
      </c>
      <c r="JS96" s="184">
        <v>0</v>
      </c>
      <c r="JT96" s="184">
        <v>0</v>
      </c>
      <c r="JU96" s="184">
        <v>0</v>
      </c>
      <c r="JV96" s="184">
        <v>0</v>
      </c>
      <c r="JW96" s="184">
        <v>0</v>
      </c>
      <c r="JX96" s="184">
        <v>0</v>
      </c>
      <c r="JY96" s="184">
        <v>0</v>
      </c>
      <c r="JZ96" s="184">
        <v>0</v>
      </c>
      <c r="KA96" s="184">
        <v>0</v>
      </c>
      <c r="KB96" s="184">
        <v>0</v>
      </c>
      <c r="KC96" s="184">
        <v>0</v>
      </c>
      <c r="KD96" s="184">
        <v>0</v>
      </c>
      <c r="KE96" s="184">
        <v>0</v>
      </c>
      <c r="KF96" s="184">
        <v>0</v>
      </c>
      <c r="KG96" s="184">
        <v>0</v>
      </c>
      <c r="KH96" s="184">
        <v>0</v>
      </c>
      <c r="KI96" s="184">
        <v>0</v>
      </c>
      <c r="KJ96" s="184">
        <v>0</v>
      </c>
      <c r="KK96" s="184">
        <v>0</v>
      </c>
      <c r="KL96" s="184">
        <v>0</v>
      </c>
      <c r="KM96" s="184">
        <v>0</v>
      </c>
      <c r="KN96" s="184">
        <v>0</v>
      </c>
      <c r="KO96" s="184">
        <v>0</v>
      </c>
      <c r="KP96" s="184">
        <v>0</v>
      </c>
      <c r="KQ96" s="184">
        <v>0</v>
      </c>
      <c r="KR96" s="184">
        <v>0</v>
      </c>
      <c r="KS96" s="184">
        <v>0</v>
      </c>
      <c r="KT96" s="184">
        <v>0</v>
      </c>
      <c r="KU96" s="184">
        <v>0</v>
      </c>
      <c r="KV96" s="184">
        <v>0</v>
      </c>
      <c r="KW96" s="184">
        <v>0</v>
      </c>
      <c r="KX96" s="184">
        <v>0</v>
      </c>
      <c r="KY96" s="184">
        <v>0</v>
      </c>
      <c r="KZ96" s="184">
        <v>0</v>
      </c>
      <c r="LA96" s="184">
        <v>0</v>
      </c>
      <c r="LB96" s="184">
        <v>0</v>
      </c>
      <c r="LC96" s="184">
        <v>0</v>
      </c>
      <c r="LD96" s="184">
        <v>0</v>
      </c>
      <c r="LE96" s="184">
        <v>0</v>
      </c>
      <c r="LF96" s="184">
        <v>0</v>
      </c>
      <c r="LG96" s="184">
        <v>0</v>
      </c>
      <c r="LH96" s="184">
        <v>0</v>
      </c>
      <c r="LI96" s="184">
        <v>0</v>
      </c>
      <c r="LJ96" s="184">
        <v>0</v>
      </c>
      <c r="LK96" s="184">
        <v>0</v>
      </c>
      <c r="LL96" s="184">
        <v>0</v>
      </c>
      <c r="LM96" s="184">
        <v>0</v>
      </c>
      <c r="LN96" s="184">
        <v>0</v>
      </c>
      <c r="LO96" s="184">
        <v>0</v>
      </c>
      <c r="LP96" s="184">
        <v>0</v>
      </c>
      <c r="LQ96" s="184">
        <v>0</v>
      </c>
      <c r="LR96" s="184">
        <v>0</v>
      </c>
      <c r="LS96" s="184">
        <v>0</v>
      </c>
      <c r="LT96" s="184">
        <v>0</v>
      </c>
      <c r="LU96" s="184">
        <v>0</v>
      </c>
      <c r="LV96" s="184">
        <v>0</v>
      </c>
      <c r="LW96" s="184">
        <v>0</v>
      </c>
      <c r="LX96" s="184">
        <v>0</v>
      </c>
      <c r="LY96" s="184">
        <v>0</v>
      </c>
      <c r="LZ96" s="184">
        <v>0</v>
      </c>
      <c r="MA96" s="184">
        <v>0</v>
      </c>
      <c r="MB96" s="184">
        <v>0</v>
      </c>
      <c r="MC96" s="184">
        <v>0</v>
      </c>
      <c r="MD96" s="184">
        <v>0</v>
      </c>
      <c r="ME96" s="184">
        <v>0</v>
      </c>
      <c r="MF96" s="184">
        <v>0</v>
      </c>
      <c r="MG96" s="184">
        <v>0</v>
      </c>
      <c r="MH96" s="184">
        <v>0</v>
      </c>
      <c r="MI96" s="184">
        <v>0</v>
      </c>
      <c r="MJ96" s="184">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c r="PK96">
        <v>0</v>
      </c>
      <c r="PL96">
        <v>0</v>
      </c>
      <c r="PM96">
        <v>0</v>
      </c>
      <c r="PN96">
        <v>0</v>
      </c>
      <c r="PO96">
        <v>0</v>
      </c>
      <c r="PP96">
        <v>0</v>
      </c>
      <c r="PQ96">
        <v>0</v>
      </c>
      <c r="PR96">
        <v>0</v>
      </c>
      <c r="PS96">
        <v>0</v>
      </c>
      <c r="PT96">
        <v>0</v>
      </c>
      <c r="PU96">
        <v>0</v>
      </c>
      <c r="PV96">
        <v>0</v>
      </c>
      <c r="PW96">
        <v>0</v>
      </c>
      <c r="PX96">
        <v>0</v>
      </c>
      <c r="PY96">
        <v>0</v>
      </c>
      <c r="PZ96">
        <v>0</v>
      </c>
      <c r="QA96">
        <v>0</v>
      </c>
      <c r="QB96">
        <v>0</v>
      </c>
      <c r="QC96">
        <v>0</v>
      </c>
      <c r="QD96">
        <v>0</v>
      </c>
      <c r="QE96">
        <v>0</v>
      </c>
      <c r="QF96">
        <v>0</v>
      </c>
      <c r="QG96">
        <v>0</v>
      </c>
      <c r="QH96">
        <v>0</v>
      </c>
      <c r="QJ96" cm="1">
        <f t="array" ref="QJ96">SUM(IF('Capacity Summary'!H$36:H$135="X",1,0)*TRANSPOSE('CR Backing (Hide)'!$IO96:$MJ96)*IF('Clinical resources'!ZQ99="X",1,0))</f>
        <v>0</v>
      </c>
      <c r="QK96" cm="1">
        <f t="array" ref="QK96">SUM(IF('Capacity Summary'!I$36:I$135="X",1,0)*TRANSPOSE('CR Backing (Hide)'!$IO96:$MJ96)*IF('Clinical resources'!ZR99="X",1,0))</f>
        <v>0</v>
      </c>
      <c r="QL96" cm="1">
        <f t="array" ref="QL96">SUM(IF('Capacity Summary'!J$36:J$135="X",1,0)*TRANSPOSE('CR Backing (Hide)'!$IO96:$MJ96)*IF('Clinical resources'!ZS99="X",1,0))</f>
        <v>0</v>
      </c>
      <c r="QM96" cm="1">
        <f t="array" ref="QM96">SUM(IF('Capacity Summary'!K$36:K$135="X",1,0)*TRANSPOSE('CR Backing (Hide)'!$IO96:$MJ96)*IF('Clinical resources'!ZT99="X",1,0))</f>
        <v>0</v>
      </c>
      <c r="QN96" cm="1">
        <f t="array" ref="QN96">SUM(IF('Capacity Summary'!L$36:L$135="X",1,0)*TRANSPOSE('CR Backing (Hide)'!$IO96:$MJ96)*IF('Clinical resources'!ZU99="X",1,0))</f>
        <v>0</v>
      </c>
      <c r="QO96" cm="1">
        <f t="array" ref="QO96">SUM(IF('Capacity Summary'!M$36:M$135="X",1,0)*TRANSPOSE('CR Backing (Hide)'!$IO96:$MJ96)*IF('Clinical resources'!ZV99="X",1,0))</f>
        <v>0</v>
      </c>
      <c r="QP96" cm="1">
        <f t="array" ref="QP96">SUM(IF('Capacity Summary'!N$36:N$135="X",1,0)*TRANSPOSE('CR Backing (Hide)'!$IO96:$MJ96)*IF('Clinical resources'!ZW99="X",1,0))</f>
        <v>0</v>
      </c>
      <c r="QQ96" cm="1">
        <f t="array" ref="QQ96">SUM(IF('Capacity Summary'!O$36:O$135="X",1,0)*TRANSPOSE('CR Backing (Hide)'!$IO96:$MJ96)*IF('Clinical resources'!ZX99="X",1,0))</f>
        <v>0</v>
      </c>
      <c r="QR96" cm="1">
        <f t="array" ref="QR96">SUM(IF('Capacity Summary'!P$36:P$135="X",1,0)*TRANSPOSE('CR Backing (Hide)'!$IO96:$MJ96)*IF('Clinical resources'!ZY99="X",1,0))</f>
        <v>0</v>
      </c>
      <c r="QS96" cm="1">
        <f t="array" ref="QS96">SUM(IF('Capacity Summary'!Q$36:Q$135="X",1,0)*TRANSPOSE('CR Backing (Hide)'!$IO96:$MJ96)*IF('Clinical resources'!ZZ99="X",1,0))</f>
        <v>0</v>
      </c>
      <c r="QT96" cm="1">
        <f t="array" ref="QT96">SUM(IF('Capacity Summary'!R$36:R$135="X",1,0)*TRANSPOSE('CR Backing (Hide)'!$IO96:$MJ96)*IF('Clinical resources'!AAA99="X",1,0))</f>
        <v>0</v>
      </c>
      <c r="QU96" cm="1">
        <f t="array" ref="QU96">SUM(IF('Capacity Summary'!S$36:S$135="X",1,0)*TRANSPOSE('CR Backing (Hide)'!$IO96:$MJ96)*IF('Clinical resources'!AAB99="X",1,0))</f>
        <v>0</v>
      </c>
      <c r="QV96" cm="1">
        <f t="array" ref="QV96">SUM(IF('Capacity Summary'!T$36:T$135="X",1,0)*TRANSPOSE('CR Backing (Hide)'!$IO96:$MJ96)*IF('Clinical resources'!AAC99="X",1,0))</f>
        <v>0</v>
      </c>
      <c r="QW96" cm="1">
        <f t="array" ref="QW96">SUM(IF('Capacity Summary'!U$36:U$135="X",1,0)*TRANSPOSE('CR Backing (Hide)'!$IO96:$MJ96)*IF('Clinical resources'!AAD99="X",1,0))</f>
        <v>0</v>
      </c>
      <c r="QX96" cm="1">
        <f t="array" ref="QX96">SUM(IF('Capacity Summary'!V$36:V$135="X",1,0)*TRANSPOSE('CR Backing (Hide)'!$IO96:$MJ96)*IF('Clinical resources'!AAE99="X",1,0))</f>
        <v>0</v>
      </c>
      <c r="QY96" cm="1">
        <f t="array" ref="QY96">SUM(IF('Capacity Summary'!W$36:W$135="X",1,0)*TRANSPOSE('CR Backing (Hide)'!$IO96:$MJ96)*IF('Clinical resources'!AAF99="X",1,0))</f>
        <v>0</v>
      </c>
      <c r="QZ96" cm="1">
        <f t="array" ref="QZ96">SUM(IF('Capacity Summary'!X$36:X$135="X",1,0)*TRANSPOSE('CR Backing (Hide)'!$IO96:$MJ96)*IF('Clinical resources'!AAG99="X",1,0))</f>
        <v>0</v>
      </c>
      <c r="RA96" cm="1">
        <f t="array" ref="RA96">SUM(IF('Capacity Summary'!Y$36:Y$135="X",1,0)*TRANSPOSE('CR Backing (Hide)'!$IO96:$MJ96)*IF('Clinical resources'!AAH99="X",1,0))</f>
        <v>0</v>
      </c>
      <c r="RB96" cm="1">
        <f t="array" ref="RB96">SUM(IF('Capacity Summary'!Z$36:Z$135="X",1,0)*TRANSPOSE('CR Backing (Hide)'!$IO96:$MJ96)*IF('Clinical resources'!AAI99="X",1,0))</f>
        <v>0</v>
      </c>
      <c r="RC96" cm="1">
        <f t="array" ref="RC96">SUM(IF('Capacity Summary'!AA$36:AA$135="X",1,0)*TRANSPOSE('CR Backing (Hide)'!$IO96:$MJ96)*IF('Clinical resources'!AAJ99="X",1,0))</f>
        <v>0</v>
      </c>
      <c r="RD96" cm="1">
        <f t="array" ref="RD96">SUM(IF('Capacity Summary'!AB$36:AB$135="X",1,0)*TRANSPOSE('CR Backing (Hide)'!$IO96:$MJ96)*IF('Clinical resources'!AAK99="X",1,0))</f>
        <v>0</v>
      </c>
      <c r="RE96" cm="1">
        <f t="array" ref="RE96">SUM(IF('Capacity Summary'!AC$36:AC$135="X",1,0)*TRANSPOSE('CR Backing (Hide)'!$IO96:$MJ96)*IF('Clinical resources'!AAL99="X",1,0))</f>
        <v>0</v>
      </c>
      <c r="RF96" cm="1">
        <f t="array" ref="RF96">SUM(IF('Capacity Summary'!AD$36:AD$135="X",1,0)*TRANSPOSE('CR Backing (Hide)'!$IO96:$MJ96)*IF('Clinical resources'!AAM99="X",1,0))</f>
        <v>0</v>
      </c>
      <c r="RG96" cm="1">
        <f t="array" ref="RG96">SUM(IF('Capacity Summary'!AE$36:AE$135="X",1,0)*TRANSPOSE('CR Backing (Hide)'!$IO96:$MJ96)*IF('Clinical resources'!AAN99="X",1,0))</f>
        <v>0</v>
      </c>
      <c r="RH96" cm="1">
        <f t="array" ref="RH96">SUM(IF('Capacity Summary'!AF$36:AF$135="X",1,0)*TRANSPOSE('CR Backing (Hide)'!$IO96:$MJ96)*IF('Clinical resources'!AAO99="X",1,0))</f>
        <v>0</v>
      </c>
      <c r="RI96" cm="1">
        <f t="array" ref="RI96">SUM(IF('Capacity Summary'!AG$36:AG$135="X",1,0)*TRANSPOSE('CR Backing (Hide)'!$IO96:$MJ96)*IF('Clinical resources'!AAP99="X",1,0))</f>
        <v>0</v>
      </c>
      <c r="RJ96" cm="1">
        <f t="array" ref="RJ96">SUM(IF('Capacity Summary'!AH$36:AH$135="X",1,0)*TRANSPOSE('CR Backing (Hide)'!$IO96:$MJ96)*IF('Clinical resources'!AAQ99="X",1,0))</f>
        <v>0</v>
      </c>
      <c r="RK96" cm="1">
        <f t="array" ref="RK96">SUM(IF('Capacity Summary'!AI$36:AI$135="X",1,0)*TRANSPOSE('CR Backing (Hide)'!$IO96:$MJ96)*IF('Clinical resources'!AAR99="X",1,0))</f>
        <v>0</v>
      </c>
      <c r="RL96" cm="1">
        <f t="array" ref="RL96">SUM(IF('Capacity Summary'!AJ$36:AJ$135="X",1,0)*TRANSPOSE('CR Backing (Hide)'!$IO96:$MJ96)*IF('Clinical resources'!AAS99="X",1,0))</f>
        <v>0</v>
      </c>
      <c r="RM96" cm="1">
        <f t="array" ref="RM96">SUM(IF('Capacity Summary'!AK$36:AK$135="X",1,0)*TRANSPOSE('CR Backing (Hide)'!$IO96:$MJ96)*IF('Clinical resources'!AAT99="X",1,0))</f>
        <v>0</v>
      </c>
      <c r="RN96" cm="1">
        <f t="array" ref="RN96">SUM(IF('Capacity Summary'!AL$36:AL$135="X",1,0)*TRANSPOSE('CR Backing (Hide)'!$IO96:$MJ96)*IF('Clinical resources'!AAU99="X",1,0))</f>
        <v>0</v>
      </c>
      <c r="RO96" cm="1">
        <f t="array" ref="RO96">SUM(IF('Capacity Summary'!AM$36:AM$135="X",1,0)*TRANSPOSE('CR Backing (Hide)'!$IO96:$MJ96)*IF('Clinical resources'!AAV99="X",1,0))</f>
        <v>0</v>
      </c>
      <c r="RP96" cm="1">
        <f t="array" ref="RP96">SUM(IF('Capacity Summary'!AN$36:AN$135="X",1,0)*TRANSPOSE('CR Backing (Hide)'!$IO96:$MJ96)*IF('Clinical resources'!AAW99="X",1,0))</f>
        <v>0</v>
      </c>
      <c r="RQ96" cm="1">
        <f t="array" ref="RQ96">SUM(IF('Capacity Summary'!AO$36:AO$135="X",1,0)*TRANSPOSE('CR Backing (Hide)'!$IO96:$MJ96)*IF('Clinical resources'!AAX99="X",1,0))</f>
        <v>0</v>
      </c>
      <c r="RR96" cm="1">
        <f t="array" ref="RR96">SUM(IF('Capacity Summary'!AP$36:AP$135="X",1,0)*TRANSPOSE('CR Backing (Hide)'!$IO96:$MJ96)*IF('Clinical resources'!AAY99="X",1,0))</f>
        <v>0</v>
      </c>
      <c r="RS96" cm="1">
        <f t="array" ref="RS96">SUM(IF('Capacity Summary'!AQ$36:AQ$135="X",1,0)*TRANSPOSE('CR Backing (Hide)'!$IO96:$MJ96)*IF('Clinical resources'!AAZ99="X",1,0))</f>
        <v>0</v>
      </c>
      <c r="RT96" cm="1">
        <f t="array" ref="RT96">SUM(IF('Capacity Summary'!AR$36:AR$135="X",1,0)*TRANSPOSE('CR Backing (Hide)'!$IO96:$MJ96)*IF('Clinical resources'!ABA99="X",1,0))</f>
        <v>0</v>
      </c>
      <c r="RU96" cm="1">
        <f t="array" ref="RU96">SUM(IF('Capacity Summary'!AS$36:AS$135="X",1,0)*TRANSPOSE('CR Backing (Hide)'!$IO96:$MJ96)*IF('Clinical resources'!ABB99="X",1,0))</f>
        <v>0</v>
      </c>
      <c r="RV96" cm="1">
        <f t="array" ref="RV96">SUM(IF('Capacity Summary'!AT$36:AT$135="X",1,0)*TRANSPOSE('CR Backing (Hide)'!$IO96:$MJ96)*IF('Clinical resources'!ABC99="X",1,0))</f>
        <v>0</v>
      </c>
      <c r="RW96" cm="1">
        <f t="array" ref="RW96">SUM(IF('Capacity Summary'!AU$36:AU$135="X",1,0)*TRANSPOSE('CR Backing (Hide)'!$IO96:$MJ96)*IF('Clinical resources'!ABD99="X",1,0))</f>
        <v>0</v>
      </c>
      <c r="RX96" cm="1">
        <f t="array" ref="RX96">SUM(IF('Capacity Summary'!AV$36:AV$135="X",1,0)*TRANSPOSE('CR Backing (Hide)'!$IO96:$MJ96)*IF('Clinical resources'!ABE99="X",1,0))</f>
        <v>0</v>
      </c>
      <c r="RY96" cm="1">
        <f t="array" ref="RY96">SUM(IF('Capacity Summary'!AW$36:AW$135="X",1,0)*TRANSPOSE('CR Backing (Hide)'!$IO96:$MJ96)*IF('Clinical resources'!ABF99="X",1,0))</f>
        <v>0</v>
      </c>
      <c r="RZ96" cm="1">
        <f t="array" ref="RZ96">SUM(IF('Capacity Summary'!AX$36:AX$135="X",1,0)*TRANSPOSE('CR Backing (Hide)'!$IO96:$MJ96)*IF('Clinical resources'!ABG99="X",1,0))</f>
        <v>0</v>
      </c>
      <c r="SA96" cm="1">
        <f t="array" ref="SA96">SUM(IF('Capacity Summary'!AY$36:AY$135="X",1,0)*TRANSPOSE('CR Backing (Hide)'!$IO96:$MJ96)*IF('Clinical resources'!ABH99="X",1,0))</f>
        <v>0</v>
      </c>
      <c r="SB96" cm="1">
        <f t="array" ref="SB96">SUM(IF('Capacity Summary'!AZ$36:AZ$135="X",1,0)*TRANSPOSE('CR Backing (Hide)'!$IO96:$MJ96)*IF('Clinical resources'!ABI99="X",1,0))</f>
        <v>0</v>
      </c>
      <c r="SC96" cm="1">
        <f t="array" ref="SC96">SUM(IF('Capacity Summary'!BA$36:BA$135="X",1,0)*TRANSPOSE('CR Backing (Hide)'!$IO96:$MJ96)*IF('Clinical resources'!ABJ99="X",1,0))</f>
        <v>0</v>
      </c>
      <c r="SD96" cm="1">
        <f t="array" ref="SD96">SUM(IF('Capacity Summary'!BB$36:BB$135="X",1,0)*TRANSPOSE('CR Backing (Hide)'!$IO96:$MJ96)*IF('Clinical resources'!ABK99="X",1,0))</f>
        <v>0</v>
      </c>
      <c r="SE96" cm="1">
        <f t="array" ref="SE96">SUM(IF('Capacity Summary'!BC$36:BC$135="X",1,0)*TRANSPOSE('CR Backing (Hide)'!$IO96:$MJ96)*IF('Clinical resources'!ABL99="X",1,0))</f>
        <v>0</v>
      </c>
      <c r="SF96" cm="1">
        <f t="array" ref="SF96">SUM(IF('Capacity Summary'!BD$36:BD$135="X",1,0)*TRANSPOSE('CR Backing (Hide)'!$IO96:$MJ96)*IF('Clinical resources'!ABM99="X",1,0))</f>
        <v>0</v>
      </c>
      <c r="SG96" cm="1">
        <f t="array" ref="SG96">SUM(IF('Capacity Summary'!BE$36:BE$135="X",1,0)*TRANSPOSE('CR Backing (Hide)'!$IO96:$MJ96)*IF('Clinical resources'!ABN99="X",1,0))</f>
        <v>0</v>
      </c>
      <c r="SH96" cm="1">
        <f t="array" ref="SH96">SUM(IF('Capacity Summary'!BF$36:BF$135="X",1,0)*TRANSPOSE('CR Backing (Hide)'!$IO96:$MJ96)*IF('Clinical resources'!ABO99="X",1,0))</f>
        <v>0</v>
      </c>
      <c r="SI96" cm="1">
        <f t="array" ref="SI96">SUM(IF('Capacity Summary'!BG$36:BG$135="X",1,0)*TRANSPOSE('CR Backing (Hide)'!$IO96:$MJ96)*IF('Clinical resources'!ABP99="X",1,0))</f>
        <v>0</v>
      </c>
      <c r="SK96" cm="1">
        <f t="array" ref="SK96">SUM(IF('Capacity Summary'!H$139:H$238="X",1,0)*TRANSPOSE('CR Backing (Hide)'!$MM96:$QH96))</f>
        <v>0</v>
      </c>
      <c r="SL96" cm="1">
        <f t="array" ref="SL96">SUM(IF('Capacity Summary'!I$139:I$238="X",1,0)*TRANSPOSE('CR Backing (Hide)'!$MM96:$QH96))</f>
        <v>0</v>
      </c>
      <c r="SM96" cm="1">
        <f t="array" ref="SM96">SUM(IF('Capacity Summary'!J$139:J$238="X",1,0)*TRANSPOSE('CR Backing (Hide)'!$MM96:$QH96))</f>
        <v>0</v>
      </c>
      <c r="SN96" cm="1">
        <f t="array" ref="SN96">SUM(IF('Capacity Summary'!K$139:K$238="X",1,0)*TRANSPOSE('CR Backing (Hide)'!$MM96:$QH96))</f>
        <v>0</v>
      </c>
      <c r="SO96" cm="1">
        <f t="array" ref="SO96">SUM(IF('Capacity Summary'!L$139:L$238="X",1,0)*TRANSPOSE('CR Backing (Hide)'!$MM96:$QH96))</f>
        <v>0</v>
      </c>
      <c r="SP96" cm="1">
        <f t="array" ref="SP96">SUM(IF('Capacity Summary'!M$139:M$238="X",1,0)*TRANSPOSE('CR Backing (Hide)'!$MM96:$QH96))</f>
        <v>0</v>
      </c>
      <c r="SQ96" cm="1">
        <f t="array" ref="SQ96">SUM(IF('Capacity Summary'!N$139:N$238="X",1,0)*TRANSPOSE('CR Backing (Hide)'!$MM96:$QH96))</f>
        <v>0</v>
      </c>
      <c r="SR96" cm="1">
        <f t="array" ref="SR96">SUM(IF('Capacity Summary'!O$139:O$238="X",1,0)*TRANSPOSE('CR Backing (Hide)'!$MM96:$QH96))</f>
        <v>0</v>
      </c>
      <c r="SS96" cm="1">
        <f t="array" ref="SS96">SUM(IF('Capacity Summary'!P$139:P$238="X",1,0)*TRANSPOSE('CR Backing (Hide)'!$MM96:$QH96))</f>
        <v>0</v>
      </c>
      <c r="ST96" cm="1">
        <f t="array" ref="ST96">SUM(IF('Capacity Summary'!Q$139:Q$238="X",1,0)*TRANSPOSE('CR Backing (Hide)'!$MM96:$QH96))</f>
        <v>0</v>
      </c>
      <c r="SU96" cm="1">
        <f t="array" ref="SU96">SUM(IF('Capacity Summary'!R$139:R$238="X",1,0)*TRANSPOSE('CR Backing (Hide)'!$MM96:$QH96))</f>
        <v>0</v>
      </c>
      <c r="SV96" cm="1">
        <f t="array" ref="SV96">SUM(IF('Capacity Summary'!S$139:S$238="X",1,0)*TRANSPOSE('CR Backing (Hide)'!$MM96:$QH96))</f>
        <v>0</v>
      </c>
      <c r="SW96" cm="1">
        <f t="array" ref="SW96">SUM(IF('Capacity Summary'!T$139:T$238="X",1,0)*TRANSPOSE('CR Backing (Hide)'!$MM96:$QH96))</f>
        <v>0</v>
      </c>
      <c r="SX96" cm="1">
        <f t="array" ref="SX96">SUM(IF('Capacity Summary'!U$139:U$238="X",1,0)*TRANSPOSE('CR Backing (Hide)'!$MM96:$QH96))</f>
        <v>0</v>
      </c>
      <c r="SY96" cm="1">
        <f t="array" ref="SY96">SUM(IF('Capacity Summary'!V$139:V$238="X",1,0)*TRANSPOSE('CR Backing (Hide)'!$MM96:$QH96))</f>
        <v>0</v>
      </c>
      <c r="SZ96" cm="1">
        <f t="array" ref="SZ96">SUM(IF('Capacity Summary'!W$139:W$238="X",1,0)*TRANSPOSE('CR Backing (Hide)'!$MM96:$QH96))</f>
        <v>0</v>
      </c>
      <c r="TA96" cm="1">
        <f t="array" ref="TA96">SUM(IF('Capacity Summary'!X$139:X$238="X",1,0)*TRANSPOSE('CR Backing (Hide)'!$MM96:$QH96))</f>
        <v>0</v>
      </c>
      <c r="TB96" cm="1">
        <f t="array" ref="TB96">SUM(IF('Capacity Summary'!Y$139:Y$238="X",1,0)*TRANSPOSE('CR Backing (Hide)'!$MM96:$QH96))</f>
        <v>0</v>
      </c>
      <c r="TC96" cm="1">
        <f t="array" ref="TC96">SUM(IF('Capacity Summary'!Z$139:Z$238="X",1,0)*TRANSPOSE('CR Backing (Hide)'!$MM96:$QH96))</f>
        <v>0</v>
      </c>
      <c r="TD96" cm="1">
        <f t="array" ref="TD96">SUM(IF('Capacity Summary'!AA$139:AA$238="X",1,0)*TRANSPOSE('CR Backing (Hide)'!$MM96:$QH96))</f>
        <v>0</v>
      </c>
      <c r="TE96" cm="1">
        <f t="array" ref="TE96">SUM(IF('Capacity Summary'!AB$139:AB$238="X",1,0)*TRANSPOSE('CR Backing (Hide)'!$MM96:$QH96))</f>
        <v>0</v>
      </c>
      <c r="TF96" cm="1">
        <f t="array" ref="TF96">SUM(IF('Capacity Summary'!AC$139:AC$238="X",1,0)*TRANSPOSE('CR Backing (Hide)'!$MM96:$QH96))</f>
        <v>0</v>
      </c>
      <c r="TG96" cm="1">
        <f t="array" ref="TG96">SUM(IF('Capacity Summary'!AD$139:AD$238="X",1,0)*TRANSPOSE('CR Backing (Hide)'!$MM96:$QH96))</f>
        <v>0</v>
      </c>
      <c r="TH96" cm="1">
        <f t="array" ref="TH96">SUM(IF('Capacity Summary'!AE$139:AE$238="X",1,0)*TRANSPOSE('CR Backing (Hide)'!$MM96:$QH96))</f>
        <v>0</v>
      </c>
      <c r="TI96" cm="1">
        <f t="array" ref="TI96">SUM(IF('Capacity Summary'!AF$139:AF$238="X",1,0)*TRANSPOSE('CR Backing (Hide)'!$MM96:$QH96))</f>
        <v>0</v>
      </c>
      <c r="TJ96" cm="1">
        <f t="array" ref="TJ96">SUM(IF('Capacity Summary'!AG$139:AG$238="X",1,0)*TRANSPOSE('CR Backing (Hide)'!$MM96:$QH96))</f>
        <v>0</v>
      </c>
      <c r="TK96" cm="1">
        <f t="array" ref="TK96">SUM(IF('Capacity Summary'!AH$139:AH$238="X",1,0)*TRANSPOSE('CR Backing (Hide)'!$MM96:$QH96))</f>
        <v>0</v>
      </c>
      <c r="TL96" cm="1">
        <f t="array" ref="TL96">SUM(IF('Capacity Summary'!AI$139:AI$238="X",1,0)*TRANSPOSE('CR Backing (Hide)'!$MM96:$QH96))</f>
        <v>0</v>
      </c>
      <c r="TM96" cm="1">
        <f t="array" ref="TM96">SUM(IF('Capacity Summary'!AJ$139:AJ$238="X",1,0)*TRANSPOSE('CR Backing (Hide)'!$MM96:$QH96))</f>
        <v>0</v>
      </c>
      <c r="TN96" cm="1">
        <f t="array" ref="TN96">SUM(IF('Capacity Summary'!AK$139:AK$238="X",1,0)*TRANSPOSE('CR Backing (Hide)'!$MM96:$QH96))</f>
        <v>0</v>
      </c>
      <c r="TO96" cm="1">
        <f t="array" ref="TO96">SUM(IF('Capacity Summary'!AL$139:AL$238="X",1,0)*TRANSPOSE('CR Backing (Hide)'!$MM96:$QH96))</f>
        <v>0</v>
      </c>
      <c r="TP96" cm="1">
        <f t="array" ref="TP96">SUM(IF('Capacity Summary'!AM$139:AM$238="X",1,0)*TRANSPOSE('CR Backing (Hide)'!$MM96:$QH96))</f>
        <v>0</v>
      </c>
      <c r="TQ96" cm="1">
        <f t="array" ref="TQ96">SUM(IF('Capacity Summary'!AN$139:AN$238="X",1,0)*TRANSPOSE('CR Backing (Hide)'!$MM96:$QH96))</f>
        <v>0</v>
      </c>
      <c r="TR96" cm="1">
        <f t="array" ref="TR96">SUM(IF('Capacity Summary'!AO$139:AO$238="X",1,0)*TRANSPOSE('CR Backing (Hide)'!$MM96:$QH96))</f>
        <v>0</v>
      </c>
      <c r="TS96" cm="1">
        <f t="array" ref="TS96">SUM(IF('Capacity Summary'!AP$139:AP$238="X",1,0)*TRANSPOSE('CR Backing (Hide)'!$MM96:$QH96))</f>
        <v>0</v>
      </c>
      <c r="TT96" cm="1">
        <f t="array" ref="TT96">SUM(IF('Capacity Summary'!AQ$139:AQ$238="X",1,0)*TRANSPOSE('CR Backing (Hide)'!$MM96:$QH96))</f>
        <v>0</v>
      </c>
      <c r="TU96" cm="1">
        <f t="array" ref="TU96">SUM(IF('Capacity Summary'!AR$139:AR$238="X",1,0)*TRANSPOSE('CR Backing (Hide)'!$MM96:$QH96))</f>
        <v>0</v>
      </c>
      <c r="TV96" cm="1">
        <f t="array" ref="TV96">SUM(IF('Capacity Summary'!AS$139:AS$238="X",1,0)*TRANSPOSE('CR Backing (Hide)'!$MM96:$QH96))</f>
        <v>0</v>
      </c>
      <c r="TW96" cm="1">
        <f t="array" ref="TW96">SUM(IF('Capacity Summary'!AT$139:AT$238="X",1,0)*TRANSPOSE('CR Backing (Hide)'!$MM96:$QH96))</f>
        <v>0</v>
      </c>
      <c r="TX96" cm="1">
        <f t="array" ref="TX96">SUM(IF('Capacity Summary'!AU$139:AU$238="X",1,0)*TRANSPOSE('CR Backing (Hide)'!$MM96:$QH96))</f>
        <v>0</v>
      </c>
      <c r="TY96" cm="1">
        <f t="array" ref="TY96">SUM(IF('Capacity Summary'!AV$139:AV$238="X",1,0)*TRANSPOSE('CR Backing (Hide)'!$MM96:$QH96))</f>
        <v>0</v>
      </c>
      <c r="TZ96" cm="1">
        <f t="array" ref="TZ96">SUM(IF('Capacity Summary'!AW$139:AW$238="X",1,0)*TRANSPOSE('CR Backing (Hide)'!$MM96:$QH96))</f>
        <v>0</v>
      </c>
      <c r="UA96" cm="1">
        <f t="array" ref="UA96">SUM(IF('Capacity Summary'!AX$139:AX$238="X",1,0)*TRANSPOSE('CR Backing (Hide)'!$MM96:$QH96))</f>
        <v>0</v>
      </c>
      <c r="UB96" cm="1">
        <f t="array" ref="UB96">SUM(IF('Capacity Summary'!AY$139:AY$238="X",1,0)*TRANSPOSE('CR Backing (Hide)'!$MM96:$QH96))</f>
        <v>0</v>
      </c>
      <c r="UC96" cm="1">
        <f t="array" ref="UC96">SUM(IF('Capacity Summary'!AZ$139:AZ$238="X",1,0)*TRANSPOSE('CR Backing (Hide)'!$MM96:$QH96))</f>
        <v>0</v>
      </c>
      <c r="UD96" cm="1">
        <f t="array" ref="UD96">SUM(IF('Capacity Summary'!BA$139:BA$238="X",1,0)*TRANSPOSE('CR Backing (Hide)'!$MM96:$QH96))</f>
        <v>0</v>
      </c>
      <c r="UE96" cm="1">
        <f t="array" ref="UE96">SUM(IF('Capacity Summary'!BB$139:BB$238="X",1,0)*TRANSPOSE('CR Backing (Hide)'!$MM96:$QH96))</f>
        <v>0</v>
      </c>
      <c r="UF96" cm="1">
        <f t="array" ref="UF96">SUM(IF('Capacity Summary'!BC$139:BC$238="X",1,0)*TRANSPOSE('CR Backing (Hide)'!$MM96:$QH96))</f>
        <v>0</v>
      </c>
      <c r="UG96" cm="1">
        <f t="array" ref="UG96">SUM(IF('Capacity Summary'!BD$139:BD$238="X",1,0)*TRANSPOSE('CR Backing (Hide)'!$MM96:$QH96))</f>
        <v>0</v>
      </c>
      <c r="UH96" cm="1">
        <f t="array" ref="UH96">SUM(IF('Capacity Summary'!BE$139:BE$238="X",1,0)*TRANSPOSE('CR Backing (Hide)'!$MM96:$QH96))</f>
        <v>0</v>
      </c>
      <c r="UI96" cm="1">
        <f t="array" ref="UI96">SUM(IF('Capacity Summary'!BF$139:BF$238="X",1,0)*TRANSPOSE('CR Backing (Hide)'!$MM96:$QH96))</f>
        <v>0</v>
      </c>
      <c r="UJ96" cm="1">
        <f t="array" ref="UJ96">SUM(IF('Capacity Summary'!BG$139:BG$238="X",1,0)*TRANSPOSE('CR Backing (Hide)'!$MM96:$QH96))</f>
        <v>0</v>
      </c>
      <c r="UL96">
        <f t="shared" si="6"/>
        <v>0</v>
      </c>
      <c r="UM96">
        <f t="shared" si="7"/>
        <v>0</v>
      </c>
      <c r="UN96">
        <f>COUNTIF('Clinical resources'!$ZQ$7:$ABP$7,"X")</f>
        <v>0</v>
      </c>
      <c r="UP96">
        <f t="shared" si="8"/>
        <v>0</v>
      </c>
      <c r="UQ96">
        <f t="shared" si="9"/>
        <v>0</v>
      </c>
      <c r="UR96">
        <f t="shared" si="10"/>
        <v>0</v>
      </c>
      <c r="UW96">
        <f t="array" ref="UW96:YR96">$AS96:$EN96*IF('Clinical resources'!$CK99:$GH99="X",1,0)</f>
        <v>0</v>
      </c>
      <c r="UX96">
        <v>0</v>
      </c>
      <c r="UY96">
        <v>0</v>
      </c>
      <c r="UZ96">
        <v>0</v>
      </c>
      <c r="VA96">
        <v>0</v>
      </c>
      <c r="VB96">
        <v>0</v>
      </c>
      <c r="VC96">
        <v>0</v>
      </c>
      <c r="VD96">
        <v>0</v>
      </c>
      <c r="VE96">
        <v>0</v>
      </c>
      <c r="VF96">
        <v>0</v>
      </c>
      <c r="VG96">
        <v>0</v>
      </c>
      <c r="VH96">
        <v>0</v>
      </c>
      <c r="VI96">
        <v>0</v>
      </c>
      <c r="VJ96">
        <v>0</v>
      </c>
      <c r="VK96">
        <v>0</v>
      </c>
      <c r="VL96">
        <v>0</v>
      </c>
      <c r="VM96">
        <v>0</v>
      </c>
      <c r="VN96">
        <v>0</v>
      </c>
      <c r="VO96">
        <v>0</v>
      </c>
      <c r="VP96">
        <v>0</v>
      </c>
      <c r="VQ96">
        <v>0</v>
      </c>
      <c r="VR96">
        <v>0</v>
      </c>
      <c r="VS96">
        <v>0</v>
      </c>
      <c r="VT96">
        <v>0</v>
      </c>
      <c r="VU96">
        <v>0</v>
      </c>
      <c r="VV96">
        <v>0</v>
      </c>
      <c r="VW96">
        <v>0</v>
      </c>
      <c r="VX96">
        <v>0</v>
      </c>
      <c r="VY96">
        <v>0</v>
      </c>
      <c r="VZ96">
        <v>0</v>
      </c>
      <c r="WA96">
        <v>0</v>
      </c>
      <c r="WB96">
        <v>0</v>
      </c>
      <c r="WC96">
        <v>0</v>
      </c>
      <c r="WD96">
        <v>0</v>
      </c>
      <c r="WE96">
        <v>0</v>
      </c>
      <c r="WF96">
        <v>0</v>
      </c>
      <c r="WG96">
        <v>0</v>
      </c>
      <c r="WH96">
        <v>0</v>
      </c>
      <c r="WI96">
        <v>0</v>
      </c>
      <c r="WJ96">
        <v>0</v>
      </c>
      <c r="WK96">
        <v>0</v>
      </c>
      <c r="WL96">
        <v>0</v>
      </c>
      <c r="WM96">
        <v>0</v>
      </c>
      <c r="WN96">
        <v>0</v>
      </c>
      <c r="WO96">
        <v>0</v>
      </c>
      <c r="WP96">
        <v>0</v>
      </c>
      <c r="WQ96">
        <v>0</v>
      </c>
      <c r="WR96">
        <v>0</v>
      </c>
      <c r="WS96">
        <v>0</v>
      </c>
      <c r="WT96">
        <v>0</v>
      </c>
      <c r="WU96">
        <v>0</v>
      </c>
      <c r="WV96">
        <v>0</v>
      </c>
      <c r="WW96">
        <v>0</v>
      </c>
      <c r="WX96">
        <v>0</v>
      </c>
      <c r="WY96">
        <v>0</v>
      </c>
      <c r="WZ96">
        <v>0</v>
      </c>
      <c r="XA96">
        <v>0</v>
      </c>
      <c r="XB96">
        <v>0</v>
      </c>
      <c r="XC96">
        <v>0</v>
      </c>
      <c r="XD96">
        <v>0</v>
      </c>
      <c r="XE96">
        <v>0</v>
      </c>
      <c r="XF96">
        <v>0</v>
      </c>
      <c r="XG96">
        <v>0</v>
      </c>
      <c r="XH96">
        <v>0</v>
      </c>
      <c r="XI96">
        <v>0</v>
      </c>
      <c r="XJ96">
        <v>0</v>
      </c>
      <c r="XK96">
        <v>0</v>
      </c>
      <c r="XL96">
        <v>0</v>
      </c>
      <c r="XM96">
        <v>0</v>
      </c>
      <c r="XN96">
        <v>0</v>
      </c>
      <c r="XO96">
        <v>0</v>
      </c>
      <c r="XP96">
        <v>0</v>
      </c>
      <c r="XQ96">
        <v>0</v>
      </c>
      <c r="XR96">
        <v>0</v>
      </c>
      <c r="XS96">
        <v>0</v>
      </c>
      <c r="XT96">
        <v>0</v>
      </c>
      <c r="XU96">
        <v>0</v>
      </c>
      <c r="XV96">
        <v>0</v>
      </c>
      <c r="XW96">
        <v>0</v>
      </c>
      <c r="XX96">
        <v>0</v>
      </c>
      <c r="XY96">
        <v>0</v>
      </c>
      <c r="XZ96">
        <v>0</v>
      </c>
      <c r="YA96">
        <v>0</v>
      </c>
      <c r="YB96">
        <v>0</v>
      </c>
      <c r="YC96">
        <v>0</v>
      </c>
      <c r="YD96">
        <v>0</v>
      </c>
      <c r="YE96">
        <v>0</v>
      </c>
      <c r="YF96">
        <v>0</v>
      </c>
      <c r="YG96">
        <v>0</v>
      </c>
      <c r="YH96">
        <v>0</v>
      </c>
      <c r="YI96">
        <v>0</v>
      </c>
      <c r="YJ96">
        <v>0</v>
      </c>
      <c r="YK96">
        <v>0</v>
      </c>
      <c r="YL96">
        <v>0</v>
      </c>
      <c r="YM96">
        <v>0</v>
      </c>
      <c r="YN96">
        <v>0</v>
      </c>
      <c r="YO96">
        <v>0</v>
      </c>
      <c r="YP96">
        <v>0</v>
      </c>
      <c r="YQ96">
        <v>0</v>
      </c>
      <c r="YR96">
        <v>0</v>
      </c>
      <c r="YV96">
        <f t="array" ref="YV96:ACQ96">$EQ96:$IL96*IF('Clinical resources'!$OA99:$RV99="X",1,0)</f>
        <v>0</v>
      </c>
      <c r="YW96">
        <v>0</v>
      </c>
      <c r="YX96">
        <v>0</v>
      </c>
      <c r="YY96">
        <v>0</v>
      </c>
      <c r="YZ96">
        <v>0</v>
      </c>
      <c r="ZA96">
        <v>0</v>
      </c>
      <c r="ZB96">
        <v>0</v>
      </c>
      <c r="ZC96">
        <v>0</v>
      </c>
      <c r="ZD96">
        <v>0</v>
      </c>
      <c r="ZE96">
        <v>0</v>
      </c>
      <c r="ZF96">
        <v>0</v>
      </c>
      <c r="ZG96">
        <v>0</v>
      </c>
      <c r="ZH96">
        <v>0</v>
      </c>
      <c r="ZI96">
        <v>0</v>
      </c>
      <c r="ZJ96">
        <v>0</v>
      </c>
      <c r="ZK96">
        <v>0</v>
      </c>
      <c r="ZL96">
        <v>0</v>
      </c>
      <c r="ZM96">
        <v>0</v>
      </c>
      <c r="ZN96">
        <v>0</v>
      </c>
      <c r="ZO96">
        <v>0</v>
      </c>
      <c r="ZP96">
        <v>0</v>
      </c>
      <c r="ZQ96">
        <v>0</v>
      </c>
      <c r="ZR96">
        <v>0</v>
      </c>
      <c r="ZS96">
        <v>0</v>
      </c>
      <c r="ZT96">
        <v>0</v>
      </c>
      <c r="ZU96">
        <v>0</v>
      </c>
      <c r="ZV96">
        <v>0</v>
      </c>
      <c r="ZW96">
        <v>0</v>
      </c>
      <c r="ZX96">
        <v>0</v>
      </c>
      <c r="ZY96">
        <v>0</v>
      </c>
      <c r="ZZ96">
        <v>0</v>
      </c>
      <c r="AAA96">
        <v>0</v>
      </c>
      <c r="AAB96">
        <v>0</v>
      </c>
      <c r="AAC96">
        <v>0</v>
      </c>
      <c r="AAD96">
        <v>0</v>
      </c>
      <c r="AAE96">
        <v>0</v>
      </c>
      <c r="AAF96">
        <v>0</v>
      </c>
      <c r="AAG96">
        <v>0</v>
      </c>
      <c r="AAH96">
        <v>0</v>
      </c>
      <c r="AAI96">
        <v>0</v>
      </c>
      <c r="AAJ96">
        <v>0</v>
      </c>
      <c r="AAK96">
        <v>0</v>
      </c>
      <c r="AAL96">
        <v>0</v>
      </c>
      <c r="AAM96">
        <v>0</v>
      </c>
      <c r="AAN96">
        <v>0</v>
      </c>
      <c r="AAO96">
        <v>0</v>
      </c>
      <c r="AAP96">
        <v>0</v>
      </c>
      <c r="AAQ96">
        <v>0</v>
      </c>
      <c r="AAR96">
        <v>0</v>
      </c>
      <c r="AAS96">
        <v>0</v>
      </c>
      <c r="AAT96">
        <v>0</v>
      </c>
      <c r="AAU96">
        <v>0</v>
      </c>
      <c r="AAV96">
        <v>0</v>
      </c>
      <c r="AAW96">
        <v>0</v>
      </c>
      <c r="AAX96">
        <v>0</v>
      </c>
      <c r="AAY96">
        <v>0</v>
      </c>
      <c r="AAZ96">
        <v>0</v>
      </c>
      <c r="ABA96">
        <v>0</v>
      </c>
      <c r="ABB96">
        <v>0</v>
      </c>
      <c r="ABC96">
        <v>0</v>
      </c>
      <c r="ABD96">
        <v>0</v>
      </c>
      <c r="ABE96">
        <v>0</v>
      </c>
      <c r="ABF96">
        <v>0</v>
      </c>
      <c r="ABG96">
        <v>0</v>
      </c>
      <c r="ABH96">
        <v>0</v>
      </c>
      <c r="ABI96">
        <v>0</v>
      </c>
      <c r="ABJ96">
        <v>0</v>
      </c>
      <c r="ABK96">
        <v>0</v>
      </c>
      <c r="ABL96">
        <v>0</v>
      </c>
      <c r="ABM96">
        <v>0</v>
      </c>
      <c r="ABN96">
        <v>0</v>
      </c>
      <c r="ABO96">
        <v>0</v>
      </c>
      <c r="ABP96">
        <v>0</v>
      </c>
      <c r="ABQ96">
        <v>0</v>
      </c>
      <c r="ABR96">
        <v>0</v>
      </c>
      <c r="ABS96">
        <v>0</v>
      </c>
      <c r="ABT96">
        <v>0</v>
      </c>
      <c r="ABU96">
        <v>0</v>
      </c>
      <c r="ABV96">
        <v>0</v>
      </c>
      <c r="ABW96">
        <v>0</v>
      </c>
      <c r="ABX96">
        <v>0</v>
      </c>
      <c r="ABY96">
        <v>0</v>
      </c>
      <c r="ABZ96">
        <v>0</v>
      </c>
      <c r="ACA96">
        <v>0</v>
      </c>
      <c r="ACB96">
        <v>0</v>
      </c>
      <c r="ACC96">
        <v>0</v>
      </c>
      <c r="ACD96">
        <v>0</v>
      </c>
      <c r="ACE96">
        <v>0</v>
      </c>
      <c r="ACF96">
        <v>0</v>
      </c>
      <c r="ACG96">
        <v>0</v>
      </c>
      <c r="ACH96">
        <v>0</v>
      </c>
      <c r="ACI96">
        <v>0</v>
      </c>
      <c r="ACJ96">
        <v>0</v>
      </c>
      <c r="ACK96">
        <v>0</v>
      </c>
      <c r="ACL96">
        <v>0</v>
      </c>
      <c r="ACM96">
        <v>0</v>
      </c>
      <c r="ACN96">
        <v>0</v>
      </c>
      <c r="ACO96">
        <v>0</v>
      </c>
      <c r="ACP96">
        <v>0</v>
      </c>
      <c r="ACQ96">
        <v>0</v>
      </c>
    </row>
    <row r="97" spans="1:771" x14ac:dyDescent="0.25">
      <c r="B97">
        <f>IF(A97='Clinical resources'!B100,0,1)</f>
        <v>0</v>
      </c>
      <c r="C97">
        <f>'Clinical resources'!D100</f>
        <v>0</v>
      </c>
      <c r="H97" t="str">
        <f>ROW(H94)&amp;". "&amp;'Clinical resources'!B100</f>
        <v xml:space="preserve">94. </v>
      </c>
      <c r="J97" t="str" cm="1">
        <f t="array" ref="J97">IF(SUM(IF('Clinical resources'!L100:P100="X",1,0)*'Clinical resources'!L$4:P$4)&gt;0,"X","")</f>
        <v/>
      </c>
      <c r="K97" t="str" cm="1">
        <f t="array" ref="K97">IF(SUM(IF('Clinical resources'!Q100:U100="X",1,0)*'Clinical resources'!Q$4:U$4)&gt;0,"X","")</f>
        <v/>
      </c>
      <c r="L97" t="str" cm="1">
        <f t="array" ref="L97">IF(SUM(IF('Clinical resources'!V100:Z100="X",1,0)*'Clinical resources'!V$4:Z$4)&gt;0,"X","")</f>
        <v/>
      </c>
      <c r="M97" t="str" cm="1">
        <f t="array" ref="M97">IF(SUM(IF('Clinical resources'!AA100:AE100="X",1,0)*'Clinical resources'!AA$4:AE$4)&gt;0,"X","")</f>
        <v/>
      </c>
      <c r="N97" t="str" cm="1">
        <f t="array" ref="N97">IF(SUM(IF('Clinical resources'!AF100:AJ100="X",1,0)*'Clinical resources'!AF$4:AJ$4)&gt;0,"X","")</f>
        <v/>
      </c>
      <c r="O97" t="str" cm="1">
        <f t="array" ref="O97">IF(SUM(IF('Clinical resources'!AK100:AO100="X",1,0)*'Clinical resources'!AK$4:AO$4)&gt;0,"X","")</f>
        <v/>
      </c>
      <c r="P97" t="str" cm="1">
        <f t="array" ref="P97">IF(SUM(IF('Clinical resources'!AP100:AT100="X",1,0)*'Clinical resources'!AP$4:AT$4)&gt;0,"X","")</f>
        <v/>
      </c>
      <c r="Q97" t="str" cm="1">
        <f t="array" ref="Q97">IF(SUM(IF('Clinical resources'!AU100:AY100="X",1,0)*'Clinical resources'!AU$4:AY$4)&gt;0,"X","")</f>
        <v/>
      </c>
      <c r="R97" t="str" cm="1">
        <f t="array" ref="R97">IF(SUM(IF('Clinical resources'!AZ100:BD100="X",1,0)*'Clinical resources'!AZ$4:BD$4)&gt;0,"X","")</f>
        <v/>
      </c>
      <c r="S97" t="str" cm="1">
        <f t="array" ref="S97">IF(SUM(IF('Clinical resources'!BE100:BI100="X",1,0)*'Clinical resources'!BE$4:BI$4)&gt;0,"X","")</f>
        <v/>
      </c>
      <c r="T97" t="str" cm="1">
        <f t="array" ref="T97">IF(SUM(IF('Clinical resources'!BJ100:BN100="X",1,0)*'Clinical resources'!BJ$4:BN$4)&gt;0,"X","")</f>
        <v/>
      </c>
      <c r="U97" t="str" cm="1">
        <f t="array" ref="U97">IF(SUM(IF('Clinical resources'!BO100:BS100="X",1,0)*'Clinical resources'!BO$4:BS$4)&gt;0,"X","")</f>
        <v/>
      </c>
      <c r="V97" t="str" cm="1">
        <f t="array" ref="V97">IF(SUM(IF('Clinical resources'!BT100:BX100="X",1,0)*'Clinical resources'!BT$4:BX$4)&gt;0,"X","")</f>
        <v/>
      </c>
      <c r="W97" t="str" cm="1">
        <f t="array" ref="W97">IF(SUM(IF('Clinical resources'!BY100:CC100="X",1,0)*'Clinical resources'!BY$4:CC$4)&gt;0,"X","")</f>
        <v/>
      </c>
      <c r="X97" t="str" cm="1">
        <f t="array" ref="X97">IF(SUM(IF('Clinical resources'!CD100:CH100="X",1,0)*'Clinical resources'!CD$4:CH$4)&gt;0,"X","")</f>
        <v/>
      </c>
      <c r="AA97">
        <f t="array" ref="AA97">SUM('Clinical resources'!$L$4:$P$4*IF('Clinical resources'!$L100:$P100="X",1,0))</f>
        <v>0</v>
      </c>
      <c r="AB97">
        <f t="array" ref="AB97">SUM('Clinical resources'!$Q$4:$U$4*IF('Clinical resources'!$Q100:$U100="X",1,0))</f>
        <v>0</v>
      </c>
      <c r="AC97">
        <f t="array" ref="AC97">SUM('Clinical resources'!$V$4:$Z$4*IF('Clinical resources'!$V100:$Z100="X",1,0))</f>
        <v>0</v>
      </c>
      <c r="AD97">
        <f t="array" ref="AD97">SUM('Clinical resources'!$AA$4:$AE$4*IF('Clinical resources'!$AA100:$AE100="X",1,0))</f>
        <v>0</v>
      </c>
      <c r="AE97">
        <f t="array" ref="AE97">SUM('Clinical resources'!$AF$4:$AJ$4*IF('Clinical resources'!$AF100:$AJ100="X",1,0))</f>
        <v>0</v>
      </c>
      <c r="AF97">
        <f t="array" ref="AF97">SUM('Clinical resources'!$AK$4:$AO$4*IF('Clinical resources'!$AK100:$AO100="X",1,0))</f>
        <v>0</v>
      </c>
      <c r="AG97">
        <f t="array" ref="AG97">SUM('Clinical resources'!$AP$4:$AT$4*IF('Clinical resources'!$AP100:$AT100="X",1,0))</f>
        <v>0</v>
      </c>
      <c r="AH97">
        <f t="array" ref="AH97">SUM('Clinical resources'!$AU$4:$AY$4*IF('Clinical resources'!$AU100:$AY100="X",1,0))</f>
        <v>0</v>
      </c>
      <c r="AI97">
        <f t="array" ref="AI97">SUM('Clinical resources'!$AZ$4:$BD$4*IF('Clinical resources'!$AZ100:$BD100="X",1,0))</f>
        <v>0</v>
      </c>
      <c r="AJ97">
        <f t="array" ref="AJ97">SUM('Clinical resources'!$BE$4:$BI$4*IF('Clinical resources'!$BE100:$BI100="X",1,0))</f>
        <v>0</v>
      </c>
      <c r="AK97">
        <f t="array" ref="AK97">SUM('Clinical resources'!$BJ$4:$BN$4*IF('Clinical resources'!$BJ100:$BN100="X",1,0))</f>
        <v>0</v>
      </c>
      <c r="AL97">
        <f t="array" ref="AL97">SUM('Clinical resources'!$BO$4:$BS$4*IF('Clinical resources'!$BO100:$BS100="X",1,0))</f>
        <v>0</v>
      </c>
      <c r="AM97">
        <f t="array" ref="AM97">SUM('Clinical resources'!$BT$4:$BX$4*IF('Clinical resources'!$BT100:$BX100="X",1,0))</f>
        <v>0</v>
      </c>
      <c r="AN97">
        <f t="array" ref="AN97">SUM('Clinical resources'!$BY$4:$CC$4*IF('Clinical resources'!$BY100:$CC100="X",1,0))</f>
        <v>0</v>
      </c>
      <c r="AO97">
        <f t="array" ref="AO97">SUM('Clinical resources'!$CD$4:$CH$4*IF('Clinical resources'!$CD100:$CH100="X",1,0))</f>
        <v>0</v>
      </c>
      <c r="AS97" cm="1">
        <f t="array" ref="AS97">IF(SUM(IF($J97:$X97=TRANSPOSE('Capacity Backing (Hide)2'!B$67:B$81),1,0))&gt;0,1,0)</f>
        <v>0</v>
      </c>
      <c r="AT97" cm="1">
        <f t="array" ref="AT97">IF(SUM(IF($J97:$X97=TRANSPOSE('Capacity Backing (Hide)2'!C$67:C$81),1,0))&gt;0,1,0)</f>
        <v>0</v>
      </c>
      <c r="AU97" cm="1">
        <f t="array" ref="AU97">IF(SUM(IF($J97:$X97=TRANSPOSE('Capacity Backing (Hide)2'!D$67:D$81),1,0))&gt;0,1,0)</f>
        <v>0</v>
      </c>
      <c r="AV97" cm="1">
        <f t="array" ref="AV97">IF(SUM(IF($J97:$X97=TRANSPOSE('Capacity Backing (Hide)2'!E$67:E$81),1,0))&gt;0,1,0)</f>
        <v>0</v>
      </c>
      <c r="AW97" cm="1">
        <f t="array" ref="AW97">IF(SUM(IF($J97:$X97=TRANSPOSE('Capacity Backing (Hide)2'!F$67:F$81),1,0))&gt;0,1,0)</f>
        <v>0</v>
      </c>
      <c r="AX97" cm="1">
        <f t="array" ref="AX97">IF(SUM(IF($J97:$X97=TRANSPOSE('Capacity Backing (Hide)2'!G$67:G$81),1,0))&gt;0,1,0)</f>
        <v>0</v>
      </c>
      <c r="AY97" cm="1">
        <f t="array" ref="AY97">IF(SUM(IF($J97:$X97=TRANSPOSE('Capacity Backing (Hide)2'!H$67:H$81),1,0))&gt;0,1,0)</f>
        <v>0</v>
      </c>
      <c r="AZ97" cm="1">
        <f t="array" ref="AZ97">IF(SUM(IF($J97:$X97=TRANSPOSE('Capacity Backing (Hide)2'!I$67:I$81),1,0))&gt;0,1,0)</f>
        <v>0</v>
      </c>
      <c r="BA97" cm="1">
        <f t="array" ref="BA97">IF(SUM(IF($J97:$X97=TRANSPOSE('Capacity Backing (Hide)2'!J$67:J$81),1,0))&gt;0,1,0)</f>
        <v>0</v>
      </c>
      <c r="BB97" cm="1">
        <f t="array" ref="BB97">IF(SUM(IF($J97:$X97=TRANSPOSE('Capacity Backing (Hide)2'!K$67:K$81),1,0))&gt;0,1,0)</f>
        <v>0</v>
      </c>
      <c r="BC97" cm="1">
        <f t="array" ref="BC97">IF(SUM(IF($J97:$X97=TRANSPOSE('Capacity Backing (Hide)2'!L$67:L$81),1,0))&gt;0,1,0)</f>
        <v>0</v>
      </c>
      <c r="BD97" cm="1">
        <f t="array" ref="BD97">IF(SUM(IF($J97:$X97=TRANSPOSE('Capacity Backing (Hide)2'!M$67:M$81),1,0))&gt;0,1,0)</f>
        <v>0</v>
      </c>
      <c r="BE97" cm="1">
        <f t="array" ref="BE97">IF(SUM(IF($J97:$X97=TRANSPOSE('Capacity Backing (Hide)2'!N$67:N$81),1,0))&gt;0,1,0)</f>
        <v>0</v>
      </c>
      <c r="BF97" cm="1">
        <f t="array" ref="BF97">IF(SUM(IF($J97:$X97=TRANSPOSE('Capacity Backing (Hide)2'!O$67:O$81),1,0))&gt;0,1,0)</f>
        <v>0</v>
      </c>
      <c r="BG97" cm="1">
        <f t="array" ref="BG97">IF(SUM(IF($J97:$X97=TRANSPOSE('Capacity Backing (Hide)2'!P$67:P$81),1,0))&gt;0,1,0)</f>
        <v>0</v>
      </c>
      <c r="BH97" cm="1">
        <f t="array" ref="BH97">IF(SUM(IF($J97:$X97=TRANSPOSE('Capacity Backing (Hide)2'!Q$67:Q$81),1,0))&gt;0,1,0)</f>
        <v>0</v>
      </c>
      <c r="BI97" cm="1">
        <f t="array" ref="BI97">IF(SUM(IF($J97:$X97=TRANSPOSE('Capacity Backing (Hide)2'!R$67:R$81),1,0))&gt;0,1,0)</f>
        <v>0</v>
      </c>
      <c r="BJ97" cm="1">
        <f t="array" ref="BJ97">IF(SUM(IF($J97:$X97=TRANSPOSE('Capacity Backing (Hide)2'!S$67:S$81),1,0))&gt;0,1,0)</f>
        <v>0</v>
      </c>
      <c r="BK97" cm="1">
        <f t="array" ref="BK97">IF(SUM(IF($J97:$X97=TRANSPOSE('Capacity Backing (Hide)2'!T$67:T$81),1,0))&gt;0,1,0)</f>
        <v>0</v>
      </c>
      <c r="BL97" cm="1">
        <f t="array" ref="BL97">IF(SUM(IF($J97:$X97=TRANSPOSE('Capacity Backing (Hide)2'!U$67:U$81),1,0))&gt;0,1,0)</f>
        <v>0</v>
      </c>
      <c r="BM97" cm="1">
        <f t="array" ref="BM97">IF(SUM(IF($J97:$X97=TRANSPOSE('Capacity Backing (Hide)2'!V$67:V$81),1,0))&gt;0,1,0)</f>
        <v>0</v>
      </c>
      <c r="BN97" cm="1">
        <f t="array" ref="BN97">IF(SUM(IF($J97:$X97=TRANSPOSE('Capacity Backing (Hide)2'!W$67:W$81),1,0))&gt;0,1,0)</f>
        <v>0</v>
      </c>
      <c r="BO97" cm="1">
        <f t="array" ref="BO97">IF(SUM(IF($J97:$X97=TRANSPOSE('Capacity Backing (Hide)2'!X$67:X$81),1,0))&gt;0,1,0)</f>
        <v>0</v>
      </c>
      <c r="BP97" cm="1">
        <f t="array" ref="BP97">IF(SUM(IF($J97:$X97=TRANSPOSE('Capacity Backing (Hide)2'!Y$67:Y$81),1,0))&gt;0,1,0)</f>
        <v>0</v>
      </c>
      <c r="BQ97" cm="1">
        <f t="array" ref="BQ97">IF(SUM(IF($J97:$X97=TRANSPOSE('Capacity Backing (Hide)2'!Z$67:Z$81),1,0))&gt;0,1,0)</f>
        <v>0</v>
      </c>
      <c r="BR97" cm="1">
        <f t="array" ref="BR97">IF(SUM(IF($J97:$X97=TRANSPOSE('Capacity Backing (Hide)2'!AA$67:AA$81),1,0))&gt;0,1,0)</f>
        <v>0</v>
      </c>
      <c r="BS97" cm="1">
        <f t="array" ref="BS97">IF(SUM(IF($J97:$X97=TRANSPOSE('Capacity Backing (Hide)2'!AB$67:AB$81),1,0))&gt;0,1,0)</f>
        <v>0</v>
      </c>
      <c r="BT97" cm="1">
        <f t="array" ref="BT97">IF(SUM(IF($J97:$X97=TRANSPOSE('Capacity Backing (Hide)2'!AC$67:AC$81),1,0))&gt;0,1,0)</f>
        <v>0</v>
      </c>
      <c r="BU97" cm="1">
        <f t="array" ref="BU97">IF(SUM(IF($J97:$X97=TRANSPOSE('Capacity Backing (Hide)2'!AD$67:AD$81),1,0))&gt;0,1,0)</f>
        <v>0</v>
      </c>
      <c r="BV97" cm="1">
        <f t="array" ref="BV97">IF(SUM(IF($J97:$X97=TRANSPOSE('Capacity Backing (Hide)2'!AE$67:AE$81),1,0))&gt;0,1,0)</f>
        <v>0</v>
      </c>
      <c r="BW97" cm="1">
        <f t="array" ref="BW97">IF(SUM(IF($J97:$X97=TRANSPOSE('Capacity Backing (Hide)2'!AF$67:AF$81),1,0))&gt;0,1,0)</f>
        <v>0</v>
      </c>
      <c r="BX97" cm="1">
        <f t="array" ref="BX97">IF(SUM(IF($J97:$X97=TRANSPOSE('Capacity Backing (Hide)2'!AG$67:AG$81),1,0))&gt;0,1,0)</f>
        <v>0</v>
      </c>
      <c r="BY97" cm="1">
        <f t="array" ref="BY97">IF(SUM(IF($J97:$X97=TRANSPOSE('Capacity Backing (Hide)2'!AH$67:AH$81),1,0))&gt;0,1,0)</f>
        <v>0</v>
      </c>
      <c r="BZ97" cm="1">
        <f t="array" ref="BZ97">IF(SUM(IF($J97:$X97=TRANSPOSE('Capacity Backing (Hide)2'!AI$67:AI$81),1,0))&gt;0,1,0)</f>
        <v>0</v>
      </c>
      <c r="CA97" cm="1">
        <f t="array" ref="CA97">IF(SUM(IF($J97:$X97=TRANSPOSE('Capacity Backing (Hide)2'!AJ$67:AJ$81),1,0))&gt;0,1,0)</f>
        <v>0</v>
      </c>
      <c r="CB97" cm="1">
        <f t="array" ref="CB97">IF(SUM(IF($J97:$X97=TRANSPOSE('Capacity Backing (Hide)2'!AK$67:AK$81),1,0))&gt;0,1,0)</f>
        <v>0</v>
      </c>
      <c r="CC97" cm="1">
        <f t="array" ref="CC97">IF(SUM(IF($J97:$X97=TRANSPOSE('Capacity Backing (Hide)2'!AL$67:AL$81),1,0))&gt;0,1,0)</f>
        <v>0</v>
      </c>
      <c r="CD97" cm="1">
        <f t="array" ref="CD97">IF(SUM(IF($J97:$X97=TRANSPOSE('Capacity Backing (Hide)2'!AM$67:AM$81),1,0))&gt;0,1,0)</f>
        <v>0</v>
      </c>
      <c r="CE97" cm="1">
        <f t="array" ref="CE97">IF(SUM(IF($J97:$X97=TRANSPOSE('Capacity Backing (Hide)2'!AN$67:AN$81),1,0))&gt;0,1,0)</f>
        <v>0</v>
      </c>
      <c r="CF97" cm="1">
        <f t="array" ref="CF97">IF(SUM(IF($J97:$X97=TRANSPOSE('Capacity Backing (Hide)2'!AO$67:AO$81),1,0))&gt;0,1,0)</f>
        <v>0</v>
      </c>
      <c r="CG97" cm="1">
        <f t="array" ref="CG97">IF(SUM(IF($J97:$X97=TRANSPOSE('Capacity Backing (Hide)2'!AP$67:AP$81),1,0))&gt;0,1,0)</f>
        <v>0</v>
      </c>
      <c r="CH97" cm="1">
        <f t="array" ref="CH97">IF(SUM(IF($J97:$X97=TRANSPOSE('Capacity Backing (Hide)2'!AQ$67:AQ$81),1,0))&gt;0,1,0)</f>
        <v>0</v>
      </c>
      <c r="CI97" cm="1">
        <f t="array" ref="CI97">IF(SUM(IF($J97:$X97=TRANSPOSE('Capacity Backing (Hide)2'!AR$67:AR$81),1,0))&gt;0,1,0)</f>
        <v>0</v>
      </c>
      <c r="CJ97" cm="1">
        <f t="array" ref="CJ97">IF(SUM(IF($J97:$X97=TRANSPOSE('Capacity Backing (Hide)2'!AS$67:AS$81),1,0))&gt;0,1,0)</f>
        <v>0</v>
      </c>
      <c r="CK97" cm="1">
        <f t="array" ref="CK97">IF(SUM(IF($J97:$X97=TRANSPOSE('Capacity Backing (Hide)2'!AT$67:AT$81),1,0))&gt;0,1,0)</f>
        <v>0</v>
      </c>
      <c r="CL97" cm="1">
        <f t="array" ref="CL97">IF(SUM(IF($J97:$X97=TRANSPOSE('Capacity Backing (Hide)2'!AU$67:AU$81),1,0))&gt;0,1,0)</f>
        <v>0</v>
      </c>
      <c r="CM97" cm="1">
        <f t="array" ref="CM97">IF(SUM(IF($J97:$X97=TRANSPOSE('Capacity Backing (Hide)2'!AV$67:AV$81),1,0))&gt;0,1,0)</f>
        <v>0</v>
      </c>
      <c r="CN97" cm="1">
        <f t="array" ref="CN97">IF(SUM(IF($J97:$X97=TRANSPOSE('Capacity Backing (Hide)2'!AW$67:AW$81),1,0))&gt;0,1,0)</f>
        <v>0</v>
      </c>
      <c r="CO97" cm="1">
        <f t="array" ref="CO97">IF(SUM(IF($J97:$X97=TRANSPOSE('Capacity Backing (Hide)2'!AX$67:AX$81),1,0))&gt;0,1,0)</f>
        <v>0</v>
      </c>
      <c r="CP97" cm="1">
        <f t="array" ref="CP97">IF(SUM(IF($J97:$X97=TRANSPOSE('Capacity Backing (Hide)2'!AY$67:AY$81),1,0))&gt;0,1,0)</f>
        <v>0</v>
      </c>
      <c r="CQ97" cm="1">
        <f t="array" ref="CQ97">IF(SUM(IF($J97:$X97=TRANSPOSE('Capacity Backing (Hide)2'!AZ$67:AZ$81),1,0))&gt;0,1,0)</f>
        <v>0</v>
      </c>
      <c r="CR97" cm="1">
        <f t="array" ref="CR97">IF(SUM(IF($J97:$X97=TRANSPOSE('Capacity Backing (Hide)2'!BA$67:BA$81),1,0))&gt;0,1,0)</f>
        <v>0</v>
      </c>
      <c r="CS97" cm="1">
        <f t="array" ref="CS97">IF(SUM(IF($J97:$X97=TRANSPOSE('Capacity Backing (Hide)2'!BB$67:BB$81),1,0))&gt;0,1,0)</f>
        <v>0</v>
      </c>
      <c r="CT97" cm="1">
        <f t="array" ref="CT97">IF(SUM(IF($J97:$X97=TRANSPOSE('Capacity Backing (Hide)2'!BC$67:BC$81),1,0))&gt;0,1,0)</f>
        <v>0</v>
      </c>
      <c r="CU97" cm="1">
        <f t="array" ref="CU97">IF(SUM(IF($J97:$X97=TRANSPOSE('Capacity Backing (Hide)2'!BD$67:BD$81),1,0))&gt;0,1,0)</f>
        <v>0</v>
      </c>
      <c r="CV97" cm="1">
        <f t="array" ref="CV97">IF(SUM(IF($J97:$X97=TRANSPOSE('Capacity Backing (Hide)2'!BE$67:BE$81),1,0))&gt;0,1,0)</f>
        <v>0</v>
      </c>
      <c r="CW97" cm="1">
        <f t="array" ref="CW97">IF(SUM(IF($J97:$X97=TRANSPOSE('Capacity Backing (Hide)2'!BF$67:BF$81),1,0))&gt;0,1,0)</f>
        <v>0</v>
      </c>
      <c r="CX97" cm="1">
        <f t="array" ref="CX97">IF(SUM(IF($J97:$X97=TRANSPOSE('Capacity Backing (Hide)2'!BG$67:BG$81),1,0))&gt;0,1,0)</f>
        <v>0</v>
      </c>
      <c r="CY97" cm="1">
        <f t="array" ref="CY97">IF(SUM(IF($J97:$X97=TRANSPOSE('Capacity Backing (Hide)2'!BH$67:BH$81),1,0))&gt;0,1,0)</f>
        <v>0</v>
      </c>
      <c r="CZ97" cm="1">
        <f t="array" ref="CZ97">IF(SUM(IF($J97:$X97=TRANSPOSE('Capacity Backing (Hide)2'!BI$67:BI$81),1,0))&gt;0,1,0)</f>
        <v>0</v>
      </c>
      <c r="DA97" cm="1">
        <f t="array" ref="DA97">IF(SUM(IF($J97:$X97=TRANSPOSE('Capacity Backing (Hide)2'!BJ$67:BJ$81),1,0))&gt;0,1,0)</f>
        <v>0</v>
      </c>
      <c r="DB97" cm="1">
        <f t="array" ref="DB97">IF(SUM(IF($J97:$X97=TRANSPOSE('Capacity Backing (Hide)2'!BK$67:BK$81),1,0))&gt;0,1,0)</f>
        <v>0</v>
      </c>
      <c r="DC97" cm="1">
        <f t="array" ref="DC97">IF(SUM(IF($J97:$X97=TRANSPOSE('Capacity Backing (Hide)2'!BL$67:BL$81),1,0))&gt;0,1,0)</f>
        <v>0</v>
      </c>
      <c r="DD97" cm="1">
        <f t="array" ref="DD97">IF(SUM(IF($J97:$X97=TRANSPOSE('Capacity Backing (Hide)2'!BM$67:BM$81),1,0))&gt;0,1,0)</f>
        <v>0</v>
      </c>
      <c r="DE97" cm="1">
        <f t="array" ref="DE97">IF(SUM(IF($J97:$X97=TRANSPOSE('Capacity Backing (Hide)2'!BN$67:BN$81),1,0))&gt;0,1,0)</f>
        <v>0</v>
      </c>
      <c r="DF97" cm="1">
        <f t="array" ref="DF97">IF(SUM(IF($J97:$X97=TRANSPOSE('Capacity Backing (Hide)2'!BO$67:BO$81),1,0))&gt;0,1,0)</f>
        <v>0</v>
      </c>
      <c r="DG97" cm="1">
        <f t="array" ref="DG97">IF(SUM(IF($J97:$X97=TRANSPOSE('Capacity Backing (Hide)2'!BP$67:BP$81),1,0))&gt;0,1,0)</f>
        <v>0</v>
      </c>
      <c r="DH97" cm="1">
        <f t="array" ref="DH97">IF(SUM(IF($J97:$X97=TRANSPOSE('Capacity Backing (Hide)2'!BQ$67:BQ$81),1,0))&gt;0,1,0)</f>
        <v>0</v>
      </c>
      <c r="DI97" cm="1">
        <f t="array" ref="DI97">IF(SUM(IF($J97:$X97=TRANSPOSE('Capacity Backing (Hide)2'!BR$67:BR$81),1,0))&gt;0,1,0)</f>
        <v>0</v>
      </c>
      <c r="DJ97" cm="1">
        <f t="array" ref="DJ97">IF(SUM(IF($J97:$X97=TRANSPOSE('Capacity Backing (Hide)2'!BS$67:BS$81),1,0))&gt;0,1,0)</f>
        <v>0</v>
      </c>
      <c r="DK97" cm="1">
        <f t="array" ref="DK97">IF(SUM(IF($J97:$X97=TRANSPOSE('Capacity Backing (Hide)2'!BT$67:BT$81),1,0))&gt;0,1,0)</f>
        <v>0</v>
      </c>
      <c r="DL97" cm="1">
        <f t="array" ref="DL97">IF(SUM(IF($J97:$X97=TRANSPOSE('Capacity Backing (Hide)2'!BU$67:BU$81),1,0))&gt;0,1,0)</f>
        <v>0</v>
      </c>
      <c r="DM97" cm="1">
        <f t="array" ref="DM97">IF(SUM(IF($J97:$X97=TRANSPOSE('Capacity Backing (Hide)2'!BV$67:BV$81),1,0))&gt;0,1,0)</f>
        <v>0</v>
      </c>
      <c r="DN97" cm="1">
        <f t="array" ref="DN97">IF(SUM(IF($J97:$X97=TRANSPOSE('Capacity Backing (Hide)2'!BW$67:BW$81),1,0))&gt;0,1,0)</f>
        <v>0</v>
      </c>
      <c r="DO97" cm="1">
        <f t="array" ref="DO97">IF(SUM(IF($J97:$X97=TRANSPOSE('Capacity Backing (Hide)2'!BX$67:BX$81),1,0))&gt;0,1,0)</f>
        <v>0</v>
      </c>
      <c r="DP97" cm="1">
        <f t="array" ref="DP97">IF(SUM(IF($J97:$X97=TRANSPOSE('Capacity Backing (Hide)2'!BY$67:BY$81),1,0))&gt;0,1,0)</f>
        <v>0</v>
      </c>
      <c r="DQ97" cm="1">
        <f t="array" ref="DQ97">IF(SUM(IF($J97:$X97=TRANSPOSE('Capacity Backing (Hide)2'!BZ$67:BZ$81),1,0))&gt;0,1,0)</f>
        <v>0</v>
      </c>
      <c r="DR97" cm="1">
        <f t="array" ref="DR97">IF(SUM(IF($J97:$X97=TRANSPOSE('Capacity Backing (Hide)2'!CA$67:CA$81),1,0))&gt;0,1,0)</f>
        <v>0</v>
      </c>
      <c r="DS97" cm="1">
        <f t="array" ref="DS97">IF(SUM(IF($J97:$X97=TRANSPOSE('Capacity Backing (Hide)2'!CB$67:CB$81),1,0))&gt;0,1,0)</f>
        <v>0</v>
      </c>
      <c r="DT97" cm="1">
        <f t="array" ref="DT97">IF(SUM(IF($J97:$X97=TRANSPOSE('Capacity Backing (Hide)2'!CC$67:CC$81),1,0))&gt;0,1,0)</f>
        <v>0</v>
      </c>
      <c r="DU97" cm="1">
        <f t="array" ref="DU97">IF(SUM(IF($J97:$X97=TRANSPOSE('Capacity Backing (Hide)2'!CD$67:CD$81),1,0))&gt;0,1,0)</f>
        <v>0</v>
      </c>
      <c r="DV97" cm="1">
        <f t="array" ref="DV97">IF(SUM(IF($J97:$X97=TRANSPOSE('Capacity Backing (Hide)2'!CE$67:CE$81),1,0))&gt;0,1,0)</f>
        <v>0</v>
      </c>
      <c r="DW97" cm="1">
        <f t="array" ref="DW97">IF(SUM(IF($J97:$X97=TRANSPOSE('Capacity Backing (Hide)2'!CF$67:CF$81),1,0))&gt;0,1,0)</f>
        <v>0</v>
      </c>
      <c r="DX97" cm="1">
        <f t="array" ref="DX97">IF(SUM(IF($J97:$X97=TRANSPOSE('Capacity Backing (Hide)2'!CG$67:CG$81),1,0))&gt;0,1,0)</f>
        <v>0</v>
      </c>
      <c r="DY97" cm="1">
        <f t="array" ref="DY97">IF(SUM(IF($J97:$X97=TRANSPOSE('Capacity Backing (Hide)2'!CH$67:CH$81),1,0))&gt;0,1,0)</f>
        <v>0</v>
      </c>
      <c r="DZ97" cm="1">
        <f t="array" ref="DZ97">IF(SUM(IF($J97:$X97=TRANSPOSE('Capacity Backing (Hide)2'!CI$67:CI$81),1,0))&gt;0,1,0)</f>
        <v>0</v>
      </c>
      <c r="EA97" cm="1">
        <f t="array" ref="EA97">IF(SUM(IF($J97:$X97=TRANSPOSE('Capacity Backing (Hide)2'!CJ$67:CJ$81),1,0))&gt;0,1,0)</f>
        <v>0</v>
      </c>
      <c r="EB97" cm="1">
        <f t="array" ref="EB97">IF(SUM(IF($J97:$X97=TRANSPOSE('Capacity Backing (Hide)2'!CK$67:CK$81),1,0))&gt;0,1,0)</f>
        <v>0</v>
      </c>
      <c r="EC97" cm="1">
        <f t="array" ref="EC97">IF(SUM(IF($J97:$X97=TRANSPOSE('Capacity Backing (Hide)2'!CL$67:CL$81),1,0))&gt;0,1,0)</f>
        <v>0</v>
      </c>
      <c r="ED97" cm="1">
        <f t="array" ref="ED97">IF(SUM(IF($J97:$X97=TRANSPOSE('Capacity Backing (Hide)2'!CM$67:CM$81),1,0))&gt;0,1,0)</f>
        <v>0</v>
      </c>
      <c r="EE97" cm="1">
        <f t="array" ref="EE97">IF(SUM(IF($J97:$X97=TRANSPOSE('Capacity Backing (Hide)2'!CN$67:CN$81),1,0))&gt;0,1,0)</f>
        <v>0</v>
      </c>
      <c r="EF97" cm="1">
        <f t="array" ref="EF97">IF(SUM(IF($J97:$X97=TRANSPOSE('Capacity Backing (Hide)2'!CO$67:CO$81),1,0))&gt;0,1,0)</f>
        <v>0</v>
      </c>
      <c r="EG97" cm="1">
        <f t="array" ref="EG97">IF(SUM(IF($J97:$X97=TRANSPOSE('Capacity Backing (Hide)2'!CP$67:CP$81),1,0))&gt;0,1,0)</f>
        <v>0</v>
      </c>
      <c r="EH97" cm="1">
        <f t="array" ref="EH97">IF(SUM(IF($J97:$X97=TRANSPOSE('Capacity Backing (Hide)2'!CQ$67:CQ$81),1,0))&gt;0,1,0)</f>
        <v>0</v>
      </c>
      <c r="EI97" cm="1">
        <f t="array" ref="EI97">IF(SUM(IF($J97:$X97=TRANSPOSE('Capacity Backing (Hide)2'!CR$67:CR$81),1,0))&gt;0,1,0)</f>
        <v>0</v>
      </c>
      <c r="EJ97" cm="1">
        <f t="array" ref="EJ97">IF(SUM(IF($J97:$X97=TRANSPOSE('Capacity Backing (Hide)2'!CS$67:CS$81),1,0))&gt;0,1,0)</f>
        <v>0</v>
      </c>
      <c r="EK97" cm="1">
        <f t="array" ref="EK97">IF(SUM(IF($J97:$X97=TRANSPOSE('Capacity Backing (Hide)2'!CT$67:CT$81),1,0))&gt;0,1,0)</f>
        <v>0</v>
      </c>
      <c r="EL97" cm="1">
        <f t="array" ref="EL97">IF(SUM(IF($J97:$X97=TRANSPOSE('Capacity Backing (Hide)2'!CU$67:CU$81),1,0))&gt;0,1,0)</f>
        <v>0</v>
      </c>
      <c r="EM97" cm="1">
        <f t="array" ref="EM97">IF(SUM(IF($J97:$X97=TRANSPOSE('Capacity Backing (Hide)2'!CV$67:CV$81),1,0))&gt;0,1,0)</f>
        <v>0</v>
      </c>
      <c r="EN97" cm="1">
        <f t="array" ref="EN97">IF(SUM(IF($J97:$X97=TRANSPOSE('Capacity Backing (Hide)2'!CW$67:CW$81),1,0))&gt;0,1,0)</f>
        <v>0</v>
      </c>
      <c r="EQ97" cm="1">
        <f t="array" ref="EQ97">IF(SUM(IF($J97:$X97=TRANSPOSE('Capacity Backing (Hide)2'!B$203:B$217),1,0))&gt;0,1,0)</f>
        <v>0</v>
      </c>
      <c r="ER97" cm="1">
        <f t="array" ref="ER97">IF(SUM(IF($J97:$X97=TRANSPOSE('Capacity Backing (Hide)2'!C$203:C$217),1,0))&gt;0,1,0)</f>
        <v>0</v>
      </c>
      <c r="ES97" cm="1">
        <f t="array" ref="ES97">IF(SUM(IF($J97:$X97=TRANSPOSE('Capacity Backing (Hide)2'!D$203:D$217),1,0))&gt;0,1,0)</f>
        <v>0</v>
      </c>
      <c r="ET97" cm="1">
        <f t="array" ref="ET97">IF(SUM(IF($J97:$X97=TRANSPOSE('Capacity Backing (Hide)2'!E$203:E$217),1,0))&gt;0,1,0)</f>
        <v>0</v>
      </c>
      <c r="EU97" cm="1">
        <f t="array" ref="EU97">IF(SUM(IF($J97:$X97=TRANSPOSE('Capacity Backing (Hide)2'!F$203:F$217),1,0))&gt;0,1,0)</f>
        <v>0</v>
      </c>
      <c r="EV97" cm="1">
        <f t="array" ref="EV97">IF(SUM(IF($J97:$X97=TRANSPOSE('Capacity Backing (Hide)2'!G$203:G$217),1,0))&gt;0,1,0)</f>
        <v>0</v>
      </c>
      <c r="EW97" cm="1">
        <f t="array" ref="EW97">IF(SUM(IF($J97:$X97=TRANSPOSE('Capacity Backing (Hide)2'!H$203:H$217),1,0))&gt;0,1,0)</f>
        <v>0</v>
      </c>
      <c r="EX97" cm="1">
        <f t="array" ref="EX97">IF(SUM(IF($J97:$X97=TRANSPOSE('Capacity Backing (Hide)2'!I$203:I$217),1,0))&gt;0,1,0)</f>
        <v>0</v>
      </c>
      <c r="EY97" cm="1">
        <f t="array" ref="EY97">IF(SUM(IF($J97:$X97=TRANSPOSE('Capacity Backing (Hide)2'!J$203:J$217),1,0))&gt;0,1,0)</f>
        <v>0</v>
      </c>
      <c r="EZ97" cm="1">
        <f t="array" ref="EZ97">IF(SUM(IF($J97:$X97=TRANSPOSE('Capacity Backing (Hide)2'!K$203:K$217),1,0))&gt;0,1,0)</f>
        <v>0</v>
      </c>
      <c r="FA97" cm="1">
        <f t="array" ref="FA97">IF(SUM(IF($J97:$X97=TRANSPOSE('Capacity Backing (Hide)2'!L$203:L$217),1,0))&gt;0,1,0)</f>
        <v>0</v>
      </c>
      <c r="FB97" cm="1">
        <f t="array" ref="FB97">IF(SUM(IF($J97:$X97=TRANSPOSE('Capacity Backing (Hide)2'!M$203:M$217),1,0))&gt;0,1,0)</f>
        <v>0</v>
      </c>
      <c r="FC97" cm="1">
        <f t="array" ref="FC97">IF(SUM(IF($J97:$X97=TRANSPOSE('Capacity Backing (Hide)2'!N$203:N$217),1,0))&gt;0,1,0)</f>
        <v>0</v>
      </c>
      <c r="FD97" cm="1">
        <f t="array" ref="FD97">IF(SUM(IF($J97:$X97=TRANSPOSE('Capacity Backing (Hide)2'!O$203:O$217),1,0))&gt;0,1,0)</f>
        <v>0</v>
      </c>
      <c r="FE97" cm="1">
        <f t="array" ref="FE97">IF(SUM(IF($J97:$X97=TRANSPOSE('Capacity Backing (Hide)2'!P$203:P$217),1,0))&gt;0,1,0)</f>
        <v>0</v>
      </c>
      <c r="FF97" cm="1">
        <f t="array" ref="FF97">IF(SUM(IF($J97:$X97=TRANSPOSE('Capacity Backing (Hide)2'!Q$203:Q$217),1,0))&gt;0,1,0)</f>
        <v>0</v>
      </c>
      <c r="FG97" cm="1">
        <f t="array" ref="FG97">IF(SUM(IF($J97:$X97=TRANSPOSE('Capacity Backing (Hide)2'!R$203:R$217),1,0))&gt;0,1,0)</f>
        <v>0</v>
      </c>
      <c r="FH97" cm="1">
        <f t="array" ref="FH97">IF(SUM(IF($J97:$X97=TRANSPOSE('Capacity Backing (Hide)2'!S$203:S$217),1,0))&gt;0,1,0)</f>
        <v>0</v>
      </c>
      <c r="FI97" cm="1">
        <f t="array" ref="FI97">IF(SUM(IF($J97:$X97=TRANSPOSE('Capacity Backing (Hide)2'!T$203:T$217),1,0))&gt;0,1,0)</f>
        <v>0</v>
      </c>
      <c r="FJ97" cm="1">
        <f t="array" ref="FJ97">IF(SUM(IF($J97:$X97=TRANSPOSE('Capacity Backing (Hide)2'!U$203:U$217),1,0))&gt;0,1,0)</f>
        <v>0</v>
      </c>
      <c r="FK97" cm="1">
        <f t="array" ref="FK97">IF(SUM(IF($J97:$X97=TRANSPOSE('Capacity Backing (Hide)2'!V$203:V$217),1,0))&gt;0,1,0)</f>
        <v>0</v>
      </c>
      <c r="FL97" cm="1">
        <f t="array" ref="FL97">IF(SUM(IF($J97:$X97=TRANSPOSE('Capacity Backing (Hide)2'!W$203:W$217),1,0))&gt;0,1,0)</f>
        <v>0</v>
      </c>
      <c r="FM97" cm="1">
        <f t="array" ref="FM97">IF(SUM(IF($J97:$X97=TRANSPOSE('Capacity Backing (Hide)2'!X$203:X$217),1,0))&gt;0,1,0)</f>
        <v>0</v>
      </c>
      <c r="FN97" cm="1">
        <f t="array" ref="FN97">IF(SUM(IF($J97:$X97=TRANSPOSE('Capacity Backing (Hide)2'!Y$203:Y$217),1,0))&gt;0,1,0)</f>
        <v>0</v>
      </c>
      <c r="FO97" cm="1">
        <f t="array" ref="FO97">IF(SUM(IF($J97:$X97=TRANSPOSE('Capacity Backing (Hide)2'!Z$203:Z$217),1,0))&gt;0,1,0)</f>
        <v>0</v>
      </c>
      <c r="FP97" cm="1">
        <f t="array" ref="FP97">IF(SUM(IF($J97:$X97=TRANSPOSE('Capacity Backing (Hide)2'!AA$203:AA$217),1,0))&gt;0,1,0)</f>
        <v>0</v>
      </c>
      <c r="FQ97" cm="1">
        <f t="array" ref="FQ97">IF(SUM(IF($J97:$X97=TRANSPOSE('Capacity Backing (Hide)2'!AB$203:AB$217),1,0))&gt;0,1,0)</f>
        <v>0</v>
      </c>
      <c r="FR97" cm="1">
        <f t="array" ref="FR97">IF(SUM(IF($J97:$X97=TRANSPOSE('Capacity Backing (Hide)2'!AC$203:AC$217),1,0))&gt;0,1,0)</f>
        <v>0</v>
      </c>
      <c r="FS97" cm="1">
        <f t="array" ref="FS97">IF(SUM(IF($J97:$X97=TRANSPOSE('Capacity Backing (Hide)2'!AD$203:AD$217),1,0))&gt;0,1,0)</f>
        <v>0</v>
      </c>
      <c r="FT97" cm="1">
        <f t="array" ref="FT97">IF(SUM(IF($J97:$X97=TRANSPOSE('Capacity Backing (Hide)2'!AE$203:AE$217),1,0))&gt;0,1,0)</f>
        <v>0</v>
      </c>
      <c r="FU97" cm="1">
        <f t="array" ref="FU97">IF(SUM(IF($J97:$X97=TRANSPOSE('Capacity Backing (Hide)2'!AF$203:AF$217),1,0))&gt;0,1,0)</f>
        <v>0</v>
      </c>
      <c r="FV97" cm="1">
        <f t="array" ref="FV97">IF(SUM(IF($J97:$X97=TRANSPOSE('Capacity Backing (Hide)2'!AG$203:AG$217),1,0))&gt;0,1,0)</f>
        <v>0</v>
      </c>
      <c r="FW97" cm="1">
        <f t="array" ref="FW97">IF(SUM(IF($J97:$X97=TRANSPOSE('Capacity Backing (Hide)2'!AH$203:AH$217),1,0))&gt;0,1,0)</f>
        <v>0</v>
      </c>
      <c r="FX97" cm="1">
        <f t="array" ref="FX97">IF(SUM(IF($J97:$X97=TRANSPOSE('Capacity Backing (Hide)2'!AI$203:AI$217),1,0))&gt;0,1,0)</f>
        <v>0</v>
      </c>
      <c r="FY97" cm="1">
        <f t="array" ref="FY97">IF(SUM(IF($J97:$X97=TRANSPOSE('Capacity Backing (Hide)2'!AJ$203:AJ$217),1,0))&gt;0,1,0)</f>
        <v>0</v>
      </c>
      <c r="FZ97" cm="1">
        <f t="array" ref="FZ97">IF(SUM(IF($J97:$X97=TRANSPOSE('Capacity Backing (Hide)2'!AK$203:AK$217),1,0))&gt;0,1,0)</f>
        <v>0</v>
      </c>
      <c r="GA97" cm="1">
        <f t="array" ref="GA97">IF(SUM(IF($J97:$X97=TRANSPOSE('Capacity Backing (Hide)2'!AL$203:AL$217),1,0))&gt;0,1,0)</f>
        <v>0</v>
      </c>
      <c r="GB97" cm="1">
        <f t="array" ref="GB97">IF(SUM(IF($J97:$X97=TRANSPOSE('Capacity Backing (Hide)2'!AM$203:AM$217),1,0))&gt;0,1,0)</f>
        <v>0</v>
      </c>
      <c r="GC97" cm="1">
        <f t="array" ref="GC97">IF(SUM(IF($J97:$X97=TRANSPOSE('Capacity Backing (Hide)2'!AN$203:AN$217),1,0))&gt;0,1,0)</f>
        <v>0</v>
      </c>
      <c r="GD97" cm="1">
        <f t="array" ref="GD97">IF(SUM(IF($J97:$X97=TRANSPOSE('Capacity Backing (Hide)2'!AO$203:AO$217),1,0))&gt;0,1,0)</f>
        <v>0</v>
      </c>
      <c r="GE97" cm="1">
        <f t="array" ref="GE97">IF(SUM(IF($J97:$X97=TRANSPOSE('Capacity Backing (Hide)2'!AP$203:AP$217),1,0))&gt;0,1,0)</f>
        <v>0</v>
      </c>
      <c r="GF97" cm="1">
        <f t="array" ref="GF97">IF(SUM(IF($J97:$X97=TRANSPOSE('Capacity Backing (Hide)2'!AQ$203:AQ$217),1,0))&gt;0,1,0)</f>
        <v>0</v>
      </c>
      <c r="GG97" cm="1">
        <f t="array" ref="GG97">IF(SUM(IF($J97:$X97=TRANSPOSE('Capacity Backing (Hide)2'!AR$203:AR$217),1,0))&gt;0,1,0)</f>
        <v>0</v>
      </c>
      <c r="GH97" cm="1">
        <f t="array" ref="GH97">IF(SUM(IF($J97:$X97=TRANSPOSE('Capacity Backing (Hide)2'!AS$203:AS$217),1,0))&gt;0,1,0)</f>
        <v>0</v>
      </c>
      <c r="GI97" cm="1">
        <f t="array" ref="GI97">IF(SUM(IF($J97:$X97=TRANSPOSE('Capacity Backing (Hide)2'!AT$203:AT$217),1,0))&gt;0,1,0)</f>
        <v>0</v>
      </c>
      <c r="GJ97" cm="1">
        <f t="array" ref="GJ97">IF(SUM(IF($J97:$X97=TRANSPOSE('Capacity Backing (Hide)2'!AU$203:AU$217),1,0))&gt;0,1,0)</f>
        <v>0</v>
      </c>
      <c r="GK97" cm="1">
        <f t="array" ref="GK97">IF(SUM(IF($J97:$X97=TRANSPOSE('Capacity Backing (Hide)2'!AV$203:AV$217),1,0))&gt;0,1,0)</f>
        <v>0</v>
      </c>
      <c r="GL97" cm="1">
        <f t="array" ref="GL97">IF(SUM(IF($J97:$X97=TRANSPOSE('Capacity Backing (Hide)2'!AW$203:AW$217),1,0))&gt;0,1,0)</f>
        <v>0</v>
      </c>
      <c r="GM97" cm="1">
        <f t="array" ref="GM97">IF(SUM(IF($J97:$X97=TRANSPOSE('Capacity Backing (Hide)2'!AX$203:AX$217),1,0))&gt;0,1,0)</f>
        <v>0</v>
      </c>
      <c r="GN97" cm="1">
        <f t="array" ref="GN97">IF(SUM(IF($J97:$X97=TRANSPOSE('Capacity Backing (Hide)2'!AY$203:AY$217),1,0))&gt;0,1,0)</f>
        <v>0</v>
      </c>
      <c r="GO97" cm="1">
        <f t="array" ref="GO97">IF(SUM(IF($J97:$X97=TRANSPOSE('Capacity Backing (Hide)2'!AZ$203:AZ$217),1,0))&gt;0,1,0)</f>
        <v>0</v>
      </c>
      <c r="GP97" cm="1">
        <f t="array" ref="GP97">IF(SUM(IF($J97:$X97=TRANSPOSE('Capacity Backing (Hide)2'!BA$203:BA$217),1,0))&gt;0,1,0)</f>
        <v>0</v>
      </c>
      <c r="GQ97" cm="1">
        <f t="array" ref="GQ97">IF(SUM(IF($J97:$X97=TRANSPOSE('Capacity Backing (Hide)2'!BB$203:BB$217),1,0))&gt;0,1,0)</f>
        <v>0</v>
      </c>
      <c r="GR97" cm="1">
        <f t="array" ref="GR97">IF(SUM(IF($J97:$X97=TRANSPOSE('Capacity Backing (Hide)2'!BC$203:BC$217),1,0))&gt;0,1,0)</f>
        <v>0</v>
      </c>
      <c r="GS97" cm="1">
        <f t="array" ref="GS97">IF(SUM(IF($J97:$X97=TRANSPOSE('Capacity Backing (Hide)2'!BD$203:BD$217),1,0))&gt;0,1,0)</f>
        <v>0</v>
      </c>
      <c r="GT97" cm="1">
        <f t="array" ref="GT97">IF(SUM(IF($J97:$X97=TRANSPOSE('Capacity Backing (Hide)2'!BE$203:BE$217),1,0))&gt;0,1,0)</f>
        <v>0</v>
      </c>
      <c r="GU97" cm="1">
        <f t="array" ref="GU97">IF(SUM(IF($J97:$X97=TRANSPOSE('Capacity Backing (Hide)2'!BF$203:BF$217),1,0))&gt;0,1,0)</f>
        <v>0</v>
      </c>
      <c r="GV97" cm="1">
        <f t="array" ref="GV97">IF(SUM(IF($J97:$X97=TRANSPOSE('Capacity Backing (Hide)2'!BG$203:BG$217),1,0))&gt;0,1,0)</f>
        <v>0</v>
      </c>
      <c r="GW97" cm="1">
        <f t="array" ref="GW97">IF(SUM(IF($J97:$X97=TRANSPOSE('Capacity Backing (Hide)2'!BH$203:BH$217),1,0))&gt;0,1,0)</f>
        <v>0</v>
      </c>
      <c r="GX97" cm="1">
        <f t="array" ref="GX97">IF(SUM(IF($J97:$X97=TRANSPOSE('Capacity Backing (Hide)2'!BI$203:BI$217),1,0))&gt;0,1,0)</f>
        <v>0</v>
      </c>
      <c r="GY97" cm="1">
        <f t="array" ref="GY97">IF(SUM(IF($J97:$X97=TRANSPOSE('Capacity Backing (Hide)2'!BJ$203:BJ$217),1,0))&gt;0,1,0)</f>
        <v>0</v>
      </c>
      <c r="GZ97" cm="1">
        <f t="array" ref="GZ97">IF(SUM(IF($J97:$X97=TRANSPOSE('Capacity Backing (Hide)2'!BK$203:BK$217),1,0))&gt;0,1,0)</f>
        <v>0</v>
      </c>
      <c r="HA97" cm="1">
        <f t="array" ref="HA97">IF(SUM(IF($J97:$X97=TRANSPOSE('Capacity Backing (Hide)2'!BL$203:BL$217),1,0))&gt;0,1,0)</f>
        <v>0</v>
      </c>
      <c r="HB97" cm="1">
        <f t="array" ref="HB97">IF(SUM(IF($J97:$X97=TRANSPOSE('Capacity Backing (Hide)2'!BM$203:BM$217),1,0))&gt;0,1,0)</f>
        <v>0</v>
      </c>
      <c r="HC97" cm="1">
        <f t="array" ref="HC97">IF(SUM(IF($J97:$X97=TRANSPOSE('Capacity Backing (Hide)2'!BN$203:BN$217),1,0))&gt;0,1,0)</f>
        <v>0</v>
      </c>
      <c r="HD97" cm="1">
        <f t="array" ref="HD97">IF(SUM(IF($J97:$X97=TRANSPOSE('Capacity Backing (Hide)2'!BO$203:BO$217),1,0))&gt;0,1,0)</f>
        <v>0</v>
      </c>
      <c r="HE97" cm="1">
        <f t="array" ref="HE97">IF(SUM(IF($J97:$X97=TRANSPOSE('Capacity Backing (Hide)2'!BP$203:BP$217),1,0))&gt;0,1,0)</f>
        <v>0</v>
      </c>
      <c r="HF97" cm="1">
        <f t="array" ref="HF97">IF(SUM(IF($J97:$X97=TRANSPOSE('Capacity Backing (Hide)2'!BQ$203:BQ$217),1,0))&gt;0,1,0)</f>
        <v>0</v>
      </c>
      <c r="HG97" cm="1">
        <f t="array" ref="HG97">IF(SUM(IF($J97:$X97=TRANSPOSE('Capacity Backing (Hide)2'!BR$203:BR$217),1,0))&gt;0,1,0)</f>
        <v>0</v>
      </c>
      <c r="HH97" cm="1">
        <f t="array" ref="HH97">IF(SUM(IF($J97:$X97=TRANSPOSE('Capacity Backing (Hide)2'!BS$203:BS$217),1,0))&gt;0,1,0)</f>
        <v>0</v>
      </c>
      <c r="HI97" cm="1">
        <f t="array" ref="HI97">IF(SUM(IF($J97:$X97=TRANSPOSE('Capacity Backing (Hide)2'!BT$203:BT$217),1,0))&gt;0,1,0)</f>
        <v>0</v>
      </c>
      <c r="HJ97" cm="1">
        <f t="array" ref="HJ97">IF(SUM(IF($J97:$X97=TRANSPOSE('Capacity Backing (Hide)2'!BU$203:BU$217),1,0))&gt;0,1,0)</f>
        <v>0</v>
      </c>
      <c r="HK97" cm="1">
        <f t="array" ref="HK97">IF(SUM(IF($J97:$X97=TRANSPOSE('Capacity Backing (Hide)2'!BV$203:BV$217),1,0))&gt;0,1,0)</f>
        <v>0</v>
      </c>
      <c r="HL97" cm="1">
        <f t="array" ref="HL97">IF(SUM(IF($J97:$X97=TRANSPOSE('Capacity Backing (Hide)2'!BW$203:BW$217),1,0))&gt;0,1,0)</f>
        <v>0</v>
      </c>
      <c r="HM97" cm="1">
        <f t="array" ref="HM97">IF(SUM(IF($J97:$X97=TRANSPOSE('Capacity Backing (Hide)2'!BX$203:BX$217),1,0))&gt;0,1,0)</f>
        <v>0</v>
      </c>
      <c r="HN97" cm="1">
        <f t="array" ref="HN97">IF(SUM(IF($J97:$X97=TRANSPOSE('Capacity Backing (Hide)2'!BY$203:BY$217),1,0))&gt;0,1,0)</f>
        <v>0</v>
      </c>
      <c r="HO97" cm="1">
        <f t="array" ref="HO97">IF(SUM(IF($J97:$X97=TRANSPOSE('Capacity Backing (Hide)2'!BZ$203:BZ$217),1,0))&gt;0,1,0)</f>
        <v>0</v>
      </c>
      <c r="HP97" cm="1">
        <f t="array" ref="HP97">IF(SUM(IF($J97:$X97=TRANSPOSE('Capacity Backing (Hide)2'!CA$203:CA$217),1,0))&gt;0,1,0)</f>
        <v>0</v>
      </c>
      <c r="HQ97" cm="1">
        <f t="array" ref="HQ97">IF(SUM(IF($J97:$X97=TRANSPOSE('Capacity Backing (Hide)2'!CB$203:CB$217),1,0))&gt;0,1,0)</f>
        <v>0</v>
      </c>
      <c r="HR97" cm="1">
        <f t="array" ref="HR97">IF(SUM(IF($J97:$X97=TRANSPOSE('Capacity Backing (Hide)2'!CC$203:CC$217),1,0))&gt;0,1,0)</f>
        <v>0</v>
      </c>
      <c r="HS97" cm="1">
        <f t="array" ref="HS97">IF(SUM(IF($J97:$X97=TRANSPOSE('Capacity Backing (Hide)2'!CD$203:CD$217),1,0))&gt;0,1,0)</f>
        <v>0</v>
      </c>
      <c r="HT97" cm="1">
        <f t="array" ref="HT97">IF(SUM(IF($J97:$X97=TRANSPOSE('Capacity Backing (Hide)2'!CE$203:CE$217),1,0))&gt;0,1,0)</f>
        <v>0</v>
      </c>
      <c r="HU97" cm="1">
        <f t="array" ref="HU97">IF(SUM(IF($J97:$X97=TRANSPOSE('Capacity Backing (Hide)2'!CF$203:CF$217),1,0))&gt;0,1,0)</f>
        <v>0</v>
      </c>
      <c r="HV97" cm="1">
        <f t="array" ref="HV97">IF(SUM(IF($J97:$X97=TRANSPOSE('Capacity Backing (Hide)2'!CG$203:CG$217),1,0))&gt;0,1,0)</f>
        <v>0</v>
      </c>
      <c r="HW97" cm="1">
        <f t="array" ref="HW97">IF(SUM(IF($J97:$X97=TRANSPOSE('Capacity Backing (Hide)2'!CH$203:CH$217),1,0))&gt;0,1,0)</f>
        <v>0</v>
      </c>
      <c r="HX97" cm="1">
        <f t="array" ref="HX97">IF(SUM(IF($J97:$X97=TRANSPOSE('Capacity Backing (Hide)2'!CI$203:CI$217),1,0))&gt;0,1,0)</f>
        <v>0</v>
      </c>
      <c r="HY97" cm="1">
        <f t="array" ref="HY97">IF(SUM(IF($J97:$X97=TRANSPOSE('Capacity Backing (Hide)2'!CJ$203:CJ$217),1,0))&gt;0,1,0)</f>
        <v>0</v>
      </c>
      <c r="HZ97" cm="1">
        <f t="array" ref="HZ97">IF(SUM(IF($J97:$X97=TRANSPOSE('Capacity Backing (Hide)2'!CK$203:CK$217),1,0))&gt;0,1,0)</f>
        <v>0</v>
      </c>
      <c r="IA97" cm="1">
        <f t="array" ref="IA97">IF(SUM(IF($J97:$X97=TRANSPOSE('Capacity Backing (Hide)2'!CL$203:CL$217),1,0))&gt;0,1,0)</f>
        <v>0</v>
      </c>
      <c r="IB97" cm="1">
        <f t="array" ref="IB97">IF(SUM(IF($J97:$X97=TRANSPOSE('Capacity Backing (Hide)2'!CM$203:CM$217),1,0))&gt;0,1,0)</f>
        <v>0</v>
      </c>
      <c r="IC97" cm="1">
        <f t="array" ref="IC97">IF(SUM(IF($J97:$X97=TRANSPOSE('Capacity Backing (Hide)2'!CN$203:CN$217),1,0))&gt;0,1,0)</f>
        <v>0</v>
      </c>
      <c r="ID97" cm="1">
        <f t="array" ref="ID97">IF(SUM(IF($J97:$X97=TRANSPOSE('Capacity Backing (Hide)2'!CO$203:CO$217),1,0))&gt;0,1,0)</f>
        <v>0</v>
      </c>
      <c r="IE97" cm="1">
        <f t="array" ref="IE97">IF(SUM(IF($J97:$X97=TRANSPOSE('Capacity Backing (Hide)2'!CP$203:CP$217),1,0))&gt;0,1,0)</f>
        <v>0</v>
      </c>
      <c r="IF97" cm="1">
        <f t="array" ref="IF97">IF(SUM(IF($J97:$X97=TRANSPOSE('Capacity Backing (Hide)2'!CQ$203:CQ$217),1,0))&gt;0,1,0)</f>
        <v>0</v>
      </c>
      <c r="IG97" cm="1">
        <f t="array" ref="IG97">IF(SUM(IF($J97:$X97=TRANSPOSE('Capacity Backing (Hide)2'!CR$203:CR$217),1,0))&gt;0,1,0)</f>
        <v>0</v>
      </c>
      <c r="IH97" cm="1">
        <f t="array" ref="IH97">IF(SUM(IF($J97:$X97=TRANSPOSE('Capacity Backing (Hide)2'!CS$203:CS$217),1,0))&gt;0,1,0)</f>
        <v>0</v>
      </c>
      <c r="II97" cm="1">
        <f t="array" ref="II97">IF(SUM(IF($J97:$X97=TRANSPOSE('Capacity Backing (Hide)2'!CT$203:CT$217),1,0))&gt;0,1,0)</f>
        <v>0</v>
      </c>
      <c r="IJ97" cm="1">
        <f t="array" ref="IJ97">IF(SUM(IF($J97:$X97=TRANSPOSE('Capacity Backing (Hide)2'!CU$203:CU$217),1,0))&gt;0,1,0)</f>
        <v>0</v>
      </c>
      <c r="IK97" cm="1">
        <f t="array" ref="IK97">IF(SUM(IF($J97:$X97=TRANSPOSE('Capacity Backing (Hide)2'!CV$203:CV$217),1,0))&gt;0,1,0)</f>
        <v>0</v>
      </c>
      <c r="IL97" cm="1">
        <f t="array" ref="IL97">IF(SUM(IF($J97:$X97=TRANSPOSE('Capacity Backing (Hide)2'!CW$203:CW$217),1,0))&gt;0,1,0)</f>
        <v>0</v>
      </c>
      <c r="IO97" s="184">
        <v>0</v>
      </c>
      <c r="IP97" s="184">
        <v>0</v>
      </c>
      <c r="IQ97" s="184">
        <v>0</v>
      </c>
      <c r="IR97" s="184">
        <v>0</v>
      </c>
      <c r="IS97" s="184">
        <v>0</v>
      </c>
      <c r="IT97" s="184">
        <v>0</v>
      </c>
      <c r="IU97" s="184">
        <v>0</v>
      </c>
      <c r="IV97" s="184">
        <v>0</v>
      </c>
      <c r="IW97" s="184">
        <v>0</v>
      </c>
      <c r="IX97" s="184">
        <v>0</v>
      </c>
      <c r="IY97" s="184">
        <v>0</v>
      </c>
      <c r="IZ97" s="184">
        <v>0</v>
      </c>
      <c r="JA97" s="184">
        <v>0</v>
      </c>
      <c r="JB97" s="184">
        <v>0</v>
      </c>
      <c r="JC97" s="184">
        <v>0</v>
      </c>
      <c r="JD97" s="184">
        <v>0</v>
      </c>
      <c r="JE97" s="184">
        <v>0</v>
      </c>
      <c r="JF97" s="184">
        <v>0</v>
      </c>
      <c r="JG97" s="184">
        <v>0</v>
      </c>
      <c r="JH97" s="184">
        <v>0</v>
      </c>
      <c r="JI97" s="184">
        <v>0</v>
      </c>
      <c r="JJ97" s="184">
        <v>0</v>
      </c>
      <c r="JK97" s="184">
        <v>0</v>
      </c>
      <c r="JL97" s="184">
        <v>0</v>
      </c>
      <c r="JM97" s="184">
        <v>0</v>
      </c>
      <c r="JN97" s="184">
        <v>0</v>
      </c>
      <c r="JO97" s="184">
        <v>0</v>
      </c>
      <c r="JP97" s="184">
        <v>0</v>
      </c>
      <c r="JQ97" s="184">
        <v>0</v>
      </c>
      <c r="JR97" s="184">
        <v>0</v>
      </c>
      <c r="JS97" s="184">
        <v>0</v>
      </c>
      <c r="JT97" s="184">
        <v>0</v>
      </c>
      <c r="JU97" s="184">
        <v>0</v>
      </c>
      <c r="JV97" s="184">
        <v>0</v>
      </c>
      <c r="JW97" s="184">
        <v>0</v>
      </c>
      <c r="JX97" s="184">
        <v>0</v>
      </c>
      <c r="JY97" s="184">
        <v>0</v>
      </c>
      <c r="JZ97" s="184">
        <v>0</v>
      </c>
      <c r="KA97" s="184">
        <v>0</v>
      </c>
      <c r="KB97" s="184">
        <v>0</v>
      </c>
      <c r="KC97" s="184">
        <v>0</v>
      </c>
      <c r="KD97" s="184">
        <v>0</v>
      </c>
      <c r="KE97" s="184">
        <v>0</v>
      </c>
      <c r="KF97" s="184">
        <v>0</v>
      </c>
      <c r="KG97" s="184">
        <v>0</v>
      </c>
      <c r="KH97" s="184">
        <v>0</v>
      </c>
      <c r="KI97" s="184">
        <v>0</v>
      </c>
      <c r="KJ97" s="184">
        <v>0</v>
      </c>
      <c r="KK97" s="184">
        <v>0</v>
      </c>
      <c r="KL97" s="184">
        <v>0</v>
      </c>
      <c r="KM97" s="184">
        <v>0</v>
      </c>
      <c r="KN97" s="184">
        <v>0</v>
      </c>
      <c r="KO97" s="184">
        <v>0</v>
      </c>
      <c r="KP97" s="184">
        <v>0</v>
      </c>
      <c r="KQ97" s="184">
        <v>0</v>
      </c>
      <c r="KR97" s="184">
        <v>0</v>
      </c>
      <c r="KS97" s="184">
        <v>0</v>
      </c>
      <c r="KT97" s="184">
        <v>0</v>
      </c>
      <c r="KU97" s="184">
        <v>0</v>
      </c>
      <c r="KV97" s="184">
        <v>0</v>
      </c>
      <c r="KW97" s="184">
        <v>0</v>
      </c>
      <c r="KX97" s="184">
        <v>0</v>
      </c>
      <c r="KY97" s="184">
        <v>0</v>
      </c>
      <c r="KZ97" s="184">
        <v>0</v>
      </c>
      <c r="LA97" s="184">
        <v>0</v>
      </c>
      <c r="LB97" s="184">
        <v>0</v>
      </c>
      <c r="LC97" s="184">
        <v>0</v>
      </c>
      <c r="LD97" s="184">
        <v>0</v>
      </c>
      <c r="LE97" s="184">
        <v>0</v>
      </c>
      <c r="LF97" s="184">
        <v>0</v>
      </c>
      <c r="LG97" s="184">
        <v>0</v>
      </c>
      <c r="LH97" s="184">
        <v>0</v>
      </c>
      <c r="LI97" s="184">
        <v>0</v>
      </c>
      <c r="LJ97" s="184">
        <v>0</v>
      </c>
      <c r="LK97" s="184">
        <v>0</v>
      </c>
      <c r="LL97" s="184">
        <v>0</v>
      </c>
      <c r="LM97" s="184">
        <v>0</v>
      </c>
      <c r="LN97" s="184">
        <v>0</v>
      </c>
      <c r="LO97" s="184">
        <v>0</v>
      </c>
      <c r="LP97" s="184">
        <v>0</v>
      </c>
      <c r="LQ97" s="184">
        <v>0</v>
      </c>
      <c r="LR97" s="184">
        <v>0</v>
      </c>
      <c r="LS97" s="184">
        <v>0</v>
      </c>
      <c r="LT97" s="184">
        <v>0</v>
      </c>
      <c r="LU97" s="184">
        <v>0</v>
      </c>
      <c r="LV97" s="184">
        <v>0</v>
      </c>
      <c r="LW97" s="184">
        <v>0</v>
      </c>
      <c r="LX97" s="184">
        <v>0</v>
      </c>
      <c r="LY97" s="184">
        <v>0</v>
      </c>
      <c r="LZ97" s="184">
        <v>0</v>
      </c>
      <c r="MA97" s="184">
        <v>0</v>
      </c>
      <c r="MB97" s="184">
        <v>0</v>
      </c>
      <c r="MC97" s="184">
        <v>0</v>
      </c>
      <c r="MD97" s="184">
        <v>0</v>
      </c>
      <c r="ME97" s="184">
        <v>0</v>
      </c>
      <c r="MF97" s="184">
        <v>0</v>
      </c>
      <c r="MG97" s="184">
        <v>0</v>
      </c>
      <c r="MH97" s="184">
        <v>0</v>
      </c>
      <c r="MI97" s="184">
        <v>0</v>
      </c>
      <c r="MJ97" s="184">
        <v>0</v>
      </c>
      <c r="MM97">
        <v>0</v>
      </c>
      <c r="MN97">
        <v>0</v>
      </c>
      <c r="MO97">
        <v>0</v>
      </c>
      <c r="MP97">
        <v>0</v>
      </c>
      <c r="MQ97">
        <v>0</v>
      </c>
      <c r="MR97">
        <v>0</v>
      </c>
      <c r="MS97">
        <v>0</v>
      </c>
      <c r="MT97">
        <v>0</v>
      </c>
      <c r="MU97">
        <v>0</v>
      </c>
      <c r="MV97">
        <v>0</v>
      </c>
      <c r="MW97">
        <v>0</v>
      </c>
      <c r="MX97">
        <v>0</v>
      </c>
      <c r="MY97">
        <v>0</v>
      </c>
      <c r="MZ97">
        <v>0</v>
      </c>
      <c r="NA97">
        <v>0</v>
      </c>
      <c r="NB97">
        <v>0</v>
      </c>
      <c r="NC97">
        <v>0</v>
      </c>
      <c r="ND97">
        <v>0</v>
      </c>
      <c r="NE97">
        <v>0</v>
      </c>
      <c r="NF97">
        <v>0</v>
      </c>
      <c r="NG97">
        <v>0</v>
      </c>
      <c r="NH97">
        <v>0</v>
      </c>
      <c r="NI97">
        <v>0</v>
      </c>
      <c r="NJ97">
        <v>0</v>
      </c>
      <c r="NK97">
        <v>0</v>
      </c>
      <c r="NL97">
        <v>0</v>
      </c>
      <c r="NM97">
        <v>0</v>
      </c>
      <c r="NN97">
        <v>0</v>
      </c>
      <c r="NO97">
        <v>0</v>
      </c>
      <c r="NP97">
        <v>0</v>
      </c>
      <c r="NQ97">
        <v>0</v>
      </c>
      <c r="NR97">
        <v>0</v>
      </c>
      <c r="NS97">
        <v>0</v>
      </c>
      <c r="NT97">
        <v>0</v>
      </c>
      <c r="NU97">
        <v>0</v>
      </c>
      <c r="NV97">
        <v>0</v>
      </c>
      <c r="NW97">
        <v>0</v>
      </c>
      <c r="NX97">
        <v>0</v>
      </c>
      <c r="NY97">
        <v>0</v>
      </c>
      <c r="NZ97">
        <v>0</v>
      </c>
      <c r="OA97">
        <v>0</v>
      </c>
      <c r="OB97">
        <v>0</v>
      </c>
      <c r="OC97">
        <v>0</v>
      </c>
      <c r="OD97">
        <v>0</v>
      </c>
      <c r="OE97">
        <v>0</v>
      </c>
      <c r="OF97">
        <v>0</v>
      </c>
      <c r="OG97">
        <v>0</v>
      </c>
      <c r="OH97">
        <v>0</v>
      </c>
      <c r="OI97">
        <v>0</v>
      </c>
      <c r="OJ97">
        <v>0</v>
      </c>
      <c r="OK97">
        <v>0</v>
      </c>
      <c r="OL97">
        <v>0</v>
      </c>
      <c r="OM97">
        <v>0</v>
      </c>
      <c r="ON97">
        <v>0</v>
      </c>
      <c r="OO97">
        <v>0</v>
      </c>
      <c r="OP97">
        <v>0</v>
      </c>
      <c r="OQ97">
        <v>0</v>
      </c>
      <c r="OR97">
        <v>0</v>
      </c>
      <c r="OS97">
        <v>0</v>
      </c>
      <c r="OT97">
        <v>0</v>
      </c>
      <c r="OU97">
        <v>0</v>
      </c>
      <c r="OV97">
        <v>0</v>
      </c>
      <c r="OW97">
        <v>0</v>
      </c>
      <c r="OX97">
        <v>0</v>
      </c>
      <c r="OY97">
        <v>0</v>
      </c>
      <c r="OZ97">
        <v>0</v>
      </c>
      <c r="PA97">
        <v>0</v>
      </c>
      <c r="PB97">
        <v>0</v>
      </c>
      <c r="PC97">
        <v>0</v>
      </c>
      <c r="PD97">
        <v>0</v>
      </c>
      <c r="PE97">
        <v>0</v>
      </c>
      <c r="PF97">
        <v>0</v>
      </c>
      <c r="PG97">
        <v>0</v>
      </c>
      <c r="PH97">
        <v>0</v>
      </c>
      <c r="PI97">
        <v>0</v>
      </c>
      <c r="PJ97">
        <v>0</v>
      </c>
      <c r="PK97">
        <v>0</v>
      </c>
      <c r="PL97">
        <v>0</v>
      </c>
      <c r="PM97">
        <v>0</v>
      </c>
      <c r="PN97">
        <v>0</v>
      </c>
      <c r="PO97">
        <v>0</v>
      </c>
      <c r="PP97">
        <v>0</v>
      </c>
      <c r="PQ97">
        <v>0</v>
      </c>
      <c r="PR97">
        <v>0</v>
      </c>
      <c r="PS97">
        <v>0</v>
      </c>
      <c r="PT97">
        <v>0</v>
      </c>
      <c r="PU97">
        <v>0</v>
      </c>
      <c r="PV97">
        <v>0</v>
      </c>
      <c r="PW97">
        <v>0</v>
      </c>
      <c r="PX97">
        <v>0</v>
      </c>
      <c r="PY97">
        <v>0</v>
      </c>
      <c r="PZ97">
        <v>0</v>
      </c>
      <c r="QA97">
        <v>0</v>
      </c>
      <c r="QB97">
        <v>0</v>
      </c>
      <c r="QC97">
        <v>0</v>
      </c>
      <c r="QD97">
        <v>0</v>
      </c>
      <c r="QE97">
        <v>0</v>
      </c>
      <c r="QF97">
        <v>0</v>
      </c>
      <c r="QG97">
        <v>0</v>
      </c>
      <c r="QH97">
        <v>0</v>
      </c>
      <c r="QJ97" cm="1">
        <f t="array" ref="QJ97">SUM(IF('Capacity Summary'!H$36:H$135="X",1,0)*TRANSPOSE('CR Backing (Hide)'!$IO97:$MJ97)*IF('Clinical resources'!ZQ100="X",1,0))</f>
        <v>0</v>
      </c>
      <c r="QK97" cm="1">
        <f t="array" ref="QK97">SUM(IF('Capacity Summary'!I$36:I$135="X",1,0)*TRANSPOSE('CR Backing (Hide)'!$IO97:$MJ97)*IF('Clinical resources'!ZR100="X",1,0))</f>
        <v>0</v>
      </c>
      <c r="QL97" cm="1">
        <f t="array" ref="QL97">SUM(IF('Capacity Summary'!J$36:J$135="X",1,0)*TRANSPOSE('CR Backing (Hide)'!$IO97:$MJ97)*IF('Clinical resources'!ZS100="X",1,0))</f>
        <v>0</v>
      </c>
      <c r="QM97" cm="1">
        <f t="array" ref="QM97">SUM(IF('Capacity Summary'!K$36:K$135="X",1,0)*TRANSPOSE('CR Backing (Hide)'!$IO97:$MJ97)*IF('Clinical resources'!ZT100="X",1,0))</f>
        <v>0</v>
      </c>
      <c r="QN97" cm="1">
        <f t="array" ref="QN97">SUM(IF('Capacity Summary'!L$36:L$135="X",1,0)*TRANSPOSE('CR Backing (Hide)'!$IO97:$MJ97)*IF('Clinical resources'!ZU100="X",1,0))</f>
        <v>0</v>
      </c>
      <c r="QO97" cm="1">
        <f t="array" ref="QO97">SUM(IF('Capacity Summary'!M$36:M$135="X",1,0)*TRANSPOSE('CR Backing (Hide)'!$IO97:$MJ97)*IF('Clinical resources'!ZV100="X",1,0))</f>
        <v>0</v>
      </c>
      <c r="QP97" cm="1">
        <f t="array" ref="QP97">SUM(IF('Capacity Summary'!N$36:N$135="X",1,0)*TRANSPOSE('CR Backing (Hide)'!$IO97:$MJ97)*IF('Clinical resources'!ZW100="X",1,0))</f>
        <v>0</v>
      </c>
      <c r="QQ97" cm="1">
        <f t="array" ref="QQ97">SUM(IF('Capacity Summary'!O$36:O$135="X",1,0)*TRANSPOSE('CR Backing (Hide)'!$IO97:$MJ97)*IF('Clinical resources'!ZX100="X",1,0))</f>
        <v>0</v>
      </c>
      <c r="QR97" cm="1">
        <f t="array" ref="QR97">SUM(IF('Capacity Summary'!P$36:P$135="X",1,0)*TRANSPOSE('CR Backing (Hide)'!$IO97:$MJ97)*IF('Clinical resources'!ZY100="X",1,0))</f>
        <v>0</v>
      </c>
      <c r="QS97" cm="1">
        <f t="array" ref="QS97">SUM(IF('Capacity Summary'!Q$36:Q$135="X",1,0)*TRANSPOSE('CR Backing (Hide)'!$IO97:$MJ97)*IF('Clinical resources'!ZZ100="X",1,0))</f>
        <v>0</v>
      </c>
      <c r="QT97" cm="1">
        <f t="array" ref="QT97">SUM(IF('Capacity Summary'!R$36:R$135="X",1,0)*TRANSPOSE('CR Backing (Hide)'!$IO97:$MJ97)*IF('Clinical resources'!AAA100="X",1,0))</f>
        <v>0</v>
      </c>
      <c r="QU97" cm="1">
        <f t="array" ref="QU97">SUM(IF('Capacity Summary'!S$36:S$135="X",1,0)*TRANSPOSE('CR Backing (Hide)'!$IO97:$MJ97)*IF('Clinical resources'!AAB100="X",1,0))</f>
        <v>0</v>
      </c>
      <c r="QV97" cm="1">
        <f t="array" ref="QV97">SUM(IF('Capacity Summary'!T$36:T$135="X",1,0)*TRANSPOSE('CR Backing (Hide)'!$IO97:$MJ97)*IF('Clinical resources'!AAC100="X",1,0))</f>
        <v>0</v>
      </c>
      <c r="QW97" cm="1">
        <f t="array" ref="QW97">SUM(IF('Capacity Summary'!U$36:U$135="X",1,0)*TRANSPOSE('CR Backing (Hide)'!$IO97:$MJ97)*IF('Clinical resources'!AAD100="X",1,0))</f>
        <v>0</v>
      </c>
      <c r="QX97" cm="1">
        <f t="array" ref="QX97">SUM(IF('Capacity Summary'!V$36:V$135="X",1,0)*TRANSPOSE('CR Backing (Hide)'!$IO97:$MJ97)*IF('Clinical resources'!AAE100="X",1,0))</f>
        <v>0</v>
      </c>
      <c r="QY97" cm="1">
        <f t="array" ref="QY97">SUM(IF('Capacity Summary'!W$36:W$135="X",1,0)*TRANSPOSE('CR Backing (Hide)'!$IO97:$MJ97)*IF('Clinical resources'!AAF100="X",1,0))</f>
        <v>0</v>
      </c>
      <c r="QZ97" cm="1">
        <f t="array" ref="QZ97">SUM(IF('Capacity Summary'!X$36:X$135="X",1,0)*TRANSPOSE('CR Backing (Hide)'!$IO97:$MJ97)*IF('Clinical resources'!AAG100="X",1,0))</f>
        <v>0</v>
      </c>
      <c r="RA97" cm="1">
        <f t="array" ref="RA97">SUM(IF('Capacity Summary'!Y$36:Y$135="X",1,0)*TRANSPOSE('CR Backing (Hide)'!$IO97:$MJ97)*IF('Clinical resources'!AAH100="X",1,0))</f>
        <v>0</v>
      </c>
      <c r="RB97" cm="1">
        <f t="array" ref="RB97">SUM(IF('Capacity Summary'!Z$36:Z$135="X",1,0)*TRANSPOSE('CR Backing (Hide)'!$IO97:$MJ97)*IF('Clinical resources'!AAI100="X",1,0))</f>
        <v>0</v>
      </c>
      <c r="RC97" cm="1">
        <f t="array" ref="RC97">SUM(IF('Capacity Summary'!AA$36:AA$135="X",1,0)*TRANSPOSE('CR Backing (Hide)'!$IO97:$MJ97)*IF('Clinical resources'!AAJ100="X",1,0))</f>
        <v>0</v>
      </c>
      <c r="RD97" cm="1">
        <f t="array" ref="RD97">SUM(IF('Capacity Summary'!AB$36:AB$135="X",1,0)*TRANSPOSE('CR Backing (Hide)'!$IO97:$MJ97)*IF('Clinical resources'!AAK100="X",1,0))</f>
        <v>0</v>
      </c>
      <c r="RE97" cm="1">
        <f t="array" ref="RE97">SUM(IF('Capacity Summary'!AC$36:AC$135="X",1,0)*TRANSPOSE('CR Backing (Hide)'!$IO97:$MJ97)*IF('Clinical resources'!AAL100="X",1,0))</f>
        <v>0</v>
      </c>
      <c r="RF97" cm="1">
        <f t="array" ref="RF97">SUM(IF('Capacity Summary'!AD$36:AD$135="X",1,0)*TRANSPOSE('CR Backing (Hide)'!$IO97:$MJ97)*IF('Clinical resources'!AAM100="X",1,0))</f>
        <v>0</v>
      </c>
      <c r="RG97" cm="1">
        <f t="array" ref="RG97">SUM(IF('Capacity Summary'!AE$36:AE$135="X",1,0)*TRANSPOSE('CR Backing (Hide)'!$IO97:$MJ97)*IF('Clinical resources'!AAN100="X",1,0))</f>
        <v>0</v>
      </c>
      <c r="RH97" cm="1">
        <f t="array" ref="RH97">SUM(IF('Capacity Summary'!AF$36:AF$135="X",1,0)*TRANSPOSE('CR Backing (Hide)'!$IO97:$MJ97)*IF('Clinical resources'!AAO100="X",1,0))</f>
        <v>0</v>
      </c>
      <c r="RI97" cm="1">
        <f t="array" ref="RI97">SUM(IF('Capacity Summary'!AG$36:AG$135="X",1,0)*TRANSPOSE('CR Backing (Hide)'!$IO97:$MJ97)*IF('Clinical resources'!AAP100="X",1,0))</f>
        <v>0</v>
      </c>
      <c r="RJ97" cm="1">
        <f t="array" ref="RJ97">SUM(IF('Capacity Summary'!AH$36:AH$135="X",1,0)*TRANSPOSE('CR Backing (Hide)'!$IO97:$MJ97)*IF('Clinical resources'!AAQ100="X",1,0))</f>
        <v>0</v>
      </c>
      <c r="RK97" cm="1">
        <f t="array" ref="RK97">SUM(IF('Capacity Summary'!AI$36:AI$135="X",1,0)*TRANSPOSE('CR Backing (Hide)'!$IO97:$MJ97)*IF('Clinical resources'!AAR100="X",1,0))</f>
        <v>0</v>
      </c>
      <c r="RL97" cm="1">
        <f t="array" ref="RL97">SUM(IF('Capacity Summary'!AJ$36:AJ$135="X",1,0)*TRANSPOSE('CR Backing (Hide)'!$IO97:$MJ97)*IF('Clinical resources'!AAS100="X",1,0))</f>
        <v>0</v>
      </c>
      <c r="RM97" cm="1">
        <f t="array" ref="RM97">SUM(IF('Capacity Summary'!AK$36:AK$135="X",1,0)*TRANSPOSE('CR Backing (Hide)'!$IO97:$MJ97)*IF('Clinical resources'!AAT100="X",1,0))</f>
        <v>0</v>
      </c>
      <c r="RN97" cm="1">
        <f t="array" ref="RN97">SUM(IF('Capacity Summary'!AL$36:AL$135="X",1,0)*TRANSPOSE('CR Backing (Hide)'!$IO97:$MJ97)*IF('Clinical resources'!AAU100="X",1,0))</f>
        <v>0</v>
      </c>
      <c r="RO97" cm="1">
        <f t="array" ref="RO97">SUM(IF('Capacity Summary'!AM$36:AM$135="X",1,0)*TRANSPOSE('CR Backing (Hide)'!$IO97:$MJ97)*IF('Clinical resources'!AAV100="X",1,0))</f>
        <v>0</v>
      </c>
      <c r="RP97" cm="1">
        <f t="array" ref="RP97">SUM(IF('Capacity Summary'!AN$36:AN$135="X",1,0)*TRANSPOSE('CR Backing (Hide)'!$IO97:$MJ97)*IF('Clinical resources'!AAW100="X",1,0))</f>
        <v>0</v>
      </c>
      <c r="RQ97" cm="1">
        <f t="array" ref="RQ97">SUM(IF('Capacity Summary'!AO$36:AO$135="X",1,0)*TRANSPOSE('CR Backing (Hide)'!$IO97:$MJ97)*IF('Clinical resources'!AAX100="X",1,0))</f>
        <v>0</v>
      </c>
      <c r="RR97" cm="1">
        <f t="array" ref="RR97">SUM(IF('Capacity Summary'!AP$36:AP$135="X",1,0)*TRANSPOSE('CR Backing (Hide)'!$IO97:$MJ97)*IF('Clinical resources'!AAY100="X",1,0))</f>
        <v>0</v>
      </c>
      <c r="RS97" cm="1">
        <f t="array" ref="RS97">SUM(IF('Capacity Summary'!AQ$36:AQ$135="X",1,0)*TRANSPOSE('CR Backing (Hide)'!$IO97:$MJ97)*IF('Clinical resources'!AAZ100="X",1,0))</f>
        <v>0</v>
      </c>
      <c r="RT97" cm="1">
        <f t="array" ref="RT97">SUM(IF('Capacity Summary'!AR$36:AR$135="X",1,0)*TRANSPOSE('CR Backing (Hide)'!$IO97:$MJ97)*IF('Clinical resources'!ABA100="X",1,0))</f>
        <v>0</v>
      </c>
      <c r="RU97" cm="1">
        <f t="array" ref="RU97">SUM(IF('Capacity Summary'!AS$36:AS$135="X",1,0)*TRANSPOSE('CR Backing (Hide)'!$IO97:$MJ97)*IF('Clinical resources'!ABB100="X",1,0))</f>
        <v>0</v>
      </c>
      <c r="RV97" cm="1">
        <f t="array" ref="RV97">SUM(IF('Capacity Summary'!AT$36:AT$135="X",1,0)*TRANSPOSE('CR Backing (Hide)'!$IO97:$MJ97)*IF('Clinical resources'!ABC100="X",1,0))</f>
        <v>0</v>
      </c>
      <c r="RW97" cm="1">
        <f t="array" ref="RW97">SUM(IF('Capacity Summary'!AU$36:AU$135="X",1,0)*TRANSPOSE('CR Backing (Hide)'!$IO97:$MJ97)*IF('Clinical resources'!ABD100="X",1,0))</f>
        <v>0</v>
      </c>
      <c r="RX97" cm="1">
        <f t="array" ref="RX97">SUM(IF('Capacity Summary'!AV$36:AV$135="X",1,0)*TRANSPOSE('CR Backing (Hide)'!$IO97:$MJ97)*IF('Clinical resources'!ABE100="X",1,0))</f>
        <v>0</v>
      </c>
      <c r="RY97" cm="1">
        <f t="array" ref="RY97">SUM(IF('Capacity Summary'!AW$36:AW$135="X",1,0)*TRANSPOSE('CR Backing (Hide)'!$IO97:$MJ97)*IF('Clinical resources'!ABF100="X",1,0))</f>
        <v>0</v>
      </c>
      <c r="RZ97" cm="1">
        <f t="array" ref="RZ97">SUM(IF('Capacity Summary'!AX$36:AX$135="X",1,0)*TRANSPOSE('CR Backing (Hide)'!$IO97:$MJ97)*IF('Clinical resources'!ABG100="X",1,0))</f>
        <v>0</v>
      </c>
      <c r="SA97" cm="1">
        <f t="array" ref="SA97">SUM(IF('Capacity Summary'!AY$36:AY$135="X",1,0)*TRANSPOSE('CR Backing (Hide)'!$IO97:$MJ97)*IF('Clinical resources'!ABH100="X",1,0))</f>
        <v>0</v>
      </c>
      <c r="SB97" cm="1">
        <f t="array" ref="SB97">SUM(IF('Capacity Summary'!AZ$36:AZ$135="X",1,0)*TRANSPOSE('CR Backing (Hide)'!$IO97:$MJ97)*IF('Clinical resources'!ABI100="X",1,0))</f>
        <v>0</v>
      </c>
      <c r="SC97" cm="1">
        <f t="array" ref="SC97">SUM(IF('Capacity Summary'!BA$36:BA$135="X",1,0)*TRANSPOSE('CR Backing (Hide)'!$IO97:$MJ97)*IF('Clinical resources'!ABJ100="X",1,0))</f>
        <v>0</v>
      </c>
      <c r="SD97" cm="1">
        <f t="array" ref="SD97">SUM(IF('Capacity Summary'!BB$36:BB$135="X",1,0)*TRANSPOSE('CR Backing (Hide)'!$IO97:$MJ97)*IF('Clinical resources'!ABK100="X",1,0))</f>
        <v>0</v>
      </c>
      <c r="SE97" cm="1">
        <f t="array" ref="SE97">SUM(IF('Capacity Summary'!BC$36:BC$135="X",1,0)*TRANSPOSE('CR Backing (Hide)'!$IO97:$MJ97)*IF('Clinical resources'!ABL100="X",1,0))</f>
        <v>0</v>
      </c>
      <c r="SF97" cm="1">
        <f t="array" ref="SF97">SUM(IF('Capacity Summary'!BD$36:BD$135="X",1,0)*TRANSPOSE('CR Backing (Hide)'!$IO97:$MJ97)*IF('Clinical resources'!ABM100="X",1,0))</f>
        <v>0</v>
      </c>
      <c r="SG97" cm="1">
        <f t="array" ref="SG97">SUM(IF('Capacity Summary'!BE$36:BE$135="X",1,0)*TRANSPOSE('CR Backing (Hide)'!$IO97:$MJ97)*IF('Clinical resources'!ABN100="X",1,0))</f>
        <v>0</v>
      </c>
      <c r="SH97" cm="1">
        <f t="array" ref="SH97">SUM(IF('Capacity Summary'!BF$36:BF$135="X",1,0)*TRANSPOSE('CR Backing (Hide)'!$IO97:$MJ97)*IF('Clinical resources'!ABO100="X",1,0))</f>
        <v>0</v>
      </c>
      <c r="SI97" cm="1">
        <f t="array" ref="SI97">SUM(IF('Capacity Summary'!BG$36:BG$135="X",1,0)*TRANSPOSE('CR Backing (Hide)'!$IO97:$MJ97)*IF('Clinical resources'!ABP100="X",1,0))</f>
        <v>0</v>
      </c>
      <c r="SK97" cm="1">
        <f t="array" ref="SK97">SUM(IF('Capacity Summary'!H$139:H$238="X",1,0)*TRANSPOSE('CR Backing (Hide)'!$MM97:$QH97))</f>
        <v>0</v>
      </c>
      <c r="SL97" cm="1">
        <f t="array" ref="SL97">SUM(IF('Capacity Summary'!I$139:I$238="X",1,0)*TRANSPOSE('CR Backing (Hide)'!$MM97:$QH97))</f>
        <v>0</v>
      </c>
      <c r="SM97" cm="1">
        <f t="array" ref="SM97">SUM(IF('Capacity Summary'!J$139:J$238="X",1,0)*TRANSPOSE('CR Backing (Hide)'!$MM97:$QH97))</f>
        <v>0</v>
      </c>
      <c r="SN97" cm="1">
        <f t="array" ref="SN97">SUM(IF('Capacity Summary'!K$139:K$238="X",1,0)*TRANSPOSE('CR Backing (Hide)'!$MM97:$QH97))</f>
        <v>0</v>
      </c>
      <c r="SO97" cm="1">
        <f t="array" ref="SO97">SUM(IF('Capacity Summary'!L$139:L$238="X",1,0)*TRANSPOSE('CR Backing (Hide)'!$MM97:$QH97))</f>
        <v>0</v>
      </c>
      <c r="SP97" cm="1">
        <f t="array" ref="SP97">SUM(IF('Capacity Summary'!M$139:M$238="X",1,0)*TRANSPOSE('CR Backing (Hide)'!$MM97:$QH97))</f>
        <v>0</v>
      </c>
      <c r="SQ97" cm="1">
        <f t="array" ref="SQ97">SUM(IF('Capacity Summary'!N$139:N$238="X",1,0)*TRANSPOSE('CR Backing (Hide)'!$MM97:$QH97))</f>
        <v>0</v>
      </c>
      <c r="SR97" cm="1">
        <f t="array" ref="SR97">SUM(IF('Capacity Summary'!O$139:O$238="X",1,0)*TRANSPOSE('CR Backing (Hide)'!$MM97:$QH97))</f>
        <v>0</v>
      </c>
      <c r="SS97" cm="1">
        <f t="array" ref="SS97">SUM(IF('Capacity Summary'!P$139:P$238="X",1,0)*TRANSPOSE('CR Backing (Hide)'!$MM97:$QH97))</f>
        <v>0</v>
      </c>
      <c r="ST97" cm="1">
        <f t="array" ref="ST97">SUM(IF('Capacity Summary'!Q$139:Q$238="X",1,0)*TRANSPOSE('CR Backing (Hide)'!$MM97:$QH97))</f>
        <v>0</v>
      </c>
      <c r="SU97" cm="1">
        <f t="array" ref="SU97">SUM(IF('Capacity Summary'!R$139:R$238="X",1,0)*TRANSPOSE('CR Backing (Hide)'!$MM97:$QH97))</f>
        <v>0</v>
      </c>
      <c r="SV97" cm="1">
        <f t="array" ref="SV97">SUM(IF('Capacity Summary'!S$139:S$238="X",1,0)*TRANSPOSE('CR Backing (Hide)'!$MM97:$QH97))</f>
        <v>0</v>
      </c>
      <c r="SW97" cm="1">
        <f t="array" ref="SW97">SUM(IF('Capacity Summary'!T$139:T$238="X",1,0)*TRANSPOSE('CR Backing (Hide)'!$MM97:$QH97))</f>
        <v>0</v>
      </c>
      <c r="SX97" cm="1">
        <f t="array" ref="SX97">SUM(IF('Capacity Summary'!U$139:U$238="X",1,0)*TRANSPOSE('CR Backing (Hide)'!$MM97:$QH97))</f>
        <v>0</v>
      </c>
      <c r="SY97" cm="1">
        <f t="array" ref="SY97">SUM(IF('Capacity Summary'!V$139:V$238="X",1,0)*TRANSPOSE('CR Backing (Hide)'!$MM97:$QH97))</f>
        <v>0</v>
      </c>
      <c r="SZ97" cm="1">
        <f t="array" ref="SZ97">SUM(IF('Capacity Summary'!W$139:W$238="X",1,0)*TRANSPOSE('CR Backing (Hide)'!$MM97:$QH97))</f>
        <v>0</v>
      </c>
      <c r="TA97" cm="1">
        <f t="array" ref="TA97">SUM(IF('Capacity Summary'!X$139:X$238="X",1,0)*TRANSPOSE('CR Backing (Hide)'!$MM97:$QH97))</f>
        <v>0</v>
      </c>
      <c r="TB97" cm="1">
        <f t="array" ref="TB97">SUM(IF('Capacity Summary'!Y$139:Y$238="X",1,0)*TRANSPOSE('CR Backing (Hide)'!$MM97:$QH97))</f>
        <v>0</v>
      </c>
      <c r="TC97" cm="1">
        <f t="array" ref="TC97">SUM(IF('Capacity Summary'!Z$139:Z$238="X",1,0)*TRANSPOSE('CR Backing (Hide)'!$MM97:$QH97))</f>
        <v>0</v>
      </c>
      <c r="TD97" cm="1">
        <f t="array" ref="TD97">SUM(IF('Capacity Summary'!AA$139:AA$238="X",1,0)*TRANSPOSE('CR Backing (Hide)'!$MM97:$QH97))</f>
        <v>0</v>
      </c>
      <c r="TE97" cm="1">
        <f t="array" ref="TE97">SUM(IF('Capacity Summary'!AB$139:AB$238="X",1,0)*TRANSPOSE('CR Backing (Hide)'!$MM97:$QH97))</f>
        <v>0</v>
      </c>
      <c r="TF97" cm="1">
        <f t="array" ref="TF97">SUM(IF('Capacity Summary'!AC$139:AC$238="X",1,0)*TRANSPOSE('CR Backing (Hide)'!$MM97:$QH97))</f>
        <v>0</v>
      </c>
      <c r="TG97" cm="1">
        <f t="array" ref="TG97">SUM(IF('Capacity Summary'!AD$139:AD$238="X",1,0)*TRANSPOSE('CR Backing (Hide)'!$MM97:$QH97))</f>
        <v>0</v>
      </c>
      <c r="TH97" cm="1">
        <f t="array" ref="TH97">SUM(IF('Capacity Summary'!AE$139:AE$238="X",1,0)*TRANSPOSE('CR Backing (Hide)'!$MM97:$QH97))</f>
        <v>0</v>
      </c>
      <c r="TI97" cm="1">
        <f t="array" ref="TI97">SUM(IF('Capacity Summary'!AF$139:AF$238="X",1,0)*TRANSPOSE('CR Backing (Hide)'!$MM97:$QH97))</f>
        <v>0</v>
      </c>
      <c r="TJ97" cm="1">
        <f t="array" ref="TJ97">SUM(IF('Capacity Summary'!AG$139:AG$238="X",1,0)*TRANSPOSE('CR Backing (Hide)'!$MM97:$QH97))</f>
        <v>0</v>
      </c>
      <c r="TK97" cm="1">
        <f t="array" ref="TK97">SUM(IF('Capacity Summary'!AH$139:AH$238="X",1,0)*TRANSPOSE('CR Backing (Hide)'!$MM97:$QH97))</f>
        <v>0</v>
      </c>
      <c r="TL97" cm="1">
        <f t="array" ref="TL97">SUM(IF('Capacity Summary'!AI$139:AI$238="X",1,0)*TRANSPOSE('CR Backing (Hide)'!$MM97:$QH97))</f>
        <v>0</v>
      </c>
      <c r="TM97" cm="1">
        <f t="array" ref="TM97">SUM(IF('Capacity Summary'!AJ$139:AJ$238="X",1,0)*TRANSPOSE('CR Backing (Hide)'!$MM97:$QH97))</f>
        <v>0</v>
      </c>
      <c r="TN97" cm="1">
        <f t="array" ref="TN97">SUM(IF('Capacity Summary'!AK$139:AK$238="X",1,0)*TRANSPOSE('CR Backing (Hide)'!$MM97:$QH97))</f>
        <v>0</v>
      </c>
      <c r="TO97" cm="1">
        <f t="array" ref="TO97">SUM(IF('Capacity Summary'!AL$139:AL$238="X",1,0)*TRANSPOSE('CR Backing (Hide)'!$MM97:$QH97))</f>
        <v>0</v>
      </c>
      <c r="TP97" cm="1">
        <f t="array" ref="TP97">SUM(IF('Capacity Summary'!AM$139:AM$238="X",1,0)*TRANSPOSE('CR Backing (Hide)'!$MM97:$QH97))</f>
        <v>0</v>
      </c>
      <c r="TQ97" cm="1">
        <f t="array" ref="TQ97">SUM(IF('Capacity Summary'!AN$139:AN$238="X",1,0)*TRANSPOSE('CR Backing (Hide)'!$MM97:$QH97))</f>
        <v>0</v>
      </c>
      <c r="TR97" cm="1">
        <f t="array" ref="TR97">SUM(IF('Capacity Summary'!AO$139:AO$238="X",1,0)*TRANSPOSE('CR Backing (Hide)'!$MM97:$QH97))</f>
        <v>0</v>
      </c>
      <c r="TS97" cm="1">
        <f t="array" ref="TS97">SUM(IF('Capacity Summary'!AP$139:AP$238="X",1,0)*TRANSPOSE('CR Backing (Hide)'!$MM97:$QH97))</f>
        <v>0</v>
      </c>
      <c r="TT97" cm="1">
        <f t="array" ref="TT97">SUM(IF('Capacity Summary'!AQ$139:AQ$238="X",1,0)*TRANSPOSE('CR Backing (Hide)'!$MM97:$QH97))</f>
        <v>0</v>
      </c>
      <c r="TU97" cm="1">
        <f t="array" ref="TU97">SUM(IF('Capacity Summary'!AR$139:AR$238="X",1,0)*TRANSPOSE('CR Backing (Hide)'!$MM97:$QH97))</f>
        <v>0</v>
      </c>
      <c r="TV97" cm="1">
        <f t="array" ref="TV97">SUM(IF('Capacity Summary'!AS$139:AS$238="X",1,0)*TRANSPOSE('CR Backing (Hide)'!$MM97:$QH97))</f>
        <v>0</v>
      </c>
      <c r="TW97" cm="1">
        <f t="array" ref="TW97">SUM(IF('Capacity Summary'!AT$139:AT$238="X",1,0)*TRANSPOSE('CR Backing (Hide)'!$MM97:$QH97))</f>
        <v>0</v>
      </c>
      <c r="TX97" cm="1">
        <f t="array" ref="TX97">SUM(IF('Capacity Summary'!AU$139:AU$238="X",1,0)*TRANSPOSE('CR Backing (Hide)'!$MM97:$QH97))</f>
        <v>0</v>
      </c>
      <c r="TY97" cm="1">
        <f t="array" ref="TY97">SUM(IF('Capacity Summary'!AV$139:AV$238="X",1,0)*TRANSPOSE('CR Backing (Hide)'!$MM97:$QH97))</f>
        <v>0</v>
      </c>
      <c r="TZ97" cm="1">
        <f t="array" ref="TZ97">SUM(IF('Capacity Summary'!AW$139:AW$238="X",1,0)*TRANSPOSE('CR Backing (Hide)'!$MM97:$QH97))</f>
        <v>0</v>
      </c>
      <c r="UA97" cm="1">
        <f t="array" ref="UA97">SUM(IF('Capacity Summary'!AX$139:AX$238="X",1,0)*TRANSPOSE('CR Backing (Hide)'!$MM97:$QH97))</f>
        <v>0</v>
      </c>
      <c r="UB97" cm="1">
        <f t="array" ref="UB97">SUM(IF('Capacity Summary'!AY$139:AY$238="X",1,0)*TRANSPOSE('CR Backing (Hide)'!$MM97:$QH97))</f>
        <v>0</v>
      </c>
      <c r="UC97" cm="1">
        <f t="array" ref="UC97">SUM(IF('Capacity Summary'!AZ$139:AZ$238="X",1,0)*TRANSPOSE('CR Backing (Hide)'!$MM97:$QH97))</f>
        <v>0</v>
      </c>
      <c r="UD97" cm="1">
        <f t="array" ref="UD97">SUM(IF('Capacity Summary'!BA$139:BA$238="X",1,0)*TRANSPOSE('CR Backing (Hide)'!$MM97:$QH97))</f>
        <v>0</v>
      </c>
      <c r="UE97" cm="1">
        <f t="array" ref="UE97">SUM(IF('Capacity Summary'!BB$139:BB$238="X",1,0)*TRANSPOSE('CR Backing (Hide)'!$MM97:$QH97))</f>
        <v>0</v>
      </c>
      <c r="UF97" cm="1">
        <f t="array" ref="UF97">SUM(IF('Capacity Summary'!BC$139:BC$238="X",1,0)*TRANSPOSE('CR Backing (Hide)'!$MM97:$QH97))</f>
        <v>0</v>
      </c>
      <c r="UG97" cm="1">
        <f t="array" ref="UG97">SUM(IF('Capacity Summary'!BD$139:BD$238="X",1,0)*TRANSPOSE('CR Backing (Hide)'!$MM97:$QH97))</f>
        <v>0</v>
      </c>
      <c r="UH97" cm="1">
        <f t="array" ref="UH97">SUM(IF('Capacity Summary'!BE$139:BE$238="X",1,0)*TRANSPOSE('CR Backing (Hide)'!$MM97:$QH97))</f>
        <v>0</v>
      </c>
      <c r="UI97" cm="1">
        <f t="array" ref="UI97">SUM(IF('Capacity Summary'!BF$139:BF$238="X",1,0)*TRANSPOSE('CR Backing (Hide)'!$MM97:$QH97))</f>
        <v>0</v>
      </c>
      <c r="UJ97" cm="1">
        <f t="array" ref="UJ97">SUM(IF('Capacity Summary'!BG$139:BG$238="X",1,0)*TRANSPOSE('CR Backing (Hide)'!$MM97:$QH97))</f>
        <v>0</v>
      </c>
      <c r="UL97">
        <f t="shared" si="6"/>
        <v>0</v>
      </c>
      <c r="UM97">
        <f t="shared" si="7"/>
        <v>0</v>
      </c>
      <c r="UN97">
        <f>COUNTIF('Clinical resources'!$ZQ$7:$ABP$7,"X")</f>
        <v>0</v>
      </c>
      <c r="UP97">
        <f t="shared" si="8"/>
        <v>0</v>
      </c>
      <c r="UQ97">
        <f t="shared" si="9"/>
        <v>0</v>
      </c>
      <c r="UR97">
        <f t="shared" si="10"/>
        <v>0</v>
      </c>
      <c r="UW97">
        <f t="array" ref="UW97:YR97">$AS97:$EN97*IF('Clinical resources'!$CK100:$GH100="X",1,0)</f>
        <v>0</v>
      </c>
      <c r="UX97">
        <v>0</v>
      </c>
      <c r="UY97">
        <v>0</v>
      </c>
      <c r="UZ97">
        <v>0</v>
      </c>
      <c r="VA97">
        <v>0</v>
      </c>
      <c r="VB97">
        <v>0</v>
      </c>
      <c r="VC97">
        <v>0</v>
      </c>
      <c r="VD97">
        <v>0</v>
      </c>
      <c r="VE97">
        <v>0</v>
      </c>
      <c r="VF97">
        <v>0</v>
      </c>
      <c r="VG97">
        <v>0</v>
      </c>
      <c r="VH97">
        <v>0</v>
      </c>
      <c r="VI97">
        <v>0</v>
      </c>
      <c r="VJ97">
        <v>0</v>
      </c>
      <c r="VK97">
        <v>0</v>
      </c>
      <c r="VL97">
        <v>0</v>
      </c>
      <c r="VM97">
        <v>0</v>
      </c>
      <c r="VN97">
        <v>0</v>
      </c>
      <c r="VO97">
        <v>0</v>
      </c>
      <c r="VP97">
        <v>0</v>
      </c>
      <c r="VQ97">
        <v>0</v>
      </c>
      <c r="VR97">
        <v>0</v>
      </c>
      <c r="VS97">
        <v>0</v>
      </c>
      <c r="VT97">
        <v>0</v>
      </c>
      <c r="VU97">
        <v>0</v>
      </c>
      <c r="VV97">
        <v>0</v>
      </c>
      <c r="VW97">
        <v>0</v>
      </c>
      <c r="VX97">
        <v>0</v>
      </c>
      <c r="VY97">
        <v>0</v>
      </c>
      <c r="VZ97">
        <v>0</v>
      </c>
      <c r="WA97">
        <v>0</v>
      </c>
      <c r="WB97">
        <v>0</v>
      </c>
      <c r="WC97">
        <v>0</v>
      </c>
      <c r="WD97">
        <v>0</v>
      </c>
      <c r="WE97">
        <v>0</v>
      </c>
      <c r="WF97">
        <v>0</v>
      </c>
      <c r="WG97">
        <v>0</v>
      </c>
      <c r="WH97">
        <v>0</v>
      </c>
      <c r="WI97">
        <v>0</v>
      </c>
      <c r="WJ97">
        <v>0</v>
      </c>
      <c r="WK97">
        <v>0</v>
      </c>
      <c r="WL97">
        <v>0</v>
      </c>
      <c r="WM97">
        <v>0</v>
      </c>
      <c r="WN97">
        <v>0</v>
      </c>
      <c r="WO97">
        <v>0</v>
      </c>
      <c r="WP97">
        <v>0</v>
      </c>
      <c r="WQ97">
        <v>0</v>
      </c>
      <c r="WR97">
        <v>0</v>
      </c>
      <c r="WS97">
        <v>0</v>
      </c>
      <c r="WT97">
        <v>0</v>
      </c>
      <c r="WU97">
        <v>0</v>
      </c>
      <c r="WV97">
        <v>0</v>
      </c>
      <c r="WW97">
        <v>0</v>
      </c>
      <c r="WX97">
        <v>0</v>
      </c>
      <c r="WY97">
        <v>0</v>
      </c>
      <c r="WZ97">
        <v>0</v>
      </c>
      <c r="XA97">
        <v>0</v>
      </c>
      <c r="XB97">
        <v>0</v>
      </c>
      <c r="XC97">
        <v>0</v>
      </c>
      <c r="XD97">
        <v>0</v>
      </c>
      <c r="XE97">
        <v>0</v>
      </c>
      <c r="XF97">
        <v>0</v>
      </c>
      <c r="XG97">
        <v>0</v>
      </c>
      <c r="XH97">
        <v>0</v>
      </c>
      <c r="XI97">
        <v>0</v>
      </c>
      <c r="XJ97">
        <v>0</v>
      </c>
      <c r="XK97">
        <v>0</v>
      </c>
      <c r="XL97">
        <v>0</v>
      </c>
      <c r="XM97">
        <v>0</v>
      </c>
      <c r="XN97">
        <v>0</v>
      </c>
      <c r="XO97">
        <v>0</v>
      </c>
      <c r="XP97">
        <v>0</v>
      </c>
      <c r="XQ97">
        <v>0</v>
      </c>
      <c r="XR97">
        <v>0</v>
      </c>
      <c r="XS97">
        <v>0</v>
      </c>
      <c r="XT97">
        <v>0</v>
      </c>
      <c r="XU97">
        <v>0</v>
      </c>
      <c r="XV97">
        <v>0</v>
      </c>
      <c r="XW97">
        <v>0</v>
      </c>
      <c r="XX97">
        <v>0</v>
      </c>
      <c r="XY97">
        <v>0</v>
      </c>
      <c r="XZ97">
        <v>0</v>
      </c>
      <c r="YA97">
        <v>0</v>
      </c>
      <c r="YB97">
        <v>0</v>
      </c>
      <c r="YC97">
        <v>0</v>
      </c>
      <c r="YD97">
        <v>0</v>
      </c>
      <c r="YE97">
        <v>0</v>
      </c>
      <c r="YF97">
        <v>0</v>
      </c>
      <c r="YG97">
        <v>0</v>
      </c>
      <c r="YH97">
        <v>0</v>
      </c>
      <c r="YI97">
        <v>0</v>
      </c>
      <c r="YJ97">
        <v>0</v>
      </c>
      <c r="YK97">
        <v>0</v>
      </c>
      <c r="YL97">
        <v>0</v>
      </c>
      <c r="YM97">
        <v>0</v>
      </c>
      <c r="YN97">
        <v>0</v>
      </c>
      <c r="YO97">
        <v>0</v>
      </c>
      <c r="YP97">
        <v>0</v>
      </c>
      <c r="YQ97">
        <v>0</v>
      </c>
      <c r="YR97">
        <v>0</v>
      </c>
      <c r="YV97">
        <f t="array" ref="YV97:ACQ97">$EQ97:$IL97*IF('Clinical resources'!$OA100:$RV100="X",1,0)</f>
        <v>0</v>
      </c>
      <c r="YW97">
        <v>0</v>
      </c>
      <c r="YX97">
        <v>0</v>
      </c>
      <c r="YY97">
        <v>0</v>
      </c>
      <c r="YZ97">
        <v>0</v>
      </c>
      <c r="ZA97">
        <v>0</v>
      </c>
      <c r="ZB97">
        <v>0</v>
      </c>
      <c r="ZC97">
        <v>0</v>
      </c>
      <c r="ZD97">
        <v>0</v>
      </c>
      <c r="ZE97">
        <v>0</v>
      </c>
      <c r="ZF97">
        <v>0</v>
      </c>
      <c r="ZG97">
        <v>0</v>
      </c>
      <c r="ZH97">
        <v>0</v>
      </c>
      <c r="ZI97">
        <v>0</v>
      </c>
      <c r="ZJ97">
        <v>0</v>
      </c>
      <c r="ZK97">
        <v>0</v>
      </c>
      <c r="ZL97">
        <v>0</v>
      </c>
      <c r="ZM97">
        <v>0</v>
      </c>
      <c r="ZN97">
        <v>0</v>
      </c>
      <c r="ZO97">
        <v>0</v>
      </c>
      <c r="ZP97">
        <v>0</v>
      </c>
      <c r="ZQ97">
        <v>0</v>
      </c>
      <c r="ZR97">
        <v>0</v>
      </c>
      <c r="ZS97">
        <v>0</v>
      </c>
      <c r="ZT97">
        <v>0</v>
      </c>
      <c r="ZU97">
        <v>0</v>
      </c>
      <c r="ZV97">
        <v>0</v>
      </c>
      <c r="ZW97">
        <v>0</v>
      </c>
      <c r="ZX97">
        <v>0</v>
      </c>
      <c r="ZY97">
        <v>0</v>
      </c>
      <c r="ZZ97">
        <v>0</v>
      </c>
      <c r="AAA97">
        <v>0</v>
      </c>
      <c r="AAB97">
        <v>0</v>
      </c>
      <c r="AAC97">
        <v>0</v>
      </c>
      <c r="AAD97">
        <v>0</v>
      </c>
      <c r="AAE97">
        <v>0</v>
      </c>
      <c r="AAF97">
        <v>0</v>
      </c>
      <c r="AAG97">
        <v>0</v>
      </c>
      <c r="AAH97">
        <v>0</v>
      </c>
      <c r="AAI97">
        <v>0</v>
      </c>
      <c r="AAJ97">
        <v>0</v>
      </c>
      <c r="AAK97">
        <v>0</v>
      </c>
      <c r="AAL97">
        <v>0</v>
      </c>
      <c r="AAM97">
        <v>0</v>
      </c>
      <c r="AAN97">
        <v>0</v>
      </c>
      <c r="AAO97">
        <v>0</v>
      </c>
      <c r="AAP97">
        <v>0</v>
      </c>
      <c r="AAQ97">
        <v>0</v>
      </c>
      <c r="AAR97">
        <v>0</v>
      </c>
      <c r="AAS97">
        <v>0</v>
      </c>
      <c r="AAT97">
        <v>0</v>
      </c>
      <c r="AAU97">
        <v>0</v>
      </c>
      <c r="AAV97">
        <v>0</v>
      </c>
      <c r="AAW97">
        <v>0</v>
      </c>
      <c r="AAX97">
        <v>0</v>
      </c>
      <c r="AAY97">
        <v>0</v>
      </c>
      <c r="AAZ97">
        <v>0</v>
      </c>
      <c r="ABA97">
        <v>0</v>
      </c>
      <c r="ABB97">
        <v>0</v>
      </c>
      <c r="ABC97">
        <v>0</v>
      </c>
      <c r="ABD97">
        <v>0</v>
      </c>
      <c r="ABE97">
        <v>0</v>
      </c>
      <c r="ABF97">
        <v>0</v>
      </c>
      <c r="ABG97">
        <v>0</v>
      </c>
      <c r="ABH97">
        <v>0</v>
      </c>
      <c r="ABI97">
        <v>0</v>
      </c>
      <c r="ABJ97">
        <v>0</v>
      </c>
      <c r="ABK97">
        <v>0</v>
      </c>
      <c r="ABL97">
        <v>0</v>
      </c>
      <c r="ABM97">
        <v>0</v>
      </c>
      <c r="ABN97">
        <v>0</v>
      </c>
      <c r="ABO97">
        <v>0</v>
      </c>
      <c r="ABP97">
        <v>0</v>
      </c>
      <c r="ABQ97">
        <v>0</v>
      </c>
      <c r="ABR97">
        <v>0</v>
      </c>
      <c r="ABS97">
        <v>0</v>
      </c>
      <c r="ABT97">
        <v>0</v>
      </c>
      <c r="ABU97">
        <v>0</v>
      </c>
      <c r="ABV97">
        <v>0</v>
      </c>
      <c r="ABW97">
        <v>0</v>
      </c>
      <c r="ABX97">
        <v>0</v>
      </c>
      <c r="ABY97">
        <v>0</v>
      </c>
      <c r="ABZ97">
        <v>0</v>
      </c>
      <c r="ACA97">
        <v>0</v>
      </c>
      <c r="ACB97">
        <v>0</v>
      </c>
      <c r="ACC97">
        <v>0</v>
      </c>
      <c r="ACD97">
        <v>0</v>
      </c>
      <c r="ACE97">
        <v>0</v>
      </c>
      <c r="ACF97">
        <v>0</v>
      </c>
      <c r="ACG97">
        <v>0</v>
      </c>
      <c r="ACH97">
        <v>0</v>
      </c>
      <c r="ACI97">
        <v>0</v>
      </c>
      <c r="ACJ97">
        <v>0</v>
      </c>
      <c r="ACK97">
        <v>0</v>
      </c>
      <c r="ACL97">
        <v>0</v>
      </c>
      <c r="ACM97">
        <v>0</v>
      </c>
      <c r="ACN97">
        <v>0</v>
      </c>
      <c r="ACO97">
        <v>0</v>
      </c>
      <c r="ACP97">
        <v>0</v>
      </c>
      <c r="ACQ97">
        <v>0</v>
      </c>
    </row>
    <row r="98" spans="1:771" x14ac:dyDescent="0.25">
      <c r="B98">
        <f>IF(A98='Clinical resources'!B101,0,1)</f>
        <v>0</v>
      </c>
      <c r="C98">
        <f>'Clinical resources'!D101</f>
        <v>0</v>
      </c>
      <c r="H98" t="str">
        <f>ROW(H95)&amp;". "&amp;'Clinical resources'!B101</f>
        <v xml:space="preserve">95. </v>
      </c>
      <c r="J98" t="str" cm="1">
        <f t="array" ref="J98">IF(SUM(IF('Clinical resources'!L101:P101="X",1,0)*'Clinical resources'!L$4:P$4)&gt;0,"X","")</f>
        <v/>
      </c>
      <c r="K98" t="str" cm="1">
        <f t="array" ref="K98">IF(SUM(IF('Clinical resources'!Q101:U101="X",1,0)*'Clinical resources'!Q$4:U$4)&gt;0,"X","")</f>
        <v/>
      </c>
      <c r="L98" t="str" cm="1">
        <f t="array" ref="L98">IF(SUM(IF('Clinical resources'!V101:Z101="X",1,0)*'Clinical resources'!V$4:Z$4)&gt;0,"X","")</f>
        <v/>
      </c>
      <c r="M98" t="str" cm="1">
        <f t="array" ref="M98">IF(SUM(IF('Clinical resources'!AA101:AE101="X",1,0)*'Clinical resources'!AA$4:AE$4)&gt;0,"X","")</f>
        <v/>
      </c>
      <c r="N98" t="str" cm="1">
        <f t="array" ref="N98">IF(SUM(IF('Clinical resources'!AF101:AJ101="X",1,0)*'Clinical resources'!AF$4:AJ$4)&gt;0,"X","")</f>
        <v/>
      </c>
      <c r="O98" t="str" cm="1">
        <f t="array" ref="O98">IF(SUM(IF('Clinical resources'!AK101:AO101="X",1,0)*'Clinical resources'!AK$4:AO$4)&gt;0,"X","")</f>
        <v/>
      </c>
      <c r="P98" t="str" cm="1">
        <f t="array" ref="P98">IF(SUM(IF('Clinical resources'!AP101:AT101="X",1,0)*'Clinical resources'!AP$4:AT$4)&gt;0,"X","")</f>
        <v/>
      </c>
      <c r="Q98" t="str" cm="1">
        <f t="array" ref="Q98">IF(SUM(IF('Clinical resources'!AU101:AY101="X",1,0)*'Clinical resources'!AU$4:AY$4)&gt;0,"X","")</f>
        <v/>
      </c>
      <c r="R98" t="str" cm="1">
        <f t="array" ref="R98">IF(SUM(IF('Clinical resources'!AZ101:BD101="X",1,0)*'Clinical resources'!AZ$4:BD$4)&gt;0,"X","")</f>
        <v/>
      </c>
      <c r="S98" t="str" cm="1">
        <f t="array" ref="S98">IF(SUM(IF('Clinical resources'!BE101:BI101="X",1,0)*'Clinical resources'!BE$4:BI$4)&gt;0,"X","")</f>
        <v/>
      </c>
      <c r="T98" t="str" cm="1">
        <f t="array" ref="T98">IF(SUM(IF('Clinical resources'!BJ101:BN101="X",1,0)*'Clinical resources'!BJ$4:BN$4)&gt;0,"X","")</f>
        <v/>
      </c>
      <c r="U98" t="str" cm="1">
        <f t="array" ref="U98">IF(SUM(IF('Clinical resources'!BO101:BS101="X",1,0)*'Clinical resources'!BO$4:BS$4)&gt;0,"X","")</f>
        <v/>
      </c>
      <c r="V98" t="str" cm="1">
        <f t="array" ref="V98">IF(SUM(IF('Clinical resources'!BT101:BX101="X",1,0)*'Clinical resources'!BT$4:BX$4)&gt;0,"X","")</f>
        <v/>
      </c>
      <c r="W98" t="str" cm="1">
        <f t="array" ref="W98">IF(SUM(IF('Clinical resources'!BY101:CC101="X",1,0)*'Clinical resources'!BY$4:CC$4)&gt;0,"X","")</f>
        <v/>
      </c>
      <c r="X98" t="str" cm="1">
        <f t="array" ref="X98">IF(SUM(IF('Clinical resources'!CD101:CH101="X",1,0)*'Clinical resources'!CD$4:CH$4)&gt;0,"X","")</f>
        <v/>
      </c>
      <c r="AA98">
        <f t="array" ref="AA98">SUM('Clinical resources'!$L$4:$P$4*IF('Clinical resources'!$L101:$P101="X",1,0))</f>
        <v>0</v>
      </c>
      <c r="AB98">
        <f t="array" ref="AB98">SUM('Clinical resources'!$Q$4:$U$4*IF('Clinical resources'!$Q101:$U101="X",1,0))</f>
        <v>0</v>
      </c>
      <c r="AC98">
        <f t="array" ref="AC98">SUM('Clinical resources'!$V$4:$Z$4*IF('Clinical resources'!$V101:$Z101="X",1,0))</f>
        <v>0</v>
      </c>
      <c r="AD98">
        <f t="array" ref="AD98">SUM('Clinical resources'!$AA$4:$AE$4*IF('Clinical resources'!$AA101:$AE101="X",1,0))</f>
        <v>0</v>
      </c>
      <c r="AE98">
        <f t="array" ref="AE98">SUM('Clinical resources'!$AF$4:$AJ$4*IF('Clinical resources'!$AF101:$AJ101="X",1,0))</f>
        <v>0</v>
      </c>
      <c r="AF98">
        <f t="array" ref="AF98">SUM('Clinical resources'!$AK$4:$AO$4*IF('Clinical resources'!$AK101:$AO101="X",1,0))</f>
        <v>0</v>
      </c>
      <c r="AG98">
        <f t="array" ref="AG98">SUM('Clinical resources'!$AP$4:$AT$4*IF('Clinical resources'!$AP101:$AT101="X",1,0))</f>
        <v>0</v>
      </c>
      <c r="AH98">
        <f t="array" ref="AH98">SUM('Clinical resources'!$AU$4:$AY$4*IF('Clinical resources'!$AU101:$AY101="X",1,0))</f>
        <v>0</v>
      </c>
      <c r="AI98">
        <f t="array" ref="AI98">SUM('Clinical resources'!$AZ$4:$BD$4*IF('Clinical resources'!$AZ101:$BD101="X",1,0))</f>
        <v>0</v>
      </c>
      <c r="AJ98">
        <f t="array" ref="AJ98">SUM('Clinical resources'!$BE$4:$BI$4*IF('Clinical resources'!$BE101:$BI101="X",1,0))</f>
        <v>0</v>
      </c>
      <c r="AK98">
        <f t="array" ref="AK98">SUM('Clinical resources'!$BJ$4:$BN$4*IF('Clinical resources'!$BJ101:$BN101="X",1,0))</f>
        <v>0</v>
      </c>
      <c r="AL98">
        <f t="array" ref="AL98">SUM('Clinical resources'!$BO$4:$BS$4*IF('Clinical resources'!$BO101:$BS101="X",1,0))</f>
        <v>0</v>
      </c>
      <c r="AM98">
        <f t="array" ref="AM98">SUM('Clinical resources'!$BT$4:$BX$4*IF('Clinical resources'!$BT101:$BX101="X",1,0))</f>
        <v>0</v>
      </c>
      <c r="AN98">
        <f t="array" ref="AN98">SUM('Clinical resources'!$BY$4:$CC$4*IF('Clinical resources'!$BY101:$CC101="X",1,0))</f>
        <v>0</v>
      </c>
      <c r="AO98">
        <f t="array" ref="AO98">SUM('Clinical resources'!$CD$4:$CH$4*IF('Clinical resources'!$CD101:$CH101="X",1,0))</f>
        <v>0</v>
      </c>
      <c r="AS98" cm="1">
        <f t="array" ref="AS98">IF(SUM(IF($J98:$X98=TRANSPOSE('Capacity Backing (Hide)2'!B$67:B$81),1,0))&gt;0,1,0)</f>
        <v>0</v>
      </c>
      <c r="AT98" cm="1">
        <f t="array" ref="AT98">IF(SUM(IF($J98:$X98=TRANSPOSE('Capacity Backing (Hide)2'!C$67:C$81),1,0))&gt;0,1,0)</f>
        <v>0</v>
      </c>
      <c r="AU98" cm="1">
        <f t="array" ref="AU98">IF(SUM(IF($J98:$X98=TRANSPOSE('Capacity Backing (Hide)2'!D$67:D$81),1,0))&gt;0,1,0)</f>
        <v>0</v>
      </c>
      <c r="AV98" cm="1">
        <f t="array" ref="AV98">IF(SUM(IF($J98:$X98=TRANSPOSE('Capacity Backing (Hide)2'!E$67:E$81),1,0))&gt;0,1,0)</f>
        <v>0</v>
      </c>
      <c r="AW98" cm="1">
        <f t="array" ref="AW98">IF(SUM(IF($J98:$X98=TRANSPOSE('Capacity Backing (Hide)2'!F$67:F$81),1,0))&gt;0,1,0)</f>
        <v>0</v>
      </c>
      <c r="AX98" cm="1">
        <f t="array" ref="AX98">IF(SUM(IF($J98:$X98=TRANSPOSE('Capacity Backing (Hide)2'!G$67:G$81),1,0))&gt;0,1,0)</f>
        <v>0</v>
      </c>
      <c r="AY98" cm="1">
        <f t="array" ref="AY98">IF(SUM(IF($J98:$X98=TRANSPOSE('Capacity Backing (Hide)2'!H$67:H$81),1,0))&gt;0,1,0)</f>
        <v>0</v>
      </c>
      <c r="AZ98" cm="1">
        <f t="array" ref="AZ98">IF(SUM(IF($J98:$X98=TRANSPOSE('Capacity Backing (Hide)2'!I$67:I$81),1,0))&gt;0,1,0)</f>
        <v>0</v>
      </c>
      <c r="BA98" cm="1">
        <f t="array" ref="BA98">IF(SUM(IF($J98:$X98=TRANSPOSE('Capacity Backing (Hide)2'!J$67:J$81),1,0))&gt;0,1,0)</f>
        <v>0</v>
      </c>
      <c r="BB98" cm="1">
        <f t="array" ref="BB98">IF(SUM(IF($J98:$X98=TRANSPOSE('Capacity Backing (Hide)2'!K$67:K$81),1,0))&gt;0,1,0)</f>
        <v>0</v>
      </c>
      <c r="BC98" cm="1">
        <f t="array" ref="BC98">IF(SUM(IF($J98:$X98=TRANSPOSE('Capacity Backing (Hide)2'!L$67:L$81),1,0))&gt;0,1,0)</f>
        <v>0</v>
      </c>
      <c r="BD98" cm="1">
        <f t="array" ref="BD98">IF(SUM(IF($J98:$X98=TRANSPOSE('Capacity Backing (Hide)2'!M$67:M$81),1,0))&gt;0,1,0)</f>
        <v>0</v>
      </c>
      <c r="BE98" cm="1">
        <f t="array" ref="BE98">IF(SUM(IF($J98:$X98=TRANSPOSE('Capacity Backing (Hide)2'!N$67:N$81),1,0))&gt;0,1,0)</f>
        <v>0</v>
      </c>
      <c r="BF98" cm="1">
        <f t="array" ref="BF98">IF(SUM(IF($J98:$X98=TRANSPOSE('Capacity Backing (Hide)2'!O$67:O$81),1,0))&gt;0,1,0)</f>
        <v>0</v>
      </c>
      <c r="BG98" cm="1">
        <f t="array" ref="BG98">IF(SUM(IF($J98:$X98=TRANSPOSE('Capacity Backing (Hide)2'!P$67:P$81),1,0))&gt;0,1,0)</f>
        <v>0</v>
      </c>
      <c r="BH98" cm="1">
        <f t="array" ref="BH98">IF(SUM(IF($J98:$X98=TRANSPOSE('Capacity Backing (Hide)2'!Q$67:Q$81),1,0))&gt;0,1,0)</f>
        <v>0</v>
      </c>
      <c r="BI98" cm="1">
        <f t="array" ref="BI98">IF(SUM(IF($J98:$X98=TRANSPOSE('Capacity Backing (Hide)2'!R$67:R$81),1,0))&gt;0,1,0)</f>
        <v>0</v>
      </c>
      <c r="BJ98" cm="1">
        <f t="array" ref="BJ98">IF(SUM(IF($J98:$X98=TRANSPOSE('Capacity Backing (Hide)2'!S$67:S$81),1,0))&gt;0,1,0)</f>
        <v>0</v>
      </c>
      <c r="BK98" cm="1">
        <f t="array" ref="BK98">IF(SUM(IF($J98:$X98=TRANSPOSE('Capacity Backing (Hide)2'!T$67:T$81),1,0))&gt;0,1,0)</f>
        <v>0</v>
      </c>
      <c r="BL98" cm="1">
        <f t="array" ref="BL98">IF(SUM(IF($J98:$X98=TRANSPOSE('Capacity Backing (Hide)2'!U$67:U$81),1,0))&gt;0,1,0)</f>
        <v>0</v>
      </c>
      <c r="BM98" cm="1">
        <f t="array" ref="BM98">IF(SUM(IF($J98:$X98=TRANSPOSE('Capacity Backing (Hide)2'!V$67:V$81),1,0))&gt;0,1,0)</f>
        <v>0</v>
      </c>
      <c r="BN98" cm="1">
        <f t="array" ref="BN98">IF(SUM(IF($J98:$X98=TRANSPOSE('Capacity Backing (Hide)2'!W$67:W$81),1,0))&gt;0,1,0)</f>
        <v>0</v>
      </c>
      <c r="BO98" cm="1">
        <f t="array" ref="BO98">IF(SUM(IF($J98:$X98=TRANSPOSE('Capacity Backing (Hide)2'!X$67:X$81),1,0))&gt;0,1,0)</f>
        <v>0</v>
      </c>
      <c r="BP98" cm="1">
        <f t="array" ref="BP98">IF(SUM(IF($J98:$X98=TRANSPOSE('Capacity Backing (Hide)2'!Y$67:Y$81),1,0))&gt;0,1,0)</f>
        <v>0</v>
      </c>
      <c r="BQ98" cm="1">
        <f t="array" ref="BQ98">IF(SUM(IF($J98:$X98=TRANSPOSE('Capacity Backing (Hide)2'!Z$67:Z$81),1,0))&gt;0,1,0)</f>
        <v>0</v>
      </c>
      <c r="BR98" cm="1">
        <f t="array" ref="BR98">IF(SUM(IF($J98:$X98=TRANSPOSE('Capacity Backing (Hide)2'!AA$67:AA$81),1,0))&gt;0,1,0)</f>
        <v>0</v>
      </c>
      <c r="BS98" cm="1">
        <f t="array" ref="BS98">IF(SUM(IF($J98:$X98=TRANSPOSE('Capacity Backing (Hide)2'!AB$67:AB$81),1,0))&gt;0,1,0)</f>
        <v>0</v>
      </c>
      <c r="BT98" cm="1">
        <f t="array" ref="BT98">IF(SUM(IF($J98:$X98=TRANSPOSE('Capacity Backing (Hide)2'!AC$67:AC$81),1,0))&gt;0,1,0)</f>
        <v>0</v>
      </c>
      <c r="BU98" cm="1">
        <f t="array" ref="BU98">IF(SUM(IF($J98:$X98=TRANSPOSE('Capacity Backing (Hide)2'!AD$67:AD$81),1,0))&gt;0,1,0)</f>
        <v>0</v>
      </c>
      <c r="BV98" cm="1">
        <f t="array" ref="BV98">IF(SUM(IF($J98:$X98=TRANSPOSE('Capacity Backing (Hide)2'!AE$67:AE$81),1,0))&gt;0,1,0)</f>
        <v>0</v>
      </c>
      <c r="BW98" cm="1">
        <f t="array" ref="BW98">IF(SUM(IF($J98:$X98=TRANSPOSE('Capacity Backing (Hide)2'!AF$67:AF$81),1,0))&gt;0,1,0)</f>
        <v>0</v>
      </c>
      <c r="BX98" cm="1">
        <f t="array" ref="BX98">IF(SUM(IF($J98:$X98=TRANSPOSE('Capacity Backing (Hide)2'!AG$67:AG$81),1,0))&gt;0,1,0)</f>
        <v>0</v>
      </c>
      <c r="BY98" cm="1">
        <f t="array" ref="BY98">IF(SUM(IF($J98:$X98=TRANSPOSE('Capacity Backing (Hide)2'!AH$67:AH$81),1,0))&gt;0,1,0)</f>
        <v>0</v>
      </c>
      <c r="BZ98" cm="1">
        <f t="array" ref="BZ98">IF(SUM(IF($J98:$X98=TRANSPOSE('Capacity Backing (Hide)2'!AI$67:AI$81),1,0))&gt;0,1,0)</f>
        <v>0</v>
      </c>
      <c r="CA98" cm="1">
        <f t="array" ref="CA98">IF(SUM(IF($J98:$X98=TRANSPOSE('Capacity Backing (Hide)2'!AJ$67:AJ$81),1,0))&gt;0,1,0)</f>
        <v>0</v>
      </c>
      <c r="CB98" cm="1">
        <f t="array" ref="CB98">IF(SUM(IF($J98:$X98=TRANSPOSE('Capacity Backing (Hide)2'!AK$67:AK$81),1,0))&gt;0,1,0)</f>
        <v>0</v>
      </c>
      <c r="CC98" cm="1">
        <f t="array" ref="CC98">IF(SUM(IF($J98:$X98=TRANSPOSE('Capacity Backing (Hide)2'!AL$67:AL$81),1,0))&gt;0,1,0)</f>
        <v>0</v>
      </c>
      <c r="CD98" cm="1">
        <f t="array" ref="CD98">IF(SUM(IF($J98:$X98=TRANSPOSE('Capacity Backing (Hide)2'!AM$67:AM$81),1,0))&gt;0,1,0)</f>
        <v>0</v>
      </c>
      <c r="CE98" cm="1">
        <f t="array" ref="CE98">IF(SUM(IF($J98:$X98=TRANSPOSE('Capacity Backing (Hide)2'!AN$67:AN$81),1,0))&gt;0,1,0)</f>
        <v>0</v>
      </c>
      <c r="CF98" cm="1">
        <f t="array" ref="CF98">IF(SUM(IF($J98:$X98=TRANSPOSE('Capacity Backing (Hide)2'!AO$67:AO$81),1,0))&gt;0,1,0)</f>
        <v>0</v>
      </c>
      <c r="CG98" cm="1">
        <f t="array" ref="CG98">IF(SUM(IF($J98:$X98=TRANSPOSE('Capacity Backing (Hide)2'!AP$67:AP$81),1,0))&gt;0,1,0)</f>
        <v>0</v>
      </c>
      <c r="CH98" cm="1">
        <f t="array" ref="CH98">IF(SUM(IF($J98:$X98=TRANSPOSE('Capacity Backing (Hide)2'!AQ$67:AQ$81),1,0))&gt;0,1,0)</f>
        <v>0</v>
      </c>
      <c r="CI98" cm="1">
        <f t="array" ref="CI98">IF(SUM(IF($J98:$X98=TRANSPOSE('Capacity Backing (Hide)2'!AR$67:AR$81),1,0))&gt;0,1,0)</f>
        <v>0</v>
      </c>
      <c r="CJ98" cm="1">
        <f t="array" ref="CJ98">IF(SUM(IF($J98:$X98=TRANSPOSE('Capacity Backing (Hide)2'!AS$67:AS$81),1,0))&gt;0,1,0)</f>
        <v>0</v>
      </c>
      <c r="CK98" cm="1">
        <f t="array" ref="CK98">IF(SUM(IF($J98:$X98=TRANSPOSE('Capacity Backing (Hide)2'!AT$67:AT$81),1,0))&gt;0,1,0)</f>
        <v>0</v>
      </c>
      <c r="CL98" cm="1">
        <f t="array" ref="CL98">IF(SUM(IF($J98:$X98=TRANSPOSE('Capacity Backing (Hide)2'!AU$67:AU$81),1,0))&gt;0,1,0)</f>
        <v>0</v>
      </c>
      <c r="CM98" cm="1">
        <f t="array" ref="CM98">IF(SUM(IF($J98:$X98=TRANSPOSE('Capacity Backing (Hide)2'!AV$67:AV$81),1,0))&gt;0,1,0)</f>
        <v>0</v>
      </c>
      <c r="CN98" cm="1">
        <f t="array" ref="CN98">IF(SUM(IF($J98:$X98=TRANSPOSE('Capacity Backing (Hide)2'!AW$67:AW$81),1,0))&gt;0,1,0)</f>
        <v>0</v>
      </c>
      <c r="CO98" cm="1">
        <f t="array" ref="CO98">IF(SUM(IF($J98:$X98=TRANSPOSE('Capacity Backing (Hide)2'!AX$67:AX$81),1,0))&gt;0,1,0)</f>
        <v>0</v>
      </c>
      <c r="CP98" cm="1">
        <f t="array" ref="CP98">IF(SUM(IF($J98:$X98=TRANSPOSE('Capacity Backing (Hide)2'!AY$67:AY$81),1,0))&gt;0,1,0)</f>
        <v>0</v>
      </c>
      <c r="CQ98" cm="1">
        <f t="array" ref="CQ98">IF(SUM(IF($J98:$X98=TRANSPOSE('Capacity Backing (Hide)2'!AZ$67:AZ$81),1,0))&gt;0,1,0)</f>
        <v>0</v>
      </c>
      <c r="CR98" cm="1">
        <f t="array" ref="CR98">IF(SUM(IF($J98:$X98=TRANSPOSE('Capacity Backing (Hide)2'!BA$67:BA$81),1,0))&gt;0,1,0)</f>
        <v>0</v>
      </c>
      <c r="CS98" cm="1">
        <f t="array" ref="CS98">IF(SUM(IF($J98:$X98=TRANSPOSE('Capacity Backing (Hide)2'!BB$67:BB$81),1,0))&gt;0,1,0)</f>
        <v>0</v>
      </c>
      <c r="CT98" cm="1">
        <f t="array" ref="CT98">IF(SUM(IF($J98:$X98=TRANSPOSE('Capacity Backing (Hide)2'!BC$67:BC$81),1,0))&gt;0,1,0)</f>
        <v>0</v>
      </c>
      <c r="CU98" cm="1">
        <f t="array" ref="CU98">IF(SUM(IF($J98:$X98=TRANSPOSE('Capacity Backing (Hide)2'!BD$67:BD$81),1,0))&gt;0,1,0)</f>
        <v>0</v>
      </c>
      <c r="CV98" cm="1">
        <f t="array" ref="CV98">IF(SUM(IF($J98:$X98=TRANSPOSE('Capacity Backing (Hide)2'!BE$67:BE$81),1,0))&gt;0,1,0)</f>
        <v>0</v>
      </c>
      <c r="CW98" cm="1">
        <f t="array" ref="CW98">IF(SUM(IF($J98:$X98=TRANSPOSE('Capacity Backing (Hide)2'!BF$67:BF$81),1,0))&gt;0,1,0)</f>
        <v>0</v>
      </c>
      <c r="CX98" cm="1">
        <f t="array" ref="CX98">IF(SUM(IF($J98:$X98=TRANSPOSE('Capacity Backing (Hide)2'!BG$67:BG$81),1,0))&gt;0,1,0)</f>
        <v>0</v>
      </c>
      <c r="CY98" cm="1">
        <f t="array" ref="CY98">IF(SUM(IF($J98:$X98=TRANSPOSE('Capacity Backing (Hide)2'!BH$67:BH$81),1,0))&gt;0,1,0)</f>
        <v>0</v>
      </c>
      <c r="CZ98" cm="1">
        <f t="array" ref="CZ98">IF(SUM(IF($J98:$X98=TRANSPOSE('Capacity Backing (Hide)2'!BI$67:BI$81),1,0))&gt;0,1,0)</f>
        <v>0</v>
      </c>
      <c r="DA98" cm="1">
        <f t="array" ref="DA98">IF(SUM(IF($J98:$X98=TRANSPOSE('Capacity Backing (Hide)2'!BJ$67:BJ$81),1,0))&gt;0,1,0)</f>
        <v>0</v>
      </c>
      <c r="DB98" cm="1">
        <f t="array" ref="DB98">IF(SUM(IF($J98:$X98=TRANSPOSE('Capacity Backing (Hide)2'!BK$67:BK$81),1,0))&gt;0,1,0)</f>
        <v>0</v>
      </c>
      <c r="DC98" cm="1">
        <f t="array" ref="DC98">IF(SUM(IF($J98:$X98=TRANSPOSE('Capacity Backing (Hide)2'!BL$67:BL$81),1,0))&gt;0,1,0)</f>
        <v>0</v>
      </c>
      <c r="DD98" cm="1">
        <f t="array" ref="DD98">IF(SUM(IF($J98:$X98=TRANSPOSE('Capacity Backing (Hide)2'!BM$67:BM$81),1,0))&gt;0,1,0)</f>
        <v>0</v>
      </c>
      <c r="DE98" cm="1">
        <f t="array" ref="DE98">IF(SUM(IF($J98:$X98=TRANSPOSE('Capacity Backing (Hide)2'!BN$67:BN$81),1,0))&gt;0,1,0)</f>
        <v>0</v>
      </c>
      <c r="DF98" cm="1">
        <f t="array" ref="DF98">IF(SUM(IF($J98:$X98=TRANSPOSE('Capacity Backing (Hide)2'!BO$67:BO$81),1,0))&gt;0,1,0)</f>
        <v>0</v>
      </c>
      <c r="DG98" cm="1">
        <f t="array" ref="DG98">IF(SUM(IF($J98:$X98=TRANSPOSE('Capacity Backing (Hide)2'!BP$67:BP$81),1,0))&gt;0,1,0)</f>
        <v>0</v>
      </c>
      <c r="DH98" cm="1">
        <f t="array" ref="DH98">IF(SUM(IF($J98:$X98=TRANSPOSE('Capacity Backing (Hide)2'!BQ$67:BQ$81),1,0))&gt;0,1,0)</f>
        <v>0</v>
      </c>
      <c r="DI98" cm="1">
        <f t="array" ref="DI98">IF(SUM(IF($J98:$X98=TRANSPOSE('Capacity Backing (Hide)2'!BR$67:BR$81),1,0))&gt;0,1,0)</f>
        <v>0</v>
      </c>
      <c r="DJ98" cm="1">
        <f t="array" ref="DJ98">IF(SUM(IF($J98:$X98=TRANSPOSE('Capacity Backing (Hide)2'!BS$67:BS$81),1,0))&gt;0,1,0)</f>
        <v>0</v>
      </c>
      <c r="DK98" cm="1">
        <f t="array" ref="DK98">IF(SUM(IF($J98:$X98=TRANSPOSE('Capacity Backing (Hide)2'!BT$67:BT$81),1,0))&gt;0,1,0)</f>
        <v>0</v>
      </c>
      <c r="DL98" cm="1">
        <f t="array" ref="DL98">IF(SUM(IF($J98:$X98=TRANSPOSE('Capacity Backing (Hide)2'!BU$67:BU$81),1,0))&gt;0,1,0)</f>
        <v>0</v>
      </c>
      <c r="DM98" cm="1">
        <f t="array" ref="DM98">IF(SUM(IF($J98:$X98=TRANSPOSE('Capacity Backing (Hide)2'!BV$67:BV$81),1,0))&gt;0,1,0)</f>
        <v>0</v>
      </c>
      <c r="DN98" cm="1">
        <f t="array" ref="DN98">IF(SUM(IF($J98:$X98=TRANSPOSE('Capacity Backing (Hide)2'!BW$67:BW$81),1,0))&gt;0,1,0)</f>
        <v>0</v>
      </c>
      <c r="DO98" cm="1">
        <f t="array" ref="DO98">IF(SUM(IF($J98:$X98=TRANSPOSE('Capacity Backing (Hide)2'!BX$67:BX$81),1,0))&gt;0,1,0)</f>
        <v>0</v>
      </c>
      <c r="DP98" cm="1">
        <f t="array" ref="DP98">IF(SUM(IF($J98:$X98=TRANSPOSE('Capacity Backing (Hide)2'!BY$67:BY$81),1,0))&gt;0,1,0)</f>
        <v>0</v>
      </c>
      <c r="DQ98" cm="1">
        <f t="array" ref="DQ98">IF(SUM(IF($J98:$X98=TRANSPOSE('Capacity Backing (Hide)2'!BZ$67:BZ$81),1,0))&gt;0,1,0)</f>
        <v>0</v>
      </c>
      <c r="DR98" cm="1">
        <f t="array" ref="DR98">IF(SUM(IF($J98:$X98=TRANSPOSE('Capacity Backing (Hide)2'!CA$67:CA$81),1,0))&gt;0,1,0)</f>
        <v>0</v>
      </c>
      <c r="DS98" cm="1">
        <f t="array" ref="DS98">IF(SUM(IF($J98:$X98=TRANSPOSE('Capacity Backing (Hide)2'!CB$67:CB$81),1,0))&gt;0,1,0)</f>
        <v>0</v>
      </c>
      <c r="DT98" cm="1">
        <f t="array" ref="DT98">IF(SUM(IF($J98:$X98=TRANSPOSE('Capacity Backing (Hide)2'!CC$67:CC$81),1,0))&gt;0,1,0)</f>
        <v>0</v>
      </c>
      <c r="DU98" cm="1">
        <f t="array" ref="DU98">IF(SUM(IF($J98:$X98=TRANSPOSE('Capacity Backing (Hide)2'!CD$67:CD$81),1,0))&gt;0,1,0)</f>
        <v>0</v>
      </c>
      <c r="DV98" cm="1">
        <f t="array" ref="DV98">IF(SUM(IF($J98:$X98=TRANSPOSE('Capacity Backing (Hide)2'!CE$67:CE$81),1,0))&gt;0,1,0)</f>
        <v>0</v>
      </c>
      <c r="DW98" cm="1">
        <f t="array" ref="DW98">IF(SUM(IF($J98:$X98=TRANSPOSE('Capacity Backing (Hide)2'!CF$67:CF$81),1,0))&gt;0,1,0)</f>
        <v>0</v>
      </c>
      <c r="DX98" cm="1">
        <f t="array" ref="DX98">IF(SUM(IF($J98:$X98=TRANSPOSE('Capacity Backing (Hide)2'!CG$67:CG$81),1,0))&gt;0,1,0)</f>
        <v>0</v>
      </c>
      <c r="DY98" cm="1">
        <f t="array" ref="DY98">IF(SUM(IF($J98:$X98=TRANSPOSE('Capacity Backing (Hide)2'!CH$67:CH$81),1,0))&gt;0,1,0)</f>
        <v>0</v>
      </c>
      <c r="DZ98" cm="1">
        <f t="array" ref="DZ98">IF(SUM(IF($J98:$X98=TRANSPOSE('Capacity Backing (Hide)2'!CI$67:CI$81),1,0))&gt;0,1,0)</f>
        <v>0</v>
      </c>
      <c r="EA98" cm="1">
        <f t="array" ref="EA98">IF(SUM(IF($J98:$X98=TRANSPOSE('Capacity Backing (Hide)2'!CJ$67:CJ$81),1,0))&gt;0,1,0)</f>
        <v>0</v>
      </c>
      <c r="EB98" cm="1">
        <f t="array" ref="EB98">IF(SUM(IF($J98:$X98=TRANSPOSE('Capacity Backing (Hide)2'!CK$67:CK$81),1,0))&gt;0,1,0)</f>
        <v>0</v>
      </c>
      <c r="EC98" cm="1">
        <f t="array" ref="EC98">IF(SUM(IF($J98:$X98=TRANSPOSE('Capacity Backing (Hide)2'!CL$67:CL$81),1,0))&gt;0,1,0)</f>
        <v>0</v>
      </c>
      <c r="ED98" cm="1">
        <f t="array" ref="ED98">IF(SUM(IF($J98:$X98=TRANSPOSE('Capacity Backing (Hide)2'!CM$67:CM$81),1,0))&gt;0,1,0)</f>
        <v>0</v>
      </c>
      <c r="EE98" cm="1">
        <f t="array" ref="EE98">IF(SUM(IF($J98:$X98=TRANSPOSE('Capacity Backing (Hide)2'!CN$67:CN$81),1,0))&gt;0,1,0)</f>
        <v>0</v>
      </c>
      <c r="EF98" cm="1">
        <f t="array" ref="EF98">IF(SUM(IF($J98:$X98=TRANSPOSE('Capacity Backing (Hide)2'!CO$67:CO$81),1,0))&gt;0,1,0)</f>
        <v>0</v>
      </c>
      <c r="EG98" cm="1">
        <f t="array" ref="EG98">IF(SUM(IF($J98:$X98=TRANSPOSE('Capacity Backing (Hide)2'!CP$67:CP$81),1,0))&gt;0,1,0)</f>
        <v>0</v>
      </c>
      <c r="EH98" cm="1">
        <f t="array" ref="EH98">IF(SUM(IF($J98:$X98=TRANSPOSE('Capacity Backing (Hide)2'!CQ$67:CQ$81),1,0))&gt;0,1,0)</f>
        <v>0</v>
      </c>
      <c r="EI98" cm="1">
        <f t="array" ref="EI98">IF(SUM(IF($J98:$X98=TRANSPOSE('Capacity Backing (Hide)2'!CR$67:CR$81),1,0))&gt;0,1,0)</f>
        <v>0</v>
      </c>
      <c r="EJ98" cm="1">
        <f t="array" ref="EJ98">IF(SUM(IF($J98:$X98=TRANSPOSE('Capacity Backing (Hide)2'!CS$67:CS$81),1,0))&gt;0,1,0)</f>
        <v>0</v>
      </c>
      <c r="EK98" cm="1">
        <f t="array" ref="EK98">IF(SUM(IF($J98:$X98=TRANSPOSE('Capacity Backing (Hide)2'!CT$67:CT$81),1,0))&gt;0,1,0)</f>
        <v>0</v>
      </c>
      <c r="EL98" cm="1">
        <f t="array" ref="EL98">IF(SUM(IF($J98:$X98=TRANSPOSE('Capacity Backing (Hide)2'!CU$67:CU$81),1,0))&gt;0,1,0)</f>
        <v>0</v>
      </c>
      <c r="EM98" cm="1">
        <f t="array" ref="EM98">IF(SUM(IF($J98:$X98=TRANSPOSE('Capacity Backing (Hide)2'!CV$67:CV$81),1,0))&gt;0,1,0)</f>
        <v>0</v>
      </c>
      <c r="EN98" cm="1">
        <f t="array" ref="EN98">IF(SUM(IF($J98:$X98=TRANSPOSE('Capacity Backing (Hide)2'!CW$67:CW$81),1,0))&gt;0,1,0)</f>
        <v>0</v>
      </c>
      <c r="EQ98" cm="1">
        <f t="array" ref="EQ98">IF(SUM(IF($J98:$X98=TRANSPOSE('Capacity Backing (Hide)2'!B$203:B$217),1,0))&gt;0,1,0)</f>
        <v>0</v>
      </c>
      <c r="ER98" cm="1">
        <f t="array" ref="ER98">IF(SUM(IF($J98:$X98=TRANSPOSE('Capacity Backing (Hide)2'!C$203:C$217),1,0))&gt;0,1,0)</f>
        <v>0</v>
      </c>
      <c r="ES98" cm="1">
        <f t="array" ref="ES98">IF(SUM(IF($J98:$X98=TRANSPOSE('Capacity Backing (Hide)2'!D$203:D$217),1,0))&gt;0,1,0)</f>
        <v>0</v>
      </c>
      <c r="ET98" cm="1">
        <f t="array" ref="ET98">IF(SUM(IF($J98:$X98=TRANSPOSE('Capacity Backing (Hide)2'!E$203:E$217),1,0))&gt;0,1,0)</f>
        <v>0</v>
      </c>
      <c r="EU98" cm="1">
        <f t="array" ref="EU98">IF(SUM(IF($J98:$X98=TRANSPOSE('Capacity Backing (Hide)2'!F$203:F$217),1,0))&gt;0,1,0)</f>
        <v>0</v>
      </c>
      <c r="EV98" cm="1">
        <f t="array" ref="EV98">IF(SUM(IF($J98:$X98=TRANSPOSE('Capacity Backing (Hide)2'!G$203:G$217),1,0))&gt;0,1,0)</f>
        <v>0</v>
      </c>
      <c r="EW98" cm="1">
        <f t="array" ref="EW98">IF(SUM(IF($J98:$X98=TRANSPOSE('Capacity Backing (Hide)2'!H$203:H$217),1,0))&gt;0,1,0)</f>
        <v>0</v>
      </c>
      <c r="EX98" cm="1">
        <f t="array" ref="EX98">IF(SUM(IF($J98:$X98=TRANSPOSE('Capacity Backing (Hide)2'!I$203:I$217),1,0))&gt;0,1,0)</f>
        <v>0</v>
      </c>
      <c r="EY98" cm="1">
        <f t="array" ref="EY98">IF(SUM(IF($J98:$X98=TRANSPOSE('Capacity Backing (Hide)2'!J$203:J$217),1,0))&gt;0,1,0)</f>
        <v>0</v>
      </c>
      <c r="EZ98" cm="1">
        <f t="array" ref="EZ98">IF(SUM(IF($J98:$X98=TRANSPOSE('Capacity Backing (Hide)2'!K$203:K$217),1,0))&gt;0,1,0)</f>
        <v>0</v>
      </c>
      <c r="FA98" cm="1">
        <f t="array" ref="FA98">IF(SUM(IF($J98:$X98=TRANSPOSE('Capacity Backing (Hide)2'!L$203:L$217),1,0))&gt;0,1,0)</f>
        <v>0</v>
      </c>
      <c r="FB98" cm="1">
        <f t="array" ref="FB98">IF(SUM(IF($J98:$X98=TRANSPOSE('Capacity Backing (Hide)2'!M$203:M$217),1,0))&gt;0,1,0)</f>
        <v>0</v>
      </c>
      <c r="FC98" cm="1">
        <f t="array" ref="FC98">IF(SUM(IF($J98:$X98=TRANSPOSE('Capacity Backing (Hide)2'!N$203:N$217),1,0))&gt;0,1,0)</f>
        <v>0</v>
      </c>
      <c r="FD98" cm="1">
        <f t="array" ref="FD98">IF(SUM(IF($J98:$X98=TRANSPOSE('Capacity Backing (Hide)2'!O$203:O$217),1,0))&gt;0,1,0)</f>
        <v>0</v>
      </c>
      <c r="FE98" cm="1">
        <f t="array" ref="FE98">IF(SUM(IF($J98:$X98=TRANSPOSE('Capacity Backing (Hide)2'!P$203:P$217),1,0))&gt;0,1,0)</f>
        <v>0</v>
      </c>
      <c r="FF98" cm="1">
        <f t="array" ref="FF98">IF(SUM(IF($J98:$X98=TRANSPOSE('Capacity Backing (Hide)2'!Q$203:Q$217),1,0))&gt;0,1,0)</f>
        <v>0</v>
      </c>
      <c r="FG98" cm="1">
        <f t="array" ref="FG98">IF(SUM(IF($J98:$X98=TRANSPOSE('Capacity Backing (Hide)2'!R$203:R$217),1,0))&gt;0,1,0)</f>
        <v>0</v>
      </c>
      <c r="FH98" cm="1">
        <f t="array" ref="FH98">IF(SUM(IF($J98:$X98=TRANSPOSE('Capacity Backing (Hide)2'!S$203:S$217),1,0))&gt;0,1,0)</f>
        <v>0</v>
      </c>
      <c r="FI98" cm="1">
        <f t="array" ref="FI98">IF(SUM(IF($J98:$X98=TRANSPOSE('Capacity Backing (Hide)2'!T$203:T$217),1,0))&gt;0,1,0)</f>
        <v>0</v>
      </c>
      <c r="FJ98" cm="1">
        <f t="array" ref="FJ98">IF(SUM(IF($J98:$X98=TRANSPOSE('Capacity Backing (Hide)2'!U$203:U$217),1,0))&gt;0,1,0)</f>
        <v>0</v>
      </c>
      <c r="FK98" cm="1">
        <f t="array" ref="FK98">IF(SUM(IF($J98:$X98=TRANSPOSE('Capacity Backing (Hide)2'!V$203:V$217),1,0))&gt;0,1,0)</f>
        <v>0</v>
      </c>
      <c r="FL98" cm="1">
        <f t="array" ref="FL98">IF(SUM(IF($J98:$X98=TRANSPOSE('Capacity Backing (Hide)2'!W$203:W$217),1,0))&gt;0,1,0)</f>
        <v>0</v>
      </c>
      <c r="FM98" cm="1">
        <f t="array" ref="FM98">IF(SUM(IF($J98:$X98=TRANSPOSE('Capacity Backing (Hide)2'!X$203:X$217),1,0))&gt;0,1,0)</f>
        <v>0</v>
      </c>
      <c r="FN98" cm="1">
        <f t="array" ref="FN98">IF(SUM(IF($J98:$X98=TRANSPOSE('Capacity Backing (Hide)2'!Y$203:Y$217),1,0))&gt;0,1,0)</f>
        <v>0</v>
      </c>
      <c r="FO98" cm="1">
        <f t="array" ref="FO98">IF(SUM(IF($J98:$X98=TRANSPOSE('Capacity Backing (Hide)2'!Z$203:Z$217),1,0))&gt;0,1,0)</f>
        <v>0</v>
      </c>
      <c r="FP98" cm="1">
        <f t="array" ref="FP98">IF(SUM(IF($J98:$X98=TRANSPOSE('Capacity Backing (Hide)2'!AA$203:AA$217),1,0))&gt;0,1,0)</f>
        <v>0</v>
      </c>
      <c r="FQ98" cm="1">
        <f t="array" ref="FQ98">IF(SUM(IF($J98:$X98=TRANSPOSE('Capacity Backing (Hide)2'!AB$203:AB$217),1,0))&gt;0,1,0)</f>
        <v>0</v>
      </c>
      <c r="FR98" cm="1">
        <f t="array" ref="FR98">IF(SUM(IF($J98:$X98=TRANSPOSE('Capacity Backing (Hide)2'!AC$203:AC$217),1,0))&gt;0,1,0)</f>
        <v>0</v>
      </c>
      <c r="FS98" cm="1">
        <f t="array" ref="FS98">IF(SUM(IF($J98:$X98=TRANSPOSE('Capacity Backing (Hide)2'!AD$203:AD$217),1,0))&gt;0,1,0)</f>
        <v>0</v>
      </c>
      <c r="FT98" cm="1">
        <f t="array" ref="FT98">IF(SUM(IF($J98:$X98=TRANSPOSE('Capacity Backing (Hide)2'!AE$203:AE$217),1,0))&gt;0,1,0)</f>
        <v>0</v>
      </c>
      <c r="FU98" cm="1">
        <f t="array" ref="FU98">IF(SUM(IF($J98:$X98=TRANSPOSE('Capacity Backing (Hide)2'!AF$203:AF$217),1,0))&gt;0,1,0)</f>
        <v>0</v>
      </c>
      <c r="FV98" cm="1">
        <f t="array" ref="FV98">IF(SUM(IF($J98:$X98=TRANSPOSE('Capacity Backing (Hide)2'!AG$203:AG$217),1,0))&gt;0,1,0)</f>
        <v>0</v>
      </c>
      <c r="FW98" cm="1">
        <f t="array" ref="FW98">IF(SUM(IF($J98:$X98=TRANSPOSE('Capacity Backing (Hide)2'!AH$203:AH$217),1,0))&gt;0,1,0)</f>
        <v>0</v>
      </c>
      <c r="FX98" cm="1">
        <f t="array" ref="FX98">IF(SUM(IF($J98:$X98=TRANSPOSE('Capacity Backing (Hide)2'!AI$203:AI$217),1,0))&gt;0,1,0)</f>
        <v>0</v>
      </c>
      <c r="FY98" cm="1">
        <f t="array" ref="FY98">IF(SUM(IF($J98:$X98=TRANSPOSE('Capacity Backing (Hide)2'!AJ$203:AJ$217),1,0))&gt;0,1,0)</f>
        <v>0</v>
      </c>
      <c r="FZ98" cm="1">
        <f t="array" ref="FZ98">IF(SUM(IF($J98:$X98=TRANSPOSE('Capacity Backing (Hide)2'!AK$203:AK$217),1,0))&gt;0,1,0)</f>
        <v>0</v>
      </c>
      <c r="GA98" cm="1">
        <f t="array" ref="GA98">IF(SUM(IF($J98:$X98=TRANSPOSE('Capacity Backing (Hide)2'!AL$203:AL$217),1,0))&gt;0,1,0)</f>
        <v>0</v>
      </c>
      <c r="GB98" cm="1">
        <f t="array" ref="GB98">IF(SUM(IF($J98:$X98=TRANSPOSE('Capacity Backing (Hide)2'!AM$203:AM$217),1,0))&gt;0,1,0)</f>
        <v>0</v>
      </c>
      <c r="GC98" cm="1">
        <f t="array" ref="GC98">IF(SUM(IF($J98:$X98=TRANSPOSE('Capacity Backing (Hide)2'!AN$203:AN$217),1,0))&gt;0,1,0)</f>
        <v>0</v>
      </c>
      <c r="GD98" cm="1">
        <f t="array" ref="GD98">IF(SUM(IF($J98:$X98=TRANSPOSE('Capacity Backing (Hide)2'!AO$203:AO$217),1,0))&gt;0,1,0)</f>
        <v>0</v>
      </c>
      <c r="GE98" cm="1">
        <f t="array" ref="GE98">IF(SUM(IF($J98:$X98=TRANSPOSE('Capacity Backing (Hide)2'!AP$203:AP$217),1,0))&gt;0,1,0)</f>
        <v>0</v>
      </c>
      <c r="GF98" cm="1">
        <f t="array" ref="GF98">IF(SUM(IF($J98:$X98=TRANSPOSE('Capacity Backing (Hide)2'!AQ$203:AQ$217),1,0))&gt;0,1,0)</f>
        <v>0</v>
      </c>
      <c r="GG98" cm="1">
        <f t="array" ref="GG98">IF(SUM(IF($J98:$X98=TRANSPOSE('Capacity Backing (Hide)2'!AR$203:AR$217),1,0))&gt;0,1,0)</f>
        <v>0</v>
      </c>
      <c r="GH98" cm="1">
        <f t="array" ref="GH98">IF(SUM(IF($J98:$X98=TRANSPOSE('Capacity Backing (Hide)2'!AS$203:AS$217),1,0))&gt;0,1,0)</f>
        <v>0</v>
      </c>
      <c r="GI98" cm="1">
        <f t="array" ref="GI98">IF(SUM(IF($J98:$X98=TRANSPOSE('Capacity Backing (Hide)2'!AT$203:AT$217),1,0))&gt;0,1,0)</f>
        <v>0</v>
      </c>
      <c r="GJ98" cm="1">
        <f t="array" ref="GJ98">IF(SUM(IF($J98:$X98=TRANSPOSE('Capacity Backing (Hide)2'!AU$203:AU$217),1,0))&gt;0,1,0)</f>
        <v>0</v>
      </c>
      <c r="GK98" cm="1">
        <f t="array" ref="GK98">IF(SUM(IF($J98:$X98=TRANSPOSE('Capacity Backing (Hide)2'!AV$203:AV$217),1,0))&gt;0,1,0)</f>
        <v>0</v>
      </c>
      <c r="GL98" cm="1">
        <f t="array" ref="GL98">IF(SUM(IF($J98:$X98=TRANSPOSE('Capacity Backing (Hide)2'!AW$203:AW$217),1,0))&gt;0,1,0)</f>
        <v>0</v>
      </c>
      <c r="GM98" cm="1">
        <f t="array" ref="GM98">IF(SUM(IF($J98:$X98=TRANSPOSE('Capacity Backing (Hide)2'!AX$203:AX$217),1,0))&gt;0,1,0)</f>
        <v>0</v>
      </c>
      <c r="GN98" cm="1">
        <f t="array" ref="GN98">IF(SUM(IF($J98:$X98=TRANSPOSE('Capacity Backing (Hide)2'!AY$203:AY$217),1,0))&gt;0,1,0)</f>
        <v>0</v>
      </c>
      <c r="GO98" cm="1">
        <f t="array" ref="GO98">IF(SUM(IF($J98:$X98=TRANSPOSE('Capacity Backing (Hide)2'!AZ$203:AZ$217),1,0))&gt;0,1,0)</f>
        <v>0</v>
      </c>
      <c r="GP98" cm="1">
        <f t="array" ref="GP98">IF(SUM(IF($J98:$X98=TRANSPOSE('Capacity Backing (Hide)2'!BA$203:BA$217),1,0))&gt;0,1,0)</f>
        <v>0</v>
      </c>
      <c r="GQ98" cm="1">
        <f t="array" ref="GQ98">IF(SUM(IF($J98:$X98=TRANSPOSE('Capacity Backing (Hide)2'!BB$203:BB$217),1,0))&gt;0,1,0)</f>
        <v>0</v>
      </c>
      <c r="GR98" cm="1">
        <f t="array" ref="GR98">IF(SUM(IF($J98:$X98=TRANSPOSE('Capacity Backing (Hide)2'!BC$203:BC$217),1,0))&gt;0,1,0)</f>
        <v>0</v>
      </c>
      <c r="GS98" cm="1">
        <f t="array" ref="GS98">IF(SUM(IF($J98:$X98=TRANSPOSE('Capacity Backing (Hide)2'!BD$203:BD$217),1,0))&gt;0,1,0)</f>
        <v>0</v>
      </c>
      <c r="GT98" cm="1">
        <f t="array" ref="GT98">IF(SUM(IF($J98:$X98=TRANSPOSE('Capacity Backing (Hide)2'!BE$203:BE$217),1,0))&gt;0,1,0)</f>
        <v>0</v>
      </c>
      <c r="GU98" cm="1">
        <f t="array" ref="GU98">IF(SUM(IF($J98:$X98=TRANSPOSE('Capacity Backing (Hide)2'!BF$203:BF$217),1,0))&gt;0,1,0)</f>
        <v>0</v>
      </c>
      <c r="GV98" cm="1">
        <f t="array" ref="GV98">IF(SUM(IF($J98:$X98=TRANSPOSE('Capacity Backing (Hide)2'!BG$203:BG$217),1,0))&gt;0,1,0)</f>
        <v>0</v>
      </c>
      <c r="GW98" cm="1">
        <f t="array" ref="GW98">IF(SUM(IF($J98:$X98=TRANSPOSE('Capacity Backing (Hide)2'!BH$203:BH$217),1,0))&gt;0,1,0)</f>
        <v>0</v>
      </c>
      <c r="GX98" cm="1">
        <f t="array" ref="GX98">IF(SUM(IF($J98:$X98=TRANSPOSE('Capacity Backing (Hide)2'!BI$203:BI$217),1,0))&gt;0,1,0)</f>
        <v>0</v>
      </c>
      <c r="GY98" cm="1">
        <f t="array" ref="GY98">IF(SUM(IF($J98:$X98=TRANSPOSE('Capacity Backing (Hide)2'!BJ$203:BJ$217),1,0))&gt;0,1,0)</f>
        <v>0</v>
      </c>
      <c r="GZ98" cm="1">
        <f t="array" ref="GZ98">IF(SUM(IF($J98:$X98=TRANSPOSE('Capacity Backing (Hide)2'!BK$203:BK$217),1,0))&gt;0,1,0)</f>
        <v>0</v>
      </c>
      <c r="HA98" cm="1">
        <f t="array" ref="HA98">IF(SUM(IF($J98:$X98=TRANSPOSE('Capacity Backing (Hide)2'!BL$203:BL$217),1,0))&gt;0,1,0)</f>
        <v>0</v>
      </c>
      <c r="HB98" cm="1">
        <f t="array" ref="HB98">IF(SUM(IF($J98:$X98=TRANSPOSE('Capacity Backing (Hide)2'!BM$203:BM$217),1,0))&gt;0,1,0)</f>
        <v>0</v>
      </c>
      <c r="HC98" cm="1">
        <f t="array" ref="HC98">IF(SUM(IF($J98:$X98=TRANSPOSE('Capacity Backing (Hide)2'!BN$203:BN$217),1,0))&gt;0,1,0)</f>
        <v>0</v>
      </c>
      <c r="HD98" cm="1">
        <f t="array" ref="HD98">IF(SUM(IF($J98:$X98=TRANSPOSE('Capacity Backing (Hide)2'!BO$203:BO$217),1,0))&gt;0,1,0)</f>
        <v>0</v>
      </c>
      <c r="HE98" cm="1">
        <f t="array" ref="HE98">IF(SUM(IF($J98:$X98=TRANSPOSE('Capacity Backing (Hide)2'!BP$203:BP$217),1,0))&gt;0,1,0)</f>
        <v>0</v>
      </c>
      <c r="HF98" cm="1">
        <f t="array" ref="HF98">IF(SUM(IF($J98:$X98=TRANSPOSE('Capacity Backing (Hide)2'!BQ$203:BQ$217),1,0))&gt;0,1,0)</f>
        <v>0</v>
      </c>
      <c r="HG98" cm="1">
        <f t="array" ref="HG98">IF(SUM(IF($J98:$X98=TRANSPOSE('Capacity Backing (Hide)2'!BR$203:BR$217),1,0))&gt;0,1,0)</f>
        <v>0</v>
      </c>
      <c r="HH98" cm="1">
        <f t="array" ref="HH98">IF(SUM(IF($J98:$X98=TRANSPOSE('Capacity Backing (Hide)2'!BS$203:BS$217),1,0))&gt;0,1,0)</f>
        <v>0</v>
      </c>
      <c r="HI98" cm="1">
        <f t="array" ref="HI98">IF(SUM(IF($J98:$X98=TRANSPOSE('Capacity Backing (Hide)2'!BT$203:BT$217),1,0))&gt;0,1,0)</f>
        <v>0</v>
      </c>
      <c r="HJ98" cm="1">
        <f t="array" ref="HJ98">IF(SUM(IF($J98:$X98=TRANSPOSE('Capacity Backing (Hide)2'!BU$203:BU$217),1,0))&gt;0,1,0)</f>
        <v>0</v>
      </c>
      <c r="HK98" cm="1">
        <f t="array" ref="HK98">IF(SUM(IF($J98:$X98=TRANSPOSE('Capacity Backing (Hide)2'!BV$203:BV$217),1,0))&gt;0,1,0)</f>
        <v>0</v>
      </c>
      <c r="HL98" cm="1">
        <f t="array" ref="HL98">IF(SUM(IF($J98:$X98=TRANSPOSE('Capacity Backing (Hide)2'!BW$203:BW$217),1,0))&gt;0,1,0)</f>
        <v>0</v>
      </c>
      <c r="HM98" cm="1">
        <f t="array" ref="HM98">IF(SUM(IF($J98:$X98=TRANSPOSE('Capacity Backing (Hide)2'!BX$203:BX$217),1,0))&gt;0,1,0)</f>
        <v>0</v>
      </c>
      <c r="HN98" cm="1">
        <f t="array" ref="HN98">IF(SUM(IF($J98:$X98=TRANSPOSE('Capacity Backing (Hide)2'!BY$203:BY$217),1,0))&gt;0,1,0)</f>
        <v>0</v>
      </c>
      <c r="HO98" cm="1">
        <f t="array" ref="HO98">IF(SUM(IF($J98:$X98=TRANSPOSE('Capacity Backing (Hide)2'!BZ$203:BZ$217),1,0))&gt;0,1,0)</f>
        <v>0</v>
      </c>
      <c r="HP98" cm="1">
        <f t="array" ref="HP98">IF(SUM(IF($J98:$X98=TRANSPOSE('Capacity Backing (Hide)2'!CA$203:CA$217),1,0))&gt;0,1,0)</f>
        <v>0</v>
      </c>
      <c r="HQ98" cm="1">
        <f t="array" ref="HQ98">IF(SUM(IF($J98:$X98=TRANSPOSE('Capacity Backing (Hide)2'!CB$203:CB$217),1,0))&gt;0,1,0)</f>
        <v>0</v>
      </c>
      <c r="HR98" cm="1">
        <f t="array" ref="HR98">IF(SUM(IF($J98:$X98=TRANSPOSE('Capacity Backing (Hide)2'!CC$203:CC$217),1,0))&gt;0,1,0)</f>
        <v>0</v>
      </c>
      <c r="HS98" cm="1">
        <f t="array" ref="HS98">IF(SUM(IF($J98:$X98=TRANSPOSE('Capacity Backing (Hide)2'!CD$203:CD$217),1,0))&gt;0,1,0)</f>
        <v>0</v>
      </c>
      <c r="HT98" cm="1">
        <f t="array" ref="HT98">IF(SUM(IF($J98:$X98=TRANSPOSE('Capacity Backing (Hide)2'!CE$203:CE$217),1,0))&gt;0,1,0)</f>
        <v>0</v>
      </c>
      <c r="HU98" cm="1">
        <f t="array" ref="HU98">IF(SUM(IF($J98:$X98=TRANSPOSE('Capacity Backing (Hide)2'!CF$203:CF$217),1,0))&gt;0,1,0)</f>
        <v>0</v>
      </c>
      <c r="HV98" cm="1">
        <f t="array" ref="HV98">IF(SUM(IF($J98:$X98=TRANSPOSE('Capacity Backing (Hide)2'!CG$203:CG$217),1,0))&gt;0,1,0)</f>
        <v>0</v>
      </c>
      <c r="HW98" cm="1">
        <f t="array" ref="HW98">IF(SUM(IF($J98:$X98=TRANSPOSE('Capacity Backing (Hide)2'!CH$203:CH$217),1,0))&gt;0,1,0)</f>
        <v>0</v>
      </c>
      <c r="HX98" cm="1">
        <f t="array" ref="HX98">IF(SUM(IF($J98:$X98=TRANSPOSE('Capacity Backing (Hide)2'!CI$203:CI$217),1,0))&gt;0,1,0)</f>
        <v>0</v>
      </c>
      <c r="HY98" cm="1">
        <f t="array" ref="HY98">IF(SUM(IF($J98:$X98=TRANSPOSE('Capacity Backing (Hide)2'!CJ$203:CJ$217),1,0))&gt;0,1,0)</f>
        <v>0</v>
      </c>
      <c r="HZ98" cm="1">
        <f t="array" ref="HZ98">IF(SUM(IF($J98:$X98=TRANSPOSE('Capacity Backing (Hide)2'!CK$203:CK$217),1,0))&gt;0,1,0)</f>
        <v>0</v>
      </c>
      <c r="IA98" cm="1">
        <f t="array" ref="IA98">IF(SUM(IF($J98:$X98=TRANSPOSE('Capacity Backing (Hide)2'!CL$203:CL$217),1,0))&gt;0,1,0)</f>
        <v>0</v>
      </c>
      <c r="IB98" cm="1">
        <f t="array" ref="IB98">IF(SUM(IF($J98:$X98=TRANSPOSE('Capacity Backing (Hide)2'!CM$203:CM$217),1,0))&gt;0,1,0)</f>
        <v>0</v>
      </c>
      <c r="IC98" cm="1">
        <f t="array" ref="IC98">IF(SUM(IF($J98:$X98=TRANSPOSE('Capacity Backing (Hide)2'!CN$203:CN$217),1,0))&gt;0,1,0)</f>
        <v>0</v>
      </c>
      <c r="ID98" cm="1">
        <f t="array" ref="ID98">IF(SUM(IF($J98:$X98=TRANSPOSE('Capacity Backing (Hide)2'!CO$203:CO$217),1,0))&gt;0,1,0)</f>
        <v>0</v>
      </c>
      <c r="IE98" cm="1">
        <f t="array" ref="IE98">IF(SUM(IF($J98:$X98=TRANSPOSE('Capacity Backing (Hide)2'!CP$203:CP$217),1,0))&gt;0,1,0)</f>
        <v>0</v>
      </c>
      <c r="IF98" cm="1">
        <f t="array" ref="IF98">IF(SUM(IF($J98:$X98=TRANSPOSE('Capacity Backing (Hide)2'!CQ$203:CQ$217),1,0))&gt;0,1,0)</f>
        <v>0</v>
      </c>
      <c r="IG98" cm="1">
        <f t="array" ref="IG98">IF(SUM(IF($J98:$X98=TRANSPOSE('Capacity Backing (Hide)2'!CR$203:CR$217),1,0))&gt;0,1,0)</f>
        <v>0</v>
      </c>
      <c r="IH98" cm="1">
        <f t="array" ref="IH98">IF(SUM(IF($J98:$X98=TRANSPOSE('Capacity Backing (Hide)2'!CS$203:CS$217),1,0))&gt;0,1,0)</f>
        <v>0</v>
      </c>
      <c r="II98" cm="1">
        <f t="array" ref="II98">IF(SUM(IF($J98:$X98=TRANSPOSE('Capacity Backing (Hide)2'!CT$203:CT$217),1,0))&gt;0,1,0)</f>
        <v>0</v>
      </c>
      <c r="IJ98" cm="1">
        <f t="array" ref="IJ98">IF(SUM(IF($J98:$X98=TRANSPOSE('Capacity Backing (Hide)2'!CU$203:CU$217),1,0))&gt;0,1,0)</f>
        <v>0</v>
      </c>
      <c r="IK98" cm="1">
        <f t="array" ref="IK98">IF(SUM(IF($J98:$X98=TRANSPOSE('Capacity Backing (Hide)2'!CV$203:CV$217),1,0))&gt;0,1,0)</f>
        <v>0</v>
      </c>
      <c r="IL98" cm="1">
        <f t="array" ref="IL98">IF(SUM(IF($J98:$X98=TRANSPOSE('Capacity Backing (Hide)2'!CW$203:CW$217),1,0))&gt;0,1,0)</f>
        <v>0</v>
      </c>
      <c r="IO98" s="184">
        <v>0</v>
      </c>
      <c r="IP98" s="184">
        <v>0</v>
      </c>
      <c r="IQ98" s="184">
        <v>0</v>
      </c>
      <c r="IR98" s="184">
        <v>0</v>
      </c>
      <c r="IS98" s="184">
        <v>0</v>
      </c>
      <c r="IT98" s="184">
        <v>0</v>
      </c>
      <c r="IU98" s="184">
        <v>0</v>
      </c>
      <c r="IV98" s="184">
        <v>0</v>
      </c>
      <c r="IW98" s="184">
        <v>0</v>
      </c>
      <c r="IX98" s="184">
        <v>0</v>
      </c>
      <c r="IY98" s="184">
        <v>0</v>
      </c>
      <c r="IZ98" s="184">
        <v>0</v>
      </c>
      <c r="JA98" s="184">
        <v>0</v>
      </c>
      <c r="JB98" s="184">
        <v>0</v>
      </c>
      <c r="JC98" s="184">
        <v>0</v>
      </c>
      <c r="JD98" s="184">
        <v>0</v>
      </c>
      <c r="JE98" s="184">
        <v>0</v>
      </c>
      <c r="JF98" s="184">
        <v>0</v>
      </c>
      <c r="JG98" s="184">
        <v>0</v>
      </c>
      <c r="JH98" s="184">
        <v>0</v>
      </c>
      <c r="JI98" s="184">
        <v>0</v>
      </c>
      <c r="JJ98" s="184">
        <v>0</v>
      </c>
      <c r="JK98" s="184">
        <v>0</v>
      </c>
      <c r="JL98" s="184">
        <v>0</v>
      </c>
      <c r="JM98" s="184">
        <v>0</v>
      </c>
      <c r="JN98" s="184">
        <v>0</v>
      </c>
      <c r="JO98" s="184">
        <v>0</v>
      </c>
      <c r="JP98" s="184">
        <v>0</v>
      </c>
      <c r="JQ98" s="184">
        <v>0</v>
      </c>
      <c r="JR98" s="184">
        <v>0</v>
      </c>
      <c r="JS98" s="184">
        <v>0</v>
      </c>
      <c r="JT98" s="184">
        <v>0</v>
      </c>
      <c r="JU98" s="184">
        <v>0</v>
      </c>
      <c r="JV98" s="184">
        <v>0</v>
      </c>
      <c r="JW98" s="184">
        <v>0</v>
      </c>
      <c r="JX98" s="184">
        <v>0</v>
      </c>
      <c r="JY98" s="184">
        <v>0</v>
      </c>
      <c r="JZ98" s="184">
        <v>0</v>
      </c>
      <c r="KA98" s="184">
        <v>0</v>
      </c>
      <c r="KB98" s="184">
        <v>0</v>
      </c>
      <c r="KC98" s="184">
        <v>0</v>
      </c>
      <c r="KD98" s="184">
        <v>0</v>
      </c>
      <c r="KE98" s="184">
        <v>0</v>
      </c>
      <c r="KF98" s="184">
        <v>0</v>
      </c>
      <c r="KG98" s="184">
        <v>0</v>
      </c>
      <c r="KH98" s="184">
        <v>0</v>
      </c>
      <c r="KI98" s="184">
        <v>0</v>
      </c>
      <c r="KJ98" s="184">
        <v>0</v>
      </c>
      <c r="KK98" s="184">
        <v>0</v>
      </c>
      <c r="KL98" s="184">
        <v>0</v>
      </c>
      <c r="KM98" s="184">
        <v>0</v>
      </c>
      <c r="KN98" s="184">
        <v>0</v>
      </c>
      <c r="KO98" s="184">
        <v>0</v>
      </c>
      <c r="KP98" s="184">
        <v>0</v>
      </c>
      <c r="KQ98" s="184">
        <v>0</v>
      </c>
      <c r="KR98" s="184">
        <v>0</v>
      </c>
      <c r="KS98" s="184">
        <v>0</v>
      </c>
      <c r="KT98" s="184">
        <v>0</v>
      </c>
      <c r="KU98" s="184">
        <v>0</v>
      </c>
      <c r="KV98" s="184">
        <v>0</v>
      </c>
      <c r="KW98" s="184">
        <v>0</v>
      </c>
      <c r="KX98" s="184">
        <v>0</v>
      </c>
      <c r="KY98" s="184">
        <v>0</v>
      </c>
      <c r="KZ98" s="184">
        <v>0</v>
      </c>
      <c r="LA98" s="184">
        <v>0</v>
      </c>
      <c r="LB98" s="184">
        <v>0</v>
      </c>
      <c r="LC98" s="184">
        <v>0</v>
      </c>
      <c r="LD98" s="184">
        <v>0</v>
      </c>
      <c r="LE98" s="184">
        <v>0</v>
      </c>
      <c r="LF98" s="184">
        <v>0</v>
      </c>
      <c r="LG98" s="184">
        <v>0</v>
      </c>
      <c r="LH98" s="184">
        <v>0</v>
      </c>
      <c r="LI98" s="184">
        <v>0</v>
      </c>
      <c r="LJ98" s="184">
        <v>0</v>
      </c>
      <c r="LK98" s="184">
        <v>0</v>
      </c>
      <c r="LL98" s="184">
        <v>0</v>
      </c>
      <c r="LM98" s="184">
        <v>0</v>
      </c>
      <c r="LN98" s="184">
        <v>0</v>
      </c>
      <c r="LO98" s="184">
        <v>0</v>
      </c>
      <c r="LP98" s="184">
        <v>0</v>
      </c>
      <c r="LQ98" s="184">
        <v>0</v>
      </c>
      <c r="LR98" s="184">
        <v>0</v>
      </c>
      <c r="LS98" s="184">
        <v>0</v>
      </c>
      <c r="LT98" s="184">
        <v>0</v>
      </c>
      <c r="LU98" s="184">
        <v>0</v>
      </c>
      <c r="LV98" s="184">
        <v>0</v>
      </c>
      <c r="LW98" s="184">
        <v>0</v>
      </c>
      <c r="LX98" s="184">
        <v>0</v>
      </c>
      <c r="LY98" s="184">
        <v>0</v>
      </c>
      <c r="LZ98" s="184">
        <v>0</v>
      </c>
      <c r="MA98" s="184">
        <v>0</v>
      </c>
      <c r="MB98" s="184">
        <v>0</v>
      </c>
      <c r="MC98" s="184">
        <v>0</v>
      </c>
      <c r="MD98" s="184">
        <v>0</v>
      </c>
      <c r="ME98" s="184">
        <v>0</v>
      </c>
      <c r="MF98" s="184">
        <v>0</v>
      </c>
      <c r="MG98" s="184">
        <v>0</v>
      </c>
      <c r="MH98" s="184">
        <v>0</v>
      </c>
      <c r="MI98" s="184">
        <v>0</v>
      </c>
      <c r="MJ98" s="184">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0</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0</v>
      </c>
      <c r="PE98">
        <v>0</v>
      </c>
      <c r="PF98">
        <v>0</v>
      </c>
      <c r="PG98">
        <v>0</v>
      </c>
      <c r="PH98">
        <v>0</v>
      </c>
      <c r="PI98">
        <v>0</v>
      </c>
      <c r="PJ98">
        <v>0</v>
      </c>
      <c r="PK98">
        <v>0</v>
      </c>
      <c r="PL98">
        <v>0</v>
      </c>
      <c r="PM98">
        <v>0</v>
      </c>
      <c r="PN98">
        <v>0</v>
      </c>
      <c r="PO98">
        <v>0</v>
      </c>
      <c r="PP98">
        <v>0</v>
      </c>
      <c r="PQ98">
        <v>0</v>
      </c>
      <c r="PR98">
        <v>0</v>
      </c>
      <c r="PS98">
        <v>0</v>
      </c>
      <c r="PT98">
        <v>0</v>
      </c>
      <c r="PU98">
        <v>0</v>
      </c>
      <c r="PV98">
        <v>0</v>
      </c>
      <c r="PW98">
        <v>0</v>
      </c>
      <c r="PX98">
        <v>0</v>
      </c>
      <c r="PY98">
        <v>0</v>
      </c>
      <c r="PZ98">
        <v>0</v>
      </c>
      <c r="QA98">
        <v>0</v>
      </c>
      <c r="QB98">
        <v>0</v>
      </c>
      <c r="QC98">
        <v>0</v>
      </c>
      <c r="QD98">
        <v>0</v>
      </c>
      <c r="QE98">
        <v>0</v>
      </c>
      <c r="QF98">
        <v>0</v>
      </c>
      <c r="QG98">
        <v>0</v>
      </c>
      <c r="QH98">
        <v>0</v>
      </c>
      <c r="QJ98" cm="1">
        <f t="array" ref="QJ98">SUM(IF('Capacity Summary'!H$36:H$135="X",1,0)*TRANSPOSE('CR Backing (Hide)'!$IO98:$MJ98)*IF('Clinical resources'!ZQ101="X",1,0))</f>
        <v>0</v>
      </c>
      <c r="QK98" cm="1">
        <f t="array" ref="QK98">SUM(IF('Capacity Summary'!I$36:I$135="X",1,0)*TRANSPOSE('CR Backing (Hide)'!$IO98:$MJ98)*IF('Clinical resources'!ZR101="X",1,0))</f>
        <v>0</v>
      </c>
      <c r="QL98" cm="1">
        <f t="array" ref="QL98">SUM(IF('Capacity Summary'!J$36:J$135="X",1,0)*TRANSPOSE('CR Backing (Hide)'!$IO98:$MJ98)*IF('Clinical resources'!ZS101="X",1,0))</f>
        <v>0</v>
      </c>
      <c r="QM98" cm="1">
        <f t="array" ref="QM98">SUM(IF('Capacity Summary'!K$36:K$135="X",1,0)*TRANSPOSE('CR Backing (Hide)'!$IO98:$MJ98)*IF('Clinical resources'!ZT101="X",1,0))</f>
        <v>0</v>
      </c>
      <c r="QN98" cm="1">
        <f t="array" ref="QN98">SUM(IF('Capacity Summary'!L$36:L$135="X",1,0)*TRANSPOSE('CR Backing (Hide)'!$IO98:$MJ98)*IF('Clinical resources'!ZU101="X",1,0))</f>
        <v>0</v>
      </c>
      <c r="QO98" cm="1">
        <f t="array" ref="QO98">SUM(IF('Capacity Summary'!M$36:M$135="X",1,0)*TRANSPOSE('CR Backing (Hide)'!$IO98:$MJ98)*IF('Clinical resources'!ZV101="X",1,0))</f>
        <v>0</v>
      </c>
      <c r="QP98" cm="1">
        <f t="array" ref="QP98">SUM(IF('Capacity Summary'!N$36:N$135="X",1,0)*TRANSPOSE('CR Backing (Hide)'!$IO98:$MJ98)*IF('Clinical resources'!ZW101="X",1,0))</f>
        <v>0</v>
      </c>
      <c r="QQ98" cm="1">
        <f t="array" ref="QQ98">SUM(IF('Capacity Summary'!O$36:O$135="X",1,0)*TRANSPOSE('CR Backing (Hide)'!$IO98:$MJ98)*IF('Clinical resources'!ZX101="X",1,0))</f>
        <v>0</v>
      </c>
      <c r="QR98" cm="1">
        <f t="array" ref="QR98">SUM(IF('Capacity Summary'!P$36:P$135="X",1,0)*TRANSPOSE('CR Backing (Hide)'!$IO98:$MJ98)*IF('Clinical resources'!ZY101="X",1,0))</f>
        <v>0</v>
      </c>
      <c r="QS98" cm="1">
        <f t="array" ref="QS98">SUM(IF('Capacity Summary'!Q$36:Q$135="X",1,0)*TRANSPOSE('CR Backing (Hide)'!$IO98:$MJ98)*IF('Clinical resources'!ZZ101="X",1,0))</f>
        <v>0</v>
      </c>
      <c r="QT98" cm="1">
        <f t="array" ref="QT98">SUM(IF('Capacity Summary'!R$36:R$135="X",1,0)*TRANSPOSE('CR Backing (Hide)'!$IO98:$MJ98)*IF('Clinical resources'!AAA101="X",1,0))</f>
        <v>0</v>
      </c>
      <c r="QU98" cm="1">
        <f t="array" ref="QU98">SUM(IF('Capacity Summary'!S$36:S$135="X",1,0)*TRANSPOSE('CR Backing (Hide)'!$IO98:$MJ98)*IF('Clinical resources'!AAB101="X",1,0))</f>
        <v>0</v>
      </c>
      <c r="QV98" cm="1">
        <f t="array" ref="QV98">SUM(IF('Capacity Summary'!T$36:T$135="X",1,0)*TRANSPOSE('CR Backing (Hide)'!$IO98:$MJ98)*IF('Clinical resources'!AAC101="X",1,0))</f>
        <v>0</v>
      </c>
      <c r="QW98" cm="1">
        <f t="array" ref="QW98">SUM(IF('Capacity Summary'!U$36:U$135="X",1,0)*TRANSPOSE('CR Backing (Hide)'!$IO98:$MJ98)*IF('Clinical resources'!AAD101="X",1,0))</f>
        <v>0</v>
      </c>
      <c r="QX98" cm="1">
        <f t="array" ref="QX98">SUM(IF('Capacity Summary'!V$36:V$135="X",1,0)*TRANSPOSE('CR Backing (Hide)'!$IO98:$MJ98)*IF('Clinical resources'!AAE101="X",1,0))</f>
        <v>0</v>
      </c>
      <c r="QY98" cm="1">
        <f t="array" ref="QY98">SUM(IF('Capacity Summary'!W$36:W$135="X",1,0)*TRANSPOSE('CR Backing (Hide)'!$IO98:$MJ98)*IF('Clinical resources'!AAF101="X",1,0))</f>
        <v>0</v>
      </c>
      <c r="QZ98" cm="1">
        <f t="array" ref="QZ98">SUM(IF('Capacity Summary'!X$36:X$135="X",1,0)*TRANSPOSE('CR Backing (Hide)'!$IO98:$MJ98)*IF('Clinical resources'!AAG101="X",1,0))</f>
        <v>0</v>
      </c>
      <c r="RA98" cm="1">
        <f t="array" ref="RA98">SUM(IF('Capacity Summary'!Y$36:Y$135="X",1,0)*TRANSPOSE('CR Backing (Hide)'!$IO98:$MJ98)*IF('Clinical resources'!AAH101="X",1,0))</f>
        <v>0</v>
      </c>
      <c r="RB98" cm="1">
        <f t="array" ref="RB98">SUM(IF('Capacity Summary'!Z$36:Z$135="X",1,0)*TRANSPOSE('CR Backing (Hide)'!$IO98:$MJ98)*IF('Clinical resources'!AAI101="X",1,0))</f>
        <v>0</v>
      </c>
      <c r="RC98" cm="1">
        <f t="array" ref="RC98">SUM(IF('Capacity Summary'!AA$36:AA$135="X",1,0)*TRANSPOSE('CR Backing (Hide)'!$IO98:$MJ98)*IF('Clinical resources'!AAJ101="X",1,0))</f>
        <v>0</v>
      </c>
      <c r="RD98" cm="1">
        <f t="array" ref="RD98">SUM(IF('Capacity Summary'!AB$36:AB$135="X",1,0)*TRANSPOSE('CR Backing (Hide)'!$IO98:$MJ98)*IF('Clinical resources'!AAK101="X",1,0))</f>
        <v>0</v>
      </c>
      <c r="RE98" cm="1">
        <f t="array" ref="RE98">SUM(IF('Capacity Summary'!AC$36:AC$135="X",1,0)*TRANSPOSE('CR Backing (Hide)'!$IO98:$MJ98)*IF('Clinical resources'!AAL101="X",1,0))</f>
        <v>0</v>
      </c>
      <c r="RF98" cm="1">
        <f t="array" ref="RF98">SUM(IF('Capacity Summary'!AD$36:AD$135="X",1,0)*TRANSPOSE('CR Backing (Hide)'!$IO98:$MJ98)*IF('Clinical resources'!AAM101="X",1,0))</f>
        <v>0</v>
      </c>
      <c r="RG98" cm="1">
        <f t="array" ref="RG98">SUM(IF('Capacity Summary'!AE$36:AE$135="X",1,0)*TRANSPOSE('CR Backing (Hide)'!$IO98:$MJ98)*IF('Clinical resources'!AAN101="X",1,0))</f>
        <v>0</v>
      </c>
      <c r="RH98" cm="1">
        <f t="array" ref="RH98">SUM(IF('Capacity Summary'!AF$36:AF$135="X",1,0)*TRANSPOSE('CR Backing (Hide)'!$IO98:$MJ98)*IF('Clinical resources'!AAO101="X",1,0))</f>
        <v>0</v>
      </c>
      <c r="RI98" cm="1">
        <f t="array" ref="RI98">SUM(IF('Capacity Summary'!AG$36:AG$135="X",1,0)*TRANSPOSE('CR Backing (Hide)'!$IO98:$MJ98)*IF('Clinical resources'!AAP101="X",1,0))</f>
        <v>0</v>
      </c>
      <c r="RJ98" cm="1">
        <f t="array" ref="RJ98">SUM(IF('Capacity Summary'!AH$36:AH$135="X",1,0)*TRANSPOSE('CR Backing (Hide)'!$IO98:$MJ98)*IF('Clinical resources'!AAQ101="X",1,0))</f>
        <v>0</v>
      </c>
      <c r="RK98" cm="1">
        <f t="array" ref="RK98">SUM(IF('Capacity Summary'!AI$36:AI$135="X",1,0)*TRANSPOSE('CR Backing (Hide)'!$IO98:$MJ98)*IF('Clinical resources'!AAR101="X",1,0))</f>
        <v>0</v>
      </c>
      <c r="RL98" cm="1">
        <f t="array" ref="RL98">SUM(IF('Capacity Summary'!AJ$36:AJ$135="X",1,0)*TRANSPOSE('CR Backing (Hide)'!$IO98:$MJ98)*IF('Clinical resources'!AAS101="X",1,0))</f>
        <v>0</v>
      </c>
      <c r="RM98" cm="1">
        <f t="array" ref="RM98">SUM(IF('Capacity Summary'!AK$36:AK$135="X",1,0)*TRANSPOSE('CR Backing (Hide)'!$IO98:$MJ98)*IF('Clinical resources'!AAT101="X",1,0))</f>
        <v>0</v>
      </c>
      <c r="RN98" cm="1">
        <f t="array" ref="RN98">SUM(IF('Capacity Summary'!AL$36:AL$135="X",1,0)*TRANSPOSE('CR Backing (Hide)'!$IO98:$MJ98)*IF('Clinical resources'!AAU101="X",1,0))</f>
        <v>0</v>
      </c>
      <c r="RO98" cm="1">
        <f t="array" ref="RO98">SUM(IF('Capacity Summary'!AM$36:AM$135="X",1,0)*TRANSPOSE('CR Backing (Hide)'!$IO98:$MJ98)*IF('Clinical resources'!AAV101="X",1,0))</f>
        <v>0</v>
      </c>
      <c r="RP98" cm="1">
        <f t="array" ref="RP98">SUM(IF('Capacity Summary'!AN$36:AN$135="X",1,0)*TRANSPOSE('CR Backing (Hide)'!$IO98:$MJ98)*IF('Clinical resources'!AAW101="X",1,0))</f>
        <v>0</v>
      </c>
      <c r="RQ98" cm="1">
        <f t="array" ref="RQ98">SUM(IF('Capacity Summary'!AO$36:AO$135="X",1,0)*TRANSPOSE('CR Backing (Hide)'!$IO98:$MJ98)*IF('Clinical resources'!AAX101="X",1,0))</f>
        <v>0</v>
      </c>
      <c r="RR98" cm="1">
        <f t="array" ref="RR98">SUM(IF('Capacity Summary'!AP$36:AP$135="X",1,0)*TRANSPOSE('CR Backing (Hide)'!$IO98:$MJ98)*IF('Clinical resources'!AAY101="X",1,0))</f>
        <v>0</v>
      </c>
      <c r="RS98" cm="1">
        <f t="array" ref="RS98">SUM(IF('Capacity Summary'!AQ$36:AQ$135="X",1,0)*TRANSPOSE('CR Backing (Hide)'!$IO98:$MJ98)*IF('Clinical resources'!AAZ101="X",1,0))</f>
        <v>0</v>
      </c>
      <c r="RT98" cm="1">
        <f t="array" ref="RT98">SUM(IF('Capacity Summary'!AR$36:AR$135="X",1,0)*TRANSPOSE('CR Backing (Hide)'!$IO98:$MJ98)*IF('Clinical resources'!ABA101="X",1,0))</f>
        <v>0</v>
      </c>
      <c r="RU98" cm="1">
        <f t="array" ref="RU98">SUM(IF('Capacity Summary'!AS$36:AS$135="X",1,0)*TRANSPOSE('CR Backing (Hide)'!$IO98:$MJ98)*IF('Clinical resources'!ABB101="X",1,0))</f>
        <v>0</v>
      </c>
      <c r="RV98" cm="1">
        <f t="array" ref="RV98">SUM(IF('Capacity Summary'!AT$36:AT$135="X",1,0)*TRANSPOSE('CR Backing (Hide)'!$IO98:$MJ98)*IF('Clinical resources'!ABC101="X",1,0))</f>
        <v>0</v>
      </c>
      <c r="RW98" cm="1">
        <f t="array" ref="RW98">SUM(IF('Capacity Summary'!AU$36:AU$135="X",1,0)*TRANSPOSE('CR Backing (Hide)'!$IO98:$MJ98)*IF('Clinical resources'!ABD101="X",1,0))</f>
        <v>0</v>
      </c>
      <c r="RX98" cm="1">
        <f t="array" ref="RX98">SUM(IF('Capacity Summary'!AV$36:AV$135="X",1,0)*TRANSPOSE('CR Backing (Hide)'!$IO98:$MJ98)*IF('Clinical resources'!ABE101="X",1,0))</f>
        <v>0</v>
      </c>
      <c r="RY98" cm="1">
        <f t="array" ref="RY98">SUM(IF('Capacity Summary'!AW$36:AW$135="X",1,0)*TRANSPOSE('CR Backing (Hide)'!$IO98:$MJ98)*IF('Clinical resources'!ABF101="X",1,0))</f>
        <v>0</v>
      </c>
      <c r="RZ98" cm="1">
        <f t="array" ref="RZ98">SUM(IF('Capacity Summary'!AX$36:AX$135="X",1,0)*TRANSPOSE('CR Backing (Hide)'!$IO98:$MJ98)*IF('Clinical resources'!ABG101="X",1,0))</f>
        <v>0</v>
      </c>
      <c r="SA98" cm="1">
        <f t="array" ref="SA98">SUM(IF('Capacity Summary'!AY$36:AY$135="X",1,0)*TRANSPOSE('CR Backing (Hide)'!$IO98:$MJ98)*IF('Clinical resources'!ABH101="X",1,0))</f>
        <v>0</v>
      </c>
      <c r="SB98" cm="1">
        <f t="array" ref="SB98">SUM(IF('Capacity Summary'!AZ$36:AZ$135="X",1,0)*TRANSPOSE('CR Backing (Hide)'!$IO98:$MJ98)*IF('Clinical resources'!ABI101="X",1,0))</f>
        <v>0</v>
      </c>
      <c r="SC98" cm="1">
        <f t="array" ref="SC98">SUM(IF('Capacity Summary'!BA$36:BA$135="X",1,0)*TRANSPOSE('CR Backing (Hide)'!$IO98:$MJ98)*IF('Clinical resources'!ABJ101="X",1,0))</f>
        <v>0</v>
      </c>
      <c r="SD98" cm="1">
        <f t="array" ref="SD98">SUM(IF('Capacity Summary'!BB$36:BB$135="X",1,0)*TRANSPOSE('CR Backing (Hide)'!$IO98:$MJ98)*IF('Clinical resources'!ABK101="X",1,0))</f>
        <v>0</v>
      </c>
      <c r="SE98" cm="1">
        <f t="array" ref="SE98">SUM(IF('Capacity Summary'!BC$36:BC$135="X",1,0)*TRANSPOSE('CR Backing (Hide)'!$IO98:$MJ98)*IF('Clinical resources'!ABL101="X",1,0))</f>
        <v>0</v>
      </c>
      <c r="SF98" cm="1">
        <f t="array" ref="SF98">SUM(IF('Capacity Summary'!BD$36:BD$135="X",1,0)*TRANSPOSE('CR Backing (Hide)'!$IO98:$MJ98)*IF('Clinical resources'!ABM101="X",1,0))</f>
        <v>0</v>
      </c>
      <c r="SG98" cm="1">
        <f t="array" ref="SG98">SUM(IF('Capacity Summary'!BE$36:BE$135="X",1,0)*TRANSPOSE('CR Backing (Hide)'!$IO98:$MJ98)*IF('Clinical resources'!ABN101="X",1,0))</f>
        <v>0</v>
      </c>
      <c r="SH98" cm="1">
        <f t="array" ref="SH98">SUM(IF('Capacity Summary'!BF$36:BF$135="X",1,0)*TRANSPOSE('CR Backing (Hide)'!$IO98:$MJ98)*IF('Clinical resources'!ABO101="X",1,0))</f>
        <v>0</v>
      </c>
      <c r="SI98" cm="1">
        <f t="array" ref="SI98">SUM(IF('Capacity Summary'!BG$36:BG$135="X",1,0)*TRANSPOSE('CR Backing (Hide)'!$IO98:$MJ98)*IF('Clinical resources'!ABP101="X",1,0))</f>
        <v>0</v>
      </c>
      <c r="SK98" cm="1">
        <f t="array" ref="SK98">SUM(IF('Capacity Summary'!H$139:H$238="X",1,0)*TRANSPOSE('CR Backing (Hide)'!$MM98:$QH98))</f>
        <v>0</v>
      </c>
      <c r="SL98" cm="1">
        <f t="array" ref="SL98">SUM(IF('Capacity Summary'!I$139:I$238="X",1,0)*TRANSPOSE('CR Backing (Hide)'!$MM98:$QH98))</f>
        <v>0</v>
      </c>
      <c r="SM98" cm="1">
        <f t="array" ref="SM98">SUM(IF('Capacity Summary'!J$139:J$238="X",1,0)*TRANSPOSE('CR Backing (Hide)'!$MM98:$QH98))</f>
        <v>0</v>
      </c>
      <c r="SN98" cm="1">
        <f t="array" ref="SN98">SUM(IF('Capacity Summary'!K$139:K$238="X",1,0)*TRANSPOSE('CR Backing (Hide)'!$MM98:$QH98))</f>
        <v>0</v>
      </c>
      <c r="SO98" cm="1">
        <f t="array" ref="SO98">SUM(IF('Capacity Summary'!L$139:L$238="X",1,0)*TRANSPOSE('CR Backing (Hide)'!$MM98:$QH98))</f>
        <v>0</v>
      </c>
      <c r="SP98" cm="1">
        <f t="array" ref="SP98">SUM(IF('Capacity Summary'!M$139:M$238="X",1,0)*TRANSPOSE('CR Backing (Hide)'!$MM98:$QH98))</f>
        <v>0</v>
      </c>
      <c r="SQ98" cm="1">
        <f t="array" ref="SQ98">SUM(IF('Capacity Summary'!N$139:N$238="X",1,0)*TRANSPOSE('CR Backing (Hide)'!$MM98:$QH98))</f>
        <v>0</v>
      </c>
      <c r="SR98" cm="1">
        <f t="array" ref="SR98">SUM(IF('Capacity Summary'!O$139:O$238="X",1,0)*TRANSPOSE('CR Backing (Hide)'!$MM98:$QH98))</f>
        <v>0</v>
      </c>
      <c r="SS98" cm="1">
        <f t="array" ref="SS98">SUM(IF('Capacity Summary'!P$139:P$238="X",1,0)*TRANSPOSE('CR Backing (Hide)'!$MM98:$QH98))</f>
        <v>0</v>
      </c>
      <c r="ST98" cm="1">
        <f t="array" ref="ST98">SUM(IF('Capacity Summary'!Q$139:Q$238="X",1,0)*TRANSPOSE('CR Backing (Hide)'!$MM98:$QH98))</f>
        <v>0</v>
      </c>
      <c r="SU98" cm="1">
        <f t="array" ref="SU98">SUM(IF('Capacity Summary'!R$139:R$238="X",1,0)*TRANSPOSE('CR Backing (Hide)'!$MM98:$QH98))</f>
        <v>0</v>
      </c>
      <c r="SV98" cm="1">
        <f t="array" ref="SV98">SUM(IF('Capacity Summary'!S$139:S$238="X",1,0)*TRANSPOSE('CR Backing (Hide)'!$MM98:$QH98))</f>
        <v>0</v>
      </c>
      <c r="SW98" cm="1">
        <f t="array" ref="SW98">SUM(IF('Capacity Summary'!T$139:T$238="X",1,0)*TRANSPOSE('CR Backing (Hide)'!$MM98:$QH98))</f>
        <v>0</v>
      </c>
      <c r="SX98" cm="1">
        <f t="array" ref="SX98">SUM(IF('Capacity Summary'!U$139:U$238="X",1,0)*TRANSPOSE('CR Backing (Hide)'!$MM98:$QH98))</f>
        <v>0</v>
      </c>
      <c r="SY98" cm="1">
        <f t="array" ref="SY98">SUM(IF('Capacity Summary'!V$139:V$238="X",1,0)*TRANSPOSE('CR Backing (Hide)'!$MM98:$QH98))</f>
        <v>0</v>
      </c>
      <c r="SZ98" cm="1">
        <f t="array" ref="SZ98">SUM(IF('Capacity Summary'!W$139:W$238="X",1,0)*TRANSPOSE('CR Backing (Hide)'!$MM98:$QH98))</f>
        <v>0</v>
      </c>
      <c r="TA98" cm="1">
        <f t="array" ref="TA98">SUM(IF('Capacity Summary'!X$139:X$238="X",1,0)*TRANSPOSE('CR Backing (Hide)'!$MM98:$QH98))</f>
        <v>0</v>
      </c>
      <c r="TB98" cm="1">
        <f t="array" ref="TB98">SUM(IF('Capacity Summary'!Y$139:Y$238="X",1,0)*TRANSPOSE('CR Backing (Hide)'!$MM98:$QH98))</f>
        <v>0</v>
      </c>
      <c r="TC98" cm="1">
        <f t="array" ref="TC98">SUM(IF('Capacity Summary'!Z$139:Z$238="X",1,0)*TRANSPOSE('CR Backing (Hide)'!$MM98:$QH98))</f>
        <v>0</v>
      </c>
      <c r="TD98" cm="1">
        <f t="array" ref="TD98">SUM(IF('Capacity Summary'!AA$139:AA$238="X",1,0)*TRANSPOSE('CR Backing (Hide)'!$MM98:$QH98))</f>
        <v>0</v>
      </c>
      <c r="TE98" cm="1">
        <f t="array" ref="TE98">SUM(IF('Capacity Summary'!AB$139:AB$238="X",1,0)*TRANSPOSE('CR Backing (Hide)'!$MM98:$QH98))</f>
        <v>0</v>
      </c>
      <c r="TF98" cm="1">
        <f t="array" ref="TF98">SUM(IF('Capacity Summary'!AC$139:AC$238="X",1,0)*TRANSPOSE('CR Backing (Hide)'!$MM98:$QH98))</f>
        <v>0</v>
      </c>
      <c r="TG98" cm="1">
        <f t="array" ref="TG98">SUM(IF('Capacity Summary'!AD$139:AD$238="X",1,0)*TRANSPOSE('CR Backing (Hide)'!$MM98:$QH98))</f>
        <v>0</v>
      </c>
      <c r="TH98" cm="1">
        <f t="array" ref="TH98">SUM(IF('Capacity Summary'!AE$139:AE$238="X",1,0)*TRANSPOSE('CR Backing (Hide)'!$MM98:$QH98))</f>
        <v>0</v>
      </c>
      <c r="TI98" cm="1">
        <f t="array" ref="TI98">SUM(IF('Capacity Summary'!AF$139:AF$238="X",1,0)*TRANSPOSE('CR Backing (Hide)'!$MM98:$QH98))</f>
        <v>0</v>
      </c>
      <c r="TJ98" cm="1">
        <f t="array" ref="TJ98">SUM(IF('Capacity Summary'!AG$139:AG$238="X",1,0)*TRANSPOSE('CR Backing (Hide)'!$MM98:$QH98))</f>
        <v>0</v>
      </c>
      <c r="TK98" cm="1">
        <f t="array" ref="TK98">SUM(IF('Capacity Summary'!AH$139:AH$238="X",1,0)*TRANSPOSE('CR Backing (Hide)'!$MM98:$QH98))</f>
        <v>0</v>
      </c>
      <c r="TL98" cm="1">
        <f t="array" ref="TL98">SUM(IF('Capacity Summary'!AI$139:AI$238="X",1,0)*TRANSPOSE('CR Backing (Hide)'!$MM98:$QH98))</f>
        <v>0</v>
      </c>
      <c r="TM98" cm="1">
        <f t="array" ref="TM98">SUM(IF('Capacity Summary'!AJ$139:AJ$238="X",1,0)*TRANSPOSE('CR Backing (Hide)'!$MM98:$QH98))</f>
        <v>0</v>
      </c>
      <c r="TN98" cm="1">
        <f t="array" ref="TN98">SUM(IF('Capacity Summary'!AK$139:AK$238="X",1,0)*TRANSPOSE('CR Backing (Hide)'!$MM98:$QH98))</f>
        <v>0</v>
      </c>
      <c r="TO98" cm="1">
        <f t="array" ref="TO98">SUM(IF('Capacity Summary'!AL$139:AL$238="X",1,0)*TRANSPOSE('CR Backing (Hide)'!$MM98:$QH98))</f>
        <v>0</v>
      </c>
      <c r="TP98" cm="1">
        <f t="array" ref="TP98">SUM(IF('Capacity Summary'!AM$139:AM$238="X",1,0)*TRANSPOSE('CR Backing (Hide)'!$MM98:$QH98))</f>
        <v>0</v>
      </c>
      <c r="TQ98" cm="1">
        <f t="array" ref="TQ98">SUM(IF('Capacity Summary'!AN$139:AN$238="X",1,0)*TRANSPOSE('CR Backing (Hide)'!$MM98:$QH98))</f>
        <v>0</v>
      </c>
      <c r="TR98" cm="1">
        <f t="array" ref="TR98">SUM(IF('Capacity Summary'!AO$139:AO$238="X",1,0)*TRANSPOSE('CR Backing (Hide)'!$MM98:$QH98))</f>
        <v>0</v>
      </c>
      <c r="TS98" cm="1">
        <f t="array" ref="TS98">SUM(IF('Capacity Summary'!AP$139:AP$238="X",1,0)*TRANSPOSE('CR Backing (Hide)'!$MM98:$QH98))</f>
        <v>0</v>
      </c>
      <c r="TT98" cm="1">
        <f t="array" ref="TT98">SUM(IF('Capacity Summary'!AQ$139:AQ$238="X",1,0)*TRANSPOSE('CR Backing (Hide)'!$MM98:$QH98))</f>
        <v>0</v>
      </c>
      <c r="TU98" cm="1">
        <f t="array" ref="TU98">SUM(IF('Capacity Summary'!AR$139:AR$238="X",1,0)*TRANSPOSE('CR Backing (Hide)'!$MM98:$QH98))</f>
        <v>0</v>
      </c>
      <c r="TV98" cm="1">
        <f t="array" ref="TV98">SUM(IF('Capacity Summary'!AS$139:AS$238="X",1,0)*TRANSPOSE('CR Backing (Hide)'!$MM98:$QH98))</f>
        <v>0</v>
      </c>
      <c r="TW98" cm="1">
        <f t="array" ref="TW98">SUM(IF('Capacity Summary'!AT$139:AT$238="X",1,0)*TRANSPOSE('CR Backing (Hide)'!$MM98:$QH98))</f>
        <v>0</v>
      </c>
      <c r="TX98" cm="1">
        <f t="array" ref="TX98">SUM(IF('Capacity Summary'!AU$139:AU$238="X",1,0)*TRANSPOSE('CR Backing (Hide)'!$MM98:$QH98))</f>
        <v>0</v>
      </c>
      <c r="TY98" cm="1">
        <f t="array" ref="TY98">SUM(IF('Capacity Summary'!AV$139:AV$238="X",1,0)*TRANSPOSE('CR Backing (Hide)'!$MM98:$QH98))</f>
        <v>0</v>
      </c>
      <c r="TZ98" cm="1">
        <f t="array" ref="TZ98">SUM(IF('Capacity Summary'!AW$139:AW$238="X",1,0)*TRANSPOSE('CR Backing (Hide)'!$MM98:$QH98))</f>
        <v>0</v>
      </c>
      <c r="UA98" cm="1">
        <f t="array" ref="UA98">SUM(IF('Capacity Summary'!AX$139:AX$238="X",1,0)*TRANSPOSE('CR Backing (Hide)'!$MM98:$QH98))</f>
        <v>0</v>
      </c>
      <c r="UB98" cm="1">
        <f t="array" ref="UB98">SUM(IF('Capacity Summary'!AY$139:AY$238="X",1,0)*TRANSPOSE('CR Backing (Hide)'!$MM98:$QH98))</f>
        <v>0</v>
      </c>
      <c r="UC98" cm="1">
        <f t="array" ref="UC98">SUM(IF('Capacity Summary'!AZ$139:AZ$238="X",1,0)*TRANSPOSE('CR Backing (Hide)'!$MM98:$QH98))</f>
        <v>0</v>
      </c>
      <c r="UD98" cm="1">
        <f t="array" ref="UD98">SUM(IF('Capacity Summary'!BA$139:BA$238="X",1,0)*TRANSPOSE('CR Backing (Hide)'!$MM98:$QH98))</f>
        <v>0</v>
      </c>
      <c r="UE98" cm="1">
        <f t="array" ref="UE98">SUM(IF('Capacity Summary'!BB$139:BB$238="X",1,0)*TRANSPOSE('CR Backing (Hide)'!$MM98:$QH98))</f>
        <v>0</v>
      </c>
      <c r="UF98" cm="1">
        <f t="array" ref="UF98">SUM(IF('Capacity Summary'!BC$139:BC$238="X",1,0)*TRANSPOSE('CR Backing (Hide)'!$MM98:$QH98))</f>
        <v>0</v>
      </c>
      <c r="UG98" cm="1">
        <f t="array" ref="UG98">SUM(IF('Capacity Summary'!BD$139:BD$238="X",1,0)*TRANSPOSE('CR Backing (Hide)'!$MM98:$QH98))</f>
        <v>0</v>
      </c>
      <c r="UH98" cm="1">
        <f t="array" ref="UH98">SUM(IF('Capacity Summary'!BE$139:BE$238="X",1,0)*TRANSPOSE('CR Backing (Hide)'!$MM98:$QH98))</f>
        <v>0</v>
      </c>
      <c r="UI98" cm="1">
        <f t="array" ref="UI98">SUM(IF('Capacity Summary'!BF$139:BF$238="X",1,0)*TRANSPOSE('CR Backing (Hide)'!$MM98:$QH98))</f>
        <v>0</v>
      </c>
      <c r="UJ98" cm="1">
        <f t="array" ref="UJ98">SUM(IF('Capacity Summary'!BG$139:BG$238="X",1,0)*TRANSPOSE('CR Backing (Hide)'!$MM98:$QH98))</f>
        <v>0</v>
      </c>
      <c r="UL98">
        <f t="shared" si="6"/>
        <v>0</v>
      </c>
      <c r="UM98">
        <f t="shared" si="7"/>
        <v>0</v>
      </c>
      <c r="UN98">
        <f>COUNTIF('Clinical resources'!$ZQ$7:$ABP$7,"X")</f>
        <v>0</v>
      </c>
      <c r="UP98">
        <f t="shared" si="8"/>
        <v>0</v>
      </c>
      <c r="UQ98">
        <f t="shared" si="9"/>
        <v>0</v>
      </c>
      <c r="UR98">
        <f t="shared" si="10"/>
        <v>0</v>
      </c>
      <c r="UW98">
        <f t="array" ref="UW98:YR98">$AS98:$EN98*IF('Clinical resources'!$CK101:$GH101="X",1,0)</f>
        <v>0</v>
      </c>
      <c r="UX98">
        <v>0</v>
      </c>
      <c r="UY98">
        <v>0</v>
      </c>
      <c r="UZ98">
        <v>0</v>
      </c>
      <c r="VA98">
        <v>0</v>
      </c>
      <c r="VB98">
        <v>0</v>
      </c>
      <c r="VC98">
        <v>0</v>
      </c>
      <c r="VD98">
        <v>0</v>
      </c>
      <c r="VE98">
        <v>0</v>
      </c>
      <c r="VF98">
        <v>0</v>
      </c>
      <c r="VG98">
        <v>0</v>
      </c>
      <c r="VH98">
        <v>0</v>
      </c>
      <c r="VI98">
        <v>0</v>
      </c>
      <c r="VJ98">
        <v>0</v>
      </c>
      <c r="VK98">
        <v>0</v>
      </c>
      <c r="VL98">
        <v>0</v>
      </c>
      <c r="VM98">
        <v>0</v>
      </c>
      <c r="VN98">
        <v>0</v>
      </c>
      <c r="VO98">
        <v>0</v>
      </c>
      <c r="VP98">
        <v>0</v>
      </c>
      <c r="VQ98">
        <v>0</v>
      </c>
      <c r="VR98">
        <v>0</v>
      </c>
      <c r="VS98">
        <v>0</v>
      </c>
      <c r="VT98">
        <v>0</v>
      </c>
      <c r="VU98">
        <v>0</v>
      </c>
      <c r="VV98">
        <v>0</v>
      </c>
      <c r="VW98">
        <v>0</v>
      </c>
      <c r="VX98">
        <v>0</v>
      </c>
      <c r="VY98">
        <v>0</v>
      </c>
      <c r="VZ98">
        <v>0</v>
      </c>
      <c r="WA98">
        <v>0</v>
      </c>
      <c r="WB98">
        <v>0</v>
      </c>
      <c r="WC98">
        <v>0</v>
      </c>
      <c r="WD98">
        <v>0</v>
      </c>
      <c r="WE98">
        <v>0</v>
      </c>
      <c r="WF98">
        <v>0</v>
      </c>
      <c r="WG98">
        <v>0</v>
      </c>
      <c r="WH98">
        <v>0</v>
      </c>
      <c r="WI98">
        <v>0</v>
      </c>
      <c r="WJ98">
        <v>0</v>
      </c>
      <c r="WK98">
        <v>0</v>
      </c>
      <c r="WL98">
        <v>0</v>
      </c>
      <c r="WM98">
        <v>0</v>
      </c>
      <c r="WN98">
        <v>0</v>
      </c>
      <c r="WO98">
        <v>0</v>
      </c>
      <c r="WP98">
        <v>0</v>
      </c>
      <c r="WQ98">
        <v>0</v>
      </c>
      <c r="WR98">
        <v>0</v>
      </c>
      <c r="WS98">
        <v>0</v>
      </c>
      <c r="WT98">
        <v>0</v>
      </c>
      <c r="WU98">
        <v>0</v>
      </c>
      <c r="WV98">
        <v>0</v>
      </c>
      <c r="WW98">
        <v>0</v>
      </c>
      <c r="WX98">
        <v>0</v>
      </c>
      <c r="WY98">
        <v>0</v>
      </c>
      <c r="WZ98">
        <v>0</v>
      </c>
      <c r="XA98">
        <v>0</v>
      </c>
      <c r="XB98">
        <v>0</v>
      </c>
      <c r="XC98">
        <v>0</v>
      </c>
      <c r="XD98">
        <v>0</v>
      </c>
      <c r="XE98">
        <v>0</v>
      </c>
      <c r="XF98">
        <v>0</v>
      </c>
      <c r="XG98">
        <v>0</v>
      </c>
      <c r="XH98">
        <v>0</v>
      </c>
      <c r="XI98">
        <v>0</v>
      </c>
      <c r="XJ98">
        <v>0</v>
      </c>
      <c r="XK98">
        <v>0</v>
      </c>
      <c r="XL98">
        <v>0</v>
      </c>
      <c r="XM98">
        <v>0</v>
      </c>
      <c r="XN98">
        <v>0</v>
      </c>
      <c r="XO98">
        <v>0</v>
      </c>
      <c r="XP98">
        <v>0</v>
      </c>
      <c r="XQ98">
        <v>0</v>
      </c>
      <c r="XR98">
        <v>0</v>
      </c>
      <c r="XS98">
        <v>0</v>
      </c>
      <c r="XT98">
        <v>0</v>
      </c>
      <c r="XU98">
        <v>0</v>
      </c>
      <c r="XV98">
        <v>0</v>
      </c>
      <c r="XW98">
        <v>0</v>
      </c>
      <c r="XX98">
        <v>0</v>
      </c>
      <c r="XY98">
        <v>0</v>
      </c>
      <c r="XZ98">
        <v>0</v>
      </c>
      <c r="YA98">
        <v>0</v>
      </c>
      <c r="YB98">
        <v>0</v>
      </c>
      <c r="YC98">
        <v>0</v>
      </c>
      <c r="YD98">
        <v>0</v>
      </c>
      <c r="YE98">
        <v>0</v>
      </c>
      <c r="YF98">
        <v>0</v>
      </c>
      <c r="YG98">
        <v>0</v>
      </c>
      <c r="YH98">
        <v>0</v>
      </c>
      <c r="YI98">
        <v>0</v>
      </c>
      <c r="YJ98">
        <v>0</v>
      </c>
      <c r="YK98">
        <v>0</v>
      </c>
      <c r="YL98">
        <v>0</v>
      </c>
      <c r="YM98">
        <v>0</v>
      </c>
      <c r="YN98">
        <v>0</v>
      </c>
      <c r="YO98">
        <v>0</v>
      </c>
      <c r="YP98">
        <v>0</v>
      </c>
      <c r="YQ98">
        <v>0</v>
      </c>
      <c r="YR98">
        <v>0</v>
      </c>
      <c r="YV98">
        <f t="array" ref="YV98:ACQ98">$EQ98:$IL98*IF('Clinical resources'!$OA101:$RV101="X",1,0)</f>
        <v>0</v>
      </c>
      <c r="YW98">
        <v>0</v>
      </c>
      <c r="YX98">
        <v>0</v>
      </c>
      <c r="YY98">
        <v>0</v>
      </c>
      <c r="YZ98">
        <v>0</v>
      </c>
      <c r="ZA98">
        <v>0</v>
      </c>
      <c r="ZB98">
        <v>0</v>
      </c>
      <c r="ZC98">
        <v>0</v>
      </c>
      <c r="ZD98">
        <v>0</v>
      </c>
      <c r="ZE98">
        <v>0</v>
      </c>
      <c r="ZF98">
        <v>0</v>
      </c>
      <c r="ZG98">
        <v>0</v>
      </c>
      <c r="ZH98">
        <v>0</v>
      </c>
      <c r="ZI98">
        <v>0</v>
      </c>
      <c r="ZJ98">
        <v>0</v>
      </c>
      <c r="ZK98">
        <v>0</v>
      </c>
      <c r="ZL98">
        <v>0</v>
      </c>
      <c r="ZM98">
        <v>0</v>
      </c>
      <c r="ZN98">
        <v>0</v>
      </c>
      <c r="ZO98">
        <v>0</v>
      </c>
      <c r="ZP98">
        <v>0</v>
      </c>
      <c r="ZQ98">
        <v>0</v>
      </c>
      <c r="ZR98">
        <v>0</v>
      </c>
      <c r="ZS98">
        <v>0</v>
      </c>
      <c r="ZT98">
        <v>0</v>
      </c>
      <c r="ZU98">
        <v>0</v>
      </c>
      <c r="ZV98">
        <v>0</v>
      </c>
      <c r="ZW98">
        <v>0</v>
      </c>
      <c r="ZX98">
        <v>0</v>
      </c>
      <c r="ZY98">
        <v>0</v>
      </c>
      <c r="ZZ98">
        <v>0</v>
      </c>
      <c r="AAA98">
        <v>0</v>
      </c>
      <c r="AAB98">
        <v>0</v>
      </c>
      <c r="AAC98">
        <v>0</v>
      </c>
      <c r="AAD98">
        <v>0</v>
      </c>
      <c r="AAE98">
        <v>0</v>
      </c>
      <c r="AAF98">
        <v>0</v>
      </c>
      <c r="AAG98">
        <v>0</v>
      </c>
      <c r="AAH98">
        <v>0</v>
      </c>
      <c r="AAI98">
        <v>0</v>
      </c>
      <c r="AAJ98">
        <v>0</v>
      </c>
      <c r="AAK98">
        <v>0</v>
      </c>
      <c r="AAL98">
        <v>0</v>
      </c>
      <c r="AAM98">
        <v>0</v>
      </c>
      <c r="AAN98">
        <v>0</v>
      </c>
      <c r="AAO98">
        <v>0</v>
      </c>
      <c r="AAP98">
        <v>0</v>
      </c>
      <c r="AAQ98">
        <v>0</v>
      </c>
      <c r="AAR98">
        <v>0</v>
      </c>
      <c r="AAS98">
        <v>0</v>
      </c>
      <c r="AAT98">
        <v>0</v>
      </c>
      <c r="AAU98">
        <v>0</v>
      </c>
      <c r="AAV98">
        <v>0</v>
      </c>
      <c r="AAW98">
        <v>0</v>
      </c>
      <c r="AAX98">
        <v>0</v>
      </c>
      <c r="AAY98">
        <v>0</v>
      </c>
      <c r="AAZ98">
        <v>0</v>
      </c>
      <c r="ABA98">
        <v>0</v>
      </c>
      <c r="ABB98">
        <v>0</v>
      </c>
      <c r="ABC98">
        <v>0</v>
      </c>
      <c r="ABD98">
        <v>0</v>
      </c>
      <c r="ABE98">
        <v>0</v>
      </c>
      <c r="ABF98">
        <v>0</v>
      </c>
      <c r="ABG98">
        <v>0</v>
      </c>
      <c r="ABH98">
        <v>0</v>
      </c>
      <c r="ABI98">
        <v>0</v>
      </c>
      <c r="ABJ98">
        <v>0</v>
      </c>
      <c r="ABK98">
        <v>0</v>
      </c>
      <c r="ABL98">
        <v>0</v>
      </c>
      <c r="ABM98">
        <v>0</v>
      </c>
      <c r="ABN98">
        <v>0</v>
      </c>
      <c r="ABO98">
        <v>0</v>
      </c>
      <c r="ABP98">
        <v>0</v>
      </c>
      <c r="ABQ98">
        <v>0</v>
      </c>
      <c r="ABR98">
        <v>0</v>
      </c>
      <c r="ABS98">
        <v>0</v>
      </c>
      <c r="ABT98">
        <v>0</v>
      </c>
      <c r="ABU98">
        <v>0</v>
      </c>
      <c r="ABV98">
        <v>0</v>
      </c>
      <c r="ABW98">
        <v>0</v>
      </c>
      <c r="ABX98">
        <v>0</v>
      </c>
      <c r="ABY98">
        <v>0</v>
      </c>
      <c r="ABZ98">
        <v>0</v>
      </c>
      <c r="ACA98">
        <v>0</v>
      </c>
      <c r="ACB98">
        <v>0</v>
      </c>
      <c r="ACC98">
        <v>0</v>
      </c>
      <c r="ACD98">
        <v>0</v>
      </c>
      <c r="ACE98">
        <v>0</v>
      </c>
      <c r="ACF98">
        <v>0</v>
      </c>
      <c r="ACG98">
        <v>0</v>
      </c>
      <c r="ACH98">
        <v>0</v>
      </c>
      <c r="ACI98">
        <v>0</v>
      </c>
      <c r="ACJ98">
        <v>0</v>
      </c>
      <c r="ACK98">
        <v>0</v>
      </c>
      <c r="ACL98">
        <v>0</v>
      </c>
      <c r="ACM98">
        <v>0</v>
      </c>
      <c r="ACN98">
        <v>0</v>
      </c>
      <c r="ACO98">
        <v>0</v>
      </c>
      <c r="ACP98">
        <v>0</v>
      </c>
      <c r="ACQ98">
        <v>0</v>
      </c>
    </row>
    <row r="99" spans="1:771" x14ac:dyDescent="0.25">
      <c r="B99">
        <f>IF(A99='Clinical resources'!B102,0,1)</f>
        <v>0</v>
      </c>
      <c r="C99">
        <f>'Clinical resources'!D102</f>
        <v>0</v>
      </c>
      <c r="H99" t="str">
        <f>ROW(H96)&amp;". "&amp;'Clinical resources'!B102</f>
        <v xml:space="preserve">96. </v>
      </c>
      <c r="J99" t="str" cm="1">
        <f t="array" ref="J99">IF(SUM(IF('Clinical resources'!L102:P102="X",1,0)*'Clinical resources'!L$4:P$4)&gt;0,"X","")</f>
        <v/>
      </c>
      <c r="K99" t="str" cm="1">
        <f t="array" ref="K99">IF(SUM(IF('Clinical resources'!Q102:U102="X",1,0)*'Clinical resources'!Q$4:U$4)&gt;0,"X","")</f>
        <v/>
      </c>
      <c r="L99" t="str" cm="1">
        <f t="array" ref="L99">IF(SUM(IF('Clinical resources'!V102:Z102="X",1,0)*'Clinical resources'!V$4:Z$4)&gt;0,"X","")</f>
        <v/>
      </c>
      <c r="M99" t="str" cm="1">
        <f t="array" ref="M99">IF(SUM(IF('Clinical resources'!AA102:AE102="X",1,0)*'Clinical resources'!AA$4:AE$4)&gt;0,"X","")</f>
        <v/>
      </c>
      <c r="N99" t="str" cm="1">
        <f t="array" ref="N99">IF(SUM(IF('Clinical resources'!AF102:AJ102="X",1,0)*'Clinical resources'!AF$4:AJ$4)&gt;0,"X","")</f>
        <v/>
      </c>
      <c r="O99" t="str" cm="1">
        <f t="array" ref="O99">IF(SUM(IF('Clinical resources'!AK102:AO102="X",1,0)*'Clinical resources'!AK$4:AO$4)&gt;0,"X","")</f>
        <v/>
      </c>
      <c r="P99" t="str" cm="1">
        <f t="array" ref="P99">IF(SUM(IF('Clinical resources'!AP102:AT102="X",1,0)*'Clinical resources'!AP$4:AT$4)&gt;0,"X","")</f>
        <v/>
      </c>
      <c r="Q99" t="str" cm="1">
        <f t="array" ref="Q99">IF(SUM(IF('Clinical resources'!AU102:AY102="X",1,0)*'Clinical resources'!AU$4:AY$4)&gt;0,"X","")</f>
        <v/>
      </c>
      <c r="R99" t="str" cm="1">
        <f t="array" ref="R99">IF(SUM(IF('Clinical resources'!AZ102:BD102="X",1,0)*'Clinical resources'!AZ$4:BD$4)&gt;0,"X","")</f>
        <v/>
      </c>
      <c r="S99" t="str" cm="1">
        <f t="array" ref="S99">IF(SUM(IF('Clinical resources'!BE102:BI102="X",1,0)*'Clinical resources'!BE$4:BI$4)&gt;0,"X","")</f>
        <v/>
      </c>
      <c r="T99" t="str" cm="1">
        <f t="array" ref="T99">IF(SUM(IF('Clinical resources'!BJ102:BN102="X",1,0)*'Clinical resources'!BJ$4:BN$4)&gt;0,"X","")</f>
        <v/>
      </c>
      <c r="U99" t="str" cm="1">
        <f t="array" ref="U99">IF(SUM(IF('Clinical resources'!BO102:BS102="X",1,0)*'Clinical resources'!BO$4:BS$4)&gt;0,"X","")</f>
        <v/>
      </c>
      <c r="V99" t="str" cm="1">
        <f t="array" ref="V99">IF(SUM(IF('Clinical resources'!BT102:BX102="X",1,0)*'Clinical resources'!BT$4:BX$4)&gt;0,"X","")</f>
        <v/>
      </c>
      <c r="W99" t="str" cm="1">
        <f t="array" ref="W99">IF(SUM(IF('Clinical resources'!BY102:CC102="X",1,0)*'Clinical resources'!BY$4:CC$4)&gt;0,"X","")</f>
        <v/>
      </c>
      <c r="X99" t="str" cm="1">
        <f t="array" ref="X99">IF(SUM(IF('Clinical resources'!CD102:CH102="X",1,0)*'Clinical resources'!CD$4:CH$4)&gt;0,"X","")</f>
        <v/>
      </c>
      <c r="AA99">
        <f t="array" ref="AA99">SUM('Clinical resources'!$L$4:$P$4*IF('Clinical resources'!$L102:$P102="X",1,0))</f>
        <v>0</v>
      </c>
      <c r="AB99">
        <f t="array" ref="AB99">SUM('Clinical resources'!$Q$4:$U$4*IF('Clinical resources'!$Q102:$U102="X",1,0))</f>
        <v>0</v>
      </c>
      <c r="AC99">
        <f t="array" ref="AC99">SUM('Clinical resources'!$V$4:$Z$4*IF('Clinical resources'!$V102:$Z102="X",1,0))</f>
        <v>0</v>
      </c>
      <c r="AD99">
        <f t="array" ref="AD99">SUM('Clinical resources'!$AA$4:$AE$4*IF('Clinical resources'!$AA102:$AE102="X",1,0))</f>
        <v>0</v>
      </c>
      <c r="AE99">
        <f t="array" ref="AE99">SUM('Clinical resources'!$AF$4:$AJ$4*IF('Clinical resources'!$AF102:$AJ102="X",1,0))</f>
        <v>0</v>
      </c>
      <c r="AF99">
        <f t="array" ref="AF99">SUM('Clinical resources'!$AK$4:$AO$4*IF('Clinical resources'!$AK102:$AO102="X",1,0))</f>
        <v>0</v>
      </c>
      <c r="AG99">
        <f t="array" ref="AG99">SUM('Clinical resources'!$AP$4:$AT$4*IF('Clinical resources'!$AP102:$AT102="X",1,0))</f>
        <v>0</v>
      </c>
      <c r="AH99">
        <f t="array" ref="AH99">SUM('Clinical resources'!$AU$4:$AY$4*IF('Clinical resources'!$AU102:$AY102="X",1,0))</f>
        <v>0</v>
      </c>
      <c r="AI99">
        <f t="array" ref="AI99">SUM('Clinical resources'!$AZ$4:$BD$4*IF('Clinical resources'!$AZ102:$BD102="X",1,0))</f>
        <v>0</v>
      </c>
      <c r="AJ99">
        <f t="array" ref="AJ99">SUM('Clinical resources'!$BE$4:$BI$4*IF('Clinical resources'!$BE102:$BI102="X",1,0))</f>
        <v>0</v>
      </c>
      <c r="AK99">
        <f t="array" ref="AK99">SUM('Clinical resources'!$BJ$4:$BN$4*IF('Clinical resources'!$BJ102:$BN102="X",1,0))</f>
        <v>0</v>
      </c>
      <c r="AL99">
        <f t="array" ref="AL99">SUM('Clinical resources'!$BO$4:$BS$4*IF('Clinical resources'!$BO102:$BS102="X",1,0))</f>
        <v>0</v>
      </c>
      <c r="AM99">
        <f t="array" ref="AM99">SUM('Clinical resources'!$BT$4:$BX$4*IF('Clinical resources'!$BT102:$BX102="X",1,0))</f>
        <v>0</v>
      </c>
      <c r="AN99">
        <f t="array" ref="AN99">SUM('Clinical resources'!$BY$4:$CC$4*IF('Clinical resources'!$BY102:$CC102="X",1,0))</f>
        <v>0</v>
      </c>
      <c r="AO99">
        <f t="array" ref="AO99">SUM('Clinical resources'!$CD$4:$CH$4*IF('Clinical resources'!$CD102:$CH102="X",1,0))</f>
        <v>0</v>
      </c>
      <c r="AS99" cm="1">
        <f t="array" ref="AS99">IF(SUM(IF($J99:$X99=TRANSPOSE('Capacity Backing (Hide)2'!B$67:B$81),1,0))&gt;0,1,0)</f>
        <v>0</v>
      </c>
      <c r="AT99" cm="1">
        <f t="array" ref="AT99">IF(SUM(IF($J99:$X99=TRANSPOSE('Capacity Backing (Hide)2'!C$67:C$81),1,0))&gt;0,1,0)</f>
        <v>0</v>
      </c>
      <c r="AU99" cm="1">
        <f t="array" ref="AU99">IF(SUM(IF($J99:$X99=TRANSPOSE('Capacity Backing (Hide)2'!D$67:D$81),1,0))&gt;0,1,0)</f>
        <v>0</v>
      </c>
      <c r="AV99" cm="1">
        <f t="array" ref="AV99">IF(SUM(IF($J99:$X99=TRANSPOSE('Capacity Backing (Hide)2'!E$67:E$81),1,0))&gt;0,1,0)</f>
        <v>0</v>
      </c>
      <c r="AW99" cm="1">
        <f t="array" ref="AW99">IF(SUM(IF($J99:$X99=TRANSPOSE('Capacity Backing (Hide)2'!F$67:F$81),1,0))&gt;0,1,0)</f>
        <v>0</v>
      </c>
      <c r="AX99" cm="1">
        <f t="array" ref="AX99">IF(SUM(IF($J99:$X99=TRANSPOSE('Capacity Backing (Hide)2'!G$67:G$81),1,0))&gt;0,1,0)</f>
        <v>0</v>
      </c>
      <c r="AY99" cm="1">
        <f t="array" ref="AY99">IF(SUM(IF($J99:$X99=TRANSPOSE('Capacity Backing (Hide)2'!H$67:H$81),1,0))&gt;0,1,0)</f>
        <v>0</v>
      </c>
      <c r="AZ99" cm="1">
        <f t="array" ref="AZ99">IF(SUM(IF($J99:$X99=TRANSPOSE('Capacity Backing (Hide)2'!I$67:I$81),1,0))&gt;0,1,0)</f>
        <v>0</v>
      </c>
      <c r="BA99" cm="1">
        <f t="array" ref="BA99">IF(SUM(IF($J99:$X99=TRANSPOSE('Capacity Backing (Hide)2'!J$67:J$81),1,0))&gt;0,1,0)</f>
        <v>0</v>
      </c>
      <c r="BB99" cm="1">
        <f t="array" ref="BB99">IF(SUM(IF($J99:$X99=TRANSPOSE('Capacity Backing (Hide)2'!K$67:K$81),1,0))&gt;0,1,0)</f>
        <v>0</v>
      </c>
      <c r="BC99" cm="1">
        <f t="array" ref="BC99">IF(SUM(IF($J99:$X99=TRANSPOSE('Capacity Backing (Hide)2'!L$67:L$81),1,0))&gt;0,1,0)</f>
        <v>0</v>
      </c>
      <c r="BD99" cm="1">
        <f t="array" ref="BD99">IF(SUM(IF($J99:$X99=TRANSPOSE('Capacity Backing (Hide)2'!M$67:M$81),1,0))&gt;0,1,0)</f>
        <v>0</v>
      </c>
      <c r="BE99" cm="1">
        <f t="array" ref="BE99">IF(SUM(IF($J99:$X99=TRANSPOSE('Capacity Backing (Hide)2'!N$67:N$81),1,0))&gt;0,1,0)</f>
        <v>0</v>
      </c>
      <c r="BF99" cm="1">
        <f t="array" ref="BF99">IF(SUM(IF($J99:$X99=TRANSPOSE('Capacity Backing (Hide)2'!O$67:O$81),1,0))&gt;0,1,0)</f>
        <v>0</v>
      </c>
      <c r="BG99" cm="1">
        <f t="array" ref="BG99">IF(SUM(IF($J99:$X99=TRANSPOSE('Capacity Backing (Hide)2'!P$67:P$81),1,0))&gt;0,1,0)</f>
        <v>0</v>
      </c>
      <c r="BH99" cm="1">
        <f t="array" ref="BH99">IF(SUM(IF($J99:$X99=TRANSPOSE('Capacity Backing (Hide)2'!Q$67:Q$81),1,0))&gt;0,1,0)</f>
        <v>0</v>
      </c>
      <c r="BI99" cm="1">
        <f t="array" ref="BI99">IF(SUM(IF($J99:$X99=TRANSPOSE('Capacity Backing (Hide)2'!R$67:R$81),1,0))&gt;0,1,0)</f>
        <v>0</v>
      </c>
      <c r="BJ99" cm="1">
        <f t="array" ref="BJ99">IF(SUM(IF($J99:$X99=TRANSPOSE('Capacity Backing (Hide)2'!S$67:S$81),1,0))&gt;0,1,0)</f>
        <v>0</v>
      </c>
      <c r="BK99" cm="1">
        <f t="array" ref="BK99">IF(SUM(IF($J99:$X99=TRANSPOSE('Capacity Backing (Hide)2'!T$67:T$81),1,0))&gt;0,1,0)</f>
        <v>0</v>
      </c>
      <c r="BL99" cm="1">
        <f t="array" ref="BL99">IF(SUM(IF($J99:$X99=TRANSPOSE('Capacity Backing (Hide)2'!U$67:U$81),1,0))&gt;0,1,0)</f>
        <v>0</v>
      </c>
      <c r="BM99" cm="1">
        <f t="array" ref="BM99">IF(SUM(IF($J99:$X99=TRANSPOSE('Capacity Backing (Hide)2'!V$67:V$81),1,0))&gt;0,1,0)</f>
        <v>0</v>
      </c>
      <c r="BN99" cm="1">
        <f t="array" ref="BN99">IF(SUM(IF($J99:$X99=TRANSPOSE('Capacity Backing (Hide)2'!W$67:W$81),1,0))&gt;0,1,0)</f>
        <v>0</v>
      </c>
      <c r="BO99" cm="1">
        <f t="array" ref="BO99">IF(SUM(IF($J99:$X99=TRANSPOSE('Capacity Backing (Hide)2'!X$67:X$81),1,0))&gt;0,1,0)</f>
        <v>0</v>
      </c>
      <c r="BP99" cm="1">
        <f t="array" ref="BP99">IF(SUM(IF($J99:$X99=TRANSPOSE('Capacity Backing (Hide)2'!Y$67:Y$81),1,0))&gt;0,1,0)</f>
        <v>0</v>
      </c>
      <c r="BQ99" cm="1">
        <f t="array" ref="BQ99">IF(SUM(IF($J99:$X99=TRANSPOSE('Capacity Backing (Hide)2'!Z$67:Z$81),1,0))&gt;0,1,0)</f>
        <v>0</v>
      </c>
      <c r="BR99" cm="1">
        <f t="array" ref="BR99">IF(SUM(IF($J99:$X99=TRANSPOSE('Capacity Backing (Hide)2'!AA$67:AA$81),1,0))&gt;0,1,0)</f>
        <v>0</v>
      </c>
      <c r="BS99" cm="1">
        <f t="array" ref="BS99">IF(SUM(IF($J99:$X99=TRANSPOSE('Capacity Backing (Hide)2'!AB$67:AB$81),1,0))&gt;0,1,0)</f>
        <v>0</v>
      </c>
      <c r="BT99" cm="1">
        <f t="array" ref="BT99">IF(SUM(IF($J99:$X99=TRANSPOSE('Capacity Backing (Hide)2'!AC$67:AC$81),1,0))&gt;0,1,0)</f>
        <v>0</v>
      </c>
      <c r="BU99" cm="1">
        <f t="array" ref="BU99">IF(SUM(IF($J99:$X99=TRANSPOSE('Capacity Backing (Hide)2'!AD$67:AD$81),1,0))&gt;0,1,0)</f>
        <v>0</v>
      </c>
      <c r="BV99" cm="1">
        <f t="array" ref="BV99">IF(SUM(IF($J99:$X99=TRANSPOSE('Capacity Backing (Hide)2'!AE$67:AE$81),1,0))&gt;0,1,0)</f>
        <v>0</v>
      </c>
      <c r="BW99" cm="1">
        <f t="array" ref="BW99">IF(SUM(IF($J99:$X99=TRANSPOSE('Capacity Backing (Hide)2'!AF$67:AF$81),1,0))&gt;0,1,0)</f>
        <v>0</v>
      </c>
      <c r="BX99" cm="1">
        <f t="array" ref="BX99">IF(SUM(IF($J99:$X99=TRANSPOSE('Capacity Backing (Hide)2'!AG$67:AG$81),1,0))&gt;0,1,0)</f>
        <v>0</v>
      </c>
      <c r="BY99" cm="1">
        <f t="array" ref="BY99">IF(SUM(IF($J99:$X99=TRANSPOSE('Capacity Backing (Hide)2'!AH$67:AH$81),1,0))&gt;0,1,0)</f>
        <v>0</v>
      </c>
      <c r="BZ99" cm="1">
        <f t="array" ref="BZ99">IF(SUM(IF($J99:$X99=TRANSPOSE('Capacity Backing (Hide)2'!AI$67:AI$81),1,0))&gt;0,1,0)</f>
        <v>0</v>
      </c>
      <c r="CA99" cm="1">
        <f t="array" ref="CA99">IF(SUM(IF($J99:$X99=TRANSPOSE('Capacity Backing (Hide)2'!AJ$67:AJ$81),1,0))&gt;0,1,0)</f>
        <v>0</v>
      </c>
      <c r="CB99" cm="1">
        <f t="array" ref="CB99">IF(SUM(IF($J99:$X99=TRANSPOSE('Capacity Backing (Hide)2'!AK$67:AK$81),1,0))&gt;0,1,0)</f>
        <v>0</v>
      </c>
      <c r="CC99" cm="1">
        <f t="array" ref="CC99">IF(SUM(IF($J99:$X99=TRANSPOSE('Capacity Backing (Hide)2'!AL$67:AL$81),1,0))&gt;0,1,0)</f>
        <v>0</v>
      </c>
      <c r="CD99" cm="1">
        <f t="array" ref="CD99">IF(SUM(IF($J99:$X99=TRANSPOSE('Capacity Backing (Hide)2'!AM$67:AM$81),1,0))&gt;0,1,0)</f>
        <v>0</v>
      </c>
      <c r="CE99" cm="1">
        <f t="array" ref="CE99">IF(SUM(IF($J99:$X99=TRANSPOSE('Capacity Backing (Hide)2'!AN$67:AN$81),1,0))&gt;0,1,0)</f>
        <v>0</v>
      </c>
      <c r="CF99" cm="1">
        <f t="array" ref="CF99">IF(SUM(IF($J99:$X99=TRANSPOSE('Capacity Backing (Hide)2'!AO$67:AO$81),1,0))&gt;0,1,0)</f>
        <v>0</v>
      </c>
      <c r="CG99" cm="1">
        <f t="array" ref="CG99">IF(SUM(IF($J99:$X99=TRANSPOSE('Capacity Backing (Hide)2'!AP$67:AP$81),1,0))&gt;0,1,0)</f>
        <v>0</v>
      </c>
      <c r="CH99" cm="1">
        <f t="array" ref="CH99">IF(SUM(IF($J99:$X99=TRANSPOSE('Capacity Backing (Hide)2'!AQ$67:AQ$81),1,0))&gt;0,1,0)</f>
        <v>0</v>
      </c>
      <c r="CI99" cm="1">
        <f t="array" ref="CI99">IF(SUM(IF($J99:$X99=TRANSPOSE('Capacity Backing (Hide)2'!AR$67:AR$81),1,0))&gt;0,1,0)</f>
        <v>0</v>
      </c>
      <c r="CJ99" cm="1">
        <f t="array" ref="CJ99">IF(SUM(IF($J99:$X99=TRANSPOSE('Capacity Backing (Hide)2'!AS$67:AS$81),1,0))&gt;0,1,0)</f>
        <v>0</v>
      </c>
      <c r="CK99" cm="1">
        <f t="array" ref="CK99">IF(SUM(IF($J99:$X99=TRANSPOSE('Capacity Backing (Hide)2'!AT$67:AT$81),1,0))&gt;0,1,0)</f>
        <v>0</v>
      </c>
      <c r="CL99" cm="1">
        <f t="array" ref="CL99">IF(SUM(IF($J99:$X99=TRANSPOSE('Capacity Backing (Hide)2'!AU$67:AU$81),1,0))&gt;0,1,0)</f>
        <v>0</v>
      </c>
      <c r="CM99" cm="1">
        <f t="array" ref="CM99">IF(SUM(IF($J99:$X99=TRANSPOSE('Capacity Backing (Hide)2'!AV$67:AV$81),1,0))&gt;0,1,0)</f>
        <v>0</v>
      </c>
      <c r="CN99" cm="1">
        <f t="array" ref="CN99">IF(SUM(IF($J99:$X99=TRANSPOSE('Capacity Backing (Hide)2'!AW$67:AW$81),1,0))&gt;0,1,0)</f>
        <v>0</v>
      </c>
      <c r="CO99" cm="1">
        <f t="array" ref="CO99">IF(SUM(IF($J99:$X99=TRANSPOSE('Capacity Backing (Hide)2'!AX$67:AX$81),1,0))&gt;0,1,0)</f>
        <v>0</v>
      </c>
      <c r="CP99" cm="1">
        <f t="array" ref="CP99">IF(SUM(IF($J99:$X99=TRANSPOSE('Capacity Backing (Hide)2'!AY$67:AY$81),1,0))&gt;0,1,0)</f>
        <v>0</v>
      </c>
      <c r="CQ99" cm="1">
        <f t="array" ref="CQ99">IF(SUM(IF($J99:$X99=TRANSPOSE('Capacity Backing (Hide)2'!AZ$67:AZ$81),1,0))&gt;0,1,0)</f>
        <v>0</v>
      </c>
      <c r="CR99" cm="1">
        <f t="array" ref="CR99">IF(SUM(IF($J99:$X99=TRANSPOSE('Capacity Backing (Hide)2'!BA$67:BA$81),1,0))&gt;0,1,0)</f>
        <v>0</v>
      </c>
      <c r="CS99" cm="1">
        <f t="array" ref="CS99">IF(SUM(IF($J99:$X99=TRANSPOSE('Capacity Backing (Hide)2'!BB$67:BB$81),1,0))&gt;0,1,0)</f>
        <v>0</v>
      </c>
      <c r="CT99" cm="1">
        <f t="array" ref="CT99">IF(SUM(IF($J99:$X99=TRANSPOSE('Capacity Backing (Hide)2'!BC$67:BC$81),1,0))&gt;0,1,0)</f>
        <v>0</v>
      </c>
      <c r="CU99" cm="1">
        <f t="array" ref="CU99">IF(SUM(IF($J99:$X99=TRANSPOSE('Capacity Backing (Hide)2'!BD$67:BD$81),1,0))&gt;0,1,0)</f>
        <v>0</v>
      </c>
      <c r="CV99" cm="1">
        <f t="array" ref="CV99">IF(SUM(IF($J99:$X99=TRANSPOSE('Capacity Backing (Hide)2'!BE$67:BE$81),1,0))&gt;0,1,0)</f>
        <v>0</v>
      </c>
      <c r="CW99" cm="1">
        <f t="array" ref="CW99">IF(SUM(IF($J99:$X99=TRANSPOSE('Capacity Backing (Hide)2'!BF$67:BF$81),1,0))&gt;0,1,0)</f>
        <v>0</v>
      </c>
      <c r="CX99" cm="1">
        <f t="array" ref="CX99">IF(SUM(IF($J99:$X99=TRANSPOSE('Capacity Backing (Hide)2'!BG$67:BG$81),1,0))&gt;0,1,0)</f>
        <v>0</v>
      </c>
      <c r="CY99" cm="1">
        <f t="array" ref="CY99">IF(SUM(IF($J99:$X99=TRANSPOSE('Capacity Backing (Hide)2'!BH$67:BH$81),1,0))&gt;0,1,0)</f>
        <v>0</v>
      </c>
      <c r="CZ99" cm="1">
        <f t="array" ref="CZ99">IF(SUM(IF($J99:$X99=TRANSPOSE('Capacity Backing (Hide)2'!BI$67:BI$81),1,0))&gt;0,1,0)</f>
        <v>0</v>
      </c>
      <c r="DA99" cm="1">
        <f t="array" ref="DA99">IF(SUM(IF($J99:$X99=TRANSPOSE('Capacity Backing (Hide)2'!BJ$67:BJ$81),1,0))&gt;0,1,0)</f>
        <v>0</v>
      </c>
      <c r="DB99" cm="1">
        <f t="array" ref="DB99">IF(SUM(IF($J99:$X99=TRANSPOSE('Capacity Backing (Hide)2'!BK$67:BK$81),1,0))&gt;0,1,0)</f>
        <v>0</v>
      </c>
      <c r="DC99" cm="1">
        <f t="array" ref="DC99">IF(SUM(IF($J99:$X99=TRANSPOSE('Capacity Backing (Hide)2'!BL$67:BL$81),1,0))&gt;0,1,0)</f>
        <v>0</v>
      </c>
      <c r="DD99" cm="1">
        <f t="array" ref="DD99">IF(SUM(IF($J99:$X99=TRANSPOSE('Capacity Backing (Hide)2'!BM$67:BM$81),1,0))&gt;0,1,0)</f>
        <v>0</v>
      </c>
      <c r="DE99" cm="1">
        <f t="array" ref="DE99">IF(SUM(IF($J99:$X99=TRANSPOSE('Capacity Backing (Hide)2'!BN$67:BN$81),1,0))&gt;0,1,0)</f>
        <v>0</v>
      </c>
      <c r="DF99" cm="1">
        <f t="array" ref="DF99">IF(SUM(IF($J99:$X99=TRANSPOSE('Capacity Backing (Hide)2'!BO$67:BO$81),1,0))&gt;0,1,0)</f>
        <v>0</v>
      </c>
      <c r="DG99" cm="1">
        <f t="array" ref="DG99">IF(SUM(IF($J99:$X99=TRANSPOSE('Capacity Backing (Hide)2'!BP$67:BP$81),1,0))&gt;0,1,0)</f>
        <v>0</v>
      </c>
      <c r="DH99" cm="1">
        <f t="array" ref="DH99">IF(SUM(IF($J99:$X99=TRANSPOSE('Capacity Backing (Hide)2'!BQ$67:BQ$81),1,0))&gt;0,1,0)</f>
        <v>0</v>
      </c>
      <c r="DI99" cm="1">
        <f t="array" ref="DI99">IF(SUM(IF($J99:$X99=TRANSPOSE('Capacity Backing (Hide)2'!BR$67:BR$81),1,0))&gt;0,1,0)</f>
        <v>0</v>
      </c>
      <c r="DJ99" cm="1">
        <f t="array" ref="DJ99">IF(SUM(IF($J99:$X99=TRANSPOSE('Capacity Backing (Hide)2'!BS$67:BS$81),1,0))&gt;0,1,0)</f>
        <v>0</v>
      </c>
      <c r="DK99" cm="1">
        <f t="array" ref="DK99">IF(SUM(IF($J99:$X99=TRANSPOSE('Capacity Backing (Hide)2'!BT$67:BT$81),1,0))&gt;0,1,0)</f>
        <v>0</v>
      </c>
      <c r="DL99" cm="1">
        <f t="array" ref="DL99">IF(SUM(IF($J99:$X99=TRANSPOSE('Capacity Backing (Hide)2'!BU$67:BU$81),1,0))&gt;0,1,0)</f>
        <v>0</v>
      </c>
      <c r="DM99" cm="1">
        <f t="array" ref="DM99">IF(SUM(IF($J99:$X99=TRANSPOSE('Capacity Backing (Hide)2'!BV$67:BV$81),1,0))&gt;0,1,0)</f>
        <v>0</v>
      </c>
      <c r="DN99" cm="1">
        <f t="array" ref="DN99">IF(SUM(IF($J99:$X99=TRANSPOSE('Capacity Backing (Hide)2'!BW$67:BW$81),1,0))&gt;0,1,0)</f>
        <v>0</v>
      </c>
      <c r="DO99" cm="1">
        <f t="array" ref="DO99">IF(SUM(IF($J99:$X99=TRANSPOSE('Capacity Backing (Hide)2'!BX$67:BX$81),1,0))&gt;0,1,0)</f>
        <v>0</v>
      </c>
      <c r="DP99" cm="1">
        <f t="array" ref="DP99">IF(SUM(IF($J99:$X99=TRANSPOSE('Capacity Backing (Hide)2'!BY$67:BY$81),1,0))&gt;0,1,0)</f>
        <v>0</v>
      </c>
      <c r="DQ99" cm="1">
        <f t="array" ref="DQ99">IF(SUM(IF($J99:$X99=TRANSPOSE('Capacity Backing (Hide)2'!BZ$67:BZ$81),1,0))&gt;0,1,0)</f>
        <v>0</v>
      </c>
      <c r="DR99" cm="1">
        <f t="array" ref="DR99">IF(SUM(IF($J99:$X99=TRANSPOSE('Capacity Backing (Hide)2'!CA$67:CA$81),1,0))&gt;0,1,0)</f>
        <v>0</v>
      </c>
      <c r="DS99" cm="1">
        <f t="array" ref="DS99">IF(SUM(IF($J99:$X99=TRANSPOSE('Capacity Backing (Hide)2'!CB$67:CB$81),1,0))&gt;0,1,0)</f>
        <v>0</v>
      </c>
      <c r="DT99" cm="1">
        <f t="array" ref="DT99">IF(SUM(IF($J99:$X99=TRANSPOSE('Capacity Backing (Hide)2'!CC$67:CC$81),1,0))&gt;0,1,0)</f>
        <v>0</v>
      </c>
      <c r="DU99" cm="1">
        <f t="array" ref="DU99">IF(SUM(IF($J99:$X99=TRANSPOSE('Capacity Backing (Hide)2'!CD$67:CD$81),1,0))&gt;0,1,0)</f>
        <v>0</v>
      </c>
      <c r="DV99" cm="1">
        <f t="array" ref="DV99">IF(SUM(IF($J99:$X99=TRANSPOSE('Capacity Backing (Hide)2'!CE$67:CE$81),1,0))&gt;0,1,0)</f>
        <v>0</v>
      </c>
      <c r="DW99" cm="1">
        <f t="array" ref="DW99">IF(SUM(IF($J99:$X99=TRANSPOSE('Capacity Backing (Hide)2'!CF$67:CF$81),1,0))&gt;0,1,0)</f>
        <v>0</v>
      </c>
      <c r="DX99" cm="1">
        <f t="array" ref="DX99">IF(SUM(IF($J99:$X99=TRANSPOSE('Capacity Backing (Hide)2'!CG$67:CG$81),1,0))&gt;0,1,0)</f>
        <v>0</v>
      </c>
      <c r="DY99" cm="1">
        <f t="array" ref="DY99">IF(SUM(IF($J99:$X99=TRANSPOSE('Capacity Backing (Hide)2'!CH$67:CH$81),1,0))&gt;0,1,0)</f>
        <v>0</v>
      </c>
      <c r="DZ99" cm="1">
        <f t="array" ref="DZ99">IF(SUM(IF($J99:$X99=TRANSPOSE('Capacity Backing (Hide)2'!CI$67:CI$81),1,0))&gt;0,1,0)</f>
        <v>0</v>
      </c>
      <c r="EA99" cm="1">
        <f t="array" ref="EA99">IF(SUM(IF($J99:$X99=TRANSPOSE('Capacity Backing (Hide)2'!CJ$67:CJ$81),1,0))&gt;0,1,0)</f>
        <v>0</v>
      </c>
      <c r="EB99" cm="1">
        <f t="array" ref="EB99">IF(SUM(IF($J99:$X99=TRANSPOSE('Capacity Backing (Hide)2'!CK$67:CK$81),1,0))&gt;0,1,0)</f>
        <v>0</v>
      </c>
      <c r="EC99" cm="1">
        <f t="array" ref="EC99">IF(SUM(IF($J99:$X99=TRANSPOSE('Capacity Backing (Hide)2'!CL$67:CL$81),1,0))&gt;0,1,0)</f>
        <v>0</v>
      </c>
      <c r="ED99" cm="1">
        <f t="array" ref="ED99">IF(SUM(IF($J99:$X99=TRANSPOSE('Capacity Backing (Hide)2'!CM$67:CM$81),1,0))&gt;0,1,0)</f>
        <v>0</v>
      </c>
      <c r="EE99" cm="1">
        <f t="array" ref="EE99">IF(SUM(IF($J99:$X99=TRANSPOSE('Capacity Backing (Hide)2'!CN$67:CN$81),1,0))&gt;0,1,0)</f>
        <v>0</v>
      </c>
      <c r="EF99" cm="1">
        <f t="array" ref="EF99">IF(SUM(IF($J99:$X99=TRANSPOSE('Capacity Backing (Hide)2'!CO$67:CO$81),1,0))&gt;0,1,0)</f>
        <v>0</v>
      </c>
      <c r="EG99" cm="1">
        <f t="array" ref="EG99">IF(SUM(IF($J99:$X99=TRANSPOSE('Capacity Backing (Hide)2'!CP$67:CP$81),1,0))&gt;0,1,0)</f>
        <v>0</v>
      </c>
      <c r="EH99" cm="1">
        <f t="array" ref="EH99">IF(SUM(IF($J99:$X99=TRANSPOSE('Capacity Backing (Hide)2'!CQ$67:CQ$81),1,0))&gt;0,1,0)</f>
        <v>0</v>
      </c>
      <c r="EI99" cm="1">
        <f t="array" ref="EI99">IF(SUM(IF($J99:$X99=TRANSPOSE('Capacity Backing (Hide)2'!CR$67:CR$81),1,0))&gt;0,1,0)</f>
        <v>0</v>
      </c>
      <c r="EJ99" cm="1">
        <f t="array" ref="EJ99">IF(SUM(IF($J99:$X99=TRANSPOSE('Capacity Backing (Hide)2'!CS$67:CS$81),1,0))&gt;0,1,0)</f>
        <v>0</v>
      </c>
      <c r="EK99" cm="1">
        <f t="array" ref="EK99">IF(SUM(IF($J99:$X99=TRANSPOSE('Capacity Backing (Hide)2'!CT$67:CT$81),1,0))&gt;0,1,0)</f>
        <v>0</v>
      </c>
      <c r="EL99" cm="1">
        <f t="array" ref="EL99">IF(SUM(IF($J99:$X99=TRANSPOSE('Capacity Backing (Hide)2'!CU$67:CU$81),1,0))&gt;0,1,0)</f>
        <v>0</v>
      </c>
      <c r="EM99" cm="1">
        <f t="array" ref="EM99">IF(SUM(IF($J99:$X99=TRANSPOSE('Capacity Backing (Hide)2'!CV$67:CV$81),1,0))&gt;0,1,0)</f>
        <v>0</v>
      </c>
      <c r="EN99" cm="1">
        <f t="array" ref="EN99">IF(SUM(IF($J99:$X99=TRANSPOSE('Capacity Backing (Hide)2'!CW$67:CW$81),1,0))&gt;0,1,0)</f>
        <v>0</v>
      </c>
      <c r="EQ99" cm="1">
        <f t="array" ref="EQ99">IF(SUM(IF($J99:$X99=TRANSPOSE('Capacity Backing (Hide)2'!B$203:B$217),1,0))&gt;0,1,0)</f>
        <v>0</v>
      </c>
      <c r="ER99" cm="1">
        <f t="array" ref="ER99">IF(SUM(IF($J99:$X99=TRANSPOSE('Capacity Backing (Hide)2'!C$203:C$217),1,0))&gt;0,1,0)</f>
        <v>0</v>
      </c>
      <c r="ES99" cm="1">
        <f t="array" ref="ES99">IF(SUM(IF($J99:$X99=TRANSPOSE('Capacity Backing (Hide)2'!D$203:D$217),1,0))&gt;0,1,0)</f>
        <v>0</v>
      </c>
      <c r="ET99" cm="1">
        <f t="array" ref="ET99">IF(SUM(IF($J99:$X99=TRANSPOSE('Capacity Backing (Hide)2'!E$203:E$217),1,0))&gt;0,1,0)</f>
        <v>0</v>
      </c>
      <c r="EU99" cm="1">
        <f t="array" ref="EU99">IF(SUM(IF($J99:$X99=TRANSPOSE('Capacity Backing (Hide)2'!F$203:F$217),1,0))&gt;0,1,0)</f>
        <v>0</v>
      </c>
      <c r="EV99" cm="1">
        <f t="array" ref="EV99">IF(SUM(IF($J99:$X99=TRANSPOSE('Capacity Backing (Hide)2'!G$203:G$217),1,0))&gt;0,1,0)</f>
        <v>0</v>
      </c>
      <c r="EW99" cm="1">
        <f t="array" ref="EW99">IF(SUM(IF($J99:$X99=TRANSPOSE('Capacity Backing (Hide)2'!H$203:H$217),1,0))&gt;0,1,0)</f>
        <v>0</v>
      </c>
      <c r="EX99" cm="1">
        <f t="array" ref="EX99">IF(SUM(IF($J99:$X99=TRANSPOSE('Capacity Backing (Hide)2'!I$203:I$217),1,0))&gt;0,1,0)</f>
        <v>0</v>
      </c>
      <c r="EY99" cm="1">
        <f t="array" ref="EY99">IF(SUM(IF($J99:$X99=TRANSPOSE('Capacity Backing (Hide)2'!J$203:J$217),1,0))&gt;0,1,0)</f>
        <v>0</v>
      </c>
      <c r="EZ99" cm="1">
        <f t="array" ref="EZ99">IF(SUM(IF($J99:$X99=TRANSPOSE('Capacity Backing (Hide)2'!K$203:K$217),1,0))&gt;0,1,0)</f>
        <v>0</v>
      </c>
      <c r="FA99" cm="1">
        <f t="array" ref="FA99">IF(SUM(IF($J99:$X99=TRANSPOSE('Capacity Backing (Hide)2'!L$203:L$217),1,0))&gt;0,1,0)</f>
        <v>0</v>
      </c>
      <c r="FB99" cm="1">
        <f t="array" ref="FB99">IF(SUM(IF($J99:$X99=TRANSPOSE('Capacity Backing (Hide)2'!M$203:M$217),1,0))&gt;0,1,0)</f>
        <v>0</v>
      </c>
      <c r="FC99" cm="1">
        <f t="array" ref="FC99">IF(SUM(IF($J99:$X99=TRANSPOSE('Capacity Backing (Hide)2'!N$203:N$217),1,0))&gt;0,1,0)</f>
        <v>0</v>
      </c>
      <c r="FD99" cm="1">
        <f t="array" ref="FD99">IF(SUM(IF($J99:$X99=TRANSPOSE('Capacity Backing (Hide)2'!O$203:O$217),1,0))&gt;0,1,0)</f>
        <v>0</v>
      </c>
      <c r="FE99" cm="1">
        <f t="array" ref="FE99">IF(SUM(IF($J99:$X99=TRANSPOSE('Capacity Backing (Hide)2'!P$203:P$217),1,0))&gt;0,1,0)</f>
        <v>0</v>
      </c>
      <c r="FF99" cm="1">
        <f t="array" ref="FF99">IF(SUM(IF($J99:$X99=TRANSPOSE('Capacity Backing (Hide)2'!Q$203:Q$217),1,0))&gt;0,1,0)</f>
        <v>0</v>
      </c>
      <c r="FG99" cm="1">
        <f t="array" ref="FG99">IF(SUM(IF($J99:$X99=TRANSPOSE('Capacity Backing (Hide)2'!R$203:R$217),1,0))&gt;0,1,0)</f>
        <v>0</v>
      </c>
      <c r="FH99" cm="1">
        <f t="array" ref="FH99">IF(SUM(IF($J99:$X99=TRANSPOSE('Capacity Backing (Hide)2'!S$203:S$217),1,0))&gt;0,1,0)</f>
        <v>0</v>
      </c>
      <c r="FI99" cm="1">
        <f t="array" ref="FI99">IF(SUM(IF($J99:$X99=TRANSPOSE('Capacity Backing (Hide)2'!T$203:T$217),1,0))&gt;0,1,0)</f>
        <v>0</v>
      </c>
      <c r="FJ99" cm="1">
        <f t="array" ref="FJ99">IF(SUM(IF($J99:$X99=TRANSPOSE('Capacity Backing (Hide)2'!U$203:U$217),1,0))&gt;0,1,0)</f>
        <v>0</v>
      </c>
      <c r="FK99" cm="1">
        <f t="array" ref="FK99">IF(SUM(IF($J99:$X99=TRANSPOSE('Capacity Backing (Hide)2'!V$203:V$217),1,0))&gt;0,1,0)</f>
        <v>0</v>
      </c>
      <c r="FL99" cm="1">
        <f t="array" ref="FL99">IF(SUM(IF($J99:$X99=TRANSPOSE('Capacity Backing (Hide)2'!W$203:W$217),1,0))&gt;0,1,0)</f>
        <v>0</v>
      </c>
      <c r="FM99" cm="1">
        <f t="array" ref="FM99">IF(SUM(IF($J99:$X99=TRANSPOSE('Capacity Backing (Hide)2'!X$203:X$217),1,0))&gt;0,1,0)</f>
        <v>0</v>
      </c>
      <c r="FN99" cm="1">
        <f t="array" ref="FN99">IF(SUM(IF($J99:$X99=TRANSPOSE('Capacity Backing (Hide)2'!Y$203:Y$217),1,0))&gt;0,1,0)</f>
        <v>0</v>
      </c>
      <c r="FO99" cm="1">
        <f t="array" ref="FO99">IF(SUM(IF($J99:$X99=TRANSPOSE('Capacity Backing (Hide)2'!Z$203:Z$217),1,0))&gt;0,1,0)</f>
        <v>0</v>
      </c>
      <c r="FP99" cm="1">
        <f t="array" ref="FP99">IF(SUM(IF($J99:$X99=TRANSPOSE('Capacity Backing (Hide)2'!AA$203:AA$217),1,0))&gt;0,1,0)</f>
        <v>0</v>
      </c>
      <c r="FQ99" cm="1">
        <f t="array" ref="FQ99">IF(SUM(IF($J99:$X99=TRANSPOSE('Capacity Backing (Hide)2'!AB$203:AB$217),1,0))&gt;0,1,0)</f>
        <v>0</v>
      </c>
      <c r="FR99" cm="1">
        <f t="array" ref="FR99">IF(SUM(IF($J99:$X99=TRANSPOSE('Capacity Backing (Hide)2'!AC$203:AC$217),1,0))&gt;0,1,0)</f>
        <v>0</v>
      </c>
      <c r="FS99" cm="1">
        <f t="array" ref="FS99">IF(SUM(IF($J99:$X99=TRANSPOSE('Capacity Backing (Hide)2'!AD$203:AD$217),1,0))&gt;0,1,0)</f>
        <v>0</v>
      </c>
      <c r="FT99" cm="1">
        <f t="array" ref="FT99">IF(SUM(IF($J99:$X99=TRANSPOSE('Capacity Backing (Hide)2'!AE$203:AE$217),1,0))&gt;0,1,0)</f>
        <v>0</v>
      </c>
      <c r="FU99" cm="1">
        <f t="array" ref="FU99">IF(SUM(IF($J99:$X99=TRANSPOSE('Capacity Backing (Hide)2'!AF$203:AF$217),1,0))&gt;0,1,0)</f>
        <v>0</v>
      </c>
      <c r="FV99" cm="1">
        <f t="array" ref="FV99">IF(SUM(IF($J99:$X99=TRANSPOSE('Capacity Backing (Hide)2'!AG$203:AG$217),1,0))&gt;0,1,0)</f>
        <v>0</v>
      </c>
      <c r="FW99" cm="1">
        <f t="array" ref="FW99">IF(SUM(IF($J99:$X99=TRANSPOSE('Capacity Backing (Hide)2'!AH$203:AH$217),1,0))&gt;0,1,0)</f>
        <v>0</v>
      </c>
      <c r="FX99" cm="1">
        <f t="array" ref="FX99">IF(SUM(IF($J99:$X99=TRANSPOSE('Capacity Backing (Hide)2'!AI$203:AI$217),1,0))&gt;0,1,0)</f>
        <v>0</v>
      </c>
      <c r="FY99" cm="1">
        <f t="array" ref="FY99">IF(SUM(IF($J99:$X99=TRANSPOSE('Capacity Backing (Hide)2'!AJ$203:AJ$217),1,0))&gt;0,1,0)</f>
        <v>0</v>
      </c>
      <c r="FZ99" cm="1">
        <f t="array" ref="FZ99">IF(SUM(IF($J99:$X99=TRANSPOSE('Capacity Backing (Hide)2'!AK$203:AK$217),1,0))&gt;0,1,0)</f>
        <v>0</v>
      </c>
      <c r="GA99" cm="1">
        <f t="array" ref="GA99">IF(SUM(IF($J99:$X99=TRANSPOSE('Capacity Backing (Hide)2'!AL$203:AL$217),1,0))&gt;0,1,0)</f>
        <v>0</v>
      </c>
      <c r="GB99" cm="1">
        <f t="array" ref="GB99">IF(SUM(IF($J99:$X99=TRANSPOSE('Capacity Backing (Hide)2'!AM$203:AM$217),1,0))&gt;0,1,0)</f>
        <v>0</v>
      </c>
      <c r="GC99" cm="1">
        <f t="array" ref="GC99">IF(SUM(IF($J99:$X99=TRANSPOSE('Capacity Backing (Hide)2'!AN$203:AN$217),1,0))&gt;0,1,0)</f>
        <v>0</v>
      </c>
      <c r="GD99" cm="1">
        <f t="array" ref="GD99">IF(SUM(IF($J99:$X99=TRANSPOSE('Capacity Backing (Hide)2'!AO$203:AO$217),1,0))&gt;0,1,0)</f>
        <v>0</v>
      </c>
      <c r="GE99" cm="1">
        <f t="array" ref="GE99">IF(SUM(IF($J99:$X99=TRANSPOSE('Capacity Backing (Hide)2'!AP$203:AP$217),1,0))&gt;0,1,0)</f>
        <v>0</v>
      </c>
      <c r="GF99" cm="1">
        <f t="array" ref="GF99">IF(SUM(IF($J99:$X99=TRANSPOSE('Capacity Backing (Hide)2'!AQ$203:AQ$217),1,0))&gt;0,1,0)</f>
        <v>0</v>
      </c>
      <c r="GG99" cm="1">
        <f t="array" ref="GG99">IF(SUM(IF($J99:$X99=TRANSPOSE('Capacity Backing (Hide)2'!AR$203:AR$217),1,0))&gt;0,1,0)</f>
        <v>0</v>
      </c>
      <c r="GH99" cm="1">
        <f t="array" ref="GH99">IF(SUM(IF($J99:$X99=TRANSPOSE('Capacity Backing (Hide)2'!AS$203:AS$217),1,0))&gt;0,1,0)</f>
        <v>0</v>
      </c>
      <c r="GI99" cm="1">
        <f t="array" ref="GI99">IF(SUM(IF($J99:$X99=TRANSPOSE('Capacity Backing (Hide)2'!AT$203:AT$217),1,0))&gt;0,1,0)</f>
        <v>0</v>
      </c>
      <c r="GJ99" cm="1">
        <f t="array" ref="GJ99">IF(SUM(IF($J99:$X99=TRANSPOSE('Capacity Backing (Hide)2'!AU$203:AU$217),1,0))&gt;0,1,0)</f>
        <v>0</v>
      </c>
      <c r="GK99" cm="1">
        <f t="array" ref="GK99">IF(SUM(IF($J99:$X99=TRANSPOSE('Capacity Backing (Hide)2'!AV$203:AV$217),1,0))&gt;0,1,0)</f>
        <v>0</v>
      </c>
      <c r="GL99" cm="1">
        <f t="array" ref="GL99">IF(SUM(IF($J99:$X99=TRANSPOSE('Capacity Backing (Hide)2'!AW$203:AW$217),1,0))&gt;0,1,0)</f>
        <v>0</v>
      </c>
      <c r="GM99" cm="1">
        <f t="array" ref="GM99">IF(SUM(IF($J99:$X99=TRANSPOSE('Capacity Backing (Hide)2'!AX$203:AX$217),1,0))&gt;0,1,0)</f>
        <v>0</v>
      </c>
      <c r="GN99" cm="1">
        <f t="array" ref="GN99">IF(SUM(IF($J99:$X99=TRANSPOSE('Capacity Backing (Hide)2'!AY$203:AY$217),1,0))&gt;0,1,0)</f>
        <v>0</v>
      </c>
      <c r="GO99" cm="1">
        <f t="array" ref="GO99">IF(SUM(IF($J99:$X99=TRANSPOSE('Capacity Backing (Hide)2'!AZ$203:AZ$217),1,0))&gt;0,1,0)</f>
        <v>0</v>
      </c>
      <c r="GP99" cm="1">
        <f t="array" ref="GP99">IF(SUM(IF($J99:$X99=TRANSPOSE('Capacity Backing (Hide)2'!BA$203:BA$217),1,0))&gt;0,1,0)</f>
        <v>0</v>
      </c>
      <c r="GQ99" cm="1">
        <f t="array" ref="GQ99">IF(SUM(IF($J99:$X99=TRANSPOSE('Capacity Backing (Hide)2'!BB$203:BB$217),1,0))&gt;0,1,0)</f>
        <v>0</v>
      </c>
      <c r="GR99" cm="1">
        <f t="array" ref="GR99">IF(SUM(IF($J99:$X99=TRANSPOSE('Capacity Backing (Hide)2'!BC$203:BC$217),1,0))&gt;0,1,0)</f>
        <v>0</v>
      </c>
      <c r="GS99" cm="1">
        <f t="array" ref="GS99">IF(SUM(IF($J99:$X99=TRANSPOSE('Capacity Backing (Hide)2'!BD$203:BD$217),1,0))&gt;0,1,0)</f>
        <v>0</v>
      </c>
      <c r="GT99" cm="1">
        <f t="array" ref="GT99">IF(SUM(IF($J99:$X99=TRANSPOSE('Capacity Backing (Hide)2'!BE$203:BE$217),1,0))&gt;0,1,0)</f>
        <v>0</v>
      </c>
      <c r="GU99" cm="1">
        <f t="array" ref="GU99">IF(SUM(IF($J99:$X99=TRANSPOSE('Capacity Backing (Hide)2'!BF$203:BF$217),1,0))&gt;0,1,0)</f>
        <v>0</v>
      </c>
      <c r="GV99" cm="1">
        <f t="array" ref="GV99">IF(SUM(IF($J99:$X99=TRANSPOSE('Capacity Backing (Hide)2'!BG$203:BG$217),1,0))&gt;0,1,0)</f>
        <v>0</v>
      </c>
      <c r="GW99" cm="1">
        <f t="array" ref="GW99">IF(SUM(IF($J99:$X99=TRANSPOSE('Capacity Backing (Hide)2'!BH$203:BH$217),1,0))&gt;0,1,0)</f>
        <v>0</v>
      </c>
      <c r="GX99" cm="1">
        <f t="array" ref="GX99">IF(SUM(IF($J99:$X99=TRANSPOSE('Capacity Backing (Hide)2'!BI$203:BI$217),1,0))&gt;0,1,0)</f>
        <v>0</v>
      </c>
      <c r="GY99" cm="1">
        <f t="array" ref="GY99">IF(SUM(IF($J99:$X99=TRANSPOSE('Capacity Backing (Hide)2'!BJ$203:BJ$217),1,0))&gt;0,1,0)</f>
        <v>0</v>
      </c>
      <c r="GZ99" cm="1">
        <f t="array" ref="GZ99">IF(SUM(IF($J99:$X99=TRANSPOSE('Capacity Backing (Hide)2'!BK$203:BK$217),1,0))&gt;0,1,0)</f>
        <v>0</v>
      </c>
      <c r="HA99" cm="1">
        <f t="array" ref="HA99">IF(SUM(IF($J99:$X99=TRANSPOSE('Capacity Backing (Hide)2'!BL$203:BL$217),1,0))&gt;0,1,0)</f>
        <v>0</v>
      </c>
      <c r="HB99" cm="1">
        <f t="array" ref="HB99">IF(SUM(IF($J99:$X99=TRANSPOSE('Capacity Backing (Hide)2'!BM$203:BM$217),1,0))&gt;0,1,0)</f>
        <v>0</v>
      </c>
      <c r="HC99" cm="1">
        <f t="array" ref="HC99">IF(SUM(IF($J99:$X99=TRANSPOSE('Capacity Backing (Hide)2'!BN$203:BN$217),1,0))&gt;0,1,0)</f>
        <v>0</v>
      </c>
      <c r="HD99" cm="1">
        <f t="array" ref="HD99">IF(SUM(IF($J99:$X99=TRANSPOSE('Capacity Backing (Hide)2'!BO$203:BO$217),1,0))&gt;0,1,0)</f>
        <v>0</v>
      </c>
      <c r="HE99" cm="1">
        <f t="array" ref="HE99">IF(SUM(IF($J99:$X99=TRANSPOSE('Capacity Backing (Hide)2'!BP$203:BP$217),1,0))&gt;0,1,0)</f>
        <v>0</v>
      </c>
      <c r="HF99" cm="1">
        <f t="array" ref="HF99">IF(SUM(IF($J99:$X99=TRANSPOSE('Capacity Backing (Hide)2'!BQ$203:BQ$217),1,0))&gt;0,1,0)</f>
        <v>0</v>
      </c>
      <c r="HG99" cm="1">
        <f t="array" ref="HG99">IF(SUM(IF($J99:$X99=TRANSPOSE('Capacity Backing (Hide)2'!BR$203:BR$217),1,0))&gt;0,1,0)</f>
        <v>0</v>
      </c>
      <c r="HH99" cm="1">
        <f t="array" ref="HH99">IF(SUM(IF($J99:$X99=TRANSPOSE('Capacity Backing (Hide)2'!BS$203:BS$217),1,0))&gt;0,1,0)</f>
        <v>0</v>
      </c>
      <c r="HI99" cm="1">
        <f t="array" ref="HI99">IF(SUM(IF($J99:$X99=TRANSPOSE('Capacity Backing (Hide)2'!BT$203:BT$217),1,0))&gt;0,1,0)</f>
        <v>0</v>
      </c>
      <c r="HJ99" cm="1">
        <f t="array" ref="HJ99">IF(SUM(IF($J99:$X99=TRANSPOSE('Capacity Backing (Hide)2'!BU$203:BU$217),1,0))&gt;0,1,0)</f>
        <v>0</v>
      </c>
      <c r="HK99" cm="1">
        <f t="array" ref="HK99">IF(SUM(IF($J99:$X99=TRANSPOSE('Capacity Backing (Hide)2'!BV$203:BV$217),1,0))&gt;0,1,0)</f>
        <v>0</v>
      </c>
      <c r="HL99" cm="1">
        <f t="array" ref="HL99">IF(SUM(IF($J99:$X99=TRANSPOSE('Capacity Backing (Hide)2'!BW$203:BW$217),1,0))&gt;0,1,0)</f>
        <v>0</v>
      </c>
      <c r="HM99" cm="1">
        <f t="array" ref="HM99">IF(SUM(IF($J99:$X99=TRANSPOSE('Capacity Backing (Hide)2'!BX$203:BX$217),1,0))&gt;0,1,0)</f>
        <v>0</v>
      </c>
      <c r="HN99" cm="1">
        <f t="array" ref="HN99">IF(SUM(IF($J99:$X99=TRANSPOSE('Capacity Backing (Hide)2'!BY$203:BY$217),1,0))&gt;0,1,0)</f>
        <v>0</v>
      </c>
      <c r="HO99" cm="1">
        <f t="array" ref="HO99">IF(SUM(IF($J99:$X99=TRANSPOSE('Capacity Backing (Hide)2'!BZ$203:BZ$217),1,0))&gt;0,1,0)</f>
        <v>0</v>
      </c>
      <c r="HP99" cm="1">
        <f t="array" ref="HP99">IF(SUM(IF($J99:$X99=TRANSPOSE('Capacity Backing (Hide)2'!CA$203:CA$217),1,0))&gt;0,1,0)</f>
        <v>0</v>
      </c>
      <c r="HQ99" cm="1">
        <f t="array" ref="HQ99">IF(SUM(IF($J99:$X99=TRANSPOSE('Capacity Backing (Hide)2'!CB$203:CB$217),1,0))&gt;0,1,0)</f>
        <v>0</v>
      </c>
      <c r="HR99" cm="1">
        <f t="array" ref="HR99">IF(SUM(IF($J99:$X99=TRANSPOSE('Capacity Backing (Hide)2'!CC$203:CC$217),1,0))&gt;0,1,0)</f>
        <v>0</v>
      </c>
      <c r="HS99" cm="1">
        <f t="array" ref="HS99">IF(SUM(IF($J99:$X99=TRANSPOSE('Capacity Backing (Hide)2'!CD$203:CD$217),1,0))&gt;0,1,0)</f>
        <v>0</v>
      </c>
      <c r="HT99" cm="1">
        <f t="array" ref="HT99">IF(SUM(IF($J99:$X99=TRANSPOSE('Capacity Backing (Hide)2'!CE$203:CE$217),1,0))&gt;0,1,0)</f>
        <v>0</v>
      </c>
      <c r="HU99" cm="1">
        <f t="array" ref="HU99">IF(SUM(IF($J99:$X99=TRANSPOSE('Capacity Backing (Hide)2'!CF$203:CF$217),1,0))&gt;0,1,0)</f>
        <v>0</v>
      </c>
      <c r="HV99" cm="1">
        <f t="array" ref="HV99">IF(SUM(IF($J99:$X99=TRANSPOSE('Capacity Backing (Hide)2'!CG$203:CG$217),1,0))&gt;0,1,0)</f>
        <v>0</v>
      </c>
      <c r="HW99" cm="1">
        <f t="array" ref="HW99">IF(SUM(IF($J99:$X99=TRANSPOSE('Capacity Backing (Hide)2'!CH$203:CH$217),1,0))&gt;0,1,0)</f>
        <v>0</v>
      </c>
      <c r="HX99" cm="1">
        <f t="array" ref="HX99">IF(SUM(IF($J99:$X99=TRANSPOSE('Capacity Backing (Hide)2'!CI$203:CI$217),1,0))&gt;0,1,0)</f>
        <v>0</v>
      </c>
      <c r="HY99" cm="1">
        <f t="array" ref="HY99">IF(SUM(IF($J99:$X99=TRANSPOSE('Capacity Backing (Hide)2'!CJ$203:CJ$217),1,0))&gt;0,1,0)</f>
        <v>0</v>
      </c>
      <c r="HZ99" cm="1">
        <f t="array" ref="HZ99">IF(SUM(IF($J99:$X99=TRANSPOSE('Capacity Backing (Hide)2'!CK$203:CK$217),1,0))&gt;0,1,0)</f>
        <v>0</v>
      </c>
      <c r="IA99" cm="1">
        <f t="array" ref="IA99">IF(SUM(IF($J99:$X99=TRANSPOSE('Capacity Backing (Hide)2'!CL$203:CL$217),1,0))&gt;0,1,0)</f>
        <v>0</v>
      </c>
      <c r="IB99" cm="1">
        <f t="array" ref="IB99">IF(SUM(IF($J99:$X99=TRANSPOSE('Capacity Backing (Hide)2'!CM$203:CM$217),1,0))&gt;0,1,0)</f>
        <v>0</v>
      </c>
      <c r="IC99" cm="1">
        <f t="array" ref="IC99">IF(SUM(IF($J99:$X99=TRANSPOSE('Capacity Backing (Hide)2'!CN$203:CN$217),1,0))&gt;0,1,0)</f>
        <v>0</v>
      </c>
      <c r="ID99" cm="1">
        <f t="array" ref="ID99">IF(SUM(IF($J99:$X99=TRANSPOSE('Capacity Backing (Hide)2'!CO$203:CO$217),1,0))&gt;0,1,0)</f>
        <v>0</v>
      </c>
      <c r="IE99" cm="1">
        <f t="array" ref="IE99">IF(SUM(IF($J99:$X99=TRANSPOSE('Capacity Backing (Hide)2'!CP$203:CP$217),1,0))&gt;0,1,0)</f>
        <v>0</v>
      </c>
      <c r="IF99" cm="1">
        <f t="array" ref="IF99">IF(SUM(IF($J99:$X99=TRANSPOSE('Capacity Backing (Hide)2'!CQ$203:CQ$217),1,0))&gt;0,1,0)</f>
        <v>0</v>
      </c>
      <c r="IG99" cm="1">
        <f t="array" ref="IG99">IF(SUM(IF($J99:$X99=TRANSPOSE('Capacity Backing (Hide)2'!CR$203:CR$217),1,0))&gt;0,1,0)</f>
        <v>0</v>
      </c>
      <c r="IH99" cm="1">
        <f t="array" ref="IH99">IF(SUM(IF($J99:$X99=TRANSPOSE('Capacity Backing (Hide)2'!CS$203:CS$217),1,0))&gt;0,1,0)</f>
        <v>0</v>
      </c>
      <c r="II99" cm="1">
        <f t="array" ref="II99">IF(SUM(IF($J99:$X99=TRANSPOSE('Capacity Backing (Hide)2'!CT$203:CT$217),1,0))&gt;0,1,0)</f>
        <v>0</v>
      </c>
      <c r="IJ99" cm="1">
        <f t="array" ref="IJ99">IF(SUM(IF($J99:$X99=TRANSPOSE('Capacity Backing (Hide)2'!CU$203:CU$217),1,0))&gt;0,1,0)</f>
        <v>0</v>
      </c>
      <c r="IK99" cm="1">
        <f t="array" ref="IK99">IF(SUM(IF($J99:$X99=TRANSPOSE('Capacity Backing (Hide)2'!CV$203:CV$217),1,0))&gt;0,1,0)</f>
        <v>0</v>
      </c>
      <c r="IL99" cm="1">
        <f t="array" ref="IL99">IF(SUM(IF($J99:$X99=TRANSPOSE('Capacity Backing (Hide)2'!CW$203:CW$217),1,0))&gt;0,1,0)</f>
        <v>0</v>
      </c>
      <c r="IO99" s="184">
        <v>0</v>
      </c>
      <c r="IP99" s="184">
        <v>0</v>
      </c>
      <c r="IQ99" s="184">
        <v>0</v>
      </c>
      <c r="IR99" s="184">
        <v>0</v>
      </c>
      <c r="IS99" s="184">
        <v>0</v>
      </c>
      <c r="IT99" s="184">
        <v>0</v>
      </c>
      <c r="IU99" s="184">
        <v>0</v>
      </c>
      <c r="IV99" s="184">
        <v>0</v>
      </c>
      <c r="IW99" s="184">
        <v>0</v>
      </c>
      <c r="IX99" s="184">
        <v>0</v>
      </c>
      <c r="IY99" s="184">
        <v>0</v>
      </c>
      <c r="IZ99" s="184">
        <v>0</v>
      </c>
      <c r="JA99" s="184">
        <v>0</v>
      </c>
      <c r="JB99" s="184">
        <v>0</v>
      </c>
      <c r="JC99" s="184">
        <v>0</v>
      </c>
      <c r="JD99" s="184">
        <v>0</v>
      </c>
      <c r="JE99" s="184">
        <v>0</v>
      </c>
      <c r="JF99" s="184">
        <v>0</v>
      </c>
      <c r="JG99" s="184">
        <v>0</v>
      </c>
      <c r="JH99" s="184">
        <v>0</v>
      </c>
      <c r="JI99" s="184">
        <v>0</v>
      </c>
      <c r="JJ99" s="184">
        <v>0</v>
      </c>
      <c r="JK99" s="184">
        <v>0</v>
      </c>
      <c r="JL99" s="184">
        <v>0</v>
      </c>
      <c r="JM99" s="184">
        <v>0</v>
      </c>
      <c r="JN99" s="184">
        <v>0</v>
      </c>
      <c r="JO99" s="184">
        <v>0</v>
      </c>
      <c r="JP99" s="184">
        <v>0</v>
      </c>
      <c r="JQ99" s="184">
        <v>0</v>
      </c>
      <c r="JR99" s="184">
        <v>0</v>
      </c>
      <c r="JS99" s="184">
        <v>0</v>
      </c>
      <c r="JT99" s="184">
        <v>0</v>
      </c>
      <c r="JU99" s="184">
        <v>0</v>
      </c>
      <c r="JV99" s="184">
        <v>0</v>
      </c>
      <c r="JW99" s="184">
        <v>0</v>
      </c>
      <c r="JX99" s="184">
        <v>0</v>
      </c>
      <c r="JY99" s="184">
        <v>0</v>
      </c>
      <c r="JZ99" s="184">
        <v>0</v>
      </c>
      <c r="KA99" s="184">
        <v>0</v>
      </c>
      <c r="KB99" s="184">
        <v>0</v>
      </c>
      <c r="KC99" s="184">
        <v>0</v>
      </c>
      <c r="KD99" s="184">
        <v>0</v>
      </c>
      <c r="KE99" s="184">
        <v>0</v>
      </c>
      <c r="KF99" s="184">
        <v>0</v>
      </c>
      <c r="KG99" s="184">
        <v>0</v>
      </c>
      <c r="KH99" s="184">
        <v>0</v>
      </c>
      <c r="KI99" s="184">
        <v>0</v>
      </c>
      <c r="KJ99" s="184">
        <v>0</v>
      </c>
      <c r="KK99" s="184">
        <v>0</v>
      </c>
      <c r="KL99" s="184">
        <v>0</v>
      </c>
      <c r="KM99" s="184">
        <v>0</v>
      </c>
      <c r="KN99" s="184">
        <v>0</v>
      </c>
      <c r="KO99" s="184">
        <v>0</v>
      </c>
      <c r="KP99" s="184">
        <v>0</v>
      </c>
      <c r="KQ99" s="184">
        <v>0</v>
      </c>
      <c r="KR99" s="184">
        <v>0</v>
      </c>
      <c r="KS99" s="184">
        <v>0</v>
      </c>
      <c r="KT99" s="184">
        <v>0</v>
      </c>
      <c r="KU99" s="184">
        <v>0</v>
      </c>
      <c r="KV99" s="184">
        <v>0</v>
      </c>
      <c r="KW99" s="184">
        <v>0</v>
      </c>
      <c r="KX99" s="184">
        <v>0</v>
      </c>
      <c r="KY99" s="184">
        <v>0</v>
      </c>
      <c r="KZ99" s="184">
        <v>0</v>
      </c>
      <c r="LA99" s="184">
        <v>0</v>
      </c>
      <c r="LB99" s="184">
        <v>0</v>
      </c>
      <c r="LC99" s="184">
        <v>0</v>
      </c>
      <c r="LD99" s="184">
        <v>0</v>
      </c>
      <c r="LE99" s="184">
        <v>0</v>
      </c>
      <c r="LF99" s="184">
        <v>0</v>
      </c>
      <c r="LG99" s="184">
        <v>0</v>
      </c>
      <c r="LH99" s="184">
        <v>0</v>
      </c>
      <c r="LI99" s="184">
        <v>0</v>
      </c>
      <c r="LJ99" s="184">
        <v>0</v>
      </c>
      <c r="LK99" s="184">
        <v>0</v>
      </c>
      <c r="LL99" s="184">
        <v>0</v>
      </c>
      <c r="LM99" s="184">
        <v>0</v>
      </c>
      <c r="LN99" s="184">
        <v>0</v>
      </c>
      <c r="LO99" s="184">
        <v>0</v>
      </c>
      <c r="LP99" s="184">
        <v>0</v>
      </c>
      <c r="LQ99" s="184">
        <v>0</v>
      </c>
      <c r="LR99" s="184">
        <v>0</v>
      </c>
      <c r="LS99" s="184">
        <v>0</v>
      </c>
      <c r="LT99" s="184">
        <v>0</v>
      </c>
      <c r="LU99" s="184">
        <v>0</v>
      </c>
      <c r="LV99" s="184">
        <v>0</v>
      </c>
      <c r="LW99" s="184">
        <v>0</v>
      </c>
      <c r="LX99" s="184">
        <v>0</v>
      </c>
      <c r="LY99" s="184">
        <v>0</v>
      </c>
      <c r="LZ99" s="184">
        <v>0</v>
      </c>
      <c r="MA99" s="184">
        <v>0</v>
      </c>
      <c r="MB99" s="184">
        <v>0</v>
      </c>
      <c r="MC99" s="184">
        <v>0</v>
      </c>
      <c r="MD99" s="184">
        <v>0</v>
      </c>
      <c r="ME99" s="184">
        <v>0</v>
      </c>
      <c r="MF99" s="184">
        <v>0</v>
      </c>
      <c r="MG99" s="184">
        <v>0</v>
      </c>
      <c r="MH99" s="184">
        <v>0</v>
      </c>
      <c r="MI99" s="184">
        <v>0</v>
      </c>
      <c r="MJ99" s="184">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J99" cm="1">
        <f t="array" ref="QJ99">SUM(IF('Capacity Summary'!H$36:H$135="X",1,0)*TRANSPOSE('CR Backing (Hide)'!$IO99:$MJ99)*IF('Clinical resources'!ZQ102="X",1,0))</f>
        <v>0</v>
      </c>
      <c r="QK99" cm="1">
        <f t="array" ref="QK99">SUM(IF('Capacity Summary'!I$36:I$135="X",1,0)*TRANSPOSE('CR Backing (Hide)'!$IO99:$MJ99)*IF('Clinical resources'!ZR102="X",1,0))</f>
        <v>0</v>
      </c>
      <c r="QL99" cm="1">
        <f t="array" ref="QL99">SUM(IF('Capacity Summary'!J$36:J$135="X",1,0)*TRANSPOSE('CR Backing (Hide)'!$IO99:$MJ99)*IF('Clinical resources'!ZS102="X",1,0))</f>
        <v>0</v>
      </c>
      <c r="QM99" cm="1">
        <f t="array" ref="QM99">SUM(IF('Capacity Summary'!K$36:K$135="X",1,0)*TRANSPOSE('CR Backing (Hide)'!$IO99:$MJ99)*IF('Clinical resources'!ZT102="X",1,0))</f>
        <v>0</v>
      </c>
      <c r="QN99" cm="1">
        <f t="array" ref="QN99">SUM(IF('Capacity Summary'!L$36:L$135="X",1,0)*TRANSPOSE('CR Backing (Hide)'!$IO99:$MJ99)*IF('Clinical resources'!ZU102="X",1,0))</f>
        <v>0</v>
      </c>
      <c r="QO99" cm="1">
        <f t="array" ref="QO99">SUM(IF('Capacity Summary'!M$36:M$135="X",1,0)*TRANSPOSE('CR Backing (Hide)'!$IO99:$MJ99)*IF('Clinical resources'!ZV102="X",1,0))</f>
        <v>0</v>
      </c>
      <c r="QP99" cm="1">
        <f t="array" ref="QP99">SUM(IF('Capacity Summary'!N$36:N$135="X",1,0)*TRANSPOSE('CR Backing (Hide)'!$IO99:$MJ99)*IF('Clinical resources'!ZW102="X",1,0))</f>
        <v>0</v>
      </c>
      <c r="QQ99" cm="1">
        <f t="array" ref="QQ99">SUM(IF('Capacity Summary'!O$36:O$135="X",1,0)*TRANSPOSE('CR Backing (Hide)'!$IO99:$MJ99)*IF('Clinical resources'!ZX102="X",1,0))</f>
        <v>0</v>
      </c>
      <c r="QR99" cm="1">
        <f t="array" ref="QR99">SUM(IF('Capacity Summary'!P$36:P$135="X",1,0)*TRANSPOSE('CR Backing (Hide)'!$IO99:$MJ99)*IF('Clinical resources'!ZY102="X",1,0))</f>
        <v>0</v>
      </c>
      <c r="QS99" cm="1">
        <f t="array" ref="QS99">SUM(IF('Capacity Summary'!Q$36:Q$135="X",1,0)*TRANSPOSE('CR Backing (Hide)'!$IO99:$MJ99)*IF('Clinical resources'!ZZ102="X",1,0))</f>
        <v>0</v>
      </c>
      <c r="QT99" cm="1">
        <f t="array" ref="QT99">SUM(IF('Capacity Summary'!R$36:R$135="X",1,0)*TRANSPOSE('CR Backing (Hide)'!$IO99:$MJ99)*IF('Clinical resources'!AAA102="X",1,0))</f>
        <v>0</v>
      </c>
      <c r="QU99" cm="1">
        <f t="array" ref="QU99">SUM(IF('Capacity Summary'!S$36:S$135="X",1,0)*TRANSPOSE('CR Backing (Hide)'!$IO99:$MJ99)*IF('Clinical resources'!AAB102="X",1,0))</f>
        <v>0</v>
      </c>
      <c r="QV99" cm="1">
        <f t="array" ref="QV99">SUM(IF('Capacity Summary'!T$36:T$135="X",1,0)*TRANSPOSE('CR Backing (Hide)'!$IO99:$MJ99)*IF('Clinical resources'!AAC102="X",1,0))</f>
        <v>0</v>
      </c>
      <c r="QW99" cm="1">
        <f t="array" ref="QW99">SUM(IF('Capacity Summary'!U$36:U$135="X",1,0)*TRANSPOSE('CR Backing (Hide)'!$IO99:$MJ99)*IF('Clinical resources'!AAD102="X",1,0))</f>
        <v>0</v>
      </c>
      <c r="QX99" cm="1">
        <f t="array" ref="QX99">SUM(IF('Capacity Summary'!V$36:V$135="X",1,0)*TRANSPOSE('CR Backing (Hide)'!$IO99:$MJ99)*IF('Clinical resources'!AAE102="X",1,0))</f>
        <v>0</v>
      </c>
      <c r="QY99" cm="1">
        <f t="array" ref="QY99">SUM(IF('Capacity Summary'!W$36:W$135="X",1,0)*TRANSPOSE('CR Backing (Hide)'!$IO99:$MJ99)*IF('Clinical resources'!AAF102="X",1,0))</f>
        <v>0</v>
      </c>
      <c r="QZ99" cm="1">
        <f t="array" ref="QZ99">SUM(IF('Capacity Summary'!X$36:X$135="X",1,0)*TRANSPOSE('CR Backing (Hide)'!$IO99:$MJ99)*IF('Clinical resources'!AAG102="X",1,0))</f>
        <v>0</v>
      </c>
      <c r="RA99" cm="1">
        <f t="array" ref="RA99">SUM(IF('Capacity Summary'!Y$36:Y$135="X",1,0)*TRANSPOSE('CR Backing (Hide)'!$IO99:$MJ99)*IF('Clinical resources'!AAH102="X",1,0))</f>
        <v>0</v>
      </c>
      <c r="RB99" cm="1">
        <f t="array" ref="RB99">SUM(IF('Capacity Summary'!Z$36:Z$135="X",1,0)*TRANSPOSE('CR Backing (Hide)'!$IO99:$MJ99)*IF('Clinical resources'!AAI102="X",1,0))</f>
        <v>0</v>
      </c>
      <c r="RC99" cm="1">
        <f t="array" ref="RC99">SUM(IF('Capacity Summary'!AA$36:AA$135="X",1,0)*TRANSPOSE('CR Backing (Hide)'!$IO99:$MJ99)*IF('Clinical resources'!AAJ102="X",1,0))</f>
        <v>0</v>
      </c>
      <c r="RD99" cm="1">
        <f t="array" ref="RD99">SUM(IF('Capacity Summary'!AB$36:AB$135="X",1,0)*TRANSPOSE('CR Backing (Hide)'!$IO99:$MJ99)*IF('Clinical resources'!AAK102="X",1,0))</f>
        <v>0</v>
      </c>
      <c r="RE99" cm="1">
        <f t="array" ref="RE99">SUM(IF('Capacity Summary'!AC$36:AC$135="X",1,0)*TRANSPOSE('CR Backing (Hide)'!$IO99:$MJ99)*IF('Clinical resources'!AAL102="X",1,0))</f>
        <v>0</v>
      </c>
      <c r="RF99" cm="1">
        <f t="array" ref="RF99">SUM(IF('Capacity Summary'!AD$36:AD$135="X",1,0)*TRANSPOSE('CR Backing (Hide)'!$IO99:$MJ99)*IF('Clinical resources'!AAM102="X",1,0))</f>
        <v>0</v>
      </c>
      <c r="RG99" cm="1">
        <f t="array" ref="RG99">SUM(IF('Capacity Summary'!AE$36:AE$135="X",1,0)*TRANSPOSE('CR Backing (Hide)'!$IO99:$MJ99)*IF('Clinical resources'!AAN102="X",1,0))</f>
        <v>0</v>
      </c>
      <c r="RH99" cm="1">
        <f t="array" ref="RH99">SUM(IF('Capacity Summary'!AF$36:AF$135="X",1,0)*TRANSPOSE('CR Backing (Hide)'!$IO99:$MJ99)*IF('Clinical resources'!AAO102="X",1,0))</f>
        <v>0</v>
      </c>
      <c r="RI99" cm="1">
        <f t="array" ref="RI99">SUM(IF('Capacity Summary'!AG$36:AG$135="X",1,0)*TRANSPOSE('CR Backing (Hide)'!$IO99:$MJ99)*IF('Clinical resources'!AAP102="X",1,0))</f>
        <v>0</v>
      </c>
      <c r="RJ99" cm="1">
        <f t="array" ref="RJ99">SUM(IF('Capacity Summary'!AH$36:AH$135="X",1,0)*TRANSPOSE('CR Backing (Hide)'!$IO99:$MJ99)*IF('Clinical resources'!AAQ102="X",1,0))</f>
        <v>0</v>
      </c>
      <c r="RK99" cm="1">
        <f t="array" ref="RK99">SUM(IF('Capacity Summary'!AI$36:AI$135="X",1,0)*TRANSPOSE('CR Backing (Hide)'!$IO99:$MJ99)*IF('Clinical resources'!AAR102="X",1,0))</f>
        <v>0</v>
      </c>
      <c r="RL99" cm="1">
        <f t="array" ref="RL99">SUM(IF('Capacity Summary'!AJ$36:AJ$135="X",1,0)*TRANSPOSE('CR Backing (Hide)'!$IO99:$MJ99)*IF('Clinical resources'!AAS102="X",1,0))</f>
        <v>0</v>
      </c>
      <c r="RM99" cm="1">
        <f t="array" ref="RM99">SUM(IF('Capacity Summary'!AK$36:AK$135="X",1,0)*TRANSPOSE('CR Backing (Hide)'!$IO99:$MJ99)*IF('Clinical resources'!AAT102="X",1,0))</f>
        <v>0</v>
      </c>
      <c r="RN99" cm="1">
        <f t="array" ref="RN99">SUM(IF('Capacity Summary'!AL$36:AL$135="X",1,0)*TRANSPOSE('CR Backing (Hide)'!$IO99:$MJ99)*IF('Clinical resources'!AAU102="X",1,0))</f>
        <v>0</v>
      </c>
      <c r="RO99" cm="1">
        <f t="array" ref="RO99">SUM(IF('Capacity Summary'!AM$36:AM$135="X",1,0)*TRANSPOSE('CR Backing (Hide)'!$IO99:$MJ99)*IF('Clinical resources'!AAV102="X",1,0))</f>
        <v>0</v>
      </c>
      <c r="RP99" cm="1">
        <f t="array" ref="RP99">SUM(IF('Capacity Summary'!AN$36:AN$135="X",1,0)*TRANSPOSE('CR Backing (Hide)'!$IO99:$MJ99)*IF('Clinical resources'!AAW102="X",1,0))</f>
        <v>0</v>
      </c>
      <c r="RQ99" cm="1">
        <f t="array" ref="RQ99">SUM(IF('Capacity Summary'!AO$36:AO$135="X",1,0)*TRANSPOSE('CR Backing (Hide)'!$IO99:$MJ99)*IF('Clinical resources'!AAX102="X",1,0))</f>
        <v>0</v>
      </c>
      <c r="RR99" cm="1">
        <f t="array" ref="RR99">SUM(IF('Capacity Summary'!AP$36:AP$135="X",1,0)*TRANSPOSE('CR Backing (Hide)'!$IO99:$MJ99)*IF('Clinical resources'!AAY102="X",1,0))</f>
        <v>0</v>
      </c>
      <c r="RS99" cm="1">
        <f t="array" ref="RS99">SUM(IF('Capacity Summary'!AQ$36:AQ$135="X",1,0)*TRANSPOSE('CR Backing (Hide)'!$IO99:$MJ99)*IF('Clinical resources'!AAZ102="X",1,0))</f>
        <v>0</v>
      </c>
      <c r="RT99" cm="1">
        <f t="array" ref="RT99">SUM(IF('Capacity Summary'!AR$36:AR$135="X",1,0)*TRANSPOSE('CR Backing (Hide)'!$IO99:$MJ99)*IF('Clinical resources'!ABA102="X",1,0))</f>
        <v>0</v>
      </c>
      <c r="RU99" cm="1">
        <f t="array" ref="RU99">SUM(IF('Capacity Summary'!AS$36:AS$135="X",1,0)*TRANSPOSE('CR Backing (Hide)'!$IO99:$MJ99)*IF('Clinical resources'!ABB102="X",1,0))</f>
        <v>0</v>
      </c>
      <c r="RV99" cm="1">
        <f t="array" ref="RV99">SUM(IF('Capacity Summary'!AT$36:AT$135="X",1,0)*TRANSPOSE('CR Backing (Hide)'!$IO99:$MJ99)*IF('Clinical resources'!ABC102="X",1,0))</f>
        <v>0</v>
      </c>
      <c r="RW99" cm="1">
        <f t="array" ref="RW99">SUM(IF('Capacity Summary'!AU$36:AU$135="X",1,0)*TRANSPOSE('CR Backing (Hide)'!$IO99:$MJ99)*IF('Clinical resources'!ABD102="X",1,0))</f>
        <v>0</v>
      </c>
      <c r="RX99" cm="1">
        <f t="array" ref="RX99">SUM(IF('Capacity Summary'!AV$36:AV$135="X",1,0)*TRANSPOSE('CR Backing (Hide)'!$IO99:$MJ99)*IF('Clinical resources'!ABE102="X",1,0))</f>
        <v>0</v>
      </c>
      <c r="RY99" cm="1">
        <f t="array" ref="RY99">SUM(IF('Capacity Summary'!AW$36:AW$135="X",1,0)*TRANSPOSE('CR Backing (Hide)'!$IO99:$MJ99)*IF('Clinical resources'!ABF102="X",1,0))</f>
        <v>0</v>
      </c>
      <c r="RZ99" cm="1">
        <f t="array" ref="RZ99">SUM(IF('Capacity Summary'!AX$36:AX$135="X",1,0)*TRANSPOSE('CR Backing (Hide)'!$IO99:$MJ99)*IF('Clinical resources'!ABG102="X",1,0))</f>
        <v>0</v>
      </c>
      <c r="SA99" cm="1">
        <f t="array" ref="SA99">SUM(IF('Capacity Summary'!AY$36:AY$135="X",1,0)*TRANSPOSE('CR Backing (Hide)'!$IO99:$MJ99)*IF('Clinical resources'!ABH102="X",1,0))</f>
        <v>0</v>
      </c>
      <c r="SB99" cm="1">
        <f t="array" ref="SB99">SUM(IF('Capacity Summary'!AZ$36:AZ$135="X",1,0)*TRANSPOSE('CR Backing (Hide)'!$IO99:$MJ99)*IF('Clinical resources'!ABI102="X",1,0))</f>
        <v>0</v>
      </c>
      <c r="SC99" cm="1">
        <f t="array" ref="SC99">SUM(IF('Capacity Summary'!BA$36:BA$135="X",1,0)*TRANSPOSE('CR Backing (Hide)'!$IO99:$MJ99)*IF('Clinical resources'!ABJ102="X",1,0))</f>
        <v>0</v>
      </c>
      <c r="SD99" cm="1">
        <f t="array" ref="SD99">SUM(IF('Capacity Summary'!BB$36:BB$135="X",1,0)*TRANSPOSE('CR Backing (Hide)'!$IO99:$MJ99)*IF('Clinical resources'!ABK102="X",1,0))</f>
        <v>0</v>
      </c>
      <c r="SE99" cm="1">
        <f t="array" ref="SE99">SUM(IF('Capacity Summary'!BC$36:BC$135="X",1,0)*TRANSPOSE('CR Backing (Hide)'!$IO99:$MJ99)*IF('Clinical resources'!ABL102="X",1,0))</f>
        <v>0</v>
      </c>
      <c r="SF99" cm="1">
        <f t="array" ref="SF99">SUM(IF('Capacity Summary'!BD$36:BD$135="X",1,0)*TRANSPOSE('CR Backing (Hide)'!$IO99:$MJ99)*IF('Clinical resources'!ABM102="X",1,0))</f>
        <v>0</v>
      </c>
      <c r="SG99" cm="1">
        <f t="array" ref="SG99">SUM(IF('Capacity Summary'!BE$36:BE$135="X",1,0)*TRANSPOSE('CR Backing (Hide)'!$IO99:$MJ99)*IF('Clinical resources'!ABN102="X",1,0))</f>
        <v>0</v>
      </c>
      <c r="SH99" cm="1">
        <f t="array" ref="SH99">SUM(IF('Capacity Summary'!BF$36:BF$135="X",1,0)*TRANSPOSE('CR Backing (Hide)'!$IO99:$MJ99)*IF('Clinical resources'!ABO102="X",1,0))</f>
        <v>0</v>
      </c>
      <c r="SI99" cm="1">
        <f t="array" ref="SI99">SUM(IF('Capacity Summary'!BG$36:BG$135="X",1,0)*TRANSPOSE('CR Backing (Hide)'!$IO99:$MJ99)*IF('Clinical resources'!ABP102="X",1,0))</f>
        <v>0</v>
      </c>
      <c r="SK99" cm="1">
        <f t="array" ref="SK99">SUM(IF('Capacity Summary'!H$139:H$238="X",1,0)*TRANSPOSE('CR Backing (Hide)'!$MM99:$QH99))</f>
        <v>0</v>
      </c>
      <c r="SL99" cm="1">
        <f t="array" ref="SL99">SUM(IF('Capacity Summary'!I$139:I$238="X",1,0)*TRANSPOSE('CR Backing (Hide)'!$MM99:$QH99))</f>
        <v>0</v>
      </c>
      <c r="SM99" cm="1">
        <f t="array" ref="SM99">SUM(IF('Capacity Summary'!J$139:J$238="X",1,0)*TRANSPOSE('CR Backing (Hide)'!$MM99:$QH99))</f>
        <v>0</v>
      </c>
      <c r="SN99" cm="1">
        <f t="array" ref="SN99">SUM(IF('Capacity Summary'!K$139:K$238="X",1,0)*TRANSPOSE('CR Backing (Hide)'!$MM99:$QH99))</f>
        <v>0</v>
      </c>
      <c r="SO99" cm="1">
        <f t="array" ref="SO99">SUM(IF('Capacity Summary'!L$139:L$238="X",1,0)*TRANSPOSE('CR Backing (Hide)'!$MM99:$QH99))</f>
        <v>0</v>
      </c>
      <c r="SP99" cm="1">
        <f t="array" ref="SP99">SUM(IF('Capacity Summary'!M$139:M$238="X",1,0)*TRANSPOSE('CR Backing (Hide)'!$MM99:$QH99))</f>
        <v>0</v>
      </c>
      <c r="SQ99" cm="1">
        <f t="array" ref="SQ99">SUM(IF('Capacity Summary'!N$139:N$238="X",1,0)*TRANSPOSE('CR Backing (Hide)'!$MM99:$QH99))</f>
        <v>0</v>
      </c>
      <c r="SR99" cm="1">
        <f t="array" ref="SR99">SUM(IF('Capacity Summary'!O$139:O$238="X",1,0)*TRANSPOSE('CR Backing (Hide)'!$MM99:$QH99))</f>
        <v>0</v>
      </c>
      <c r="SS99" cm="1">
        <f t="array" ref="SS99">SUM(IF('Capacity Summary'!P$139:P$238="X",1,0)*TRANSPOSE('CR Backing (Hide)'!$MM99:$QH99))</f>
        <v>0</v>
      </c>
      <c r="ST99" cm="1">
        <f t="array" ref="ST99">SUM(IF('Capacity Summary'!Q$139:Q$238="X",1,0)*TRANSPOSE('CR Backing (Hide)'!$MM99:$QH99))</f>
        <v>0</v>
      </c>
      <c r="SU99" cm="1">
        <f t="array" ref="SU99">SUM(IF('Capacity Summary'!R$139:R$238="X",1,0)*TRANSPOSE('CR Backing (Hide)'!$MM99:$QH99))</f>
        <v>0</v>
      </c>
      <c r="SV99" cm="1">
        <f t="array" ref="SV99">SUM(IF('Capacity Summary'!S$139:S$238="X",1,0)*TRANSPOSE('CR Backing (Hide)'!$MM99:$QH99))</f>
        <v>0</v>
      </c>
      <c r="SW99" cm="1">
        <f t="array" ref="SW99">SUM(IF('Capacity Summary'!T$139:T$238="X",1,0)*TRANSPOSE('CR Backing (Hide)'!$MM99:$QH99))</f>
        <v>0</v>
      </c>
      <c r="SX99" cm="1">
        <f t="array" ref="SX99">SUM(IF('Capacity Summary'!U$139:U$238="X",1,0)*TRANSPOSE('CR Backing (Hide)'!$MM99:$QH99))</f>
        <v>0</v>
      </c>
      <c r="SY99" cm="1">
        <f t="array" ref="SY99">SUM(IF('Capacity Summary'!V$139:V$238="X",1,0)*TRANSPOSE('CR Backing (Hide)'!$MM99:$QH99))</f>
        <v>0</v>
      </c>
      <c r="SZ99" cm="1">
        <f t="array" ref="SZ99">SUM(IF('Capacity Summary'!W$139:W$238="X",1,0)*TRANSPOSE('CR Backing (Hide)'!$MM99:$QH99))</f>
        <v>0</v>
      </c>
      <c r="TA99" cm="1">
        <f t="array" ref="TA99">SUM(IF('Capacity Summary'!X$139:X$238="X",1,0)*TRANSPOSE('CR Backing (Hide)'!$MM99:$QH99))</f>
        <v>0</v>
      </c>
      <c r="TB99" cm="1">
        <f t="array" ref="TB99">SUM(IF('Capacity Summary'!Y$139:Y$238="X",1,0)*TRANSPOSE('CR Backing (Hide)'!$MM99:$QH99))</f>
        <v>0</v>
      </c>
      <c r="TC99" cm="1">
        <f t="array" ref="TC99">SUM(IF('Capacity Summary'!Z$139:Z$238="X",1,0)*TRANSPOSE('CR Backing (Hide)'!$MM99:$QH99))</f>
        <v>0</v>
      </c>
      <c r="TD99" cm="1">
        <f t="array" ref="TD99">SUM(IF('Capacity Summary'!AA$139:AA$238="X",1,0)*TRANSPOSE('CR Backing (Hide)'!$MM99:$QH99))</f>
        <v>0</v>
      </c>
      <c r="TE99" cm="1">
        <f t="array" ref="TE99">SUM(IF('Capacity Summary'!AB$139:AB$238="X",1,0)*TRANSPOSE('CR Backing (Hide)'!$MM99:$QH99))</f>
        <v>0</v>
      </c>
      <c r="TF99" cm="1">
        <f t="array" ref="TF99">SUM(IF('Capacity Summary'!AC$139:AC$238="X",1,0)*TRANSPOSE('CR Backing (Hide)'!$MM99:$QH99))</f>
        <v>0</v>
      </c>
      <c r="TG99" cm="1">
        <f t="array" ref="TG99">SUM(IF('Capacity Summary'!AD$139:AD$238="X",1,0)*TRANSPOSE('CR Backing (Hide)'!$MM99:$QH99))</f>
        <v>0</v>
      </c>
      <c r="TH99" cm="1">
        <f t="array" ref="TH99">SUM(IF('Capacity Summary'!AE$139:AE$238="X",1,0)*TRANSPOSE('CR Backing (Hide)'!$MM99:$QH99))</f>
        <v>0</v>
      </c>
      <c r="TI99" cm="1">
        <f t="array" ref="TI99">SUM(IF('Capacity Summary'!AF$139:AF$238="X",1,0)*TRANSPOSE('CR Backing (Hide)'!$MM99:$QH99))</f>
        <v>0</v>
      </c>
      <c r="TJ99" cm="1">
        <f t="array" ref="TJ99">SUM(IF('Capacity Summary'!AG$139:AG$238="X",1,0)*TRANSPOSE('CR Backing (Hide)'!$MM99:$QH99))</f>
        <v>0</v>
      </c>
      <c r="TK99" cm="1">
        <f t="array" ref="TK99">SUM(IF('Capacity Summary'!AH$139:AH$238="X",1,0)*TRANSPOSE('CR Backing (Hide)'!$MM99:$QH99))</f>
        <v>0</v>
      </c>
      <c r="TL99" cm="1">
        <f t="array" ref="TL99">SUM(IF('Capacity Summary'!AI$139:AI$238="X",1,0)*TRANSPOSE('CR Backing (Hide)'!$MM99:$QH99))</f>
        <v>0</v>
      </c>
      <c r="TM99" cm="1">
        <f t="array" ref="TM99">SUM(IF('Capacity Summary'!AJ$139:AJ$238="X",1,0)*TRANSPOSE('CR Backing (Hide)'!$MM99:$QH99))</f>
        <v>0</v>
      </c>
      <c r="TN99" cm="1">
        <f t="array" ref="TN99">SUM(IF('Capacity Summary'!AK$139:AK$238="X",1,0)*TRANSPOSE('CR Backing (Hide)'!$MM99:$QH99))</f>
        <v>0</v>
      </c>
      <c r="TO99" cm="1">
        <f t="array" ref="TO99">SUM(IF('Capacity Summary'!AL$139:AL$238="X",1,0)*TRANSPOSE('CR Backing (Hide)'!$MM99:$QH99))</f>
        <v>0</v>
      </c>
      <c r="TP99" cm="1">
        <f t="array" ref="TP99">SUM(IF('Capacity Summary'!AM$139:AM$238="X",1,0)*TRANSPOSE('CR Backing (Hide)'!$MM99:$QH99))</f>
        <v>0</v>
      </c>
      <c r="TQ99" cm="1">
        <f t="array" ref="TQ99">SUM(IF('Capacity Summary'!AN$139:AN$238="X",1,0)*TRANSPOSE('CR Backing (Hide)'!$MM99:$QH99))</f>
        <v>0</v>
      </c>
      <c r="TR99" cm="1">
        <f t="array" ref="TR99">SUM(IF('Capacity Summary'!AO$139:AO$238="X",1,0)*TRANSPOSE('CR Backing (Hide)'!$MM99:$QH99))</f>
        <v>0</v>
      </c>
      <c r="TS99" cm="1">
        <f t="array" ref="TS99">SUM(IF('Capacity Summary'!AP$139:AP$238="X",1,0)*TRANSPOSE('CR Backing (Hide)'!$MM99:$QH99))</f>
        <v>0</v>
      </c>
      <c r="TT99" cm="1">
        <f t="array" ref="TT99">SUM(IF('Capacity Summary'!AQ$139:AQ$238="X",1,0)*TRANSPOSE('CR Backing (Hide)'!$MM99:$QH99))</f>
        <v>0</v>
      </c>
      <c r="TU99" cm="1">
        <f t="array" ref="TU99">SUM(IF('Capacity Summary'!AR$139:AR$238="X",1,0)*TRANSPOSE('CR Backing (Hide)'!$MM99:$QH99))</f>
        <v>0</v>
      </c>
      <c r="TV99" cm="1">
        <f t="array" ref="TV99">SUM(IF('Capacity Summary'!AS$139:AS$238="X",1,0)*TRANSPOSE('CR Backing (Hide)'!$MM99:$QH99))</f>
        <v>0</v>
      </c>
      <c r="TW99" cm="1">
        <f t="array" ref="TW99">SUM(IF('Capacity Summary'!AT$139:AT$238="X",1,0)*TRANSPOSE('CR Backing (Hide)'!$MM99:$QH99))</f>
        <v>0</v>
      </c>
      <c r="TX99" cm="1">
        <f t="array" ref="TX99">SUM(IF('Capacity Summary'!AU$139:AU$238="X",1,0)*TRANSPOSE('CR Backing (Hide)'!$MM99:$QH99))</f>
        <v>0</v>
      </c>
      <c r="TY99" cm="1">
        <f t="array" ref="TY99">SUM(IF('Capacity Summary'!AV$139:AV$238="X",1,0)*TRANSPOSE('CR Backing (Hide)'!$MM99:$QH99))</f>
        <v>0</v>
      </c>
      <c r="TZ99" cm="1">
        <f t="array" ref="TZ99">SUM(IF('Capacity Summary'!AW$139:AW$238="X",1,0)*TRANSPOSE('CR Backing (Hide)'!$MM99:$QH99))</f>
        <v>0</v>
      </c>
      <c r="UA99" cm="1">
        <f t="array" ref="UA99">SUM(IF('Capacity Summary'!AX$139:AX$238="X",1,0)*TRANSPOSE('CR Backing (Hide)'!$MM99:$QH99))</f>
        <v>0</v>
      </c>
      <c r="UB99" cm="1">
        <f t="array" ref="UB99">SUM(IF('Capacity Summary'!AY$139:AY$238="X",1,0)*TRANSPOSE('CR Backing (Hide)'!$MM99:$QH99))</f>
        <v>0</v>
      </c>
      <c r="UC99" cm="1">
        <f t="array" ref="UC99">SUM(IF('Capacity Summary'!AZ$139:AZ$238="X",1,0)*TRANSPOSE('CR Backing (Hide)'!$MM99:$QH99))</f>
        <v>0</v>
      </c>
      <c r="UD99" cm="1">
        <f t="array" ref="UD99">SUM(IF('Capacity Summary'!BA$139:BA$238="X",1,0)*TRANSPOSE('CR Backing (Hide)'!$MM99:$QH99))</f>
        <v>0</v>
      </c>
      <c r="UE99" cm="1">
        <f t="array" ref="UE99">SUM(IF('Capacity Summary'!BB$139:BB$238="X",1,0)*TRANSPOSE('CR Backing (Hide)'!$MM99:$QH99))</f>
        <v>0</v>
      </c>
      <c r="UF99" cm="1">
        <f t="array" ref="UF99">SUM(IF('Capacity Summary'!BC$139:BC$238="X",1,0)*TRANSPOSE('CR Backing (Hide)'!$MM99:$QH99))</f>
        <v>0</v>
      </c>
      <c r="UG99" cm="1">
        <f t="array" ref="UG99">SUM(IF('Capacity Summary'!BD$139:BD$238="X",1,0)*TRANSPOSE('CR Backing (Hide)'!$MM99:$QH99))</f>
        <v>0</v>
      </c>
      <c r="UH99" cm="1">
        <f t="array" ref="UH99">SUM(IF('Capacity Summary'!BE$139:BE$238="X",1,0)*TRANSPOSE('CR Backing (Hide)'!$MM99:$QH99))</f>
        <v>0</v>
      </c>
      <c r="UI99" cm="1">
        <f t="array" ref="UI99">SUM(IF('Capacity Summary'!BF$139:BF$238="X",1,0)*TRANSPOSE('CR Backing (Hide)'!$MM99:$QH99))</f>
        <v>0</v>
      </c>
      <c r="UJ99" cm="1">
        <f t="array" ref="UJ99">SUM(IF('Capacity Summary'!BG$139:BG$238="X",1,0)*TRANSPOSE('CR Backing (Hide)'!$MM99:$QH99))</f>
        <v>0</v>
      </c>
      <c r="UL99">
        <f t="shared" si="6"/>
        <v>0</v>
      </c>
      <c r="UM99">
        <f t="shared" si="7"/>
        <v>0</v>
      </c>
      <c r="UN99">
        <f>COUNTIF('Clinical resources'!$ZQ$7:$ABP$7,"X")</f>
        <v>0</v>
      </c>
      <c r="UP99">
        <f t="shared" si="8"/>
        <v>0</v>
      </c>
      <c r="UQ99">
        <f t="shared" si="9"/>
        <v>0</v>
      </c>
      <c r="UR99">
        <f t="shared" si="10"/>
        <v>0</v>
      </c>
      <c r="UW99">
        <f t="array" ref="UW99:YR99">$AS99:$EN99*IF('Clinical resources'!$CK102:$GH102="X",1,0)</f>
        <v>0</v>
      </c>
      <c r="UX99">
        <v>0</v>
      </c>
      <c r="UY99">
        <v>0</v>
      </c>
      <c r="UZ99">
        <v>0</v>
      </c>
      <c r="VA99">
        <v>0</v>
      </c>
      <c r="VB99">
        <v>0</v>
      </c>
      <c r="VC99">
        <v>0</v>
      </c>
      <c r="VD99">
        <v>0</v>
      </c>
      <c r="VE99">
        <v>0</v>
      </c>
      <c r="VF99">
        <v>0</v>
      </c>
      <c r="VG99">
        <v>0</v>
      </c>
      <c r="VH99">
        <v>0</v>
      </c>
      <c r="VI99">
        <v>0</v>
      </c>
      <c r="VJ99">
        <v>0</v>
      </c>
      <c r="VK99">
        <v>0</v>
      </c>
      <c r="VL99">
        <v>0</v>
      </c>
      <c r="VM99">
        <v>0</v>
      </c>
      <c r="VN99">
        <v>0</v>
      </c>
      <c r="VO99">
        <v>0</v>
      </c>
      <c r="VP99">
        <v>0</v>
      </c>
      <c r="VQ99">
        <v>0</v>
      </c>
      <c r="VR99">
        <v>0</v>
      </c>
      <c r="VS99">
        <v>0</v>
      </c>
      <c r="VT99">
        <v>0</v>
      </c>
      <c r="VU99">
        <v>0</v>
      </c>
      <c r="VV99">
        <v>0</v>
      </c>
      <c r="VW99">
        <v>0</v>
      </c>
      <c r="VX99">
        <v>0</v>
      </c>
      <c r="VY99">
        <v>0</v>
      </c>
      <c r="VZ99">
        <v>0</v>
      </c>
      <c r="WA99">
        <v>0</v>
      </c>
      <c r="WB99">
        <v>0</v>
      </c>
      <c r="WC99">
        <v>0</v>
      </c>
      <c r="WD99">
        <v>0</v>
      </c>
      <c r="WE99">
        <v>0</v>
      </c>
      <c r="WF99">
        <v>0</v>
      </c>
      <c r="WG99">
        <v>0</v>
      </c>
      <c r="WH99">
        <v>0</v>
      </c>
      <c r="WI99">
        <v>0</v>
      </c>
      <c r="WJ99">
        <v>0</v>
      </c>
      <c r="WK99">
        <v>0</v>
      </c>
      <c r="WL99">
        <v>0</v>
      </c>
      <c r="WM99">
        <v>0</v>
      </c>
      <c r="WN99">
        <v>0</v>
      </c>
      <c r="WO99">
        <v>0</v>
      </c>
      <c r="WP99">
        <v>0</v>
      </c>
      <c r="WQ99">
        <v>0</v>
      </c>
      <c r="WR99">
        <v>0</v>
      </c>
      <c r="WS99">
        <v>0</v>
      </c>
      <c r="WT99">
        <v>0</v>
      </c>
      <c r="WU99">
        <v>0</v>
      </c>
      <c r="WV99">
        <v>0</v>
      </c>
      <c r="WW99">
        <v>0</v>
      </c>
      <c r="WX99">
        <v>0</v>
      </c>
      <c r="WY99">
        <v>0</v>
      </c>
      <c r="WZ99">
        <v>0</v>
      </c>
      <c r="XA99">
        <v>0</v>
      </c>
      <c r="XB99">
        <v>0</v>
      </c>
      <c r="XC99">
        <v>0</v>
      </c>
      <c r="XD99">
        <v>0</v>
      </c>
      <c r="XE99">
        <v>0</v>
      </c>
      <c r="XF99">
        <v>0</v>
      </c>
      <c r="XG99">
        <v>0</v>
      </c>
      <c r="XH99">
        <v>0</v>
      </c>
      <c r="XI99">
        <v>0</v>
      </c>
      <c r="XJ99">
        <v>0</v>
      </c>
      <c r="XK99">
        <v>0</v>
      </c>
      <c r="XL99">
        <v>0</v>
      </c>
      <c r="XM99">
        <v>0</v>
      </c>
      <c r="XN99">
        <v>0</v>
      </c>
      <c r="XO99">
        <v>0</v>
      </c>
      <c r="XP99">
        <v>0</v>
      </c>
      <c r="XQ99">
        <v>0</v>
      </c>
      <c r="XR99">
        <v>0</v>
      </c>
      <c r="XS99">
        <v>0</v>
      </c>
      <c r="XT99">
        <v>0</v>
      </c>
      <c r="XU99">
        <v>0</v>
      </c>
      <c r="XV99">
        <v>0</v>
      </c>
      <c r="XW99">
        <v>0</v>
      </c>
      <c r="XX99">
        <v>0</v>
      </c>
      <c r="XY99">
        <v>0</v>
      </c>
      <c r="XZ99">
        <v>0</v>
      </c>
      <c r="YA99">
        <v>0</v>
      </c>
      <c r="YB99">
        <v>0</v>
      </c>
      <c r="YC99">
        <v>0</v>
      </c>
      <c r="YD99">
        <v>0</v>
      </c>
      <c r="YE99">
        <v>0</v>
      </c>
      <c r="YF99">
        <v>0</v>
      </c>
      <c r="YG99">
        <v>0</v>
      </c>
      <c r="YH99">
        <v>0</v>
      </c>
      <c r="YI99">
        <v>0</v>
      </c>
      <c r="YJ99">
        <v>0</v>
      </c>
      <c r="YK99">
        <v>0</v>
      </c>
      <c r="YL99">
        <v>0</v>
      </c>
      <c r="YM99">
        <v>0</v>
      </c>
      <c r="YN99">
        <v>0</v>
      </c>
      <c r="YO99">
        <v>0</v>
      </c>
      <c r="YP99">
        <v>0</v>
      </c>
      <c r="YQ99">
        <v>0</v>
      </c>
      <c r="YR99">
        <v>0</v>
      </c>
      <c r="YV99">
        <f t="array" ref="YV99:ACQ99">$EQ99:$IL99*IF('Clinical resources'!$OA102:$RV102="X",1,0)</f>
        <v>0</v>
      </c>
      <c r="YW99">
        <v>0</v>
      </c>
      <c r="YX99">
        <v>0</v>
      </c>
      <c r="YY99">
        <v>0</v>
      </c>
      <c r="YZ99">
        <v>0</v>
      </c>
      <c r="ZA99">
        <v>0</v>
      </c>
      <c r="ZB99">
        <v>0</v>
      </c>
      <c r="ZC99">
        <v>0</v>
      </c>
      <c r="ZD99">
        <v>0</v>
      </c>
      <c r="ZE99">
        <v>0</v>
      </c>
      <c r="ZF99">
        <v>0</v>
      </c>
      <c r="ZG99">
        <v>0</v>
      </c>
      <c r="ZH99">
        <v>0</v>
      </c>
      <c r="ZI99">
        <v>0</v>
      </c>
      <c r="ZJ99">
        <v>0</v>
      </c>
      <c r="ZK99">
        <v>0</v>
      </c>
      <c r="ZL99">
        <v>0</v>
      </c>
      <c r="ZM99">
        <v>0</v>
      </c>
      <c r="ZN99">
        <v>0</v>
      </c>
      <c r="ZO99">
        <v>0</v>
      </c>
      <c r="ZP99">
        <v>0</v>
      </c>
      <c r="ZQ99">
        <v>0</v>
      </c>
      <c r="ZR99">
        <v>0</v>
      </c>
      <c r="ZS99">
        <v>0</v>
      </c>
      <c r="ZT99">
        <v>0</v>
      </c>
      <c r="ZU99">
        <v>0</v>
      </c>
      <c r="ZV99">
        <v>0</v>
      </c>
      <c r="ZW99">
        <v>0</v>
      </c>
      <c r="ZX99">
        <v>0</v>
      </c>
      <c r="ZY99">
        <v>0</v>
      </c>
      <c r="ZZ99">
        <v>0</v>
      </c>
      <c r="AAA99">
        <v>0</v>
      </c>
      <c r="AAB99">
        <v>0</v>
      </c>
      <c r="AAC99">
        <v>0</v>
      </c>
      <c r="AAD99">
        <v>0</v>
      </c>
      <c r="AAE99">
        <v>0</v>
      </c>
      <c r="AAF99">
        <v>0</v>
      </c>
      <c r="AAG99">
        <v>0</v>
      </c>
      <c r="AAH99">
        <v>0</v>
      </c>
      <c r="AAI99">
        <v>0</v>
      </c>
      <c r="AAJ99">
        <v>0</v>
      </c>
      <c r="AAK99">
        <v>0</v>
      </c>
      <c r="AAL99">
        <v>0</v>
      </c>
      <c r="AAM99">
        <v>0</v>
      </c>
      <c r="AAN99">
        <v>0</v>
      </c>
      <c r="AAO99">
        <v>0</v>
      </c>
      <c r="AAP99">
        <v>0</v>
      </c>
      <c r="AAQ99">
        <v>0</v>
      </c>
      <c r="AAR99">
        <v>0</v>
      </c>
      <c r="AAS99">
        <v>0</v>
      </c>
      <c r="AAT99">
        <v>0</v>
      </c>
      <c r="AAU99">
        <v>0</v>
      </c>
      <c r="AAV99">
        <v>0</v>
      </c>
      <c r="AAW99">
        <v>0</v>
      </c>
      <c r="AAX99">
        <v>0</v>
      </c>
      <c r="AAY99">
        <v>0</v>
      </c>
      <c r="AAZ99">
        <v>0</v>
      </c>
      <c r="ABA99">
        <v>0</v>
      </c>
      <c r="ABB99">
        <v>0</v>
      </c>
      <c r="ABC99">
        <v>0</v>
      </c>
      <c r="ABD99">
        <v>0</v>
      </c>
      <c r="ABE99">
        <v>0</v>
      </c>
      <c r="ABF99">
        <v>0</v>
      </c>
      <c r="ABG99">
        <v>0</v>
      </c>
      <c r="ABH99">
        <v>0</v>
      </c>
      <c r="ABI99">
        <v>0</v>
      </c>
      <c r="ABJ99">
        <v>0</v>
      </c>
      <c r="ABK99">
        <v>0</v>
      </c>
      <c r="ABL99">
        <v>0</v>
      </c>
      <c r="ABM99">
        <v>0</v>
      </c>
      <c r="ABN99">
        <v>0</v>
      </c>
      <c r="ABO99">
        <v>0</v>
      </c>
      <c r="ABP99">
        <v>0</v>
      </c>
      <c r="ABQ99">
        <v>0</v>
      </c>
      <c r="ABR99">
        <v>0</v>
      </c>
      <c r="ABS99">
        <v>0</v>
      </c>
      <c r="ABT99">
        <v>0</v>
      </c>
      <c r="ABU99">
        <v>0</v>
      </c>
      <c r="ABV99">
        <v>0</v>
      </c>
      <c r="ABW99">
        <v>0</v>
      </c>
      <c r="ABX99">
        <v>0</v>
      </c>
      <c r="ABY99">
        <v>0</v>
      </c>
      <c r="ABZ99">
        <v>0</v>
      </c>
      <c r="ACA99">
        <v>0</v>
      </c>
      <c r="ACB99">
        <v>0</v>
      </c>
      <c r="ACC99">
        <v>0</v>
      </c>
      <c r="ACD99">
        <v>0</v>
      </c>
      <c r="ACE99">
        <v>0</v>
      </c>
      <c r="ACF99">
        <v>0</v>
      </c>
      <c r="ACG99">
        <v>0</v>
      </c>
      <c r="ACH99">
        <v>0</v>
      </c>
      <c r="ACI99">
        <v>0</v>
      </c>
      <c r="ACJ99">
        <v>0</v>
      </c>
      <c r="ACK99">
        <v>0</v>
      </c>
      <c r="ACL99">
        <v>0</v>
      </c>
      <c r="ACM99">
        <v>0</v>
      </c>
      <c r="ACN99">
        <v>0</v>
      </c>
      <c r="ACO99">
        <v>0</v>
      </c>
      <c r="ACP99">
        <v>0</v>
      </c>
      <c r="ACQ99">
        <v>0</v>
      </c>
    </row>
    <row r="100" spans="1:771" x14ac:dyDescent="0.25">
      <c r="B100">
        <f>IF(A100='Clinical resources'!B103,0,1)</f>
        <v>0</v>
      </c>
      <c r="C100">
        <f>'Clinical resources'!D103</f>
        <v>0</v>
      </c>
      <c r="H100" t="str">
        <f>ROW(H97)&amp;". "&amp;'Clinical resources'!B103</f>
        <v xml:space="preserve">97. </v>
      </c>
      <c r="J100" t="str" cm="1">
        <f t="array" ref="J100">IF(SUM(IF('Clinical resources'!L103:P103="X",1,0)*'Clinical resources'!L$4:P$4)&gt;0,"X","")</f>
        <v/>
      </c>
      <c r="K100" t="str" cm="1">
        <f t="array" ref="K100">IF(SUM(IF('Clinical resources'!Q103:U103="X",1,0)*'Clinical resources'!Q$4:U$4)&gt;0,"X","")</f>
        <v/>
      </c>
      <c r="L100" t="str" cm="1">
        <f t="array" ref="L100">IF(SUM(IF('Clinical resources'!V103:Z103="X",1,0)*'Clinical resources'!V$4:Z$4)&gt;0,"X","")</f>
        <v/>
      </c>
      <c r="M100" t="str" cm="1">
        <f t="array" ref="M100">IF(SUM(IF('Clinical resources'!AA103:AE103="X",1,0)*'Clinical resources'!AA$4:AE$4)&gt;0,"X","")</f>
        <v/>
      </c>
      <c r="N100" t="str" cm="1">
        <f t="array" ref="N100">IF(SUM(IF('Clinical resources'!AF103:AJ103="X",1,0)*'Clinical resources'!AF$4:AJ$4)&gt;0,"X","")</f>
        <v/>
      </c>
      <c r="O100" t="str" cm="1">
        <f t="array" ref="O100">IF(SUM(IF('Clinical resources'!AK103:AO103="X",1,0)*'Clinical resources'!AK$4:AO$4)&gt;0,"X","")</f>
        <v/>
      </c>
      <c r="P100" t="str" cm="1">
        <f t="array" ref="P100">IF(SUM(IF('Clinical resources'!AP103:AT103="X",1,0)*'Clinical resources'!AP$4:AT$4)&gt;0,"X","")</f>
        <v/>
      </c>
      <c r="Q100" t="str" cm="1">
        <f t="array" ref="Q100">IF(SUM(IF('Clinical resources'!AU103:AY103="X",1,0)*'Clinical resources'!AU$4:AY$4)&gt;0,"X","")</f>
        <v/>
      </c>
      <c r="R100" t="str" cm="1">
        <f t="array" ref="R100">IF(SUM(IF('Clinical resources'!AZ103:BD103="X",1,0)*'Clinical resources'!AZ$4:BD$4)&gt;0,"X","")</f>
        <v/>
      </c>
      <c r="S100" t="str" cm="1">
        <f t="array" ref="S100">IF(SUM(IF('Clinical resources'!BE103:BI103="X",1,0)*'Clinical resources'!BE$4:BI$4)&gt;0,"X","")</f>
        <v/>
      </c>
      <c r="T100" t="str" cm="1">
        <f t="array" ref="T100">IF(SUM(IF('Clinical resources'!BJ103:BN103="X",1,0)*'Clinical resources'!BJ$4:BN$4)&gt;0,"X","")</f>
        <v/>
      </c>
      <c r="U100" t="str" cm="1">
        <f t="array" ref="U100">IF(SUM(IF('Clinical resources'!BO103:BS103="X",1,0)*'Clinical resources'!BO$4:BS$4)&gt;0,"X","")</f>
        <v/>
      </c>
      <c r="V100" t="str" cm="1">
        <f t="array" ref="V100">IF(SUM(IF('Clinical resources'!BT103:BX103="X",1,0)*'Clinical resources'!BT$4:BX$4)&gt;0,"X","")</f>
        <v/>
      </c>
      <c r="W100" t="str" cm="1">
        <f t="array" ref="W100">IF(SUM(IF('Clinical resources'!BY103:CC103="X",1,0)*'Clinical resources'!BY$4:CC$4)&gt;0,"X","")</f>
        <v/>
      </c>
      <c r="X100" t="str" cm="1">
        <f t="array" ref="X100">IF(SUM(IF('Clinical resources'!CD103:CH103="X",1,0)*'Clinical resources'!CD$4:CH$4)&gt;0,"X","")</f>
        <v/>
      </c>
      <c r="AA100">
        <f t="array" ref="AA100">SUM('Clinical resources'!$L$4:$P$4*IF('Clinical resources'!$L103:$P103="X",1,0))</f>
        <v>0</v>
      </c>
      <c r="AB100">
        <f t="array" ref="AB100">SUM('Clinical resources'!$Q$4:$U$4*IF('Clinical resources'!$Q103:$U103="X",1,0))</f>
        <v>0</v>
      </c>
      <c r="AC100">
        <f t="array" ref="AC100">SUM('Clinical resources'!$V$4:$Z$4*IF('Clinical resources'!$V103:$Z103="X",1,0))</f>
        <v>0</v>
      </c>
      <c r="AD100">
        <f t="array" ref="AD100">SUM('Clinical resources'!$AA$4:$AE$4*IF('Clinical resources'!$AA103:$AE103="X",1,0))</f>
        <v>0</v>
      </c>
      <c r="AE100">
        <f t="array" ref="AE100">SUM('Clinical resources'!$AF$4:$AJ$4*IF('Clinical resources'!$AF103:$AJ103="X",1,0))</f>
        <v>0</v>
      </c>
      <c r="AF100">
        <f t="array" ref="AF100">SUM('Clinical resources'!$AK$4:$AO$4*IF('Clinical resources'!$AK103:$AO103="X",1,0))</f>
        <v>0</v>
      </c>
      <c r="AG100">
        <f t="array" ref="AG100">SUM('Clinical resources'!$AP$4:$AT$4*IF('Clinical resources'!$AP103:$AT103="X",1,0))</f>
        <v>0</v>
      </c>
      <c r="AH100">
        <f t="array" ref="AH100">SUM('Clinical resources'!$AU$4:$AY$4*IF('Clinical resources'!$AU103:$AY103="X",1,0))</f>
        <v>0</v>
      </c>
      <c r="AI100">
        <f t="array" ref="AI100">SUM('Clinical resources'!$AZ$4:$BD$4*IF('Clinical resources'!$AZ103:$BD103="X",1,0))</f>
        <v>0</v>
      </c>
      <c r="AJ100">
        <f t="array" ref="AJ100">SUM('Clinical resources'!$BE$4:$BI$4*IF('Clinical resources'!$BE103:$BI103="X",1,0))</f>
        <v>0</v>
      </c>
      <c r="AK100">
        <f t="array" ref="AK100">SUM('Clinical resources'!$BJ$4:$BN$4*IF('Clinical resources'!$BJ103:$BN103="X",1,0))</f>
        <v>0</v>
      </c>
      <c r="AL100">
        <f t="array" ref="AL100">SUM('Clinical resources'!$BO$4:$BS$4*IF('Clinical resources'!$BO103:$BS103="X",1,0))</f>
        <v>0</v>
      </c>
      <c r="AM100">
        <f t="array" ref="AM100">SUM('Clinical resources'!$BT$4:$BX$4*IF('Clinical resources'!$BT103:$BX103="X",1,0))</f>
        <v>0</v>
      </c>
      <c r="AN100">
        <f t="array" ref="AN100">SUM('Clinical resources'!$BY$4:$CC$4*IF('Clinical resources'!$BY103:$CC103="X",1,0))</f>
        <v>0</v>
      </c>
      <c r="AO100">
        <f t="array" ref="AO100">SUM('Clinical resources'!$CD$4:$CH$4*IF('Clinical resources'!$CD103:$CH103="X",1,0))</f>
        <v>0</v>
      </c>
      <c r="AS100" cm="1">
        <f t="array" ref="AS100">IF(SUM(IF($J100:$X100=TRANSPOSE('Capacity Backing (Hide)2'!B$67:B$81),1,0))&gt;0,1,0)</f>
        <v>0</v>
      </c>
      <c r="AT100" cm="1">
        <f t="array" ref="AT100">IF(SUM(IF($J100:$X100=TRANSPOSE('Capacity Backing (Hide)2'!C$67:C$81),1,0))&gt;0,1,0)</f>
        <v>0</v>
      </c>
      <c r="AU100" cm="1">
        <f t="array" ref="AU100">IF(SUM(IF($J100:$X100=TRANSPOSE('Capacity Backing (Hide)2'!D$67:D$81),1,0))&gt;0,1,0)</f>
        <v>0</v>
      </c>
      <c r="AV100" cm="1">
        <f t="array" ref="AV100">IF(SUM(IF($J100:$X100=TRANSPOSE('Capacity Backing (Hide)2'!E$67:E$81),1,0))&gt;0,1,0)</f>
        <v>0</v>
      </c>
      <c r="AW100" cm="1">
        <f t="array" ref="AW100">IF(SUM(IF($J100:$X100=TRANSPOSE('Capacity Backing (Hide)2'!F$67:F$81),1,0))&gt;0,1,0)</f>
        <v>0</v>
      </c>
      <c r="AX100" cm="1">
        <f t="array" ref="AX100">IF(SUM(IF($J100:$X100=TRANSPOSE('Capacity Backing (Hide)2'!G$67:G$81),1,0))&gt;0,1,0)</f>
        <v>0</v>
      </c>
      <c r="AY100" cm="1">
        <f t="array" ref="AY100">IF(SUM(IF($J100:$X100=TRANSPOSE('Capacity Backing (Hide)2'!H$67:H$81),1,0))&gt;0,1,0)</f>
        <v>0</v>
      </c>
      <c r="AZ100" cm="1">
        <f t="array" ref="AZ100">IF(SUM(IF($J100:$X100=TRANSPOSE('Capacity Backing (Hide)2'!I$67:I$81),1,0))&gt;0,1,0)</f>
        <v>0</v>
      </c>
      <c r="BA100" cm="1">
        <f t="array" ref="BA100">IF(SUM(IF($J100:$X100=TRANSPOSE('Capacity Backing (Hide)2'!J$67:J$81),1,0))&gt;0,1,0)</f>
        <v>0</v>
      </c>
      <c r="BB100" cm="1">
        <f t="array" ref="BB100">IF(SUM(IF($J100:$X100=TRANSPOSE('Capacity Backing (Hide)2'!K$67:K$81),1,0))&gt;0,1,0)</f>
        <v>0</v>
      </c>
      <c r="BC100" cm="1">
        <f t="array" ref="BC100">IF(SUM(IF($J100:$X100=TRANSPOSE('Capacity Backing (Hide)2'!L$67:L$81),1,0))&gt;0,1,0)</f>
        <v>0</v>
      </c>
      <c r="BD100" cm="1">
        <f t="array" ref="BD100">IF(SUM(IF($J100:$X100=TRANSPOSE('Capacity Backing (Hide)2'!M$67:M$81),1,0))&gt;0,1,0)</f>
        <v>0</v>
      </c>
      <c r="BE100" cm="1">
        <f t="array" ref="BE100">IF(SUM(IF($J100:$X100=TRANSPOSE('Capacity Backing (Hide)2'!N$67:N$81),1,0))&gt;0,1,0)</f>
        <v>0</v>
      </c>
      <c r="BF100" cm="1">
        <f t="array" ref="BF100">IF(SUM(IF($J100:$X100=TRANSPOSE('Capacity Backing (Hide)2'!O$67:O$81),1,0))&gt;0,1,0)</f>
        <v>0</v>
      </c>
      <c r="BG100" cm="1">
        <f t="array" ref="BG100">IF(SUM(IF($J100:$X100=TRANSPOSE('Capacity Backing (Hide)2'!P$67:P$81),1,0))&gt;0,1,0)</f>
        <v>0</v>
      </c>
      <c r="BH100" cm="1">
        <f t="array" ref="BH100">IF(SUM(IF($J100:$X100=TRANSPOSE('Capacity Backing (Hide)2'!Q$67:Q$81),1,0))&gt;0,1,0)</f>
        <v>0</v>
      </c>
      <c r="BI100" cm="1">
        <f t="array" ref="BI100">IF(SUM(IF($J100:$X100=TRANSPOSE('Capacity Backing (Hide)2'!R$67:R$81),1,0))&gt;0,1,0)</f>
        <v>0</v>
      </c>
      <c r="BJ100" cm="1">
        <f t="array" ref="BJ100">IF(SUM(IF($J100:$X100=TRANSPOSE('Capacity Backing (Hide)2'!S$67:S$81),1,0))&gt;0,1,0)</f>
        <v>0</v>
      </c>
      <c r="BK100" cm="1">
        <f t="array" ref="BK100">IF(SUM(IF($J100:$X100=TRANSPOSE('Capacity Backing (Hide)2'!T$67:T$81),1,0))&gt;0,1,0)</f>
        <v>0</v>
      </c>
      <c r="BL100" cm="1">
        <f t="array" ref="BL100">IF(SUM(IF($J100:$X100=TRANSPOSE('Capacity Backing (Hide)2'!U$67:U$81),1,0))&gt;0,1,0)</f>
        <v>0</v>
      </c>
      <c r="BM100" cm="1">
        <f t="array" ref="BM100">IF(SUM(IF($J100:$X100=TRANSPOSE('Capacity Backing (Hide)2'!V$67:V$81),1,0))&gt;0,1,0)</f>
        <v>0</v>
      </c>
      <c r="BN100" cm="1">
        <f t="array" ref="BN100">IF(SUM(IF($J100:$X100=TRANSPOSE('Capacity Backing (Hide)2'!W$67:W$81),1,0))&gt;0,1,0)</f>
        <v>0</v>
      </c>
      <c r="BO100" cm="1">
        <f t="array" ref="BO100">IF(SUM(IF($J100:$X100=TRANSPOSE('Capacity Backing (Hide)2'!X$67:X$81),1,0))&gt;0,1,0)</f>
        <v>0</v>
      </c>
      <c r="BP100" cm="1">
        <f t="array" ref="BP100">IF(SUM(IF($J100:$X100=TRANSPOSE('Capacity Backing (Hide)2'!Y$67:Y$81),1,0))&gt;0,1,0)</f>
        <v>0</v>
      </c>
      <c r="BQ100" cm="1">
        <f t="array" ref="BQ100">IF(SUM(IF($J100:$X100=TRANSPOSE('Capacity Backing (Hide)2'!Z$67:Z$81),1,0))&gt;0,1,0)</f>
        <v>0</v>
      </c>
      <c r="BR100" cm="1">
        <f t="array" ref="BR100">IF(SUM(IF($J100:$X100=TRANSPOSE('Capacity Backing (Hide)2'!AA$67:AA$81),1,0))&gt;0,1,0)</f>
        <v>0</v>
      </c>
      <c r="BS100" cm="1">
        <f t="array" ref="BS100">IF(SUM(IF($J100:$X100=TRANSPOSE('Capacity Backing (Hide)2'!AB$67:AB$81),1,0))&gt;0,1,0)</f>
        <v>0</v>
      </c>
      <c r="BT100" cm="1">
        <f t="array" ref="BT100">IF(SUM(IF($J100:$X100=TRANSPOSE('Capacity Backing (Hide)2'!AC$67:AC$81),1,0))&gt;0,1,0)</f>
        <v>0</v>
      </c>
      <c r="BU100" cm="1">
        <f t="array" ref="BU100">IF(SUM(IF($J100:$X100=TRANSPOSE('Capacity Backing (Hide)2'!AD$67:AD$81),1,0))&gt;0,1,0)</f>
        <v>0</v>
      </c>
      <c r="BV100" cm="1">
        <f t="array" ref="BV100">IF(SUM(IF($J100:$X100=TRANSPOSE('Capacity Backing (Hide)2'!AE$67:AE$81),1,0))&gt;0,1,0)</f>
        <v>0</v>
      </c>
      <c r="BW100" cm="1">
        <f t="array" ref="BW100">IF(SUM(IF($J100:$X100=TRANSPOSE('Capacity Backing (Hide)2'!AF$67:AF$81),1,0))&gt;0,1,0)</f>
        <v>0</v>
      </c>
      <c r="BX100" cm="1">
        <f t="array" ref="BX100">IF(SUM(IF($J100:$X100=TRANSPOSE('Capacity Backing (Hide)2'!AG$67:AG$81),1,0))&gt;0,1,0)</f>
        <v>0</v>
      </c>
      <c r="BY100" cm="1">
        <f t="array" ref="BY100">IF(SUM(IF($J100:$X100=TRANSPOSE('Capacity Backing (Hide)2'!AH$67:AH$81),1,0))&gt;0,1,0)</f>
        <v>0</v>
      </c>
      <c r="BZ100" cm="1">
        <f t="array" ref="BZ100">IF(SUM(IF($J100:$X100=TRANSPOSE('Capacity Backing (Hide)2'!AI$67:AI$81),1,0))&gt;0,1,0)</f>
        <v>0</v>
      </c>
      <c r="CA100" cm="1">
        <f t="array" ref="CA100">IF(SUM(IF($J100:$X100=TRANSPOSE('Capacity Backing (Hide)2'!AJ$67:AJ$81),1,0))&gt;0,1,0)</f>
        <v>0</v>
      </c>
      <c r="CB100" cm="1">
        <f t="array" ref="CB100">IF(SUM(IF($J100:$X100=TRANSPOSE('Capacity Backing (Hide)2'!AK$67:AK$81),1,0))&gt;0,1,0)</f>
        <v>0</v>
      </c>
      <c r="CC100" cm="1">
        <f t="array" ref="CC100">IF(SUM(IF($J100:$X100=TRANSPOSE('Capacity Backing (Hide)2'!AL$67:AL$81),1,0))&gt;0,1,0)</f>
        <v>0</v>
      </c>
      <c r="CD100" cm="1">
        <f t="array" ref="CD100">IF(SUM(IF($J100:$X100=TRANSPOSE('Capacity Backing (Hide)2'!AM$67:AM$81),1,0))&gt;0,1,0)</f>
        <v>0</v>
      </c>
      <c r="CE100" cm="1">
        <f t="array" ref="CE100">IF(SUM(IF($J100:$X100=TRANSPOSE('Capacity Backing (Hide)2'!AN$67:AN$81),1,0))&gt;0,1,0)</f>
        <v>0</v>
      </c>
      <c r="CF100" cm="1">
        <f t="array" ref="CF100">IF(SUM(IF($J100:$X100=TRANSPOSE('Capacity Backing (Hide)2'!AO$67:AO$81),1,0))&gt;0,1,0)</f>
        <v>0</v>
      </c>
      <c r="CG100" cm="1">
        <f t="array" ref="CG100">IF(SUM(IF($J100:$X100=TRANSPOSE('Capacity Backing (Hide)2'!AP$67:AP$81),1,0))&gt;0,1,0)</f>
        <v>0</v>
      </c>
      <c r="CH100" cm="1">
        <f t="array" ref="CH100">IF(SUM(IF($J100:$X100=TRANSPOSE('Capacity Backing (Hide)2'!AQ$67:AQ$81),1,0))&gt;0,1,0)</f>
        <v>0</v>
      </c>
      <c r="CI100" cm="1">
        <f t="array" ref="CI100">IF(SUM(IF($J100:$X100=TRANSPOSE('Capacity Backing (Hide)2'!AR$67:AR$81),1,0))&gt;0,1,0)</f>
        <v>0</v>
      </c>
      <c r="CJ100" cm="1">
        <f t="array" ref="CJ100">IF(SUM(IF($J100:$X100=TRANSPOSE('Capacity Backing (Hide)2'!AS$67:AS$81),1,0))&gt;0,1,0)</f>
        <v>0</v>
      </c>
      <c r="CK100" cm="1">
        <f t="array" ref="CK100">IF(SUM(IF($J100:$X100=TRANSPOSE('Capacity Backing (Hide)2'!AT$67:AT$81),1,0))&gt;0,1,0)</f>
        <v>0</v>
      </c>
      <c r="CL100" cm="1">
        <f t="array" ref="CL100">IF(SUM(IF($J100:$X100=TRANSPOSE('Capacity Backing (Hide)2'!AU$67:AU$81),1,0))&gt;0,1,0)</f>
        <v>0</v>
      </c>
      <c r="CM100" cm="1">
        <f t="array" ref="CM100">IF(SUM(IF($J100:$X100=TRANSPOSE('Capacity Backing (Hide)2'!AV$67:AV$81),1,0))&gt;0,1,0)</f>
        <v>0</v>
      </c>
      <c r="CN100" cm="1">
        <f t="array" ref="CN100">IF(SUM(IF($J100:$X100=TRANSPOSE('Capacity Backing (Hide)2'!AW$67:AW$81),1,0))&gt;0,1,0)</f>
        <v>0</v>
      </c>
      <c r="CO100" cm="1">
        <f t="array" ref="CO100">IF(SUM(IF($J100:$X100=TRANSPOSE('Capacity Backing (Hide)2'!AX$67:AX$81),1,0))&gt;0,1,0)</f>
        <v>0</v>
      </c>
      <c r="CP100" cm="1">
        <f t="array" ref="CP100">IF(SUM(IF($J100:$X100=TRANSPOSE('Capacity Backing (Hide)2'!AY$67:AY$81),1,0))&gt;0,1,0)</f>
        <v>0</v>
      </c>
      <c r="CQ100" cm="1">
        <f t="array" ref="CQ100">IF(SUM(IF($J100:$X100=TRANSPOSE('Capacity Backing (Hide)2'!AZ$67:AZ$81),1,0))&gt;0,1,0)</f>
        <v>0</v>
      </c>
      <c r="CR100" cm="1">
        <f t="array" ref="CR100">IF(SUM(IF($J100:$X100=TRANSPOSE('Capacity Backing (Hide)2'!BA$67:BA$81),1,0))&gt;0,1,0)</f>
        <v>0</v>
      </c>
      <c r="CS100" cm="1">
        <f t="array" ref="CS100">IF(SUM(IF($J100:$X100=TRANSPOSE('Capacity Backing (Hide)2'!BB$67:BB$81),1,0))&gt;0,1,0)</f>
        <v>0</v>
      </c>
      <c r="CT100" cm="1">
        <f t="array" ref="CT100">IF(SUM(IF($J100:$X100=TRANSPOSE('Capacity Backing (Hide)2'!BC$67:BC$81),1,0))&gt;0,1,0)</f>
        <v>0</v>
      </c>
      <c r="CU100" cm="1">
        <f t="array" ref="CU100">IF(SUM(IF($J100:$X100=TRANSPOSE('Capacity Backing (Hide)2'!BD$67:BD$81),1,0))&gt;0,1,0)</f>
        <v>0</v>
      </c>
      <c r="CV100" cm="1">
        <f t="array" ref="CV100">IF(SUM(IF($J100:$X100=TRANSPOSE('Capacity Backing (Hide)2'!BE$67:BE$81),1,0))&gt;0,1,0)</f>
        <v>0</v>
      </c>
      <c r="CW100" cm="1">
        <f t="array" ref="CW100">IF(SUM(IF($J100:$X100=TRANSPOSE('Capacity Backing (Hide)2'!BF$67:BF$81),1,0))&gt;0,1,0)</f>
        <v>0</v>
      </c>
      <c r="CX100" cm="1">
        <f t="array" ref="CX100">IF(SUM(IF($J100:$X100=TRANSPOSE('Capacity Backing (Hide)2'!BG$67:BG$81),1,0))&gt;0,1,0)</f>
        <v>0</v>
      </c>
      <c r="CY100" cm="1">
        <f t="array" ref="CY100">IF(SUM(IF($J100:$X100=TRANSPOSE('Capacity Backing (Hide)2'!BH$67:BH$81),1,0))&gt;0,1,0)</f>
        <v>0</v>
      </c>
      <c r="CZ100" cm="1">
        <f t="array" ref="CZ100">IF(SUM(IF($J100:$X100=TRANSPOSE('Capacity Backing (Hide)2'!BI$67:BI$81),1,0))&gt;0,1,0)</f>
        <v>0</v>
      </c>
      <c r="DA100" cm="1">
        <f t="array" ref="DA100">IF(SUM(IF($J100:$X100=TRANSPOSE('Capacity Backing (Hide)2'!BJ$67:BJ$81),1,0))&gt;0,1,0)</f>
        <v>0</v>
      </c>
      <c r="DB100" cm="1">
        <f t="array" ref="DB100">IF(SUM(IF($J100:$X100=TRANSPOSE('Capacity Backing (Hide)2'!BK$67:BK$81),1,0))&gt;0,1,0)</f>
        <v>0</v>
      </c>
      <c r="DC100" cm="1">
        <f t="array" ref="DC100">IF(SUM(IF($J100:$X100=TRANSPOSE('Capacity Backing (Hide)2'!BL$67:BL$81),1,0))&gt;0,1,0)</f>
        <v>0</v>
      </c>
      <c r="DD100" cm="1">
        <f t="array" ref="DD100">IF(SUM(IF($J100:$X100=TRANSPOSE('Capacity Backing (Hide)2'!BM$67:BM$81),1,0))&gt;0,1,0)</f>
        <v>0</v>
      </c>
      <c r="DE100" cm="1">
        <f t="array" ref="DE100">IF(SUM(IF($J100:$X100=TRANSPOSE('Capacity Backing (Hide)2'!BN$67:BN$81),1,0))&gt;0,1,0)</f>
        <v>0</v>
      </c>
      <c r="DF100" cm="1">
        <f t="array" ref="DF100">IF(SUM(IF($J100:$X100=TRANSPOSE('Capacity Backing (Hide)2'!BO$67:BO$81),1,0))&gt;0,1,0)</f>
        <v>0</v>
      </c>
      <c r="DG100" cm="1">
        <f t="array" ref="DG100">IF(SUM(IF($J100:$X100=TRANSPOSE('Capacity Backing (Hide)2'!BP$67:BP$81),1,0))&gt;0,1,0)</f>
        <v>0</v>
      </c>
      <c r="DH100" cm="1">
        <f t="array" ref="DH100">IF(SUM(IF($J100:$X100=TRANSPOSE('Capacity Backing (Hide)2'!BQ$67:BQ$81),1,0))&gt;0,1,0)</f>
        <v>0</v>
      </c>
      <c r="DI100" cm="1">
        <f t="array" ref="DI100">IF(SUM(IF($J100:$X100=TRANSPOSE('Capacity Backing (Hide)2'!BR$67:BR$81),1,0))&gt;0,1,0)</f>
        <v>0</v>
      </c>
      <c r="DJ100" cm="1">
        <f t="array" ref="DJ100">IF(SUM(IF($J100:$X100=TRANSPOSE('Capacity Backing (Hide)2'!BS$67:BS$81),1,0))&gt;0,1,0)</f>
        <v>0</v>
      </c>
      <c r="DK100" cm="1">
        <f t="array" ref="DK100">IF(SUM(IF($J100:$X100=TRANSPOSE('Capacity Backing (Hide)2'!BT$67:BT$81),1,0))&gt;0,1,0)</f>
        <v>0</v>
      </c>
      <c r="DL100" cm="1">
        <f t="array" ref="DL100">IF(SUM(IF($J100:$X100=TRANSPOSE('Capacity Backing (Hide)2'!BU$67:BU$81),1,0))&gt;0,1,0)</f>
        <v>0</v>
      </c>
      <c r="DM100" cm="1">
        <f t="array" ref="DM100">IF(SUM(IF($J100:$X100=TRANSPOSE('Capacity Backing (Hide)2'!BV$67:BV$81),1,0))&gt;0,1,0)</f>
        <v>0</v>
      </c>
      <c r="DN100" cm="1">
        <f t="array" ref="DN100">IF(SUM(IF($J100:$X100=TRANSPOSE('Capacity Backing (Hide)2'!BW$67:BW$81),1,0))&gt;0,1,0)</f>
        <v>0</v>
      </c>
      <c r="DO100" cm="1">
        <f t="array" ref="DO100">IF(SUM(IF($J100:$X100=TRANSPOSE('Capacity Backing (Hide)2'!BX$67:BX$81),1,0))&gt;0,1,0)</f>
        <v>0</v>
      </c>
      <c r="DP100" cm="1">
        <f t="array" ref="DP100">IF(SUM(IF($J100:$X100=TRANSPOSE('Capacity Backing (Hide)2'!BY$67:BY$81),1,0))&gt;0,1,0)</f>
        <v>0</v>
      </c>
      <c r="DQ100" cm="1">
        <f t="array" ref="DQ100">IF(SUM(IF($J100:$X100=TRANSPOSE('Capacity Backing (Hide)2'!BZ$67:BZ$81),1,0))&gt;0,1,0)</f>
        <v>0</v>
      </c>
      <c r="DR100" cm="1">
        <f t="array" ref="DR100">IF(SUM(IF($J100:$X100=TRANSPOSE('Capacity Backing (Hide)2'!CA$67:CA$81),1,0))&gt;0,1,0)</f>
        <v>0</v>
      </c>
      <c r="DS100" cm="1">
        <f t="array" ref="DS100">IF(SUM(IF($J100:$X100=TRANSPOSE('Capacity Backing (Hide)2'!CB$67:CB$81),1,0))&gt;0,1,0)</f>
        <v>0</v>
      </c>
      <c r="DT100" cm="1">
        <f t="array" ref="DT100">IF(SUM(IF($J100:$X100=TRANSPOSE('Capacity Backing (Hide)2'!CC$67:CC$81),1,0))&gt;0,1,0)</f>
        <v>0</v>
      </c>
      <c r="DU100" cm="1">
        <f t="array" ref="DU100">IF(SUM(IF($J100:$X100=TRANSPOSE('Capacity Backing (Hide)2'!CD$67:CD$81),1,0))&gt;0,1,0)</f>
        <v>0</v>
      </c>
      <c r="DV100" cm="1">
        <f t="array" ref="DV100">IF(SUM(IF($J100:$X100=TRANSPOSE('Capacity Backing (Hide)2'!CE$67:CE$81),1,0))&gt;0,1,0)</f>
        <v>0</v>
      </c>
      <c r="DW100" cm="1">
        <f t="array" ref="DW100">IF(SUM(IF($J100:$X100=TRANSPOSE('Capacity Backing (Hide)2'!CF$67:CF$81),1,0))&gt;0,1,0)</f>
        <v>0</v>
      </c>
      <c r="DX100" cm="1">
        <f t="array" ref="DX100">IF(SUM(IF($J100:$X100=TRANSPOSE('Capacity Backing (Hide)2'!CG$67:CG$81),1,0))&gt;0,1,0)</f>
        <v>0</v>
      </c>
      <c r="DY100" cm="1">
        <f t="array" ref="DY100">IF(SUM(IF($J100:$X100=TRANSPOSE('Capacity Backing (Hide)2'!CH$67:CH$81),1,0))&gt;0,1,0)</f>
        <v>0</v>
      </c>
      <c r="DZ100" cm="1">
        <f t="array" ref="DZ100">IF(SUM(IF($J100:$X100=TRANSPOSE('Capacity Backing (Hide)2'!CI$67:CI$81),1,0))&gt;0,1,0)</f>
        <v>0</v>
      </c>
      <c r="EA100" cm="1">
        <f t="array" ref="EA100">IF(SUM(IF($J100:$X100=TRANSPOSE('Capacity Backing (Hide)2'!CJ$67:CJ$81),1,0))&gt;0,1,0)</f>
        <v>0</v>
      </c>
      <c r="EB100" cm="1">
        <f t="array" ref="EB100">IF(SUM(IF($J100:$X100=TRANSPOSE('Capacity Backing (Hide)2'!CK$67:CK$81),1,0))&gt;0,1,0)</f>
        <v>0</v>
      </c>
      <c r="EC100" cm="1">
        <f t="array" ref="EC100">IF(SUM(IF($J100:$X100=TRANSPOSE('Capacity Backing (Hide)2'!CL$67:CL$81),1,0))&gt;0,1,0)</f>
        <v>0</v>
      </c>
      <c r="ED100" cm="1">
        <f t="array" ref="ED100">IF(SUM(IF($J100:$X100=TRANSPOSE('Capacity Backing (Hide)2'!CM$67:CM$81),1,0))&gt;0,1,0)</f>
        <v>0</v>
      </c>
      <c r="EE100" cm="1">
        <f t="array" ref="EE100">IF(SUM(IF($J100:$X100=TRANSPOSE('Capacity Backing (Hide)2'!CN$67:CN$81),1,0))&gt;0,1,0)</f>
        <v>0</v>
      </c>
      <c r="EF100" cm="1">
        <f t="array" ref="EF100">IF(SUM(IF($J100:$X100=TRANSPOSE('Capacity Backing (Hide)2'!CO$67:CO$81),1,0))&gt;0,1,0)</f>
        <v>0</v>
      </c>
      <c r="EG100" cm="1">
        <f t="array" ref="EG100">IF(SUM(IF($J100:$X100=TRANSPOSE('Capacity Backing (Hide)2'!CP$67:CP$81),1,0))&gt;0,1,0)</f>
        <v>0</v>
      </c>
      <c r="EH100" cm="1">
        <f t="array" ref="EH100">IF(SUM(IF($J100:$X100=TRANSPOSE('Capacity Backing (Hide)2'!CQ$67:CQ$81),1,0))&gt;0,1,0)</f>
        <v>0</v>
      </c>
      <c r="EI100" cm="1">
        <f t="array" ref="EI100">IF(SUM(IF($J100:$X100=TRANSPOSE('Capacity Backing (Hide)2'!CR$67:CR$81),1,0))&gt;0,1,0)</f>
        <v>0</v>
      </c>
      <c r="EJ100" cm="1">
        <f t="array" ref="EJ100">IF(SUM(IF($J100:$X100=TRANSPOSE('Capacity Backing (Hide)2'!CS$67:CS$81),1,0))&gt;0,1,0)</f>
        <v>0</v>
      </c>
      <c r="EK100" cm="1">
        <f t="array" ref="EK100">IF(SUM(IF($J100:$X100=TRANSPOSE('Capacity Backing (Hide)2'!CT$67:CT$81),1,0))&gt;0,1,0)</f>
        <v>0</v>
      </c>
      <c r="EL100" cm="1">
        <f t="array" ref="EL100">IF(SUM(IF($J100:$X100=TRANSPOSE('Capacity Backing (Hide)2'!CU$67:CU$81),1,0))&gt;0,1,0)</f>
        <v>0</v>
      </c>
      <c r="EM100" cm="1">
        <f t="array" ref="EM100">IF(SUM(IF($J100:$X100=TRANSPOSE('Capacity Backing (Hide)2'!CV$67:CV$81),1,0))&gt;0,1,0)</f>
        <v>0</v>
      </c>
      <c r="EN100" cm="1">
        <f t="array" ref="EN100">IF(SUM(IF($J100:$X100=TRANSPOSE('Capacity Backing (Hide)2'!CW$67:CW$81),1,0))&gt;0,1,0)</f>
        <v>0</v>
      </c>
      <c r="EQ100" cm="1">
        <f t="array" ref="EQ100">IF(SUM(IF($J100:$X100=TRANSPOSE('Capacity Backing (Hide)2'!B$203:B$217),1,0))&gt;0,1,0)</f>
        <v>0</v>
      </c>
      <c r="ER100" cm="1">
        <f t="array" ref="ER100">IF(SUM(IF($J100:$X100=TRANSPOSE('Capacity Backing (Hide)2'!C$203:C$217),1,0))&gt;0,1,0)</f>
        <v>0</v>
      </c>
      <c r="ES100" cm="1">
        <f t="array" ref="ES100">IF(SUM(IF($J100:$X100=TRANSPOSE('Capacity Backing (Hide)2'!D$203:D$217),1,0))&gt;0,1,0)</f>
        <v>0</v>
      </c>
      <c r="ET100" cm="1">
        <f t="array" ref="ET100">IF(SUM(IF($J100:$X100=TRANSPOSE('Capacity Backing (Hide)2'!E$203:E$217),1,0))&gt;0,1,0)</f>
        <v>0</v>
      </c>
      <c r="EU100" cm="1">
        <f t="array" ref="EU100">IF(SUM(IF($J100:$X100=TRANSPOSE('Capacity Backing (Hide)2'!F$203:F$217),1,0))&gt;0,1,0)</f>
        <v>0</v>
      </c>
      <c r="EV100" cm="1">
        <f t="array" ref="EV100">IF(SUM(IF($J100:$X100=TRANSPOSE('Capacity Backing (Hide)2'!G$203:G$217),1,0))&gt;0,1,0)</f>
        <v>0</v>
      </c>
      <c r="EW100" cm="1">
        <f t="array" ref="EW100">IF(SUM(IF($J100:$X100=TRANSPOSE('Capacity Backing (Hide)2'!H$203:H$217),1,0))&gt;0,1,0)</f>
        <v>0</v>
      </c>
      <c r="EX100" cm="1">
        <f t="array" ref="EX100">IF(SUM(IF($J100:$X100=TRANSPOSE('Capacity Backing (Hide)2'!I$203:I$217),1,0))&gt;0,1,0)</f>
        <v>0</v>
      </c>
      <c r="EY100" cm="1">
        <f t="array" ref="EY100">IF(SUM(IF($J100:$X100=TRANSPOSE('Capacity Backing (Hide)2'!J$203:J$217),1,0))&gt;0,1,0)</f>
        <v>0</v>
      </c>
      <c r="EZ100" cm="1">
        <f t="array" ref="EZ100">IF(SUM(IF($J100:$X100=TRANSPOSE('Capacity Backing (Hide)2'!K$203:K$217),1,0))&gt;0,1,0)</f>
        <v>0</v>
      </c>
      <c r="FA100" cm="1">
        <f t="array" ref="FA100">IF(SUM(IF($J100:$X100=TRANSPOSE('Capacity Backing (Hide)2'!L$203:L$217),1,0))&gt;0,1,0)</f>
        <v>0</v>
      </c>
      <c r="FB100" cm="1">
        <f t="array" ref="FB100">IF(SUM(IF($J100:$X100=TRANSPOSE('Capacity Backing (Hide)2'!M$203:M$217),1,0))&gt;0,1,0)</f>
        <v>0</v>
      </c>
      <c r="FC100" cm="1">
        <f t="array" ref="FC100">IF(SUM(IF($J100:$X100=TRANSPOSE('Capacity Backing (Hide)2'!N$203:N$217),1,0))&gt;0,1,0)</f>
        <v>0</v>
      </c>
      <c r="FD100" cm="1">
        <f t="array" ref="FD100">IF(SUM(IF($J100:$X100=TRANSPOSE('Capacity Backing (Hide)2'!O$203:O$217),1,0))&gt;0,1,0)</f>
        <v>0</v>
      </c>
      <c r="FE100" cm="1">
        <f t="array" ref="FE100">IF(SUM(IF($J100:$X100=TRANSPOSE('Capacity Backing (Hide)2'!P$203:P$217),1,0))&gt;0,1,0)</f>
        <v>0</v>
      </c>
      <c r="FF100" cm="1">
        <f t="array" ref="FF100">IF(SUM(IF($J100:$X100=TRANSPOSE('Capacity Backing (Hide)2'!Q$203:Q$217),1,0))&gt;0,1,0)</f>
        <v>0</v>
      </c>
      <c r="FG100" cm="1">
        <f t="array" ref="FG100">IF(SUM(IF($J100:$X100=TRANSPOSE('Capacity Backing (Hide)2'!R$203:R$217),1,0))&gt;0,1,0)</f>
        <v>0</v>
      </c>
      <c r="FH100" cm="1">
        <f t="array" ref="FH100">IF(SUM(IF($J100:$X100=TRANSPOSE('Capacity Backing (Hide)2'!S$203:S$217),1,0))&gt;0,1,0)</f>
        <v>0</v>
      </c>
      <c r="FI100" cm="1">
        <f t="array" ref="FI100">IF(SUM(IF($J100:$X100=TRANSPOSE('Capacity Backing (Hide)2'!T$203:T$217),1,0))&gt;0,1,0)</f>
        <v>0</v>
      </c>
      <c r="FJ100" cm="1">
        <f t="array" ref="FJ100">IF(SUM(IF($J100:$X100=TRANSPOSE('Capacity Backing (Hide)2'!U$203:U$217),1,0))&gt;0,1,0)</f>
        <v>0</v>
      </c>
      <c r="FK100" cm="1">
        <f t="array" ref="FK100">IF(SUM(IF($J100:$X100=TRANSPOSE('Capacity Backing (Hide)2'!V$203:V$217),1,0))&gt;0,1,0)</f>
        <v>0</v>
      </c>
      <c r="FL100" cm="1">
        <f t="array" ref="FL100">IF(SUM(IF($J100:$X100=TRANSPOSE('Capacity Backing (Hide)2'!W$203:W$217),1,0))&gt;0,1,0)</f>
        <v>0</v>
      </c>
      <c r="FM100" cm="1">
        <f t="array" ref="FM100">IF(SUM(IF($J100:$X100=TRANSPOSE('Capacity Backing (Hide)2'!X$203:X$217),1,0))&gt;0,1,0)</f>
        <v>0</v>
      </c>
      <c r="FN100" cm="1">
        <f t="array" ref="FN100">IF(SUM(IF($J100:$X100=TRANSPOSE('Capacity Backing (Hide)2'!Y$203:Y$217),1,0))&gt;0,1,0)</f>
        <v>0</v>
      </c>
      <c r="FO100" cm="1">
        <f t="array" ref="FO100">IF(SUM(IF($J100:$X100=TRANSPOSE('Capacity Backing (Hide)2'!Z$203:Z$217),1,0))&gt;0,1,0)</f>
        <v>0</v>
      </c>
      <c r="FP100" cm="1">
        <f t="array" ref="FP100">IF(SUM(IF($J100:$X100=TRANSPOSE('Capacity Backing (Hide)2'!AA$203:AA$217),1,0))&gt;0,1,0)</f>
        <v>0</v>
      </c>
      <c r="FQ100" cm="1">
        <f t="array" ref="FQ100">IF(SUM(IF($J100:$X100=TRANSPOSE('Capacity Backing (Hide)2'!AB$203:AB$217),1,0))&gt;0,1,0)</f>
        <v>0</v>
      </c>
      <c r="FR100" cm="1">
        <f t="array" ref="FR100">IF(SUM(IF($J100:$X100=TRANSPOSE('Capacity Backing (Hide)2'!AC$203:AC$217),1,0))&gt;0,1,0)</f>
        <v>0</v>
      </c>
      <c r="FS100" cm="1">
        <f t="array" ref="FS100">IF(SUM(IF($J100:$X100=TRANSPOSE('Capacity Backing (Hide)2'!AD$203:AD$217),1,0))&gt;0,1,0)</f>
        <v>0</v>
      </c>
      <c r="FT100" cm="1">
        <f t="array" ref="FT100">IF(SUM(IF($J100:$X100=TRANSPOSE('Capacity Backing (Hide)2'!AE$203:AE$217),1,0))&gt;0,1,0)</f>
        <v>0</v>
      </c>
      <c r="FU100" cm="1">
        <f t="array" ref="FU100">IF(SUM(IF($J100:$X100=TRANSPOSE('Capacity Backing (Hide)2'!AF$203:AF$217),1,0))&gt;0,1,0)</f>
        <v>0</v>
      </c>
      <c r="FV100" cm="1">
        <f t="array" ref="FV100">IF(SUM(IF($J100:$X100=TRANSPOSE('Capacity Backing (Hide)2'!AG$203:AG$217),1,0))&gt;0,1,0)</f>
        <v>0</v>
      </c>
      <c r="FW100" cm="1">
        <f t="array" ref="FW100">IF(SUM(IF($J100:$X100=TRANSPOSE('Capacity Backing (Hide)2'!AH$203:AH$217),1,0))&gt;0,1,0)</f>
        <v>0</v>
      </c>
      <c r="FX100" cm="1">
        <f t="array" ref="FX100">IF(SUM(IF($J100:$X100=TRANSPOSE('Capacity Backing (Hide)2'!AI$203:AI$217),1,0))&gt;0,1,0)</f>
        <v>0</v>
      </c>
      <c r="FY100" cm="1">
        <f t="array" ref="FY100">IF(SUM(IF($J100:$X100=TRANSPOSE('Capacity Backing (Hide)2'!AJ$203:AJ$217),1,0))&gt;0,1,0)</f>
        <v>0</v>
      </c>
      <c r="FZ100" cm="1">
        <f t="array" ref="FZ100">IF(SUM(IF($J100:$X100=TRANSPOSE('Capacity Backing (Hide)2'!AK$203:AK$217),1,0))&gt;0,1,0)</f>
        <v>0</v>
      </c>
      <c r="GA100" cm="1">
        <f t="array" ref="GA100">IF(SUM(IF($J100:$X100=TRANSPOSE('Capacity Backing (Hide)2'!AL$203:AL$217),1,0))&gt;0,1,0)</f>
        <v>0</v>
      </c>
      <c r="GB100" cm="1">
        <f t="array" ref="GB100">IF(SUM(IF($J100:$X100=TRANSPOSE('Capacity Backing (Hide)2'!AM$203:AM$217),1,0))&gt;0,1,0)</f>
        <v>0</v>
      </c>
      <c r="GC100" cm="1">
        <f t="array" ref="GC100">IF(SUM(IF($J100:$X100=TRANSPOSE('Capacity Backing (Hide)2'!AN$203:AN$217),1,0))&gt;0,1,0)</f>
        <v>0</v>
      </c>
      <c r="GD100" cm="1">
        <f t="array" ref="GD100">IF(SUM(IF($J100:$X100=TRANSPOSE('Capacity Backing (Hide)2'!AO$203:AO$217),1,0))&gt;0,1,0)</f>
        <v>0</v>
      </c>
      <c r="GE100" cm="1">
        <f t="array" ref="GE100">IF(SUM(IF($J100:$X100=TRANSPOSE('Capacity Backing (Hide)2'!AP$203:AP$217),1,0))&gt;0,1,0)</f>
        <v>0</v>
      </c>
      <c r="GF100" cm="1">
        <f t="array" ref="GF100">IF(SUM(IF($J100:$X100=TRANSPOSE('Capacity Backing (Hide)2'!AQ$203:AQ$217),1,0))&gt;0,1,0)</f>
        <v>0</v>
      </c>
      <c r="GG100" cm="1">
        <f t="array" ref="GG100">IF(SUM(IF($J100:$X100=TRANSPOSE('Capacity Backing (Hide)2'!AR$203:AR$217),1,0))&gt;0,1,0)</f>
        <v>0</v>
      </c>
      <c r="GH100" cm="1">
        <f t="array" ref="GH100">IF(SUM(IF($J100:$X100=TRANSPOSE('Capacity Backing (Hide)2'!AS$203:AS$217),1,0))&gt;0,1,0)</f>
        <v>0</v>
      </c>
      <c r="GI100" cm="1">
        <f t="array" ref="GI100">IF(SUM(IF($J100:$X100=TRANSPOSE('Capacity Backing (Hide)2'!AT$203:AT$217),1,0))&gt;0,1,0)</f>
        <v>0</v>
      </c>
      <c r="GJ100" cm="1">
        <f t="array" ref="GJ100">IF(SUM(IF($J100:$X100=TRANSPOSE('Capacity Backing (Hide)2'!AU$203:AU$217),1,0))&gt;0,1,0)</f>
        <v>0</v>
      </c>
      <c r="GK100" cm="1">
        <f t="array" ref="GK100">IF(SUM(IF($J100:$X100=TRANSPOSE('Capacity Backing (Hide)2'!AV$203:AV$217),1,0))&gt;0,1,0)</f>
        <v>0</v>
      </c>
      <c r="GL100" cm="1">
        <f t="array" ref="GL100">IF(SUM(IF($J100:$X100=TRANSPOSE('Capacity Backing (Hide)2'!AW$203:AW$217),1,0))&gt;0,1,0)</f>
        <v>0</v>
      </c>
      <c r="GM100" cm="1">
        <f t="array" ref="GM100">IF(SUM(IF($J100:$X100=TRANSPOSE('Capacity Backing (Hide)2'!AX$203:AX$217),1,0))&gt;0,1,0)</f>
        <v>0</v>
      </c>
      <c r="GN100" cm="1">
        <f t="array" ref="GN100">IF(SUM(IF($J100:$X100=TRANSPOSE('Capacity Backing (Hide)2'!AY$203:AY$217),1,0))&gt;0,1,0)</f>
        <v>0</v>
      </c>
      <c r="GO100" cm="1">
        <f t="array" ref="GO100">IF(SUM(IF($J100:$X100=TRANSPOSE('Capacity Backing (Hide)2'!AZ$203:AZ$217),1,0))&gt;0,1,0)</f>
        <v>0</v>
      </c>
      <c r="GP100" cm="1">
        <f t="array" ref="GP100">IF(SUM(IF($J100:$X100=TRANSPOSE('Capacity Backing (Hide)2'!BA$203:BA$217),1,0))&gt;0,1,0)</f>
        <v>0</v>
      </c>
      <c r="GQ100" cm="1">
        <f t="array" ref="GQ100">IF(SUM(IF($J100:$X100=TRANSPOSE('Capacity Backing (Hide)2'!BB$203:BB$217),1,0))&gt;0,1,0)</f>
        <v>0</v>
      </c>
      <c r="GR100" cm="1">
        <f t="array" ref="GR100">IF(SUM(IF($J100:$X100=TRANSPOSE('Capacity Backing (Hide)2'!BC$203:BC$217),1,0))&gt;0,1,0)</f>
        <v>0</v>
      </c>
      <c r="GS100" cm="1">
        <f t="array" ref="GS100">IF(SUM(IF($J100:$X100=TRANSPOSE('Capacity Backing (Hide)2'!BD$203:BD$217),1,0))&gt;0,1,0)</f>
        <v>0</v>
      </c>
      <c r="GT100" cm="1">
        <f t="array" ref="GT100">IF(SUM(IF($J100:$X100=TRANSPOSE('Capacity Backing (Hide)2'!BE$203:BE$217),1,0))&gt;0,1,0)</f>
        <v>0</v>
      </c>
      <c r="GU100" cm="1">
        <f t="array" ref="GU100">IF(SUM(IF($J100:$X100=TRANSPOSE('Capacity Backing (Hide)2'!BF$203:BF$217),1,0))&gt;0,1,0)</f>
        <v>0</v>
      </c>
      <c r="GV100" cm="1">
        <f t="array" ref="GV100">IF(SUM(IF($J100:$X100=TRANSPOSE('Capacity Backing (Hide)2'!BG$203:BG$217),1,0))&gt;0,1,0)</f>
        <v>0</v>
      </c>
      <c r="GW100" cm="1">
        <f t="array" ref="GW100">IF(SUM(IF($J100:$X100=TRANSPOSE('Capacity Backing (Hide)2'!BH$203:BH$217),1,0))&gt;0,1,0)</f>
        <v>0</v>
      </c>
      <c r="GX100" cm="1">
        <f t="array" ref="GX100">IF(SUM(IF($J100:$X100=TRANSPOSE('Capacity Backing (Hide)2'!BI$203:BI$217),1,0))&gt;0,1,0)</f>
        <v>0</v>
      </c>
      <c r="GY100" cm="1">
        <f t="array" ref="GY100">IF(SUM(IF($J100:$X100=TRANSPOSE('Capacity Backing (Hide)2'!BJ$203:BJ$217),1,0))&gt;0,1,0)</f>
        <v>0</v>
      </c>
      <c r="GZ100" cm="1">
        <f t="array" ref="GZ100">IF(SUM(IF($J100:$X100=TRANSPOSE('Capacity Backing (Hide)2'!BK$203:BK$217),1,0))&gt;0,1,0)</f>
        <v>0</v>
      </c>
      <c r="HA100" cm="1">
        <f t="array" ref="HA100">IF(SUM(IF($J100:$X100=TRANSPOSE('Capacity Backing (Hide)2'!BL$203:BL$217),1,0))&gt;0,1,0)</f>
        <v>0</v>
      </c>
      <c r="HB100" cm="1">
        <f t="array" ref="HB100">IF(SUM(IF($J100:$X100=TRANSPOSE('Capacity Backing (Hide)2'!BM$203:BM$217),1,0))&gt;0,1,0)</f>
        <v>0</v>
      </c>
      <c r="HC100" cm="1">
        <f t="array" ref="HC100">IF(SUM(IF($J100:$X100=TRANSPOSE('Capacity Backing (Hide)2'!BN$203:BN$217),1,0))&gt;0,1,0)</f>
        <v>0</v>
      </c>
      <c r="HD100" cm="1">
        <f t="array" ref="HD100">IF(SUM(IF($J100:$X100=TRANSPOSE('Capacity Backing (Hide)2'!BO$203:BO$217),1,0))&gt;0,1,0)</f>
        <v>0</v>
      </c>
      <c r="HE100" cm="1">
        <f t="array" ref="HE100">IF(SUM(IF($J100:$X100=TRANSPOSE('Capacity Backing (Hide)2'!BP$203:BP$217),1,0))&gt;0,1,0)</f>
        <v>0</v>
      </c>
      <c r="HF100" cm="1">
        <f t="array" ref="HF100">IF(SUM(IF($J100:$X100=TRANSPOSE('Capacity Backing (Hide)2'!BQ$203:BQ$217),1,0))&gt;0,1,0)</f>
        <v>0</v>
      </c>
      <c r="HG100" cm="1">
        <f t="array" ref="HG100">IF(SUM(IF($J100:$X100=TRANSPOSE('Capacity Backing (Hide)2'!BR$203:BR$217),1,0))&gt;0,1,0)</f>
        <v>0</v>
      </c>
      <c r="HH100" cm="1">
        <f t="array" ref="HH100">IF(SUM(IF($J100:$X100=TRANSPOSE('Capacity Backing (Hide)2'!BS$203:BS$217),1,0))&gt;0,1,0)</f>
        <v>0</v>
      </c>
      <c r="HI100" cm="1">
        <f t="array" ref="HI100">IF(SUM(IF($J100:$X100=TRANSPOSE('Capacity Backing (Hide)2'!BT$203:BT$217),1,0))&gt;0,1,0)</f>
        <v>0</v>
      </c>
      <c r="HJ100" cm="1">
        <f t="array" ref="HJ100">IF(SUM(IF($J100:$X100=TRANSPOSE('Capacity Backing (Hide)2'!BU$203:BU$217),1,0))&gt;0,1,0)</f>
        <v>0</v>
      </c>
      <c r="HK100" cm="1">
        <f t="array" ref="HK100">IF(SUM(IF($J100:$X100=TRANSPOSE('Capacity Backing (Hide)2'!BV$203:BV$217),1,0))&gt;0,1,0)</f>
        <v>0</v>
      </c>
      <c r="HL100" cm="1">
        <f t="array" ref="HL100">IF(SUM(IF($J100:$X100=TRANSPOSE('Capacity Backing (Hide)2'!BW$203:BW$217),1,0))&gt;0,1,0)</f>
        <v>0</v>
      </c>
      <c r="HM100" cm="1">
        <f t="array" ref="HM100">IF(SUM(IF($J100:$X100=TRANSPOSE('Capacity Backing (Hide)2'!BX$203:BX$217),1,0))&gt;0,1,0)</f>
        <v>0</v>
      </c>
      <c r="HN100" cm="1">
        <f t="array" ref="HN100">IF(SUM(IF($J100:$X100=TRANSPOSE('Capacity Backing (Hide)2'!BY$203:BY$217),1,0))&gt;0,1,0)</f>
        <v>0</v>
      </c>
      <c r="HO100" cm="1">
        <f t="array" ref="HO100">IF(SUM(IF($J100:$X100=TRANSPOSE('Capacity Backing (Hide)2'!BZ$203:BZ$217),1,0))&gt;0,1,0)</f>
        <v>0</v>
      </c>
      <c r="HP100" cm="1">
        <f t="array" ref="HP100">IF(SUM(IF($J100:$X100=TRANSPOSE('Capacity Backing (Hide)2'!CA$203:CA$217),1,0))&gt;0,1,0)</f>
        <v>0</v>
      </c>
      <c r="HQ100" cm="1">
        <f t="array" ref="HQ100">IF(SUM(IF($J100:$X100=TRANSPOSE('Capacity Backing (Hide)2'!CB$203:CB$217),1,0))&gt;0,1,0)</f>
        <v>0</v>
      </c>
      <c r="HR100" cm="1">
        <f t="array" ref="HR100">IF(SUM(IF($J100:$X100=TRANSPOSE('Capacity Backing (Hide)2'!CC$203:CC$217),1,0))&gt;0,1,0)</f>
        <v>0</v>
      </c>
      <c r="HS100" cm="1">
        <f t="array" ref="HS100">IF(SUM(IF($J100:$X100=TRANSPOSE('Capacity Backing (Hide)2'!CD$203:CD$217),1,0))&gt;0,1,0)</f>
        <v>0</v>
      </c>
      <c r="HT100" cm="1">
        <f t="array" ref="HT100">IF(SUM(IF($J100:$X100=TRANSPOSE('Capacity Backing (Hide)2'!CE$203:CE$217),1,0))&gt;0,1,0)</f>
        <v>0</v>
      </c>
      <c r="HU100" cm="1">
        <f t="array" ref="HU100">IF(SUM(IF($J100:$X100=TRANSPOSE('Capacity Backing (Hide)2'!CF$203:CF$217),1,0))&gt;0,1,0)</f>
        <v>0</v>
      </c>
      <c r="HV100" cm="1">
        <f t="array" ref="HV100">IF(SUM(IF($J100:$X100=TRANSPOSE('Capacity Backing (Hide)2'!CG$203:CG$217),1,0))&gt;0,1,0)</f>
        <v>0</v>
      </c>
      <c r="HW100" cm="1">
        <f t="array" ref="HW100">IF(SUM(IF($J100:$X100=TRANSPOSE('Capacity Backing (Hide)2'!CH$203:CH$217),1,0))&gt;0,1,0)</f>
        <v>0</v>
      </c>
      <c r="HX100" cm="1">
        <f t="array" ref="HX100">IF(SUM(IF($J100:$X100=TRANSPOSE('Capacity Backing (Hide)2'!CI$203:CI$217),1,0))&gt;0,1,0)</f>
        <v>0</v>
      </c>
      <c r="HY100" cm="1">
        <f t="array" ref="HY100">IF(SUM(IF($J100:$X100=TRANSPOSE('Capacity Backing (Hide)2'!CJ$203:CJ$217),1,0))&gt;0,1,0)</f>
        <v>0</v>
      </c>
      <c r="HZ100" cm="1">
        <f t="array" ref="HZ100">IF(SUM(IF($J100:$X100=TRANSPOSE('Capacity Backing (Hide)2'!CK$203:CK$217),1,0))&gt;0,1,0)</f>
        <v>0</v>
      </c>
      <c r="IA100" cm="1">
        <f t="array" ref="IA100">IF(SUM(IF($J100:$X100=TRANSPOSE('Capacity Backing (Hide)2'!CL$203:CL$217),1,0))&gt;0,1,0)</f>
        <v>0</v>
      </c>
      <c r="IB100" cm="1">
        <f t="array" ref="IB100">IF(SUM(IF($J100:$X100=TRANSPOSE('Capacity Backing (Hide)2'!CM$203:CM$217),1,0))&gt;0,1,0)</f>
        <v>0</v>
      </c>
      <c r="IC100" cm="1">
        <f t="array" ref="IC100">IF(SUM(IF($J100:$X100=TRANSPOSE('Capacity Backing (Hide)2'!CN$203:CN$217),1,0))&gt;0,1,0)</f>
        <v>0</v>
      </c>
      <c r="ID100" cm="1">
        <f t="array" ref="ID100">IF(SUM(IF($J100:$X100=TRANSPOSE('Capacity Backing (Hide)2'!CO$203:CO$217),1,0))&gt;0,1,0)</f>
        <v>0</v>
      </c>
      <c r="IE100" cm="1">
        <f t="array" ref="IE100">IF(SUM(IF($J100:$X100=TRANSPOSE('Capacity Backing (Hide)2'!CP$203:CP$217),1,0))&gt;0,1,0)</f>
        <v>0</v>
      </c>
      <c r="IF100" cm="1">
        <f t="array" ref="IF100">IF(SUM(IF($J100:$X100=TRANSPOSE('Capacity Backing (Hide)2'!CQ$203:CQ$217),1,0))&gt;0,1,0)</f>
        <v>0</v>
      </c>
      <c r="IG100" cm="1">
        <f t="array" ref="IG100">IF(SUM(IF($J100:$X100=TRANSPOSE('Capacity Backing (Hide)2'!CR$203:CR$217),1,0))&gt;0,1,0)</f>
        <v>0</v>
      </c>
      <c r="IH100" cm="1">
        <f t="array" ref="IH100">IF(SUM(IF($J100:$X100=TRANSPOSE('Capacity Backing (Hide)2'!CS$203:CS$217),1,0))&gt;0,1,0)</f>
        <v>0</v>
      </c>
      <c r="II100" cm="1">
        <f t="array" ref="II100">IF(SUM(IF($J100:$X100=TRANSPOSE('Capacity Backing (Hide)2'!CT$203:CT$217),1,0))&gt;0,1,0)</f>
        <v>0</v>
      </c>
      <c r="IJ100" cm="1">
        <f t="array" ref="IJ100">IF(SUM(IF($J100:$X100=TRANSPOSE('Capacity Backing (Hide)2'!CU$203:CU$217),1,0))&gt;0,1,0)</f>
        <v>0</v>
      </c>
      <c r="IK100" cm="1">
        <f t="array" ref="IK100">IF(SUM(IF($J100:$X100=TRANSPOSE('Capacity Backing (Hide)2'!CV$203:CV$217),1,0))&gt;0,1,0)</f>
        <v>0</v>
      </c>
      <c r="IL100" cm="1">
        <f t="array" ref="IL100">IF(SUM(IF($J100:$X100=TRANSPOSE('Capacity Backing (Hide)2'!CW$203:CW$217),1,0))&gt;0,1,0)</f>
        <v>0</v>
      </c>
      <c r="IO100" s="184">
        <v>0</v>
      </c>
      <c r="IP100" s="184">
        <v>0</v>
      </c>
      <c r="IQ100" s="184">
        <v>0</v>
      </c>
      <c r="IR100" s="184">
        <v>0</v>
      </c>
      <c r="IS100" s="184">
        <v>0</v>
      </c>
      <c r="IT100" s="184">
        <v>0</v>
      </c>
      <c r="IU100" s="184">
        <v>0</v>
      </c>
      <c r="IV100" s="184">
        <v>0</v>
      </c>
      <c r="IW100" s="184">
        <v>0</v>
      </c>
      <c r="IX100" s="184">
        <v>0</v>
      </c>
      <c r="IY100" s="184">
        <v>0</v>
      </c>
      <c r="IZ100" s="184">
        <v>0</v>
      </c>
      <c r="JA100" s="184">
        <v>0</v>
      </c>
      <c r="JB100" s="184">
        <v>0</v>
      </c>
      <c r="JC100" s="184">
        <v>0</v>
      </c>
      <c r="JD100" s="184">
        <v>0</v>
      </c>
      <c r="JE100" s="184">
        <v>0</v>
      </c>
      <c r="JF100" s="184">
        <v>0</v>
      </c>
      <c r="JG100" s="184">
        <v>0</v>
      </c>
      <c r="JH100" s="184">
        <v>0</v>
      </c>
      <c r="JI100" s="184">
        <v>0</v>
      </c>
      <c r="JJ100" s="184">
        <v>0</v>
      </c>
      <c r="JK100" s="184">
        <v>0</v>
      </c>
      <c r="JL100" s="184">
        <v>0</v>
      </c>
      <c r="JM100" s="184">
        <v>0</v>
      </c>
      <c r="JN100" s="184">
        <v>0</v>
      </c>
      <c r="JO100" s="184">
        <v>0</v>
      </c>
      <c r="JP100" s="184">
        <v>0</v>
      </c>
      <c r="JQ100" s="184">
        <v>0</v>
      </c>
      <c r="JR100" s="184">
        <v>0</v>
      </c>
      <c r="JS100" s="184">
        <v>0</v>
      </c>
      <c r="JT100" s="184">
        <v>0</v>
      </c>
      <c r="JU100" s="184">
        <v>0</v>
      </c>
      <c r="JV100" s="184">
        <v>0</v>
      </c>
      <c r="JW100" s="184">
        <v>0</v>
      </c>
      <c r="JX100" s="184">
        <v>0</v>
      </c>
      <c r="JY100" s="184">
        <v>0</v>
      </c>
      <c r="JZ100" s="184">
        <v>0</v>
      </c>
      <c r="KA100" s="184">
        <v>0</v>
      </c>
      <c r="KB100" s="184">
        <v>0</v>
      </c>
      <c r="KC100" s="184">
        <v>0</v>
      </c>
      <c r="KD100" s="184">
        <v>0</v>
      </c>
      <c r="KE100" s="184">
        <v>0</v>
      </c>
      <c r="KF100" s="184">
        <v>0</v>
      </c>
      <c r="KG100" s="184">
        <v>0</v>
      </c>
      <c r="KH100" s="184">
        <v>0</v>
      </c>
      <c r="KI100" s="184">
        <v>0</v>
      </c>
      <c r="KJ100" s="184">
        <v>0</v>
      </c>
      <c r="KK100" s="184">
        <v>0</v>
      </c>
      <c r="KL100" s="184">
        <v>0</v>
      </c>
      <c r="KM100" s="184">
        <v>0</v>
      </c>
      <c r="KN100" s="184">
        <v>0</v>
      </c>
      <c r="KO100" s="184">
        <v>0</v>
      </c>
      <c r="KP100" s="184">
        <v>0</v>
      </c>
      <c r="KQ100" s="184">
        <v>0</v>
      </c>
      <c r="KR100" s="184">
        <v>0</v>
      </c>
      <c r="KS100" s="184">
        <v>0</v>
      </c>
      <c r="KT100" s="184">
        <v>0</v>
      </c>
      <c r="KU100" s="184">
        <v>0</v>
      </c>
      <c r="KV100" s="184">
        <v>0</v>
      </c>
      <c r="KW100" s="184">
        <v>0</v>
      </c>
      <c r="KX100" s="184">
        <v>0</v>
      </c>
      <c r="KY100" s="184">
        <v>0</v>
      </c>
      <c r="KZ100" s="184">
        <v>0</v>
      </c>
      <c r="LA100" s="184">
        <v>0</v>
      </c>
      <c r="LB100" s="184">
        <v>0</v>
      </c>
      <c r="LC100" s="184">
        <v>0</v>
      </c>
      <c r="LD100" s="184">
        <v>0</v>
      </c>
      <c r="LE100" s="184">
        <v>0</v>
      </c>
      <c r="LF100" s="184">
        <v>0</v>
      </c>
      <c r="LG100" s="184">
        <v>0</v>
      </c>
      <c r="LH100" s="184">
        <v>0</v>
      </c>
      <c r="LI100" s="184">
        <v>0</v>
      </c>
      <c r="LJ100" s="184">
        <v>0</v>
      </c>
      <c r="LK100" s="184">
        <v>0</v>
      </c>
      <c r="LL100" s="184">
        <v>0</v>
      </c>
      <c r="LM100" s="184">
        <v>0</v>
      </c>
      <c r="LN100" s="184">
        <v>0</v>
      </c>
      <c r="LO100" s="184">
        <v>0</v>
      </c>
      <c r="LP100" s="184">
        <v>0</v>
      </c>
      <c r="LQ100" s="184">
        <v>0</v>
      </c>
      <c r="LR100" s="184">
        <v>0</v>
      </c>
      <c r="LS100" s="184">
        <v>0</v>
      </c>
      <c r="LT100" s="184">
        <v>0</v>
      </c>
      <c r="LU100" s="184">
        <v>0</v>
      </c>
      <c r="LV100" s="184">
        <v>0</v>
      </c>
      <c r="LW100" s="184">
        <v>0</v>
      </c>
      <c r="LX100" s="184">
        <v>0</v>
      </c>
      <c r="LY100" s="184">
        <v>0</v>
      </c>
      <c r="LZ100" s="184">
        <v>0</v>
      </c>
      <c r="MA100" s="184">
        <v>0</v>
      </c>
      <c r="MB100" s="184">
        <v>0</v>
      </c>
      <c r="MC100" s="184">
        <v>0</v>
      </c>
      <c r="MD100" s="184">
        <v>0</v>
      </c>
      <c r="ME100" s="184">
        <v>0</v>
      </c>
      <c r="MF100" s="184">
        <v>0</v>
      </c>
      <c r="MG100" s="184">
        <v>0</v>
      </c>
      <c r="MH100" s="184">
        <v>0</v>
      </c>
      <c r="MI100" s="184">
        <v>0</v>
      </c>
      <c r="MJ100" s="184">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0</v>
      </c>
      <c r="NJ100">
        <v>0</v>
      </c>
      <c r="NK100">
        <v>0</v>
      </c>
      <c r="NL100">
        <v>0</v>
      </c>
      <c r="NM100">
        <v>0</v>
      </c>
      <c r="NN100">
        <v>0</v>
      </c>
      <c r="NO100">
        <v>0</v>
      </c>
      <c r="NP100">
        <v>0</v>
      </c>
      <c r="NQ100">
        <v>0</v>
      </c>
      <c r="NR100">
        <v>0</v>
      </c>
      <c r="NS100">
        <v>0</v>
      </c>
      <c r="NT100">
        <v>0</v>
      </c>
      <c r="NU100">
        <v>0</v>
      </c>
      <c r="NV100">
        <v>0</v>
      </c>
      <c r="NW100">
        <v>0</v>
      </c>
      <c r="NX100">
        <v>0</v>
      </c>
      <c r="NY100">
        <v>0</v>
      </c>
      <c r="NZ100">
        <v>0</v>
      </c>
      <c r="OA100">
        <v>0</v>
      </c>
      <c r="OB100">
        <v>0</v>
      </c>
      <c r="OC100">
        <v>0</v>
      </c>
      <c r="OD100">
        <v>0</v>
      </c>
      <c r="OE100">
        <v>0</v>
      </c>
      <c r="OF100">
        <v>0</v>
      </c>
      <c r="OG100">
        <v>0</v>
      </c>
      <c r="OH100">
        <v>0</v>
      </c>
      <c r="OI100">
        <v>0</v>
      </c>
      <c r="OJ100">
        <v>0</v>
      </c>
      <c r="OK100">
        <v>0</v>
      </c>
      <c r="OL100">
        <v>0</v>
      </c>
      <c r="OM100">
        <v>0</v>
      </c>
      <c r="ON100">
        <v>0</v>
      </c>
      <c r="OO100">
        <v>0</v>
      </c>
      <c r="OP100">
        <v>0</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c r="PK100">
        <v>0</v>
      </c>
      <c r="PL100">
        <v>0</v>
      </c>
      <c r="PM100">
        <v>0</v>
      </c>
      <c r="PN100">
        <v>0</v>
      </c>
      <c r="PO100">
        <v>0</v>
      </c>
      <c r="PP100">
        <v>0</v>
      </c>
      <c r="PQ100">
        <v>0</v>
      </c>
      <c r="PR100">
        <v>0</v>
      </c>
      <c r="PS100">
        <v>0</v>
      </c>
      <c r="PT100">
        <v>0</v>
      </c>
      <c r="PU100">
        <v>0</v>
      </c>
      <c r="PV100">
        <v>0</v>
      </c>
      <c r="PW100">
        <v>0</v>
      </c>
      <c r="PX100">
        <v>0</v>
      </c>
      <c r="PY100">
        <v>0</v>
      </c>
      <c r="PZ100">
        <v>0</v>
      </c>
      <c r="QA100">
        <v>0</v>
      </c>
      <c r="QB100">
        <v>0</v>
      </c>
      <c r="QC100">
        <v>0</v>
      </c>
      <c r="QD100">
        <v>0</v>
      </c>
      <c r="QE100">
        <v>0</v>
      </c>
      <c r="QF100">
        <v>0</v>
      </c>
      <c r="QG100">
        <v>0</v>
      </c>
      <c r="QH100">
        <v>0</v>
      </c>
      <c r="QJ100" cm="1">
        <f t="array" ref="QJ100">SUM(IF('Capacity Summary'!H$36:H$135="X",1,0)*TRANSPOSE('CR Backing (Hide)'!$IO100:$MJ100)*IF('Clinical resources'!ZQ103="X",1,0))</f>
        <v>0</v>
      </c>
      <c r="QK100" cm="1">
        <f t="array" ref="QK100">SUM(IF('Capacity Summary'!I$36:I$135="X",1,0)*TRANSPOSE('CR Backing (Hide)'!$IO100:$MJ100)*IF('Clinical resources'!ZR103="X",1,0))</f>
        <v>0</v>
      </c>
      <c r="QL100" cm="1">
        <f t="array" ref="QL100">SUM(IF('Capacity Summary'!J$36:J$135="X",1,0)*TRANSPOSE('CR Backing (Hide)'!$IO100:$MJ100)*IF('Clinical resources'!ZS103="X",1,0))</f>
        <v>0</v>
      </c>
      <c r="QM100" cm="1">
        <f t="array" ref="QM100">SUM(IF('Capacity Summary'!K$36:K$135="X",1,0)*TRANSPOSE('CR Backing (Hide)'!$IO100:$MJ100)*IF('Clinical resources'!ZT103="X",1,0))</f>
        <v>0</v>
      </c>
      <c r="QN100" cm="1">
        <f t="array" ref="QN100">SUM(IF('Capacity Summary'!L$36:L$135="X",1,0)*TRANSPOSE('CR Backing (Hide)'!$IO100:$MJ100)*IF('Clinical resources'!ZU103="X",1,0))</f>
        <v>0</v>
      </c>
      <c r="QO100" cm="1">
        <f t="array" ref="QO100">SUM(IF('Capacity Summary'!M$36:M$135="X",1,0)*TRANSPOSE('CR Backing (Hide)'!$IO100:$MJ100)*IF('Clinical resources'!ZV103="X",1,0))</f>
        <v>0</v>
      </c>
      <c r="QP100" cm="1">
        <f t="array" ref="QP100">SUM(IF('Capacity Summary'!N$36:N$135="X",1,0)*TRANSPOSE('CR Backing (Hide)'!$IO100:$MJ100)*IF('Clinical resources'!ZW103="X",1,0))</f>
        <v>0</v>
      </c>
      <c r="QQ100" cm="1">
        <f t="array" ref="QQ100">SUM(IF('Capacity Summary'!O$36:O$135="X",1,0)*TRANSPOSE('CR Backing (Hide)'!$IO100:$MJ100)*IF('Clinical resources'!ZX103="X",1,0))</f>
        <v>0</v>
      </c>
      <c r="QR100" cm="1">
        <f t="array" ref="QR100">SUM(IF('Capacity Summary'!P$36:P$135="X",1,0)*TRANSPOSE('CR Backing (Hide)'!$IO100:$MJ100)*IF('Clinical resources'!ZY103="X",1,0))</f>
        <v>0</v>
      </c>
      <c r="QS100" cm="1">
        <f t="array" ref="QS100">SUM(IF('Capacity Summary'!Q$36:Q$135="X",1,0)*TRANSPOSE('CR Backing (Hide)'!$IO100:$MJ100)*IF('Clinical resources'!ZZ103="X",1,0))</f>
        <v>0</v>
      </c>
      <c r="QT100" cm="1">
        <f t="array" ref="QT100">SUM(IF('Capacity Summary'!R$36:R$135="X",1,0)*TRANSPOSE('CR Backing (Hide)'!$IO100:$MJ100)*IF('Clinical resources'!AAA103="X",1,0))</f>
        <v>0</v>
      </c>
      <c r="QU100" cm="1">
        <f t="array" ref="QU100">SUM(IF('Capacity Summary'!S$36:S$135="X",1,0)*TRANSPOSE('CR Backing (Hide)'!$IO100:$MJ100)*IF('Clinical resources'!AAB103="X",1,0))</f>
        <v>0</v>
      </c>
      <c r="QV100" cm="1">
        <f t="array" ref="QV100">SUM(IF('Capacity Summary'!T$36:T$135="X",1,0)*TRANSPOSE('CR Backing (Hide)'!$IO100:$MJ100)*IF('Clinical resources'!AAC103="X",1,0))</f>
        <v>0</v>
      </c>
      <c r="QW100" cm="1">
        <f t="array" ref="QW100">SUM(IF('Capacity Summary'!U$36:U$135="X",1,0)*TRANSPOSE('CR Backing (Hide)'!$IO100:$MJ100)*IF('Clinical resources'!AAD103="X",1,0))</f>
        <v>0</v>
      </c>
      <c r="QX100" cm="1">
        <f t="array" ref="QX100">SUM(IF('Capacity Summary'!V$36:V$135="X",1,0)*TRANSPOSE('CR Backing (Hide)'!$IO100:$MJ100)*IF('Clinical resources'!AAE103="X",1,0))</f>
        <v>0</v>
      </c>
      <c r="QY100" cm="1">
        <f t="array" ref="QY100">SUM(IF('Capacity Summary'!W$36:W$135="X",1,0)*TRANSPOSE('CR Backing (Hide)'!$IO100:$MJ100)*IF('Clinical resources'!AAF103="X",1,0))</f>
        <v>0</v>
      </c>
      <c r="QZ100" cm="1">
        <f t="array" ref="QZ100">SUM(IF('Capacity Summary'!X$36:X$135="X",1,0)*TRANSPOSE('CR Backing (Hide)'!$IO100:$MJ100)*IF('Clinical resources'!AAG103="X",1,0))</f>
        <v>0</v>
      </c>
      <c r="RA100" cm="1">
        <f t="array" ref="RA100">SUM(IF('Capacity Summary'!Y$36:Y$135="X",1,0)*TRANSPOSE('CR Backing (Hide)'!$IO100:$MJ100)*IF('Clinical resources'!AAH103="X",1,0))</f>
        <v>0</v>
      </c>
      <c r="RB100" cm="1">
        <f t="array" ref="RB100">SUM(IF('Capacity Summary'!Z$36:Z$135="X",1,0)*TRANSPOSE('CR Backing (Hide)'!$IO100:$MJ100)*IF('Clinical resources'!AAI103="X",1,0))</f>
        <v>0</v>
      </c>
      <c r="RC100" cm="1">
        <f t="array" ref="RC100">SUM(IF('Capacity Summary'!AA$36:AA$135="X",1,0)*TRANSPOSE('CR Backing (Hide)'!$IO100:$MJ100)*IF('Clinical resources'!AAJ103="X",1,0))</f>
        <v>0</v>
      </c>
      <c r="RD100" cm="1">
        <f t="array" ref="RD100">SUM(IF('Capacity Summary'!AB$36:AB$135="X",1,0)*TRANSPOSE('CR Backing (Hide)'!$IO100:$MJ100)*IF('Clinical resources'!AAK103="X",1,0))</f>
        <v>0</v>
      </c>
      <c r="RE100" cm="1">
        <f t="array" ref="RE100">SUM(IF('Capacity Summary'!AC$36:AC$135="X",1,0)*TRANSPOSE('CR Backing (Hide)'!$IO100:$MJ100)*IF('Clinical resources'!AAL103="X",1,0))</f>
        <v>0</v>
      </c>
      <c r="RF100" cm="1">
        <f t="array" ref="RF100">SUM(IF('Capacity Summary'!AD$36:AD$135="X",1,0)*TRANSPOSE('CR Backing (Hide)'!$IO100:$MJ100)*IF('Clinical resources'!AAM103="X",1,0))</f>
        <v>0</v>
      </c>
      <c r="RG100" cm="1">
        <f t="array" ref="RG100">SUM(IF('Capacity Summary'!AE$36:AE$135="X",1,0)*TRANSPOSE('CR Backing (Hide)'!$IO100:$MJ100)*IF('Clinical resources'!AAN103="X",1,0))</f>
        <v>0</v>
      </c>
      <c r="RH100" cm="1">
        <f t="array" ref="RH100">SUM(IF('Capacity Summary'!AF$36:AF$135="X",1,0)*TRANSPOSE('CR Backing (Hide)'!$IO100:$MJ100)*IF('Clinical resources'!AAO103="X",1,0))</f>
        <v>0</v>
      </c>
      <c r="RI100" cm="1">
        <f t="array" ref="RI100">SUM(IF('Capacity Summary'!AG$36:AG$135="X",1,0)*TRANSPOSE('CR Backing (Hide)'!$IO100:$MJ100)*IF('Clinical resources'!AAP103="X",1,0))</f>
        <v>0</v>
      </c>
      <c r="RJ100" cm="1">
        <f t="array" ref="RJ100">SUM(IF('Capacity Summary'!AH$36:AH$135="X",1,0)*TRANSPOSE('CR Backing (Hide)'!$IO100:$MJ100)*IF('Clinical resources'!AAQ103="X",1,0))</f>
        <v>0</v>
      </c>
      <c r="RK100" cm="1">
        <f t="array" ref="RK100">SUM(IF('Capacity Summary'!AI$36:AI$135="X",1,0)*TRANSPOSE('CR Backing (Hide)'!$IO100:$MJ100)*IF('Clinical resources'!AAR103="X",1,0))</f>
        <v>0</v>
      </c>
      <c r="RL100" cm="1">
        <f t="array" ref="RL100">SUM(IF('Capacity Summary'!AJ$36:AJ$135="X",1,0)*TRANSPOSE('CR Backing (Hide)'!$IO100:$MJ100)*IF('Clinical resources'!AAS103="X",1,0))</f>
        <v>0</v>
      </c>
      <c r="RM100" cm="1">
        <f t="array" ref="RM100">SUM(IF('Capacity Summary'!AK$36:AK$135="X",1,0)*TRANSPOSE('CR Backing (Hide)'!$IO100:$MJ100)*IF('Clinical resources'!AAT103="X",1,0))</f>
        <v>0</v>
      </c>
      <c r="RN100" cm="1">
        <f t="array" ref="RN100">SUM(IF('Capacity Summary'!AL$36:AL$135="X",1,0)*TRANSPOSE('CR Backing (Hide)'!$IO100:$MJ100)*IF('Clinical resources'!AAU103="X",1,0))</f>
        <v>0</v>
      </c>
      <c r="RO100" cm="1">
        <f t="array" ref="RO100">SUM(IF('Capacity Summary'!AM$36:AM$135="X",1,0)*TRANSPOSE('CR Backing (Hide)'!$IO100:$MJ100)*IF('Clinical resources'!AAV103="X",1,0))</f>
        <v>0</v>
      </c>
      <c r="RP100" cm="1">
        <f t="array" ref="RP100">SUM(IF('Capacity Summary'!AN$36:AN$135="X",1,0)*TRANSPOSE('CR Backing (Hide)'!$IO100:$MJ100)*IF('Clinical resources'!AAW103="X",1,0))</f>
        <v>0</v>
      </c>
      <c r="RQ100" cm="1">
        <f t="array" ref="RQ100">SUM(IF('Capacity Summary'!AO$36:AO$135="X",1,0)*TRANSPOSE('CR Backing (Hide)'!$IO100:$MJ100)*IF('Clinical resources'!AAX103="X",1,0))</f>
        <v>0</v>
      </c>
      <c r="RR100" cm="1">
        <f t="array" ref="RR100">SUM(IF('Capacity Summary'!AP$36:AP$135="X",1,0)*TRANSPOSE('CR Backing (Hide)'!$IO100:$MJ100)*IF('Clinical resources'!AAY103="X",1,0))</f>
        <v>0</v>
      </c>
      <c r="RS100" cm="1">
        <f t="array" ref="RS100">SUM(IF('Capacity Summary'!AQ$36:AQ$135="X",1,0)*TRANSPOSE('CR Backing (Hide)'!$IO100:$MJ100)*IF('Clinical resources'!AAZ103="X",1,0))</f>
        <v>0</v>
      </c>
      <c r="RT100" cm="1">
        <f t="array" ref="RT100">SUM(IF('Capacity Summary'!AR$36:AR$135="X",1,0)*TRANSPOSE('CR Backing (Hide)'!$IO100:$MJ100)*IF('Clinical resources'!ABA103="X",1,0))</f>
        <v>0</v>
      </c>
      <c r="RU100" cm="1">
        <f t="array" ref="RU100">SUM(IF('Capacity Summary'!AS$36:AS$135="X",1,0)*TRANSPOSE('CR Backing (Hide)'!$IO100:$MJ100)*IF('Clinical resources'!ABB103="X",1,0))</f>
        <v>0</v>
      </c>
      <c r="RV100" cm="1">
        <f t="array" ref="RV100">SUM(IF('Capacity Summary'!AT$36:AT$135="X",1,0)*TRANSPOSE('CR Backing (Hide)'!$IO100:$MJ100)*IF('Clinical resources'!ABC103="X",1,0))</f>
        <v>0</v>
      </c>
      <c r="RW100" cm="1">
        <f t="array" ref="RW100">SUM(IF('Capacity Summary'!AU$36:AU$135="X",1,0)*TRANSPOSE('CR Backing (Hide)'!$IO100:$MJ100)*IF('Clinical resources'!ABD103="X",1,0))</f>
        <v>0</v>
      </c>
      <c r="RX100" cm="1">
        <f t="array" ref="RX100">SUM(IF('Capacity Summary'!AV$36:AV$135="X",1,0)*TRANSPOSE('CR Backing (Hide)'!$IO100:$MJ100)*IF('Clinical resources'!ABE103="X",1,0))</f>
        <v>0</v>
      </c>
      <c r="RY100" cm="1">
        <f t="array" ref="RY100">SUM(IF('Capacity Summary'!AW$36:AW$135="X",1,0)*TRANSPOSE('CR Backing (Hide)'!$IO100:$MJ100)*IF('Clinical resources'!ABF103="X",1,0))</f>
        <v>0</v>
      </c>
      <c r="RZ100" cm="1">
        <f t="array" ref="RZ100">SUM(IF('Capacity Summary'!AX$36:AX$135="X",1,0)*TRANSPOSE('CR Backing (Hide)'!$IO100:$MJ100)*IF('Clinical resources'!ABG103="X",1,0))</f>
        <v>0</v>
      </c>
      <c r="SA100" cm="1">
        <f t="array" ref="SA100">SUM(IF('Capacity Summary'!AY$36:AY$135="X",1,0)*TRANSPOSE('CR Backing (Hide)'!$IO100:$MJ100)*IF('Clinical resources'!ABH103="X",1,0))</f>
        <v>0</v>
      </c>
      <c r="SB100" cm="1">
        <f t="array" ref="SB100">SUM(IF('Capacity Summary'!AZ$36:AZ$135="X",1,0)*TRANSPOSE('CR Backing (Hide)'!$IO100:$MJ100)*IF('Clinical resources'!ABI103="X",1,0))</f>
        <v>0</v>
      </c>
      <c r="SC100" cm="1">
        <f t="array" ref="SC100">SUM(IF('Capacity Summary'!BA$36:BA$135="X",1,0)*TRANSPOSE('CR Backing (Hide)'!$IO100:$MJ100)*IF('Clinical resources'!ABJ103="X",1,0))</f>
        <v>0</v>
      </c>
      <c r="SD100" cm="1">
        <f t="array" ref="SD100">SUM(IF('Capacity Summary'!BB$36:BB$135="X",1,0)*TRANSPOSE('CR Backing (Hide)'!$IO100:$MJ100)*IF('Clinical resources'!ABK103="X",1,0))</f>
        <v>0</v>
      </c>
      <c r="SE100" cm="1">
        <f t="array" ref="SE100">SUM(IF('Capacity Summary'!BC$36:BC$135="X",1,0)*TRANSPOSE('CR Backing (Hide)'!$IO100:$MJ100)*IF('Clinical resources'!ABL103="X",1,0))</f>
        <v>0</v>
      </c>
      <c r="SF100" cm="1">
        <f t="array" ref="SF100">SUM(IF('Capacity Summary'!BD$36:BD$135="X",1,0)*TRANSPOSE('CR Backing (Hide)'!$IO100:$MJ100)*IF('Clinical resources'!ABM103="X",1,0))</f>
        <v>0</v>
      </c>
      <c r="SG100" cm="1">
        <f t="array" ref="SG100">SUM(IF('Capacity Summary'!BE$36:BE$135="X",1,0)*TRANSPOSE('CR Backing (Hide)'!$IO100:$MJ100)*IF('Clinical resources'!ABN103="X",1,0))</f>
        <v>0</v>
      </c>
      <c r="SH100" cm="1">
        <f t="array" ref="SH100">SUM(IF('Capacity Summary'!BF$36:BF$135="X",1,0)*TRANSPOSE('CR Backing (Hide)'!$IO100:$MJ100)*IF('Clinical resources'!ABO103="X",1,0))</f>
        <v>0</v>
      </c>
      <c r="SI100" cm="1">
        <f t="array" ref="SI100">SUM(IF('Capacity Summary'!BG$36:BG$135="X",1,0)*TRANSPOSE('CR Backing (Hide)'!$IO100:$MJ100)*IF('Clinical resources'!ABP103="X",1,0))</f>
        <v>0</v>
      </c>
      <c r="SK100" cm="1">
        <f t="array" ref="SK100">SUM(IF('Capacity Summary'!H$139:H$238="X",1,0)*TRANSPOSE('CR Backing (Hide)'!$MM100:$QH100))</f>
        <v>0</v>
      </c>
      <c r="SL100" cm="1">
        <f t="array" ref="SL100">SUM(IF('Capacity Summary'!I$139:I$238="X",1,0)*TRANSPOSE('CR Backing (Hide)'!$MM100:$QH100))</f>
        <v>0</v>
      </c>
      <c r="SM100" cm="1">
        <f t="array" ref="SM100">SUM(IF('Capacity Summary'!J$139:J$238="X",1,0)*TRANSPOSE('CR Backing (Hide)'!$MM100:$QH100))</f>
        <v>0</v>
      </c>
      <c r="SN100" cm="1">
        <f t="array" ref="SN100">SUM(IF('Capacity Summary'!K$139:K$238="X",1,0)*TRANSPOSE('CR Backing (Hide)'!$MM100:$QH100))</f>
        <v>0</v>
      </c>
      <c r="SO100" cm="1">
        <f t="array" ref="SO100">SUM(IF('Capacity Summary'!L$139:L$238="X",1,0)*TRANSPOSE('CR Backing (Hide)'!$MM100:$QH100))</f>
        <v>0</v>
      </c>
      <c r="SP100" cm="1">
        <f t="array" ref="SP100">SUM(IF('Capacity Summary'!M$139:M$238="X",1,0)*TRANSPOSE('CR Backing (Hide)'!$MM100:$QH100))</f>
        <v>0</v>
      </c>
      <c r="SQ100" cm="1">
        <f t="array" ref="SQ100">SUM(IF('Capacity Summary'!N$139:N$238="X",1,0)*TRANSPOSE('CR Backing (Hide)'!$MM100:$QH100))</f>
        <v>0</v>
      </c>
      <c r="SR100" cm="1">
        <f t="array" ref="SR100">SUM(IF('Capacity Summary'!O$139:O$238="X",1,0)*TRANSPOSE('CR Backing (Hide)'!$MM100:$QH100))</f>
        <v>0</v>
      </c>
      <c r="SS100" cm="1">
        <f t="array" ref="SS100">SUM(IF('Capacity Summary'!P$139:P$238="X",1,0)*TRANSPOSE('CR Backing (Hide)'!$MM100:$QH100))</f>
        <v>0</v>
      </c>
      <c r="ST100" cm="1">
        <f t="array" ref="ST100">SUM(IF('Capacity Summary'!Q$139:Q$238="X",1,0)*TRANSPOSE('CR Backing (Hide)'!$MM100:$QH100))</f>
        <v>0</v>
      </c>
      <c r="SU100" cm="1">
        <f t="array" ref="SU100">SUM(IF('Capacity Summary'!R$139:R$238="X",1,0)*TRANSPOSE('CR Backing (Hide)'!$MM100:$QH100))</f>
        <v>0</v>
      </c>
      <c r="SV100" cm="1">
        <f t="array" ref="SV100">SUM(IF('Capacity Summary'!S$139:S$238="X",1,0)*TRANSPOSE('CR Backing (Hide)'!$MM100:$QH100))</f>
        <v>0</v>
      </c>
      <c r="SW100" cm="1">
        <f t="array" ref="SW100">SUM(IF('Capacity Summary'!T$139:T$238="X",1,0)*TRANSPOSE('CR Backing (Hide)'!$MM100:$QH100))</f>
        <v>0</v>
      </c>
      <c r="SX100" cm="1">
        <f t="array" ref="SX100">SUM(IF('Capacity Summary'!U$139:U$238="X",1,0)*TRANSPOSE('CR Backing (Hide)'!$MM100:$QH100))</f>
        <v>0</v>
      </c>
      <c r="SY100" cm="1">
        <f t="array" ref="SY100">SUM(IF('Capacity Summary'!V$139:V$238="X",1,0)*TRANSPOSE('CR Backing (Hide)'!$MM100:$QH100))</f>
        <v>0</v>
      </c>
      <c r="SZ100" cm="1">
        <f t="array" ref="SZ100">SUM(IF('Capacity Summary'!W$139:W$238="X",1,0)*TRANSPOSE('CR Backing (Hide)'!$MM100:$QH100))</f>
        <v>0</v>
      </c>
      <c r="TA100" cm="1">
        <f t="array" ref="TA100">SUM(IF('Capacity Summary'!X$139:X$238="X",1,0)*TRANSPOSE('CR Backing (Hide)'!$MM100:$QH100))</f>
        <v>0</v>
      </c>
      <c r="TB100" cm="1">
        <f t="array" ref="TB100">SUM(IF('Capacity Summary'!Y$139:Y$238="X",1,0)*TRANSPOSE('CR Backing (Hide)'!$MM100:$QH100))</f>
        <v>0</v>
      </c>
      <c r="TC100" cm="1">
        <f t="array" ref="TC100">SUM(IF('Capacity Summary'!Z$139:Z$238="X",1,0)*TRANSPOSE('CR Backing (Hide)'!$MM100:$QH100))</f>
        <v>0</v>
      </c>
      <c r="TD100" cm="1">
        <f t="array" ref="TD100">SUM(IF('Capacity Summary'!AA$139:AA$238="X",1,0)*TRANSPOSE('CR Backing (Hide)'!$MM100:$QH100))</f>
        <v>0</v>
      </c>
      <c r="TE100" cm="1">
        <f t="array" ref="TE100">SUM(IF('Capacity Summary'!AB$139:AB$238="X",1,0)*TRANSPOSE('CR Backing (Hide)'!$MM100:$QH100))</f>
        <v>0</v>
      </c>
      <c r="TF100" cm="1">
        <f t="array" ref="TF100">SUM(IF('Capacity Summary'!AC$139:AC$238="X",1,0)*TRANSPOSE('CR Backing (Hide)'!$MM100:$QH100))</f>
        <v>0</v>
      </c>
      <c r="TG100" cm="1">
        <f t="array" ref="TG100">SUM(IF('Capacity Summary'!AD$139:AD$238="X",1,0)*TRANSPOSE('CR Backing (Hide)'!$MM100:$QH100))</f>
        <v>0</v>
      </c>
      <c r="TH100" cm="1">
        <f t="array" ref="TH100">SUM(IF('Capacity Summary'!AE$139:AE$238="X",1,0)*TRANSPOSE('CR Backing (Hide)'!$MM100:$QH100))</f>
        <v>0</v>
      </c>
      <c r="TI100" cm="1">
        <f t="array" ref="TI100">SUM(IF('Capacity Summary'!AF$139:AF$238="X",1,0)*TRANSPOSE('CR Backing (Hide)'!$MM100:$QH100))</f>
        <v>0</v>
      </c>
      <c r="TJ100" cm="1">
        <f t="array" ref="TJ100">SUM(IF('Capacity Summary'!AG$139:AG$238="X",1,0)*TRANSPOSE('CR Backing (Hide)'!$MM100:$QH100))</f>
        <v>0</v>
      </c>
      <c r="TK100" cm="1">
        <f t="array" ref="TK100">SUM(IF('Capacity Summary'!AH$139:AH$238="X",1,0)*TRANSPOSE('CR Backing (Hide)'!$MM100:$QH100))</f>
        <v>0</v>
      </c>
      <c r="TL100" cm="1">
        <f t="array" ref="TL100">SUM(IF('Capacity Summary'!AI$139:AI$238="X",1,0)*TRANSPOSE('CR Backing (Hide)'!$MM100:$QH100))</f>
        <v>0</v>
      </c>
      <c r="TM100" cm="1">
        <f t="array" ref="TM100">SUM(IF('Capacity Summary'!AJ$139:AJ$238="X",1,0)*TRANSPOSE('CR Backing (Hide)'!$MM100:$QH100))</f>
        <v>0</v>
      </c>
      <c r="TN100" cm="1">
        <f t="array" ref="TN100">SUM(IF('Capacity Summary'!AK$139:AK$238="X",1,0)*TRANSPOSE('CR Backing (Hide)'!$MM100:$QH100))</f>
        <v>0</v>
      </c>
      <c r="TO100" cm="1">
        <f t="array" ref="TO100">SUM(IF('Capacity Summary'!AL$139:AL$238="X",1,0)*TRANSPOSE('CR Backing (Hide)'!$MM100:$QH100))</f>
        <v>0</v>
      </c>
      <c r="TP100" cm="1">
        <f t="array" ref="TP100">SUM(IF('Capacity Summary'!AM$139:AM$238="X",1,0)*TRANSPOSE('CR Backing (Hide)'!$MM100:$QH100))</f>
        <v>0</v>
      </c>
      <c r="TQ100" cm="1">
        <f t="array" ref="TQ100">SUM(IF('Capacity Summary'!AN$139:AN$238="X",1,0)*TRANSPOSE('CR Backing (Hide)'!$MM100:$QH100))</f>
        <v>0</v>
      </c>
      <c r="TR100" cm="1">
        <f t="array" ref="TR100">SUM(IF('Capacity Summary'!AO$139:AO$238="X",1,0)*TRANSPOSE('CR Backing (Hide)'!$MM100:$QH100))</f>
        <v>0</v>
      </c>
      <c r="TS100" cm="1">
        <f t="array" ref="TS100">SUM(IF('Capacity Summary'!AP$139:AP$238="X",1,0)*TRANSPOSE('CR Backing (Hide)'!$MM100:$QH100))</f>
        <v>0</v>
      </c>
      <c r="TT100" cm="1">
        <f t="array" ref="TT100">SUM(IF('Capacity Summary'!AQ$139:AQ$238="X",1,0)*TRANSPOSE('CR Backing (Hide)'!$MM100:$QH100))</f>
        <v>0</v>
      </c>
      <c r="TU100" cm="1">
        <f t="array" ref="TU100">SUM(IF('Capacity Summary'!AR$139:AR$238="X",1,0)*TRANSPOSE('CR Backing (Hide)'!$MM100:$QH100))</f>
        <v>0</v>
      </c>
      <c r="TV100" cm="1">
        <f t="array" ref="TV100">SUM(IF('Capacity Summary'!AS$139:AS$238="X",1,0)*TRANSPOSE('CR Backing (Hide)'!$MM100:$QH100))</f>
        <v>0</v>
      </c>
      <c r="TW100" cm="1">
        <f t="array" ref="TW100">SUM(IF('Capacity Summary'!AT$139:AT$238="X",1,0)*TRANSPOSE('CR Backing (Hide)'!$MM100:$QH100))</f>
        <v>0</v>
      </c>
      <c r="TX100" cm="1">
        <f t="array" ref="TX100">SUM(IF('Capacity Summary'!AU$139:AU$238="X",1,0)*TRANSPOSE('CR Backing (Hide)'!$MM100:$QH100))</f>
        <v>0</v>
      </c>
      <c r="TY100" cm="1">
        <f t="array" ref="TY100">SUM(IF('Capacity Summary'!AV$139:AV$238="X",1,0)*TRANSPOSE('CR Backing (Hide)'!$MM100:$QH100))</f>
        <v>0</v>
      </c>
      <c r="TZ100" cm="1">
        <f t="array" ref="TZ100">SUM(IF('Capacity Summary'!AW$139:AW$238="X",1,0)*TRANSPOSE('CR Backing (Hide)'!$MM100:$QH100))</f>
        <v>0</v>
      </c>
      <c r="UA100" cm="1">
        <f t="array" ref="UA100">SUM(IF('Capacity Summary'!AX$139:AX$238="X",1,0)*TRANSPOSE('CR Backing (Hide)'!$MM100:$QH100))</f>
        <v>0</v>
      </c>
      <c r="UB100" cm="1">
        <f t="array" ref="UB100">SUM(IF('Capacity Summary'!AY$139:AY$238="X",1,0)*TRANSPOSE('CR Backing (Hide)'!$MM100:$QH100))</f>
        <v>0</v>
      </c>
      <c r="UC100" cm="1">
        <f t="array" ref="UC100">SUM(IF('Capacity Summary'!AZ$139:AZ$238="X",1,0)*TRANSPOSE('CR Backing (Hide)'!$MM100:$QH100))</f>
        <v>0</v>
      </c>
      <c r="UD100" cm="1">
        <f t="array" ref="UD100">SUM(IF('Capacity Summary'!BA$139:BA$238="X",1,0)*TRANSPOSE('CR Backing (Hide)'!$MM100:$QH100))</f>
        <v>0</v>
      </c>
      <c r="UE100" cm="1">
        <f t="array" ref="UE100">SUM(IF('Capacity Summary'!BB$139:BB$238="X",1,0)*TRANSPOSE('CR Backing (Hide)'!$MM100:$QH100))</f>
        <v>0</v>
      </c>
      <c r="UF100" cm="1">
        <f t="array" ref="UF100">SUM(IF('Capacity Summary'!BC$139:BC$238="X",1,0)*TRANSPOSE('CR Backing (Hide)'!$MM100:$QH100))</f>
        <v>0</v>
      </c>
      <c r="UG100" cm="1">
        <f t="array" ref="UG100">SUM(IF('Capacity Summary'!BD$139:BD$238="X",1,0)*TRANSPOSE('CR Backing (Hide)'!$MM100:$QH100))</f>
        <v>0</v>
      </c>
      <c r="UH100" cm="1">
        <f t="array" ref="UH100">SUM(IF('Capacity Summary'!BE$139:BE$238="X",1,0)*TRANSPOSE('CR Backing (Hide)'!$MM100:$QH100))</f>
        <v>0</v>
      </c>
      <c r="UI100" cm="1">
        <f t="array" ref="UI100">SUM(IF('Capacity Summary'!BF$139:BF$238="X",1,0)*TRANSPOSE('CR Backing (Hide)'!$MM100:$QH100))</f>
        <v>0</v>
      </c>
      <c r="UJ100" cm="1">
        <f t="array" ref="UJ100">SUM(IF('Capacity Summary'!BG$139:BG$238="X",1,0)*TRANSPOSE('CR Backing (Hide)'!$MM100:$QH100))</f>
        <v>0</v>
      </c>
      <c r="UL100">
        <f t="shared" si="6"/>
        <v>0</v>
      </c>
      <c r="UM100">
        <f t="shared" si="7"/>
        <v>0</v>
      </c>
      <c r="UN100">
        <f>COUNTIF('Clinical resources'!$ZQ$7:$ABP$7,"X")</f>
        <v>0</v>
      </c>
      <c r="UP100">
        <f t="shared" si="8"/>
        <v>0</v>
      </c>
      <c r="UQ100">
        <f t="shared" si="9"/>
        <v>0</v>
      </c>
      <c r="UR100">
        <f t="shared" si="10"/>
        <v>0</v>
      </c>
      <c r="UW100">
        <f t="array" ref="UW100:YR100">$AS100:$EN100*IF('Clinical resources'!$CK103:$GH103="X",1,0)</f>
        <v>0</v>
      </c>
      <c r="UX100">
        <v>0</v>
      </c>
      <c r="UY100">
        <v>0</v>
      </c>
      <c r="UZ100">
        <v>0</v>
      </c>
      <c r="VA100">
        <v>0</v>
      </c>
      <c r="VB100">
        <v>0</v>
      </c>
      <c r="VC100">
        <v>0</v>
      </c>
      <c r="VD100">
        <v>0</v>
      </c>
      <c r="VE100">
        <v>0</v>
      </c>
      <c r="VF100">
        <v>0</v>
      </c>
      <c r="VG100">
        <v>0</v>
      </c>
      <c r="VH100">
        <v>0</v>
      </c>
      <c r="VI100">
        <v>0</v>
      </c>
      <c r="VJ100">
        <v>0</v>
      </c>
      <c r="VK100">
        <v>0</v>
      </c>
      <c r="VL100">
        <v>0</v>
      </c>
      <c r="VM100">
        <v>0</v>
      </c>
      <c r="VN100">
        <v>0</v>
      </c>
      <c r="VO100">
        <v>0</v>
      </c>
      <c r="VP100">
        <v>0</v>
      </c>
      <c r="VQ100">
        <v>0</v>
      </c>
      <c r="VR100">
        <v>0</v>
      </c>
      <c r="VS100">
        <v>0</v>
      </c>
      <c r="VT100">
        <v>0</v>
      </c>
      <c r="VU100">
        <v>0</v>
      </c>
      <c r="VV100">
        <v>0</v>
      </c>
      <c r="VW100">
        <v>0</v>
      </c>
      <c r="VX100">
        <v>0</v>
      </c>
      <c r="VY100">
        <v>0</v>
      </c>
      <c r="VZ100">
        <v>0</v>
      </c>
      <c r="WA100">
        <v>0</v>
      </c>
      <c r="WB100">
        <v>0</v>
      </c>
      <c r="WC100">
        <v>0</v>
      </c>
      <c r="WD100">
        <v>0</v>
      </c>
      <c r="WE100">
        <v>0</v>
      </c>
      <c r="WF100">
        <v>0</v>
      </c>
      <c r="WG100">
        <v>0</v>
      </c>
      <c r="WH100">
        <v>0</v>
      </c>
      <c r="WI100">
        <v>0</v>
      </c>
      <c r="WJ100">
        <v>0</v>
      </c>
      <c r="WK100">
        <v>0</v>
      </c>
      <c r="WL100">
        <v>0</v>
      </c>
      <c r="WM100">
        <v>0</v>
      </c>
      <c r="WN100">
        <v>0</v>
      </c>
      <c r="WO100">
        <v>0</v>
      </c>
      <c r="WP100">
        <v>0</v>
      </c>
      <c r="WQ100">
        <v>0</v>
      </c>
      <c r="WR100">
        <v>0</v>
      </c>
      <c r="WS100">
        <v>0</v>
      </c>
      <c r="WT100">
        <v>0</v>
      </c>
      <c r="WU100">
        <v>0</v>
      </c>
      <c r="WV100">
        <v>0</v>
      </c>
      <c r="WW100">
        <v>0</v>
      </c>
      <c r="WX100">
        <v>0</v>
      </c>
      <c r="WY100">
        <v>0</v>
      </c>
      <c r="WZ100">
        <v>0</v>
      </c>
      <c r="XA100">
        <v>0</v>
      </c>
      <c r="XB100">
        <v>0</v>
      </c>
      <c r="XC100">
        <v>0</v>
      </c>
      <c r="XD100">
        <v>0</v>
      </c>
      <c r="XE100">
        <v>0</v>
      </c>
      <c r="XF100">
        <v>0</v>
      </c>
      <c r="XG100">
        <v>0</v>
      </c>
      <c r="XH100">
        <v>0</v>
      </c>
      <c r="XI100">
        <v>0</v>
      </c>
      <c r="XJ100">
        <v>0</v>
      </c>
      <c r="XK100">
        <v>0</v>
      </c>
      <c r="XL100">
        <v>0</v>
      </c>
      <c r="XM100">
        <v>0</v>
      </c>
      <c r="XN100">
        <v>0</v>
      </c>
      <c r="XO100">
        <v>0</v>
      </c>
      <c r="XP100">
        <v>0</v>
      </c>
      <c r="XQ100">
        <v>0</v>
      </c>
      <c r="XR100">
        <v>0</v>
      </c>
      <c r="XS100">
        <v>0</v>
      </c>
      <c r="XT100">
        <v>0</v>
      </c>
      <c r="XU100">
        <v>0</v>
      </c>
      <c r="XV100">
        <v>0</v>
      </c>
      <c r="XW100">
        <v>0</v>
      </c>
      <c r="XX100">
        <v>0</v>
      </c>
      <c r="XY100">
        <v>0</v>
      </c>
      <c r="XZ100">
        <v>0</v>
      </c>
      <c r="YA100">
        <v>0</v>
      </c>
      <c r="YB100">
        <v>0</v>
      </c>
      <c r="YC100">
        <v>0</v>
      </c>
      <c r="YD100">
        <v>0</v>
      </c>
      <c r="YE100">
        <v>0</v>
      </c>
      <c r="YF100">
        <v>0</v>
      </c>
      <c r="YG100">
        <v>0</v>
      </c>
      <c r="YH100">
        <v>0</v>
      </c>
      <c r="YI100">
        <v>0</v>
      </c>
      <c r="YJ100">
        <v>0</v>
      </c>
      <c r="YK100">
        <v>0</v>
      </c>
      <c r="YL100">
        <v>0</v>
      </c>
      <c r="YM100">
        <v>0</v>
      </c>
      <c r="YN100">
        <v>0</v>
      </c>
      <c r="YO100">
        <v>0</v>
      </c>
      <c r="YP100">
        <v>0</v>
      </c>
      <c r="YQ100">
        <v>0</v>
      </c>
      <c r="YR100">
        <v>0</v>
      </c>
      <c r="YV100">
        <f t="array" ref="YV100:ACQ100">$EQ100:$IL100*IF('Clinical resources'!$OA103:$RV103="X",1,0)</f>
        <v>0</v>
      </c>
      <c r="YW100">
        <v>0</v>
      </c>
      <c r="YX100">
        <v>0</v>
      </c>
      <c r="YY100">
        <v>0</v>
      </c>
      <c r="YZ100">
        <v>0</v>
      </c>
      <c r="ZA100">
        <v>0</v>
      </c>
      <c r="ZB100">
        <v>0</v>
      </c>
      <c r="ZC100">
        <v>0</v>
      </c>
      <c r="ZD100">
        <v>0</v>
      </c>
      <c r="ZE100">
        <v>0</v>
      </c>
      <c r="ZF100">
        <v>0</v>
      </c>
      <c r="ZG100">
        <v>0</v>
      </c>
      <c r="ZH100">
        <v>0</v>
      </c>
      <c r="ZI100">
        <v>0</v>
      </c>
      <c r="ZJ100">
        <v>0</v>
      </c>
      <c r="ZK100">
        <v>0</v>
      </c>
      <c r="ZL100">
        <v>0</v>
      </c>
      <c r="ZM100">
        <v>0</v>
      </c>
      <c r="ZN100">
        <v>0</v>
      </c>
      <c r="ZO100">
        <v>0</v>
      </c>
      <c r="ZP100">
        <v>0</v>
      </c>
      <c r="ZQ100">
        <v>0</v>
      </c>
      <c r="ZR100">
        <v>0</v>
      </c>
      <c r="ZS100">
        <v>0</v>
      </c>
      <c r="ZT100">
        <v>0</v>
      </c>
      <c r="ZU100">
        <v>0</v>
      </c>
      <c r="ZV100">
        <v>0</v>
      </c>
      <c r="ZW100">
        <v>0</v>
      </c>
      <c r="ZX100">
        <v>0</v>
      </c>
      <c r="ZY100">
        <v>0</v>
      </c>
      <c r="ZZ100">
        <v>0</v>
      </c>
      <c r="AAA100">
        <v>0</v>
      </c>
      <c r="AAB100">
        <v>0</v>
      </c>
      <c r="AAC100">
        <v>0</v>
      </c>
      <c r="AAD100">
        <v>0</v>
      </c>
      <c r="AAE100">
        <v>0</v>
      </c>
      <c r="AAF100">
        <v>0</v>
      </c>
      <c r="AAG100">
        <v>0</v>
      </c>
      <c r="AAH100">
        <v>0</v>
      </c>
      <c r="AAI100">
        <v>0</v>
      </c>
      <c r="AAJ100">
        <v>0</v>
      </c>
      <c r="AAK100">
        <v>0</v>
      </c>
      <c r="AAL100">
        <v>0</v>
      </c>
      <c r="AAM100">
        <v>0</v>
      </c>
      <c r="AAN100">
        <v>0</v>
      </c>
      <c r="AAO100">
        <v>0</v>
      </c>
      <c r="AAP100">
        <v>0</v>
      </c>
      <c r="AAQ100">
        <v>0</v>
      </c>
      <c r="AAR100">
        <v>0</v>
      </c>
      <c r="AAS100">
        <v>0</v>
      </c>
      <c r="AAT100">
        <v>0</v>
      </c>
      <c r="AAU100">
        <v>0</v>
      </c>
      <c r="AAV100">
        <v>0</v>
      </c>
      <c r="AAW100">
        <v>0</v>
      </c>
      <c r="AAX100">
        <v>0</v>
      </c>
      <c r="AAY100">
        <v>0</v>
      </c>
      <c r="AAZ100">
        <v>0</v>
      </c>
      <c r="ABA100">
        <v>0</v>
      </c>
      <c r="ABB100">
        <v>0</v>
      </c>
      <c r="ABC100">
        <v>0</v>
      </c>
      <c r="ABD100">
        <v>0</v>
      </c>
      <c r="ABE100">
        <v>0</v>
      </c>
      <c r="ABF100">
        <v>0</v>
      </c>
      <c r="ABG100">
        <v>0</v>
      </c>
      <c r="ABH100">
        <v>0</v>
      </c>
      <c r="ABI100">
        <v>0</v>
      </c>
      <c r="ABJ100">
        <v>0</v>
      </c>
      <c r="ABK100">
        <v>0</v>
      </c>
      <c r="ABL100">
        <v>0</v>
      </c>
      <c r="ABM100">
        <v>0</v>
      </c>
      <c r="ABN100">
        <v>0</v>
      </c>
      <c r="ABO100">
        <v>0</v>
      </c>
      <c r="ABP100">
        <v>0</v>
      </c>
      <c r="ABQ100">
        <v>0</v>
      </c>
      <c r="ABR100">
        <v>0</v>
      </c>
      <c r="ABS100">
        <v>0</v>
      </c>
      <c r="ABT100">
        <v>0</v>
      </c>
      <c r="ABU100">
        <v>0</v>
      </c>
      <c r="ABV100">
        <v>0</v>
      </c>
      <c r="ABW100">
        <v>0</v>
      </c>
      <c r="ABX100">
        <v>0</v>
      </c>
      <c r="ABY100">
        <v>0</v>
      </c>
      <c r="ABZ100">
        <v>0</v>
      </c>
      <c r="ACA100">
        <v>0</v>
      </c>
      <c r="ACB100">
        <v>0</v>
      </c>
      <c r="ACC100">
        <v>0</v>
      </c>
      <c r="ACD100">
        <v>0</v>
      </c>
      <c r="ACE100">
        <v>0</v>
      </c>
      <c r="ACF100">
        <v>0</v>
      </c>
      <c r="ACG100">
        <v>0</v>
      </c>
      <c r="ACH100">
        <v>0</v>
      </c>
      <c r="ACI100">
        <v>0</v>
      </c>
      <c r="ACJ100">
        <v>0</v>
      </c>
      <c r="ACK100">
        <v>0</v>
      </c>
      <c r="ACL100">
        <v>0</v>
      </c>
      <c r="ACM100">
        <v>0</v>
      </c>
      <c r="ACN100">
        <v>0</v>
      </c>
      <c r="ACO100">
        <v>0</v>
      </c>
      <c r="ACP100">
        <v>0</v>
      </c>
      <c r="ACQ100">
        <v>0</v>
      </c>
    </row>
    <row r="101" spans="1:771" x14ac:dyDescent="0.25">
      <c r="B101">
        <f>IF(A101='Clinical resources'!B104,0,1)</f>
        <v>0</v>
      </c>
      <c r="C101">
        <f>'Clinical resources'!D104</f>
        <v>0</v>
      </c>
      <c r="H101" t="str">
        <f>ROW(H98)&amp;". "&amp;'Clinical resources'!B104</f>
        <v xml:space="preserve">98. </v>
      </c>
      <c r="J101" t="str" cm="1">
        <f t="array" ref="J101">IF(SUM(IF('Clinical resources'!L104:P104="X",1,0)*'Clinical resources'!L$4:P$4)&gt;0,"X","")</f>
        <v/>
      </c>
      <c r="K101" t="str" cm="1">
        <f t="array" ref="K101">IF(SUM(IF('Clinical resources'!Q104:U104="X",1,0)*'Clinical resources'!Q$4:U$4)&gt;0,"X","")</f>
        <v/>
      </c>
      <c r="L101" t="str" cm="1">
        <f t="array" ref="L101">IF(SUM(IF('Clinical resources'!V104:Z104="X",1,0)*'Clinical resources'!V$4:Z$4)&gt;0,"X","")</f>
        <v/>
      </c>
      <c r="M101" t="str" cm="1">
        <f t="array" ref="M101">IF(SUM(IF('Clinical resources'!AA104:AE104="X",1,0)*'Clinical resources'!AA$4:AE$4)&gt;0,"X","")</f>
        <v/>
      </c>
      <c r="N101" t="str" cm="1">
        <f t="array" ref="N101">IF(SUM(IF('Clinical resources'!AF104:AJ104="X",1,0)*'Clinical resources'!AF$4:AJ$4)&gt;0,"X","")</f>
        <v/>
      </c>
      <c r="O101" t="str" cm="1">
        <f t="array" ref="O101">IF(SUM(IF('Clinical resources'!AK104:AO104="X",1,0)*'Clinical resources'!AK$4:AO$4)&gt;0,"X","")</f>
        <v/>
      </c>
      <c r="P101" t="str" cm="1">
        <f t="array" ref="P101">IF(SUM(IF('Clinical resources'!AP104:AT104="X",1,0)*'Clinical resources'!AP$4:AT$4)&gt;0,"X","")</f>
        <v/>
      </c>
      <c r="Q101" t="str" cm="1">
        <f t="array" ref="Q101">IF(SUM(IF('Clinical resources'!AU104:AY104="X",1,0)*'Clinical resources'!AU$4:AY$4)&gt;0,"X","")</f>
        <v/>
      </c>
      <c r="R101" t="str" cm="1">
        <f t="array" ref="R101">IF(SUM(IF('Clinical resources'!AZ104:BD104="X",1,0)*'Clinical resources'!AZ$4:BD$4)&gt;0,"X","")</f>
        <v/>
      </c>
      <c r="S101" t="str" cm="1">
        <f t="array" ref="S101">IF(SUM(IF('Clinical resources'!BE104:BI104="X",1,0)*'Clinical resources'!BE$4:BI$4)&gt;0,"X","")</f>
        <v/>
      </c>
      <c r="T101" t="str" cm="1">
        <f t="array" ref="T101">IF(SUM(IF('Clinical resources'!BJ104:BN104="X",1,0)*'Clinical resources'!BJ$4:BN$4)&gt;0,"X","")</f>
        <v/>
      </c>
      <c r="U101" t="str" cm="1">
        <f t="array" ref="U101">IF(SUM(IF('Clinical resources'!BO104:BS104="X",1,0)*'Clinical resources'!BO$4:BS$4)&gt;0,"X","")</f>
        <v/>
      </c>
      <c r="V101" t="str" cm="1">
        <f t="array" ref="V101">IF(SUM(IF('Clinical resources'!BT104:BX104="X",1,0)*'Clinical resources'!BT$4:BX$4)&gt;0,"X","")</f>
        <v/>
      </c>
      <c r="W101" t="str" cm="1">
        <f t="array" ref="W101">IF(SUM(IF('Clinical resources'!BY104:CC104="X",1,0)*'Clinical resources'!BY$4:CC$4)&gt;0,"X","")</f>
        <v/>
      </c>
      <c r="X101" t="str" cm="1">
        <f t="array" ref="X101">IF(SUM(IF('Clinical resources'!CD104:CH104="X",1,0)*'Clinical resources'!CD$4:CH$4)&gt;0,"X","")</f>
        <v/>
      </c>
      <c r="AA101">
        <f t="array" ref="AA101">SUM('Clinical resources'!$L$4:$P$4*IF('Clinical resources'!$L104:$P104="X",1,0))</f>
        <v>0</v>
      </c>
      <c r="AB101">
        <f t="array" ref="AB101">SUM('Clinical resources'!$Q$4:$U$4*IF('Clinical resources'!$Q104:$U104="X",1,0))</f>
        <v>0</v>
      </c>
      <c r="AC101">
        <f t="array" ref="AC101">SUM('Clinical resources'!$V$4:$Z$4*IF('Clinical resources'!$V104:$Z104="X",1,0))</f>
        <v>0</v>
      </c>
      <c r="AD101">
        <f t="array" ref="AD101">SUM('Clinical resources'!$AA$4:$AE$4*IF('Clinical resources'!$AA104:$AE104="X",1,0))</f>
        <v>0</v>
      </c>
      <c r="AE101">
        <f t="array" ref="AE101">SUM('Clinical resources'!$AF$4:$AJ$4*IF('Clinical resources'!$AF104:$AJ104="X",1,0))</f>
        <v>0</v>
      </c>
      <c r="AF101">
        <f t="array" ref="AF101">SUM('Clinical resources'!$AK$4:$AO$4*IF('Clinical resources'!$AK104:$AO104="X",1,0))</f>
        <v>0</v>
      </c>
      <c r="AG101">
        <f t="array" ref="AG101">SUM('Clinical resources'!$AP$4:$AT$4*IF('Clinical resources'!$AP104:$AT104="X",1,0))</f>
        <v>0</v>
      </c>
      <c r="AH101">
        <f t="array" ref="AH101">SUM('Clinical resources'!$AU$4:$AY$4*IF('Clinical resources'!$AU104:$AY104="X",1,0))</f>
        <v>0</v>
      </c>
      <c r="AI101">
        <f t="array" ref="AI101">SUM('Clinical resources'!$AZ$4:$BD$4*IF('Clinical resources'!$AZ104:$BD104="X",1,0))</f>
        <v>0</v>
      </c>
      <c r="AJ101">
        <f t="array" ref="AJ101">SUM('Clinical resources'!$BE$4:$BI$4*IF('Clinical resources'!$BE104:$BI104="X",1,0))</f>
        <v>0</v>
      </c>
      <c r="AK101">
        <f t="array" ref="AK101">SUM('Clinical resources'!$BJ$4:$BN$4*IF('Clinical resources'!$BJ104:$BN104="X",1,0))</f>
        <v>0</v>
      </c>
      <c r="AL101">
        <f t="array" ref="AL101">SUM('Clinical resources'!$BO$4:$BS$4*IF('Clinical resources'!$BO104:$BS104="X",1,0))</f>
        <v>0</v>
      </c>
      <c r="AM101">
        <f t="array" ref="AM101">SUM('Clinical resources'!$BT$4:$BX$4*IF('Clinical resources'!$BT104:$BX104="X",1,0))</f>
        <v>0</v>
      </c>
      <c r="AN101">
        <f t="array" ref="AN101">SUM('Clinical resources'!$BY$4:$CC$4*IF('Clinical resources'!$BY104:$CC104="X",1,0))</f>
        <v>0</v>
      </c>
      <c r="AO101">
        <f t="array" ref="AO101">SUM('Clinical resources'!$CD$4:$CH$4*IF('Clinical resources'!$CD104:$CH104="X",1,0))</f>
        <v>0</v>
      </c>
      <c r="AS101" cm="1">
        <f t="array" ref="AS101">IF(SUM(IF($J101:$X101=TRANSPOSE('Capacity Backing (Hide)2'!B$67:B$81),1,0))&gt;0,1,0)</f>
        <v>0</v>
      </c>
      <c r="AT101" cm="1">
        <f t="array" ref="AT101">IF(SUM(IF($J101:$X101=TRANSPOSE('Capacity Backing (Hide)2'!C$67:C$81),1,0))&gt;0,1,0)</f>
        <v>0</v>
      </c>
      <c r="AU101" cm="1">
        <f t="array" ref="AU101">IF(SUM(IF($J101:$X101=TRANSPOSE('Capacity Backing (Hide)2'!D$67:D$81),1,0))&gt;0,1,0)</f>
        <v>0</v>
      </c>
      <c r="AV101" cm="1">
        <f t="array" ref="AV101">IF(SUM(IF($J101:$X101=TRANSPOSE('Capacity Backing (Hide)2'!E$67:E$81),1,0))&gt;0,1,0)</f>
        <v>0</v>
      </c>
      <c r="AW101" cm="1">
        <f t="array" ref="AW101">IF(SUM(IF($J101:$X101=TRANSPOSE('Capacity Backing (Hide)2'!F$67:F$81),1,0))&gt;0,1,0)</f>
        <v>0</v>
      </c>
      <c r="AX101" cm="1">
        <f t="array" ref="AX101">IF(SUM(IF($J101:$X101=TRANSPOSE('Capacity Backing (Hide)2'!G$67:G$81),1,0))&gt;0,1,0)</f>
        <v>0</v>
      </c>
      <c r="AY101" cm="1">
        <f t="array" ref="AY101">IF(SUM(IF($J101:$X101=TRANSPOSE('Capacity Backing (Hide)2'!H$67:H$81),1,0))&gt;0,1,0)</f>
        <v>0</v>
      </c>
      <c r="AZ101" cm="1">
        <f t="array" ref="AZ101">IF(SUM(IF($J101:$X101=TRANSPOSE('Capacity Backing (Hide)2'!I$67:I$81),1,0))&gt;0,1,0)</f>
        <v>0</v>
      </c>
      <c r="BA101" cm="1">
        <f t="array" ref="BA101">IF(SUM(IF($J101:$X101=TRANSPOSE('Capacity Backing (Hide)2'!J$67:J$81),1,0))&gt;0,1,0)</f>
        <v>0</v>
      </c>
      <c r="BB101" cm="1">
        <f t="array" ref="BB101">IF(SUM(IF($J101:$X101=TRANSPOSE('Capacity Backing (Hide)2'!K$67:K$81),1,0))&gt;0,1,0)</f>
        <v>0</v>
      </c>
      <c r="BC101" cm="1">
        <f t="array" ref="BC101">IF(SUM(IF($J101:$X101=TRANSPOSE('Capacity Backing (Hide)2'!L$67:L$81),1,0))&gt;0,1,0)</f>
        <v>0</v>
      </c>
      <c r="BD101" cm="1">
        <f t="array" ref="BD101">IF(SUM(IF($J101:$X101=TRANSPOSE('Capacity Backing (Hide)2'!M$67:M$81),1,0))&gt;0,1,0)</f>
        <v>0</v>
      </c>
      <c r="BE101" cm="1">
        <f t="array" ref="BE101">IF(SUM(IF($J101:$X101=TRANSPOSE('Capacity Backing (Hide)2'!N$67:N$81),1,0))&gt;0,1,0)</f>
        <v>0</v>
      </c>
      <c r="BF101" cm="1">
        <f t="array" ref="BF101">IF(SUM(IF($J101:$X101=TRANSPOSE('Capacity Backing (Hide)2'!O$67:O$81),1,0))&gt;0,1,0)</f>
        <v>0</v>
      </c>
      <c r="BG101" cm="1">
        <f t="array" ref="BG101">IF(SUM(IF($J101:$X101=TRANSPOSE('Capacity Backing (Hide)2'!P$67:P$81),1,0))&gt;0,1,0)</f>
        <v>0</v>
      </c>
      <c r="BH101" cm="1">
        <f t="array" ref="BH101">IF(SUM(IF($J101:$X101=TRANSPOSE('Capacity Backing (Hide)2'!Q$67:Q$81),1,0))&gt;0,1,0)</f>
        <v>0</v>
      </c>
      <c r="BI101" cm="1">
        <f t="array" ref="BI101">IF(SUM(IF($J101:$X101=TRANSPOSE('Capacity Backing (Hide)2'!R$67:R$81),1,0))&gt;0,1,0)</f>
        <v>0</v>
      </c>
      <c r="BJ101" cm="1">
        <f t="array" ref="BJ101">IF(SUM(IF($J101:$X101=TRANSPOSE('Capacity Backing (Hide)2'!S$67:S$81),1,0))&gt;0,1,0)</f>
        <v>0</v>
      </c>
      <c r="BK101" cm="1">
        <f t="array" ref="BK101">IF(SUM(IF($J101:$X101=TRANSPOSE('Capacity Backing (Hide)2'!T$67:T$81),1,0))&gt;0,1,0)</f>
        <v>0</v>
      </c>
      <c r="BL101" cm="1">
        <f t="array" ref="BL101">IF(SUM(IF($J101:$X101=TRANSPOSE('Capacity Backing (Hide)2'!U$67:U$81),1,0))&gt;0,1,0)</f>
        <v>0</v>
      </c>
      <c r="BM101" cm="1">
        <f t="array" ref="BM101">IF(SUM(IF($J101:$X101=TRANSPOSE('Capacity Backing (Hide)2'!V$67:V$81),1,0))&gt;0,1,0)</f>
        <v>0</v>
      </c>
      <c r="BN101" cm="1">
        <f t="array" ref="BN101">IF(SUM(IF($J101:$X101=TRANSPOSE('Capacity Backing (Hide)2'!W$67:W$81),1,0))&gt;0,1,0)</f>
        <v>0</v>
      </c>
      <c r="BO101" cm="1">
        <f t="array" ref="BO101">IF(SUM(IF($J101:$X101=TRANSPOSE('Capacity Backing (Hide)2'!X$67:X$81),1,0))&gt;0,1,0)</f>
        <v>0</v>
      </c>
      <c r="BP101" cm="1">
        <f t="array" ref="BP101">IF(SUM(IF($J101:$X101=TRANSPOSE('Capacity Backing (Hide)2'!Y$67:Y$81),1,0))&gt;0,1,0)</f>
        <v>0</v>
      </c>
      <c r="BQ101" cm="1">
        <f t="array" ref="BQ101">IF(SUM(IF($J101:$X101=TRANSPOSE('Capacity Backing (Hide)2'!Z$67:Z$81),1,0))&gt;0,1,0)</f>
        <v>0</v>
      </c>
      <c r="BR101" cm="1">
        <f t="array" ref="BR101">IF(SUM(IF($J101:$X101=TRANSPOSE('Capacity Backing (Hide)2'!AA$67:AA$81),1,0))&gt;0,1,0)</f>
        <v>0</v>
      </c>
      <c r="BS101" cm="1">
        <f t="array" ref="BS101">IF(SUM(IF($J101:$X101=TRANSPOSE('Capacity Backing (Hide)2'!AB$67:AB$81),1,0))&gt;0,1,0)</f>
        <v>0</v>
      </c>
      <c r="BT101" cm="1">
        <f t="array" ref="BT101">IF(SUM(IF($J101:$X101=TRANSPOSE('Capacity Backing (Hide)2'!AC$67:AC$81),1,0))&gt;0,1,0)</f>
        <v>0</v>
      </c>
      <c r="BU101" cm="1">
        <f t="array" ref="BU101">IF(SUM(IF($J101:$X101=TRANSPOSE('Capacity Backing (Hide)2'!AD$67:AD$81),1,0))&gt;0,1,0)</f>
        <v>0</v>
      </c>
      <c r="BV101" cm="1">
        <f t="array" ref="BV101">IF(SUM(IF($J101:$X101=TRANSPOSE('Capacity Backing (Hide)2'!AE$67:AE$81),1,0))&gt;0,1,0)</f>
        <v>0</v>
      </c>
      <c r="BW101" cm="1">
        <f t="array" ref="BW101">IF(SUM(IF($J101:$X101=TRANSPOSE('Capacity Backing (Hide)2'!AF$67:AF$81),1,0))&gt;0,1,0)</f>
        <v>0</v>
      </c>
      <c r="BX101" cm="1">
        <f t="array" ref="BX101">IF(SUM(IF($J101:$X101=TRANSPOSE('Capacity Backing (Hide)2'!AG$67:AG$81),1,0))&gt;0,1,0)</f>
        <v>0</v>
      </c>
      <c r="BY101" cm="1">
        <f t="array" ref="BY101">IF(SUM(IF($J101:$X101=TRANSPOSE('Capacity Backing (Hide)2'!AH$67:AH$81),1,0))&gt;0,1,0)</f>
        <v>0</v>
      </c>
      <c r="BZ101" cm="1">
        <f t="array" ref="BZ101">IF(SUM(IF($J101:$X101=TRANSPOSE('Capacity Backing (Hide)2'!AI$67:AI$81),1,0))&gt;0,1,0)</f>
        <v>0</v>
      </c>
      <c r="CA101" cm="1">
        <f t="array" ref="CA101">IF(SUM(IF($J101:$X101=TRANSPOSE('Capacity Backing (Hide)2'!AJ$67:AJ$81),1,0))&gt;0,1,0)</f>
        <v>0</v>
      </c>
      <c r="CB101" cm="1">
        <f t="array" ref="CB101">IF(SUM(IF($J101:$X101=TRANSPOSE('Capacity Backing (Hide)2'!AK$67:AK$81),1,0))&gt;0,1,0)</f>
        <v>0</v>
      </c>
      <c r="CC101" cm="1">
        <f t="array" ref="CC101">IF(SUM(IF($J101:$X101=TRANSPOSE('Capacity Backing (Hide)2'!AL$67:AL$81),1,0))&gt;0,1,0)</f>
        <v>0</v>
      </c>
      <c r="CD101" cm="1">
        <f t="array" ref="CD101">IF(SUM(IF($J101:$X101=TRANSPOSE('Capacity Backing (Hide)2'!AM$67:AM$81),1,0))&gt;0,1,0)</f>
        <v>0</v>
      </c>
      <c r="CE101" cm="1">
        <f t="array" ref="CE101">IF(SUM(IF($J101:$X101=TRANSPOSE('Capacity Backing (Hide)2'!AN$67:AN$81),1,0))&gt;0,1,0)</f>
        <v>0</v>
      </c>
      <c r="CF101" cm="1">
        <f t="array" ref="CF101">IF(SUM(IF($J101:$X101=TRANSPOSE('Capacity Backing (Hide)2'!AO$67:AO$81),1,0))&gt;0,1,0)</f>
        <v>0</v>
      </c>
      <c r="CG101" cm="1">
        <f t="array" ref="CG101">IF(SUM(IF($J101:$X101=TRANSPOSE('Capacity Backing (Hide)2'!AP$67:AP$81),1,0))&gt;0,1,0)</f>
        <v>0</v>
      </c>
      <c r="CH101" cm="1">
        <f t="array" ref="CH101">IF(SUM(IF($J101:$X101=TRANSPOSE('Capacity Backing (Hide)2'!AQ$67:AQ$81),1,0))&gt;0,1,0)</f>
        <v>0</v>
      </c>
      <c r="CI101" cm="1">
        <f t="array" ref="CI101">IF(SUM(IF($J101:$X101=TRANSPOSE('Capacity Backing (Hide)2'!AR$67:AR$81),1,0))&gt;0,1,0)</f>
        <v>0</v>
      </c>
      <c r="CJ101" cm="1">
        <f t="array" ref="CJ101">IF(SUM(IF($J101:$X101=TRANSPOSE('Capacity Backing (Hide)2'!AS$67:AS$81),1,0))&gt;0,1,0)</f>
        <v>0</v>
      </c>
      <c r="CK101" cm="1">
        <f t="array" ref="CK101">IF(SUM(IF($J101:$X101=TRANSPOSE('Capacity Backing (Hide)2'!AT$67:AT$81),1,0))&gt;0,1,0)</f>
        <v>0</v>
      </c>
      <c r="CL101" cm="1">
        <f t="array" ref="CL101">IF(SUM(IF($J101:$X101=TRANSPOSE('Capacity Backing (Hide)2'!AU$67:AU$81),1,0))&gt;0,1,0)</f>
        <v>0</v>
      </c>
      <c r="CM101" cm="1">
        <f t="array" ref="CM101">IF(SUM(IF($J101:$X101=TRANSPOSE('Capacity Backing (Hide)2'!AV$67:AV$81),1,0))&gt;0,1,0)</f>
        <v>0</v>
      </c>
      <c r="CN101" cm="1">
        <f t="array" ref="CN101">IF(SUM(IF($J101:$X101=TRANSPOSE('Capacity Backing (Hide)2'!AW$67:AW$81),1,0))&gt;0,1,0)</f>
        <v>0</v>
      </c>
      <c r="CO101" cm="1">
        <f t="array" ref="CO101">IF(SUM(IF($J101:$X101=TRANSPOSE('Capacity Backing (Hide)2'!AX$67:AX$81),1,0))&gt;0,1,0)</f>
        <v>0</v>
      </c>
      <c r="CP101" cm="1">
        <f t="array" ref="CP101">IF(SUM(IF($J101:$X101=TRANSPOSE('Capacity Backing (Hide)2'!AY$67:AY$81),1,0))&gt;0,1,0)</f>
        <v>0</v>
      </c>
      <c r="CQ101" cm="1">
        <f t="array" ref="CQ101">IF(SUM(IF($J101:$X101=TRANSPOSE('Capacity Backing (Hide)2'!AZ$67:AZ$81),1,0))&gt;0,1,0)</f>
        <v>0</v>
      </c>
      <c r="CR101" cm="1">
        <f t="array" ref="CR101">IF(SUM(IF($J101:$X101=TRANSPOSE('Capacity Backing (Hide)2'!BA$67:BA$81),1,0))&gt;0,1,0)</f>
        <v>0</v>
      </c>
      <c r="CS101" cm="1">
        <f t="array" ref="CS101">IF(SUM(IF($J101:$X101=TRANSPOSE('Capacity Backing (Hide)2'!BB$67:BB$81),1,0))&gt;0,1,0)</f>
        <v>0</v>
      </c>
      <c r="CT101" cm="1">
        <f t="array" ref="CT101">IF(SUM(IF($J101:$X101=TRANSPOSE('Capacity Backing (Hide)2'!BC$67:BC$81),1,0))&gt;0,1,0)</f>
        <v>0</v>
      </c>
      <c r="CU101" cm="1">
        <f t="array" ref="CU101">IF(SUM(IF($J101:$X101=TRANSPOSE('Capacity Backing (Hide)2'!BD$67:BD$81),1,0))&gt;0,1,0)</f>
        <v>0</v>
      </c>
      <c r="CV101" cm="1">
        <f t="array" ref="CV101">IF(SUM(IF($J101:$X101=TRANSPOSE('Capacity Backing (Hide)2'!BE$67:BE$81),1,0))&gt;0,1,0)</f>
        <v>0</v>
      </c>
      <c r="CW101" cm="1">
        <f t="array" ref="CW101">IF(SUM(IF($J101:$X101=TRANSPOSE('Capacity Backing (Hide)2'!BF$67:BF$81),1,0))&gt;0,1,0)</f>
        <v>0</v>
      </c>
      <c r="CX101" cm="1">
        <f t="array" ref="CX101">IF(SUM(IF($J101:$X101=TRANSPOSE('Capacity Backing (Hide)2'!BG$67:BG$81),1,0))&gt;0,1,0)</f>
        <v>0</v>
      </c>
      <c r="CY101" cm="1">
        <f t="array" ref="CY101">IF(SUM(IF($J101:$X101=TRANSPOSE('Capacity Backing (Hide)2'!BH$67:BH$81),1,0))&gt;0,1,0)</f>
        <v>0</v>
      </c>
      <c r="CZ101" cm="1">
        <f t="array" ref="CZ101">IF(SUM(IF($J101:$X101=TRANSPOSE('Capacity Backing (Hide)2'!BI$67:BI$81),1,0))&gt;0,1,0)</f>
        <v>0</v>
      </c>
      <c r="DA101" cm="1">
        <f t="array" ref="DA101">IF(SUM(IF($J101:$X101=TRANSPOSE('Capacity Backing (Hide)2'!BJ$67:BJ$81),1,0))&gt;0,1,0)</f>
        <v>0</v>
      </c>
      <c r="DB101" cm="1">
        <f t="array" ref="DB101">IF(SUM(IF($J101:$X101=TRANSPOSE('Capacity Backing (Hide)2'!BK$67:BK$81),1,0))&gt;0,1,0)</f>
        <v>0</v>
      </c>
      <c r="DC101" cm="1">
        <f t="array" ref="DC101">IF(SUM(IF($J101:$X101=TRANSPOSE('Capacity Backing (Hide)2'!BL$67:BL$81),1,0))&gt;0,1,0)</f>
        <v>0</v>
      </c>
      <c r="DD101" cm="1">
        <f t="array" ref="DD101">IF(SUM(IF($J101:$X101=TRANSPOSE('Capacity Backing (Hide)2'!BM$67:BM$81),1,0))&gt;0,1,0)</f>
        <v>0</v>
      </c>
      <c r="DE101" cm="1">
        <f t="array" ref="DE101">IF(SUM(IF($J101:$X101=TRANSPOSE('Capacity Backing (Hide)2'!BN$67:BN$81),1,0))&gt;0,1,0)</f>
        <v>0</v>
      </c>
      <c r="DF101" cm="1">
        <f t="array" ref="DF101">IF(SUM(IF($J101:$X101=TRANSPOSE('Capacity Backing (Hide)2'!BO$67:BO$81),1,0))&gt;0,1,0)</f>
        <v>0</v>
      </c>
      <c r="DG101" cm="1">
        <f t="array" ref="DG101">IF(SUM(IF($J101:$X101=TRANSPOSE('Capacity Backing (Hide)2'!BP$67:BP$81),1,0))&gt;0,1,0)</f>
        <v>0</v>
      </c>
      <c r="DH101" cm="1">
        <f t="array" ref="DH101">IF(SUM(IF($J101:$X101=TRANSPOSE('Capacity Backing (Hide)2'!BQ$67:BQ$81),1,0))&gt;0,1,0)</f>
        <v>0</v>
      </c>
      <c r="DI101" cm="1">
        <f t="array" ref="DI101">IF(SUM(IF($J101:$X101=TRANSPOSE('Capacity Backing (Hide)2'!BR$67:BR$81),1,0))&gt;0,1,0)</f>
        <v>0</v>
      </c>
      <c r="DJ101" cm="1">
        <f t="array" ref="DJ101">IF(SUM(IF($J101:$X101=TRANSPOSE('Capacity Backing (Hide)2'!BS$67:BS$81),1,0))&gt;0,1,0)</f>
        <v>0</v>
      </c>
      <c r="DK101" cm="1">
        <f t="array" ref="DK101">IF(SUM(IF($J101:$X101=TRANSPOSE('Capacity Backing (Hide)2'!BT$67:BT$81),1,0))&gt;0,1,0)</f>
        <v>0</v>
      </c>
      <c r="DL101" cm="1">
        <f t="array" ref="DL101">IF(SUM(IF($J101:$X101=TRANSPOSE('Capacity Backing (Hide)2'!BU$67:BU$81),1,0))&gt;0,1,0)</f>
        <v>0</v>
      </c>
      <c r="DM101" cm="1">
        <f t="array" ref="DM101">IF(SUM(IF($J101:$X101=TRANSPOSE('Capacity Backing (Hide)2'!BV$67:BV$81),1,0))&gt;0,1,0)</f>
        <v>0</v>
      </c>
      <c r="DN101" cm="1">
        <f t="array" ref="DN101">IF(SUM(IF($J101:$X101=TRANSPOSE('Capacity Backing (Hide)2'!BW$67:BW$81),1,0))&gt;0,1,0)</f>
        <v>0</v>
      </c>
      <c r="DO101" cm="1">
        <f t="array" ref="DO101">IF(SUM(IF($J101:$X101=TRANSPOSE('Capacity Backing (Hide)2'!BX$67:BX$81),1,0))&gt;0,1,0)</f>
        <v>0</v>
      </c>
      <c r="DP101" cm="1">
        <f t="array" ref="DP101">IF(SUM(IF($J101:$X101=TRANSPOSE('Capacity Backing (Hide)2'!BY$67:BY$81),1,0))&gt;0,1,0)</f>
        <v>0</v>
      </c>
      <c r="DQ101" cm="1">
        <f t="array" ref="DQ101">IF(SUM(IF($J101:$X101=TRANSPOSE('Capacity Backing (Hide)2'!BZ$67:BZ$81),1,0))&gt;0,1,0)</f>
        <v>0</v>
      </c>
      <c r="DR101" cm="1">
        <f t="array" ref="DR101">IF(SUM(IF($J101:$X101=TRANSPOSE('Capacity Backing (Hide)2'!CA$67:CA$81),1,0))&gt;0,1,0)</f>
        <v>0</v>
      </c>
      <c r="DS101" cm="1">
        <f t="array" ref="DS101">IF(SUM(IF($J101:$X101=TRANSPOSE('Capacity Backing (Hide)2'!CB$67:CB$81),1,0))&gt;0,1,0)</f>
        <v>0</v>
      </c>
      <c r="DT101" cm="1">
        <f t="array" ref="DT101">IF(SUM(IF($J101:$X101=TRANSPOSE('Capacity Backing (Hide)2'!CC$67:CC$81),1,0))&gt;0,1,0)</f>
        <v>0</v>
      </c>
      <c r="DU101" cm="1">
        <f t="array" ref="DU101">IF(SUM(IF($J101:$X101=TRANSPOSE('Capacity Backing (Hide)2'!CD$67:CD$81),1,0))&gt;0,1,0)</f>
        <v>0</v>
      </c>
      <c r="DV101" cm="1">
        <f t="array" ref="DV101">IF(SUM(IF($J101:$X101=TRANSPOSE('Capacity Backing (Hide)2'!CE$67:CE$81),1,0))&gt;0,1,0)</f>
        <v>0</v>
      </c>
      <c r="DW101" cm="1">
        <f t="array" ref="DW101">IF(SUM(IF($J101:$X101=TRANSPOSE('Capacity Backing (Hide)2'!CF$67:CF$81),1,0))&gt;0,1,0)</f>
        <v>0</v>
      </c>
      <c r="DX101" cm="1">
        <f t="array" ref="DX101">IF(SUM(IF($J101:$X101=TRANSPOSE('Capacity Backing (Hide)2'!CG$67:CG$81),1,0))&gt;0,1,0)</f>
        <v>0</v>
      </c>
      <c r="DY101" cm="1">
        <f t="array" ref="DY101">IF(SUM(IF($J101:$X101=TRANSPOSE('Capacity Backing (Hide)2'!CH$67:CH$81),1,0))&gt;0,1,0)</f>
        <v>0</v>
      </c>
      <c r="DZ101" cm="1">
        <f t="array" ref="DZ101">IF(SUM(IF($J101:$X101=TRANSPOSE('Capacity Backing (Hide)2'!CI$67:CI$81),1,0))&gt;0,1,0)</f>
        <v>0</v>
      </c>
      <c r="EA101" cm="1">
        <f t="array" ref="EA101">IF(SUM(IF($J101:$X101=TRANSPOSE('Capacity Backing (Hide)2'!CJ$67:CJ$81),1,0))&gt;0,1,0)</f>
        <v>0</v>
      </c>
      <c r="EB101" cm="1">
        <f t="array" ref="EB101">IF(SUM(IF($J101:$X101=TRANSPOSE('Capacity Backing (Hide)2'!CK$67:CK$81),1,0))&gt;0,1,0)</f>
        <v>0</v>
      </c>
      <c r="EC101" cm="1">
        <f t="array" ref="EC101">IF(SUM(IF($J101:$X101=TRANSPOSE('Capacity Backing (Hide)2'!CL$67:CL$81),1,0))&gt;0,1,0)</f>
        <v>0</v>
      </c>
      <c r="ED101" cm="1">
        <f t="array" ref="ED101">IF(SUM(IF($J101:$X101=TRANSPOSE('Capacity Backing (Hide)2'!CM$67:CM$81),1,0))&gt;0,1,0)</f>
        <v>0</v>
      </c>
      <c r="EE101" cm="1">
        <f t="array" ref="EE101">IF(SUM(IF($J101:$X101=TRANSPOSE('Capacity Backing (Hide)2'!CN$67:CN$81),1,0))&gt;0,1,0)</f>
        <v>0</v>
      </c>
      <c r="EF101" cm="1">
        <f t="array" ref="EF101">IF(SUM(IF($J101:$X101=TRANSPOSE('Capacity Backing (Hide)2'!CO$67:CO$81),1,0))&gt;0,1,0)</f>
        <v>0</v>
      </c>
      <c r="EG101" cm="1">
        <f t="array" ref="EG101">IF(SUM(IF($J101:$X101=TRANSPOSE('Capacity Backing (Hide)2'!CP$67:CP$81),1,0))&gt;0,1,0)</f>
        <v>0</v>
      </c>
      <c r="EH101" cm="1">
        <f t="array" ref="EH101">IF(SUM(IF($J101:$X101=TRANSPOSE('Capacity Backing (Hide)2'!CQ$67:CQ$81),1,0))&gt;0,1,0)</f>
        <v>0</v>
      </c>
      <c r="EI101" cm="1">
        <f t="array" ref="EI101">IF(SUM(IF($J101:$X101=TRANSPOSE('Capacity Backing (Hide)2'!CR$67:CR$81),1,0))&gt;0,1,0)</f>
        <v>0</v>
      </c>
      <c r="EJ101" cm="1">
        <f t="array" ref="EJ101">IF(SUM(IF($J101:$X101=TRANSPOSE('Capacity Backing (Hide)2'!CS$67:CS$81),1,0))&gt;0,1,0)</f>
        <v>0</v>
      </c>
      <c r="EK101" cm="1">
        <f t="array" ref="EK101">IF(SUM(IF($J101:$X101=TRANSPOSE('Capacity Backing (Hide)2'!CT$67:CT$81),1,0))&gt;0,1,0)</f>
        <v>0</v>
      </c>
      <c r="EL101" cm="1">
        <f t="array" ref="EL101">IF(SUM(IF($J101:$X101=TRANSPOSE('Capacity Backing (Hide)2'!CU$67:CU$81),1,0))&gt;0,1,0)</f>
        <v>0</v>
      </c>
      <c r="EM101" cm="1">
        <f t="array" ref="EM101">IF(SUM(IF($J101:$X101=TRANSPOSE('Capacity Backing (Hide)2'!CV$67:CV$81),1,0))&gt;0,1,0)</f>
        <v>0</v>
      </c>
      <c r="EN101" cm="1">
        <f t="array" ref="EN101">IF(SUM(IF($J101:$X101=TRANSPOSE('Capacity Backing (Hide)2'!CW$67:CW$81),1,0))&gt;0,1,0)</f>
        <v>0</v>
      </c>
      <c r="EQ101" cm="1">
        <f t="array" ref="EQ101">IF(SUM(IF($J101:$X101=TRANSPOSE('Capacity Backing (Hide)2'!B$203:B$217),1,0))&gt;0,1,0)</f>
        <v>0</v>
      </c>
      <c r="ER101" cm="1">
        <f t="array" ref="ER101">IF(SUM(IF($J101:$X101=TRANSPOSE('Capacity Backing (Hide)2'!C$203:C$217),1,0))&gt;0,1,0)</f>
        <v>0</v>
      </c>
      <c r="ES101" cm="1">
        <f t="array" ref="ES101">IF(SUM(IF($J101:$X101=TRANSPOSE('Capacity Backing (Hide)2'!D$203:D$217),1,0))&gt;0,1,0)</f>
        <v>0</v>
      </c>
      <c r="ET101" cm="1">
        <f t="array" ref="ET101">IF(SUM(IF($J101:$X101=TRANSPOSE('Capacity Backing (Hide)2'!E$203:E$217),1,0))&gt;0,1,0)</f>
        <v>0</v>
      </c>
      <c r="EU101" cm="1">
        <f t="array" ref="EU101">IF(SUM(IF($J101:$X101=TRANSPOSE('Capacity Backing (Hide)2'!F$203:F$217),1,0))&gt;0,1,0)</f>
        <v>0</v>
      </c>
      <c r="EV101" cm="1">
        <f t="array" ref="EV101">IF(SUM(IF($J101:$X101=TRANSPOSE('Capacity Backing (Hide)2'!G$203:G$217),1,0))&gt;0,1,0)</f>
        <v>0</v>
      </c>
      <c r="EW101" cm="1">
        <f t="array" ref="EW101">IF(SUM(IF($J101:$X101=TRANSPOSE('Capacity Backing (Hide)2'!H$203:H$217),1,0))&gt;0,1,0)</f>
        <v>0</v>
      </c>
      <c r="EX101" cm="1">
        <f t="array" ref="EX101">IF(SUM(IF($J101:$X101=TRANSPOSE('Capacity Backing (Hide)2'!I$203:I$217),1,0))&gt;0,1,0)</f>
        <v>0</v>
      </c>
      <c r="EY101" cm="1">
        <f t="array" ref="EY101">IF(SUM(IF($J101:$X101=TRANSPOSE('Capacity Backing (Hide)2'!J$203:J$217),1,0))&gt;0,1,0)</f>
        <v>0</v>
      </c>
      <c r="EZ101" cm="1">
        <f t="array" ref="EZ101">IF(SUM(IF($J101:$X101=TRANSPOSE('Capacity Backing (Hide)2'!K$203:K$217),1,0))&gt;0,1,0)</f>
        <v>0</v>
      </c>
      <c r="FA101" cm="1">
        <f t="array" ref="FA101">IF(SUM(IF($J101:$X101=TRANSPOSE('Capacity Backing (Hide)2'!L$203:L$217),1,0))&gt;0,1,0)</f>
        <v>0</v>
      </c>
      <c r="FB101" cm="1">
        <f t="array" ref="FB101">IF(SUM(IF($J101:$X101=TRANSPOSE('Capacity Backing (Hide)2'!M$203:M$217),1,0))&gt;0,1,0)</f>
        <v>0</v>
      </c>
      <c r="FC101" cm="1">
        <f t="array" ref="FC101">IF(SUM(IF($J101:$X101=TRANSPOSE('Capacity Backing (Hide)2'!N$203:N$217),1,0))&gt;0,1,0)</f>
        <v>0</v>
      </c>
      <c r="FD101" cm="1">
        <f t="array" ref="FD101">IF(SUM(IF($J101:$X101=TRANSPOSE('Capacity Backing (Hide)2'!O$203:O$217),1,0))&gt;0,1,0)</f>
        <v>0</v>
      </c>
      <c r="FE101" cm="1">
        <f t="array" ref="FE101">IF(SUM(IF($J101:$X101=TRANSPOSE('Capacity Backing (Hide)2'!P$203:P$217),1,0))&gt;0,1,0)</f>
        <v>0</v>
      </c>
      <c r="FF101" cm="1">
        <f t="array" ref="FF101">IF(SUM(IF($J101:$X101=TRANSPOSE('Capacity Backing (Hide)2'!Q$203:Q$217),1,0))&gt;0,1,0)</f>
        <v>0</v>
      </c>
      <c r="FG101" cm="1">
        <f t="array" ref="FG101">IF(SUM(IF($J101:$X101=TRANSPOSE('Capacity Backing (Hide)2'!R$203:R$217),1,0))&gt;0,1,0)</f>
        <v>0</v>
      </c>
      <c r="FH101" cm="1">
        <f t="array" ref="FH101">IF(SUM(IF($J101:$X101=TRANSPOSE('Capacity Backing (Hide)2'!S$203:S$217),1,0))&gt;0,1,0)</f>
        <v>0</v>
      </c>
      <c r="FI101" cm="1">
        <f t="array" ref="FI101">IF(SUM(IF($J101:$X101=TRANSPOSE('Capacity Backing (Hide)2'!T$203:T$217),1,0))&gt;0,1,0)</f>
        <v>0</v>
      </c>
      <c r="FJ101" cm="1">
        <f t="array" ref="FJ101">IF(SUM(IF($J101:$X101=TRANSPOSE('Capacity Backing (Hide)2'!U$203:U$217),1,0))&gt;0,1,0)</f>
        <v>0</v>
      </c>
      <c r="FK101" cm="1">
        <f t="array" ref="FK101">IF(SUM(IF($J101:$X101=TRANSPOSE('Capacity Backing (Hide)2'!V$203:V$217),1,0))&gt;0,1,0)</f>
        <v>0</v>
      </c>
      <c r="FL101" cm="1">
        <f t="array" ref="FL101">IF(SUM(IF($J101:$X101=TRANSPOSE('Capacity Backing (Hide)2'!W$203:W$217),1,0))&gt;0,1,0)</f>
        <v>0</v>
      </c>
      <c r="FM101" cm="1">
        <f t="array" ref="FM101">IF(SUM(IF($J101:$X101=TRANSPOSE('Capacity Backing (Hide)2'!X$203:X$217),1,0))&gt;0,1,0)</f>
        <v>0</v>
      </c>
      <c r="FN101" cm="1">
        <f t="array" ref="FN101">IF(SUM(IF($J101:$X101=TRANSPOSE('Capacity Backing (Hide)2'!Y$203:Y$217),1,0))&gt;0,1,0)</f>
        <v>0</v>
      </c>
      <c r="FO101" cm="1">
        <f t="array" ref="FO101">IF(SUM(IF($J101:$X101=TRANSPOSE('Capacity Backing (Hide)2'!Z$203:Z$217),1,0))&gt;0,1,0)</f>
        <v>0</v>
      </c>
      <c r="FP101" cm="1">
        <f t="array" ref="FP101">IF(SUM(IF($J101:$X101=TRANSPOSE('Capacity Backing (Hide)2'!AA$203:AA$217),1,0))&gt;0,1,0)</f>
        <v>0</v>
      </c>
      <c r="FQ101" cm="1">
        <f t="array" ref="FQ101">IF(SUM(IF($J101:$X101=TRANSPOSE('Capacity Backing (Hide)2'!AB$203:AB$217),1,0))&gt;0,1,0)</f>
        <v>0</v>
      </c>
      <c r="FR101" cm="1">
        <f t="array" ref="FR101">IF(SUM(IF($J101:$X101=TRANSPOSE('Capacity Backing (Hide)2'!AC$203:AC$217),1,0))&gt;0,1,0)</f>
        <v>0</v>
      </c>
      <c r="FS101" cm="1">
        <f t="array" ref="FS101">IF(SUM(IF($J101:$X101=TRANSPOSE('Capacity Backing (Hide)2'!AD$203:AD$217),1,0))&gt;0,1,0)</f>
        <v>0</v>
      </c>
      <c r="FT101" cm="1">
        <f t="array" ref="FT101">IF(SUM(IF($J101:$X101=TRANSPOSE('Capacity Backing (Hide)2'!AE$203:AE$217),1,0))&gt;0,1,0)</f>
        <v>0</v>
      </c>
      <c r="FU101" cm="1">
        <f t="array" ref="FU101">IF(SUM(IF($J101:$X101=TRANSPOSE('Capacity Backing (Hide)2'!AF$203:AF$217),1,0))&gt;0,1,0)</f>
        <v>0</v>
      </c>
      <c r="FV101" cm="1">
        <f t="array" ref="FV101">IF(SUM(IF($J101:$X101=TRANSPOSE('Capacity Backing (Hide)2'!AG$203:AG$217),1,0))&gt;0,1,0)</f>
        <v>0</v>
      </c>
      <c r="FW101" cm="1">
        <f t="array" ref="FW101">IF(SUM(IF($J101:$X101=TRANSPOSE('Capacity Backing (Hide)2'!AH$203:AH$217),1,0))&gt;0,1,0)</f>
        <v>0</v>
      </c>
      <c r="FX101" cm="1">
        <f t="array" ref="FX101">IF(SUM(IF($J101:$X101=TRANSPOSE('Capacity Backing (Hide)2'!AI$203:AI$217),1,0))&gt;0,1,0)</f>
        <v>0</v>
      </c>
      <c r="FY101" cm="1">
        <f t="array" ref="FY101">IF(SUM(IF($J101:$X101=TRANSPOSE('Capacity Backing (Hide)2'!AJ$203:AJ$217),1,0))&gt;0,1,0)</f>
        <v>0</v>
      </c>
      <c r="FZ101" cm="1">
        <f t="array" ref="FZ101">IF(SUM(IF($J101:$X101=TRANSPOSE('Capacity Backing (Hide)2'!AK$203:AK$217),1,0))&gt;0,1,0)</f>
        <v>0</v>
      </c>
      <c r="GA101" cm="1">
        <f t="array" ref="GA101">IF(SUM(IF($J101:$X101=TRANSPOSE('Capacity Backing (Hide)2'!AL$203:AL$217),1,0))&gt;0,1,0)</f>
        <v>0</v>
      </c>
      <c r="GB101" cm="1">
        <f t="array" ref="GB101">IF(SUM(IF($J101:$X101=TRANSPOSE('Capacity Backing (Hide)2'!AM$203:AM$217),1,0))&gt;0,1,0)</f>
        <v>0</v>
      </c>
      <c r="GC101" cm="1">
        <f t="array" ref="GC101">IF(SUM(IF($J101:$X101=TRANSPOSE('Capacity Backing (Hide)2'!AN$203:AN$217),1,0))&gt;0,1,0)</f>
        <v>0</v>
      </c>
      <c r="GD101" cm="1">
        <f t="array" ref="GD101">IF(SUM(IF($J101:$X101=TRANSPOSE('Capacity Backing (Hide)2'!AO$203:AO$217),1,0))&gt;0,1,0)</f>
        <v>0</v>
      </c>
      <c r="GE101" cm="1">
        <f t="array" ref="GE101">IF(SUM(IF($J101:$X101=TRANSPOSE('Capacity Backing (Hide)2'!AP$203:AP$217),1,0))&gt;0,1,0)</f>
        <v>0</v>
      </c>
      <c r="GF101" cm="1">
        <f t="array" ref="GF101">IF(SUM(IF($J101:$X101=TRANSPOSE('Capacity Backing (Hide)2'!AQ$203:AQ$217),1,0))&gt;0,1,0)</f>
        <v>0</v>
      </c>
      <c r="GG101" cm="1">
        <f t="array" ref="GG101">IF(SUM(IF($J101:$X101=TRANSPOSE('Capacity Backing (Hide)2'!AR$203:AR$217),1,0))&gt;0,1,0)</f>
        <v>0</v>
      </c>
      <c r="GH101" cm="1">
        <f t="array" ref="GH101">IF(SUM(IF($J101:$X101=TRANSPOSE('Capacity Backing (Hide)2'!AS$203:AS$217),1,0))&gt;0,1,0)</f>
        <v>0</v>
      </c>
      <c r="GI101" cm="1">
        <f t="array" ref="GI101">IF(SUM(IF($J101:$X101=TRANSPOSE('Capacity Backing (Hide)2'!AT$203:AT$217),1,0))&gt;0,1,0)</f>
        <v>0</v>
      </c>
      <c r="GJ101" cm="1">
        <f t="array" ref="GJ101">IF(SUM(IF($J101:$X101=TRANSPOSE('Capacity Backing (Hide)2'!AU$203:AU$217),1,0))&gt;0,1,0)</f>
        <v>0</v>
      </c>
      <c r="GK101" cm="1">
        <f t="array" ref="GK101">IF(SUM(IF($J101:$X101=TRANSPOSE('Capacity Backing (Hide)2'!AV$203:AV$217),1,0))&gt;0,1,0)</f>
        <v>0</v>
      </c>
      <c r="GL101" cm="1">
        <f t="array" ref="GL101">IF(SUM(IF($J101:$X101=TRANSPOSE('Capacity Backing (Hide)2'!AW$203:AW$217),1,0))&gt;0,1,0)</f>
        <v>0</v>
      </c>
      <c r="GM101" cm="1">
        <f t="array" ref="GM101">IF(SUM(IF($J101:$X101=TRANSPOSE('Capacity Backing (Hide)2'!AX$203:AX$217),1,0))&gt;0,1,0)</f>
        <v>0</v>
      </c>
      <c r="GN101" cm="1">
        <f t="array" ref="GN101">IF(SUM(IF($J101:$X101=TRANSPOSE('Capacity Backing (Hide)2'!AY$203:AY$217),1,0))&gt;0,1,0)</f>
        <v>0</v>
      </c>
      <c r="GO101" cm="1">
        <f t="array" ref="GO101">IF(SUM(IF($J101:$X101=TRANSPOSE('Capacity Backing (Hide)2'!AZ$203:AZ$217),1,0))&gt;0,1,0)</f>
        <v>0</v>
      </c>
      <c r="GP101" cm="1">
        <f t="array" ref="GP101">IF(SUM(IF($J101:$X101=TRANSPOSE('Capacity Backing (Hide)2'!BA$203:BA$217),1,0))&gt;0,1,0)</f>
        <v>0</v>
      </c>
      <c r="GQ101" cm="1">
        <f t="array" ref="GQ101">IF(SUM(IF($J101:$X101=TRANSPOSE('Capacity Backing (Hide)2'!BB$203:BB$217),1,0))&gt;0,1,0)</f>
        <v>0</v>
      </c>
      <c r="GR101" cm="1">
        <f t="array" ref="GR101">IF(SUM(IF($J101:$X101=TRANSPOSE('Capacity Backing (Hide)2'!BC$203:BC$217),1,0))&gt;0,1,0)</f>
        <v>0</v>
      </c>
      <c r="GS101" cm="1">
        <f t="array" ref="GS101">IF(SUM(IF($J101:$X101=TRANSPOSE('Capacity Backing (Hide)2'!BD$203:BD$217),1,0))&gt;0,1,0)</f>
        <v>0</v>
      </c>
      <c r="GT101" cm="1">
        <f t="array" ref="GT101">IF(SUM(IF($J101:$X101=TRANSPOSE('Capacity Backing (Hide)2'!BE$203:BE$217),1,0))&gt;0,1,0)</f>
        <v>0</v>
      </c>
      <c r="GU101" cm="1">
        <f t="array" ref="GU101">IF(SUM(IF($J101:$X101=TRANSPOSE('Capacity Backing (Hide)2'!BF$203:BF$217),1,0))&gt;0,1,0)</f>
        <v>0</v>
      </c>
      <c r="GV101" cm="1">
        <f t="array" ref="GV101">IF(SUM(IF($J101:$X101=TRANSPOSE('Capacity Backing (Hide)2'!BG$203:BG$217),1,0))&gt;0,1,0)</f>
        <v>0</v>
      </c>
      <c r="GW101" cm="1">
        <f t="array" ref="GW101">IF(SUM(IF($J101:$X101=TRANSPOSE('Capacity Backing (Hide)2'!BH$203:BH$217),1,0))&gt;0,1,0)</f>
        <v>0</v>
      </c>
      <c r="GX101" cm="1">
        <f t="array" ref="GX101">IF(SUM(IF($J101:$X101=TRANSPOSE('Capacity Backing (Hide)2'!BI$203:BI$217),1,0))&gt;0,1,0)</f>
        <v>0</v>
      </c>
      <c r="GY101" cm="1">
        <f t="array" ref="GY101">IF(SUM(IF($J101:$X101=TRANSPOSE('Capacity Backing (Hide)2'!BJ$203:BJ$217),1,0))&gt;0,1,0)</f>
        <v>0</v>
      </c>
      <c r="GZ101" cm="1">
        <f t="array" ref="GZ101">IF(SUM(IF($J101:$X101=TRANSPOSE('Capacity Backing (Hide)2'!BK$203:BK$217),1,0))&gt;0,1,0)</f>
        <v>0</v>
      </c>
      <c r="HA101" cm="1">
        <f t="array" ref="HA101">IF(SUM(IF($J101:$X101=TRANSPOSE('Capacity Backing (Hide)2'!BL$203:BL$217),1,0))&gt;0,1,0)</f>
        <v>0</v>
      </c>
      <c r="HB101" cm="1">
        <f t="array" ref="HB101">IF(SUM(IF($J101:$X101=TRANSPOSE('Capacity Backing (Hide)2'!BM$203:BM$217),1,0))&gt;0,1,0)</f>
        <v>0</v>
      </c>
      <c r="HC101" cm="1">
        <f t="array" ref="HC101">IF(SUM(IF($J101:$X101=TRANSPOSE('Capacity Backing (Hide)2'!BN$203:BN$217),1,0))&gt;0,1,0)</f>
        <v>0</v>
      </c>
      <c r="HD101" cm="1">
        <f t="array" ref="HD101">IF(SUM(IF($J101:$X101=TRANSPOSE('Capacity Backing (Hide)2'!BO$203:BO$217),1,0))&gt;0,1,0)</f>
        <v>0</v>
      </c>
      <c r="HE101" cm="1">
        <f t="array" ref="HE101">IF(SUM(IF($J101:$X101=TRANSPOSE('Capacity Backing (Hide)2'!BP$203:BP$217),1,0))&gt;0,1,0)</f>
        <v>0</v>
      </c>
      <c r="HF101" cm="1">
        <f t="array" ref="HF101">IF(SUM(IF($J101:$X101=TRANSPOSE('Capacity Backing (Hide)2'!BQ$203:BQ$217),1,0))&gt;0,1,0)</f>
        <v>0</v>
      </c>
      <c r="HG101" cm="1">
        <f t="array" ref="HG101">IF(SUM(IF($J101:$X101=TRANSPOSE('Capacity Backing (Hide)2'!BR$203:BR$217),1,0))&gt;0,1,0)</f>
        <v>0</v>
      </c>
      <c r="HH101" cm="1">
        <f t="array" ref="HH101">IF(SUM(IF($J101:$X101=TRANSPOSE('Capacity Backing (Hide)2'!BS$203:BS$217),1,0))&gt;0,1,0)</f>
        <v>0</v>
      </c>
      <c r="HI101" cm="1">
        <f t="array" ref="HI101">IF(SUM(IF($J101:$X101=TRANSPOSE('Capacity Backing (Hide)2'!BT$203:BT$217),1,0))&gt;0,1,0)</f>
        <v>0</v>
      </c>
      <c r="HJ101" cm="1">
        <f t="array" ref="HJ101">IF(SUM(IF($J101:$X101=TRANSPOSE('Capacity Backing (Hide)2'!BU$203:BU$217),1,0))&gt;0,1,0)</f>
        <v>0</v>
      </c>
      <c r="HK101" cm="1">
        <f t="array" ref="HK101">IF(SUM(IF($J101:$X101=TRANSPOSE('Capacity Backing (Hide)2'!BV$203:BV$217),1,0))&gt;0,1,0)</f>
        <v>0</v>
      </c>
      <c r="HL101" cm="1">
        <f t="array" ref="HL101">IF(SUM(IF($J101:$X101=TRANSPOSE('Capacity Backing (Hide)2'!BW$203:BW$217),1,0))&gt;0,1,0)</f>
        <v>0</v>
      </c>
      <c r="HM101" cm="1">
        <f t="array" ref="HM101">IF(SUM(IF($J101:$X101=TRANSPOSE('Capacity Backing (Hide)2'!BX$203:BX$217),1,0))&gt;0,1,0)</f>
        <v>0</v>
      </c>
      <c r="HN101" cm="1">
        <f t="array" ref="HN101">IF(SUM(IF($J101:$X101=TRANSPOSE('Capacity Backing (Hide)2'!BY$203:BY$217),1,0))&gt;0,1,0)</f>
        <v>0</v>
      </c>
      <c r="HO101" cm="1">
        <f t="array" ref="HO101">IF(SUM(IF($J101:$X101=TRANSPOSE('Capacity Backing (Hide)2'!BZ$203:BZ$217),1,0))&gt;0,1,0)</f>
        <v>0</v>
      </c>
      <c r="HP101" cm="1">
        <f t="array" ref="HP101">IF(SUM(IF($J101:$X101=TRANSPOSE('Capacity Backing (Hide)2'!CA$203:CA$217),1,0))&gt;0,1,0)</f>
        <v>0</v>
      </c>
      <c r="HQ101" cm="1">
        <f t="array" ref="HQ101">IF(SUM(IF($J101:$X101=TRANSPOSE('Capacity Backing (Hide)2'!CB$203:CB$217),1,0))&gt;0,1,0)</f>
        <v>0</v>
      </c>
      <c r="HR101" cm="1">
        <f t="array" ref="HR101">IF(SUM(IF($J101:$X101=TRANSPOSE('Capacity Backing (Hide)2'!CC$203:CC$217),1,0))&gt;0,1,0)</f>
        <v>0</v>
      </c>
      <c r="HS101" cm="1">
        <f t="array" ref="HS101">IF(SUM(IF($J101:$X101=TRANSPOSE('Capacity Backing (Hide)2'!CD$203:CD$217),1,0))&gt;0,1,0)</f>
        <v>0</v>
      </c>
      <c r="HT101" cm="1">
        <f t="array" ref="HT101">IF(SUM(IF($J101:$X101=TRANSPOSE('Capacity Backing (Hide)2'!CE$203:CE$217),1,0))&gt;0,1,0)</f>
        <v>0</v>
      </c>
      <c r="HU101" cm="1">
        <f t="array" ref="HU101">IF(SUM(IF($J101:$X101=TRANSPOSE('Capacity Backing (Hide)2'!CF$203:CF$217),1,0))&gt;0,1,0)</f>
        <v>0</v>
      </c>
      <c r="HV101" cm="1">
        <f t="array" ref="HV101">IF(SUM(IF($J101:$X101=TRANSPOSE('Capacity Backing (Hide)2'!CG$203:CG$217),1,0))&gt;0,1,0)</f>
        <v>0</v>
      </c>
      <c r="HW101" cm="1">
        <f t="array" ref="HW101">IF(SUM(IF($J101:$X101=TRANSPOSE('Capacity Backing (Hide)2'!CH$203:CH$217),1,0))&gt;0,1,0)</f>
        <v>0</v>
      </c>
      <c r="HX101" cm="1">
        <f t="array" ref="HX101">IF(SUM(IF($J101:$X101=TRANSPOSE('Capacity Backing (Hide)2'!CI$203:CI$217),1,0))&gt;0,1,0)</f>
        <v>0</v>
      </c>
      <c r="HY101" cm="1">
        <f t="array" ref="HY101">IF(SUM(IF($J101:$X101=TRANSPOSE('Capacity Backing (Hide)2'!CJ$203:CJ$217),1,0))&gt;0,1,0)</f>
        <v>0</v>
      </c>
      <c r="HZ101" cm="1">
        <f t="array" ref="HZ101">IF(SUM(IF($J101:$X101=TRANSPOSE('Capacity Backing (Hide)2'!CK$203:CK$217),1,0))&gt;0,1,0)</f>
        <v>0</v>
      </c>
      <c r="IA101" cm="1">
        <f t="array" ref="IA101">IF(SUM(IF($J101:$X101=TRANSPOSE('Capacity Backing (Hide)2'!CL$203:CL$217),1,0))&gt;0,1,0)</f>
        <v>0</v>
      </c>
      <c r="IB101" cm="1">
        <f t="array" ref="IB101">IF(SUM(IF($J101:$X101=TRANSPOSE('Capacity Backing (Hide)2'!CM$203:CM$217),1,0))&gt;0,1,0)</f>
        <v>0</v>
      </c>
      <c r="IC101" cm="1">
        <f t="array" ref="IC101">IF(SUM(IF($J101:$X101=TRANSPOSE('Capacity Backing (Hide)2'!CN$203:CN$217),1,0))&gt;0,1,0)</f>
        <v>0</v>
      </c>
      <c r="ID101" cm="1">
        <f t="array" ref="ID101">IF(SUM(IF($J101:$X101=TRANSPOSE('Capacity Backing (Hide)2'!CO$203:CO$217),1,0))&gt;0,1,0)</f>
        <v>0</v>
      </c>
      <c r="IE101" cm="1">
        <f t="array" ref="IE101">IF(SUM(IF($J101:$X101=TRANSPOSE('Capacity Backing (Hide)2'!CP$203:CP$217),1,0))&gt;0,1,0)</f>
        <v>0</v>
      </c>
      <c r="IF101" cm="1">
        <f t="array" ref="IF101">IF(SUM(IF($J101:$X101=TRANSPOSE('Capacity Backing (Hide)2'!CQ$203:CQ$217),1,0))&gt;0,1,0)</f>
        <v>0</v>
      </c>
      <c r="IG101" cm="1">
        <f t="array" ref="IG101">IF(SUM(IF($J101:$X101=TRANSPOSE('Capacity Backing (Hide)2'!CR$203:CR$217),1,0))&gt;0,1,0)</f>
        <v>0</v>
      </c>
      <c r="IH101" cm="1">
        <f t="array" ref="IH101">IF(SUM(IF($J101:$X101=TRANSPOSE('Capacity Backing (Hide)2'!CS$203:CS$217),1,0))&gt;0,1,0)</f>
        <v>0</v>
      </c>
      <c r="II101" cm="1">
        <f t="array" ref="II101">IF(SUM(IF($J101:$X101=TRANSPOSE('Capacity Backing (Hide)2'!CT$203:CT$217),1,0))&gt;0,1,0)</f>
        <v>0</v>
      </c>
      <c r="IJ101" cm="1">
        <f t="array" ref="IJ101">IF(SUM(IF($J101:$X101=TRANSPOSE('Capacity Backing (Hide)2'!CU$203:CU$217),1,0))&gt;0,1,0)</f>
        <v>0</v>
      </c>
      <c r="IK101" cm="1">
        <f t="array" ref="IK101">IF(SUM(IF($J101:$X101=TRANSPOSE('Capacity Backing (Hide)2'!CV$203:CV$217),1,0))&gt;0,1,0)</f>
        <v>0</v>
      </c>
      <c r="IL101" cm="1">
        <f t="array" ref="IL101">IF(SUM(IF($J101:$X101=TRANSPOSE('Capacity Backing (Hide)2'!CW$203:CW$217),1,0))&gt;0,1,0)</f>
        <v>0</v>
      </c>
      <c r="IO101" s="184">
        <v>0</v>
      </c>
      <c r="IP101" s="184">
        <v>0</v>
      </c>
      <c r="IQ101" s="184">
        <v>0</v>
      </c>
      <c r="IR101" s="184">
        <v>0</v>
      </c>
      <c r="IS101" s="184">
        <v>0</v>
      </c>
      <c r="IT101" s="184">
        <v>0</v>
      </c>
      <c r="IU101" s="184">
        <v>0</v>
      </c>
      <c r="IV101" s="184">
        <v>0</v>
      </c>
      <c r="IW101" s="184">
        <v>0</v>
      </c>
      <c r="IX101" s="184">
        <v>0</v>
      </c>
      <c r="IY101" s="184">
        <v>0</v>
      </c>
      <c r="IZ101" s="184">
        <v>0</v>
      </c>
      <c r="JA101" s="184">
        <v>0</v>
      </c>
      <c r="JB101" s="184">
        <v>0</v>
      </c>
      <c r="JC101" s="184">
        <v>0</v>
      </c>
      <c r="JD101" s="184">
        <v>0</v>
      </c>
      <c r="JE101" s="184">
        <v>0</v>
      </c>
      <c r="JF101" s="184">
        <v>0</v>
      </c>
      <c r="JG101" s="184">
        <v>0</v>
      </c>
      <c r="JH101" s="184">
        <v>0</v>
      </c>
      <c r="JI101" s="184">
        <v>0</v>
      </c>
      <c r="JJ101" s="184">
        <v>0</v>
      </c>
      <c r="JK101" s="184">
        <v>0</v>
      </c>
      <c r="JL101" s="184">
        <v>0</v>
      </c>
      <c r="JM101" s="184">
        <v>0</v>
      </c>
      <c r="JN101" s="184">
        <v>0</v>
      </c>
      <c r="JO101" s="184">
        <v>0</v>
      </c>
      <c r="JP101" s="184">
        <v>0</v>
      </c>
      <c r="JQ101" s="184">
        <v>0</v>
      </c>
      <c r="JR101" s="184">
        <v>0</v>
      </c>
      <c r="JS101" s="184">
        <v>0</v>
      </c>
      <c r="JT101" s="184">
        <v>0</v>
      </c>
      <c r="JU101" s="184">
        <v>0</v>
      </c>
      <c r="JV101" s="184">
        <v>0</v>
      </c>
      <c r="JW101" s="184">
        <v>0</v>
      </c>
      <c r="JX101" s="184">
        <v>0</v>
      </c>
      <c r="JY101" s="184">
        <v>0</v>
      </c>
      <c r="JZ101" s="184">
        <v>0</v>
      </c>
      <c r="KA101" s="184">
        <v>0</v>
      </c>
      <c r="KB101" s="184">
        <v>0</v>
      </c>
      <c r="KC101" s="184">
        <v>0</v>
      </c>
      <c r="KD101" s="184">
        <v>0</v>
      </c>
      <c r="KE101" s="184">
        <v>0</v>
      </c>
      <c r="KF101" s="184">
        <v>0</v>
      </c>
      <c r="KG101" s="184">
        <v>0</v>
      </c>
      <c r="KH101" s="184">
        <v>0</v>
      </c>
      <c r="KI101" s="184">
        <v>0</v>
      </c>
      <c r="KJ101" s="184">
        <v>0</v>
      </c>
      <c r="KK101" s="184">
        <v>0</v>
      </c>
      <c r="KL101" s="184">
        <v>0</v>
      </c>
      <c r="KM101" s="184">
        <v>0</v>
      </c>
      <c r="KN101" s="184">
        <v>0</v>
      </c>
      <c r="KO101" s="184">
        <v>0</v>
      </c>
      <c r="KP101" s="184">
        <v>0</v>
      </c>
      <c r="KQ101" s="184">
        <v>0</v>
      </c>
      <c r="KR101" s="184">
        <v>0</v>
      </c>
      <c r="KS101" s="184">
        <v>0</v>
      </c>
      <c r="KT101" s="184">
        <v>0</v>
      </c>
      <c r="KU101" s="184">
        <v>0</v>
      </c>
      <c r="KV101" s="184">
        <v>0</v>
      </c>
      <c r="KW101" s="184">
        <v>0</v>
      </c>
      <c r="KX101" s="184">
        <v>0</v>
      </c>
      <c r="KY101" s="184">
        <v>0</v>
      </c>
      <c r="KZ101" s="184">
        <v>0</v>
      </c>
      <c r="LA101" s="184">
        <v>0</v>
      </c>
      <c r="LB101" s="184">
        <v>0</v>
      </c>
      <c r="LC101" s="184">
        <v>0</v>
      </c>
      <c r="LD101" s="184">
        <v>0</v>
      </c>
      <c r="LE101" s="184">
        <v>0</v>
      </c>
      <c r="LF101" s="184">
        <v>0</v>
      </c>
      <c r="LG101" s="184">
        <v>0</v>
      </c>
      <c r="LH101" s="184">
        <v>0</v>
      </c>
      <c r="LI101" s="184">
        <v>0</v>
      </c>
      <c r="LJ101" s="184">
        <v>0</v>
      </c>
      <c r="LK101" s="184">
        <v>0</v>
      </c>
      <c r="LL101" s="184">
        <v>0</v>
      </c>
      <c r="LM101" s="184">
        <v>0</v>
      </c>
      <c r="LN101" s="184">
        <v>0</v>
      </c>
      <c r="LO101" s="184">
        <v>0</v>
      </c>
      <c r="LP101" s="184">
        <v>0</v>
      </c>
      <c r="LQ101" s="184">
        <v>0</v>
      </c>
      <c r="LR101" s="184">
        <v>0</v>
      </c>
      <c r="LS101" s="184">
        <v>0</v>
      </c>
      <c r="LT101" s="184">
        <v>0</v>
      </c>
      <c r="LU101" s="184">
        <v>0</v>
      </c>
      <c r="LV101" s="184">
        <v>0</v>
      </c>
      <c r="LW101" s="184">
        <v>0</v>
      </c>
      <c r="LX101" s="184">
        <v>0</v>
      </c>
      <c r="LY101" s="184">
        <v>0</v>
      </c>
      <c r="LZ101" s="184">
        <v>0</v>
      </c>
      <c r="MA101" s="184">
        <v>0</v>
      </c>
      <c r="MB101" s="184">
        <v>0</v>
      </c>
      <c r="MC101" s="184">
        <v>0</v>
      </c>
      <c r="MD101" s="184">
        <v>0</v>
      </c>
      <c r="ME101" s="184">
        <v>0</v>
      </c>
      <c r="MF101" s="184">
        <v>0</v>
      </c>
      <c r="MG101" s="184">
        <v>0</v>
      </c>
      <c r="MH101" s="184">
        <v>0</v>
      </c>
      <c r="MI101" s="184">
        <v>0</v>
      </c>
      <c r="MJ101" s="184">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c r="PK101">
        <v>0</v>
      </c>
      <c r="PL101">
        <v>0</v>
      </c>
      <c r="PM101">
        <v>0</v>
      </c>
      <c r="PN101">
        <v>0</v>
      </c>
      <c r="PO101">
        <v>0</v>
      </c>
      <c r="PP101">
        <v>0</v>
      </c>
      <c r="PQ101">
        <v>0</v>
      </c>
      <c r="PR101">
        <v>0</v>
      </c>
      <c r="PS101">
        <v>0</v>
      </c>
      <c r="PT101">
        <v>0</v>
      </c>
      <c r="PU101">
        <v>0</v>
      </c>
      <c r="PV101">
        <v>0</v>
      </c>
      <c r="PW101">
        <v>0</v>
      </c>
      <c r="PX101">
        <v>0</v>
      </c>
      <c r="PY101">
        <v>0</v>
      </c>
      <c r="PZ101">
        <v>0</v>
      </c>
      <c r="QA101">
        <v>0</v>
      </c>
      <c r="QB101">
        <v>0</v>
      </c>
      <c r="QC101">
        <v>0</v>
      </c>
      <c r="QD101">
        <v>0</v>
      </c>
      <c r="QE101">
        <v>0</v>
      </c>
      <c r="QF101">
        <v>0</v>
      </c>
      <c r="QG101">
        <v>0</v>
      </c>
      <c r="QH101">
        <v>0</v>
      </c>
      <c r="QJ101" cm="1">
        <f t="array" ref="QJ101">SUM(IF('Capacity Summary'!H$36:H$135="X",1,0)*TRANSPOSE('CR Backing (Hide)'!$IO101:$MJ101)*IF('Clinical resources'!ZQ104="X",1,0))</f>
        <v>0</v>
      </c>
      <c r="QK101" cm="1">
        <f t="array" ref="QK101">SUM(IF('Capacity Summary'!I$36:I$135="X",1,0)*TRANSPOSE('CR Backing (Hide)'!$IO101:$MJ101)*IF('Clinical resources'!ZR104="X",1,0))</f>
        <v>0</v>
      </c>
      <c r="QL101" cm="1">
        <f t="array" ref="QL101">SUM(IF('Capacity Summary'!J$36:J$135="X",1,0)*TRANSPOSE('CR Backing (Hide)'!$IO101:$MJ101)*IF('Clinical resources'!ZS104="X",1,0))</f>
        <v>0</v>
      </c>
      <c r="QM101" cm="1">
        <f t="array" ref="QM101">SUM(IF('Capacity Summary'!K$36:K$135="X",1,0)*TRANSPOSE('CR Backing (Hide)'!$IO101:$MJ101)*IF('Clinical resources'!ZT104="X",1,0))</f>
        <v>0</v>
      </c>
      <c r="QN101" cm="1">
        <f t="array" ref="QN101">SUM(IF('Capacity Summary'!L$36:L$135="X",1,0)*TRANSPOSE('CR Backing (Hide)'!$IO101:$MJ101)*IF('Clinical resources'!ZU104="X",1,0))</f>
        <v>0</v>
      </c>
      <c r="QO101" cm="1">
        <f t="array" ref="QO101">SUM(IF('Capacity Summary'!M$36:M$135="X",1,0)*TRANSPOSE('CR Backing (Hide)'!$IO101:$MJ101)*IF('Clinical resources'!ZV104="X",1,0))</f>
        <v>0</v>
      </c>
      <c r="QP101" cm="1">
        <f t="array" ref="QP101">SUM(IF('Capacity Summary'!N$36:N$135="X",1,0)*TRANSPOSE('CR Backing (Hide)'!$IO101:$MJ101)*IF('Clinical resources'!ZW104="X",1,0))</f>
        <v>0</v>
      </c>
      <c r="QQ101" cm="1">
        <f t="array" ref="QQ101">SUM(IF('Capacity Summary'!O$36:O$135="X",1,0)*TRANSPOSE('CR Backing (Hide)'!$IO101:$MJ101)*IF('Clinical resources'!ZX104="X",1,0))</f>
        <v>0</v>
      </c>
      <c r="QR101" cm="1">
        <f t="array" ref="QR101">SUM(IF('Capacity Summary'!P$36:P$135="X",1,0)*TRANSPOSE('CR Backing (Hide)'!$IO101:$MJ101)*IF('Clinical resources'!ZY104="X",1,0))</f>
        <v>0</v>
      </c>
      <c r="QS101" cm="1">
        <f t="array" ref="QS101">SUM(IF('Capacity Summary'!Q$36:Q$135="X",1,0)*TRANSPOSE('CR Backing (Hide)'!$IO101:$MJ101)*IF('Clinical resources'!ZZ104="X",1,0))</f>
        <v>0</v>
      </c>
      <c r="QT101" cm="1">
        <f t="array" ref="QT101">SUM(IF('Capacity Summary'!R$36:R$135="X",1,0)*TRANSPOSE('CR Backing (Hide)'!$IO101:$MJ101)*IF('Clinical resources'!AAA104="X",1,0))</f>
        <v>0</v>
      </c>
      <c r="QU101" cm="1">
        <f t="array" ref="QU101">SUM(IF('Capacity Summary'!S$36:S$135="X",1,0)*TRANSPOSE('CR Backing (Hide)'!$IO101:$MJ101)*IF('Clinical resources'!AAB104="X",1,0))</f>
        <v>0</v>
      </c>
      <c r="QV101" cm="1">
        <f t="array" ref="QV101">SUM(IF('Capacity Summary'!T$36:T$135="X",1,0)*TRANSPOSE('CR Backing (Hide)'!$IO101:$MJ101)*IF('Clinical resources'!AAC104="X",1,0))</f>
        <v>0</v>
      </c>
      <c r="QW101" cm="1">
        <f t="array" ref="QW101">SUM(IF('Capacity Summary'!U$36:U$135="X",1,0)*TRANSPOSE('CR Backing (Hide)'!$IO101:$MJ101)*IF('Clinical resources'!AAD104="X",1,0))</f>
        <v>0</v>
      </c>
      <c r="QX101" cm="1">
        <f t="array" ref="QX101">SUM(IF('Capacity Summary'!V$36:V$135="X",1,0)*TRANSPOSE('CR Backing (Hide)'!$IO101:$MJ101)*IF('Clinical resources'!AAE104="X",1,0))</f>
        <v>0</v>
      </c>
      <c r="QY101" cm="1">
        <f t="array" ref="QY101">SUM(IF('Capacity Summary'!W$36:W$135="X",1,0)*TRANSPOSE('CR Backing (Hide)'!$IO101:$MJ101)*IF('Clinical resources'!AAF104="X",1,0))</f>
        <v>0</v>
      </c>
      <c r="QZ101" cm="1">
        <f t="array" ref="QZ101">SUM(IF('Capacity Summary'!X$36:X$135="X",1,0)*TRANSPOSE('CR Backing (Hide)'!$IO101:$MJ101)*IF('Clinical resources'!AAG104="X",1,0))</f>
        <v>0</v>
      </c>
      <c r="RA101" cm="1">
        <f t="array" ref="RA101">SUM(IF('Capacity Summary'!Y$36:Y$135="X",1,0)*TRANSPOSE('CR Backing (Hide)'!$IO101:$MJ101)*IF('Clinical resources'!AAH104="X",1,0))</f>
        <v>0</v>
      </c>
      <c r="RB101" cm="1">
        <f t="array" ref="RB101">SUM(IF('Capacity Summary'!Z$36:Z$135="X",1,0)*TRANSPOSE('CR Backing (Hide)'!$IO101:$MJ101)*IF('Clinical resources'!AAI104="X",1,0))</f>
        <v>0</v>
      </c>
      <c r="RC101" cm="1">
        <f t="array" ref="RC101">SUM(IF('Capacity Summary'!AA$36:AA$135="X",1,0)*TRANSPOSE('CR Backing (Hide)'!$IO101:$MJ101)*IF('Clinical resources'!AAJ104="X",1,0))</f>
        <v>0</v>
      </c>
      <c r="RD101" cm="1">
        <f t="array" ref="RD101">SUM(IF('Capacity Summary'!AB$36:AB$135="X",1,0)*TRANSPOSE('CR Backing (Hide)'!$IO101:$MJ101)*IF('Clinical resources'!AAK104="X",1,0))</f>
        <v>0</v>
      </c>
      <c r="RE101" cm="1">
        <f t="array" ref="RE101">SUM(IF('Capacity Summary'!AC$36:AC$135="X",1,0)*TRANSPOSE('CR Backing (Hide)'!$IO101:$MJ101)*IF('Clinical resources'!AAL104="X",1,0))</f>
        <v>0</v>
      </c>
      <c r="RF101" cm="1">
        <f t="array" ref="RF101">SUM(IF('Capacity Summary'!AD$36:AD$135="X",1,0)*TRANSPOSE('CR Backing (Hide)'!$IO101:$MJ101)*IF('Clinical resources'!AAM104="X",1,0))</f>
        <v>0</v>
      </c>
      <c r="RG101" cm="1">
        <f t="array" ref="RG101">SUM(IF('Capacity Summary'!AE$36:AE$135="X",1,0)*TRANSPOSE('CR Backing (Hide)'!$IO101:$MJ101)*IF('Clinical resources'!AAN104="X",1,0))</f>
        <v>0</v>
      </c>
      <c r="RH101" cm="1">
        <f t="array" ref="RH101">SUM(IF('Capacity Summary'!AF$36:AF$135="X",1,0)*TRANSPOSE('CR Backing (Hide)'!$IO101:$MJ101)*IF('Clinical resources'!AAO104="X",1,0))</f>
        <v>0</v>
      </c>
      <c r="RI101" cm="1">
        <f t="array" ref="RI101">SUM(IF('Capacity Summary'!AG$36:AG$135="X",1,0)*TRANSPOSE('CR Backing (Hide)'!$IO101:$MJ101)*IF('Clinical resources'!AAP104="X",1,0))</f>
        <v>0</v>
      </c>
      <c r="RJ101" cm="1">
        <f t="array" ref="RJ101">SUM(IF('Capacity Summary'!AH$36:AH$135="X",1,0)*TRANSPOSE('CR Backing (Hide)'!$IO101:$MJ101)*IF('Clinical resources'!AAQ104="X",1,0))</f>
        <v>0</v>
      </c>
      <c r="RK101" cm="1">
        <f t="array" ref="RK101">SUM(IF('Capacity Summary'!AI$36:AI$135="X",1,0)*TRANSPOSE('CR Backing (Hide)'!$IO101:$MJ101)*IF('Clinical resources'!AAR104="X",1,0))</f>
        <v>0</v>
      </c>
      <c r="RL101" cm="1">
        <f t="array" ref="RL101">SUM(IF('Capacity Summary'!AJ$36:AJ$135="X",1,0)*TRANSPOSE('CR Backing (Hide)'!$IO101:$MJ101)*IF('Clinical resources'!AAS104="X",1,0))</f>
        <v>0</v>
      </c>
      <c r="RM101" cm="1">
        <f t="array" ref="RM101">SUM(IF('Capacity Summary'!AK$36:AK$135="X",1,0)*TRANSPOSE('CR Backing (Hide)'!$IO101:$MJ101)*IF('Clinical resources'!AAT104="X",1,0))</f>
        <v>0</v>
      </c>
      <c r="RN101" cm="1">
        <f t="array" ref="RN101">SUM(IF('Capacity Summary'!AL$36:AL$135="X",1,0)*TRANSPOSE('CR Backing (Hide)'!$IO101:$MJ101)*IF('Clinical resources'!AAU104="X",1,0))</f>
        <v>0</v>
      </c>
      <c r="RO101" cm="1">
        <f t="array" ref="RO101">SUM(IF('Capacity Summary'!AM$36:AM$135="X",1,0)*TRANSPOSE('CR Backing (Hide)'!$IO101:$MJ101)*IF('Clinical resources'!AAV104="X",1,0))</f>
        <v>0</v>
      </c>
      <c r="RP101" cm="1">
        <f t="array" ref="RP101">SUM(IF('Capacity Summary'!AN$36:AN$135="X",1,0)*TRANSPOSE('CR Backing (Hide)'!$IO101:$MJ101)*IF('Clinical resources'!AAW104="X",1,0))</f>
        <v>0</v>
      </c>
      <c r="RQ101" cm="1">
        <f t="array" ref="RQ101">SUM(IF('Capacity Summary'!AO$36:AO$135="X",1,0)*TRANSPOSE('CR Backing (Hide)'!$IO101:$MJ101)*IF('Clinical resources'!AAX104="X",1,0))</f>
        <v>0</v>
      </c>
      <c r="RR101" cm="1">
        <f t="array" ref="RR101">SUM(IF('Capacity Summary'!AP$36:AP$135="X",1,0)*TRANSPOSE('CR Backing (Hide)'!$IO101:$MJ101)*IF('Clinical resources'!AAY104="X",1,0))</f>
        <v>0</v>
      </c>
      <c r="RS101" cm="1">
        <f t="array" ref="RS101">SUM(IF('Capacity Summary'!AQ$36:AQ$135="X",1,0)*TRANSPOSE('CR Backing (Hide)'!$IO101:$MJ101)*IF('Clinical resources'!AAZ104="X",1,0))</f>
        <v>0</v>
      </c>
      <c r="RT101" cm="1">
        <f t="array" ref="RT101">SUM(IF('Capacity Summary'!AR$36:AR$135="X",1,0)*TRANSPOSE('CR Backing (Hide)'!$IO101:$MJ101)*IF('Clinical resources'!ABA104="X",1,0))</f>
        <v>0</v>
      </c>
      <c r="RU101" cm="1">
        <f t="array" ref="RU101">SUM(IF('Capacity Summary'!AS$36:AS$135="X",1,0)*TRANSPOSE('CR Backing (Hide)'!$IO101:$MJ101)*IF('Clinical resources'!ABB104="X",1,0))</f>
        <v>0</v>
      </c>
      <c r="RV101" cm="1">
        <f t="array" ref="RV101">SUM(IF('Capacity Summary'!AT$36:AT$135="X",1,0)*TRANSPOSE('CR Backing (Hide)'!$IO101:$MJ101)*IF('Clinical resources'!ABC104="X",1,0))</f>
        <v>0</v>
      </c>
      <c r="RW101" cm="1">
        <f t="array" ref="RW101">SUM(IF('Capacity Summary'!AU$36:AU$135="X",1,0)*TRANSPOSE('CR Backing (Hide)'!$IO101:$MJ101)*IF('Clinical resources'!ABD104="X",1,0))</f>
        <v>0</v>
      </c>
      <c r="RX101" cm="1">
        <f t="array" ref="RX101">SUM(IF('Capacity Summary'!AV$36:AV$135="X",1,0)*TRANSPOSE('CR Backing (Hide)'!$IO101:$MJ101)*IF('Clinical resources'!ABE104="X",1,0))</f>
        <v>0</v>
      </c>
      <c r="RY101" cm="1">
        <f t="array" ref="RY101">SUM(IF('Capacity Summary'!AW$36:AW$135="X",1,0)*TRANSPOSE('CR Backing (Hide)'!$IO101:$MJ101)*IF('Clinical resources'!ABF104="X",1,0))</f>
        <v>0</v>
      </c>
      <c r="RZ101" cm="1">
        <f t="array" ref="RZ101">SUM(IF('Capacity Summary'!AX$36:AX$135="X",1,0)*TRANSPOSE('CR Backing (Hide)'!$IO101:$MJ101)*IF('Clinical resources'!ABG104="X",1,0))</f>
        <v>0</v>
      </c>
      <c r="SA101" cm="1">
        <f t="array" ref="SA101">SUM(IF('Capacity Summary'!AY$36:AY$135="X",1,0)*TRANSPOSE('CR Backing (Hide)'!$IO101:$MJ101)*IF('Clinical resources'!ABH104="X",1,0))</f>
        <v>0</v>
      </c>
      <c r="SB101" cm="1">
        <f t="array" ref="SB101">SUM(IF('Capacity Summary'!AZ$36:AZ$135="X",1,0)*TRANSPOSE('CR Backing (Hide)'!$IO101:$MJ101)*IF('Clinical resources'!ABI104="X",1,0))</f>
        <v>0</v>
      </c>
      <c r="SC101" cm="1">
        <f t="array" ref="SC101">SUM(IF('Capacity Summary'!BA$36:BA$135="X",1,0)*TRANSPOSE('CR Backing (Hide)'!$IO101:$MJ101)*IF('Clinical resources'!ABJ104="X",1,0))</f>
        <v>0</v>
      </c>
      <c r="SD101" cm="1">
        <f t="array" ref="SD101">SUM(IF('Capacity Summary'!BB$36:BB$135="X",1,0)*TRANSPOSE('CR Backing (Hide)'!$IO101:$MJ101)*IF('Clinical resources'!ABK104="X",1,0))</f>
        <v>0</v>
      </c>
      <c r="SE101" cm="1">
        <f t="array" ref="SE101">SUM(IF('Capacity Summary'!BC$36:BC$135="X",1,0)*TRANSPOSE('CR Backing (Hide)'!$IO101:$MJ101)*IF('Clinical resources'!ABL104="X",1,0))</f>
        <v>0</v>
      </c>
      <c r="SF101" cm="1">
        <f t="array" ref="SF101">SUM(IF('Capacity Summary'!BD$36:BD$135="X",1,0)*TRANSPOSE('CR Backing (Hide)'!$IO101:$MJ101)*IF('Clinical resources'!ABM104="X",1,0))</f>
        <v>0</v>
      </c>
      <c r="SG101" cm="1">
        <f t="array" ref="SG101">SUM(IF('Capacity Summary'!BE$36:BE$135="X",1,0)*TRANSPOSE('CR Backing (Hide)'!$IO101:$MJ101)*IF('Clinical resources'!ABN104="X",1,0))</f>
        <v>0</v>
      </c>
      <c r="SH101" cm="1">
        <f t="array" ref="SH101">SUM(IF('Capacity Summary'!BF$36:BF$135="X",1,0)*TRANSPOSE('CR Backing (Hide)'!$IO101:$MJ101)*IF('Clinical resources'!ABO104="X",1,0))</f>
        <v>0</v>
      </c>
      <c r="SI101" cm="1">
        <f t="array" ref="SI101">SUM(IF('Capacity Summary'!BG$36:BG$135="X",1,0)*TRANSPOSE('CR Backing (Hide)'!$IO101:$MJ101)*IF('Clinical resources'!ABP104="X",1,0))</f>
        <v>0</v>
      </c>
      <c r="SK101" cm="1">
        <f t="array" ref="SK101">SUM(IF('Capacity Summary'!H$139:H$238="X",1,0)*TRANSPOSE('CR Backing (Hide)'!$MM101:$QH101))</f>
        <v>0</v>
      </c>
      <c r="SL101" cm="1">
        <f t="array" ref="SL101">SUM(IF('Capacity Summary'!I$139:I$238="X",1,0)*TRANSPOSE('CR Backing (Hide)'!$MM101:$QH101))</f>
        <v>0</v>
      </c>
      <c r="SM101" cm="1">
        <f t="array" ref="SM101">SUM(IF('Capacity Summary'!J$139:J$238="X",1,0)*TRANSPOSE('CR Backing (Hide)'!$MM101:$QH101))</f>
        <v>0</v>
      </c>
      <c r="SN101" cm="1">
        <f t="array" ref="SN101">SUM(IF('Capacity Summary'!K$139:K$238="X",1,0)*TRANSPOSE('CR Backing (Hide)'!$MM101:$QH101))</f>
        <v>0</v>
      </c>
      <c r="SO101" cm="1">
        <f t="array" ref="SO101">SUM(IF('Capacity Summary'!L$139:L$238="X",1,0)*TRANSPOSE('CR Backing (Hide)'!$MM101:$QH101))</f>
        <v>0</v>
      </c>
      <c r="SP101" cm="1">
        <f t="array" ref="SP101">SUM(IF('Capacity Summary'!M$139:M$238="X",1,0)*TRANSPOSE('CR Backing (Hide)'!$MM101:$QH101))</f>
        <v>0</v>
      </c>
      <c r="SQ101" cm="1">
        <f t="array" ref="SQ101">SUM(IF('Capacity Summary'!N$139:N$238="X",1,0)*TRANSPOSE('CR Backing (Hide)'!$MM101:$QH101))</f>
        <v>0</v>
      </c>
      <c r="SR101" cm="1">
        <f t="array" ref="SR101">SUM(IF('Capacity Summary'!O$139:O$238="X",1,0)*TRANSPOSE('CR Backing (Hide)'!$MM101:$QH101))</f>
        <v>0</v>
      </c>
      <c r="SS101" cm="1">
        <f t="array" ref="SS101">SUM(IF('Capacity Summary'!P$139:P$238="X",1,0)*TRANSPOSE('CR Backing (Hide)'!$MM101:$QH101))</f>
        <v>0</v>
      </c>
      <c r="ST101" cm="1">
        <f t="array" ref="ST101">SUM(IF('Capacity Summary'!Q$139:Q$238="X",1,0)*TRANSPOSE('CR Backing (Hide)'!$MM101:$QH101))</f>
        <v>0</v>
      </c>
      <c r="SU101" cm="1">
        <f t="array" ref="SU101">SUM(IF('Capacity Summary'!R$139:R$238="X",1,0)*TRANSPOSE('CR Backing (Hide)'!$MM101:$QH101))</f>
        <v>0</v>
      </c>
      <c r="SV101" cm="1">
        <f t="array" ref="SV101">SUM(IF('Capacity Summary'!S$139:S$238="X",1,0)*TRANSPOSE('CR Backing (Hide)'!$MM101:$QH101))</f>
        <v>0</v>
      </c>
      <c r="SW101" cm="1">
        <f t="array" ref="SW101">SUM(IF('Capacity Summary'!T$139:T$238="X",1,0)*TRANSPOSE('CR Backing (Hide)'!$MM101:$QH101))</f>
        <v>0</v>
      </c>
      <c r="SX101" cm="1">
        <f t="array" ref="SX101">SUM(IF('Capacity Summary'!U$139:U$238="X",1,0)*TRANSPOSE('CR Backing (Hide)'!$MM101:$QH101))</f>
        <v>0</v>
      </c>
      <c r="SY101" cm="1">
        <f t="array" ref="SY101">SUM(IF('Capacity Summary'!V$139:V$238="X",1,0)*TRANSPOSE('CR Backing (Hide)'!$MM101:$QH101))</f>
        <v>0</v>
      </c>
      <c r="SZ101" cm="1">
        <f t="array" ref="SZ101">SUM(IF('Capacity Summary'!W$139:W$238="X",1,0)*TRANSPOSE('CR Backing (Hide)'!$MM101:$QH101))</f>
        <v>0</v>
      </c>
      <c r="TA101" cm="1">
        <f t="array" ref="TA101">SUM(IF('Capacity Summary'!X$139:X$238="X",1,0)*TRANSPOSE('CR Backing (Hide)'!$MM101:$QH101))</f>
        <v>0</v>
      </c>
      <c r="TB101" cm="1">
        <f t="array" ref="TB101">SUM(IF('Capacity Summary'!Y$139:Y$238="X",1,0)*TRANSPOSE('CR Backing (Hide)'!$MM101:$QH101))</f>
        <v>0</v>
      </c>
      <c r="TC101" cm="1">
        <f t="array" ref="TC101">SUM(IF('Capacity Summary'!Z$139:Z$238="X",1,0)*TRANSPOSE('CR Backing (Hide)'!$MM101:$QH101))</f>
        <v>0</v>
      </c>
      <c r="TD101" cm="1">
        <f t="array" ref="TD101">SUM(IF('Capacity Summary'!AA$139:AA$238="X",1,0)*TRANSPOSE('CR Backing (Hide)'!$MM101:$QH101))</f>
        <v>0</v>
      </c>
      <c r="TE101" cm="1">
        <f t="array" ref="TE101">SUM(IF('Capacity Summary'!AB$139:AB$238="X",1,0)*TRANSPOSE('CR Backing (Hide)'!$MM101:$QH101))</f>
        <v>0</v>
      </c>
      <c r="TF101" cm="1">
        <f t="array" ref="TF101">SUM(IF('Capacity Summary'!AC$139:AC$238="X",1,0)*TRANSPOSE('CR Backing (Hide)'!$MM101:$QH101))</f>
        <v>0</v>
      </c>
      <c r="TG101" cm="1">
        <f t="array" ref="TG101">SUM(IF('Capacity Summary'!AD$139:AD$238="X",1,0)*TRANSPOSE('CR Backing (Hide)'!$MM101:$QH101))</f>
        <v>0</v>
      </c>
      <c r="TH101" cm="1">
        <f t="array" ref="TH101">SUM(IF('Capacity Summary'!AE$139:AE$238="X",1,0)*TRANSPOSE('CR Backing (Hide)'!$MM101:$QH101))</f>
        <v>0</v>
      </c>
      <c r="TI101" cm="1">
        <f t="array" ref="TI101">SUM(IF('Capacity Summary'!AF$139:AF$238="X",1,0)*TRANSPOSE('CR Backing (Hide)'!$MM101:$QH101))</f>
        <v>0</v>
      </c>
      <c r="TJ101" cm="1">
        <f t="array" ref="TJ101">SUM(IF('Capacity Summary'!AG$139:AG$238="X",1,0)*TRANSPOSE('CR Backing (Hide)'!$MM101:$QH101))</f>
        <v>0</v>
      </c>
      <c r="TK101" cm="1">
        <f t="array" ref="TK101">SUM(IF('Capacity Summary'!AH$139:AH$238="X",1,0)*TRANSPOSE('CR Backing (Hide)'!$MM101:$QH101))</f>
        <v>0</v>
      </c>
      <c r="TL101" cm="1">
        <f t="array" ref="TL101">SUM(IF('Capacity Summary'!AI$139:AI$238="X",1,0)*TRANSPOSE('CR Backing (Hide)'!$MM101:$QH101))</f>
        <v>0</v>
      </c>
      <c r="TM101" cm="1">
        <f t="array" ref="TM101">SUM(IF('Capacity Summary'!AJ$139:AJ$238="X",1,0)*TRANSPOSE('CR Backing (Hide)'!$MM101:$QH101))</f>
        <v>0</v>
      </c>
      <c r="TN101" cm="1">
        <f t="array" ref="TN101">SUM(IF('Capacity Summary'!AK$139:AK$238="X",1,0)*TRANSPOSE('CR Backing (Hide)'!$MM101:$QH101))</f>
        <v>0</v>
      </c>
      <c r="TO101" cm="1">
        <f t="array" ref="TO101">SUM(IF('Capacity Summary'!AL$139:AL$238="X",1,0)*TRANSPOSE('CR Backing (Hide)'!$MM101:$QH101))</f>
        <v>0</v>
      </c>
      <c r="TP101" cm="1">
        <f t="array" ref="TP101">SUM(IF('Capacity Summary'!AM$139:AM$238="X",1,0)*TRANSPOSE('CR Backing (Hide)'!$MM101:$QH101))</f>
        <v>0</v>
      </c>
      <c r="TQ101" cm="1">
        <f t="array" ref="TQ101">SUM(IF('Capacity Summary'!AN$139:AN$238="X",1,0)*TRANSPOSE('CR Backing (Hide)'!$MM101:$QH101))</f>
        <v>0</v>
      </c>
      <c r="TR101" cm="1">
        <f t="array" ref="TR101">SUM(IF('Capacity Summary'!AO$139:AO$238="X",1,0)*TRANSPOSE('CR Backing (Hide)'!$MM101:$QH101))</f>
        <v>0</v>
      </c>
      <c r="TS101" cm="1">
        <f t="array" ref="TS101">SUM(IF('Capacity Summary'!AP$139:AP$238="X",1,0)*TRANSPOSE('CR Backing (Hide)'!$MM101:$QH101))</f>
        <v>0</v>
      </c>
      <c r="TT101" cm="1">
        <f t="array" ref="TT101">SUM(IF('Capacity Summary'!AQ$139:AQ$238="X",1,0)*TRANSPOSE('CR Backing (Hide)'!$MM101:$QH101))</f>
        <v>0</v>
      </c>
      <c r="TU101" cm="1">
        <f t="array" ref="TU101">SUM(IF('Capacity Summary'!AR$139:AR$238="X",1,0)*TRANSPOSE('CR Backing (Hide)'!$MM101:$QH101))</f>
        <v>0</v>
      </c>
      <c r="TV101" cm="1">
        <f t="array" ref="TV101">SUM(IF('Capacity Summary'!AS$139:AS$238="X",1,0)*TRANSPOSE('CR Backing (Hide)'!$MM101:$QH101))</f>
        <v>0</v>
      </c>
      <c r="TW101" cm="1">
        <f t="array" ref="TW101">SUM(IF('Capacity Summary'!AT$139:AT$238="X",1,0)*TRANSPOSE('CR Backing (Hide)'!$MM101:$QH101))</f>
        <v>0</v>
      </c>
      <c r="TX101" cm="1">
        <f t="array" ref="TX101">SUM(IF('Capacity Summary'!AU$139:AU$238="X",1,0)*TRANSPOSE('CR Backing (Hide)'!$MM101:$QH101))</f>
        <v>0</v>
      </c>
      <c r="TY101" cm="1">
        <f t="array" ref="TY101">SUM(IF('Capacity Summary'!AV$139:AV$238="X",1,0)*TRANSPOSE('CR Backing (Hide)'!$MM101:$QH101))</f>
        <v>0</v>
      </c>
      <c r="TZ101" cm="1">
        <f t="array" ref="TZ101">SUM(IF('Capacity Summary'!AW$139:AW$238="X",1,0)*TRANSPOSE('CR Backing (Hide)'!$MM101:$QH101))</f>
        <v>0</v>
      </c>
      <c r="UA101" cm="1">
        <f t="array" ref="UA101">SUM(IF('Capacity Summary'!AX$139:AX$238="X",1,0)*TRANSPOSE('CR Backing (Hide)'!$MM101:$QH101))</f>
        <v>0</v>
      </c>
      <c r="UB101" cm="1">
        <f t="array" ref="UB101">SUM(IF('Capacity Summary'!AY$139:AY$238="X",1,0)*TRANSPOSE('CR Backing (Hide)'!$MM101:$QH101))</f>
        <v>0</v>
      </c>
      <c r="UC101" cm="1">
        <f t="array" ref="UC101">SUM(IF('Capacity Summary'!AZ$139:AZ$238="X",1,0)*TRANSPOSE('CR Backing (Hide)'!$MM101:$QH101))</f>
        <v>0</v>
      </c>
      <c r="UD101" cm="1">
        <f t="array" ref="UD101">SUM(IF('Capacity Summary'!BA$139:BA$238="X",1,0)*TRANSPOSE('CR Backing (Hide)'!$MM101:$QH101))</f>
        <v>0</v>
      </c>
      <c r="UE101" cm="1">
        <f t="array" ref="UE101">SUM(IF('Capacity Summary'!BB$139:BB$238="X",1,0)*TRANSPOSE('CR Backing (Hide)'!$MM101:$QH101))</f>
        <v>0</v>
      </c>
      <c r="UF101" cm="1">
        <f t="array" ref="UF101">SUM(IF('Capacity Summary'!BC$139:BC$238="X",1,0)*TRANSPOSE('CR Backing (Hide)'!$MM101:$QH101))</f>
        <v>0</v>
      </c>
      <c r="UG101" cm="1">
        <f t="array" ref="UG101">SUM(IF('Capacity Summary'!BD$139:BD$238="X",1,0)*TRANSPOSE('CR Backing (Hide)'!$MM101:$QH101))</f>
        <v>0</v>
      </c>
      <c r="UH101" cm="1">
        <f t="array" ref="UH101">SUM(IF('Capacity Summary'!BE$139:BE$238="X",1,0)*TRANSPOSE('CR Backing (Hide)'!$MM101:$QH101))</f>
        <v>0</v>
      </c>
      <c r="UI101" cm="1">
        <f t="array" ref="UI101">SUM(IF('Capacity Summary'!BF$139:BF$238="X",1,0)*TRANSPOSE('CR Backing (Hide)'!$MM101:$QH101))</f>
        <v>0</v>
      </c>
      <c r="UJ101" cm="1">
        <f t="array" ref="UJ101">SUM(IF('Capacity Summary'!BG$139:BG$238="X",1,0)*TRANSPOSE('CR Backing (Hide)'!$MM101:$QH101))</f>
        <v>0</v>
      </c>
      <c r="UL101">
        <f t="shared" si="6"/>
        <v>0</v>
      </c>
      <c r="UM101">
        <f t="shared" si="7"/>
        <v>0</v>
      </c>
      <c r="UN101">
        <f>COUNTIF('Clinical resources'!$ZQ$7:$ABP$7,"X")</f>
        <v>0</v>
      </c>
      <c r="UP101">
        <f t="shared" si="8"/>
        <v>0</v>
      </c>
      <c r="UQ101">
        <f t="shared" si="9"/>
        <v>0</v>
      </c>
      <c r="UR101">
        <f t="shared" si="10"/>
        <v>0</v>
      </c>
      <c r="UW101">
        <f t="array" ref="UW101:YR101">$AS101:$EN101*IF('Clinical resources'!$CK104:$GH104="X",1,0)</f>
        <v>0</v>
      </c>
      <c r="UX101">
        <v>0</v>
      </c>
      <c r="UY101">
        <v>0</v>
      </c>
      <c r="UZ101">
        <v>0</v>
      </c>
      <c r="VA101">
        <v>0</v>
      </c>
      <c r="VB101">
        <v>0</v>
      </c>
      <c r="VC101">
        <v>0</v>
      </c>
      <c r="VD101">
        <v>0</v>
      </c>
      <c r="VE101">
        <v>0</v>
      </c>
      <c r="VF101">
        <v>0</v>
      </c>
      <c r="VG101">
        <v>0</v>
      </c>
      <c r="VH101">
        <v>0</v>
      </c>
      <c r="VI101">
        <v>0</v>
      </c>
      <c r="VJ101">
        <v>0</v>
      </c>
      <c r="VK101">
        <v>0</v>
      </c>
      <c r="VL101">
        <v>0</v>
      </c>
      <c r="VM101">
        <v>0</v>
      </c>
      <c r="VN101">
        <v>0</v>
      </c>
      <c r="VO101">
        <v>0</v>
      </c>
      <c r="VP101">
        <v>0</v>
      </c>
      <c r="VQ101">
        <v>0</v>
      </c>
      <c r="VR101">
        <v>0</v>
      </c>
      <c r="VS101">
        <v>0</v>
      </c>
      <c r="VT101">
        <v>0</v>
      </c>
      <c r="VU101">
        <v>0</v>
      </c>
      <c r="VV101">
        <v>0</v>
      </c>
      <c r="VW101">
        <v>0</v>
      </c>
      <c r="VX101">
        <v>0</v>
      </c>
      <c r="VY101">
        <v>0</v>
      </c>
      <c r="VZ101">
        <v>0</v>
      </c>
      <c r="WA101">
        <v>0</v>
      </c>
      <c r="WB101">
        <v>0</v>
      </c>
      <c r="WC101">
        <v>0</v>
      </c>
      <c r="WD101">
        <v>0</v>
      </c>
      <c r="WE101">
        <v>0</v>
      </c>
      <c r="WF101">
        <v>0</v>
      </c>
      <c r="WG101">
        <v>0</v>
      </c>
      <c r="WH101">
        <v>0</v>
      </c>
      <c r="WI101">
        <v>0</v>
      </c>
      <c r="WJ101">
        <v>0</v>
      </c>
      <c r="WK101">
        <v>0</v>
      </c>
      <c r="WL101">
        <v>0</v>
      </c>
      <c r="WM101">
        <v>0</v>
      </c>
      <c r="WN101">
        <v>0</v>
      </c>
      <c r="WO101">
        <v>0</v>
      </c>
      <c r="WP101">
        <v>0</v>
      </c>
      <c r="WQ101">
        <v>0</v>
      </c>
      <c r="WR101">
        <v>0</v>
      </c>
      <c r="WS101">
        <v>0</v>
      </c>
      <c r="WT101">
        <v>0</v>
      </c>
      <c r="WU101">
        <v>0</v>
      </c>
      <c r="WV101">
        <v>0</v>
      </c>
      <c r="WW101">
        <v>0</v>
      </c>
      <c r="WX101">
        <v>0</v>
      </c>
      <c r="WY101">
        <v>0</v>
      </c>
      <c r="WZ101">
        <v>0</v>
      </c>
      <c r="XA101">
        <v>0</v>
      </c>
      <c r="XB101">
        <v>0</v>
      </c>
      <c r="XC101">
        <v>0</v>
      </c>
      <c r="XD101">
        <v>0</v>
      </c>
      <c r="XE101">
        <v>0</v>
      </c>
      <c r="XF101">
        <v>0</v>
      </c>
      <c r="XG101">
        <v>0</v>
      </c>
      <c r="XH101">
        <v>0</v>
      </c>
      <c r="XI101">
        <v>0</v>
      </c>
      <c r="XJ101">
        <v>0</v>
      </c>
      <c r="XK101">
        <v>0</v>
      </c>
      <c r="XL101">
        <v>0</v>
      </c>
      <c r="XM101">
        <v>0</v>
      </c>
      <c r="XN101">
        <v>0</v>
      </c>
      <c r="XO101">
        <v>0</v>
      </c>
      <c r="XP101">
        <v>0</v>
      </c>
      <c r="XQ101">
        <v>0</v>
      </c>
      <c r="XR101">
        <v>0</v>
      </c>
      <c r="XS101">
        <v>0</v>
      </c>
      <c r="XT101">
        <v>0</v>
      </c>
      <c r="XU101">
        <v>0</v>
      </c>
      <c r="XV101">
        <v>0</v>
      </c>
      <c r="XW101">
        <v>0</v>
      </c>
      <c r="XX101">
        <v>0</v>
      </c>
      <c r="XY101">
        <v>0</v>
      </c>
      <c r="XZ101">
        <v>0</v>
      </c>
      <c r="YA101">
        <v>0</v>
      </c>
      <c r="YB101">
        <v>0</v>
      </c>
      <c r="YC101">
        <v>0</v>
      </c>
      <c r="YD101">
        <v>0</v>
      </c>
      <c r="YE101">
        <v>0</v>
      </c>
      <c r="YF101">
        <v>0</v>
      </c>
      <c r="YG101">
        <v>0</v>
      </c>
      <c r="YH101">
        <v>0</v>
      </c>
      <c r="YI101">
        <v>0</v>
      </c>
      <c r="YJ101">
        <v>0</v>
      </c>
      <c r="YK101">
        <v>0</v>
      </c>
      <c r="YL101">
        <v>0</v>
      </c>
      <c r="YM101">
        <v>0</v>
      </c>
      <c r="YN101">
        <v>0</v>
      </c>
      <c r="YO101">
        <v>0</v>
      </c>
      <c r="YP101">
        <v>0</v>
      </c>
      <c r="YQ101">
        <v>0</v>
      </c>
      <c r="YR101">
        <v>0</v>
      </c>
      <c r="YV101">
        <f t="array" ref="YV101:ACQ101">$EQ101:$IL101*IF('Clinical resources'!$OA104:$RV104="X",1,0)</f>
        <v>0</v>
      </c>
      <c r="YW101">
        <v>0</v>
      </c>
      <c r="YX101">
        <v>0</v>
      </c>
      <c r="YY101">
        <v>0</v>
      </c>
      <c r="YZ101">
        <v>0</v>
      </c>
      <c r="ZA101">
        <v>0</v>
      </c>
      <c r="ZB101">
        <v>0</v>
      </c>
      <c r="ZC101">
        <v>0</v>
      </c>
      <c r="ZD101">
        <v>0</v>
      </c>
      <c r="ZE101">
        <v>0</v>
      </c>
      <c r="ZF101">
        <v>0</v>
      </c>
      <c r="ZG101">
        <v>0</v>
      </c>
      <c r="ZH101">
        <v>0</v>
      </c>
      <c r="ZI101">
        <v>0</v>
      </c>
      <c r="ZJ101">
        <v>0</v>
      </c>
      <c r="ZK101">
        <v>0</v>
      </c>
      <c r="ZL101">
        <v>0</v>
      </c>
      <c r="ZM101">
        <v>0</v>
      </c>
      <c r="ZN101">
        <v>0</v>
      </c>
      <c r="ZO101">
        <v>0</v>
      </c>
      <c r="ZP101">
        <v>0</v>
      </c>
      <c r="ZQ101">
        <v>0</v>
      </c>
      <c r="ZR101">
        <v>0</v>
      </c>
      <c r="ZS101">
        <v>0</v>
      </c>
      <c r="ZT101">
        <v>0</v>
      </c>
      <c r="ZU101">
        <v>0</v>
      </c>
      <c r="ZV101">
        <v>0</v>
      </c>
      <c r="ZW101">
        <v>0</v>
      </c>
      <c r="ZX101">
        <v>0</v>
      </c>
      <c r="ZY101">
        <v>0</v>
      </c>
      <c r="ZZ101">
        <v>0</v>
      </c>
      <c r="AAA101">
        <v>0</v>
      </c>
      <c r="AAB101">
        <v>0</v>
      </c>
      <c r="AAC101">
        <v>0</v>
      </c>
      <c r="AAD101">
        <v>0</v>
      </c>
      <c r="AAE101">
        <v>0</v>
      </c>
      <c r="AAF101">
        <v>0</v>
      </c>
      <c r="AAG101">
        <v>0</v>
      </c>
      <c r="AAH101">
        <v>0</v>
      </c>
      <c r="AAI101">
        <v>0</v>
      </c>
      <c r="AAJ101">
        <v>0</v>
      </c>
      <c r="AAK101">
        <v>0</v>
      </c>
      <c r="AAL101">
        <v>0</v>
      </c>
      <c r="AAM101">
        <v>0</v>
      </c>
      <c r="AAN101">
        <v>0</v>
      </c>
      <c r="AAO101">
        <v>0</v>
      </c>
      <c r="AAP101">
        <v>0</v>
      </c>
      <c r="AAQ101">
        <v>0</v>
      </c>
      <c r="AAR101">
        <v>0</v>
      </c>
      <c r="AAS101">
        <v>0</v>
      </c>
      <c r="AAT101">
        <v>0</v>
      </c>
      <c r="AAU101">
        <v>0</v>
      </c>
      <c r="AAV101">
        <v>0</v>
      </c>
      <c r="AAW101">
        <v>0</v>
      </c>
      <c r="AAX101">
        <v>0</v>
      </c>
      <c r="AAY101">
        <v>0</v>
      </c>
      <c r="AAZ101">
        <v>0</v>
      </c>
      <c r="ABA101">
        <v>0</v>
      </c>
      <c r="ABB101">
        <v>0</v>
      </c>
      <c r="ABC101">
        <v>0</v>
      </c>
      <c r="ABD101">
        <v>0</v>
      </c>
      <c r="ABE101">
        <v>0</v>
      </c>
      <c r="ABF101">
        <v>0</v>
      </c>
      <c r="ABG101">
        <v>0</v>
      </c>
      <c r="ABH101">
        <v>0</v>
      </c>
      <c r="ABI101">
        <v>0</v>
      </c>
      <c r="ABJ101">
        <v>0</v>
      </c>
      <c r="ABK101">
        <v>0</v>
      </c>
      <c r="ABL101">
        <v>0</v>
      </c>
      <c r="ABM101">
        <v>0</v>
      </c>
      <c r="ABN101">
        <v>0</v>
      </c>
      <c r="ABO101">
        <v>0</v>
      </c>
      <c r="ABP101">
        <v>0</v>
      </c>
      <c r="ABQ101">
        <v>0</v>
      </c>
      <c r="ABR101">
        <v>0</v>
      </c>
      <c r="ABS101">
        <v>0</v>
      </c>
      <c r="ABT101">
        <v>0</v>
      </c>
      <c r="ABU101">
        <v>0</v>
      </c>
      <c r="ABV101">
        <v>0</v>
      </c>
      <c r="ABW101">
        <v>0</v>
      </c>
      <c r="ABX101">
        <v>0</v>
      </c>
      <c r="ABY101">
        <v>0</v>
      </c>
      <c r="ABZ101">
        <v>0</v>
      </c>
      <c r="ACA101">
        <v>0</v>
      </c>
      <c r="ACB101">
        <v>0</v>
      </c>
      <c r="ACC101">
        <v>0</v>
      </c>
      <c r="ACD101">
        <v>0</v>
      </c>
      <c r="ACE101">
        <v>0</v>
      </c>
      <c r="ACF101">
        <v>0</v>
      </c>
      <c r="ACG101">
        <v>0</v>
      </c>
      <c r="ACH101">
        <v>0</v>
      </c>
      <c r="ACI101">
        <v>0</v>
      </c>
      <c r="ACJ101">
        <v>0</v>
      </c>
      <c r="ACK101">
        <v>0</v>
      </c>
      <c r="ACL101">
        <v>0</v>
      </c>
      <c r="ACM101">
        <v>0</v>
      </c>
      <c r="ACN101">
        <v>0</v>
      </c>
      <c r="ACO101">
        <v>0</v>
      </c>
      <c r="ACP101">
        <v>0</v>
      </c>
      <c r="ACQ101">
        <v>0</v>
      </c>
    </row>
    <row r="102" spans="1:771" x14ac:dyDescent="0.25">
      <c r="B102">
        <f>IF(A102='Clinical resources'!B105,0,1)</f>
        <v>0</v>
      </c>
      <c r="C102">
        <f>'Clinical resources'!D105</f>
        <v>0</v>
      </c>
      <c r="H102" t="str">
        <f>ROW(H99)&amp;". "&amp;'Clinical resources'!B105</f>
        <v xml:space="preserve">99. </v>
      </c>
      <c r="J102" t="str" cm="1">
        <f t="array" ref="J102">IF(SUM(IF('Clinical resources'!L105:P105="X",1,0)*'Clinical resources'!L$4:P$4)&gt;0,"X","")</f>
        <v/>
      </c>
      <c r="K102" t="str" cm="1">
        <f t="array" ref="K102">IF(SUM(IF('Clinical resources'!Q105:U105="X",1,0)*'Clinical resources'!Q$4:U$4)&gt;0,"X","")</f>
        <v/>
      </c>
      <c r="L102" t="str" cm="1">
        <f t="array" ref="L102">IF(SUM(IF('Clinical resources'!V105:Z105="X",1,0)*'Clinical resources'!V$4:Z$4)&gt;0,"X","")</f>
        <v/>
      </c>
      <c r="M102" t="str" cm="1">
        <f t="array" ref="M102">IF(SUM(IF('Clinical resources'!AA105:AE105="X",1,0)*'Clinical resources'!AA$4:AE$4)&gt;0,"X","")</f>
        <v/>
      </c>
      <c r="N102" t="str" cm="1">
        <f t="array" ref="N102">IF(SUM(IF('Clinical resources'!AF105:AJ105="X",1,0)*'Clinical resources'!AF$4:AJ$4)&gt;0,"X","")</f>
        <v/>
      </c>
      <c r="O102" t="str" cm="1">
        <f t="array" ref="O102">IF(SUM(IF('Clinical resources'!AK105:AO105="X",1,0)*'Clinical resources'!AK$4:AO$4)&gt;0,"X","")</f>
        <v/>
      </c>
      <c r="P102" t="str" cm="1">
        <f t="array" ref="P102">IF(SUM(IF('Clinical resources'!AP105:AT105="X",1,0)*'Clinical resources'!AP$4:AT$4)&gt;0,"X","")</f>
        <v/>
      </c>
      <c r="Q102" t="str" cm="1">
        <f t="array" ref="Q102">IF(SUM(IF('Clinical resources'!AU105:AY105="X",1,0)*'Clinical resources'!AU$4:AY$4)&gt;0,"X","")</f>
        <v/>
      </c>
      <c r="R102" t="str" cm="1">
        <f t="array" ref="R102">IF(SUM(IF('Clinical resources'!AZ105:BD105="X",1,0)*'Clinical resources'!AZ$4:BD$4)&gt;0,"X","")</f>
        <v/>
      </c>
      <c r="S102" t="str" cm="1">
        <f t="array" ref="S102">IF(SUM(IF('Clinical resources'!BE105:BI105="X",1,0)*'Clinical resources'!BE$4:BI$4)&gt;0,"X","")</f>
        <v/>
      </c>
      <c r="T102" t="str" cm="1">
        <f t="array" ref="T102">IF(SUM(IF('Clinical resources'!BJ105:BN105="X",1,0)*'Clinical resources'!BJ$4:BN$4)&gt;0,"X","")</f>
        <v/>
      </c>
      <c r="U102" t="str" cm="1">
        <f t="array" ref="U102">IF(SUM(IF('Clinical resources'!BO105:BS105="X",1,0)*'Clinical resources'!BO$4:BS$4)&gt;0,"X","")</f>
        <v/>
      </c>
      <c r="V102" t="str" cm="1">
        <f t="array" ref="V102">IF(SUM(IF('Clinical resources'!BT105:BX105="X",1,0)*'Clinical resources'!BT$4:BX$4)&gt;0,"X","")</f>
        <v/>
      </c>
      <c r="W102" t="str" cm="1">
        <f t="array" ref="W102">IF(SUM(IF('Clinical resources'!BY105:CC105="X",1,0)*'Clinical resources'!BY$4:CC$4)&gt;0,"X","")</f>
        <v/>
      </c>
      <c r="X102" t="str" cm="1">
        <f t="array" ref="X102">IF(SUM(IF('Clinical resources'!CD105:CH105="X",1,0)*'Clinical resources'!CD$4:CH$4)&gt;0,"X","")</f>
        <v/>
      </c>
      <c r="AA102">
        <f t="array" ref="AA102">SUM('Clinical resources'!$L$4:$P$4*IF('Clinical resources'!$L105:$P105="X",1,0))</f>
        <v>0</v>
      </c>
      <c r="AB102">
        <f t="array" ref="AB102">SUM('Clinical resources'!$Q$4:$U$4*IF('Clinical resources'!$Q105:$U105="X",1,0))</f>
        <v>0</v>
      </c>
      <c r="AC102">
        <f t="array" ref="AC102">SUM('Clinical resources'!$V$4:$Z$4*IF('Clinical resources'!$V105:$Z105="X",1,0))</f>
        <v>0</v>
      </c>
      <c r="AD102">
        <f t="array" ref="AD102">SUM('Clinical resources'!$AA$4:$AE$4*IF('Clinical resources'!$AA105:$AE105="X",1,0))</f>
        <v>0</v>
      </c>
      <c r="AE102">
        <f t="array" ref="AE102">SUM('Clinical resources'!$AF$4:$AJ$4*IF('Clinical resources'!$AF105:$AJ105="X",1,0))</f>
        <v>0</v>
      </c>
      <c r="AF102">
        <f t="array" ref="AF102">SUM('Clinical resources'!$AK$4:$AO$4*IF('Clinical resources'!$AK105:$AO105="X",1,0))</f>
        <v>0</v>
      </c>
      <c r="AG102">
        <f t="array" ref="AG102">SUM('Clinical resources'!$AP$4:$AT$4*IF('Clinical resources'!$AP105:$AT105="X",1,0))</f>
        <v>0</v>
      </c>
      <c r="AH102">
        <f t="array" ref="AH102">SUM('Clinical resources'!$AU$4:$AY$4*IF('Clinical resources'!$AU105:$AY105="X",1,0))</f>
        <v>0</v>
      </c>
      <c r="AI102">
        <f t="array" ref="AI102">SUM('Clinical resources'!$AZ$4:$BD$4*IF('Clinical resources'!$AZ105:$BD105="X",1,0))</f>
        <v>0</v>
      </c>
      <c r="AJ102">
        <f t="array" ref="AJ102">SUM('Clinical resources'!$BE$4:$BI$4*IF('Clinical resources'!$BE105:$BI105="X",1,0))</f>
        <v>0</v>
      </c>
      <c r="AK102">
        <f t="array" ref="AK102">SUM('Clinical resources'!$BJ$4:$BN$4*IF('Clinical resources'!$BJ105:$BN105="X",1,0))</f>
        <v>0</v>
      </c>
      <c r="AL102">
        <f t="array" ref="AL102">SUM('Clinical resources'!$BO$4:$BS$4*IF('Clinical resources'!$BO105:$BS105="X",1,0))</f>
        <v>0</v>
      </c>
      <c r="AM102">
        <f t="array" ref="AM102">SUM('Clinical resources'!$BT$4:$BX$4*IF('Clinical resources'!$BT105:$BX105="X",1,0))</f>
        <v>0</v>
      </c>
      <c r="AN102">
        <f t="array" ref="AN102">SUM('Clinical resources'!$BY$4:$CC$4*IF('Clinical resources'!$BY105:$CC105="X",1,0))</f>
        <v>0</v>
      </c>
      <c r="AO102">
        <f t="array" ref="AO102">SUM('Clinical resources'!$CD$4:$CH$4*IF('Clinical resources'!$CD105:$CH105="X",1,0))</f>
        <v>0</v>
      </c>
      <c r="AS102" cm="1">
        <f t="array" ref="AS102">IF(SUM(IF($J102:$X102=TRANSPOSE('Capacity Backing (Hide)2'!B$67:B$81),1,0))&gt;0,1,0)</f>
        <v>0</v>
      </c>
      <c r="AT102" cm="1">
        <f t="array" ref="AT102">IF(SUM(IF($J102:$X102=TRANSPOSE('Capacity Backing (Hide)2'!C$67:C$81),1,0))&gt;0,1,0)</f>
        <v>0</v>
      </c>
      <c r="AU102" cm="1">
        <f t="array" ref="AU102">IF(SUM(IF($J102:$X102=TRANSPOSE('Capacity Backing (Hide)2'!D$67:D$81),1,0))&gt;0,1,0)</f>
        <v>0</v>
      </c>
      <c r="AV102" cm="1">
        <f t="array" ref="AV102">IF(SUM(IF($J102:$X102=TRANSPOSE('Capacity Backing (Hide)2'!E$67:E$81),1,0))&gt;0,1,0)</f>
        <v>0</v>
      </c>
      <c r="AW102" cm="1">
        <f t="array" ref="AW102">IF(SUM(IF($J102:$X102=TRANSPOSE('Capacity Backing (Hide)2'!F$67:F$81),1,0))&gt;0,1,0)</f>
        <v>0</v>
      </c>
      <c r="AX102" cm="1">
        <f t="array" ref="AX102">IF(SUM(IF($J102:$X102=TRANSPOSE('Capacity Backing (Hide)2'!G$67:G$81),1,0))&gt;0,1,0)</f>
        <v>0</v>
      </c>
      <c r="AY102" cm="1">
        <f t="array" ref="AY102">IF(SUM(IF($J102:$X102=TRANSPOSE('Capacity Backing (Hide)2'!H$67:H$81),1,0))&gt;0,1,0)</f>
        <v>0</v>
      </c>
      <c r="AZ102" cm="1">
        <f t="array" ref="AZ102">IF(SUM(IF($J102:$X102=TRANSPOSE('Capacity Backing (Hide)2'!I$67:I$81),1,0))&gt;0,1,0)</f>
        <v>0</v>
      </c>
      <c r="BA102" cm="1">
        <f t="array" ref="BA102">IF(SUM(IF($J102:$X102=TRANSPOSE('Capacity Backing (Hide)2'!J$67:J$81),1,0))&gt;0,1,0)</f>
        <v>0</v>
      </c>
      <c r="BB102" cm="1">
        <f t="array" ref="BB102">IF(SUM(IF($J102:$X102=TRANSPOSE('Capacity Backing (Hide)2'!K$67:K$81),1,0))&gt;0,1,0)</f>
        <v>0</v>
      </c>
      <c r="BC102" cm="1">
        <f t="array" ref="BC102">IF(SUM(IF($J102:$X102=TRANSPOSE('Capacity Backing (Hide)2'!L$67:L$81),1,0))&gt;0,1,0)</f>
        <v>0</v>
      </c>
      <c r="BD102" cm="1">
        <f t="array" ref="BD102">IF(SUM(IF($J102:$X102=TRANSPOSE('Capacity Backing (Hide)2'!M$67:M$81),1,0))&gt;0,1,0)</f>
        <v>0</v>
      </c>
      <c r="BE102" cm="1">
        <f t="array" ref="BE102">IF(SUM(IF($J102:$X102=TRANSPOSE('Capacity Backing (Hide)2'!N$67:N$81),1,0))&gt;0,1,0)</f>
        <v>0</v>
      </c>
      <c r="BF102" cm="1">
        <f t="array" ref="BF102">IF(SUM(IF($J102:$X102=TRANSPOSE('Capacity Backing (Hide)2'!O$67:O$81),1,0))&gt;0,1,0)</f>
        <v>0</v>
      </c>
      <c r="BG102" cm="1">
        <f t="array" ref="BG102">IF(SUM(IF($J102:$X102=TRANSPOSE('Capacity Backing (Hide)2'!P$67:P$81),1,0))&gt;0,1,0)</f>
        <v>0</v>
      </c>
      <c r="BH102" cm="1">
        <f t="array" ref="BH102">IF(SUM(IF($J102:$X102=TRANSPOSE('Capacity Backing (Hide)2'!Q$67:Q$81),1,0))&gt;0,1,0)</f>
        <v>0</v>
      </c>
      <c r="BI102" cm="1">
        <f t="array" ref="BI102">IF(SUM(IF($J102:$X102=TRANSPOSE('Capacity Backing (Hide)2'!R$67:R$81),1,0))&gt;0,1,0)</f>
        <v>0</v>
      </c>
      <c r="BJ102" cm="1">
        <f t="array" ref="BJ102">IF(SUM(IF($J102:$X102=TRANSPOSE('Capacity Backing (Hide)2'!S$67:S$81),1,0))&gt;0,1,0)</f>
        <v>0</v>
      </c>
      <c r="BK102" cm="1">
        <f t="array" ref="BK102">IF(SUM(IF($J102:$X102=TRANSPOSE('Capacity Backing (Hide)2'!T$67:T$81),1,0))&gt;0,1,0)</f>
        <v>0</v>
      </c>
      <c r="BL102" cm="1">
        <f t="array" ref="BL102">IF(SUM(IF($J102:$X102=TRANSPOSE('Capacity Backing (Hide)2'!U$67:U$81),1,0))&gt;0,1,0)</f>
        <v>0</v>
      </c>
      <c r="BM102" cm="1">
        <f t="array" ref="BM102">IF(SUM(IF($J102:$X102=TRANSPOSE('Capacity Backing (Hide)2'!V$67:V$81),1,0))&gt;0,1,0)</f>
        <v>0</v>
      </c>
      <c r="BN102" cm="1">
        <f t="array" ref="BN102">IF(SUM(IF($J102:$X102=TRANSPOSE('Capacity Backing (Hide)2'!W$67:W$81),1,0))&gt;0,1,0)</f>
        <v>0</v>
      </c>
      <c r="BO102" cm="1">
        <f t="array" ref="BO102">IF(SUM(IF($J102:$X102=TRANSPOSE('Capacity Backing (Hide)2'!X$67:X$81),1,0))&gt;0,1,0)</f>
        <v>0</v>
      </c>
      <c r="BP102" cm="1">
        <f t="array" ref="BP102">IF(SUM(IF($J102:$X102=TRANSPOSE('Capacity Backing (Hide)2'!Y$67:Y$81),1,0))&gt;0,1,0)</f>
        <v>0</v>
      </c>
      <c r="BQ102" cm="1">
        <f t="array" ref="BQ102">IF(SUM(IF($J102:$X102=TRANSPOSE('Capacity Backing (Hide)2'!Z$67:Z$81),1,0))&gt;0,1,0)</f>
        <v>0</v>
      </c>
      <c r="BR102" cm="1">
        <f t="array" ref="BR102">IF(SUM(IF($J102:$X102=TRANSPOSE('Capacity Backing (Hide)2'!AA$67:AA$81),1,0))&gt;0,1,0)</f>
        <v>0</v>
      </c>
      <c r="BS102" cm="1">
        <f t="array" ref="BS102">IF(SUM(IF($J102:$X102=TRANSPOSE('Capacity Backing (Hide)2'!AB$67:AB$81),1,0))&gt;0,1,0)</f>
        <v>0</v>
      </c>
      <c r="BT102" cm="1">
        <f t="array" ref="BT102">IF(SUM(IF($J102:$X102=TRANSPOSE('Capacity Backing (Hide)2'!AC$67:AC$81),1,0))&gt;0,1,0)</f>
        <v>0</v>
      </c>
      <c r="BU102" cm="1">
        <f t="array" ref="BU102">IF(SUM(IF($J102:$X102=TRANSPOSE('Capacity Backing (Hide)2'!AD$67:AD$81),1,0))&gt;0,1,0)</f>
        <v>0</v>
      </c>
      <c r="BV102" cm="1">
        <f t="array" ref="BV102">IF(SUM(IF($J102:$X102=TRANSPOSE('Capacity Backing (Hide)2'!AE$67:AE$81),1,0))&gt;0,1,0)</f>
        <v>0</v>
      </c>
      <c r="BW102" cm="1">
        <f t="array" ref="BW102">IF(SUM(IF($J102:$X102=TRANSPOSE('Capacity Backing (Hide)2'!AF$67:AF$81),1,0))&gt;0,1,0)</f>
        <v>0</v>
      </c>
      <c r="BX102" cm="1">
        <f t="array" ref="BX102">IF(SUM(IF($J102:$X102=TRANSPOSE('Capacity Backing (Hide)2'!AG$67:AG$81),1,0))&gt;0,1,0)</f>
        <v>0</v>
      </c>
      <c r="BY102" cm="1">
        <f t="array" ref="BY102">IF(SUM(IF($J102:$X102=TRANSPOSE('Capacity Backing (Hide)2'!AH$67:AH$81),1,0))&gt;0,1,0)</f>
        <v>0</v>
      </c>
      <c r="BZ102" cm="1">
        <f t="array" ref="BZ102">IF(SUM(IF($J102:$X102=TRANSPOSE('Capacity Backing (Hide)2'!AI$67:AI$81),1,0))&gt;0,1,0)</f>
        <v>0</v>
      </c>
      <c r="CA102" cm="1">
        <f t="array" ref="CA102">IF(SUM(IF($J102:$X102=TRANSPOSE('Capacity Backing (Hide)2'!AJ$67:AJ$81),1,0))&gt;0,1,0)</f>
        <v>0</v>
      </c>
      <c r="CB102" cm="1">
        <f t="array" ref="CB102">IF(SUM(IF($J102:$X102=TRANSPOSE('Capacity Backing (Hide)2'!AK$67:AK$81),1,0))&gt;0,1,0)</f>
        <v>0</v>
      </c>
      <c r="CC102" cm="1">
        <f t="array" ref="CC102">IF(SUM(IF($J102:$X102=TRANSPOSE('Capacity Backing (Hide)2'!AL$67:AL$81),1,0))&gt;0,1,0)</f>
        <v>0</v>
      </c>
      <c r="CD102" cm="1">
        <f t="array" ref="CD102">IF(SUM(IF($J102:$X102=TRANSPOSE('Capacity Backing (Hide)2'!AM$67:AM$81),1,0))&gt;0,1,0)</f>
        <v>0</v>
      </c>
      <c r="CE102" cm="1">
        <f t="array" ref="CE102">IF(SUM(IF($J102:$X102=TRANSPOSE('Capacity Backing (Hide)2'!AN$67:AN$81),1,0))&gt;0,1,0)</f>
        <v>0</v>
      </c>
      <c r="CF102" cm="1">
        <f t="array" ref="CF102">IF(SUM(IF($J102:$X102=TRANSPOSE('Capacity Backing (Hide)2'!AO$67:AO$81),1,0))&gt;0,1,0)</f>
        <v>0</v>
      </c>
      <c r="CG102" cm="1">
        <f t="array" ref="CG102">IF(SUM(IF($J102:$X102=TRANSPOSE('Capacity Backing (Hide)2'!AP$67:AP$81),1,0))&gt;0,1,0)</f>
        <v>0</v>
      </c>
      <c r="CH102" cm="1">
        <f t="array" ref="CH102">IF(SUM(IF($J102:$X102=TRANSPOSE('Capacity Backing (Hide)2'!AQ$67:AQ$81),1,0))&gt;0,1,0)</f>
        <v>0</v>
      </c>
      <c r="CI102" cm="1">
        <f t="array" ref="CI102">IF(SUM(IF($J102:$X102=TRANSPOSE('Capacity Backing (Hide)2'!AR$67:AR$81),1,0))&gt;0,1,0)</f>
        <v>0</v>
      </c>
      <c r="CJ102" cm="1">
        <f t="array" ref="CJ102">IF(SUM(IF($J102:$X102=TRANSPOSE('Capacity Backing (Hide)2'!AS$67:AS$81),1,0))&gt;0,1,0)</f>
        <v>0</v>
      </c>
      <c r="CK102" cm="1">
        <f t="array" ref="CK102">IF(SUM(IF($J102:$X102=TRANSPOSE('Capacity Backing (Hide)2'!AT$67:AT$81),1,0))&gt;0,1,0)</f>
        <v>0</v>
      </c>
      <c r="CL102" cm="1">
        <f t="array" ref="CL102">IF(SUM(IF($J102:$X102=TRANSPOSE('Capacity Backing (Hide)2'!AU$67:AU$81),1,0))&gt;0,1,0)</f>
        <v>0</v>
      </c>
      <c r="CM102" cm="1">
        <f t="array" ref="CM102">IF(SUM(IF($J102:$X102=TRANSPOSE('Capacity Backing (Hide)2'!AV$67:AV$81),1,0))&gt;0,1,0)</f>
        <v>0</v>
      </c>
      <c r="CN102" cm="1">
        <f t="array" ref="CN102">IF(SUM(IF($J102:$X102=TRANSPOSE('Capacity Backing (Hide)2'!AW$67:AW$81),1,0))&gt;0,1,0)</f>
        <v>0</v>
      </c>
      <c r="CO102" cm="1">
        <f t="array" ref="CO102">IF(SUM(IF($J102:$X102=TRANSPOSE('Capacity Backing (Hide)2'!AX$67:AX$81),1,0))&gt;0,1,0)</f>
        <v>0</v>
      </c>
      <c r="CP102" cm="1">
        <f t="array" ref="CP102">IF(SUM(IF($J102:$X102=TRANSPOSE('Capacity Backing (Hide)2'!AY$67:AY$81),1,0))&gt;0,1,0)</f>
        <v>0</v>
      </c>
      <c r="CQ102" cm="1">
        <f t="array" ref="CQ102">IF(SUM(IF($J102:$X102=TRANSPOSE('Capacity Backing (Hide)2'!AZ$67:AZ$81),1,0))&gt;0,1,0)</f>
        <v>0</v>
      </c>
      <c r="CR102" cm="1">
        <f t="array" ref="CR102">IF(SUM(IF($J102:$X102=TRANSPOSE('Capacity Backing (Hide)2'!BA$67:BA$81),1,0))&gt;0,1,0)</f>
        <v>0</v>
      </c>
      <c r="CS102" cm="1">
        <f t="array" ref="CS102">IF(SUM(IF($J102:$X102=TRANSPOSE('Capacity Backing (Hide)2'!BB$67:BB$81),1,0))&gt;0,1,0)</f>
        <v>0</v>
      </c>
      <c r="CT102" cm="1">
        <f t="array" ref="CT102">IF(SUM(IF($J102:$X102=TRANSPOSE('Capacity Backing (Hide)2'!BC$67:BC$81),1,0))&gt;0,1,0)</f>
        <v>0</v>
      </c>
      <c r="CU102" cm="1">
        <f t="array" ref="CU102">IF(SUM(IF($J102:$X102=TRANSPOSE('Capacity Backing (Hide)2'!BD$67:BD$81),1,0))&gt;0,1,0)</f>
        <v>0</v>
      </c>
      <c r="CV102" cm="1">
        <f t="array" ref="CV102">IF(SUM(IF($J102:$X102=TRANSPOSE('Capacity Backing (Hide)2'!BE$67:BE$81),1,0))&gt;0,1,0)</f>
        <v>0</v>
      </c>
      <c r="CW102" cm="1">
        <f t="array" ref="CW102">IF(SUM(IF($J102:$X102=TRANSPOSE('Capacity Backing (Hide)2'!BF$67:BF$81),1,0))&gt;0,1,0)</f>
        <v>0</v>
      </c>
      <c r="CX102" cm="1">
        <f t="array" ref="CX102">IF(SUM(IF($J102:$X102=TRANSPOSE('Capacity Backing (Hide)2'!BG$67:BG$81),1,0))&gt;0,1,0)</f>
        <v>0</v>
      </c>
      <c r="CY102" cm="1">
        <f t="array" ref="CY102">IF(SUM(IF($J102:$X102=TRANSPOSE('Capacity Backing (Hide)2'!BH$67:BH$81),1,0))&gt;0,1,0)</f>
        <v>0</v>
      </c>
      <c r="CZ102" cm="1">
        <f t="array" ref="CZ102">IF(SUM(IF($J102:$X102=TRANSPOSE('Capacity Backing (Hide)2'!BI$67:BI$81),1,0))&gt;0,1,0)</f>
        <v>0</v>
      </c>
      <c r="DA102" cm="1">
        <f t="array" ref="DA102">IF(SUM(IF($J102:$X102=TRANSPOSE('Capacity Backing (Hide)2'!BJ$67:BJ$81),1,0))&gt;0,1,0)</f>
        <v>0</v>
      </c>
      <c r="DB102" cm="1">
        <f t="array" ref="DB102">IF(SUM(IF($J102:$X102=TRANSPOSE('Capacity Backing (Hide)2'!BK$67:BK$81),1,0))&gt;0,1,0)</f>
        <v>0</v>
      </c>
      <c r="DC102" cm="1">
        <f t="array" ref="DC102">IF(SUM(IF($J102:$X102=TRANSPOSE('Capacity Backing (Hide)2'!BL$67:BL$81),1,0))&gt;0,1,0)</f>
        <v>0</v>
      </c>
      <c r="DD102" cm="1">
        <f t="array" ref="DD102">IF(SUM(IF($J102:$X102=TRANSPOSE('Capacity Backing (Hide)2'!BM$67:BM$81),1,0))&gt;0,1,0)</f>
        <v>0</v>
      </c>
      <c r="DE102" cm="1">
        <f t="array" ref="DE102">IF(SUM(IF($J102:$X102=TRANSPOSE('Capacity Backing (Hide)2'!BN$67:BN$81),1,0))&gt;0,1,0)</f>
        <v>0</v>
      </c>
      <c r="DF102" cm="1">
        <f t="array" ref="DF102">IF(SUM(IF($J102:$X102=TRANSPOSE('Capacity Backing (Hide)2'!BO$67:BO$81),1,0))&gt;0,1,0)</f>
        <v>0</v>
      </c>
      <c r="DG102" cm="1">
        <f t="array" ref="DG102">IF(SUM(IF($J102:$X102=TRANSPOSE('Capacity Backing (Hide)2'!BP$67:BP$81),1,0))&gt;0,1,0)</f>
        <v>0</v>
      </c>
      <c r="DH102" cm="1">
        <f t="array" ref="DH102">IF(SUM(IF($J102:$X102=TRANSPOSE('Capacity Backing (Hide)2'!BQ$67:BQ$81),1,0))&gt;0,1,0)</f>
        <v>0</v>
      </c>
      <c r="DI102" cm="1">
        <f t="array" ref="DI102">IF(SUM(IF($J102:$X102=TRANSPOSE('Capacity Backing (Hide)2'!BR$67:BR$81),1,0))&gt;0,1,0)</f>
        <v>0</v>
      </c>
      <c r="DJ102" cm="1">
        <f t="array" ref="DJ102">IF(SUM(IF($J102:$X102=TRANSPOSE('Capacity Backing (Hide)2'!BS$67:BS$81),1,0))&gt;0,1,0)</f>
        <v>0</v>
      </c>
      <c r="DK102" cm="1">
        <f t="array" ref="DK102">IF(SUM(IF($J102:$X102=TRANSPOSE('Capacity Backing (Hide)2'!BT$67:BT$81),1,0))&gt;0,1,0)</f>
        <v>0</v>
      </c>
      <c r="DL102" cm="1">
        <f t="array" ref="DL102">IF(SUM(IF($J102:$X102=TRANSPOSE('Capacity Backing (Hide)2'!BU$67:BU$81),1,0))&gt;0,1,0)</f>
        <v>0</v>
      </c>
      <c r="DM102" cm="1">
        <f t="array" ref="DM102">IF(SUM(IF($J102:$X102=TRANSPOSE('Capacity Backing (Hide)2'!BV$67:BV$81),1,0))&gt;0,1,0)</f>
        <v>0</v>
      </c>
      <c r="DN102" cm="1">
        <f t="array" ref="DN102">IF(SUM(IF($J102:$X102=TRANSPOSE('Capacity Backing (Hide)2'!BW$67:BW$81),1,0))&gt;0,1,0)</f>
        <v>0</v>
      </c>
      <c r="DO102" cm="1">
        <f t="array" ref="DO102">IF(SUM(IF($J102:$X102=TRANSPOSE('Capacity Backing (Hide)2'!BX$67:BX$81),1,0))&gt;0,1,0)</f>
        <v>0</v>
      </c>
      <c r="DP102" cm="1">
        <f t="array" ref="DP102">IF(SUM(IF($J102:$X102=TRANSPOSE('Capacity Backing (Hide)2'!BY$67:BY$81),1,0))&gt;0,1,0)</f>
        <v>0</v>
      </c>
      <c r="DQ102" cm="1">
        <f t="array" ref="DQ102">IF(SUM(IF($J102:$X102=TRANSPOSE('Capacity Backing (Hide)2'!BZ$67:BZ$81),1,0))&gt;0,1,0)</f>
        <v>0</v>
      </c>
      <c r="DR102" cm="1">
        <f t="array" ref="DR102">IF(SUM(IF($J102:$X102=TRANSPOSE('Capacity Backing (Hide)2'!CA$67:CA$81),1,0))&gt;0,1,0)</f>
        <v>0</v>
      </c>
      <c r="DS102" cm="1">
        <f t="array" ref="DS102">IF(SUM(IF($J102:$X102=TRANSPOSE('Capacity Backing (Hide)2'!CB$67:CB$81),1,0))&gt;0,1,0)</f>
        <v>0</v>
      </c>
      <c r="DT102" cm="1">
        <f t="array" ref="DT102">IF(SUM(IF($J102:$X102=TRANSPOSE('Capacity Backing (Hide)2'!CC$67:CC$81),1,0))&gt;0,1,0)</f>
        <v>0</v>
      </c>
      <c r="DU102" cm="1">
        <f t="array" ref="DU102">IF(SUM(IF($J102:$X102=TRANSPOSE('Capacity Backing (Hide)2'!CD$67:CD$81),1,0))&gt;0,1,0)</f>
        <v>0</v>
      </c>
      <c r="DV102" cm="1">
        <f t="array" ref="DV102">IF(SUM(IF($J102:$X102=TRANSPOSE('Capacity Backing (Hide)2'!CE$67:CE$81),1,0))&gt;0,1,0)</f>
        <v>0</v>
      </c>
      <c r="DW102" cm="1">
        <f t="array" ref="DW102">IF(SUM(IF($J102:$X102=TRANSPOSE('Capacity Backing (Hide)2'!CF$67:CF$81),1,0))&gt;0,1,0)</f>
        <v>0</v>
      </c>
      <c r="DX102" cm="1">
        <f t="array" ref="DX102">IF(SUM(IF($J102:$X102=TRANSPOSE('Capacity Backing (Hide)2'!CG$67:CG$81),1,0))&gt;0,1,0)</f>
        <v>0</v>
      </c>
      <c r="DY102" cm="1">
        <f t="array" ref="DY102">IF(SUM(IF($J102:$X102=TRANSPOSE('Capacity Backing (Hide)2'!CH$67:CH$81),1,0))&gt;0,1,0)</f>
        <v>0</v>
      </c>
      <c r="DZ102" cm="1">
        <f t="array" ref="DZ102">IF(SUM(IF($J102:$X102=TRANSPOSE('Capacity Backing (Hide)2'!CI$67:CI$81),1,0))&gt;0,1,0)</f>
        <v>0</v>
      </c>
      <c r="EA102" cm="1">
        <f t="array" ref="EA102">IF(SUM(IF($J102:$X102=TRANSPOSE('Capacity Backing (Hide)2'!CJ$67:CJ$81),1,0))&gt;0,1,0)</f>
        <v>0</v>
      </c>
      <c r="EB102" cm="1">
        <f t="array" ref="EB102">IF(SUM(IF($J102:$X102=TRANSPOSE('Capacity Backing (Hide)2'!CK$67:CK$81),1,0))&gt;0,1,0)</f>
        <v>0</v>
      </c>
      <c r="EC102" cm="1">
        <f t="array" ref="EC102">IF(SUM(IF($J102:$X102=TRANSPOSE('Capacity Backing (Hide)2'!CL$67:CL$81),1,0))&gt;0,1,0)</f>
        <v>0</v>
      </c>
      <c r="ED102" cm="1">
        <f t="array" ref="ED102">IF(SUM(IF($J102:$X102=TRANSPOSE('Capacity Backing (Hide)2'!CM$67:CM$81),1,0))&gt;0,1,0)</f>
        <v>0</v>
      </c>
      <c r="EE102" cm="1">
        <f t="array" ref="EE102">IF(SUM(IF($J102:$X102=TRANSPOSE('Capacity Backing (Hide)2'!CN$67:CN$81),1,0))&gt;0,1,0)</f>
        <v>0</v>
      </c>
      <c r="EF102" cm="1">
        <f t="array" ref="EF102">IF(SUM(IF($J102:$X102=TRANSPOSE('Capacity Backing (Hide)2'!CO$67:CO$81),1,0))&gt;0,1,0)</f>
        <v>0</v>
      </c>
      <c r="EG102" cm="1">
        <f t="array" ref="EG102">IF(SUM(IF($J102:$X102=TRANSPOSE('Capacity Backing (Hide)2'!CP$67:CP$81),1,0))&gt;0,1,0)</f>
        <v>0</v>
      </c>
      <c r="EH102" cm="1">
        <f t="array" ref="EH102">IF(SUM(IF($J102:$X102=TRANSPOSE('Capacity Backing (Hide)2'!CQ$67:CQ$81),1,0))&gt;0,1,0)</f>
        <v>0</v>
      </c>
      <c r="EI102" cm="1">
        <f t="array" ref="EI102">IF(SUM(IF($J102:$X102=TRANSPOSE('Capacity Backing (Hide)2'!CR$67:CR$81),1,0))&gt;0,1,0)</f>
        <v>0</v>
      </c>
      <c r="EJ102" cm="1">
        <f t="array" ref="EJ102">IF(SUM(IF($J102:$X102=TRANSPOSE('Capacity Backing (Hide)2'!CS$67:CS$81),1,0))&gt;0,1,0)</f>
        <v>0</v>
      </c>
      <c r="EK102" cm="1">
        <f t="array" ref="EK102">IF(SUM(IF($J102:$X102=TRANSPOSE('Capacity Backing (Hide)2'!CT$67:CT$81),1,0))&gt;0,1,0)</f>
        <v>0</v>
      </c>
      <c r="EL102" cm="1">
        <f t="array" ref="EL102">IF(SUM(IF($J102:$X102=TRANSPOSE('Capacity Backing (Hide)2'!CU$67:CU$81),1,0))&gt;0,1,0)</f>
        <v>0</v>
      </c>
      <c r="EM102" cm="1">
        <f t="array" ref="EM102">IF(SUM(IF($J102:$X102=TRANSPOSE('Capacity Backing (Hide)2'!CV$67:CV$81),1,0))&gt;0,1,0)</f>
        <v>0</v>
      </c>
      <c r="EN102" cm="1">
        <f t="array" ref="EN102">IF(SUM(IF($J102:$X102=TRANSPOSE('Capacity Backing (Hide)2'!CW$67:CW$81),1,0))&gt;0,1,0)</f>
        <v>0</v>
      </c>
      <c r="EQ102" cm="1">
        <f t="array" ref="EQ102">IF(SUM(IF($J102:$X102=TRANSPOSE('Capacity Backing (Hide)2'!B$203:B$217),1,0))&gt;0,1,0)</f>
        <v>0</v>
      </c>
      <c r="ER102" cm="1">
        <f t="array" ref="ER102">IF(SUM(IF($J102:$X102=TRANSPOSE('Capacity Backing (Hide)2'!C$203:C$217),1,0))&gt;0,1,0)</f>
        <v>0</v>
      </c>
      <c r="ES102" cm="1">
        <f t="array" ref="ES102">IF(SUM(IF($J102:$X102=TRANSPOSE('Capacity Backing (Hide)2'!D$203:D$217),1,0))&gt;0,1,0)</f>
        <v>0</v>
      </c>
      <c r="ET102" cm="1">
        <f t="array" ref="ET102">IF(SUM(IF($J102:$X102=TRANSPOSE('Capacity Backing (Hide)2'!E$203:E$217),1,0))&gt;0,1,0)</f>
        <v>0</v>
      </c>
      <c r="EU102" cm="1">
        <f t="array" ref="EU102">IF(SUM(IF($J102:$X102=TRANSPOSE('Capacity Backing (Hide)2'!F$203:F$217),1,0))&gt;0,1,0)</f>
        <v>0</v>
      </c>
      <c r="EV102" cm="1">
        <f t="array" ref="EV102">IF(SUM(IF($J102:$X102=TRANSPOSE('Capacity Backing (Hide)2'!G$203:G$217),1,0))&gt;0,1,0)</f>
        <v>0</v>
      </c>
      <c r="EW102" cm="1">
        <f t="array" ref="EW102">IF(SUM(IF($J102:$X102=TRANSPOSE('Capacity Backing (Hide)2'!H$203:H$217),1,0))&gt;0,1,0)</f>
        <v>0</v>
      </c>
      <c r="EX102" cm="1">
        <f t="array" ref="EX102">IF(SUM(IF($J102:$X102=TRANSPOSE('Capacity Backing (Hide)2'!I$203:I$217),1,0))&gt;0,1,0)</f>
        <v>0</v>
      </c>
      <c r="EY102" cm="1">
        <f t="array" ref="EY102">IF(SUM(IF($J102:$X102=TRANSPOSE('Capacity Backing (Hide)2'!J$203:J$217),1,0))&gt;0,1,0)</f>
        <v>0</v>
      </c>
      <c r="EZ102" cm="1">
        <f t="array" ref="EZ102">IF(SUM(IF($J102:$X102=TRANSPOSE('Capacity Backing (Hide)2'!K$203:K$217),1,0))&gt;0,1,0)</f>
        <v>0</v>
      </c>
      <c r="FA102" cm="1">
        <f t="array" ref="FA102">IF(SUM(IF($J102:$X102=TRANSPOSE('Capacity Backing (Hide)2'!L$203:L$217),1,0))&gt;0,1,0)</f>
        <v>0</v>
      </c>
      <c r="FB102" cm="1">
        <f t="array" ref="FB102">IF(SUM(IF($J102:$X102=TRANSPOSE('Capacity Backing (Hide)2'!M$203:M$217),1,0))&gt;0,1,0)</f>
        <v>0</v>
      </c>
      <c r="FC102" cm="1">
        <f t="array" ref="FC102">IF(SUM(IF($J102:$X102=TRANSPOSE('Capacity Backing (Hide)2'!N$203:N$217),1,0))&gt;0,1,0)</f>
        <v>0</v>
      </c>
      <c r="FD102" cm="1">
        <f t="array" ref="FD102">IF(SUM(IF($J102:$X102=TRANSPOSE('Capacity Backing (Hide)2'!O$203:O$217),1,0))&gt;0,1,0)</f>
        <v>0</v>
      </c>
      <c r="FE102" cm="1">
        <f t="array" ref="FE102">IF(SUM(IF($J102:$X102=TRANSPOSE('Capacity Backing (Hide)2'!P$203:P$217),1,0))&gt;0,1,0)</f>
        <v>0</v>
      </c>
      <c r="FF102" cm="1">
        <f t="array" ref="FF102">IF(SUM(IF($J102:$X102=TRANSPOSE('Capacity Backing (Hide)2'!Q$203:Q$217),1,0))&gt;0,1,0)</f>
        <v>0</v>
      </c>
      <c r="FG102" cm="1">
        <f t="array" ref="FG102">IF(SUM(IF($J102:$X102=TRANSPOSE('Capacity Backing (Hide)2'!R$203:R$217),1,0))&gt;0,1,0)</f>
        <v>0</v>
      </c>
      <c r="FH102" cm="1">
        <f t="array" ref="FH102">IF(SUM(IF($J102:$X102=TRANSPOSE('Capacity Backing (Hide)2'!S$203:S$217),1,0))&gt;0,1,0)</f>
        <v>0</v>
      </c>
      <c r="FI102" cm="1">
        <f t="array" ref="FI102">IF(SUM(IF($J102:$X102=TRANSPOSE('Capacity Backing (Hide)2'!T$203:T$217),1,0))&gt;0,1,0)</f>
        <v>0</v>
      </c>
      <c r="FJ102" cm="1">
        <f t="array" ref="FJ102">IF(SUM(IF($J102:$X102=TRANSPOSE('Capacity Backing (Hide)2'!U$203:U$217),1,0))&gt;0,1,0)</f>
        <v>0</v>
      </c>
      <c r="FK102" cm="1">
        <f t="array" ref="FK102">IF(SUM(IF($J102:$X102=TRANSPOSE('Capacity Backing (Hide)2'!V$203:V$217),1,0))&gt;0,1,0)</f>
        <v>0</v>
      </c>
      <c r="FL102" cm="1">
        <f t="array" ref="FL102">IF(SUM(IF($J102:$X102=TRANSPOSE('Capacity Backing (Hide)2'!W$203:W$217),1,0))&gt;0,1,0)</f>
        <v>0</v>
      </c>
      <c r="FM102" cm="1">
        <f t="array" ref="FM102">IF(SUM(IF($J102:$X102=TRANSPOSE('Capacity Backing (Hide)2'!X$203:X$217),1,0))&gt;0,1,0)</f>
        <v>0</v>
      </c>
      <c r="FN102" cm="1">
        <f t="array" ref="FN102">IF(SUM(IF($J102:$X102=TRANSPOSE('Capacity Backing (Hide)2'!Y$203:Y$217),1,0))&gt;0,1,0)</f>
        <v>0</v>
      </c>
      <c r="FO102" cm="1">
        <f t="array" ref="FO102">IF(SUM(IF($J102:$X102=TRANSPOSE('Capacity Backing (Hide)2'!Z$203:Z$217),1,0))&gt;0,1,0)</f>
        <v>0</v>
      </c>
      <c r="FP102" cm="1">
        <f t="array" ref="FP102">IF(SUM(IF($J102:$X102=TRANSPOSE('Capacity Backing (Hide)2'!AA$203:AA$217),1,0))&gt;0,1,0)</f>
        <v>0</v>
      </c>
      <c r="FQ102" cm="1">
        <f t="array" ref="FQ102">IF(SUM(IF($J102:$X102=TRANSPOSE('Capacity Backing (Hide)2'!AB$203:AB$217),1,0))&gt;0,1,0)</f>
        <v>0</v>
      </c>
      <c r="FR102" cm="1">
        <f t="array" ref="FR102">IF(SUM(IF($J102:$X102=TRANSPOSE('Capacity Backing (Hide)2'!AC$203:AC$217),1,0))&gt;0,1,0)</f>
        <v>0</v>
      </c>
      <c r="FS102" cm="1">
        <f t="array" ref="FS102">IF(SUM(IF($J102:$X102=TRANSPOSE('Capacity Backing (Hide)2'!AD$203:AD$217),1,0))&gt;0,1,0)</f>
        <v>0</v>
      </c>
      <c r="FT102" cm="1">
        <f t="array" ref="FT102">IF(SUM(IF($J102:$X102=TRANSPOSE('Capacity Backing (Hide)2'!AE$203:AE$217),1,0))&gt;0,1,0)</f>
        <v>0</v>
      </c>
      <c r="FU102" cm="1">
        <f t="array" ref="FU102">IF(SUM(IF($J102:$X102=TRANSPOSE('Capacity Backing (Hide)2'!AF$203:AF$217),1,0))&gt;0,1,0)</f>
        <v>0</v>
      </c>
      <c r="FV102" cm="1">
        <f t="array" ref="FV102">IF(SUM(IF($J102:$X102=TRANSPOSE('Capacity Backing (Hide)2'!AG$203:AG$217),1,0))&gt;0,1,0)</f>
        <v>0</v>
      </c>
      <c r="FW102" cm="1">
        <f t="array" ref="FW102">IF(SUM(IF($J102:$X102=TRANSPOSE('Capacity Backing (Hide)2'!AH$203:AH$217),1,0))&gt;0,1,0)</f>
        <v>0</v>
      </c>
      <c r="FX102" cm="1">
        <f t="array" ref="FX102">IF(SUM(IF($J102:$X102=TRANSPOSE('Capacity Backing (Hide)2'!AI$203:AI$217),1,0))&gt;0,1,0)</f>
        <v>0</v>
      </c>
      <c r="FY102" cm="1">
        <f t="array" ref="FY102">IF(SUM(IF($J102:$X102=TRANSPOSE('Capacity Backing (Hide)2'!AJ$203:AJ$217),1,0))&gt;0,1,0)</f>
        <v>0</v>
      </c>
      <c r="FZ102" cm="1">
        <f t="array" ref="FZ102">IF(SUM(IF($J102:$X102=TRANSPOSE('Capacity Backing (Hide)2'!AK$203:AK$217),1,0))&gt;0,1,0)</f>
        <v>0</v>
      </c>
      <c r="GA102" cm="1">
        <f t="array" ref="GA102">IF(SUM(IF($J102:$X102=TRANSPOSE('Capacity Backing (Hide)2'!AL$203:AL$217),1,0))&gt;0,1,0)</f>
        <v>0</v>
      </c>
      <c r="GB102" cm="1">
        <f t="array" ref="GB102">IF(SUM(IF($J102:$X102=TRANSPOSE('Capacity Backing (Hide)2'!AM$203:AM$217),1,0))&gt;0,1,0)</f>
        <v>0</v>
      </c>
      <c r="GC102" cm="1">
        <f t="array" ref="GC102">IF(SUM(IF($J102:$X102=TRANSPOSE('Capacity Backing (Hide)2'!AN$203:AN$217),1,0))&gt;0,1,0)</f>
        <v>0</v>
      </c>
      <c r="GD102" cm="1">
        <f t="array" ref="GD102">IF(SUM(IF($J102:$X102=TRANSPOSE('Capacity Backing (Hide)2'!AO$203:AO$217),1,0))&gt;0,1,0)</f>
        <v>0</v>
      </c>
      <c r="GE102" cm="1">
        <f t="array" ref="GE102">IF(SUM(IF($J102:$X102=TRANSPOSE('Capacity Backing (Hide)2'!AP$203:AP$217),1,0))&gt;0,1,0)</f>
        <v>0</v>
      </c>
      <c r="GF102" cm="1">
        <f t="array" ref="GF102">IF(SUM(IF($J102:$X102=TRANSPOSE('Capacity Backing (Hide)2'!AQ$203:AQ$217),1,0))&gt;0,1,0)</f>
        <v>0</v>
      </c>
      <c r="GG102" cm="1">
        <f t="array" ref="GG102">IF(SUM(IF($J102:$X102=TRANSPOSE('Capacity Backing (Hide)2'!AR$203:AR$217),1,0))&gt;0,1,0)</f>
        <v>0</v>
      </c>
      <c r="GH102" cm="1">
        <f t="array" ref="GH102">IF(SUM(IF($J102:$X102=TRANSPOSE('Capacity Backing (Hide)2'!AS$203:AS$217),1,0))&gt;0,1,0)</f>
        <v>0</v>
      </c>
      <c r="GI102" cm="1">
        <f t="array" ref="GI102">IF(SUM(IF($J102:$X102=TRANSPOSE('Capacity Backing (Hide)2'!AT$203:AT$217),1,0))&gt;0,1,0)</f>
        <v>0</v>
      </c>
      <c r="GJ102" cm="1">
        <f t="array" ref="GJ102">IF(SUM(IF($J102:$X102=TRANSPOSE('Capacity Backing (Hide)2'!AU$203:AU$217),1,0))&gt;0,1,0)</f>
        <v>0</v>
      </c>
      <c r="GK102" cm="1">
        <f t="array" ref="GK102">IF(SUM(IF($J102:$X102=TRANSPOSE('Capacity Backing (Hide)2'!AV$203:AV$217),1,0))&gt;0,1,0)</f>
        <v>0</v>
      </c>
      <c r="GL102" cm="1">
        <f t="array" ref="GL102">IF(SUM(IF($J102:$X102=TRANSPOSE('Capacity Backing (Hide)2'!AW$203:AW$217),1,0))&gt;0,1,0)</f>
        <v>0</v>
      </c>
      <c r="GM102" cm="1">
        <f t="array" ref="GM102">IF(SUM(IF($J102:$X102=TRANSPOSE('Capacity Backing (Hide)2'!AX$203:AX$217),1,0))&gt;0,1,0)</f>
        <v>0</v>
      </c>
      <c r="GN102" cm="1">
        <f t="array" ref="GN102">IF(SUM(IF($J102:$X102=TRANSPOSE('Capacity Backing (Hide)2'!AY$203:AY$217),1,0))&gt;0,1,0)</f>
        <v>0</v>
      </c>
      <c r="GO102" cm="1">
        <f t="array" ref="GO102">IF(SUM(IF($J102:$X102=TRANSPOSE('Capacity Backing (Hide)2'!AZ$203:AZ$217),1,0))&gt;0,1,0)</f>
        <v>0</v>
      </c>
      <c r="GP102" cm="1">
        <f t="array" ref="GP102">IF(SUM(IF($J102:$X102=TRANSPOSE('Capacity Backing (Hide)2'!BA$203:BA$217),1,0))&gt;0,1,0)</f>
        <v>0</v>
      </c>
      <c r="GQ102" cm="1">
        <f t="array" ref="GQ102">IF(SUM(IF($J102:$X102=TRANSPOSE('Capacity Backing (Hide)2'!BB$203:BB$217),1,0))&gt;0,1,0)</f>
        <v>0</v>
      </c>
      <c r="GR102" cm="1">
        <f t="array" ref="GR102">IF(SUM(IF($J102:$X102=TRANSPOSE('Capacity Backing (Hide)2'!BC$203:BC$217),1,0))&gt;0,1,0)</f>
        <v>0</v>
      </c>
      <c r="GS102" cm="1">
        <f t="array" ref="GS102">IF(SUM(IF($J102:$X102=TRANSPOSE('Capacity Backing (Hide)2'!BD$203:BD$217),1,0))&gt;0,1,0)</f>
        <v>0</v>
      </c>
      <c r="GT102" cm="1">
        <f t="array" ref="GT102">IF(SUM(IF($J102:$X102=TRANSPOSE('Capacity Backing (Hide)2'!BE$203:BE$217),1,0))&gt;0,1,0)</f>
        <v>0</v>
      </c>
      <c r="GU102" cm="1">
        <f t="array" ref="GU102">IF(SUM(IF($J102:$X102=TRANSPOSE('Capacity Backing (Hide)2'!BF$203:BF$217),1,0))&gt;0,1,0)</f>
        <v>0</v>
      </c>
      <c r="GV102" cm="1">
        <f t="array" ref="GV102">IF(SUM(IF($J102:$X102=TRANSPOSE('Capacity Backing (Hide)2'!BG$203:BG$217),1,0))&gt;0,1,0)</f>
        <v>0</v>
      </c>
      <c r="GW102" cm="1">
        <f t="array" ref="GW102">IF(SUM(IF($J102:$X102=TRANSPOSE('Capacity Backing (Hide)2'!BH$203:BH$217),1,0))&gt;0,1,0)</f>
        <v>0</v>
      </c>
      <c r="GX102" cm="1">
        <f t="array" ref="GX102">IF(SUM(IF($J102:$X102=TRANSPOSE('Capacity Backing (Hide)2'!BI$203:BI$217),1,0))&gt;0,1,0)</f>
        <v>0</v>
      </c>
      <c r="GY102" cm="1">
        <f t="array" ref="GY102">IF(SUM(IF($J102:$X102=TRANSPOSE('Capacity Backing (Hide)2'!BJ$203:BJ$217),1,0))&gt;0,1,0)</f>
        <v>0</v>
      </c>
      <c r="GZ102" cm="1">
        <f t="array" ref="GZ102">IF(SUM(IF($J102:$X102=TRANSPOSE('Capacity Backing (Hide)2'!BK$203:BK$217),1,0))&gt;0,1,0)</f>
        <v>0</v>
      </c>
      <c r="HA102" cm="1">
        <f t="array" ref="HA102">IF(SUM(IF($J102:$X102=TRANSPOSE('Capacity Backing (Hide)2'!BL$203:BL$217),1,0))&gt;0,1,0)</f>
        <v>0</v>
      </c>
      <c r="HB102" cm="1">
        <f t="array" ref="HB102">IF(SUM(IF($J102:$X102=TRANSPOSE('Capacity Backing (Hide)2'!BM$203:BM$217),1,0))&gt;0,1,0)</f>
        <v>0</v>
      </c>
      <c r="HC102" cm="1">
        <f t="array" ref="HC102">IF(SUM(IF($J102:$X102=TRANSPOSE('Capacity Backing (Hide)2'!BN$203:BN$217),1,0))&gt;0,1,0)</f>
        <v>0</v>
      </c>
      <c r="HD102" cm="1">
        <f t="array" ref="HD102">IF(SUM(IF($J102:$X102=TRANSPOSE('Capacity Backing (Hide)2'!BO$203:BO$217),1,0))&gt;0,1,0)</f>
        <v>0</v>
      </c>
      <c r="HE102" cm="1">
        <f t="array" ref="HE102">IF(SUM(IF($J102:$X102=TRANSPOSE('Capacity Backing (Hide)2'!BP$203:BP$217),1,0))&gt;0,1,0)</f>
        <v>0</v>
      </c>
      <c r="HF102" cm="1">
        <f t="array" ref="HF102">IF(SUM(IF($J102:$X102=TRANSPOSE('Capacity Backing (Hide)2'!BQ$203:BQ$217),1,0))&gt;0,1,0)</f>
        <v>0</v>
      </c>
      <c r="HG102" cm="1">
        <f t="array" ref="HG102">IF(SUM(IF($J102:$X102=TRANSPOSE('Capacity Backing (Hide)2'!BR$203:BR$217),1,0))&gt;0,1,0)</f>
        <v>0</v>
      </c>
      <c r="HH102" cm="1">
        <f t="array" ref="HH102">IF(SUM(IF($J102:$X102=TRANSPOSE('Capacity Backing (Hide)2'!BS$203:BS$217),1,0))&gt;0,1,0)</f>
        <v>0</v>
      </c>
      <c r="HI102" cm="1">
        <f t="array" ref="HI102">IF(SUM(IF($J102:$X102=TRANSPOSE('Capacity Backing (Hide)2'!BT$203:BT$217),1,0))&gt;0,1,0)</f>
        <v>0</v>
      </c>
      <c r="HJ102" cm="1">
        <f t="array" ref="HJ102">IF(SUM(IF($J102:$X102=TRANSPOSE('Capacity Backing (Hide)2'!BU$203:BU$217),1,0))&gt;0,1,0)</f>
        <v>0</v>
      </c>
      <c r="HK102" cm="1">
        <f t="array" ref="HK102">IF(SUM(IF($J102:$X102=TRANSPOSE('Capacity Backing (Hide)2'!BV$203:BV$217),1,0))&gt;0,1,0)</f>
        <v>0</v>
      </c>
      <c r="HL102" cm="1">
        <f t="array" ref="HL102">IF(SUM(IF($J102:$X102=TRANSPOSE('Capacity Backing (Hide)2'!BW$203:BW$217),1,0))&gt;0,1,0)</f>
        <v>0</v>
      </c>
      <c r="HM102" cm="1">
        <f t="array" ref="HM102">IF(SUM(IF($J102:$X102=TRANSPOSE('Capacity Backing (Hide)2'!BX$203:BX$217),1,0))&gt;0,1,0)</f>
        <v>0</v>
      </c>
      <c r="HN102" cm="1">
        <f t="array" ref="HN102">IF(SUM(IF($J102:$X102=TRANSPOSE('Capacity Backing (Hide)2'!BY$203:BY$217),1,0))&gt;0,1,0)</f>
        <v>0</v>
      </c>
      <c r="HO102" cm="1">
        <f t="array" ref="HO102">IF(SUM(IF($J102:$X102=TRANSPOSE('Capacity Backing (Hide)2'!BZ$203:BZ$217),1,0))&gt;0,1,0)</f>
        <v>0</v>
      </c>
      <c r="HP102" cm="1">
        <f t="array" ref="HP102">IF(SUM(IF($J102:$X102=TRANSPOSE('Capacity Backing (Hide)2'!CA$203:CA$217),1,0))&gt;0,1,0)</f>
        <v>0</v>
      </c>
      <c r="HQ102" cm="1">
        <f t="array" ref="HQ102">IF(SUM(IF($J102:$X102=TRANSPOSE('Capacity Backing (Hide)2'!CB$203:CB$217),1,0))&gt;0,1,0)</f>
        <v>0</v>
      </c>
      <c r="HR102" cm="1">
        <f t="array" ref="HR102">IF(SUM(IF($J102:$X102=TRANSPOSE('Capacity Backing (Hide)2'!CC$203:CC$217),1,0))&gt;0,1,0)</f>
        <v>0</v>
      </c>
      <c r="HS102" cm="1">
        <f t="array" ref="HS102">IF(SUM(IF($J102:$X102=TRANSPOSE('Capacity Backing (Hide)2'!CD$203:CD$217),1,0))&gt;0,1,0)</f>
        <v>0</v>
      </c>
      <c r="HT102" cm="1">
        <f t="array" ref="HT102">IF(SUM(IF($J102:$X102=TRANSPOSE('Capacity Backing (Hide)2'!CE$203:CE$217),1,0))&gt;0,1,0)</f>
        <v>0</v>
      </c>
      <c r="HU102" cm="1">
        <f t="array" ref="HU102">IF(SUM(IF($J102:$X102=TRANSPOSE('Capacity Backing (Hide)2'!CF$203:CF$217),1,0))&gt;0,1,0)</f>
        <v>0</v>
      </c>
      <c r="HV102" cm="1">
        <f t="array" ref="HV102">IF(SUM(IF($J102:$X102=TRANSPOSE('Capacity Backing (Hide)2'!CG$203:CG$217),1,0))&gt;0,1,0)</f>
        <v>0</v>
      </c>
      <c r="HW102" cm="1">
        <f t="array" ref="HW102">IF(SUM(IF($J102:$X102=TRANSPOSE('Capacity Backing (Hide)2'!CH$203:CH$217),1,0))&gt;0,1,0)</f>
        <v>0</v>
      </c>
      <c r="HX102" cm="1">
        <f t="array" ref="HX102">IF(SUM(IF($J102:$X102=TRANSPOSE('Capacity Backing (Hide)2'!CI$203:CI$217),1,0))&gt;0,1,0)</f>
        <v>0</v>
      </c>
      <c r="HY102" cm="1">
        <f t="array" ref="HY102">IF(SUM(IF($J102:$X102=TRANSPOSE('Capacity Backing (Hide)2'!CJ$203:CJ$217),1,0))&gt;0,1,0)</f>
        <v>0</v>
      </c>
      <c r="HZ102" cm="1">
        <f t="array" ref="HZ102">IF(SUM(IF($J102:$X102=TRANSPOSE('Capacity Backing (Hide)2'!CK$203:CK$217),1,0))&gt;0,1,0)</f>
        <v>0</v>
      </c>
      <c r="IA102" cm="1">
        <f t="array" ref="IA102">IF(SUM(IF($J102:$X102=TRANSPOSE('Capacity Backing (Hide)2'!CL$203:CL$217),1,0))&gt;0,1,0)</f>
        <v>0</v>
      </c>
      <c r="IB102" cm="1">
        <f t="array" ref="IB102">IF(SUM(IF($J102:$X102=TRANSPOSE('Capacity Backing (Hide)2'!CM$203:CM$217),1,0))&gt;0,1,0)</f>
        <v>0</v>
      </c>
      <c r="IC102" cm="1">
        <f t="array" ref="IC102">IF(SUM(IF($J102:$X102=TRANSPOSE('Capacity Backing (Hide)2'!CN$203:CN$217),1,0))&gt;0,1,0)</f>
        <v>0</v>
      </c>
      <c r="ID102" cm="1">
        <f t="array" ref="ID102">IF(SUM(IF($J102:$X102=TRANSPOSE('Capacity Backing (Hide)2'!CO$203:CO$217),1,0))&gt;0,1,0)</f>
        <v>0</v>
      </c>
      <c r="IE102" cm="1">
        <f t="array" ref="IE102">IF(SUM(IF($J102:$X102=TRANSPOSE('Capacity Backing (Hide)2'!CP$203:CP$217),1,0))&gt;0,1,0)</f>
        <v>0</v>
      </c>
      <c r="IF102" cm="1">
        <f t="array" ref="IF102">IF(SUM(IF($J102:$X102=TRANSPOSE('Capacity Backing (Hide)2'!CQ$203:CQ$217),1,0))&gt;0,1,0)</f>
        <v>0</v>
      </c>
      <c r="IG102" cm="1">
        <f t="array" ref="IG102">IF(SUM(IF($J102:$X102=TRANSPOSE('Capacity Backing (Hide)2'!CR$203:CR$217),1,0))&gt;0,1,0)</f>
        <v>0</v>
      </c>
      <c r="IH102" cm="1">
        <f t="array" ref="IH102">IF(SUM(IF($J102:$X102=TRANSPOSE('Capacity Backing (Hide)2'!CS$203:CS$217),1,0))&gt;0,1,0)</f>
        <v>0</v>
      </c>
      <c r="II102" cm="1">
        <f t="array" ref="II102">IF(SUM(IF($J102:$X102=TRANSPOSE('Capacity Backing (Hide)2'!CT$203:CT$217),1,0))&gt;0,1,0)</f>
        <v>0</v>
      </c>
      <c r="IJ102" cm="1">
        <f t="array" ref="IJ102">IF(SUM(IF($J102:$X102=TRANSPOSE('Capacity Backing (Hide)2'!CU$203:CU$217),1,0))&gt;0,1,0)</f>
        <v>0</v>
      </c>
      <c r="IK102" cm="1">
        <f t="array" ref="IK102">IF(SUM(IF($J102:$X102=TRANSPOSE('Capacity Backing (Hide)2'!CV$203:CV$217),1,0))&gt;0,1,0)</f>
        <v>0</v>
      </c>
      <c r="IL102" cm="1">
        <f t="array" ref="IL102">IF(SUM(IF($J102:$X102=TRANSPOSE('Capacity Backing (Hide)2'!CW$203:CW$217),1,0))&gt;0,1,0)</f>
        <v>0</v>
      </c>
      <c r="IO102" s="184">
        <v>0</v>
      </c>
      <c r="IP102" s="184">
        <v>0</v>
      </c>
      <c r="IQ102" s="184">
        <v>0</v>
      </c>
      <c r="IR102" s="184">
        <v>0</v>
      </c>
      <c r="IS102" s="184">
        <v>0</v>
      </c>
      <c r="IT102" s="184">
        <v>0</v>
      </c>
      <c r="IU102" s="184">
        <v>0</v>
      </c>
      <c r="IV102" s="184">
        <v>0</v>
      </c>
      <c r="IW102" s="184">
        <v>0</v>
      </c>
      <c r="IX102" s="184">
        <v>0</v>
      </c>
      <c r="IY102" s="184">
        <v>0</v>
      </c>
      <c r="IZ102" s="184">
        <v>0</v>
      </c>
      <c r="JA102" s="184">
        <v>0</v>
      </c>
      <c r="JB102" s="184">
        <v>0</v>
      </c>
      <c r="JC102" s="184">
        <v>0</v>
      </c>
      <c r="JD102" s="184">
        <v>0</v>
      </c>
      <c r="JE102" s="184">
        <v>0</v>
      </c>
      <c r="JF102" s="184">
        <v>0</v>
      </c>
      <c r="JG102" s="184">
        <v>0</v>
      </c>
      <c r="JH102" s="184">
        <v>0</v>
      </c>
      <c r="JI102" s="184">
        <v>0</v>
      </c>
      <c r="JJ102" s="184">
        <v>0</v>
      </c>
      <c r="JK102" s="184">
        <v>0</v>
      </c>
      <c r="JL102" s="184">
        <v>0</v>
      </c>
      <c r="JM102" s="184">
        <v>0</v>
      </c>
      <c r="JN102" s="184">
        <v>0</v>
      </c>
      <c r="JO102" s="184">
        <v>0</v>
      </c>
      <c r="JP102" s="184">
        <v>0</v>
      </c>
      <c r="JQ102" s="184">
        <v>0</v>
      </c>
      <c r="JR102" s="184">
        <v>0</v>
      </c>
      <c r="JS102" s="184">
        <v>0</v>
      </c>
      <c r="JT102" s="184">
        <v>0</v>
      </c>
      <c r="JU102" s="184">
        <v>0</v>
      </c>
      <c r="JV102" s="184">
        <v>0</v>
      </c>
      <c r="JW102" s="184">
        <v>0</v>
      </c>
      <c r="JX102" s="184">
        <v>0</v>
      </c>
      <c r="JY102" s="184">
        <v>0</v>
      </c>
      <c r="JZ102" s="184">
        <v>0</v>
      </c>
      <c r="KA102" s="184">
        <v>0</v>
      </c>
      <c r="KB102" s="184">
        <v>0</v>
      </c>
      <c r="KC102" s="184">
        <v>0</v>
      </c>
      <c r="KD102" s="184">
        <v>0</v>
      </c>
      <c r="KE102" s="184">
        <v>0</v>
      </c>
      <c r="KF102" s="184">
        <v>0</v>
      </c>
      <c r="KG102" s="184">
        <v>0</v>
      </c>
      <c r="KH102" s="184">
        <v>0</v>
      </c>
      <c r="KI102" s="184">
        <v>0</v>
      </c>
      <c r="KJ102" s="184">
        <v>0</v>
      </c>
      <c r="KK102" s="184">
        <v>0</v>
      </c>
      <c r="KL102" s="184">
        <v>0</v>
      </c>
      <c r="KM102" s="184">
        <v>0</v>
      </c>
      <c r="KN102" s="184">
        <v>0</v>
      </c>
      <c r="KO102" s="184">
        <v>0</v>
      </c>
      <c r="KP102" s="184">
        <v>0</v>
      </c>
      <c r="KQ102" s="184">
        <v>0</v>
      </c>
      <c r="KR102" s="184">
        <v>0</v>
      </c>
      <c r="KS102" s="184">
        <v>0</v>
      </c>
      <c r="KT102" s="184">
        <v>0</v>
      </c>
      <c r="KU102" s="184">
        <v>0</v>
      </c>
      <c r="KV102" s="184">
        <v>0</v>
      </c>
      <c r="KW102" s="184">
        <v>0</v>
      </c>
      <c r="KX102" s="184">
        <v>0</v>
      </c>
      <c r="KY102" s="184">
        <v>0</v>
      </c>
      <c r="KZ102" s="184">
        <v>0</v>
      </c>
      <c r="LA102" s="184">
        <v>0</v>
      </c>
      <c r="LB102" s="184">
        <v>0</v>
      </c>
      <c r="LC102" s="184">
        <v>0</v>
      </c>
      <c r="LD102" s="184">
        <v>0</v>
      </c>
      <c r="LE102" s="184">
        <v>0</v>
      </c>
      <c r="LF102" s="184">
        <v>0</v>
      </c>
      <c r="LG102" s="184">
        <v>0</v>
      </c>
      <c r="LH102" s="184">
        <v>0</v>
      </c>
      <c r="LI102" s="184">
        <v>0</v>
      </c>
      <c r="LJ102" s="184">
        <v>0</v>
      </c>
      <c r="LK102" s="184">
        <v>0</v>
      </c>
      <c r="LL102" s="184">
        <v>0</v>
      </c>
      <c r="LM102" s="184">
        <v>0</v>
      </c>
      <c r="LN102" s="184">
        <v>0</v>
      </c>
      <c r="LO102" s="184">
        <v>0</v>
      </c>
      <c r="LP102" s="184">
        <v>0</v>
      </c>
      <c r="LQ102" s="184">
        <v>0</v>
      </c>
      <c r="LR102" s="184">
        <v>0</v>
      </c>
      <c r="LS102" s="184">
        <v>0</v>
      </c>
      <c r="LT102" s="184">
        <v>0</v>
      </c>
      <c r="LU102" s="184">
        <v>0</v>
      </c>
      <c r="LV102" s="184">
        <v>0</v>
      </c>
      <c r="LW102" s="184">
        <v>0</v>
      </c>
      <c r="LX102" s="184">
        <v>0</v>
      </c>
      <c r="LY102" s="184">
        <v>0</v>
      </c>
      <c r="LZ102" s="184">
        <v>0</v>
      </c>
      <c r="MA102" s="184">
        <v>0</v>
      </c>
      <c r="MB102" s="184">
        <v>0</v>
      </c>
      <c r="MC102" s="184">
        <v>0</v>
      </c>
      <c r="MD102" s="184">
        <v>0</v>
      </c>
      <c r="ME102" s="184">
        <v>0</v>
      </c>
      <c r="MF102" s="184">
        <v>0</v>
      </c>
      <c r="MG102" s="184">
        <v>0</v>
      </c>
      <c r="MH102" s="184">
        <v>0</v>
      </c>
      <c r="MI102" s="184">
        <v>0</v>
      </c>
      <c r="MJ102" s="184">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0</v>
      </c>
      <c r="OE102">
        <v>0</v>
      </c>
      <c r="OF102">
        <v>0</v>
      </c>
      <c r="OG102">
        <v>0</v>
      </c>
      <c r="OH102">
        <v>0</v>
      </c>
      <c r="OI102">
        <v>0</v>
      </c>
      <c r="OJ102">
        <v>0</v>
      </c>
      <c r="OK102">
        <v>0</v>
      </c>
      <c r="OL102">
        <v>0</v>
      </c>
      <c r="OM102">
        <v>0</v>
      </c>
      <c r="ON102">
        <v>0</v>
      </c>
      <c r="OO102">
        <v>0</v>
      </c>
      <c r="OP102">
        <v>0</v>
      </c>
      <c r="OQ102">
        <v>0</v>
      </c>
      <c r="OR102">
        <v>0</v>
      </c>
      <c r="OS102">
        <v>0</v>
      </c>
      <c r="OT102">
        <v>0</v>
      </c>
      <c r="OU102">
        <v>0</v>
      </c>
      <c r="OV102">
        <v>0</v>
      </c>
      <c r="OW102">
        <v>0</v>
      </c>
      <c r="OX102">
        <v>0</v>
      </c>
      <c r="OY102">
        <v>0</v>
      </c>
      <c r="OZ102">
        <v>0</v>
      </c>
      <c r="PA102">
        <v>0</v>
      </c>
      <c r="PB102">
        <v>0</v>
      </c>
      <c r="PC102">
        <v>0</v>
      </c>
      <c r="PD102">
        <v>0</v>
      </c>
      <c r="PE102">
        <v>0</v>
      </c>
      <c r="PF102">
        <v>0</v>
      </c>
      <c r="PG102">
        <v>0</v>
      </c>
      <c r="PH102">
        <v>0</v>
      </c>
      <c r="PI102">
        <v>0</v>
      </c>
      <c r="PJ102">
        <v>0</v>
      </c>
      <c r="PK102">
        <v>0</v>
      </c>
      <c r="PL102">
        <v>0</v>
      </c>
      <c r="PM102">
        <v>0</v>
      </c>
      <c r="PN102">
        <v>0</v>
      </c>
      <c r="PO102">
        <v>0</v>
      </c>
      <c r="PP102">
        <v>0</v>
      </c>
      <c r="PQ102">
        <v>0</v>
      </c>
      <c r="PR102">
        <v>0</v>
      </c>
      <c r="PS102">
        <v>0</v>
      </c>
      <c r="PT102">
        <v>0</v>
      </c>
      <c r="PU102">
        <v>0</v>
      </c>
      <c r="PV102">
        <v>0</v>
      </c>
      <c r="PW102">
        <v>0</v>
      </c>
      <c r="PX102">
        <v>0</v>
      </c>
      <c r="PY102">
        <v>0</v>
      </c>
      <c r="PZ102">
        <v>0</v>
      </c>
      <c r="QA102">
        <v>0</v>
      </c>
      <c r="QB102">
        <v>0</v>
      </c>
      <c r="QC102">
        <v>0</v>
      </c>
      <c r="QD102">
        <v>0</v>
      </c>
      <c r="QE102">
        <v>0</v>
      </c>
      <c r="QF102">
        <v>0</v>
      </c>
      <c r="QG102">
        <v>0</v>
      </c>
      <c r="QH102">
        <v>0</v>
      </c>
      <c r="QJ102" cm="1">
        <f t="array" ref="QJ102">SUM(IF('Capacity Summary'!H$36:H$135="X",1,0)*TRANSPOSE('CR Backing (Hide)'!$IO102:$MJ102)*IF('Clinical resources'!ZQ105="X",1,0))</f>
        <v>0</v>
      </c>
      <c r="QK102" cm="1">
        <f t="array" ref="QK102">SUM(IF('Capacity Summary'!I$36:I$135="X",1,0)*TRANSPOSE('CR Backing (Hide)'!$IO102:$MJ102)*IF('Clinical resources'!ZR105="X",1,0))</f>
        <v>0</v>
      </c>
      <c r="QL102" cm="1">
        <f t="array" ref="QL102">SUM(IF('Capacity Summary'!J$36:J$135="X",1,0)*TRANSPOSE('CR Backing (Hide)'!$IO102:$MJ102)*IF('Clinical resources'!ZS105="X",1,0))</f>
        <v>0</v>
      </c>
      <c r="QM102" cm="1">
        <f t="array" ref="QM102">SUM(IF('Capacity Summary'!K$36:K$135="X",1,0)*TRANSPOSE('CR Backing (Hide)'!$IO102:$MJ102)*IF('Clinical resources'!ZT105="X",1,0))</f>
        <v>0</v>
      </c>
      <c r="QN102" cm="1">
        <f t="array" ref="QN102">SUM(IF('Capacity Summary'!L$36:L$135="X",1,0)*TRANSPOSE('CR Backing (Hide)'!$IO102:$MJ102)*IF('Clinical resources'!ZU105="X",1,0))</f>
        <v>0</v>
      </c>
      <c r="QO102" cm="1">
        <f t="array" ref="QO102">SUM(IF('Capacity Summary'!M$36:M$135="X",1,0)*TRANSPOSE('CR Backing (Hide)'!$IO102:$MJ102)*IF('Clinical resources'!ZV105="X",1,0))</f>
        <v>0</v>
      </c>
      <c r="QP102" cm="1">
        <f t="array" ref="QP102">SUM(IF('Capacity Summary'!N$36:N$135="X",1,0)*TRANSPOSE('CR Backing (Hide)'!$IO102:$MJ102)*IF('Clinical resources'!ZW105="X",1,0))</f>
        <v>0</v>
      </c>
      <c r="QQ102" cm="1">
        <f t="array" ref="QQ102">SUM(IF('Capacity Summary'!O$36:O$135="X",1,0)*TRANSPOSE('CR Backing (Hide)'!$IO102:$MJ102)*IF('Clinical resources'!ZX105="X",1,0))</f>
        <v>0</v>
      </c>
      <c r="QR102" cm="1">
        <f t="array" ref="QR102">SUM(IF('Capacity Summary'!P$36:P$135="X",1,0)*TRANSPOSE('CR Backing (Hide)'!$IO102:$MJ102)*IF('Clinical resources'!ZY105="X",1,0))</f>
        <v>0</v>
      </c>
      <c r="QS102" cm="1">
        <f t="array" ref="QS102">SUM(IF('Capacity Summary'!Q$36:Q$135="X",1,0)*TRANSPOSE('CR Backing (Hide)'!$IO102:$MJ102)*IF('Clinical resources'!ZZ105="X",1,0))</f>
        <v>0</v>
      </c>
      <c r="QT102" cm="1">
        <f t="array" ref="QT102">SUM(IF('Capacity Summary'!R$36:R$135="X",1,0)*TRANSPOSE('CR Backing (Hide)'!$IO102:$MJ102)*IF('Clinical resources'!AAA105="X",1,0))</f>
        <v>0</v>
      </c>
      <c r="QU102" cm="1">
        <f t="array" ref="QU102">SUM(IF('Capacity Summary'!S$36:S$135="X",1,0)*TRANSPOSE('CR Backing (Hide)'!$IO102:$MJ102)*IF('Clinical resources'!AAB105="X",1,0))</f>
        <v>0</v>
      </c>
      <c r="QV102" cm="1">
        <f t="array" ref="QV102">SUM(IF('Capacity Summary'!T$36:T$135="X",1,0)*TRANSPOSE('CR Backing (Hide)'!$IO102:$MJ102)*IF('Clinical resources'!AAC105="X",1,0))</f>
        <v>0</v>
      </c>
      <c r="QW102" cm="1">
        <f t="array" ref="QW102">SUM(IF('Capacity Summary'!U$36:U$135="X",1,0)*TRANSPOSE('CR Backing (Hide)'!$IO102:$MJ102)*IF('Clinical resources'!AAD105="X",1,0))</f>
        <v>0</v>
      </c>
      <c r="QX102" cm="1">
        <f t="array" ref="QX102">SUM(IF('Capacity Summary'!V$36:V$135="X",1,0)*TRANSPOSE('CR Backing (Hide)'!$IO102:$MJ102)*IF('Clinical resources'!AAE105="X",1,0))</f>
        <v>0</v>
      </c>
      <c r="QY102" cm="1">
        <f t="array" ref="QY102">SUM(IF('Capacity Summary'!W$36:W$135="X",1,0)*TRANSPOSE('CR Backing (Hide)'!$IO102:$MJ102)*IF('Clinical resources'!AAF105="X",1,0))</f>
        <v>0</v>
      </c>
      <c r="QZ102" cm="1">
        <f t="array" ref="QZ102">SUM(IF('Capacity Summary'!X$36:X$135="X",1,0)*TRANSPOSE('CR Backing (Hide)'!$IO102:$MJ102)*IF('Clinical resources'!AAG105="X",1,0))</f>
        <v>0</v>
      </c>
      <c r="RA102" cm="1">
        <f t="array" ref="RA102">SUM(IF('Capacity Summary'!Y$36:Y$135="X",1,0)*TRANSPOSE('CR Backing (Hide)'!$IO102:$MJ102)*IF('Clinical resources'!AAH105="X",1,0))</f>
        <v>0</v>
      </c>
      <c r="RB102" cm="1">
        <f t="array" ref="RB102">SUM(IF('Capacity Summary'!Z$36:Z$135="X",1,0)*TRANSPOSE('CR Backing (Hide)'!$IO102:$MJ102)*IF('Clinical resources'!AAI105="X",1,0))</f>
        <v>0</v>
      </c>
      <c r="RC102" cm="1">
        <f t="array" ref="RC102">SUM(IF('Capacity Summary'!AA$36:AA$135="X",1,0)*TRANSPOSE('CR Backing (Hide)'!$IO102:$MJ102)*IF('Clinical resources'!AAJ105="X",1,0))</f>
        <v>0</v>
      </c>
      <c r="RD102" cm="1">
        <f t="array" ref="RD102">SUM(IF('Capacity Summary'!AB$36:AB$135="X",1,0)*TRANSPOSE('CR Backing (Hide)'!$IO102:$MJ102)*IF('Clinical resources'!AAK105="X",1,0))</f>
        <v>0</v>
      </c>
      <c r="RE102" cm="1">
        <f t="array" ref="RE102">SUM(IF('Capacity Summary'!AC$36:AC$135="X",1,0)*TRANSPOSE('CR Backing (Hide)'!$IO102:$MJ102)*IF('Clinical resources'!AAL105="X",1,0))</f>
        <v>0</v>
      </c>
      <c r="RF102" cm="1">
        <f t="array" ref="RF102">SUM(IF('Capacity Summary'!AD$36:AD$135="X",1,0)*TRANSPOSE('CR Backing (Hide)'!$IO102:$MJ102)*IF('Clinical resources'!AAM105="X",1,0))</f>
        <v>0</v>
      </c>
      <c r="RG102" cm="1">
        <f t="array" ref="RG102">SUM(IF('Capacity Summary'!AE$36:AE$135="X",1,0)*TRANSPOSE('CR Backing (Hide)'!$IO102:$MJ102)*IF('Clinical resources'!AAN105="X",1,0))</f>
        <v>0</v>
      </c>
      <c r="RH102" cm="1">
        <f t="array" ref="RH102">SUM(IF('Capacity Summary'!AF$36:AF$135="X",1,0)*TRANSPOSE('CR Backing (Hide)'!$IO102:$MJ102)*IF('Clinical resources'!AAO105="X",1,0))</f>
        <v>0</v>
      </c>
      <c r="RI102" cm="1">
        <f t="array" ref="RI102">SUM(IF('Capacity Summary'!AG$36:AG$135="X",1,0)*TRANSPOSE('CR Backing (Hide)'!$IO102:$MJ102)*IF('Clinical resources'!AAP105="X",1,0))</f>
        <v>0</v>
      </c>
      <c r="RJ102" cm="1">
        <f t="array" ref="RJ102">SUM(IF('Capacity Summary'!AH$36:AH$135="X",1,0)*TRANSPOSE('CR Backing (Hide)'!$IO102:$MJ102)*IF('Clinical resources'!AAQ105="X",1,0))</f>
        <v>0</v>
      </c>
      <c r="RK102" cm="1">
        <f t="array" ref="RK102">SUM(IF('Capacity Summary'!AI$36:AI$135="X",1,0)*TRANSPOSE('CR Backing (Hide)'!$IO102:$MJ102)*IF('Clinical resources'!AAR105="X",1,0))</f>
        <v>0</v>
      </c>
      <c r="RL102" cm="1">
        <f t="array" ref="RL102">SUM(IF('Capacity Summary'!AJ$36:AJ$135="X",1,0)*TRANSPOSE('CR Backing (Hide)'!$IO102:$MJ102)*IF('Clinical resources'!AAS105="X",1,0))</f>
        <v>0</v>
      </c>
      <c r="RM102" cm="1">
        <f t="array" ref="RM102">SUM(IF('Capacity Summary'!AK$36:AK$135="X",1,0)*TRANSPOSE('CR Backing (Hide)'!$IO102:$MJ102)*IF('Clinical resources'!AAT105="X",1,0))</f>
        <v>0</v>
      </c>
      <c r="RN102" cm="1">
        <f t="array" ref="RN102">SUM(IF('Capacity Summary'!AL$36:AL$135="X",1,0)*TRANSPOSE('CR Backing (Hide)'!$IO102:$MJ102)*IF('Clinical resources'!AAU105="X",1,0))</f>
        <v>0</v>
      </c>
      <c r="RO102" cm="1">
        <f t="array" ref="RO102">SUM(IF('Capacity Summary'!AM$36:AM$135="X",1,0)*TRANSPOSE('CR Backing (Hide)'!$IO102:$MJ102)*IF('Clinical resources'!AAV105="X",1,0))</f>
        <v>0</v>
      </c>
      <c r="RP102" cm="1">
        <f t="array" ref="RP102">SUM(IF('Capacity Summary'!AN$36:AN$135="X",1,0)*TRANSPOSE('CR Backing (Hide)'!$IO102:$MJ102)*IF('Clinical resources'!AAW105="X",1,0))</f>
        <v>0</v>
      </c>
      <c r="RQ102" cm="1">
        <f t="array" ref="RQ102">SUM(IF('Capacity Summary'!AO$36:AO$135="X",1,0)*TRANSPOSE('CR Backing (Hide)'!$IO102:$MJ102)*IF('Clinical resources'!AAX105="X",1,0))</f>
        <v>0</v>
      </c>
      <c r="RR102" cm="1">
        <f t="array" ref="RR102">SUM(IF('Capacity Summary'!AP$36:AP$135="X",1,0)*TRANSPOSE('CR Backing (Hide)'!$IO102:$MJ102)*IF('Clinical resources'!AAY105="X",1,0))</f>
        <v>0</v>
      </c>
      <c r="RS102" cm="1">
        <f t="array" ref="RS102">SUM(IF('Capacity Summary'!AQ$36:AQ$135="X",1,0)*TRANSPOSE('CR Backing (Hide)'!$IO102:$MJ102)*IF('Clinical resources'!AAZ105="X",1,0))</f>
        <v>0</v>
      </c>
      <c r="RT102" cm="1">
        <f t="array" ref="RT102">SUM(IF('Capacity Summary'!AR$36:AR$135="X",1,0)*TRANSPOSE('CR Backing (Hide)'!$IO102:$MJ102)*IF('Clinical resources'!ABA105="X",1,0))</f>
        <v>0</v>
      </c>
      <c r="RU102" cm="1">
        <f t="array" ref="RU102">SUM(IF('Capacity Summary'!AS$36:AS$135="X",1,0)*TRANSPOSE('CR Backing (Hide)'!$IO102:$MJ102)*IF('Clinical resources'!ABB105="X",1,0))</f>
        <v>0</v>
      </c>
      <c r="RV102" cm="1">
        <f t="array" ref="RV102">SUM(IF('Capacity Summary'!AT$36:AT$135="X",1,0)*TRANSPOSE('CR Backing (Hide)'!$IO102:$MJ102)*IF('Clinical resources'!ABC105="X",1,0))</f>
        <v>0</v>
      </c>
      <c r="RW102" cm="1">
        <f t="array" ref="RW102">SUM(IF('Capacity Summary'!AU$36:AU$135="X",1,0)*TRANSPOSE('CR Backing (Hide)'!$IO102:$MJ102)*IF('Clinical resources'!ABD105="X",1,0))</f>
        <v>0</v>
      </c>
      <c r="RX102" cm="1">
        <f t="array" ref="RX102">SUM(IF('Capacity Summary'!AV$36:AV$135="X",1,0)*TRANSPOSE('CR Backing (Hide)'!$IO102:$MJ102)*IF('Clinical resources'!ABE105="X",1,0))</f>
        <v>0</v>
      </c>
      <c r="RY102" cm="1">
        <f t="array" ref="RY102">SUM(IF('Capacity Summary'!AW$36:AW$135="X",1,0)*TRANSPOSE('CR Backing (Hide)'!$IO102:$MJ102)*IF('Clinical resources'!ABF105="X",1,0))</f>
        <v>0</v>
      </c>
      <c r="RZ102" cm="1">
        <f t="array" ref="RZ102">SUM(IF('Capacity Summary'!AX$36:AX$135="X",1,0)*TRANSPOSE('CR Backing (Hide)'!$IO102:$MJ102)*IF('Clinical resources'!ABG105="X",1,0))</f>
        <v>0</v>
      </c>
      <c r="SA102" cm="1">
        <f t="array" ref="SA102">SUM(IF('Capacity Summary'!AY$36:AY$135="X",1,0)*TRANSPOSE('CR Backing (Hide)'!$IO102:$MJ102)*IF('Clinical resources'!ABH105="X",1,0))</f>
        <v>0</v>
      </c>
      <c r="SB102" cm="1">
        <f t="array" ref="SB102">SUM(IF('Capacity Summary'!AZ$36:AZ$135="X",1,0)*TRANSPOSE('CR Backing (Hide)'!$IO102:$MJ102)*IF('Clinical resources'!ABI105="X",1,0))</f>
        <v>0</v>
      </c>
      <c r="SC102" cm="1">
        <f t="array" ref="SC102">SUM(IF('Capacity Summary'!BA$36:BA$135="X",1,0)*TRANSPOSE('CR Backing (Hide)'!$IO102:$MJ102)*IF('Clinical resources'!ABJ105="X",1,0))</f>
        <v>0</v>
      </c>
      <c r="SD102" cm="1">
        <f t="array" ref="SD102">SUM(IF('Capacity Summary'!BB$36:BB$135="X",1,0)*TRANSPOSE('CR Backing (Hide)'!$IO102:$MJ102)*IF('Clinical resources'!ABK105="X",1,0))</f>
        <v>0</v>
      </c>
      <c r="SE102" cm="1">
        <f t="array" ref="SE102">SUM(IF('Capacity Summary'!BC$36:BC$135="X",1,0)*TRANSPOSE('CR Backing (Hide)'!$IO102:$MJ102)*IF('Clinical resources'!ABL105="X",1,0))</f>
        <v>0</v>
      </c>
      <c r="SF102" cm="1">
        <f t="array" ref="SF102">SUM(IF('Capacity Summary'!BD$36:BD$135="X",1,0)*TRANSPOSE('CR Backing (Hide)'!$IO102:$MJ102)*IF('Clinical resources'!ABM105="X",1,0))</f>
        <v>0</v>
      </c>
      <c r="SG102" cm="1">
        <f t="array" ref="SG102">SUM(IF('Capacity Summary'!BE$36:BE$135="X",1,0)*TRANSPOSE('CR Backing (Hide)'!$IO102:$MJ102)*IF('Clinical resources'!ABN105="X",1,0))</f>
        <v>0</v>
      </c>
      <c r="SH102" cm="1">
        <f t="array" ref="SH102">SUM(IF('Capacity Summary'!BF$36:BF$135="X",1,0)*TRANSPOSE('CR Backing (Hide)'!$IO102:$MJ102)*IF('Clinical resources'!ABO105="X",1,0))</f>
        <v>0</v>
      </c>
      <c r="SI102" cm="1">
        <f t="array" ref="SI102">SUM(IF('Capacity Summary'!BG$36:BG$135="X",1,0)*TRANSPOSE('CR Backing (Hide)'!$IO102:$MJ102)*IF('Clinical resources'!ABP105="X",1,0))</f>
        <v>0</v>
      </c>
      <c r="SK102" cm="1">
        <f t="array" ref="SK102">SUM(IF('Capacity Summary'!H$139:H$238="X",1,0)*TRANSPOSE('CR Backing (Hide)'!$MM102:$QH102))</f>
        <v>0</v>
      </c>
      <c r="SL102" cm="1">
        <f t="array" ref="SL102">SUM(IF('Capacity Summary'!I$139:I$238="X",1,0)*TRANSPOSE('CR Backing (Hide)'!$MM102:$QH102))</f>
        <v>0</v>
      </c>
      <c r="SM102" cm="1">
        <f t="array" ref="SM102">SUM(IF('Capacity Summary'!J$139:J$238="X",1,0)*TRANSPOSE('CR Backing (Hide)'!$MM102:$QH102))</f>
        <v>0</v>
      </c>
      <c r="SN102" cm="1">
        <f t="array" ref="SN102">SUM(IF('Capacity Summary'!K$139:K$238="X",1,0)*TRANSPOSE('CR Backing (Hide)'!$MM102:$QH102))</f>
        <v>0</v>
      </c>
      <c r="SO102" cm="1">
        <f t="array" ref="SO102">SUM(IF('Capacity Summary'!L$139:L$238="X",1,0)*TRANSPOSE('CR Backing (Hide)'!$MM102:$QH102))</f>
        <v>0</v>
      </c>
      <c r="SP102" cm="1">
        <f t="array" ref="SP102">SUM(IF('Capacity Summary'!M$139:M$238="X",1,0)*TRANSPOSE('CR Backing (Hide)'!$MM102:$QH102))</f>
        <v>0</v>
      </c>
      <c r="SQ102" cm="1">
        <f t="array" ref="SQ102">SUM(IF('Capacity Summary'!N$139:N$238="X",1,0)*TRANSPOSE('CR Backing (Hide)'!$MM102:$QH102))</f>
        <v>0</v>
      </c>
      <c r="SR102" cm="1">
        <f t="array" ref="SR102">SUM(IF('Capacity Summary'!O$139:O$238="X",1,0)*TRANSPOSE('CR Backing (Hide)'!$MM102:$QH102))</f>
        <v>0</v>
      </c>
      <c r="SS102" cm="1">
        <f t="array" ref="SS102">SUM(IF('Capacity Summary'!P$139:P$238="X",1,0)*TRANSPOSE('CR Backing (Hide)'!$MM102:$QH102))</f>
        <v>0</v>
      </c>
      <c r="ST102" cm="1">
        <f t="array" ref="ST102">SUM(IF('Capacity Summary'!Q$139:Q$238="X",1,0)*TRANSPOSE('CR Backing (Hide)'!$MM102:$QH102))</f>
        <v>0</v>
      </c>
      <c r="SU102" cm="1">
        <f t="array" ref="SU102">SUM(IF('Capacity Summary'!R$139:R$238="X",1,0)*TRANSPOSE('CR Backing (Hide)'!$MM102:$QH102))</f>
        <v>0</v>
      </c>
      <c r="SV102" cm="1">
        <f t="array" ref="SV102">SUM(IF('Capacity Summary'!S$139:S$238="X",1,0)*TRANSPOSE('CR Backing (Hide)'!$MM102:$QH102))</f>
        <v>0</v>
      </c>
      <c r="SW102" cm="1">
        <f t="array" ref="SW102">SUM(IF('Capacity Summary'!T$139:T$238="X",1,0)*TRANSPOSE('CR Backing (Hide)'!$MM102:$QH102))</f>
        <v>0</v>
      </c>
      <c r="SX102" cm="1">
        <f t="array" ref="SX102">SUM(IF('Capacity Summary'!U$139:U$238="X",1,0)*TRANSPOSE('CR Backing (Hide)'!$MM102:$QH102))</f>
        <v>0</v>
      </c>
      <c r="SY102" cm="1">
        <f t="array" ref="SY102">SUM(IF('Capacity Summary'!V$139:V$238="X",1,0)*TRANSPOSE('CR Backing (Hide)'!$MM102:$QH102))</f>
        <v>0</v>
      </c>
      <c r="SZ102" cm="1">
        <f t="array" ref="SZ102">SUM(IF('Capacity Summary'!W$139:W$238="X",1,0)*TRANSPOSE('CR Backing (Hide)'!$MM102:$QH102))</f>
        <v>0</v>
      </c>
      <c r="TA102" cm="1">
        <f t="array" ref="TA102">SUM(IF('Capacity Summary'!X$139:X$238="X",1,0)*TRANSPOSE('CR Backing (Hide)'!$MM102:$QH102))</f>
        <v>0</v>
      </c>
      <c r="TB102" cm="1">
        <f t="array" ref="TB102">SUM(IF('Capacity Summary'!Y$139:Y$238="X",1,0)*TRANSPOSE('CR Backing (Hide)'!$MM102:$QH102))</f>
        <v>0</v>
      </c>
      <c r="TC102" cm="1">
        <f t="array" ref="TC102">SUM(IF('Capacity Summary'!Z$139:Z$238="X",1,0)*TRANSPOSE('CR Backing (Hide)'!$MM102:$QH102))</f>
        <v>0</v>
      </c>
      <c r="TD102" cm="1">
        <f t="array" ref="TD102">SUM(IF('Capacity Summary'!AA$139:AA$238="X",1,0)*TRANSPOSE('CR Backing (Hide)'!$MM102:$QH102))</f>
        <v>0</v>
      </c>
      <c r="TE102" cm="1">
        <f t="array" ref="TE102">SUM(IF('Capacity Summary'!AB$139:AB$238="X",1,0)*TRANSPOSE('CR Backing (Hide)'!$MM102:$QH102))</f>
        <v>0</v>
      </c>
      <c r="TF102" cm="1">
        <f t="array" ref="TF102">SUM(IF('Capacity Summary'!AC$139:AC$238="X",1,0)*TRANSPOSE('CR Backing (Hide)'!$MM102:$QH102))</f>
        <v>0</v>
      </c>
      <c r="TG102" cm="1">
        <f t="array" ref="TG102">SUM(IF('Capacity Summary'!AD$139:AD$238="X",1,0)*TRANSPOSE('CR Backing (Hide)'!$MM102:$QH102))</f>
        <v>0</v>
      </c>
      <c r="TH102" cm="1">
        <f t="array" ref="TH102">SUM(IF('Capacity Summary'!AE$139:AE$238="X",1,0)*TRANSPOSE('CR Backing (Hide)'!$MM102:$QH102))</f>
        <v>0</v>
      </c>
      <c r="TI102" cm="1">
        <f t="array" ref="TI102">SUM(IF('Capacity Summary'!AF$139:AF$238="X",1,0)*TRANSPOSE('CR Backing (Hide)'!$MM102:$QH102))</f>
        <v>0</v>
      </c>
      <c r="TJ102" cm="1">
        <f t="array" ref="TJ102">SUM(IF('Capacity Summary'!AG$139:AG$238="X",1,0)*TRANSPOSE('CR Backing (Hide)'!$MM102:$QH102))</f>
        <v>0</v>
      </c>
      <c r="TK102" cm="1">
        <f t="array" ref="TK102">SUM(IF('Capacity Summary'!AH$139:AH$238="X",1,0)*TRANSPOSE('CR Backing (Hide)'!$MM102:$QH102))</f>
        <v>0</v>
      </c>
      <c r="TL102" cm="1">
        <f t="array" ref="TL102">SUM(IF('Capacity Summary'!AI$139:AI$238="X",1,0)*TRANSPOSE('CR Backing (Hide)'!$MM102:$QH102))</f>
        <v>0</v>
      </c>
      <c r="TM102" cm="1">
        <f t="array" ref="TM102">SUM(IF('Capacity Summary'!AJ$139:AJ$238="X",1,0)*TRANSPOSE('CR Backing (Hide)'!$MM102:$QH102))</f>
        <v>0</v>
      </c>
      <c r="TN102" cm="1">
        <f t="array" ref="TN102">SUM(IF('Capacity Summary'!AK$139:AK$238="X",1,0)*TRANSPOSE('CR Backing (Hide)'!$MM102:$QH102))</f>
        <v>0</v>
      </c>
      <c r="TO102" cm="1">
        <f t="array" ref="TO102">SUM(IF('Capacity Summary'!AL$139:AL$238="X",1,0)*TRANSPOSE('CR Backing (Hide)'!$MM102:$QH102))</f>
        <v>0</v>
      </c>
      <c r="TP102" cm="1">
        <f t="array" ref="TP102">SUM(IF('Capacity Summary'!AM$139:AM$238="X",1,0)*TRANSPOSE('CR Backing (Hide)'!$MM102:$QH102))</f>
        <v>0</v>
      </c>
      <c r="TQ102" cm="1">
        <f t="array" ref="TQ102">SUM(IF('Capacity Summary'!AN$139:AN$238="X",1,0)*TRANSPOSE('CR Backing (Hide)'!$MM102:$QH102))</f>
        <v>0</v>
      </c>
      <c r="TR102" cm="1">
        <f t="array" ref="TR102">SUM(IF('Capacity Summary'!AO$139:AO$238="X",1,0)*TRANSPOSE('CR Backing (Hide)'!$MM102:$QH102))</f>
        <v>0</v>
      </c>
      <c r="TS102" cm="1">
        <f t="array" ref="TS102">SUM(IF('Capacity Summary'!AP$139:AP$238="X",1,0)*TRANSPOSE('CR Backing (Hide)'!$MM102:$QH102))</f>
        <v>0</v>
      </c>
      <c r="TT102" cm="1">
        <f t="array" ref="TT102">SUM(IF('Capacity Summary'!AQ$139:AQ$238="X",1,0)*TRANSPOSE('CR Backing (Hide)'!$MM102:$QH102))</f>
        <v>0</v>
      </c>
      <c r="TU102" cm="1">
        <f t="array" ref="TU102">SUM(IF('Capacity Summary'!AR$139:AR$238="X",1,0)*TRANSPOSE('CR Backing (Hide)'!$MM102:$QH102))</f>
        <v>0</v>
      </c>
      <c r="TV102" cm="1">
        <f t="array" ref="TV102">SUM(IF('Capacity Summary'!AS$139:AS$238="X",1,0)*TRANSPOSE('CR Backing (Hide)'!$MM102:$QH102))</f>
        <v>0</v>
      </c>
      <c r="TW102" cm="1">
        <f t="array" ref="TW102">SUM(IF('Capacity Summary'!AT$139:AT$238="X",1,0)*TRANSPOSE('CR Backing (Hide)'!$MM102:$QH102))</f>
        <v>0</v>
      </c>
      <c r="TX102" cm="1">
        <f t="array" ref="TX102">SUM(IF('Capacity Summary'!AU$139:AU$238="X",1,0)*TRANSPOSE('CR Backing (Hide)'!$MM102:$QH102))</f>
        <v>0</v>
      </c>
      <c r="TY102" cm="1">
        <f t="array" ref="TY102">SUM(IF('Capacity Summary'!AV$139:AV$238="X",1,0)*TRANSPOSE('CR Backing (Hide)'!$MM102:$QH102))</f>
        <v>0</v>
      </c>
      <c r="TZ102" cm="1">
        <f t="array" ref="TZ102">SUM(IF('Capacity Summary'!AW$139:AW$238="X",1,0)*TRANSPOSE('CR Backing (Hide)'!$MM102:$QH102))</f>
        <v>0</v>
      </c>
      <c r="UA102" cm="1">
        <f t="array" ref="UA102">SUM(IF('Capacity Summary'!AX$139:AX$238="X",1,0)*TRANSPOSE('CR Backing (Hide)'!$MM102:$QH102))</f>
        <v>0</v>
      </c>
      <c r="UB102" cm="1">
        <f t="array" ref="UB102">SUM(IF('Capacity Summary'!AY$139:AY$238="X",1,0)*TRANSPOSE('CR Backing (Hide)'!$MM102:$QH102))</f>
        <v>0</v>
      </c>
      <c r="UC102" cm="1">
        <f t="array" ref="UC102">SUM(IF('Capacity Summary'!AZ$139:AZ$238="X",1,0)*TRANSPOSE('CR Backing (Hide)'!$MM102:$QH102))</f>
        <v>0</v>
      </c>
      <c r="UD102" cm="1">
        <f t="array" ref="UD102">SUM(IF('Capacity Summary'!BA$139:BA$238="X",1,0)*TRANSPOSE('CR Backing (Hide)'!$MM102:$QH102))</f>
        <v>0</v>
      </c>
      <c r="UE102" cm="1">
        <f t="array" ref="UE102">SUM(IF('Capacity Summary'!BB$139:BB$238="X",1,0)*TRANSPOSE('CR Backing (Hide)'!$MM102:$QH102))</f>
        <v>0</v>
      </c>
      <c r="UF102" cm="1">
        <f t="array" ref="UF102">SUM(IF('Capacity Summary'!BC$139:BC$238="X",1,0)*TRANSPOSE('CR Backing (Hide)'!$MM102:$QH102))</f>
        <v>0</v>
      </c>
      <c r="UG102" cm="1">
        <f t="array" ref="UG102">SUM(IF('Capacity Summary'!BD$139:BD$238="X",1,0)*TRANSPOSE('CR Backing (Hide)'!$MM102:$QH102))</f>
        <v>0</v>
      </c>
      <c r="UH102" cm="1">
        <f t="array" ref="UH102">SUM(IF('Capacity Summary'!BE$139:BE$238="X",1,0)*TRANSPOSE('CR Backing (Hide)'!$MM102:$QH102))</f>
        <v>0</v>
      </c>
      <c r="UI102" cm="1">
        <f t="array" ref="UI102">SUM(IF('Capacity Summary'!BF$139:BF$238="X",1,0)*TRANSPOSE('CR Backing (Hide)'!$MM102:$QH102))</f>
        <v>0</v>
      </c>
      <c r="UJ102" cm="1">
        <f t="array" ref="UJ102">SUM(IF('Capacity Summary'!BG$139:BG$238="X",1,0)*TRANSPOSE('CR Backing (Hide)'!$MM102:$QH102))</f>
        <v>0</v>
      </c>
      <c r="UL102">
        <f t="shared" si="6"/>
        <v>0</v>
      </c>
      <c r="UM102">
        <f t="shared" si="7"/>
        <v>0</v>
      </c>
      <c r="UN102">
        <f>COUNTIF('Clinical resources'!$ZQ$7:$ABP$7,"X")</f>
        <v>0</v>
      </c>
      <c r="UP102">
        <f t="shared" si="8"/>
        <v>0</v>
      </c>
      <c r="UQ102">
        <f t="shared" si="9"/>
        <v>0</v>
      </c>
      <c r="UR102">
        <f t="shared" si="10"/>
        <v>0</v>
      </c>
      <c r="UW102">
        <f t="array" ref="UW102:YR102">$AS102:$EN102*IF('Clinical resources'!$CK105:$GH105="X",1,0)</f>
        <v>0</v>
      </c>
      <c r="UX102">
        <v>0</v>
      </c>
      <c r="UY102">
        <v>0</v>
      </c>
      <c r="UZ102">
        <v>0</v>
      </c>
      <c r="VA102">
        <v>0</v>
      </c>
      <c r="VB102">
        <v>0</v>
      </c>
      <c r="VC102">
        <v>0</v>
      </c>
      <c r="VD102">
        <v>0</v>
      </c>
      <c r="VE102">
        <v>0</v>
      </c>
      <c r="VF102">
        <v>0</v>
      </c>
      <c r="VG102">
        <v>0</v>
      </c>
      <c r="VH102">
        <v>0</v>
      </c>
      <c r="VI102">
        <v>0</v>
      </c>
      <c r="VJ102">
        <v>0</v>
      </c>
      <c r="VK102">
        <v>0</v>
      </c>
      <c r="VL102">
        <v>0</v>
      </c>
      <c r="VM102">
        <v>0</v>
      </c>
      <c r="VN102">
        <v>0</v>
      </c>
      <c r="VO102">
        <v>0</v>
      </c>
      <c r="VP102">
        <v>0</v>
      </c>
      <c r="VQ102">
        <v>0</v>
      </c>
      <c r="VR102">
        <v>0</v>
      </c>
      <c r="VS102">
        <v>0</v>
      </c>
      <c r="VT102">
        <v>0</v>
      </c>
      <c r="VU102">
        <v>0</v>
      </c>
      <c r="VV102">
        <v>0</v>
      </c>
      <c r="VW102">
        <v>0</v>
      </c>
      <c r="VX102">
        <v>0</v>
      </c>
      <c r="VY102">
        <v>0</v>
      </c>
      <c r="VZ102">
        <v>0</v>
      </c>
      <c r="WA102">
        <v>0</v>
      </c>
      <c r="WB102">
        <v>0</v>
      </c>
      <c r="WC102">
        <v>0</v>
      </c>
      <c r="WD102">
        <v>0</v>
      </c>
      <c r="WE102">
        <v>0</v>
      </c>
      <c r="WF102">
        <v>0</v>
      </c>
      <c r="WG102">
        <v>0</v>
      </c>
      <c r="WH102">
        <v>0</v>
      </c>
      <c r="WI102">
        <v>0</v>
      </c>
      <c r="WJ102">
        <v>0</v>
      </c>
      <c r="WK102">
        <v>0</v>
      </c>
      <c r="WL102">
        <v>0</v>
      </c>
      <c r="WM102">
        <v>0</v>
      </c>
      <c r="WN102">
        <v>0</v>
      </c>
      <c r="WO102">
        <v>0</v>
      </c>
      <c r="WP102">
        <v>0</v>
      </c>
      <c r="WQ102">
        <v>0</v>
      </c>
      <c r="WR102">
        <v>0</v>
      </c>
      <c r="WS102">
        <v>0</v>
      </c>
      <c r="WT102">
        <v>0</v>
      </c>
      <c r="WU102">
        <v>0</v>
      </c>
      <c r="WV102">
        <v>0</v>
      </c>
      <c r="WW102">
        <v>0</v>
      </c>
      <c r="WX102">
        <v>0</v>
      </c>
      <c r="WY102">
        <v>0</v>
      </c>
      <c r="WZ102">
        <v>0</v>
      </c>
      <c r="XA102">
        <v>0</v>
      </c>
      <c r="XB102">
        <v>0</v>
      </c>
      <c r="XC102">
        <v>0</v>
      </c>
      <c r="XD102">
        <v>0</v>
      </c>
      <c r="XE102">
        <v>0</v>
      </c>
      <c r="XF102">
        <v>0</v>
      </c>
      <c r="XG102">
        <v>0</v>
      </c>
      <c r="XH102">
        <v>0</v>
      </c>
      <c r="XI102">
        <v>0</v>
      </c>
      <c r="XJ102">
        <v>0</v>
      </c>
      <c r="XK102">
        <v>0</v>
      </c>
      <c r="XL102">
        <v>0</v>
      </c>
      <c r="XM102">
        <v>0</v>
      </c>
      <c r="XN102">
        <v>0</v>
      </c>
      <c r="XO102">
        <v>0</v>
      </c>
      <c r="XP102">
        <v>0</v>
      </c>
      <c r="XQ102">
        <v>0</v>
      </c>
      <c r="XR102">
        <v>0</v>
      </c>
      <c r="XS102">
        <v>0</v>
      </c>
      <c r="XT102">
        <v>0</v>
      </c>
      <c r="XU102">
        <v>0</v>
      </c>
      <c r="XV102">
        <v>0</v>
      </c>
      <c r="XW102">
        <v>0</v>
      </c>
      <c r="XX102">
        <v>0</v>
      </c>
      <c r="XY102">
        <v>0</v>
      </c>
      <c r="XZ102">
        <v>0</v>
      </c>
      <c r="YA102">
        <v>0</v>
      </c>
      <c r="YB102">
        <v>0</v>
      </c>
      <c r="YC102">
        <v>0</v>
      </c>
      <c r="YD102">
        <v>0</v>
      </c>
      <c r="YE102">
        <v>0</v>
      </c>
      <c r="YF102">
        <v>0</v>
      </c>
      <c r="YG102">
        <v>0</v>
      </c>
      <c r="YH102">
        <v>0</v>
      </c>
      <c r="YI102">
        <v>0</v>
      </c>
      <c r="YJ102">
        <v>0</v>
      </c>
      <c r="YK102">
        <v>0</v>
      </c>
      <c r="YL102">
        <v>0</v>
      </c>
      <c r="YM102">
        <v>0</v>
      </c>
      <c r="YN102">
        <v>0</v>
      </c>
      <c r="YO102">
        <v>0</v>
      </c>
      <c r="YP102">
        <v>0</v>
      </c>
      <c r="YQ102">
        <v>0</v>
      </c>
      <c r="YR102">
        <v>0</v>
      </c>
      <c r="YV102">
        <f t="array" ref="YV102:ACQ102">$EQ102:$IL102*IF('Clinical resources'!$OA105:$RV105="X",1,0)</f>
        <v>0</v>
      </c>
      <c r="YW102">
        <v>0</v>
      </c>
      <c r="YX102">
        <v>0</v>
      </c>
      <c r="YY102">
        <v>0</v>
      </c>
      <c r="YZ102">
        <v>0</v>
      </c>
      <c r="ZA102">
        <v>0</v>
      </c>
      <c r="ZB102">
        <v>0</v>
      </c>
      <c r="ZC102">
        <v>0</v>
      </c>
      <c r="ZD102">
        <v>0</v>
      </c>
      <c r="ZE102">
        <v>0</v>
      </c>
      <c r="ZF102">
        <v>0</v>
      </c>
      <c r="ZG102">
        <v>0</v>
      </c>
      <c r="ZH102">
        <v>0</v>
      </c>
      <c r="ZI102">
        <v>0</v>
      </c>
      <c r="ZJ102">
        <v>0</v>
      </c>
      <c r="ZK102">
        <v>0</v>
      </c>
      <c r="ZL102">
        <v>0</v>
      </c>
      <c r="ZM102">
        <v>0</v>
      </c>
      <c r="ZN102">
        <v>0</v>
      </c>
      <c r="ZO102">
        <v>0</v>
      </c>
      <c r="ZP102">
        <v>0</v>
      </c>
      <c r="ZQ102">
        <v>0</v>
      </c>
      <c r="ZR102">
        <v>0</v>
      </c>
      <c r="ZS102">
        <v>0</v>
      </c>
      <c r="ZT102">
        <v>0</v>
      </c>
      <c r="ZU102">
        <v>0</v>
      </c>
      <c r="ZV102">
        <v>0</v>
      </c>
      <c r="ZW102">
        <v>0</v>
      </c>
      <c r="ZX102">
        <v>0</v>
      </c>
      <c r="ZY102">
        <v>0</v>
      </c>
      <c r="ZZ102">
        <v>0</v>
      </c>
      <c r="AAA102">
        <v>0</v>
      </c>
      <c r="AAB102">
        <v>0</v>
      </c>
      <c r="AAC102">
        <v>0</v>
      </c>
      <c r="AAD102">
        <v>0</v>
      </c>
      <c r="AAE102">
        <v>0</v>
      </c>
      <c r="AAF102">
        <v>0</v>
      </c>
      <c r="AAG102">
        <v>0</v>
      </c>
      <c r="AAH102">
        <v>0</v>
      </c>
      <c r="AAI102">
        <v>0</v>
      </c>
      <c r="AAJ102">
        <v>0</v>
      </c>
      <c r="AAK102">
        <v>0</v>
      </c>
      <c r="AAL102">
        <v>0</v>
      </c>
      <c r="AAM102">
        <v>0</v>
      </c>
      <c r="AAN102">
        <v>0</v>
      </c>
      <c r="AAO102">
        <v>0</v>
      </c>
      <c r="AAP102">
        <v>0</v>
      </c>
      <c r="AAQ102">
        <v>0</v>
      </c>
      <c r="AAR102">
        <v>0</v>
      </c>
      <c r="AAS102">
        <v>0</v>
      </c>
      <c r="AAT102">
        <v>0</v>
      </c>
      <c r="AAU102">
        <v>0</v>
      </c>
      <c r="AAV102">
        <v>0</v>
      </c>
      <c r="AAW102">
        <v>0</v>
      </c>
      <c r="AAX102">
        <v>0</v>
      </c>
      <c r="AAY102">
        <v>0</v>
      </c>
      <c r="AAZ102">
        <v>0</v>
      </c>
      <c r="ABA102">
        <v>0</v>
      </c>
      <c r="ABB102">
        <v>0</v>
      </c>
      <c r="ABC102">
        <v>0</v>
      </c>
      <c r="ABD102">
        <v>0</v>
      </c>
      <c r="ABE102">
        <v>0</v>
      </c>
      <c r="ABF102">
        <v>0</v>
      </c>
      <c r="ABG102">
        <v>0</v>
      </c>
      <c r="ABH102">
        <v>0</v>
      </c>
      <c r="ABI102">
        <v>0</v>
      </c>
      <c r="ABJ102">
        <v>0</v>
      </c>
      <c r="ABK102">
        <v>0</v>
      </c>
      <c r="ABL102">
        <v>0</v>
      </c>
      <c r="ABM102">
        <v>0</v>
      </c>
      <c r="ABN102">
        <v>0</v>
      </c>
      <c r="ABO102">
        <v>0</v>
      </c>
      <c r="ABP102">
        <v>0</v>
      </c>
      <c r="ABQ102">
        <v>0</v>
      </c>
      <c r="ABR102">
        <v>0</v>
      </c>
      <c r="ABS102">
        <v>0</v>
      </c>
      <c r="ABT102">
        <v>0</v>
      </c>
      <c r="ABU102">
        <v>0</v>
      </c>
      <c r="ABV102">
        <v>0</v>
      </c>
      <c r="ABW102">
        <v>0</v>
      </c>
      <c r="ABX102">
        <v>0</v>
      </c>
      <c r="ABY102">
        <v>0</v>
      </c>
      <c r="ABZ102">
        <v>0</v>
      </c>
      <c r="ACA102">
        <v>0</v>
      </c>
      <c r="ACB102">
        <v>0</v>
      </c>
      <c r="ACC102">
        <v>0</v>
      </c>
      <c r="ACD102">
        <v>0</v>
      </c>
      <c r="ACE102">
        <v>0</v>
      </c>
      <c r="ACF102">
        <v>0</v>
      </c>
      <c r="ACG102">
        <v>0</v>
      </c>
      <c r="ACH102">
        <v>0</v>
      </c>
      <c r="ACI102">
        <v>0</v>
      </c>
      <c r="ACJ102">
        <v>0</v>
      </c>
      <c r="ACK102">
        <v>0</v>
      </c>
      <c r="ACL102">
        <v>0</v>
      </c>
      <c r="ACM102">
        <v>0</v>
      </c>
      <c r="ACN102">
        <v>0</v>
      </c>
      <c r="ACO102">
        <v>0</v>
      </c>
      <c r="ACP102">
        <v>0</v>
      </c>
      <c r="ACQ102">
        <v>0</v>
      </c>
    </row>
    <row r="103" spans="1:771" x14ac:dyDescent="0.25">
      <c r="B103">
        <f>IF(A103='Clinical resources'!B106,0,1)</f>
        <v>0</v>
      </c>
      <c r="C103">
        <f>'Clinical resources'!D106</f>
        <v>0</v>
      </c>
      <c r="H103" t="str">
        <f>ROW(H100)&amp;". "&amp;'Clinical resources'!B106</f>
        <v xml:space="preserve">100. </v>
      </c>
      <c r="J103" t="str" cm="1">
        <f t="array" ref="J103">IF(SUM(IF('Clinical resources'!L106:P106="X",1,0)*'Clinical resources'!L$4:P$4)&gt;0,"X","")</f>
        <v/>
      </c>
      <c r="K103" t="str" cm="1">
        <f t="array" ref="K103">IF(SUM(IF('Clinical resources'!Q106:U106="X",1,0)*'Clinical resources'!Q$4:U$4)&gt;0,"X","")</f>
        <v/>
      </c>
      <c r="L103" t="str" cm="1">
        <f t="array" ref="L103">IF(SUM(IF('Clinical resources'!V106:Z106="X",1,0)*'Clinical resources'!V$4:Z$4)&gt;0,"X","")</f>
        <v/>
      </c>
      <c r="M103" t="str" cm="1">
        <f t="array" ref="M103">IF(SUM(IF('Clinical resources'!AA106:AE106="X",1,0)*'Clinical resources'!AA$4:AE$4)&gt;0,"X","")</f>
        <v/>
      </c>
      <c r="N103" t="str" cm="1">
        <f t="array" ref="N103">IF(SUM(IF('Clinical resources'!AF106:AJ106="X",1,0)*'Clinical resources'!AF$4:AJ$4)&gt;0,"X","")</f>
        <v/>
      </c>
      <c r="O103" t="str" cm="1">
        <f t="array" ref="O103">IF(SUM(IF('Clinical resources'!AK106:AO106="X",1,0)*'Clinical resources'!AK$4:AO$4)&gt;0,"X","")</f>
        <v/>
      </c>
      <c r="P103" t="str" cm="1">
        <f t="array" ref="P103">IF(SUM(IF('Clinical resources'!AP106:AT106="X",1,0)*'Clinical resources'!AP$4:AT$4)&gt;0,"X","")</f>
        <v/>
      </c>
      <c r="Q103" t="str" cm="1">
        <f t="array" ref="Q103">IF(SUM(IF('Clinical resources'!AU106:AY106="X",1,0)*'Clinical resources'!AU$4:AY$4)&gt;0,"X","")</f>
        <v/>
      </c>
      <c r="R103" t="str" cm="1">
        <f t="array" ref="R103">IF(SUM(IF('Clinical resources'!AZ106:BD106="X",1,0)*'Clinical resources'!AZ$4:BD$4)&gt;0,"X","")</f>
        <v/>
      </c>
      <c r="S103" t="str" cm="1">
        <f t="array" ref="S103">IF(SUM(IF('Clinical resources'!BE106:BI106="X",1,0)*'Clinical resources'!BE$4:BI$4)&gt;0,"X","")</f>
        <v/>
      </c>
      <c r="T103" t="str" cm="1">
        <f t="array" ref="T103">IF(SUM(IF('Clinical resources'!BJ106:BN106="X",1,0)*'Clinical resources'!BJ$4:BN$4)&gt;0,"X","")</f>
        <v/>
      </c>
      <c r="U103" t="str" cm="1">
        <f t="array" ref="U103">IF(SUM(IF('Clinical resources'!BO106:BS106="X",1,0)*'Clinical resources'!BO$4:BS$4)&gt;0,"X","")</f>
        <v/>
      </c>
      <c r="V103" t="str" cm="1">
        <f t="array" ref="V103">IF(SUM(IF('Clinical resources'!BT106:BX106="X",1,0)*'Clinical resources'!BT$4:BX$4)&gt;0,"X","")</f>
        <v/>
      </c>
      <c r="W103" t="str" cm="1">
        <f t="array" ref="W103">IF(SUM(IF('Clinical resources'!BY106:CC106="X",1,0)*'Clinical resources'!BY$4:CC$4)&gt;0,"X","")</f>
        <v/>
      </c>
      <c r="X103" t="str" cm="1">
        <f t="array" ref="X103">IF(SUM(IF('Clinical resources'!CD106:CH106="X",1,0)*'Clinical resources'!CD$4:CH$4)&gt;0,"X","")</f>
        <v/>
      </c>
      <c r="AA103">
        <f t="array" ref="AA103">SUM('Clinical resources'!$L$4:$P$4*IF('Clinical resources'!$L106:$P106="X",1,0))</f>
        <v>0</v>
      </c>
      <c r="AB103">
        <f t="array" ref="AB103">SUM('Clinical resources'!$Q$4:$U$4*IF('Clinical resources'!$Q106:$U106="X",1,0))</f>
        <v>0</v>
      </c>
      <c r="AC103">
        <f t="array" ref="AC103">SUM('Clinical resources'!$V$4:$Z$4*IF('Clinical resources'!$V106:$Z106="X",1,0))</f>
        <v>0</v>
      </c>
      <c r="AD103">
        <f t="array" ref="AD103">SUM('Clinical resources'!$AA$4:$AE$4*IF('Clinical resources'!$AA106:$AE106="X",1,0))</f>
        <v>0</v>
      </c>
      <c r="AE103">
        <f t="array" ref="AE103">SUM('Clinical resources'!$AF$4:$AJ$4*IF('Clinical resources'!$AF106:$AJ106="X",1,0))</f>
        <v>0</v>
      </c>
      <c r="AF103">
        <f t="array" ref="AF103">SUM('Clinical resources'!$AK$4:$AO$4*IF('Clinical resources'!$AK106:$AO106="X",1,0))</f>
        <v>0</v>
      </c>
      <c r="AG103">
        <f t="array" ref="AG103">SUM('Clinical resources'!$AP$4:$AT$4*IF('Clinical resources'!$AP106:$AT106="X",1,0))</f>
        <v>0</v>
      </c>
      <c r="AH103">
        <f t="array" ref="AH103">SUM('Clinical resources'!$AU$4:$AY$4*IF('Clinical resources'!$AU106:$AY106="X",1,0))</f>
        <v>0</v>
      </c>
      <c r="AI103">
        <f t="array" ref="AI103">SUM('Clinical resources'!$AZ$4:$BD$4*IF('Clinical resources'!$AZ106:$BD106="X",1,0))</f>
        <v>0</v>
      </c>
      <c r="AJ103">
        <f t="array" ref="AJ103">SUM('Clinical resources'!$BE$4:$BI$4*IF('Clinical resources'!$BE106:$BI106="X",1,0))</f>
        <v>0</v>
      </c>
      <c r="AK103">
        <f t="array" ref="AK103">SUM('Clinical resources'!$BJ$4:$BN$4*IF('Clinical resources'!$BJ106:$BN106="X",1,0))</f>
        <v>0</v>
      </c>
      <c r="AL103">
        <f t="array" ref="AL103">SUM('Clinical resources'!$BO$4:$BS$4*IF('Clinical resources'!$BO106:$BS106="X",1,0))</f>
        <v>0</v>
      </c>
      <c r="AM103">
        <f t="array" ref="AM103">SUM('Clinical resources'!$BT$4:$BX$4*IF('Clinical resources'!$BT106:$BX106="X",1,0))</f>
        <v>0</v>
      </c>
      <c r="AN103">
        <f t="array" ref="AN103">SUM('Clinical resources'!$BY$4:$CC$4*IF('Clinical resources'!$BY106:$CC106="X",1,0))</f>
        <v>0</v>
      </c>
      <c r="AO103">
        <f t="array" ref="AO103">SUM('Clinical resources'!$CD$4:$CH$4*IF('Clinical resources'!$CD106:$CH106="X",1,0))</f>
        <v>0</v>
      </c>
      <c r="AS103" cm="1">
        <f t="array" ref="AS103">IF(SUM(IF($J103:$X103=TRANSPOSE('Capacity Backing (Hide)2'!B$67:B$81),1,0))&gt;0,1,0)</f>
        <v>0</v>
      </c>
      <c r="AT103" cm="1">
        <f t="array" ref="AT103">IF(SUM(IF($J103:$X103=TRANSPOSE('Capacity Backing (Hide)2'!C$67:C$81),1,0))&gt;0,1,0)</f>
        <v>0</v>
      </c>
      <c r="AU103" cm="1">
        <f t="array" ref="AU103">IF(SUM(IF($J103:$X103=TRANSPOSE('Capacity Backing (Hide)2'!D$67:D$81),1,0))&gt;0,1,0)</f>
        <v>0</v>
      </c>
      <c r="AV103" cm="1">
        <f t="array" ref="AV103">IF(SUM(IF($J103:$X103=TRANSPOSE('Capacity Backing (Hide)2'!E$67:E$81),1,0))&gt;0,1,0)</f>
        <v>0</v>
      </c>
      <c r="AW103" cm="1">
        <f t="array" ref="AW103">IF(SUM(IF($J103:$X103=TRANSPOSE('Capacity Backing (Hide)2'!F$67:F$81),1,0))&gt;0,1,0)</f>
        <v>0</v>
      </c>
      <c r="AX103" cm="1">
        <f t="array" ref="AX103">IF(SUM(IF($J103:$X103=TRANSPOSE('Capacity Backing (Hide)2'!G$67:G$81),1,0))&gt;0,1,0)</f>
        <v>0</v>
      </c>
      <c r="AY103" cm="1">
        <f t="array" ref="AY103">IF(SUM(IF($J103:$X103=TRANSPOSE('Capacity Backing (Hide)2'!H$67:H$81),1,0))&gt;0,1,0)</f>
        <v>0</v>
      </c>
      <c r="AZ103" cm="1">
        <f t="array" ref="AZ103">IF(SUM(IF($J103:$X103=TRANSPOSE('Capacity Backing (Hide)2'!I$67:I$81),1,0))&gt;0,1,0)</f>
        <v>0</v>
      </c>
      <c r="BA103" cm="1">
        <f t="array" ref="BA103">IF(SUM(IF($J103:$X103=TRANSPOSE('Capacity Backing (Hide)2'!J$67:J$81),1,0))&gt;0,1,0)</f>
        <v>0</v>
      </c>
      <c r="BB103" cm="1">
        <f t="array" ref="BB103">IF(SUM(IF($J103:$X103=TRANSPOSE('Capacity Backing (Hide)2'!K$67:K$81),1,0))&gt;0,1,0)</f>
        <v>0</v>
      </c>
      <c r="BC103" cm="1">
        <f t="array" ref="BC103">IF(SUM(IF($J103:$X103=TRANSPOSE('Capacity Backing (Hide)2'!L$67:L$81),1,0))&gt;0,1,0)</f>
        <v>0</v>
      </c>
      <c r="BD103" cm="1">
        <f t="array" ref="BD103">IF(SUM(IF($J103:$X103=TRANSPOSE('Capacity Backing (Hide)2'!M$67:M$81),1,0))&gt;0,1,0)</f>
        <v>0</v>
      </c>
      <c r="BE103" cm="1">
        <f t="array" ref="BE103">IF(SUM(IF($J103:$X103=TRANSPOSE('Capacity Backing (Hide)2'!N$67:N$81),1,0))&gt;0,1,0)</f>
        <v>0</v>
      </c>
      <c r="BF103" cm="1">
        <f t="array" ref="BF103">IF(SUM(IF($J103:$X103=TRANSPOSE('Capacity Backing (Hide)2'!O$67:O$81),1,0))&gt;0,1,0)</f>
        <v>0</v>
      </c>
      <c r="BG103" cm="1">
        <f t="array" ref="BG103">IF(SUM(IF($J103:$X103=TRANSPOSE('Capacity Backing (Hide)2'!P$67:P$81),1,0))&gt;0,1,0)</f>
        <v>0</v>
      </c>
      <c r="BH103" cm="1">
        <f t="array" ref="BH103">IF(SUM(IF($J103:$X103=TRANSPOSE('Capacity Backing (Hide)2'!Q$67:Q$81),1,0))&gt;0,1,0)</f>
        <v>0</v>
      </c>
      <c r="BI103" cm="1">
        <f t="array" ref="BI103">IF(SUM(IF($J103:$X103=TRANSPOSE('Capacity Backing (Hide)2'!R$67:R$81),1,0))&gt;0,1,0)</f>
        <v>0</v>
      </c>
      <c r="BJ103" cm="1">
        <f t="array" ref="BJ103">IF(SUM(IF($J103:$X103=TRANSPOSE('Capacity Backing (Hide)2'!S$67:S$81),1,0))&gt;0,1,0)</f>
        <v>0</v>
      </c>
      <c r="BK103" cm="1">
        <f t="array" ref="BK103">IF(SUM(IF($J103:$X103=TRANSPOSE('Capacity Backing (Hide)2'!T$67:T$81),1,0))&gt;0,1,0)</f>
        <v>0</v>
      </c>
      <c r="BL103" cm="1">
        <f t="array" ref="BL103">IF(SUM(IF($J103:$X103=TRANSPOSE('Capacity Backing (Hide)2'!U$67:U$81),1,0))&gt;0,1,0)</f>
        <v>0</v>
      </c>
      <c r="BM103" cm="1">
        <f t="array" ref="BM103">IF(SUM(IF($J103:$X103=TRANSPOSE('Capacity Backing (Hide)2'!V$67:V$81),1,0))&gt;0,1,0)</f>
        <v>0</v>
      </c>
      <c r="BN103" cm="1">
        <f t="array" ref="BN103">IF(SUM(IF($J103:$X103=TRANSPOSE('Capacity Backing (Hide)2'!W$67:W$81),1,0))&gt;0,1,0)</f>
        <v>0</v>
      </c>
      <c r="BO103" cm="1">
        <f t="array" ref="BO103">IF(SUM(IF($J103:$X103=TRANSPOSE('Capacity Backing (Hide)2'!X$67:X$81),1,0))&gt;0,1,0)</f>
        <v>0</v>
      </c>
      <c r="BP103" cm="1">
        <f t="array" ref="BP103">IF(SUM(IF($J103:$X103=TRANSPOSE('Capacity Backing (Hide)2'!Y$67:Y$81),1,0))&gt;0,1,0)</f>
        <v>0</v>
      </c>
      <c r="BQ103" cm="1">
        <f t="array" ref="BQ103">IF(SUM(IF($J103:$X103=TRANSPOSE('Capacity Backing (Hide)2'!Z$67:Z$81),1,0))&gt;0,1,0)</f>
        <v>0</v>
      </c>
      <c r="BR103" cm="1">
        <f t="array" ref="BR103">IF(SUM(IF($J103:$X103=TRANSPOSE('Capacity Backing (Hide)2'!AA$67:AA$81),1,0))&gt;0,1,0)</f>
        <v>0</v>
      </c>
      <c r="BS103" cm="1">
        <f t="array" ref="BS103">IF(SUM(IF($J103:$X103=TRANSPOSE('Capacity Backing (Hide)2'!AB$67:AB$81),1,0))&gt;0,1,0)</f>
        <v>0</v>
      </c>
      <c r="BT103" cm="1">
        <f t="array" ref="BT103">IF(SUM(IF($J103:$X103=TRANSPOSE('Capacity Backing (Hide)2'!AC$67:AC$81),1,0))&gt;0,1,0)</f>
        <v>0</v>
      </c>
      <c r="BU103" cm="1">
        <f t="array" ref="BU103">IF(SUM(IF($J103:$X103=TRANSPOSE('Capacity Backing (Hide)2'!AD$67:AD$81),1,0))&gt;0,1,0)</f>
        <v>0</v>
      </c>
      <c r="BV103" cm="1">
        <f t="array" ref="BV103">IF(SUM(IF($J103:$X103=TRANSPOSE('Capacity Backing (Hide)2'!AE$67:AE$81),1,0))&gt;0,1,0)</f>
        <v>0</v>
      </c>
      <c r="BW103" cm="1">
        <f t="array" ref="BW103">IF(SUM(IF($J103:$X103=TRANSPOSE('Capacity Backing (Hide)2'!AF$67:AF$81),1,0))&gt;0,1,0)</f>
        <v>0</v>
      </c>
      <c r="BX103" cm="1">
        <f t="array" ref="BX103">IF(SUM(IF($J103:$X103=TRANSPOSE('Capacity Backing (Hide)2'!AG$67:AG$81),1,0))&gt;0,1,0)</f>
        <v>0</v>
      </c>
      <c r="BY103" cm="1">
        <f t="array" ref="BY103">IF(SUM(IF($J103:$X103=TRANSPOSE('Capacity Backing (Hide)2'!AH$67:AH$81),1,0))&gt;0,1,0)</f>
        <v>0</v>
      </c>
      <c r="BZ103" cm="1">
        <f t="array" ref="BZ103">IF(SUM(IF($J103:$X103=TRANSPOSE('Capacity Backing (Hide)2'!AI$67:AI$81),1,0))&gt;0,1,0)</f>
        <v>0</v>
      </c>
      <c r="CA103" cm="1">
        <f t="array" ref="CA103">IF(SUM(IF($J103:$X103=TRANSPOSE('Capacity Backing (Hide)2'!AJ$67:AJ$81),1,0))&gt;0,1,0)</f>
        <v>0</v>
      </c>
      <c r="CB103" cm="1">
        <f t="array" ref="CB103">IF(SUM(IF($J103:$X103=TRANSPOSE('Capacity Backing (Hide)2'!AK$67:AK$81),1,0))&gt;0,1,0)</f>
        <v>0</v>
      </c>
      <c r="CC103" cm="1">
        <f t="array" ref="CC103">IF(SUM(IF($J103:$X103=TRANSPOSE('Capacity Backing (Hide)2'!AL$67:AL$81),1,0))&gt;0,1,0)</f>
        <v>0</v>
      </c>
      <c r="CD103" cm="1">
        <f t="array" ref="CD103">IF(SUM(IF($J103:$X103=TRANSPOSE('Capacity Backing (Hide)2'!AM$67:AM$81),1,0))&gt;0,1,0)</f>
        <v>0</v>
      </c>
      <c r="CE103" cm="1">
        <f t="array" ref="CE103">IF(SUM(IF($J103:$X103=TRANSPOSE('Capacity Backing (Hide)2'!AN$67:AN$81),1,0))&gt;0,1,0)</f>
        <v>0</v>
      </c>
      <c r="CF103" cm="1">
        <f t="array" ref="CF103">IF(SUM(IF($J103:$X103=TRANSPOSE('Capacity Backing (Hide)2'!AO$67:AO$81),1,0))&gt;0,1,0)</f>
        <v>0</v>
      </c>
      <c r="CG103" cm="1">
        <f t="array" ref="CG103">IF(SUM(IF($J103:$X103=TRANSPOSE('Capacity Backing (Hide)2'!AP$67:AP$81),1,0))&gt;0,1,0)</f>
        <v>0</v>
      </c>
      <c r="CH103" cm="1">
        <f t="array" ref="CH103">IF(SUM(IF($J103:$X103=TRANSPOSE('Capacity Backing (Hide)2'!AQ$67:AQ$81),1,0))&gt;0,1,0)</f>
        <v>0</v>
      </c>
      <c r="CI103" cm="1">
        <f t="array" ref="CI103">IF(SUM(IF($J103:$X103=TRANSPOSE('Capacity Backing (Hide)2'!AR$67:AR$81),1,0))&gt;0,1,0)</f>
        <v>0</v>
      </c>
      <c r="CJ103" cm="1">
        <f t="array" ref="CJ103">IF(SUM(IF($J103:$X103=TRANSPOSE('Capacity Backing (Hide)2'!AS$67:AS$81),1,0))&gt;0,1,0)</f>
        <v>0</v>
      </c>
      <c r="CK103" cm="1">
        <f t="array" ref="CK103">IF(SUM(IF($J103:$X103=TRANSPOSE('Capacity Backing (Hide)2'!AT$67:AT$81),1,0))&gt;0,1,0)</f>
        <v>0</v>
      </c>
      <c r="CL103" cm="1">
        <f t="array" ref="CL103">IF(SUM(IF($J103:$X103=TRANSPOSE('Capacity Backing (Hide)2'!AU$67:AU$81),1,0))&gt;0,1,0)</f>
        <v>0</v>
      </c>
      <c r="CM103" cm="1">
        <f t="array" ref="CM103">IF(SUM(IF($J103:$X103=TRANSPOSE('Capacity Backing (Hide)2'!AV$67:AV$81),1,0))&gt;0,1,0)</f>
        <v>0</v>
      </c>
      <c r="CN103" cm="1">
        <f t="array" ref="CN103">IF(SUM(IF($J103:$X103=TRANSPOSE('Capacity Backing (Hide)2'!AW$67:AW$81),1,0))&gt;0,1,0)</f>
        <v>0</v>
      </c>
      <c r="CO103" cm="1">
        <f t="array" ref="CO103">IF(SUM(IF($J103:$X103=TRANSPOSE('Capacity Backing (Hide)2'!AX$67:AX$81),1,0))&gt;0,1,0)</f>
        <v>0</v>
      </c>
      <c r="CP103" cm="1">
        <f t="array" ref="CP103">IF(SUM(IF($J103:$X103=TRANSPOSE('Capacity Backing (Hide)2'!AY$67:AY$81),1,0))&gt;0,1,0)</f>
        <v>0</v>
      </c>
      <c r="CQ103" cm="1">
        <f t="array" ref="CQ103">IF(SUM(IF($J103:$X103=TRANSPOSE('Capacity Backing (Hide)2'!AZ$67:AZ$81),1,0))&gt;0,1,0)</f>
        <v>0</v>
      </c>
      <c r="CR103" cm="1">
        <f t="array" ref="CR103">IF(SUM(IF($J103:$X103=TRANSPOSE('Capacity Backing (Hide)2'!BA$67:BA$81),1,0))&gt;0,1,0)</f>
        <v>0</v>
      </c>
      <c r="CS103" cm="1">
        <f t="array" ref="CS103">IF(SUM(IF($J103:$X103=TRANSPOSE('Capacity Backing (Hide)2'!BB$67:BB$81),1,0))&gt;0,1,0)</f>
        <v>0</v>
      </c>
      <c r="CT103" cm="1">
        <f t="array" ref="CT103">IF(SUM(IF($J103:$X103=TRANSPOSE('Capacity Backing (Hide)2'!BC$67:BC$81),1,0))&gt;0,1,0)</f>
        <v>0</v>
      </c>
      <c r="CU103" cm="1">
        <f t="array" ref="CU103">IF(SUM(IF($J103:$X103=TRANSPOSE('Capacity Backing (Hide)2'!BD$67:BD$81),1,0))&gt;0,1,0)</f>
        <v>0</v>
      </c>
      <c r="CV103" cm="1">
        <f t="array" ref="CV103">IF(SUM(IF($J103:$X103=TRANSPOSE('Capacity Backing (Hide)2'!BE$67:BE$81),1,0))&gt;0,1,0)</f>
        <v>0</v>
      </c>
      <c r="CW103" cm="1">
        <f t="array" ref="CW103">IF(SUM(IF($J103:$X103=TRANSPOSE('Capacity Backing (Hide)2'!BF$67:BF$81),1,0))&gt;0,1,0)</f>
        <v>0</v>
      </c>
      <c r="CX103" cm="1">
        <f t="array" ref="CX103">IF(SUM(IF($J103:$X103=TRANSPOSE('Capacity Backing (Hide)2'!BG$67:BG$81),1,0))&gt;0,1,0)</f>
        <v>0</v>
      </c>
      <c r="CY103" cm="1">
        <f t="array" ref="CY103">IF(SUM(IF($J103:$X103=TRANSPOSE('Capacity Backing (Hide)2'!BH$67:BH$81),1,0))&gt;0,1,0)</f>
        <v>0</v>
      </c>
      <c r="CZ103" cm="1">
        <f t="array" ref="CZ103">IF(SUM(IF($J103:$X103=TRANSPOSE('Capacity Backing (Hide)2'!BI$67:BI$81),1,0))&gt;0,1,0)</f>
        <v>0</v>
      </c>
      <c r="DA103" cm="1">
        <f t="array" ref="DA103">IF(SUM(IF($J103:$X103=TRANSPOSE('Capacity Backing (Hide)2'!BJ$67:BJ$81),1,0))&gt;0,1,0)</f>
        <v>0</v>
      </c>
      <c r="DB103" cm="1">
        <f t="array" ref="DB103">IF(SUM(IF($J103:$X103=TRANSPOSE('Capacity Backing (Hide)2'!BK$67:BK$81),1,0))&gt;0,1,0)</f>
        <v>0</v>
      </c>
      <c r="DC103" cm="1">
        <f t="array" ref="DC103">IF(SUM(IF($J103:$X103=TRANSPOSE('Capacity Backing (Hide)2'!BL$67:BL$81),1,0))&gt;0,1,0)</f>
        <v>0</v>
      </c>
      <c r="DD103" cm="1">
        <f t="array" ref="DD103">IF(SUM(IF($J103:$X103=TRANSPOSE('Capacity Backing (Hide)2'!BM$67:BM$81),1,0))&gt;0,1,0)</f>
        <v>0</v>
      </c>
      <c r="DE103" cm="1">
        <f t="array" ref="DE103">IF(SUM(IF($J103:$X103=TRANSPOSE('Capacity Backing (Hide)2'!BN$67:BN$81),1,0))&gt;0,1,0)</f>
        <v>0</v>
      </c>
      <c r="DF103" cm="1">
        <f t="array" ref="DF103">IF(SUM(IF($J103:$X103=TRANSPOSE('Capacity Backing (Hide)2'!BO$67:BO$81),1,0))&gt;0,1,0)</f>
        <v>0</v>
      </c>
      <c r="DG103" cm="1">
        <f t="array" ref="DG103">IF(SUM(IF($J103:$X103=TRANSPOSE('Capacity Backing (Hide)2'!BP$67:BP$81),1,0))&gt;0,1,0)</f>
        <v>0</v>
      </c>
      <c r="DH103" cm="1">
        <f t="array" ref="DH103">IF(SUM(IF($J103:$X103=TRANSPOSE('Capacity Backing (Hide)2'!BQ$67:BQ$81),1,0))&gt;0,1,0)</f>
        <v>0</v>
      </c>
      <c r="DI103" cm="1">
        <f t="array" ref="DI103">IF(SUM(IF($J103:$X103=TRANSPOSE('Capacity Backing (Hide)2'!BR$67:BR$81),1,0))&gt;0,1,0)</f>
        <v>0</v>
      </c>
      <c r="DJ103" cm="1">
        <f t="array" ref="DJ103">IF(SUM(IF($J103:$X103=TRANSPOSE('Capacity Backing (Hide)2'!BS$67:BS$81),1,0))&gt;0,1,0)</f>
        <v>0</v>
      </c>
      <c r="DK103" cm="1">
        <f t="array" ref="DK103">IF(SUM(IF($J103:$X103=TRANSPOSE('Capacity Backing (Hide)2'!BT$67:BT$81),1,0))&gt;0,1,0)</f>
        <v>0</v>
      </c>
      <c r="DL103" cm="1">
        <f t="array" ref="DL103">IF(SUM(IF($J103:$X103=TRANSPOSE('Capacity Backing (Hide)2'!BU$67:BU$81),1,0))&gt;0,1,0)</f>
        <v>0</v>
      </c>
      <c r="DM103" cm="1">
        <f t="array" ref="DM103">IF(SUM(IF($J103:$X103=TRANSPOSE('Capacity Backing (Hide)2'!BV$67:BV$81),1,0))&gt;0,1,0)</f>
        <v>0</v>
      </c>
      <c r="DN103" cm="1">
        <f t="array" ref="DN103">IF(SUM(IF($J103:$X103=TRANSPOSE('Capacity Backing (Hide)2'!BW$67:BW$81),1,0))&gt;0,1,0)</f>
        <v>0</v>
      </c>
      <c r="DO103" cm="1">
        <f t="array" ref="DO103">IF(SUM(IF($J103:$X103=TRANSPOSE('Capacity Backing (Hide)2'!BX$67:BX$81),1,0))&gt;0,1,0)</f>
        <v>0</v>
      </c>
      <c r="DP103" cm="1">
        <f t="array" ref="DP103">IF(SUM(IF($J103:$X103=TRANSPOSE('Capacity Backing (Hide)2'!BY$67:BY$81),1,0))&gt;0,1,0)</f>
        <v>0</v>
      </c>
      <c r="DQ103" cm="1">
        <f t="array" ref="DQ103">IF(SUM(IF($J103:$X103=TRANSPOSE('Capacity Backing (Hide)2'!BZ$67:BZ$81),1,0))&gt;0,1,0)</f>
        <v>0</v>
      </c>
      <c r="DR103" cm="1">
        <f t="array" ref="DR103">IF(SUM(IF($J103:$X103=TRANSPOSE('Capacity Backing (Hide)2'!CA$67:CA$81),1,0))&gt;0,1,0)</f>
        <v>0</v>
      </c>
      <c r="DS103" cm="1">
        <f t="array" ref="DS103">IF(SUM(IF($J103:$X103=TRANSPOSE('Capacity Backing (Hide)2'!CB$67:CB$81),1,0))&gt;0,1,0)</f>
        <v>0</v>
      </c>
      <c r="DT103" cm="1">
        <f t="array" ref="DT103">IF(SUM(IF($J103:$X103=TRANSPOSE('Capacity Backing (Hide)2'!CC$67:CC$81),1,0))&gt;0,1,0)</f>
        <v>0</v>
      </c>
      <c r="DU103" cm="1">
        <f t="array" ref="DU103">IF(SUM(IF($J103:$X103=TRANSPOSE('Capacity Backing (Hide)2'!CD$67:CD$81),1,0))&gt;0,1,0)</f>
        <v>0</v>
      </c>
      <c r="DV103" cm="1">
        <f t="array" ref="DV103">IF(SUM(IF($J103:$X103=TRANSPOSE('Capacity Backing (Hide)2'!CE$67:CE$81),1,0))&gt;0,1,0)</f>
        <v>0</v>
      </c>
      <c r="DW103" cm="1">
        <f t="array" ref="DW103">IF(SUM(IF($J103:$X103=TRANSPOSE('Capacity Backing (Hide)2'!CF$67:CF$81),1,0))&gt;0,1,0)</f>
        <v>0</v>
      </c>
      <c r="DX103" cm="1">
        <f t="array" ref="DX103">IF(SUM(IF($J103:$X103=TRANSPOSE('Capacity Backing (Hide)2'!CG$67:CG$81),1,0))&gt;0,1,0)</f>
        <v>0</v>
      </c>
      <c r="DY103" cm="1">
        <f t="array" ref="DY103">IF(SUM(IF($J103:$X103=TRANSPOSE('Capacity Backing (Hide)2'!CH$67:CH$81),1,0))&gt;0,1,0)</f>
        <v>0</v>
      </c>
      <c r="DZ103" cm="1">
        <f t="array" ref="DZ103">IF(SUM(IF($J103:$X103=TRANSPOSE('Capacity Backing (Hide)2'!CI$67:CI$81),1,0))&gt;0,1,0)</f>
        <v>0</v>
      </c>
      <c r="EA103" cm="1">
        <f t="array" ref="EA103">IF(SUM(IF($J103:$X103=TRANSPOSE('Capacity Backing (Hide)2'!CJ$67:CJ$81),1,0))&gt;0,1,0)</f>
        <v>0</v>
      </c>
      <c r="EB103" cm="1">
        <f t="array" ref="EB103">IF(SUM(IF($J103:$X103=TRANSPOSE('Capacity Backing (Hide)2'!CK$67:CK$81),1,0))&gt;0,1,0)</f>
        <v>0</v>
      </c>
      <c r="EC103" cm="1">
        <f t="array" ref="EC103">IF(SUM(IF($J103:$X103=TRANSPOSE('Capacity Backing (Hide)2'!CL$67:CL$81),1,0))&gt;0,1,0)</f>
        <v>0</v>
      </c>
      <c r="ED103" cm="1">
        <f t="array" ref="ED103">IF(SUM(IF($J103:$X103=TRANSPOSE('Capacity Backing (Hide)2'!CM$67:CM$81),1,0))&gt;0,1,0)</f>
        <v>0</v>
      </c>
      <c r="EE103" cm="1">
        <f t="array" ref="EE103">IF(SUM(IF($J103:$X103=TRANSPOSE('Capacity Backing (Hide)2'!CN$67:CN$81),1,0))&gt;0,1,0)</f>
        <v>0</v>
      </c>
      <c r="EF103" cm="1">
        <f t="array" ref="EF103">IF(SUM(IF($J103:$X103=TRANSPOSE('Capacity Backing (Hide)2'!CO$67:CO$81),1,0))&gt;0,1,0)</f>
        <v>0</v>
      </c>
      <c r="EG103" cm="1">
        <f t="array" ref="EG103">IF(SUM(IF($J103:$X103=TRANSPOSE('Capacity Backing (Hide)2'!CP$67:CP$81),1,0))&gt;0,1,0)</f>
        <v>0</v>
      </c>
      <c r="EH103" cm="1">
        <f t="array" ref="EH103">IF(SUM(IF($J103:$X103=TRANSPOSE('Capacity Backing (Hide)2'!CQ$67:CQ$81),1,0))&gt;0,1,0)</f>
        <v>0</v>
      </c>
      <c r="EI103" cm="1">
        <f t="array" ref="EI103">IF(SUM(IF($J103:$X103=TRANSPOSE('Capacity Backing (Hide)2'!CR$67:CR$81),1,0))&gt;0,1,0)</f>
        <v>0</v>
      </c>
      <c r="EJ103" cm="1">
        <f t="array" ref="EJ103">IF(SUM(IF($J103:$X103=TRANSPOSE('Capacity Backing (Hide)2'!CS$67:CS$81),1,0))&gt;0,1,0)</f>
        <v>0</v>
      </c>
      <c r="EK103" cm="1">
        <f t="array" ref="EK103">IF(SUM(IF($J103:$X103=TRANSPOSE('Capacity Backing (Hide)2'!CT$67:CT$81),1,0))&gt;0,1,0)</f>
        <v>0</v>
      </c>
      <c r="EL103" cm="1">
        <f t="array" ref="EL103">IF(SUM(IF($J103:$X103=TRANSPOSE('Capacity Backing (Hide)2'!CU$67:CU$81),1,0))&gt;0,1,0)</f>
        <v>0</v>
      </c>
      <c r="EM103" cm="1">
        <f t="array" ref="EM103">IF(SUM(IF($J103:$X103=TRANSPOSE('Capacity Backing (Hide)2'!CV$67:CV$81),1,0))&gt;0,1,0)</f>
        <v>0</v>
      </c>
      <c r="EN103" cm="1">
        <f t="array" ref="EN103">IF(SUM(IF($J103:$X103=TRANSPOSE('Capacity Backing (Hide)2'!CW$67:CW$81),1,0))&gt;0,1,0)</f>
        <v>0</v>
      </c>
      <c r="EQ103" cm="1">
        <f t="array" ref="EQ103">IF(SUM(IF($J103:$X103=TRANSPOSE('Capacity Backing (Hide)2'!B$203:B$217),1,0))&gt;0,1,0)</f>
        <v>0</v>
      </c>
      <c r="ER103" cm="1">
        <f t="array" ref="ER103">IF(SUM(IF($J103:$X103=TRANSPOSE('Capacity Backing (Hide)2'!C$203:C$217),1,0))&gt;0,1,0)</f>
        <v>0</v>
      </c>
      <c r="ES103" cm="1">
        <f t="array" ref="ES103">IF(SUM(IF($J103:$X103=TRANSPOSE('Capacity Backing (Hide)2'!D$203:D$217),1,0))&gt;0,1,0)</f>
        <v>0</v>
      </c>
      <c r="ET103" cm="1">
        <f t="array" ref="ET103">IF(SUM(IF($J103:$X103=TRANSPOSE('Capacity Backing (Hide)2'!E$203:E$217),1,0))&gt;0,1,0)</f>
        <v>0</v>
      </c>
      <c r="EU103" cm="1">
        <f t="array" ref="EU103">IF(SUM(IF($J103:$X103=TRANSPOSE('Capacity Backing (Hide)2'!F$203:F$217),1,0))&gt;0,1,0)</f>
        <v>0</v>
      </c>
      <c r="EV103" cm="1">
        <f t="array" ref="EV103">IF(SUM(IF($J103:$X103=TRANSPOSE('Capacity Backing (Hide)2'!G$203:G$217),1,0))&gt;0,1,0)</f>
        <v>0</v>
      </c>
      <c r="EW103" cm="1">
        <f t="array" ref="EW103">IF(SUM(IF($J103:$X103=TRANSPOSE('Capacity Backing (Hide)2'!H$203:H$217),1,0))&gt;0,1,0)</f>
        <v>0</v>
      </c>
      <c r="EX103" cm="1">
        <f t="array" ref="EX103">IF(SUM(IF($J103:$X103=TRANSPOSE('Capacity Backing (Hide)2'!I$203:I$217),1,0))&gt;0,1,0)</f>
        <v>0</v>
      </c>
      <c r="EY103" cm="1">
        <f t="array" ref="EY103">IF(SUM(IF($J103:$X103=TRANSPOSE('Capacity Backing (Hide)2'!J$203:J$217),1,0))&gt;0,1,0)</f>
        <v>0</v>
      </c>
      <c r="EZ103" cm="1">
        <f t="array" ref="EZ103">IF(SUM(IF($J103:$X103=TRANSPOSE('Capacity Backing (Hide)2'!K$203:K$217),1,0))&gt;0,1,0)</f>
        <v>0</v>
      </c>
      <c r="FA103" cm="1">
        <f t="array" ref="FA103">IF(SUM(IF($J103:$X103=TRANSPOSE('Capacity Backing (Hide)2'!L$203:L$217),1,0))&gt;0,1,0)</f>
        <v>0</v>
      </c>
      <c r="FB103" cm="1">
        <f t="array" ref="FB103">IF(SUM(IF($J103:$X103=TRANSPOSE('Capacity Backing (Hide)2'!M$203:M$217),1,0))&gt;0,1,0)</f>
        <v>0</v>
      </c>
      <c r="FC103" cm="1">
        <f t="array" ref="FC103">IF(SUM(IF($J103:$X103=TRANSPOSE('Capacity Backing (Hide)2'!N$203:N$217),1,0))&gt;0,1,0)</f>
        <v>0</v>
      </c>
      <c r="FD103" cm="1">
        <f t="array" ref="FD103">IF(SUM(IF($J103:$X103=TRANSPOSE('Capacity Backing (Hide)2'!O$203:O$217),1,0))&gt;0,1,0)</f>
        <v>0</v>
      </c>
      <c r="FE103" cm="1">
        <f t="array" ref="FE103">IF(SUM(IF($J103:$X103=TRANSPOSE('Capacity Backing (Hide)2'!P$203:P$217),1,0))&gt;0,1,0)</f>
        <v>0</v>
      </c>
      <c r="FF103" cm="1">
        <f t="array" ref="FF103">IF(SUM(IF($J103:$X103=TRANSPOSE('Capacity Backing (Hide)2'!Q$203:Q$217),1,0))&gt;0,1,0)</f>
        <v>0</v>
      </c>
      <c r="FG103" cm="1">
        <f t="array" ref="FG103">IF(SUM(IF($J103:$X103=TRANSPOSE('Capacity Backing (Hide)2'!R$203:R$217),1,0))&gt;0,1,0)</f>
        <v>0</v>
      </c>
      <c r="FH103" cm="1">
        <f t="array" ref="FH103">IF(SUM(IF($J103:$X103=TRANSPOSE('Capacity Backing (Hide)2'!S$203:S$217),1,0))&gt;0,1,0)</f>
        <v>0</v>
      </c>
      <c r="FI103" cm="1">
        <f t="array" ref="FI103">IF(SUM(IF($J103:$X103=TRANSPOSE('Capacity Backing (Hide)2'!T$203:T$217),1,0))&gt;0,1,0)</f>
        <v>0</v>
      </c>
      <c r="FJ103" cm="1">
        <f t="array" ref="FJ103">IF(SUM(IF($J103:$X103=TRANSPOSE('Capacity Backing (Hide)2'!U$203:U$217),1,0))&gt;0,1,0)</f>
        <v>0</v>
      </c>
      <c r="FK103" cm="1">
        <f t="array" ref="FK103">IF(SUM(IF($J103:$X103=TRANSPOSE('Capacity Backing (Hide)2'!V$203:V$217),1,0))&gt;0,1,0)</f>
        <v>0</v>
      </c>
      <c r="FL103" cm="1">
        <f t="array" ref="FL103">IF(SUM(IF($J103:$X103=TRANSPOSE('Capacity Backing (Hide)2'!W$203:W$217),1,0))&gt;0,1,0)</f>
        <v>0</v>
      </c>
      <c r="FM103" cm="1">
        <f t="array" ref="FM103">IF(SUM(IF($J103:$X103=TRANSPOSE('Capacity Backing (Hide)2'!X$203:X$217),1,0))&gt;0,1,0)</f>
        <v>0</v>
      </c>
      <c r="FN103" cm="1">
        <f t="array" ref="FN103">IF(SUM(IF($J103:$X103=TRANSPOSE('Capacity Backing (Hide)2'!Y$203:Y$217),1,0))&gt;0,1,0)</f>
        <v>0</v>
      </c>
      <c r="FO103" cm="1">
        <f t="array" ref="FO103">IF(SUM(IF($J103:$X103=TRANSPOSE('Capacity Backing (Hide)2'!Z$203:Z$217),1,0))&gt;0,1,0)</f>
        <v>0</v>
      </c>
      <c r="FP103" cm="1">
        <f t="array" ref="FP103">IF(SUM(IF($J103:$X103=TRANSPOSE('Capacity Backing (Hide)2'!AA$203:AA$217),1,0))&gt;0,1,0)</f>
        <v>0</v>
      </c>
      <c r="FQ103" cm="1">
        <f t="array" ref="FQ103">IF(SUM(IF($J103:$X103=TRANSPOSE('Capacity Backing (Hide)2'!AB$203:AB$217),1,0))&gt;0,1,0)</f>
        <v>0</v>
      </c>
      <c r="FR103" cm="1">
        <f t="array" ref="FR103">IF(SUM(IF($J103:$X103=TRANSPOSE('Capacity Backing (Hide)2'!AC$203:AC$217),1,0))&gt;0,1,0)</f>
        <v>0</v>
      </c>
      <c r="FS103" cm="1">
        <f t="array" ref="FS103">IF(SUM(IF($J103:$X103=TRANSPOSE('Capacity Backing (Hide)2'!AD$203:AD$217),1,0))&gt;0,1,0)</f>
        <v>0</v>
      </c>
      <c r="FT103" cm="1">
        <f t="array" ref="FT103">IF(SUM(IF($J103:$X103=TRANSPOSE('Capacity Backing (Hide)2'!AE$203:AE$217),1,0))&gt;0,1,0)</f>
        <v>0</v>
      </c>
      <c r="FU103" cm="1">
        <f t="array" ref="FU103">IF(SUM(IF($J103:$X103=TRANSPOSE('Capacity Backing (Hide)2'!AF$203:AF$217),1,0))&gt;0,1,0)</f>
        <v>0</v>
      </c>
      <c r="FV103" cm="1">
        <f t="array" ref="FV103">IF(SUM(IF($J103:$X103=TRANSPOSE('Capacity Backing (Hide)2'!AG$203:AG$217),1,0))&gt;0,1,0)</f>
        <v>0</v>
      </c>
      <c r="FW103" cm="1">
        <f t="array" ref="FW103">IF(SUM(IF($J103:$X103=TRANSPOSE('Capacity Backing (Hide)2'!AH$203:AH$217),1,0))&gt;0,1,0)</f>
        <v>0</v>
      </c>
      <c r="FX103" cm="1">
        <f t="array" ref="FX103">IF(SUM(IF($J103:$X103=TRANSPOSE('Capacity Backing (Hide)2'!AI$203:AI$217),1,0))&gt;0,1,0)</f>
        <v>0</v>
      </c>
      <c r="FY103" cm="1">
        <f t="array" ref="FY103">IF(SUM(IF($J103:$X103=TRANSPOSE('Capacity Backing (Hide)2'!AJ$203:AJ$217),1,0))&gt;0,1,0)</f>
        <v>0</v>
      </c>
      <c r="FZ103" cm="1">
        <f t="array" ref="FZ103">IF(SUM(IF($J103:$X103=TRANSPOSE('Capacity Backing (Hide)2'!AK$203:AK$217),1,0))&gt;0,1,0)</f>
        <v>0</v>
      </c>
      <c r="GA103" cm="1">
        <f t="array" ref="GA103">IF(SUM(IF($J103:$X103=TRANSPOSE('Capacity Backing (Hide)2'!AL$203:AL$217),1,0))&gt;0,1,0)</f>
        <v>0</v>
      </c>
      <c r="GB103" cm="1">
        <f t="array" ref="GB103">IF(SUM(IF($J103:$X103=TRANSPOSE('Capacity Backing (Hide)2'!AM$203:AM$217),1,0))&gt;0,1,0)</f>
        <v>0</v>
      </c>
      <c r="GC103" cm="1">
        <f t="array" ref="GC103">IF(SUM(IF($J103:$X103=TRANSPOSE('Capacity Backing (Hide)2'!AN$203:AN$217),1,0))&gt;0,1,0)</f>
        <v>0</v>
      </c>
      <c r="GD103" cm="1">
        <f t="array" ref="GD103">IF(SUM(IF($J103:$X103=TRANSPOSE('Capacity Backing (Hide)2'!AO$203:AO$217),1,0))&gt;0,1,0)</f>
        <v>0</v>
      </c>
      <c r="GE103" cm="1">
        <f t="array" ref="GE103">IF(SUM(IF($J103:$X103=TRANSPOSE('Capacity Backing (Hide)2'!AP$203:AP$217),1,0))&gt;0,1,0)</f>
        <v>0</v>
      </c>
      <c r="GF103" cm="1">
        <f t="array" ref="GF103">IF(SUM(IF($J103:$X103=TRANSPOSE('Capacity Backing (Hide)2'!AQ$203:AQ$217),1,0))&gt;0,1,0)</f>
        <v>0</v>
      </c>
      <c r="GG103" cm="1">
        <f t="array" ref="GG103">IF(SUM(IF($J103:$X103=TRANSPOSE('Capacity Backing (Hide)2'!AR$203:AR$217),1,0))&gt;0,1,0)</f>
        <v>0</v>
      </c>
      <c r="GH103" cm="1">
        <f t="array" ref="GH103">IF(SUM(IF($J103:$X103=TRANSPOSE('Capacity Backing (Hide)2'!AS$203:AS$217),1,0))&gt;0,1,0)</f>
        <v>0</v>
      </c>
      <c r="GI103" cm="1">
        <f t="array" ref="GI103">IF(SUM(IF($J103:$X103=TRANSPOSE('Capacity Backing (Hide)2'!AT$203:AT$217),1,0))&gt;0,1,0)</f>
        <v>0</v>
      </c>
      <c r="GJ103" cm="1">
        <f t="array" ref="GJ103">IF(SUM(IF($J103:$X103=TRANSPOSE('Capacity Backing (Hide)2'!AU$203:AU$217),1,0))&gt;0,1,0)</f>
        <v>0</v>
      </c>
      <c r="GK103" cm="1">
        <f t="array" ref="GK103">IF(SUM(IF($J103:$X103=TRANSPOSE('Capacity Backing (Hide)2'!AV$203:AV$217),1,0))&gt;0,1,0)</f>
        <v>0</v>
      </c>
      <c r="GL103" cm="1">
        <f t="array" ref="GL103">IF(SUM(IF($J103:$X103=TRANSPOSE('Capacity Backing (Hide)2'!AW$203:AW$217),1,0))&gt;0,1,0)</f>
        <v>0</v>
      </c>
      <c r="GM103" cm="1">
        <f t="array" ref="GM103">IF(SUM(IF($J103:$X103=TRANSPOSE('Capacity Backing (Hide)2'!AX$203:AX$217),1,0))&gt;0,1,0)</f>
        <v>0</v>
      </c>
      <c r="GN103" cm="1">
        <f t="array" ref="GN103">IF(SUM(IF($J103:$X103=TRANSPOSE('Capacity Backing (Hide)2'!AY$203:AY$217),1,0))&gt;0,1,0)</f>
        <v>0</v>
      </c>
      <c r="GO103" cm="1">
        <f t="array" ref="GO103">IF(SUM(IF($J103:$X103=TRANSPOSE('Capacity Backing (Hide)2'!AZ$203:AZ$217),1,0))&gt;0,1,0)</f>
        <v>0</v>
      </c>
      <c r="GP103" cm="1">
        <f t="array" ref="GP103">IF(SUM(IF($J103:$X103=TRANSPOSE('Capacity Backing (Hide)2'!BA$203:BA$217),1,0))&gt;0,1,0)</f>
        <v>0</v>
      </c>
      <c r="GQ103" cm="1">
        <f t="array" ref="GQ103">IF(SUM(IF($J103:$X103=TRANSPOSE('Capacity Backing (Hide)2'!BB$203:BB$217),1,0))&gt;0,1,0)</f>
        <v>0</v>
      </c>
      <c r="GR103" cm="1">
        <f t="array" ref="GR103">IF(SUM(IF($J103:$X103=TRANSPOSE('Capacity Backing (Hide)2'!BC$203:BC$217),1,0))&gt;0,1,0)</f>
        <v>0</v>
      </c>
      <c r="GS103" cm="1">
        <f t="array" ref="GS103">IF(SUM(IF($J103:$X103=TRANSPOSE('Capacity Backing (Hide)2'!BD$203:BD$217),1,0))&gt;0,1,0)</f>
        <v>0</v>
      </c>
      <c r="GT103" cm="1">
        <f t="array" ref="GT103">IF(SUM(IF($J103:$X103=TRANSPOSE('Capacity Backing (Hide)2'!BE$203:BE$217),1,0))&gt;0,1,0)</f>
        <v>0</v>
      </c>
      <c r="GU103" cm="1">
        <f t="array" ref="GU103">IF(SUM(IF($J103:$X103=TRANSPOSE('Capacity Backing (Hide)2'!BF$203:BF$217),1,0))&gt;0,1,0)</f>
        <v>0</v>
      </c>
      <c r="GV103" cm="1">
        <f t="array" ref="GV103">IF(SUM(IF($J103:$X103=TRANSPOSE('Capacity Backing (Hide)2'!BG$203:BG$217),1,0))&gt;0,1,0)</f>
        <v>0</v>
      </c>
      <c r="GW103" cm="1">
        <f t="array" ref="GW103">IF(SUM(IF($J103:$X103=TRANSPOSE('Capacity Backing (Hide)2'!BH$203:BH$217),1,0))&gt;0,1,0)</f>
        <v>0</v>
      </c>
      <c r="GX103" cm="1">
        <f t="array" ref="GX103">IF(SUM(IF($J103:$X103=TRANSPOSE('Capacity Backing (Hide)2'!BI$203:BI$217),1,0))&gt;0,1,0)</f>
        <v>0</v>
      </c>
      <c r="GY103" cm="1">
        <f t="array" ref="GY103">IF(SUM(IF($J103:$X103=TRANSPOSE('Capacity Backing (Hide)2'!BJ$203:BJ$217),1,0))&gt;0,1,0)</f>
        <v>0</v>
      </c>
      <c r="GZ103" cm="1">
        <f t="array" ref="GZ103">IF(SUM(IF($J103:$X103=TRANSPOSE('Capacity Backing (Hide)2'!BK$203:BK$217),1,0))&gt;0,1,0)</f>
        <v>0</v>
      </c>
      <c r="HA103" cm="1">
        <f t="array" ref="HA103">IF(SUM(IF($J103:$X103=TRANSPOSE('Capacity Backing (Hide)2'!BL$203:BL$217),1,0))&gt;0,1,0)</f>
        <v>0</v>
      </c>
      <c r="HB103" cm="1">
        <f t="array" ref="HB103">IF(SUM(IF($J103:$X103=TRANSPOSE('Capacity Backing (Hide)2'!BM$203:BM$217),1,0))&gt;0,1,0)</f>
        <v>0</v>
      </c>
      <c r="HC103" cm="1">
        <f t="array" ref="HC103">IF(SUM(IF($J103:$X103=TRANSPOSE('Capacity Backing (Hide)2'!BN$203:BN$217),1,0))&gt;0,1,0)</f>
        <v>0</v>
      </c>
      <c r="HD103" cm="1">
        <f t="array" ref="HD103">IF(SUM(IF($J103:$X103=TRANSPOSE('Capacity Backing (Hide)2'!BO$203:BO$217),1,0))&gt;0,1,0)</f>
        <v>0</v>
      </c>
      <c r="HE103" cm="1">
        <f t="array" ref="HE103">IF(SUM(IF($J103:$X103=TRANSPOSE('Capacity Backing (Hide)2'!BP$203:BP$217),1,0))&gt;0,1,0)</f>
        <v>0</v>
      </c>
      <c r="HF103" cm="1">
        <f t="array" ref="HF103">IF(SUM(IF($J103:$X103=TRANSPOSE('Capacity Backing (Hide)2'!BQ$203:BQ$217),1,0))&gt;0,1,0)</f>
        <v>0</v>
      </c>
      <c r="HG103" cm="1">
        <f t="array" ref="HG103">IF(SUM(IF($J103:$X103=TRANSPOSE('Capacity Backing (Hide)2'!BR$203:BR$217),1,0))&gt;0,1,0)</f>
        <v>0</v>
      </c>
      <c r="HH103" cm="1">
        <f t="array" ref="HH103">IF(SUM(IF($J103:$X103=TRANSPOSE('Capacity Backing (Hide)2'!BS$203:BS$217),1,0))&gt;0,1,0)</f>
        <v>0</v>
      </c>
      <c r="HI103" cm="1">
        <f t="array" ref="HI103">IF(SUM(IF($J103:$X103=TRANSPOSE('Capacity Backing (Hide)2'!BT$203:BT$217),1,0))&gt;0,1,0)</f>
        <v>0</v>
      </c>
      <c r="HJ103" cm="1">
        <f t="array" ref="HJ103">IF(SUM(IF($J103:$X103=TRANSPOSE('Capacity Backing (Hide)2'!BU$203:BU$217),1,0))&gt;0,1,0)</f>
        <v>0</v>
      </c>
      <c r="HK103" cm="1">
        <f t="array" ref="HK103">IF(SUM(IF($J103:$X103=TRANSPOSE('Capacity Backing (Hide)2'!BV$203:BV$217),1,0))&gt;0,1,0)</f>
        <v>0</v>
      </c>
      <c r="HL103" cm="1">
        <f t="array" ref="HL103">IF(SUM(IF($J103:$X103=TRANSPOSE('Capacity Backing (Hide)2'!BW$203:BW$217),1,0))&gt;0,1,0)</f>
        <v>0</v>
      </c>
      <c r="HM103" cm="1">
        <f t="array" ref="HM103">IF(SUM(IF($J103:$X103=TRANSPOSE('Capacity Backing (Hide)2'!BX$203:BX$217),1,0))&gt;0,1,0)</f>
        <v>0</v>
      </c>
      <c r="HN103" cm="1">
        <f t="array" ref="HN103">IF(SUM(IF($J103:$X103=TRANSPOSE('Capacity Backing (Hide)2'!BY$203:BY$217),1,0))&gt;0,1,0)</f>
        <v>0</v>
      </c>
      <c r="HO103" cm="1">
        <f t="array" ref="HO103">IF(SUM(IF($J103:$X103=TRANSPOSE('Capacity Backing (Hide)2'!BZ$203:BZ$217),1,0))&gt;0,1,0)</f>
        <v>0</v>
      </c>
      <c r="HP103" cm="1">
        <f t="array" ref="HP103">IF(SUM(IF($J103:$X103=TRANSPOSE('Capacity Backing (Hide)2'!CA$203:CA$217),1,0))&gt;0,1,0)</f>
        <v>0</v>
      </c>
      <c r="HQ103" cm="1">
        <f t="array" ref="HQ103">IF(SUM(IF($J103:$X103=TRANSPOSE('Capacity Backing (Hide)2'!CB$203:CB$217),1,0))&gt;0,1,0)</f>
        <v>0</v>
      </c>
      <c r="HR103" cm="1">
        <f t="array" ref="HR103">IF(SUM(IF($J103:$X103=TRANSPOSE('Capacity Backing (Hide)2'!CC$203:CC$217),1,0))&gt;0,1,0)</f>
        <v>0</v>
      </c>
      <c r="HS103" cm="1">
        <f t="array" ref="HS103">IF(SUM(IF($J103:$X103=TRANSPOSE('Capacity Backing (Hide)2'!CD$203:CD$217),1,0))&gt;0,1,0)</f>
        <v>0</v>
      </c>
      <c r="HT103" cm="1">
        <f t="array" ref="HT103">IF(SUM(IF($J103:$X103=TRANSPOSE('Capacity Backing (Hide)2'!CE$203:CE$217),1,0))&gt;0,1,0)</f>
        <v>0</v>
      </c>
      <c r="HU103" cm="1">
        <f t="array" ref="HU103">IF(SUM(IF($J103:$X103=TRANSPOSE('Capacity Backing (Hide)2'!CF$203:CF$217),1,0))&gt;0,1,0)</f>
        <v>0</v>
      </c>
      <c r="HV103" cm="1">
        <f t="array" ref="HV103">IF(SUM(IF($J103:$X103=TRANSPOSE('Capacity Backing (Hide)2'!CG$203:CG$217),1,0))&gt;0,1,0)</f>
        <v>0</v>
      </c>
      <c r="HW103" cm="1">
        <f t="array" ref="HW103">IF(SUM(IF($J103:$X103=TRANSPOSE('Capacity Backing (Hide)2'!CH$203:CH$217),1,0))&gt;0,1,0)</f>
        <v>0</v>
      </c>
      <c r="HX103" cm="1">
        <f t="array" ref="HX103">IF(SUM(IF($J103:$X103=TRANSPOSE('Capacity Backing (Hide)2'!CI$203:CI$217),1,0))&gt;0,1,0)</f>
        <v>0</v>
      </c>
      <c r="HY103" cm="1">
        <f t="array" ref="HY103">IF(SUM(IF($J103:$X103=TRANSPOSE('Capacity Backing (Hide)2'!CJ$203:CJ$217),1,0))&gt;0,1,0)</f>
        <v>0</v>
      </c>
      <c r="HZ103" cm="1">
        <f t="array" ref="HZ103">IF(SUM(IF($J103:$X103=TRANSPOSE('Capacity Backing (Hide)2'!CK$203:CK$217),1,0))&gt;0,1,0)</f>
        <v>0</v>
      </c>
      <c r="IA103" cm="1">
        <f t="array" ref="IA103">IF(SUM(IF($J103:$X103=TRANSPOSE('Capacity Backing (Hide)2'!CL$203:CL$217),1,0))&gt;0,1,0)</f>
        <v>0</v>
      </c>
      <c r="IB103" cm="1">
        <f t="array" ref="IB103">IF(SUM(IF($J103:$X103=TRANSPOSE('Capacity Backing (Hide)2'!CM$203:CM$217),1,0))&gt;0,1,0)</f>
        <v>0</v>
      </c>
      <c r="IC103" cm="1">
        <f t="array" ref="IC103">IF(SUM(IF($J103:$X103=TRANSPOSE('Capacity Backing (Hide)2'!CN$203:CN$217),1,0))&gt;0,1,0)</f>
        <v>0</v>
      </c>
      <c r="ID103" cm="1">
        <f t="array" ref="ID103">IF(SUM(IF($J103:$X103=TRANSPOSE('Capacity Backing (Hide)2'!CO$203:CO$217),1,0))&gt;0,1,0)</f>
        <v>0</v>
      </c>
      <c r="IE103" cm="1">
        <f t="array" ref="IE103">IF(SUM(IF($J103:$X103=TRANSPOSE('Capacity Backing (Hide)2'!CP$203:CP$217),1,0))&gt;0,1,0)</f>
        <v>0</v>
      </c>
      <c r="IF103" cm="1">
        <f t="array" ref="IF103">IF(SUM(IF($J103:$X103=TRANSPOSE('Capacity Backing (Hide)2'!CQ$203:CQ$217),1,0))&gt;0,1,0)</f>
        <v>0</v>
      </c>
      <c r="IG103" cm="1">
        <f t="array" ref="IG103">IF(SUM(IF($J103:$X103=TRANSPOSE('Capacity Backing (Hide)2'!CR$203:CR$217),1,0))&gt;0,1,0)</f>
        <v>0</v>
      </c>
      <c r="IH103" cm="1">
        <f t="array" ref="IH103">IF(SUM(IF($J103:$X103=TRANSPOSE('Capacity Backing (Hide)2'!CS$203:CS$217),1,0))&gt;0,1,0)</f>
        <v>0</v>
      </c>
      <c r="II103" cm="1">
        <f t="array" ref="II103">IF(SUM(IF($J103:$X103=TRANSPOSE('Capacity Backing (Hide)2'!CT$203:CT$217),1,0))&gt;0,1,0)</f>
        <v>0</v>
      </c>
      <c r="IJ103" cm="1">
        <f t="array" ref="IJ103">IF(SUM(IF($J103:$X103=TRANSPOSE('Capacity Backing (Hide)2'!CU$203:CU$217),1,0))&gt;0,1,0)</f>
        <v>0</v>
      </c>
      <c r="IK103" cm="1">
        <f t="array" ref="IK103">IF(SUM(IF($J103:$X103=TRANSPOSE('Capacity Backing (Hide)2'!CV$203:CV$217),1,0))&gt;0,1,0)</f>
        <v>0</v>
      </c>
      <c r="IL103" cm="1">
        <f t="array" ref="IL103">IF(SUM(IF($J103:$X103=TRANSPOSE('Capacity Backing (Hide)2'!CW$203:CW$217),1,0))&gt;0,1,0)</f>
        <v>0</v>
      </c>
      <c r="IO103" s="184">
        <v>0</v>
      </c>
      <c r="IP103" s="184">
        <v>0</v>
      </c>
      <c r="IQ103" s="184">
        <v>0</v>
      </c>
      <c r="IR103" s="184">
        <v>0</v>
      </c>
      <c r="IS103" s="184">
        <v>0</v>
      </c>
      <c r="IT103" s="184">
        <v>0</v>
      </c>
      <c r="IU103" s="184">
        <v>0</v>
      </c>
      <c r="IV103" s="184">
        <v>0</v>
      </c>
      <c r="IW103" s="184">
        <v>0</v>
      </c>
      <c r="IX103" s="184">
        <v>0</v>
      </c>
      <c r="IY103" s="184">
        <v>0</v>
      </c>
      <c r="IZ103" s="184">
        <v>0</v>
      </c>
      <c r="JA103" s="184">
        <v>0</v>
      </c>
      <c r="JB103" s="184">
        <v>0</v>
      </c>
      <c r="JC103" s="184">
        <v>0</v>
      </c>
      <c r="JD103" s="184">
        <v>0</v>
      </c>
      <c r="JE103" s="184">
        <v>0</v>
      </c>
      <c r="JF103" s="184">
        <v>0</v>
      </c>
      <c r="JG103" s="184">
        <v>0</v>
      </c>
      <c r="JH103" s="184">
        <v>0</v>
      </c>
      <c r="JI103" s="184">
        <v>0</v>
      </c>
      <c r="JJ103" s="184">
        <v>0</v>
      </c>
      <c r="JK103" s="184">
        <v>0</v>
      </c>
      <c r="JL103" s="184">
        <v>0</v>
      </c>
      <c r="JM103" s="184">
        <v>0</v>
      </c>
      <c r="JN103" s="184">
        <v>0</v>
      </c>
      <c r="JO103" s="184">
        <v>0</v>
      </c>
      <c r="JP103" s="184">
        <v>0</v>
      </c>
      <c r="JQ103" s="184">
        <v>0</v>
      </c>
      <c r="JR103" s="184">
        <v>0</v>
      </c>
      <c r="JS103" s="184">
        <v>0</v>
      </c>
      <c r="JT103" s="184">
        <v>0</v>
      </c>
      <c r="JU103" s="184">
        <v>0</v>
      </c>
      <c r="JV103" s="184">
        <v>0</v>
      </c>
      <c r="JW103" s="184">
        <v>0</v>
      </c>
      <c r="JX103" s="184">
        <v>0</v>
      </c>
      <c r="JY103" s="184">
        <v>0</v>
      </c>
      <c r="JZ103" s="184">
        <v>0</v>
      </c>
      <c r="KA103" s="184">
        <v>0</v>
      </c>
      <c r="KB103" s="184">
        <v>0</v>
      </c>
      <c r="KC103" s="184">
        <v>0</v>
      </c>
      <c r="KD103" s="184">
        <v>0</v>
      </c>
      <c r="KE103" s="184">
        <v>0</v>
      </c>
      <c r="KF103" s="184">
        <v>0</v>
      </c>
      <c r="KG103" s="184">
        <v>0</v>
      </c>
      <c r="KH103" s="184">
        <v>0</v>
      </c>
      <c r="KI103" s="184">
        <v>0</v>
      </c>
      <c r="KJ103" s="184">
        <v>0</v>
      </c>
      <c r="KK103" s="184">
        <v>0</v>
      </c>
      <c r="KL103" s="184">
        <v>0</v>
      </c>
      <c r="KM103" s="184">
        <v>0</v>
      </c>
      <c r="KN103" s="184">
        <v>0</v>
      </c>
      <c r="KO103" s="184">
        <v>0</v>
      </c>
      <c r="KP103" s="184">
        <v>0</v>
      </c>
      <c r="KQ103" s="184">
        <v>0</v>
      </c>
      <c r="KR103" s="184">
        <v>0</v>
      </c>
      <c r="KS103" s="184">
        <v>0</v>
      </c>
      <c r="KT103" s="184">
        <v>0</v>
      </c>
      <c r="KU103" s="184">
        <v>0</v>
      </c>
      <c r="KV103" s="184">
        <v>0</v>
      </c>
      <c r="KW103" s="184">
        <v>0</v>
      </c>
      <c r="KX103" s="184">
        <v>0</v>
      </c>
      <c r="KY103" s="184">
        <v>0</v>
      </c>
      <c r="KZ103" s="184">
        <v>0</v>
      </c>
      <c r="LA103" s="184">
        <v>0</v>
      </c>
      <c r="LB103" s="184">
        <v>0</v>
      </c>
      <c r="LC103" s="184">
        <v>0</v>
      </c>
      <c r="LD103" s="184">
        <v>0</v>
      </c>
      <c r="LE103" s="184">
        <v>0</v>
      </c>
      <c r="LF103" s="184">
        <v>0</v>
      </c>
      <c r="LG103" s="184">
        <v>0</v>
      </c>
      <c r="LH103" s="184">
        <v>0</v>
      </c>
      <c r="LI103" s="184">
        <v>0</v>
      </c>
      <c r="LJ103" s="184">
        <v>0</v>
      </c>
      <c r="LK103" s="184">
        <v>0</v>
      </c>
      <c r="LL103" s="184">
        <v>0</v>
      </c>
      <c r="LM103" s="184">
        <v>0</v>
      </c>
      <c r="LN103" s="184">
        <v>0</v>
      </c>
      <c r="LO103" s="184">
        <v>0</v>
      </c>
      <c r="LP103" s="184">
        <v>0</v>
      </c>
      <c r="LQ103" s="184">
        <v>0</v>
      </c>
      <c r="LR103" s="184">
        <v>0</v>
      </c>
      <c r="LS103" s="184">
        <v>0</v>
      </c>
      <c r="LT103" s="184">
        <v>0</v>
      </c>
      <c r="LU103" s="184">
        <v>0</v>
      </c>
      <c r="LV103" s="184">
        <v>0</v>
      </c>
      <c r="LW103" s="184">
        <v>0</v>
      </c>
      <c r="LX103" s="184">
        <v>0</v>
      </c>
      <c r="LY103" s="184">
        <v>0</v>
      </c>
      <c r="LZ103" s="184">
        <v>0</v>
      </c>
      <c r="MA103" s="184">
        <v>0</v>
      </c>
      <c r="MB103" s="184">
        <v>0</v>
      </c>
      <c r="MC103" s="184">
        <v>0</v>
      </c>
      <c r="MD103" s="184">
        <v>0</v>
      </c>
      <c r="ME103" s="184">
        <v>0</v>
      </c>
      <c r="MF103" s="184">
        <v>0</v>
      </c>
      <c r="MG103" s="184">
        <v>0</v>
      </c>
      <c r="MH103" s="184">
        <v>0</v>
      </c>
      <c r="MI103" s="184">
        <v>0</v>
      </c>
      <c r="MJ103" s="184">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J103" cm="1">
        <f t="array" ref="QJ103">SUM(IF('Capacity Summary'!H$36:H$135="X",1,0)*TRANSPOSE('CR Backing (Hide)'!$IO103:$MJ103)*IF('Clinical resources'!ZQ106="X",1,0))</f>
        <v>0</v>
      </c>
      <c r="QK103" cm="1">
        <f t="array" ref="QK103">SUM(IF('Capacity Summary'!I$36:I$135="X",1,0)*TRANSPOSE('CR Backing (Hide)'!$IO103:$MJ103)*IF('Clinical resources'!ZR106="X",1,0))</f>
        <v>0</v>
      </c>
      <c r="QL103" cm="1">
        <f t="array" ref="QL103">SUM(IF('Capacity Summary'!J$36:J$135="X",1,0)*TRANSPOSE('CR Backing (Hide)'!$IO103:$MJ103)*IF('Clinical resources'!ZS106="X",1,0))</f>
        <v>0</v>
      </c>
      <c r="QM103" cm="1">
        <f t="array" ref="QM103">SUM(IF('Capacity Summary'!K$36:K$135="X",1,0)*TRANSPOSE('CR Backing (Hide)'!$IO103:$MJ103)*IF('Clinical resources'!ZT106="X",1,0))</f>
        <v>0</v>
      </c>
      <c r="QN103" cm="1">
        <f t="array" ref="QN103">SUM(IF('Capacity Summary'!L$36:L$135="X",1,0)*TRANSPOSE('CR Backing (Hide)'!$IO103:$MJ103)*IF('Clinical resources'!ZU106="X",1,0))</f>
        <v>0</v>
      </c>
      <c r="QO103" cm="1">
        <f t="array" ref="QO103">SUM(IF('Capacity Summary'!M$36:M$135="X",1,0)*TRANSPOSE('CR Backing (Hide)'!$IO103:$MJ103)*IF('Clinical resources'!ZV106="X",1,0))</f>
        <v>0</v>
      </c>
      <c r="QP103" cm="1">
        <f t="array" ref="QP103">SUM(IF('Capacity Summary'!N$36:N$135="X",1,0)*TRANSPOSE('CR Backing (Hide)'!$IO103:$MJ103)*IF('Clinical resources'!ZW106="X",1,0))</f>
        <v>0</v>
      </c>
      <c r="QQ103" cm="1">
        <f t="array" ref="QQ103">SUM(IF('Capacity Summary'!O$36:O$135="X",1,0)*TRANSPOSE('CR Backing (Hide)'!$IO103:$MJ103)*IF('Clinical resources'!ZX106="X",1,0))</f>
        <v>0</v>
      </c>
      <c r="QR103" cm="1">
        <f t="array" ref="QR103">SUM(IF('Capacity Summary'!P$36:P$135="X",1,0)*TRANSPOSE('CR Backing (Hide)'!$IO103:$MJ103)*IF('Clinical resources'!ZY106="X",1,0))</f>
        <v>0</v>
      </c>
      <c r="QS103" cm="1">
        <f t="array" ref="QS103">SUM(IF('Capacity Summary'!Q$36:Q$135="X",1,0)*TRANSPOSE('CR Backing (Hide)'!$IO103:$MJ103)*IF('Clinical resources'!ZZ106="X",1,0))</f>
        <v>0</v>
      </c>
      <c r="QT103" cm="1">
        <f t="array" ref="QT103">SUM(IF('Capacity Summary'!R$36:R$135="X",1,0)*TRANSPOSE('CR Backing (Hide)'!$IO103:$MJ103)*IF('Clinical resources'!AAA106="X",1,0))</f>
        <v>0</v>
      </c>
      <c r="QU103" cm="1">
        <f t="array" ref="QU103">SUM(IF('Capacity Summary'!S$36:S$135="X",1,0)*TRANSPOSE('CR Backing (Hide)'!$IO103:$MJ103)*IF('Clinical resources'!AAB106="X",1,0))</f>
        <v>0</v>
      </c>
      <c r="QV103" cm="1">
        <f t="array" ref="QV103">SUM(IF('Capacity Summary'!T$36:T$135="X",1,0)*TRANSPOSE('CR Backing (Hide)'!$IO103:$MJ103)*IF('Clinical resources'!AAC106="X",1,0))</f>
        <v>0</v>
      </c>
      <c r="QW103" cm="1">
        <f t="array" ref="QW103">SUM(IF('Capacity Summary'!U$36:U$135="X",1,0)*TRANSPOSE('CR Backing (Hide)'!$IO103:$MJ103)*IF('Clinical resources'!AAD106="X",1,0))</f>
        <v>0</v>
      </c>
      <c r="QX103" cm="1">
        <f t="array" ref="QX103">SUM(IF('Capacity Summary'!V$36:V$135="X",1,0)*TRANSPOSE('CR Backing (Hide)'!$IO103:$MJ103)*IF('Clinical resources'!AAE106="X",1,0))</f>
        <v>0</v>
      </c>
      <c r="QY103" cm="1">
        <f t="array" ref="QY103">SUM(IF('Capacity Summary'!W$36:W$135="X",1,0)*TRANSPOSE('CR Backing (Hide)'!$IO103:$MJ103)*IF('Clinical resources'!AAF106="X",1,0))</f>
        <v>0</v>
      </c>
      <c r="QZ103" cm="1">
        <f t="array" ref="QZ103">SUM(IF('Capacity Summary'!X$36:X$135="X",1,0)*TRANSPOSE('CR Backing (Hide)'!$IO103:$MJ103)*IF('Clinical resources'!AAG106="X",1,0))</f>
        <v>0</v>
      </c>
      <c r="RA103" cm="1">
        <f t="array" ref="RA103">SUM(IF('Capacity Summary'!Y$36:Y$135="X",1,0)*TRANSPOSE('CR Backing (Hide)'!$IO103:$MJ103)*IF('Clinical resources'!AAH106="X",1,0))</f>
        <v>0</v>
      </c>
      <c r="RB103" cm="1">
        <f t="array" ref="RB103">SUM(IF('Capacity Summary'!Z$36:Z$135="X",1,0)*TRANSPOSE('CR Backing (Hide)'!$IO103:$MJ103)*IF('Clinical resources'!AAI106="X",1,0))</f>
        <v>0</v>
      </c>
      <c r="RC103" cm="1">
        <f t="array" ref="RC103">SUM(IF('Capacity Summary'!AA$36:AA$135="X",1,0)*TRANSPOSE('CR Backing (Hide)'!$IO103:$MJ103)*IF('Clinical resources'!AAJ106="X",1,0))</f>
        <v>0</v>
      </c>
      <c r="RD103" cm="1">
        <f t="array" ref="RD103">SUM(IF('Capacity Summary'!AB$36:AB$135="X",1,0)*TRANSPOSE('CR Backing (Hide)'!$IO103:$MJ103)*IF('Clinical resources'!AAK106="X",1,0))</f>
        <v>0</v>
      </c>
      <c r="RE103" cm="1">
        <f t="array" ref="RE103">SUM(IF('Capacity Summary'!AC$36:AC$135="X",1,0)*TRANSPOSE('CR Backing (Hide)'!$IO103:$MJ103)*IF('Clinical resources'!AAL106="X",1,0))</f>
        <v>0</v>
      </c>
      <c r="RF103" cm="1">
        <f t="array" ref="RF103">SUM(IF('Capacity Summary'!AD$36:AD$135="X",1,0)*TRANSPOSE('CR Backing (Hide)'!$IO103:$MJ103)*IF('Clinical resources'!AAM106="X",1,0))</f>
        <v>0</v>
      </c>
      <c r="RG103" cm="1">
        <f t="array" ref="RG103">SUM(IF('Capacity Summary'!AE$36:AE$135="X",1,0)*TRANSPOSE('CR Backing (Hide)'!$IO103:$MJ103)*IF('Clinical resources'!AAN106="X",1,0))</f>
        <v>0</v>
      </c>
      <c r="RH103" cm="1">
        <f t="array" ref="RH103">SUM(IF('Capacity Summary'!AF$36:AF$135="X",1,0)*TRANSPOSE('CR Backing (Hide)'!$IO103:$MJ103)*IF('Clinical resources'!AAO106="X",1,0))</f>
        <v>0</v>
      </c>
      <c r="RI103" cm="1">
        <f t="array" ref="RI103">SUM(IF('Capacity Summary'!AG$36:AG$135="X",1,0)*TRANSPOSE('CR Backing (Hide)'!$IO103:$MJ103)*IF('Clinical resources'!AAP106="X",1,0))</f>
        <v>0</v>
      </c>
      <c r="RJ103" cm="1">
        <f t="array" ref="RJ103">SUM(IF('Capacity Summary'!AH$36:AH$135="X",1,0)*TRANSPOSE('CR Backing (Hide)'!$IO103:$MJ103)*IF('Clinical resources'!AAQ106="X",1,0))</f>
        <v>0</v>
      </c>
      <c r="RK103" cm="1">
        <f t="array" ref="RK103">SUM(IF('Capacity Summary'!AI$36:AI$135="X",1,0)*TRANSPOSE('CR Backing (Hide)'!$IO103:$MJ103)*IF('Clinical resources'!AAR106="X",1,0))</f>
        <v>0</v>
      </c>
      <c r="RL103" cm="1">
        <f t="array" ref="RL103">SUM(IF('Capacity Summary'!AJ$36:AJ$135="X",1,0)*TRANSPOSE('CR Backing (Hide)'!$IO103:$MJ103)*IF('Clinical resources'!AAS106="X",1,0))</f>
        <v>0</v>
      </c>
      <c r="RM103" cm="1">
        <f t="array" ref="RM103">SUM(IF('Capacity Summary'!AK$36:AK$135="X",1,0)*TRANSPOSE('CR Backing (Hide)'!$IO103:$MJ103)*IF('Clinical resources'!AAT106="X",1,0))</f>
        <v>0</v>
      </c>
      <c r="RN103" cm="1">
        <f t="array" ref="RN103">SUM(IF('Capacity Summary'!AL$36:AL$135="X",1,0)*TRANSPOSE('CR Backing (Hide)'!$IO103:$MJ103)*IF('Clinical resources'!AAU106="X",1,0))</f>
        <v>0</v>
      </c>
      <c r="RO103" cm="1">
        <f t="array" ref="RO103">SUM(IF('Capacity Summary'!AM$36:AM$135="X",1,0)*TRANSPOSE('CR Backing (Hide)'!$IO103:$MJ103)*IF('Clinical resources'!AAV106="X",1,0))</f>
        <v>0</v>
      </c>
      <c r="RP103" cm="1">
        <f t="array" ref="RP103">SUM(IF('Capacity Summary'!AN$36:AN$135="X",1,0)*TRANSPOSE('CR Backing (Hide)'!$IO103:$MJ103)*IF('Clinical resources'!AAW106="X",1,0))</f>
        <v>0</v>
      </c>
      <c r="RQ103" cm="1">
        <f t="array" ref="RQ103">SUM(IF('Capacity Summary'!AO$36:AO$135="X",1,0)*TRANSPOSE('CR Backing (Hide)'!$IO103:$MJ103)*IF('Clinical resources'!AAX106="X",1,0))</f>
        <v>0</v>
      </c>
      <c r="RR103" cm="1">
        <f t="array" ref="RR103">SUM(IF('Capacity Summary'!AP$36:AP$135="X",1,0)*TRANSPOSE('CR Backing (Hide)'!$IO103:$MJ103)*IF('Clinical resources'!AAY106="X",1,0))</f>
        <v>0</v>
      </c>
      <c r="RS103" cm="1">
        <f t="array" ref="RS103">SUM(IF('Capacity Summary'!AQ$36:AQ$135="X",1,0)*TRANSPOSE('CR Backing (Hide)'!$IO103:$MJ103)*IF('Clinical resources'!AAZ106="X",1,0))</f>
        <v>0</v>
      </c>
      <c r="RT103" cm="1">
        <f t="array" ref="RT103">SUM(IF('Capacity Summary'!AR$36:AR$135="X",1,0)*TRANSPOSE('CR Backing (Hide)'!$IO103:$MJ103)*IF('Clinical resources'!ABA106="X",1,0))</f>
        <v>0</v>
      </c>
      <c r="RU103" cm="1">
        <f t="array" ref="RU103">SUM(IF('Capacity Summary'!AS$36:AS$135="X",1,0)*TRANSPOSE('CR Backing (Hide)'!$IO103:$MJ103)*IF('Clinical resources'!ABB106="X",1,0))</f>
        <v>0</v>
      </c>
      <c r="RV103" cm="1">
        <f t="array" ref="RV103">SUM(IF('Capacity Summary'!AT$36:AT$135="X",1,0)*TRANSPOSE('CR Backing (Hide)'!$IO103:$MJ103)*IF('Clinical resources'!ABC106="X",1,0))</f>
        <v>0</v>
      </c>
      <c r="RW103" cm="1">
        <f t="array" ref="RW103">SUM(IF('Capacity Summary'!AU$36:AU$135="X",1,0)*TRANSPOSE('CR Backing (Hide)'!$IO103:$MJ103)*IF('Clinical resources'!ABD106="X",1,0))</f>
        <v>0</v>
      </c>
      <c r="RX103" cm="1">
        <f t="array" ref="RX103">SUM(IF('Capacity Summary'!AV$36:AV$135="X",1,0)*TRANSPOSE('CR Backing (Hide)'!$IO103:$MJ103)*IF('Clinical resources'!ABE106="X",1,0))</f>
        <v>0</v>
      </c>
      <c r="RY103" cm="1">
        <f t="array" ref="RY103">SUM(IF('Capacity Summary'!AW$36:AW$135="X",1,0)*TRANSPOSE('CR Backing (Hide)'!$IO103:$MJ103)*IF('Clinical resources'!ABF106="X",1,0))</f>
        <v>0</v>
      </c>
      <c r="RZ103" cm="1">
        <f t="array" ref="RZ103">SUM(IF('Capacity Summary'!AX$36:AX$135="X",1,0)*TRANSPOSE('CR Backing (Hide)'!$IO103:$MJ103)*IF('Clinical resources'!ABG106="X",1,0))</f>
        <v>0</v>
      </c>
      <c r="SA103" cm="1">
        <f t="array" ref="SA103">SUM(IF('Capacity Summary'!AY$36:AY$135="X",1,0)*TRANSPOSE('CR Backing (Hide)'!$IO103:$MJ103)*IF('Clinical resources'!ABH106="X",1,0))</f>
        <v>0</v>
      </c>
      <c r="SB103" cm="1">
        <f t="array" ref="SB103">SUM(IF('Capacity Summary'!AZ$36:AZ$135="X",1,0)*TRANSPOSE('CR Backing (Hide)'!$IO103:$MJ103)*IF('Clinical resources'!ABI106="X",1,0))</f>
        <v>0</v>
      </c>
      <c r="SC103" cm="1">
        <f t="array" ref="SC103">SUM(IF('Capacity Summary'!BA$36:BA$135="X",1,0)*TRANSPOSE('CR Backing (Hide)'!$IO103:$MJ103)*IF('Clinical resources'!ABJ106="X",1,0))</f>
        <v>0</v>
      </c>
      <c r="SD103" cm="1">
        <f t="array" ref="SD103">SUM(IF('Capacity Summary'!BB$36:BB$135="X",1,0)*TRANSPOSE('CR Backing (Hide)'!$IO103:$MJ103)*IF('Clinical resources'!ABK106="X",1,0))</f>
        <v>0</v>
      </c>
      <c r="SE103" cm="1">
        <f t="array" ref="SE103">SUM(IF('Capacity Summary'!BC$36:BC$135="X",1,0)*TRANSPOSE('CR Backing (Hide)'!$IO103:$MJ103)*IF('Clinical resources'!ABL106="X",1,0))</f>
        <v>0</v>
      </c>
      <c r="SF103" cm="1">
        <f t="array" ref="SF103">SUM(IF('Capacity Summary'!BD$36:BD$135="X",1,0)*TRANSPOSE('CR Backing (Hide)'!$IO103:$MJ103)*IF('Clinical resources'!ABM106="X",1,0))</f>
        <v>0</v>
      </c>
      <c r="SG103" cm="1">
        <f t="array" ref="SG103">SUM(IF('Capacity Summary'!BE$36:BE$135="X",1,0)*TRANSPOSE('CR Backing (Hide)'!$IO103:$MJ103)*IF('Clinical resources'!ABN106="X",1,0))</f>
        <v>0</v>
      </c>
      <c r="SH103" cm="1">
        <f t="array" ref="SH103">SUM(IF('Capacity Summary'!BF$36:BF$135="X",1,0)*TRANSPOSE('CR Backing (Hide)'!$IO103:$MJ103)*IF('Clinical resources'!ABO106="X",1,0))</f>
        <v>0</v>
      </c>
      <c r="SI103" cm="1">
        <f t="array" ref="SI103">SUM(IF('Capacity Summary'!BG$36:BG$135="X",1,0)*TRANSPOSE('CR Backing (Hide)'!$IO103:$MJ103)*IF('Clinical resources'!ABP106="X",1,0))</f>
        <v>0</v>
      </c>
      <c r="SK103" cm="1">
        <f t="array" ref="SK103">SUM(IF('Capacity Summary'!H$139:H$238="X",1,0)*TRANSPOSE('CR Backing (Hide)'!$MM103:$QH103))</f>
        <v>0</v>
      </c>
      <c r="SL103" cm="1">
        <f t="array" ref="SL103">SUM(IF('Capacity Summary'!I$139:I$238="X",1,0)*TRANSPOSE('CR Backing (Hide)'!$MM103:$QH103))</f>
        <v>0</v>
      </c>
      <c r="SM103" cm="1">
        <f t="array" ref="SM103">SUM(IF('Capacity Summary'!J$139:J$238="X",1,0)*TRANSPOSE('CR Backing (Hide)'!$MM103:$QH103))</f>
        <v>0</v>
      </c>
      <c r="SN103" cm="1">
        <f t="array" ref="SN103">SUM(IF('Capacity Summary'!K$139:K$238="X",1,0)*TRANSPOSE('CR Backing (Hide)'!$MM103:$QH103))</f>
        <v>0</v>
      </c>
      <c r="SO103" cm="1">
        <f t="array" ref="SO103">SUM(IF('Capacity Summary'!L$139:L$238="X",1,0)*TRANSPOSE('CR Backing (Hide)'!$MM103:$QH103))</f>
        <v>0</v>
      </c>
      <c r="SP103" cm="1">
        <f t="array" ref="SP103">SUM(IF('Capacity Summary'!M$139:M$238="X",1,0)*TRANSPOSE('CR Backing (Hide)'!$MM103:$QH103))</f>
        <v>0</v>
      </c>
      <c r="SQ103" cm="1">
        <f t="array" ref="SQ103">SUM(IF('Capacity Summary'!N$139:N$238="X",1,0)*TRANSPOSE('CR Backing (Hide)'!$MM103:$QH103))</f>
        <v>0</v>
      </c>
      <c r="SR103" cm="1">
        <f t="array" ref="SR103">SUM(IF('Capacity Summary'!O$139:O$238="X",1,0)*TRANSPOSE('CR Backing (Hide)'!$MM103:$QH103))</f>
        <v>0</v>
      </c>
      <c r="SS103" cm="1">
        <f t="array" ref="SS103">SUM(IF('Capacity Summary'!P$139:P$238="X",1,0)*TRANSPOSE('CR Backing (Hide)'!$MM103:$QH103))</f>
        <v>0</v>
      </c>
      <c r="ST103" cm="1">
        <f t="array" ref="ST103">SUM(IF('Capacity Summary'!Q$139:Q$238="X",1,0)*TRANSPOSE('CR Backing (Hide)'!$MM103:$QH103))</f>
        <v>0</v>
      </c>
      <c r="SU103" cm="1">
        <f t="array" ref="SU103">SUM(IF('Capacity Summary'!R$139:R$238="X",1,0)*TRANSPOSE('CR Backing (Hide)'!$MM103:$QH103))</f>
        <v>0</v>
      </c>
      <c r="SV103" cm="1">
        <f t="array" ref="SV103">SUM(IF('Capacity Summary'!S$139:S$238="X",1,0)*TRANSPOSE('CR Backing (Hide)'!$MM103:$QH103))</f>
        <v>0</v>
      </c>
      <c r="SW103" cm="1">
        <f t="array" ref="SW103">SUM(IF('Capacity Summary'!T$139:T$238="X",1,0)*TRANSPOSE('CR Backing (Hide)'!$MM103:$QH103))</f>
        <v>0</v>
      </c>
      <c r="SX103" cm="1">
        <f t="array" ref="SX103">SUM(IF('Capacity Summary'!U$139:U$238="X",1,0)*TRANSPOSE('CR Backing (Hide)'!$MM103:$QH103))</f>
        <v>0</v>
      </c>
      <c r="SY103" cm="1">
        <f t="array" ref="SY103">SUM(IF('Capacity Summary'!V$139:V$238="X",1,0)*TRANSPOSE('CR Backing (Hide)'!$MM103:$QH103))</f>
        <v>0</v>
      </c>
      <c r="SZ103" cm="1">
        <f t="array" ref="SZ103">SUM(IF('Capacity Summary'!W$139:W$238="X",1,0)*TRANSPOSE('CR Backing (Hide)'!$MM103:$QH103))</f>
        <v>0</v>
      </c>
      <c r="TA103" cm="1">
        <f t="array" ref="TA103">SUM(IF('Capacity Summary'!X$139:X$238="X",1,0)*TRANSPOSE('CR Backing (Hide)'!$MM103:$QH103))</f>
        <v>0</v>
      </c>
      <c r="TB103" cm="1">
        <f t="array" ref="TB103">SUM(IF('Capacity Summary'!Y$139:Y$238="X",1,0)*TRANSPOSE('CR Backing (Hide)'!$MM103:$QH103))</f>
        <v>0</v>
      </c>
      <c r="TC103" cm="1">
        <f t="array" ref="TC103">SUM(IF('Capacity Summary'!Z$139:Z$238="X",1,0)*TRANSPOSE('CR Backing (Hide)'!$MM103:$QH103))</f>
        <v>0</v>
      </c>
      <c r="TD103" cm="1">
        <f t="array" ref="TD103">SUM(IF('Capacity Summary'!AA$139:AA$238="X",1,0)*TRANSPOSE('CR Backing (Hide)'!$MM103:$QH103))</f>
        <v>0</v>
      </c>
      <c r="TE103" cm="1">
        <f t="array" ref="TE103">SUM(IF('Capacity Summary'!AB$139:AB$238="X",1,0)*TRANSPOSE('CR Backing (Hide)'!$MM103:$QH103))</f>
        <v>0</v>
      </c>
      <c r="TF103" cm="1">
        <f t="array" ref="TF103">SUM(IF('Capacity Summary'!AC$139:AC$238="X",1,0)*TRANSPOSE('CR Backing (Hide)'!$MM103:$QH103))</f>
        <v>0</v>
      </c>
      <c r="TG103" cm="1">
        <f t="array" ref="TG103">SUM(IF('Capacity Summary'!AD$139:AD$238="X",1,0)*TRANSPOSE('CR Backing (Hide)'!$MM103:$QH103))</f>
        <v>0</v>
      </c>
      <c r="TH103" cm="1">
        <f t="array" ref="TH103">SUM(IF('Capacity Summary'!AE$139:AE$238="X",1,0)*TRANSPOSE('CR Backing (Hide)'!$MM103:$QH103))</f>
        <v>0</v>
      </c>
      <c r="TI103" cm="1">
        <f t="array" ref="TI103">SUM(IF('Capacity Summary'!AF$139:AF$238="X",1,0)*TRANSPOSE('CR Backing (Hide)'!$MM103:$QH103))</f>
        <v>0</v>
      </c>
      <c r="TJ103" cm="1">
        <f t="array" ref="TJ103">SUM(IF('Capacity Summary'!AG$139:AG$238="X",1,0)*TRANSPOSE('CR Backing (Hide)'!$MM103:$QH103))</f>
        <v>0</v>
      </c>
      <c r="TK103" cm="1">
        <f t="array" ref="TK103">SUM(IF('Capacity Summary'!AH$139:AH$238="X",1,0)*TRANSPOSE('CR Backing (Hide)'!$MM103:$QH103))</f>
        <v>0</v>
      </c>
      <c r="TL103" cm="1">
        <f t="array" ref="TL103">SUM(IF('Capacity Summary'!AI$139:AI$238="X",1,0)*TRANSPOSE('CR Backing (Hide)'!$MM103:$QH103))</f>
        <v>0</v>
      </c>
      <c r="TM103" cm="1">
        <f t="array" ref="TM103">SUM(IF('Capacity Summary'!AJ$139:AJ$238="X",1,0)*TRANSPOSE('CR Backing (Hide)'!$MM103:$QH103))</f>
        <v>0</v>
      </c>
      <c r="TN103" cm="1">
        <f t="array" ref="TN103">SUM(IF('Capacity Summary'!AK$139:AK$238="X",1,0)*TRANSPOSE('CR Backing (Hide)'!$MM103:$QH103))</f>
        <v>0</v>
      </c>
      <c r="TO103" cm="1">
        <f t="array" ref="TO103">SUM(IF('Capacity Summary'!AL$139:AL$238="X",1,0)*TRANSPOSE('CR Backing (Hide)'!$MM103:$QH103))</f>
        <v>0</v>
      </c>
      <c r="TP103" cm="1">
        <f t="array" ref="TP103">SUM(IF('Capacity Summary'!AM$139:AM$238="X",1,0)*TRANSPOSE('CR Backing (Hide)'!$MM103:$QH103))</f>
        <v>0</v>
      </c>
      <c r="TQ103" cm="1">
        <f t="array" ref="TQ103">SUM(IF('Capacity Summary'!AN$139:AN$238="X",1,0)*TRANSPOSE('CR Backing (Hide)'!$MM103:$QH103))</f>
        <v>0</v>
      </c>
      <c r="TR103" cm="1">
        <f t="array" ref="TR103">SUM(IF('Capacity Summary'!AO$139:AO$238="X",1,0)*TRANSPOSE('CR Backing (Hide)'!$MM103:$QH103))</f>
        <v>0</v>
      </c>
      <c r="TS103" cm="1">
        <f t="array" ref="TS103">SUM(IF('Capacity Summary'!AP$139:AP$238="X",1,0)*TRANSPOSE('CR Backing (Hide)'!$MM103:$QH103))</f>
        <v>0</v>
      </c>
      <c r="TT103" cm="1">
        <f t="array" ref="TT103">SUM(IF('Capacity Summary'!AQ$139:AQ$238="X",1,0)*TRANSPOSE('CR Backing (Hide)'!$MM103:$QH103))</f>
        <v>0</v>
      </c>
      <c r="TU103" cm="1">
        <f t="array" ref="TU103">SUM(IF('Capacity Summary'!AR$139:AR$238="X",1,0)*TRANSPOSE('CR Backing (Hide)'!$MM103:$QH103))</f>
        <v>0</v>
      </c>
      <c r="TV103" cm="1">
        <f t="array" ref="TV103">SUM(IF('Capacity Summary'!AS$139:AS$238="X",1,0)*TRANSPOSE('CR Backing (Hide)'!$MM103:$QH103))</f>
        <v>0</v>
      </c>
      <c r="TW103" cm="1">
        <f t="array" ref="TW103">SUM(IF('Capacity Summary'!AT$139:AT$238="X",1,0)*TRANSPOSE('CR Backing (Hide)'!$MM103:$QH103))</f>
        <v>0</v>
      </c>
      <c r="TX103" cm="1">
        <f t="array" ref="TX103">SUM(IF('Capacity Summary'!AU$139:AU$238="X",1,0)*TRANSPOSE('CR Backing (Hide)'!$MM103:$QH103))</f>
        <v>0</v>
      </c>
      <c r="TY103" cm="1">
        <f t="array" ref="TY103">SUM(IF('Capacity Summary'!AV$139:AV$238="X",1,0)*TRANSPOSE('CR Backing (Hide)'!$MM103:$QH103))</f>
        <v>0</v>
      </c>
      <c r="TZ103" cm="1">
        <f t="array" ref="TZ103">SUM(IF('Capacity Summary'!AW$139:AW$238="X",1,0)*TRANSPOSE('CR Backing (Hide)'!$MM103:$QH103))</f>
        <v>0</v>
      </c>
      <c r="UA103" cm="1">
        <f t="array" ref="UA103">SUM(IF('Capacity Summary'!AX$139:AX$238="X",1,0)*TRANSPOSE('CR Backing (Hide)'!$MM103:$QH103))</f>
        <v>0</v>
      </c>
      <c r="UB103" cm="1">
        <f t="array" ref="UB103">SUM(IF('Capacity Summary'!AY$139:AY$238="X",1,0)*TRANSPOSE('CR Backing (Hide)'!$MM103:$QH103))</f>
        <v>0</v>
      </c>
      <c r="UC103" cm="1">
        <f t="array" ref="UC103">SUM(IF('Capacity Summary'!AZ$139:AZ$238="X",1,0)*TRANSPOSE('CR Backing (Hide)'!$MM103:$QH103))</f>
        <v>0</v>
      </c>
      <c r="UD103" cm="1">
        <f t="array" ref="UD103">SUM(IF('Capacity Summary'!BA$139:BA$238="X",1,0)*TRANSPOSE('CR Backing (Hide)'!$MM103:$QH103))</f>
        <v>0</v>
      </c>
      <c r="UE103" cm="1">
        <f t="array" ref="UE103">SUM(IF('Capacity Summary'!BB$139:BB$238="X",1,0)*TRANSPOSE('CR Backing (Hide)'!$MM103:$QH103))</f>
        <v>0</v>
      </c>
      <c r="UF103" cm="1">
        <f t="array" ref="UF103">SUM(IF('Capacity Summary'!BC$139:BC$238="X",1,0)*TRANSPOSE('CR Backing (Hide)'!$MM103:$QH103))</f>
        <v>0</v>
      </c>
      <c r="UG103" cm="1">
        <f t="array" ref="UG103">SUM(IF('Capacity Summary'!BD$139:BD$238="X",1,0)*TRANSPOSE('CR Backing (Hide)'!$MM103:$QH103))</f>
        <v>0</v>
      </c>
      <c r="UH103" cm="1">
        <f t="array" ref="UH103">SUM(IF('Capacity Summary'!BE$139:BE$238="X",1,0)*TRANSPOSE('CR Backing (Hide)'!$MM103:$QH103))</f>
        <v>0</v>
      </c>
      <c r="UI103" cm="1">
        <f t="array" ref="UI103">SUM(IF('Capacity Summary'!BF$139:BF$238="X",1,0)*TRANSPOSE('CR Backing (Hide)'!$MM103:$QH103))</f>
        <v>0</v>
      </c>
      <c r="UJ103" cm="1">
        <f t="array" ref="UJ103">SUM(IF('Capacity Summary'!BG$139:BG$238="X",1,0)*TRANSPOSE('CR Backing (Hide)'!$MM103:$QH103))</f>
        <v>0</v>
      </c>
      <c r="UL103">
        <f t="shared" si="6"/>
        <v>0</v>
      </c>
      <c r="UM103">
        <f t="shared" si="7"/>
        <v>0</v>
      </c>
      <c r="UN103">
        <f>COUNTIF('Clinical resources'!$ZQ$7:$ABP$7,"X")</f>
        <v>0</v>
      </c>
      <c r="UP103">
        <f t="shared" si="8"/>
        <v>0</v>
      </c>
      <c r="UQ103">
        <f t="shared" si="9"/>
        <v>0</v>
      </c>
      <c r="UR103">
        <f t="shared" si="10"/>
        <v>0</v>
      </c>
      <c r="UW103">
        <f t="array" ref="UW103:YR103">$AS103:$EN103*IF('Clinical resources'!$CK106:$GH106="X",1,0)</f>
        <v>0</v>
      </c>
      <c r="UX103">
        <v>0</v>
      </c>
      <c r="UY103">
        <v>0</v>
      </c>
      <c r="UZ103">
        <v>0</v>
      </c>
      <c r="VA103">
        <v>0</v>
      </c>
      <c r="VB103">
        <v>0</v>
      </c>
      <c r="VC103">
        <v>0</v>
      </c>
      <c r="VD103">
        <v>0</v>
      </c>
      <c r="VE103">
        <v>0</v>
      </c>
      <c r="VF103">
        <v>0</v>
      </c>
      <c r="VG103">
        <v>0</v>
      </c>
      <c r="VH103">
        <v>0</v>
      </c>
      <c r="VI103">
        <v>0</v>
      </c>
      <c r="VJ103">
        <v>0</v>
      </c>
      <c r="VK103">
        <v>0</v>
      </c>
      <c r="VL103">
        <v>0</v>
      </c>
      <c r="VM103">
        <v>0</v>
      </c>
      <c r="VN103">
        <v>0</v>
      </c>
      <c r="VO103">
        <v>0</v>
      </c>
      <c r="VP103">
        <v>0</v>
      </c>
      <c r="VQ103">
        <v>0</v>
      </c>
      <c r="VR103">
        <v>0</v>
      </c>
      <c r="VS103">
        <v>0</v>
      </c>
      <c r="VT103">
        <v>0</v>
      </c>
      <c r="VU103">
        <v>0</v>
      </c>
      <c r="VV103">
        <v>0</v>
      </c>
      <c r="VW103">
        <v>0</v>
      </c>
      <c r="VX103">
        <v>0</v>
      </c>
      <c r="VY103">
        <v>0</v>
      </c>
      <c r="VZ103">
        <v>0</v>
      </c>
      <c r="WA103">
        <v>0</v>
      </c>
      <c r="WB103">
        <v>0</v>
      </c>
      <c r="WC103">
        <v>0</v>
      </c>
      <c r="WD103">
        <v>0</v>
      </c>
      <c r="WE103">
        <v>0</v>
      </c>
      <c r="WF103">
        <v>0</v>
      </c>
      <c r="WG103">
        <v>0</v>
      </c>
      <c r="WH103">
        <v>0</v>
      </c>
      <c r="WI103">
        <v>0</v>
      </c>
      <c r="WJ103">
        <v>0</v>
      </c>
      <c r="WK103">
        <v>0</v>
      </c>
      <c r="WL103">
        <v>0</v>
      </c>
      <c r="WM103">
        <v>0</v>
      </c>
      <c r="WN103">
        <v>0</v>
      </c>
      <c r="WO103">
        <v>0</v>
      </c>
      <c r="WP103">
        <v>0</v>
      </c>
      <c r="WQ103">
        <v>0</v>
      </c>
      <c r="WR103">
        <v>0</v>
      </c>
      <c r="WS103">
        <v>0</v>
      </c>
      <c r="WT103">
        <v>0</v>
      </c>
      <c r="WU103">
        <v>0</v>
      </c>
      <c r="WV103">
        <v>0</v>
      </c>
      <c r="WW103">
        <v>0</v>
      </c>
      <c r="WX103">
        <v>0</v>
      </c>
      <c r="WY103">
        <v>0</v>
      </c>
      <c r="WZ103">
        <v>0</v>
      </c>
      <c r="XA103">
        <v>0</v>
      </c>
      <c r="XB103">
        <v>0</v>
      </c>
      <c r="XC103">
        <v>0</v>
      </c>
      <c r="XD103">
        <v>0</v>
      </c>
      <c r="XE103">
        <v>0</v>
      </c>
      <c r="XF103">
        <v>0</v>
      </c>
      <c r="XG103">
        <v>0</v>
      </c>
      <c r="XH103">
        <v>0</v>
      </c>
      <c r="XI103">
        <v>0</v>
      </c>
      <c r="XJ103">
        <v>0</v>
      </c>
      <c r="XK103">
        <v>0</v>
      </c>
      <c r="XL103">
        <v>0</v>
      </c>
      <c r="XM103">
        <v>0</v>
      </c>
      <c r="XN103">
        <v>0</v>
      </c>
      <c r="XO103">
        <v>0</v>
      </c>
      <c r="XP103">
        <v>0</v>
      </c>
      <c r="XQ103">
        <v>0</v>
      </c>
      <c r="XR103">
        <v>0</v>
      </c>
      <c r="XS103">
        <v>0</v>
      </c>
      <c r="XT103">
        <v>0</v>
      </c>
      <c r="XU103">
        <v>0</v>
      </c>
      <c r="XV103">
        <v>0</v>
      </c>
      <c r="XW103">
        <v>0</v>
      </c>
      <c r="XX103">
        <v>0</v>
      </c>
      <c r="XY103">
        <v>0</v>
      </c>
      <c r="XZ103">
        <v>0</v>
      </c>
      <c r="YA103">
        <v>0</v>
      </c>
      <c r="YB103">
        <v>0</v>
      </c>
      <c r="YC103">
        <v>0</v>
      </c>
      <c r="YD103">
        <v>0</v>
      </c>
      <c r="YE103">
        <v>0</v>
      </c>
      <c r="YF103">
        <v>0</v>
      </c>
      <c r="YG103">
        <v>0</v>
      </c>
      <c r="YH103">
        <v>0</v>
      </c>
      <c r="YI103">
        <v>0</v>
      </c>
      <c r="YJ103">
        <v>0</v>
      </c>
      <c r="YK103">
        <v>0</v>
      </c>
      <c r="YL103">
        <v>0</v>
      </c>
      <c r="YM103">
        <v>0</v>
      </c>
      <c r="YN103">
        <v>0</v>
      </c>
      <c r="YO103">
        <v>0</v>
      </c>
      <c r="YP103">
        <v>0</v>
      </c>
      <c r="YQ103">
        <v>0</v>
      </c>
      <c r="YR103">
        <v>0</v>
      </c>
      <c r="YV103">
        <f t="array" ref="YV103:ACQ103">$EQ103:$IL103*IF('Clinical resources'!$OA106:$RV106="X",1,0)</f>
        <v>0</v>
      </c>
      <c r="YW103">
        <v>0</v>
      </c>
      <c r="YX103">
        <v>0</v>
      </c>
      <c r="YY103">
        <v>0</v>
      </c>
      <c r="YZ103">
        <v>0</v>
      </c>
      <c r="ZA103">
        <v>0</v>
      </c>
      <c r="ZB103">
        <v>0</v>
      </c>
      <c r="ZC103">
        <v>0</v>
      </c>
      <c r="ZD103">
        <v>0</v>
      </c>
      <c r="ZE103">
        <v>0</v>
      </c>
      <c r="ZF103">
        <v>0</v>
      </c>
      <c r="ZG103">
        <v>0</v>
      </c>
      <c r="ZH103">
        <v>0</v>
      </c>
      <c r="ZI103">
        <v>0</v>
      </c>
      <c r="ZJ103">
        <v>0</v>
      </c>
      <c r="ZK103">
        <v>0</v>
      </c>
      <c r="ZL103">
        <v>0</v>
      </c>
      <c r="ZM103">
        <v>0</v>
      </c>
      <c r="ZN103">
        <v>0</v>
      </c>
      <c r="ZO103">
        <v>0</v>
      </c>
      <c r="ZP103">
        <v>0</v>
      </c>
      <c r="ZQ103">
        <v>0</v>
      </c>
      <c r="ZR103">
        <v>0</v>
      </c>
      <c r="ZS103">
        <v>0</v>
      </c>
      <c r="ZT103">
        <v>0</v>
      </c>
      <c r="ZU103">
        <v>0</v>
      </c>
      <c r="ZV103">
        <v>0</v>
      </c>
      <c r="ZW103">
        <v>0</v>
      </c>
      <c r="ZX103">
        <v>0</v>
      </c>
      <c r="ZY103">
        <v>0</v>
      </c>
      <c r="ZZ103">
        <v>0</v>
      </c>
      <c r="AAA103">
        <v>0</v>
      </c>
      <c r="AAB103">
        <v>0</v>
      </c>
      <c r="AAC103">
        <v>0</v>
      </c>
      <c r="AAD103">
        <v>0</v>
      </c>
      <c r="AAE103">
        <v>0</v>
      </c>
      <c r="AAF103">
        <v>0</v>
      </c>
      <c r="AAG103">
        <v>0</v>
      </c>
      <c r="AAH103">
        <v>0</v>
      </c>
      <c r="AAI103">
        <v>0</v>
      </c>
      <c r="AAJ103">
        <v>0</v>
      </c>
      <c r="AAK103">
        <v>0</v>
      </c>
      <c r="AAL103">
        <v>0</v>
      </c>
      <c r="AAM103">
        <v>0</v>
      </c>
      <c r="AAN103">
        <v>0</v>
      </c>
      <c r="AAO103">
        <v>0</v>
      </c>
      <c r="AAP103">
        <v>0</v>
      </c>
      <c r="AAQ103">
        <v>0</v>
      </c>
      <c r="AAR103">
        <v>0</v>
      </c>
      <c r="AAS103">
        <v>0</v>
      </c>
      <c r="AAT103">
        <v>0</v>
      </c>
      <c r="AAU103">
        <v>0</v>
      </c>
      <c r="AAV103">
        <v>0</v>
      </c>
      <c r="AAW103">
        <v>0</v>
      </c>
      <c r="AAX103">
        <v>0</v>
      </c>
      <c r="AAY103">
        <v>0</v>
      </c>
      <c r="AAZ103">
        <v>0</v>
      </c>
      <c r="ABA103">
        <v>0</v>
      </c>
      <c r="ABB103">
        <v>0</v>
      </c>
      <c r="ABC103">
        <v>0</v>
      </c>
      <c r="ABD103">
        <v>0</v>
      </c>
      <c r="ABE103">
        <v>0</v>
      </c>
      <c r="ABF103">
        <v>0</v>
      </c>
      <c r="ABG103">
        <v>0</v>
      </c>
      <c r="ABH103">
        <v>0</v>
      </c>
      <c r="ABI103">
        <v>0</v>
      </c>
      <c r="ABJ103">
        <v>0</v>
      </c>
      <c r="ABK103">
        <v>0</v>
      </c>
      <c r="ABL103">
        <v>0</v>
      </c>
      <c r="ABM103">
        <v>0</v>
      </c>
      <c r="ABN103">
        <v>0</v>
      </c>
      <c r="ABO103">
        <v>0</v>
      </c>
      <c r="ABP103">
        <v>0</v>
      </c>
      <c r="ABQ103">
        <v>0</v>
      </c>
      <c r="ABR103">
        <v>0</v>
      </c>
      <c r="ABS103">
        <v>0</v>
      </c>
      <c r="ABT103">
        <v>0</v>
      </c>
      <c r="ABU103">
        <v>0</v>
      </c>
      <c r="ABV103">
        <v>0</v>
      </c>
      <c r="ABW103">
        <v>0</v>
      </c>
      <c r="ABX103">
        <v>0</v>
      </c>
      <c r="ABY103">
        <v>0</v>
      </c>
      <c r="ABZ103">
        <v>0</v>
      </c>
      <c r="ACA103">
        <v>0</v>
      </c>
      <c r="ACB103">
        <v>0</v>
      </c>
      <c r="ACC103">
        <v>0</v>
      </c>
      <c r="ACD103">
        <v>0</v>
      </c>
      <c r="ACE103">
        <v>0</v>
      </c>
      <c r="ACF103">
        <v>0</v>
      </c>
      <c r="ACG103">
        <v>0</v>
      </c>
      <c r="ACH103">
        <v>0</v>
      </c>
      <c r="ACI103">
        <v>0</v>
      </c>
      <c r="ACJ103">
        <v>0</v>
      </c>
      <c r="ACK103">
        <v>0</v>
      </c>
      <c r="ACL103">
        <v>0</v>
      </c>
      <c r="ACM103">
        <v>0</v>
      </c>
      <c r="ACN103">
        <v>0</v>
      </c>
      <c r="ACO103">
        <v>0</v>
      </c>
      <c r="ACP103">
        <v>0</v>
      </c>
      <c r="ACQ103">
        <v>0</v>
      </c>
    </row>
    <row r="107" spans="1:771" x14ac:dyDescent="0.25">
      <c r="A107" t="s">
        <v>328</v>
      </c>
    </row>
    <row r="108" spans="1:771" x14ac:dyDescent="0.25">
      <c r="A108" t="s">
        <v>329</v>
      </c>
      <c r="B108">
        <f>IF(LEFT('Clinical resource summary'!B7,1)="R",1,2)</f>
        <v>1</v>
      </c>
    </row>
    <row r="109" spans="1:771" x14ac:dyDescent="0.25">
      <c r="A109" t="s">
        <v>330</v>
      </c>
      <c r="B109">
        <f>IF(LEFT('Clinical resource summary'!B12,1)="C",1,2)</f>
        <v>2</v>
      </c>
    </row>
    <row r="113" spans="1:3" x14ac:dyDescent="0.25">
      <c r="A113" t="s">
        <v>333</v>
      </c>
    </row>
    <row r="114" spans="1:3" x14ac:dyDescent="0.25">
      <c r="A114" t="s">
        <v>335</v>
      </c>
      <c r="B114">
        <f>IFERROR(MATCH('Clinical resource summary'!$CF$7,'CR Backing (Hide)'!$H$4:$H$103,0),1)</f>
        <v>1</v>
      </c>
    </row>
    <row r="115" spans="1:3" x14ac:dyDescent="0.25">
      <c r="A115" t="s">
        <v>334</v>
      </c>
      <c r="B115">
        <f>IFERROR(IF(LEFT('Clinical resource summary'!$CG$13,1)="C",1,2),1)</f>
        <v>1</v>
      </c>
    </row>
    <row r="116" spans="1:3" x14ac:dyDescent="0.25">
      <c r="A116" t="s">
        <v>309</v>
      </c>
      <c r="B116">
        <f>IFERROR(MATCH('Clinical resource summary'!$CM$13,CHOOSE('CR Backing (Hide)'!$B$115,'Capacity Backing (Hide)2'!$D$442:$D$541,'Capacity Backing (Hide)2'!$E$442:$E$541),0),1)</f>
        <v>1</v>
      </c>
    </row>
    <row r="119" spans="1:3" x14ac:dyDescent="0.25">
      <c r="A119" t="s">
        <v>378</v>
      </c>
    </row>
    <row r="120" spans="1:3" x14ac:dyDescent="0.25">
      <c r="A120" t="s">
        <v>379</v>
      </c>
      <c r="B120" cm="1">
        <f t="array" ref="B120">IF(INDEX(CHOOSE($B$115,'Clinical resources'!$CK$7:$GF$106,'Clinical resources'!$OA$7:$RV$106),$B$114,$B$116)="X",1,0)</f>
        <v>0</v>
      </c>
    </row>
    <row r="121" spans="1:3" x14ac:dyDescent="0.25">
      <c r="A121" t="s">
        <v>363</v>
      </c>
      <c r="B121" t="s">
        <v>364</v>
      </c>
      <c r="C121" t="s">
        <v>365</v>
      </c>
    </row>
    <row r="122" spans="1:3" x14ac:dyDescent="0.25">
      <c r="A122" cm="1">
        <f t="array" ref="A122">IF(INDEX(CHOOSE($B$115,'Capacity Backing (Hide)2'!$B$67:$CW$81,'Capacity Backing (Hide)2'!$B$203:$CW$217),ROW(A1),'CR Backing (Hide)'!$B$116)="X",1,0)</f>
        <v>0</v>
      </c>
      <c r="B122">
        <f t="array" ref="B122:B196">TRANSPOSE('Clinical resources'!$L$4:$CH$4)*TRANSPOSE(IF(INDEX('Clinical resources'!$L$7:$CH$106,'CR Backing (Hide)'!B114,)="X",1,0))</f>
        <v>0</v>
      </c>
      <c r="C122">
        <f>B122*A122*$B$120</f>
        <v>0</v>
      </c>
    </row>
    <row r="123" spans="1:3" x14ac:dyDescent="0.25">
      <c r="A123">
        <f>A122</f>
        <v>0</v>
      </c>
      <c r="B123">
        <v>0</v>
      </c>
      <c r="C123">
        <f t="shared" ref="C123:C186" si="11">B123*A123*$B$120</f>
        <v>0</v>
      </c>
    </row>
    <row r="124" spans="1:3" x14ac:dyDescent="0.25">
      <c r="A124">
        <f t="shared" ref="A124:A126" si="12">A123</f>
        <v>0</v>
      </c>
      <c r="B124">
        <v>0</v>
      </c>
      <c r="C124">
        <f t="shared" si="11"/>
        <v>0</v>
      </c>
    </row>
    <row r="125" spans="1:3" x14ac:dyDescent="0.25">
      <c r="A125">
        <f t="shared" si="12"/>
        <v>0</v>
      </c>
      <c r="B125">
        <v>0</v>
      </c>
      <c r="C125">
        <f t="shared" si="11"/>
        <v>0</v>
      </c>
    </row>
    <row r="126" spans="1:3" x14ac:dyDescent="0.25">
      <c r="A126">
        <f t="shared" si="12"/>
        <v>0</v>
      </c>
      <c r="B126">
        <v>0</v>
      </c>
      <c r="C126">
        <f t="shared" si="11"/>
        <v>0</v>
      </c>
    </row>
    <row r="127" spans="1:3" x14ac:dyDescent="0.25">
      <c r="A127" cm="1">
        <f t="array" ref="A127">IF(INDEX(CHOOSE($B$115,'Capacity Backing (Hide)2'!$B$67:$CW$81,'Capacity Backing (Hide)2'!$B$203:$CW$217),ROW(A2),'CR Backing (Hide)'!$B$116)="X",1,0)</f>
        <v>0</v>
      </c>
      <c r="B127">
        <v>0</v>
      </c>
      <c r="C127">
        <f t="shared" si="11"/>
        <v>0</v>
      </c>
    </row>
    <row r="128" spans="1:3" x14ac:dyDescent="0.25">
      <c r="A128">
        <f>A127</f>
        <v>0</v>
      </c>
      <c r="B128">
        <v>0</v>
      </c>
      <c r="C128">
        <f t="shared" si="11"/>
        <v>0</v>
      </c>
    </row>
    <row r="129" spans="1:3" x14ac:dyDescent="0.25">
      <c r="A129">
        <f t="shared" ref="A129:A131" si="13">A128</f>
        <v>0</v>
      </c>
      <c r="B129">
        <v>0</v>
      </c>
      <c r="C129">
        <f t="shared" si="11"/>
        <v>0</v>
      </c>
    </row>
    <row r="130" spans="1:3" x14ac:dyDescent="0.25">
      <c r="A130">
        <f t="shared" si="13"/>
        <v>0</v>
      </c>
      <c r="B130">
        <v>0</v>
      </c>
      <c r="C130">
        <f t="shared" si="11"/>
        <v>0</v>
      </c>
    </row>
    <row r="131" spans="1:3" x14ac:dyDescent="0.25">
      <c r="A131">
        <f t="shared" si="13"/>
        <v>0</v>
      </c>
      <c r="B131">
        <v>0</v>
      </c>
      <c r="C131">
        <f t="shared" si="11"/>
        <v>0</v>
      </c>
    </row>
    <row r="132" spans="1:3" x14ac:dyDescent="0.25">
      <c r="A132" cm="1">
        <f t="array" ref="A132">IF(INDEX(CHOOSE($B$115,'Capacity Backing (Hide)2'!$B$67:$CW$81,'Capacity Backing (Hide)2'!$B$203:$CW$217),ROW(A3),'CR Backing (Hide)'!$B$116)="X",1,0)</f>
        <v>0</v>
      </c>
      <c r="B132">
        <v>0</v>
      </c>
      <c r="C132">
        <f t="shared" si="11"/>
        <v>0</v>
      </c>
    </row>
    <row r="133" spans="1:3" x14ac:dyDescent="0.25">
      <c r="A133">
        <f>A132</f>
        <v>0</v>
      </c>
      <c r="B133">
        <v>0</v>
      </c>
      <c r="C133">
        <f t="shared" si="11"/>
        <v>0</v>
      </c>
    </row>
    <row r="134" spans="1:3" x14ac:dyDescent="0.25">
      <c r="A134">
        <f t="shared" ref="A134:A136" si="14">A133</f>
        <v>0</v>
      </c>
      <c r="B134">
        <v>0</v>
      </c>
      <c r="C134">
        <f t="shared" si="11"/>
        <v>0</v>
      </c>
    </row>
    <row r="135" spans="1:3" x14ac:dyDescent="0.25">
      <c r="A135">
        <f t="shared" si="14"/>
        <v>0</v>
      </c>
      <c r="B135">
        <v>0</v>
      </c>
      <c r="C135">
        <f t="shared" si="11"/>
        <v>0</v>
      </c>
    </row>
    <row r="136" spans="1:3" x14ac:dyDescent="0.25">
      <c r="A136">
        <f t="shared" si="14"/>
        <v>0</v>
      </c>
      <c r="B136">
        <v>0</v>
      </c>
      <c r="C136">
        <f t="shared" si="11"/>
        <v>0</v>
      </c>
    </row>
    <row r="137" spans="1:3" x14ac:dyDescent="0.25">
      <c r="A137" cm="1">
        <f t="array" ref="A137">IF(INDEX(CHOOSE($B$115,'Capacity Backing (Hide)2'!$B$67:$CW$81,'Capacity Backing (Hide)2'!$B$203:$CW$217),ROW(A4),'CR Backing (Hide)'!$B$116)="X",1,0)</f>
        <v>0</v>
      </c>
      <c r="B137">
        <v>0</v>
      </c>
      <c r="C137">
        <f t="shared" si="11"/>
        <v>0</v>
      </c>
    </row>
    <row r="138" spans="1:3" x14ac:dyDescent="0.25">
      <c r="A138">
        <f>A137</f>
        <v>0</v>
      </c>
      <c r="B138">
        <v>0</v>
      </c>
      <c r="C138">
        <f t="shared" si="11"/>
        <v>0</v>
      </c>
    </row>
    <row r="139" spans="1:3" x14ac:dyDescent="0.25">
      <c r="A139">
        <f t="shared" ref="A139:A141" si="15">A138</f>
        <v>0</v>
      </c>
      <c r="B139">
        <v>0</v>
      </c>
      <c r="C139">
        <f t="shared" si="11"/>
        <v>0</v>
      </c>
    </row>
    <row r="140" spans="1:3" x14ac:dyDescent="0.25">
      <c r="A140">
        <f t="shared" si="15"/>
        <v>0</v>
      </c>
      <c r="B140">
        <v>0</v>
      </c>
      <c r="C140">
        <f t="shared" si="11"/>
        <v>0</v>
      </c>
    </row>
    <row r="141" spans="1:3" x14ac:dyDescent="0.25">
      <c r="A141">
        <f t="shared" si="15"/>
        <v>0</v>
      </c>
      <c r="B141">
        <v>0</v>
      </c>
      <c r="C141">
        <f t="shared" si="11"/>
        <v>0</v>
      </c>
    </row>
    <row r="142" spans="1:3" x14ac:dyDescent="0.25">
      <c r="A142" cm="1">
        <f t="array" ref="A142">IF(INDEX(CHOOSE($B$115,'Capacity Backing (Hide)2'!$B$67:$CW$81,'Capacity Backing (Hide)2'!$B$203:$CW$217),ROW(A5),'CR Backing (Hide)'!$B$116)="X",1,0)</f>
        <v>0</v>
      </c>
      <c r="B142">
        <v>0</v>
      </c>
      <c r="C142">
        <f t="shared" si="11"/>
        <v>0</v>
      </c>
    </row>
    <row r="143" spans="1:3" x14ac:dyDescent="0.25">
      <c r="A143">
        <f>A142</f>
        <v>0</v>
      </c>
      <c r="B143">
        <v>0</v>
      </c>
      <c r="C143">
        <f t="shared" si="11"/>
        <v>0</v>
      </c>
    </row>
    <row r="144" spans="1:3" x14ac:dyDescent="0.25">
      <c r="A144">
        <f t="shared" ref="A144:A146" si="16">A143</f>
        <v>0</v>
      </c>
      <c r="B144">
        <v>0</v>
      </c>
      <c r="C144">
        <f t="shared" si="11"/>
        <v>0</v>
      </c>
    </row>
    <row r="145" spans="1:3" x14ac:dyDescent="0.25">
      <c r="A145">
        <f t="shared" si="16"/>
        <v>0</v>
      </c>
      <c r="B145">
        <v>0</v>
      </c>
      <c r="C145">
        <f t="shared" si="11"/>
        <v>0</v>
      </c>
    </row>
    <row r="146" spans="1:3" x14ac:dyDescent="0.25">
      <c r="A146">
        <f t="shared" si="16"/>
        <v>0</v>
      </c>
      <c r="B146">
        <v>0</v>
      </c>
      <c r="C146">
        <f t="shared" si="11"/>
        <v>0</v>
      </c>
    </row>
    <row r="147" spans="1:3" x14ac:dyDescent="0.25">
      <c r="A147" cm="1">
        <f t="array" ref="A147">IF(INDEX(CHOOSE($B$115,'Capacity Backing (Hide)2'!$B$67:$CW$81,'Capacity Backing (Hide)2'!$B$203:$CW$217),ROW(A6),'CR Backing (Hide)'!$B$116)="X",1,0)</f>
        <v>0</v>
      </c>
      <c r="B147">
        <v>0</v>
      </c>
      <c r="C147">
        <f t="shared" si="11"/>
        <v>0</v>
      </c>
    </row>
    <row r="148" spans="1:3" x14ac:dyDescent="0.25">
      <c r="A148">
        <f>A147</f>
        <v>0</v>
      </c>
      <c r="B148">
        <v>0</v>
      </c>
      <c r="C148">
        <f t="shared" si="11"/>
        <v>0</v>
      </c>
    </row>
    <row r="149" spans="1:3" x14ac:dyDescent="0.25">
      <c r="A149">
        <f t="shared" ref="A149:A151" si="17">A148</f>
        <v>0</v>
      </c>
      <c r="B149">
        <v>0</v>
      </c>
      <c r="C149">
        <f t="shared" si="11"/>
        <v>0</v>
      </c>
    </row>
    <row r="150" spans="1:3" x14ac:dyDescent="0.25">
      <c r="A150">
        <f t="shared" si="17"/>
        <v>0</v>
      </c>
      <c r="B150">
        <v>0</v>
      </c>
      <c r="C150">
        <f t="shared" si="11"/>
        <v>0</v>
      </c>
    </row>
    <row r="151" spans="1:3" x14ac:dyDescent="0.25">
      <c r="A151">
        <f t="shared" si="17"/>
        <v>0</v>
      </c>
      <c r="B151">
        <v>0</v>
      </c>
      <c r="C151">
        <f t="shared" si="11"/>
        <v>0</v>
      </c>
    </row>
    <row r="152" spans="1:3" x14ac:dyDescent="0.25">
      <c r="A152" cm="1">
        <f t="array" ref="A152">IF(INDEX(CHOOSE($B$115,'Capacity Backing (Hide)2'!$B$67:$CW$81,'Capacity Backing (Hide)2'!$B$203:$CW$217),ROW(A7),'CR Backing (Hide)'!$B$116)="X",1,0)</f>
        <v>0</v>
      </c>
      <c r="B152">
        <v>0</v>
      </c>
      <c r="C152">
        <f t="shared" si="11"/>
        <v>0</v>
      </c>
    </row>
    <row r="153" spans="1:3" x14ac:dyDescent="0.25">
      <c r="A153">
        <f>A152</f>
        <v>0</v>
      </c>
      <c r="B153">
        <v>0</v>
      </c>
      <c r="C153">
        <f t="shared" si="11"/>
        <v>0</v>
      </c>
    </row>
    <row r="154" spans="1:3" x14ac:dyDescent="0.25">
      <c r="A154">
        <f t="shared" ref="A154:A156" si="18">A153</f>
        <v>0</v>
      </c>
      <c r="B154">
        <v>0</v>
      </c>
      <c r="C154">
        <f t="shared" si="11"/>
        <v>0</v>
      </c>
    </row>
    <row r="155" spans="1:3" x14ac:dyDescent="0.25">
      <c r="A155">
        <f t="shared" si="18"/>
        <v>0</v>
      </c>
      <c r="B155">
        <v>0</v>
      </c>
      <c r="C155">
        <f t="shared" si="11"/>
        <v>0</v>
      </c>
    </row>
    <row r="156" spans="1:3" x14ac:dyDescent="0.25">
      <c r="A156">
        <f t="shared" si="18"/>
        <v>0</v>
      </c>
      <c r="B156">
        <v>0</v>
      </c>
      <c r="C156">
        <f t="shared" si="11"/>
        <v>0</v>
      </c>
    </row>
    <row r="157" spans="1:3" x14ac:dyDescent="0.25">
      <c r="A157" cm="1">
        <f t="array" ref="A157">IF(INDEX(CHOOSE($B$115,'Capacity Backing (Hide)2'!$B$67:$CW$81,'Capacity Backing (Hide)2'!$B$203:$CW$217),ROW(A8),'CR Backing (Hide)'!$B$116)="X",1,0)</f>
        <v>0</v>
      </c>
      <c r="B157">
        <v>0</v>
      </c>
      <c r="C157">
        <f t="shared" si="11"/>
        <v>0</v>
      </c>
    </row>
    <row r="158" spans="1:3" x14ac:dyDescent="0.25">
      <c r="A158">
        <f>A157</f>
        <v>0</v>
      </c>
      <c r="B158">
        <v>0</v>
      </c>
      <c r="C158">
        <f t="shared" si="11"/>
        <v>0</v>
      </c>
    </row>
    <row r="159" spans="1:3" x14ac:dyDescent="0.25">
      <c r="A159">
        <f t="shared" ref="A159:A161" si="19">A158</f>
        <v>0</v>
      </c>
      <c r="B159">
        <v>0</v>
      </c>
      <c r="C159">
        <f t="shared" si="11"/>
        <v>0</v>
      </c>
    </row>
    <row r="160" spans="1:3" x14ac:dyDescent="0.25">
      <c r="A160">
        <f t="shared" si="19"/>
        <v>0</v>
      </c>
      <c r="B160">
        <v>0</v>
      </c>
      <c r="C160">
        <f t="shared" si="11"/>
        <v>0</v>
      </c>
    </row>
    <row r="161" spans="1:3" x14ac:dyDescent="0.25">
      <c r="A161">
        <f t="shared" si="19"/>
        <v>0</v>
      </c>
      <c r="B161">
        <v>0</v>
      </c>
      <c r="C161">
        <f t="shared" si="11"/>
        <v>0</v>
      </c>
    </row>
    <row r="162" spans="1:3" x14ac:dyDescent="0.25">
      <c r="A162" cm="1">
        <f t="array" ref="A162">IF(INDEX(CHOOSE($B$115,'Capacity Backing (Hide)2'!$B$67:$CW$81,'Capacity Backing (Hide)2'!$B$203:$CW$217),ROW(A9),'CR Backing (Hide)'!$B$116)="X",1,0)</f>
        <v>0</v>
      </c>
      <c r="B162">
        <v>0</v>
      </c>
      <c r="C162">
        <f t="shared" si="11"/>
        <v>0</v>
      </c>
    </row>
    <row r="163" spans="1:3" x14ac:dyDescent="0.25">
      <c r="A163">
        <f>A162</f>
        <v>0</v>
      </c>
      <c r="B163">
        <v>0</v>
      </c>
      <c r="C163">
        <f t="shared" si="11"/>
        <v>0</v>
      </c>
    </row>
    <row r="164" spans="1:3" x14ac:dyDescent="0.25">
      <c r="A164">
        <f t="shared" ref="A164:A166" si="20">A163</f>
        <v>0</v>
      </c>
      <c r="B164">
        <v>0</v>
      </c>
      <c r="C164">
        <f t="shared" si="11"/>
        <v>0</v>
      </c>
    </row>
    <row r="165" spans="1:3" x14ac:dyDescent="0.25">
      <c r="A165">
        <f t="shared" si="20"/>
        <v>0</v>
      </c>
      <c r="B165">
        <v>0</v>
      </c>
      <c r="C165">
        <f t="shared" si="11"/>
        <v>0</v>
      </c>
    </row>
    <row r="166" spans="1:3" x14ac:dyDescent="0.25">
      <c r="A166">
        <f t="shared" si="20"/>
        <v>0</v>
      </c>
      <c r="B166">
        <v>0</v>
      </c>
      <c r="C166">
        <f t="shared" si="11"/>
        <v>0</v>
      </c>
    </row>
    <row r="167" spans="1:3" x14ac:dyDescent="0.25">
      <c r="A167" cm="1">
        <f t="array" ref="A167">IF(INDEX(CHOOSE($B$115,'Capacity Backing (Hide)2'!$B$67:$CW$81,'Capacity Backing (Hide)2'!$B$203:$CW$217),ROW(A10),'CR Backing (Hide)'!$B$116)="X",1,0)</f>
        <v>0</v>
      </c>
      <c r="B167">
        <v>0</v>
      </c>
      <c r="C167">
        <f t="shared" si="11"/>
        <v>0</v>
      </c>
    </row>
    <row r="168" spans="1:3" x14ac:dyDescent="0.25">
      <c r="A168">
        <f>A167</f>
        <v>0</v>
      </c>
      <c r="B168">
        <v>0</v>
      </c>
      <c r="C168">
        <f t="shared" si="11"/>
        <v>0</v>
      </c>
    </row>
    <row r="169" spans="1:3" x14ac:dyDescent="0.25">
      <c r="A169">
        <f t="shared" ref="A169:A171" si="21">A168</f>
        <v>0</v>
      </c>
      <c r="B169">
        <v>0</v>
      </c>
      <c r="C169">
        <f t="shared" si="11"/>
        <v>0</v>
      </c>
    </row>
    <row r="170" spans="1:3" x14ac:dyDescent="0.25">
      <c r="A170">
        <f t="shared" si="21"/>
        <v>0</v>
      </c>
      <c r="B170">
        <v>0</v>
      </c>
      <c r="C170">
        <f t="shared" si="11"/>
        <v>0</v>
      </c>
    </row>
    <row r="171" spans="1:3" x14ac:dyDescent="0.25">
      <c r="A171">
        <f t="shared" si="21"/>
        <v>0</v>
      </c>
      <c r="B171">
        <v>0</v>
      </c>
      <c r="C171">
        <f t="shared" si="11"/>
        <v>0</v>
      </c>
    </row>
    <row r="172" spans="1:3" x14ac:dyDescent="0.25">
      <c r="A172" cm="1">
        <f t="array" ref="A172">IF(INDEX(CHOOSE($B$115,'Capacity Backing (Hide)2'!$B$67:$CW$81,'Capacity Backing (Hide)2'!$B$203:$CW$217),ROW(A11),'CR Backing (Hide)'!$B$116)="X",1,0)</f>
        <v>0</v>
      </c>
      <c r="B172">
        <v>0</v>
      </c>
      <c r="C172">
        <f t="shared" si="11"/>
        <v>0</v>
      </c>
    </row>
    <row r="173" spans="1:3" x14ac:dyDescent="0.25">
      <c r="A173">
        <f>A172</f>
        <v>0</v>
      </c>
      <c r="B173">
        <v>0</v>
      </c>
      <c r="C173">
        <f t="shared" si="11"/>
        <v>0</v>
      </c>
    </row>
    <row r="174" spans="1:3" x14ac:dyDescent="0.25">
      <c r="A174">
        <f t="shared" ref="A174:A176" si="22">A173</f>
        <v>0</v>
      </c>
      <c r="B174">
        <v>0</v>
      </c>
      <c r="C174">
        <f t="shared" si="11"/>
        <v>0</v>
      </c>
    </row>
    <row r="175" spans="1:3" x14ac:dyDescent="0.25">
      <c r="A175">
        <f t="shared" si="22"/>
        <v>0</v>
      </c>
      <c r="B175">
        <v>0</v>
      </c>
      <c r="C175">
        <f t="shared" si="11"/>
        <v>0</v>
      </c>
    </row>
    <row r="176" spans="1:3" x14ac:dyDescent="0.25">
      <c r="A176">
        <f t="shared" si="22"/>
        <v>0</v>
      </c>
      <c r="B176">
        <v>0</v>
      </c>
      <c r="C176">
        <f t="shared" si="11"/>
        <v>0</v>
      </c>
    </row>
    <row r="177" spans="1:3" x14ac:dyDescent="0.25">
      <c r="A177" cm="1">
        <f t="array" ref="A177">IF(INDEX(CHOOSE($B$115,'Capacity Backing (Hide)2'!$B$67:$CW$81,'Capacity Backing (Hide)2'!$B$203:$CW$217),ROW(A12),'CR Backing (Hide)'!$B$116)="X",1,0)</f>
        <v>0</v>
      </c>
      <c r="B177">
        <v>0</v>
      </c>
      <c r="C177">
        <f t="shared" si="11"/>
        <v>0</v>
      </c>
    </row>
    <row r="178" spans="1:3" x14ac:dyDescent="0.25">
      <c r="A178">
        <f>A177</f>
        <v>0</v>
      </c>
      <c r="B178">
        <v>0</v>
      </c>
      <c r="C178">
        <f t="shared" si="11"/>
        <v>0</v>
      </c>
    </row>
    <row r="179" spans="1:3" x14ac:dyDescent="0.25">
      <c r="A179">
        <f t="shared" ref="A179:A181" si="23">A178</f>
        <v>0</v>
      </c>
      <c r="B179">
        <v>0</v>
      </c>
      <c r="C179">
        <f t="shared" si="11"/>
        <v>0</v>
      </c>
    </row>
    <row r="180" spans="1:3" x14ac:dyDescent="0.25">
      <c r="A180">
        <f t="shared" si="23"/>
        <v>0</v>
      </c>
      <c r="B180">
        <v>0</v>
      </c>
      <c r="C180">
        <f t="shared" si="11"/>
        <v>0</v>
      </c>
    </row>
    <row r="181" spans="1:3" x14ac:dyDescent="0.25">
      <c r="A181">
        <f t="shared" si="23"/>
        <v>0</v>
      </c>
      <c r="B181">
        <v>0</v>
      </c>
      <c r="C181">
        <f t="shared" si="11"/>
        <v>0</v>
      </c>
    </row>
    <row r="182" spans="1:3" x14ac:dyDescent="0.25">
      <c r="A182" cm="1">
        <f t="array" ref="A182">IF(INDEX(CHOOSE($B$115,'Capacity Backing (Hide)2'!$B$67:$CW$81,'Capacity Backing (Hide)2'!$B$203:$CW$217),ROW(A13),'CR Backing (Hide)'!$B$116)="X",1,0)</f>
        <v>0</v>
      </c>
      <c r="B182">
        <v>0</v>
      </c>
      <c r="C182">
        <f t="shared" si="11"/>
        <v>0</v>
      </c>
    </row>
    <row r="183" spans="1:3" x14ac:dyDescent="0.25">
      <c r="A183">
        <f>A182</f>
        <v>0</v>
      </c>
      <c r="B183">
        <v>0</v>
      </c>
      <c r="C183">
        <f t="shared" si="11"/>
        <v>0</v>
      </c>
    </row>
    <row r="184" spans="1:3" x14ac:dyDescent="0.25">
      <c r="A184">
        <f t="shared" ref="A184:A186" si="24">A183</f>
        <v>0</v>
      </c>
      <c r="B184">
        <v>0</v>
      </c>
      <c r="C184">
        <f t="shared" si="11"/>
        <v>0</v>
      </c>
    </row>
    <row r="185" spans="1:3" x14ac:dyDescent="0.25">
      <c r="A185">
        <f t="shared" si="24"/>
        <v>0</v>
      </c>
      <c r="B185">
        <v>0</v>
      </c>
      <c r="C185">
        <f t="shared" si="11"/>
        <v>0</v>
      </c>
    </row>
    <row r="186" spans="1:3" x14ac:dyDescent="0.25">
      <c r="A186">
        <f t="shared" si="24"/>
        <v>0</v>
      </c>
      <c r="B186">
        <v>0</v>
      </c>
      <c r="C186">
        <f t="shared" si="11"/>
        <v>0</v>
      </c>
    </row>
    <row r="187" spans="1:3" x14ac:dyDescent="0.25">
      <c r="A187" cm="1">
        <f t="array" ref="A187">IF(INDEX(CHOOSE($B$115,'Capacity Backing (Hide)2'!$B$67:$CW$81,'Capacity Backing (Hide)2'!$B$203:$CW$217),ROW(A14),'CR Backing (Hide)'!$B$116)="X",1,0)</f>
        <v>0</v>
      </c>
      <c r="B187">
        <v>0</v>
      </c>
      <c r="C187">
        <f t="shared" ref="C187:C196" si="25">B187*A187*$B$120</f>
        <v>0</v>
      </c>
    </row>
    <row r="188" spans="1:3" x14ac:dyDescent="0.25">
      <c r="A188">
        <f>A187</f>
        <v>0</v>
      </c>
      <c r="B188">
        <v>0</v>
      </c>
      <c r="C188">
        <f t="shared" si="25"/>
        <v>0</v>
      </c>
    </row>
    <row r="189" spans="1:3" x14ac:dyDescent="0.25">
      <c r="A189">
        <f t="shared" ref="A189:A191" si="26">A188</f>
        <v>0</v>
      </c>
      <c r="B189">
        <v>0</v>
      </c>
      <c r="C189">
        <f t="shared" si="25"/>
        <v>0</v>
      </c>
    </row>
    <row r="190" spans="1:3" x14ac:dyDescent="0.25">
      <c r="A190">
        <f t="shared" si="26"/>
        <v>0</v>
      </c>
      <c r="B190">
        <v>0</v>
      </c>
      <c r="C190">
        <f t="shared" si="25"/>
        <v>0</v>
      </c>
    </row>
    <row r="191" spans="1:3" x14ac:dyDescent="0.25">
      <c r="A191">
        <f t="shared" si="26"/>
        <v>0</v>
      </c>
      <c r="B191">
        <v>0</v>
      </c>
      <c r="C191">
        <f t="shared" si="25"/>
        <v>0</v>
      </c>
    </row>
    <row r="192" spans="1:3" x14ac:dyDescent="0.25">
      <c r="A192" cm="1">
        <f t="array" ref="A192">IF(INDEX(CHOOSE($B$115,'Capacity Backing (Hide)2'!$B$67:$CW$81,'Capacity Backing (Hide)2'!$B$203:$CW$217),ROW(A15),'CR Backing (Hide)'!$B$116)="X",1,0)</f>
        <v>0</v>
      </c>
      <c r="B192">
        <v>0</v>
      </c>
      <c r="C192">
        <f t="shared" si="25"/>
        <v>0</v>
      </c>
    </row>
    <row r="193" spans="1:3" x14ac:dyDescent="0.25">
      <c r="A193">
        <f>A192</f>
        <v>0</v>
      </c>
      <c r="B193">
        <v>0</v>
      </c>
      <c r="C193">
        <f t="shared" si="25"/>
        <v>0</v>
      </c>
    </row>
    <row r="194" spans="1:3" x14ac:dyDescent="0.25">
      <c r="A194">
        <f t="shared" ref="A194:A196" si="27">A193</f>
        <v>0</v>
      </c>
      <c r="B194">
        <v>0</v>
      </c>
      <c r="C194">
        <f t="shared" si="25"/>
        <v>0</v>
      </c>
    </row>
    <row r="195" spans="1:3" x14ac:dyDescent="0.25">
      <c r="A195">
        <f t="shared" si="27"/>
        <v>0</v>
      </c>
      <c r="B195">
        <v>0</v>
      </c>
      <c r="C195">
        <f t="shared" si="25"/>
        <v>0</v>
      </c>
    </row>
    <row r="196" spans="1:3" x14ac:dyDescent="0.25">
      <c r="A196">
        <f t="shared" si="27"/>
        <v>0</v>
      </c>
      <c r="B196">
        <v>0</v>
      </c>
      <c r="C196">
        <f t="shared" si="25"/>
        <v>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topLeftCell="A431" workbookViewId="0">
      <selection activeCell="A442" sqref="A442"/>
    </sheetView>
  </sheetViews>
  <sheetFormatPr defaultRowHeight="15" x14ac:dyDescent="0.25"/>
  <cols>
    <col min="1" max="1" width="23.7109375" bestFit="1" customWidth="1"/>
    <col min="2" max="53" width="10.42578125" bestFit="1" customWidth="1"/>
  </cols>
  <sheetData>
    <row r="1" spans="1:101" ht="18.75" x14ac:dyDescent="0.3">
      <c r="A1" s="81" t="s">
        <v>103</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148</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75</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236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2</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237</v>
      </c>
      <c r="B6">
        <f>IFERROR(B4/B5,0)</f>
        <v>0</v>
      </c>
      <c r="C6">
        <f t="shared" ref="C6:BN6" si="3">IFERROR(C4/C5,0)</f>
        <v>0</v>
      </c>
      <c r="D6">
        <f t="shared" si="3"/>
        <v>0</v>
      </c>
      <c r="E6">
        <f t="shared" si="3"/>
        <v>0</v>
      </c>
      <c r="F6">
        <f t="shared" si="3"/>
        <v>0</v>
      </c>
      <c r="G6">
        <f t="shared" si="3"/>
        <v>0</v>
      </c>
      <c r="H6">
        <f t="shared" si="3"/>
        <v>0</v>
      </c>
      <c r="I6">
        <f t="shared" si="3"/>
        <v>0</v>
      </c>
      <c r="J6">
        <f t="shared" si="3"/>
        <v>0</v>
      </c>
      <c r="K6">
        <f t="shared" si="3"/>
        <v>0</v>
      </c>
      <c r="L6">
        <f t="shared" si="3"/>
        <v>0</v>
      </c>
      <c r="M6">
        <f t="shared" si="3"/>
        <v>0</v>
      </c>
      <c r="N6">
        <f t="shared" si="3"/>
        <v>0</v>
      </c>
      <c r="O6">
        <f t="shared" si="3"/>
        <v>0</v>
      </c>
      <c r="P6">
        <f t="shared" si="3"/>
        <v>0</v>
      </c>
      <c r="Q6">
        <f t="shared" si="3"/>
        <v>0</v>
      </c>
      <c r="R6">
        <f t="shared" si="3"/>
        <v>0</v>
      </c>
      <c r="S6">
        <f t="shared" si="3"/>
        <v>0</v>
      </c>
      <c r="T6">
        <f t="shared" si="3"/>
        <v>0</v>
      </c>
      <c r="U6">
        <f t="shared" si="3"/>
        <v>0</v>
      </c>
      <c r="V6">
        <f t="shared" si="3"/>
        <v>0</v>
      </c>
      <c r="W6">
        <f t="shared" si="3"/>
        <v>0</v>
      </c>
      <c r="X6">
        <f t="shared" si="3"/>
        <v>0</v>
      </c>
      <c r="Y6">
        <f t="shared" si="3"/>
        <v>0</v>
      </c>
      <c r="Z6">
        <f t="shared" si="3"/>
        <v>0</v>
      </c>
      <c r="AA6">
        <f t="shared" si="3"/>
        <v>0</v>
      </c>
      <c r="AB6">
        <f t="shared" si="3"/>
        <v>0</v>
      </c>
      <c r="AC6">
        <f t="shared" si="3"/>
        <v>0</v>
      </c>
      <c r="AD6">
        <f t="shared" si="3"/>
        <v>0</v>
      </c>
      <c r="AE6">
        <f t="shared" si="3"/>
        <v>0</v>
      </c>
      <c r="AF6">
        <f t="shared" si="3"/>
        <v>0</v>
      </c>
      <c r="AG6">
        <f t="shared" si="3"/>
        <v>0</v>
      </c>
      <c r="AH6">
        <f t="shared" si="3"/>
        <v>0</v>
      </c>
      <c r="AI6">
        <f t="shared" si="3"/>
        <v>0</v>
      </c>
      <c r="AJ6">
        <f t="shared" si="3"/>
        <v>0</v>
      </c>
      <c r="AK6">
        <f t="shared" si="3"/>
        <v>0</v>
      </c>
      <c r="AL6">
        <f t="shared" si="3"/>
        <v>0</v>
      </c>
      <c r="AM6">
        <f t="shared" si="3"/>
        <v>0</v>
      </c>
      <c r="AN6">
        <f t="shared" si="3"/>
        <v>0</v>
      </c>
      <c r="AO6">
        <f t="shared" si="3"/>
        <v>0</v>
      </c>
      <c r="AP6">
        <f t="shared" si="3"/>
        <v>0</v>
      </c>
      <c r="AQ6">
        <f t="shared" si="3"/>
        <v>0</v>
      </c>
      <c r="AR6">
        <f t="shared" si="3"/>
        <v>0</v>
      </c>
      <c r="AS6">
        <f t="shared" si="3"/>
        <v>0</v>
      </c>
      <c r="AT6">
        <f t="shared" si="3"/>
        <v>0</v>
      </c>
      <c r="AU6">
        <f t="shared" si="3"/>
        <v>0</v>
      </c>
      <c r="AV6">
        <f t="shared" si="3"/>
        <v>0</v>
      </c>
      <c r="AW6">
        <f t="shared" si="3"/>
        <v>0</v>
      </c>
      <c r="AX6">
        <f t="shared" si="3"/>
        <v>0</v>
      </c>
      <c r="AY6">
        <f t="shared" si="3"/>
        <v>0</v>
      </c>
      <c r="AZ6">
        <f t="shared" si="3"/>
        <v>0</v>
      </c>
      <c r="BA6">
        <f t="shared" si="3"/>
        <v>0</v>
      </c>
      <c r="BB6">
        <f t="shared" si="3"/>
        <v>0</v>
      </c>
      <c r="BC6">
        <f t="shared" si="3"/>
        <v>0</v>
      </c>
      <c r="BD6">
        <f t="shared" si="3"/>
        <v>0</v>
      </c>
      <c r="BE6">
        <f t="shared" si="3"/>
        <v>0</v>
      </c>
      <c r="BF6">
        <f t="shared" si="3"/>
        <v>0</v>
      </c>
      <c r="BG6">
        <f t="shared" si="3"/>
        <v>0</v>
      </c>
      <c r="BH6">
        <f t="shared" si="3"/>
        <v>0</v>
      </c>
      <c r="BI6">
        <f t="shared" si="3"/>
        <v>0</v>
      </c>
      <c r="BJ6">
        <f t="shared" si="3"/>
        <v>0</v>
      </c>
      <c r="BK6">
        <f t="shared" si="3"/>
        <v>0</v>
      </c>
      <c r="BL6">
        <f t="shared" si="3"/>
        <v>0</v>
      </c>
      <c r="BM6">
        <f t="shared" si="3"/>
        <v>0</v>
      </c>
      <c r="BN6">
        <f t="shared" si="3"/>
        <v>0</v>
      </c>
      <c r="BO6">
        <f t="shared" ref="BO6:CW6" si="4">IFERROR(BO4/BO5,0)</f>
        <v>0</v>
      </c>
      <c r="BP6">
        <f t="shared" si="4"/>
        <v>0</v>
      </c>
      <c r="BQ6">
        <f t="shared" si="4"/>
        <v>0</v>
      </c>
      <c r="BR6">
        <f t="shared" si="4"/>
        <v>0</v>
      </c>
      <c r="BS6">
        <f t="shared" si="4"/>
        <v>0</v>
      </c>
      <c r="BT6">
        <f t="shared" si="4"/>
        <v>0</v>
      </c>
      <c r="BU6">
        <f t="shared" si="4"/>
        <v>0</v>
      </c>
      <c r="BV6">
        <f t="shared" si="4"/>
        <v>0</v>
      </c>
      <c r="BW6">
        <f t="shared" si="4"/>
        <v>0</v>
      </c>
      <c r="BX6">
        <f t="shared" si="4"/>
        <v>0</v>
      </c>
      <c r="BY6">
        <f t="shared" si="4"/>
        <v>0</v>
      </c>
      <c r="BZ6">
        <f t="shared" si="4"/>
        <v>0</v>
      </c>
      <c r="CA6">
        <f t="shared" si="4"/>
        <v>0</v>
      </c>
      <c r="CB6">
        <f t="shared" si="4"/>
        <v>0</v>
      </c>
      <c r="CC6">
        <f t="shared" si="4"/>
        <v>0</v>
      </c>
      <c r="CD6">
        <f t="shared" si="4"/>
        <v>0</v>
      </c>
      <c r="CE6">
        <f t="shared" si="4"/>
        <v>0</v>
      </c>
      <c r="CF6">
        <f t="shared" si="4"/>
        <v>0</v>
      </c>
      <c r="CG6">
        <f t="shared" si="4"/>
        <v>0</v>
      </c>
      <c r="CH6">
        <f t="shared" si="4"/>
        <v>0</v>
      </c>
      <c r="CI6">
        <f t="shared" si="4"/>
        <v>0</v>
      </c>
      <c r="CJ6">
        <f t="shared" si="4"/>
        <v>0</v>
      </c>
      <c r="CK6">
        <f t="shared" si="4"/>
        <v>0</v>
      </c>
      <c r="CL6">
        <f t="shared" si="4"/>
        <v>0</v>
      </c>
      <c r="CM6">
        <f t="shared" si="4"/>
        <v>0</v>
      </c>
      <c r="CN6">
        <f t="shared" si="4"/>
        <v>0</v>
      </c>
      <c r="CO6">
        <f t="shared" si="4"/>
        <v>0</v>
      </c>
      <c r="CP6">
        <f t="shared" si="4"/>
        <v>0</v>
      </c>
      <c r="CQ6">
        <f t="shared" si="4"/>
        <v>0</v>
      </c>
      <c r="CR6">
        <f t="shared" si="4"/>
        <v>0</v>
      </c>
      <c r="CS6">
        <f t="shared" si="4"/>
        <v>0</v>
      </c>
      <c r="CT6">
        <f t="shared" si="4"/>
        <v>0</v>
      </c>
      <c r="CU6">
        <f t="shared" si="4"/>
        <v>0</v>
      </c>
      <c r="CV6">
        <f t="shared" si="4"/>
        <v>0</v>
      </c>
      <c r="CW6">
        <f t="shared" si="4"/>
        <v>0</v>
      </c>
    </row>
    <row r="7" spans="1:101" x14ac:dyDescent="0.25">
      <c r="A7" t="s">
        <v>238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239</v>
      </c>
      <c r="B8">
        <f>IFERROR(MIN(B3,((B3*B2)/B7)),0)</f>
        <v>0</v>
      </c>
      <c r="C8">
        <f t="shared" ref="C8:BN8" si="5">IFERROR(MIN(C3,((C3*C2)/C7)),0)</f>
        <v>0</v>
      </c>
      <c r="D8">
        <f t="shared" si="5"/>
        <v>0</v>
      </c>
      <c r="E8">
        <f t="shared" si="5"/>
        <v>0</v>
      </c>
      <c r="F8">
        <f t="shared" si="5"/>
        <v>0</v>
      </c>
      <c r="G8">
        <f t="shared" si="5"/>
        <v>0</v>
      </c>
      <c r="H8">
        <f t="shared" si="5"/>
        <v>0</v>
      </c>
      <c r="I8">
        <f t="shared" si="5"/>
        <v>0</v>
      </c>
      <c r="J8">
        <f t="shared" si="5"/>
        <v>0</v>
      </c>
      <c r="K8">
        <f t="shared" si="5"/>
        <v>0</v>
      </c>
      <c r="L8">
        <f t="shared" si="5"/>
        <v>0</v>
      </c>
      <c r="M8">
        <f t="shared" si="5"/>
        <v>0</v>
      </c>
      <c r="N8">
        <f t="shared" si="5"/>
        <v>0</v>
      </c>
      <c r="O8">
        <f t="shared" si="5"/>
        <v>0</v>
      </c>
      <c r="P8">
        <f t="shared" si="5"/>
        <v>0</v>
      </c>
      <c r="Q8">
        <f t="shared" si="5"/>
        <v>0</v>
      </c>
      <c r="R8">
        <f t="shared" si="5"/>
        <v>0</v>
      </c>
      <c r="S8">
        <f t="shared" si="5"/>
        <v>0</v>
      </c>
      <c r="T8">
        <f t="shared" si="5"/>
        <v>0</v>
      </c>
      <c r="U8">
        <f t="shared" si="5"/>
        <v>0</v>
      </c>
      <c r="V8">
        <f t="shared" si="5"/>
        <v>0</v>
      </c>
      <c r="W8">
        <f t="shared" si="5"/>
        <v>0</v>
      </c>
      <c r="X8">
        <f t="shared" si="5"/>
        <v>0</v>
      </c>
      <c r="Y8">
        <f t="shared" si="5"/>
        <v>0</v>
      </c>
      <c r="Z8">
        <f t="shared" si="5"/>
        <v>0</v>
      </c>
      <c r="AA8">
        <f t="shared" si="5"/>
        <v>0</v>
      </c>
      <c r="AB8">
        <f t="shared" si="5"/>
        <v>0</v>
      </c>
      <c r="AC8">
        <f t="shared" si="5"/>
        <v>0</v>
      </c>
      <c r="AD8">
        <f t="shared" si="5"/>
        <v>0</v>
      </c>
      <c r="AE8">
        <f t="shared" si="5"/>
        <v>0</v>
      </c>
      <c r="AF8">
        <f t="shared" si="5"/>
        <v>0</v>
      </c>
      <c r="AG8">
        <f t="shared" si="5"/>
        <v>0</v>
      </c>
      <c r="AH8">
        <f t="shared" si="5"/>
        <v>0</v>
      </c>
      <c r="AI8">
        <f t="shared" si="5"/>
        <v>0</v>
      </c>
      <c r="AJ8">
        <f t="shared" si="5"/>
        <v>0</v>
      </c>
      <c r="AK8">
        <f t="shared" si="5"/>
        <v>0</v>
      </c>
      <c r="AL8">
        <f t="shared" si="5"/>
        <v>0</v>
      </c>
      <c r="AM8">
        <f t="shared" si="5"/>
        <v>0</v>
      </c>
      <c r="AN8">
        <f t="shared" si="5"/>
        <v>0</v>
      </c>
      <c r="AO8">
        <f t="shared" si="5"/>
        <v>0</v>
      </c>
      <c r="AP8">
        <f t="shared" si="5"/>
        <v>0</v>
      </c>
      <c r="AQ8">
        <f t="shared" si="5"/>
        <v>0</v>
      </c>
      <c r="AR8">
        <f t="shared" si="5"/>
        <v>0</v>
      </c>
      <c r="AS8">
        <f t="shared" si="5"/>
        <v>0</v>
      </c>
      <c r="AT8">
        <f t="shared" si="5"/>
        <v>0</v>
      </c>
      <c r="AU8">
        <f t="shared" si="5"/>
        <v>0</v>
      </c>
      <c r="AV8">
        <f t="shared" si="5"/>
        <v>0</v>
      </c>
      <c r="AW8">
        <f t="shared" si="5"/>
        <v>0</v>
      </c>
      <c r="AX8">
        <f t="shared" si="5"/>
        <v>0</v>
      </c>
      <c r="AY8">
        <f t="shared" si="5"/>
        <v>0</v>
      </c>
      <c r="AZ8">
        <f t="shared" si="5"/>
        <v>0</v>
      </c>
      <c r="BA8">
        <f t="shared" si="5"/>
        <v>0</v>
      </c>
      <c r="BB8">
        <f t="shared" si="5"/>
        <v>0</v>
      </c>
      <c r="BC8">
        <f t="shared" si="5"/>
        <v>0</v>
      </c>
      <c r="BD8">
        <f t="shared" si="5"/>
        <v>0</v>
      </c>
      <c r="BE8">
        <f t="shared" si="5"/>
        <v>0</v>
      </c>
      <c r="BF8">
        <f t="shared" si="5"/>
        <v>0</v>
      </c>
      <c r="BG8">
        <f t="shared" si="5"/>
        <v>0</v>
      </c>
      <c r="BH8">
        <f t="shared" si="5"/>
        <v>0</v>
      </c>
      <c r="BI8">
        <f t="shared" si="5"/>
        <v>0</v>
      </c>
      <c r="BJ8">
        <f t="shared" si="5"/>
        <v>0</v>
      </c>
      <c r="BK8">
        <f t="shared" si="5"/>
        <v>0</v>
      </c>
      <c r="BL8">
        <f t="shared" si="5"/>
        <v>0</v>
      </c>
      <c r="BM8">
        <f t="shared" si="5"/>
        <v>0</v>
      </c>
      <c r="BN8">
        <f t="shared" si="5"/>
        <v>0</v>
      </c>
      <c r="BO8">
        <f t="shared" ref="BO8:CW8" si="6">IFERROR(MIN(BO3,((BO3*BO2)/BO7)),0)</f>
        <v>0</v>
      </c>
      <c r="BP8">
        <f t="shared" si="6"/>
        <v>0</v>
      </c>
      <c r="BQ8">
        <f t="shared" si="6"/>
        <v>0</v>
      </c>
      <c r="BR8">
        <f t="shared" si="6"/>
        <v>0</v>
      </c>
      <c r="BS8">
        <f t="shared" si="6"/>
        <v>0</v>
      </c>
      <c r="BT8">
        <f t="shared" si="6"/>
        <v>0</v>
      </c>
      <c r="BU8">
        <f t="shared" si="6"/>
        <v>0</v>
      </c>
      <c r="BV8">
        <f t="shared" si="6"/>
        <v>0</v>
      </c>
      <c r="BW8">
        <f t="shared" si="6"/>
        <v>0</v>
      </c>
      <c r="BX8">
        <f t="shared" si="6"/>
        <v>0</v>
      </c>
      <c r="BY8">
        <f t="shared" si="6"/>
        <v>0</v>
      </c>
      <c r="BZ8">
        <f t="shared" si="6"/>
        <v>0</v>
      </c>
      <c r="CA8">
        <f t="shared" si="6"/>
        <v>0</v>
      </c>
      <c r="CB8">
        <f t="shared" si="6"/>
        <v>0</v>
      </c>
      <c r="CC8">
        <f t="shared" si="6"/>
        <v>0</v>
      </c>
      <c r="CD8">
        <f t="shared" si="6"/>
        <v>0</v>
      </c>
      <c r="CE8">
        <f t="shared" si="6"/>
        <v>0</v>
      </c>
      <c r="CF8">
        <f t="shared" si="6"/>
        <v>0</v>
      </c>
      <c r="CG8">
        <f t="shared" si="6"/>
        <v>0</v>
      </c>
      <c r="CH8">
        <f t="shared" si="6"/>
        <v>0</v>
      </c>
      <c r="CI8">
        <f t="shared" si="6"/>
        <v>0</v>
      </c>
      <c r="CJ8">
        <f t="shared" si="6"/>
        <v>0</v>
      </c>
      <c r="CK8">
        <f t="shared" si="6"/>
        <v>0</v>
      </c>
      <c r="CL8">
        <f t="shared" si="6"/>
        <v>0</v>
      </c>
      <c r="CM8">
        <f t="shared" si="6"/>
        <v>0</v>
      </c>
      <c r="CN8">
        <f t="shared" si="6"/>
        <v>0</v>
      </c>
      <c r="CO8">
        <f t="shared" si="6"/>
        <v>0</v>
      </c>
      <c r="CP8">
        <f t="shared" si="6"/>
        <v>0</v>
      </c>
      <c r="CQ8">
        <f t="shared" si="6"/>
        <v>0</v>
      </c>
      <c r="CR8">
        <f t="shared" si="6"/>
        <v>0</v>
      </c>
      <c r="CS8">
        <f t="shared" si="6"/>
        <v>0</v>
      </c>
      <c r="CT8">
        <f t="shared" si="6"/>
        <v>0</v>
      </c>
      <c r="CU8">
        <f t="shared" si="6"/>
        <v>0</v>
      </c>
      <c r="CV8">
        <f t="shared" si="6"/>
        <v>0</v>
      </c>
      <c r="CW8">
        <f t="shared" si="6"/>
        <v>0</v>
      </c>
    </row>
    <row r="9" spans="1:101" x14ac:dyDescent="0.25">
      <c r="A9" t="s">
        <v>244</v>
      </c>
      <c r="B9">
        <f>IFERROR(B8/B5,0)</f>
        <v>0</v>
      </c>
      <c r="C9">
        <f t="shared" ref="C9:BN9" si="7">IFERROR(C8/C5,0)</f>
        <v>0</v>
      </c>
      <c r="D9">
        <f t="shared" si="7"/>
        <v>0</v>
      </c>
      <c r="E9">
        <f t="shared" si="7"/>
        <v>0</v>
      </c>
      <c r="F9">
        <f t="shared" si="7"/>
        <v>0</v>
      </c>
      <c r="G9">
        <f t="shared" si="7"/>
        <v>0</v>
      </c>
      <c r="H9">
        <f t="shared" si="7"/>
        <v>0</v>
      </c>
      <c r="I9">
        <f t="shared" si="7"/>
        <v>0</v>
      </c>
      <c r="J9">
        <f t="shared" si="7"/>
        <v>0</v>
      </c>
      <c r="K9">
        <f t="shared" si="7"/>
        <v>0</v>
      </c>
      <c r="L9">
        <f t="shared" si="7"/>
        <v>0</v>
      </c>
      <c r="M9">
        <f t="shared" si="7"/>
        <v>0</v>
      </c>
      <c r="N9">
        <f t="shared" si="7"/>
        <v>0</v>
      </c>
      <c r="O9">
        <f t="shared" si="7"/>
        <v>0</v>
      </c>
      <c r="P9">
        <f t="shared" si="7"/>
        <v>0</v>
      </c>
      <c r="Q9">
        <f t="shared" si="7"/>
        <v>0</v>
      </c>
      <c r="R9">
        <f t="shared" si="7"/>
        <v>0</v>
      </c>
      <c r="S9">
        <f t="shared" si="7"/>
        <v>0</v>
      </c>
      <c r="T9">
        <f t="shared" si="7"/>
        <v>0</v>
      </c>
      <c r="U9">
        <f t="shared" si="7"/>
        <v>0</v>
      </c>
      <c r="V9">
        <f t="shared" si="7"/>
        <v>0</v>
      </c>
      <c r="W9">
        <f t="shared" si="7"/>
        <v>0</v>
      </c>
      <c r="X9">
        <f t="shared" si="7"/>
        <v>0</v>
      </c>
      <c r="Y9">
        <f t="shared" si="7"/>
        <v>0</v>
      </c>
      <c r="Z9">
        <f t="shared" si="7"/>
        <v>0</v>
      </c>
      <c r="AA9">
        <f t="shared" si="7"/>
        <v>0</v>
      </c>
      <c r="AB9">
        <f t="shared" si="7"/>
        <v>0</v>
      </c>
      <c r="AC9">
        <f t="shared" si="7"/>
        <v>0</v>
      </c>
      <c r="AD9">
        <f t="shared" si="7"/>
        <v>0</v>
      </c>
      <c r="AE9">
        <f t="shared" si="7"/>
        <v>0</v>
      </c>
      <c r="AF9">
        <f t="shared" si="7"/>
        <v>0</v>
      </c>
      <c r="AG9">
        <f t="shared" si="7"/>
        <v>0</v>
      </c>
      <c r="AH9">
        <f t="shared" si="7"/>
        <v>0</v>
      </c>
      <c r="AI9">
        <f t="shared" si="7"/>
        <v>0</v>
      </c>
      <c r="AJ9">
        <f t="shared" si="7"/>
        <v>0</v>
      </c>
      <c r="AK9">
        <f t="shared" si="7"/>
        <v>0</v>
      </c>
      <c r="AL9">
        <f t="shared" si="7"/>
        <v>0</v>
      </c>
      <c r="AM9">
        <f t="shared" si="7"/>
        <v>0</v>
      </c>
      <c r="AN9">
        <f t="shared" si="7"/>
        <v>0</v>
      </c>
      <c r="AO9">
        <f t="shared" si="7"/>
        <v>0</v>
      </c>
      <c r="AP9">
        <f t="shared" si="7"/>
        <v>0</v>
      </c>
      <c r="AQ9">
        <f t="shared" si="7"/>
        <v>0</v>
      </c>
      <c r="AR9">
        <f t="shared" si="7"/>
        <v>0</v>
      </c>
      <c r="AS9">
        <f t="shared" si="7"/>
        <v>0</v>
      </c>
      <c r="AT9">
        <f t="shared" si="7"/>
        <v>0</v>
      </c>
      <c r="AU9">
        <f t="shared" si="7"/>
        <v>0</v>
      </c>
      <c r="AV9">
        <f t="shared" si="7"/>
        <v>0</v>
      </c>
      <c r="AW9">
        <f t="shared" si="7"/>
        <v>0</v>
      </c>
      <c r="AX9">
        <f t="shared" si="7"/>
        <v>0</v>
      </c>
      <c r="AY9">
        <f t="shared" si="7"/>
        <v>0</v>
      </c>
      <c r="AZ9">
        <f t="shared" si="7"/>
        <v>0</v>
      </c>
      <c r="BA9">
        <f t="shared" si="7"/>
        <v>0</v>
      </c>
      <c r="BB9">
        <f t="shared" si="7"/>
        <v>0</v>
      </c>
      <c r="BC9">
        <f t="shared" si="7"/>
        <v>0</v>
      </c>
      <c r="BD9">
        <f t="shared" si="7"/>
        <v>0</v>
      </c>
      <c r="BE9">
        <f t="shared" si="7"/>
        <v>0</v>
      </c>
      <c r="BF9">
        <f t="shared" si="7"/>
        <v>0</v>
      </c>
      <c r="BG9">
        <f t="shared" si="7"/>
        <v>0</v>
      </c>
      <c r="BH9">
        <f t="shared" si="7"/>
        <v>0</v>
      </c>
      <c r="BI9">
        <f t="shared" si="7"/>
        <v>0</v>
      </c>
      <c r="BJ9">
        <f t="shared" si="7"/>
        <v>0</v>
      </c>
      <c r="BK9">
        <f t="shared" si="7"/>
        <v>0</v>
      </c>
      <c r="BL9">
        <f t="shared" si="7"/>
        <v>0</v>
      </c>
      <c r="BM9">
        <f t="shared" si="7"/>
        <v>0</v>
      </c>
      <c r="BN9">
        <f t="shared" si="7"/>
        <v>0</v>
      </c>
      <c r="BO9">
        <f t="shared" ref="BO9:CW9" si="8">IFERROR(BO8/BO5,0)</f>
        <v>0</v>
      </c>
      <c r="BP9">
        <f t="shared" si="8"/>
        <v>0</v>
      </c>
      <c r="BQ9">
        <f t="shared" si="8"/>
        <v>0</v>
      </c>
      <c r="BR9">
        <f t="shared" si="8"/>
        <v>0</v>
      </c>
      <c r="BS9">
        <f t="shared" si="8"/>
        <v>0</v>
      </c>
      <c r="BT9">
        <f t="shared" si="8"/>
        <v>0</v>
      </c>
      <c r="BU9">
        <f t="shared" si="8"/>
        <v>0</v>
      </c>
      <c r="BV9">
        <f t="shared" si="8"/>
        <v>0</v>
      </c>
      <c r="BW9">
        <f t="shared" si="8"/>
        <v>0</v>
      </c>
      <c r="BX9">
        <f t="shared" si="8"/>
        <v>0</v>
      </c>
      <c r="BY9">
        <f t="shared" si="8"/>
        <v>0</v>
      </c>
      <c r="BZ9">
        <f t="shared" si="8"/>
        <v>0</v>
      </c>
      <c r="CA9">
        <f t="shared" si="8"/>
        <v>0</v>
      </c>
      <c r="CB9">
        <f t="shared" si="8"/>
        <v>0</v>
      </c>
      <c r="CC9">
        <f t="shared" si="8"/>
        <v>0</v>
      </c>
      <c r="CD9">
        <f t="shared" si="8"/>
        <v>0</v>
      </c>
      <c r="CE9">
        <f t="shared" si="8"/>
        <v>0</v>
      </c>
      <c r="CF9">
        <f t="shared" si="8"/>
        <v>0</v>
      </c>
      <c r="CG9">
        <f t="shared" si="8"/>
        <v>0</v>
      </c>
      <c r="CH9">
        <f t="shared" si="8"/>
        <v>0</v>
      </c>
      <c r="CI9">
        <f t="shared" si="8"/>
        <v>0</v>
      </c>
      <c r="CJ9">
        <f t="shared" si="8"/>
        <v>0</v>
      </c>
      <c r="CK9">
        <f t="shared" si="8"/>
        <v>0</v>
      </c>
      <c r="CL9">
        <f t="shared" si="8"/>
        <v>0</v>
      </c>
      <c r="CM9">
        <f t="shared" si="8"/>
        <v>0</v>
      </c>
      <c r="CN9">
        <f t="shared" si="8"/>
        <v>0</v>
      </c>
      <c r="CO9">
        <f t="shared" si="8"/>
        <v>0</v>
      </c>
      <c r="CP9">
        <f t="shared" si="8"/>
        <v>0</v>
      </c>
      <c r="CQ9">
        <f t="shared" si="8"/>
        <v>0</v>
      </c>
      <c r="CR9">
        <f t="shared" si="8"/>
        <v>0</v>
      </c>
      <c r="CS9">
        <f t="shared" si="8"/>
        <v>0</v>
      </c>
      <c r="CT9">
        <f t="shared" si="8"/>
        <v>0</v>
      </c>
      <c r="CU9">
        <f t="shared" si="8"/>
        <v>0</v>
      </c>
      <c r="CV9">
        <f t="shared" si="8"/>
        <v>0</v>
      </c>
      <c r="CW9">
        <f t="shared" si="8"/>
        <v>0</v>
      </c>
    </row>
    <row r="10" spans="1:101" x14ac:dyDescent="0.25">
      <c r="A10" t="s">
        <v>240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318</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241</v>
      </c>
    </row>
    <row r="13" spans="1:101" x14ac:dyDescent="0.25">
      <c r="A13" s="2">
        <f ca="1">'Required Capacity (Hide)'!E5</f>
        <v>44503</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44510</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44517</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44524</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44531</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44538</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44545</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44552</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44559</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44566</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44573</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44580</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44587</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44594</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44601</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44608</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44615</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44622</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44629</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44636</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44643</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44650</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44657</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44664</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44671</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44678</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44685</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44692</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44699</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44706</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44713</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44720</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44727</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44734</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44741</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44748</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44755</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44762</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44769</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44776</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44783</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44790</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44797</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44804</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44811</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44818</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44825</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44832</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44839</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44846</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44853</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44860</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57</v>
      </c>
    </row>
    <row r="67" spans="1:101" x14ac:dyDescent="0.25">
      <c r="A67" s="2" t="str">
        <f>Setup!A20</f>
        <v>Cluster A</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Cluster B</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Cluster C</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Cluster D</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Cluster E</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Cluster F</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Cluster G</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Cluster H</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Cluster I</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Cluster J</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Cluster K</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Cluster L</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Cluster M</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Cluster N</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Cluster O</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242</v>
      </c>
      <c r="B83" s="2" cm="1">
        <f t="array" aca="1" ref="B83" ca="1">INDEX($A$13:$A$64,COLUMN(A1),1)</f>
        <v>44503</v>
      </c>
      <c r="C83" s="2" cm="1">
        <f t="array" aca="1" ref="C83" ca="1">INDEX($A$13:$A$64,COLUMN(B1),1)</f>
        <v>44510</v>
      </c>
      <c r="D83" s="2" cm="1">
        <f t="array" aca="1" ref="D83" ca="1">INDEX($A$13:$A$64,COLUMN(C1),1)</f>
        <v>44517</v>
      </c>
      <c r="E83" s="2" cm="1">
        <f t="array" aca="1" ref="E83" ca="1">INDEX($A$13:$A$64,COLUMN(D1),1)</f>
        <v>44524</v>
      </c>
      <c r="F83" s="2" cm="1">
        <f t="array" aca="1" ref="F83" ca="1">INDEX($A$13:$A$64,COLUMN(E1),1)</f>
        <v>44531</v>
      </c>
      <c r="G83" s="2" cm="1">
        <f t="array" aca="1" ref="G83" ca="1">INDEX($A$13:$A$64,COLUMN(F1),1)</f>
        <v>44538</v>
      </c>
      <c r="H83" s="2" cm="1">
        <f t="array" aca="1" ref="H83" ca="1">INDEX($A$13:$A$64,COLUMN(G1),1)</f>
        <v>44545</v>
      </c>
      <c r="I83" s="2" cm="1">
        <f t="array" aca="1" ref="I83" ca="1">INDEX($A$13:$A$64,COLUMN(H1),1)</f>
        <v>44552</v>
      </c>
      <c r="J83" s="2" cm="1">
        <f t="array" aca="1" ref="J83" ca="1">INDEX($A$13:$A$64,COLUMN(I1),1)</f>
        <v>44559</v>
      </c>
      <c r="K83" s="2" cm="1">
        <f t="array" aca="1" ref="K83" ca="1">INDEX($A$13:$A$64,COLUMN(J1),1)</f>
        <v>44566</v>
      </c>
      <c r="L83" s="2" cm="1">
        <f t="array" aca="1" ref="L83" ca="1">INDEX($A$13:$A$64,COLUMN(K1),1)</f>
        <v>44573</v>
      </c>
      <c r="M83" s="2" cm="1">
        <f t="array" aca="1" ref="M83" ca="1">INDEX($A$13:$A$64,COLUMN(L1),1)</f>
        <v>44580</v>
      </c>
      <c r="N83" s="2" cm="1">
        <f t="array" aca="1" ref="N83" ca="1">INDEX($A$13:$A$64,COLUMN(M1),1)</f>
        <v>44587</v>
      </c>
      <c r="O83" s="2" cm="1">
        <f t="array" aca="1" ref="O83" ca="1">INDEX($A$13:$A$64,COLUMN(N1),1)</f>
        <v>44594</v>
      </c>
      <c r="P83" s="2" cm="1">
        <f t="array" aca="1" ref="P83" ca="1">INDEX($A$13:$A$64,COLUMN(O1),1)</f>
        <v>44601</v>
      </c>
      <c r="Q83" s="2" cm="1">
        <f t="array" aca="1" ref="Q83" ca="1">INDEX($A$13:$A$64,COLUMN(P1),1)</f>
        <v>44608</v>
      </c>
      <c r="R83" s="2" cm="1">
        <f t="array" aca="1" ref="R83" ca="1">INDEX($A$13:$A$64,COLUMN(Q1),1)</f>
        <v>44615</v>
      </c>
      <c r="S83" s="2" cm="1">
        <f t="array" aca="1" ref="S83" ca="1">INDEX($A$13:$A$64,COLUMN(R1),1)</f>
        <v>44622</v>
      </c>
      <c r="T83" s="2" cm="1">
        <f t="array" aca="1" ref="T83" ca="1">INDEX($A$13:$A$64,COLUMN(S1),1)</f>
        <v>44629</v>
      </c>
      <c r="U83" s="2" cm="1">
        <f t="array" aca="1" ref="U83" ca="1">INDEX($A$13:$A$64,COLUMN(T1),1)</f>
        <v>44636</v>
      </c>
      <c r="V83" s="2" cm="1">
        <f t="array" aca="1" ref="V83" ca="1">INDEX($A$13:$A$64,COLUMN(U1),1)</f>
        <v>44643</v>
      </c>
      <c r="W83" s="2" cm="1">
        <f t="array" aca="1" ref="W83" ca="1">INDEX($A$13:$A$64,COLUMN(V1),1)</f>
        <v>44650</v>
      </c>
      <c r="X83" s="2" cm="1">
        <f t="array" aca="1" ref="X83" ca="1">INDEX($A$13:$A$64,COLUMN(W1),1)</f>
        <v>44657</v>
      </c>
      <c r="Y83" s="2" cm="1">
        <f t="array" aca="1" ref="Y83" ca="1">INDEX($A$13:$A$64,COLUMN(X1),1)</f>
        <v>44664</v>
      </c>
      <c r="Z83" s="2" cm="1">
        <f t="array" aca="1" ref="Z83" ca="1">INDEX($A$13:$A$64,COLUMN(Y1),1)</f>
        <v>44671</v>
      </c>
      <c r="AA83" s="2" cm="1">
        <f t="array" aca="1" ref="AA83" ca="1">INDEX($A$13:$A$64,COLUMN(Z1),1)</f>
        <v>44678</v>
      </c>
      <c r="AB83" s="2" cm="1">
        <f t="array" aca="1" ref="AB83" ca="1">INDEX($A$13:$A$64,COLUMN(AA1),1)</f>
        <v>44685</v>
      </c>
      <c r="AC83" s="2" cm="1">
        <f t="array" aca="1" ref="AC83" ca="1">INDEX($A$13:$A$64,COLUMN(AB1),1)</f>
        <v>44692</v>
      </c>
      <c r="AD83" s="2" cm="1">
        <f t="array" aca="1" ref="AD83" ca="1">INDEX($A$13:$A$64,COLUMN(AC1),1)</f>
        <v>44699</v>
      </c>
      <c r="AE83" s="2" cm="1">
        <f t="array" aca="1" ref="AE83" ca="1">INDEX($A$13:$A$64,COLUMN(AD1),1)</f>
        <v>44706</v>
      </c>
      <c r="AF83" s="2" cm="1">
        <f t="array" aca="1" ref="AF83" ca="1">INDEX($A$13:$A$64,COLUMN(AE1),1)</f>
        <v>44713</v>
      </c>
      <c r="AG83" s="2" cm="1">
        <f t="array" aca="1" ref="AG83" ca="1">INDEX($A$13:$A$64,COLUMN(AF1),1)</f>
        <v>44720</v>
      </c>
      <c r="AH83" s="2" cm="1">
        <f t="array" aca="1" ref="AH83" ca="1">INDEX($A$13:$A$64,COLUMN(AG1),1)</f>
        <v>44727</v>
      </c>
      <c r="AI83" s="2" cm="1">
        <f t="array" aca="1" ref="AI83" ca="1">INDEX($A$13:$A$64,COLUMN(AH1),1)</f>
        <v>44734</v>
      </c>
      <c r="AJ83" s="2" cm="1">
        <f t="array" aca="1" ref="AJ83" ca="1">INDEX($A$13:$A$64,COLUMN(AI1),1)</f>
        <v>44741</v>
      </c>
      <c r="AK83" s="2" cm="1">
        <f t="array" aca="1" ref="AK83" ca="1">INDEX($A$13:$A$64,COLUMN(AJ1),1)</f>
        <v>44748</v>
      </c>
      <c r="AL83" s="2" cm="1">
        <f t="array" aca="1" ref="AL83" ca="1">INDEX($A$13:$A$64,COLUMN(AK1),1)</f>
        <v>44755</v>
      </c>
      <c r="AM83" s="2" cm="1">
        <f t="array" aca="1" ref="AM83" ca="1">INDEX($A$13:$A$64,COLUMN(AL1),1)</f>
        <v>44762</v>
      </c>
      <c r="AN83" s="2" cm="1">
        <f t="array" aca="1" ref="AN83" ca="1">INDEX($A$13:$A$64,COLUMN(AM1),1)</f>
        <v>44769</v>
      </c>
      <c r="AO83" s="2" cm="1">
        <f t="array" aca="1" ref="AO83" ca="1">INDEX($A$13:$A$64,COLUMN(AN1),1)</f>
        <v>44776</v>
      </c>
      <c r="AP83" s="2" cm="1">
        <f t="array" aca="1" ref="AP83" ca="1">INDEX($A$13:$A$64,COLUMN(AO1),1)</f>
        <v>44783</v>
      </c>
      <c r="AQ83" s="2" cm="1">
        <f t="array" aca="1" ref="AQ83" ca="1">INDEX($A$13:$A$64,COLUMN(AP1),1)</f>
        <v>44790</v>
      </c>
      <c r="AR83" s="2" cm="1">
        <f t="array" aca="1" ref="AR83" ca="1">INDEX($A$13:$A$64,COLUMN(AQ1),1)</f>
        <v>44797</v>
      </c>
      <c r="AS83" s="2" cm="1">
        <f t="array" aca="1" ref="AS83" ca="1">INDEX($A$13:$A$64,COLUMN(AR1),1)</f>
        <v>44804</v>
      </c>
      <c r="AT83" s="2" cm="1">
        <f t="array" aca="1" ref="AT83" ca="1">INDEX($A$13:$A$64,COLUMN(AS1),1)</f>
        <v>44811</v>
      </c>
      <c r="AU83" s="2" cm="1">
        <f t="array" aca="1" ref="AU83" ca="1">INDEX($A$13:$A$64,COLUMN(AT1),1)</f>
        <v>44818</v>
      </c>
      <c r="AV83" s="2" cm="1">
        <f t="array" aca="1" ref="AV83" ca="1">INDEX($A$13:$A$64,COLUMN(AU1),1)</f>
        <v>44825</v>
      </c>
      <c r="AW83" s="2" cm="1">
        <f t="array" aca="1" ref="AW83" ca="1">INDEX($A$13:$A$64,COLUMN(AV1),1)</f>
        <v>44832</v>
      </c>
      <c r="AX83" s="2" cm="1">
        <f t="array" aca="1" ref="AX83" ca="1">INDEX($A$13:$A$64,COLUMN(AW1),1)</f>
        <v>44839</v>
      </c>
      <c r="AY83" s="2" cm="1">
        <f t="array" aca="1" ref="AY83" ca="1">INDEX($A$13:$A$64,COLUMN(AX1),1)</f>
        <v>44846</v>
      </c>
      <c r="AZ83" s="2" cm="1">
        <f t="array" aca="1" ref="AZ83" ca="1">INDEX($A$13:$A$64,COLUMN(AY1),1)</f>
        <v>44853</v>
      </c>
      <c r="BA83" s="2" cm="1">
        <f t="array" aca="1" ref="BA83" ca="1">INDEX($A$13:$A$64,COLUMN(AZ1),1)</f>
        <v>44860</v>
      </c>
      <c r="BB83" s="2"/>
      <c r="BC83" s="2"/>
      <c r="BD83" s="2"/>
    </row>
    <row r="84" spans="1:101" x14ac:dyDescent="0.25">
      <c r="A84" s="2" t="str">
        <f>Setup!A20</f>
        <v>Cluster A</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Cluster B</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Cluster C</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Cluster D</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Cluster E</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Cluster F</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Cluster G</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Cluster H</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Cluster I</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Cluster J</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Cluster K</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Cluster L</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Cluster M</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Cluster N</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Cluster O</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Caseloads</v>
      </c>
      <c r="B99">
        <f ca="1">SUM(B84:B98)</f>
        <v>0</v>
      </c>
      <c r="C99">
        <f t="shared" ref="C99:BA99" ca="1" si="9">SUM(C84:C98)</f>
        <v>0</v>
      </c>
      <c r="D99">
        <f t="shared" ca="1" si="9"/>
        <v>0</v>
      </c>
      <c r="E99">
        <f t="shared" ca="1" si="9"/>
        <v>0</v>
      </c>
      <c r="F99">
        <f t="shared" ca="1" si="9"/>
        <v>0</v>
      </c>
      <c r="G99">
        <f t="shared" ca="1" si="9"/>
        <v>0</v>
      </c>
      <c r="H99">
        <f t="shared" ca="1" si="9"/>
        <v>0</v>
      </c>
      <c r="I99">
        <f t="shared" ca="1" si="9"/>
        <v>0</v>
      </c>
      <c r="J99">
        <f t="shared" ca="1" si="9"/>
        <v>0</v>
      </c>
      <c r="K99">
        <f t="shared" ca="1" si="9"/>
        <v>0</v>
      </c>
      <c r="L99">
        <f t="shared" ca="1" si="9"/>
        <v>0</v>
      </c>
      <c r="M99">
        <f t="shared" ca="1" si="9"/>
        <v>0</v>
      </c>
      <c r="N99">
        <f t="shared" ca="1" si="9"/>
        <v>0</v>
      </c>
      <c r="O99">
        <f t="shared" ca="1" si="9"/>
        <v>0</v>
      </c>
      <c r="P99">
        <f t="shared" ca="1" si="9"/>
        <v>0</v>
      </c>
      <c r="Q99">
        <f t="shared" ca="1" si="9"/>
        <v>0</v>
      </c>
      <c r="R99">
        <f t="shared" ca="1" si="9"/>
        <v>0</v>
      </c>
      <c r="S99">
        <f t="shared" ca="1" si="9"/>
        <v>0</v>
      </c>
      <c r="T99">
        <f t="shared" ca="1" si="9"/>
        <v>0</v>
      </c>
      <c r="U99">
        <f t="shared" ca="1" si="9"/>
        <v>0</v>
      </c>
      <c r="V99">
        <f t="shared" ca="1" si="9"/>
        <v>0</v>
      </c>
      <c r="W99">
        <f t="shared" ca="1" si="9"/>
        <v>0</v>
      </c>
      <c r="X99">
        <f t="shared" ca="1" si="9"/>
        <v>0</v>
      </c>
      <c r="Y99">
        <f t="shared" ca="1" si="9"/>
        <v>0</v>
      </c>
      <c r="Z99">
        <f t="shared" ca="1" si="9"/>
        <v>0</v>
      </c>
      <c r="AA99">
        <f t="shared" ca="1" si="9"/>
        <v>0</v>
      </c>
      <c r="AB99">
        <f t="shared" ca="1" si="9"/>
        <v>0</v>
      </c>
      <c r="AC99">
        <f t="shared" ca="1" si="9"/>
        <v>0</v>
      </c>
      <c r="AD99">
        <f t="shared" ca="1" si="9"/>
        <v>0</v>
      </c>
      <c r="AE99">
        <f t="shared" ca="1" si="9"/>
        <v>0</v>
      </c>
      <c r="AF99">
        <f t="shared" ca="1" si="9"/>
        <v>0</v>
      </c>
      <c r="AG99">
        <f t="shared" ca="1" si="9"/>
        <v>0</v>
      </c>
      <c r="AH99">
        <f t="shared" ca="1" si="9"/>
        <v>0</v>
      </c>
      <c r="AI99">
        <f t="shared" ca="1" si="9"/>
        <v>0</v>
      </c>
      <c r="AJ99">
        <f t="shared" ca="1" si="9"/>
        <v>0</v>
      </c>
      <c r="AK99">
        <f t="shared" ca="1" si="9"/>
        <v>0</v>
      </c>
      <c r="AL99">
        <f t="shared" ca="1" si="9"/>
        <v>0</v>
      </c>
      <c r="AM99">
        <f t="shared" ca="1" si="9"/>
        <v>0</v>
      </c>
      <c r="AN99">
        <f t="shared" ca="1" si="9"/>
        <v>0</v>
      </c>
      <c r="AO99">
        <f t="shared" ca="1" si="9"/>
        <v>0</v>
      </c>
      <c r="AP99">
        <f t="shared" ca="1" si="9"/>
        <v>0</v>
      </c>
      <c r="AQ99">
        <f t="shared" ca="1" si="9"/>
        <v>0</v>
      </c>
      <c r="AR99">
        <f t="shared" ca="1" si="9"/>
        <v>0</v>
      </c>
      <c r="AS99">
        <f t="shared" ca="1" si="9"/>
        <v>0</v>
      </c>
      <c r="AT99">
        <f t="shared" ca="1" si="9"/>
        <v>0</v>
      </c>
      <c r="AU99">
        <f t="shared" ca="1" si="9"/>
        <v>0</v>
      </c>
      <c r="AV99">
        <f t="shared" ca="1" si="9"/>
        <v>0</v>
      </c>
      <c r="AW99">
        <f t="shared" ca="1" si="9"/>
        <v>0</v>
      </c>
      <c r="AX99">
        <f t="shared" ca="1" si="9"/>
        <v>0</v>
      </c>
      <c r="AY99">
        <f t="shared" ca="1" si="9"/>
        <v>0</v>
      </c>
      <c r="AZ99">
        <f t="shared" ca="1" si="9"/>
        <v>0</v>
      </c>
      <c r="BA99">
        <f t="shared" ca="1" si="9"/>
        <v>0</v>
      </c>
    </row>
    <row r="101" spans="1:53" x14ac:dyDescent="0.25">
      <c r="A101" t="s">
        <v>243</v>
      </c>
      <c r="B101" s="2" cm="1">
        <f t="array" aca="1" ref="B101" ca="1">INDEX($A$13:$A$64,COLUMN(A1),1)</f>
        <v>44503</v>
      </c>
      <c r="C101" s="2" cm="1">
        <f t="array" aca="1" ref="C101" ca="1">INDEX($A$13:$A$64,COLUMN(B1),1)</f>
        <v>44510</v>
      </c>
      <c r="D101" s="2" cm="1">
        <f t="array" aca="1" ref="D101" ca="1">INDEX($A$13:$A$64,COLUMN(C1),1)</f>
        <v>44517</v>
      </c>
      <c r="E101" s="2" cm="1">
        <f t="array" aca="1" ref="E101" ca="1">INDEX($A$13:$A$64,COLUMN(D1),1)</f>
        <v>44524</v>
      </c>
      <c r="F101" s="2" cm="1">
        <f t="array" aca="1" ref="F101" ca="1">INDEX($A$13:$A$64,COLUMN(E1),1)</f>
        <v>44531</v>
      </c>
      <c r="G101" s="2" cm="1">
        <f t="array" aca="1" ref="G101" ca="1">INDEX($A$13:$A$64,COLUMN(F1),1)</f>
        <v>44538</v>
      </c>
      <c r="H101" s="2" cm="1">
        <f t="array" aca="1" ref="H101" ca="1">INDEX($A$13:$A$64,COLUMN(G1),1)</f>
        <v>44545</v>
      </c>
      <c r="I101" s="2" cm="1">
        <f t="array" aca="1" ref="I101" ca="1">INDEX($A$13:$A$64,COLUMN(H1),1)</f>
        <v>44552</v>
      </c>
      <c r="J101" s="2" cm="1">
        <f t="array" aca="1" ref="J101" ca="1">INDEX($A$13:$A$64,COLUMN(I1),1)</f>
        <v>44559</v>
      </c>
      <c r="K101" s="2" cm="1">
        <f t="array" aca="1" ref="K101" ca="1">INDEX($A$13:$A$64,COLUMN(J1),1)</f>
        <v>44566</v>
      </c>
      <c r="L101" s="2" cm="1">
        <f t="array" aca="1" ref="L101" ca="1">INDEX($A$13:$A$64,COLUMN(K1),1)</f>
        <v>44573</v>
      </c>
      <c r="M101" s="2" cm="1">
        <f t="array" aca="1" ref="M101" ca="1">INDEX($A$13:$A$64,COLUMN(L1),1)</f>
        <v>44580</v>
      </c>
      <c r="N101" s="2" cm="1">
        <f t="array" aca="1" ref="N101" ca="1">INDEX($A$13:$A$64,COLUMN(M1),1)</f>
        <v>44587</v>
      </c>
      <c r="O101" s="2" cm="1">
        <f t="array" aca="1" ref="O101" ca="1">INDEX($A$13:$A$64,COLUMN(N1),1)</f>
        <v>44594</v>
      </c>
      <c r="P101" s="2" cm="1">
        <f t="array" aca="1" ref="P101" ca="1">INDEX($A$13:$A$64,COLUMN(O1),1)</f>
        <v>44601</v>
      </c>
      <c r="Q101" s="2" cm="1">
        <f t="array" aca="1" ref="Q101" ca="1">INDEX($A$13:$A$64,COLUMN(P1),1)</f>
        <v>44608</v>
      </c>
      <c r="R101" s="2" cm="1">
        <f t="array" aca="1" ref="R101" ca="1">INDEX($A$13:$A$64,COLUMN(Q1),1)</f>
        <v>44615</v>
      </c>
      <c r="S101" s="2" cm="1">
        <f t="array" aca="1" ref="S101" ca="1">INDEX($A$13:$A$64,COLUMN(R1),1)</f>
        <v>44622</v>
      </c>
      <c r="T101" s="2" cm="1">
        <f t="array" aca="1" ref="T101" ca="1">INDEX($A$13:$A$64,COLUMN(S1),1)</f>
        <v>44629</v>
      </c>
      <c r="U101" s="2" cm="1">
        <f t="array" aca="1" ref="U101" ca="1">INDEX($A$13:$A$64,COLUMN(T1),1)</f>
        <v>44636</v>
      </c>
      <c r="V101" s="2" cm="1">
        <f t="array" aca="1" ref="V101" ca="1">INDEX($A$13:$A$64,COLUMN(U1),1)</f>
        <v>44643</v>
      </c>
      <c r="W101" s="2" cm="1">
        <f t="array" aca="1" ref="W101" ca="1">INDEX($A$13:$A$64,COLUMN(V1),1)</f>
        <v>44650</v>
      </c>
      <c r="X101" s="2" cm="1">
        <f t="array" aca="1" ref="X101" ca="1">INDEX($A$13:$A$64,COLUMN(W1),1)</f>
        <v>44657</v>
      </c>
      <c r="Y101" s="2" cm="1">
        <f t="array" aca="1" ref="Y101" ca="1">INDEX($A$13:$A$64,COLUMN(X1),1)</f>
        <v>44664</v>
      </c>
      <c r="Z101" s="2" cm="1">
        <f t="array" aca="1" ref="Z101" ca="1">INDEX($A$13:$A$64,COLUMN(Y1),1)</f>
        <v>44671</v>
      </c>
      <c r="AA101" s="2" cm="1">
        <f t="array" aca="1" ref="AA101" ca="1">INDEX($A$13:$A$64,COLUMN(Z1),1)</f>
        <v>44678</v>
      </c>
      <c r="AB101" s="2" cm="1">
        <f t="array" aca="1" ref="AB101" ca="1">INDEX($A$13:$A$64,COLUMN(AA1),1)</f>
        <v>44685</v>
      </c>
      <c r="AC101" s="2" cm="1">
        <f t="array" aca="1" ref="AC101" ca="1">INDEX($A$13:$A$64,COLUMN(AB1),1)</f>
        <v>44692</v>
      </c>
      <c r="AD101" s="2" cm="1">
        <f t="array" aca="1" ref="AD101" ca="1">INDEX($A$13:$A$64,COLUMN(AC1),1)</f>
        <v>44699</v>
      </c>
      <c r="AE101" s="2" cm="1">
        <f t="array" aca="1" ref="AE101" ca="1">INDEX($A$13:$A$64,COLUMN(AD1),1)</f>
        <v>44706</v>
      </c>
      <c r="AF101" s="2" cm="1">
        <f t="array" aca="1" ref="AF101" ca="1">INDEX($A$13:$A$64,COLUMN(AE1),1)</f>
        <v>44713</v>
      </c>
      <c r="AG101" s="2" cm="1">
        <f t="array" aca="1" ref="AG101" ca="1">INDEX($A$13:$A$64,COLUMN(AF1),1)</f>
        <v>44720</v>
      </c>
      <c r="AH101" s="2" cm="1">
        <f t="array" aca="1" ref="AH101" ca="1">INDEX($A$13:$A$64,COLUMN(AG1),1)</f>
        <v>44727</v>
      </c>
      <c r="AI101" s="2" cm="1">
        <f t="array" aca="1" ref="AI101" ca="1">INDEX($A$13:$A$64,COLUMN(AH1),1)</f>
        <v>44734</v>
      </c>
      <c r="AJ101" s="2" cm="1">
        <f t="array" aca="1" ref="AJ101" ca="1">INDEX($A$13:$A$64,COLUMN(AI1),1)</f>
        <v>44741</v>
      </c>
      <c r="AK101" s="2" cm="1">
        <f t="array" aca="1" ref="AK101" ca="1">INDEX($A$13:$A$64,COLUMN(AJ1),1)</f>
        <v>44748</v>
      </c>
      <c r="AL101" s="2" cm="1">
        <f t="array" aca="1" ref="AL101" ca="1">INDEX($A$13:$A$64,COLUMN(AK1),1)</f>
        <v>44755</v>
      </c>
      <c r="AM101" s="2" cm="1">
        <f t="array" aca="1" ref="AM101" ca="1">INDEX($A$13:$A$64,COLUMN(AL1),1)</f>
        <v>44762</v>
      </c>
      <c r="AN101" s="2" cm="1">
        <f t="array" aca="1" ref="AN101" ca="1">INDEX($A$13:$A$64,COLUMN(AM1),1)</f>
        <v>44769</v>
      </c>
      <c r="AO101" s="2" cm="1">
        <f t="array" aca="1" ref="AO101" ca="1">INDEX($A$13:$A$64,COLUMN(AN1),1)</f>
        <v>44776</v>
      </c>
      <c r="AP101" s="2" cm="1">
        <f t="array" aca="1" ref="AP101" ca="1">INDEX($A$13:$A$64,COLUMN(AO1),1)</f>
        <v>44783</v>
      </c>
      <c r="AQ101" s="2" cm="1">
        <f t="array" aca="1" ref="AQ101" ca="1">INDEX($A$13:$A$64,COLUMN(AP1),1)</f>
        <v>44790</v>
      </c>
      <c r="AR101" s="2" cm="1">
        <f t="array" aca="1" ref="AR101" ca="1">INDEX($A$13:$A$64,COLUMN(AQ1),1)</f>
        <v>44797</v>
      </c>
      <c r="AS101" s="2" cm="1">
        <f t="array" aca="1" ref="AS101" ca="1">INDEX($A$13:$A$64,COLUMN(AR1),1)</f>
        <v>44804</v>
      </c>
      <c r="AT101" s="2" cm="1">
        <f t="array" aca="1" ref="AT101" ca="1">INDEX($A$13:$A$64,COLUMN(AS1),1)</f>
        <v>44811</v>
      </c>
      <c r="AU101" s="2" cm="1">
        <f t="array" aca="1" ref="AU101" ca="1">INDEX($A$13:$A$64,COLUMN(AT1),1)</f>
        <v>44818</v>
      </c>
      <c r="AV101" s="2" cm="1">
        <f t="array" aca="1" ref="AV101" ca="1">INDEX($A$13:$A$64,COLUMN(AU1),1)</f>
        <v>44825</v>
      </c>
      <c r="AW101" s="2" cm="1">
        <f t="array" aca="1" ref="AW101" ca="1">INDEX($A$13:$A$64,COLUMN(AV1),1)</f>
        <v>44832</v>
      </c>
      <c r="AX101" s="2" cm="1">
        <f t="array" aca="1" ref="AX101" ca="1">INDEX($A$13:$A$64,COLUMN(AW1),1)</f>
        <v>44839</v>
      </c>
      <c r="AY101" s="2" cm="1">
        <f t="array" aca="1" ref="AY101" ca="1">INDEX($A$13:$A$64,COLUMN(AX1),1)</f>
        <v>44846</v>
      </c>
      <c r="AZ101" s="2" cm="1">
        <f t="array" aca="1" ref="AZ101" ca="1">INDEX($A$13:$A$64,COLUMN(AY1),1)</f>
        <v>44853</v>
      </c>
      <c r="BA101" s="2" cm="1">
        <f t="array" aca="1" ref="BA101" ca="1">INDEX($A$13:$A$64,COLUMN(AZ1),1)</f>
        <v>44860</v>
      </c>
    </row>
    <row r="102" spans="1:53" x14ac:dyDescent="0.25">
      <c r="A102" t="str">
        <f>Setup!A20</f>
        <v>Cluster A</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Cluster B</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Cluster C</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Cluster D</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Cluster E</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Cluster F</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Cluster G</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Cluster H</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Cluster I</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Cluster J</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Cluster K</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Cluster L</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Cluster M</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Cluster N</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Cluster O</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Caseloads</v>
      </c>
      <c r="B117">
        <f ca="1">SUM(B102:B116)</f>
        <v>0</v>
      </c>
      <c r="C117">
        <f t="shared" ref="C117:BA117" ca="1" si="10">SUM(C102:C116)</f>
        <v>0</v>
      </c>
      <c r="D117">
        <f t="shared" ca="1" si="10"/>
        <v>0</v>
      </c>
      <c r="E117">
        <f t="shared" ca="1" si="10"/>
        <v>0</v>
      </c>
      <c r="F117">
        <f t="shared" ca="1" si="10"/>
        <v>0</v>
      </c>
      <c r="G117">
        <f t="shared" ca="1" si="10"/>
        <v>0</v>
      </c>
      <c r="H117">
        <f t="shared" ca="1" si="10"/>
        <v>0</v>
      </c>
      <c r="I117">
        <f t="shared" ca="1" si="10"/>
        <v>0</v>
      </c>
      <c r="J117">
        <f t="shared" ca="1" si="10"/>
        <v>0</v>
      </c>
      <c r="K117">
        <f t="shared" ca="1" si="10"/>
        <v>0</v>
      </c>
      <c r="L117">
        <f t="shared" ca="1" si="10"/>
        <v>0</v>
      </c>
      <c r="M117">
        <f t="shared" ca="1" si="10"/>
        <v>0</v>
      </c>
      <c r="N117">
        <f t="shared" ca="1" si="10"/>
        <v>0</v>
      </c>
      <c r="O117">
        <f t="shared" ca="1" si="10"/>
        <v>0</v>
      </c>
      <c r="P117">
        <f t="shared" ca="1" si="10"/>
        <v>0</v>
      </c>
      <c r="Q117">
        <f t="shared" ca="1" si="10"/>
        <v>0</v>
      </c>
      <c r="R117">
        <f t="shared" ca="1" si="10"/>
        <v>0</v>
      </c>
      <c r="S117">
        <f t="shared" ca="1" si="10"/>
        <v>0</v>
      </c>
      <c r="T117">
        <f t="shared" ca="1" si="10"/>
        <v>0</v>
      </c>
      <c r="U117">
        <f t="shared" ca="1" si="10"/>
        <v>0</v>
      </c>
      <c r="V117">
        <f t="shared" ca="1" si="10"/>
        <v>0</v>
      </c>
      <c r="W117">
        <f t="shared" ca="1" si="10"/>
        <v>0</v>
      </c>
      <c r="X117">
        <f t="shared" ca="1" si="10"/>
        <v>0</v>
      </c>
      <c r="Y117">
        <f t="shared" ca="1" si="10"/>
        <v>0</v>
      </c>
      <c r="Z117">
        <f t="shared" ca="1" si="10"/>
        <v>0</v>
      </c>
      <c r="AA117">
        <f t="shared" ca="1" si="10"/>
        <v>0</v>
      </c>
      <c r="AB117">
        <f t="shared" ca="1" si="10"/>
        <v>0</v>
      </c>
      <c r="AC117">
        <f t="shared" ca="1" si="10"/>
        <v>0</v>
      </c>
      <c r="AD117">
        <f t="shared" ca="1" si="10"/>
        <v>0</v>
      </c>
      <c r="AE117">
        <f t="shared" ca="1" si="10"/>
        <v>0</v>
      </c>
      <c r="AF117">
        <f t="shared" ca="1" si="10"/>
        <v>0</v>
      </c>
      <c r="AG117">
        <f t="shared" ca="1" si="10"/>
        <v>0</v>
      </c>
      <c r="AH117">
        <f t="shared" ca="1" si="10"/>
        <v>0</v>
      </c>
      <c r="AI117">
        <f t="shared" ca="1" si="10"/>
        <v>0</v>
      </c>
      <c r="AJ117">
        <f t="shared" ca="1" si="10"/>
        <v>0</v>
      </c>
      <c r="AK117">
        <f t="shared" ca="1" si="10"/>
        <v>0</v>
      </c>
      <c r="AL117">
        <f t="shared" ca="1" si="10"/>
        <v>0</v>
      </c>
      <c r="AM117">
        <f t="shared" ca="1" si="10"/>
        <v>0</v>
      </c>
      <c r="AN117">
        <f t="shared" ca="1" si="10"/>
        <v>0</v>
      </c>
      <c r="AO117">
        <f t="shared" ca="1" si="10"/>
        <v>0</v>
      </c>
      <c r="AP117">
        <f t="shared" ca="1" si="10"/>
        <v>0</v>
      </c>
      <c r="AQ117">
        <f t="shared" ca="1" si="10"/>
        <v>0</v>
      </c>
      <c r="AR117">
        <f t="shared" ca="1" si="10"/>
        <v>0</v>
      </c>
      <c r="AS117">
        <f t="shared" ca="1" si="10"/>
        <v>0</v>
      </c>
      <c r="AT117">
        <f t="shared" ca="1" si="10"/>
        <v>0</v>
      </c>
      <c r="AU117">
        <f t="shared" ca="1" si="10"/>
        <v>0</v>
      </c>
      <c r="AV117">
        <f t="shared" ca="1" si="10"/>
        <v>0</v>
      </c>
      <c r="AW117">
        <f t="shared" ca="1" si="10"/>
        <v>0</v>
      </c>
      <c r="AX117">
        <f t="shared" ca="1" si="10"/>
        <v>0</v>
      </c>
      <c r="AY117">
        <f t="shared" ca="1" si="10"/>
        <v>0</v>
      </c>
      <c r="AZ117">
        <f t="shared" ca="1" si="10"/>
        <v>0</v>
      </c>
      <c r="BA117">
        <f t="shared" ca="1" si="10"/>
        <v>0</v>
      </c>
    </row>
    <row r="119" spans="1:53" x14ac:dyDescent="0.25">
      <c r="A119" t="s">
        <v>51</v>
      </c>
      <c r="B119" s="2" cm="1">
        <f t="array" aca="1" ref="B119" ca="1">INDEX($A$13:$A$64,COLUMN(A1),1)</f>
        <v>44503</v>
      </c>
      <c r="C119" s="2" cm="1">
        <f t="array" aca="1" ref="C119" ca="1">INDEX($A$13:$A$64,COLUMN(B1),1)</f>
        <v>44510</v>
      </c>
      <c r="D119" s="2" cm="1">
        <f t="array" aca="1" ref="D119" ca="1">INDEX($A$13:$A$64,COLUMN(C1),1)</f>
        <v>44517</v>
      </c>
      <c r="E119" s="2" cm="1">
        <f t="array" aca="1" ref="E119" ca="1">INDEX($A$13:$A$64,COLUMN(D1),1)</f>
        <v>44524</v>
      </c>
      <c r="F119" s="2" cm="1">
        <f t="array" aca="1" ref="F119" ca="1">INDEX($A$13:$A$64,COLUMN(E1),1)</f>
        <v>44531</v>
      </c>
      <c r="G119" s="2" cm="1">
        <f t="array" aca="1" ref="G119" ca="1">INDEX($A$13:$A$64,COLUMN(F1),1)</f>
        <v>44538</v>
      </c>
      <c r="H119" s="2" cm="1">
        <f t="array" aca="1" ref="H119" ca="1">INDEX($A$13:$A$64,COLUMN(G1),1)</f>
        <v>44545</v>
      </c>
      <c r="I119" s="2" cm="1">
        <f t="array" aca="1" ref="I119" ca="1">INDEX($A$13:$A$64,COLUMN(H1),1)</f>
        <v>44552</v>
      </c>
      <c r="J119" s="2" cm="1">
        <f t="array" aca="1" ref="J119" ca="1">INDEX($A$13:$A$64,COLUMN(I1),1)</f>
        <v>44559</v>
      </c>
      <c r="K119" s="2" cm="1">
        <f t="array" aca="1" ref="K119" ca="1">INDEX($A$13:$A$64,COLUMN(J1),1)</f>
        <v>44566</v>
      </c>
      <c r="L119" s="2" cm="1">
        <f t="array" aca="1" ref="L119" ca="1">INDEX($A$13:$A$64,COLUMN(K1),1)</f>
        <v>44573</v>
      </c>
      <c r="M119" s="2" cm="1">
        <f t="array" aca="1" ref="M119" ca="1">INDEX($A$13:$A$64,COLUMN(L1),1)</f>
        <v>44580</v>
      </c>
      <c r="N119" s="2" cm="1">
        <f t="array" aca="1" ref="N119" ca="1">INDEX($A$13:$A$64,COLUMN(M1),1)</f>
        <v>44587</v>
      </c>
      <c r="O119" s="2" cm="1">
        <f t="array" aca="1" ref="O119" ca="1">INDEX($A$13:$A$64,COLUMN(N1),1)</f>
        <v>44594</v>
      </c>
      <c r="P119" s="2" cm="1">
        <f t="array" aca="1" ref="P119" ca="1">INDEX($A$13:$A$64,COLUMN(O1),1)</f>
        <v>44601</v>
      </c>
      <c r="Q119" s="2" cm="1">
        <f t="array" aca="1" ref="Q119" ca="1">INDEX($A$13:$A$64,COLUMN(P1),1)</f>
        <v>44608</v>
      </c>
      <c r="R119" s="2" cm="1">
        <f t="array" aca="1" ref="R119" ca="1">INDEX($A$13:$A$64,COLUMN(Q1),1)</f>
        <v>44615</v>
      </c>
      <c r="S119" s="2" cm="1">
        <f t="array" aca="1" ref="S119" ca="1">INDEX($A$13:$A$64,COLUMN(R1),1)</f>
        <v>44622</v>
      </c>
      <c r="T119" s="2" cm="1">
        <f t="array" aca="1" ref="T119" ca="1">INDEX($A$13:$A$64,COLUMN(S1),1)</f>
        <v>44629</v>
      </c>
      <c r="U119" s="2" cm="1">
        <f t="array" aca="1" ref="U119" ca="1">INDEX($A$13:$A$64,COLUMN(T1),1)</f>
        <v>44636</v>
      </c>
      <c r="V119" s="2" cm="1">
        <f t="array" aca="1" ref="V119" ca="1">INDEX($A$13:$A$64,COLUMN(U1),1)</f>
        <v>44643</v>
      </c>
      <c r="W119" s="2" cm="1">
        <f t="array" aca="1" ref="W119" ca="1">INDEX($A$13:$A$64,COLUMN(V1),1)</f>
        <v>44650</v>
      </c>
      <c r="X119" s="2" cm="1">
        <f t="array" aca="1" ref="X119" ca="1">INDEX($A$13:$A$64,COLUMN(W1),1)</f>
        <v>44657</v>
      </c>
      <c r="Y119" s="2" cm="1">
        <f t="array" aca="1" ref="Y119" ca="1">INDEX($A$13:$A$64,COLUMN(X1),1)</f>
        <v>44664</v>
      </c>
      <c r="Z119" s="2" cm="1">
        <f t="array" aca="1" ref="Z119" ca="1">INDEX($A$13:$A$64,COLUMN(Y1),1)</f>
        <v>44671</v>
      </c>
      <c r="AA119" s="2" cm="1">
        <f t="array" aca="1" ref="AA119" ca="1">INDEX($A$13:$A$64,COLUMN(Z1),1)</f>
        <v>44678</v>
      </c>
      <c r="AB119" s="2" cm="1">
        <f t="array" aca="1" ref="AB119" ca="1">INDEX($A$13:$A$64,COLUMN(AA1),1)</f>
        <v>44685</v>
      </c>
      <c r="AC119" s="2" cm="1">
        <f t="array" aca="1" ref="AC119" ca="1">INDEX($A$13:$A$64,COLUMN(AB1),1)</f>
        <v>44692</v>
      </c>
      <c r="AD119" s="2" cm="1">
        <f t="array" aca="1" ref="AD119" ca="1">INDEX($A$13:$A$64,COLUMN(AC1),1)</f>
        <v>44699</v>
      </c>
      <c r="AE119" s="2" cm="1">
        <f t="array" aca="1" ref="AE119" ca="1">INDEX($A$13:$A$64,COLUMN(AD1),1)</f>
        <v>44706</v>
      </c>
      <c r="AF119" s="2" cm="1">
        <f t="array" aca="1" ref="AF119" ca="1">INDEX($A$13:$A$64,COLUMN(AE1),1)</f>
        <v>44713</v>
      </c>
      <c r="AG119" s="2" cm="1">
        <f t="array" aca="1" ref="AG119" ca="1">INDEX($A$13:$A$64,COLUMN(AF1),1)</f>
        <v>44720</v>
      </c>
      <c r="AH119" s="2" cm="1">
        <f t="array" aca="1" ref="AH119" ca="1">INDEX($A$13:$A$64,COLUMN(AG1),1)</f>
        <v>44727</v>
      </c>
      <c r="AI119" s="2" cm="1">
        <f t="array" aca="1" ref="AI119" ca="1">INDEX($A$13:$A$64,COLUMN(AH1),1)</f>
        <v>44734</v>
      </c>
      <c r="AJ119" s="2" cm="1">
        <f t="array" aca="1" ref="AJ119" ca="1">INDEX($A$13:$A$64,COLUMN(AI1),1)</f>
        <v>44741</v>
      </c>
      <c r="AK119" s="2" cm="1">
        <f t="array" aca="1" ref="AK119" ca="1">INDEX($A$13:$A$64,COLUMN(AJ1),1)</f>
        <v>44748</v>
      </c>
      <c r="AL119" s="2" cm="1">
        <f t="array" aca="1" ref="AL119" ca="1">INDEX($A$13:$A$64,COLUMN(AK1),1)</f>
        <v>44755</v>
      </c>
      <c r="AM119" s="2" cm="1">
        <f t="array" aca="1" ref="AM119" ca="1">INDEX($A$13:$A$64,COLUMN(AL1),1)</f>
        <v>44762</v>
      </c>
      <c r="AN119" s="2" cm="1">
        <f t="array" aca="1" ref="AN119" ca="1">INDEX($A$13:$A$64,COLUMN(AM1),1)</f>
        <v>44769</v>
      </c>
      <c r="AO119" s="2" cm="1">
        <f t="array" aca="1" ref="AO119" ca="1">INDEX($A$13:$A$64,COLUMN(AN1),1)</f>
        <v>44776</v>
      </c>
      <c r="AP119" s="2" cm="1">
        <f t="array" aca="1" ref="AP119" ca="1">INDEX($A$13:$A$64,COLUMN(AO1),1)</f>
        <v>44783</v>
      </c>
      <c r="AQ119" s="2" cm="1">
        <f t="array" aca="1" ref="AQ119" ca="1">INDEX($A$13:$A$64,COLUMN(AP1),1)</f>
        <v>44790</v>
      </c>
      <c r="AR119" s="2" cm="1">
        <f t="array" aca="1" ref="AR119" ca="1">INDEX($A$13:$A$64,COLUMN(AQ1),1)</f>
        <v>44797</v>
      </c>
      <c r="AS119" s="2" cm="1">
        <f t="array" aca="1" ref="AS119" ca="1">INDEX($A$13:$A$64,COLUMN(AR1),1)</f>
        <v>44804</v>
      </c>
      <c r="AT119" s="2" cm="1">
        <f t="array" aca="1" ref="AT119" ca="1">INDEX($A$13:$A$64,COLUMN(AS1),1)</f>
        <v>44811</v>
      </c>
      <c r="AU119" s="2" cm="1">
        <f t="array" aca="1" ref="AU119" ca="1">INDEX($A$13:$A$64,COLUMN(AT1),1)</f>
        <v>44818</v>
      </c>
      <c r="AV119" s="2" cm="1">
        <f t="array" aca="1" ref="AV119" ca="1">INDEX($A$13:$A$64,COLUMN(AU1),1)</f>
        <v>44825</v>
      </c>
      <c r="AW119" s="2" cm="1">
        <f t="array" aca="1" ref="AW119" ca="1">INDEX($A$13:$A$64,COLUMN(AV1),1)</f>
        <v>44832</v>
      </c>
      <c r="AX119" s="2" cm="1">
        <f t="array" aca="1" ref="AX119" ca="1">INDEX($A$13:$A$64,COLUMN(AW1),1)</f>
        <v>44839</v>
      </c>
      <c r="AY119" s="2" cm="1">
        <f t="array" aca="1" ref="AY119" ca="1">INDEX($A$13:$A$64,COLUMN(AX1),1)</f>
        <v>44846</v>
      </c>
      <c r="AZ119" s="2" cm="1">
        <f t="array" aca="1" ref="AZ119" ca="1">INDEX($A$13:$A$64,COLUMN(AY1),1)</f>
        <v>44853</v>
      </c>
      <c r="BA119" s="2" cm="1">
        <f t="array" aca="1" ref="BA119" ca="1">INDEX($A$13:$A$64,COLUMN(AZ1),1)</f>
        <v>44860</v>
      </c>
    </row>
    <row r="120" spans="1:53" x14ac:dyDescent="0.25">
      <c r="A120" t="str">
        <f>Setup!A20</f>
        <v>Cluster A</v>
      </c>
      <c r="B120">
        <f ca="1">B84+B102</f>
        <v>0</v>
      </c>
      <c r="C120">
        <f t="shared" ref="C120:BA120" ca="1" si="11">C84+C102</f>
        <v>0</v>
      </c>
      <c r="D120">
        <f t="shared" ca="1" si="11"/>
        <v>0</v>
      </c>
      <c r="E120">
        <f t="shared" ca="1" si="11"/>
        <v>0</v>
      </c>
      <c r="F120">
        <f t="shared" ca="1" si="11"/>
        <v>0</v>
      </c>
      <c r="G120">
        <f t="shared" ca="1" si="11"/>
        <v>0</v>
      </c>
      <c r="H120">
        <f t="shared" ca="1" si="11"/>
        <v>0</v>
      </c>
      <c r="I120">
        <f t="shared" ca="1" si="11"/>
        <v>0</v>
      </c>
      <c r="J120">
        <f t="shared" ca="1" si="11"/>
        <v>0</v>
      </c>
      <c r="K120">
        <f t="shared" ca="1" si="11"/>
        <v>0</v>
      </c>
      <c r="L120">
        <f t="shared" ca="1" si="11"/>
        <v>0</v>
      </c>
      <c r="M120">
        <f t="shared" ca="1" si="11"/>
        <v>0</v>
      </c>
      <c r="N120">
        <f t="shared" ca="1" si="11"/>
        <v>0</v>
      </c>
      <c r="O120">
        <f t="shared" ca="1" si="11"/>
        <v>0</v>
      </c>
      <c r="P120">
        <f t="shared" ca="1" si="11"/>
        <v>0</v>
      </c>
      <c r="Q120">
        <f t="shared" ca="1" si="11"/>
        <v>0</v>
      </c>
      <c r="R120">
        <f t="shared" ca="1" si="11"/>
        <v>0</v>
      </c>
      <c r="S120">
        <f t="shared" ca="1" si="11"/>
        <v>0</v>
      </c>
      <c r="T120">
        <f t="shared" ca="1" si="11"/>
        <v>0</v>
      </c>
      <c r="U120">
        <f t="shared" ca="1" si="11"/>
        <v>0</v>
      </c>
      <c r="V120">
        <f t="shared" ca="1" si="11"/>
        <v>0</v>
      </c>
      <c r="W120">
        <f t="shared" ca="1" si="11"/>
        <v>0</v>
      </c>
      <c r="X120">
        <f t="shared" ca="1" si="11"/>
        <v>0</v>
      </c>
      <c r="Y120">
        <f t="shared" ca="1" si="11"/>
        <v>0</v>
      </c>
      <c r="Z120">
        <f t="shared" ca="1" si="11"/>
        <v>0</v>
      </c>
      <c r="AA120">
        <f t="shared" ca="1" si="11"/>
        <v>0</v>
      </c>
      <c r="AB120">
        <f t="shared" ca="1" si="11"/>
        <v>0</v>
      </c>
      <c r="AC120">
        <f t="shared" ca="1" si="11"/>
        <v>0</v>
      </c>
      <c r="AD120">
        <f t="shared" ca="1" si="11"/>
        <v>0</v>
      </c>
      <c r="AE120">
        <f t="shared" ca="1" si="11"/>
        <v>0</v>
      </c>
      <c r="AF120">
        <f t="shared" ca="1" si="11"/>
        <v>0</v>
      </c>
      <c r="AG120">
        <f t="shared" ca="1" si="11"/>
        <v>0</v>
      </c>
      <c r="AH120">
        <f t="shared" ca="1" si="11"/>
        <v>0</v>
      </c>
      <c r="AI120">
        <f t="shared" ca="1" si="11"/>
        <v>0</v>
      </c>
      <c r="AJ120">
        <f t="shared" ca="1" si="11"/>
        <v>0</v>
      </c>
      <c r="AK120">
        <f t="shared" ca="1" si="11"/>
        <v>0</v>
      </c>
      <c r="AL120">
        <f t="shared" ca="1" si="11"/>
        <v>0</v>
      </c>
      <c r="AM120">
        <f t="shared" ca="1" si="11"/>
        <v>0</v>
      </c>
      <c r="AN120">
        <f t="shared" ca="1" si="11"/>
        <v>0</v>
      </c>
      <c r="AO120">
        <f t="shared" ca="1" si="11"/>
        <v>0</v>
      </c>
      <c r="AP120">
        <f t="shared" ca="1" si="11"/>
        <v>0</v>
      </c>
      <c r="AQ120">
        <f t="shared" ca="1" si="11"/>
        <v>0</v>
      </c>
      <c r="AR120">
        <f t="shared" ca="1" si="11"/>
        <v>0</v>
      </c>
      <c r="AS120">
        <f t="shared" ca="1" si="11"/>
        <v>0</v>
      </c>
      <c r="AT120">
        <f t="shared" ca="1" si="11"/>
        <v>0</v>
      </c>
      <c r="AU120">
        <f t="shared" ca="1" si="11"/>
        <v>0</v>
      </c>
      <c r="AV120">
        <f t="shared" ca="1" si="11"/>
        <v>0</v>
      </c>
      <c r="AW120">
        <f t="shared" ca="1" si="11"/>
        <v>0</v>
      </c>
      <c r="AX120">
        <f t="shared" ca="1" si="11"/>
        <v>0</v>
      </c>
      <c r="AY120">
        <f t="shared" ca="1" si="11"/>
        <v>0</v>
      </c>
      <c r="AZ120">
        <f t="shared" ca="1" si="11"/>
        <v>0</v>
      </c>
      <c r="BA120">
        <f t="shared" ca="1" si="11"/>
        <v>0</v>
      </c>
    </row>
    <row r="121" spans="1:53" x14ac:dyDescent="0.25">
      <c r="A121" t="str">
        <f>Setup!A21</f>
        <v>Cluster B</v>
      </c>
      <c r="B121">
        <f t="shared" ref="B121:BA121" ca="1" si="12">B85+B103</f>
        <v>0</v>
      </c>
      <c r="C121">
        <f t="shared" ca="1" si="12"/>
        <v>0</v>
      </c>
      <c r="D121">
        <f t="shared" ca="1" si="12"/>
        <v>0</v>
      </c>
      <c r="E121">
        <f t="shared" ca="1" si="12"/>
        <v>0</v>
      </c>
      <c r="F121">
        <f t="shared" ca="1" si="12"/>
        <v>0</v>
      </c>
      <c r="G121">
        <f t="shared" ca="1" si="12"/>
        <v>0</v>
      </c>
      <c r="H121">
        <f t="shared" ca="1" si="12"/>
        <v>0</v>
      </c>
      <c r="I121">
        <f t="shared" ca="1" si="12"/>
        <v>0</v>
      </c>
      <c r="J121">
        <f t="shared" ca="1" si="12"/>
        <v>0</v>
      </c>
      <c r="K121">
        <f t="shared" ca="1" si="12"/>
        <v>0</v>
      </c>
      <c r="L121">
        <f t="shared" ca="1" si="12"/>
        <v>0</v>
      </c>
      <c r="M121">
        <f t="shared" ca="1" si="12"/>
        <v>0</v>
      </c>
      <c r="N121">
        <f t="shared" ca="1" si="12"/>
        <v>0</v>
      </c>
      <c r="O121">
        <f t="shared" ca="1" si="12"/>
        <v>0</v>
      </c>
      <c r="P121">
        <f t="shared" ca="1" si="12"/>
        <v>0</v>
      </c>
      <c r="Q121">
        <f t="shared" ca="1" si="12"/>
        <v>0</v>
      </c>
      <c r="R121">
        <f t="shared" ca="1" si="12"/>
        <v>0</v>
      </c>
      <c r="S121">
        <f t="shared" ca="1" si="12"/>
        <v>0</v>
      </c>
      <c r="T121">
        <f t="shared" ca="1" si="12"/>
        <v>0</v>
      </c>
      <c r="U121">
        <f t="shared" ca="1" si="12"/>
        <v>0</v>
      </c>
      <c r="V121">
        <f t="shared" ca="1" si="12"/>
        <v>0</v>
      </c>
      <c r="W121">
        <f t="shared" ca="1" si="12"/>
        <v>0</v>
      </c>
      <c r="X121">
        <f t="shared" ca="1" si="12"/>
        <v>0</v>
      </c>
      <c r="Y121">
        <f t="shared" ca="1" si="12"/>
        <v>0</v>
      </c>
      <c r="Z121">
        <f t="shared" ca="1" si="12"/>
        <v>0</v>
      </c>
      <c r="AA121">
        <f t="shared" ca="1" si="12"/>
        <v>0</v>
      </c>
      <c r="AB121">
        <f t="shared" ca="1" si="12"/>
        <v>0</v>
      </c>
      <c r="AC121">
        <f t="shared" ca="1" si="12"/>
        <v>0</v>
      </c>
      <c r="AD121">
        <f t="shared" ca="1" si="12"/>
        <v>0</v>
      </c>
      <c r="AE121">
        <f t="shared" ca="1" si="12"/>
        <v>0</v>
      </c>
      <c r="AF121">
        <f t="shared" ca="1" si="12"/>
        <v>0</v>
      </c>
      <c r="AG121">
        <f t="shared" ca="1" si="12"/>
        <v>0</v>
      </c>
      <c r="AH121">
        <f t="shared" ca="1" si="12"/>
        <v>0</v>
      </c>
      <c r="AI121">
        <f t="shared" ca="1" si="12"/>
        <v>0</v>
      </c>
      <c r="AJ121">
        <f t="shared" ca="1" si="12"/>
        <v>0</v>
      </c>
      <c r="AK121">
        <f t="shared" ca="1" si="12"/>
        <v>0</v>
      </c>
      <c r="AL121">
        <f t="shared" ca="1" si="12"/>
        <v>0</v>
      </c>
      <c r="AM121">
        <f t="shared" ca="1" si="12"/>
        <v>0</v>
      </c>
      <c r="AN121">
        <f t="shared" ca="1" si="12"/>
        <v>0</v>
      </c>
      <c r="AO121">
        <f t="shared" ca="1" si="12"/>
        <v>0</v>
      </c>
      <c r="AP121">
        <f t="shared" ca="1" si="12"/>
        <v>0</v>
      </c>
      <c r="AQ121">
        <f t="shared" ca="1" si="12"/>
        <v>0</v>
      </c>
      <c r="AR121">
        <f t="shared" ca="1" si="12"/>
        <v>0</v>
      </c>
      <c r="AS121">
        <f t="shared" ca="1" si="12"/>
        <v>0</v>
      </c>
      <c r="AT121">
        <f t="shared" ca="1" si="12"/>
        <v>0</v>
      </c>
      <c r="AU121">
        <f t="shared" ca="1" si="12"/>
        <v>0</v>
      </c>
      <c r="AV121">
        <f t="shared" ca="1" si="12"/>
        <v>0</v>
      </c>
      <c r="AW121">
        <f t="shared" ca="1" si="12"/>
        <v>0</v>
      </c>
      <c r="AX121">
        <f t="shared" ca="1" si="12"/>
        <v>0</v>
      </c>
      <c r="AY121">
        <f t="shared" ca="1" si="12"/>
        <v>0</v>
      </c>
      <c r="AZ121">
        <f t="shared" ca="1" si="12"/>
        <v>0</v>
      </c>
      <c r="BA121">
        <f t="shared" ca="1" si="12"/>
        <v>0</v>
      </c>
    </row>
    <row r="122" spans="1:53" x14ac:dyDescent="0.25">
      <c r="A122" t="str">
        <f>Setup!A22</f>
        <v>Cluster C</v>
      </c>
      <c r="B122">
        <f t="shared" ref="B122:BA122" ca="1" si="13">B86+B104</f>
        <v>0</v>
      </c>
      <c r="C122">
        <f t="shared" ca="1" si="13"/>
        <v>0</v>
      </c>
      <c r="D122">
        <f t="shared" ca="1" si="13"/>
        <v>0</v>
      </c>
      <c r="E122">
        <f t="shared" ca="1" si="13"/>
        <v>0</v>
      </c>
      <c r="F122">
        <f t="shared" ca="1" si="13"/>
        <v>0</v>
      </c>
      <c r="G122">
        <f t="shared" ca="1" si="13"/>
        <v>0</v>
      </c>
      <c r="H122">
        <f t="shared" ca="1" si="13"/>
        <v>0</v>
      </c>
      <c r="I122">
        <f t="shared" ca="1" si="13"/>
        <v>0</v>
      </c>
      <c r="J122">
        <f t="shared" ca="1" si="13"/>
        <v>0</v>
      </c>
      <c r="K122">
        <f t="shared" ca="1" si="13"/>
        <v>0</v>
      </c>
      <c r="L122">
        <f t="shared" ca="1" si="13"/>
        <v>0</v>
      </c>
      <c r="M122">
        <f t="shared" ca="1" si="13"/>
        <v>0</v>
      </c>
      <c r="N122">
        <f t="shared" ca="1" si="13"/>
        <v>0</v>
      </c>
      <c r="O122">
        <f t="shared" ca="1" si="13"/>
        <v>0</v>
      </c>
      <c r="P122">
        <f t="shared" ca="1" si="13"/>
        <v>0</v>
      </c>
      <c r="Q122">
        <f t="shared" ca="1" si="13"/>
        <v>0</v>
      </c>
      <c r="R122">
        <f t="shared" ca="1" si="13"/>
        <v>0</v>
      </c>
      <c r="S122">
        <f t="shared" ca="1" si="13"/>
        <v>0</v>
      </c>
      <c r="T122">
        <f t="shared" ca="1" si="13"/>
        <v>0</v>
      </c>
      <c r="U122">
        <f t="shared" ca="1" si="13"/>
        <v>0</v>
      </c>
      <c r="V122">
        <f t="shared" ca="1" si="13"/>
        <v>0</v>
      </c>
      <c r="W122">
        <f t="shared" ca="1" si="13"/>
        <v>0</v>
      </c>
      <c r="X122">
        <f t="shared" ca="1" si="13"/>
        <v>0</v>
      </c>
      <c r="Y122">
        <f t="shared" ca="1" si="13"/>
        <v>0</v>
      </c>
      <c r="Z122">
        <f t="shared" ca="1" si="13"/>
        <v>0</v>
      </c>
      <c r="AA122">
        <f t="shared" ca="1" si="13"/>
        <v>0</v>
      </c>
      <c r="AB122">
        <f t="shared" ca="1" si="13"/>
        <v>0</v>
      </c>
      <c r="AC122">
        <f t="shared" ca="1" si="13"/>
        <v>0</v>
      </c>
      <c r="AD122">
        <f t="shared" ca="1" si="13"/>
        <v>0</v>
      </c>
      <c r="AE122">
        <f t="shared" ca="1" si="13"/>
        <v>0</v>
      </c>
      <c r="AF122">
        <f t="shared" ca="1" si="13"/>
        <v>0</v>
      </c>
      <c r="AG122">
        <f t="shared" ca="1" si="13"/>
        <v>0</v>
      </c>
      <c r="AH122">
        <f t="shared" ca="1" si="13"/>
        <v>0</v>
      </c>
      <c r="AI122">
        <f t="shared" ca="1" si="13"/>
        <v>0</v>
      </c>
      <c r="AJ122">
        <f t="shared" ca="1" si="13"/>
        <v>0</v>
      </c>
      <c r="AK122">
        <f t="shared" ca="1" si="13"/>
        <v>0</v>
      </c>
      <c r="AL122">
        <f t="shared" ca="1" si="13"/>
        <v>0</v>
      </c>
      <c r="AM122">
        <f t="shared" ca="1" si="13"/>
        <v>0</v>
      </c>
      <c r="AN122">
        <f t="shared" ca="1" si="13"/>
        <v>0</v>
      </c>
      <c r="AO122">
        <f t="shared" ca="1" si="13"/>
        <v>0</v>
      </c>
      <c r="AP122">
        <f t="shared" ca="1" si="13"/>
        <v>0</v>
      </c>
      <c r="AQ122">
        <f t="shared" ca="1" si="13"/>
        <v>0</v>
      </c>
      <c r="AR122">
        <f t="shared" ca="1" si="13"/>
        <v>0</v>
      </c>
      <c r="AS122">
        <f t="shared" ca="1" si="13"/>
        <v>0</v>
      </c>
      <c r="AT122">
        <f t="shared" ca="1" si="13"/>
        <v>0</v>
      </c>
      <c r="AU122">
        <f t="shared" ca="1" si="13"/>
        <v>0</v>
      </c>
      <c r="AV122">
        <f t="shared" ca="1" si="13"/>
        <v>0</v>
      </c>
      <c r="AW122">
        <f t="shared" ca="1" si="13"/>
        <v>0</v>
      </c>
      <c r="AX122">
        <f t="shared" ca="1" si="13"/>
        <v>0</v>
      </c>
      <c r="AY122">
        <f t="shared" ca="1" si="13"/>
        <v>0</v>
      </c>
      <c r="AZ122">
        <f t="shared" ca="1" si="13"/>
        <v>0</v>
      </c>
      <c r="BA122">
        <f t="shared" ca="1" si="13"/>
        <v>0</v>
      </c>
    </row>
    <row r="123" spans="1:53" x14ac:dyDescent="0.25">
      <c r="A123" t="str">
        <f>Setup!A23</f>
        <v>Cluster D</v>
      </c>
      <c r="B123">
        <f t="shared" ref="B123:BA123" ca="1" si="14">B87+B105</f>
        <v>0</v>
      </c>
      <c r="C123">
        <f t="shared" ca="1" si="14"/>
        <v>0</v>
      </c>
      <c r="D123">
        <f t="shared" ca="1" si="14"/>
        <v>0</v>
      </c>
      <c r="E123">
        <f t="shared" ca="1" si="14"/>
        <v>0</v>
      </c>
      <c r="F123">
        <f t="shared" ca="1" si="14"/>
        <v>0</v>
      </c>
      <c r="G123">
        <f t="shared" ca="1" si="14"/>
        <v>0</v>
      </c>
      <c r="H123">
        <f t="shared" ca="1" si="14"/>
        <v>0</v>
      </c>
      <c r="I123">
        <f t="shared" ca="1" si="14"/>
        <v>0</v>
      </c>
      <c r="J123">
        <f t="shared" ca="1" si="14"/>
        <v>0</v>
      </c>
      <c r="K123">
        <f t="shared" ca="1" si="14"/>
        <v>0</v>
      </c>
      <c r="L123">
        <f t="shared" ca="1" si="14"/>
        <v>0</v>
      </c>
      <c r="M123">
        <f t="shared" ca="1" si="14"/>
        <v>0</v>
      </c>
      <c r="N123">
        <f t="shared" ca="1" si="14"/>
        <v>0</v>
      </c>
      <c r="O123">
        <f t="shared" ca="1" si="14"/>
        <v>0</v>
      </c>
      <c r="P123">
        <f t="shared" ca="1" si="14"/>
        <v>0</v>
      </c>
      <c r="Q123">
        <f t="shared" ca="1" si="14"/>
        <v>0</v>
      </c>
      <c r="R123">
        <f t="shared" ca="1" si="14"/>
        <v>0</v>
      </c>
      <c r="S123">
        <f t="shared" ca="1" si="14"/>
        <v>0</v>
      </c>
      <c r="T123">
        <f t="shared" ca="1" si="14"/>
        <v>0</v>
      </c>
      <c r="U123">
        <f t="shared" ca="1" si="14"/>
        <v>0</v>
      </c>
      <c r="V123">
        <f t="shared" ca="1" si="14"/>
        <v>0</v>
      </c>
      <c r="W123">
        <f t="shared" ca="1" si="14"/>
        <v>0</v>
      </c>
      <c r="X123">
        <f t="shared" ca="1" si="14"/>
        <v>0</v>
      </c>
      <c r="Y123">
        <f t="shared" ca="1" si="14"/>
        <v>0</v>
      </c>
      <c r="Z123">
        <f t="shared" ca="1" si="14"/>
        <v>0</v>
      </c>
      <c r="AA123">
        <f t="shared" ca="1" si="14"/>
        <v>0</v>
      </c>
      <c r="AB123">
        <f t="shared" ca="1" si="14"/>
        <v>0</v>
      </c>
      <c r="AC123">
        <f t="shared" ca="1" si="14"/>
        <v>0</v>
      </c>
      <c r="AD123">
        <f t="shared" ca="1" si="14"/>
        <v>0</v>
      </c>
      <c r="AE123">
        <f t="shared" ca="1" si="14"/>
        <v>0</v>
      </c>
      <c r="AF123">
        <f t="shared" ca="1" si="14"/>
        <v>0</v>
      </c>
      <c r="AG123">
        <f t="shared" ca="1" si="14"/>
        <v>0</v>
      </c>
      <c r="AH123">
        <f t="shared" ca="1" si="14"/>
        <v>0</v>
      </c>
      <c r="AI123">
        <f t="shared" ca="1" si="14"/>
        <v>0</v>
      </c>
      <c r="AJ123">
        <f t="shared" ca="1" si="14"/>
        <v>0</v>
      </c>
      <c r="AK123">
        <f t="shared" ca="1" si="14"/>
        <v>0</v>
      </c>
      <c r="AL123">
        <f t="shared" ca="1" si="14"/>
        <v>0</v>
      </c>
      <c r="AM123">
        <f t="shared" ca="1" si="14"/>
        <v>0</v>
      </c>
      <c r="AN123">
        <f t="shared" ca="1" si="14"/>
        <v>0</v>
      </c>
      <c r="AO123">
        <f t="shared" ca="1" si="14"/>
        <v>0</v>
      </c>
      <c r="AP123">
        <f t="shared" ca="1" si="14"/>
        <v>0</v>
      </c>
      <c r="AQ123">
        <f t="shared" ca="1" si="14"/>
        <v>0</v>
      </c>
      <c r="AR123">
        <f t="shared" ca="1" si="14"/>
        <v>0</v>
      </c>
      <c r="AS123">
        <f t="shared" ca="1" si="14"/>
        <v>0</v>
      </c>
      <c r="AT123">
        <f t="shared" ca="1" si="14"/>
        <v>0</v>
      </c>
      <c r="AU123">
        <f t="shared" ca="1" si="14"/>
        <v>0</v>
      </c>
      <c r="AV123">
        <f t="shared" ca="1" si="14"/>
        <v>0</v>
      </c>
      <c r="AW123">
        <f t="shared" ca="1" si="14"/>
        <v>0</v>
      </c>
      <c r="AX123">
        <f t="shared" ca="1" si="14"/>
        <v>0</v>
      </c>
      <c r="AY123">
        <f t="shared" ca="1" si="14"/>
        <v>0</v>
      </c>
      <c r="AZ123">
        <f t="shared" ca="1" si="14"/>
        <v>0</v>
      </c>
      <c r="BA123">
        <f t="shared" ca="1" si="14"/>
        <v>0</v>
      </c>
    </row>
    <row r="124" spans="1:53" x14ac:dyDescent="0.25">
      <c r="A124" t="str">
        <f>Setup!A24</f>
        <v>Cluster E</v>
      </c>
      <c r="B124">
        <f t="shared" ref="B124:BA124" ca="1" si="15">B88+B106</f>
        <v>0</v>
      </c>
      <c r="C124">
        <f t="shared" ca="1" si="15"/>
        <v>0</v>
      </c>
      <c r="D124">
        <f t="shared" ca="1" si="15"/>
        <v>0</v>
      </c>
      <c r="E124">
        <f t="shared" ca="1" si="15"/>
        <v>0</v>
      </c>
      <c r="F124">
        <f t="shared" ca="1" si="15"/>
        <v>0</v>
      </c>
      <c r="G124">
        <f t="shared" ca="1" si="15"/>
        <v>0</v>
      </c>
      <c r="H124">
        <f t="shared" ca="1" si="15"/>
        <v>0</v>
      </c>
      <c r="I124">
        <f t="shared" ca="1" si="15"/>
        <v>0</v>
      </c>
      <c r="J124">
        <f t="shared" ca="1" si="15"/>
        <v>0</v>
      </c>
      <c r="K124">
        <f t="shared" ca="1" si="15"/>
        <v>0</v>
      </c>
      <c r="L124">
        <f t="shared" ca="1" si="15"/>
        <v>0</v>
      </c>
      <c r="M124">
        <f t="shared" ca="1" si="15"/>
        <v>0</v>
      </c>
      <c r="N124">
        <f t="shared" ca="1" si="15"/>
        <v>0</v>
      </c>
      <c r="O124">
        <f t="shared" ca="1" si="15"/>
        <v>0</v>
      </c>
      <c r="P124">
        <f t="shared" ca="1" si="15"/>
        <v>0</v>
      </c>
      <c r="Q124">
        <f t="shared" ca="1" si="15"/>
        <v>0</v>
      </c>
      <c r="R124">
        <f t="shared" ca="1" si="15"/>
        <v>0</v>
      </c>
      <c r="S124">
        <f t="shared" ca="1" si="15"/>
        <v>0</v>
      </c>
      <c r="T124">
        <f t="shared" ca="1" si="15"/>
        <v>0</v>
      </c>
      <c r="U124">
        <f t="shared" ca="1" si="15"/>
        <v>0</v>
      </c>
      <c r="V124">
        <f t="shared" ca="1" si="15"/>
        <v>0</v>
      </c>
      <c r="W124">
        <f t="shared" ca="1" si="15"/>
        <v>0</v>
      </c>
      <c r="X124">
        <f t="shared" ca="1" si="15"/>
        <v>0</v>
      </c>
      <c r="Y124">
        <f t="shared" ca="1" si="15"/>
        <v>0</v>
      </c>
      <c r="Z124">
        <f t="shared" ca="1" si="15"/>
        <v>0</v>
      </c>
      <c r="AA124">
        <f t="shared" ca="1" si="15"/>
        <v>0</v>
      </c>
      <c r="AB124">
        <f t="shared" ca="1" si="15"/>
        <v>0</v>
      </c>
      <c r="AC124">
        <f t="shared" ca="1" si="15"/>
        <v>0</v>
      </c>
      <c r="AD124">
        <f t="shared" ca="1" si="15"/>
        <v>0</v>
      </c>
      <c r="AE124">
        <f t="shared" ca="1" si="15"/>
        <v>0</v>
      </c>
      <c r="AF124">
        <f t="shared" ca="1" si="15"/>
        <v>0</v>
      </c>
      <c r="AG124">
        <f t="shared" ca="1" si="15"/>
        <v>0</v>
      </c>
      <c r="AH124">
        <f t="shared" ca="1" si="15"/>
        <v>0</v>
      </c>
      <c r="AI124">
        <f t="shared" ca="1" si="15"/>
        <v>0</v>
      </c>
      <c r="AJ124">
        <f t="shared" ca="1" si="15"/>
        <v>0</v>
      </c>
      <c r="AK124">
        <f t="shared" ca="1" si="15"/>
        <v>0</v>
      </c>
      <c r="AL124">
        <f t="shared" ca="1" si="15"/>
        <v>0</v>
      </c>
      <c r="AM124">
        <f t="shared" ca="1" si="15"/>
        <v>0</v>
      </c>
      <c r="AN124">
        <f t="shared" ca="1" si="15"/>
        <v>0</v>
      </c>
      <c r="AO124">
        <f t="shared" ca="1" si="15"/>
        <v>0</v>
      </c>
      <c r="AP124">
        <f t="shared" ca="1" si="15"/>
        <v>0</v>
      </c>
      <c r="AQ124">
        <f t="shared" ca="1" si="15"/>
        <v>0</v>
      </c>
      <c r="AR124">
        <f t="shared" ca="1" si="15"/>
        <v>0</v>
      </c>
      <c r="AS124">
        <f t="shared" ca="1" si="15"/>
        <v>0</v>
      </c>
      <c r="AT124">
        <f t="shared" ca="1" si="15"/>
        <v>0</v>
      </c>
      <c r="AU124">
        <f t="shared" ca="1" si="15"/>
        <v>0</v>
      </c>
      <c r="AV124">
        <f t="shared" ca="1" si="15"/>
        <v>0</v>
      </c>
      <c r="AW124">
        <f t="shared" ca="1" si="15"/>
        <v>0</v>
      </c>
      <c r="AX124">
        <f t="shared" ca="1" si="15"/>
        <v>0</v>
      </c>
      <c r="AY124">
        <f t="shared" ca="1" si="15"/>
        <v>0</v>
      </c>
      <c r="AZ124">
        <f t="shared" ca="1" si="15"/>
        <v>0</v>
      </c>
      <c r="BA124">
        <f t="shared" ca="1" si="15"/>
        <v>0</v>
      </c>
    </row>
    <row r="125" spans="1:53" x14ac:dyDescent="0.25">
      <c r="A125" t="str">
        <f>Setup!A25</f>
        <v>Cluster F</v>
      </c>
      <c r="B125">
        <f t="shared" ref="B125:BA125" ca="1" si="16">B89+B107</f>
        <v>0</v>
      </c>
      <c r="C125">
        <f t="shared" ca="1" si="16"/>
        <v>0</v>
      </c>
      <c r="D125">
        <f t="shared" ca="1" si="16"/>
        <v>0</v>
      </c>
      <c r="E125">
        <f t="shared" ca="1" si="16"/>
        <v>0</v>
      </c>
      <c r="F125">
        <f t="shared" ca="1" si="16"/>
        <v>0</v>
      </c>
      <c r="G125">
        <f t="shared" ca="1" si="16"/>
        <v>0</v>
      </c>
      <c r="H125">
        <f t="shared" ca="1" si="16"/>
        <v>0</v>
      </c>
      <c r="I125">
        <f t="shared" ca="1" si="16"/>
        <v>0</v>
      </c>
      <c r="J125">
        <f t="shared" ca="1" si="16"/>
        <v>0</v>
      </c>
      <c r="K125">
        <f t="shared" ca="1" si="16"/>
        <v>0</v>
      </c>
      <c r="L125">
        <f t="shared" ca="1" si="16"/>
        <v>0</v>
      </c>
      <c r="M125">
        <f t="shared" ca="1" si="16"/>
        <v>0</v>
      </c>
      <c r="N125">
        <f t="shared" ca="1" si="16"/>
        <v>0</v>
      </c>
      <c r="O125">
        <f t="shared" ca="1" si="16"/>
        <v>0</v>
      </c>
      <c r="P125">
        <f t="shared" ca="1" si="16"/>
        <v>0</v>
      </c>
      <c r="Q125">
        <f t="shared" ca="1" si="16"/>
        <v>0</v>
      </c>
      <c r="R125">
        <f t="shared" ca="1" si="16"/>
        <v>0</v>
      </c>
      <c r="S125">
        <f t="shared" ca="1" si="16"/>
        <v>0</v>
      </c>
      <c r="T125">
        <f t="shared" ca="1" si="16"/>
        <v>0</v>
      </c>
      <c r="U125">
        <f t="shared" ca="1" si="16"/>
        <v>0</v>
      </c>
      <c r="V125">
        <f t="shared" ca="1" si="16"/>
        <v>0</v>
      </c>
      <c r="W125">
        <f t="shared" ca="1" si="16"/>
        <v>0</v>
      </c>
      <c r="X125">
        <f t="shared" ca="1" si="16"/>
        <v>0</v>
      </c>
      <c r="Y125">
        <f t="shared" ca="1" si="16"/>
        <v>0</v>
      </c>
      <c r="Z125">
        <f t="shared" ca="1" si="16"/>
        <v>0</v>
      </c>
      <c r="AA125">
        <f t="shared" ca="1" si="16"/>
        <v>0</v>
      </c>
      <c r="AB125">
        <f t="shared" ca="1" si="16"/>
        <v>0</v>
      </c>
      <c r="AC125">
        <f t="shared" ca="1" si="16"/>
        <v>0</v>
      </c>
      <c r="AD125">
        <f t="shared" ca="1" si="16"/>
        <v>0</v>
      </c>
      <c r="AE125">
        <f t="shared" ca="1" si="16"/>
        <v>0</v>
      </c>
      <c r="AF125">
        <f t="shared" ca="1" si="16"/>
        <v>0</v>
      </c>
      <c r="AG125">
        <f t="shared" ca="1" si="16"/>
        <v>0</v>
      </c>
      <c r="AH125">
        <f t="shared" ca="1" si="16"/>
        <v>0</v>
      </c>
      <c r="AI125">
        <f t="shared" ca="1" si="16"/>
        <v>0</v>
      </c>
      <c r="AJ125">
        <f t="shared" ca="1" si="16"/>
        <v>0</v>
      </c>
      <c r="AK125">
        <f t="shared" ca="1" si="16"/>
        <v>0</v>
      </c>
      <c r="AL125">
        <f t="shared" ca="1" si="16"/>
        <v>0</v>
      </c>
      <c r="AM125">
        <f t="shared" ca="1" si="16"/>
        <v>0</v>
      </c>
      <c r="AN125">
        <f t="shared" ca="1" si="16"/>
        <v>0</v>
      </c>
      <c r="AO125">
        <f t="shared" ca="1" si="16"/>
        <v>0</v>
      </c>
      <c r="AP125">
        <f t="shared" ca="1" si="16"/>
        <v>0</v>
      </c>
      <c r="AQ125">
        <f t="shared" ca="1" si="16"/>
        <v>0</v>
      </c>
      <c r="AR125">
        <f t="shared" ca="1" si="16"/>
        <v>0</v>
      </c>
      <c r="AS125">
        <f t="shared" ca="1" si="16"/>
        <v>0</v>
      </c>
      <c r="AT125">
        <f t="shared" ca="1" si="16"/>
        <v>0</v>
      </c>
      <c r="AU125">
        <f t="shared" ca="1" si="16"/>
        <v>0</v>
      </c>
      <c r="AV125">
        <f t="shared" ca="1" si="16"/>
        <v>0</v>
      </c>
      <c r="AW125">
        <f t="shared" ca="1" si="16"/>
        <v>0</v>
      </c>
      <c r="AX125">
        <f t="shared" ca="1" si="16"/>
        <v>0</v>
      </c>
      <c r="AY125">
        <f t="shared" ca="1" si="16"/>
        <v>0</v>
      </c>
      <c r="AZ125">
        <f t="shared" ca="1" si="16"/>
        <v>0</v>
      </c>
      <c r="BA125">
        <f t="shared" ca="1" si="16"/>
        <v>0</v>
      </c>
    </row>
    <row r="126" spans="1:53" x14ac:dyDescent="0.25">
      <c r="A126" t="str">
        <f>Setup!A26</f>
        <v>Cluster G</v>
      </c>
      <c r="B126">
        <f t="shared" ref="B126:BA126" ca="1" si="17">B90+B108</f>
        <v>0</v>
      </c>
      <c r="C126">
        <f t="shared" ca="1" si="17"/>
        <v>0</v>
      </c>
      <c r="D126">
        <f t="shared" ca="1" si="17"/>
        <v>0</v>
      </c>
      <c r="E126">
        <f t="shared" ca="1" si="17"/>
        <v>0</v>
      </c>
      <c r="F126">
        <f t="shared" ca="1" si="17"/>
        <v>0</v>
      </c>
      <c r="G126">
        <f t="shared" ca="1" si="17"/>
        <v>0</v>
      </c>
      <c r="H126">
        <f t="shared" ca="1" si="17"/>
        <v>0</v>
      </c>
      <c r="I126">
        <f t="shared" ca="1" si="17"/>
        <v>0</v>
      </c>
      <c r="J126">
        <f t="shared" ca="1" si="17"/>
        <v>0</v>
      </c>
      <c r="K126">
        <f t="shared" ca="1" si="17"/>
        <v>0</v>
      </c>
      <c r="L126">
        <f t="shared" ca="1" si="17"/>
        <v>0</v>
      </c>
      <c r="M126">
        <f t="shared" ca="1" si="17"/>
        <v>0</v>
      </c>
      <c r="N126">
        <f t="shared" ca="1" si="17"/>
        <v>0</v>
      </c>
      <c r="O126">
        <f t="shared" ca="1" si="17"/>
        <v>0</v>
      </c>
      <c r="P126">
        <f t="shared" ca="1" si="17"/>
        <v>0</v>
      </c>
      <c r="Q126">
        <f t="shared" ca="1" si="17"/>
        <v>0</v>
      </c>
      <c r="R126">
        <f t="shared" ca="1" si="17"/>
        <v>0</v>
      </c>
      <c r="S126">
        <f t="shared" ca="1" si="17"/>
        <v>0</v>
      </c>
      <c r="T126">
        <f t="shared" ca="1" si="17"/>
        <v>0</v>
      </c>
      <c r="U126">
        <f t="shared" ca="1" si="17"/>
        <v>0</v>
      </c>
      <c r="V126">
        <f t="shared" ca="1" si="17"/>
        <v>0</v>
      </c>
      <c r="W126">
        <f t="shared" ca="1" si="17"/>
        <v>0</v>
      </c>
      <c r="X126">
        <f t="shared" ca="1" si="17"/>
        <v>0</v>
      </c>
      <c r="Y126">
        <f t="shared" ca="1" si="17"/>
        <v>0</v>
      </c>
      <c r="Z126">
        <f t="shared" ca="1" si="17"/>
        <v>0</v>
      </c>
      <c r="AA126">
        <f t="shared" ca="1" si="17"/>
        <v>0</v>
      </c>
      <c r="AB126">
        <f t="shared" ca="1" si="17"/>
        <v>0</v>
      </c>
      <c r="AC126">
        <f t="shared" ca="1" si="17"/>
        <v>0</v>
      </c>
      <c r="AD126">
        <f t="shared" ca="1" si="17"/>
        <v>0</v>
      </c>
      <c r="AE126">
        <f t="shared" ca="1" si="17"/>
        <v>0</v>
      </c>
      <c r="AF126">
        <f t="shared" ca="1" si="17"/>
        <v>0</v>
      </c>
      <c r="AG126">
        <f t="shared" ca="1" si="17"/>
        <v>0</v>
      </c>
      <c r="AH126">
        <f t="shared" ca="1" si="17"/>
        <v>0</v>
      </c>
      <c r="AI126">
        <f t="shared" ca="1" si="17"/>
        <v>0</v>
      </c>
      <c r="AJ126">
        <f t="shared" ca="1" si="17"/>
        <v>0</v>
      </c>
      <c r="AK126">
        <f t="shared" ca="1" si="17"/>
        <v>0</v>
      </c>
      <c r="AL126">
        <f t="shared" ca="1" si="17"/>
        <v>0</v>
      </c>
      <c r="AM126">
        <f t="shared" ca="1" si="17"/>
        <v>0</v>
      </c>
      <c r="AN126">
        <f t="shared" ca="1" si="17"/>
        <v>0</v>
      </c>
      <c r="AO126">
        <f t="shared" ca="1" si="17"/>
        <v>0</v>
      </c>
      <c r="AP126">
        <f t="shared" ca="1" si="17"/>
        <v>0</v>
      </c>
      <c r="AQ126">
        <f t="shared" ca="1" si="17"/>
        <v>0</v>
      </c>
      <c r="AR126">
        <f t="shared" ca="1" si="17"/>
        <v>0</v>
      </c>
      <c r="AS126">
        <f t="shared" ca="1" si="17"/>
        <v>0</v>
      </c>
      <c r="AT126">
        <f t="shared" ca="1" si="17"/>
        <v>0</v>
      </c>
      <c r="AU126">
        <f t="shared" ca="1" si="17"/>
        <v>0</v>
      </c>
      <c r="AV126">
        <f t="shared" ca="1" si="17"/>
        <v>0</v>
      </c>
      <c r="AW126">
        <f t="shared" ca="1" si="17"/>
        <v>0</v>
      </c>
      <c r="AX126">
        <f t="shared" ca="1" si="17"/>
        <v>0</v>
      </c>
      <c r="AY126">
        <f t="shared" ca="1" si="17"/>
        <v>0</v>
      </c>
      <c r="AZ126">
        <f t="shared" ca="1" si="17"/>
        <v>0</v>
      </c>
      <c r="BA126">
        <f t="shared" ca="1" si="17"/>
        <v>0</v>
      </c>
    </row>
    <row r="127" spans="1:53" x14ac:dyDescent="0.25">
      <c r="A127" t="str">
        <f>Setup!A27</f>
        <v>Cluster H</v>
      </c>
      <c r="B127">
        <f t="shared" ref="B127:BA127" ca="1" si="18">B91+B109</f>
        <v>0</v>
      </c>
      <c r="C127">
        <f t="shared" ca="1" si="18"/>
        <v>0</v>
      </c>
      <c r="D127">
        <f t="shared" ca="1" si="18"/>
        <v>0</v>
      </c>
      <c r="E127">
        <f t="shared" ca="1" si="18"/>
        <v>0</v>
      </c>
      <c r="F127">
        <f t="shared" ca="1" si="18"/>
        <v>0</v>
      </c>
      <c r="G127">
        <f t="shared" ca="1" si="18"/>
        <v>0</v>
      </c>
      <c r="H127">
        <f t="shared" ca="1" si="18"/>
        <v>0</v>
      </c>
      <c r="I127">
        <f t="shared" ca="1" si="18"/>
        <v>0</v>
      </c>
      <c r="J127">
        <f t="shared" ca="1" si="18"/>
        <v>0</v>
      </c>
      <c r="K127">
        <f t="shared" ca="1" si="18"/>
        <v>0</v>
      </c>
      <c r="L127">
        <f t="shared" ca="1" si="18"/>
        <v>0</v>
      </c>
      <c r="M127">
        <f t="shared" ca="1" si="18"/>
        <v>0</v>
      </c>
      <c r="N127">
        <f t="shared" ca="1" si="18"/>
        <v>0</v>
      </c>
      <c r="O127">
        <f t="shared" ca="1" si="18"/>
        <v>0</v>
      </c>
      <c r="P127">
        <f t="shared" ca="1" si="18"/>
        <v>0</v>
      </c>
      <c r="Q127">
        <f t="shared" ca="1" si="18"/>
        <v>0</v>
      </c>
      <c r="R127">
        <f t="shared" ca="1" si="18"/>
        <v>0</v>
      </c>
      <c r="S127">
        <f t="shared" ca="1" si="18"/>
        <v>0</v>
      </c>
      <c r="T127">
        <f t="shared" ca="1" si="18"/>
        <v>0</v>
      </c>
      <c r="U127">
        <f t="shared" ca="1" si="18"/>
        <v>0</v>
      </c>
      <c r="V127">
        <f t="shared" ca="1" si="18"/>
        <v>0</v>
      </c>
      <c r="W127">
        <f t="shared" ca="1" si="18"/>
        <v>0</v>
      </c>
      <c r="X127">
        <f t="shared" ca="1" si="18"/>
        <v>0</v>
      </c>
      <c r="Y127">
        <f t="shared" ca="1" si="18"/>
        <v>0</v>
      </c>
      <c r="Z127">
        <f t="shared" ca="1" si="18"/>
        <v>0</v>
      </c>
      <c r="AA127">
        <f t="shared" ca="1" si="18"/>
        <v>0</v>
      </c>
      <c r="AB127">
        <f t="shared" ca="1" si="18"/>
        <v>0</v>
      </c>
      <c r="AC127">
        <f t="shared" ca="1" si="18"/>
        <v>0</v>
      </c>
      <c r="AD127">
        <f t="shared" ca="1" si="18"/>
        <v>0</v>
      </c>
      <c r="AE127">
        <f t="shared" ca="1" si="18"/>
        <v>0</v>
      </c>
      <c r="AF127">
        <f t="shared" ca="1" si="18"/>
        <v>0</v>
      </c>
      <c r="AG127">
        <f t="shared" ca="1" si="18"/>
        <v>0</v>
      </c>
      <c r="AH127">
        <f t="shared" ca="1" si="18"/>
        <v>0</v>
      </c>
      <c r="AI127">
        <f t="shared" ca="1" si="18"/>
        <v>0</v>
      </c>
      <c r="AJ127">
        <f t="shared" ca="1" si="18"/>
        <v>0</v>
      </c>
      <c r="AK127">
        <f t="shared" ca="1" si="18"/>
        <v>0</v>
      </c>
      <c r="AL127">
        <f t="shared" ca="1" si="18"/>
        <v>0</v>
      </c>
      <c r="AM127">
        <f t="shared" ca="1" si="18"/>
        <v>0</v>
      </c>
      <c r="AN127">
        <f t="shared" ca="1" si="18"/>
        <v>0</v>
      </c>
      <c r="AO127">
        <f t="shared" ca="1" si="18"/>
        <v>0</v>
      </c>
      <c r="AP127">
        <f t="shared" ca="1" si="18"/>
        <v>0</v>
      </c>
      <c r="AQ127">
        <f t="shared" ca="1" si="18"/>
        <v>0</v>
      </c>
      <c r="AR127">
        <f t="shared" ca="1" si="18"/>
        <v>0</v>
      </c>
      <c r="AS127">
        <f t="shared" ca="1" si="18"/>
        <v>0</v>
      </c>
      <c r="AT127">
        <f t="shared" ca="1" si="18"/>
        <v>0</v>
      </c>
      <c r="AU127">
        <f t="shared" ca="1" si="18"/>
        <v>0</v>
      </c>
      <c r="AV127">
        <f t="shared" ca="1" si="18"/>
        <v>0</v>
      </c>
      <c r="AW127">
        <f t="shared" ca="1" si="18"/>
        <v>0</v>
      </c>
      <c r="AX127">
        <f t="shared" ca="1" si="18"/>
        <v>0</v>
      </c>
      <c r="AY127">
        <f t="shared" ca="1" si="18"/>
        <v>0</v>
      </c>
      <c r="AZ127">
        <f t="shared" ca="1" si="18"/>
        <v>0</v>
      </c>
      <c r="BA127">
        <f t="shared" ca="1" si="18"/>
        <v>0</v>
      </c>
    </row>
    <row r="128" spans="1:53" x14ac:dyDescent="0.25">
      <c r="A128" t="str">
        <f>Setup!A28</f>
        <v>Cluster I</v>
      </c>
      <c r="B128">
        <f t="shared" ref="B128:BA128" ca="1" si="19">B92+B110</f>
        <v>0</v>
      </c>
      <c r="C128">
        <f t="shared" ca="1" si="19"/>
        <v>0</v>
      </c>
      <c r="D128">
        <f t="shared" ca="1" si="19"/>
        <v>0</v>
      </c>
      <c r="E128">
        <f t="shared" ca="1" si="19"/>
        <v>0</v>
      </c>
      <c r="F128">
        <f t="shared" ca="1" si="19"/>
        <v>0</v>
      </c>
      <c r="G128">
        <f t="shared" ca="1" si="19"/>
        <v>0</v>
      </c>
      <c r="H128">
        <f t="shared" ca="1" si="19"/>
        <v>0</v>
      </c>
      <c r="I128">
        <f t="shared" ca="1" si="19"/>
        <v>0</v>
      </c>
      <c r="J128">
        <f t="shared" ca="1" si="19"/>
        <v>0</v>
      </c>
      <c r="K128">
        <f t="shared" ca="1" si="19"/>
        <v>0</v>
      </c>
      <c r="L128">
        <f t="shared" ca="1" si="19"/>
        <v>0</v>
      </c>
      <c r="M128">
        <f t="shared" ca="1" si="19"/>
        <v>0</v>
      </c>
      <c r="N128">
        <f t="shared" ca="1" si="19"/>
        <v>0</v>
      </c>
      <c r="O128">
        <f t="shared" ca="1" si="19"/>
        <v>0</v>
      </c>
      <c r="P128">
        <f t="shared" ca="1" si="19"/>
        <v>0</v>
      </c>
      <c r="Q128">
        <f t="shared" ca="1" si="19"/>
        <v>0</v>
      </c>
      <c r="R128">
        <f t="shared" ca="1" si="19"/>
        <v>0</v>
      </c>
      <c r="S128">
        <f t="shared" ca="1" si="19"/>
        <v>0</v>
      </c>
      <c r="T128">
        <f t="shared" ca="1" si="19"/>
        <v>0</v>
      </c>
      <c r="U128">
        <f t="shared" ca="1" si="19"/>
        <v>0</v>
      </c>
      <c r="V128">
        <f t="shared" ca="1" si="19"/>
        <v>0</v>
      </c>
      <c r="W128">
        <f t="shared" ca="1" si="19"/>
        <v>0</v>
      </c>
      <c r="X128">
        <f t="shared" ca="1" si="19"/>
        <v>0</v>
      </c>
      <c r="Y128">
        <f t="shared" ca="1" si="19"/>
        <v>0</v>
      </c>
      <c r="Z128">
        <f t="shared" ca="1" si="19"/>
        <v>0</v>
      </c>
      <c r="AA128">
        <f t="shared" ca="1" si="19"/>
        <v>0</v>
      </c>
      <c r="AB128">
        <f t="shared" ca="1" si="19"/>
        <v>0</v>
      </c>
      <c r="AC128">
        <f t="shared" ca="1" si="19"/>
        <v>0</v>
      </c>
      <c r="AD128">
        <f t="shared" ca="1" si="19"/>
        <v>0</v>
      </c>
      <c r="AE128">
        <f t="shared" ca="1" si="19"/>
        <v>0</v>
      </c>
      <c r="AF128">
        <f t="shared" ca="1" si="19"/>
        <v>0</v>
      </c>
      <c r="AG128">
        <f t="shared" ca="1" si="19"/>
        <v>0</v>
      </c>
      <c r="AH128">
        <f t="shared" ca="1" si="19"/>
        <v>0</v>
      </c>
      <c r="AI128">
        <f t="shared" ca="1" si="19"/>
        <v>0</v>
      </c>
      <c r="AJ128">
        <f t="shared" ca="1" si="19"/>
        <v>0</v>
      </c>
      <c r="AK128">
        <f t="shared" ca="1" si="19"/>
        <v>0</v>
      </c>
      <c r="AL128">
        <f t="shared" ca="1" si="19"/>
        <v>0</v>
      </c>
      <c r="AM128">
        <f t="shared" ca="1" si="19"/>
        <v>0</v>
      </c>
      <c r="AN128">
        <f t="shared" ca="1" si="19"/>
        <v>0</v>
      </c>
      <c r="AO128">
        <f t="shared" ca="1" si="19"/>
        <v>0</v>
      </c>
      <c r="AP128">
        <f t="shared" ca="1" si="19"/>
        <v>0</v>
      </c>
      <c r="AQ128">
        <f t="shared" ca="1" si="19"/>
        <v>0</v>
      </c>
      <c r="AR128">
        <f t="shared" ca="1" si="19"/>
        <v>0</v>
      </c>
      <c r="AS128">
        <f t="shared" ca="1" si="19"/>
        <v>0</v>
      </c>
      <c r="AT128">
        <f t="shared" ca="1" si="19"/>
        <v>0</v>
      </c>
      <c r="AU128">
        <f t="shared" ca="1" si="19"/>
        <v>0</v>
      </c>
      <c r="AV128">
        <f t="shared" ca="1" si="19"/>
        <v>0</v>
      </c>
      <c r="AW128">
        <f t="shared" ca="1" si="19"/>
        <v>0</v>
      </c>
      <c r="AX128">
        <f t="shared" ca="1" si="19"/>
        <v>0</v>
      </c>
      <c r="AY128">
        <f t="shared" ca="1" si="19"/>
        <v>0</v>
      </c>
      <c r="AZ128">
        <f t="shared" ca="1" si="19"/>
        <v>0</v>
      </c>
      <c r="BA128">
        <f t="shared" ca="1" si="19"/>
        <v>0</v>
      </c>
    </row>
    <row r="129" spans="1:101" x14ac:dyDescent="0.25">
      <c r="A129" t="str">
        <f>Setup!A29</f>
        <v>Cluster J</v>
      </c>
      <c r="B129">
        <f t="shared" ref="B129:BA129" ca="1" si="20">B93+B111</f>
        <v>0</v>
      </c>
      <c r="C129">
        <f t="shared" ca="1" si="20"/>
        <v>0</v>
      </c>
      <c r="D129">
        <f t="shared" ca="1" si="20"/>
        <v>0</v>
      </c>
      <c r="E129">
        <f t="shared" ca="1" si="20"/>
        <v>0</v>
      </c>
      <c r="F129">
        <f t="shared" ca="1" si="20"/>
        <v>0</v>
      </c>
      <c r="G129">
        <f t="shared" ca="1" si="20"/>
        <v>0</v>
      </c>
      <c r="H129">
        <f t="shared" ca="1" si="20"/>
        <v>0</v>
      </c>
      <c r="I129">
        <f t="shared" ca="1" si="20"/>
        <v>0</v>
      </c>
      <c r="J129">
        <f t="shared" ca="1" si="20"/>
        <v>0</v>
      </c>
      <c r="K129">
        <f t="shared" ca="1" si="20"/>
        <v>0</v>
      </c>
      <c r="L129">
        <f t="shared" ca="1" si="20"/>
        <v>0</v>
      </c>
      <c r="M129">
        <f t="shared" ca="1" si="20"/>
        <v>0</v>
      </c>
      <c r="N129">
        <f t="shared" ca="1" si="20"/>
        <v>0</v>
      </c>
      <c r="O129">
        <f t="shared" ca="1" si="20"/>
        <v>0</v>
      </c>
      <c r="P129">
        <f t="shared" ca="1" si="20"/>
        <v>0</v>
      </c>
      <c r="Q129">
        <f t="shared" ca="1" si="20"/>
        <v>0</v>
      </c>
      <c r="R129">
        <f t="shared" ca="1" si="20"/>
        <v>0</v>
      </c>
      <c r="S129">
        <f t="shared" ca="1" si="20"/>
        <v>0</v>
      </c>
      <c r="T129">
        <f t="shared" ca="1" si="20"/>
        <v>0</v>
      </c>
      <c r="U129">
        <f t="shared" ca="1" si="20"/>
        <v>0</v>
      </c>
      <c r="V129">
        <f t="shared" ca="1" si="20"/>
        <v>0</v>
      </c>
      <c r="W129">
        <f t="shared" ca="1" si="20"/>
        <v>0</v>
      </c>
      <c r="X129">
        <f t="shared" ca="1" si="20"/>
        <v>0</v>
      </c>
      <c r="Y129">
        <f t="shared" ca="1" si="20"/>
        <v>0</v>
      </c>
      <c r="Z129">
        <f t="shared" ca="1" si="20"/>
        <v>0</v>
      </c>
      <c r="AA129">
        <f t="shared" ca="1" si="20"/>
        <v>0</v>
      </c>
      <c r="AB129">
        <f t="shared" ca="1" si="20"/>
        <v>0</v>
      </c>
      <c r="AC129">
        <f t="shared" ca="1" si="20"/>
        <v>0</v>
      </c>
      <c r="AD129">
        <f t="shared" ca="1" si="20"/>
        <v>0</v>
      </c>
      <c r="AE129">
        <f t="shared" ca="1" si="20"/>
        <v>0</v>
      </c>
      <c r="AF129">
        <f t="shared" ca="1" si="20"/>
        <v>0</v>
      </c>
      <c r="AG129">
        <f t="shared" ca="1" si="20"/>
        <v>0</v>
      </c>
      <c r="AH129">
        <f t="shared" ca="1" si="20"/>
        <v>0</v>
      </c>
      <c r="AI129">
        <f t="shared" ca="1" si="20"/>
        <v>0</v>
      </c>
      <c r="AJ129">
        <f t="shared" ca="1" si="20"/>
        <v>0</v>
      </c>
      <c r="AK129">
        <f t="shared" ca="1" si="20"/>
        <v>0</v>
      </c>
      <c r="AL129">
        <f t="shared" ca="1" si="20"/>
        <v>0</v>
      </c>
      <c r="AM129">
        <f t="shared" ca="1" si="20"/>
        <v>0</v>
      </c>
      <c r="AN129">
        <f t="shared" ca="1" si="20"/>
        <v>0</v>
      </c>
      <c r="AO129">
        <f t="shared" ca="1" si="20"/>
        <v>0</v>
      </c>
      <c r="AP129">
        <f t="shared" ca="1" si="20"/>
        <v>0</v>
      </c>
      <c r="AQ129">
        <f t="shared" ca="1" si="20"/>
        <v>0</v>
      </c>
      <c r="AR129">
        <f t="shared" ca="1" si="20"/>
        <v>0</v>
      </c>
      <c r="AS129">
        <f t="shared" ca="1" si="20"/>
        <v>0</v>
      </c>
      <c r="AT129">
        <f t="shared" ca="1" si="20"/>
        <v>0</v>
      </c>
      <c r="AU129">
        <f t="shared" ca="1" si="20"/>
        <v>0</v>
      </c>
      <c r="AV129">
        <f t="shared" ca="1" si="20"/>
        <v>0</v>
      </c>
      <c r="AW129">
        <f t="shared" ca="1" si="20"/>
        <v>0</v>
      </c>
      <c r="AX129">
        <f t="shared" ca="1" si="20"/>
        <v>0</v>
      </c>
      <c r="AY129">
        <f t="shared" ca="1" si="20"/>
        <v>0</v>
      </c>
      <c r="AZ129">
        <f t="shared" ca="1" si="20"/>
        <v>0</v>
      </c>
      <c r="BA129">
        <f t="shared" ca="1" si="20"/>
        <v>0</v>
      </c>
    </row>
    <row r="130" spans="1:101" x14ac:dyDescent="0.25">
      <c r="A130" t="str">
        <f>Setup!A30</f>
        <v>Cluster K</v>
      </c>
      <c r="B130">
        <f t="shared" ref="B130:BA130" ca="1" si="21">B94+B112</f>
        <v>0</v>
      </c>
      <c r="C130">
        <f t="shared" ca="1" si="21"/>
        <v>0</v>
      </c>
      <c r="D130">
        <f t="shared" ca="1" si="21"/>
        <v>0</v>
      </c>
      <c r="E130">
        <f t="shared" ca="1" si="21"/>
        <v>0</v>
      </c>
      <c r="F130">
        <f t="shared" ca="1" si="21"/>
        <v>0</v>
      </c>
      <c r="G130">
        <f t="shared" ca="1" si="21"/>
        <v>0</v>
      </c>
      <c r="H130">
        <f t="shared" ca="1" si="21"/>
        <v>0</v>
      </c>
      <c r="I130">
        <f t="shared" ca="1" si="21"/>
        <v>0</v>
      </c>
      <c r="J130">
        <f t="shared" ca="1" si="21"/>
        <v>0</v>
      </c>
      <c r="K130">
        <f t="shared" ca="1" si="21"/>
        <v>0</v>
      </c>
      <c r="L130">
        <f t="shared" ca="1" si="21"/>
        <v>0</v>
      </c>
      <c r="M130">
        <f t="shared" ca="1" si="21"/>
        <v>0</v>
      </c>
      <c r="N130">
        <f t="shared" ca="1" si="21"/>
        <v>0</v>
      </c>
      <c r="O130">
        <f t="shared" ca="1" si="21"/>
        <v>0</v>
      </c>
      <c r="P130">
        <f t="shared" ca="1" si="21"/>
        <v>0</v>
      </c>
      <c r="Q130">
        <f t="shared" ca="1" si="21"/>
        <v>0</v>
      </c>
      <c r="R130">
        <f t="shared" ca="1" si="21"/>
        <v>0</v>
      </c>
      <c r="S130">
        <f t="shared" ca="1" si="21"/>
        <v>0</v>
      </c>
      <c r="T130">
        <f t="shared" ca="1" si="21"/>
        <v>0</v>
      </c>
      <c r="U130">
        <f t="shared" ca="1" si="21"/>
        <v>0</v>
      </c>
      <c r="V130">
        <f t="shared" ca="1" si="21"/>
        <v>0</v>
      </c>
      <c r="W130">
        <f t="shared" ca="1" si="21"/>
        <v>0</v>
      </c>
      <c r="X130">
        <f t="shared" ca="1" si="21"/>
        <v>0</v>
      </c>
      <c r="Y130">
        <f t="shared" ca="1" si="21"/>
        <v>0</v>
      </c>
      <c r="Z130">
        <f t="shared" ca="1" si="21"/>
        <v>0</v>
      </c>
      <c r="AA130">
        <f t="shared" ca="1" si="21"/>
        <v>0</v>
      </c>
      <c r="AB130">
        <f t="shared" ca="1" si="21"/>
        <v>0</v>
      </c>
      <c r="AC130">
        <f t="shared" ca="1" si="21"/>
        <v>0</v>
      </c>
      <c r="AD130">
        <f t="shared" ca="1" si="21"/>
        <v>0</v>
      </c>
      <c r="AE130">
        <f t="shared" ca="1" si="21"/>
        <v>0</v>
      </c>
      <c r="AF130">
        <f t="shared" ca="1" si="21"/>
        <v>0</v>
      </c>
      <c r="AG130">
        <f t="shared" ca="1" si="21"/>
        <v>0</v>
      </c>
      <c r="AH130">
        <f t="shared" ca="1" si="21"/>
        <v>0</v>
      </c>
      <c r="AI130">
        <f t="shared" ca="1" si="21"/>
        <v>0</v>
      </c>
      <c r="AJ130">
        <f t="shared" ca="1" si="21"/>
        <v>0</v>
      </c>
      <c r="AK130">
        <f t="shared" ca="1" si="21"/>
        <v>0</v>
      </c>
      <c r="AL130">
        <f t="shared" ca="1" si="21"/>
        <v>0</v>
      </c>
      <c r="AM130">
        <f t="shared" ca="1" si="21"/>
        <v>0</v>
      </c>
      <c r="AN130">
        <f t="shared" ca="1" si="21"/>
        <v>0</v>
      </c>
      <c r="AO130">
        <f t="shared" ca="1" si="21"/>
        <v>0</v>
      </c>
      <c r="AP130">
        <f t="shared" ca="1" si="21"/>
        <v>0</v>
      </c>
      <c r="AQ130">
        <f t="shared" ca="1" si="21"/>
        <v>0</v>
      </c>
      <c r="AR130">
        <f t="shared" ca="1" si="21"/>
        <v>0</v>
      </c>
      <c r="AS130">
        <f t="shared" ca="1" si="21"/>
        <v>0</v>
      </c>
      <c r="AT130">
        <f t="shared" ca="1" si="21"/>
        <v>0</v>
      </c>
      <c r="AU130">
        <f t="shared" ca="1" si="21"/>
        <v>0</v>
      </c>
      <c r="AV130">
        <f t="shared" ca="1" si="21"/>
        <v>0</v>
      </c>
      <c r="AW130">
        <f t="shared" ca="1" si="21"/>
        <v>0</v>
      </c>
      <c r="AX130">
        <f t="shared" ca="1" si="21"/>
        <v>0</v>
      </c>
      <c r="AY130">
        <f t="shared" ca="1" si="21"/>
        <v>0</v>
      </c>
      <c r="AZ130">
        <f t="shared" ca="1" si="21"/>
        <v>0</v>
      </c>
      <c r="BA130">
        <f t="shared" ca="1" si="21"/>
        <v>0</v>
      </c>
    </row>
    <row r="131" spans="1:101" x14ac:dyDescent="0.25">
      <c r="A131" t="str">
        <f>Setup!A31</f>
        <v>Cluster L</v>
      </c>
      <c r="B131">
        <f t="shared" ref="B131:BA131" ca="1" si="22">B95+B113</f>
        <v>0</v>
      </c>
      <c r="C131">
        <f t="shared" ca="1" si="22"/>
        <v>0</v>
      </c>
      <c r="D131">
        <f t="shared" ca="1" si="22"/>
        <v>0</v>
      </c>
      <c r="E131">
        <f t="shared" ca="1" si="22"/>
        <v>0</v>
      </c>
      <c r="F131">
        <f t="shared" ca="1" si="22"/>
        <v>0</v>
      </c>
      <c r="G131">
        <f t="shared" ca="1" si="22"/>
        <v>0</v>
      </c>
      <c r="H131">
        <f t="shared" ca="1" si="22"/>
        <v>0</v>
      </c>
      <c r="I131">
        <f t="shared" ca="1" si="22"/>
        <v>0</v>
      </c>
      <c r="J131">
        <f t="shared" ca="1" si="22"/>
        <v>0</v>
      </c>
      <c r="K131">
        <f t="shared" ca="1" si="22"/>
        <v>0</v>
      </c>
      <c r="L131">
        <f t="shared" ca="1" si="22"/>
        <v>0</v>
      </c>
      <c r="M131">
        <f t="shared" ca="1" si="22"/>
        <v>0</v>
      </c>
      <c r="N131">
        <f t="shared" ca="1" si="22"/>
        <v>0</v>
      </c>
      <c r="O131">
        <f t="shared" ca="1" si="22"/>
        <v>0</v>
      </c>
      <c r="P131">
        <f t="shared" ca="1" si="22"/>
        <v>0</v>
      </c>
      <c r="Q131">
        <f t="shared" ca="1" si="22"/>
        <v>0</v>
      </c>
      <c r="R131">
        <f t="shared" ca="1" si="22"/>
        <v>0</v>
      </c>
      <c r="S131">
        <f t="shared" ca="1" si="22"/>
        <v>0</v>
      </c>
      <c r="T131">
        <f t="shared" ca="1" si="22"/>
        <v>0</v>
      </c>
      <c r="U131">
        <f t="shared" ca="1" si="22"/>
        <v>0</v>
      </c>
      <c r="V131">
        <f t="shared" ca="1" si="22"/>
        <v>0</v>
      </c>
      <c r="W131">
        <f t="shared" ca="1" si="22"/>
        <v>0</v>
      </c>
      <c r="X131">
        <f t="shared" ca="1" si="22"/>
        <v>0</v>
      </c>
      <c r="Y131">
        <f t="shared" ca="1" si="22"/>
        <v>0</v>
      </c>
      <c r="Z131">
        <f t="shared" ca="1" si="22"/>
        <v>0</v>
      </c>
      <c r="AA131">
        <f t="shared" ca="1" si="22"/>
        <v>0</v>
      </c>
      <c r="AB131">
        <f t="shared" ca="1" si="22"/>
        <v>0</v>
      </c>
      <c r="AC131">
        <f t="shared" ca="1" si="22"/>
        <v>0</v>
      </c>
      <c r="AD131">
        <f t="shared" ca="1" si="22"/>
        <v>0</v>
      </c>
      <c r="AE131">
        <f t="shared" ca="1" si="22"/>
        <v>0</v>
      </c>
      <c r="AF131">
        <f t="shared" ca="1" si="22"/>
        <v>0</v>
      </c>
      <c r="AG131">
        <f t="shared" ca="1" si="22"/>
        <v>0</v>
      </c>
      <c r="AH131">
        <f t="shared" ca="1" si="22"/>
        <v>0</v>
      </c>
      <c r="AI131">
        <f t="shared" ca="1" si="22"/>
        <v>0</v>
      </c>
      <c r="AJ131">
        <f t="shared" ca="1" si="22"/>
        <v>0</v>
      </c>
      <c r="AK131">
        <f t="shared" ca="1" si="22"/>
        <v>0</v>
      </c>
      <c r="AL131">
        <f t="shared" ca="1" si="22"/>
        <v>0</v>
      </c>
      <c r="AM131">
        <f t="shared" ca="1" si="22"/>
        <v>0</v>
      </c>
      <c r="AN131">
        <f t="shared" ca="1" si="22"/>
        <v>0</v>
      </c>
      <c r="AO131">
        <f t="shared" ca="1" si="22"/>
        <v>0</v>
      </c>
      <c r="AP131">
        <f t="shared" ca="1" si="22"/>
        <v>0</v>
      </c>
      <c r="AQ131">
        <f t="shared" ca="1" si="22"/>
        <v>0</v>
      </c>
      <c r="AR131">
        <f t="shared" ca="1" si="22"/>
        <v>0</v>
      </c>
      <c r="AS131">
        <f t="shared" ca="1" si="22"/>
        <v>0</v>
      </c>
      <c r="AT131">
        <f t="shared" ca="1" si="22"/>
        <v>0</v>
      </c>
      <c r="AU131">
        <f t="shared" ca="1" si="22"/>
        <v>0</v>
      </c>
      <c r="AV131">
        <f t="shared" ca="1" si="22"/>
        <v>0</v>
      </c>
      <c r="AW131">
        <f t="shared" ca="1" si="22"/>
        <v>0</v>
      </c>
      <c r="AX131">
        <f t="shared" ca="1" si="22"/>
        <v>0</v>
      </c>
      <c r="AY131">
        <f t="shared" ca="1" si="22"/>
        <v>0</v>
      </c>
      <c r="AZ131">
        <f t="shared" ca="1" si="22"/>
        <v>0</v>
      </c>
      <c r="BA131">
        <f t="shared" ca="1" si="22"/>
        <v>0</v>
      </c>
    </row>
    <row r="132" spans="1:101" x14ac:dyDescent="0.25">
      <c r="A132" t="str">
        <f>Setup!A32</f>
        <v>Cluster M</v>
      </c>
      <c r="B132">
        <f t="shared" ref="B132:BA132" ca="1" si="23">B96+B114</f>
        <v>0</v>
      </c>
      <c r="C132">
        <f t="shared" ca="1" si="23"/>
        <v>0</v>
      </c>
      <c r="D132">
        <f t="shared" ca="1" si="23"/>
        <v>0</v>
      </c>
      <c r="E132">
        <f t="shared" ca="1" si="23"/>
        <v>0</v>
      </c>
      <c r="F132">
        <f t="shared" ca="1" si="23"/>
        <v>0</v>
      </c>
      <c r="G132">
        <f t="shared" ca="1" si="23"/>
        <v>0</v>
      </c>
      <c r="H132">
        <f t="shared" ca="1" si="23"/>
        <v>0</v>
      </c>
      <c r="I132">
        <f t="shared" ca="1" si="23"/>
        <v>0</v>
      </c>
      <c r="J132">
        <f t="shared" ca="1" si="23"/>
        <v>0</v>
      </c>
      <c r="K132">
        <f t="shared" ca="1" si="23"/>
        <v>0</v>
      </c>
      <c r="L132">
        <f t="shared" ca="1" si="23"/>
        <v>0</v>
      </c>
      <c r="M132">
        <f t="shared" ca="1" si="23"/>
        <v>0</v>
      </c>
      <c r="N132">
        <f t="shared" ca="1" si="23"/>
        <v>0</v>
      </c>
      <c r="O132">
        <f t="shared" ca="1" si="23"/>
        <v>0</v>
      </c>
      <c r="P132">
        <f t="shared" ca="1" si="23"/>
        <v>0</v>
      </c>
      <c r="Q132">
        <f t="shared" ca="1" si="23"/>
        <v>0</v>
      </c>
      <c r="R132">
        <f t="shared" ca="1" si="23"/>
        <v>0</v>
      </c>
      <c r="S132">
        <f t="shared" ca="1" si="23"/>
        <v>0</v>
      </c>
      <c r="T132">
        <f t="shared" ca="1" si="23"/>
        <v>0</v>
      </c>
      <c r="U132">
        <f t="shared" ca="1" si="23"/>
        <v>0</v>
      </c>
      <c r="V132">
        <f t="shared" ca="1" si="23"/>
        <v>0</v>
      </c>
      <c r="W132">
        <f t="shared" ca="1" si="23"/>
        <v>0</v>
      </c>
      <c r="X132">
        <f t="shared" ca="1" si="23"/>
        <v>0</v>
      </c>
      <c r="Y132">
        <f t="shared" ca="1" si="23"/>
        <v>0</v>
      </c>
      <c r="Z132">
        <f t="shared" ca="1" si="23"/>
        <v>0</v>
      </c>
      <c r="AA132">
        <f t="shared" ca="1" si="23"/>
        <v>0</v>
      </c>
      <c r="AB132">
        <f t="shared" ca="1" si="23"/>
        <v>0</v>
      </c>
      <c r="AC132">
        <f t="shared" ca="1" si="23"/>
        <v>0</v>
      </c>
      <c r="AD132">
        <f t="shared" ca="1" si="23"/>
        <v>0</v>
      </c>
      <c r="AE132">
        <f t="shared" ca="1" si="23"/>
        <v>0</v>
      </c>
      <c r="AF132">
        <f t="shared" ca="1" si="23"/>
        <v>0</v>
      </c>
      <c r="AG132">
        <f t="shared" ca="1" si="23"/>
        <v>0</v>
      </c>
      <c r="AH132">
        <f t="shared" ca="1" si="23"/>
        <v>0</v>
      </c>
      <c r="AI132">
        <f t="shared" ca="1" si="23"/>
        <v>0</v>
      </c>
      <c r="AJ132">
        <f t="shared" ca="1" si="23"/>
        <v>0</v>
      </c>
      <c r="AK132">
        <f t="shared" ca="1" si="23"/>
        <v>0</v>
      </c>
      <c r="AL132">
        <f t="shared" ca="1" si="23"/>
        <v>0</v>
      </c>
      <c r="AM132">
        <f t="shared" ca="1" si="23"/>
        <v>0</v>
      </c>
      <c r="AN132">
        <f t="shared" ca="1" si="23"/>
        <v>0</v>
      </c>
      <c r="AO132">
        <f t="shared" ca="1" si="23"/>
        <v>0</v>
      </c>
      <c r="AP132">
        <f t="shared" ca="1" si="23"/>
        <v>0</v>
      </c>
      <c r="AQ132">
        <f t="shared" ca="1" si="23"/>
        <v>0</v>
      </c>
      <c r="AR132">
        <f t="shared" ca="1" si="23"/>
        <v>0</v>
      </c>
      <c r="AS132">
        <f t="shared" ca="1" si="23"/>
        <v>0</v>
      </c>
      <c r="AT132">
        <f t="shared" ca="1" si="23"/>
        <v>0</v>
      </c>
      <c r="AU132">
        <f t="shared" ca="1" si="23"/>
        <v>0</v>
      </c>
      <c r="AV132">
        <f t="shared" ca="1" si="23"/>
        <v>0</v>
      </c>
      <c r="AW132">
        <f t="shared" ca="1" si="23"/>
        <v>0</v>
      </c>
      <c r="AX132">
        <f t="shared" ca="1" si="23"/>
        <v>0</v>
      </c>
      <c r="AY132">
        <f t="shared" ca="1" si="23"/>
        <v>0</v>
      </c>
      <c r="AZ132">
        <f t="shared" ca="1" si="23"/>
        <v>0</v>
      </c>
      <c r="BA132">
        <f t="shared" ca="1" si="23"/>
        <v>0</v>
      </c>
    </row>
    <row r="133" spans="1:101" x14ac:dyDescent="0.25">
      <c r="A133" t="str">
        <f>Setup!A33</f>
        <v>Cluster N</v>
      </c>
      <c r="B133">
        <f t="shared" ref="B133:BA133" ca="1" si="24">B97+B115</f>
        <v>0</v>
      </c>
      <c r="C133">
        <f t="shared" ca="1" si="24"/>
        <v>0</v>
      </c>
      <c r="D133">
        <f t="shared" ca="1" si="24"/>
        <v>0</v>
      </c>
      <c r="E133">
        <f t="shared" ca="1" si="24"/>
        <v>0</v>
      </c>
      <c r="F133">
        <f t="shared" ca="1" si="24"/>
        <v>0</v>
      </c>
      <c r="G133">
        <f t="shared" ca="1" si="24"/>
        <v>0</v>
      </c>
      <c r="H133">
        <f t="shared" ca="1" si="24"/>
        <v>0</v>
      </c>
      <c r="I133">
        <f t="shared" ca="1" si="24"/>
        <v>0</v>
      </c>
      <c r="J133">
        <f t="shared" ca="1" si="24"/>
        <v>0</v>
      </c>
      <c r="K133">
        <f t="shared" ca="1" si="24"/>
        <v>0</v>
      </c>
      <c r="L133">
        <f t="shared" ca="1" si="24"/>
        <v>0</v>
      </c>
      <c r="M133">
        <f t="shared" ca="1" si="24"/>
        <v>0</v>
      </c>
      <c r="N133">
        <f t="shared" ca="1" si="24"/>
        <v>0</v>
      </c>
      <c r="O133">
        <f t="shared" ca="1" si="24"/>
        <v>0</v>
      </c>
      <c r="P133">
        <f t="shared" ca="1" si="24"/>
        <v>0</v>
      </c>
      <c r="Q133">
        <f t="shared" ca="1" si="24"/>
        <v>0</v>
      </c>
      <c r="R133">
        <f t="shared" ca="1" si="24"/>
        <v>0</v>
      </c>
      <c r="S133">
        <f t="shared" ca="1" si="24"/>
        <v>0</v>
      </c>
      <c r="T133">
        <f t="shared" ca="1" si="24"/>
        <v>0</v>
      </c>
      <c r="U133">
        <f t="shared" ca="1" si="24"/>
        <v>0</v>
      </c>
      <c r="V133">
        <f t="shared" ca="1" si="24"/>
        <v>0</v>
      </c>
      <c r="W133">
        <f t="shared" ca="1" si="24"/>
        <v>0</v>
      </c>
      <c r="X133">
        <f t="shared" ca="1" si="24"/>
        <v>0</v>
      </c>
      <c r="Y133">
        <f t="shared" ca="1" si="24"/>
        <v>0</v>
      </c>
      <c r="Z133">
        <f t="shared" ca="1" si="24"/>
        <v>0</v>
      </c>
      <c r="AA133">
        <f t="shared" ca="1" si="24"/>
        <v>0</v>
      </c>
      <c r="AB133">
        <f t="shared" ca="1" si="24"/>
        <v>0</v>
      </c>
      <c r="AC133">
        <f t="shared" ca="1" si="24"/>
        <v>0</v>
      </c>
      <c r="AD133">
        <f t="shared" ca="1" si="24"/>
        <v>0</v>
      </c>
      <c r="AE133">
        <f t="shared" ca="1" si="24"/>
        <v>0</v>
      </c>
      <c r="AF133">
        <f t="shared" ca="1" si="24"/>
        <v>0</v>
      </c>
      <c r="AG133">
        <f t="shared" ca="1" si="24"/>
        <v>0</v>
      </c>
      <c r="AH133">
        <f t="shared" ca="1" si="24"/>
        <v>0</v>
      </c>
      <c r="AI133">
        <f t="shared" ca="1" si="24"/>
        <v>0</v>
      </c>
      <c r="AJ133">
        <f t="shared" ca="1" si="24"/>
        <v>0</v>
      </c>
      <c r="AK133">
        <f t="shared" ca="1" si="24"/>
        <v>0</v>
      </c>
      <c r="AL133">
        <f t="shared" ca="1" si="24"/>
        <v>0</v>
      </c>
      <c r="AM133">
        <f t="shared" ca="1" si="24"/>
        <v>0</v>
      </c>
      <c r="AN133">
        <f t="shared" ca="1" si="24"/>
        <v>0</v>
      </c>
      <c r="AO133">
        <f t="shared" ca="1" si="24"/>
        <v>0</v>
      </c>
      <c r="AP133">
        <f t="shared" ca="1" si="24"/>
        <v>0</v>
      </c>
      <c r="AQ133">
        <f t="shared" ca="1" si="24"/>
        <v>0</v>
      </c>
      <c r="AR133">
        <f t="shared" ca="1" si="24"/>
        <v>0</v>
      </c>
      <c r="AS133">
        <f t="shared" ca="1" si="24"/>
        <v>0</v>
      </c>
      <c r="AT133">
        <f t="shared" ca="1" si="24"/>
        <v>0</v>
      </c>
      <c r="AU133">
        <f t="shared" ca="1" si="24"/>
        <v>0</v>
      </c>
      <c r="AV133">
        <f t="shared" ca="1" si="24"/>
        <v>0</v>
      </c>
      <c r="AW133">
        <f t="shared" ca="1" si="24"/>
        <v>0</v>
      </c>
      <c r="AX133">
        <f t="shared" ca="1" si="24"/>
        <v>0</v>
      </c>
      <c r="AY133">
        <f t="shared" ca="1" si="24"/>
        <v>0</v>
      </c>
      <c r="AZ133">
        <f t="shared" ca="1" si="24"/>
        <v>0</v>
      </c>
      <c r="BA133">
        <f t="shared" ca="1" si="24"/>
        <v>0</v>
      </c>
    </row>
    <row r="134" spans="1:101" x14ac:dyDescent="0.25">
      <c r="A134" t="str">
        <f>Setup!A34</f>
        <v>Cluster O</v>
      </c>
      <c r="B134">
        <f t="shared" ref="B134:BA134" ca="1" si="25">B98+B116</f>
        <v>0</v>
      </c>
      <c r="C134">
        <f t="shared" ca="1" si="25"/>
        <v>0</v>
      </c>
      <c r="D134">
        <f t="shared" ca="1" si="25"/>
        <v>0</v>
      </c>
      <c r="E134">
        <f t="shared" ca="1" si="25"/>
        <v>0</v>
      </c>
      <c r="F134">
        <f t="shared" ca="1" si="25"/>
        <v>0</v>
      </c>
      <c r="G134">
        <f t="shared" ca="1" si="25"/>
        <v>0</v>
      </c>
      <c r="H134">
        <f t="shared" ca="1" si="25"/>
        <v>0</v>
      </c>
      <c r="I134">
        <f t="shared" ca="1" si="25"/>
        <v>0</v>
      </c>
      <c r="J134">
        <f t="shared" ca="1" si="25"/>
        <v>0</v>
      </c>
      <c r="K134">
        <f t="shared" ca="1" si="25"/>
        <v>0</v>
      </c>
      <c r="L134">
        <f t="shared" ca="1" si="25"/>
        <v>0</v>
      </c>
      <c r="M134">
        <f t="shared" ca="1" si="25"/>
        <v>0</v>
      </c>
      <c r="N134">
        <f t="shared" ca="1" si="25"/>
        <v>0</v>
      </c>
      <c r="O134">
        <f t="shared" ca="1" si="25"/>
        <v>0</v>
      </c>
      <c r="P134">
        <f t="shared" ca="1" si="25"/>
        <v>0</v>
      </c>
      <c r="Q134">
        <f t="shared" ca="1" si="25"/>
        <v>0</v>
      </c>
      <c r="R134">
        <f t="shared" ca="1" si="25"/>
        <v>0</v>
      </c>
      <c r="S134">
        <f t="shared" ca="1" si="25"/>
        <v>0</v>
      </c>
      <c r="T134">
        <f t="shared" ca="1" si="25"/>
        <v>0</v>
      </c>
      <c r="U134">
        <f t="shared" ca="1" si="25"/>
        <v>0</v>
      </c>
      <c r="V134">
        <f t="shared" ca="1" si="25"/>
        <v>0</v>
      </c>
      <c r="W134">
        <f t="shared" ca="1" si="25"/>
        <v>0</v>
      </c>
      <c r="X134">
        <f t="shared" ca="1" si="25"/>
        <v>0</v>
      </c>
      <c r="Y134">
        <f t="shared" ca="1" si="25"/>
        <v>0</v>
      </c>
      <c r="Z134">
        <f t="shared" ca="1" si="25"/>
        <v>0</v>
      </c>
      <c r="AA134">
        <f t="shared" ca="1" si="25"/>
        <v>0</v>
      </c>
      <c r="AB134">
        <f t="shared" ca="1" si="25"/>
        <v>0</v>
      </c>
      <c r="AC134">
        <f t="shared" ca="1" si="25"/>
        <v>0</v>
      </c>
      <c r="AD134">
        <f t="shared" ca="1" si="25"/>
        <v>0</v>
      </c>
      <c r="AE134">
        <f t="shared" ca="1" si="25"/>
        <v>0</v>
      </c>
      <c r="AF134">
        <f t="shared" ca="1" si="25"/>
        <v>0</v>
      </c>
      <c r="AG134">
        <f t="shared" ca="1" si="25"/>
        <v>0</v>
      </c>
      <c r="AH134">
        <f t="shared" ca="1" si="25"/>
        <v>0</v>
      </c>
      <c r="AI134">
        <f t="shared" ca="1" si="25"/>
        <v>0</v>
      </c>
      <c r="AJ134">
        <f t="shared" ca="1" si="25"/>
        <v>0</v>
      </c>
      <c r="AK134">
        <f t="shared" ca="1" si="25"/>
        <v>0</v>
      </c>
      <c r="AL134">
        <f t="shared" ca="1" si="25"/>
        <v>0</v>
      </c>
      <c r="AM134">
        <f t="shared" ca="1" si="25"/>
        <v>0</v>
      </c>
      <c r="AN134">
        <f t="shared" ca="1" si="25"/>
        <v>0</v>
      </c>
      <c r="AO134">
        <f t="shared" ca="1" si="25"/>
        <v>0</v>
      </c>
      <c r="AP134">
        <f t="shared" ca="1" si="25"/>
        <v>0</v>
      </c>
      <c r="AQ134">
        <f t="shared" ca="1" si="25"/>
        <v>0</v>
      </c>
      <c r="AR134">
        <f t="shared" ca="1" si="25"/>
        <v>0</v>
      </c>
      <c r="AS134">
        <f t="shared" ca="1" si="25"/>
        <v>0</v>
      </c>
      <c r="AT134">
        <f t="shared" ca="1" si="25"/>
        <v>0</v>
      </c>
      <c r="AU134">
        <f t="shared" ca="1" si="25"/>
        <v>0</v>
      </c>
      <c r="AV134">
        <f t="shared" ca="1" si="25"/>
        <v>0</v>
      </c>
      <c r="AW134">
        <f t="shared" ca="1" si="25"/>
        <v>0</v>
      </c>
      <c r="AX134">
        <f t="shared" ca="1" si="25"/>
        <v>0</v>
      </c>
      <c r="AY134">
        <f t="shared" ca="1" si="25"/>
        <v>0</v>
      </c>
      <c r="AZ134">
        <f t="shared" ca="1" si="25"/>
        <v>0</v>
      </c>
      <c r="BA134">
        <f t="shared" ca="1" si="25"/>
        <v>0</v>
      </c>
    </row>
    <row r="135" spans="1:101" x14ac:dyDescent="0.25">
      <c r="A135" t="str">
        <f>'Data Validation (Hide)'!T2</f>
        <v>All Caseloads</v>
      </c>
      <c r="B135">
        <f ca="1">SUM(B120:B134)</f>
        <v>0</v>
      </c>
      <c r="C135">
        <f t="shared" ref="C135:BA135" ca="1" si="26">SUM(C120:C134)</f>
        <v>0</v>
      </c>
      <c r="D135">
        <f t="shared" ca="1" si="26"/>
        <v>0</v>
      </c>
      <c r="E135">
        <f t="shared" ca="1" si="26"/>
        <v>0</v>
      </c>
      <c r="F135">
        <f t="shared" ca="1" si="26"/>
        <v>0</v>
      </c>
      <c r="G135">
        <f t="shared" ca="1" si="26"/>
        <v>0</v>
      </c>
      <c r="H135">
        <f t="shared" ca="1" si="26"/>
        <v>0</v>
      </c>
      <c r="I135">
        <f t="shared" ca="1" si="26"/>
        <v>0</v>
      </c>
      <c r="J135">
        <f t="shared" ca="1" si="26"/>
        <v>0</v>
      </c>
      <c r="K135">
        <f t="shared" ca="1" si="26"/>
        <v>0</v>
      </c>
      <c r="L135">
        <f t="shared" ca="1" si="26"/>
        <v>0</v>
      </c>
      <c r="M135">
        <f t="shared" ca="1" si="26"/>
        <v>0</v>
      </c>
      <c r="N135">
        <f t="shared" ca="1" si="26"/>
        <v>0</v>
      </c>
      <c r="O135">
        <f t="shared" ca="1" si="26"/>
        <v>0</v>
      </c>
      <c r="P135">
        <f t="shared" ca="1" si="26"/>
        <v>0</v>
      </c>
      <c r="Q135">
        <f t="shared" ca="1" si="26"/>
        <v>0</v>
      </c>
      <c r="R135">
        <f t="shared" ca="1" si="26"/>
        <v>0</v>
      </c>
      <c r="S135">
        <f t="shared" ca="1" si="26"/>
        <v>0</v>
      </c>
      <c r="T135">
        <f t="shared" ca="1" si="26"/>
        <v>0</v>
      </c>
      <c r="U135">
        <f t="shared" ca="1" si="26"/>
        <v>0</v>
      </c>
      <c r="V135">
        <f t="shared" ca="1" si="26"/>
        <v>0</v>
      </c>
      <c r="W135">
        <f t="shared" ca="1" si="26"/>
        <v>0</v>
      </c>
      <c r="X135">
        <f t="shared" ca="1" si="26"/>
        <v>0</v>
      </c>
      <c r="Y135">
        <f t="shared" ca="1" si="26"/>
        <v>0</v>
      </c>
      <c r="Z135">
        <f t="shared" ca="1" si="26"/>
        <v>0</v>
      </c>
      <c r="AA135">
        <f t="shared" ca="1" si="26"/>
        <v>0</v>
      </c>
      <c r="AB135">
        <f t="shared" ca="1" si="26"/>
        <v>0</v>
      </c>
      <c r="AC135">
        <f t="shared" ca="1" si="26"/>
        <v>0</v>
      </c>
      <c r="AD135">
        <f t="shared" ca="1" si="26"/>
        <v>0</v>
      </c>
      <c r="AE135">
        <f t="shared" ca="1" si="26"/>
        <v>0</v>
      </c>
      <c r="AF135">
        <f t="shared" ca="1" si="26"/>
        <v>0</v>
      </c>
      <c r="AG135">
        <f t="shared" ca="1" si="26"/>
        <v>0</v>
      </c>
      <c r="AH135">
        <f t="shared" ca="1" si="26"/>
        <v>0</v>
      </c>
      <c r="AI135">
        <f t="shared" ca="1" si="26"/>
        <v>0</v>
      </c>
      <c r="AJ135">
        <f t="shared" ca="1" si="26"/>
        <v>0</v>
      </c>
      <c r="AK135">
        <f t="shared" ca="1" si="26"/>
        <v>0</v>
      </c>
      <c r="AL135">
        <f t="shared" ca="1" si="26"/>
        <v>0</v>
      </c>
      <c r="AM135">
        <f t="shared" ca="1" si="26"/>
        <v>0</v>
      </c>
      <c r="AN135">
        <f t="shared" ca="1" si="26"/>
        <v>0</v>
      </c>
      <c r="AO135">
        <f t="shared" ca="1" si="26"/>
        <v>0</v>
      </c>
      <c r="AP135">
        <f t="shared" ca="1" si="26"/>
        <v>0</v>
      </c>
      <c r="AQ135">
        <f t="shared" ca="1" si="26"/>
        <v>0</v>
      </c>
      <c r="AR135">
        <f t="shared" ca="1" si="26"/>
        <v>0</v>
      </c>
      <c r="AS135">
        <f t="shared" ca="1" si="26"/>
        <v>0</v>
      </c>
      <c r="AT135">
        <f t="shared" ca="1" si="26"/>
        <v>0</v>
      </c>
      <c r="AU135">
        <f t="shared" ca="1" si="26"/>
        <v>0</v>
      </c>
      <c r="AV135">
        <f t="shared" ca="1" si="26"/>
        <v>0</v>
      </c>
      <c r="AW135">
        <f t="shared" ca="1" si="26"/>
        <v>0</v>
      </c>
      <c r="AX135">
        <f t="shared" ca="1" si="26"/>
        <v>0</v>
      </c>
      <c r="AY135">
        <f t="shared" ca="1" si="26"/>
        <v>0</v>
      </c>
      <c r="AZ135">
        <f t="shared" ca="1" si="26"/>
        <v>0</v>
      </c>
      <c r="BA135">
        <f t="shared" ca="1" si="26"/>
        <v>0</v>
      </c>
    </row>
    <row r="137" spans="1:101" ht="18.75" x14ac:dyDescent="0.3">
      <c r="A137" s="81" t="s">
        <v>245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148</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75</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236</v>
      </c>
      <c r="B140">
        <f>(B139*B138)/52</f>
        <v>0</v>
      </c>
      <c r="C140">
        <f t="shared" ref="C140:M140" si="27">(C139*C138)/52</f>
        <v>0</v>
      </c>
      <c r="D140">
        <f t="shared" si="27"/>
        <v>0</v>
      </c>
      <c r="E140">
        <f t="shared" si="27"/>
        <v>0</v>
      </c>
      <c r="F140">
        <f t="shared" si="27"/>
        <v>0</v>
      </c>
      <c r="G140">
        <f t="shared" si="27"/>
        <v>0</v>
      </c>
      <c r="H140">
        <f t="shared" si="27"/>
        <v>0</v>
      </c>
      <c r="I140">
        <f t="shared" si="27"/>
        <v>0</v>
      </c>
      <c r="J140">
        <f t="shared" si="27"/>
        <v>0</v>
      </c>
      <c r="K140">
        <f t="shared" si="27"/>
        <v>0</v>
      </c>
      <c r="L140">
        <f t="shared" si="27"/>
        <v>0</v>
      </c>
      <c r="M140">
        <f t="shared" si="27"/>
        <v>0</v>
      </c>
      <c r="N140">
        <f t="shared" ref="N140:BY140" si="28">(N139*N138)/52</f>
        <v>0</v>
      </c>
      <c r="O140">
        <f t="shared" si="28"/>
        <v>0</v>
      </c>
      <c r="P140">
        <f t="shared" si="28"/>
        <v>0</v>
      </c>
      <c r="Q140">
        <f t="shared" si="28"/>
        <v>0</v>
      </c>
      <c r="R140">
        <f t="shared" si="28"/>
        <v>0</v>
      </c>
      <c r="S140">
        <f t="shared" si="28"/>
        <v>0</v>
      </c>
      <c r="T140">
        <f t="shared" si="28"/>
        <v>0</v>
      </c>
      <c r="U140">
        <f t="shared" si="28"/>
        <v>0</v>
      </c>
      <c r="V140">
        <f t="shared" si="28"/>
        <v>0</v>
      </c>
      <c r="W140">
        <f t="shared" si="28"/>
        <v>0</v>
      </c>
      <c r="X140">
        <f t="shared" si="28"/>
        <v>0</v>
      </c>
      <c r="Y140">
        <f t="shared" si="28"/>
        <v>0</v>
      </c>
      <c r="Z140">
        <f t="shared" si="28"/>
        <v>0</v>
      </c>
      <c r="AA140">
        <f t="shared" si="28"/>
        <v>0</v>
      </c>
      <c r="AB140">
        <f t="shared" si="28"/>
        <v>0</v>
      </c>
      <c r="AC140">
        <f t="shared" si="28"/>
        <v>0</v>
      </c>
      <c r="AD140">
        <f t="shared" si="28"/>
        <v>0</v>
      </c>
      <c r="AE140">
        <f t="shared" si="28"/>
        <v>0</v>
      </c>
      <c r="AF140">
        <f t="shared" si="28"/>
        <v>0</v>
      </c>
      <c r="AG140">
        <f t="shared" si="28"/>
        <v>0</v>
      </c>
      <c r="AH140">
        <f t="shared" si="28"/>
        <v>0</v>
      </c>
      <c r="AI140">
        <f t="shared" si="28"/>
        <v>0</v>
      </c>
      <c r="AJ140">
        <f t="shared" si="28"/>
        <v>0</v>
      </c>
      <c r="AK140">
        <f t="shared" si="28"/>
        <v>0</v>
      </c>
      <c r="AL140">
        <f t="shared" si="28"/>
        <v>0</v>
      </c>
      <c r="AM140">
        <f t="shared" si="28"/>
        <v>0</v>
      </c>
      <c r="AN140">
        <f t="shared" si="28"/>
        <v>0</v>
      </c>
      <c r="AO140">
        <f t="shared" si="28"/>
        <v>0</v>
      </c>
      <c r="AP140">
        <f t="shared" si="28"/>
        <v>0</v>
      </c>
      <c r="AQ140">
        <f t="shared" si="28"/>
        <v>0</v>
      </c>
      <c r="AR140">
        <f t="shared" si="28"/>
        <v>0</v>
      </c>
      <c r="AS140">
        <f t="shared" si="28"/>
        <v>0</v>
      </c>
      <c r="AT140">
        <f t="shared" si="28"/>
        <v>0</v>
      </c>
      <c r="AU140">
        <f t="shared" si="28"/>
        <v>0</v>
      </c>
      <c r="AV140">
        <f t="shared" si="28"/>
        <v>0</v>
      </c>
      <c r="AW140">
        <f t="shared" si="28"/>
        <v>0</v>
      </c>
      <c r="AX140">
        <f t="shared" si="28"/>
        <v>0</v>
      </c>
      <c r="AY140">
        <f t="shared" si="28"/>
        <v>0</v>
      </c>
      <c r="AZ140">
        <f t="shared" si="28"/>
        <v>0</v>
      </c>
      <c r="BA140">
        <f t="shared" si="28"/>
        <v>0</v>
      </c>
      <c r="BB140">
        <f t="shared" si="28"/>
        <v>0</v>
      </c>
      <c r="BC140">
        <f t="shared" si="28"/>
        <v>0</v>
      </c>
      <c r="BD140">
        <f t="shared" si="28"/>
        <v>0</v>
      </c>
      <c r="BE140">
        <f t="shared" si="28"/>
        <v>0</v>
      </c>
      <c r="BF140">
        <f t="shared" si="28"/>
        <v>0</v>
      </c>
      <c r="BG140">
        <f t="shared" si="28"/>
        <v>0</v>
      </c>
      <c r="BH140">
        <f t="shared" si="28"/>
        <v>0</v>
      </c>
      <c r="BI140">
        <f t="shared" si="28"/>
        <v>0</v>
      </c>
      <c r="BJ140">
        <f t="shared" si="28"/>
        <v>0</v>
      </c>
      <c r="BK140">
        <f t="shared" si="28"/>
        <v>0</v>
      </c>
      <c r="BL140">
        <f t="shared" si="28"/>
        <v>0</v>
      </c>
      <c r="BM140">
        <f t="shared" si="28"/>
        <v>0</v>
      </c>
      <c r="BN140">
        <f t="shared" si="28"/>
        <v>0</v>
      </c>
      <c r="BO140">
        <f t="shared" si="28"/>
        <v>0</v>
      </c>
      <c r="BP140">
        <f t="shared" si="28"/>
        <v>0</v>
      </c>
      <c r="BQ140">
        <f t="shared" si="28"/>
        <v>0</v>
      </c>
      <c r="BR140">
        <f t="shared" si="28"/>
        <v>0</v>
      </c>
      <c r="BS140">
        <f t="shared" si="28"/>
        <v>0</v>
      </c>
      <c r="BT140">
        <f t="shared" si="28"/>
        <v>0</v>
      </c>
      <c r="BU140">
        <f t="shared" si="28"/>
        <v>0</v>
      </c>
      <c r="BV140">
        <f t="shared" si="28"/>
        <v>0</v>
      </c>
      <c r="BW140">
        <f t="shared" si="28"/>
        <v>0</v>
      </c>
      <c r="BX140">
        <f t="shared" si="28"/>
        <v>0</v>
      </c>
      <c r="BY140">
        <f t="shared" si="28"/>
        <v>0</v>
      </c>
      <c r="BZ140">
        <f t="shared" ref="BZ140:CW140" si="29">(BZ139*BZ138)/52</f>
        <v>0</v>
      </c>
      <c r="CA140">
        <f t="shared" si="29"/>
        <v>0</v>
      </c>
      <c r="CB140">
        <f t="shared" si="29"/>
        <v>0</v>
      </c>
      <c r="CC140">
        <f t="shared" si="29"/>
        <v>0</v>
      </c>
      <c r="CD140">
        <f t="shared" si="29"/>
        <v>0</v>
      </c>
      <c r="CE140">
        <f t="shared" si="29"/>
        <v>0</v>
      </c>
      <c r="CF140">
        <f t="shared" si="29"/>
        <v>0</v>
      </c>
      <c r="CG140">
        <f t="shared" si="29"/>
        <v>0</v>
      </c>
      <c r="CH140">
        <f t="shared" si="29"/>
        <v>0</v>
      </c>
      <c r="CI140">
        <f t="shared" si="29"/>
        <v>0</v>
      </c>
      <c r="CJ140">
        <f t="shared" si="29"/>
        <v>0</v>
      </c>
      <c r="CK140">
        <f t="shared" si="29"/>
        <v>0</v>
      </c>
      <c r="CL140">
        <f t="shared" si="29"/>
        <v>0</v>
      </c>
      <c r="CM140">
        <f t="shared" si="29"/>
        <v>0</v>
      </c>
      <c r="CN140">
        <f t="shared" si="29"/>
        <v>0</v>
      </c>
      <c r="CO140">
        <f t="shared" si="29"/>
        <v>0</v>
      </c>
      <c r="CP140">
        <f t="shared" si="29"/>
        <v>0</v>
      </c>
      <c r="CQ140">
        <f t="shared" si="29"/>
        <v>0</v>
      </c>
      <c r="CR140">
        <f t="shared" si="29"/>
        <v>0</v>
      </c>
      <c r="CS140">
        <f t="shared" si="29"/>
        <v>0</v>
      </c>
      <c r="CT140">
        <f t="shared" si="29"/>
        <v>0</v>
      </c>
      <c r="CU140">
        <f t="shared" si="29"/>
        <v>0</v>
      </c>
      <c r="CV140">
        <f t="shared" si="29"/>
        <v>0</v>
      </c>
      <c r="CW140">
        <f t="shared" si="29"/>
        <v>0</v>
      </c>
    </row>
    <row r="141" spans="1:101" x14ac:dyDescent="0.25">
      <c r="A141" t="s">
        <v>2</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237</v>
      </c>
      <c r="B142">
        <f>IFERROR(B140/B141,0)</f>
        <v>0</v>
      </c>
      <c r="C142">
        <f t="shared" ref="C142:BN142" si="30">IFERROR(C140/C141,0)</f>
        <v>0</v>
      </c>
      <c r="D142">
        <f t="shared" si="30"/>
        <v>0</v>
      </c>
      <c r="E142">
        <f t="shared" si="30"/>
        <v>0</v>
      </c>
      <c r="F142">
        <f t="shared" si="30"/>
        <v>0</v>
      </c>
      <c r="G142">
        <f t="shared" si="30"/>
        <v>0</v>
      </c>
      <c r="H142">
        <f t="shared" si="30"/>
        <v>0</v>
      </c>
      <c r="I142">
        <f t="shared" si="30"/>
        <v>0</v>
      </c>
      <c r="J142">
        <f t="shared" si="30"/>
        <v>0</v>
      </c>
      <c r="K142">
        <f t="shared" si="30"/>
        <v>0</v>
      </c>
      <c r="L142">
        <f t="shared" si="30"/>
        <v>0</v>
      </c>
      <c r="M142">
        <f t="shared" si="30"/>
        <v>0</v>
      </c>
      <c r="N142">
        <f t="shared" si="30"/>
        <v>0</v>
      </c>
      <c r="O142">
        <f t="shared" si="30"/>
        <v>0</v>
      </c>
      <c r="P142">
        <f t="shared" si="30"/>
        <v>0</v>
      </c>
      <c r="Q142">
        <f t="shared" si="30"/>
        <v>0</v>
      </c>
      <c r="R142">
        <f t="shared" si="30"/>
        <v>0</v>
      </c>
      <c r="S142">
        <f t="shared" si="30"/>
        <v>0</v>
      </c>
      <c r="T142">
        <f t="shared" si="30"/>
        <v>0</v>
      </c>
      <c r="U142">
        <f t="shared" si="30"/>
        <v>0</v>
      </c>
      <c r="V142">
        <f t="shared" si="30"/>
        <v>0</v>
      </c>
      <c r="W142">
        <f t="shared" si="30"/>
        <v>0</v>
      </c>
      <c r="X142">
        <f t="shared" si="30"/>
        <v>0</v>
      </c>
      <c r="Y142">
        <f t="shared" si="30"/>
        <v>0</v>
      </c>
      <c r="Z142">
        <f t="shared" si="30"/>
        <v>0</v>
      </c>
      <c r="AA142">
        <f t="shared" si="30"/>
        <v>0</v>
      </c>
      <c r="AB142">
        <f t="shared" si="30"/>
        <v>0</v>
      </c>
      <c r="AC142">
        <f t="shared" si="30"/>
        <v>0</v>
      </c>
      <c r="AD142">
        <f t="shared" si="30"/>
        <v>0</v>
      </c>
      <c r="AE142">
        <f t="shared" si="30"/>
        <v>0</v>
      </c>
      <c r="AF142">
        <f t="shared" si="30"/>
        <v>0</v>
      </c>
      <c r="AG142">
        <f t="shared" si="30"/>
        <v>0</v>
      </c>
      <c r="AH142">
        <f t="shared" si="30"/>
        <v>0</v>
      </c>
      <c r="AI142">
        <f t="shared" si="30"/>
        <v>0</v>
      </c>
      <c r="AJ142">
        <f t="shared" si="30"/>
        <v>0</v>
      </c>
      <c r="AK142">
        <f t="shared" si="30"/>
        <v>0</v>
      </c>
      <c r="AL142">
        <f t="shared" si="30"/>
        <v>0</v>
      </c>
      <c r="AM142">
        <f t="shared" si="30"/>
        <v>0</v>
      </c>
      <c r="AN142">
        <f t="shared" si="30"/>
        <v>0</v>
      </c>
      <c r="AO142">
        <f t="shared" si="30"/>
        <v>0</v>
      </c>
      <c r="AP142">
        <f t="shared" si="30"/>
        <v>0</v>
      </c>
      <c r="AQ142">
        <f t="shared" si="30"/>
        <v>0</v>
      </c>
      <c r="AR142">
        <f t="shared" si="30"/>
        <v>0</v>
      </c>
      <c r="AS142">
        <f t="shared" si="30"/>
        <v>0</v>
      </c>
      <c r="AT142">
        <f t="shared" si="30"/>
        <v>0</v>
      </c>
      <c r="AU142">
        <f t="shared" si="30"/>
        <v>0</v>
      </c>
      <c r="AV142">
        <f t="shared" si="30"/>
        <v>0</v>
      </c>
      <c r="AW142">
        <f t="shared" si="30"/>
        <v>0</v>
      </c>
      <c r="AX142">
        <f t="shared" si="30"/>
        <v>0</v>
      </c>
      <c r="AY142">
        <f t="shared" si="30"/>
        <v>0</v>
      </c>
      <c r="AZ142">
        <f t="shared" si="30"/>
        <v>0</v>
      </c>
      <c r="BA142">
        <f t="shared" si="30"/>
        <v>0</v>
      </c>
      <c r="BB142">
        <f t="shared" si="30"/>
        <v>0</v>
      </c>
      <c r="BC142">
        <f t="shared" si="30"/>
        <v>0</v>
      </c>
      <c r="BD142">
        <f t="shared" si="30"/>
        <v>0</v>
      </c>
      <c r="BE142">
        <f t="shared" si="30"/>
        <v>0</v>
      </c>
      <c r="BF142">
        <f t="shared" si="30"/>
        <v>0</v>
      </c>
      <c r="BG142">
        <f t="shared" si="30"/>
        <v>0</v>
      </c>
      <c r="BH142">
        <f t="shared" si="30"/>
        <v>0</v>
      </c>
      <c r="BI142">
        <f t="shared" si="30"/>
        <v>0</v>
      </c>
      <c r="BJ142">
        <f t="shared" si="30"/>
        <v>0</v>
      </c>
      <c r="BK142">
        <f t="shared" si="30"/>
        <v>0</v>
      </c>
      <c r="BL142">
        <f t="shared" si="30"/>
        <v>0</v>
      </c>
      <c r="BM142">
        <f t="shared" si="30"/>
        <v>0</v>
      </c>
      <c r="BN142">
        <f t="shared" si="30"/>
        <v>0</v>
      </c>
      <c r="BO142">
        <f t="shared" ref="BO142:CW142" si="31">IFERROR(BO140/BO141,0)</f>
        <v>0</v>
      </c>
      <c r="BP142">
        <f t="shared" si="31"/>
        <v>0</v>
      </c>
      <c r="BQ142">
        <f t="shared" si="31"/>
        <v>0</v>
      </c>
      <c r="BR142">
        <f t="shared" si="31"/>
        <v>0</v>
      </c>
      <c r="BS142">
        <f t="shared" si="31"/>
        <v>0</v>
      </c>
      <c r="BT142">
        <f t="shared" si="31"/>
        <v>0</v>
      </c>
      <c r="BU142">
        <f t="shared" si="31"/>
        <v>0</v>
      </c>
      <c r="BV142">
        <f t="shared" si="31"/>
        <v>0</v>
      </c>
      <c r="BW142">
        <f t="shared" si="31"/>
        <v>0</v>
      </c>
      <c r="BX142">
        <f t="shared" si="31"/>
        <v>0</v>
      </c>
      <c r="BY142">
        <f t="shared" si="31"/>
        <v>0</v>
      </c>
      <c r="BZ142">
        <f t="shared" si="31"/>
        <v>0</v>
      </c>
      <c r="CA142">
        <f t="shared" si="31"/>
        <v>0</v>
      </c>
      <c r="CB142">
        <f t="shared" si="31"/>
        <v>0</v>
      </c>
      <c r="CC142">
        <f t="shared" si="31"/>
        <v>0</v>
      </c>
      <c r="CD142">
        <f t="shared" si="31"/>
        <v>0</v>
      </c>
      <c r="CE142">
        <f t="shared" si="31"/>
        <v>0</v>
      </c>
      <c r="CF142">
        <f t="shared" si="31"/>
        <v>0</v>
      </c>
      <c r="CG142">
        <f t="shared" si="31"/>
        <v>0</v>
      </c>
      <c r="CH142">
        <f t="shared" si="31"/>
        <v>0</v>
      </c>
      <c r="CI142">
        <f t="shared" si="31"/>
        <v>0</v>
      </c>
      <c r="CJ142">
        <f t="shared" si="31"/>
        <v>0</v>
      </c>
      <c r="CK142">
        <f t="shared" si="31"/>
        <v>0</v>
      </c>
      <c r="CL142">
        <f t="shared" si="31"/>
        <v>0</v>
      </c>
      <c r="CM142">
        <f t="shared" si="31"/>
        <v>0</v>
      </c>
      <c r="CN142">
        <f t="shared" si="31"/>
        <v>0</v>
      </c>
      <c r="CO142">
        <f t="shared" si="31"/>
        <v>0</v>
      </c>
      <c r="CP142">
        <f t="shared" si="31"/>
        <v>0</v>
      </c>
      <c r="CQ142">
        <f t="shared" si="31"/>
        <v>0</v>
      </c>
      <c r="CR142">
        <f t="shared" si="31"/>
        <v>0</v>
      </c>
      <c r="CS142">
        <f t="shared" si="31"/>
        <v>0</v>
      </c>
      <c r="CT142">
        <f t="shared" si="31"/>
        <v>0</v>
      </c>
      <c r="CU142">
        <f t="shared" si="31"/>
        <v>0</v>
      </c>
      <c r="CV142">
        <f t="shared" si="31"/>
        <v>0</v>
      </c>
      <c r="CW142">
        <f t="shared" si="31"/>
        <v>0</v>
      </c>
    </row>
    <row r="143" spans="1:101" x14ac:dyDescent="0.25">
      <c r="A143" t="s">
        <v>238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239</v>
      </c>
      <c r="B144">
        <f>IFERROR(MIN(B139,((B139*B138)/B143)),0)</f>
        <v>0</v>
      </c>
      <c r="C144">
        <f t="shared" ref="C144:BN144" si="32">IFERROR(MIN(C139,((C139*C138)/C143)),0)</f>
        <v>0</v>
      </c>
      <c r="D144">
        <f t="shared" si="32"/>
        <v>0</v>
      </c>
      <c r="E144">
        <f t="shared" si="32"/>
        <v>0</v>
      </c>
      <c r="F144">
        <f t="shared" si="32"/>
        <v>0</v>
      </c>
      <c r="G144">
        <f t="shared" si="32"/>
        <v>0</v>
      </c>
      <c r="H144">
        <f t="shared" si="32"/>
        <v>0</v>
      </c>
      <c r="I144">
        <f t="shared" si="32"/>
        <v>0</v>
      </c>
      <c r="J144">
        <f t="shared" si="32"/>
        <v>0</v>
      </c>
      <c r="K144">
        <f t="shared" si="32"/>
        <v>0</v>
      </c>
      <c r="L144">
        <f t="shared" si="32"/>
        <v>0</v>
      </c>
      <c r="M144">
        <f t="shared" si="32"/>
        <v>0</v>
      </c>
      <c r="N144">
        <f t="shared" si="32"/>
        <v>0</v>
      </c>
      <c r="O144">
        <f t="shared" si="32"/>
        <v>0</v>
      </c>
      <c r="P144">
        <f t="shared" si="32"/>
        <v>0</v>
      </c>
      <c r="Q144">
        <f t="shared" si="32"/>
        <v>0</v>
      </c>
      <c r="R144">
        <f t="shared" si="32"/>
        <v>0</v>
      </c>
      <c r="S144">
        <f t="shared" si="32"/>
        <v>0</v>
      </c>
      <c r="T144">
        <f t="shared" si="32"/>
        <v>0</v>
      </c>
      <c r="U144">
        <f t="shared" si="32"/>
        <v>0</v>
      </c>
      <c r="V144">
        <f t="shared" si="32"/>
        <v>0</v>
      </c>
      <c r="W144">
        <f t="shared" si="32"/>
        <v>0</v>
      </c>
      <c r="X144">
        <f t="shared" si="32"/>
        <v>0</v>
      </c>
      <c r="Y144">
        <f t="shared" si="32"/>
        <v>0</v>
      </c>
      <c r="Z144">
        <f t="shared" si="32"/>
        <v>0</v>
      </c>
      <c r="AA144">
        <f t="shared" si="32"/>
        <v>0</v>
      </c>
      <c r="AB144">
        <f t="shared" si="32"/>
        <v>0</v>
      </c>
      <c r="AC144">
        <f t="shared" si="32"/>
        <v>0</v>
      </c>
      <c r="AD144">
        <f t="shared" si="32"/>
        <v>0</v>
      </c>
      <c r="AE144">
        <f t="shared" si="32"/>
        <v>0</v>
      </c>
      <c r="AF144">
        <f t="shared" si="32"/>
        <v>0</v>
      </c>
      <c r="AG144">
        <f t="shared" si="32"/>
        <v>0</v>
      </c>
      <c r="AH144">
        <f t="shared" si="32"/>
        <v>0</v>
      </c>
      <c r="AI144">
        <f t="shared" si="32"/>
        <v>0</v>
      </c>
      <c r="AJ144">
        <f t="shared" si="32"/>
        <v>0</v>
      </c>
      <c r="AK144">
        <f t="shared" si="32"/>
        <v>0</v>
      </c>
      <c r="AL144">
        <f t="shared" si="32"/>
        <v>0</v>
      </c>
      <c r="AM144">
        <f t="shared" si="32"/>
        <v>0</v>
      </c>
      <c r="AN144">
        <f t="shared" si="32"/>
        <v>0</v>
      </c>
      <c r="AO144">
        <f t="shared" si="32"/>
        <v>0</v>
      </c>
      <c r="AP144">
        <f t="shared" si="32"/>
        <v>0</v>
      </c>
      <c r="AQ144">
        <f t="shared" si="32"/>
        <v>0</v>
      </c>
      <c r="AR144">
        <f t="shared" si="32"/>
        <v>0</v>
      </c>
      <c r="AS144">
        <f t="shared" si="32"/>
        <v>0</v>
      </c>
      <c r="AT144">
        <f t="shared" si="32"/>
        <v>0</v>
      </c>
      <c r="AU144">
        <f t="shared" si="32"/>
        <v>0</v>
      </c>
      <c r="AV144">
        <f t="shared" si="32"/>
        <v>0</v>
      </c>
      <c r="AW144">
        <f t="shared" si="32"/>
        <v>0</v>
      </c>
      <c r="AX144">
        <f t="shared" si="32"/>
        <v>0</v>
      </c>
      <c r="AY144">
        <f t="shared" si="32"/>
        <v>0</v>
      </c>
      <c r="AZ144">
        <f t="shared" si="32"/>
        <v>0</v>
      </c>
      <c r="BA144">
        <f t="shared" si="32"/>
        <v>0</v>
      </c>
      <c r="BB144">
        <f t="shared" si="32"/>
        <v>0</v>
      </c>
      <c r="BC144">
        <f t="shared" si="32"/>
        <v>0</v>
      </c>
      <c r="BD144">
        <f t="shared" si="32"/>
        <v>0</v>
      </c>
      <c r="BE144">
        <f t="shared" si="32"/>
        <v>0</v>
      </c>
      <c r="BF144">
        <f t="shared" si="32"/>
        <v>0</v>
      </c>
      <c r="BG144">
        <f t="shared" si="32"/>
        <v>0</v>
      </c>
      <c r="BH144">
        <f t="shared" si="32"/>
        <v>0</v>
      </c>
      <c r="BI144">
        <f t="shared" si="32"/>
        <v>0</v>
      </c>
      <c r="BJ144">
        <f t="shared" si="32"/>
        <v>0</v>
      </c>
      <c r="BK144">
        <f t="shared" si="32"/>
        <v>0</v>
      </c>
      <c r="BL144">
        <f t="shared" si="32"/>
        <v>0</v>
      </c>
      <c r="BM144">
        <f t="shared" si="32"/>
        <v>0</v>
      </c>
      <c r="BN144">
        <f t="shared" si="32"/>
        <v>0</v>
      </c>
      <c r="BO144">
        <f t="shared" ref="BO144:CW144" si="33">IFERROR(MIN(BO139,((BO139*BO138)/BO143)),0)</f>
        <v>0</v>
      </c>
      <c r="BP144">
        <f t="shared" si="33"/>
        <v>0</v>
      </c>
      <c r="BQ144">
        <f t="shared" si="33"/>
        <v>0</v>
      </c>
      <c r="BR144">
        <f t="shared" si="33"/>
        <v>0</v>
      </c>
      <c r="BS144">
        <f t="shared" si="33"/>
        <v>0</v>
      </c>
      <c r="BT144">
        <f t="shared" si="33"/>
        <v>0</v>
      </c>
      <c r="BU144">
        <f t="shared" si="33"/>
        <v>0</v>
      </c>
      <c r="BV144">
        <f t="shared" si="33"/>
        <v>0</v>
      </c>
      <c r="BW144">
        <f t="shared" si="33"/>
        <v>0</v>
      </c>
      <c r="BX144">
        <f t="shared" si="33"/>
        <v>0</v>
      </c>
      <c r="BY144">
        <f t="shared" si="33"/>
        <v>0</v>
      </c>
      <c r="BZ144">
        <f t="shared" si="33"/>
        <v>0</v>
      </c>
      <c r="CA144">
        <f t="shared" si="33"/>
        <v>0</v>
      </c>
      <c r="CB144">
        <f t="shared" si="33"/>
        <v>0</v>
      </c>
      <c r="CC144">
        <f t="shared" si="33"/>
        <v>0</v>
      </c>
      <c r="CD144">
        <f t="shared" si="33"/>
        <v>0</v>
      </c>
      <c r="CE144">
        <f t="shared" si="33"/>
        <v>0</v>
      </c>
      <c r="CF144">
        <f t="shared" si="33"/>
        <v>0</v>
      </c>
      <c r="CG144">
        <f t="shared" si="33"/>
        <v>0</v>
      </c>
      <c r="CH144">
        <f t="shared" si="33"/>
        <v>0</v>
      </c>
      <c r="CI144">
        <f t="shared" si="33"/>
        <v>0</v>
      </c>
      <c r="CJ144">
        <f t="shared" si="33"/>
        <v>0</v>
      </c>
      <c r="CK144">
        <f t="shared" si="33"/>
        <v>0</v>
      </c>
      <c r="CL144">
        <f t="shared" si="33"/>
        <v>0</v>
      </c>
      <c r="CM144">
        <f t="shared" si="33"/>
        <v>0</v>
      </c>
      <c r="CN144">
        <f t="shared" si="33"/>
        <v>0</v>
      </c>
      <c r="CO144">
        <f t="shared" si="33"/>
        <v>0</v>
      </c>
      <c r="CP144">
        <f t="shared" si="33"/>
        <v>0</v>
      </c>
      <c r="CQ144">
        <f t="shared" si="33"/>
        <v>0</v>
      </c>
      <c r="CR144">
        <f t="shared" si="33"/>
        <v>0</v>
      </c>
      <c r="CS144">
        <f t="shared" si="33"/>
        <v>0</v>
      </c>
      <c r="CT144">
        <f t="shared" si="33"/>
        <v>0</v>
      </c>
      <c r="CU144">
        <f t="shared" si="33"/>
        <v>0</v>
      </c>
      <c r="CV144">
        <f t="shared" si="33"/>
        <v>0</v>
      </c>
      <c r="CW144">
        <f t="shared" si="33"/>
        <v>0</v>
      </c>
    </row>
    <row r="145" spans="1:101" x14ac:dyDescent="0.25">
      <c r="A145" t="s">
        <v>244</v>
      </c>
      <c r="B145">
        <f>IFERROR(B144/B141,0)</f>
        <v>0</v>
      </c>
      <c r="C145">
        <f t="shared" ref="C145:BN145" si="34">IFERROR(C144/C141,0)</f>
        <v>0</v>
      </c>
      <c r="D145">
        <f t="shared" si="34"/>
        <v>0</v>
      </c>
      <c r="E145">
        <f t="shared" si="34"/>
        <v>0</v>
      </c>
      <c r="F145">
        <f t="shared" si="34"/>
        <v>0</v>
      </c>
      <c r="G145">
        <f t="shared" si="34"/>
        <v>0</v>
      </c>
      <c r="H145">
        <f t="shared" si="34"/>
        <v>0</v>
      </c>
      <c r="I145">
        <f t="shared" si="34"/>
        <v>0</v>
      </c>
      <c r="J145">
        <f t="shared" si="34"/>
        <v>0</v>
      </c>
      <c r="K145">
        <f t="shared" si="34"/>
        <v>0</v>
      </c>
      <c r="L145">
        <f t="shared" si="34"/>
        <v>0</v>
      </c>
      <c r="M145">
        <f t="shared" si="34"/>
        <v>0</v>
      </c>
      <c r="N145">
        <f t="shared" si="34"/>
        <v>0</v>
      </c>
      <c r="O145">
        <f t="shared" si="34"/>
        <v>0</v>
      </c>
      <c r="P145">
        <f t="shared" si="34"/>
        <v>0</v>
      </c>
      <c r="Q145">
        <f t="shared" si="34"/>
        <v>0</v>
      </c>
      <c r="R145">
        <f t="shared" si="34"/>
        <v>0</v>
      </c>
      <c r="S145">
        <f t="shared" si="34"/>
        <v>0</v>
      </c>
      <c r="T145">
        <f t="shared" si="34"/>
        <v>0</v>
      </c>
      <c r="U145">
        <f t="shared" si="34"/>
        <v>0</v>
      </c>
      <c r="V145">
        <f t="shared" si="34"/>
        <v>0</v>
      </c>
      <c r="W145">
        <f t="shared" si="34"/>
        <v>0</v>
      </c>
      <c r="X145">
        <f t="shared" si="34"/>
        <v>0</v>
      </c>
      <c r="Y145">
        <f t="shared" si="34"/>
        <v>0</v>
      </c>
      <c r="Z145">
        <f t="shared" si="34"/>
        <v>0</v>
      </c>
      <c r="AA145">
        <f t="shared" si="34"/>
        <v>0</v>
      </c>
      <c r="AB145">
        <f t="shared" si="34"/>
        <v>0</v>
      </c>
      <c r="AC145">
        <f t="shared" si="34"/>
        <v>0</v>
      </c>
      <c r="AD145">
        <f t="shared" si="34"/>
        <v>0</v>
      </c>
      <c r="AE145">
        <f t="shared" si="34"/>
        <v>0</v>
      </c>
      <c r="AF145">
        <f t="shared" si="34"/>
        <v>0</v>
      </c>
      <c r="AG145">
        <f t="shared" si="34"/>
        <v>0</v>
      </c>
      <c r="AH145">
        <f t="shared" si="34"/>
        <v>0</v>
      </c>
      <c r="AI145">
        <f t="shared" si="34"/>
        <v>0</v>
      </c>
      <c r="AJ145">
        <f t="shared" si="34"/>
        <v>0</v>
      </c>
      <c r="AK145">
        <f t="shared" si="34"/>
        <v>0</v>
      </c>
      <c r="AL145">
        <f t="shared" si="34"/>
        <v>0</v>
      </c>
      <c r="AM145">
        <f t="shared" si="34"/>
        <v>0</v>
      </c>
      <c r="AN145">
        <f t="shared" si="34"/>
        <v>0</v>
      </c>
      <c r="AO145">
        <f t="shared" si="34"/>
        <v>0</v>
      </c>
      <c r="AP145">
        <f t="shared" si="34"/>
        <v>0</v>
      </c>
      <c r="AQ145">
        <f t="shared" si="34"/>
        <v>0</v>
      </c>
      <c r="AR145">
        <f t="shared" si="34"/>
        <v>0</v>
      </c>
      <c r="AS145">
        <f t="shared" si="34"/>
        <v>0</v>
      </c>
      <c r="AT145">
        <f t="shared" si="34"/>
        <v>0</v>
      </c>
      <c r="AU145">
        <f t="shared" si="34"/>
        <v>0</v>
      </c>
      <c r="AV145">
        <f t="shared" si="34"/>
        <v>0</v>
      </c>
      <c r="AW145">
        <f t="shared" si="34"/>
        <v>0</v>
      </c>
      <c r="AX145">
        <f t="shared" si="34"/>
        <v>0</v>
      </c>
      <c r="AY145">
        <f t="shared" si="34"/>
        <v>0</v>
      </c>
      <c r="AZ145">
        <f t="shared" si="34"/>
        <v>0</v>
      </c>
      <c r="BA145">
        <f t="shared" si="34"/>
        <v>0</v>
      </c>
      <c r="BB145">
        <f t="shared" si="34"/>
        <v>0</v>
      </c>
      <c r="BC145">
        <f t="shared" si="34"/>
        <v>0</v>
      </c>
      <c r="BD145">
        <f t="shared" si="34"/>
        <v>0</v>
      </c>
      <c r="BE145">
        <f t="shared" si="34"/>
        <v>0</v>
      </c>
      <c r="BF145">
        <f t="shared" si="34"/>
        <v>0</v>
      </c>
      <c r="BG145">
        <f t="shared" si="34"/>
        <v>0</v>
      </c>
      <c r="BH145">
        <f t="shared" si="34"/>
        <v>0</v>
      </c>
      <c r="BI145">
        <f t="shared" si="34"/>
        <v>0</v>
      </c>
      <c r="BJ145">
        <f t="shared" si="34"/>
        <v>0</v>
      </c>
      <c r="BK145">
        <f t="shared" si="34"/>
        <v>0</v>
      </c>
      <c r="BL145">
        <f t="shared" si="34"/>
        <v>0</v>
      </c>
      <c r="BM145">
        <f t="shared" si="34"/>
        <v>0</v>
      </c>
      <c r="BN145">
        <f t="shared" si="34"/>
        <v>0</v>
      </c>
      <c r="BO145">
        <f t="shared" ref="BO145:CW145" si="35">IFERROR(BO144/BO141,0)</f>
        <v>0</v>
      </c>
      <c r="BP145">
        <f t="shared" si="35"/>
        <v>0</v>
      </c>
      <c r="BQ145">
        <f t="shared" si="35"/>
        <v>0</v>
      </c>
      <c r="BR145">
        <f t="shared" si="35"/>
        <v>0</v>
      </c>
      <c r="BS145">
        <f t="shared" si="35"/>
        <v>0</v>
      </c>
      <c r="BT145">
        <f t="shared" si="35"/>
        <v>0</v>
      </c>
      <c r="BU145">
        <f t="shared" si="35"/>
        <v>0</v>
      </c>
      <c r="BV145">
        <f t="shared" si="35"/>
        <v>0</v>
      </c>
      <c r="BW145">
        <f t="shared" si="35"/>
        <v>0</v>
      </c>
      <c r="BX145">
        <f t="shared" si="35"/>
        <v>0</v>
      </c>
      <c r="BY145">
        <f t="shared" si="35"/>
        <v>0</v>
      </c>
      <c r="BZ145">
        <f t="shared" si="35"/>
        <v>0</v>
      </c>
      <c r="CA145">
        <f t="shared" si="35"/>
        <v>0</v>
      </c>
      <c r="CB145">
        <f t="shared" si="35"/>
        <v>0</v>
      </c>
      <c r="CC145">
        <f t="shared" si="35"/>
        <v>0</v>
      </c>
      <c r="CD145">
        <f t="shared" si="35"/>
        <v>0</v>
      </c>
      <c r="CE145">
        <f t="shared" si="35"/>
        <v>0</v>
      </c>
      <c r="CF145">
        <f t="shared" si="35"/>
        <v>0</v>
      </c>
      <c r="CG145">
        <f t="shared" si="35"/>
        <v>0</v>
      </c>
      <c r="CH145">
        <f t="shared" si="35"/>
        <v>0</v>
      </c>
      <c r="CI145">
        <f t="shared" si="35"/>
        <v>0</v>
      </c>
      <c r="CJ145">
        <f t="shared" si="35"/>
        <v>0</v>
      </c>
      <c r="CK145">
        <f t="shared" si="35"/>
        <v>0</v>
      </c>
      <c r="CL145">
        <f t="shared" si="35"/>
        <v>0</v>
      </c>
      <c r="CM145">
        <f t="shared" si="35"/>
        <v>0</v>
      </c>
      <c r="CN145">
        <f t="shared" si="35"/>
        <v>0</v>
      </c>
      <c r="CO145">
        <f t="shared" si="35"/>
        <v>0</v>
      </c>
      <c r="CP145">
        <f t="shared" si="35"/>
        <v>0</v>
      </c>
      <c r="CQ145">
        <f t="shared" si="35"/>
        <v>0</v>
      </c>
      <c r="CR145">
        <f t="shared" si="35"/>
        <v>0</v>
      </c>
      <c r="CS145">
        <f t="shared" si="35"/>
        <v>0</v>
      </c>
      <c r="CT145">
        <f t="shared" si="35"/>
        <v>0</v>
      </c>
      <c r="CU145">
        <f t="shared" si="35"/>
        <v>0</v>
      </c>
      <c r="CV145">
        <f t="shared" si="35"/>
        <v>0</v>
      </c>
      <c r="CW145">
        <f t="shared" si="35"/>
        <v>0</v>
      </c>
    </row>
    <row r="146" spans="1:101" x14ac:dyDescent="0.25">
      <c r="A146" t="s">
        <v>240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241</v>
      </c>
    </row>
    <row r="149" spans="1:101" x14ac:dyDescent="0.25">
      <c r="A149" s="2">
        <f ca="1">'Required Capacity (Hide)'!E5</f>
        <v>44503</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44510</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44517</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44524</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44531</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44538</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44545</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44552</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44559</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44566</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44573</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44580</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44587</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44594</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44601</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44608</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44615</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44622</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44629</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44636</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44643</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44650</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44657</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44664</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44671</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44678</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44685</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44692</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44699</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44706</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44713</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44720</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44727</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44734</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44741</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44748</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44755</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44762</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44769</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44776</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44783</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44790</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44797</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44804</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44811</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44818</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44825</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44832</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44839</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44846</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44853</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44860</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57</v>
      </c>
    </row>
    <row r="203" spans="1:101" x14ac:dyDescent="0.25">
      <c r="A203" s="2" t="str">
        <f>Setup!A20</f>
        <v>Cluster A</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Cluster B</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Cluster C</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Cluster D</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Cluster E</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Cluster F</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Cluster G</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Cluster H</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Cluster I</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Cluster J</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Cluster K</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Cluster L</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Cluster M</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Cluster N</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Cluster O</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246</v>
      </c>
      <c r="B219" s="2" cm="1">
        <f t="array" aca="1" ref="B219" ca="1">INDEX($A$13:$A$64,COLUMN(A1),1)</f>
        <v>44503</v>
      </c>
      <c r="C219" s="2" cm="1">
        <f t="array" aca="1" ref="C219" ca="1">INDEX($A$13:$A$64,COLUMN(B1),1)</f>
        <v>44510</v>
      </c>
      <c r="D219" s="2" cm="1">
        <f t="array" aca="1" ref="D219" ca="1">INDEX($A$13:$A$64,COLUMN(C1),1)</f>
        <v>44517</v>
      </c>
      <c r="E219" s="2" cm="1">
        <f t="array" aca="1" ref="E219" ca="1">INDEX($A$13:$A$64,COLUMN(D1),1)</f>
        <v>44524</v>
      </c>
      <c r="F219" s="2" cm="1">
        <f t="array" aca="1" ref="F219" ca="1">INDEX($A$13:$A$64,COLUMN(E1),1)</f>
        <v>44531</v>
      </c>
      <c r="G219" s="2" cm="1">
        <f t="array" aca="1" ref="G219" ca="1">INDEX($A$13:$A$64,COLUMN(F1),1)</f>
        <v>44538</v>
      </c>
      <c r="H219" s="2" cm="1">
        <f t="array" aca="1" ref="H219" ca="1">INDEX($A$13:$A$64,COLUMN(G1),1)</f>
        <v>44545</v>
      </c>
      <c r="I219" s="2" cm="1">
        <f t="array" aca="1" ref="I219" ca="1">INDEX($A$13:$A$64,COLUMN(H1),1)</f>
        <v>44552</v>
      </c>
      <c r="J219" s="2" cm="1">
        <f t="array" aca="1" ref="J219" ca="1">INDEX($A$13:$A$64,COLUMN(I1),1)</f>
        <v>44559</v>
      </c>
      <c r="K219" s="2" cm="1">
        <f t="array" aca="1" ref="K219" ca="1">INDEX($A$13:$A$64,COLUMN(J1),1)</f>
        <v>44566</v>
      </c>
      <c r="L219" s="2" cm="1">
        <f t="array" aca="1" ref="L219" ca="1">INDEX($A$13:$A$64,COLUMN(K1),1)</f>
        <v>44573</v>
      </c>
      <c r="M219" s="2" cm="1">
        <f t="array" aca="1" ref="M219" ca="1">INDEX($A$13:$A$64,COLUMN(L1),1)</f>
        <v>44580</v>
      </c>
      <c r="N219" s="2" cm="1">
        <f t="array" aca="1" ref="N219" ca="1">INDEX($A$13:$A$64,COLUMN(M1),1)</f>
        <v>44587</v>
      </c>
      <c r="O219" s="2" cm="1">
        <f t="array" aca="1" ref="O219" ca="1">INDEX($A$13:$A$64,COLUMN(N1),1)</f>
        <v>44594</v>
      </c>
      <c r="P219" s="2" cm="1">
        <f t="array" aca="1" ref="P219" ca="1">INDEX($A$13:$A$64,COLUMN(O1),1)</f>
        <v>44601</v>
      </c>
      <c r="Q219" s="2" cm="1">
        <f t="array" aca="1" ref="Q219" ca="1">INDEX($A$13:$A$64,COLUMN(P1),1)</f>
        <v>44608</v>
      </c>
      <c r="R219" s="2" cm="1">
        <f t="array" aca="1" ref="R219" ca="1">INDEX($A$13:$A$64,COLUMN(Q1),1)</f>
        <v>44615</v>
      </c>
      <c r="S219" s="2" cm="1">
        <f t="array" aca="1" ref="S219" ca="1">INDEX($A$13:$A$64,COLUMN(R1),1)</f>
        <v>44622</v>
      </c>
      <c r="T219" s="2" cm="1">
        <f t="array" aca="1" ref="T219" ca="1">INDEX($A$13:$A$64,COLUMN(S1),1)</f>
        <v>44629</v>
      </c>
      <c r="U219" s="2" cm="1">
        <f t="array" aca="1" ref="U219" ca="1">INDEX($A$13:$A$64,COLUMN(T1),1)</f>
        <v>44636</v>
      </c>
      <c r="V219" s="2" cm="1">
        <f t="array" aca="1" ref="V219" ca="1">INDEX($A$13:$A$64,COLUMN(U1),1)</f>
        <v>44643</v>
      </c>
      <c r="W219" s="2" cm="1">
        <f t="array" aca="1" ref="W219" ca="1">INDEX($A$13:$A$64,COLUMN(V1),1)</f>
        <v>44650</v>
      </c>
      <c r="X219" s="2" cm="1">
        <f t="array" aca="1" ref="X219" ca="1">INDEX($A$13:$A$64,COLUMN(W1),1)</f>
        <v>44657</v>
      </c>
      <c r="Y219" s="2" cm="1">
        <f t="array" aca="1" ref="Y219" ca="1">INDEX($A$13:$A$64,COLUMN(X1),1)</f>
        <v>44664</v>
      </c>
      <c r="Z219" s="2" cm="1">
        <f t="array" aca="1" ref="Z219" ca="1">INDEX($A$13:$A$64,COLUMN(Y1),1)</f>
        <v>44671</v>
      </c>
      <c r="AA219" s="2" cm="1">
        <f t="array" aca="1" ref="AA219" ca="1">INDEX($A$13:$A$64,COLUMN(Z1),1)</f>
        <v>44678</v>
      </c>
      <c r="AB219" s="2" cm="1">
        <f t="array" aca="1" ref="AB219" ca="1">INDEX($A$13:$A$64,COLUMN(AA1),1)</f>
        <v>44685</v>
      </c>
      <c r="AC219" s="2" cm="1">
        <f t="array" aca="1" ref="AC219" ca="1">INDEX($A$13:$A$64,COLUMN(AB1),1)</f>
        <v>44692</v>
      </c>
      <c r="AD219" s="2" cm="1">
        <f t="array" aca="1" ref="AD219" ca="1">INDEX($A$13:$A$64,COLUMN(AC1),1)</f>
        <v>44699</v>
      </c>
      <c r="AE219" s="2" cm="1">
        <f t="array" aca="1" ref="AE219" ca="1">INDEX($A$13:$A$64,COLUMN(AD1),1)</f>
        <v>44706</v>
      </c>
      <c r="AF219" s="2" cm="1">
        <f t="array" aca="1" ref="AF219" ca="1">INDEX($A$13:$A$64,COLUMN(AE1),1)</f>
        <v>44713</v>
      </c>
      <c r="AG219" s="2" cm="1">
        <f t="array" aca="1" ref="AG219" ca="1">INDEX($A$13:$A$64,COLUMN(AF1),1)</f>
        <v>44720</v>
      </c>
      <c r="AH219" s="2" cm="1">
        <f t="array" aca="1" ref="AH219" ca="1">INDEX($A$13:$A$64,COLUMN(AG1),1)</f>
        <v>44727</v>
      </c>
      <c r="AI219" s="2" cm="1">
        <f t="array" aca="1" ref="AI219" ca="1">INDEX($A$13:$A$64,COLUMN(AH1),1)</f>
        <v>44734</v>
      </c>
      <c r="AJ219" s="2" cm="1">
        <f t="array" aca="1" ref="AJ219" ca="1">INDEX($A$13:$A$64,COLUMN(AI1),1)</f>
        <v>44741</v>
      </c>
      <c r="AK219" s="2" cm="1">
        <f t="array" aca="1" ref="AK219" ca="1">INDEX($A$13:$A$64,COLUMN(AJ1),1)</f>
        <v>44748</v>
      </c>
      <c r="AL219" s="2" cm="1">
        <f t="array" aca="1" ref="AL219" ca="1">INDEX($A$13:$A$64,COLUMN(AK1),1)</f>
        <v>44755</v>
      </c>
      <c r="AM219" s="2" cm="1">
        <f t="array" aca="1" ref="AM219" ca="1">INDEX($A$13:$A$64,COLUMN(AL1),1)</f>
        <v>44762</v>
      </c>
      <c r="AN219" s="2" cm="1">
        <f t="array" aca="1" ref="AN219" ca="1">INDEX($A$13:$A$64,COLUMN(AM1),1)</f>
        <v>44769</v>
      </c>
      <c r="AO219" s="2" cm="1">
        <f t="array" aca="1" ref="AO219" ca="1">INDEX($A$13:$A$64,COLUMN(AN1),1)</f>
        <v>44776</v>
      </c>
      <c r="AP219" s="2" cm="1">
        <f t="array" aca="1" ref="AP219" ca="1">INDEX($A$13:$A$64,COLUMN(AO1),1)</f>
        <v>44783</v>
      </c>
      <c r="AQ219" s="2" cm="1">
        <f t="array" aca="1" ref="AQ219" ca="1">INDEX($A$13:$A$64,COLUMN(AP1),1)</f>
        <v>44790</v>
      </c>
      <c r="AR219" s="2" cm="1">
        <f t="array" aca="1" ref="AR219" ca="1">INDEX($A$13:$A$64,COLUMN(AQ1),1)</f>
        <v>44797</v>
      </c>
      <c r="AS219" s="2" cm="1">
        <f t="array" aca="1" ref="AS219" ca="1">INDEX($A$13:$A$64,COLUMN(AR1),1)</f>
        <v>44804</v>
      </c>
      <c r="AT219" s="2" cm="1">
        <f t="array" aca="1" ref="AT219" ca="1">INDEX($A$13:$A$64,COLUMN(AS1),1)</f>
        <v>44811</v>
      </c>
      <c r="AU219" s="2" cm="1">
        <f t="array" aca="1" ref="AU219" ca="1">INDEX($A$13:$A$64,COLUMN(AT1),1)</f>
        <v>44818</v>
      </c>
      <c r="AV219" s="2" cm="1">
        <f t="array" aca="1" ref="AV219" ca="1">INDEX($A$13:$A$64,COLUMN(AU1),1)</f>
        <v>44825</v>
      </c>
      <c r="AW219" s="2" cm="1">
        <f t="array" aca="1" ref="AW219" ca="1">INDEX($A$13:$A$64,COLUMN(AV1),1)</f>
        <v>44832</v>
      </c>
      <c r="AX219" s="2" cm="1">
        <f t="array" aca="1" ref="AX219" ca="1">INDEX($A$13:$A$64,COLUMN(AW1),1)</f>
        <v>44839</v>
      </c>
      <c r="AY219" s="2" cm="1">
        <f t="array" aca="1" ref="AY219" ca="1">INDEX($A$13:$A$64,COLUMN(AX1),1)</f>
        <v>44846</v>
      </c>
      <c r="AZ219" s="2" cm="1">
        <f t="array" aca="1" ref="AZ219" ca="1">INDEX($A$13:$A$64,COLUMN(AY1),1)</f>
        <v>44853</v>
      </c>
      <c r="BA219" s="2" cm="1">
        <f t="array" aca="1" ref="BA219" ca="1">INDEX($A$13:$A$64,COLUMN(AZ1),1)</f>
        <v>44860</v>
      </c>
      <c r="BB219" s="2"/>
      <c r="BC219" s="2"/>
      <c r="BD219" s="2"/>
    </row>
    <row r="220" spans="1:101" x14ac:dyDescent="0.25">
      <c r="A220" s="2" t="str">
        <f>Setup!A20</f>
        <v>Cluster A</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Cluster B</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Cluster C</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Cluster D</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Cluster E</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Cluster F</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Cluster G</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Cluster H</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Cluster I</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Cluster J</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Cluster K</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Cluster L</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Cluster M</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Cluster N</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Cluster O</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Caseloads</v>
      </c>
      <c r="B235">
        <f ca="1">SUM(B220:B234)</f>
        <v>0</v>
      </c>
      <c r="C235">
        <f t="shared" ref="C235:BA235" ca="1" si="36">SUM(C220:C234)</f>
        <v>0</v>
      </c>
      <c r="D235">
        <f t="shared" ca="1" si="36"/>
        <v>0</v>
      </c>
      <c r="E235">
        <f t="shared" ca="1" si="36"/>
        <v>0</v>
      </c>
      <c r="F235">
        <f t="shared" ca="1" si="36"/>
        <v>0</v>
      </c>
      <c r="G235">
        <f t="shared" ca="1" si="36"/>
        <v>0</v>
      </c>
      <c r="H235">
        <f t="shared" ca="1" si="36"/>
        <v>0</v>
      </c>
      <c r="I235">
        <f t="shared" ca="1" si="36"/>
        <v>0</v>
      </c>
      <c r="J235">
        <f t="shared" ca="1" si="36"/>
        <v>0</v>
      </c>
      <c r="K235">
        <f t="shared" ca="1" si="36"/>
        <v>0</v>
      </c>
      <c r="L235">
        <f t="shared" ca="1" si="36"/>
        <v>0</v>
      </c>
      <c r="M235">
        <f t="shared" ca="1" si="36"/>
        <v>0</v>
      </c>
      <c r="N235">
        <f t="shared" ca="1" si="36"/>
        <v>0</v>
      </c>
      <c r="O235">
        <f t="shared" ca="1" si="36"/>
        <v>0</v>
      </c>
      <c r="P235">
        <f t="shared" ca="1" si="36"/>
        <v>0</v>
      </c>
      <c r="Q235">
        <f t="shared" ca="1" si="36"/>
        <v>0</v>
      </c>
      <c r="R235">
        <f t="shared" ca="1" si="36"/>
        <v>0</v>
      </c>
      <c r="S235">
        <f t="shared" ca="1" si="36"/>
        <v>0</v>
      </c>
      <c r="T235">
        <f t="shared" ca="1" si="36"/>
        <v>0</v>
      </c>
      <c r="U235">
        <f t="shared" ca="1" si="36"/>
        <v>0</v>
      </c>
      <c r="V235">
        <f t="shared" ca="1" si="36"/>
        <v>0</v>
      </c>
      <c r="W235">
        <f t="shared" ca="1" si="36"/>
        <v>0</v>
      </c>
      <c r="X235">
        <f t="shared" ca="1" si="36"/>
        <v>0</v>
      </c>
      <c r="Y235">
        <f t="shared" ca="1" si="36"/>
        <v>0</v>
      </c>
      <c r="Z235">
        <f t="shared" ca="1" si="36"/>
        <v>0</v>
      </c>
      <c r="AA235">
        <f t="shared" ca="1" si="36"/>
        <v>0</v>
      </c>
      <c r="AB235">
        <f t="shared" ca="1" si="36"/>
        <v>0</v>
      </c>
      <c r="AC235">
        <f t="shared" ca="1" si="36"/>
        <v>0</v>
      </c>
      <c r="AD235">
        <f t="shared" ca="1" si="36"/>
        <v>0</v>
      </c>
      <c r="AE235">
        <f t="shared" ca="1" si="36"/>
        <v>0</v>
      </c>
      <c r="AF235">
        <f t="shared" ca="1" si="36"/>
        <v>0</v>
      </c>
      <c r="AG235">
        <f t="shared" ca="1" si="36"/>
        <v>0</v>
      </c>
      <c r="AH235">
        <f t="shared" ca="1" si="36"/>
        <v>0</v>
      </c>
      <c r="AI235">
        <f t="shared" ca="1" si="36"/>
        <v>0</v>
      </c>
      <c r="AJ235">
        <f t="shared" ca="1" si="36"/>
        <v>0</v>
      </c>
      <c r="AK235">
        <f t="shared" ca="1" si="36"/>
        <v>0</v>
      </c>
      <c r="AL235">
        <f t="shared" ca="1" si="36"/>
        <v>0</v>
      </c>
      <c r="AM235">
        <f t="shared" ca="1" si="36"/>
        <v>0</v>
      </c>
      <c r="AN235">
        <f t="shared" ca="1" si="36"/>
        <v>0</v>
      </c>
      <c r="AO235">
        <f t="shared" ca="1" si="36"/>
        <v>0</v>
      </c>
      <c r="AP235">
        <f t="shared" ca="1" si="36"/>
        <v>0</v>
      </c>
      <c r="AQ235">
        <f t="shared" ca="1" si="36"/>
        <v>0</v>
      </c>
      <c r="AR235">
        <f t="shared" ca="1" si="36"/>
        <v>0</v>
      </c>
      <c r="AS235">
        <f t="shared" ca="1" si="36"/>
        <v>0</v>
      </c>
      <c r="AT235">
        <f t="shared" ca="1" si="36"/>
        <v>0</v>
      </c>
      <c r="AU235">
        <f t="shared" ca="1" si="36"/>
        <v>0</v>
      </c>
      <c r="AV235">
        <f t="shared" ca="1" si="36"/>
        <v>0</v>
      </c>
      <c r="AW235">
        <f t="shared" ca="1" si="36"/>
        <v>0</v>
      </c>
      <c r="AX235">
        <f t="shared" ca="1" si="36"/>
        <v>0</v>
      </c>
      <c r="AY235">
        <f t="shared" ca="1" si="36"/>
        <v>0</v>
      </c>
      <c r="AZ235">
        <f t="shared" ca="1" si="36"/>
        <v>0</v>
      </c>
      <c r="BA235">
        <f t="shared" ca="1" si="36"/>
        <v>0</v>
      </c>
    </row>
    <row r="236" spans="1:53" x14ac:dyDescent="0.25">
      <c r="A236" s="2"/>
    </row>
    <row r="237" spans="1:53" x14ac:dyDescent="0.25">
      <c r="A237" s="2" t="s">
        <v>243</v>
      </c>
      <c r="B237" s="2" cm="1">
        <f t="array" aca="1" ref="B237" ca="1">INDEX($A$13:$A$64,COLUMN(A1),1)</f>
        <v>44503</v>
      </c>
      <c r="C237" s="2" cm="1">
        <f t="array" aca="1" ref="C237" ca="1">INDEX($A$13:$A$64,COLUMN(B1),1)</f>
        <v>44510</v>
      </c>
      <c r="D237" s="2" cm="1">
        <f t="array" aca="1" ref="D237" ca="1">INDEX($A$13:$A$64,COLUMN(C1),1)</f>
        <v>44517</v>
      </c>
      <c r="E237" s="2" cm="1">
        <f t="array" aca="1" ref="E237" ca="1">INDEX($A$13:$A$64,COLUMN(D1),1)</f>
        <v>44524</v>
      </c>
      <c r="F237" s="2" cm="1">
        <f t="array" aca="1" ref="F237" ca="1">INDEX($A$13:$A$64,COLUMN(E1),1)</f>
        <v>44531</v>
      </c>
      <c r="G237" s="2" cm="1">
        <f t="array" aca="1" ref="G237" ca="1">INDEX($A$13:$A$64,COLUMN(F1),1)</f>
        <v>44538</v>
      </c>
      <c r="H237" s="2" cm="1">
        <f t="array" aca="1" ref="H237" ca="1">INDEX($A$13:$A$64,COLUMN(G1),1)</f>
        <v>44545</v>
      </c>
      <c r="I237" s="2" cm="1">
        <f t="array" aca="1" ref="I237" ca="1">INDEX($A$13:$A$64,COLUMN(H1),1)</f>
        <v>44552</v>
      </c>
      <c r="J237" s="2" cm="1">
        <f t="array" aca="1" ref="J237" ca="1">INDEX($A$13:$A$64,COLUMN(I1),1)</f>
        <v>44559</v>
      </c>
      <c r="K237" s="2" cm="1">
        <f t="array" aca="1" ref="K237" ca="1">INDEX($A$13:$A$64,COLUMN(J1),1)</f>
        <v>44566</v>
      </c>
      <c r="L237" s="2" cm="1">
        <f t="array" aca="1" ref="L237" ca="1">INDEX($A$13:$A$64,COLUMN(K1),1)</f>
        <v>44573</v>
      </c>
      <c r="M237" s="2" cm="1">
        <f t="array" aca="1" ref="M237" ca="1">INDEX($A$13:$A$64,COLUMN(L1),1)</f>
        <v>44580</v>
      </c>
      <c r="N237" s="2" cm="1">
        <f t="array" aca="1" ref="N237" ca="1">INDEX($A$13:$A$64,COLUMN(M1),1)</f>
        <v>44587</v>
      </c>
      <c r="O237" s="2" cm="1">
        <f t="array" aca="1" ref="O237" ca="1">INDEX($A$13:$A$64,COLUMN(N1),1)</f>
        <v>44594</v>
      </c>
      <c r="P237" s="2" cm="1">
        <f t="array" aca="1" ref="P237" ca="1">INDEX($A$13:$A$64,COLUMN(O1),1)</f>
        <v>44601</v>
      </c>
      <c r="Q237" s="2" cm="1">
        <f t="array" aca="1" ref="Q237" ca="1">INDEX($A$13:$A$64,COLUMN(P1),1)</f>
        <v>44608</v>
      </c>
      <c r="R237" s="2" cm="1">
        <f t="array" aca="1" ref="R237" ca="1">INDEX($A$13:$A$64,COLUMN(Q1),1)</f>
        <v>44615</v>
      </c>
      <c r="S237" s="2" cm="1">
        <f t="array" aca="1" ref="S237" ca="1">INDEX($A$13:$A$64,COLUMN(R1),1)</f>
        <v>44622</v>
      </c>
      <c r="T237" s="2" cm="1">
        <f t="array" aca="1" ref="T237" ca="1">INDEX($A$13:$A$64,COLUMN(S1),1)</f>
        <v>44629</v>
      </c>
      <c r="U237" s="2" cm="1">
        <f t="array" aca="1" ref="U237" ca="1">INDEX($A$13:$A$64,COLUMN(T1),1)</f>
        <v>44636</v>
      </c>
      <c r="V237" s="2" cm="1">
        <f t="array" aca="1" ref="V237" ca="1">INDEX($A$13:$A$64,COLUMN(U1),1)</f>
        <v>44643</v>
      </c>
      <c r="W237" s="2" cm="1">
        <f t="array" aca="1" ref="W237" ca="1">INDEX($A$13:$A$64,COLUMN(V1),1)</f>
        <v>44650</v>
      </c>
      <c r="X237" s="2" cm="1">
        <f t="array" aca="1" ref="X237" ca="1">INDEX($A$13:$A$64,COLUMN(W1),1)</f>
        <v>44657</v>
      </c>
      <c r="Y237" s="2" cm="1">
        <f t="array" aca="1" ref="Y237" ca="1">INDEX($A$13:$A$64,COLUMN(X1),1)</f>
        <v>44664</v>
      </c>
      <c r="Z237" s="2" cm="1">
        <f t="array" aca="1" ref="Z237" ca="1">INDEX($A$13:$A$64,COLUMN(Y1),1)</f>
        <v>44671</v>
      </c>
      <c r="AA237" s="2" cm="1">
        <f t="array" aca="1" ref="AA237" ca="1">INDEX($A$13:$A$64,COLUMN(Z1),1)</f>
        <v>44678</v>
      </c>
      <c r="AB237" s="2" cm="1">
        <f t="array" aca="1" ref="AB237" ca="1">INDEX($A$13:$A$64,COLUMN(AA1),1)</f>
        <v>44685</v>
      </c>
      <c r="AC237" s="2" cm="1">
        <f t="array" aca="1" ref="AC237" ca="1">INDEX($A$13:$A$64,COLUMN(AB1),1)</f>
        <v>44692</v>
      </c>
      <c r="AD237" s="2" cm="1">
        <f t="array" aca="1" ref="AD237" ca="1">INDEX($A$13:$A$64,COLUMN(AC1),1)</f>
        <v>44699</v>
      </c>
      <c r="AE237" s="2" cm="1">
        <f t="array" aca="1" ref="AE237" ca="1">INDEX($A$13:$A$64,COLUMN(AD1),1)</f>
        <v>44706</v>
      </c>
      <c r="AF237" s="2" cm="1">
        <f t="array" aca="1" ref="AF237" ca="1">INDEX($A$13:$A$64,COLUMN(AE1),1)</f>
        <v>44713</v>
      </c>
      <c r="AG237" s="2" cm="1">
        <f t="array" aca="1" ref="AG237" ca="1">INDEX($A$13:$A$64,COLUMN(AF1),1)</f>
        <v>44720</v>
      </c>
      <c r="AH237" s="2" cm="1">
        <f t="array" aca="1" ref="AH237" ca="1">INDEX($A$13:$A$64,COLUMN(AG1),1)</f>
        <v>44727</v>
      </c>
      <c r="AI237" s="2" cm="1">
        <f t="array" aca="1" ref="AI237" ca="1">INDEX($A$13:$A$64,COLUMN(AH1),1)</f>
        <v>44734</v>
      </c>
      <c r="AJ237" s="2" cm="1">
        <f t="array" aca="1" ref="AJ237" ca="1">INDEX($A$13:$A$64,COLUMN(AI1),1)</f>
        <v>44741</v>
      </c>
      <c r="AK237" s="2" cm="1">
        <f t="array" aca="1" ref="AK237" ca="1">INDEX($A$13:$A$64,COLUMN(AJ1),1)</f>
        <v>44748</v>
      </c>
      <c r="AL237" s="2" cm="1">
        <f t="array" aca="1" ref="AL237" ca="1">INDEX($A$13:$A$64,COLUMN(AK1),1)</f>
        <v>44755</v>
      </c>
      <c r="AM237" s="2" cm="1">
        <f t="array" aca="1" ref="AM237" ca="1">INDEX($A$13:$A$64,COLUMN(AL1),1)</f>
        <v>44762</v>
      </c>
      <c r="AN237" s="2" cm="1">
        <f t="array" aca="1" ref="AN237" ca="1">INDEX($A$13:$A$64,COLUMN(AM1),1)</f>
        <v>44769</v>
      </c>
      <c r="AO237" s="2" cm="1">
        <f t="array" aca="1" ref="AO237" ca="1">INDEX($A$13:$A$64,COLUMN(AN1),1)</f>
        <v>44776</v>
      </c>
      <c r="AP237" s="2" cm="1">
        <f t="array" aca="1" ref="AP237" ca="1">INDEX($A$13:$A$64,COLUMN(AO1),1)</f>
        <v>44783</v>
      </c>
      <c r="AQ237" s="2" cm="1">
        <f t="array" aca="1" ref="AQ237" ca="1">INDEX($A$13:$A$64,COLUMN(AP1),1)</f>
        <v>44790</v>
      </c>
      <c r="AR237" s="2" cm="1">
        <f t="array" aca="1" ref="AR237" ca="1">INDEX($A$13:$A$64,COLUMN(AQ1),1)</f>
        <v>44797</v>
      </c>
      <c r="AS237" s="2" cm="1">
        <f t="array" aca="1" ref="AS237" ca="1">INDEX($A$13:$A$64,COLUMN(AR1),1)</f>
        <v>44804</v>
      </c>
      <c r="AT237" s="2" cm="1">
        <f t="array" aca="1" ref="AT237" ca="1">INDEX($A$13:$A$64,COLUMN(AS1),1)</f>
        <v>44811</v>
      </c>
      <c r="AU237" s="2" cm="1">
        <f t="array" aca="1" ref="AU237" ca="1">INDEX($A$13:$A$64,COLUMN(AT1),1)</f>
        <v>44818</v>
      </c>
      <c r="AV237" s="2" cm="1">
        <f t="array" aca="1" ref="AV237" ca="1">INDEX($A$13:$A$64,COLUMN(AU1),1)</f>
        <v>44825</v>
      </c>
      <c r="AW237" s="2" cm="1">
        <f t="array" aca="1" ref="AW237" ca="1">INDEX($A$13:$A$64,COLUMN(AV1),1)</f>
        <v>44832</v>
      </c>
      <c r="AX237" s="2" cm="1">
        <f t="array" aca="1" ref="AX237" ca="1">INDEX($A$13:$A$64,COLUMN(AW1),1)</f>
        <v>44839</v>
      </c>
      <c r="AY237" s="2" cm="1">
        <f t="array" aca="1" ref="AY237" ca="1">INDEX($A$13:$A$64,COLUMN(AX1),1)</f>
        <v>44846</v>
      </c>
      <c r="AZ237" s="2" cm="1">
        <f t="array" aca="1" ref="AZ237" ca="1">INDEX($A$13:$A$64,COLUMN(AY1),1)</f>
        <v>44853</v>
      </c>
      <c r="BA237" s="2" cm="1">
        <f t="array" aca="1" ref="BA237" ca="1">INDEX($A$13:$A$64,COLUMN(AZ1),1)</f>
        <v>44860</v>
      </c>
    </row>
    <row r="238" spans="1:53" x14ac:dyDescent="0.25">
      <c r="A238" s="2" t="str">
        <f>Setup!A20</f>
        <v>Cluster A</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Cluster B</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Cluster C</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Cluster D</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Cluster E</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Cluster F</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Cluster G</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Cluster H</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Cluster I</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Cluster J</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Cluster K</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Cluster L</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Cluster M</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Cluster N</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Cluster O</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Caseloads</v>
      </c>
      <c r="B253">
        <f ca="1">SUM(B238:B252)</f>
        <v>0</v>
      </c>
      <c r="C253">
        <f t="shared" ref="C253:BA253" ca="1" si="37">SUM(C238:C252)</f>
        <v>0</v>
      </c>
      <c r="D253">
        <f t="shared" ca="1" si="37"/>
        <v>0</v>
      </c>
      <c r="E253">
        <f t="shared" ca="1" si="37"/>
        <v>0</v>
      </c>
      <c r="F253">
        <f t="shared" ca="1" si="37"/>
        <v>0</v>
      </c>
      <c r="G253">
        <f t="shared" ca="1" si="37"/>
        <v>0</v>
      </c>
      <c r="H253">
        <f t="shared" ca="1" si="37"/>
        <v>0</v>
      </c>
      <c r="I253">
        <f t="shared" ca="1" si="37"/>
        <v>0</v>
      </c>
      <c r="J253">
        <f t="shared" ca="1" si="37"/>
        <v>0</v>
      </c>
      <c r="K253">
        <f t="shared" ca="1" si="37"/>
        <v>0</v>
      </c>
      <c r="L253">
        <f t="shared" ca="1" si="37"/>
        <v>0</v>
      </c>
      <c r="M253">
        <f t="shared" ca="1" si="37"/>
        <v>0</v>
      </c>
      <c r="N253">
        <f t="shared" ca="1" si="37"/>
        <v>0</v>
      </c>
      <c r="O253">
        <f t="shared" ca="1" si="37"/>
        <v>0</v>
      </c>
      <c r="P253">
        <f t="shared" ca="1" si="37"/>
        <v>0</v>
      </c>
      <c r="Q253">
        <f t="shared" ca="1" si="37"/>
        <v>0</v>
      </c>
      <c r="R253">
        <f t="shared" ca="1" si="37"/>
        <v>0</v>
      </c>
      <c r="S253">
        <f t="shared" ca="1" si="37"/>
        <v>0</v>
      </c>
      <c r="T253">
        <f t="shared" ca="1" si="37"/>
        <v>0</v>
      </c>
      <c r="U253">
        <f t="shared" ca="1" si="37"/>
        <v>0</v>
      </c>
      <c r="V253">
        <f t="shared" ca="1" si="37"/>
        <v>0</v>
      </c>
      <c r="W253">
        <f t="shared" ca="1" si="37"/>
        <v>0</v>
      </c>
      <c r="X253">
        <f t="shared" ca="1" si="37"/>
        <v>0</v>
      </c>
      <c r="Y253">
        <f t="shared" ca="1" si="37"/>
        <v>0</v>
      </c>
      <c r="Z253">
        <f t="shared" ca="1" si="37"/>
        <v>0</v>
      </c>
      <c r="AA253">
        <f t="shared" ca="1" si="37"/>
        <v>0</v>
      </c>
      <c r="AB253">
        <f t="shared" ca="1" si="37"/>
        <v>0</v>
      </c>
      <c r="AC253">
        <f t="shared" ca="1" si="37"/>
        <v>0</v>
      </c>
      <c r="AD253">
        <f t="shared" ca="1" si="37"/>
        <v>0</v>
      </c>
      <c r="AE253">
        <f t="shared" ca="1" si="37"/>
        <v>0</v>
      </c>
      <c r="AF253">
        <f t="shared" ca="1" si="37"/>
        <v>0</v>
      </c>
      <c r="AG253">
        <f t="shared" ca="1" si="37"/>
        <v>0</v>
      </c>
      <c r="AH253">
        <f t="shared" ca="1" si="37"/>
        <v>0</v>
      </c>
      <c r="AI253">
        <f t="shared" ca="1" si="37"/>
        <v>0</v>
      </c>
      <c r="AJ253">
        <f t="shared" ca="1" si="37"/>
        <v>0</v>
      </c>
      <c r="AK253">
        <f t="shared" ca="1" si="37"/>
        <v>0</v>
      </c>
      <c r="AL253">
        <f t="shared" ca="1" si="37"/>
        <v>0</v>
      </c>
      <c r="AM253">
        <f t="shared" ca="1" si="37"/>
        <v>0</v>
      </c>
      <c r="AN253">
        <f t="shared" ca="1" si="37"/>
        <v>0</v>
      </c>
      <c r="AO253">
        <f t="shared" ca="1" si="37"/>
        <v>0</v>
      </c>
      <c r="AP253">
        <f t="shared" ca="1" si="37"/>
        <v>0</v>
      </c>
      <c r="AQ253">
        <f t="shared" ca="1" si="37"/>
        <v>0</v>
      </c>
      <c r="AR253">
        <f t="shared" ca="1" si="37"/>
        <v>0</v>
      </c>
      <c r="AS253">
        <f t="shared" ca="1" si="37"/>
        <v>0</v>
      </c>
      <c r="AT253">
        <f t="shared" ca="1" si="37"/>
        <v>0</v>
      </c>
      <c r="AU253">
        <f t="shared" ca="1" si="37"/>
        <v>0</v>
      </c>
      <c r="AV253">
        <f t="shared" ca="1" si="37"/>
        <v>0</v>
      </c>
      <c r="AW253">
        <f t="shared" ca="1" si="37"/>
        <v>0</v>
      </c>
      <c r="AX253">
        <f t="shared" ca="1" si="37"/>
        <v>0</v>
      </c>
      <c r="AY253">
        <f t="shared" ca="1" si="37"/>
        <v>0</v>
      </c>
      <c r="AZ253">
        <f t="shared" ca="1" si="37"/>
        <v>0</v>
      </c>
      <c r="BA253">
        <f t="shared" ca="1" si="37"/>
        <v>0</v>
      </c>
    </row>
    <row r="254" spans="1:53" x14ac:dyDescent="0.25">
      <c r="A254" s="2"/>
    </row>
    <row r="255" spans="1:53" x14ac:dyDescent="0.25">
      <c r="A255" s="2" t="s">
        <v>51</v>
      </c>
      <c r="B255" s="2" cm="1">
        <f t="array" aca="1" ref="B255" ca="1">INDEX($A$13:$A$64,COLUMN(A1),1)</f>
        <v>44503</v>
      </c>
      <c r="C255" s="2" cm="1">
        <f t="array" aca="1" ref="C255" ca="1">INDEX($A$13:$A$64,COLUMN(B1),1)</f>
        <v>44510</v>
      </c>
      <c r="D255" s="2" cm="1">
        <f t="array" aca="1" ref="D255" ca="1">INDEX($A$13:$A$64,COLUMN(C1),1)</f>
        <v>44517</v>
      </c>
      <c r="E255" s="2" cm="1">
        <f t="array" aca="1" ref="E255" ca="1">INDEX($A$13:$A$64,COLUMN(D1),1)</f>
        <v>44524</v>
      </c>
      <c r="F255" s="2" cm="1">
        <f t="array" aca="1" ref="F255" ca="1">INDEX($A$13:$A$64,COLUMN(E1),1)</f>
        <v>44531</v>
      </c>
      <c r="G255" s="2" cm="1">
        <f t="array" aca="1" ref="G255" ca="1">INDEX($A$13:$A$64,COLUMN(F1),1)</f>
        <v>44538</v>
      </c>
      <c r="H255" s="2" cm="1">
        <f t="array" aca="1" ref="H255" ca="1">INDEX($A$13:$A$64,COLUMN(G1),1)</f>
        <v>44545</v>
      </c>
      <c r="I255" s="2" cm="1">
        <f t="array" aca="1" ref="I255" ca="1">INDEX($A$13:$A$64,COLUMN(H1),1)</f>
        <v>44552</v>
      </c>
      <c r="J255" s="2" cm="1">
        <f t="array" aca="1" ref="J255" ca="1">INDEX($A$13:$A$64,COLUMN(I1),1)</f>
        <v>44559</v>
      </c>
      <c r="K255" s="2" cm="1">
        <f t="array" aca="1" ref="K255" ca="1">INDEX($A$13:$A$64,COLUMN(J1),1)</f>
        <v>44566</v>
      </c>
      <c r="L255" s="2" cm="1">
        <f t="array" aca="1" ref="L255" ca="1">INDEX($A$13:$A$64,COLUMN(K1),1)</f>
        <v>44573</v>
      </c>
      <c r="M255" s="2" cm="1">
        <f t="array" aca="1" ref="M255" ca="1">INDEX($A$13:$A$64,COLUMN(L1),1)</f>
        <v>44580</v>
      </c>
      <c r="N255" s="2" cm="1">
        <f t="array" aca="1" ref="N255" ca="1">INDEX($A$13:$A$64,COLUMN(M1),1)</f>
        <v>44587</v>
      </c>
      <c r="O255" s="2" cm="1">
        <f t="array" aca="1" ref="O255" ca="1">INDEX($A$13:$A$64,COLUMN(N1),1)</f>
        <v>44594</v>
      </c>
      <c r="P255" s="2" cm="1">
        <f t="array" aca="1" ref="P255" ca="1">INDEX($A$13:$A$64,COLUMN(O1),1)</f>
        <v>44601</v>
      </c>
      <c r="Q255" s="2" cm="1">
        <f t="array" aca="1" ref="Q255" ca="1">INDEX($A$13:$A$64,COLUMN(P1),1)</f>
        <v>44608</v>
      </c>
      <c r="R255" s="2" cm="1">
        <f t="array" aca="1" ref="R255" ca="1">INDEX($A$13:$A$64,COLUMN(Q1),1)</f>
        <v>44615</v>
      </c>
      <c r="S255" s="2" cm="1">
        <f t="array" aca="1" ref="S255" ca="1">INDEX($A$13:$A$64,COLUMN(R1),1)</f>
        <v>44622</v>
      </c>
      <c r="T255" s="2" cm="1">
        <f t="array" aca="1" ref="T255" ca="1">INDEX($A$13:$A$64,COLUMN(S1),1)</f>
        <v>44629</v>
      </c>
      <c r="U255" s="2" cm="1">
        <f t="array" aca="1" ref="U255" ca="1">INDEX($A$13:$A$64,COLUMN(T1),1)</f>
        <v>44636</v>
      </c>
      <c r="V255" s="2" cm="1">
        <f t="array" aca="1" ref="V255" ca="1">INDEX($A$13:$A$64,COLUMN(U1),1)</f>
        <v>44643</v>
      </c>
      <c r="W255" s="2" cm="1">
        <f t="array" aca="1" ref="W255" ca="1">INDEX($A$13:$A$64,COLUMN(V1),1)</f>
        <v>44650</v>
      </c>
      <c r="X255" s="2" cm="1">
        <f t="array" aca="1" ref="X255" ca="1">INDEX($A$13:$A$64,COLUMN(W1),1)</f>
        <v>44657</v>
      </c>
      <c r="Y255" s="2" cm="1">
        <f t="array" aca="1" ref="Y255" ca="1">INDEX($A$13:$A$64,COLUMN(X1),1)</f>
        <v>44664</v>
      </c>
      <c r="Z255" s="2" cm="1">
        <f t="array" aca="1" ref="Z255" ca="1">INDEX($A$13:$A$64,COLUMN(Y1),1)</f>
        <v>44671</v>
      </c>
      <c r="AA255" s="2" cm="1">
        <f t="array" aca="1" ref="AA255" ca="1">INDEX($A$13:$A$64,COLUMN(Z1),1)</f>
        <v>44678</v>
      </c>
      <c r="AB255" s="2" cm="1">
        <f t="array" aca="1" ref="AB255" ca="1">INDEX($A$13:$A$64,COLUMN(AA1),1)</f>
        <v>44685</v>
      </c>
      <c r="AC255" s="2" cm="1">
        <f t="array" aca="1" ref="AC255" ca="1">INDEX($A$13:$A$64,COLUMN(AB1),1)</f>
        <v>44692</v>
      </c>
      <c r="AD255" s="2" cm="1">
        <f t="array" aca="1" ref="AD255" ca="1">INDEX($A$13:$A$64,COLUMN(AC1),1)</f>
        <v>44699</v>
      </c>
      <c r="AE255" s="2" cm="1">
        <f t="array" aca="1" ref="AE255" ca="1">INDEX($A$13:$A$64,COLUMN(AD1),1)</f>
        <v>44706</v>
      </c>
      <c r="AF255" s="2" cm="1">
        <f t="array" aca="1" ref="AF255" ca="1">INDEX($A$13:$A$64,COLUMN(AE1),1)</f>
        <v>44713</v>
      </c>
      <c r="AG255" s="2" cm="1">
        <f t="array" aca="1" ref="AG255" ca="1">INDEX($A$13:$A$64,COLUMN(AF1),1)</f>
        <v>44720</v>
      </c>
      <c r="AH255" s="2" cm="1">
        <f t="array" aca="1" ref="AH255" ca="1">INDEX($A$13:$A$64,COLUMN(AG1),1)</f>
        <v>44727</v>
      </c>
      <c r="AI255" s="2" cm="1">
        <f t="array" aca="1" ref="AI255" ca="1">INDEX($A$13:$A$64,COLUMN(AH1),1)</f>
        <v>44734</v>
      </c>
      <c r="AJ255" s="2" cm="1">
        <f t="array" aca="1" ref="AJ255" ca="1">INDEX($A$13:$A$64,COLUMN(AI1),1)</f>
        <v>44741</v>
      </c>
      <c r="AK255" s="2" cm="1">
        <f t="array" aca="1" ref="AK255" ca="1">INDEX($A$13:$A$64,COLUMN(AJ1),1)</f>
        <v>44748</v>
      </c>
      <c r="AL255" s="2" cm="1">
        <f t="array" aca="1" ref="AL255" ca="1">INDEX($A$13:$A$64,COLUMN(AK1),1)</f>
        <v>44755</v>
      </c>
      <c r="AM255" s="2" cm="1">
        <f t="array" aca="1" ref="AM255" ca="1">INDEX($A$13:$A$64,COLUMN(AL1),1)</f>
        <v>44762</v>
      </c>
      <c r="AN255" s="2" cm="1">
        <f t="array" aca="1" ref="AN255" ca="1">INDEX($A$13:$A$64,COLUMN(AM1),1)</f>
        <v>44769</v>
      </c>
      <c r="AO255" s="2" cm="1">
        <f t="array" aca="1" ref="AO255" ca="1">INDEX($A$13:$A$64,COLUMN(AN1),1)</f>
        <v>44776</v>
      </c>
      <c r="AP255" s="2" cm="1">
        <f t="array" aca="1" ref="AP255" ca="1">INDEX($A$13:$A$64,COLUMN(AO1),1)</f>
        <v>44783</v>
      </c>
      <c r="AQ255" s="2" cm="1">
        <f t="array" aca="1" ref="AQ255" ca="1">INDEX($A$13:$A$64,COLUMN(AP1),1)</f>
        <v>44790</v>
      </c>
      <c r="AR255" s="2" cm="1">
        <f t="array" aca="1" ref="AR255" ca="1">INDEX($A$13:$A$64,COLUMN(AQ1),1)</f>
        <v>44797</v>
      </c>
      <c r="AS255" s="2" cm="1">
        <f t="array" aca="1" ref="AS255" ca="1">INDEX($A$13:$A$64,COLUMN(AR1),1)</f>
        <v>44804</v>
      </c>
      <c r="AT255" s="2" cm="1">
        <f t="array" aca="1" ref="AT255" ca="1">INDEX($A$13:$A$64,COLUMN(AS1),1)</f>
        <v>44811</v>
      </c>
      <c r="AU255" s="2" cm="1">
        <f t="array" aca="1" ref="AU255" ca="1">INDEX($A$13:$A$64,COLUMN(AT1),1)</f>
        <v>44818</v>
      </c>
      <c r="AV255" s="2" cm="1">
        <f t="array" aca="1" ref="AV255" ca="1">INDEX($A$13:$A$64,COLUMN(AU1),1)</f>
        <v>44825</v>
      </c>
      <c r="AW255" s="2" cm="1">
        <f t="array" aca="1" ref="AW255" ca="1">INDEX($A$13:$A$64,COLUMN(AV1),1)</f>
        <v>44832</v>
      </c>
      <c r="AX255" s="2" cm="1">
        <f t="array" aca="1" ref="AX255" ca="1">INDEX($A$13:$A$64,COLUMN(AW1),1)</f>
        <v>44839</v>
      </c>
      <c r="AY255" s="2" cm="1">
        <f t="array" aca="1" ref="AY255" ca="1">INDEX($A$13:$A$64,COLUMN(AX1),1)</f>
        <v>44846</v>
      </c>
      <c r="AZ255" s="2" cm="1">
        <f t="array" aca="1" ref="AZ255" ca="1">INDEX($A$13:$A$64,COLUMN(AY1),1)</f>
        <v>44853</v>
      </c>
      <c r="BA255" s="2" cm="1">
        <f t="array" aca="1" ref="BA255" ca="1">INDEX($A$13:$A$64,COLUMN(AZ1),1)</f>
        <v>44860</v>
      </c>
    </row>
    <row r="256" spans="1:53" x14ac:dyDescent="0.25">
      <c r="A256" s="2" t="str">
        <f>Setup!A20</f>
        <v>Cluster A</v>
      </c>
      <c r="B256">
        <f t="shared" ref="B256:B270" ca="1" si="38">B220+B238</f>
        <v>0</v>
      </c>
      <c r="C256">
        <f t="shared" ref="C256:BA261" ca="1" si="39">C220+C238</f>
        <v>0</v>
      </c>
      <c r="D256">
        <f t="shared" ca="1" si="39"/>
        <v>0</v>
      </c>
      <c r="E256">
        <f t="shared" ca="1" si="39"/>
        <v>0</v>
      </c>
      <c r="F256">
        <f t="shared" ca="1" si="39"/>
        <v>0</v>
      </c>
      <c r="G256">
        <f t="shared" ca="1" si="39"/>
        <v>0</v>
      </c>
      <c r="H256">
        <f t="shared" ca="1" si="39"/>
        <v>0</v>
      </c>
      <c r="I256">
        <f t="shared" ca="1" si="39"/>
        <v>0</v>
      </c>
      <c r="J256">
        <f t="shared" ca="1" si="39"/>
        <v>0</v>
      </c>
      <c r="K256">
        <f t="shared" ca="1" si="39"/>
        <v>0</v>
      </c>
      <c r="L256">
        <f t="shared" ca="1" si="39"/>
        <v>0</v>
      </c>
      <c r="M256">
        <f t="shared" ca="1" si="39"/>
        <v>0</v>
      </c>
      <c r="N256">
        <f t="shared" ca="1" si="39"/>
        <v>0</v>
      </c>
      <c r="O256">
        <f t="shared" ca="1" si="39"/>
        <v>0</v>
      </c>
      <c r="P256">
        <f t="shared" ca="1" si="39"/>
        <v>0</v>
      </c>
      <c r="Q256">
        <f t="shared" ca="1" si="39"/>
        <v>0</v>
      </c>
      <c r="R256">
        <f t="shared" ca="1" si="39"/>
        <v>0</v>
      </c>
      <c r="S256">
        <f t="shared" ca="1" si="39"/>
        <v>0</v>
      </c>
      <c r="T256">
        <f t="shared" ca="1" si="39"/>
        <v>0</v>
      </c>
      <c r="U256">
        <f t="shared" ca="1" si="39"/>
        <v>0</v>
      </c>
      <c r="V256">
        <f t="shared" ca="1" si="39"/>
        <v>0</v>
      </c>
      <c r="W256">
        <f t="shared" ca="1" si="39"/>
        <v>0</v>
      </c>
      <c r="X256">
        <f t="shared" ca="1" si="39"/>
        <v>0</v>
      </c>
      <c r="Y256">
        <f t="shared" ca="1" si="39"/>
        <v>0</v>
      </c>
      <c r="Z256">
        <f t="shared" ca="1" si="39"/>
        <v>0</v>
      </c>
      <c r="AA256">
        <f t="shared" ca="1" si="39"/>
        <v>0</v>
      </c>
      <c r="AB256">
        <f t="shared" ca="1" si="39"/>
        <v>0</v>
      </c>
      <c r="AC256">
        <f t="shared" ca="1" si="39"/>
        <v>0</v>
      </c>
      <c r="AD256">
        <f t="shared" ca="1" si="39"/>
        <v>0</v>
      </c>
      <c r="AE256">
        <f t="shared" ca="1" si="39"/>
        <v>0</v>
      </c>
      <c r="AF256">
        <f t="shared" ca="1" si="39"/>
        <v>0</v>
      </c>
      <c r="AG256">
        <f t="shared" ca="1" si="39"/>
        <v>0</v>
      </c>
      <c r="AH256">
        <f t="shared" ca="1" si="39"/>
        <v>0</v>
      </c>
      <c r="AI256">
        <f t="shared" ca="1" si="39"/>
        <v>0</v>
      </c>
      <c r="AJ256">
        <f t="shared" ca="1" si="39"/>
        <v>0</v>
      </c>
      <c r="AK256">
        <f t="shared" ca="1" si="39"/>
        <v>0</v>
      </c>
      <c r="AL256">
        <f t="shared" ca="1" si="39"/>
        <v>0</v>
      </c>
      <c r="AM256">
        <f t="shared" ca="1" si="39"/>
        <v>0</v>
      </c>
      <c r="AN256">
        <f t="shared" ca="1" si="39"/>
        <v>0</v>
      </c>
      <c r="AO256">
        <f t="shared" ca="1" si="39"/>
        <v>0</v>
      </c>
      <c r="AP256">
        <f t="shared" ca="1" si="39"/>
        <v>0</v>
      </c>
      <c r="AQ256">
        <f t="shared" ca="1" si="39"/>
        <v>0</v>
      </c>
      <c r="AR256">
        <f t="shared" ca="1" si="39"/>
        <v>0</v>
      </c>
      <c r="AS256">
        <f t="shared" ca="1" si="39"/>
        <v>0</v>
      </c>
      <c r="AT256">
        <f t="shared" ca="1" si="39"/>
        <v>0</v>
      </c>
      <c r="AU256">
        <f t="shared" ca="1" si="39"/>
        <v>0</v>
      </c>
      <c r="AV256">
        <f t="shared" ca="1" si="39"/>
        <v>0</v>
      </c>
      <c r="AW256">
        <f t="shared" ca="1" si="39"/>
        <v>0</v>
      </c>
      <c r="AX256">
        <f t="shared" ca="1" si="39"/>
        <v>0</v>
      </c>
      <c r="AY256">
        <f t="shared" ca="1" si="39"/>
        <v>0</v>
      </c>
      <c r="AZ256">
        <f t="shared" ca="1" si="39"/>
        <v>0</v>
      </c>
      <c r="BA256">
        <f t="shared" ca="1" si="39"/>
        <v>0</v>
      </c>
    </row>
    <row r="257" spans="1:53" x14ac:dyDescent="0.25">
      <c r="A257" s="2" t="str">
        <f>Setup!A21</f>
        <v>Cluster B</v>
      </c>
      <c r="B257">
        <f t="shared" ca="1" si="38"/>
        <v>0</v>
      </c>
      <c r="C257">
        <f t="shared" ref="C257:Q257" ca="1" si="40">C221+C239</f>
        <v>0</v>
      </c>
      <c r="D257">
        <f t="shared" ca="1" si="40"/>
        <v>0</v>
      </c>
      <c r="E257">
        <f t="shared" ca="1" si="40"/>
        <v>0</v>
      </c>
      <c r="F257">
        <f t="shared" ca="1" si="40"/>
        <v>0</v>
      </c>
      <c r="G257">
        <f t="shared" ca="1" si="40"/>
        <v>0</v>
      </c>
      <c r="H257">
        <f t="shared" ca="1" si="40"/>
        <v>0</v>
      </c>
      <c r="I257">
        <f t="shared" ca="1" si="40"/>
        <v>0</v>
      </c>
      <c r="J257">
        <f t="shared" ca="1" si="40"/>
        <v>0</v>
      </c>
      <c r="K257">
        <f t="shared" ca="1" si="40"/>
        <v>0</v>
      </c>
      <c r="L257">
        <f t="shared" ca="1" si="40"/>
        <v>0</v>
      </c>
      <c r="M257">
        <f t="shared" ca="1" si="40"/>
        <v>0</v>
      </c>
      <c r="N257">
        <f t="shared" ca="1" si="40"/>
        <v>0</v>
      </c>
      <c r="O257">
        <f t="shared" ca="1" si="40"/>
        <v>0</v>
      </c>
      <c r="P257">
        <f t="shared" ca="1" si="40"/>
        <v>0</v>
      </c>
      <c r="Q257">
        <f t="shared" ca="1" si="40"/>
        <v>0</v>
      </c>
      <c r="R257">
        <f t="shared" ca="1" si="39"/>
        <v>0</v>
      </c>
      <c r="S257">
        <f t="shared" ca="1" si="39"/>
        <v>0</v>
      </c>
      <c r="T257">
        <f t="shared" ca="1" si="39"/>
        <v>0</v>
      </c>
      <c r="U257">
        <f t="shared" ca="1" si="39"/>
        <v>0</v>
      </c>
      <c r="V257">
        <f t="shared" ca="1" si="39"/>
        <v>0</v>
      </c>
      <c r="W257">
        <f t="shared" ca="1" si="39"/>
        <v>0</v>
      </c>
      <c r="X257">
        <f t="shared" ca="1" si="39"/>
        <v>0</v>
      </c>
      <c r="Y257">
        <f t="shared" ca="1" si="39"/>
        <v>0</v>
      </c>
      <c r="Z257">
        <f t="shared" ca="1" si="39"/>
        <v>0</v>
      </c>
      <c r="AA257">
        <f t="shared" ca="1" si="39"/>
        <v>0</v>
      </c>
      <c r="AB257">
        <f t="shared" ca="1" si="39"/>
        <v>0</v>
      </c>
      <c r="AC257">
        <f t="shared" ca="1" si="39"/>
        <v>0</v>
      </c>
      <c r="AD257">
        <f t="shared" ca="1" si="39"/>
        <v>0</v>
      </c>
      <c r="AE257">
        <f t="shared" ca="1" si="39"/>
        <v>0</v>
      </c>
      <c r="AF257">
        <f t="shared" ca="1" si="39"/>
        <v>0</v>
      </c>
      <c r="AG257">
        <f t="shared" ca="1" si="39"/>
        <v>0</v>
      </c>
      <c r="AH257">
        <f t="shared" ca="1" si="39"/>
        <v>0</v>
      </c>
      <c r="AI257">
        <f t="shared" ca="1" si="39"/>
        <v>0</v>
      </c>
      <c r="AJ257">
        <f t="shared" ca="1" si="39"/>
        <v>0</v>
      </c>
      <c r="AK257">
        <f t="shared" ca="1" si="39"/>
        <v>0</v>
      </c>
      <c r="AL257">
        <f t="shared" ca="1" si="39"/>
        <v>0</v>
      </c>
      <c r="AM257">
        <f t="shared" ca="1" si="39"/>
        <v>0</v>
      </c>
      <c r="AN257">
        <f t="shared" ca="1" si="39"/>
        <v>0</v>
      </c>
      <c r="AO257">
        <f t="shared" ca="1" si="39"/>
        <v>0</v>
      </c>
      <c r="AP257">
        <f t="shared" ca="1" si="39"/>
        <v>0</v>
      </c>
      <c r="AQ257">
        <f t="shared" ca="1" si="39"/>
        <v>0</v>
      </c>
      <c r="AR257">
        <f t="shared" ca="1" si="39"/>
        <v>0</v>
      </c>
      <c r="AS257">
        <f t="shared" ca="1" si="39"/>
        <v>0</v>
      </c>
      <c r="AT257">
        <f t="shared" ca="1" si="39"/>
        <v>0</v>
      </c>
      <c r="AU257">
        <f t="shared" ca="1" si="39"/>
        <v>0</v>
      </c>
      <c r="AV257">
        <f t="shared" ca="1" si="39"/>
        <v>0</v>
      </c>
      <c r="AW257">
        <f t="shared" ca="1" si="39"/>
        <v>0</v>
      </c>
      <c r="AX257">
        <f t="shared" ca="1" si="39"/>
        <v>0</v>
      </c>
      <c r="AY257">
        <f t="shared" ca="1" si="39"/>
        <v>0</v>
      </c>
      <c r="AZ257">
        <f t="shared" ca="1" si="39"/>
        <v>0</v>
      </c>
      <c r="BA257">
        <f t="shared" ca="1" si="39"/>
        <v>0</v>
      </c>
    </row>
    <row r="258" spans="1:53" x14ac:dyDescent="0.25">
      <c r="A258" s="2" t="str">
        <f>Setup!A22</f>
        <v>Cluster C</v>
      </c>
      <c r="B258">
        <f t="shared" ca="1" si="38"/>
        <v>0</v>
      </c>
      <c r="C258">
        <f t="shared" ca="1" si="39"/>
        <v>0</v>
      </c>
      <c r="D258">
        <f t="shared" ca="1" si="39"/>
        <v>0</v>
      </c>
      <c r="E258">
        <f t="shared" ca="1" si="39"/>
        <v>0</v>
      </c>
      <c r="F258">
        <f t="shared" ca="1" si="39"/>
        <v>0</v>
      </c>
      <c r="G258">
        <f t="shared" ca="1" si="39"/>
        <v>0</v>
      </c>
      <c r="H258">
        <f t="shared" ca="1" si="39"/>
        <v>0</v>
      </c>
      <c r="I258">
        <f t="shared" ca="1" si="39"/>
        <v>0</v>
      </c>
      <c r="J258">
        <f t="shared" ca="1" si="39"/>
        <v>0</v>
      </c>
      <c r="K258">
        <f t="shared" ca="1" si="39"/>
        <v>0</v>
      </c>
      <c r="L258">
        <f t="shared" ca="1" si="39"/>
        <v>0</v>
      </c>
      <c r="M258">
        <f t="shared" ca="1" si="39"/>
        <v>0</v>
      </c>
      <c r="N258">
        <f t="shared" ca="1" si="39"/>
        <v>0</v>
      </c>
      <c r="O258">
        <f t="shared" ca="1" si="39"/>
        <v>0</v>
      </c>
      <c r="P258">
        <f t="shared" ca="1" si="39"/>
        <v>0</v>
      </c>
      <c r="Q258">
        <f t="shared" ca="1" si="39"/>
        <v>0</v>
      </c>
      <c r="R258">
        <f t="shared" ca="1" si="39"/>
        <v>0</v>
      </c>
      <c r="S258">
        <f t="shared" ca="1" si="39"/>
        <v>0</v>
      </c>
      <c r="T258">
        <f t="shared" ca="1" si="39"/>
        <v>0</v>
      </c>
      <c r="U258">
        <f t="shared" ca="1" si="39"/>
        <v>0</v>
      </c>
      <c r="V258">
        <f t="shared" ca="1" si="39"/>
        <v>0</v>
      </c>
      <c r="W258">
        <f t="shared" ca="1" si="39"/>
        <v>0</v>
      </c>
      <c r="X258">
        <f t="shared" ca="1" si="39"/>
        <v>0</v>
      </c>
      <c r="Y258">
        <f t="shared" ca="1" si="39"/>
        <v>0</v>
      </c>
      <c r="Z258">
        <f t="shared" ca="1" si="39"/>
        <v>0</v>
      </c>
      <c r="AA258">
        <f t="shared" ca="1" si="39"/>
        <v>0</v>
      </c>
      <c r="AB258">
        <f t="shared" ca="1" si="39"/>
        <v>0</v>
      </c>
      <c r="AC258">
        <f t="shared" ca="1" si="39"/>
        <v>0</v>
      </c>
      <c r="AD258">
        <f t="shared" ca="1" si="39"/>
        <v>0</v>
      </c>
      <c r="AE258">
        <f t="shared" ca="1" si="39"/>
        <v>0</v>
      </c>
      <c r="AF258">
        <f t="shared" ca="1" si="39"/>
        <v>0</v>
      </c>
      <c r="AG258">
        <f t="shared" ca="1" si="39"/>
        <v>0</v>
      </c>
      <c r="AH258">
        <f t="shared" ca="1" si="39"/>
        <v>0</v>
      </c>
      <c r="AI258">
        <f t="shared" ca="1" si="39"/>
        <v>0</v>
      </c>
      <c r="AJ258">
        <f t="shared" ca="1" si="39"/>
        <v>0</v>
      </c>
      <c r="AK258">
        <f t="shared" ca="1" si="39"/>
        <v>0</v>
      </c>
      <c r="AL258">
        <f t="shared" ca="1" si="39"/>
        <v>0</v>
      </c>
      <c r="AM258">
        <f t="shared" ca="1" si="39"/>
        <v>0</v>
      </c>
      <c r="AN258">
        <f t="shared" ca="1" si="39"/>
        <v>0</v>
      </c>
      <c r="AO258">
        <f t="shared" ca="1" si="39"/>
        <v>0</v>
      </c>
      <c r="AP258">
        <f t="shared" ca="1" si="39"/>
        <v>0</v>
      </c>
      <c r="AQ258">
        <f t="shared" ca="1" si="39"/>
        <v>0</v>
      </c>
      <c r="AR258">
        <f t="shared" ca="1" si="39"/>
        <v>0</v>
      </c>
      <c r="AS258">
        <f t="shared" ca="1" si="39"/>
        <v>0</v>
      </c>
      <c r="AT258">
        <f t="shared" ca="1" si="39"/>
        <v>0</v>
      </c>
      <c r="AU258">
        <f t="shared" ca="1" si="39"/>
        <v>0</v>
      </c>
      <c r="AV258">
        <f t="shared" ca="1" si="39"/>
        <v>0</v>
      </c>
      <c r="AW258">
        <f t="shared" ca="1" si="39"/>
        <v>0</v>
      </c>
      <c r="AX258">
        <f t="shared" ca="1" si="39"/>
        <v>0</v>
      </c>
      <c r="AY258">
        <f t="shared" ca="1" si="39"/>
        <v>0</v>
      </c>
      <c r="AZ258">
        <f t="shared" ca="1" si="39"/>
        <v>0</v>
      </c>
      <c r="BA258">
        <f t="shared" ca="1" si="39"/>
        <v>0</v>
      </c>
    </row>
    <row r="259" spans="1:53" x14ac:dyDescent="0.25">
      <c r="A259" s="2" t="str">
        <f>Setup!A23</f>
        <v>Cluster D</v>
      </c>
      <c r="B259">
        <f t="shared" ca="1" si="38"/>
        <v>0</v>
      </c>
      <c r="C259">
        <f t="shared" ca="1" si="39"/>
        <v>0</v>
      </c>
      <c r="D259">
        <f t="shared" ca="1" si="39"/>
        <v>0</v>
      </c>
      <c r="E259">
        <f t="shared" ca="1" si="39"/>
        <v>0</v>
      </c>
      <c r="F259">
        <f t="shared" ca="1" si="39"/>
        <v>0</v>
      </c>
      <c r="G259">
        <f t="shared" ca="1" si="39"/>
        <v>0</v>
      </c>
      <c r="H259">
        <f t="shared" ca="1" si="39"/>
        <v>0</v>
      </c>
      <c r="I259">
        <f t="shared" ca="1" si="39"/>
        <v>0</v>
      </c>
      <c r="J259">
        <f t="shared" ca="1" si="39"/>
        <v>0</v>
      </c>
      <c r="K259">
        <f t="shared" ca="1" si="39"/>
        <v>0</v>
      </c>
      <c r="L259">
        <f t="shared" ca="1" si="39"/>
        <v>0</v>
      </c>
      <c r="M259">
        <f t="shared" ca="1" si="39"/>
        <v>0</v>
      </c>
      <c r="N259">
        <f t="shared" ca="1" si="39"/>
        <v>0</v>
      </c>
      <c r="O259">
        <f t="shared" ca="1" si="39"/>
        <v>0</v>
      </c>
      <c r="P259">
        <f t="shared" ca="1" si="39"/>
        <v>0</v>
      </c>
      <c r="Q259">
        <f t="shared" ca="1" si="39"/>
        <v>0</v>
      </c>
      <c r="R259">
        <f t="shared" ca="1" si="39"/>
        <v>0</v>
      </c>
      <c r="S259">
        <f t="shared" ca="1" si="39"/>
        <v>0</v>
      </c>
      <c r="T259">
        <f t="shared" ca="1" si="39"/>
        <v>0</v>
      </c>
      <c r="U259">
        <f t="shared" ca="1" si="39"/>
        <v>0</v>
      </c>
      <c r="V259">
        <f t="shared" ca="1" si="39"/>
        <v>0</v>
      </c>
      <c r="W259">
        <f t="shared" ca="1" si="39"/>
        <v>0</v>
      </c>
      <c r="X259">
        <f t="shared" ca="1" si="39"/>
        <v>0</v>
      </c>
      <c r="Y259">
        <f t="shared" ca="1" si="39"/>
        <v>0</v>
      </c>
      <c r="Z259">
        <f t="shared" ca="1" si="39"/>
        <v>0</v>
      </c>
      <c r="AA259">
        <f t="shared" ca="1" si="39"/>
        <v>0</v>
      </c>
      <c r="AB259">
        <f t="shared" ca="1" si="39"/>
        <v>0</v>
      </c>
      <c r="AC259">
        <f t="shared" ca="1" si="39"/>
        <v>0</v>
      </c>
      <c r="AD259">
        <f t="shared" ca="1" si="39"/>
        <v>0</v>
      </c>
      <c r="AE259">
        <f t="shared" ca="1" si="39"/>
        <v>0</v>
      </c>
      <c r="AF259">
        <f t="shared" ca="1" si="39"/>
        <v>0</v>
      </c>
      <c r="AG259">
        <f t="shared" ca="1" si="39"/>
        <v>0</v>
      </c>
      <c r="AH259">
        <f t="shared" ca="1" si="39"/>
        <v>0</v>
      </c>
      <c r="AI259">
        <f t="shared" ca="1" si="39"/>
        <v>0</v>
      </c>
      <c r="AJ259">
        <f t="shared" ca="1" si="39"/>
        <v>0</v>
      </c>
      <c r="AK259">
        <f t="shared" ca="1" si="39"/>
        <v>0</v>
      </c>
      <c r="AL259">
        <f t="shared" ca="1" si="39"/>
        <v>0</v>
      </c>
      <c r="AM259">
        <f t="shared" ca="1" si="39"/>
        <v>0</v>
      </c>
      <c r="AN259">
        <f t="shared" ca="1" si="39"/>
        <v>0</v>
      </c>
      <c r="AO259">
        <f t="shared" ca="1" si="39"/>
        <v>0</v>
      </c>
      <c r="AP259">
        <f t="shared" ca="1" si="39"/>
        <v>0</v>
      </c>
      <c r="AQ259">
        <f t="shared" ca="1" si="39"/>
        <v>0</v>
      </c>
      <c r="AR259">
        <f t="shared" ca="1" si="39"/>
        <v>0</v>
      </c>
      <c r="AS259">
        <f t="shared" ca="1" si="39"/>
        <v>0</v>
      </c>
      <c r="AT259">
        <f t="shared" ca="1" si="39"/>
        <v>0</v>
      </c>
      <c r="AU259">
        <f t="shared" ca="1" si="39"/>
        <v>0</v>
      </c>
      <c r="AV259">
        <f t="shared" ca="1" si="39"/>
        <v>0</v>
      </c>
      <c r="AW259">
        <f t="shared" ca="1" si="39"/>
        <v>0</v>
      </c>
      <c r="AX259">
        <f t="shared" ca="1" si="39"/>
        <v>0</v>
      </c>
      <c r="AY259">
        <f t="shared" ca="1" si="39"/>
        <v>0</v>
      </c>
      <c r="AZ259">
        <f t="shared" ca="1" si="39"/>
        <v>0</v>
      </c>
      <c r="BA259">
        <f t="shared" ca="1" si="39"/>
        <v>0</v>
      </c>
    </row>
    <row r="260" spans="1:53" x14ac:dyDescent="0.25">
      <c r="A260" s="2" t="str">
        <f>Setup!A24</f>
        <v>Cluster E</v>
      </c>
      <c r="B260">
        <f t="shared" ca="1" si="38"/>
        <v>0</v>
      </c>
      <c r="C260">
        <f t="shared" ca="1" si="39"/>
        <v>0</v>
      </c>
      <c r="D260">
        <f t="shared" ca="1" si="39"/>
        <v>0</v>
      </c>
      <c r="E260">
        <f t="shared" ca="1" si="39"/>
        <v>0</v>
      </c>
      <c r="F260">
        <f t="shared" ca="1" si="39"/>
        <v>0</v>
      </c>
      <c r="G260">
        <f t="shared" ca="1" si="39"/>
        <v>0</v>
      </c>
      <c r="H260">
        <f t="shared" ca="1" si="39"/>
        <v>0</v>
      </c>
      <c r="I260">
        <f t="shared" ca="1" si="39"/>
        <v>0</v>
      </c>
      <c r="J260">
        <f t="shared" ca="1" si="39"/>
        <v>0</v>
      </c>
      <c r="K260">
        <f t="shared" ca="1" si="39"/>
        <v>0</v>
      </c>
      <c r="L260">
        <f t="shared" ca="1" si="39"/>
        <v>0</v>
      </c>
      <c r="M260">
        <f t="shared" ca="1" si="39"/>
        <v>0</v>
      </c>
      <c r="N260">
        <f t="shared" ca="1" si="39"/>
        <v>0</v>
      </c>
      <c r="O260">
        <f t="shared" ca="1" si="39"/>
        <v>0</v>
      </c>
      <c r="P260">
        <f t="shared" ca="1" si="39"/>
        <v>0</v>
      </c>
      <c r="Q260">
        <f t="shared" ca="1" si="39"/>
        <v>0</v>
      </c>
      <c r="R260">
        <f t="shared" ca="1" si="39"/>
        <v>0</v>
      </c>
      <c r="S260">
        <f t="shared" ca="1" si="39"/>
        <v>0</v>
      </c>
      <c r="T260">
        <f t="shared" ca="1" si="39"/>
        <v>0</v>
      </c>
      <c r="U260">
        <f t="shared" ca="1" si="39"/>
        <v>0</v>
      </c>
      <c r="V260">
        <f t="shared" ca="1" si="39"/>
        <v>0</v>
      </c>
      <c r="W260">
        <f t="shared" ca="1" si="39"/>
        <v>0</v>
      </c>
      <c r="X260">
        <f t="shared" ca="1" si="39"/>
        <v>0</v>
      </c>
      <c r="Y260">
        <f t="shared" ca="1" si="39"/>
        <v>0</v>
      </c>
      <c r="Z260">
        <f t="shared" ca="1" si="39"/>
        <v>0</v>
      </c>
      <c r="AA260">
        <f t="shared" ca="1" si="39"/>
        <v>0</v>
      </c>
      <c r="AB260">
        <f t="shared" ca="1" si="39"/>
        <v>0</v>
      </c>
      <c r="AC260">
        <f t="shared" ca="1" si="39"/>
        <v>0</v>
      </c>
      <c r="AD260">
        <f t="shared" ca="1" si="39"/>
        <v>0</v>
      </c>
      <c r="AE260">
        <f t="shared" ca="1" si="39"/>
        <v>0</v>
      </c>
      <c r="AF260">
        <f t="shared" ca="1" si="39"/>
        <v>0</v>
      </c>
      <c r="AG260">
        <f t="shared" ca="1" si="39"/>
        <v>0</v>
      </c>
      <c r="AH260">
        <f t="shared" ca="1" si="39"/>
        <v>0</v>
      </c>
      <c r="AI260">
        <f t="shared" ca="1" si="39"/>
        <v>0</v>
      </c>
      <c r="AJ260">
        <f t="shared" ca="1" si="39"/>
        <v>0</v>
      </c>
      <c r="AK260">
        <f t="shared" ca="1" si="39"/>
        <v>0</v>
      </c>
      <c r="AL260">
        <f t="shared" ca="1" si="39"/>
        <v>0</v>
      </c>
      <c r="AM260">
        <f t="shared" ca="1" si="39"/>
        <v>0</v>
      </c>
      <c r="AN260">
        <f t="shared" ca="1" si="39"/>
        <v>0</v>
      </c>
      <c r="AO260">
        <f t="shared" ca="1" si="39"/>
        <v>0</v>
      </c>
      <c r="AP260">
        <f t="shared" ca="1" si="39"/>
        <v>0</v>
      </c>
      <c r="AQ260">
        <f t="shared" ca="1" si="39"/>
        <v>0</v>
      </c>
      <c r="AR260">
        <f t="shared" ca="1" si="39"/>
        <v>0</v>
      </c>
      <c r="AS260">
        <f t="shared" ca="1" si="39"/>
        <v>0</v>
      </c>
      <c r="AT260">
        <f t="shared" ca="1" si="39"/>
        <v>0</v>
      </c>
      <c r="AU260">
        <f t="shared" ca="1" si="39"/>
        <v>0</v>
      </c>
      <c r="AV260">
        <f t="shared" ca="1" si="39"/>
        <v>0</v>
      </c>
      <c r="AW260">
        <f t="shared" ca="1" si="39"/>
        <v>0</v>
      </c>
      <c r="AX260">
        <f t="shared" ca="1" si="39"/>
        <v>0</v>
      </c>
      <c r="AY260">
        <f t="shared" ca="1" si="39"/>
        <v>0</v>
      </c>
      <c r="AZ260">
        <f t="shared" ca="1" si="39"/>
        <v>0</v>
      </c>
      <c r="BA260">
        <f t="shared" ca="1" si="39"/>
        <v>0</v>
      </c>
    </row>
    <row r="261" spans="1:53" x14ac:dyDescent="0.25">
      <c r="A261" s="2" t="str">
        <f>Setup!A25</f>
        <v>Cluster F</v>
      </c>
      <c r="B261">
        <f t="shared" ca="1" si="38"/>
        <v>0</v>
      </c>
      <c r="C261">
        <f t="shared" ca="1" si="39"/>
        <v>0</v>
      </c>
      <c r="D261">
        <f t="shared" ca="1" si="39"/>
        <v>0</v>
      </c>
      <c r="E261">
        <f t="shared" ca="1" si="39"/>
        <v>0</v>
      </c>
      <c r="F261">
        <f t="shared" ca="1" si="39"/>
        <v>0</v>
      </c>
      <c r="G261">
        <f t="shared" ca="1" si="39"/>
        <v>0</v>
      </c>
      <c r="H261">
        <f t="shared" ca="1" si="39"/>
        <v>0</v>
      </c>
      <c r="I261">
        <f t="shared" ca="1" si="39"/>
        <v>0</v>
      </c>
      <c r="J261">
        <f t="shared" ca="1" si="39"/>
        <v>0</v>
      </c>
      <c r="K261">
        <f t="shared" ca="1" si="39"/>
        <v>0</v>
      </c>
      <c r="L261">
        <f t="shared" ca="1" si="39"/>
        <v>0</v>
      </c>
      <c r="M261">
        <f t="shared" ca="1" si="39"/>
        <v>0</v>
      </c>
      <c r="N261">
        <f t="shared" ca="1" si="39"/>
        <v>0</v>
      </c>
      <c r="O261">
        <f t="shared" ca="1" si="39"/>
        <v>0</v>
      </c>
      <c r="P261">
        <f t="shared" ca="1" si="39"/>
        <v>0</v>
      </c>
      <c r="Q261">
        <f t="shared" ca="1" si="39"/>
        <v>0</v>
      </c>
      <c r="R261">
        <f t="shared" ref="C261:BA266" ca="1" si="41">R225+R243</f>
        <v>0</v>
      </c>
      <c r="S261">
        <f t="shared" ca="1" si="41"/>
        <v>0</v>
      </c>
      <c r="T261">
        <f t="shared" ca="1" si="41"/>
        <v>0</v>
      </c>
      <c r="U261">
        <f t="shared" ca="1" si="41"/>
        <v>0</v>
      </c>
      <c r="V261">
        <f t="shared" ca="1" si="41"/>
        <v>0</v>
      </c>
      <c r="W261">
        <f t="shared" ca="1" si="41"/>
        <v>0</v>
      </c>
      <c r="X261">
        <f t="shared" ca="1" si="41"/>
        <v>0</v>
      </c>
      <c r="Y261">
        <f t="shared" ca="1" si="41"/>
        <v>0</v>
      </c>
      <c r="Z261">
        <f t="shared" ca="1" si="41"/>
        <v>0</v>
      </c>
      <c r="AA261">
        <f t="shared" ca="1" si="41"/>
        <v>0</v>
      </c>
      <c r="AB261">
        <f t="shared" ca="1" si="41"/>
        <v>0</v>
      </c>
      <c r="AC261">
        <f t="shared" ca="1" si="41"/>
        <v>0</v>
      </c>
      <c r="AD261">
        <f t="shared" ca="1" si="41"/>
        <v>0</v>
      </c>
      <c r="AE261">
        <f t="shared" ca="1" si="41"/>
        <v>0</v>
      </c>
      <c r="AF261">
        <f t="shared" ca="1" si="41"/>
        <v>0</v>
      </c>
      <c r="AG261">
        <f t="shared" ca="1" si="41"/>
        <v>0</v>
      </c>
      <c r="AH261">
        <f t="shared" ca="1" si="41"/>
        <v>0</v>
      </c>
      <c r="AI261">
        <f t="shared" ca="1" si="41"/>
        <v>0</v>
      </c>
      <c r="AJ261">
        <f t="shared" ca="1" si="41"/>
        <v>0</v>
      </c>
      <c r="AK261">
        <f t="shared" ca="1" si="41"/>
        <v>0</v>
      </c>
      <c r="AL261">
        <f t="shared" ca="1" si="41"/>
        <v>0</v>
      </c>
      <c r="AM261">
        <f t="shared" ca="1" si="41"/>
        <v>0</v>
      </c>
      <c r="AN261">
        <f t="shared" ca="1" si="41"/>
        <v>0</v>
      </c>
      <c r="AO261">
        <f t="shared" ca="1" si="41"/>
        <v>0</v>
      </c>
      <c r="AP261">
        <f t="shared" ca="1" si="41"/>
        <v>0</v>
      </c>
      <c r="AQ261">
        <f t="shared" ca="1" si="41"/>
        <v>0</v>
      </c>
      <c r="AR261">
        <f t="shared" ca="1" si="41"/>
        <v>0</v>
      </c>
      <c r="AS261">
        <f t="shared" ca="1" si="41"/>
        <v>0</v>
      </c>
      <c r="AT261">
        <f t="shared" ca="1" si="41"/>
        <v>0</v>
      </c>
      <c r="AU261">
        <f t="shared" ca="1" si="41"/>
        <v>0</v>
      </c>
      <c r="AV261">
        <f t="shared" ca="1" si="41"/>
        <v>0</v>
      </c>
      <c r="AW261">
        <f t="shared" ca="1" si="41"/>
        <v>0</v>
      </c>
      <c r="AX261">
        <f t="shared" ca="1" si="41"/>
        <v>0</v>
      </c>
      <c r="AY261">
        <f t="shared" ca="1" si="41"/>
        <v>0</v>
      </c>
      <c r="AZ261">
        <f t="shared" ca="1" si="41"/>
        <v>0</v>
      </c>
      <c r="BA261">
        <f t="shared" ca="1" si="41"/>
        <v>0</v>
      </c>
    </row>
    <row r="262" spans="1:53" x14ac:dyDescent="0.25">
      <c r="A262" s="2" t="str">
        <f>Setup!A26</f>
        <v>Cluster G</v>
      </c>
      <c r="B262">
        <f t="shared" ca="1" si="38"/>
        <v>0</v>
      </c>
      <c r="C262">
        <f t="shared" ca="1" si="41"/>
        <v>0</v>
      </c>
      <c r="D262">
        <f t="shared" ca="1" si="41"/>
        <v>0</v>
      </c>
      <c r="E262">
        <f t="shared" ca="1" si="41"/>
        <v>0</v>
      </c>
      <c r="F262">
        <f t="shared" ca="1" si="41"/>
        <v>0</v>
      </c>
      <c r="G262">
        <f t="shared" ca="1" si="41"/>
        <v>0</v>
      </c>
      <c r="H262">
        <f t="shared" ca="1" si="41"/>
        <v>0</v>
      </c>
      <c r="I262">
        <f t="shared" ca="1" si="41"/>
        <v>0</v>
      </c>
      <c r="J262">
        <f t="shared" ca="1" si="41"/>
        <v>0</v>
      </c>
      <c r="K262">
        <f t="shared" ca="1" si="41"/>
        <v>0</v>
      </c>
      <c r="L262">
        <f t="shared" ca="1" si="41"/>
        <v>0</v>
      </c>
      <c r="M262">
        <f t="shared" ca="1" si="41"/>
        <v>0</v>
      </c>
      <c r="N262">
        <f t="shared" ca="1" si="41"/>
        <v>0</v>
      </c>
      <c r="O262">
        <f t="shared" ca="1" si="41"/>
        <v>0</v>
      </c>
      <c r="P262">
        <f t="shared" ca="1" si="41"/>
        <v>0</v>
      </c>
      <c r="Q262">
        <f t="shared" ca="1" si="41"/>
        <v>0</v>
      </c>
      <c r="R262">
        <f t="shared" ca="1" si="41"/>
        <v>0</v>
      </c>
      <c r="S262">
        <f t="shared" ca="1" si="41"/>
        <v>0</v>
      </c>
      <c r="T262">
        <f t="shared" ca="1" si="41"/>
        <v>0</v>
      </c>
      <c r="U262">
        <f t="shared" ca="1" si="41"/>
        <v>0</v>
      </c>
      <c r="V262">
        <f t="shared" ca="1" si="41"/>
        <v>0</v>
      </c>
      <c r="W262">
        <f t="shared" ca="1" si="41"/>
        <v>0</v>
      </c>
      <c r="X262">
        <f t="shared" ca="1" si="41"/>
        <v>0</v>
      </c>
      <c r="Y262">
        <f t="shared" ca="1" si="41"/>
        <v>0</v>
      </c>
      <c r="Z262">
        <f t="shared" ca="1" si="41"/>
        <v>0</v>
      </c>
      <c r="AA262">
        <f t="shared" ca="1" si="41"/>
        <v>0</v>
      </c>
      <c r="AB262">
        <f t="shared" ca="1" si="41"/>
        <v>0</v>
      </c>
      <c r="AC262">
        <f t="shared" ca="1" si="41"/>
        <v>0</v>
      </c>
      <c r="AD262">
        <f t="shared" ca="1" si="41"/>
        <v>0</v>
      </c>
      <c r="AE262">
        <f t="shared" ca="1" si="41"/>
        <v>0</v>
      </c>
      <c r="AF262">
        <f t="shared" ca="1" si="41"/>
        <v>0</v>
      </c>
      <c r="AG262">
        <f t="shared" ca="1" si="41"/>
        <v>0</v>
      </c>
      <c r="AH262">
        <f t="shared" ca="1" si="41"/>
        <v>0</v>
      </c>
      <c r="AI262">
        <f t="shared" ca="1" si="41"/>
        <v>0</v>
      </c>
      <c r="AJ262">
        <f t="shared" ca="1" si="41"/>
        <v>0</v>
      </c>
      <c r="AK262">
        <f t="shared" ca="1" si="41"/>
        <v>0</v>
      </c>
      <c r="AL262">
        <f t="shared" ca="1" si="41"/>
        <v>0</v>
      </c>
      <c r="AM262">
        <f t="shared" ca="1" si="41"/>
        <v>0</v>
      </c>
      <c r="AN262">
        <f t="shared" ca="1" si="41"/>
        <v>0</v>
      </c>
      <c r="AO262">
        <f t="shared" ca="1" si="41"/>
        <v>0</v>
      </c>
      <c r="AP262">
        <f t="shared" ca="1" si="41"/>
        <v>0</v>
      </c>
      <c r="AQ262">
        <f t="shared" ca="1" si="41"/>
        <v>0</v>
      </c>
      <c r="AR262">
        <f t="shared" ca="1" si="41"/>
        <v>0</v>
      </c>
      <c r="AS262">
        <f t="shared" ca="1" si="41"/>
        <v>0</v>
      </c>
      <c r="AT262">
        <f t="shared" ca="1" si="41"/>
        <v>0</v>
      </c>
      <c r="AU262">
        <f t="shared" ca="1" si="41"/>
        <v>0</v>
      </c>
      <c r="AV262">
        <f t="shared" ca="1" si="41"/>
        <v>0</v>
      </c>
      <c r="AW262">
        <f t="shared" ca="1" si="41"/>
        <v>0</v>
      </c>
      <c r="AX262">
        <f t="shared" ca="1" si="41"/>
        <v>0</v>
      </c>
      <c r="AY262">
        <f t="shared" ca="1" si="41"/>
        <v>0</v>
      </c>
      <c r="AZ262">
        <f t="shared" ca="1" si="41"/>
        <v>0</v>
      </c>
      <c r="BA262">
        <f t="shared" ca="1" si="41"/>
        <v>0</v>
      </c>
    </row>
    <row r="263" spans="1:53" x14ac:dyDescent="0.25">
      <c r="A263" s="2" t="str">
        <f>Setup!A27</f>
        <v>Cluster H</v>
      </c>
      <c r="B263">
        <f t="shared" ca="1" si="38"/>
        <v>0</v>
      </c>
      <c r="C263">
        <f t="shared" ca="1" si="41"/>
        <v>0</v>
      </c>
      <c r="D263">
        <f t="shared" ca="1" si="41"/>
        <v>0</v>
      </c>
      <c r="E263">
        <f t="shared" ca="1" si="41"/>
        <v>0</v>
      </c>
      <c r="F263">
        <f t="shared" ca="1" si="41"/>
        <v>0</v>
      </c>
      <c r="G263">
        <f t="shared" ca="1" si="41"/>
        <v>0</v>
      </c>
      <c r="H263">
        <f t="shared" ca="1" si="41"/>
        <v>0</v>
      </c>
      <c r="I263">
        <f t="shared" ca="1" si="41"/>
        <v>0</v>
      </c>
      <c r="J263">
        <f t="shared" ca="1" si="41"/>
        <v>0</v>
      </c>
      <c r="K263">
        <f t="shared" ca="1" si="41"/>
        <v>0</v>
      </c>
      <c r="L263">
        <f t="shared" ca="1" si="41"/>
        <v>0</v>
      </c>
      <c r="M263">
        <f t="shared" ca="1" si="41"/>
        <v>0</v>
      </c>
      <c r="N263">
        <f t="shared" ca="1" si="41"/>
        <v>0</v>
      </c>
      <c r="O263">
        <f t="shared" ca="1" si="41"/>
        <v>0</v>
      </c>
      <c r="P263">
        <f t="shared" ca="1" si="41"/>
        <v>0</v>
      </c>
      <c r="Q263">
        <f t="shared" ca="1" si="41"/>
        <v>0</v>
      </c>
      <c r="R263">
        <f t="shared" ca="1" si="41"/>
        <v>0</v>
      </c>
      <c r="S263">
        <f t="shared" ca="1" si="41"/>
        <v>0</v>
      </c>
      <c r="T263">
        <f t="shared" ca="1" si="41"/>
        <v>0</v>
      </c>
      <c r="U263">
        <f t="shared" ca="1" si="41"/>
        <v>0</v>
      </c>
      <c r="V263">
        <f t="shared" ca="1" si="41"/>
        <v>0</v>
      </c>
      <c r="W263">
        <f t="shared" ca="1" si="41"/>
        <v>0</v>
      </c>
      <c r="X263">
        <f t="shared" ca="1" si="41"/>
        <v>0</v>
      </c>
      <c r="Y263">
        <f t="shared" ca="1" si="41"/>
        <v>0</v>
      </c>
      <c r="Z263">
        <f t="shared" ca="1" si="41"/>
        <v>0</v>
      </c>
      <c r="AA263">
        <f t="shared" ca="1" si="41"/>
        <v>0</v>
      </c>
      <c r="AB263">
        <f t="shared" ca="1" si="41"/>
        <v>0</v>
      </c>
      <c r="AC263">
        <f t="shared" ca="1" si="41"/>
        <v>0</v>
      </c>
      <c r="AD263">
        <f t="shared" ca="1" si="41"/>
        <v>0</v>
      </c>
      <c r="AE263">
        <f t="shared" ca="1" si="41"/>
        <v>0</v>
      </c>
      <c r="AF263">
        <f t="shared" ca="1" si="41"/>
        <v>0</v>
      </c>
      <c r="AG263">
        <f t="shared" ca="1" si="41"/>
        <v>0</v>
      </c>
      <c r="AH263">
        <f t="shared" ca="1" si="41"/>
        <v>0</v>
      </c>
      <c r="AI263">
        <f t="shared" ca="1" si="41"/>
        <v>0</v>
      </c>
      <c r="AJ263">
        <f t="shared" ca="1" si="41"/>
        <v>0</v>
      </c>
      <c r="AK263">
        <f t="shared" ca="1" si="41"/>
        <v>0</v>
      </c>
      <c r="AL263">
        <f t="shared" ca="1" si="41"/>
        <v>0</v>
      </c>
      <c r="AM263">
        <f t="shared" ca="1" si="41"/>
        <v>0</v>
      </c>
      <c r="AN263">
        <f t="shared" ca="1" si="41"/>
        <v>0</v>
      </c>
      <c r="AO263">
        <f t="shared" ca="1" si="41"/>
        <v>0</v>
      </c>
      <c r="AP263">
        <f t="shared" ca="1" si="41"/>
        <v>0</v>
      </c>
      <c r="AQ263">
        <f t="shared" ca="1" si="41"/>
        <v>0</v>
      </c>
      <c r="AR263">
        <f t="shared" ca="1" si="41"/>
        <v>0</v>
      </c>
      <c r="AS263">
        <f t="shared" ca="1" si="41"/>
        <v>0</v>
      </c>
      <c r="AT263">
        <f t="shared" ca="1" si="41"/>
        <v>0</v>
      </c>
      <c r="AU263">
        <f t="shared" ca="1" si="41"/>
        <v>0</v>
      </c>
      <c r="AV263">
        <f t="shared" ca="1" si="41"/>
        <v>0</v>
      </c>
      <c r="AW263">
        <f t="shared" ca="1" si="41"/>
        <v>0</v>
      </c>
      <c r="AX263">
        <f t="shared" ca="1" si="41"/>
        <v>0</v>
      </c>
      <c r="AY263">
        <f t="shared" ca="1" si="41"/>
        <v>0</v>
      </c>
      <c r="AZ263">
        <f t="shared" ca="1" si="41"/>
        <v>0</v>
      </c>
      <c r="BA263">
        <f t="shared" ca="1" si="41"/>
        <v>0</v>
      </c>
    </row>
    <row r="264" spans="1:53" x14ac:dyDescent="0.25">
      <c r="A264" s="2" t="str">
        <f>Setup!A28</f>
        <v>Cluster I</v>
      </c>
      <c r="B264">
        <f t="shared" ca="1" si="38"/>
        <v>0</v>
      </c>
      <c r="C264">
        <f t="shared" ca="1" si="41"/>
        <v>0</v>
      </c>
      <c r="D264">
        <f t="shared" ca="1" si="41"/>
        <v>0</v>
      </c>
      <c r="E264">
        <f t="shared" ca="1" si="41"/>
        <v>0</v>
      </c>
      <c r="F264">
        <f t="shared" ca="1" si="41"/>
        <v>0</v>
      </c>
      <c r="G264">
        <f t="shared" ca="1" si="41"/>
        <v>0</v>
      </c>
      <c r="H264">
        <f t="shared" ca="1" si="41"/>
        <v>0</v>
      </c>
      <c r="I264">
        <f t="shared" ca="1" si="41"/>
        <v>0</v>
      </c>
      <c r="J264">
        <f t="shared" ca="1" si="41"/>
        <v>0</v>
      </c>
      <c r="K264">
        <f t="shared" ca="1" si="41"/>
        <v>0</v>
      </c>
      <c r="L264">
        <f t="shared" ca="1" si="41"/>
        <v>0</v>
      </c>
      <c r="M264">
        <f t="shared" ca="1" si="41"/>
        <v>0</v>
      </c>
      <c r="N264">
        <f t="shared" ca="1" si="41"/>
        <v>0</v>
      </c>
      <c r="O264">
        <f t="shared" ca="1" si="41"/>
        <v>0</v>
      </c>
      <c r="P264">
        <f t="shared" ca="1" si="41"/>
        <v>0</v>
      </c>
      <c r="Q264">
        <f t="shared" ca="1" si="41"/>
        <v>0</v>
      </c>
      <c r="R264">
        <f t="shared" ca="1" si="41"/>
        <v>0</v>
      </c>
      <c r="S264">
        <f t="shared" ca="1" si="41"/>
        <v>0</v>
      </c>
      <c r="T264">
        <f t="shared" ca="1" si="41"/>
        <v>0</v>
      </c>
      <c r="U264">
        <f t="shared" ca="1" si="41"/>
        <v>0</v>
      </c>
      <c r="V264">
        <f t="shared" ca="1" si="41"/>
        <v>0</v>
      </c>
      <c r="W264">
        <f t="shared" ca="1" si="41"/>
        <v>0</v>
      </c>
      <c r="X264">
        <f t="shared" ca="1" si="41"/>
        <v>0</v>
      </c>
      <c r="Y264">
        <f t="shared" ca="1" si="41"/>
        <v>0</v>
      </c>
      <c r="Z264">
        <f t="shared" ca="1" si="41"/>
        <v>0</v>
      </c>
      <c r="AA264">
        <f t="shared" ca="1" si="41"/>
        <v>0</v>
      </c>
      <c r="AB264">
        <f t="shared" ca="1" si="41"/>
        <v>0</v>
      </c>
      <c r="AC264">
        <f t="shared" ca="1" si="41"/>
        <v>0</v>
      </c>
      <c r="AD264">
        <f t="shared" ca="1" si="41"/>
        <v>0</v>
      </c>
      <c r="AE264">
        <f t="shared" ca="1" si="41"/>
        <v>0</v>
      </c>
      <c r="AF264">
        <f t="shared" ca="1" si="41"/>
        <v>0</v>
      </c>
      <c r="AG264">
        <f t="shared" ca="1" si="41"/>
        <v>0</v>
      </c>
      <c r="AH264">
        <f t="shared" ca="1" si="41"/>
        <v>0</v>
      </c>
      <c r="AI264">
        <f t="shared" ca="1" si="41"/>
        <v>0</v>
      </c>
      <c r="AJ264">
        <f t="shared" ca="1" si="41"/>
        <v>0</v>
      </c>
      <c r="AK264">
        <f t="shared" ca="1" si="41"/>
        <v>0</v>
      </c>
      <c r="AL264">
        <f t="shared" ca="1" si="41"/>
        <v>0</v>
      </c>
      <c r="AM264">
        <f t="shared" ca="1" si="41"/>
        <v>0</v>
      </c>
      <c r="AN264">
        <f t="shared" ca="1" si="41"/>
        <v>0</v>
      </c>
      <c r="AO264">
        <f t="shared" ca="1" si="41"/>
        <v>0</v>
      </c>
      <c r="AP264">
        <f t="shared" ca="1" si="41"/>
        <v>0</v>
      </c>
      <c r="AQ264">
        <f t="shared" ca="1" si="41"/>
        <v>0</v>
      </c>
      <c r="AR264">
        <f t="shared" ca="1" si="41"/>
        <v>0</v>
      </c>
      <c r="AS264">
        <f t="shared" ca="1" si="41"/>
        <v>0</v>
      </c>
      <c r="AT264">
        <f t="shared" ca="1" si="41"/>
        <v>0</v>
      </c>
      <c r="AU264">
        <f t="shared" ca="1" si="41"/>
        <v>0</v>
      </c>
      <c r="AV264">
        <f t="shared" ca="1" si="41"/>
        <v>0</v>
      </c>
      <c r="AW264">
        <f t="shared" ca="1" si="41"/>
        <v>0</v>
      </c>
      <c r="AX264">
        <f t="shared" ca="1" si="41"/>
        <v>0</v>
      </c>
      <c r="AY264">
        <f t="shared" ca="1" si="41"/>
        <v>0</v>
      </c>
      <c r="AZ264">
        <f t="shared" ca="1" si="41"/>
        <v>0</v>
      </c>
      <c r="BA264">
        <f t="shared" ca="1" si="41"/>
        <v>0</v>
      </c>
    </row>
    <row r="265" spans="1:53" x14ac:dyDescent="0.25">
      <c r="A265" s="2" t="str">
        <f>Setup!A29</f>
        <v>Cluster J</v>
      </c>
      <c r="B265">
        <f t="shared" ca="1" si="38"/>
        <v>0</v>
      </c>
      <c r="C265">
        <f t="shared" ca="1" si="41"/>
        <v>0</v>
      </c>
      <c r="D265">
        <f t="shared" ca="1" si="41"/>
        <v>0</v>
      </c>
      <c r="E265">
        <f t="shared" ca="1" si="41"/>
        <v>0</v>
      </c>
      <c r="F265">
        <f t="shared" ca="1" si="41"/>
        <v>0</v>
      </c>
      <c r="G265">
        <f t="shared" ca="1" si="41"/>
        <v>0</v>
      </c>
      <c r="H265">
        <f t="shared" ca="1" si="41"/>
        <v>0</v>
      </c>
      <c r="I265">
        <f t="shared" ca="1" si="41"/>
        <v>0</v>
      </c>
      <c r="J265">
        <f t="shared" ca="1" si="41"/>
        <v>0</v>
      </c>
      <c r="K265">
        <f t="shared" ca="1" si="41"/>
        <v>0</v>
      </c>
      <c r="L265">
        <f t="shared" ca="1" si="41"/>
        <v>0</v>
      </c>
      <c r="M265">
        <f t="shared" ca="1" si="41"/>
        <v>0</v>
      </c>
      <c r="N265">
        <f t="shared" ca="1" si="41"/>
        <v>0</v>
      </c>
      <c r="O265">
        <f t="shared" ca="1" si="41"/>
        <v>0</v>
      </c>
      <c r="P265">
        <f t="shared" ca="1" si="41"/>
        <v>0</v>
      </c>
      <c r="Q265">
        <f t="shared" ca="1" si="41"/>
        <v>0</v>
      </c>
      <c r="R265">
        <f t="shared" ca="1" si="41"/>
        <v>0</v>
      </c>
      <c r="S265">
        <f t="shared" ca="1" si="41"/>
        <v>0</v>
      </c>
      <c r="T265">
        <f t="shared" ca="1" si="41"/>
        <v>0</v>
      </c>
      <c r="U265">
        <f t="shared" ca="1" si="41"/>
        <v>0</v>
      </c>
      <c r="V265">
        <f t="shared" ca="1" si="41"/>
        <v>0</v>
      </c>
      <c r="W265">
        <f t="shared" ca="1" si="41"/>
        <v>0</v>
      </c>
      <c r="X265">
        <f t="shared" ca="1" si="41"/>
        <v>0</v>
      </c>
      <c r="Y265">
        <f t="shared" ca="1" si="41"/>
        <v>0</v>
      </c>
      <c r="Z265">
        <f t="shared" ca="1" si="41"/>
        <v>0</v>
      </c>
      <c r="AA265">
        <f t="shared" ca="1" si="41"/>
        <v>0</v>
      </c>
      <c r="AB265">
        <f t="shared" ca="1" si="41"/>
        <v>0</v>
      </c>
      <c r="AC265">
        <f t="shared" ca="1" si="41"/>
        <v>0</v>
      </c>
      <c r="AD265">
        <f t="shared" ca="1" si="41"/>
        <v>0</v>
      </c>
      <c r="AE265">
        <f t="shared" ca="1" si="41"/>
        <v>0</v>
      </c>
      <c r="AF265">
        <f t="shared" ca="1" si="41"/>
        <v>0</v>
      </c>
      <c r="AG265">
        <f t="shared" ca="1" si="41"/>
        <v>0</v>
      </c>
      <c r="AH265">
        <f t="shared" ca="1" si="41"/>
        <v>0</v>
      </c>
      <c r="AI265">
        <f t="shared" ca="1" si="41"/>
        <v>0</v>
      </c>
      <c r="AJ265">
        <f t="shared" ca="1" si="41"/>
        <v>0</v>
      </c>
      <c r="AK265">
        <f t="shared" ca="1" si="41"/>
        <v>0</v>
      </c>
      <c r="AL265">
        <f t="shared" ca="1" si="41"/>
        <v>0</v>
      </c>
      <c r="AM265">
        <f t="shared" ca="1" si="41"/>
        <v>0</v>
      </c>
      <c r="AN265">
        <f t="shared" ca="1" si="41"/>
        <v>0</v>
      </c>
      <c r="AO265">
        <f t="shared" ca="1" si="41"/>
        <v>0</v>
      </c>
      <c r="AP265">
        <f t="shared" ca="1" si="41"/>
        <v>0</v>
      </c>
      <c r="AQ265">
        <f t="shared" ca="1" si="41"/>
        <v>0</v>
      </c>
      <c r="AR265">
        <f t="shared" ca="1" si="41"/>
        <v>0</v>
      </c>
      <c r="AS265">
        <f t="shared" ca="1" si="41"/>
        <v>0</v>
      </c>
      <c r="AT265">
        <f t="shared" ca="1" si="41"/>
        <v>0</v>
      </c>
      <c r="AU265">
        <f t="shared" ca="1" si="41"/>
        <v>0</v>
      </c>
      <c r="AV265">
        <f t="shared" ca="1" si="41"/>
        <v>0</v>
      </c>
      <c r="AW265">
        <f t="shared" ca="1" si="41"/>
        <v>0</v>
      </c>
      <c r="AX265">
        <f t="shared" ca="1" si="41"/>
        <v>0</v>
      </c>
      <c r="AY265">
        <f t="shared" ca="1" si="41"/>
        <v>0</v>
      </c>
      <c r="AZ265">
        <f t="shared" ca="1" si="41"/>
        <v>0</v>
      </c>
      <c r="BA265">
        <f t="shared" ca="1" si="41"/>
        <v>0</v>
      </c>
    </row>
    <row r="266" spans="1:53" x14ac:dyDescent="0.25">
      <c r="A266" s="2" t="str">
        <f>Setup!A30</f>
        <v>Cluster K</v>
      </c>
      <c r="B266">
        <f t="shared" ca="1" si="38"/>
        <v>0</v>
      </c>
      <c r="C266">
        <f t="shared" ca="1" si="41"/>
        <v>0</v>
      </c>
      <c r="D266">
        <f t="shared" ca="1" si="41"/>
        <v>0</v>
      </c>
      <c r="E266">
        <f t="shared" ca="1" si="41"/>
        <v>0</v>
      </c>
      <c r="F266">
        <f t="shared" ca="1" si="41"/>
        <v>0</v>
      </c>
      <c r="G266">
        <f t="shared" ca="1" si="41"/>
        <v>0</v>
      </c>
      <c r="H266">
        <f t="shared" ca="1" si="41"/>
        <v>0</v>
      </c>
      <c r="I266">
        <f t="shared" ca="1" si="41"/>
        <v>0</v>
      </c>
      <c r="J266">
        <f t="shared" ca="1" si="41"/>
        <v>0</v>
      </c>
      <c r="K266">
        <f t="shared" ca="1" si="41"/>
        <v>0</v>
      </c>
      <c r="L266">
        <f t="shared" ca="1" si="41"/>
        <v>0</v>
      </c>
      <c r="M266">
        <f t="shared" ca="1" si="41"/>
        <v>0</v>
      </c>
      <c r="N266">
        <f t="shared" ca="1" si="41"/>
        <v>0</v>
      </c>
      <c r="O266">
        <f t="shared" ca="1" si="41"/>
        <v>0</v>
      </c>
      <c r="P266">
        <f t="shared" ca="1" si="41"/>
        <v>0</v>
      </c>
      <c r="Q266">
        <f t="shared" ca="1" si="41"/>
        <v>0</v>
      </c>
      <c r="R266">
        <f t="shared" ref="C266:BA270" ca="1" si="42">R230+R248</f>
        <v>0</v>
      </c>
      <c r="S266">
        <f t="shared" ca="1" si="42"/>
        <v>0</v>
      </c>
      <c r="T266">
        <f t="shared" ca="1" si="42"/>
        <v>0</v>
      </c>
      <c r="U266">
        <f t="shared" ca="1" si="42"/>
        <v>0</v>
      </c>
      <c r="V266">
        <f t="shared" ca="1" si="42"/>
        <v>0</v>
      </c>
      <c r="W266">
        <f t="shared" ca="1" si="42"/>
        <v>0</v>
      </c>
      <c r="X266">
        <f t="shared" ca="1" si="42"/>
        <v>0</v>
      </c>
      <c r="Y266">
        <f t="shared" ca="1" si="42"/>
        <v>0</v>
      </c>
      <c r="Z266">
        <f t="shared" ca="1" si="42"/>
        <v>0</v>
      </c>
      <c r="AA266">
        <f t="shared" ca="1" si="42"/>
        <v>0</v>
      </c>
      <c r="AB266">
        <f t="shared" ca="1" si="42"/>
        <v>0</v>
      </c>
      <c r="AC266">
        <f t="shared" ca="1" si="42"/>
        <v>0</v>
      </c>
      <c r="AD266">
        <f t="shared" ca="1" si="42"/>
        <v>0</v>
      </c>
      <c r="AE266">
        <f t="shared" ca="1" si="42"/>
        <v>0</v>
      </c>
      <c r="AF266">
        <f t="shared" ca="1" si="42"/>
        <v>0</v>
      </c>
      <c r="AG266">
        <f t="shared" ca="1" si="42"/>
        <v>0</v>
      </c>
      <c r="AH266">
        <f t="shared" ca="1" si="42"/>
        <v>0</v>
      </c>
      <c r="AI266">
        <f t="shared" ca="1" si="42"/>
        <v>0</v>
      </c>
      <c r="AJ266">
        <f t="shared" ca="1" si="42"/>
        <v>0</v>
      </c>
      <c r="AK266">
        <f t="shared" ca="1" si="42"/>
        <v>0</v>
      </c>
      <c r="AL266">
        <f t="shared" ca="1" si="42"/>
        <v>0</v>
      </c>
      <c r="AM266">
        <f t="shared" ca="1" si="42"/>
        <v>0</v>
      </c>
      <c r="AN266">
        <f t="shared" ca="1" si="42"/>
        <v>0</v>
      </c>
      <c r="AO266">
        <f t="shared" ca="1" si="42"/>
        <v>0</v>
      </c>
      <c r="AP266">
        <f t="shared" ca="1" si="42"/>
        <v>0</v>
      </c>
      <c r="AQ266">
        <f t="shared" ca="1" si="42"/>
        <v>0</v>
      </c>
      <c r="AR266">
        <f t="shared" ca="1" si="42"/>
        <v>0</v>
      </c>
      <c r="AS266">
        <f t="shared" ca="1" si="42"/>
        <v>0</v>
      </c>
      <c r="AT266">
        <f t="shared" ca="1" si="42"/>
        <v>0</v>
      </c>
      <c r="AU266">
        <f t="shared" ca="1" si="42"/>
        <v>0</v>
      </c>
      <c r="AV266">
        <f t="shared" ca="1" si="42"/>
        <v>0</v>
      </c>
      <c r="AW266">
        <f t="shared" ca="1" si="42"/>
        <v>0</v>
      </c>
      <c r="AX266">
        <f t="shared" ca="1" si="42"/>
        <v>0</v>
      </c>
      <c r="AY266">
        <f t="shared" ca="1" si="42"/>
        <v>0</v>
      </c>
      <c r="AZ266">
        <f t="shared" ca="1" si="42"/>
        <v>0</v>
      </c>
      <c r="BA266">
        <f t="shared" ca="1" si="42"/>
        <v>0</v>
      </c>
    </row>
    <row r="267" spans="1:53" x14ac:dyDescent="0.25">
      <c r="A267" s="2" t="str">
        <f>Setup!A31</f>
        <v>Cluster L</v>
      </c>
      <c r="B267">
        <f t="shared" ca="1" si="38"/>
        <v>0</v>
      </c>
      <c r="C267">
        <f t="shared" ca="1" si="42"/>
        <v>0</v>
      </c>
      <c r="D267">
        <f t="shared" ca="1" si="42"/>
        <v>0</v>
      </c>
      <c r="E267">
        <f t="shared" ca="1" si="42"/>
        <v>0</v>
      </c>
      <c r="F267">
        <f t="shared" ca="1" si="42"/>
        <v>0</v>
      </c>
      <c r="G267">
        <f t="shared" ca="1" si="42"/>
        <v>0</v>
      </c>
      <c r="H267">
        <f t="shared" ca="1" si="42"/>
        <v>0</v>
      </c>
      <c r="I267">
        <f t="shared" ca="1" si="42"/>
        <v>0</v>
      </c>
      <c r="J267">
        <f t="shared" ca="1" si="42"/>
        <v>0</v>
      </c>
      <c r="K267">
        <f t="shared" ca="1" si="42"/>
        <v>0</v>
      </c>
      <c r="L267">
        <f t="shared" ca="1" si="42"/>
        <v>0</v>
      </c>
      <c r="M267">
        <f t="shared" ca="1" si="42"/>
        <v>0</v>
      </c>
      <c r="N267">
        <f t="shared" ca="1" si="42"/>
        <v>0</v>
      </c>
      <c r="O267">
        <f t="shared" ca="1" si="42"/>
        <v>0</v>
      </c>
      <c r="P267">
        <f t="shared" ca="1" si="42"/>
        <v>0</v>
      </c>
      <c r="Q267">
        <f t="shared" ca="1" si="42"/>
        <v>0</v>
      </c>
      <c r="R267">
        <f t="shared" ca="1" si="42"/>
        <v>0</v>
      </c>
      <c r="S267">
        <f t="shared" ca="1" si="42"/>
        <v>0</v>
      </c>
      <c r="T267">
        <f t="shared" ca="1" si="42"/>
        <v>0</v>
      </c>
      <c r="U267">
        <f t="shared" ca="1" si="42"/>
        <v>0</v>
      </c>
      <c r="V267">
        <f t="shared" ca="1" si="42"/>
        <v>0</v>
      </c>
      <c r="W267">
        <f t="shared" ca="1" si="42"/>
        <v>0</v>
      </c>
      <c r="X267">
        <f t="shared" ca="1" si="42"/>
        <v>0</v>
      </c>
      <c r="Y267">
        <f t="shared" ca="1" si="42"/>
        <v>0</v>
      </c>
      <c r="Z267">
        <f t="shared" ca="1" si="42"/>
        <v>0</v>
      </c>
      <c r="AA267">
        <f t="shared" ca="1" si="42"/>
        <v>0</v>
      </c>
      <c r="AB267">
        <f t="shared" ca="1" si="42"/>
        <v>0</v>
      </c>
      <c r="AC267">
        <f t="shared" ca="1" si="42"/>
        <v>0</v>
      </c>
      <c r="AD267">
        <f t="shared" ca="1" si="42"/>
        <v>0</v>
      </c>
      <c r="AE267">
        <f t="shared" ca="1" si="42"/>
        <v>0</v>
      </c>
      <c r="AF267">
        <f t="shared" ca="1" si="42"/>
        <v>0</v>
      </c>
      <c r="AG267">
        <f t="shared" ca="1" si="42"/>
        <v>0</v>
      </c>
      <c r="AH267">
        <f t="shared" ca="1" si="42"/>
        <v>0</v>
      </c>
      <c r="AI267">
        <f t="shared" ca="1" si="42"/>
        <v>0</v>
      </c>
      <c r="AJ267">
        <f t="shared" ca="1" si="42"/>
        <v>0</v>
      </c>
      <c r="AK267">
        <f t="shared" ca="1" si="42"/>
        <v>0</v>
      </c>
      <c r="AL267">
        <f t="shared" ca="1" si="42"/>
        <v>0</v>
      </c>
      <c r="AM267">
        <f t="shared" ca="1" si="42"/>
        <v>0</v>
      </c>
      <c r="AN267">
        <f t="shared" ca="1" si="42"/>
        <v>0</v>
      </c>
      <c r="AO267">
        <f t="shared" ca="1" si="42"/>
        <v>0</v>
      </c>
      <c r="AP267">
        <f t="shared" ca="1" si="42"/>
        <v>0</v>
      </c>
      <c r="AQ267">
        <f t="shared" ca="1" si="42"/>
        <v>0</v>
      </c>
      <c r="AR267">
        <f t="shared" ca="1" si="42"/>
        <v>0</v>
      </c>
      <c r="AS267">
        <f t="shared" ca="1" si="42"/>
        <v>0</v>
      </c>
      <c r="AT267">
        <f t="shared" ca="1" si="42"/>
        <v>0</v>
      </c>
      <c r="AU267">
        <f t="shared" ca="1" si="42"/>
        <v>0</v>
      </c>
      <c r="AV267">
        <f t="shared" ca="1" si="42"/>
        <v>0</v>
      </c>
      <c r="AW267">
        <f t="shared" ca="1" si="42"/>
        <v>0</v>
      </c>
      <c r="AX267">
        <f t="shared" ca="1" si="42"/>
        <v>0</v>
      </c>
      <c r="AY267">
        <f t="shared" ca="1" si="42"/>
        <v>0</v>
      </c>
      <c r="AZ267">
        <f t="shared" ca="1" si="42"/>
        <v>0</v>
      </c>
      <c r="BA267">
        <f t="shared" ca="1" si="42"/>
        <v>0</v>
      </c>
    </row>
    <row r="268" spans="1:53" x14ac:dyDescent="0.25">
      <c r="A268" s="2" t="str">
        <f>Setup!A32</f>
        <v>Cluster M</v>
      </c>
      <c r="B268">
        <f t="shared" ca="1" si="38"/>
        <v>0</v>
      </c>
      <c r="C268">
        <f t="shared" ca="1" si="42"/>
        <v>0</v>
      </c>
      <c r="D268">
        <f t="shared" ca="1" si="42"/>
        <v>0</v>
      </c>
      <c r="E268">
        <f t="shared" ca="1" si="42"/>
        <v>0</v>
      </c>
      <c r="F268">
        <f t="shared" ca="1" si="42"/>
        <v>0</v>
      </c>
      <c r="G268">
        <f t="shared" ca="1" si="42"/>
        <v>0</v>
      </c>
      <c r="H268">
        <f t="shared" ca="1" si="42"/>
        <v>0</v>
      </c>
      <c r="I268">
        <f t="shared" ca="1" si="42"/>
        <v>0</v>
      </c>
      <c r="J268">
        <f t="shared" ca="1" si="42"/>
        <v>0</v>
      </c>
      <c r="K268">
        <f t="shared" ca="1" si="42"/>
        <v>0</v>
      </c>
      <c r="L268">
        <f t="shared" ca="1" si="42"/>
        <v>0</v>
      </c>
      <c r="M268">
        <f t="shared" ca="1" si="42"/>
        <v>0</v>
      </c>
      <c r="N268">
        <f t="shared" ca="1" si="42"/>
        <v>0</v>
      </c>
      <c r="O268">
        <f t="shared" ca="1" si="42"/>
        <v>0</v>
      </c>
      <c r="P268">
        <f t="shared" ca="1" si="42"/>
        <v>0</v>
      </c>
      <c r="Q268">
        <f t="shared" ca="1" si="42"/>
        <v>0</v>
      </c>
      <c r="R268">
        <f t="shared" ca="1" si="42"/>
        <v>0</v>
      </c>
      <c r="S268">
        <f t="shared" ca="1" si="42"/>
        <v>0</v>
      </c>
      <c r="T268">
        <f t="shared" ca="1" si="42"/>
        <v>0</v>
      </c>
      <c r="U268">
        <f t="shared" ca="1" si="42"/>
        <v>0</v>
      </c>
      <c r="V268">
        <f t="shared" ca="1" si="42"/>
        <v>0</v>
      </c>
      <c r="W268">
        <f t="shared" ca="1" si="42"/>
        <v>0</v>
      </c>
      <c r="X268">
        <f t="shared" ca="1" si="42"/>
        <v>0</v>
      </c>
      <c r="Y268">
        <f t="shared" ca="1" si="42"/>
        <v>0</v>
      </c>
      <c r="Z268">
        <f t="shared" ca="1" si="42"/>
        <v>0</v>
      </c>
      <c r="AA268">
        <f t="shared" ca="1" si="42"/>
        <v>0</v>
      </c>
      <c r="AB268">
        <f t="shared" ca="1" si="42"/>
        <v>0</v>
      </c>
      <c r="AC268">
        <f t="shared" ca="1" si="42"/>
        <v>0</v>
      </c>
      <c r="AD268">
        <f t="shared" ca="1" si="42"/>
        <v>0</v>
      </c>
      <c r="AE268">
        <f t="shared" ca="1" si="42"/>
        <v>0</v>
      </c>
      <c r="AF268">
        <f t="shared" ca="1" si="42"/>
        <v>0</v>
      </c>
      <c r="AG268">
        <f t="shared" ca="1" si="42"/>
        <v>0</v>
      </c>
      <c r="AH268">
        <f t="shared" ca="1" si="42"/>
        <v>0</v>
      </c>
      <c r="AI268">
        <f t="shared" ca="1" si="42"/>
        <v>0</v>
      </c>
      <c r="AJ268">
        <f t="shared" ca="1" si="42"/>
        <v>0</v>
      </c>
      <c r="AK268">
        <f t="shared" ca="1" si="42"/>
        <v>0</v>
      </c>
      <c r="AL268">
        <f t="shared" ca="1" si="42"/>
        <v>0</v>
      </c>
      <c r="AM268">
        <f t="shared" ca="1" si="42"/>
        <v>0</v>
      </c>
      <c r="AN268">
        <f t="shared" ca="1" si="42"/>
        <v>0</v>
      </c>
      <c r="AO268">
        <f t="shared" ca="1" si="42"/>
        <v>0</v>
      </c>
      <c r="AP268">
        <f t="shared" ca="1" si="42"/>
        <v>0</v>
      </c>
      <c r="AQ268">
        <f t="shared" ca="1" si="42"/>
        <v>0</v>
      </c>
      <c r="AR268">
        <f t="shared" ca="1" si="42"/>
        <v>0</v>
      </c>
      <c r="AS268">
        <f t="shared" ca="1" si="42"/>
        <v>0</v>
      </c>
      <c r="AT268">
        <f t="shared" ca="1" si="42"/>
        <v>0</v>
      </c>
      <c r="AU268">
        <f t="shared" ca="1" si="42"/>
        <v>0</v>
      </c>
      <c r="AV268">
        <f t="shared" ca="1" si="42"/>
        <v>0</v>
      </c>
      <c r="AW268">
        <f t="shared" ca="1" si="42"/>
        <v>0</v>
      </c>
      <c r="AX268">
        <f t="shared" ca="1" si="42"/>
        <v>0</v>
      </c>
      <c r="AY268">
        <f t="shared" ca="1" si="42"/>
        <v>0</v>
      </c>
      <c r="AZ268">
        <f t="shared" ca="1" si="42"/>
        <v>0</v>
      </c>
      <c r="BA268">
        <f t="shared" ca="1" si="42"/>
        <v>0</v>
      </c>
    </row>
    <row r="269" spans="1:53" x14ac:dyDescent="0.25">
      <c r="A269" s="2" t="str">
        <f>Setup!A33</f>
        <v>Cluster N</v>
      </c>
      <c r="B269">
        <f t="shared" ca="1" si="38"/>
        <v>0</v>
      </c>
      <c r="C269">
        <f t="shared" ca="1" si="42"/>
        <v>0</v>
      </c>
      <c r="D269">
        <f t="shared" ca="1" si="42"/>
        <v>0</v>
      </c>
      <c r="E269">
        <f t="shared" ca="1" si="42"/>
        <v>0</v>
      </c>
      <c r="F269">
        <f t="shared" ca="1" si="42"/>
        <v>0</v>
      </c>
      <c r="G269">
        <f t="shared" ca="1" si="42"/>
        <v>0</v>
      </c>
      <c r="H269">
        <f t="shared" ca="1" si="42"/>
        <v>0</v>
      </c>
      <c r="I269">
        <f t="shared" ca="1" si="42"/>
        <v>0</v>
      </c>
      <c r="J269">
        <f t="shared" ca="1" si="42"/>
        <v>0</v>
      </c>
      <c r="K269">
        <f t="shared" ca="1" si="42"/>
        <v>0</v>
      </c>
      <c r="L269">
        <f t="shared" ca="1" si="42"/>
        <v>0</v>
      </c>
      <c r="M269">
        <f t="shared" ca="1" si="42"/>
        <v>0</v>
      </c>
      <c r="N269">
        <f t="shared" ca="1" si="42"/>
        <v>0</v>
      </c>
      <c r="O269">
        <f t="shared" ca="1" si="42"/>
        <v>0</v>
      </c>
      <c r="P269">
        <f t="shared" ca="1" si="42"/>
        <v>0</v>
      </c>
      <c r="Q269">
        <f t="shared" ca="1" si="42"/>
        <v>0</v>
      </c>
      <c r="R269">
        <f t="shared" ca="1" si="42"/>
        <v>0</v>
      </c>
      <c r="S269">
        <f t="shared" ca="1" si="42"/>
        <v>0</v>
      </c>
      <c r="T269">
        <f t="shared" ca="1" si="42"/>
        <v>0</v>
      </c>
      <c r="U269">
        <f t="shared" ca="1" si="42"/>
        <v>0</v>
      </c>
      <c r="V269">
        <f t="shared" ca="1" si="42"/>
        <v>0</v>
      </c>
      <c r="W269">
        <f t="shared" ca="1" si="42"/>
        <v>0</v>
      </c>
      <c r="X269">
        <f t="shared" ca="1" si="42"/>
        <v>0</v>
      </c>
      <c r="Y269">
        <f t="shared" ca="1" si="42"/>
        <v>0</v>
      </c>
      <c r="Z269">
        <f t="shared" ca="1" si="42"/>
        <v>0</v>
      </c>
      <c r="AA269">
        <f t="shared" ca="1" si="42"/>
        <v>0</v>
      </c>
      <c r="AB269">
        <f t="shared" ca="1" si="42"/>
        <v>0</v>
      </c>
      <c r="AC269">
        <f t="shared" ca="1" si="42"/>
        <v>0</v>
      </c>
      <c r="AD269">
        <f t="shared" ca="1" si="42"/>
        <v>0</v>
      </c>
      <c r="AE269">
        <f t="shared" ca="1" si="42"/>
        <v>0</v>
      </c>
      <c r="AF269">
        <f t="shared" ca="1" si="42"/>
        <v>0</v>
      </c>
      <c r="AG269">
        <f t="shared" ca="1" si="42"/>
        <v>0</v>
      </c>
      <c r="AH269">
        <f t="shared" ca="1" si="42"/>
        <v>0</v>
      </c>
      <c r="AI269">
        <f t="shared" ca="1" si="42"/>
        <v>0</v>
      </c>
      <c r="AJ269">
        <f t="shared" ca="1" si="42"/>
        <v>0</v>
      </c>
      <c r="AK269">
        <f t="shared" ca="1" si="42"/>
        <v>0</v>
      </c>
      <c r="AL269">
        <f t="shared" ca="1" si="42"/>
        <v>0</v>
      </c>
      <c r="AM269">
        <f t="shared" ca="1" si="42"/>
        <v>0</v>
      </c>
      <c r="AN269">
        <f t="shared" ca="1" si="42"/>
        <v>0</v>
      </c>
      <c r="AO269">
        <f t="shared" ca="1" si="42"/>
        <v>0</v>
      </c>
      <c r="AP269">
        <f t="shared" ca="1" si="42"/>
        <v>0</v>
      </c>
      <c r="AQ269">
        <f t="shared" ca="1" si="42"/>
        <v>0</v>
      </c>
      <c r="AR269">
        <f t="shared" ca="1" si="42"/>
        <v>0</v>
      </c>
      <c r="AS269">
        <f t="shared" ca="1" si="42"/>
        <v>0</v>
      </c>
      <c r="AT269">
        <f t="shared" ca="1" si="42"/>
        <v>0</v>
      </c>
      <c r="AU269">
        <f t="shared" ca="1" si="42"/>
        <v>0</v>
      </c>
      <c r="AV269">
        <f t="shared" ca="1" si="42"/>
        <v>0</v>
      </c>
      <c r="AW269">
        <f t="shared" ca="1" si="42"/>
        <v>0</v>
      </c>
      <c r="AX269">
        <f t="shared" ca="1" si="42"/>
        <v>0</v>
      </c>
      <c r="AY269">
        <f t="shared" ca="1" si="42"/>
        <v>0</v>
      </c>
      <c r="AZ269">
        <f t="shared" ca="1" si="42"/>
        <v>0</v>
      </c>
      <c r="BA269">
        <f t="shared" ca="1" si="42"/>
        <v>0</v>
      </c>
    </row>
    <row r="270" spans="1:53" x14ac:dyDescent="0.25">
      <c r="A270" s="2" t="str">
        <f>Setup!A34</f>
        <v>Cluster O</v>
      </c>
      <c r="B270">
        <f t="shared" ca="1" si="38"/>
        <v>0</v>
      </c>
      <c r="C270">
        <f t="shared" ca="1" si="42"/>
        <v>0</v>
      </c>
      <c r="D270">
        <f t="shared" ca="1" si="42"/>
        <v>0</v>
      </c>
      <c r="E270">
        <f t="shared" ca="1" si="42"/>
        <v>0</v>
      </c>
      <c r="F270">
        <f t="shared" ca="1" si="42"/>
        <v>0</v>
      </c>
      <c r="G270">
        <f t="shared" ca="1" si="42"/>
        <v>0</v>
      </c>
      <c r="H270">
        <f t="shared" ca="1" si="42"/>
        <v>0</v>
      </c>
      <c r="I270">
        <f t="shared" ca="1" si="42"/>
        <v>0</v>
      </c>
      <c r="J270">
        <f t="shared" ca="1" si="42"/>
        <v>0</v>
      </c>
      <c r="K270">
        <f t="shared" ca="1" si="42"/>
        <v>0</v>
      </c>
      <c r="L270">
        <f t="shared" ca="1" si="42"/>
        <v>0</v>
      </c>
      <c r="M270">
        <f t="shared" ca="1" si="42"/>
        <v>0</v>
      </c>
      <c r="N270">
        <f t="shared" ca="1" si="42"/>
        <v>0</v>
      </c>
      <c r="O270">
        <f t="shared" ca="1" si="42"/>
        <v>0</v>
      </c>
      <c r="P270">
        <f t="shared" ca="1" si="42"/>
        <v>0</v>
      </c>
      <c r="Q270">
        <f t="shared" ca="1" si="42"/>
        <v>0</v>
      </c>
      <c r="R270">
        <f t="shared" ca="1" si="42"/>
        <v>0</v>
      </c>
      <c r="S270">
        <f t="shared" ca="1" si="42"/>
        <v>0</v>
      </c>
      <c r="T270">
        <f t="shared" ca="1" si="42"/>
        <v>0</v>
      </c>
      <c r="U270">
        <f t="shared" ca="1" si="42"/>
        <v>0</v>
      </c>
      <c r="V270">
        <f t="shared" ca="1" si="42"/>
        <v>0</v>
      </c>
      <c r="W270">
        <f t="shared" ca="1" si="42"/>
        <v>0</v>
      </c>
      <c r="X270">
        <f t="shared" ca="1" si="42"/>
        <v>0</v>
      </c>
      <c r="Y270">
        <f t="shared" ca="1" si="42"/>
        <v>0</v>
      </c>
      <c r="Z270">
        <f t="shared" ca="1" si="42"/>
        <v>0</v>
      </c>
      <c r="AA270">
        <f t="shared" ca="1" si="42"/>
        <v>0</v>
      </c>
      <c r="AB270">
        <f t="shared" ca="1" si="42"/>
        <v>0</v>
      </c>
      <c r="AC270">
        <f t="shared" ca="1" si="42"/>
        <v>0</v>
      </c>
      <c r="AD270">
        <f t="shared" ca="1" si="42"/>
        <v>0</v>
      </c>
      <c r="AE270">
        <f t="shared" ca="1" si="42"/>
        <v>0</v>
      </c>
      <c r="AF270">
        <f t="shared" ca="1" si="42"/>
        <v>0</v>
      </c>
      <c r="AG270">
        <f t="shared" ca="1" si="42"/>
        <v>0</v>
      </c>
      <c r="AH270">
        <f t="shared" ca="1" si="42"/>
        <v>0</v>
      </c>
      <c r="AI270">
        <f t="shared" ca="1" si="42"/>
        <v>0</v>
      </c>
      <c r="AJ270">
        <f t="shared" ca="1" si="42"/>
        <v>0</v>
      </c>
      <c r="AK270">
        <f t="shared" ca="1" si="42"/>
        <v>0</v>
      </c>
      <c r="AL270">
        <f t="shared" ca="1" si="42"/>
        <v>0</v>
      </c>
      <c r="AM270">
        <f t="shared" ca="1" si="42"/>
        <v>0</v>
      </c>
      <c r="AN270">
        <f t="shared" ca="1" si="42"/>
        <v>0</v>
      </c>
      <c r="AO270">
        <f t="shared" ca="1" si="42"/>
        <v>0</v>
      </c>
      <c r="AP270">
        <f t="shared" ca="1" si="42"/>
        <v>0</v>
      </c>
      <c r="AQ270">
        <f t="shared" ca="1" si="42"/>
        <v>0</v>
      </c>
      <c r="AR270">
        <f t="shared" ca="1" si="42"/>
        <v>0</v>
      </c>
      <c r="AS270">
        <f t="shared" ca="1" si="42"/>
        <v>0</v>
      </c>
      <c r="AT270">
        <f t="shared" ca="1" si="42"/>
        <v>0</v>
      </c>
      <c r="AU270">
        <f t="shared" ca="1" si="42"/>
        <v>0</v>
      </c>
      <c r="AV270">
        <f t="shared" ca="1" si="42"/>
        <v>0</v>
      </c>
      <c r="AW270">
        <f t="shared" ca="1" si="42"/>
        <v>0</v>
      </c>
      <c r="AX270">
        <f t="shared" ca="1" si="42"/>
        <v>0</v>
      </c>
      <c r="AY270">
        <f t="shared" ca="1" si="42"/>
        <v>0</v>
      </c>
      <c r="AZ270">
        <f t="shared" ca="1" si="42"/>
        <v>0</v>
      </c>
      <c r="BA270">
        <f t="shared" ca="1" si="42"/>
        <v>0</v>
      </c>
    </row>
    <row r="271" spans="1:53" x14ac:dyDescent="0.25">
      <c r="A271" s="2" t="str">
        <f>'Data Validation (Hide)'!T2</f>
        <v>All Caseloads</v>
      </c>
      <c r="B271">
        <f ca="1">SUM(B256:B270)</f>
        <v>0</v>
      </c>
      <c r="C271">
        <f t="shared" ref="C271:BA271" ca="1" si="43">SUM(C256:C270)</f>
        <v>0</v>
      </c>
      <c r="D271">
        <f t="shared" ca="1" si="43"/>
        <v>0</v>
      </c>
      <c r="E271">
        <f t="shared" ca="1" si="43"/>
        <v>0</v>
      </c>
      <c r="F271">
        <f t="shared" ca="1" si="43"/>
        <v>0</v>
      </c>
      <c r="G271">
        <f t="shared" ca="1" si="43"/>
        <v>0</v>
      </c>
      <c r="H271">
        <f t="shared" ca="1" si="43"/>
        <v>0</v>
      </c>
      <c r="I271">
        <f t="shared" ca="1" si="43"/>
        <v>0</v>
      </c>
      <c r="J271">
        <f t="shared" ca="1" si="43"/>
        <v>0</v>
      </c>
      <c r="K271">
        <f t="shared" ca="1" si="43"/>
        <v>0</v>
      </c>
      <c r="L271">
        <f t="shared" ca="1" si="43"/>
        <v>0</v>
      </c>
      <c r="M271">
        <f t="shared" ca="1" si="43"/>
        <v>0</v>
      </c>
      <c r="N271">
        <f t="shared" ca="1" si="43"/>
        <v>0</v>
      </c>
      <c r="O271">
        <f t="shared" ca="1" si="43"/>
        <v>0</v>
      </c>
      <c r="P271">
        <f t="shared" ca="1" si="43"/>
        <v>0</v>
      </c>
      <c r="Q271">
        <f t="shared" ca="1" si="43"/>
        <v>0</v>
      </c>
      <c r="R271">
        <f t="shared" ca="1" si="43"/>
        <v>0</v>
      </c>
      <c r="S271">
        <f t="shared" ca="1" si="43"/>
        <v>0</v>
      </c>
      <c r="T271">
        <f t="shared" ca="1" si="43"/>
        <v>0</v>
      </c>
      <c r="U271">
        <f t="shared" ca="1" si="43"/>
        <v>0</v>
      </c>
      <c r="V271">
        <f t="shared" ca="1" si="43"/>
        <v>0</v>
      </c>
      <c r="W271">
        <f t="shared" ca="1" si="43"/>
        <v>0</v>
      </c>
      <c r="X271">
        <f t="shared" ca="1" si="43"/>
        <v>0</v>
      </c>
      <c r="Y271">
        <f t="shared" ca="1" si="43"/>
        <v>0</v>
      </c>
      <c r="Z271">
        <f t="shared" ca="1" si="43"/>
        <v>0</v>
      </c>
      <c r="AA271">
        <f t="shared" ca="1" si="43"/>
        <v>0</v>
      </c>
      <c r="AB271">
        <f t="shared" ca="1" si="43"/>
        <v>0</v>
      </c>
      <c r="AC271">
        <f t="shared" ca="1" si="43"/>
        <v>0</v>
      </c>
      <c r="AD271">
        <f t="shared" ca="1" si="43"/>
        <v>0</v>
      </c>
      <c r="AE271">
        <f t="shared" ca="1" si="43"/>
        <v>0</v>
      </c>
      <c r="AF271">
        <f t="shared" ca="1" si="43"/>
        <v>0</v>
      </c>
      <c r="AG271">
        <f t="shared" ca="1" si="43"/>
        <v>0</v>
      </c>
      <c r="AH271">
        <f t="shared" ca="1" si="43"/>
        <v>0</v>
      </c>
      <c r="AI271">
        <f t="shared" ca="1" si="43"/>
        <v>0</v>
      </c>
      <c r="AJ271">
        <f t="shared" ca="1" si="43"/>
        <v>0</v>
      </c>
      <c r="AK271">
        <f t="shared" ca="1" si="43"/>
        <v>0</v>
      </c>
      <c r="AL271">
        <f t="shared" ca="1" si="43"/>
        <v>0</v>
      </c>
      <c r="AM271">
        <f t="shared" ca="1" si="43"/>
        <v>0</v>
      </c>
      <c r="AN271">
        <f t="shared" ca="1" si="43"/>
        <v>0</v>
      </c>
      <c r="AO271">
        <f t="shared" ca="1" si="43"/>
        <v>0</v>
      </c>
      <c r="AP271">
        <f t="shared" ca="1" si="43"/>
        <v>0</v>
      </c>
      <c r="AQ271">
        <f t="shared" ca="1" si="43"/>
        <v>0</v>
      </c>
      <c r="AR271">
        <f t="shared" ca="1" si="43"/>
        <v>0</v>
      </c>
      <c r="AS271">
        <f t="shared" ca="1" si="43"/>
        <v>0</v>
      </c>
      <c r="AT271">
        <f t="shared" ca="1" si="43"/>
        <v>0</v>
      </c>
      <c r="AU271">
        <f t="shared" ca="1" si="43"/>
        <v>0</v>
      </c>
      <c r="AV271">
        <f t="shared" ca="1" si="43"/>
        <v>0</v>
      </c>
      <c r="AW271">
        <f t="shared" ca="1" si="43"/>
        <v>0</v>
      </c>
      <c r="AX271">
        <f t="shared" ca="1" si="43"/>
        <v>0</v>
      </c>
      <c r="AY271">
        <f t="shared" ca="1" si="43"/>
        <v>0</v>
      </c>
      <c r="AZ271">
        <f t="shared" ca="1" si="43"/>
        <v>0</v>
      </c>
      <c r="BA271">
        <f t="shared" ca="1" si="43"/>
        <v>0</v>
      </c>
    </row>
    <row r="272" spans="1:53" x14ac:dyDescent="0.25">
      <c r="A272" s="2"/>
    </row>
    <row r="273" spans="1:3" ht="21" x14ac:dyDescent="0.35">
      <c r="A273" s="168" t="s">
        <v>251</v>
      </c>
    </row>
    <row r="274" spans="1:3" x14ac:dyDescent="0.25">
      <c r="A274" s="2" t="s">
        <v>49</v>
      </c>
      <c r="B274" t="str">
        <f>'Capacity Summary'!B3</f>
        <v>All Caseloads</v>
      </c>
    </row>
    <row r="275" spans="1:3" x14ac:dyDescent="0.25">
      <c r="A275" s="2" t="s">
        <v>50</v>
      </c>
      <c r="B275" t="str">
        <f>'Capacity Summary'!B4</f>
        <v>Non-group</v>
      </c>
    </row>
    <row r="276" spans="1:3" x14ac:dyDescent="0.25">
      <c r="A276" s="2" t="s">
        <v>248</v>
      </c>
      <c r="B276" t="str">
        <f>'Capacity Summary'!B5</f>
        <v>Minutes</v>
      </c>
    </row>
    <row r="277" spans="1:3" x14ac:dyDescent="0.25">
      <c r="A277" s="2"/>
    </row>
    <row r="278" spans="1:3" x14ac:dyDescent="0.25">
      <c r="A278" s="2" t="s">
        <v>6</v>
      </c>
      <c r="B278" t="s">
        <v>111</v>
      </c>
      <c r="C278" t="s">
        <v>247</v>
      </c>
    </row>
    <row r="279" spans="1:3" x14ac:dyDescent="0.25">
      <c r="A279" s="2" cm="1">
        <f t="array" aca="1" ref="A279" ca="1">INDEX($A$13:$A$64,ROW(A1),1)</f>
        <v>44503</v>
      </c>
      <c r="B279">
        <f ca="1">INDEX(IF($B$275="Non-Group",$B$84:$BA$99,IF($B$275="Group",$B$102:$BA$117,$B$120:$BA$135)),MATCH($B$274,$A$84:$A$99,0),MATCH($A279,$B$83:$BA$83,0))/(IF($B$276="Minutes",1,60))</f>
        <v>0</v>
      </c>
      <c r="C279">
        <f ca="1">INDEX(IF($B$275="Non-Group",$B$220:$BA$235,IF($B$275="Group",$B$238:$BA$253,$B$256:$BA$271)),MATCH($B$274,$A$220:$A$235,0),MATCH($A279,$B$219:$BA$219,0))/IF($B$276="Minutes",1,60)</f>
        <v>0</v>
      </c>
    </row>
    <row r="280" spans="1:3" x14ac:dyDescent="0.25">
      <c r="A280" s="2" cm="1">
        <f t="array" aca="1" ref="A280" ca="1">INDEX($A$13:$A$64,ROW(A2),1)</f>
        <v>44510</v>
      </c>
      <c r="B280">
        <f t="shared" ref="B280:B330" ca="1" si="44">INDEX(IF($B$275="Non-Group",$B$84:$BA$99,IF($B$275="Group",$B$102:$BA$117,$B$120:$BA$135)),MATCH($B$274,$A$84:$A$99,0),MATCH($A280,$B$83:$BA$83,0))/(IF($B$276="Minutes",1,60))</f>
        <v>0</v>
      </c>
      <c r="C280">
        <f t="shared" ref="C280:C330" ca="1" si="45">INDEX(IF($B$275="Non-Group",$B$220:$BA$235,IF($B$275="Group",$B$238:$BA$253,$B$256:$BA$271)),MATCH($B$274,$A$220:$A$235,0),MATCH($A280,$B$219:$BA$219,0))/IF($B$276="Minutes",1,60)</f>
        <v>0</v>
      </c>
    </row>
    <row r="281" spans="1:3" x14ac:dyDescent="0.25">
      <c r="A281" s="2" cm="1">
        <f t="array" aca="1" ref="A281" ca="1">INDEX($A$13:$A$64,ROW(A3),1)</f>
        <v>44517</v>
      </c>
      <c r="B281">
        <f t="shared" ca="1" si="44"/>
        <v>0</v>
      </c>
      <c r="C281">
        <f t="shared" ca="1" si="45"/>
        <v>0</v>
      </c>
    </row>
    <row r="282" spans="1:3" x14ac:dyDescent="0.25">
      <c r="A282" s="2" cm="1">
        <f t="array" aca="1" ref="A282" ca="1">INDEX($A$13:$A$64,ROW(A4),1)</f>
        <v>44524</v>
      </c>
      <c r="B282">
        <f t="shared" ca="1" si="44"/>
        <v>0</v>
      </c>
      <c r="C282">
        <f t="shared" ca="1" si="45"/>
        <v>0</v>
      </c>
    </row>
    <row r="283" spans="1:3" x14ac:dyDescent="0.25">
      <c r="A283" s="2" cm="1">
        <f t="array" aca="1" ref="A283" ca="1">INDEX($A$13:$A$64,ROW(A5),1)</f>
        <v>44531</v>
      </c>
      <c r="B283">
        <f t="shared" ca="1" si="44"/>
        <v>0</v>
      </c>
      <c r="C283">
        <f t="shared" ca="1" si="45"/>
        <v>0</v>
      </c>
    </row>
    <row r="284" spans="1:3" x14ac:dyDescent="0.25">
      <c r="A284" s="2" cm="1">
        <f t="array" aca="1" ref="A284" ca="1">INDEX($A$13:$A$64,ROW(A6),1)</f>
        <v>44538</v>
      </c>
      <c r="B284">
        <f t="shared" ca="1" si="44"/>
        <v>0</v>
      </c>
      <c r="C284">
        <f t="shared" ca="1" si="45"/>
        <v>0</v>
      </c>
    </row>
    <row r="285" spans="1:3" x14ac:dyDescent="0.25">
      <c r="A285" s="2" cm="1">
        <f t="array" aca="1" ref="A285" ca="1">INDEX($A$13:$A$64,ROW(A7),1)</f>
        <v>44545</v>
      </c>
      <c r="B285">
        <f t="shared" ca="1" si="44"/>
        <v>0</v>
      </c>
      <c r="C285">
        <f t="shared" ca="1" si="45"/>
        <v>0</v>
      </c>
    </row>
    <row r="286" spans="1:3" x14ac:dyDescent="0.25">
      <c r="A286" s="2" cm="1">
        <f t="array" aca="1" ref="A286" ca="1">INDEX($A$13:$A$64,ROW(A8),1)</f>
        <v>44552</v>
      </c>
      <c r="B286">
        <f t="shared" ca="1" si="44"/>
        <v>0</v>
      </c>
      <c r="C286">
        <f t="shared" ca="1" si="45"/>
        <v>0</v>
      </c>
    </row>
    <row r="287" spans="1:3" x14ac:dyDescent="0.25">
      <c r="A287" s="2" cm="1">
        <f t="array" aca="1" ref="A287" ca="1">INDEX($A$13:$A$64,ROW(A9),1)</f>
        <v>44559</v>
      </c>
      <c r="B287">
        <f t="shared" ca="1" si="44"/>
        <v>0</v>
      </c>
      <c r="C287">
        <f t="shared" ca="1" si="45"/>
        <v>0</v>
      </c>
    </row>
    <row r="288" spans="1:3" x14ac:dyDescent="0.25">
      <c r="A288" s="2" cm="1">
        <f t="array" aca="1" ref="A288" ca="1">INDEX($A$13:$A$64,ROW(A10),1)</f>
        <v>44566</v>
      </c>
      <c r="B288">
        <f t="shared" ca="1" si="44"/>
        <v>0</v>
      </c>
      <c r="C288">
        <f t="shared" ca="1" si="45"/>
        <v>0</v>
      </c>
    </row>
    <row r="289" spans="1:3" x14ac:dyDescent="0.25">
      <c r="A289" s="2" cm="1">
        <f t="array" aca="1" ref="A289" ca="1">INDEX($A$13:$A$64,ROW(A11),1)</f>
        <v>44573</v>
      </c>
      <c r="B289">
        <f t="shared" ca="1" si="44"/>
        <v>0</v>
      </c>
      <c r="C289">
        <f t="shared" ca="1" si="45"/>
        <v>0</v>
      </c>
    </row>
    <row r="290" spans="1:3" x14ac:dyDescent="0.25">
      <c r="A290" s="2" cm="1">
        <f t="array" aca="1" ref="A290" ca="1">INDEX($A$13:$A$64,ROW(A12),1)</f>
        <v>44580</v>
      </c>
      <c r="B290">
        <f t="shared" ca="1" si="44"/>
        <v>0</v>
      </c>
      <c r="C290">
        <f t="shared" ca="1" si="45"/>
        <v>0</v>
      </c>
    </row>
    <row r="291" spans="1:3" x14ac:dyDescent="0.25">
      <c r="A291" s="2" cm="1">
        <f t="array" aca="1" ref="A291" ca="1">INDEX($A$13:$A$64,ROW(A13),1)</f>
        <v>44587</v>
      </c>
      <c r="B291">
        <f t="shared" ca="1" si="44"/>
        <v>0</v>
      </c>
      <c r="C291">
        <f t="shared" ca="1" si="45"/>
        <v>0</v>
      </c>
    </row>
    <row r="292" spans="1:3" x14ac:dyDescent="0.25">
      <c r="A292" s="2" cm="1">
        <f t="array" aca="1" ref="A292" ca="1">INDEX($A$13:$A$64,ROW(A14),1)</f>
        <v>44594</v>
      </c>
      <c r="B292">
        <f t="shared" ca="1" si="44"/>
        <v>0</v>
      </c>
      <c r="C292">
        <f t="shared" ca="1" si="45"/>
        <v>0</v>
      </c>
    </row>
    <row r="293" spans="1:3" x14ac:dyDescent="0.25">
      <c r="A293" s="2" cm="1">
        <f t="array" aca="1" ref="A293" ca="1">INDEX($A$13:$A$64,ROW(A15),1)</f>
        <v>44601</v>
      </c>
      <c r="B293">
        <f t="shared" ca="1" si="44"/>
        <v>0</v>
      </c>
      <c r="C293">
        <f t="shared" ca="1" si="45"/>
        <v>0</v>
      </c>
    </row>
    <row r="294" spans="1:3" x14ac:dyDescent="0.25">
      <c r="A294" s="2" cm="1">
        <f t="array" aca="1" ref="A294" ca="1">INDEX($A$13:$A$64,ROW(A16),1)</f>
        <v>44608</v>
      </c>
      <c r="B294">
        <f t="shared" ca="1" si="44"/>
        <v>0</v>
      </c>
      <c r="C294">
        <f t="shared" ca="1" si="45"/>
        <v>0</v>
      </c>
    </row>
    <row r="295" spans="1:3" x14ac:dyDescent="0.25">
      <c r="A295" s="2" cm="1">
        <f t="array" aca="1" ref="A295" ca="1">INDEX($A$13:$A$64,ROW(A17),1)</f>
        <v>44615</v>
      </c>
      <c r="B295">
        <f t="shared" ca="1" si="44"/>
        <v>0</v>
      </c>
      <c r="C295">
        <f t="shared" ca="1" si="45"/>
        <v>0</v>
      </c>
    </row>
    <row r="296" spans="1:3" x14ac:dyDescent="0.25">
      <c r="A296" s="2" cm="1">
        <f t="array" aca="1" ref="A296" ca="1">INDEX($A$13:$A$64,ROW(A18),1)</f>
        <v>44622</v>
      </c>
      <c r="B296">
        <f t="shared" ca="1" si="44"/>
        <v>0</v>
      </c>
      <c r="C296">
        <f t="shared" ca="1" si="45"/>
        <v>0</v>
      </c>
    </row>
    <row r="297" spans="1:3" x14ac:dyDescent="0.25">
      <c r="A297" s="2" cm="1">
        <f t="array" aca="1" ref="A297" ca="1">INDEX($A$13:$A$64,ROW(A19),1)</f>
        <v>44629</v>
      </c>
      <c r="B297">
        <f t="shared" ca="1" si="44"/>
        <v>0</v>
      </c>
      <c r="C297">
        <f t="shared" ca="1" si="45"/>
        <v>0</v>
      </c>
    </row>
    <row r="298" spans="1:3" x14ac:dyDescent="0.25">
      <c r="A298" s="2" cm="1">
        <f t="array" aca="1" ref="A298" ca="1">INDEX($A$13:$A$64,ROW(A20),1)</f>
        <v>44636</v>
      </c>
      <c r="B298">
        <f t="shared" ca="1" si="44"/>
        <v>0</v>
      </c>
      <c r="C298">
        <f t="shared" ca="1" si="45"/>
        <v>0</v>
      </c>
    </row>
    <row r="299" spans="1:3" x14ac:dyDescent="0.25">
      <c r="A299" s="2" cm="1">
        <f t="array" aca="1" ref="A299" ca="1">INDEX($A$13:$A$64,ROW(A21),1)</f>
        <v>44643</v>
      </c>
      <c r="B299">
        <f t="shared" ca="1" si="44"/>
        <v>0</v>
      </c>
      <c r="C299">
        <f t="shared" ca="1" si="45"/>
        <v>0</v>
      </c>
    </row>
    <row r="300" spans="1:3" x14ac:dyDescent="0.25">
      <c r="A300" s="2" cm="1">
        <f t="array" aca="1" ref="A300" ca="1">INDEX($A$13:$A$64,ROW(A22),1)</f>
        <v>44650</v>
      </c>
      <c r="B300">
        <f t="shared" ca="1" si="44"/>
        <v>0</v>
      </c>
      <c r="C300">
        <f t="shared" ca="1" si="45"/>
        <v>0</v>
      </c>
    </row>
    <row r="301" spans="1:3" x14ac:dyDescent="0.25">
      <c r="A301" s="2" cm="1">
        <f t="array" aca="1" ref="A301" ca="1">INDEX($A$13:$A$64,ROW(A23),1)</f>
        <v>44657</v>
      </c>
      <c r="B301">
        <f t="shared" ca="1" si="44"/>
        <v>0</v>
      </c>
      <c r="C301">
        <f t="shared" ca="1" si="45"/>
        <v>0</v>
      </c>
    </row>
    <row r="302" spans="1:3" x14ac:dyDescent="0.25">
      <c r="A302" s="2" cm="1">
        <f t="array" aca="1" ref="A302" ca="1">INDEX($A$13:$A$64,ROW(A24),1)</f>
        <v>44664</v>
      </c>
      <c r="B302">
        <f t="shared" ca="1" si="44"/>
        <v>0</v>
      </c>
      <c r="C302">
        <f t="shared" ca="1" si="45"/>
        <v>0</v>
      </c>
    </row>
    <row r="303" spans="1:3" x14ac:dyDescent="0.25">
      <c r="A303" s="2" cm="1">
        <f t="array" aca="1" ref="A303" ca="1">INDEX($A$13:$A$64,ROW(A25),1)</f>
        <v>44671</v>
      </c>
      <c r="B303">
        <f t="shared" ca="1" si="44"/>
        <v>0</v>
      </c>
      <c r="C303">
        <f t="shared" ca="1" si="45"/>
        <v>0</v>
      </c>
    </row>
    <row r="304" spans="1:3" x14ac:dyDescent="0.25">
      <c r="A304" s="2" cm="1">
        <f t="array" aca="1" ref="A304" ca="1">INDEX($A$13:$A$64,ROW(A26),1)</f>
        <v>44678</v>
      </c>
      <c r="B304">
        <f t="shared" ca="1" si="44"/>
        <v>0</v>
      </c>
      <c r="C304">
        <f t="shared" ca="1" si="45"/>
        <v>0</v>
      </c>
    </row>
    <row r="305" spans="1:3" x14ac:dyDescent="0.25">
      <c r="A305" s="2" cm="1">
        <f t="array" aca="1" ref="A305" ca="1">INDEX($A$13:$A$64,ROW(A27),1)</f>
        <v>44685</v>
      </c>
      <c r="B305">
        <f t="shared" ca="1" si="44"/>
        <v>0</v>
      </c>
      <c r="C305">
        <f t="shared" ca="1" si="45"/>
        <v>0</v>
      </c>
    </row>
    <row r="306" spans="1:3" x14ac:dyDescent="0.25">
      <c r="A306" s="2" cm="1">
        <f t="array" aca="1" ref="A306" ca="1">INDEX($A$13:$A$64,ROW(A28),1)</f>
        <v>44692</v>
      </c>
      <c r="B306">
        <f t="shared" ca="1" si="44"/>
        <v>0</v>
      </c>
      <c r="C306">
        <f t="shared" ca="1" si="45"/>
        <v>0</v>
      </c>
    </row>
    <row r="307" spans="1:3" x14ac:dyDescent="0.25">
      <c r="A307" s="2" cm="1">
        <f t="array" aca="1" ref="A307" ca="1">INDEX($A$13:$A$64,ROW(A29),1)</f>
        <v>44699</v>
      </c>
      <c r="B307">
        <f t="shared" ca="1" si="44"/>
        <v>0</v>
      </c>
      <c r="C307">
        <f t="shared" ca="1" si="45"/>
        <v>0</v>
      </c>
    </row>
    <row r="308" spans="1:3" x14ac:dyDescent="0.25">
      <c r="A308" s="2" cm="1">
        <f t="array" aca="1" ref="A308" ca="1">INDEX($A$13:$A$64,ROW(A30),1)</f>
        <v>44706</v>
      </c>
      <c r="B308">
        <f t="shared" ca="1" si="44"/>
        <v>0</v>
      </c>
      <c r="C308">
        <f t="shared" ca="1" si="45"/>
        <v>0</v>
      </c>
    </row>
    <row r="309" spans="1:3" x14ac:dyDescent="0.25">
      <c r="A309" s="2" cm="1">
        <f t="array" aca="1" ref="A309" ca="1">INDEX($A$13:$A$64,ROW(A31),1)</f>
        <v>44713</v>
      </c>
      <c r="B309">
        <f t="shared" ca="1" si="44"/>
        <v>0</v>
      </c>
      <c r="C309">
        <f t="shared" ca="1" si="45"/>
        <v>0</v>
      </c>
    </row>
    <row r="310" spans="1:3" x14ac:dyDescent="0.25">
      <c r="A310" s="2" cm="1">
        <f t="array" aca="1" ref="A310" ca="1">INDEX($A$13:$A$64,ROW(A32),1)</f>
        <v>44720</v>
      </c>
      <c r="B310">
        <f t="shared" ca="1" si="44"/>
        <v>0</v>
      </c>
      <c r="C310">
        <f t="shared" ca="1" si="45"/>
        <v>0</v>
      </c>
    </row>
    <row r="311" spans="1:3" x14ac:dyDescent="0.25">
      <c r="A311" s="2" cm="1">
        <f t="array" aca="1" ref="A311" ca="1">INDEX($A$13:$A$64,ROW(A33),1)</f>
        <v>44727</v>
      </c>
      <c r="B311">
        <f t="shared" ca="1" si="44"/>
        <v>0</v>
      </c>
      <c r="C311">
        <f t="shared" ca="1" si="45"/>
        <v>0</v>
      </c>
    </row>
    <row r="312" spans="1:3" x14ac:dyDescent="0.25">
      <c r="A312" s="2" cm="1">
        <f t="array" aca="1" ref="A312" ca="1">INDEX($A$13:$A$64,ROW(A34),1)</f>
        <v>44734</v>
      </c>
      <c r="B312">
        <f t="shared" ca="1" si="44"/>
        <v>0</v>
      </c>
      <c r="C312">
        <f t="shared" ca="1" si="45"/>
        <v>0</v>
      </c>
    </row>
    <row r="313" spans="1:3" x14ac:dyDescent="0.25">
      <c r="A313" s="2" cm="1">
        <f t="array" aca="1" ref="A313" ca="1">INDEX($A$13:$A$64,ROW(A35),1)</f>
        <v>44741</v>
      </c>
      <c r="B313">
        <f t="shared" ca="1" si="44"/>
        <v>0</v>
      </c>
      <c r="C313">
        <f t="shared" ca="1" si="45"/>
        <v>0</v>
      </c>
    </row>
    <row r="314" spans="1:3" x14ac:dyDescent="0.25">
      <c r="A314" s="2" cm="1">
        <f t="array" aca="1" ref="A314" ca="1">INDEX($A$13:$A$64,ROW(A36),1)</f>
        <v>44748</v>
      </c>
      <c r="B314">
        <f t="shared" ca="1" si="44"/>
        <v>0</v>
      </c>
      <c r="C314">
        <f t="shared" ca="1" si="45"/>
        <v>0</v>
      </c>
    </row>
    <row r="315" spans="1:3" x14ac:dyDescent="0.25">
      <c r="A315" s="2" cm="1">
        <f t="array" aca="1" ref="A315" ca="1">INDEX($A$13:$A$64,ROW(A37),1)</f>
        <v>44755</v>
      </c>
      <c r="B315">
        <f t="shared" ca="1" si="44"/>
        <v>0</v>
      </c>
      <c r="C315">
        <f t="shared" ca="1" si="45"/>
        <v>0</v>
      </c>
    </row>
    <row r="316" spans="1:3" x14ac:dyDescent="0.25">
      <c r="A316" s="2" cm="1">
        <f t="array" aca="1" ref="A316" ca="1">INDEX($A$13:$A$64,ROW(A38),1)</f>
        <v>44762</v>
      </c>
      <c r="B316">
        <f t="shared" ca="1" si="44"/>
        <v>0</v>
      </c>
      <c r="C316">
        <f t="shared" ca="1" si="45"/>
        <v>0</v>
      </c>
    </row>
    <row r="317" spans="1:3" x14ac:dyDescent="0.25">
      <c r="A317" s="2" cm="1">
        <f t="array" aca="1" ref="A317" ca="1">INDEX($A$13:$A$64,ROW(A39),1)</f>
        <v>44769</v>
      </c>
      <c r="B317">
        <f t="shared" ca="1" si="44"/>
        <v>0</v>
      </c>
      <c r="C317">
        <f t="shared" ca="1" si="45"/>
        <v>0</v>
      </c>
    </row>
    <row r="318" spans="1:3" x14ac:dyDescent="0.25">
      <c r="A318" s="2" cm="1">
        <f t="array" aca="1" ref="A318" ca="1">INDEX($A$13:$A$64,ROW(A40),1)</f>
        <v>44776</v>
      </c>
      <c r="B318">
        <f t="shared" ca="1" si="44"/>
        <v>0</v>
      </c>
      <c r="C318">
        <f t="shared" ca="1" si="45"/>
        <v>0</v>
      </c>
    </row>
    <row r="319" spans="1:3" x14ac:dyDescent="0.25">
      <c r="A319" s="2" cm="1">
        <f t="array" aca="1" ref="A319" ca="1">INDEX($A$13:$A$64,ROW(A41),1)</f>
        <v>44783</v>
      </c>
      <c r="B319">
        <f t="shared" ca="1" si="44"/>
        <v>0</v>
      </c>
      <c r="C319">
        <f t="shared" ca="1" si="45"/>
        <v>0</v>
      </c>
    </row>
    <row r="320" spans="1:3" x14ac:dyDescent="0.25">
      <c r="A320" s="2" cm="1">
        <f t="array" aca="1" ref="A320" ca="1">INDEX($A$13:$A$64,ROW(A42),1)</f>
        <v>44790</v>
      </c>
      <c r="B320">
        <f t="shared" ca="1" si="44"/>
        <v>0</v>
      </c>
      <c r="C320">
        <f t="shared" ca="1" si="45"/>
        <v>0</v>
      </c>
    </row>
    <row r="321" spans="1:3" x14ac:dyDescent="0.25">
      <c r="A321" s="2" cm="1">
        <f t="array" aca="1" ref="A321" ca="1">INDEX($A$13:$A$64,ROW(A43),1)</f>
        <v>44797</v>
      </c>
      <c r="B321">
        <f t="shared" ca="1" si="44"/>
        <v>0</v>
      </c>
      <c r="C321">
        <f t="shared" ca="1" si="45"/>
        <v>0</v>
      </c>
    </row>
    <row r="322" spans="1:3" x14ac:dyDescent="0.25">
      <c r="A322" s="2" cm="1">
        <f t="array" aca="1" ref="A322" ca="1">INDEX($A$13:$A$64,ROW(A44),1)</f>
        <v>44804</v>
      </c>
      <c r="B322">
        <f t="shared" ca="1" si="44"/>
        <v>0</v>
      </c>
      <c r="C322">
        <f t="shared" ca="1" si="45"/>
        <v>0</v>
      </c>
    </row>
    <row r="323" spans="1:3" x14ac:dyDescent="0.25">
      <c r="A323" s="2" cm="1">
        <f t="array" aca="1" ref="A323" ca="1">INDEX($A$13:$A$64,ROW(A45),1)</f>
        <v>44811</v>
      </c>
      <c r="B323">
        <f t="shared" ca="1" si="44"/>
        <v>0</v>
      </c>
      <c r="C323">
        <f t="shared" ca="1" si="45"/>
        <v>0</v>
      </c>
    </row>
    <row r="324" spans="1:3" x14ac:dyDescent="0.25">
      <c r="A324" s="2" cm="1">
        <f t="array" aca="1" ref="A324" ca="1">INDEX($A$13:$A$64,ROW(A46),1)</f>
        <v>44818</v>
      </c>
      <c r="B324">
        <f t="shared" ca="1" si="44"/>
        <v>0</v>
      </c>
      <c r="C324">
        <f t="shared" ca="1" si="45"/>
        <v>0</v>
      </c>
    </row>
    <row r="325" spans="1:3" x14ac:dyDescent="0.25">
      <c r="A325" s="2" cm="1">
        <f t="array" aca="1" ref="A325" ca="1">INDEX($A$13:$A$64,ROW(A47),1)</f>
        <v>44825</v>
      </c>
      <c r="B325">
        <f t="shared" ca="1" si="44"/>
        <v>0</v>
      </c>
      <c r="C325">
        <f t="shared" ca="1" si="45"/>
        <v>0</v>
      </c>
    </row>
    <row r="326" spans="1:3" x14ac:dyDescent="0.25">
      <c r="A326" s="2" cm="1">
        <f t="array" aca="1" ref="A326" ca="1">INDEX($A$13:$A$64,ROW(A48),1)</f>
        <v>44832</v>
      </c>
      <c r="B326">
        <f t="shared" ca="1" si="44"/>
        <v>0</v>
      </c>
      <c r="C326">
        <f t="shared" ca="1" si="45"/>
        <v>0</v>
      </c>
    </row>
    <row r="327" spans="1:3" x14ac:dyDescent="0.25">
      <c r="A327" s="2" cm="1">
        <f t="array" aca="1" ref="A327" ca="1">INDEX($A$13:$A$64,ROW(A49),1)</f>
        <v>44839</v>
      </c>
      <c r="B327">
        <f t="shared" ca="1" si="44"/>
        <v>0</v>
      </c>
      <c r="C327">
        <f t="shared" ca="1" si="45"/>
        <v>0</v>
      </c>
    </row>
    <row r="328" spans="1:3" x14ac:dyDescent="0.25">
      <c r="A328" s="2" cm="1">
        <f t="array" aca="1" ref="A328" ca="1">INDEX($A$13:$A$64,ROW(A50),1)</f>
        <v>44846</v>
      </c>
      <c r="B328">
        <f t="shared" ca="1" si="44"/>
        <v>0</v>
      </c>
      <c r="C328">
        <f t="shared" ca="1" si="45"/>
        <v>0</v>
      </c>
    </row>
    <row r="329" spans="1:3" x14ac:dyDescent="0.25">
      <c r="A329" s="2" cm="1">
        <f t="array" aca="1" ref="A329" ca="1">INDEX($A$13:$A$64,ROW(A51),1)</f>
        <v>44853</v>
      </c>
      <c r="B329">
        <f t="shared" ca="1" si="44"/>
        <v>0</v>
      </c>
      <c r="C329">
        <f t="shared" ca="1" si="45"/>
        <v>0</v>
      </c>
    </row>
    <row r="330" spans="1:3" x14ac:dyDescent="0.25">
      <c r="A330" s="2" cm="1">
        <f t="array" aca="1" ref="A330" ca="1">INDEX($A$13:$A$64,ROW(A52),1)</f>
        <v>44860</v>
      </c>
      <c r="B330">
        <f t="shared" ca="1" si="44"/>
        <v>0</v>
      </c>
      <c r="C330">
        <f t="shared" ca="1" si="45"/>
        <v>0</v>
      </c>
    </row>
    <row r="331" spans="1:3" x14ac:dyDescent="0.25">
      <c r="A331" s="2"/>
    </row>
    <row r="332" spans="1:3" ht="21" x14ac:dyDescent="0.35">
      <c r="A332" s="168" t="s">
        <v>252</v>
      </c>
    </row>
    <row r="333" spans="1:3" x14ac:dyDescent="0.25">
      <c r="A333" s="2" t="s">
        <v>106</v>
      </c>
      <c r="B333" t="str">
        <f>Summary!B3</f>
        <v>Overview</v>
      </c>
    </row>
    <row r="334" spans="1:3" x14ac:dyDescent="0.25">
      <c r="A334" s="2" t="s">
        <v>49</v>
      </c>
      <c r="B334" t="str">
        <f>Summary!B4</f>
        <v>All Caseloads</v>
      </c>
    </row>
    <row r="335" spans="1:3" x14ac:dyDescent="0.25">
      <c r="A335" s="2" t="s">
        <v>50</v>
      </c>
      <c r="B335" t="str">
        <f>Summary!B5</f>
        <v>Total</v>
      </c>
    </row>
    <row r="336" spans="1:3" x14ac:dyDescent="0.25">
      <c r="A336" s="2"/>
    </row>
    <row r="337" spans="1:4" x14ac:dyDescent="0.25">
      <c r="A337" s="2" t="s">
        <v>73</v>
      </c>
      <c r="B337" t="str">
        <f>Summary!B7</f>
        <v>Hours</v>
      </c>
    </row>
    <row r="339" spans="1:4" ht="21" x14ac:dyDescent="0.35">
      <c r="A339" s="168" t="s">
        <v>253</v>
      </c>
    </row>
    <row r="341" spans="1:4" x14ac:dyDescent="0.25">
      <c r="A341" t="s">
        <v>254</v>
      </c>
      <c r="B341" t="s">
        <v>255</v>
      </c>
      <c r="C341" t="s">
        <v>32</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68" t="s">
        <v>256</v>
      </c>
    </row>
    <row r="345" spans="1:4" x14ac:dyDescent="0.25">
      <c r="B345" t="s">
        <v>111</v>
      </c>
      <c r="C345" t="s">
        <v>257</v>
      </c>
      <c r="D345" t="s">
        <v>32</v>
      </c>
    </row>
    <row r="346" spans="1:4" x14ac:dyDescent="0.25">
      <c r="A346" t="str">
        <f>Setup!A20</f>
        <v>Cluster A</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Cluster B</v>
      </c>
      <c r="B347">
        <f t="shared" ref="B347:B360" ca="1" si="46">AVERAGE(IF($B$335="Total",$B121:$BA121,IF($B$335="non-group",$B85:$BA85,$B103:$BA103)))/IF($B$337="Minutes",1,60)</f>
        <v>0</v>
      </c>
      <c r="C347">
        <f t="shared" ref="C347:C360" ca="1" si="47">(AVERAGE(IF($B$335="Total",B121:BA121,IF($B$335="non-group",B85:BA85,B103:BA103)))+AVERAGE(IF($B$335="Total",B257:BA257,IF($B$335="non-group",B221:BA221,B239:BA239))))/IF($B$337="Minutes",1,60)</f>
        <v>0</v>
      </c>
      <c r="D347">
        <f t="shared" ref="D347:D360" ca="1" si="48">C347-B347</f>
        <v>0</v>
      </c>
    </row>
    <row r="348" spans="1:4" x14ac:dyDescent="0.25">
      <c r="A348" t="str">
        <f>Setup!A22</f>
        <v>Cluster C</v>
      </c>
      <c r="B348">
        <f t="shared" ca="1" si="46"/>
        <v>0</v>
      </c>
      <c r="C348">
        <f t="shared" ca="1" si="47"/>
        <v>0</v>
      </c>
      <c r="D348">
        <f t="shared" ca="1" si="48"/>
        <v>0</v>
      </c>
    </row>
    <row r="349" spans="1:4" x14ac:dyDescent="0.25">
      <c r="A349" t="str">
        <f>Setup!A23</f>
        <v>Cluster D</v>
      </c>
      <c r="B349">
        <f t="shared" ca="1" si="46"/>
        <v>0</v>
      </c>
      <c r="C349">
        <f t="shared" ca="1" si="47"/>
        <v>0</v>
      </c>
      <c r="D349">
        <f t="shared" ca="1" si="48"/>
        <v>0</v>
      </c>
    </row>
    <row r="350" spans="1:4" x14ac:dyDescent="0.25">
      <c r="A350" t="str">
        <f>Setup!A24</f>
        <v>Cluster E</v>
      </c>
      <c r="B350">
        <f t="shared" ca="1" si="46"/>
        <v>0</v>
      </c>
      <c r="C350">
        <f t="shared" ca="1" si="47"/>
        <v>0</v>
      </c>
      <c r="D350">
        <f t="shared" ca="1" si="48"/>
        <v>0</v>
      </c>
    </row>
    <row r="351" spans="1:4" x14ac:dyDescent="0.25">
      <c r="A351" t="str">
        <f>Setup!A25</f>
        <v>Cluster F</v>
      </c>
      <c r="B351">
        <f t="shared" ca="1" si="46"/>
        <v>0</v>
      </c>
      <c r="C351">
        <f t="shared" ca="1" si="47"/>
        <v>0</v>
      </c>
      <c r="D351">
        <f t="shared" ca="1" si="48"/>
        <v>0</v>
      </c>
    </row>
    <row r="352" spans="1:4" x14ac:dyDescent="0.25">
      <c r="A352" t="str">
        <f>Setup!A26</f>
        <v>Cluster G</v>
      </c>
      <c r="B352">
        <f t="shared" ca="1" si="46"/>
        <v>0</v>
      </c>
      <c r="C352">
        <f t="shared" ca="1" si="47"/>
        <v>0</v>
      </c>
      <c r="D352">
        <f t="shared" ca="1" si="48"/>
        <v>0</v>
      </c>
    </row>
    <row r="353" spans="1:4" x14ac:dyDescent="0.25">
      <c r="A353" t="str">
        <f>Setup!A27</f>
        <v>Cluster H</v>
      </c>
      <c r="B353">
        <f t="shared" ca="1" si="46"/>
        <v>0</v>
      </c>
      <c r="C353">
        <f t="shared" ca="1" si="47"/>
        <v>0</v>
      </c>
      <c r="D353">
        <f t="shared" ca="1" si="48"/>
        <v>0</v>
      </c>
    </row>
    <row r="354" spans="1:4" x14ac:dyDescent="0.25">
      <c r="A354" t="str">
        <f>Setup!A28</f>
        <v>Cluster I</v>
      </c>
      <c r="B354">
        <f t="shared" ca="1" si="46"/>
        <v>0</v>
      </c>
      <c r="C354">
        <f t="shared" ca="1" si="47"/>
        <v>0</v>
      </c>
      <c r="D354">
        <f t="shared" ca="1" si="48"/>
        <v>0</v>
      </c>
    </row>
    <row r="355" spans="1:4" x14ac:dyDescent="0.25">
      <c r="A355" t="str">
        <f>Setup!A29</f>
        <v>Cluster J</v>
      </c>
      <c r="B355">
        <f t="shared" ca="1" si="46"/>
        <v>0</v>
      </c>
      <c r="C355">
        <f t="shared" ca="1" si="47"/>
        <v>0</v>
      </c>
      <c r="D355">
        <f t="shared" ca="1" si="48"/>
        <v>0</v>
      </c>
    </row>
    <row r="356" spans="1:4" x14ac:dyDescent="0.25">
      <c r="A356" t="str">
        <f>Setup!A30</f>
        <v>Cluster K</v>
      </c>
      <c r="B356">
        <f t="shared" ca="1" si="46"/>
        <v>0</v>
      </c>
      <c r="C356">
        <f t="shared" ca="1" si="47"/>
        <v>0</v>
      </c>
      <c r="D356">
        <f t="shared" ca="1" si="48"/>
        <v>0</v>
      </c>
    </row>
    <row r="357" spans="1:4" x14ac:dyDescent="0.25">
      <c r="A357" t="str">
        <f>Setup!A31</f>
        <v>Cluster L</v>
      </c>
      <c r="B357">
        <f t="shared" ca="1" si="46"/>
        <v>0</v>
      </c>
      <c r="C357">
        <f t="shared" ca="1" si="47"/>
        <v>0</v>
      </c>
      <c r="D357">
        <f t="shared" ca="1" si="48"/>
        <v>0</v>
      </c>
    </row>
    <row r="358" spans="1:4" x14ac:dyDescent="0.25">
      <c r="A358" t="str">
        <f>Setup!A32</f>
        <v>Cluster M</v>
      </c>
      <c r="B358">
        <f t="shared" ca="1" si="46"/>
        <v>0</v>
      </c>
      <c r="C358">
        <f t="shared" ca="1" si="47"/>
        <v>0</v>
      </c>
      <c r="D358">
        <f t="shared" ca="1" si="48"/>
        <v>0</v>
      </c>
    </row>
    <row r="359" spans="1:4" x14ac:dyDescent="0.25">
      <c r="A359" t="str">
        <f>Setup!A33</f>
        <v>Cluster N</v>
      </c>
      <c r="B359">
        <f t="shared" ca="1" si="46"/>
        <v>0</v>
      </c>
      <c r="C359">
        <f t="shared" ca="1" si="47"/>
        <v>0</v>
      </c>
      <c r="D359">
        <f t="shared" ca="1" si="48"/>
        <v>0</v>
      </c>
    </row>
    <row r="360" spans="1:4" x14ac:dyDescent="0.25">
      <c r="A360" t="str">
        <f>Setup!A34</f>
        <v>Cluster O</v>
      </c>
      <c r="B360">
        <f t="shared" ca="1" si="46"/>
        <v>0</v>
      </c>
      <c r="C360">
        <f t="shared" ca="1" si="47"/>
        <v>0</v>
      </c>
      <c r="D360">
        <f t="shared" ca="1" si="48"/>
        <v>0</v>
      </c>
    </row>
    <row r="362" spans="1:4" ht="21" x14ac:dyDescent="0.35">
      <c r="A362" s="168" t="s">
        <v>258</v>
      </c>
    </row>
    <row r="363" spans="1:4" x14ac:dyDescent="0.25">
      <c r="B363" t="s">
        <v>111</v>
      </c>
      <c r="C363" t="s">
        <v>247</v>
      </c>
      <c r="D363" t="s">
        <v>32</v>
      </c>
    </row>
    <row r="364" spans="1:4" x14ac:dyDescent="0.25">
      <c r="A364" s="2" cm="1">
        <f t="array" aca="1" ref="A364" ca="1">INDEX($A$13:$A$64,ROW(A1),1)</f>
        <v>44503</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44510</v>
      </c>
      <c r="B365">
        <f t="shared" ref="B365:B415" ca="1" si="49">INDEX(IF($B$335="Non-Group",$B$84:$BA$99,IF($B$335="Group",$B$102:$BA$117,$B$120:$BA$135)),MATCH($B$334,$A$84:$A$99,0),MATCH($A365,$B$83:$BA$83,0))/(IF($B$337="Minutes",1,60))</f>
        <v>0</v>
      </c>
      <c r="C365">
        <f t="shared" ref="C365:C415" ca="1" si="50">INDEX(IF($B$335="Non-Group",$B$220:$BA$235,IF($B$335="Group",$B$237:$BA$253,$B$256:$BA$271)),MATCH($B$334,$A$220:$A$235,0),MATCH($A365,$B$219:$BA$219,0))/IF($B$337="Minutes",1,60)+B365</f>
        <v>0</v>
      </c>
      <c r="D365">
        <f t="shared" ref="D365:D415" ca="1" si="51">C365-B365</f>
        <v>0</v>
      </c>
    </row>
    <row r="366" spans="1:4" x14ac:dyDescent="0.25">
      <c r="A366" s="2" cm="1">
        <f t="array" aca="1" ref="A366" ca="1">INDEX($A$13:$A$64,ROW(A3),1)</f>
        <v>44517</v>
      </c>
      <c r="B366">
        <f t="shared" ca="1" si="49"/>
        <v>0</v>
      </c>
      <c r="C366">
        <f t="shared" ca="1" si="50"/>
        <v>0</v>
      </c>
      <c r="D366">
        <f t="shared" ca="1" si="51"/>
        <v>0</v>
      </c>
    </row>
    <row r="367" spans="1:4" x14ac:dyDescent="0.25">
      <c r="A367" s="2" cm="1">
        <f t="array" aca="1" ref="A367" ca="1">INDEX($A$13:$A$64,ROW(A4),1)</f>
        <v>44524</v>
      </c>
      <c r="B367">
        <f t="shared" ca="1" si="49"/>
        <v>0</v>
      </c>
      <c r="C367">
        <f t="shared" ca="1" si="50"/>
        <v>0</v>
      </c>
      <c r="D367">
        <f t="shared" ca="1" si="51"/>
        <v>0</v>
      </c>
    </row>
    <row r="368" spans="1:4" x14ac:dyDescent="0.25">
      <c r="A368" s="2" cm="1">
        <f t="array" aca="1" ref="A368" ca="1">INDEX($A$13:$A$64,ROW(A5),1)</f>
        <v>44531</v>
      </c>
      <c r="B368">
        <f t="shared" ca="1" si="49"/>
        <v>0</v>
      </c>
      <c r="C368">
        <f t="shared" ca="1" si="50"/>
        <v>0</v>
      </c>
      <c r="D368">
        <f t="shared" ca="1" si="51"/>
        <v>0</v>
      </c>
    </row>
    <row r="369" spans="1:4" x14ac:dyDescent="0.25">
      <c r="A369" s="2" cm="1">
        <f t="array" aca="1" ref="A369" ca="1">INDEX($A$13:$A$64,ROW(A6),1)</f>
        <v>44538</v>
      </c>
      <c r="B369">
        <f t="shared" ca="1" si="49"/>
        <v>0</v>
      </c>
      <c r="C369">
        <f t="shared" ca="1" si="50"/>
        <v>0</v>
      </c>
      <c r="D369">
        <f t="shared" ca="1" si="51"/>
        <v>0</v>
      </c>
    </row>
    <row r="370" spans="1:4" x14ac:dyDescent="0.25">
      <c r="A370" s="2" cm="1">
        <f t="array" aca="1" ref="A370" ca="1">INDEX($A$13:$A$64,ROW(A7),1)</f>
        <v>44545</v>
      </c>
      <c r="B370">
        <f t="shared" ca="1" si="49"/>
        <v>0</v>
      </c>
      <c r="C370">
        <f t="shared" ca="1" si="50"/>
        <v>0</v>
      </c>
      <c r="D370">
        <f t="shared" ca="1" si="51"/>
        <v>0</v>
      </c>
    </row>
    <row r="371" spans="1:4" x14ac:dyDescent="0.25">
      <c r="A371" s="2" cm="1">
        <f t="array" aca="1" ref="A371" ca="1">INDEX($A$13:$A$64,ROW(A8),1)</f>
        <v>44552</v>
      </c>
      <c r="B371">
        <f t="shared" ca="1" si="49"/>
        <v>0</v>
      </c>
      <c r="C371">
        <f t="shared" ca="1" si="50"/>
        <v>0</v>
      </c>
      <c r="D371">
        <f t="shared" ca="1" si="51"/>
        <v>0</v>
      </c>
    </row>
    <row r="372" spans="1:4" x14ac:dyDescent="0.25">
      <c r="A372" s="2" cm="1">
        <f t="array" aca="1" ref="A372" ca="1">INDEX($A$13:$A$64,ROW(A9),1)</f>
        <v>44559</v>
      </c>
      <c r="B372">
        <f t="shared" ca="1" si="49"/>
        <v>0</v>
      </c>
      <c r="C372">
        <f t="shared" ca="1" si="50"/>
        <v>0</v>
      </c>
      <c r="D372">
        <f t="shared" ca="1" si="51"/>
        <v>0</v>
      </c>
    </row>
    <row r="373" spans="1:4" x14ac:dyDescent="0.25">
      <c r="A373" s="2" cm="1">
        <f t="array" aca="1" ref="A373" ca="1">INDEX($A$13:$A$64,ROW(A10),1)</f>
        <v>44566</v>
      </c>
      <c r="B373">
        <f t="shared" ca="1" si="49"/>
        <v>0</v>
      </c>
      <c r="C373">
        <f t="shared" ca="1" si="50"/>
        <v>0</v>
      </c>
      <c r="D373">
        <f t="shared" ca="1" si="51"/>
        <v>0</v>
      </c>
    </row>
    <row r="374" spans="1:4" x14ac:dyDescent="0.25">
      <c r="A374" s="2" cm="1">
        <f t="array" aca="1" ref="A374" ca="1">INDEX($A$13:$A$64,ROW(A11),1)</f>
        <v>44573</v>
      </c>
      <c r="B374">
        <f t="shared" ca="1" si="49"/>
        <v>0</v>
      </c>
      <c r="C374">
        <f t="shared" ca="1" si="50"/>
        <v>0</v>
      </c>
      <c r="D374">
        <f t="shared" ca="1" si="51"/>
        <v>0</v>
      </c>
    </row>
    <row r="375" spans="1:4" x14ac:dyDescent="0.25">
      <c r="A375" s="2" cm="1">
        <f t="array" aca="1" ref="A375" ca="1">INDEX($A$13:$A$64,ROW(A12),1)</f>
        <v>44580</v>
      </c>
      <c r="B375">
        <f t="shared" ca="1" si="49"/>
        <v>0</v>
      </c>
      <c r="C375">
        <f t="shared" ca="1" si="50"/>
        <v>0</v>
      </c>
      <c r="D375">
        <f t="shared" ca="1" si="51"/>
        <v>0</v>
      </c>
    </row>
    <row r="376" spans="1:4" x14ac:dyDescent="0.25">
      <c r="A376" s="2" cm="1">
        <f t="array" aca="1" ref="A376" ca="1">INDEX($A$13:$A$64,ROW(A13),1)</f>
        <v>44587</v>
      </c>
      <c r="B376">
        <f t="shared" ca="1" si="49"/>
        <v>0</v>
      </c>
      <c r="C376">
        <f t="shared" ca="1" si="50"/>
        <v>0</v>
      </c>
      <c r="D376">
        <f t="shared" ca="1" si="51"/>
        <v>0</v>
      </c>
    </row>
    <row r="377" spans="1:4" x14ac:dyDescent="0.25">
      <c r="A377" s="2" cm="1">
        <f t="array" aca="1" ref="A377" ca="1">INDEX($A$13:$A$64,ROW(A14),1)</f>
        <v>44594</v>
      </c>
      <c r="B377">
        <f t="shared" ca="1" si="49"/>
        <v>0</v>
      </c>
      <c r="C377">
        <f t="shared" ca="1" si="50"/>
        <v>0</v>
      </c>
      <c r="D377">
        <f t="shared" ca="1" si="51"/>
        <v>0</v>
      </c>
    </row>
    <row r="378" spans="1:4" x14ac:dyDescent="0.25">
      <c r="A378" s="2" cm="1">
        <f t="array" aca="1" ref="A378" ca="1">INDEX($A$13:$A$64,ROW(A15),1)</f>
        <v>44601</v>
      </c>
      <c r="B378">
        <f t="shared" ca="1" si="49"/>
        <v>0</v>
      </c>
      <c r="C378">
        <f t="shared" ca="1" si="50"/>
        <v>0</v>
      </c>
      <c r="D378">
        <f t="shared" ca="1" si="51"/>
        <v>0</v>
      </c>
    </row>
    <row r="379" spans="1:4" x14ac:dyDescent="0.25">
      <c r="A379" s="2" cm="1">
        <f t="array" aca="1" ref="A379" ca="1">INDEX($A$13:$A$64,ROW(A16),1)</f>
        <v>44608</v>
      </c>
      <c r="B379">
        <f t="shared" ca="1" si="49"/>
        <v>0</v>
      </c>
      <c r="C379">
        <f t="shared" ca="1" si="50"/>
        <v>0</v>
      </c>
      <c r="D379">
        <f t="shared" ca="1" si="51"/>
        <v>0</v>
      </c>
    </row>
    <row r="380" spans="1:4" x14ac:dyDescent="0.25">
      <c r="A380" s="2" cm="1">
        <f t="array" aca="1" ref="A380" ca="1">INDEX($A$13:$A$64,ROW(A17),1)</f>
        <v>44615</v>
      </c>
      <c r="B380">
        <f t="shared" ca="1" si="49"/>
        <v>0</v>
      </c>
      <c r="C380">
        <f t="shared" ca="1" si="50"/>
        <v>0</v>
      </c>
      <c r="D380">
        <f t="shared" ca="1" si="51"/>
        <v>0</v>
      </c>
    </row>
    <row r="381" spans="1:4" x14ac:dyDescent="0.25">
      <c r="A381" s="2" cm="1">
        <f t="array" aca="1" ref="A381" ca="1">INDEX($A$13:$A$64,ROW(A18),1)</f>
        <v>44622</v>
      </c>
      <c r="B381">
        <f t="shared" ca="1" si="49"/>
        <v>0</v>
      </c>
      <c r="C381">
        <f t="shared" ca="1" si="50"/>
        <v>0</v>
      </c>
      <c r="D381">
        <f t="shared" ca="1" si="51"/>
        <v>0</v>
      </c>
    </row>
    <row r="382" spans="1:4" x14ac:dyDescent="0.25">
      <c r="A382" s="2" cm="1">
        <f t="array" aca="1" ref="A382" ca="1">INDEX($A$13:$A$64,ROW(A19),1)</f>
        <v>44629</v>
      </c>
      <c r="B382">
        <f t="shared" ca="1" si="49"/>
        <v>0</v>
      </c>
      <c r="C382">
        <f t="shared" ca="1" si="50"/>
        <v>0</v>
      </c>
      <c r="D382">
        <f t="shared" ca="1" si="51"/>
        <v>0</v>
      </c>
    </row>
    <row r="383" spans="1:4" x14ac:dyDescent="0.25">
      <c r="A383" s="2" cm="1">
        <f t="array" aca="1" ref="A383" ca="1">INDEX($A$13:$A$64,ROW(A20),1)</f>
        <v>44636</v>
      </c>
      <c r="B383">
        <f t="shared" ca="1" si="49"/>
        <v>0</v>
      </c>
      <c r="C383">
        <f t="shared" ca="1" si="50"/>
        <v>0</v>
      </c>
      <c r="D383">
        <f t="shared" ca="1" si="51"/>
        <v>0</v>
      </c>
    </row>
    <row r="384" spans="1:4" x14ac:dyDescent="0.25">
      <c r="A384" s="2" cm="1">
        <f t="array" aca="1" ref="A384" ca="1">INDEX($A$13:$A$64,ROW(A21),1)</f>
        <v>44643</v>
      </c>
      <c r="B384">
        <f t="shared" ca="1" si="49"/>
        <v>0</v>
      </c>
      <c r="C384">
        <f t="shared" ca="1" si="50"/>
        <v>0</v>
      </c>
      <c r="D384">
        <f t="shared" ca="1" si="51"/>
        <v>0</v>
      </c>
    </row>
    <row r="385" spans="1:4" x14ac:dyDescent="0.25">
      <c r="A385" s="2" cm="1">
        <f t="array" aca="1" ref="A385" ca="1">INDEX($A$13:$A$64,ROW(A22),1)</f>
        <v>44650</v>
      </c>
      <c r="B385">
        <f t="shared" ca="1" si="49"/>
        <v>0</v>
      </c>
      <c r="C385">
        <f t="shared" ca="1" si="50"/>
        <v>0</v>
      </c>
      <c r="D385">
        <f t="shared" ca="1" si="51"/>
        <v>0</v>
      </c>
    </row>
    <row r="386" spans="1:4" x14ac:dyDescent="0.25">
      <c r="A386" s="2" cm="1">
        <f t="array" aca="1" ref="A386" ca="1">INDEX($A$13:$A$64,ROW(A23),1)</f>
        <v>44657</v>
      </c>
      <c r="B386">
        <f t="shared" ca="1" si="49"/>
        <v>0</v>
      </c>
      <c r="C386">
        <f t="shared" ca="1" si="50"/>
        <v>0</v>
      </c>
      <c r="D386">
        <f t="shared" ca="1" si="51"/>
        <v>0</v>
      </c>
    </row>
    <row r="387" spans="1:4" x14ac:dyDescent="0.25">
      <c r="A387" s="2" cm="1">
        <f t="array" aca="1" ref="A387" ca="1">INDEX($A$13:$A$64,ROW(A24),1)</f>
        <v>44664</v>
      </c>
      <c r="B387">
        <f t="shared" ca="1" si="49"/>
        <v>0</v>
      </c>
      <c r="C387">
        <f t="shared" ca="1" si="50"/>
        <v>0</v>
      </c>
      <c r="D387">
        <f t="shared" ca="1" si="51"/>
        <v>0</v>
      </c>
    </row>
    <row r="388" spans="1:4" x14ac:dyDescent="0.25">
      <c r="A388" s="2" cm="1">
        <f t="array" aca="1" ref="A388" ca="1">INDEX($A$13:$A$64,ROW(A25),1)</f>
        <v>44671</v>
      </c>
      <c r="B388">
        <f t="shared" ca="1" si="49"/>
        <v>0</v>
      </c>
      <c r="C388">
        <f t="shared" ca="1" si="50"/>
        <v>0</v>
      </c>
      <c r="D388">
        <f t="shared" ca="1" si="51"/>
        <v>0</v>
      </c>
    </row>
    <row r="389" spans="1:4" x14ac:dyDescent="0.25">
      <c r="A389" s="2" cm="1">
        <f t="array" aca="1" ref="A389" ca="1">INDEX($A$13:$A$64,ROW(A26),1)</f>
        <v>44678</v>
      </c>
      <c r="B389">
        <f t="shared" ca="1" si="49"/>
        <v>0</v>
      </c>
      <c r="C389">
        <f t="shared" ca="1" si="50"/>
        <v>0</v>
      </c>
      <c r="D389">
        <f t="shared" ca="1" si="51"/>
        <v>0</v>
      </c>
    </row>
    <row r="390" spans="1:4" x14ac:dyDescent="0.25">
      <c r="A390" s="2" cm="1">
        <f t="array" aca="1" ref="A390" ca="1">INDEX($A$13:$A$64,ROW(A27),1)</f>
        <v>44685</v>
      </c>
      <c r="B390">
        <f t="shared" ca="1" si="49"/>
        <v>0</v>
      </c>
      <c r="C390">
        <f t="shared" ca="1" si="50"/>
        <v>0</v>
      </c>
      <c r="D390">
        <f t="shared" ca="1" si="51"/>
        <v>0</v>
      </c>
    </row>
    <row r="391" spans="1:4" x14ac:dyDescent="0.25">
      <c r="A391" s="2" cm="1">
        <f t="array" aca="1" ref="A391" ca="1">INDEX($A$13:$A$64,ROW(A28),1)</f>
        <v>44692</v>
      </c>
      <c r="B391">
        <f t="shared" ca="1" si="49"/>
        <v>0</v>
      </c>
      <c r="C391">
        <f t="shared" ca="1" si="50"/>
        <v>0</v>
      </c>
      <c r="D391">
        <f t="shared" ca="1" si="51"/>
        <v>0</v>
      </c>
    </row>
    <row r="392" spans="1:4" x14ac:dyDescent="0.25">
      <c r="A392" s="2" cm="1">
        <f t="array" aca="1" ref="A392" ca="1">INDEX($A$13:$A$64,ROW(A29),1)</f>
        <v>44699</v>
      </c>
      <c r="B392">
        <f t="shared" ca="1" si="49"/>
        <v>0</v>
      </c>
      <c r="C392">
        <f t="shared" ca="1" si="50"/>
        <v>0</v>
      </c>
      <c r="D392">
        <f t="shared" ca="1" si="51"/>
        <v>0</v>
      </c>
    </row>
    <row r="393" spans="1:4" x14ac:dyDescent="0.25">
      <c r="A393" s="2" cm="1">
        <f t="array" aca="1" ref="A393" ca="1">INDEX($A$13:$A$64,ROW(A30),1)</f>
        <v>44706</v>
      </c>
      <c r="B393">
        <f t="shared" ca="1" si="49"/>
        <v>0</v>
      </c>
      <c r="C393">
        <f t="shared" ca="1" si="50"/>
        <v>0</v>
      </c>
      <c r="D393">
        <f t="shared" ca="1" si="51"/>
        <v>0</v>
      </c>
    </row>
    <row r="394" spans="1:4" x14ac:dyDescent="0.25">
      <c r="A394" s="2" cm="1">
        <f t="array" aca="1" ref="A394" ca="1">INDEX($A$13:$A$64,ROW(A31),1)</f>
        <v>44713</v>
      </c>
      <c r="B394">
        <f t="shared" ca="1" si="49"/>
        <v>0</v>
      </c>
      <c r="C394">
        <f t="shared" ca="1" si="50"/>
        <v>0</v>
      </c>
      <c r="D394">
        <f t="shared" ca="1" si="51"/>
        <v>0</v>
      </c>
    </row>
    <row r="395" spans="1:4" x14ac:dyDescent="0.25">
      <c r="A395" s="2" cm="1">
        <f t="array" aca="1" ref="A395" ca="1">INDEX($A$13:$A$64,ROW(A32),1)</f>
        <v>44720</v>
      </c>
      <c r="B395">
        <f t="shared" ca="1" si="49"/>
        <v>0</v>
      </c>
      <c r="C395">
        <f t="shared" ca="1" si="50"/>
        <v>0</v>
      </c>
      <c r="D395">
        <f t="shared" ca="1" si="51"/>
        <v>0</v>
      </c>
    </row>
    <row r="396" spans="1:4" x14ac:dyDescent="0.25">
      <c r="A396" s="2" cm="1">
        <f t="array" aca="1" ref="A396" ca="1">INDEX($A$13:$A$64,ROW(A33),1)</f>
        <v>44727</v>
      </c>
      <c r="B396">
        <f t="shared" ca="1" si="49"/>
        <v>0</v>
      </c>
      <c r="C396">
        <f t="shared" ca="1" si="50"/>
        <v>0</v>
      </c>
      <c r="D396">
        <f t="shared" ca="1" si="51"/>
        <v>0</v>
      </c>
    </row>
    <row r="397" spans="1:4" x14ac:dyDescent="0.25">
      <c r="A397" s="2" cm="1">
        <f t="array" aca="1" ref="A397" ca="1">INDEX($A$13:$A$64,ROW(A34),1)</f>
        <v>44734</v>
      </c>
      <c r="B397">
        <f t="shared" ca="1" si="49"/>
        <v>0</v>
      </c>
      <c r="C397">
        <f t="shared" ca="1" si="50"/>
        <v>0</v>
      </c>
      <c r="D397">
        <f t="shared" ca="1" si="51"/>
        <v>0</v>
      </c>
    </row>
    <row r="398" spans="1:4" x14ac:dyDescent="0.25">
      <c r="A398" s="2" cm="1">
        <f t="array" aca="1" ref="A398" ca="1">INDEX($A$13:$A$64,ROW(A35),1)</f>
        <v>44741</v>
      </c>
      <c r="B398">
        <f t="shared" ca="1" si="49"/>
        <v>0</v>
      </c>
      <c r="C398">
        <f t="shared" ca="1" si="50"/>
        <v>0</v>
      </c>
      <c r="D398">
        <f t="shared" ca="1" si="51"/>
        <v>0</v>
      </c>
    </row>
    <row r="399" spans="1:4" x14ac:dyDescent="0.25">
      <c r="A399" s="2" cm="1">
        <f t="array" aca="1" ref="A399" ca="1">INDEX($A$13:$A$64,ROW(A36),1)</f>
        <v>44748</v>
      </c>
      <c r="B399">
        <f t="shared" ca="1" si="49"/>
        <v>0</v>
      </c>
      <c r="C399">
        <f t="shared" ca="1" si="50"/>
        <v>0</v>
      </c>
      <c r="D399">
        <f t="shared" ca="1" si="51"/>
        <v>0</v>
      </c>
    </row>
    <row r="400" spans="1:4" x14ac:dyDescent="0.25">
      <c r="A400" s="2" cm="1">
        <f t="array" aca="1" ref="A400" ca="1">INDEX($A$13:$A$64,ROW(A37),1)</f>
        <v>44755</v>
      </c>
      <c r="B400">
        <f t="shared" ca="1" si="49"/>
        <v>0</v>
      </c>
      <c r="C400">
        <f t="shared" ca="1" si="50"/>
        <v>0</v>
      </c>
      <c r="D400">
        <f t="shared" ca="1" si="51"/>
        <v>0</v>
      </c>
    </row>
    <row r="401" spans="1:4" x14ac:dyDescent="0.25">
      <c r="A401" s="2" cm="1">
        <f t="array" aca="1" ref="A401" ca="1">INDEX($A$13:$A$64,ROW(A38),1)</f>
        <v>44762</v>
      </c>
      <c r="B401">
        <f t="shared" ca="1" si="49"/>
        <v>0</v>
      </c>
      <c r="C401">
        <f t="shared" ca="1" si="50"/>
        <v>0</v>
      </c>
      <c r="D401">
        <f t="shared" ca="1" si="51"/>
        <v>0</v>
      </c>
    </row>
    <row r="402" spans="1:4" x14ac:dyDescent="0.25">
      <c r="A402" s="2" cm="1">
        <f t="array" aca="1" ref="A402" ca="1">INDEX($A$13:$A$64,ROW(A39),1)</f>
        <v>44769</v>
      </c>
      <c r="B402">
        <f t="shared" ca="1" si="49"/>
        <v>0</v>
      </c>
      <c r="C402">
        <f t="shared" ca="1" si="50"/>
        <v>0</v>
      </c>
      <c r="D402">
        <f t="shared" ca="1" si="51"/>
        <v>0</v>
      </c>
    </row>
    <row r="403" spans="1:4" x14ac:dyDescent="0.25">
      <c r="A403" s="2" cm="1">
        <f t="array" aca="1" ref="A403" ca="1">INDEX($A$13:$A$64,ROW(A40),1)</f>
        <v>44776</v>
      </c>
      <c r="B403">
        <f t="shared" ca="1" si="49"/>
        <v>0</v>
      </c>
      <c r="C403">
        <f t="shared" ca="1" si="50"/>
        <v>0</v>
      </c>
      <c r="D403">
        <f t="shared" ca="1" si="51"/>
        <v>0</v>
      </c>
    </row>
    <row r="404" spans="1:4" x14ac:dyDescent="0.25">
      <c r="A404" s="2" cm="1">
        <f t="array" aca="1" ref="A404" ca="1">INDEX($A$13:$A$64,ROW(A41),1)</f>
        <v>44783</v>
      </c>
      <c r="B404">
        <f t="shared" ca="1" si="49"/>
        <v>0</v>
      </c>
      <c r="C404">
        <f t="shared" ca="1" si="50"/>
        <v>0</v>
      </c>
      <c r="D404">
        <f t="shared" ca="1" si="51"/>
        <v>0</v>
      </c>
    </row>
    <row r="405" spans="1:4" x14ac:dyDescent="0.25">
      <c r="A405" s="2" cm="1">
        <f t="array" aca="1" ref="A405" ca="1">INDEX($A$13:$A$64,ROW(A42),1)</f>
        <v>44790</v>
      </c>
      <c r="B405">
        <f t="shared" ca="1" si="49"/>
        <v>0</v>
      </c>
      <c r="C405">
        <f t="shared" ca="1" si="50"/>
        <v>0</v>
      </c>
      <c r="D405">
        <f t="shared" ca="1" si="51"/>
        <v>0</v>
      </c>
    </row>
    <row r="406" spans="1:4" x14ac:dyDescent="0.25">
      <c r="A406" s="2" cm="1">
        <f t="array" aca="1" ref="A406" ca="1">INDEX($A$13:$A$64,ROW(A43),1)</f>
        <v>44797</v>
      </c>
      <c r="B406">
        <f t="shared" ca="1" si="49"/>
        <v>0</v>
      </c>
      <c r="C406">
        <f t="shared" ca="1" si="50"/>
        <v>0</v>
      </c>
      <c r="D406">
        <f t="shared" ca="1" si="51"/>
        <v>0</v>
      </c>
    </row>
    <row r="407" spans="1:4" x14ac:dyDescent="0.25">
      <c r="A407" s="2" cm="1">
        <f t="array" aca="1" ref="A407" ca="1">INDEX($A$13:$A$64,ROW(A44),1)</f>
        <v>44804</v>
      </c>
      <c r="B407">
        <f t="shared" ca="1" si="49"/>
        <v>0</v>
      </c>
      <c r="C407">
        <f t="shared" ca="1" si="50"/>
        <v>0</v>
      </c>
      <c r="D407">
        <f t="shared" ca="1" si="51"/>
        <v>0</v>
      </c>
    </row>
    <row r="408" spans="1:4" x14ac:dyDescent="0.25">
      <c r="A408" s="2" cm="1">
        <f t="array" aca="1" ref="A408" ca="1">INDEX($A$13:$A$64,ROW(A45),1)</f>
        <v>44811</v>
      </c>
      <c r="B408">
        <f t="shared" ca="1" si="49"/>
        <v>0</v>
      </c>
      <c r="C408">
        <f t="shared" ca="1" si="50"/>
        <v>0</v>
      </c>
      <c r="D408">
        <f t="shared" ca="1" si="51"/>
        <v>0</v>
      </c>
    </row>
    <row r="409" spans="1:4" x14ac:dyDescent="0.25">
      <c r="A409" s="2" cm="1">
        <f t="array" aca="1" ref="A409" ca="1">INDEX($A$13:$A$64,ROW(A46),1)</f>
        <v>44818</v>
      </c>
      <c r="B409">
        <f t="shared" ca="1" si="49"/>
        <v>0</v>
      </c>
      <c r="C409">
        <f t="shared" ca="1" si="50"/>
        <v>0</v>
      </c>
      <c r="D409">
        <f t="shared" ca="1" si="51"/>
        <v>0</v>
      </c>
    </row>
    <row r="410" spans="1:4" x14ac:dyDescent="0.25">
      <c r="A410" s="2" cm="1">
        <f t="array" aca="1" ref="A410" ca="1">INDEX($A$13:$A$64,ROW(A47),1)</f>
        <v>44825</v>
      </c>
      <c r="B410">
        <f t="shared" ca="1" si="49"/>
        <v>0</v>
      </c>
      <c r="C410">
        <f t="shared" ca="1" si="50"/>
        <v>0</v>
      </c>
      <c r="D410">
        <f t="shared" ca="1" si="51"/>
        <v>0</v>
      </c>
    </row>
    <row r="411" spans="1:4" x14ac:dyDescent="0.25">
      <c r="A411" s="2" cm="1">
        <f t="array" aca="1" ref="A411" ca="1">INDEX($A$13:$A$64,ROW(A48),1)</f>
        <v>44832</v>
      </c>
      <c r="B411">
        <f t="shared" ca="1" si="49"/>
        <v>0</v>
      </c>
      <c r="C411">
        <f t="shared" ca="1" si="50"/>
        <v>0</v>
      </c>
      <c r="D411">
        <f t="shared" ca="1" si="51"/>
        <v>0</v>
      </c>
    </row>
    <row r="412" spans="1:4" x14ac:dyDescent="0.25">
      <c r="A412" s="2" cm="1">
        <f t="array" aca="1" ref="A412" ca="1">INDEX($A$13:$A$64,ROW(A49),1)</f>
        <v>44839</v>
      </c>
      <c r="B412">
        <f t="shared" ca="1" si="49"/>
        <v>0</v>
      </c>
      <c r="C412">
        <f t="shared" ca="1" si="50"/>
        <v>0</v>
      </c>
      <c r="D412">
        <f t="shared" ca="1" si="51"/>
        <v>0</v>
      </c>
    </row>
    <row r="413" spans="1:4" x14ac:dyDescent="0.25">
      <c r="A413" s="2" cm="1">
        <f t="array" aca="1" ref="A413" ca="1">INDEX($A$13:$A$64,ROW(A50),1)</f>
        <v>44846</v>
      </c>
      <c r="B413">
        <f t="shared" ca="1" si="49"/>
        <v>0</v>
      </c>
      <c r="C413">
        <f t="shared" ca="1" si="50"/>
        <v>0</v>
      </c>
      <c r="D413">
        <f t="shared" ca="1" si="51"/>
        <v>0</v>
      </c>
    </row>
    <row r="414" spans="1:4" x14ac:dyDescent="0.25">
      <c r="A414" s="2" cm="1">
        <f t="array" aca="1" ref="A414" ca="1">INDEX($A$13:$A$64,ROW(A51),1)</f>
        <v>44853</v>
      </c>
      <c r="B414">
        <f t="shared" ca="1" si="49"/>
        <v>0</v>
      </c>
      <c r="C414">
        <f t="shared" ca="1" si="50"/>
        <v>0</v>
      </c>
      <c r="D414">
        <f t="shared" ca="1" si="51"/>
        <v>0</v>
      </c>
    </row>
    <row r="415" spans="1:4" x14ac:dyDescent="0.25">
      <c r="A415" s="2" cm="1">
        <f t="array" aca="1" ref="A415" ca="1">INDEX($A$13:$A$64,ROW(A52),1)</f>
        <v>44860</v>
      </c>
      <c r="B415">
        <f t="shared" ca="1" si="49"/>
        <v>0</v>
      </c>
      <c r="C415">
        <f t="shared" ca="1" si="50"/>
        <v>0</v>
      </c>
      <c r="D415">
        <f t="shared" ca="1" si="51"/>
        <v>0</v>
      </c>
    </row>
    <row r="416" spans="1:4" x14ac:dyDescent="0.25">
      <c r="A416" s="2"/>
    </row>
    <row r="417" spans="1:16" ht="21" x14ac:dyDescent="0.35">
      <c r="A417" s="168" t="s">
        <v>259</v>
      </c>
    </row>
    <row r="418" spans="1:16" x14ac:dyDescent="0.25">
      <c r="A418" s="2"/>
      <c r="B418" t="str">
        <f>Summary!B36</f>
        <v>Cluster A</v>
      </c>
      <c r="C418" t="str">
        <f>Summary!C36</f>
        <v>Cluster B</v>
      </c>
      <c r="D418" t="str">
        <f>Summary!D36</f>
        <v>Cluster C</v>
      </c>
      <c r="E418" t="str">
        <f>Summary!E36</f>
        <v>Cluster D</v>
      </c>
      <c r="F418" t="str">
        <f>Summary!F36</f>
        <v>Cluster E</v>
      </c>
      <c r="G418" t="str">
        <f>Summary!G36</f>
        <v>Cluster F</v>
      </c>
      <c r="H418" t="str">
        <f>Summary!H36</f>
        <v>Cluster G</v>
      </c>
      <c r="I418" t="str">
        <f>Summary!I36</f>
        <v>Cluster H</v>
      </c>
      <c r="J418" t="str">
        <f>Summary!J36</f>
        <v>Cluster I</v>
      </c>
      <c r="K418" t="str">
        <f>Summary!K36</f>
        <v>Cluster J</v>
      </c>
      <c r="L418" t="str">
        <f>Summary!L36</f>
        <v>Cluster K</v>
      </c>
      <c r="M418" t="str">
        <f>Summary!M36</f>
        <v>Cluster L</v>
      </c>
      <c r="N418" t="str">
        <f>Summary!N36</f>
        <v>Cluster M</v>
      </c>
      <c r="O418" t="str">
        <f>Summary!O36</f>
        <v>Cluster N</v>
      </c>
      <c r="P418" t="str">
        <f>Summary!P36</f>
        <v>Cluster O</v>
      </c>
    </row>
    <row r="419" spans="1:16" x14ac:dyDescent="0.25">
      <c r="A419" s="2" t="s">
        <v>103</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260</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68" t="s">
        <v>261</v>
      </c>
    </row>
    <row r="423" spans="1:16" x14ac:dyDescent="0.25">
      <c r="A423" s="2"/>
      <c r="B423" t="s">
        <v>262</v>
      </c>
      <c r="C423" t="s">
        <v>263</v>
      </c>
    </row>
    <row r="424" spans="1:16" x14ac:dyDescent="0.25">
      <c r="A424" s="2" t="str">
        <f>Setup!A20</f>
        <v>Cluster A</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Cluster B</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Cluster C</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Cluster D</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Cluster E</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Cluster F</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Cluster G</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Cluster H</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Cluster I</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8" x14ac:dyDescent="0.25">
      <c r="A433" s="2" t="str">
        <f>Setup!A29</f>
        <v>Cluster J</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8" x14ac:dyDescent="0.25">
      <c r="A434" s="2" t="str">
        <f>Setup!A30</f>
        <v>Cluster K</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8" x14ac:dyDescent="0.25">
      <c r="A435" s="2" t="str">
        <f>Setup!A31</f>
        <v>Cluster L</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8" x14ac:dyDescent="0.25">
      <c r="A436" s="2" t="str">
        <f>Setup!A32</f>
        <v>Cluster M</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8" x14ac:dyDescent="0.25">
      <c r="A437" s="2" t="str">
        <f>Setup!A33</f>
        <v>Cluster N</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8" x14ac:dyDescent="0.25">
      <c r="A438" s="2" t="str">
        <f>Setup!A34</f>
        <v>Cluster O</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8" x14ac:dyDescent="0.25">
      <c r="A439" s="2"/>
    </row>
    <row r="440" spans="1:8" ht="18.75" x14ac:dyDescent="0.3">
      <c r="A440" s="170" t="s">
        <v>266</v>
      </c>
      <c r="D440" t="s">
        <v>272</v>
      </c>
      <c r="G440" t="s">
        <v>370</v>
      </c>
    </row>
    <row r="441" spans="1:8" x14ac:dyDescent="0.25">
      <c r="A441" s="2" t="s">
        <v>111</v>
      </c>
      <c r="B441" t="s">
        <v>247</v>
      </c>
      <c r="D441" t="s">
        <v>111</v>
      </c>
      <c r="E441" t="s">
        <v>112</v>
      </c>
      <c r="G441" t="s">
        <v>111</v>
      </c>
      <c r="H441" t="s">
        <v>112</v>
      </c>
    </row>
    <row r="442" spans="1:8" x14ac:dyDescent="0.25">
      <c r="A442" s="2"/>
      <c r="D442" t="str">
        <f>ROW(A1)&amp;". "&amp;Capacity!B10</f>
        <v xml:space="preserve">1. </v>
      </c>
      <c r="E442" t="str">
        <f>ROW(B1)&amp;". "&amp;Capacity!Y10</f>
        <v xml:space="preserve">1. </v>
      </c>
      <c r="G442">
        <f>IF(A442=Capacity!B10,0,1)</f>
        <v>0</v>
      </c>
      <c r="H442">
        <f>IF(B442=Capacity!Y10,0,1)</f>
        <v>0</v>
      </c>
    </row>
    <row r="443" spans="1:8" x14ac:dyDescent="0.25">
      <c r="A443" s="2"/>
      <c r="D443" t="str">
        <f>ROW(A2)&amp;". "&amp;Capacity!B11</f>
        <v xml:space="preserve">2. </v>
      </c>
      <c r="E443" t="str">
        <f>ROW(B2)&amp;". "&amp;Capacity!Y11</f>
        <v xml:space="preserve">2. </v>
      </c>
      <c r="G443">
        <f>IF(A443=Capacity!B11,0,1)</f>
        <v>0</v>
      </c>
      <c r="H443">
        <f>IF(B443=Capacity!Y11,0,1)</f>
        <v>0</v>
      </c>
    </row>
    <row r="444" spans="1:8" x14ac:dyDescent="0.25">
      <c r="A444" s="2"/>
      <c r="D444" t="str">
        <f>ROW(A3)&amp;". "&amp;Capacity!B12</f>
        <v xml:space="preserve">3. </v>
      </c>
      <c r="E444" t="str">
        <f>ROW(B3)&amp;". "&amp;Capacity!Y12</f>
        <v xml:space="preserve">3. </v>
      </c>
      <c r="G444">
        <f>IF(A444=Capacity!B12,0,1)</f>
        <v>0</v>
      </c>
      <c r="H444">
        <f>IF(B444=Capacity!Y12,0,1)</f>
        <v>0</v>
      </c>
    </row>
    <row r="445" spans="1:8" x14ac:dyDescent="0.25">
      <c r="A445" s="2"/>
      <c r="D445" t="str">
        <f>ROW(A4)&amp;". "&amp;Capacity!B13</f>
        <v xml:space="preserve">4. </v>
      </c>
      <c r="E445" t="str">
        <f>ROW(B4)&amp;". "&amp;Capacity!Y13</f>
        <v xml:space="preserve">4. </v>
      </c>
      <c r="G445">
        <f>IF(A445=Capacity!B13,0,1)</f>
        <v>0</v>
      </c>
      <c r="H445">
        <f>IF(B445=Capacity!Y13,0,1)</f>
        <v>0</v>
      </c>
    </row>
    <row r="446" spans="1:8" x14ac:dyDescent="0.25">
      <c r="A446" s="2"/>
      <c r="D446" t="str">
        <f>ROW(A5)&amp;". "&amp;Capacity!B14</f>
        <v xml:space="preserve">5. </v>
      </c>
      <c r="E446" t="str">
        <f>ROW(B5)&amp;". "&amp;Capacity!Y14</f>
        <v xml:space="preserve">5. </v>
      </c>
      <c r="G446">
        <f>IF(A446=Capacity!B14,0,1)</f>
        <v>0</v>
      </c>
      <c r="H446">
        <f>IF(B446=Capacity!Y14,0,1)</f>
        <v>0</v>
      </c>
    </row>
    <row r="447" spans="1:8" x14ac:dyDescent="0.25">
      <c r="A447" s="2"/>
      <c r="D447" t="str">
        <f>ROW(A6)&amp;". "&amp;Capacity!B15</f>
        <v xml:space="preserve">6. </v>
      </c>
      <c r="E447" t="str">
        <f>ROW(B6)&amp;". "&amp;Capacity!Y15</f>
        <v xml:space="preserve">6. </v>
      </c>
      <c r="G447">
        <f>IF(A447=Capacity!B15,0,1)</f>
        <v>0</v>
      </c>
      <c r="H447">
        <f>IF(B447=Capacity!Y15,0,1)</f>
        <v>0</v>
      </c>
    </row>
    <row r="448" spans="1:8" x14ac:dyDescent="0.25">
      <c r="A448" s="2"/>
      <c r="D448" t="str">
        <f>ROW(A7)&amp;". "&amp;Capacity!B16</f>
        <v xml:space="preserve">7. </v>
      </c>
      <c r="E448" t="str">
        <f>ROW(B7)&amp;". "&amp;Capacity!Y16</f>
        <v xml:space="preserve">7. </v>
      </c>
      <c r="G448">
        <f>IF(A448=Capacity!B16,0,1)</f>
        <v>0</v>
      </c>
      <c r="H448">
        <f>IF(B448=Capacity!Y16,0,1)</f>
        <v>0</v>
      </c>
    </row>
    <row r="449" spans="1:8" x14ac:dyDescent="0.25">
      <c r="A449" s="2"/>
      <c r="D449" t="str">
        <f>ROW(A8)&amp;". "&amp;Capacity!B17</f>
        <v xml:space="preserve">8. </v>
      </c>
      <c r="E449" t="str">
        <f>ROW(B8)&amp;". "&amp;Capacity!Y17</f>
        <v xml:space="preserve">8. </v>
      </c>
      <c r="G449">
        <f>IF(A449=Capacity!B17,0,1)</f>
        <v>0</v>
      </c>
      <c r="H449">
        <f>IF(B449=Capacity!Y17,0,1)</f>
        <v>0</v>
      </c>
    </row>
    <row r="450" spans="1:8" x14ac:dyDescent="0.25">
      <c r="A450" s="2"/>
      <c r="D450" t="str">
        <f>ROW(A9)&amp;". "&amp;Capacity!B18</f>
        <v xml:space="preserve">9. </v>
      </c>
      <c r="E450" t="str">
        <f>ROW(B9)&amp;". "&amp;Capacity!Y18</f>
        <v xml:space="preserve">9. </v>
      </c>
      <c r="G450">
        <f>IF(A450=Capacity!B18,0,1)</f>
        <v>0</v>
      </c>
      <c r="H450">
        <f>IF(B450=Capacity!Y18,0,1)</f>
        <v>0</v>
      </c>
    </row>
    <row r="451" spans="1:8" x14ac:dyDescent="0.25">
      <c r="A451" s="2"/>
      <c r="D451" t="str">
        <f>ROW(A10)&amp;". "&amp;Capacity!B19</f>
        <v xml:space="preserve">10. </v>
      </c>
      <c r="E451" t="str">
        <f>ROW(B10)&amp;". "&amp;Capacity!Y19</f>
        <v xml:space="preserve">10. </v>
      </c>
      <c r="G451">
        <f>IF(A451=Capacity!B19,0,1)</f>
        <v>0</v>
      </c>
      <c r="H451">
        <f>IF(B451=Capacity!Y19,0,1)</f>
        <v>0</v>
      </c>
    </row>
    <row r="452" spans="1:8" x14ac:dyDescent="0.25">
      <c r="A452" s="2"/>
      <c r="D452" t="str">
        <f>ROW(A11)&amp;". "&amp;Capacity!B20</f>
        <v xml:space="preserve">11. </v>
      </c>
      <c r="E452" t="str">
        <f>ROW(B11)&amp;". "&amp;Capacity!Y20</f>
        <v xml:space="preserve">11. </v>
      </c>
      <c r="G452">
        <f>IF(A452=Capacity!B20,0,1)</f>
        <v>0</v>
      </c>
      <c r="H452">
        <f>IF(B452=Capacity!Y20,0,1)</f>
        <v>0</v>
      </c>
    </row>
    <row r="453" spans="1:8" x14ac:dyDescent="0.25">
      <c r="A453" s="2"/>
      <c r="D453" t="str">
        <f>ROW(A12)&amp;". "&amp;Capacity!B21</f>
        <v xml:space="preserve">12. </v>
      </c>
      <c r="E453" t="str">
        <f>ROW(B12)&amp;". "&amp;Capacity!Y21</f>
        <v xml:space="preserve">12. </v>
      </c>
      <c r="G453">
        <f>IF(A453=Capacity!B21,0,1)</f>
        <v>0</v>
      </c>
      <c r="H453">
        <f>IF(B453=Capacity!Y21,0,1)</f>
        <v>0</v>
      </c>
    </row>
    <row r="454" spans="1:8" x14ac:dyDescent="0.25">
      <c r="A454" s="2"/>
      <c r="D454" t="str">
        <f>ROW(A13)&amp;". "&amp;Capacity!B22</f>
        <v xml:space="preserve">13. </v>
      </c>
      <c r="E454" t="str">
        <f>ROW(B13)&amp;". "&amp;Capacity!Y22</f>
        <v xml:space="preserve">13. </v>
      </c>
      <c r="G454">
        <f>IF(A454=Capacity!B22,0,1)</f>
        <v>0</v>
      </c>
      <c r="H454">
        <f>IF(B454=Capacity!Y22,0,1)</f>
        <v>0</v>
      </c>
    </row>
    <row r="455" spans="1:8" x14ac:dyDescent="0.25">
      <c r="A455" s="2"/>
      <c r="D455" t="str">
        <f>ROW(A14)&amp;". "&amp;Capacity!B23</f>
        <v xml:space="preserve">14. </v>
      </c>
      <c r="E455" t="str">
        <f>ROW(B14)&amp;". "&amp;Capacity!Y23</f>
        <v xml:space="preserve">14. </v>
      </c>
      <c r="G455">
        <f>IF(A455=Capacity!B23,0,1)</f>
        <v>0</v>
      </c>
      <c r="H455">
        <f>IF(B455=Capacity!Y23,0,1)</f>
        <v>0</v>
      </c>
    </row>
    <row r="456" spans="1:8" x14ac:dyDescent="0.25">
      <c r="A456" s="2"/>
      <c r="D456" t="str">
        <f>ROW(A15)&amp;". "&amp;Capacity!B24</f>
        <v xml:space="preserve">15. </v>
      </c>
      <c r="E456" t="str">
        <f>ROW(B15)&amp;". "&amp;Capacity!Y24</f>
        <v xml:space="preserve">15. </v>
      </c>
      <c r="G456">
        <f>IF(A456=Capacity!B24,0,1)</f>
        <v>0</v>
      </c>
      <c r="H456">
        <f>IF(B456=Capacity!Y24,0,1)</f>
        <v>0</v>
      </c>
    </row>
    <row r="457" spans="1:8" x14ac:dyDescent="0.25">
      <c r="A457" s="2"/>
      <c r="D457" t="str">
        <f>ROW(A16)&amp;". "&amp;Capacity!B25</f>
        <v xml:space="preserve">16. </v>
      </c>
      <c r="E457" t="str">
        <f>ROW(B16)&amp;". "&amp;Capacity!Y25</f>
        <v xml:space="preserve">16. </v>
      </c>
      <c r="G457">
        <f>IF(A457=Capacity!B25,0,1)</f>
        <v>0</v>
      </c>
      <c r="H457">
        <f>IF(B457=Capacity!Y25,0,1)</f>
        <v>0</v>
      </c>
    </row>
    <row r="458" spans="1:8" x14ac:dyDescent="0.25">
      <c r="A458" s="2"/>
      <c r="D458" t="str">
        <f>ROW(A17)&amp;". "&amp;Capacity!B26</f>
        <v xml:space="preserve">17. </v>
      </c>
      <c r="E458" t="str">
        <f>ROW(B17)&amp;". "&amp;Capacity!Y26</f>
        <v xml:space="preserve">17. </v>
      </c>
      <c r="G458">
        <f>IF(A458=Capacity!B26,0,1)</f>
        <v>0</v>
      </c>
      <c r="H458">
        <f>IF(B458=Capacity!Y26,0,1)</f>
        <v>0</v>
      </c>
    </row>
    <row r="459" spans="1:8" x14ac:dyDescent="0.25">
      <c r="A459" s="2"/>
      <c r="D459" t="str">
        <f>ROW(A18)&amp;". "&amp;Capacity!B27</f>
        <v xml:space="preserve">18. </v>
      </c>
      <c r="E459" t="str">
        <f>ROW(B18)&amp;". "&amp;Capacity!Y27</f>
        <v xml:space="preserve">18. </v>
      </c>
      <c r="G459">
        <f>IF(A459=Capacity!B27,0,1)</f>
        <v>0</v>
      </c>
      <c r="H459">
        <f>IF(B459=Capacity!Y27,0,1)</f>
        <v>0</v>
      </c>
    </row>
    <row r="460" spans="1:8" x14ac:dyDescent="0.25">
      <c r="A460" s="2"/>
      <c r="D460" t="str">
        <f>ROW(A19)&amp;". "&amp;Capacity!B28</f>
        <v xml:space="preserve">19. </v>
      </c>
      <c r="E460" t="str">
        <f>ROW(B19)&amp;". "&amp;Capacity!Y28</f>
        <v xml:space="preserve">19. </v>
      </c>
      <c r="G460">
        <f>IF(A460=Capacity!B28,0,1)</f>
        <v>0</v>
      </c>
      <c r="H460">
        <f>IF(B460=Capacity!Y28,0,1)</f>
        <v>0</v>
      </c>
    </row>
    <row r="461" spans="1:8" x14ac:dyDescent="0.25">
      <c r="A461" s="2"/>
      <c r="D461" t="str">
        <f>ROW(A20)&amp;". "&amp;Capacity!B29</f>
        <v xml:space="preserve">20. </v>
      </c>
      <c r="E461" t="str">
        <f>ROW(B20)&amp;". "&amp;Capacity!Y29</f>
        <v xml:space="preserve">20. </v>
      </c>
      <c r="G461">
        <f>IF(A461=Capacity!B29,0,1)</f>
        <v>0</v>
      </c>
      <c r="H461">
        <f>IF(B461=Capacity!Y29,0,1)</f>
        <v>0</v>
      </c>
    </row>
    <row r="462" spans="1:8" x14ac:dyDescent="0.25">
      <c r="A462" s="2"/>
      <c r="D462" t="str">
        <f>ROW(A21)&amp;". "&amp;Capacity!B30</f>
        <v xml:space="preserve">21. </v>
      </c>
      <c r="E462" t="str">
        <f>ROW(B21)&amp;". "&amp;Capacity!Y30</f>
        <v xml:space="preserve">21. </v>
      </c>
      <c r="G462">
        <f>IF(A462=Capacity!B30,0,1)</f>
        <v>0</v>
      </c>
      <c r="H462">
        <f>IF(B462=Capacity!Y30,0,1)</f>
        <v>0</v>
      </c>
    </row>
    <row r="463" spans="1:8" x14ac:dyDescent="0.25">
      <c r="A463" s="2"/>
      <c r="D463" t="str">
        <f>ROW(A22)&amp;". "&amp;Capacity!B31</f>
        <v xml:space="preserve">22. </v>
      </c>
      <c r="E463" t="str">
        <f>ROW(B22)&amp;". "&amp;Capacity!Y31</f>
        <v xml:space="preserve">22. </v>
      </c>
      <c r="G463">
        <f>IF(A463=Capacity!B31,0,1)</f>
        <v>0</v>
      </c>
      <c r="H463">
        <f>IF(B463=Capacity!Y31,0,1)</f>
        <v>0</v>
      </c>
    </row>
    <row r="464" spans="1:8" x14ac:dyDescent="0.25">
      <c r="A464" s="2"/>
      <c r="D464" t="str">
        <f>ROW(A23)&amp;". "&amp;Capacity!B32</f>
        <v xml:space="preserve">23. </v>
      </c>
      <c r="E464" t="str">
        <f>ROW(B23)&amp;". "&amp;Capacity!Y32</f>
        <v xml:space="preserve">23. </v>
      </c>
      <c r="G464">
        <f>IF(A464=Capacity!B32,0,1)</f>
        <v>0</v>
      </c>
      <c r="H464">
        <f>IF(B464=Capacity!Y32,0,1)</f>
        <v>0</v>
      </c>
    </row>
    <row r="465" spans="1:8" x14ac:dyDescent="0.25">
      <c r="A465" s="2"/>
      <c r="D465" t="str">
        <f>ROW(A24)&amp;". "&amp;Capacity!B33</f>
        <v xml:space="preserve">24. </v>
      </c>
      <c r="E465" t="str">
        <f>ROW(B24)&amp;". "&amp;Capacity!Y33</f>
        <v xml:space="preserve">24. </v>
      </c>
      <c r="G465">
        <f>IF(A465=Capacity!B33,0,1)</f>
        <v>0</v>
      </c>
      <c r="H465">
        <f>IF(B465=Capacity!Y33,0,1)</f>
        <v>0</v>
      </c>
    </row>
    <row r="466" spans="1:8" x14ac:dyDescent="0.25">
      <c r="A466" s="2"/>
      <c r="D466" t="str">
        <f>ROW(A25)&amp;". "&amp;Capacity!B34</f>
        <v xml:space="preserve">25. </v>
      </c>
      <c r="E466" t="str">
        <f>ROW(B25)&amp;". "&amp;Capacity!Y34</f>
        <v xml:space="preserve">25. </v>
      </c>
      <c r="G466">
        <f>IF(A466=Capacity!B34,0,1)</f>
        <v>0</v>
      </c>
      <c r="H466">
        <f>IF(B466=Capacity!Y34,0,1)</f>
        <v>0</v>
      </c>
    </row>
    <row r="467" spans="1:8" x14ac:dyDescent="0.25">
      <c r="A467" s="2"/>
      <c r="D467" t="str">
        <f>ROW(A26)&amp;". "&amp;Capacity!B35</f>
        <v xml:space="preserve">26. </v>
      </c>
      <c r="E467" t="str">
        <f>ROW(B26)&amp;". "&amp;Capacity!Y35</f>
        <v xml:space="preserve">26. </v>
      </c>
      <c r="G467">
        <f>IF(A467=Capacity!B35,0,1)</f>
        <v>0</v>
      </c>
      <c r="H467">
        <f>IF(B467=Capacity!Y35,0,1)</f>
        <v>0</v>
      </c>
    </row>
    <row r="468" spans="1:8" x14ac:dyDescent="0.25">
      <c r="A468" s="2"/>
      <c r="D468" t="str">
        <f>ROW(A27)&amp;". "&amp;Capacity!B36</f>
        <v xml:space="preserve">27. </v>
      </c>
      <c r="E468" t="str">
        <f>ROW(B27)&amp;". "&amp;Capacity!Y36</f>
        <v xml:space="preserve">27. </v>
      </c>
      <c r="G468">
        <f>IF(A468=Capacity!B36,0,1)</f>
        <v>0</v>
      </c>
      <c r="H468">
        <f>IF(B468=Capacity!Y36,0,1)</f>
        <v>0</v>
      </c>
    </row>
    <row r="469" spans="1:8" x14ac:dyDescent="0.25">
      <c r="A469" s="2"/>
      <c r="D469" t="str">
        <f>ROW(A28)&amp;". "&amp;Capacity!B37</f>
        <v xml:space="preserve">28. </v>
      </c>
      <c r="E469" t="str">
        <f>ROW(B28)&amp;". "&amp;Capacity!Y37</f>
        <v xml:space="preserve">28. </v>
      </c>
      <c r="G469">
        <f>IF(A469=Capacity!B37,0,1)</f>
        <v>0</v>
      </c>
      <c r="H469">
        <f>IF(B469=Capacity!Y37,0,1)</f>
        <v>0</v>
      </c>
    </row>
    <row r="470" spans="1:8" x14ac:dyDescent="0.25">
      <c r="A470" s="2"/>
      <c r="D470" t="str">
        <f>ROW(A29)&amp;". "&amp;Capacity!B38</f>
        <v xml:space="preserve">29. </v>
      </c>
      <c r="E470" t="str">
        <f>ROW(B29)&amp;". "&amp;Capacity!Y38</f>
        <v xml:space="preserve">29. </v>
      </c>
      <c r="G470">
        <f>IF(A470=Capacity!B38,0,1)</f>
        <v>0</v>
      </c>
      <c r="H470">
        <f>IF(B470=Capacity!Y38,0,1)</f>
        <v>0</v>
      </c>
    </row>
    <row r="471" spans="1:8" x14ac:dyDescent="0.25">
      <c r="A471" s="2"/>
      <c r="D471" t="str">
        <f>ROW(A30)&amp;". "&amp;Capacity!B39</f>
        <v xml:space="preserve">30. </v>
      </c>
      <c r="E471" t="str">
        <f>ROW(B30)&amp;". "&amp;Capacity!Y39</f>
        <v xml:space="preserve">30. </v>
      </c>
      <c r="G471">
        <f>IF(A471=Capacity!B39,0,1)</f>
        <v>0</v>
      </c>
      <c r="H471">
        <f>IF(B471=Capacity!Y39,0,1)</f>
        <v>0</v>
      </c>
    </row>
    <row r="472" spans="1:8" x14ac:dyDescent="0.25">
      <c r="A472" s="2"/>
      <c r="D472" t="str">
        <f>ROW(A31)&amp;". "&amp;Capacity!B40</f>
        <v xml:space="preserve">31. </v>
      </c>
      <c r="E472" t="str">
        <f>ROW(B31)&amp;". "&amp;Capacity!Y40</f>
        <v xml:space="preserve">31. </v>
      </c>
      <c r="G472">
        <f>IF(A472=Capacity!B40,0,1)</f>
        <v>0</v>
      </c>
      <c r="H472">
        <f>IF(B472=Capacity!Y40,0,1)</f>
        <v>0</v>
      </c>
    </row>
    <row r="473" spans="1:8" x14ac:dyDescent="0.25">
      <c r="A473" s="2"/>
      <c r="D473" t="str">
        <f>ROW(A32)&amp;". "&amp;Capacity!B41</f>
        <v xml:space="preserve">32. </v>
      </c>
      <c r="E473" t="str">
        <f>ROW(B32)&amp;". "&amp;Capacity!Y41</f>
        <v xml:space="preserve">32. </v>
      </c>
      <c r="G473">
        <f>IF(A473=Capacity!B41,0,1)</f>
        <v>0</v>
      </c>
      <c r="H473">
        <f>IF(B473=Capacity!Y41,0,1)</f>
        <v>0</v>
      </c>
    </row>
    <row r="474" spans="1:8" x14ac:dyDescent="0.25">
      <c r="A474" s="2"/>
      <c r="D474" t="str">
        <f>ROW(A33)&amp;". "&amp;Capacity!B42</f>
        <v xml:space="preserve">33. </v>
      </c>
      <c r="E474" t="str">
        <f>ROW(B33)&amp;". "&amp;Capacity!Y42</f>
        <v xml:space="preserve">33. </v>
      </c>
      <c r="G474">
        <f>IF(A474=Capacity!B42,0,1)</f>
        <v>0</v>
      </c>
      <c r="H474">
        <f>IF(B474=Capacity!Y42,0,1)</f>
        <v>0</v>
      </c>
    </row>
    <row r="475" spans="1:8" x14ac:dyDescent="0.25">
      <c r="A475" s="2"/>
      <c r="D475" t="str">
        <f>ROW(A34)&amp;". "&amp;Capacity!B43</f>
        <v xml:space="preserve">34. </v>
      </c>
      <c r="E475" t="str">
        <f>ROW(B34)&amp;". "&amp;Capacity!Y43</f>
        <v xml:space="preserve">34. </v>
      </c>
      <c r="G475">
        <f>IF(A475=Capacity!B43,0,1)</f>
        <v>0</v>
      </c>
      <c r="H475">
        <f>IF(B475=Capacity!Y43,0,1)</f>
        <v>0</v>
      </c>
    </row>
    <row r="476" spans="1:8" x14ac:dyDescent="0.25">
      <c r="A476" s="2"/>
      <c r="D476" t="str">
        <f>ROW(A35)&amp;". "&amp;Capacity!B44</f>
        <v xml:space="preserve">35. </v>
      </c>
      <c r="E476" t="str">
        <f>ROW(B35)&amp;". "&amp;Capacity!Y44</f>
        <v xml:space="preserve">35. </v>
      </c>
      <c r="G476">
        <f>IF(A476=Capacity!B44,0,1)</f>
        <v>0</v>
      </c>
      <c r="H476">
        <f>IF(B476=Capacity!Y44,0,1)</f>
        <v>0</v>
      </c>
    </row>
    <row r="477" spans="1:8" x14ac:dyDescent="0.25">
      <c r="A477" s="2"/>
      <c r="D477" t="str">
        <f>ROW(A36)&amp;". "&amp;Capacity!B45</f>
        <v xml:space="preserve">36. </v>
      </c>
      <c r="E477" t="str">
        <f>ROW(B36)&amp;". "&amp;Capacity!Y45</f>
        <v xml:space="preserve">36. </v>
      </c>
      <c r="G477">
        <f>IF(A477=Capacity!B45,0,1)</f>
        <v>0</v>
      </c>
      <c r="H477">
        <f>IF(B477=Capacity!Y45,0,1)</f>
        <v>0</v>
      </c>
    </row>
    <row r="478" spans="1:8" x14ac:dyDescent="0.25">
      <c r="A478" s="2"/>
      <c r="D478" t="str">
        <f>ROW(A37)&amp;". "&amp;Capacity!B46</f>
        <v xml:space="preserve">37. </v>
      </c>
      <c r="E478" t="str">
        <f>ROW(B37)&amp;". "&amp;Capacity!Y46</f>
        <v xml:space="preserve">37. </v>
      </c>
      <c r="G478">
        <f>IF(A478=Capacity!B46,0,1)</f>
        <v>0</v>
      </c>
      <c r="H478">
        <f>IF(B478=Capacity!Y46,0,1)</f>
        <v>0</v>
      </c>
    </row>
    <row r="479" spans="1:8" x14ac:dyDescent="0.25">
      <c r="A479" s="2"/>
      <c r="D479" t="str">
        <f>ROW(A38)&amp;". "&amp;Capacity!B47</f>
        <v xml:space="preserve">38. </v>
      </c>
      <c r="E479" t="str">
        <f>ROW(B38)&amp;". "&amp;Capacity!Y47</f>
        <v xml:space="preserve">38. </v>
      </c>
      <c r="G479">
        <f>IF(A479=Capacity!B47,0,1)</f>
        <v>0</v>
      </c>
      <c r="H479">
        <f>IF(B479=Capacity!Y47,0,1)</f>
        <v>0</v>
      </c>
    </row>
    <row r="480" spans="1:8" x14ac:dyDescent="0.25">
      <c r="A480" s="2"/>
      <c r="D480" t="str">
        <f>ROW(A39)&amp;". "&amp;Capacity!B48</f>
        <v xml:space="preserve">39. </v>
      </c>
      <c r="E480" t="str">
        <f>ROW(B39)&amp;". "&amp;Capacity!Y48</f>
        <v xml:space="preserve">39. </v>
      </c>
      <c r="G480">
        <f>IF(A480=Capacity!B48,0,1)</f>
        <v>0</v>
      </c>
      <c r="H480">
        <f>IF(B480=Capacity!Y48,0,1)</f>
        <v>0</v>
      </c>
    </row>
    <row r="481" spans="1:8" x14ac:dyDescent="0.25">
      <c r="A481" s="2"/>
      <c r="D481" t="str">
        <f>ROW(A40)&amp;". "&amp;Capacity!B49</f>
        <v xml:space="preserve">40. </v>
      </c>
      <c r="E481" t="str">
        <f>ROW(B40)&amp;". "&amp;Capacity!Y49</f>
        <v xml:space="preserve">40. </v>
      </c>
      <c r="G481">
        <f>IF(A481=Capacity!B49,0,1)</f>
        <v>0</v>
      </c>
      <c r="H481">
        <f>IF(B481=Capacity!Y49,0,1)</f>
        <v>0</v>
      </c>
    </row>
    <row r="482" spans="1:8" x14ac:dyDescent="0.25">
      <c r="A482" s="2"/>
      <c r="D482" t="str">
        <f>ROW(A41)&amp;". "&amp;Capacity!B50</f>
        <v xml:space="preserve">41. </v>
      </c>
      <c r="E482" t="str">
        <f>ROW(B41)&amp;". "&amp;Capacity!Y50</f>
        <v xml:space="preserve">41. </v>
      </c>
      <c r="G482">
        <f>IF(A482=Capacity!B50,0,1)</f>
        <v>0</v>
      </c>
      <c r="H482">
        <f>IF(B482=Capacity!Y50,0,1)</f>
        <v>0</v>
      </c>
    </row>
    <row r="483" spans="1:8" x14ac:dyDescent="0.25">
      <c r="A483" s="2"/>
      <c r="D483" t="str">
        <f>ROW(A42)&amp;". "&amp;Capacity!B51</f>
        <v xml:space="preserve">42. </v>
      </c>
      <c r="E483" t="str">
        <f>ROW(B42)&amp;". "&amp;Capacity!Y51</f>
        <v xml:space="preserve">42. </v>
      </c>
      <c r="G483">
        <f>IF(A483=Capacity!B51,0,1)</f>
        <v>0</v>
      </c>
      <c r="H483">
        <f>IF(B483=Capacity!Y51,0,1)</f>
        <v>0</v>
      </c>
    </row>
    <row r="484" spans="1:8" x14ac:dyDescent="0.25">
      <c r="A484" s="2"/>
      <c r="D484" t="str">
        <f>ROW(A43)&amp;". "&amp;Capacity!B52</f>
        <v xml:space="preserve">43. </v>
      </c>
      <c r="E484" t="str">
        <f>ROW(B43)&amp;". "&amp;Capacity!Y52</f>
        <v xml:space="preserve">43. </v>
      </c>
      <c r="G484">
        <f>IF(A484=Capacity!B52,0,1)</f>
        <v>0</v>
      </c>
      <c r="H484">
        <f>IF(B484=Capacity!Y52,0,1)</f>
        <v>0</v>
      </c>
    </row>
    <row r="485" spans="1:8" x14ac:dyDescent="0.25">
      <c r="A485" s="2"/>
      <c r="D485" t="str">
        <f>ROW(A44)&amp;". "&amp;Capacity!B53</f>
        <v xml:space="preserve">44. </v>
      </c>
      <c r="E485" t="str">
        <f>ROW(B44)&amp;". "&amp;Capacity!Y53</f>
        <v xml:space="preserve">44. </v>
      </c>
      <c r="G485">
        <f>IF(A485=Capacity!B53,0,1)</f>
        <v>0</v>
      </c>
      <c r="H485">
        <f>IF(B485=Capacity!Y53,0,1)</f>
        <v>0</v>
      </c>
    </row>
    <row r="486" spans="1:8" x14ac:dyDescent="0.25">
      <c r="A486" s="2"/>
      <c r="D486" t="str">
        <f>ROW(A45)&amp;". "&amp;Capacity!B54</f>
        <v xml:space="preserve">45. </v>
      </c>
      <c r="E486" t="str">
        <f>ROW(B45)&amp;". "&amp;Capacity!Y54</f>
        <v xml:space="preserve">45. </v>
      </c>
      <c r="G486">
        <f>IF(A486=Capacity!B54,0,1)</f>
        <v>0</v>
      </c>
      <c r="H486">
        <f>IF(B486=Capacity!Y54,0,1)</f>
        <v>0</v>
      </c>
    </row>
    <row r="487" spans="1:8" x14ac:dyDescent="0.25">
      <c r="A487" s="2"/>
      <c r="D487" t="str">
        <f>ROW(A46)&amp;". "&amp;Capacity!B55</f>
        <v xml:space="preserve">46. </v>
      </c>
      <c r="E487" t="str">
        <f>ROW(B46)&amp;". "&amp;Capacity!Y55</f>
        <v xml:space="preserve">46. </v>
      </c>
      <c r="G487">
        <f>IF(A487=Capacity!B55,0,1)</f>
        <v>0</v>
      </c>
      <c r="H487">
        <f>IF(B487=Capacity!Y55,0,1)</f>
        <v>0</v>
      </c>
    </row>
    <row r="488" spans="1:8" x14ac:dyDescent="0.25">
      <c r="A488" s="2"/>
      <c r="D488" t="str">
        <f>ROW(A47)&amp;". "&amp;Capacity!B56</f>
        <v xml:space="preserve">47. </v>
      </c>
      <c r="E488" t="str">
        <f>ROW(B47)&amp;". "&amp;Capacity!Y56</f>
        <v xml:space="preserve">47. </v>
      </c>
      <c r="G488">
        <f>IF(A488=Capacity!B56,0,1)</f>
        <v>0</v>
      </c>
      <c r="H488">
        <f>IF(B488=Capacity!Y56,0,1)</f>
        <v>0</v>
      </c>
    </row>
    <row r="489" spans="1:8" x14ac:dyDescent="0.25">
      <c r="A489" s="2"/>
      <c r="D489" t="str">
        <f>ROW(A48)&amp;". "&amp;Capacity!B57</f>
        <v xml:space="preserve">48. </v>
      </c>
      <c r="E489" t="str">
        <f>ROW(B48)&amp;". "&amp;Capacity!Y57</f>
        <v xml:space="preserve">48. </v>
      </c>
      <c r="G489">
        <f>IF(A489=Capacity!B57,0,1)</f>
        <v>0</v>
      </c>
      <c r="H489">
        <f>IF(B489=Capacity!Y57,0,1)</f>
        <v>0</v>
      </c>
    </row>
    <row r="490" spans="1:8" x14ac:dyDescent="0.25">
      <c r="A490" s="2"/>
      <c r="D490" t="str">
        <f>ROW(A49)&amp;". "&amp;Capacity!B58</f>
        <v xml:space="preserve">49. </v>
      </c>
      <c r="E490" t="str">
        <f>ROW(B49)&amp;". "&amp;Capacity!Y58</f>
        <v xml:space="preserve">49. </v>
      </c>
      <c r="G490">
        <f>IF(A490=Capacity!B58,0,1)</f>
        <v>0</v>
      </c>
      <c r="H490">
        <f>IF(B490=Capacity!Y58,0,1)</f>
        <v>0</v>
      </c>
    </row>
    <row r="491" spans="1:8" x14ac:dyDescent="0.25">
      <c r="A491" s="2"/>
      <c r="D491" t="str">
        <f>ROW(A50)&amp;". "&amp;Capacity!B59</f>
        <v xml:space="preserve">50. </v>
      </c>
      <c r="E491" t="str">
        <f>ROW(B50)&amp;". "&amp;Capacity!Y59</f>
        <v xml:space="preserve">50. </v>
      </c>
      <c r="G491">
        <f>IF(A491=Capacity!B59,0,1)</f>
        <v>0</v>
      </c>
      <c r="H491">
        <f>IF(B491=Capacity!Y59,0,1)</f>
        <v>0</v>
      </c>
    </row>
    <row r="492" spans="1:8" x14ac:dyDescent="0.25">
      <c r="A492" s="2"/>
      <c r="D492" t="str">
        <f>ROW(A51)&amp;". "&amp;Capacity!B60</f>
        <v xml:space="preserve">51. </v>
      </c>
      <c r="E492" t="str">
        <f>ROW(B51)&amp;". "&amp;Capacity!Y60</f>
        <v xml:space="preserve">51. </v>
      </c>
      <c r="G492">
        <f>IF(A492=Capacity!B60,0,1)</f>
        <v>0</v>
      </c>
      <c r="H492">
        <f>IF(B492=Capacity!Y60,0,1)</f>
        <v>0</v>
      </c>
    </row>
    <row r="493" spans="1:8" x14ac:dyDescent="0.25">
      <c r="D493" t="str">
        <f>ROW(A52)&amp;". "&amp;Capacity!B61</f>
        <v xml:space="preserve">52. </v>
      </c>
      <c r="E493" t="str">
        <f>ROW(B52)&amp;". "&amp;Capacity!Y61</f>
        <v xml:space="preserve">52. </v>
      </c>
      <c r="G493">
        <f>IF(A493=Capacity!B61,0,1)</f>
        <v>0</v>
      </c>
      <c r="H493">
        <f>IF(B493=Capacity!Y61,0,1)</f>
        <v>0</v>
      </c>
    </row>
    <row r="494" spans="1:8" x14ac:dyDescent="0.25">
      <c r="D494" t="str">
        <f>ROW(A53)&amp;". "&amp;Capacity!B62</f>
        <v xml:space="preserve">53. </v>
      </c>
      <c r="E494" t="str">
        <f>ROW(B53)&amp;". "&amp;Capacity!Y62</f>
        <v xml:space="preserve">53. </v>
      </c>
      <c r="G494">
        <f>IF(A494=Capacity!B62,0,1)</f>
        <v>0</v>
      </c>
      <c r="H494">
        <f>IF(B494=Capacity!Y62,0,1)</f>
        <v>0</v>
      </c>
    </row>
    <row r="495" spans="1:8" x14ac:dyDescent="0.25">
      <c r="D495" t="str">
        <f>ROW(A54)&amp;". "&amp;Capacity!B63</f>
        <v xml:space="preserve">54. </v>
      </c>
      <c r="E495" t="str">
        <f>ROW(B54)&amp;". "&amp;Capacity!Y63</f>
        <v xml:space="preserve">54. </v>
      </c>
      <c r="G495">
        <f>IF(A495=Capacity!B63,0,1)</f>
        <v>0</v>
      </c>
      <c r="H495">
        <f>IF(B495=Capacity!Y63,0,1)</f>
        <v>0</v>
      </c>
    </row>
    <row r="496" spans="1:8" x14ac:dyDescent="0.25">
      <c r="D496" t="str">
        <f>ROW(A55)&amp;". "&amp;Capacity!B64</f>
        <v xml:space="preserve">55. </v>
      </c>
      <c r="E496" t="str">
        <f>ROW(B55)&amp;". "&amp;Capacity!Y64</f>
        <v xml:space="preserve">55. </v>
      </c>
      <c r="G496">
        <f>IF(A496=Capacity!B64,0,1)</f>
        <v>0</v>
      </c>
      <c r="H496">
        <f>IF(B496=Capacity!Y64,0,1)</f>
        <v>0</v>
      </c>
    </row>
    <row r="497" spans="4:8" x14ac:dyDescent="0.25">
      <c r="D497" t="str">
        <f>ROW(A56)&amp;". "&amp;Capacity!B65</f>
        <v xml:space="preserve">56. </v>
      </c>
      <c r="E497" t="str">
        <f>ROW(B56)&amp;". "&amp;Capacity!Y65</f>
        <v xml:space="preserve">56. </v>
      </c>
      <c r="G497">
        <f>IF(A497=Capacity!B65,0,1)</f>
        <v>0</v>
      </c>
      <c r="H497">
        <f>IF(B497=Capacity!Y65,0,1)</f>
        <v>0</v>
      </c>
    </row>
    <row r="498" spans="4:8" x14ac:dyDescent="0.25">
      <c r="D498" t="str">
        <f>ROW(A57)&amp;". "&amp;Capacity!B66</f>
        <v xml:space="preserve">57. </v>
      </c>
      <c r="E498" t="str">
        <f>ROW(B57)&amp;". "&amp;Capacity!Y66</f>
        <v xml:space="preserve">57. </v>
      </c>
      <c r="G498">
        <f>IF(A498=Capacity!B66,0,1)</f>
        <v>0</v>
      </c>
      <c r="H498">
        <f>IF(B498=Capacity!Y66,0,1)</f>
        <v>0</v>
      </c>
    </row>
    <row r="499" spans="4:8" x14ac:dyDescent="0.25">
      <c r="D499" t="str">
        <f>ROW(A58)&amp;". "&amp;Capacity!B67</f>
        <v xml:space="preserve">58. </v>
      </c>
      <c r="E499" t="str">
        <f>ROW(B58)&amp;". "&amp;Capacity!Y67</f>
        <v xml:space="preserve">58. </v>
      </c>
      <c r="G499">
        <f>IF(A499=Capacity!B67,0,1)</f>
        <v>0</v>
      </c>
      <c r="H499">
        <f>IF(B499=Capacity!Y67,0,1)</f>
        <v>0</v>
      </c>
    </row>
    <row r="500" spans="4:8" x14ac:dyDescent="0.25">
      <c r="D500" t="str">
        <f>ROW(A59)&amp;". "&amp;Capacity!B68</f>
        <v xml:space="preserve">59. </v>
      </c>
      <c r="E500" t="str">
        <f>ROW(B59)&amp;". "&amp;Capacity!Y68</f>
        <v xml:space="preserve">59. </v>
      </c>
      <c r="G500">
        <f>IF(A500=Capacity!B68,0,1)</f>
        <v>0</v>
      </c>
      <c r="H500">
        <f>IF(B500=Capacity!Y68,0,1)</f>
        <v>0</v>
      </c>
    </row>
    <row r="501" spans="4:8" x14ac:dyDescent="0.25">
      <c r="D501" t="str">
        <f>ROW(A60)&amp;". "&amp;Capacity!B69</f>
        <v xml:space="preserve">60. </v>
      </c>
      <c r="E501" t="str">
        <f>ROW(B60)&amp;". "&amp;Capacity!Y69</f>
        <v xml:space="preserve">60. </v>
      </c>
      <c r="G501">
        <f>IF(A501=Capacity!B69,0,1)</f>
        <v>0</v>
      </c>
      <c r="H501">
        <f>IF(B501=Capacity!Y69,0,1)</f>
        <v>0</v>
      </c>
    </row>
    <row r="502" spans="4:8" x14ac:dyDescent="0.25">
      <c r="D502" t="str">
        <f>ROW(A61)&amp;". "&amp;Capacity!B70</f>
        <v xml:space="preserve">61. </v>
      </c>
      <c r="E502" t="str">
        <f>ROW(B61)&amp;". "&amp;Capacity!Y70</f>
        <v xml:space="preserve">61. </v>
      </c>
      <c r="G502">
        <f>IF(A502=Capacity!B70,0,1)</f>
        <v>0</v>
      </c>
      <c r="H502">
        <f>IF(B502=Capacity!Y70,0,1)</f>
        <v>0</v>
      </c>
    </row>
    <row r="503" spans="4:8" x14ac:dyDescent="0.25">
      <c r="D503" t="str">
        <f>ROW(A62)&amp;". "&amp;Capacity!B71</f>
        <v xml:space="preserve">62. </v>
      </c>
      <c r="E503" t="str">
        <f>ROW(B62)&amp;". "&amp;Capacity!Y71</f>
        <v xml:space="preserve">62. </v>
      </c>
      <c r="G503">
        <f>IF(A503=Capacity!B71,0,1)</f>
        <v>0</v>
      </c>
      <c r="H503">
        <f>IF(B503=Capacity!Y71,0,1)</f>
        <v>0</v>
      </c>
    </row>
    <row r="504" spans="4:8" x14ac:dyDescent="0.25">
      <c r="D504" t="str">
        <f>ROW(A63)&amp;". "&amp;Capacity!B72</f>
        <v xml:space="preserve">63. </v>
      </c>
      <c r="E504" t="str">
        <f>ROW(B63)&amp;". "&amp;Capacity!Y72</f>
        <v xml:space="preserve">63. </v>
      </c>
      <c r="G504">
        <f>IF(A504=Capacity!B72,0,1)</f>
        <v>0</v>
      </c>
      <c r="H504">
        <f>IF(B504=Capacity!Y72,0,1)</f>
        <v>0</v>
      </c>
    </row>
    <row r="505" spans="4:8" x14ac:dyDescent="0.25">
      <c r="D505" t="str">
        <f>ROW(A64)&amp;". "&amp;Capacity!B73</f>
        <v xml:space="preserve">64. </v>
      </c>
      <c r="E505" t="str">
        <f>ROW(B64)&amp;". "&amp;Capacity!Y73</f>
        <v xml:space="preserve">64. </v>
      </c>
      <c r="G505">
        <f>IF(A505=Capacity!B73,0,1)</f>
        <v>0</v>
      </c>
      <c r="H505">
        <f>IF(B505=Capacity!Y73,0,1)</f>
        <v>0</v>
      </c>
    </row>
    <row r="506" spans="4:8" x14ac:dyDescent="0.25">
      <c r="D506" t="str">
        <f>ROW(A65)&amp;". "&amp;Capacity!B74</f>
        <v xml:space="preserve">65. </v>
      </c>
      <c r="E506" t="str">
        <f>ROW(B65)&amp;". "&amp;Capacity!Y74</f>
        <v xml:space="preserve">65. </v>
      </c>
      <c r="G506">
        <f>IF(A506=Capacity!B74,0,1)</f>
        <v>0</v>
      </c>
      <c r="H506">
        <f>IF(B506=Capacity!Y74,0,1)</f>
        <v>0</v>
      </c>
    </row>
    <row r="507" spans="4:8" x14ac:dyDescent="0.25">
      <c r="D507" t="str">
        <f>ROW(A66)&amp;". "&amp;Capacity!B75</f>
        <v xml:space="preserve">66. </v>
      </c>
      <c r="E507" t="str">
        <f>ROW(B66)&amp;". "&amp;Capacity!Y75</f>
        <v xml:space="preserve">66. </v>
      </c>
      <c r="G507">
        <f>IF(A507=Capacity!B75,0,1)</f>
        <v>0</v>
      </c>
      <c r="H507">
        <f>IF(B507=Capacity!Y75,0,1)</f>
        <v>0</v>
      </c>
    </row>
    <row r="508" spans="4:8" x14ac:dyDescent="0.25">
      <c r="D508" t="str">
        <f>ROW(A67)&amp;". "&amp;Capacity!B76</f>
        <v xml:space="preserve">67. </v>
      </c>
      <c r="E508" t="str">
        <f>ROW(B67)&amp;". "&amp;Capacity!Y76</f>
        <v xml:space="preserve">67. </v>
      </c>
      <c r="G508">
        <f>IF(A508=Capacity!B76,0,1)</f>
        <v>0</v>
      </c>
      <c r="H508">
        <f>IF(B508=Capacity!Y76,0,1)</f>
        <v>0</v>
      </c>
    </row>
    <row r="509" spans="4:8" x14ac:dyDescent="0.25">
      <c r="D509" t="str">
        <f>ROW(A68)&amp;". "&amp;Capacity!B77</f>
        <v xml:space="preserve">68. </v>
      </c>
      <c r="E509" t="str">
        <f>ROW(B68)&amp;". "&amp;Capacity!Y77</f>
        <v xml:space="preserve">68. </v>
      </c>
      <c r="G509">
        <f>IF(A509=Capacity!B77,0,1)</f>
        <v>0</v>
      </c>
      <c r="H509">
        <f>IF(B509=Capacity!Y77,0,1)</f>
        <v>0</v>
      </c>
    </row>
    <row r="510" spans="4:8" x14ac:dyDescent="0.25">
      <c r="D510" t="str">
        <f>ROW(A69)&amp;". "&amp;Capacity!B78</f>
        <v xml:space="preserve">69. </v>
      </c>
      <c r="E510" t="str">
        <f>ROW(B69)&amp;". "&amp;Capacity!Y78</f>
        <v xml:space="preserve">69. </v>
      </c>
      <c r="G510">
        <f>IF(A510=Capacity!B78,0,1)</f>
        <v>0</v>
      </c>
      <c r="H510">
        <f>IF(B510=Capacity!Y78,0,1)</f>
        <v>0</v>
      </c>
    </row>
    <row r="511" spans="4:8" x14ac:dyDescent="0.25">
      <c r="D511" t="str">
        <f>ROW(A70)&amp;". "&amp;Capacity!B79</f>
        <v xml:space="preserve">70. </v>
      </c>
      <c r="E511" t="str">
        <f>ROW(B70)&amp;". "&amp;Capacity!Y79</f>
        <v xml:space="preserve">70. </v>
      </c>
      <c r="G511">
        <f>IF(A511=Capacity!B79,0,1)</f>
        <v>0</v>
      </c>
      <c r="H511">
        <f>IF(B511=Capacity!Y79,0,1)</f>
        <v>0</v>
      </c>
    </row>
    <row r="512" spans="4:8" x14ac:dyDescent="0.25">
      <c r="D512" t="str">
        <f>ROW(A71)&amp;". "&amp;Capacity!B80</f>
        <v xml:space="preserve">71. </v>
      </c>
      <c r="E512" t="str">
        <f>ROW(B71)&amp;". "&amp;Capacity!Y80</f>
        <v xml:space="preserve">71. </v>
      </c>
      <c r="G512">
        <f>IF(A512=Capacity!B80,0,1)</f>
        <v>0</v>
      </c>
      <c r="H512">
        <f>IF(B512=Capacity!Y80,0,1)</f>
        <v>0</v>
      </c>
    </row>
    <row r="513" spans="4:8" x14ac:dyDescent="0.25">
      <c r="D513" t="str">
        <f>ROW(A72)&amp;". "&amp;Capacity!B81</f>
        <v xml:space="preserve">72. </v>
      </c>
      <c r="E513" t="str">
        <f>ROW(B72)&amp;". "&amp;Capacity!Y81</f>
        <v xml:space="preserve">72. </v>
      </c>
      <c r="G513">
        <f>IF(A513=Capacity!B81,0,1)</f>
        <v>0</v>
      </c>
      <c r="H513">
        <f>IF(B513=Capacity!Y81,0,1)</f>
        <v>0</v>
      </c>
    </row>
    <row r="514" spans="4:8" x14ac:dyDescent="0.25">
      <c r="D514" t="str">
        <f>ROW(A73)&amp;". "&amp;Capacity!B82</f>
        <v xml:space="preserve">73. </v>
      </c>
      <c r="E514" t="str">
        <f>ROW(B73)&amp;". "&amp;Capacity!Y82</f>
        <v xml:space="preserve">73. </v>
      </c>
      <c r="G514">
        <f>IF(A514=Capacity!B82,0,1)</f>
        <v>0</v>
      </c>
      <c r="H514">
        <f>IF(B514=Capacity!Y82,0,1)</f>
        <v>0</v>
      </c>
    </row>
    <row r="515" spans="4:8" x14ac:dyDescent="0.25">
      <c r="D515" t="str">
        <f>ROW(A74)&amp;". "&amp;Capacity!B83</f>
        <v xml:space="preserve">74. </v>
      </c>
      <c r="E515" t="str">
        <f>ROW(B74)&amp;". "&amp;Capacity!Y83</f>
        <v xml:space="preserve">74. </v>
      </c>
      <c r="G515">
        <f>IF(A515=Capacity!B83,0,1)</f>
        <v>0</v>
      </c>
      <c r="H515">
        <f>IF(B515=Capacity!Y83,0,1)</f>
        <v>0</v>
      </c>
    </row>
    <row r="516" spans="4:8" x14ac:dyDescent="0.25">
      <c r="D516" t="str">
        <f>ROW(A75)&amp;". "&amp;Capacity!B84</f>
        <v xml:space="preserve">75. </v>
      </c>
      <c r="E516" t="str">
        <f>ROW(B75)&amp;". "&amp;Capacity!Y84</f>
        <v xml:space="preserve">75. </v>
      </c>
      <c r="G516">
        <f>IF(A516=Capacity!B84,0,1)</f>
        <v>0</v>
      </c>
      <c r="H516">
        <f>IF(B516=Capacity!Y84,0,1)</f>
        <v>0</v>
      </c>
    </row>
    <row r="517" spans="4:8" x14ac:dyDescent="0.25">
      <c r="D517" t="str">
        <f>ROW(A76)&amp;". "&amp;Capacity!B85</f>
        <v xml:space="preserve">76. </v>
      </c>
      <c r="E517" t="str">
        <f>ROW(B76)&amp;". "&amp;Capacity!Y85</f>
        <v xml:space="preserve">76. </v>
      </c>
      <c r="G517">
        <f>IF(A517=Capacity!B85,0,1)</f>
        <v>0</v>
      </c>
      <c r="H517">
        <f>IF(B517=Capacity!Y85,0,1)</f>
        <v>0</v>
      </c>
    </row>
    <row r="518" spans="4:8" x14ac:dyDescent="0.25">
      <c r="D518" t="str">
        <f>ROW(A77)&amp;". "&amp;Capacity!B86</f>
        <v xml:space="preserve">77. </v>
      </c>
      <c r="E518" t="str">
        <f>ROW(B77)&amp;". "&amp;Capacity!Y86</f>
        <v xml:space="preserve">77. </v>
      </c>
      <c r="G518">
        <f>IF(A518=Capacity!B86,0,1)</f>
        <v>0</v>
      </c>
      <c r="H518">
        <f>IF(B518=Capacity!Y86,0,1)</f>
        <v>0</v>
      </c>
    </row>
    <row r="519" spans="4:8" x14ac:dyDescent="0.25">
      <c r="D519" t="str">
        <f>ROW(A78)&amp;". "&amp;Capacity!B87</f>
        <v xml:space="preserve">78. </v>
      </c>
      <c r="E519" t="str">
        <f>ROW(B78)&amp;". "&amp;Capacity!Y87</f>
        <v xml:space="preserve">78. </v>
      </c>
      <c r="G519">
        <f>IF(A519=Capacity!B87,0,1)</f>
        <v>0</v>
      </c>
      <c r="H519">
        <f>IF(B519=Capacity!Y87,0,1)</f>
        <v>0</v>
      </c>
    </row>
    <row r="520" spans="4:8" x14ac:dyDescent="0.25">
      <c r="D520" t="str">
        <f>ROW(A79)&amp;". "&amp;Capacity!B88</f>
        <v xml:space="preserve">79. </v>
      </c>
      <c r="E520" t="str">
        <f>ROW(B79)&amp;". "&amp;Capacity!Y88</f>
        <v xml:space="preserve">79. </v>
      </c>
      <c r="G520">
        <f>IF(A520=Capacity!B88,0,1)</f>
        <v>0</v>
      </c>
      <c r="H520">
        <f>IF(B520=Capacity!Y88,0,1)</f>
        <v>0</v>
      </c>
    </row>
    <row r="521" spans="4:8" x14ac:dyDescent="0.25">
      <c r="D521" t="str">
        <f>ROW(A80)&amp;". "&amp;Capacity!B89</f>
        <v xml:space="preserve">80. </v>
      </c>
      <c r="E521" t="str">
        <f>ROW(B80)&amp;". "&amp;Capacity!Y89</f>
        <v xml:space="preserve">80. </v>
      </c>
      <c r="G521">
        <f>IF(A521=Capacity!B89,0,1)</f>
        <v>0</v>
      </c>
      <c r="H521">
        <f>IF(B521=Capacity!Y89,0,1)</f>
        <v>0</v>
      </c>
    </row>
    <row r="522" spans="4:8" x14ac:dyDescent="0.25">
      <c r="D522" t="str">
        <f>ROW(A81)&amp;". "&amp;Capacity!B90</f>
        <v xml:space="preserve">81. </v>
      </c>
      <c r="E522" t="str">
        <f>ROW(B81)&amp;". "&amp;Capacity!Y90</f>
        <v xml:space="preserve">81. </v>
      </c>
      <c r="G522">
        <f>IF(A522=Capacity!B90,0,1)</f>
        <v>0</v>
      </c>
      <c r="H522">
        <f>IF(B522=Capacity!Y90,0,1)</f>
        <v>0</v>
      </c>
    </row>
    <row r="523" spans="4:8" x14ac:dyDescent="0.25">
      <c r="D523" t="str">
        <f>ROW(A82)&amp;". "&amp;Capacity!B91</f>
        <v xml:space="preserve">82. </v>
      </c>
      <c r="E523" t="str">
        <f>ROW(B82)&amp;". "&amp;Capacity!Y91</f>
        <v xml:space="preserve">82. </v>
      </c>
      <c r="G523">
        <f>IF(A523=Capacity!B91,0,1)</f>
        <v>0</v>
      </c>
      <c r="H523">
        <f>IF(B523=Capacity!Y91,0,1)</f>
        <v>0</v>
      </c>
    </row>
    <row r="524" spans="4:8" x14ac:dyDescent="0.25">
      <c r="D524" t="str">
        <f>ROW(A83)&amp;". "&amp;Capacity!B92</f>
        <v xml:space="preserve">83. </v>
      </c>
      <c r="E524" t="str">
        <f>ROW(B83)&amp;". "&amp;Capacity!Y92</f>
        <v xml:space="preserve">83. </v>
      </c>
      <c r="G524">
        <f>IF(A524=Capacity!B92,0,1)</f>
        <v>0</v>
      </c>
      <c r="H524">
        <f>IF(B524=Capacity!Y92,0,1)</f>
        <v>0</v>
      </c>
    </row>
    <row r="525" spans="4:8" x14ac:dyDescent="0.25">
      <c r="D525" t="str">
        <f>ROW(A84)&amp;". "&amp;Capacity!B93</f>
        <v xml:space="preserve">84. </v>
      </c>
      <c r="E525" t="str">
        <f>ROW(B84)&amp;". "&amp;Capacity!Y93</f>
        <v xml:space="preserve">84. </v>
      </c>
      <c r="G525">
        <f>IF(A525=Capacity!B93,0,1)</f>
        <v>0</v>
      </c>
      <c r="H525">
        <f>IF(B525=Capacity!Y93,0,1)</f>
        <v>0</v>
      </c>
    </row>
    <row r="526" spans="4:8" x14ac:dyDescent="0.25">
      <c r="D526" t="str">
        <f>ROW(A85)&amp;". "&amp;Capacity!B94</f>
        <v xml:space="preserve">85. </v>
      </c>
      <c r="E526" t="str">
        <f>ROW(B85)&amp;". "&amp;Capacity!Y94</f>
        <v xml:space="preserve">85. </v>
      </c>
      <c r="G526">
        <f>IF(A526=Capacity!B94,0,1)</f>
        <v>0</v>
      </c>
      <c r="H526">
        <f>IF(B526=Capacity!Y94,0,1)</f>
        <v>0</v>
      </c>
    </row>
    <row r="527" spans="4:8" x14ac:dyDescent="0.25">
      <c r="D527" t="str">
        <f>ROW(A86)&amp;". "&amp;Capacity!B95</f>
        <v xml:space="preserve">86. </v>
      </c>
      <c r="E527" t="str">
        <f>ROW(B86)&amp;". "&amp;Capacity!Y95</f>
        <v xml:space="preserve">86. </v>
      </c>
      <c r="G527">
        <f>IF(A527=Capacity!B95,0,1)</f>
        <v>0</v>
      </c>
      <c r="H527">
        <f>IF(B527=Capacity!Y95,0,1)</f>
        <v>0</v>
      </c>
    </row>
    <row r="528" spans="4:8" x14ac:dyDescent="0.25">
      <c r="D528" t="str">
        <f>ROW(A87)&amp;". "&amp;Capacity!B96</f>
        <v xml:space="preserve">87. </v>
      </c>
      <c r="E528" t="str">
        <f>ROW(B87)&amp;". "&amp;Capacity!Y96</f>
        <v xml:space="preserve">87. </v>
      </c>
      <c r="G528">
        <f>IF(A528=Capacity!B96,0,1)</f>
        <v>0</v>
      </c>
      <c r="H528">
        <f>IF(B528=Capacity!Y96,0,1)</f>
        <v>0</v>
      </c>
    </row>
    <row r="529" spans="4:8" x14ac:dyDescent="0.25">
      <c r="D529" t="str">
        <f>ROW(A88)&amp;". "&amp;Capacity!B97</f>
        <v xml:space="preserve">88. </v>
      </c>
      <c r="E529" t="str">
        <f>ROW(B88)&amp;". "&amp;Capacity!Y97</f>
        <v xml:space="preserve">88. </v>
      </c>
      <c r="G529">
        <f>IF(A529=Capacity!B97,0,1)</f>
        <v>0</v>
      </c>
      <c r="H529">
        <f>IF(B529=Capacity!Y97,0,1)</f>
        <v>0</v>
      </c>
    </row>
    <row r="530" spans="4:8" x14ac:dyDescent="0.25">
      <c r="D530" t="str">
        <f>ROW(A89)&amp;". "&amp;Capacity!B98</f>
        <v xml:space="preserve">89. </v>
      </c>
      <c r="E530" t="str">
        <f>ROW(B89)&amp;". "&amp;Capacity!Y98</f>
        <v xml:space="preserve">89. </v>
      </c>
      <c r="G530">
        <f>IF(A530=Capacity!B98,0,1)</f>
        <v>0</v>
      </c>
      <c r="H530">
        <f>IF(B530=Capacity!Y98,0,1)</f>
        <v>0</v>
      </c>
    </row>
    <row r="531" spans="4:8" x14ac:dyDescent="0.25">
      <c r="D531" t="str">
        <f>ROW(A90)&amp;". "&amp;Capacity!B99</f>
        <v xml:space="preserve">90. </v>
      </c>
      <c r="E531" t="str">
        <f>ROW(B90)&amp;". "&amp;Capacity!Y99</f>
        <v xml:space="preserve">90. </v>
      </c>
      <c r="G531">
        <f>IF(A531=Capacity!B99,0,1)</f>
        <v>0</v>
      </c>
      <c r="H531">
        <f>IF(B531=Capacity!Y99,0,1)</f>
        <v>0</v>
      </c>
    </row>
    <row r="532" spans="4:8" x14ac:dyDescent="0.25">
      <c r="D532" t="str">
        <f>ROW(A91)&amp;". "&amp;Capacity!B100</f>
        <v xml:space="preserve">91. </v>
      </c>
      <c r="E532" t="str">
        <f>ROW(B91)&amp;". "&amp;Capacity!Y100</f>
        <v xml:space="preserve">91. </v>
      </c>
      <c r="G532">
        <f>IF(A532=Capacity!B100,0,1)</f>
        <v>0</v>
      </c>
      <c r="H532">
        <f>IF(B532=Capacity!Y100,0,1)</f>
        <v>0</v>
      </c>
    </row>
    <row r="533" spans="4:8" x14ac:dyDescent="0.25">
      <c r="D533" t="str">
        <f>ROW(A92)&amp;". "&amp;Capacity!B101</f>
        <v xml:space="preserve">92. </v>
      </c>
      <c r="E533" t="str">
        <f>ROW(B92)&amp;". "&amp;Capacity!Y101</f>
        <v xml:space="preserve">92. </v>
      </c>
      <c r="G533">
        <f>IF(A533=Capacity!B101,0,1)</f>
        <v>0</v>
      </c>
      <c r="H533">
        <f>IF(B533=Capacity!Y101,0,1)</f>
        <v>0</v>
      </c>
    </row>
    <row r="534" spans="4:8" x14ac:dyDescent="0.25">
      <c r="D534" t="str">
        <f>ROW(A93)&amp;". "&amp;Capacity!B102</f>
        <v xml:space="preserve">93. </v>
      </c>
      <c r="E534" t="str">
        <f>ROW(B93)&amp;". "&amp;Capacity!Y102</f>
        <v xml:space="preserve">93. </v>
      </c>
      <c r="G534">
        <f>IF(A534=Capacity!B102,0,1)</f>
        <v>0</v>
      </c>
      <c r="H534">
        <f>IF(B534=Capacity!Y102,0,1)</f>
        <v>0</v>
      </c>
    </row>
    <row r="535" spans="4:8" x14ac:dyDescent="0.25">
      <c r="D535" t="str">
        <f>ROW(A94)&amp;". "&amp;Capacity!B103</f>
        <v xml:space="preserve">94. </v>
      </c>
      <c r="E535" t="str">
        <f>ROW(B94)&amp;". "&amp;Capacity!Y103</f>
        <v xml:space="preserve">94. </v>
      </c>
      <c r="G535">
        <f>IF(A535=Capacity!B103,0,1)</f>
        <v>0</v>
      </c>
      <c r="H535">
        <f>IF(B535=Capacity!Y103,0,1)</f>
        <v>0</v>
      </c>
    </row>
    <row r="536" spans="4:8" x14ac:dyDescent="0.25">
      <c r="D536" t="str">
        <f>ROW(A95)&amp;". "&amp;Capacity!B104</f>
        <v xml:space="preserve">95. </v>
      </c>
      <c r="E536" t="str">
        <f>ROW(B95)&amp;". "&amp;Capacity!Y104</f>
        <v xml:space="preserve">95. </v>
      </c>
      <c r="G536">
        <f>IF(A536=Capacity!B104,0,1)</f>
        <v>0</v>
      </c>
      <c r="H536">
        <f>IF(B536=Capacity!Y104,0,1)</f>
        <v>0</v>
      </c>
    </row>
    <row r="537" spans="4:8" x14ac:dyDescent="0.25">
      <c r="D537" t="str">
        <f>ROW(A96)&amp;". "&amp;Capacity!B105</f>
        <v xml:space="preserve">96. </v>
      </c>
      <c r="E537" t="str">
        <f>ROW(B96)&amp;". "&amp;Capacity!Y105</f>
        <v xml:space="preserve">96. </v>
      </c>
      <c r="G537">
        <f>IF(A537=Capacity!B105,0,1)</f>
        <v>0</v>
      </c>
      <c r="H537">
        <f>IF(B537=Capacity!Y105,0,1)</f>
        <v>0</v>
      </c>
    </row>
    <row r="538" spans="4:8" x14ac:dyDescent="0.25">
      <c r="D538" t="str">
        <f>ROW(A97)&amp;". "&amp;Capacity!B106</f>
        <v xml:space="preserve">97. </v>
      </c>
      <c r="E538" t="str">
        <f>ROW(B97)&amp;". "&amp;Capacity!Y106</f>
        <v xml:space="preserve">97. </v>
      </c>
      <c r="G538">
        <f>IF(A538=Capacity!B106,0,1)</f>
        <v>0</v>
      </c>
      <c r="H538">
        <f>IF(B538=Capacity!Y106,0,1)</f>
        <v>0</v>
      </c>
    </row>
    <row r="539" spans="4:8" x14ac:dyDescent="0.25">
      <c r="D539" t="str">
        <f>ROW(A98)&amp;". "&amp;Capacity!B107</f>
        <v xml:space="preserve">98. </v>
      </c>
      <c r="E539" t="str">
        <f>ROW(B98)&amp;". "&amp;Capacity!Y107</f>
        <v xml:space="preserve">98. </v>
      </c>
      <c r="G539">
        <f>IF(A539=Capacity!B107,0,1)</f>
        <v>0</v>
      </c>
      <c r="H539">
        <f>IF(B539=Capacity!Y107,0,1)</f>
        <v>0</v>
      </c>
    </row>
    <row r="540" spans="4:8" x14ac:dyDescent="0.25">
      <c r="D540" t="str">
        <f>ROW(A99)&amp;". "&amp;Capacity!B108</f>
        <v xml:space="preserve">99. </v>
      </c>
      <c r="E540" t="str">
        <f>ROW(B99)&amp;". "&amp;Capacity!Y108</f>
        <v xml:space="preserve">99. </v>
      </c>
      <c r="G540">
        <f>IF(A540=Capacity!B108,0,1)</f>
        <v>0</v>
      </c>
      <c r="H540">
        <f>IF(B540=Capacity!Y108,0,1)</f>
        <v>0</v>
      </c>
    </row>
    <row r="541" spans="4:8" x14ac:dyDescent="0.25">
      <c r="D541" t="str">
        <f>ROW(A100)&amp;". "&amp;Capacity!B109</f>
        <v xml:space="preserve">100. </v>
      </c>
      <c r="E541" t="str">
        <f>ROW(B100)&amp;". "&amp;Capacity!Y109</f>
        <v xml:space="preserve">100. </v>
      </c>
      <c r="G541">
        <f>IF(A541=Capacity!B109,0,1)</f>
        <v>0</v>
      </c>
      <c r="H541">
        <f>IF(B541=Capacity!Y109,0,1)</f>
        <v>0</v>
      </c>
    </row>
    <row r="546" spans="1:1" x14ac:dyDescent="0.25">
      <c r="A546" t="s">
        <v>296</v>
      </c>
    </row>
    <row r="547" spans="1:1" x14ac:dyDescent="0.25">
      <c r="A547" t="s">
        <v>297</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319</v>
      </c>
      <c r="D4" s="16" t="s">
        <v>322</v>
      </c>
    </row>
    <row r="5" spans="1:7" x14ac:dyDescent="0.25">
      <c r="A5" t="s">
        <v>321</v>
      </c>
      <c r="D5" t="s">
        <v>323</v>
      </c>
      <c r="G5" t="s">
        <v>324</v>
      </c>
    </row>
    <row r="6" spans="1:7" x14ac:dyDescent="0.25">
      <c r="G6" t="s">
        <v>325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GM202"/>
  <sheetViews>
    <sheetView topLeftCell="GK67" workbookViewId="0">
      <selection activeCell="A4" sqref="A4"/>
    </sheetView>
  </sheetViews>
  <sheetFormatPr defaultRowHeight="15" x14ac:dyDescent="0.25"/>
  <cols>
    <col min="1" max="1" width="28" customWidth="1"/>
    <col min="2" max="2" width="3.7109375" bestFit="1" customWidth="1"/>
    <col min="3" max="3" width="4.5703125" bestFit="1" customWidth="1"/>
    <col min="4" max="4" width="5.140625" bestFit="1" customWidth="1"/>
    <col min="5" max="5" width="5.5703125" bestFit="1" customWidth="1"/>
    <col min="6" max="78" width="3.7109375" bestFit="1" customWidth="1"/>
    <col min="81" max="82" width="3.7109375" bestFit="1" customWidth="1"/>
    <col min="83" max="83" width="7.140625" bestFit="1" customWidth="1"/>
    <col min="84" max="157" width="3.7109375" bestFit="1" customWidth="1"/>
    <col min="160" max="174" width="3" customWidth="1"/>
    <col min="178" max="192" width="3" customWidth="1"/>
    <col min="195" max="209" width="3" customWidth="1"/>
    <col min="212" max="226" width="3" customWidth="1"/>
  </cols>
  <sheetData>
    <row r="1" spans="1:195" x14ac:dyDescent="0.25">
      <c r="A1" t="s">
        <v>298</v>
      </c>
      <c r="D1" t="s">
        <v>111</v>
      </c>
      <c r="CE1" t="s">
        <v>287</v>
      </c>
      <c r="FC1" t="s">
        <v>372</v>
      </c>
    </row>
    <row r="2" spans="1:195" ht="59.25" x14ac:dyDescent="0.25">
      <c r="B2" s="177" t="s">
        <v>308</v>
      </c>
      <c r="C2" s="177"/>
      <c r="D2" s="177">
        <v>1</v>
      </c>
      <c r="E2" s="177">
        <v>1</v>
      </c>
      <c r="F2" s="177">
        <v>1</v>
      </c>
      <c r="G2" s="177">
        <v>1</v>
      </c>
      <c r="H2" s="177">
        <v>1</v>
      </c>
      <c r="I2" s="177">
        <v>2</v>
      </c>
      <c r="J2" s="177">
        <v>2</v>
      </c>
      <c r="K2" s="177">
        <v>2</v>
      </c>
      <c r="L2" s="177">
        <v>2</v>
      </c>
      <c r="M2" s="177">
        <v>2</v>
      </c>
      <c r="N2" s="177">
        <v>3</v>
      </c>
      <c r="O2" s="177">
        <v>3</v>
      </c>
      <c r="P2" s="177">
        <v>3</v>
      </c>
      <c r="Q2" s="177">
        <v>3</v>
      </c>
      <c r="R2" s="177">
        <v>3</v>
      </c>
      <c r="S2" s="177">
        <v>4</v>
      </c>
      <c r="T2" s="177">
        <v>4</v>
      </c>
      <c r="U2" s="177">
        <v>4</v>
      </c>
      <c r="V2" s="177">
        <v>4</v>
      </c>
      <c r="W2" s="177">
        <v>4</v>
      </c>
      <c r="X2" s="177">
        <v>5</v>
      </c>
      <c r="Y2" s="177">
        <v>5</v>
      </c>
      <c r="Z2" s="177">
        <v>5</v>
      </c>
      <c r="AA2" s="177">
        <v>5</v>
      </c>
      <c r="AB2" s="177">
        <v>5</v>
      </c>
      <c r="AC2" s="177">
        <v>6</v>
      </c>
      <c r="AD2" s="177">
        <v>6</v>
      </c>
      <c r="AE2" s="177">
        <v>6</v>
      </c>
      <c r="AF2" s="177">
        <v>6</v>
      </c>
      <c r="AG2" s="177">
        <v>6</v>
      </c>
      <c r="AH2" s="177">
        <v>7</v>
      </c>
      <c r="AI2" s="177">
        <v>7</v>
      </c>
      <c r="AJ2" s="177">
        <v>7</v>
      </c>
      <c r="AK2" s="177">
        <v>7</v>
      </c>
      <c r="AL2" s="177">
        <v>7</v>
      </c>
      <c r="AM2" s="177">
        <v>8</v>
      </c>
      <c r="AN2" s="177">
        <v>8</v>
      </c>
      <c r="AO2" s="177">
        <v>8</v>
      </c>
      <c r="AP2" s="177">
        <v>8</v>
      </c>
      <c r="AQ2" s="177">
        <v>8</v>
      </c>
      <c r="AR2" s="177">
        <v>9</v>
      </c>
      <c r="AS2" s="177">
        <v>9</v>
      </c>
      <c r="AT2" s="177">
        <v>9</v>
      </c>
      <c r="AU2" s="177">
        <v>9</v>
      </c>
      <c r="AV2" s="177">
        <v>9</v>
      </c>
      <c r="AW2" s="177">
        <v>10</v>
      </c>
      <c r="AX2" s="177">
        <v>10</v>
      </c>
      <c r="AY2" s="177">
        <v>10</v>
      </c>
      <c r="AZ2" s="177">
        <v>10</v>
      </c>
      <c r="BA2" s="177">
        <v>10</v>
      </c>
      <c r="BB2" s="177">
        <v>11</v>
      </c>
      <c r="BC2" s="177">
        <v>11</v>
      </c>
      <c r="BD2" s="177">
        <v>11</v>
      </c>
      <c r="BE2" s="177">
        <v>11</v>
      </c>
      <c r="BF2" s="177">
        <v>11</v>
      </c>
      <c r="BG2" s="177">
        <v>12</v>
      </c>
      <c r="BH2" s="177">
        <v>12</v>
      </c>
      <c r="BI2" s="177">
        <v>12</v>
      </c>
      <c r="BJ2" s="177">
        <v>12</v>
      </c>
      <c r="BK2" s="177">
        <v>12</v>
      </c>
      <c r="BL2" s="177">
        <v>13</v>
      </c>
      <c r="BM2" s="177">
        <v>13</v>
      </c>
      <c r="BN2" s="177">
        <v>13</v>
      </c>
      <c r="BO2" s="177">
        <v>13</v>
      </c>
      <c r="BP2" s="177">
        <v>13</v>
      </c>
      <c r="BQ2" s="177">
        <v>14</v>
      </c>
      <c r="BR2" s="177">
        <v>14</v>
      </c>
      <c r="BS2" s="177">
        <v>14</v>
      </c>
      <c r="BT2" s="177">
        <v>14</v>
      </c>
      <c r="BU2" s="177">
        <v>14</v>
      </c>
      <c r="BV2" s="177">
        <v>15</v>
      </c>
      <c r="BW2" s="177">
        <v>15</v>
      </c>
      <c r="BX2" s="177">
        <v>15</v>
      </c>
      <c r="BY2" s="177">
        <v>15</v>
      </c>
      <c r="BZ2" s="177">
        <v>15</v>
      </c>
      <c r="CC2" s="177" t="s">
        <v>308</v>
      </c>
      <c r="CE2" s="177">
        <f>D2</f>
        <v>1</v>
      </c>
      <c r="CF2" s="177">
        <f t="shared" ref="CF2:EQ3" si="0">E2</f>
        <v>1</v>
      </c>
      <c r="CG2" s="177">
        <f t="shared" si="0"/>
        <v>1</v>
      </c>
      <c r="CH2" s="177">
        <f t="shared" si="0"/>
        <v>1</v>
      </c>
      <c r="CI2" s="177">
        <f t="shared" si="0"/>
        <v>1</v>
      </c>
      <c r="CJ2" s="177">
        <f t="shared" si="0"/>
        <v>2</v>
      </c>
      <c r="CK2" s="177">
        <f t="shared" si="0"/>
        <v>2</v>
      </c>
      <c r="CL2" s="177">
        <f t="shared" si="0"/>
        <v>2</v>
      </c>
      <c r="CM2" s="177">
        <f t="shared" si="0"/>
        <v>2</v>
      </c>
      <c r="CN2" s="177">
        <f t="shared" si="0"/>
        <v>2</v>
      </c>
      <c r="CO2" s="177">
        <f t="shared" si="0"/>
        <v>3</v>
      </c>
      <c r="CP2" s="177">
        <f t="shared" si="0"/>
        <v>3</v>
      </c>
      <c r="CQ2" s="177">
        <f t="shared" si="0"/>
        <v>3</v>
      </c>
      <c r="CR2" s="177">
        <f t="shared" si="0"/>
        <v>3</v>
      </c>
      <c r="CS2" s="177">
        <f t="shared" si="0"/>
        <v>3</v>
      </c>
      <c r="CT2" s="177">
        <f t="shared" si="0"/>
        <v>4</v>
      </c>
      <c r="CU2" s="177">
        <f t="shared" si="0"/>
        <v>4</v>
      </c>
      <c r="CV2" s="177">
        <f t="shared" si="0"/>
        <v>4</v>
      </c>
      <c r="CW2" s="177">
        <f t="shared" si="0"/>
        <v>4</v>
      </c>
      <c r="CX2" s="177">
        <f t="shared" si="0"/>
        <v>4</v>
      </c>
      <c r="CY2" s="177">
        <f t="shared" si="0"/>
        <v>5</v>
      </c>
      <c r="CZ2" s="177">
        <f t="shared" si="0"/>
        <v>5</v>
      </c>
      <c r="DA2" s="177">
        <f t="shared" si="0"/>
        <v>5</v>
      </c>
      <c r="DB2" s="177">
        <f t="shared" si="0"/>
        <v>5</v>
      </c>
      <c r="DC2" s="177">
        <f t="shared" si="0"/>
        <v>5</v>
      </c>
      <c r="DD2" s="177">
        <f t="shared" si="0"/>
        <v>6</v>
      </c>
      <c r="DE2" s="177">
        <f t="shared" si="0"/>
        <v>6</v>
      </c>
      <c r="DF2" s="177">
        <f t="shared" si="0"/>
        <v>6</v>
      </c>
      <c r="DG2" s="177">
        <f t="shared" si="0"/>
        <v>6</v>
      </c>
      <c r="DH2" s="177">
        <f t="shared" si="0"/>
        <v>6</v>
      </c>
      <c r="DI2" s="177">
        <f t="shared" si="0"/>
        <v>7</v>
      </c>
      <c r="DJ2" s="177">
        <f t="shared" si="0"/>
        <v>7</v>
      </c>
      <c r="DK2" s="177">
        <f t="shared" si="0"/>
        <v>7</v>
      </c>
      <c r="DL2" s="177">
        <f t="shared" si="0"/>
        <v>7</v>
      </c>
      <c r="DM2" s="177">
        <f t="shared" si="0"/>
        <v>7</v>
      </c>
      <c r="DN2" s="177">
        <f t="shared" si="0"/>
        <v>8</v>
      </c>
      <c r="DO2" s="177">
        <f t="shared" si="0"/>
        <v>8</v>
      </c>
      <c r="DP2" s="177">
        <f t="shared" si="0"/>
        <v>8</v>
      </c>
      <c r="DQ2" s="177">
        <f t="shared" si="0"/>
        <v>8</v>
      </c>
      <c r="DR2" s="177">
        <f t="shared" si="0"/>
        <v>8</v>
      </c>
      <c r="DS2" s="177">
        <f t="shared" si="0"/>
        <v>9</v>
      </c>
      <c r="DT2" s="177">
        <f t="shared" si="0"/>
        <v>9</v>
      </c>
      <c r="DU2" s="177">
        <f t="shared" si="0"/>
        <v>9</v>
      </c>
      <c r="DV2" s="177">
        <f t="shared" si="0"/>
        <v>9</v>
      </c>
      <c r="DW2" s="177">
        <f t="shared" si="0"/>
        <v>9</v>
      </c>
      <c r="DX2" s="177">
        <f t="shared" si="0"/>
        <v>10</v>
      </c>
      <c r="DY2" s="177">
        <f t="shared" si="0"/>
        <v>10</v>
      </c>
      <c r="DZ2" s="177">
        <f t="shared" si="0"/>
        <v>10</v>
      </c>
      <c r="EA2" s="177">
        <f t="shared" si="0"/>
        <v>10</v>
      </c>
      <c r="EB2" s="177">
        <f t="shared" si="0"/>
        <v>10</v>
      </c>
      <c r="EC2" s="177">
        <f t="shared" si="0"/>
        <v>11</v>
      </c>
      <c r="ED2" s="177">
        <f t="shared" si="0"/>
        <v>11</v>
      </c>
      <c r="EE2" s="177">
        <f t="shared" si="0"/>
        <v>11</v>
      </c>
      <c r="EF2" s="177">
        <f t="shared" si="0"/>
        <v>11</v>
      </c>
      <c r="EG2" s="177">
        <f t="shared" si="0"/>
        <v>11</v>
      </c>
      <c r="EH2" s="177">
        <f t="shared" si="0"/>
        <v>12</v>
      </c>
      <c r="EI2" s="177">
        <f t="shared" si="0"/>
        <v>12</v>
      </c>
      <c r="EJ2" s="177">
        <f t="shared" si="0"/>
        <v>12</v>
      </c>
      <c r="EK2" s="177">
        <f t="shared" si="0"/>
        <v>12</v>
      </c>
      <c r="EL2" s="177">
        <f t="shared" si="0"/>
        <v>12</v>
      </c>
      <c r="EM2" s="177">
        <f t="shared" si="0"/>
        <v>13</v>
      </c>
      <c r="EN2" s="177">
        <f t="shared" si="0"/>
        <v>13</v>
      </c>
      <c r="EO2" s="177">
        <f t="shared" si="0"/>
        <v>13</v>
      </c>
      <c r="EP2" s="177">
        <f t="shared" si="0"/>
        <v>13</v>
      </c>
      <c r="EQ2" s="177">
        <f t="shared" si="0"/>
        <v>13</v>
      </c>
      <c r="ER2" s="177">
        <f t="shared" ref="ER2:FA3" si="1">BQ2</f>
        <v>14</v>
      </c>
      <c r="ES2" s="177">
        <f t="shared" si="1"/>
        <v>14</v>
      </c>
      <c r="ET2" s="177">
        <f t="shared" si="1"/>
        <v>14</v>
      </c>
      <c r="EU2" s="177">
        <f t="shared" si="1"/>
        <v>14</v>
      </c>
      <c r="EV2" s="177">
        <f t="shared" si="1"/>
        <v>14</v>
      </c>
      <c r="EW2" s="177">
        <f t="shared" si="1"/>
        <v>15</v>
      </c>
      <c r="EX2" s="177">
        <f t="shared" si="1"/>
        <v>15</v>
      </c>
      <c r="EY2" s="177">
        <f t="shared" si="1"/>
        <v>15</v>
      </c>
      <c r="EZ2" s="177">
        <f t="shared" si="1"/>
        <v>15</v>
      </c>
      <c r="FA2" s="177">
        <f t="shared" si="1"/>
        <v>15</v>
      </c>
      <c r="FC2" t="s">
        <v>111</v>
      </c>
      <c r="FD2" t="s">
        <v>373</v>
      </c>
      <c r="FU2" t="s">
        <v>112</v>
      </c>
      <c r="GL2" t="s">
        <v>389</v>
      </c>
    </row>
    <row r="3" spans="1:195" ht="133.5" x14ac:dyDescent="0.25">
      <c r="A3" t="s">
        <v>305</v>
      </c>
      <c r="C3" s="177" t="s">
        <v>384</v>
      </c>
      <c r="D3" s="177">
        <f>Service!C6</f>
        <v>0</v>
      </c>
      <c r="E3" s="177">
        <f>Service!C7</f>
        <v>0</v>
      </c>
      <c r="F3" s="177">
        <f>Service!C8</f>
        <v>0</v>
      </c>
      <c r="G3" s="177">
        <f>Service!C9</f>
        <v>0</v>
      </c>
      <c r="H3" s="177">
        <f>Service!C10</f>
        <v>0</v>
      </c>
      <c r="I3" s="177">
        <f>Service!C11</f>
        <v>0</v>
      </c>
      <c r="J3" s="177">
        <f>Service!C12</f>
        <v>0</v>
      </c>
      <c r="K3" s="177">
        <f>Service!C13</f>
        <v>0</v>
      </c>
      <c r="L3" s="177">
        <f>Service!C14</f>
        <v>0</v>
      </c>
      <c r="M3" s="177">
        <f>Service!C15</f>
        <v>0</v>
      </c>
      <c r="N3" s="177">
        <f>Service!C16</f>
        <v>0</v>
      </c>
      <c r="O3" s="177">
        <f>Service!C17</f>
        <v>0</v>
      </c>
      <c r="P3" s="177">
        <f>Service!C18</f>
        <v>0</v>
      </c>
      <c r="Q3" s="177">
        <f>Service!C19</f>
        <v>0</v>
      </c>
      <c r="R3" s="177">
        <f>Service!C20</f>
        <v>0</v>
      </c>
      <c r="S3" s="177">
        <f>Service!C21</f>
        <v>0</v>
      </c>
      <c r="T3" s="177">
        <f>Service!C22</f>
        <v>0</v>
      </c>
      <c r="U3" s="177">
        <f>Service!C23</f>
        <v>0</v>
      </c>
      <c r="V3" s="177">
        <f>Service!C24</f>
        <v>0</v>
      </c>
      <c r="W3" s="177">
        <f>Service!C25</f>
        <v>0</v>
      </c>
      <c r="X3" s="177">
        <f>Service!C26</f>
        <v>0</v>
      </c>
      <c r="Y3" s="177">
        <f>Service!C27</f>
        <v>0</v>
      </c>
      <c r="Z3" s="177">
        <f>Service!C28</f>
        <v>0</v>
      </c>
      <c r="AA3" s="177">
        <f>Service!C29</f>
        <v>0</v>
      </c>
      <c r="AB3" s="177">
        <f>Service!C30</f>
        <v>0</v>
      </c>
      <c r="AC3" s="177">
        <f>Service!C31</f>
        <v>0</v>
      </c>
      <c r="AD3" s="177">
        <f>Service!C32</f>
        <v>0</v>
      </c>
      <c r="AE3" s="177">
        <f>Service!C33</f>
        <v>0</v>
      </c>
      <c r="AF3" s="177">
        <f>Service!C34</f>
        <v>0</v>
      </c>
      <c r="AG3" s="177">
        <f>Service!C35</f>
        <v>0</v>
      </c>
      <c r="AH3" s="177">
        <f>Service!C36</f>
        <v>0</v>
      </c>
      <c r="AI3" s="177">
        <f>Service!C37</f>
        <v>0</v>
      </c>
      <c r="AJ3" s="177">
        <f>Service!C38</f>
        <v>0</v>
      </c>
      <c r="AK3" s="177">
        <f>Service!C39</f>
        <v>0</v>
      </c>
      <c r="AL3" s="177">
        <f>Service!C40</f>
        <v>0</v>
      </c>
      <c r="AM3" s="177">
        <f>Service!C41</f>
        <v>0</v>
      </c>
      <c r="AN3" s="177">
        <f>Service!C42</f>
        <v>0</v>
      </c>
      <c r="AO3" s="177">
        <f>Service!C43</f>
        <v>0</v>
      </c>
      <c r="AP3" s="177">
        <f>Service!C44</f>
        <v>0</v>
      </c>
      <c r="AQ3" s="177">
        <f>Service!C45</f>
        <v>0</v>
      </c>
      <c r="AR3" s="177">
        <f>Service!C46</f>
        <v>0</v>
      </c>
      <c r="AS3" s="177">
        <f>Service!C47</f>
        <v>0</v>
      </c>
      <c r="AT3" s="177">
        <f>Service!C48</f>
        <v>0</v>
      </c>
      <c r="AU3" s="177">
        <f>Service!C49</f>
        <v>0</v>
      </c>
      <c r="AV3" s="177">
        <f>Service!C50</f>
        <v>0</v>
      </c>
      <c r="AW3" s="177">
        <f>Service!C51</f>
        <v>0</v>
      </c>
      <c r="AX3" s="177">
        <f>Service!C52</f>
        <v>0</v>
      </c>
      <c r="AY3" s="177">
        <f>Service!C53</f>
        <v>0</v>
      </c>
      <c r="AZ3" s="177">
        <f>Service!C54</f>
        <v>0</v>
      </c>
      <c r="BA3" s="177">
        <f>Service!C55</f>
        <v>0</v>
      </c>
      <c r="BB3" s="177">
        <f>Service!C56</f>
        <v>0</v>
      </c>
      <c r="BC3" s="177">
        <f>Service!C57</f>
        <v>0</v>
      </c>
      <c r="BD3" s="177">
        <f>Service!C58</f>
        <v>0</v>
      </c>
      <c r="BE3" s="177">
        <f>Service!C59</f>
        <v>0</v>
      </c>
      <c r="BF3" s="177">
        <f>Service!C60</f>
        <v>0</v>
      </c>
      <c r="BG3" s="177">
        <f>Service!C61</f>
        <v>0</v>
      </c>
      <c r="BH3" s="177">
        <f>Service!C62</f>
        <v>0</v>
      </c>
      <c r="BI3" s="177">
        <f>Service!C63</f>
        <v>0</v>
      </c>
      <c r="BJ3" s="177">
        <f>Service!C64</f>
        <v>0</v>
      </c>
      <c r="BK3" s="177">
        <f>Service!C65</f>
        <v>0</v>
      </c>
      <c r="BL3" s="177">
        <f>Service!C66</f>
        <v>0</v>
      </c>
      <c r="BM3" s="177">
        <f>Service!C67</f>
        <v>0</v>
      </c>
      <c r="BN3" s="177">
        <f>Service!C68</f>
        <v>0</v>
      </c>
      <c r="BO3" s="177">
        <f>Service!C69</f>
        <v>0</v>
      </c>
      <c r="BP3" s="177">
        <f>Service!C70</f>
        <v>0</v>
      </c>
      <c r="BQ3" s="177">
        <f>Service!C71</f>
        <v>0</v>
      </c>
      <c r="BR3" s="177">
        <f>Service!C72</f>
        <v>0</v>
      </c>
      <c r="BS3" s="177">
        <f>Service!C73</f>
        <v>0</v>
      </c>
      <c r="BT3" s="177">
        <f>Service!C74</f>
        <v>0</v>
      </c>
      <c r="BU3" s="177">
        <f>Service!C75</f>
        <v>0</v>
      </c>
      <c r="BV3" s="177">
        <f>Service!C76</f>
        <v>0</v>
      </c>
      <c r="BW3" s="177">
        <f>Service!C77</f>
        <v>0</v>
      </c>
      <c r="BX3" s="177">
        <f>Service!C78</f>
        <v>0</v>
      </c>
      <c r="BY3" s="177">
        <f>Service!C79</f>
        <v>0</v>
      </c>
      <c r="BZ3" s="177">
        <f>Service!C80</f>
        <v>0</v>
      </c>
      <c r="CD3" s="177" t="s">
        <v>310</v>
      </c>
      <c r="CE3" s="177">
        <f>D3</f>
        <v>0</v>
      </c>
      <c r="CF3" s="177">
        <f t="shared" si="0"/>
        <v>0</v>
      </c>
      <c r="CG3" s="177">
        <f t="shared" si="0"/>
        <v>0</v>
      </c>
      <c r="CH3" s="177">
        <f t="shared" si="0"/>
        <v>0</v>
      </c>
      <c r="CI3" s="177">
        <f t="shared" si="0"/>
        <v>0</v>
      </c>
      <c r="CJ3" s="177">
        <f t="shared" si="0"/>
        <v>0</v>
      </c>
      <c r="CK3" s="177">
        <f t="shared" si="0"/>
        <v>0</v>
      </c>
      <c r="CL3" s="177">
        <f t="shared" si="0"/>
        <v>0</v>
      </c>
      <c r="CM3" s="177">
        <f t="shared" si="0"/>
        <v>0</v>
      </c>
      <c r="CN3" s="177">
        <f t="shared" si="0"/>
        <v>0</v>
      </c>
      <c r="CO3" s="177">
        <f t="shared" si="0"/>
        <v>0</v>
      </c>
      <c r="CP3" s="177">
        <f t="shared" si="0"/>
        <v>0</v>
      </c>
      <c r="CQ3" s="177">
        <f t="shared" si="0"/>
        <v>0</v>
      </c>
      <c r="CR3" s="177">
        <f t="shared" si="0"/>
        <v>0</v>
      </c>
      <c r="CS3" s="177">
        <f t="shared" si="0"/>
        <v>0</v>
      </c>
      <c r="CT3" s="177">
        <f t="shared" si="0"/>
        <v>0</v>
      </c>
      <c r="CU3" s="177">
        <f t="shared" si="0"/>
        <v>0</v>
      </c>
      <c r="CV3" s="177">
        <f t="shared" si="0"/>
        <v>0</v>
      </c>
      <c r="CW3" s="177">
        <f t="shared" si="0"/>
        <v>0</v>
      </c>
      <c r="CX3" s="177">
        <f t="shared" si="0"/>
        <v>0</v>
      </c>
      <c r="CY3" s="177">
        <f t="shared" si="0"/>
        <v>0</v>
      </c>
      <c r="CZ3" s="177">
        <f t="shared" si="0"/>
        <v>0</v>
      </c>
      <c r="DA3" s="177">
        <f t="shared" si="0"/>
        <v>0</v>
      </c>
      <c r="DB3" s="177">
        <f t="shared" si="0"/>
        <v>0</v>
      </c>
      <c r="DC3" s="177">
        <f t="shared" si="0"/>
        <v>0</v>
      </c>
      <c r="DD3" s="177">
        <f t="shared" si="0"/>
        <v>0</v>
      </c>
      <c r="DE3" s="177">
        <f t="shared" si="0"/>
        <v>0</v>
      </c>
      <c r="DF3" s="177">
        <f t="shared" si="0"/>
        <v>0</v>
      </c>
      <c r="DG3" s="177">
        <f t="shared" si="0"/>
        <v>0</v>
      </c>
      <c r="DH3" s="177">
        <f t="shared" si="0"/>
        <v>0</v>
      </c>
      <c r="DI3" s="177">
        <f t="shared" si="0"/>
        <v>0</v>
      </c>
      <c r="DJ3" s="177">
        <f t="shared" si="0"/>
        <v>0</v>
      </c>
      <c r="DK3" s="177">
        <f t="shared" si="0"/>
        <v>0</v>
      </c>
      <c r="DL3" s="177">
        <f t="shared" si="0"/>
        <v>0</v>
      </c>
      <c r="DM3" s="177">
        <f t="shared" si="0"/>
        <v>0</v>
      </c>
      <c r="DN3" s="177">
        <f t="shared" si="0"/>
        <v>0</v>
      </c>
      <c r="DO3" s="177">
        <f t="shared" si="0"/>
        <v>0</v>
      </c>
      <c r="DP3" s="177">
        <f t="shared" si="0"/>
        <v>0</v>
      </c>
      <c r="DQ3" s="177">
        <f t="shared" si="0"/>
        <v>0</v>
      </c>
      <c r="DR3" s="177">
        <f t="shared" si="0"/>
        <v>0</v>
      </c>
      <c r="DS3" s="177">
        <f t="shared" si="0"/>
        <v>0</v>
      </c>
      <c r="DT3" s="177">
        <f t="shared" si="0"/>
        <v>0</v>
      </c>
      <c r="DU3" s="177">
        <f t="shared" si="0"/>
        <v>0</v>
      </c>
      <c r="DV3" s="177">
        <f t="shared" si="0"/>
        <v>0</v>
      </c>
      <c r="DW3" s="177">
        <f t="shared" si="0"/>
        <v>0</v>
      </c>
      <c r="DX3" s="177">
        <f t="shared" si="0"/>
        <v>0</v>
      </c>
      <c r="DY3" s="177">
        <f t="shared" si="0"/>
        <v>0</v>
      </c>
      <c r="DZ3" s="177">
        <f t="shared" si="0"/>
        <v>0</v>
      </c>
      <c r="EA3" s="177">
        <f t="shared" si="0"/>
        <v>0</v>
      </c>
      <c r="EB3" s="177">
        <f t="shared" si="0"/>
        <v>0</v>
      </c>
      <c r="EC3" s="177">
        <f t="shared" si="0"/>
        <v>0</v>
      </c>
      <c r="ED3" s="177">
        <f t="shared" si="0"/>
        <v>0</v>
      </c>
      <c r="EE3" s="177">
        <f t="shared" si="0"/>
        <v>0</v>
      </c>
      <c r="EF3" s="177">
        <f t="shared" si="0"/>
        <v>0</v>
      </c>
      <c r="EG3" s="177">
        <f t="shared" si="0"/>
        <v>0</v>
      </c>
      <c r="EH3" s="177">
        <f t="shared" si="0"/>
        <v>0</v>
      </c>
      <c r="EI3" s="177">
        <f t="shared" si="0"/>
        <v>0</v>
      </c>
      <c r="EJ3" s="177">
        <f t="shared" si="0"/>
        <v>0</v>
      </c>
      <c r="EK3" s="177">
        <f t="shared" si="0"/>
        <v>0</v>
      </c>
      <c r="EL3" s="177">
        <f t="shared" si="0"/>
        <v>0</v>
      </c>
      <c r="EM3" s="177">
        <f t="shared" si="0"/>
        <v>0</v>
      </c>
      <c r="EN3" s="177">
        <f t="shared" si="0"/>
        <v>0</v>
      </c>
      <c r="EO3" s="177">
        <f t="shared" si="0"/>
        <v>0</v>
      </c>
      <c r="EP3" s="177">
        <f t="shared" si="0"/>
        <v>0</v>
      </c>
      <c r="EQ3" s="177">
        <f t="shared" si="0"/>
        <v>0</v>
      </c>
      <c r="ER3" s="177">
        <f t="shared" si="1"/>
        <v>0</v>
      </c>
      <c r="ES3" s="177">
        <f t="shared" si="1"/>
        <v>0</v>
      </c>
      <c r="ET3" s="177">
        <f t="shared" si="1"/>
        <v>0</v>
      </c>
      <c r="EU3" s="177">
        <f t="shared" si="1"/>
        <v>0</v>
      </c>
      <c r="EV3" s="177">
        <f t="shared" si="1"/>
        <v>0</v>
      </c>
      <c r="EW3" s="177">
        <f t="shared" si="1"/>
        <v>0</v>
      </c>
      <c r="EX3" s="177">
        <f t="shared" si="1"/>
        <v>0</v>
      </c>
      <c r="EY3" s="177">
        <f t="shared" si="1"/>
        <v>0</v>
      </c>
      <c r="EZ3" s="177">
        <f t="shared" si="1"/>
        <v>0</v>
      </c>
      <c r="FA3" s="177">
        <f t="shared" si="1"/>
        <v>0</v>
      </c>
      <c r="FD3">
        <v>1</v>
      </c>
      <c r="FE3">
        <v>2</v>
      </c>
      <c r="FF3">
        <v>3</v>
      </c>
      <c r="FG3">
        <v>4</v>
      </c>
      <c r="FH3">
        <v>5</v>
      </c>
      <c r="FI3">
        <v>6</v>
      </c>
      <c r="FJ3">
        <v>7</v>
      </c>
      <c r="FK3">
        <v>8</v>
      </c>
      <c r="FL3">
        <v>9</v>
      </c>
      <c r="FM3">
        <v>10</v>
      </c>
      <c r="FN3">
        <v>11</v>
      </c>
      <c r="FO3">
        <v>12</v>
      </c>
      <c r="FP3">
        <v>13</v>
      </c>
      <c r="FQ3">
        <v>14</v>
      </c>
      <c r="FR3">
        <v>15</v>
      </c>
      <c r="FV3">
        <v>1</v>
      </c>
      <c r="FW3">
        <v>2</v>
      </c>
      <c r="FX3">
        <v>3</v>
      </c>
      <c r="FY3">
        <v>4</v>
      </c>
      <c r="FZ3">
        <v>5</v>
      </c>
      <c r="GA3">
        <v>6</v>
      </c>
      <c r="GB3">
        <v>7</v>
      </c>
      <c r="GC3">
        <v>8</v>
      </c>
      <c r="GD3">
        <v>9</v>
      </c>
      <c r="GE3">
        <v>10</v>
      </c>
      <c r="GF3">
        <v>11</v>
      </c>
      <c r="GG3">
        <v>12</v>
      </c>
      <c r="GH3">
        <v>13</v>
      </c>
      <c r="GI3">
        <v>14</v>
      </c>
      <c r="GJ3">
        <v>15</v>
      </c>
      <c r="GL3" t="s">
        <v>111</v>
      </c>
      <c r="GM3" t="s">
        <v>112</v>
      </c>
    </row>
    <row r="4" spans="1:195" x14ac:dyDescent="0.25">
      <c r="A4" s="52"/>
      <c r="B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c r="BT4" s="52"/>
      <c r="BU4" s="52"/>
      <c r="BV4" s="52"/>
      <c r="BW4" s="52"/>
      <c r="BX4" s="52"/>
      <c r="BY4" s="52"/>
      <c r="BZ4" s="52"/>
    </row>
    <row r="5" spans="1:195" x14ac:dyDescent="0.25">
      <c r="A5" t="str">
        <f>'Capacity Backing (Hide)2'!D442</f>
        <v xml:space="preserve">1. </v>
      </c>
      <c r="B5">
        <v>1</v>
      </c>
      <c r="C5">
        <f t="array" ref="C5:C104">TRANSPOSE(IFERROR('Capacity Backing (Hide)2'!B6:CW6,0))</f>
        <v>0</v>
      </c>
      <c r="D5">
        <v>15</v>
      </c>
      <c r="E5">
        <v>45</v>
      </c>
      <c r="F5">
        <v>15</v>
      </c>
      <c r="I5">
        <v>45</v>
      </c>
      <c r="CB5" t="str">
        <f>'Capacity Backing (Hide)2'!E442</f>
        <v xml:space="preserve">1. </v>
      </c>
      <c r="CC5">
        <v>0</v>
      </c>
      <c r="CD5">
        <f t="array" ref="CD5:CD104">TRANSPOSE(IFERROR('Capacity Backing (Hide)2'!B142:CW142,0))</f>
        <v>0</v>
      </c>
      <c r="FD5">
        <f t="array" ref="FD5:FR5">IFERROR($C5/TRANSPOSE(B$110:B$124),0)</f>
        <v>0</v>
      </c>
      <c r="FE5">
        <v>0</v>
      </c>
      <c r="FF5">
        <v>0</v>
      </c>
      <c r="FG5">
        <v>0</v>
      </c>
      <c r="FH5">
        <v>0</v>
      </c>
      <c r="FI5">
        <v>0</v>
      </c>
      <c r="FJ5">
        <v>0</v>
      </c>
      <c r="FK5">
        <v>0</v>
      </c>
      <c r="FL5">
        <v>0</v>
      </c>
      <c r="FM5">
        <v>0</v>
      </c>
      <c r="FN5">
        <v>0</v>
      </c>
      <c r="FO5">
        <v>0</v>
      </c>
      <c r="FP5">
        <v>0</v>
      </c>
      <c r="FQ5">
        <v>0</v>
      </c>
      <c r="FR5">
        <v>0</v>
      </c>
      <c r="FV5">
        <f t="array" ref="FV5:GJ5">IFERROR($CD5/TRANSPOSE(B$110:B$124),0)</f>
        <v>0</v>
      </c>
      <c r="FW5">
        <v>0</v>
      </c>
      <c r="FX5">
        <v>0</v>
      </c>
      <c r="FY5">
        <v>0</v>
      </c>
      <c r="FZ5">
        <v>0</v>
      </c>
      <c r="GA5">
        <v>0</v>
      </c>
      <c r="GB5">
        <v>0</v>
      </c>
      <c r="GC5">
        <v>0</v>
      </c>
      <c r="GD5">
        <v>0</v>
      </c>
      <c r="GE5">
        <v>0</v>
      </c>
      <c r="GF5">
        <v>0</v>
      </c>
      <c r="GG5">
        <v>0</v>
      </c>
      <c r="GH5">
        <v>0</v>
      </c>
      <c r="GI5">
        <v>0</v>
      </c>
      <c r="GJ5">
        <v>0</v>
      </c>
      <c r="GL5">
        <f>SUM(INDEX('CR Backing (Hide)'!$UW$4:$YR$103,,ROW(A1)))</f>
        <v>0</v>
      </c>
      <c r="GM5">
        <f>SUM(INDEX('CR Backing (Hide)'!$YV$4:$ACQ$103,,ROW(B1)))</f>
        <v>0</v>
      </c>
    </row>
    <row r="6" spans="1:195" x14ac:dyDescent="0.25">
      <c r="A6" t="str">
        <f>'Capacity Backing (Hide)2'!D443</f>
        <v xml:space="preserve">2. </v>
      </c>
      <c r="B6">
        <v>0</v>
      </c>
      <c r="C6" s="185">
        <v>0</v>
      </c>
      <c r="CB6" t="str">
        <f>'Capacity Backing (Hide)2'!E443</f>
        <v xml:space="preserve">2. </v>
      </c>
      <c r="CC6">
        <v>0</v>
      </c>
      <c r="CD6">
        <v>0</v>
      </c>
      <c r="FD6">
        <f t="array" ref="FD6:FR6">IFERROR($C6/TRANSPOSE(B$110:B$124),0)</f>
        <v>0</v>
      </c>
      <c r="FE6">
        <v>0</v>
      </c>
      <c r="FF6">
        <v>0</v>
      </c>
      <c r="FG6">
        <v>0</v>
      </c>
      <c r="FH6">
        <v>0</v>
      </c>
      <c r="FI6">
        <v>0</v>
      </c>
      <c r="FJ6">
        <v>0</v>
      </c>
      <c r="FK6">
        <v>0</v>
      </c>
      <c r="FL6">
        <v>0</v>
      </c>
      <c r="FM6">
        <v>0</v>
      </c>
      <c r="FN6">
        <v>0</v>
      </c>
      <c r="FO6">
        <v>0</v>
      </c>
      <c r="FP6">
        <v>0</v>
      </c>
      <c r="FQ6">
        <v>0</v>
      </c>
      <c r="FR6">
        <v>0</v>
      </c>
      <c r="FV6">
        <f t="array" ref="FV6:GJ6">IFERROR($CD6/TRANSPOSE(B$110:B$124),0)</f>
        <v>0</v>
      </c>
      <c r="FW6">
        <v>0</v>
      </c>
      <c r="FX6">
        <v>0</v>
      </c>
      <c r="FY6">
        <v>0</v>
      </c>
      <c r="FZ6">
        <v>0</v>
      </c>
      <c r="GA6">
        <v>0</v>
      </c>
      <c r="GB6">
        <v>0</v>
      </c>
      <c r="GC6">
        <v>0</v>
      </c>
      <c r="GD6">
        <v>0</v>
      </c>
      <c r="GE6">
        <v>0</v>
      </c>
      <c r="GF6">
        <v>0</v>
      </c>
      <c r="GG6">
        <v>0</v>
      </c>
      <c r="GH6">
        <v>0</v>
      </c>
      <c r="GI6">
        <v>0</v>
      </c>
      <c r="GJ6">
        <v>0</v>
      </c>
      <c r="GL6">
        <f>SUM(INDEX('CR Backing (Hide)'!$UW$4:$YR$103,,ROW(A2)))</f>
        <v>0</v>
      </c>
      <c r="GM6">
        <f>SUM(INDEX('CR Backing (Hide)'!$YV$4:$ACQ$103,,ROW(B2)))</f>
        <v>0</v>
      </c>
    </row>
    <row r="7" spans="1:195" x14ac:dyDescent="0.25">
      <c r="A7" t="str">
        <f>'Capacity Backing (Hide)2'!D444</f>
        <v xml:space="preserve">3. </v>
      </c>
      <c r="B7">
        <v>0</v>
      </c>
      <c r="C7">
        <v>0</v>
      </c>
      <c r="CB7" t="str">
        <f>'Capacity Backing (Hide)2'!E444</f>
        <v xml:space="preserve">3. </v>
      </c>
      <c r="CC7">
        <v>0</v>
      </c>
      <c r="CD7">
        <v>0</v>
      </c>
      <c r="FD7">
        <f t="array" ref="FD7:FR7">IFERROR($C7/TRANSPOSE(B$110:B$124),0)</f>
        <v>0</v>
      </c>
      <c r="FE7">
        <v>0</v>
      </c>
      <c r="FF7">
        <v>0</v>
      </c>
      <c r="FG7">
        <v>0</v>
      </c>
      <c r="FH7">
        <v>0</v>
      </c>
      <c r="FI7">
        <v>0</v>
      </c>
      <c r="FJ7">
        <v>0</v>
      </c>
      <c r="FK7">
        <v>0</v>
      </c>
      <c r="FL7">
        <v>0</v>
      </c>
      <c r="FM7">
        <v>0</v>
      </c>
      <c r="FN7">
        <v>0</v>
      </c>
      <c r="FO7">
        <v>0</v>
      </c>
      <c r="FP7">
        <v>0</v>
      </c>
      <c r="FQ7">
        <v>0</v>
      </c>
      <c r="FR7">
        <v>0</v>
      </c>
      <c r="FV7">
        <f t="array" ref="FV7:GJ7">IFERROR($CD7/TRANSPOSE(B$110:B$124),0)</f>
        <v>0</v>
      </c>
      <c r="FW7">
        <v>0</v>
      </c>
      <c r="FX7">
        <v>0</v>
      </c>
      <c r="FY7">
        <v>0</v>
      </c>
      <c r="FZ7">
        <v>0</v>
      </c>
      <c r="GA7">
        <v>0</v>
      </c>
      <c r="GB7">
        <v>0</v>
      </c>
      <c r="GC7">
        <v>0</v>
      </c>
      <c r="GD7">
        <v>0</v>
      </c>
      <c r="GE7">
        <v>0</v>
      </c>
      <c r="GF7">
        <v>0</v>
      </c>
      <c r="GG7">
        <v>0</v>
      </c>
      <c r="GH7">
        <v>0</v>
      </c>
      <c r="GI7">
        <v>0</v>
      </c>
      <c r="GJ7">
        <v>0</v>
      </c>
      <c r="GL7">
        <f>SUM(INDEX('CR Backing (Hide)'!$UW$4:$YR$103,,ROW(A3)))</f>
        <v>0</v>
      </c>
      <c r="GM7">
        <f>SUM(INDEX('CR Backing (Hide)'!$YV$4:$ACQ$103,,ROW(B3)))</f>
        <v>0</v>
      </c>
    </row>
    <row r="8" spans="1:195" x14ac:dyDescent="0.25">
      <c r="A8" t="str">
        <f>'Capacity Backing (Hide)2'!D445</f>
        <v xml:space="preserve">4. </v>
      </c>
      <c r="B8">
        <v>0</v>
      </c>
      <c r="C8">
        <v>0</v>
      </c>
      <c r="CB8" t="str">
        <f>'Capacity Backing (Hide)2'!E445</f>
        <v xml:space="preserve">4. </v>
      </c>
      <c r="CC8">
        <v>0</v>
      </c>
      <c r="CD8">
        <v>0</v>
      </c>
      <c r="FD8">
        <f t="array" ref="FD8:FR8">IFERROR($C8/TRANSPOSE(B$110:B$124),0)</f>
        <v>0</v>
      </c>
      <c r="FE8">
        <v>0</v>
      </c>
      <c r="FF8">
        <v>0</v>
      </c>
      <c r="FG8">
        <v>0</v>
      </c>
      <c r="FH8">
        <v>0</v>
      </c>
      <c r="FI8">
        <v>0</v>
      </c>
      <c r="FJ8">
        <v>0</v>
      </c>
      <c r="FK8">
        <v>0</v>
      </c>
      <c r="FL8">
        <v>0</v>
      </c>
      <c r="FM8">
        <v>0</v>
      </c>
      <c r="FN8">
        <v>0</v>
      </c>
      <c r="FO8">
        <v>0</v>
      </c>
      <c r="FP8">
        <v>0</v>
      </c>
      <c r="FQ8">
        <v>0</v>
      </c>
      <c r="FR8">
        <v>0</v>
      </c>
      <c r="FV8">
        <f t="array" ref="FV8:GJ8">IFERROR($CD8/TRANSPOSE(B$110:B$124),0)</f>
        <v>0</v>
      </c>
      <c r="FW8">
        <v>0</v>
      </c>
      <c r="FX8">
        <v>0</v>
      </c>
      <c r="FY8">
        <v>0</v>
      </c>
      <c r="FZ8">
        <v>0</v>
      </c>
      <c r="GA8">
        <v>0</v>
      </c>
      <c r="GB8">
        <v>0</v>
      </c>
      <c r="GC8">
        <v>0</v>
      </c>
      <c r="GD8">
        <v>0</v>
      </c>
      <c r="GE8">
        <v>0</v>
      </c>
      <c r="GF8">
        <v>0</v>
      </c>
      <c r="GG8">
        <v>0</v>
      </c>
      <c r="GH8">
        <v>0</v>
      </c>
      <c r="GI8">
        <v>0</v>
      </c>
      <c r="GJ8">
        <v>0</v>
      </c>
      <c r="GL8">
        <f>SUM(INDEX('CR Backing (Hide)'!$UW$4:$YR$103,,ROW(A4)))</f>
        <v>0</v>
      </c>
      <c r="GM8">
        <f>SUM(INDEX('CR Backing (Hide)'!$YV$4:$ACQ$103,,ROW(B4)))</f>
        <v>0</v>
      </c>
    </row>
    <row r="9" spans="1:195" x14ac:dyDescent="0.25">
      <c r="A9" t="str">
        <f>'Capacity Backing (Hide)2'!D446</f>
        <v xml:space="preserve">5. </v>
      </c>
      <c r="B9">
        <v>0</v>
      </c>
      <c r="C9">
        <v>0</v>
      </c>
      <c r="CB9" t="str">
        <f>'Capacity Backing (Hide)2'!E446</f>
        <v xml:space="preserve">5. </v>
      </c>
      <c r="CC9">
        <v>0</v>
      </c>
      <c r="CD9">
        <v>0</v>
      </c>
      <c r="FD9">
        <f t="array" ref="FD9:FR9">IFERROR($C9/TRANSPOSE(B$110:B$124),0)</f>
        <v>0</v>
      </c>
      <c r="FE9">
        <v>0</v>
      </c>
      <c r="FF9">
        <v>0</v>
      </c>
      <c r="FG9">
        <v>0</v>
      </c>
      <c r="FH9">
        <v>0</v>
      </c>
      <c r="FI9">
        <v>0</v>
      </c>
      <c r="FJ9">
        <v>0</v>
      </c>
      <c r="FK9">
        <v>0</v>
      </c>
      <c r="FL9">
        <v>0</v>
      </c>
      <c r="FM9">
        <v>0</v>
      </c>
      <c r="FN9">
        <v>0</v>
      </c>
      <c r="FO9">
        <v>0</v>
      </c>
      <c r="FP9">
        <v>0</v>
      </c>
      <c r="FQ9">
        <v>0</v>
      </c>
      <c r="FR9">
        <v>0</v>
      </c>
      <c r="FV9">
        <f t="array" ref="FV9:GJ9">IFERROR($CD9/TRANSPOSE(B$110:B$124),0)</f>
        <v>0</v>
      </c>
      <c r="FW9">
        <v>0</v>
      </c>
      <c r="FX9">
        <v>0</v>
      </c>
      <c r="FY9">
        <v>0</v>
      </c>
      <c r="FZ9">
        <v>0</v>
      </c>
      <c r="GA9">
        <v>0</v>
      </c>
      <c r="GB9">
        <v>0</v>
      </c>
      <c r="GC9">
        <v>0</v>
      </c>
      <c r="GD9">
        <v>0</v>
      </c>
      <c r="GE9">
        <v>0</v>
      </c>
      <c r="GF9">
        <v>0</v>
      </c>
      <c r="GG9">
        <v>0</v>
      </c>
      <c r="GH9">
        <v>0</v>
      </c>
      <c r="GI9">
        <v>0</v>
      </c>
      <c r="GJ9">
        <v>0</v>
      </c>
      <c r="GL9">
        <f>SUM(INDEX('CR Backing (Hide)'!$UW$4:$YR$103,,ROW(A5)))</f>
        <v>0</v>
      </c>
      <c r="GM9">
        <f>SUM(INDEX('CR Backing (Hide)'!$YV$4:$ACQ$103,,ROW(B5)))</f>
        <v>0</v>
      </c>
    </row>
    <row r="10" spans="1:195" x14ac:dyDescent="0.25">
      <c r="A10" t="str">
        <f>'Capacity Backing (Hide)2'!D447</f>
        <v xml:space="preserve">6. </v>
      </c>
      <c r="B10">
        <v>0</v>
      </c>
      <c r="C10">
        <v>0</v>
      </c>
      <c r="CB10" t="str">
        <f>'Capacity Backing (Hide)2'!E447</f>
        <v xml:space="preserve">6. </v>
      </c>
      <c r="CC10">
        <v>0</v>
      </c>
      <c r="CD10">
        <v>0</v>
      </c>
      <c r="FD10">
        <f t="array" ref="FD10:FR10">IFERROR($C10/TRANSPOSE(B$110:B$124),0)</f>
        <v>0</v>
      </c>
      <c r="FE10">
        <v>0</v>
      </c>
      <c r="FF10">
        <v>0</v>
      </c>
      <c r="FG10">
        <v>0</v>
      </c>
      <c r="FH10">
        <v>0</v>
      </c>
      <c r="FI10">
        <v>0</v>
      </c>
      <c r="FJ10">
        <v>0</v>
      </c>
      <c r="FK10">
        <v>0</v>
      </c>
      <c r="FL10">
        <v>0</v>
      </c>
      <c r="FM10">
        <v>0</v>
      </c>
      <c r="FN10">
        <v>0</v>
      </c>
      <c r="FO10">
        <v>0</v>
      </c>
      <c r="FP10">
        <v>0</v>
      </c>
      <c r="FQ10">
        <v>0</v>
      </c>
      <c r="FR10">
        <v>0</v>
      </c>
      <c r="FV10">
        <f t="array" ref="FV10:GJ10">IFERROR($CD10/TRANSPOSE(B$110:B$124),0)</f>
        <v>0</v>
      </c>
      <c r="FW10">
        <v>0</v>
      </c>
      <c r="FX10">
        <v>0</v>
      </c>
      <c r="FY10">
        <v>0</v>
      </c>
      <c r="FZ10">
        <v>0</v>
      </c>
      <c r="GA10">
        <v>0</v>
      </c>
      <c r="GB10">
        <v>0</v>
      </c>
      <c r="GC10">
        <v>0</v>
      </c>
      <c r="GD10">
        <v>0</v>
      </c>
      <c r="GE10">
        <v>0</v>
      </c>
      <c r="GF10">
        <v>0</v>
      </c>
      <c r="GG10">
        <v>0</v>
      </c>
      <c r="GH10">
        <v>0</v>
      </c>
      <c r="GI10">
        <v>0</v>
      </c>
      <c r="GJ10">
        <v>0</v>
      </c>
      <c r="GL10">
        <f>SUM(INDEX('CR Backing (Hide)'!$UW$4:$YR$103,,ROW(A6)))</f>
        <v>0</v>
      </c>
      <c r="GM10">
        <f>SUM(INDEX('CR Backing (Hide)'!$YV$4:$ACQ$103,,ROW(B6)))</f>
        <v>0</v>
      </c>
    </row>
    <row r="11" spans="1:195" x14ac:dyDescent="0.25">
      <c r="A11" t="str">
        <f>'Capacity Backing (Hide)2'!D448</f>
        <v xml:space="preserve">7. </v>
      </c>
      <c r="B11">
        <v>0</v>
      </c>
      <c r="C11">
        <v>0</v>
      </c>
      <c r="CB11" t="str">
        <f>'Capacity Backing (Hide)2'!E448</f>
        <v xml:space="preserve">7. </v>
      </c>
      <c r="CC11">
        <v>0</v>
      </c>
      <c r="CD11">
        <v>0</v>
      </c>
      <c r="FD11">
        <f t="array" ref="FD11:FR11">IFERROR($C11/TRANSPOSE(B$110:B$124),0)</f>
        <v>0</v>
      </c>
      <c r="FE11">
        <v>0</v>
      </c>
      <c r="FF11">
        <v>0</v>
      </c>
      <c r="FG11">
        <v>0</v>
      </c>
      <c r="FH11">
        <v>0</v>
      </c>
      <c r="FI11">
        <v>0</v>
      </c>
      <c r="FJ11">
        <v>0</v>
      </c>
      <c r="FK11">
        <v>0</v>
      </c>
      <c r="FL11">
        <v>0</v>
      </c>
      <c r="FM11">
        <v>0</v>
      </c>
      <c r="FN11">
        <v>0</v>
      </c>
      <c r="FO11">
        <v>0</v>
      </c>
      <c r="FP11">
        <v>0</v>
      </c>
      <c r="FQ11">
        <v>0</v>
      </c>
      <c r="FR11">
        <v>0</v>
      </c>
      <c r="FV11">
        <f t="array" ref="FV11:GJ11">IFERROR($CD11/TRANSPOSE(B$110:B$124),0)</f>
        <v>0</v>
      </c>
      <c r="FW11">
        <v>0</v>
      </c>
      <c r="FX11">
        <v>0</v>
      </c>
      <c r="FY11">
        <v>0</v>
      </c>
      <c r="FZ11">
        <v>0</v>
      </c>
      <c r="GA11">
        <v>0</v>
      </c>
      <c r="GB11">
        <v>0</v>
      </c>
      <c r="GC11">
        <v>0</v>
      </c>
      <c r="GD11">
        <v>0</v>
      </c>
      <c r="GE11">
        <v>0</v>
      </c>
      <c r="GF11">
        <v>0</v>
      </c>
      <c r="GG11">
        <v>0</v>
      </c>
      <c r="GH11">
        <v>0</v>
      </c>
      <c r="GI11">
        <v>0</v>
      </c>
      <c r="GJ11">
        <v>0</v>
      </c>
      <c r="GL11">
        <f>SUM(INDEX('CR Backing (Hide)'!$UW$4:$YR$103,,ROW(A7)))</f>
        <v>0</v>
      </c>
      <c r="GM11">
        <f>SUM(INDEX('CR Backing (Hide)'!$YV$4:$ACQ$103,,ROW(B7)))</f>
        <v>0</v>
      </c>
    </row>
    <row r="12" spans="1:195" x14ac:dyDescent="0.25">
      <c r="A12" t="str">
        <f>'Capacity Backing (Hide)2'!D449</f>
        <v xml:space="preserve">8. </v>
      </c>
      <c r="B12">
        <v>0</v>
      </c>
      <c r="C12">
        <v>0</v>
      </c>
      <c r="CB12" t="str">
        <f>'Capacity Backing (Hide)2'!E449</f>
        <v xml:space="preserve">8. </v>
      </c>
      <c r="CC12">
        <v>0</v>
      </c>
      <c r="CD12">
        <v>0</v>
      </c>
      <c r="FD12">
        <f t="array" ref="FD12:FR12">IFERROR($C12/TRANSPOSE(B$110:B$124),0)</f>
        <v>0</v>
      </c>
      <c r="FE12">
        <v>0</v>
      </c>
      <c r="FF12">
        <v>0</v>
      </c>
      <c r="FG12">
        <v>0</v>
      </c>
      <c r="FH12">
        <v>0</v>
      </c>
      <c r="FI12">
        <v>0</v>
      </c>
      <c r="FJ12">
        <v>0</v>
      </c>
      <c r="FK12">
        <v>0</v>
      </c>
      <c r="FL12">
        <v>0</v>
      </c>
      <c r="FM12">
        <v>0</v>
      </c>
      <c r="FN12">
        <v>0</v>
      </c>
      <c r="FO12">
        <v>0</v>
      </c>
      <c r="FP12">
        <v>0</v>
      </c>
      <c r="FQ12">
        <v>0</v>
      </c>
      <c r="FR12">
        <v>0</v>
      </c>
      <c r="FV12">
        <f t="array" ref="FV12:GJ12">IFERROR($CD12/TRANSPOSE(B$110:B$124),0)</f>
        <v>0</v>
      </c>
      <c r="FW12">
        <v>0</v>
      </c>
      <c r="FX12">
        <v>0</v>
      </c>
      <c r="FY12">
        <v>0</v>
      </c>
      <c r="FZ12">
        <v>0</v>
      </c>
      <c r="GA12">
        <v>0</v>
      </c>
      <c r="GB12">
        <v>0</v>
      </c>
      <c r="GC12">
        <v>0</v>
      </c>
      <c r="GD12">
        <v>0</v>
      </c>
      <c r="GE12">
        <v>0</v>
      </c>
      <c r="GF12">
        <v>0</v>
      </c>
      <c r="GG12">
        <v>0</v>
      </c>
      <c r="GH12">
        <v>0</v>
      </c>
      <c r="GI12">
        <v>0</v>
      </c>
      <c r="GJ12">
        <v>0</v>
      </c>
      <c r="GL12">
        <f>SUM(INDEX('CR Backing (Hide)'!$UW$4:$YR$103,,ROW(A8)))</f>
        <v>0</v>
      </c>
      <c r="GM12">
        <f>SUM(INDEX('CR Backing (Hide)'!$YV$4:$ACQ$103,,ROW(B8)))</f>
        <v>0</v>
      </c>
    </row>
    <row r="13" spans="1:195" x14ac:dyDescent="0.25">
      <c r="A13" t="str">
        <f>'Capacity Backing (Hide)2'!D450</f>
        <v xml:space="preserve">9. </v>
      </c>
      <c r="B13">
        <v>0</v>
      </c>
      <c r="C13">
        <v>0</v>
      </c>
      <c r="CB13" t="str">
        <f>'Capacity Backing (Hide)2'!E450</f>
        <v xml:space="preserve">9. </v>
      </c>
      <c r="CC13">
        <v>0</v>
      </c>
      <c r="CD13">
        <v>0</v>
      </c>
      <c r="FD13">
        <f t="array" ref="FD13:FR13">IFERROR($C13/TRANSPOSE(B$110:B$124),0)</f>
        <v>0</v>
      </c>
      <c r="FE13">
        <v>0</v>
      </c>
      <c r="FF13">
        <v>0</v>
      </c>
      <c r="FG13">
        <v>0</v>
      </c>
      <c r="FH13">
        <v>0</v>
      </c>
      <c r="FI13">
        <v>0</v>
      </c>
      <c r="FJ13">
        <v>0</v>
      </c>
      <c r="FK13">
        <v>0</v>
      </c>
      <c r="FL13">
        <v>0</v>
      </c>
      <c r="FM13">
        <v>0</v>
      </c>
      <c r="FN13">
        <v>0</v>
      </c>
      <c r="FO13">
        <v>0</v>
      </c>
      <c r="FP13">
        <v>0</v>
      </c>
      <c r="FQ13">
        <v>0</v>
      </c>
      <c r="FR13">
        <v>0</v>
      </c>
      <c r="FV13">
        <f t="array" ref="FV13:GJ13">IFERROR($CD13/TRANSPOSE(B$110:B$124),0)</f>
        <v>0</v>
      </c>
      <c r="FW13">
        <v>0</v>
      </c>
      <c r="FX13">
        <v>0</v>
      </c>
      <c r="FY13">
        <v>0</v>
      </c>
      <c r="FZ13">
        <v>0</v>
      </c>
      <c r="GA13">
        <v>0</v>
      </c>
      <c r="GB13">
        <v>0</v>
      </c>
      <c r="GC13">
        <v>0</v>
      </c>
      <c r="GD13">
        <v>0</v>
      </c>
      <c r="GE13">
        <v>0</v>
      </c>
      <c r="GF13">
        <v>0</v>
      </c>
      <c r="GG13">
        <v>0</v>
      </c>
      <c r="GH13">
        <v>0</v>
      </c>
      <c r="GI13">
        <v>0</v>
      </c>
      <c r="GJ13">
        <v>0</v>
      </c>
      <c r="GL13">
        <f>SUM(INDEX('CR Backing (Hide)'!$UW$4:$YR$103,,ROW(A9)))</f>
        <v>0</v>
      </c>
      <c r="GM13">
        <f>SUM(INDEX('CR Backing (Hide)'!$YV$4:$ACQ$103,,ROW(B9)))</f>
        <v>0</v>
      </c>
    </row>
    <row r="14" spans="1:195" x14ac:dyDescent="0.25">
      <c r="A14" t="str">
        <f>'Capacity Backing (Hide)2'!D451</f>
        <v xml:space="preserve">10. </v>
      </c>
      <c r="B14">
        <v>0</v>
      </c>
      <c r="C14">
        <v>0</v>
      </c>
      <c r="CB14" t="str">
        <f>'Capacity Backing (Hide)2'!E451</f>
        <v xml:space="preserve">10. </v>
      </c>
      <c r="CC14">
        <v>0</v>
      </c>
      <c r="CD14">
        <v>0</v>
      </c>
      <c r="FD14">
        <f t="array" ref="FD14:FR14">IFERROR($C14/TRANSPOSE(B$110:B$124),0)</f>
        <v>0</v>
      </c>
      <c r="FE14">
        <v>0</v>
      </c>
      <c r="FF14">
        <v>0</v>
      </c>
      <c r="FG14">
        <v>0</v>
      </c>
      <c r="FH14">
        <v>0</v>
      </c>
      <c r="FI14">
        <v>0</v>
      </c>
      <c r="FJ14">
        <v>0</v>
      </c>
      <c r="FK14">
        <v>0</v>
      </c>
      <c r="FL14">
        <v>0</v>
      </c>
      <c r="FM14">
        <v>0</v>
      </c>
      <c r="FN14">
        <v>0</v>
      </c>
      <c r="FO14">
        <v>0</v>
      </c>
      <c r="FP14">
        <v>0</v>
      </c>
      <c r="FQ14">
        <v>0</v>
      </c>
      <c r="FR14">
        <v>0</v>
      </c>
      <c r="FV14">
        <f t="array" ref="FV14:GJ14">IFERROR($CD14/TRANSPOSE(B$110:B$124),0)</f>
        <v>0</v>
      </c>
      <c r="FW14">
        <v>0</v>
      </c>
      <c r="FX14">
        <v>0</v>
      </c>
      <c r="FY14">
        <v>0</v>
      </c>
      <c r="FZ14">
        <v>0</v>
      </c>
      <c r="GA14">
        <v>0</v>
      </c>
      <c r="GB14">
        <v>0</v>
      </c>
      <c r="GC14">
        <v>0</v>
      </c>
      <c r="GD14">
        <v>0</v>
      </c>
      <c r="GE14">
        <v>0</v>
      </c>
      <c r="GF14">
        <v>0</v>
      </c>
      <c r="GG14">
        <v>0</v>
      </c>
      <c r="GH14">
        <v>0</v>
      </c>
      <c r="GI14">
        <v>0</v>
      </c>
      <c r="GJ14">
        <v>0</v>
      </c>
      <c r="GL14">
        <f>SUM(INDEX('CR Backing (Hide)'!$UW$4:$YR$103,,ROW(A10)))</f>
        <v>0</v>
      </c>
      <c r="GM14">
        <f>SUM(INDEX('CR Backing (Hide)'!$YV$4:$ACQ$103,,ROW(B10)))</f>
        <v>0</v>
      </c>
    </row>
    <row r="15" spans="1:195" x14ac:dyDescent="0.25">
      <c r="A15" t="str">
        <f>'Capacity Backing (Hide)2'!D452</f>
        <v xml:space="preserve">11. </v>
      </c>
      <c r="B15">
        <v>0</v>
      </c>
      <c r="C15">
        <v>0</v>
      </c>
      <c r="CB15" t="str">
        <f>'Capacity Backing (Hide)2'!E452</f>
        <v xml:space="preserve">11. </v>
      </c>
      <c r="CC15">
        <v>0</v>
      </c>
      <c r="CD15">
        <v>0</v>
      </c>
      <c r="FD15">
        <f t="array" ref="FD15:FR15">IFERROR($C15/TRANSPOSE(B$110:B$124),0)</f>
        <v>0</v>
      </c>
      <c r="FE15">
        <v>0</v>
      </c>
      <c r="FF15">
        <v>0</v>
      </c>
      <c r="FG15">
        <v>0</v>
      </c>
      <c r="FH15">
        <v>0</v>
      </c>
      <c r="FI15">
        <v>0</v>
      </c>
      <c r="FJ15">
        <v>0</v>
      </c>
      <c r="FK15">
        <v>0</v>
      </c>
      <c r="FL15">
        <v>0</v>
      </c>
      <c r="FM15">
        <v>0</v>
      </c>
      <c r="FN15">
        <v>0</v>
      </c>
      <c r="FO15">
        <v>0</v>
      </c>
      <c r="FP15">
        <v>0</v>
      </c>
      <c r="FQ15">
        <v>0</v>
      </c>
      <c r="FR15">
        <v>0</v>
      </c>
      <c r="FV15">
        <f t="array" ref="FV15:GJ15">IFERROR($CD15/TRANSPOSE(B$110:B$124),0)</f>
        <v>0</v>
      </c>
      <c r="FW15">
        <v>0</v>
      </c>
      <c r="FX15">
        <v>0</v>
      </c>
      <c r="FY15">
        <v>0</v>
      </c>
      <c r="FZ15">
        <v>0</v>
      </c>
      <c r="GA15">
        <v>0</v>
      </c>
      <c r="GB15">
        <v>0</v>
      </c>
      <c r="GC15">
        <v>0</v>
      </c>
      <c r="GD15">
        <v>0</v>
      </c>
      <c r="GE15">
        <v>0</v>
      </c>
      <c r="GF15">
        <v>0</v>
      </c>
      <c r="GG15">
        <v>0</v>
      </c>
      <c r="GH15">
        <v>0</v>
      </c>
      <c r="GI15">
        <v>0</v>
      </c>
      <c r="GJ15">
        <v>0</v>
      </c>
      <c r="GL15">
        <f>SUM(INDEX('CR Backing (Hide)'!$UW$4:$YR$103,,ROW(A11)))</f>
        <v>0</v>
      </c>
      <c r="GM15">
        <f>SUM(INDEX('CR Backing (Hide)'!$YV$4:$ACQ$103,,ROW(B11)))</f>
        <v>0</v>
      </c>
    </row>
    <row r="16" spans="1:195" x14ac:dyDescent="0.25">
      <c r="A16" t="str">
        <f>'Capacity Backing (Hide)2'!D453</f>
        <v xml:space="preserve">12. </v>
      </c>
      <c r="B16">
        <v>0</v>
      </c>
      <c r="C16">
        <v>0</v>
      </c>
      <c r="CB16" t="str">
        <f>'Capacity Backing (Hide)2'!E453</f>
        <v xml:space="preserve">12. </v>
      </c>
      <c r="CC16">
        <v>0</v>
      </c>
      <c r="CD16">
        <v>0</v>
      </c>
      <c r="FD16">
        <f t="array" ref="FD16:FR16">IFERROR($C16/TRANSPOSE(B$110:B$124),0)</f>
        <v>0</v>
      </c>
      <c r="FE16">
        <v>0</v>
      </c>
      <c r="FF16">
        <v>0</v>
      </c>
      <c r="FG16">
        <v>0</v>
      </c>
      <c r="FH16">
        <v>0</v>
      </c>
      <c r="FI16">
        <v>0</v>
      </c>
      <c r="FJ16">
        <v>0</v>
      </c>
      <c r="FK16">
        <v>0</v>
      </c>
      <c r="FL16">
        <v>0</v>
      </c>
      <c r="FM16">
        <v>0</v>
      </c>
      <c r="FN16">
        <v>0</v>
      </c>
      <c r="FO16">
        <v>0</v>
      </c>
      <c r="FP16">
        <v>0</v>
      </c>
      <c r="FQ16">
        <v>0</v>
      </c>
      <c r="FR16">
        <v>0</v>
      </c>
      <c r="FV16">
        <f t="array" ref="FV16:GJ16">IFERROR($CD16/TRANSPOSE(B$110:B$124),0)</f>
        <v>0</v>
      </c>
      <c r="FW16">
        <v>0</v>
      </c>
      <c r="FX16">
        <v>0</v>
      </c>
      <c r="FY16">
        <v>0</v>
      </c>
      <c r="FZ16">
        <v>0</v>
      </c>
      <c r="GA16">
        <v>0</v>
      </c>
      <c r="GB16">
        <v>0</v>
      </c>
      <c r="GC16">
        <v>0</v>
      </c>
      <c r="GD16">
        <v>0</v>
      </c>
      <c r="GE16">
        <v>0</v>
      </c>
      <c r="GF16">
        <v>0</v>
      </c>
      <c r="GG16">
        <v>0</v>
      </c>
      <c r="GH16">
        <v>0</v>
      </c>
      <c r="GI16">
        <v>0</v>
      </c>
      <c r="GJ16">
        <v>0</v>
      </c>
      <c r="GL16">
        <f>SUM(INDEX('CR Backing (Hide)'!$UW$4:$YR$103,,ROW(A12)))</f>
        <v>0</v>
      </c>
      <c r="GM16">
        <f>SUM(INDEX('CR Backing (Hide)'!$YV$4:$ACQ$103,,ROW(B12)))</f>
        <v>0</v>
      </c>
    </row>
    <row r="17" spans="1:195" x14ac:dyDescent="0.25">
      <c r="A17" t="str">
        <f>'Capacity Backing (Hide)2'!D454</f>
        <v xml:space="preserve">13. </v>
      </c>
      <c r="B17">
        <v>0</v>
      </c>
      <c r="C17">
        <v>0</v>
      </c>
      <c r="CB17" t="str">
        <f>'Capacity Backing (Hide)2'!E454</f>
        <v xml:space="preserve">13. </v>
      </c>
      <c r="CC17">
        <v>0</v>
      </c>
      <c r="CD17">
        <v>0</v>
      </c>
      <c r="FD17">
        <f t="array" ref="FD17:FR17">IFERROR($C17/TRANSPOSE(B$110:B$124),0)</f>
        <v>0</v>
      </c>
      <c r="FE17">
        <v>0</v>
      </c>
      <c r="FF17">
        <v>0</v>
      </c>
      <c r="FG17">
        <v>0</v>
      </c>
      <c r="FH17">
        <v>0</v>
      </c>
      <c r="FI17">
        <v>0</v>
      </c>
      <c r="FJ17">
        <v>0</v>
      </c>
      <c r="FK17">
        <v>0</v>
      </c>
      <c r="FL17">
        <v>0</v>
      </c>
      <c r="FM17">
        <v>0</v>
      </c>
      <c r="FN17">
        <v>0</v>
      </c>
      <c r="FO17">
        <v>0</v>
      </c>
      <c r="FP17">
        <v>0</v>
      </c>
      <c r="FQ17">
        <v>0</v>
      </c>
      <c r="FR17">
        <v>0</v>
      </c>
      <c r="FV17">
        <f t="array" ref="FV17:GJ17">IFERROR($CD17/TRANSPOSE(B$110:B$124),0)</f>
        <v>0</v>
      </c>
      <c r="FW17">
        <v>0</v>
      </c>
      <c r="FX17">
        <v>0</v>
      </c>
      <c r="FY17">
        <v>0</v>
      </c>
      <c r="FZ17">
        <v>0</v>
      </c>
      <c r="GA17">
        <v>0</v>
      </c>
      <c r="GB17">
        <v>0</v>
      </c>
      <c r="GC17">
        <v>0</v>
      </c>
      <c r="GD17">
        <v>0</v>
      </c>
      <c r="GE17">
        <v>0</v>
      </c>
      <c r="GF17">
        <v>0</v>
      </c>
      <c r="GG17">
        <v>0</v>
      </c>
      <c r="GH17">
        <v>0</v>
      </c>
      <c r="GI17">
        <v>0</v>
      </c>
      <c r="GJ17">
        <v>0</v>
      </c>
      <c r="GL17">
        <f>SUM(INDEX('CR Backing (Hide)'!$UW$4:$YR$103,,ROW(A13)))</f>
        <v>0</v>
      </c>
      <c r="GM17">
        <f>SUM(INDEX('CR Backing (Hide)'!$YV$4:$ACQ$103,,ROW(B13)))</f>
        <v>0</v>
      </c>
    </row>
    <row r="18" spans="1:195" x14ac:dyDescent="0.25">
      <c r="A18" t="str">
        <f>'Capacity Backing (Hide)2'!D455</f>
        <v xml:space="preserve">14. </v>
      </c>
      <c r="B18">
        <v>0</v>
      </c>
      <c r="C18">
        <v>0</v>
      </c>
      <c r="CB18" t="str">
        <f>'Capacity Backing (Hide)2'!E455</f>
        <v xml:space="preserve">14. </v>
      </c>
      <c r="CC18">
        <v>0</v>
      </c>
      <c r="CD18">
        <v>0</v>
      </c>
      <c r="FD18">
        <f t="array" ref="FD18:FR18">IFERROR($C18/TRANSPOSE(B$110:B$124),0)</f>
        <v>0</v>
      </c>
      <c r="FE18">
        <v>0</v>
      </c>
      <c r="FF18">
        <v>0</v>
      </c>
      <c r="FG18">
        <v>0</v>
      </c>
      <c r="FH18">
        <v>0</v>
      </c>
      <c r="FI18">
        <v>0</v>
      </c>
      <c r="FJ18">
        <v>0</v>
      </c>
      <c r="FK18">
        <v>0</v>
      </c>
      <c r="FL18">
        <v>0</v>
      </c>
      <c r="FM18">
        <v>0</v>
      </c>
      <c r="FN18">
        <v>0</v>
      </c>
      <c r="FO18">
        <v>0</v>
      </c>
      <c r="FP18">
        <v>0</v>
      </c>
      <c r="FQ18">
        <v>0</v>
      </c>
      <c r="FR18">
        <v>0</v>
      </c>
      <c r="FV18">
        <f t="array" ref="FV18:GJ18">IFERROR($CD18/TRANSPOSE(B$110:B$124),0)</f>
        <v>0</v>
      </c>
      <c r="FW18">
        <v>0</v>
      </c>
      <c r="FX18">
        <v>0</v>
      </c>
      <c r="FY18">
        <v>0</v>
      </c>
      <c r="FZ18">
        <v>0</v>
      </c>
      <c r="GA18">
        <v>0</v>
      </c>
      <c r="GB18">
        <v>0</v>
      </c>
      <c r="GC18">
        <v>0</v>
      </c>
      <c r="GD18">
        <v>0</v>
      </c>
      <c r="GE18">
        <v>0</v>
      </c>
      <c r="GF18">
        <v>0</v>
      </c>
      <c r="GG18">
        <v>0</v>
      </c>
      <c r="GH18">
        <v>0</v>
      </c>
      <c r="GI18">
        <v>0</v>
      </c>
      <c r="GJ18">
        <v>0</v>
      </c>
      <c r="GL18">
        <f>SUM(INDEX('CR Backing (Hide)'!$UW$4:$YR$103,,ROW(A14)))</f>
        <v>0</v>
      </c>
      <c r="GM18">
        <f>SUM(INDEX('CR Backing (Hide)'!$YV$4:$ACQ$103,,ROW(B14)))</f>
        <v>0</v>
      </c>
    </row>
    <row r="19" spans="1:195" x14ac:dyDescent="0.25">
      <c r="A19" t="str">
        <f>'Capacity Backing (Hide)2'!D456</f>
        <v xml:space="preserve">15. </v>
      </c>
      <c r="B19">
        <v>0</v>
      </c>
      <c r="C19">
        <v>0</v>
      </c>
      <c r="CB19" t="str">
        <f>'Capacity Backing (Hide)2'!E456</f>
        <v xml:space="preserve">15. </v>
      </c>
      <c r="CC19">
        <v>0</v>
      </c>
      <c r="CD19">
        <v>0</v>
      </c>
      <c r="FD19">
        <f t="array" ref="FD19:FR19">IFERROR($C19/TRANSPOSE(B$110:B$124),0)</f>
        <v>0</v>
      </c>
      <c r="FE19">
        <v>0</v>
      </c>
      <c r="FF19">
        <v>0</v>
      </c>
      <c r="FG19">
        <v>0</v>
      </c>
      <c r="FH19">
        <v>0</v>
      </c>
      <c r="FI19">
        <v>0</v>
      </c>
      <c r="FJ19">
        <v>0</v>
      </c>
      <c r="FK19">
        <v>0</v>
      </c>
      <c r="FL19">
        <v>0</v>
      </c>
      <c r="FM19">
        <v>0</v>
      </c>
      <c r="FN19">
        <v>0</v>
      </c>
      <c r="FO19">
        <v>0</v>
      </c>
      <c r="FP19">
        <v>0</v>
      </c>
      <c r="FQ19">
        <v>0</v>
      </c>
      <c r="FR19">
        <v>0</v>
      </c>
      <c r="FV19">
        <f t="array" ref="FV19:GJ19">IFERROR($CD19/TRANSPOSE(B$110:B$124),0)</f>
        <v>0</v>
      </c>
      <c r="FW19">
        <v>0</v>
      </c>
      <c r="FX19">
        <v>0</v>
      </c>
      <c r="FY19">
        <v>0</v>
      </c>
      <c r="FZ19">
        <v>0</v>
      </c>
      <c r="GA19">
        <v>0</v>
      </c>
      <c r="GB19">
        <v>0</v>
      </c>
      <c r="GC19">
        <v>0</v>
      </c>
      <c r="GD19">
        <v>0</v>
      </c>
      <c r="GE19">
        <v>0</v>
      </c>
      <c r="GF19">
        <v>0</v>
      </c>
      <c r="GG19">
        <v>0</v>
      </c>
      <c r="GH19">
        <v>0</v>
      </c>
      <c r="GI19">
        <v>0</v>
      </c>
      <c r="GJ19">
        <v>0</v>
      </c>
      <c r="GL19">
        <f>SUM(INDEX('CR Backing (Hide)'!$UW$4:$YR$103,,ROW(A15)))</f>
        <v>0</v>
      </c>
      <c r="GM19">
        <f>SUM(INDEX('CR Backing (Hide)'!$YV$4:$ACQ$103,,ROW(B15)))</f>
        <v>0</v>
      </c>
    </row>
    <row r="20" spans="1:195" x14ac:dyDescent="0.25">
      <c r="A20" t="str">
        <f>'Capacity Backing (Hide)2'!D457</f>
        <v xml:space="preserve">16. </v>
      </c>
      <c r="B20">
        <v>0</v>
      </c>
      <c r="C20">
        <v>0</v>
      </c>
      <c r="CB20" t="str">
        <f>'Capacity Backing (Hide)2'!E457</f>
        <v xml:space="preserve">16. </v>
      </c>
      <c r="CC20">
        <v>0</v>
      </c>
      <c r="CD20">
        <v>0</v>
      </c>
      <c r="FD20">
        <f t="array" ref="FD20:FR20">IFERROR($C20/TRANSPOSE(B$110:B$124),0)</f>
        <v>0</v>
      </c>
      <c r="FE20">
        <v>0</v>
      </c>
      <c r="FF20">
        <v>0</v>
      </c>
      <c r="FG20">
        <v>0</v>
      </c>
      <c r="FH20">
        <v>0</v>
      </c>
      <c r="FI20">
        <v>0</v>
      </c>
      <c r="FJ20">
        <v>0</v>
      </c>
      <c r="FK20">
        <v>0</v>
      </c>
      <c r="FL20">
        <v>0</v>
      </c>
      <c r="FM20">
        <v>0</v>
      </c>
      <c r="FN20">
        <v>0</v>
      </c>
      <c r="FO20">
        <v>0</v>
      </c>
      <c r="FP20">
        <v>0</v>
      </c>
      <c r="FQ20">
        <v>0</v>
      </c>
      <c r="FR20">
        <v>0</v>
      </c>
      <c r="FV20">
        <f t="array" ref="FV20:GJ20">IFERROR($CD20/TRANSPOSE(B$110:B$124),0)</f>
        <v>0</v>
      </c>
      <c r="FW20">
        <v>0</v>
      </c>
      <c r="FX20">
        <v>0</v>
      </c>
      <c r="FY20">
        <v>0</v>
      </c>
      <c r="FZ20">
        <v>0</v>
      </c>
      <c r="GA20">
        <v>0</v>
      </c>
      <c r="GB20">
        <v>0</v>
      </c>
      <c r="GC20">
        <v>0</v>
      </c>
      <c r="GD20">
        <v>0</v>
      </c>
      <c r="GE20">
        <v>0</v>
      </c>
      <c r="GF20">
        <v>0</v>
      </c>
      <c r="GG20">
        <v>0</v>
      </c>
      <c r="GH20">
        <v>0</v>
      </c>
      <c r="GI20">
        <v>0</v>
      </c>
      <c r="GJ20">
        <v>0</v>
      </c>
      <c r="GL20">
        <f>SUM(INDEX('CR Backing (Hide)'!$UW$4:$YR$103,,ROW(A16)))</f>
        <v>0</v>
      </c>
      <c r="GM20">
        <f>SUM(INDEX('CR Backing (Hide)'!$YV$4:$ACQ$103,,ROW(B16)))</f>
        <v>0</v>
      </c>
    </row>
    <row r="21" spans="1:195" x14ac:dyDescent="0.25">
      <c r="A21" t="str">
        <f>'Capacity Backing (Hide)2'!D458</f>
        <v xml:space="preserve">17. </v>
      </c>
      <c r="B21">
        <v>0</v>
      </c>
      <c r="C21">
        <v>0</v>
      </c>
      <c r="CB21" t="str">
        <f>'Capacity Backing (Hide)2'!E458</f>
        <v xml:space="preserve">17. </v>
      </c>
      <c r="CC21">
        <v>0</v>
      </c>
      <c r="CD21">
        <v>0</v>
      </c>
      <c r="FD21">
        <f t="array" ref="FD21:FR21">IFERROR($C21/TRANSPOSE(B$110:B$124),0)</f>
        <v>0</v>
      </c>
      <c r="FE21">
        <v>0</v>
      </c>
      <c r="FF21">
        <v>0</v>
      </c>
      <c r="FG21">
        <v>0</v>
      </c>
      <c r="FH21">
        <v>0</v>
      </c>
      <c r="FI21">
        <v>0</v>
      </c>
      <c r="FJ21">
        <v>0</v>
      </c>
      <c r="FK21">
        <v>0</v>
      </c>
      <c r="FL21">
        <v>0</v>
      </c>
      <c r="FM21">
        <v>0</v>
      </c>
      <c r="FN21">
        <v>0</v>
      </c>
      <c r="FO21">
        <v>0</v>
      </c>
      <c r="FP21">
        <v>0</v>
      </c>
      <c r="FQ21">
        <v>0</v>
      </c>
      <c r="FR21">
        <v>0</v>
      </c>
      <c r="FV21">
        <f t="array" ref="FV21:GJ21">IFERROR($CD21/TRANSPOSE(B$110:B$124),0)</f>
        <v>0</v>
      </c>
      <c r="FW21">
        <v>0</v>
      </c>
      <c r="FX21">
        <v>0</v>
      </c>
      <c r="FY21">
        <v>0</v>
      </c>
      <c r="FZ21">
        <v>0</v>
      </c>
      <c r="GA21">
        <v>0</v>
      </c>
      <c r="GB21">
        <v>0</v>
      </c>
      <c r="GC21">
        <v>0</v>
      </c>
      <c r="GD21">
        <v>0</v>
      </c>
      <c r="GE21">
        <v>0</v>
      </c>
      <c r="GF21">
        <v>0</v>
      </c>
      <c r="GG21">
        <v>0</v>
      </c>
      <c r="GH21">
        <v>0</v>
      </c>
      <c r="GI21">
        <v>0</v>
      </c>
      <c r="GJ21">
        <v>0</v>
      </c>
      <c r="GL21">
        <f>SUM(INDEX('CR Backing (Hide)'!$UW$4:$YR$103,,ROW(A17)))</f>
        <v>0</v>
      </c>
      <c r="GM21">
        <f>SUM(INDEX('CR Backing (Hide)'!$YV$4:$ACQ$103,,ROW(B17)))</f>
        <v>0</v>
      </c>
    </row>
    <row r="22" spans="1:195" x14ac:dyDescent="0.25">
      <c r="A22" t="str">
        <f>'Capacity Backing (Hide)2'!D459</f>
        <v xml:space="preserve">18. </v>
      </c>
      <c r="B22">
        <v>0</v>
      </c>
      <c r="C22">
        <v>0</v>
      </c>
      <c r="CB22" t="str">
        <f>'Capacity Backing (Hide)2'!E459</f>
        <v xml:space="preserve">18. </v>
      </c>
      <c r="CC22">
        <v>0</v>
      </c>
      <c r="CD22">
        <v>0</v>
      </c>
      <c r="FD22">
        <f t="array" ref="FD22:FR22">IFERROR($C22/TRANSPOSE(B$110:B$124),0)</f>
        <v>0</v>
      </c>
      <c r="FE22">
        <v>0</v>
      </c>
      <c r="FF22">
        <v>0</v>
      </c>
      <c r="FG22">
        <v>0</v>
      </c>
      <c r="FH22">
        <v>0</v>
      </c>
      <c r="FI22">
        <v>0</v>
      </c>
      <c r="FJ22">
        <v>0</v>
      </c>
      <c r="FK22">
        <v>0</v>
      </c>
      <c r="FL22">
        <v>0</v>
      </c>
      <c r="FM22">
        <v>0</v>
      </c>
      <c r="FN22">
        <v>0</v>
      </c>
      <c r="FO22">
        <v>0</v>
      </c>
      <c r="FP22">
        <v>0</v>
      </c>
      <c r="FQ22">
        <v>0</v>
      </c>
      <c r="FR22">
        <v>0</v>
      </c>
      <c r="FV22">
        <f t="array" ref="FV22:GJ22">IFERROR($CD22/TRANSPOSE(B$110:B$124),0)</f>
        <v>0</v>
      </c>
      <c r="FW22">
        <v>0</v>
      </c>
      <c r="FX22">
        <v>0</v>
      </c>
      <c r="FY22">
        <v>0</v>
      </c>
      <c r="FZ22">
        <v>0</v>
      </c>
      <c r="GA22">
        <v>0</v>
      </c>
      <c r="GB22">
        <v>0</v>
      </c>
      <c r="GC22">
        <v>0</v>
      </c>
      <c r="GD22">
        <v>0</v>
      </c>
      <c r="GE22">
        <v>0</v>
      </c>
      <c r="GF22">
        <v>0</v>
      </c>
      <c r="GG22">
        <v>0</v>
      </c>
      <c r="GH22">
        <v>0</v>
      </c>
      <c r="GI22">
        <v>0</v>
      </c>
      <c r="GJ22">
        <v>0</v>
      </c>
      <c r="GL22">
        <f>SUM(INDEX('CR Backing (Hide)'!$UW$4:$YR$103,,ROW(A18)))</f>
        <v>0</v>
      </c>
      <c r="GM22">
        <f>SUM(INDEX('CR Backing (Hide)'!$YV$4:$ACQ$103,,ROW(B18)))</f>
        <v>0</v>
      </c>
    </row>
    <row r="23" spans="1:195" x14ac:dyDescent="0.25">
      <c r="A23" t="str">
        <f>'Capacity Backing (Hide)2'!D460</f>
        <v xml:space="preserve">19. </v>
      </c>
      <c r="B23">
        <v>0</v>
      </c>
      <c r="C23">
        <v>0</v>
      </c>
      <c r="CB23" t="str">
        <f>'Capacity Backing (Hide)2'!E460</f>
        <v xml:space="preserve">19. </v>
      </c>
      <c r="CC23">
        <v>0</v>
      </c>
      <c r="CD23">
        <v>0</v>
      </c>
      <c r="FD23">
        <f t="array" ref="FD23:FR23">IFERROR($C23/TRANSPOSE(B$110:B$124),0)</f>
        <v>0</v>
      </c>
      <c r="FE23">
        <v>0</v>
      </c>
      <c r="FF23">
        <v>0</v>
      </c>
      <c r="FG23">
        <v>0</v>
      </c>
      <c r="FH23">
        <v>0</v>
      </c>
      <c r="FI23">
        <v>0</v>
      </c>
      <c r="FJ23">
        <v>0</v>
      </c>
      <c r="FK23">
        <v>0</v>
      </c>
      <c r="FL23">
        <v>0</v>
      </c>
      <c r="FM23">
        <v>0</v>
      </c>
      <c r="FN23">
        <v>0</v>
      </c>
      <c r="FO23">
        <v>0</v>
      </c>
      <c r="FP23">
        <v>0</v>
      </c>
      <c r="FQ23">
        <v>0</v>
      </c>
      <c r="FR23">
        <v>0</v>
      </c>
      <c r="FV23">
        <f t="array" ref="FV23:GJ23">IFERROR($CD23/TRANSPOSE(B$110:B$124),0)</f>
        <v>0</v>
      </c>
      <c r="FW23">
        <v>0</v>
      </c>
      <c r="FX23">
        <v>0</v>
      </c>
      <c r="FY23">
        <v>0</v>
      </c>
      <c r="FZ23">
        <v>0</v>
      </c>
      <c r="GA23">
        <v>0</v>
      </c>
      <c r="GB23">
        <v>0</v>
      </c>
      <c r="GC23">
        <v>0</v>
      </c>
      <c r="GD23">
        <v>0</v>
      </c>
      <c r="GE23">
        <v>0</v>
      </c>
      <c r="GF23">
        <v>0</v>
      </c>
      <c r="GG23">
        <v>0</v>
      </c>
      <c r="GH23">
        <v>0</v>
      </c>
      <c r="GI23">
        <v>0</v>
      </c>
      <c r="GJ23">
        <v>0</v>
      </c>
      <c r="GL23">
        <f>SUM(INDEX('CR Backing (Hide)'!$UW$4:$YR$103,,ROW(A19)))</f>
        <v>0</v>
      </c>
      <c r="GM23">
        <f>SUM(INDEX('CR Backing (Hide)'!$YV$4:$ACQ$103,,ROW(B19)))</f>
        <v>0</v>
      </c>
    </row>
    <row r="24" spans="1:195" x14ac:dyDescent="0.25">
      <c r="A24" t="str">
        <f>'Capacity Backing (Hide)2'!D461</f>
        <v xml:space="preserve">20. </v>
      </c>
      <c r="B24">
        <v>0</v>
      </c>
      <c r="C24">
        <v>0</v>
      </c>
      <c r="CB24" t="str">
        <f>'Capacity Backing (Hide)2'!E461</f>
        <v xml:space="preserve">20. </v>
      </c>
      <c r="CC24">
        <v>0</v>
      </c>
      <c r="CD24">
        <v>0</v>
      </c>
      <c r="FD24">
        <f t="array" ref="FD24:FR24">IFERROR($C24/TRANSPOSE(B$110:B$124),0)</f>
        <v>0</v>
      </c>
      <c r="FE24">
        <v>0</v>
      </c>
      <c r="FF24">
        <v>0</v>
      </c>
      <c r="FG24">
        <v>0</v>
      </c>
      <c r="FH24">
        <v>0</v>
      </c>
      <c r="FI24">
        <v>0</v>
      </c>
      <c r="FJ24">
        <v>0</v>
      </c>
      <c r="FK24">
        <v>0</v>
      </c>
      <c r="FL24">
        <v>0</v>
      </c>
      <c r="FM24">
        <v>0</v>
      </c>
      <c r="FN24">
        <v>0</v>
      </c>
      <c r="FO24">
        <v>0</v>
      </c>
      <c r="FP24">
        <v>0</v>
      </c>
      <c r="FQ24">
        <v>0</v>
      </c>
      <c r="FR24">
        <v>0</v>
      </c>
      <c r="FV24">
        <f t="array" ref="FV24:GJ24">IFERROR($CD24/TRANSPOSE(B$110:B$124),0)</f>
        <v>0</v>
      </c>
      <c r="FW24">
        <v>0</v>
      </c>
      <c r="FX24">
        <v>0</v>
      </c>
      <c r="FY24">
        <v>0</v>
      </c>
      <c r="FZ24">
        <v>0</v>
      </c>
      <c r="GA24">
        <v>0</v>
      </c>
      <c r="GB24">
        <v>0</v>
      </c>
      <c r="GC24">
        <v>0</v>
      </c>
      <c r="GD24">
        <v>0</v>
      </c>
      <c r="GE24">
        <v>0</v>
      </c>
      <c r="GF24">
        <v>0</v>
      </c>
      <c r="GG24">
        <v>0</v>
      </c>
      <c r="GH24">
        <v>0</v>
      </c>
      <c r="GI24">
        <v>0</v>
      </c>
      <c r="GJ24">
        <v>0</v>
      </c>
      <c r="GL24">
        <f>SUM(INDEX('CR Backing (Hide)'!$UW$4:$YR$103,,ROW(A20)))</f>
        <v>0</v>
      </c>
      <c r="GM24">
        <f>SUM(INDEX('CR Backing (Hide)'!$YV$4:$ACQ$103,,ROW(B20)))</f>
        <v>0</v>
      </c>
    </row>
    <row r="25" spans="1:195" x14ac:dyDescent="0.25">
      <c r="A25" t="str">
        <f>'Capacity Backing (Hide)2'!D462</f>
        <v xml:space="preserve">21. </v>
      </c>
      <c r="B25">
        <v>0</v>
      </c>
      <c r="C25">
        <v>0</v>
      </c>
      <c r="CB25" t="str">
        <f>'Capacity Backing (Hide)2'!E462</f>
        <v xml:space="preserve">21. </v>
      </c>
      <c r="CC25">
        <v>0</v>
      </c>
      <c r="CD25">
        <v>0</v>
      </c>
      <c r="FD25">
        <f t="array" ref="FD25:FR25">IFERROR($C25/TRANSPOSE(B$110:B$124),0)</f>
        <v>0</v>
      </c>
      <c r="FE25">
        <v>0</v>
      </c>
      <c r="FF25">
        <v>0</v>
      </c>
      <c r="FG25">
        <v>0</v>
      </c>
      <c r="FH25">
        <v>0</v>
      </c>
      <c r="FI25">
        <v>0</v>
      </c>
      <c r="FJ25">
        <v>0</v>
      </c>
      <c r="FK25">
        <v>0</v>
      </c>
      <c r="FL25">
        <v>0</v>
      </c>
      <c r="FM25">
        <v>0</v>
      </c>
      <c r="FN25">
        <v>0</v>
      </c>
      <c r="FO25">
        <v>0</v>
      </c>
      <c r="FP25">
        <v>0</v>
      </c>
      <c r="FQ25">
        <v>0</v>
      </c>
      <c r="FR25">
        <v>0</v>
      </c>
      <c r="FV25">
        <f t="array" ref="FV25:GJ25">IFERROR($CD25/TRANSPOSE(B$110:B$124),0)</f>
        <v>0</v>
      </c>
      <c r="FW25">
        <v>0</v>
      </c>
      <c r="FX25">
        <v>0</v>
      </c>
      <c r="FY25">
        <v>0</v>
      </c>
      <c r="FZ25">
        <v>0</v>
      </c>
      <c r="GA25">
        <v>0</v>
      </c>
      <c r="GB25">
        <v>0</v>
      </c>
      <c r="GC25">
        <v>0</v>
      </c>
      <c r="GD25">
        <v>0</v>
      </c>
      <c r="GE25">
        <v>0</v>
      </c>
      <c r="GF25">
        <v>0</v>
      </c>
      <c r="GG25">
        <v>0</v>
      </c>
      <c r="GH25">
        <v>0</v>
      </c>
      <c r="GI25">
        <v>0</v>
      </c>
      <c r="GJ25">
        <v>0</v>
      </c>
      <c r="GL25">
        <f>SUM(INDEX('CR Backing (Hide)'!$UW$4:$YR$103,,ROW(A21)))</f>
        <v>0</v>
      </c>
      <c r="GM25">
        <f>SUM(INDEX('CR Backing (Hide)'!$YV$4:$ACQ$103,,ROW(B21)))</f>
        <v>0</v>
      </c>
    </row>
    <row r="26" spans="1:195" x14ac:dyDescent="0.25">
      <c r="A26" t="str">
        <f>'Capacity Backing (Hide)2'!D463</f>
        <v xml:space="preserve">22. </v>
      </c>
      <c r="B26">
        <v>0</v>
      </c>
      <c r="C26">
        <v>0</v>
      </c>
      <c r="CB26" t="str">
        <f>'Capacity Backing (Hide)2'!E463</f>
        <v xml:space="preserve">22. </v>
      </c>
      <c r="CC26">
        <v>0</v>
      </c>
      <c r="CD26">
        <v>0</v>
      </c>
      <c r="FD26">
        <f t="array" ref="FD26:FR26">IFERROR($C26/TRANSPOSE(B$110:B$124),0)</f>
        <v>0</v>
      </c>
      <c r="FE26">
        <v>0</v>
      </c>
      <c r="FF26">
        <v>0</v>
      </c>
      <c r="FG26">
        <v>0</v>
      </c>
      <c r="FH26">
        <v>0</v>
      </c>
      <c r="FI26">
        <v>0</v>
      </c>
      <c r="FJ26">
        <v>0</v>
      </c>
      <c r="FK26">
        <v>0</v>
      </c>
      <c r="FL26">
        <v>0</v>
      </c>
      <c r="FM26">
        <v>0</v>
      </c>
      <c r="FN26">
        <v>0</v>
      </c>
      <c r="FO26">
        <v>0</v>
      </c>
      <c r="FP26">
        <v>0</v>
      </c>
      <c r="FQ26">
        <v>0</v>
      </c>
      <c r="FR26">
        <v>0</v>
      </c>
      <c r="FV26">
        <f t="array" ref="FV26:GJ26">IFERROR($CD26/TRANSPOSE(B$110:B$124),0)</f>
        <v>0</v>
      </c>
      <c r="FW26">
        <v>0</v>
      </c>
      <c r="FX26">
        <v>0</v>
      </c>
      <c r="FY26">
        <v>0</v>
      </c>
      <c r="FZ26">
        <v>0</v>
      </c>
      <c r="GA26">
        <v>0</v>
      </c>
      <c r="GB26">
        <v>0</v>
      </c>
      <c r="GC26">
        <v>0</v>
      </c>
      <c r="GD26">
        <v>0</v>
      </c>
      <c r="GE26">
        <v>0</v>
      </c>
      <c r="GF26">
        <v>0</v>
      </c>
      <c r="GG26">
        <v>0</v>
      </c>
      <c r="GH26">
        <v>0</v>
      </c>
      <c r="GI26">
        <v>0</v>
      </c>
      <c r="GJ26">
        <v>0</v>
      </c>
      <c r="GL26">
        <f>SUM(INDEX('CR Backing (Hide)'!$UW$4:$YR$103,,ROW(A22)))</f>
        <v>0</v>
      </c>
      <c r="GM26">
        <f>SUM(INDEX('CR Backing (Hide)'!$YV$4:$ACQ$103,,ROW(B22)))</f>
        <v>0</v>
      </c>
    </row>
    <row r="27" spans="1:195" x14ac:dyDescent="0.25">
      <c r="A27" t="str">
        <f>'Capacity Backing (Hide)2'!D464</f>
        <v xml:space="preserve">23. </v>
      </c>
      <c r="B27">
        <v>0</v>
      </c>
      <c r="C27">
        <v>0</v>
      </c>
      <c r="CB27" t="str">
        <f>'Capacity Backing (Hide)2'!E464</f>
        <v xml:space="preserve">23. </v>
      </c>
      <c r="CC27">
        <v>0</v>
      </c>
      <c r="CD27">
        <v>0</v>
      </c>
      <c r="FD27">
        <f t="array" ref="FD27:FR27">IFERROR($C27/TRANSPOSE(B$110:B$124),0)</f>
        <v>0</v>
      </c>
      <c r="FE27">
        <v>0</v>
      </c>
      <c r="FF27">
        <v>0</v>
      </c>
      <c r="FG27">
        <v>0</v>
      </c>
      <c r="FH27">
        <v>0</v>
      </c>
      <c r="FI27">
        <v>0</v>
      </c>
      <c r="FJ27">
        <v>0</v>
      </c>
      <c r="FK27">
        <v>0</v>
      </c>
      <c r="FL27">
        <v>0</v>
      </c>
      <c r="FM27">
        <v>0</v>
      </c>
      <c r="FN27">
        <v>0</v>
      </c>
      <c r="FO27">
        <v>0</v>
      </c>
      <c r="FP27">
        <v>0</v>
      </c>
      <c r="FQ27">
        <v>0</v>
      </c>
      <c r="FR27">
        <v>0</v>
      </c>
      <c r="FV27">
        <f t="array" ref="FV27:GJ27">IFERROR($CD27/TRANSPOSE(B$110:B$124),0)</f>
        <v>0</v>
      </c>
      <c r="FW27">
        <v>0</v>
      </c>
      <c r="FX27">
        <v>0</v>
      </c>
      <c r="FY27">
        <v>0</v>
      </c>
      <c r="FZ27">
        <v>0</v>
      </c>
      <c r="GA27">
        <v>0</v>
      </c>
      <c r="GB27">
        <v>0</v>
      </c>
      <c r="GC27">
        <v>0</v>
      </c>
      <c r="GD27">
        <v>0</v>
      </c>
      <c r="GE27">
        <v>0</v>
      </c>
      <c r="GF27">
        <v>0</v>
      </c>
      <c r="GG27">
        <v>0</v>
      </c>
      <c r="GH27">
        <v>0</v>
      </c>
      <c r="GI27">
        <v>0</v>
      </c>
      <c r="GJ27">
        <v>0</v>
      </c>
      <c r="GL27">
        <f>SUM(INDEX('CR Backing (Hide)'!$UW$4:$YR$103,,ROW(A23)))</f>
        <v>0</v>
      </c>
      <c r="GM27">
        <f>SUM(INDEX('CR Backing (Hide)'!$YV$4:$ACQ$103,,ROW(B23)))</f>
        <v>0</v>
      </c>
    </row>
    <row r="28" spans="1:195" x14ac:dyDescent="0.25">
      <c r="A28" t="str">
        <f>'Capacity Backing (Hide)2'!D465</f>
        <v xml:space="preserve">24. </v>
      </c>
      <c r="B28">
        <v>0</v>
      </c>
      <c r="C28">
        <v>0</v>
      </c>
      <c r="CB28" t="str">
        <f>'Capacity Backing (Hide)2'!E465</f>
        <v xml:space="preserve">24. </v>
      </c>
      <c r="CC28">
        <v>0</v>
      </c>
      <c r="CD28">
        <v>0</v>
      </c>
      <c r="FD28">
        <f t="array" ref="FD28:FR28">IFERROR($C28/TRANSPOSE(B$110:B$124),0)</f>
        <v>0</v>
      </c>
      <c r="FE28">
        <v>0</v>
      </c>
      <c r="FF28">
        <v>0</v>
      </c>
      <c r="FG28">
        <v>0</v>
      </c>
      <c r="FH28">
        <v>0</v>
      </c>
      <c r="FI28">
        <v>0</v>
      </c>
      <c r="FJ28">
        <v>0</v>
      </c>
      <c r="FK28">
        <v>0</v>
      </c>
      <c r="FL28">
        <v>0</v>
      </c>
      <c r="FM28">
        <v>0</v>
      </c>
      <c r="FN28">
        <v>0</v>
      </c>
      <c r="FO28">
        <v>0</v>
      </c>
      <c r="FP28">
        <v>0</v>
      </c>
      <c r="FQ28">
        <v>0</v>
      </c>
      <c r="FR28">
        <v>0</v>
      </c>
      <c r="FV28">
        <f t="array" ref="FV28:GJ28">IFERROR($CD28/TRANSPOSE(B$110:B$124),0)</f>
        <v>0</v>
      </c>
      <c r="FW28">
        <v>0</v>
      </c>
      <c r="FX28">
        <v>0</v>
      </c>
      <c r="FY28">
        <v>0</v>
      </c>
      <c r="FZ28">
        <v>0</v>
      </c>
      <c r="GA28">
        <v>0</v>
      </c>
      <c r="GB28">
        <v>0</v>
      </c>
      <c r="GC28">
        <v>0</v>
      </c>
      <c r="GD28">
        <v>0</v>
      </c>
      <c r="GE28">
        <v>0</v>
      </c>
      <c r="GF28">
        <v>0</v>
      </c>
      <c r="GG28">
        <v>0</v>
      </c>
      <c r="GH28">
        <v>0</v>
      </c>
      <c r="GI28">
        <v>0</v>
      </c>
      <c r="GJ28">
        <v>0</v>
      </c>
      <c r="GL28">
        <f>SUM(INDEX('CR Backing (Hide)'!$UW$4:$YR$103,,ROW(A24)))</f>
        <v>0</v>
      </c>
      <c r="GM28">
        <f>SUM(INDEX('CR Backing (Hide)'!$YV$4:$ACQ$103,,ROW(B24)))</f>
        <v>0</v>
      </c>
    </row>
    <row r="29" spans="1:195" x14ac:dyDescent="0.25">
      <c r="A29" t="str">
        <f>'Capacity Backing (Hide)2'!D466</f>
        <v xml:space="preserve">25. </v>
      </c>
      <c r="B29">
        <v>0</v>
      </c>
      <c r="C29">
        <v>0</v>
      </c>
      <c r="CB29" t="str">
        <f>'Capacity Backing (Hide)2'!E466</f>
        <v xml:space="preserve">25. </v>
      </c>
      <c r="CC29">
        <v>0</v>
      </c>
      <c r="CD29">
        <v>0</v>
      </c>
      <c r="FD29">
        <f t="array" ref="FD29:FR29">IFERROR($C29/TRANSPOSE(B$110:B$124),0)</f>
        <v>0</v>
      </c>
      <c r="FE29">
        <v>0</v>
      </c>
      <c r="FF29">
        <v>0</v>
      </c>
      <c r="FG29">
        <v>0</v>
      </c>
      <c r="FH29">
        <v>0</v>
      </c>
      <c r="FI29">
        <v>0</v>
      </c>
      <c r="FJ29">
        <v>0</v>
      </c>
      <c r="FK29">
        <v>0</v>
      </c>
      <c r="FL29">
        <v>0</v>
      </c>
      <c r="FM29">
        <v>0</v>
      </c>
      <c r="FN29">
        <v>0</v>
      </c>
      <c r="FO29">
        <v>0</v>
      </c>
      <c r="FP29">
        <v>0</v>
      </c>
      <c r="FQ29">
        <v>0</v>
      </c>
      <c r="FR29">
        <v>0</v>
      </c>
      <c r="FV29">
        <f t="array" ref="FV29:GJ29">IFERROR($CD29/TRANSPOSE(B$110:B$124),0)</f>
        <v>0</v>
      </c>
      <c r="FW29">
        <v>0</v>
      </c>
      <c r="FX29">
        <v>0</v>
      </c>
      <c r="FY29">
        <v>0</v>
      </c>
      <c r="FZ29">
        <v>0</v>
      </c>
      <c r="GA29">
        <v>0</v>
      </c>
      <c r="GB29">
        <v>0</v>
      </c>
      <c r="GC29">
        <v>0</v>
      </c>
      <c r="GD29">
        <v>0</v>
      </c>
      <c r="GE29">
        <v>0</v>
      </c>
      <c r="GF29">
        <v>0</v>
      </c>
      <c r="GG29">
        <v>0</v>
      </c>
      <c r="GH29">
        <v>0</v>
      </c>
      <c r="GI29">
        <v>0</v>
      </c>
      <c r="GJ29">
        <v>0</v>
      </c>
      <c r="GL29">
        <f>SUM(INDEX('CR Backing (Hide)'!$UW$4:$YR$103,,ROW(A25)))</f>
        <v>0</v>
      </c>
      <c r="GM29">
        <f>SUM(INDEX('CR Backing (Hide)'!$YV$4:$ACQ$103,,ROW(B25)))</f>
        <v>0</v>
      </c>
    </row>
    <row r="30" spans="1:195" x14ac:dyDescent="0.25">
      <c r="A30" t="str">
        <f>'Capacity Backing (Hide)2'!D467</f>
        <v xml:space="preserve">26. </v>
      </c>
      <c r="B30">
        <v>0</v>
      </c>
      <c r="C30">
        <v>0</v>
      </c>
      <c r="CB30" t="str">
        <f>'Capacity Backing (Hide)2'!E467</f>
        <v xml:space="preserve">26. </v>
      </c>
      <c r="CC30">
        <v>0</v>
      </c>
      <c r="CD30">
        <v>0</v>
      </c>
      <c r="FD30">
        <f t="array" ref="FD30:FR30">IFERROR($C30/TRANSPOSE(B$110:B$124),0)</f>
        <v>0</v>
      </c>
      <c r="FE30">
        <v>0</v>
      </c>
      <c r="FF30">
        <v>0</v>
      </c>
      <c r="FG30">
        <v>0</v>
      </c>
      <c r="FH30">
        <v>0</v>
      </c>
      <c r="FI30">
        <v>0</v>
      </c>
      <c r="FJ30">
        <v>0</v>
      </c>
      <c r="FK30">
        <v>0</v>
      </c>
      <c r="FL30">
        <v>0</v>
      </c>
      <c r="FM30">
        <v>0</v>
      </c>
      <c r="FN30">
        <v>0</v>
      </c>
      <c r="FO30">
        <v>0</v>
      </c>
      <c r="FP30">
        <v>0</v>
      </c>
      <c r="FQ30">
        <v>0</v>
      </c>
      <c r="FR30">
        <v>0</v>
      </c>
      <c r="FV30">
        <f t="array" ref="FV30:GJ30">IFERROR($CD30/TRANSPOSE(B$110:B$124),0)</f>
        <v>0</v>
      </c>
      <c r="FW30">
        <v>0</v>
      </c>
      <c r="FX30">
        <v>0</v>
      </c>
      <c r="FY30">
        <v>0</v>
      </c>
      <c r="FZ30">
        <v>0</v>
      </c>
      <c r="GA30">
        <v>0</v>
      </c>
      <c r="GB30">
        <v>0</v>
      </c>
      <c r="GC30">
        <v>0</v>
      </c>
      <c r="GD30">
        <v>0</v>
      </c>
      <c r="GE30">
        <v>0</v>
      </c>
      <c r="GF30">
        <v>0</v>
      </c>
      <c r="GG30">
        <v>0</v>
      </c>
      <c r="GH30">
        <v>0</v>
      </c>
      <c r="GI30">
        <v>0</v>
      </c>
      <c r="GJ30">
        <v>0</v>
      </c>
      <c r="GL30">
        <f>SUM(INDEX('CR Backing (Hide)'!$UW$4:$YR$103,,ROW(A26)))</f>
        <v>0</v>
      </c>
      <c r="GM30">
        <f>SUM(INDEX('CR Backing (Hide)'!$YV$4:$ACQ$103,,ROW(B26)))</f>
        <v>0</v>
      </c>
    </row>
    <row r="31" spans="1:195" x14ac:dyDescent="0.25">
      <c r="A31" t="str">
        <f>'Capacity Backing (Hide)2'!D468</f>
        <v xml:space="preserve">27. </v>
      </c>
      <c r="B31">
        <v>0</v>
      </c>
      <c r="C31">
        <v>0</v>
      </c>
      <c r="CB31" t="str">
        <f>'Capacity Backing (Hide)2'!E468</f>
        <v xml:space="preserve">27. </v>
      </c>
      <c r="CC31">
        <v>0</v>
      </c>
      <c r="CD31">
        <v>0</v>
      </c>
      <c r="FD31">
        <f t="array" ref="FD31:FR31">IFERROR($C31/TRANSPOSE(B$110:B$124),0)</f>
        <v>0</v>
      </c>
      <c r="FE31">
        <v>0</v>
      </c>
      <c r="FF31">
        <v>0</v>
      </c>
      <c r="FG31">
        <v>0</v>
      </c>
      <c r="FH31">
        <v>0</v>
      </c>
      <c r="FI31">
        <v>0</v>
      </c>
      <c r="FJ31">
        <v>0</v>
      </c>
      <c r="FK31">
        <v>0</v>
      </c>
      <c r="FL31">
        <v>0</v>
      </c>
      <c r="FM31">
        <v>0</v>
      </c>
      <c r="FN31">
        <v>0</v>
      </c>
      <c r="FO31">
        <v>0</v>
      </c>
      <c r="FP31">
        <v>0</v>
      </c>
      <c r="FQ31">
        <v>0</v>
      </c>
      <c r="FR31">
        <v>0</v>
      </c>
      <c r="FV31">
        <f t="array" ref="FV31:GJ31">IFERROR($CD31/TRANSPOSE(B$110:B$124),0)</f>
        <v>0</v>
      </c>
      <c r="FW31">
        <v>0</v>
      </c>
      <c r="FX31">
        <v>0</v>
      </c>
      <c r="FY31">
        <v>0</v>
      </c>
      <c r="FZ31">
        <v>0</v>
      </c>
      <c r="GA31">
        <v>0</v>
      </c>
      <c r="GB31">
        <v>0</v>
      </c>
      <c r="GC31">
        <v>0</v>
      </c>
      <c r="GD31">
        <v>0</v>
      </c>
      <c r="GE31">
        <v>0</v>
      </c>
      <c r="GF31">
        <v>0</v>
      </c>
      <c r="GG31">
        <v>0</v>
      </c>
      <c r="GH31">
        <v>0</v>
      </c>
      <c r="GI31">
        <v>0</v>
      </c>
      <c r="GJ31">
        <v>0</v>
      </c>
      <c r="GL31">
        <f>SUM(INDEX('CR Backing (Hide)'!$UW$4:$YR$103,,ROW(A27)))</f>
        <v>0</v>
      </c>
      <c r="GM31">
        <f>SUM(INDEX('CR Backing (Hide)'!$YV$4:$ACQ$103,,ROW(B27)))</f>
        <v>0</v>
      </c>
    </row>
    <row r="32" spans="1:195" x14ac:dyDescent="0.25">
      <c r="A32" t="str">
        <f>'Capacity Backing (Hide)2'!D469</f>
        <v xml:space="preserve">28. </v>
      </c>
      <c r="B32">
        <v>0</v>
      </c>
      <c r="C32">
        <v>0</v>
      </c>
      <c r="CB32" t="str">
        <f>'Capacity Backing (Hide)2'!E469</f>
        <v xml:space="preserve">28. </v>
      </c>
      <c r="CC32">
        <v>0</v>
      </c>
      <c r="CD32">
        <v>0</v>
      </c>
      <c r="FD32">
        <f t="array" ref="FD32:FR32">IFERROR($C32/TRANSPOSE(B$110:B$124),0)</f>
        <v>0</v>
      </c>
      <c r="FE32">
        <v>0</v>
      </c>
      <c r="FF32">
        <v>0</v>
      </c>
      <c r="FG32">
        <v>0</v>
      </c>
      <c r="FH32">
        <v>0</v>
      </c>
      <c r="FI32">
        <v>0</v>
      </c>
      <c r="FJ32">
        <v>0</v>
      </c>
      <c r="FK32">
        <v>0</v>
      </c>
      <c r="FL32">
        <v>0</v>
      </c>
      <c r="FM32">
        <v>0</v>
      </c>
      <c r="FN32">
        <v>0</v>
      </c>
      <c r="FO32">
        <v>0</v>
      </c>
      <c r="FP32">
        <v>0</v>
      </c>
      <c r="FQ32">
        <v>0</v>
      </c>
      <c r="FR32">
        <v>0</v>
      </c>
      <c r="FV32">
        <f t="array" ref="FV32:GJ32">IFERROR($CD32/TRANSPOSE(B$110:B$124),0)</f>
        <v>0</v>
      </c>
      <c r="FW32">
        <v>0</v>
      </c>
      <c r="FX32">
        <v>0</v>
      </c>
      <c r="FY32">
        <v>0</v>
      </c>
      <c r="FZ32">
        <v>0</v>
      </c>
      <c r="GA32">
        <v>0</v>
      </c>
      <c r="GB32">
        <v>0</v>
      </c>
      <c r="GC32">
        <v>0</v>
      </c>
      <c r="GD32">
        <v>0</v>
      </c>
      <c r="GE32">
        <v>0</v>
      </c>
      <c r="GF32">
        <v>0</v>
      </c>
      <c r="GG32">
        <v>0</v>
      </c>
      <c r="GH32">
        <v>0</v>
      </c>
      <c r="GI32">
        <v>0</v>
      </c>
      <c r="GJ32">
        <v>0</v>
      </c>
      <c r="GL32">
        <f>SUM(INDEX('CR Backing (Hide)'!$UW$4:$YR$103,,ROW(A28)))</f>
        <v>0</v>
      </c>
      <c r="GM32">
        <f>SUM(INDEX('CR Backing (Hide)'!$YV$4:$ACQ$103,,ROW(B28)))</f>
        <v>0</v>
      </c>
    </row>
    <row r="33" spans="1:195" x14ac:dyDescent="0.25">
      <c r="A33" t="str">
        <f>'Capacity Backing (Hide)2'!D470</f>
        <v xml:space="preserve">29. </v>
      </c>
      <c r="B33">
        <v>0</v>
      </c>
      <c r="C33">
        <v>0</v>
      </c>
      <c r="CB33" t="str">
        <f>'Capacity Backing (Hide)2'!E470</f>
        <v xml:space="preserve">29. </v>
      </c>
      <c r="CC33">
        <v>0</v>
      </c>
      <c r="CD33">
        <v>0</v>
      </c>
      <c r="FD33">
        <f t="array" ref="FD33:FR33">IFERROR($C33/TRANSPOSE(B$110:B$124),0)</f>
        <v>0</v>
      </c>
      <c r="FE33">
        <v>0</v>
      </c>
      <c r="FF33">
        <v>0</v>
      </c>
      <c r="FG33">
        <v>0</v>
      </c>
      <c r="FH33">
        <v>0</v>
      </c>
      <c r="FI33">
        <v>0</v>
      </c>
      <c r="FJ33">
        <v>0</v>
      </c>
      <c r="FK33">
        <v>0</v>
      </c>
      <c r="FL33">
        <v>0</v>
      </c>
      <c r="FM33">
        <v>0</v>
      </c>
      <c r="FN33">
        <v>0</v>
      </c>
      <c r="FO33">
        <v>0</v>
      </c>
      <c r="FP33">
        <v>0</v>
      </c>
      <c r="FQ33">
        <v>0</v>
      </c>
      <c r="FR33">
        <v>0</v>
      </c>
      <c r="FV33">
        <f t="array" ref="FV33:GJ33">IFERROR($CD33/TRANSPOSE(B$110:B$124),0)</f>
        <v>0</v>
      </c>
      <c r="FW33">
        <v>0</v>
      </c>
      <c r="FX33">
        <v>0</v>
      </c>
      <c r="FY33">
        <v>0</v>
      </c>
      <c r="FZ33">
        <v>0</v>
      </c>
      <c r="GA33">
        <v>0</v>
      </c>
      <c r="GB33">
        <v>0</v>
      </c>
      <c r="GC33">
        <v>0</v>
      </c>
      <c r="GD33">
        <v>0</v>
      </c>
      <c r="GE33">
        <v>0</v>
      </c>
      <c r="GF33">
        <v>0</v>
      </c>
      <c r="GG33">
        <v>0</v>
      </c>
      <c r="GH33">
        <v>0</v>
      </c>
      <c r="GI33">
        <v>0</v>
      </c>
      <c r="GJ33">
        <v>0</v>
      </c>
      <c r="GL33">
        <f>SUM(INDEX('CR Backing (Hide)'!$UW$4:$YR$103,,ROW(A29)))</f>
        <v>0</v>
      </c>
      <c r="GM33">
        <f>SUM(INDEX('CR Backing (Hide)'!$YV$4:$ACQ$103,,ROW(B29)))</f>
        <v>0</v>
      </c>
    </row>
    <row r="34" spans="1:195" x14ac:dyDescent="0.25">
      <c r="A34" t="str">
        <f>'Capacity Backing (Hide)2'!D471</f>
        <v xml:space="preserve">30. </v>
      </c>
      <c r="B34">
        <v>0</v>
      </c>
      <c r="C34">
        <v>0</v>
      </c>
      <c r="CB34" t="str">
        <f>'Capacity Backing (Hide)2'!E471</f>
        <v xml:space="preserve">30. </v>
      </c>
      <c r="CC34">
        <v>0</v>
      </c>
      <c r="CD34">
        <v>0</v>
      </c>
      <c r="FD34">
        <f t="array" ref="FD34:FR34">IFERROR($C34/TRANSPOSE(B$110:B$124),0)</f>
        <v>0</v>
      </c>
      <c r="FE34">
        <v>0</v>
      </c>
      <c r="FF34">
        <v>0</v>
      </c>
      <c r="FG34">
        <v>0</v>
      </c>
      <c r="FH34">
        <v>0</v>
      </c>
      <c r="FI34">
        <v>0</v>
      </c>
      <c r="FJ34">
        <v>0</v>
      </c>
      <c r="FK34">
        <v>0</v>
      </c>
      <c r="FL34">
        <v>0</v>
      </c>
      <c r="FM34">
        <v>0</v>
      </c>
      <c r="FN34">
        <v>0</v>
      </c>
      <c r="FO34">
        <v>0</v>
      </c>
      <c r="FP34">
        <v>0</v>
      </c>
      <c r="FQ34">
        <v>0</v>
      </c>
      <c r="FR34">
        <v>0</v>
      </c>
      <c r="FV34">
        <f t="array" ref="FV34:GJ34">IFERROR($CD34/TRANSPOSE(B$110:B$124),0)</f>
        <v>0</v>
      </c>
      <c r="FW34">
        <v>0</v>
      </c>
      <c r="FX34">
        <v>0</v>
      </c>
      <c r="FY34">
        <v>0</v>
      </c>
      <c r="FZ34">
        <v>0</v>
      </c>
      <c r="GA34">
        <v>0</v>
      </c>
      <c r="GB34">
        <v>0</v>
      </c>
      <c r="GC34">
        <v>0</v>
      </c>
      <c r="GD34">
        <v>0</v>
      </c>
      <c r="GE34">
        <v>0</v>
      </c>
      <c r="GF34">
        <v>0</v>
      </c>
      <c r="GG34">
        <v>0</v>
      </c>
      <c r="GH34">
        <v>0</v>
      </c>
      <c r="GI34">
        <v>0</v>
      </c>
      <c r="GJ34">
        <v>0</v>
      </c>
      <c r="GL34">
        <f>SUM(INDEX('CR Backing (Hide)'!$UW$4:$YR$103,,ROW(A30)))</f>
        <v>0</v>
      </c>
      <c r="GM34">
        <f>SUM(INDEX('CR Backing (Hide)'!$YV$4:$ACQ$103,,ROW(B30)))</f>
        <v>0</v>
      </c>
    </row>
    <row r="35" spans="1:195" x14ac:dyDescent="0.25">
      <c r="A35" t="str">
        <f>'Capacity Backing (Hide)2'!D472</f>
        <v xml:space="preserve">31. </v>
      </c>
      <c r="B35">
        <v>0</v>
      </c>
      <c r="C35">
        <v>0</v>
      </c>
      <c r="CB35" t="str">
        <f>'Capacity Backing (Hide)2'!E472</f>
        <v xml:space="preserve">31. </v>
      </c>
      <c r="CC35">
        <v>0</v>
      </c>
      <c r="CD35">
        <v>0</v>
      </c>
      <c r="FD35">
        <f t="array" ref="FD35:FR35">IFERROR($C35/TRANSPOSE(B$110:B$124),0)</f>
        <v>0</v>
      </c>
      <c r="FE35">
        <v>0</v>
      </c>
      <c r="FF35">
        <v>0</v>
      </c>
      <c r="FG35">
        <v>0</v>
      </c>
      <c r="FH35">
        <v>0</v>
      </c>
      <c r="FI35">
        <v>0</v>
      </c>
      <c r="FJ35">
        <v>0</v>
      </c>
      <c r="FK35">
        <v>0</v>
      </c>
      <c r="FL35">
        <v>0</v>
      </c>
      <c r="FM35">
        <v>0</v>
      </c>
      <c r="FN35">
        <v>0</v>
      </c>
      <c r="FO35">
        <v>0</v>
      </c>
      <c r="FP35">
        <v>0</v>
      </c>
      <c r="FQ35">
        <v>0</v>
      </c>
      <c r="FR35">
        <v>0</v>
      </c>
      <c r="FV35">
        <f t="array" ref="FV35:GJ35">IFERROR($CD35/TRANSPOSE(B$110:B$124),0)</f>
        <v>0</v>
      </c>
      <c r="FW35">
        <v>0</v>
      </c>
      <c r="FX35">
        <v>0</v>
      </c>
      <c r="FY35">
        <v>0</v>
      </c>
      <c r="FZ35">
        <v>0</v>
      </c>
      <c r="GA35">
        <v>0</v>
      </c>
      <c r="GB35">
        <v>0</v>
      </c>
      <c r="GC35">
        <v>0</v>
      </c>
      <c r="GD35">
        <v>0</v>
      </c>
      <c r="GE35">
        <v>0</v>
      </c>
      <c r="GF35">
        <v>0</v>
      </c>
      <c r="GG35">
        <v>0</v>
      </c>
      <c r="GH35">
        <v>0</v>
      </c>
      <c r="GI35">
        <v>0</v>
      </c>
      <c r="GJ35">
        <v>0</v>
      </c>
      <c r="GL35">
        <f>SUM(INDEX('CR Backing (Hide)'!$UW$4:$YR$103,,ROW(A31)))</f>
        <v>0</v>
      </c>
      <c r="GM35">
        <f>SUM(INDEX('CR Backing (Hide)'!$YV$4:$ACQ$103,,ROW(B31)))</f>
        <v>0</v>
      </c>
    </row>
    <row r="36" spans="1:195" x14ac:dyDescent="0.25">
      <c r="A36" t="str">
        <f>'Capacity Backing (Hide)2'!D473</f>
        <v xml:space="preserve">32. </v>
      </c>
      <c r="B36">
        <v>0</v>
      </c>
      <c r="C36">
        <v>0</v>
      </c>
      <c r="CB36" t="str">
        <f>'Capacity Backing (Hide)2'!E473</f>
        <v xml:space="preserve">32. </v>
      </c>
      <c r="CC36">
        <v>0</v>
      </c>
      <c r="CD36">
        <v>0</v>
      </c>
      <c r="FD36">
        <f t="array" ref="FD36:FR36">IFERROR($C36/TRANSPOSE(B$110:B$124),0)</f>
        <v>0</v>
      </c>
      <c r="FE36">
        <v>0</v>
      </c>
      <c r="FF36">
        <v>0</v>
      </c>
      <c r="FG36">
        <v>0</v>
      </c>
      <c r="FH36">
        <v>0</v>
      </c>
      <c r="FI36">
        <v>0</v>
      </c>
      <c r="FJ36">
        <v>0</v>
      </c>
      <c r="FK36">
        <v>0</v>
      </c>
      <c r="FL36">
        <v>0</v>
      </c>
      <c r="FM36">
        <v>0</v>
      </c>
      <c r="FN36">
        <v>0</v>
      </c>
      <c r="FO36">
        <v>0</v>
      </c>
      <c r="FP36">
        <v>0</v>
      </c>
      <c r="FQ36">
        <v>0</v>
      </c>
      <c r="FR36">
        <v>0</v>
      </c>
      <c r="FV36">
        <f t="array" ref="FV36:GJ36">IFERROR($CD36/TRANSPOSE(B$110:B$124),0)</f>
        <v>0</v>
      </c>
      <c r="FW36">
        <v>0</v>
      </c>
      <c r="FX36">
        <v>0</v>
      </c>
      <c r="FY36">
        <v>0</v>
      </c>
      <c r="FZ36">
        <v>0</v>
      </c>
      <c r="GA36">
        <v>0</v>
      </c>
      <c r="GB36">
        <v>0</v>
      </c>
      <c r="GC36">
        <v>0</v>
      </c>
      <c r="GD36">
        <v>0</v>
      </c>
      <c r="GE36">
        <v>0</v>
      </c>
      <c r="GF36">
        <v>0</v>
      </c>
      <c r="GG36">
        <v>0</v>
      </c>
      <c r="GH36">
        <v>0</v>
      </c>
      <c r="GI36">
        <v>0</v>
      </c>
      <c r="GJ36">
        <v>0</v>
      </c>
      <c r="GL36">
        <f>SUM(INDEX('CR Backing (Hide)'!$UW$4:$YR$103,,ROW(A32)))</f>
        <v>0</v>
      </c>
      <c r="GM36">
        <f>SUM(INDEX('CR Backing (Hide)'!$YV$4:$ACQ$103,,ROW(B32)))</f>
        <v>0</v>
      </c>
    </row>
    <row r="37" spans="1:195" x14ac:dyDescent="0.25">
      <c r="A37" t="str">
        <f>'Capacity Backing (Hide)2'!D474</f>
        <v xml:space="preserve">33. </v>
      </c>
      <c r="B37">
        <v>0</v>
      </c>
      <c r="C37">
        <v>0</v>
      </c>
      <c r="CB37" t="str">
        <f>'Capacity Backing (Hide)2'!E474</f>
        <v xml:space="preserve">33. </v>
      </c>
      <c r="CC37">
        <v>0</v>
      </c>
      <c r="CD37">
        <v>0</v>
      </c>
      <c r="FD37">
        <f t="array" ref="FD37:FR37">IFERROR($C37/TRANSPOSE(B$110:B$124),0)</f>
        <v>0</v>
      </c>
      <c r="FE37">
        <v>0</v>
      </c>
      <c r="FF37">
        <v>0</v>
      </c>
      <c r="FG37">
        <v>0</v>
      </c>
      <c r="FH37">
        <v>0</v>
      </c>
      <c r="FI37">
        <v>0</v>
      </c>
      <c r="FJ37">
        <v>0</v>
      </c>
      <c r="FK37">
        <v>0</v>
      </c>
      <c r="FL37">
        <v>0</v>
      </c>
      <c r="FM37">
        <v>0</v>
      </c>
      <c r="FN37">
        <v>0</v>
      </c>
      <c r="FO37">
        <v>0</v>
      </c>
      <c r="FP37">
        <v>0</v>
      </c>
      <c r="FQ37">
        <v>0</v>
      </c>
      <c r="FR37">
        <v>0</v>
      </c>
      <c r="FV37">
        <f t="array" ref="FV37:GJ37">IFERROR($CD37/TRANSPOSE(B$110:B$124),0)</f>
        <v>0</v>
      </c>
      <c r="FW37">
        <v>0</v>
      </c>
      <c r="FX37">
        <v>0</v>
      </c>
      <c r="FY37">
        <v>0</v>
      </c>
      <c r="FZ37">
        <v>0</v>
      </c>
      <c r="GA37">
        <v>0</v>
      </c>
      <c r="GB37">
        <v>0</v>
      </c>
      <c r="GC37">
        <v>0</v>
      </c>
      <c r="GD37">
        <v>0</v>
      </c>
      <c r="GE37">
        <v>0</v>
      </c>
      <c r="GF37">
        <v>0</v>
      </c>
      <c r="GG37">
        <v>0</v>
      </c>
      <c r="GH37">
        <v>0</v>
      </c>
      <c r="GI37">
        <v>0</v>
      </c>
      <c r="GJ37">
        <v>0</v>
      </c>
      <c r="GL37">
        <f>SUM(INDEX('CR Backing (Hide)'!$UW$4:$YR$103,,ROW(A33)))</f>
        <v>0</v>
      </c>
      <c r="GM37">
        <f>SUM(INDEX('CR Backing (Hide)'!$YV$4:$ACQ$103,,ROW(B33)))</f>
        <v>0</v>
      </c>
    </row>
    <row r="38" spans="1:195" x14ac:dyDescent="0.25">
      <c r="A38" t="str">
        <f>'Capacity Backing (Hide)2'!D475</f>
        <v xml:space="preserve">34. </v>
      </c>
      <c r="B38">
        <v>0</v>
      </c>
      <c r="C38">
        <v>0</v>
      </c>
      <c r="CB38" t="str">
        <f>'Capacity Backing (Hide)2'!E475</f>
        <v xml:space="preserve">34. </v>
      </c>
      <c r="CC38">
        <v>0</v>
      </c>
      <c r="CD38">
        <v>0</v>
      </c>
      <c r="FD38">
        <f t="array" ref="FD38:FR38">IFERROR($C38/TRANSPOSE(B$110:B$124),0)</f>
        <v>0</v>
      </c>
      <c r="FE38">
        <v>0</v>
      </c>
      <c r="FF38">
        <v>0</v>
      </c>
      <c r="FG38">
        <v>0</v>
      </c>
      <c r="FH38">
        <v>0</v>
      </c>
      <c r="FI38">
        <v>0</v>
      </c>
      <c r="FJ38">
        <v>0</v>
      </c>
      <c r="FK38">
        <v>0</v>
      </c>
      <c r="FL38">
        <v>0</v>
      </c>
      <c r="FM38">
        <v>0</v>
      </c>
      <c r="FN38">
        <v>0</v>
      </c>
      <c r="FO38">
        <v>0</v>
      </c>
      <c r="FP38">
        <v>0</v>
      </c>
      <c r="FQ38">
        <v>0</v>
      </c>
      <c r="FR38">
        <v>0</v>
      </c>
      <c r="FV38">
        <f t="array" ref="FV38:GJ38">IFERROR($CD38/TRANSPOSE(B$110:B$124),0)</f>
        <v>0</v>
      </c>
      <c r="FW38">
        <v>0</v>
      </c>
      <c r="FX38">
        <v>0</v>
      </c>
      <c r="FY38">
        <v>0</v>
      </c>
      <c r="FZ38">
        <v>0</v>
      </c>
      <c r="GA38">
        <v>0</v>
      </c>
      <c r="GB38">
        <v>0</v>
      </c>
      <c r="GC38">
        <v>0</v>
      </c>
      <c r="GD38">
        <v>0</v>
      </c>
      <c r="GE38">
        <v>0</v>
      </c>
      <c r="GF38">
        <v>0</v>
      </c>
      <c r="GG38">
        <v>0</v>
      </c>
      <c r="GH38">
        <v>0</v>
      </c>
      <c r="GI38">
        <v>0</v>
      </c>
      <c r="GJ38">
        <v>0</v>
      </c>
      <c r="GL38">
        <f>SUM(INDEX('CR Backing (Hide)'!$UW$4:$YR$103,,ROW(A34)))</f>
        <v>0</v>
      </c>
      <c r="GM38">
        <f>SUM(INDEX('CR Backing (Hide)'!$YV$4:$ACQ$103,,ROW(B34)))</f>
        <v>0</v>
      </c>
    </row>
    <row r="39" spans="1:195" x14ac:dyDescent="0.25">
      <c r="A39" t="str">
        <f>'Capacity Backing (Hide)2'!D476</f>
        <v xml:space="preserve">35. </v>
      </c>
      <c r="B39">
        <v>0</v>
      </c>
      <c r="C39">
        <v>0</v>
      </c>
      <c r="CB39" t="str">
        <f>'Capacity Backing (Hide)2'!E476</f>
        <v xml:space="preserve">35. </v>
      </c>
      <c r="CC39">
        <v>0</v>
      </c>
      <c r="CD39">
        <v>0</v>
      </c>
      <c r="FD39">
        <f t="array" ref="FD39:FR39">IFERROR($C39/TRANSPOSE(B$110:B$124),0)</f>
        <v>0</v>
      </c>
      <c r="FE39">
        <v>0</v>
      </c>
      <c r="FF39">
        <v>0</v>
      </c>
      <c r="FG39">
        <v>0</v>
      </c>
      <c r="FH39">
        <v>0</v>
      </c>
      <c r="FI39">
        <v>0</v>
      </c>
      <c r="FJ39">
        <v>0</v>
      </c>
      <c r="FK39">
        <v>0</v>
      </c>
      <c r="FL39">
        <v>0</v>
      </c>
      <c r="FM39">
        <v>0</v>
      </c>
      <c r="FN39">
        <v>0</v>
      </c>
      <c r="FO39">
        <v>0</v>
      </c>
      <c r="FP39">
        <v>0</v>
      </c>
      <c r="FQ39">
        <v>0</v>
      </c>
      <c r="FR39">
        <v>0</v>
      </c>
      <c r="FV39">
        <f t="array" ref="FV39:GJ39">IFERROR($CD39/TRANSPOSE(B$110:B$124),0)</f>
        <v>0</v>
      </c>
      <c r="FW39">
        <v>0</v>
      </c>
      <c r="FX39">
        <v>0</v>
      </c>
      <c r="FY39">
        <v>0</v>
      </c>
      <c r="FZ39">
        <v>0</v>
      </c>
      <c r="GA39">
        <v>0</v>
      </c>
      <c r="GB39">
        <v>0</v>
      </c>
      <c r="GC39">
        <v>0</v>
      </c>
      <c r="GD39">
        <v>0</v>
      </c>
      <c r="GE39">
        <v>0</v>
      </c>
      <c r="GF39">
        <v>0</v>
      </c>
      <c r="GG39">
        <v>0</v>
      </c>
      <c r="GH39">
        <v>0</v>
      </c>
      <c r="GI39">
        <v>0</v>
      </c>
      <c r="GJ39">
        <v>0</v>
      </c>
      <c r="GL39">
        <f>SUM(INDEX('CR Backing (Hide)'!$UW$4:$YR$103,,ROW(A35)))</f>
        <v>0</v>
      </c>
      <c r="GM39">
        <f>SUM(INDEX('CR Backing (Hide)'!$YV$4:$ACQ$103,,ROW(B35)))</f>
        <v>0</v>
      </c>
    </row>
    <row r="40" spans="1:195" x14ac:dyDescent="0.25">
      <c r="A40" t="str">
        <f>'Capacity Backing (Hide)2'!D477</f>
        <v xml:space="preserve">36. </v>
      </c>
      <c r="B40">
        <v>0</v>
      </c>
      <c r="C40">
        <v>0</v>
      </c>
      <c r="CB40" t="str">
        <f>'Capacity Backing (Hide)2'!E477</f>
        <v xml:space="preserve">36. </v>
      </c>
      <c r="CC40">
        <v>0</v>
      </c>
      <c r="CD40">
        <v>0</v>
      </c>
      <c r="FD40">
        <f t="array" ref="FD40:FR40">IFERROR($C40/TRANSPOSE(B$110:B$124),0)</f>
        <v>0</v>
      </c>
      <c r="FE40">
        <v>0</v>
      </c>
      <c r="FF40">
        <v>0</v>
      </c>
      <c r="FG40">
        <v>0</v>
      </c>
      <c r="FH40">
        <v>0</v>
      </c>
      <c r="FI40">
        <v>0</v>
      </c>
      <c r="FJ40">
        <v>0</v>
      </c>
      <c r="FK40">
        <v>0</v>
      </c>
      <c r="FL40">
        <v>0</v>
      </c>
      <c r="FM40">
        <v>0</v>
      </c>
      <c r="FN40">
        <v>0</v>
      </c>
      <c r="FO40">
        <v>0</v>
      </c>
      <c r="FP40">
        <v>0</v>
      </c>
      <c r="FQ40">
        <v>0</v>
      </c>
      <c r="FR40">
        <v>0</v>
      </c>
      <c r="FV40">
        <f t="array" ref="FV40:GJ40">IFERROR($CD40/TRANSPOSE(B$110:B$124),0)</f>
        <v>0</v>
      </c>
      <c r="FW40">
        <v>0</v>
      </c>
      <c r="FX40">
        <v>0</v>
      </c>
      <c r="FY40">
        <v>0</v>
      </c>
      <c r="FZ40">
        <v>0</v>
      </c>
      <c r="GA40">
        <v>0</v>
      </c>
      <c r="GB40">
        <v>0</v>
      </c>
      <c r="GC40">
        <v>0</v>
      </c>
      <c r="GD40">
        <v>0</v>
      </c>
      <c r="GE40">
        <v>0</v>
      </c>
      <c r="GF40">
        <v>0</v>
      </c>
      <c r="GG40">
        <v>0</v>
      </c>
      <c r="GH40">
        <v>0</v>
      </c>
      <c r="GI40">
        <v>0</v>
      </c>
      <c r="GJ40">
        <v>0</v>
      </c>
      <c r="GL40">
        <f>SUM(INDEX('CR Backing (Hide)'!$UW$4:$YR$103,,ROW(A36)))</f>
        <v>0</v>
      </c>
      <c r="GM40">
        <f>SUM(INDEX('CR Backing (Hide)'!$YV$4:$ACQ$103,,ROW(B36)))</f>
        <v>0</v>
      </c>
    </row>
    <row r="41" spans="1:195" x14ac:dyDescent="0.25">
      <c r="A41" t="str">
        <f>'Capacity Backing (Hide)2'!D478</f>
        <v xml:space="preserve">37. </v>
      </c>
      <c r="B41">
        <v>0</v>
      </c>
      <c r="C41">
        <v>0</v>
      </c>
      <c r="CB41" t="str">
        <f>'Capacity Backing (Hide)2'!E478</f>
        <v xml:space="preserve">37. </v>
      </c>
      <c r="CC41">
        <v>0</v>
      </c>
      <c r="CD41">
        <v>0</v>
      </c>
      <c r="FD41">
        <f t="array" ref="FD41:FR41">IFERROR($C41/TRANSPOSE(B$110:B$124),0)</f>
        <v>0</v>
      </c>
      <c r="FE41">
        <v>0</v>
      </c>
      <c r="FF41">
        <v>0</v>
      </c>
      <c r="FG41">
        <v>0</v>
      </c>
      <c r="FH41">
        <v>0</v>
      </c>
      <c r="FI41">
        <v>0</v>
      </c>
      <c r="FJ41">
        <v>0</v>
      </c>
      <c r="FK41">
        <v>0</v>
      </c>
      <c r="FL41">
        <v>0</v>
      </c>
      <c r="FM41">
        <v>0</v>
      </c>
      <c r="FN41">
        <v>0</v>
      </c>
      <c r="FO41">
        <v>0</v>
      </c>
      <c r="FP41">
        <v>0</v>
      </c>
      <c r="FQ41">
        <v>0</v>
      </c>
      <c r="FR41">
        <v>0</v>
      </c>
      <c r="FV41">
        <f t="array" ref="FV41:GJ41">IFERROR($CD41/TRANSPOSE(B$110:B$124),0)</f>
        <v>0</v>
      </c>
      <c r="FW41">
        <v>0</v>
      </c>
      <c r="FX41">
        <v>0</v>
      </c>
      <c r="FY41">
        <v>0</v>
      </c>
      <c r="FZ41">
        <v>0</v>
      </c>
      <c r="GA41">
        <v>0</v>
      </c>
      <c r="GB41">
        <v>0</v>
      </c>
      <c r="GC41">
        <v>0</v>
      </c>
      <c r="GD41">
        <v>0</v>
      </c>
      <c r="GE41">
        <v>0</v>
      </c>
      <c r="GF41">
        <v>0</v>
      </c>
      <c r="GG41">
        <v>0</v>
      </c>
      <c r="GH41">
        <v>0</v>
      </c>
      <c r="GI41">
        <v>0</v>
      </c>
      <c r="GJ41">
        <v>0</v>
      </c>
      <c r="GL41">
        <f>SUM(INDEX('CR Backing (Hide)'!$UW$4:$YR$103,,ROW(A37)))</f>
        <v>0</v>
      </c>
      <c r="GM41">
        <f>SUM(INDEX('CR Backing (Hide)'!$YV$4:$ACQ$103,,ROW(B37)))</f>
        <v>0</v>
      </c>
    </row>
    <row r="42" spans="1:195" x14ac:dyDescent="0.25">
      <c r="A42" t="str">
        <f>'Capacity Backing (Hide)2'!D479</f>
        <v xml:space="preserve">38. </v>
      </c>
      <c r="B42">
        <v>0</v>
      </c>
      <c r="C42">
        <v>0</v>
      </c>
      <c r="CB42" t="str">
        <f>'Capacity Backing (Hide)2'!E479</f>
        <v xml:space="preserve">38. </v>
      </c>
      <c r="CC42">
        <v>0</v>
      </c>
      <c r="CD42">
        <v>0</v>
      </c>
      <c r="FD42">
        <f t="array" ref="FD42:FR42">IFERROR($C42/TRANSPOSE(B$110:B$124),0)</f>
        <v>0</v>
      </c>
      <c r="FE42">
        <v>0</v>
      </c>
      <c r="FF42">
        <v>0</v>
      </c>
      <c r="FG42">
        <v>0</v>
      </c>
      <c r="FH42">
        <v>0</v>
      </c>
      <c r="FI42">
        <v>0</v>
      </c>
      <c r="FJ42">
        <v>0</v>
      </c>
      <c r="FK42">
        <v>0</v>
      </c>
      <c r="FL42">
        <v>0</v>
      </c>
      <c r="FM42">
        <v>0</v>
      </c>
      <c r="FN42">
        <v>0</v>
      </c>
      <c r="FO42">
        <v>0</v>
      </c>
      <c r="FP42">
        <v>0</v>
      </c>
      <c r="FQ42">
        <v>0</v>
      </c>
      <c r="FR42">
        <v>0</v>
      </c>
      <c r="FV42">
        <f t="array" ref="FV42:GJ42">IFERROR($CD42/TRANSPOSE(B$110:B$124),0)</f>
        <v>0</v>
      </c>
      <c r="FW42">
        <v>0</v>
      </c>
      <c r="FX42">
        <v>0</v>
      </c>
      <c r="FY42">
        <v>0</v>
      </c>
      <c r="FZ42">
        <v>0</v>
      </c>
      <c r="GA42">
        <v>0</v>
      </c>
      <c r="GB42">
        <v>0</v>
      </c>
      <c r="GC42">
        <v>0</v>
      </c>
      <c r="GD42">
        <v>0</v>
      </c>
      <c r="GE42">
        <v>0</v>
      </c>
      <c r="GF42">
        <v>0</v>
      </c>
      <c r="GG42">
        <v>0</v>
      </c>
      <c r="GH42">
        <v>0</v>
      </c>
      <c r="GI42">
        <v>0</v>
      </c>
      <c r="GJ42">
        <v>0</v>
      </c>
      <c r="GL42">
        <f>SUM(INDEX('CR Backing (Hide)'!$UW$4:$YR$103,,ROW(A38)))</f>
        <v>0</v>
      </c>
      <c r="GM42">
        <f>SUM(INDEX('CR Backing (Hide)'!$YV$4:$ACQ$103,,ROW(B38)))</f>
        <v>0</v>
      </c>
    </row>
    <row r="43" spans="1:195" x14ac:dyDescent="0.25">
      <c r="A43" t="str">
        <f>'Capacity Backing (Hide)2'!D480</f>
        <v xml:space="preserve">39. </v>
      </c>
      <c r="B43">
        <v>0</v>
      </c>
      <c r="C43">
        <v>0</v>
      </c>
      <c r="CB43" t="str">
        <f>'Capacity Backing (Hide)2'!E480</f>
        <v xml:space="preserve">39. </v>
      </c>
      <c r="CC43">
        <v>0</v>
      </c>
      <c r="CD43">
        <v>0</v>
      </c>
      <c r="FD43">
        <f t="array" ref="FD43:FR43">IFERROR($C43/TRANSPOSE(B$110:B$124),0)</f>
        <v>0</v>
      </c>
      <c r="FE43">
        <v>0</v>
      </c>
      <c r="FF43">
        <v>0</v>
      </c>
      <c r="FG43">
        <v>0</v>
      </c>
      <c r="FH43">
        <v>0</v>
      </c>
      <c r="FI43">
        <v>0</v>
      </c>
      <c r="FJ43">
        <v>0</v>
      </c>
      <c r="FK43">
        <v>0</v>
      </c>
      <c r="FL43">
        <v>0</v>
      </c>
      <c r="FM43">
        <v>0</v>
      </c>
      <c r="FN43">
        <v>0</v>
      </c>
      <c r="FO43">
        <v>0</v>
      </c>
      <c r="FP43">
        <v>0</v>
      </c>
      <c r="FQ43">
        <v>0</v>
      </c>
      <c r="FR43">
        <v>0</v>
      </c>
      <c r="FV43">
        <f t="array" ref="FV43:GJ43">IFERROR($CD43/TRANSPOSE(B$110:B$124),0)</f>
        <v>0</v>
      </c>
      <c r="FW43">
        <v>0</v>
      </c>
      <c r="FX43">
        <v>0</v>
      </c>
      <c r="FY43">
        <v>0</v>
      </c>
      <c r="FZ43">
        <v>0</v>
      </c>
      <c r="GA43">
        <v>0</v>
      </c>
      <c r="GB43">
        <v>0</v>
      </c>
      <c r="GC43">
        <v>0</v>
      </c>
      <c r="GD43">
        <v>0</v>
      </c>
      <c r="GE43">
        <v>0</v>
      </c>
      <c r="GF43">
        <v>0</v>
      </c>
      <c r="GG43">
        <v>0</v>
      </c>
      <c r="GH43">
        <v>0</v>
      </c>
      <c r="GI43">
        <v>0</v>
      </c>
      <c r="GJ43">
        <v>0</v>
      </c>
      <c r="GL43">
        <f>SUM(INDEX('CR Backing (Hide)'!$UW$4:$YR$103,,ROW(A39)))</f>
        <v>0</v>
      </c>
      <c r="GM43">
        <f>SUM(INDEX('CR Backing (Hide)'!$YV$4:$ACQ$103,,ROW(B39)))</f>
        <v>0</v>
      </c>
    </row>
    <row r="44" spans="1:195" x14ac:dyDescent="0.25">
      <c r="A44" t="str">
        <f>'Capacity Backing (Hide)2'!D481</f>
        <v xml:space="preserve">40. </v>
      </c>
      <c r="B44">
        <v>0</v>
      </c>
      <c r="C44">
        <v>0</v>
      </c>
      <c r="CB44" t="str">
        <f>'Capacity Backing (Hide)2'!E481</f>
        <v xml:space="preserve">40. </v>
      </c>
      <c r="CC44">
        <v>0</v>
      </c>
      <c r="CD44">
        <v>0</v>
      </c>
      <c r="FD44">
        <f t="array" ref="FD44:FR44">IFERROR($C44/TRANSPOSE(B$110:B$124),0)</f>
        <v>0</v>
      </c>
      <c r="FE44">
        <v>0</v>
      </c>
      <c r="FF44">
        <v>0</v>
      </c>
      <c r="FG44">
        <v>0</v>
      </c>
      <c r="FH44">
        <v>0</v>
      </c>
      <c r="FI44">
        <v>0</v>
      </c>
      <c r="FJ44">
        <v>0</v>
      </c>
      <c r="FK44">
        <v>0</v>
      </c>
      <c r="FL44">
        <v>0</v>
      </c>
      <c r="FM44">
        <v>0</v>
      </c>
      <c r="FN44">
        <v>0</v>
      </c>
      <c r="FO44">
        <v>0</v>
      </c>
      <c r="FP44">
        <v>0</v>
      </c>
      <c r="FQ44">
        <v>0</v>
      </c>
      <c r="FR44">
        <v>0</v>
      </c>
      <c r="FV44">
        <f t="array" ref="FV44:GJ44">IFERROR($CD44/TRANSPOSE(B$110:B$124),0)</f>
        <v>0</v>
      </c>
      <c r="FW44">
        <v>0</v>
      </c>
      <c r="FX44">
        <v>0</v>
      </c>
      <c r="FY44">
        <v>0</v>
      </c>
      <c r="FZ44">
        <v>0</v>
      </c>
      <c r="GA44">
        <v>0</v>
      </c>
      <c r="GB44">
        <v>0</v>
      </c>
      <c r="GC44">
        <v>0</v>
      </c>
      <c r="GD44">
        <v>0</v>
      </c>
      <c r="GE44">
        <v>0</v>
      </c>
      <c r="GF44">
        <v>0</v>
      </c>
      <c r="GG44">
        <v>0</v>
      </c>
      <c r="GH44">
        <v>0</v>
      </c>
      <c r="GI44">
        <v>0</v>
      </c>
      <c r="GJ44">
        <v>0</v>
      </c>
      <c r="GL44">
        <f>SUM(INDEX('CR Backing (Hide)'!$UW$4:$YR$103,,ROW(A40)))</f>
        <v>0</v>
      </c>
      <c r="GM44">
        <f>SUM(INDEX('CR Backing (Hide)'!$YV$4:$ACQ$103,,ROW(B40)))</f>
        <v>0</v>
      </c>
    </row>
    <row r="45" spans="1:195" x14ac:dyDescent="0.25">
      <c r="A45" t="str">
        <f>'Capacity Backing (Hide)2'!D482</f>
        <v xml:space="preserve">41. </v>
      </c>
      <c r="B45">
        <v>0</v>
      </c>
      <c r="C45">
        <v>0</v>
      </c>
      <c r="CB45" t="str">
        <f>'Capacity Backing (Hide)2'!E482</f>
        <v xml:space="preserve">41. </v>
      </c>
      <c r="CC45">
        <v>0</v>
      </c>
      <c r="CD45">
        <v>0</v>
      </c>
      <c r="FD45">
        <f t="array" ref="FD45:FR45">IFERROR($C45/TRANSPOSE(B$110:B$124),0)</f>
        <v>0</v>
      </c>
      <c r="FE45">
        <v>0</v>
      </c>
      <c r="FF45">
        <v>0</v>
      </c>
      <c r="FG45">
        <v>0</v>
      </c>
      <c r="FH45">
        <v>0</v>
      </c>
      <c r="FI45">
        <v>0</v>
      </c>
      <c r="FJ45">
        <v>0</v>
      </c>
      <c r="FK45">
        <v>0</v>
      </c>
      <c r="FL45">
        <v>0</v>
      </c>
      <c r="FM45">
        <v>0</v>
      </c>
      <c r="FN45">
        <v>0</v>
      </c>
      <c r="FO45">
        <v>0</v>
      </c>
      <c r="FP45">
        <v>0</v>
      </c>
      <c r="FQ45">
        <v>0</v>
      </c>
      <c r="FR45">
        <v>0</v>
      </c>
      <c r="FV45">
        <f t="array" ref="FV45:GJ45">IFERROR($CD45/TRANSPOSE(B$110:B$124),0)</f>
        <v>0</v>
      </c>
      <c r="FW45">
        <v>0</v>
      </c>
      <c r="FX45">
        <v>0</v>
      </c>
      <c r="FY45">
        <v>0</v>
      </c>
      <c r="FZ45">
        <v>0</v>
      </c>
      <c r="GA45">
        <v>0</v>
      </c>
      <c r="GB45">
        <v>0</v>
      </c>
      <c r="GC45">
        <v>0</v>
      </c>
      <c r="GD45">
        <v>0</v>
      </c>
      <c r="GE45">
        <v>0</v>
      </c>
      <c r="GF45">
        <v>0</v>
      </c>
      <c r="GG45">
        <v>0</v>
      </c>
      <c r="GH45">
        <v>0</v>
      </c>
      <c r="GI45">
        <v>0</v>
      </c>
      <c r="GJ45">
        <v>0</v>
      </c>
      <c r="GL45">
        <f>SUM(INDEX('CR Backing (Hide)'!$UW$4:$YR$103,,ROW(A41)))</f>
        <v>0</v>
      </c>
      <c r="GM45">
        <f>SUM(INDEX('CR Backing (Hide)'!$YV$4:$ACQ$103,,ROW(B41)))</f>
        <v>0</v>
      </c>
    </row>
    <row r="46" spans="1:195" x14ac:dyDescent="0.25">
      <c r="A46" t="str">
        <f>'Capacity Backing (Hide)2'!D483</f>
        <v xml:space="preserve">42. </v>
      </c>
      <c r="B46">
        <v>0</v>
      </c>
      <c r="C46">
        <v>0</v>
      </c>
      <c r="CB46" t="str">
        <f>'Capacity Backing (Hide)2'!E483</f>
        <v xml:space="preserve">42. </v>
      </c>
      <c r="CC46">
        <v>0</v>
      </c>
      <c r="CD46">
        <v>0</v>
      </c>
      <c r="FD46">
        <f t="array" ref="FD46:FR46">IFERROR($C46/TRANSPOSE(B$110:B$124),0)</f>
        <v>0</v>
      </c>
      <c r="FE46">
        <v>0</v>
      </c>
      <c r="FF46">
        <v>0</v>
      </c>
      <c r="FG46">
        <v>0</v>
      </c>
      <c r="FH46">
        <v>0</v>
      </c>
      <c r="FI46">
        <v>0</v>
      </c>
      <c r="FJ46">
        <v>0</v>
      </c>
      <c r="FK46">
        <v>0</v>
      </c>
      <c r="FL46">
        <v>0</v>
      </c>
      <c r="FM46">
        <v>0</v>
      </c>
      <c r="FN46">
        <v>0</v>
      </c>
      <c r="FO46">
        <v>0</v>
      </c>
      <c r="FP46">
        <v>0</v>
      </c>
      <c r="FQ46">
        <v>0</v>
      </c>
      <c r="FR46">
        <v>0</v>
      </c>
      <c r="FV46">
        <f t="array" ref="FV46:GJ46">IFERROR($CD46/TRANSPOSE(B$110:B$124),0)</f>
        <v>0</v>
      </c>
      <c r="FW46">
        <v>0</v>
      </c>
      <c r="FX46">
        <v>0</v>
      </c>
      <c r="FY46">
        <v>0</v>
      </c>
      <c r="FZ46">
        <v>0</v>
      </c>
      <c r="GA46">
        <v>0</v>
      </c>
      <c r="GB46">
        <v>0</v>
      </c>
      <c r="GC46">
        <v>0</v>
      </c>
      <c r="GD46">
        <v>0</v>
      </c>
      <c r="GE46">
        <v>0</v>
      </c>
      <c r="GF46">
        <v>0</v>
      </c>
      <c r="GG46">
        <v>0</v>
      </c>
      <c r="GH46">
        <v>0</v>
      </c>
      <c r="GI46">
        <v>0</v>
      </c>
      <c r="GJ46">
        <v>0</v>
      </c>
      <c r="GL46">
        <f>SUM(INDEX('CR Backing (Hide)'!$UW$4:$YR$103,,ROW(A42)))</f>
        <v>0</v>
      </c>
      <c r="GM46">
        <f>SUM(INDEX('CR Backing (Hide)'!$YV$4:$ACQ$103,,ROW(B42)))</f>
        <v>0</v>
      </c>
    </row>
    <row r="47" spans="1:195" x14ac:dyDescent="0.25">
      <c r="A47" t="str">
        <f>'Capacity Backing (Hide)2'!D484</f>
        <v xml:space="preserve">43. </v>
      </c>
      <c r="B47">
        <v>0</v>
      </c>
      <c r="C47">
        <v>0</v>
      </c>
      <c r="CB47" t="str">
        <f>'Capacity Backing (Hide)2'!E484</f>
        <v xml:space="preserve">43. </v>
      </c>
      <c r="CC47">
        <v>0</v>
      </c>
      <c r="CD47">
        <v>0</v>
      </c>
      <c r="FD47">
        <f t="array" ref="FD47:FR47">IFERROR($C47/TRANSPOSE(B$110:B$124),0)</f>
        <v>0</v>
      </c>
      <c r="FE47">
        <v>0</v>
      </c>
      <c r="FF47">
        <v>0</v>
      </c>
      <c r="FG47">
        <v>0</v>
      </c>
      <c r="FH47">
        <v>0</v>
      </c>
      <c r="FI47">
        <v>0</v>
      </c>
      <c r="FJ47">
        <v>0</v>
      </c>
      <c r="FK47">
        <v>0</v>
      </c>
      <c r="FL47">
        <v>0</v>
      </c>
      <c r="FM47">
        <v>0</v>
      </c>
      <c r="FN47">
        <v>0</v>
      </c>
      <c r="FO47">
        <v>0</v>
      </c>
      <c r="FP47">
        <v>0</v>
      </c>
      <c r="FQ47">
        <v>0</v>
      </c>
      <c r="FR47">
        <v>0</v>
      </c>
      <c r="FV47">
        <f t="array" ref="FV47:GJ47">IFERROR($CD47/TRANSPOSE(B$110:B$124),0)</f>
        <v>0</v>
      </c>
      <c r="FW47">
        <v>0</v>
      </c>
      <c r="FX47">
        <v>0</v>
      </c>
      <c r="FY47">
        <v>0</v>
      </c>
      <c r="FZ47">
        <v>0</v>
      </c>
      <c r="GA47">
        <v>0</v>
      </c>
      <c r="GB47">
        <v>0</v>
      </c>
      <c r="GC47">
        <v>0</v>
      </c>
      <c r="GD47">
        <v>0</v>
      </c>
      <c r="GE47">
        <v>0</v>
      </c>
      <c r="GF47">
        <v>0</v>
      </c>
      <c r="GG47">
        <v>0</v>
      </c>
      <c r="GH47">
        <v>0</v>
      </c>
      <c r="GI47">
        <v>0</v>
      </c>
      <c r="GJ47">
        <v>0</v>
      </c>
      <c r="GL47">
        <f>SUM(INDEX('CR Backing (Hide)'!$UW$4:$YR$103,,ROW(A43)))</f>
        <v>0</v>
      </c>
      <c r="GM47">
        <f>SUM(INDEX('CR Backing (Hide)'!$YV$4:$ACQ$103,,ROW(B43)))</f>
        <v>0</v>
      </c>
    </row>
    <row r="48" spans="1:195" x14ac:dyDescent="0.25">
      <c r="A48" t="str">
        <f>'Capacity Backing (Hide)2'!D485</f>
        <v xml:space="preserve">44. </v>
      </c>
      <c r="B48">
        <v>0</v>
      </c>
      <c r="C48">
        <v>0</v>
      </c>
      <c r="CB48" t="str">
        <f>'Capacity Backing (Hide)2'!E485</f>
        <v xml:space="preserve">44. </v>
      </c>
      <c r="CC48">
        <v>0</v>
      </c>
      <c r="CD48">
        <v>0</v>
      </c>
      <c r="FD48">
        <f t="array" ref="FD48:FR48">IFERROR($C48/TRANSPOSE(B$110:B$124),0)</f>
        <v>0</v>
      </c>
      <c r="FE48">
        <v>0</v>
      </c>
      <c r="FF48">
        <v>0</v>
      </c>
      <c r="FG48">
        <v>0</v>
      </c>
      <c r="FH48">
        <v>0</v>
      </c>
      <c r="FI48">
        <v>0</v>
      </c>
      <c r="FJ48">
        <v>0</v>
      </c>
      <c r="FK48">
        <v>0</v>
      </c>
      <c r="FL48">
        <v>0</v>
      </c>
      <c r="FM48">
        <v>0</v>
      </c>
      <c r="FN48">
        <v>0</v>
      </c>
      <c r="FO48">
        <v>0</v>
      </c>
      <c r="FP48">
        <v>0</v>
      </c>
      <c r="FQ48">
        <v>0</v>
      </c>
      <c r="FR48">
        <v>0</v>
      </c>
      <c r="FV48">
        <f t="array" ref="FV48:GJ48">IFERROR($CD48/TRANSPOSE(B$110:B$124),0)</f>
        <v>0</v>
      </c>
      <c r="FW48">
        <v>0</v>
      </c>
      <c r="FX48">
        <v>0</v>
      </c>
      <c r="FY48">
        <v>0</v>
      </c>
      <c r="FZ48">
        <v>0</v>
      </c>
      <c r="GA48">
        <v>0</v>
      </c>
      <c r="GB48">
        <v>0</v>
      </c>
      <c r="GC48">
        <v>0</v>
      </c>
      <c r="GD48">
        <v>0</v>
      </c>
      <c r="GE48">
        <v>0</v>
      </c>
      <c r="GF48">
        <v>0</v>
      </c>
      <c r="GG48">
        <v>0</v>
      </c>
      <c r="GH48">
        <v>0</v>
      </c>
      <c r="GI48">
        <v>0</v>
      </c>
      <c r="GJ48">
        <v>0</v>
      </c>
      <c r="GL48">
        <f>SUM(INDEX('CR Backing (Hide)'!$UW$4:$YR$103,,ROW(A44)))</f>
        <v>0</v>
      </c>
      <c r="GM48">
        <f>SUM(INDEX('CR Backing (Hide)'!$YV$4:$ACQ$103,,ROW(B44)))</f>
        <v>0</v>
      </c>
    </row>
    <row r="49" spans="1:195" x14ac:dyDescent="0.25">
      <c r="A49" t="str">
        <f>'Capacity Backing (Hide)2'!D486</f>
        <v xml:space="preserve">45. </v>
      </c>
      <c r="B49">
        <v>0</v>
      </c>
      <c r="C49">
        <v>0</v>
      </c>
      <c r="CB49" t="str">
        <f>'Capacity Backing (Hide)2'!E486</f>
        <v xml:space="preserve">45. </v>
      </c>
      <c r="CC49">
        <v>0</v>
      </c>
      <c r="CD49">
        <v>0</v>
      </c>
      <c r="FD49">
        <f t="array" ref="FD49:FR49">IFERROR($C49/TRANSPOSE(B$110:B$124),0)</f>
        <v>0</v>
      </c>
      <c r="FE49">
        <v>0</v>
      </c>
      <c r="FF49">
        <v>0</v>
      </c>
      <c r="FG49">
        <v>0</v>
      </c>
      <c r="FH49">
        <v>0</v>
      </c>
      <c r="FI49">
        <v>0</v>
      </c>
      <c r="FJ49">
        <v>0</v>
      </c>
      <c r="FK49">
        <v>0</v>
      </c>
      <c r="FL49">
        <v>0</v>
      </c>
      <c r="FM49">
        <v>0</v>
      </c>
      <c r="FN49">
        <v>0</v>
      </c>
      <c r="FO49">
        <v>0</v>
      </c>
      <c r="FP49">
        <v>0</v>
      </c>
      <c r="FQ49">
        <v>0</v>
      </c>
      <c r="FR49">
        <v>0</v>
      </c>
      <c r="FV49">
        <f t="array" ref="FV49:GJ49">IFERROR($CD49/TRANSPOSE(B$110:B$124),0)</f>
        <v>0</v>
      </c>
      <c r="FW49">
        <v>0</v>
      </c>
      <c r="FX49">
        <v>0</v>
      </c>
      <c r="FY49">
        <v>0</v>
      </c>
      <c r="FZ49">
        <v>0</v>
      </c>
      <c r="GA49">
        <v>0</v>
      </c>
      <c r="GB49">
        <v>0</v>
      </c>
      <c r="GC49">
        <v>0</v>
      </c>
      <c r="GD49">
        <v>0</v>
      </c>
      <c r="GE49">
        <v>0</v>
      </c>
      <c r="GF49">
        <v>0</v>
      </c>
      <c r="GG49">
        <v>0</v>
      </c>
      <c r="GH49">
        <v>0</v>
      </c>
      <c r="GI49">
        <v>0</v>
      </c>
      <c r="GJ49">
        <v>0</v>
      </c>
      <c r="GL49">
        <f>SUM(INDEX('CR Backing (Hide)'!$UW$4:$YR$103,,ROW(A45)))</f>
        <v>0</v>
      </c>
      <c r="GM49">
        <f>SUM(INDEX('CR Backing (Hide)'!$YV$4:$ACQ$103,,ROW(B45)))</f>
        <v>0</v>
      </c>
    </row>
    <row r="50" spans="1:195" x14ac:dyDescent="0.25">
      <c r="A50" t="str">
        <f>'Capacity Backing (Hide)2'!D487</f>
        <v xml:space="preserve">46. </v>
      </c>
      <c r="B50">
        <v>0</v>
      </c>
      <c r="C50">
        <v>0</v>
      </c>
      <c r="CB50" t="str">
        <f>'Capacity Backing (Hide)2'!E487</f>
        <v xml:space="preserve">46. </v>
      </c>
      <c r="CC50">
        <v>0</v>
      </c>
      <c r="CD50">
        <v>0</v>
      </c>
      <c r="FD50">
        <f t="array" ref="FD50:FR50">IFERROR($C50/TRANSPOSE(B$110:B$124),0)</f>
        <v>0</v>
      </c>
      <c r="FE50">
        <v>0</v>
      </c>
      <c r="FF50">
        <v>0</v>
      </c>
      <c r="FG50">
        <v>0</v>
      </c>
      <c r="FH50">
        <v>0</v>
      </c>
      <c r="FI50">
        <v>0</v>
      </c>
      <c r="FJ50">
        <v>0</v>
      </c>
      <c r="FK50">
        <v>0</v>
      </c>
      <c r="FL50">
        <v>0</v>
      </c>
      <c r="FM50">
        <v>0</v>
      </c>
      <c r="FN50">
        <v>0</v>
      </c>
      <c r="FO50">
        <v>0</v>
      </c>
      <c r="FP50">
        <v>0</v>
      </c>
      <c r="FQ50">
        <v>0</v>
      </c>
      <c r="FR50">
        <v>0</v>
      </c>
      <c r="FV50">
        <f t="array" ref="FV50:GJ50">IFERROR($CD50/TRANSPOSE(B$110:B$124),0)</f>
        <v>0</v>
      </c>
      <c r="FW50">
        <v>0</v>
      </c>
      <c r="FX50">
        <v>0</v>
      </c>
      <c r="FY50">
        <v>0</v>
      </c>
      <c r="FZ50">
        <v>0</v>
      </c>
      <c r="GA50">
        <v>0</v>
      </c>
      <c r="GB50">
        <v>0</v>
      </c>
      <c r="GC50">
        <v>0</v>
      </c>
      <c r="GD50">
        <v>0</v>
      </c>
      <c r="GE50">
        <v>0</v>
      </c>
      <c r="GF50">
        <v>0</v>
      </c>
      <c r="GG50">
        <v>0</v>
      </c>
      <c r="GH50">
        <v>0</v>
      </c>
      <c r="GI50">
        <v>0</v>
      </c>
      <c r="GJ50">
        <v>0</v>
      </c>
      <c r="GL50">
        <f>SUM(INDEX('CR Backing (Hide)'!$UW$4:$YR$103,,ROW(A46)))</f>
        <v>0</v>
      </c>
      <c r="GM50">
        <f>SUM(INDEX('CR Backing (Hide)'!$YV$4:$ACQ$103,,ROW(B46)))</f>
        <v>0</v>
      </c>
    </row>
    <row r="51" spans="1:195" x14ac:dyDescent="0.25">
      <c r="A51" t="str">
        <f>'Capacity Backing (Hide)2'!D488</f>
        <v xml:space="preserve">47. </v>
      </c>
      <c r="B51">
        <v>0</v>
      </c>
      <c r="C51">
        <v>0</v>
      </c>
      <c r="CB51" t="str">
        <f>'Capacity Backing (Hide)2'!E488</f>
        <v xml:space="preserve">47. </v>
      </c>
      <c r="CC51">
        <v>0</v>
      </c>
      <c r="CD51">
        <v>0</v>
      </c>
      <c r="FD51">
        <f t="array" ref="FD51:FR51">IFERROR($C51/TRANSPOSE(B$110:B$124),0)</f>
        <v>0</v>
      </c>
      <c r="FE51">
        <v>0</v>
      </c>
      <c r="FF51">
        <v>0</v>
      </c>
      <c r="FG51">
        <v>0</v>
      </c>
      <c r="FH51">
        <v>0</v>
      </c>
      <c r="FI51">
        <v>0</v>
      </c>
      <c r="FJ51">
        <v>0</v>
      </c>
      <c r="FK51">
        <v>0</v>
      </c>
      <c r="FL51">
        <v>0</v>
      </c>
      <c r="FM51">
        <v>0</v>
      </c>
      <c r="FN51">
        <v>0</v>
      </c>
      <c r="FO51">
        <v>0</v>
      </c>
      <c r="FP51">
        <v>0</v>
      </c>
      <c r="FQ51">
        <v>0</v>
      </c>
      <c r="FR51">
        <v>0</v>
      </c>
      <c r="FV51">
        <f t="array" ref="FV51:GJ51">IFERROR($CD51/TRANSPOSE(B$110:B$124),0)</f>
        <v>0</v>
      </c>
      <c r="FW51">
        <v>0</v>
      </c>
      <c r="FX51">
        <v>0</v>
      </c>
      <c r="FY51">
        <v>0</v>
      </c>
      <c r="FZ51">
        <v>0</v>
      </c>
      <c r="GA51">
        <v>0</v>
      </c>
      <c r="GB51">
        <v>0</v>
      </c>
      <c r="GC51">
        <v>0</v>
      </c>
      <c r="GD51">
        <v>0</v>
      </c>
      <c r="GE51">
        <v>0</v>
      </c>
      <c r="GF51">
        <v>0</v>
      </c>
      <c r="GG51">
        <v>0</v>
      </c>
      <c r="GH51">
        <v>0</v>
      </c>
      <c r="GI51">
        <v>0</v>
      </c>
      <c r="GJ51">
        <v>0</v>
      </c>
      <c r="GL51">
        <f>SUM(INDEX('CR Backing (Hide)'!$UW$4:$YR$103,,ROW(A47)))</f>
        <v>0</v>
      </c>
      <c r="GM51">
        <f>SUM(INDEX('CR Backing (Hide)'!$YV$4:$ACQ$103,,ROW(B47)))</f>
        <v>0</v>
      </c>
    </row>
    <row r="52" spans="1:195" x14ac:dyDescent="0.25">
      <c r="A52" t="str">
        <f>'Capacity Backing (Hide)2'!D489</f>
        <v xml:space="preserve">48. </v>
      </c>
      <c r="B52">
        <v>0</v>
      </c>
      <c r="C52">
        <v>0</v>
      </c>
      <c r="CB52" t="str">
        <f>'Capacity Backing (Hide)2'!E489</f>
        <v xml:space="preserve">48. </v>
      </c>
      <c r="CC52">
        <v>0</v>
      </c>
      <c r="CD52">
        <v>0</v>
      </c>
      <c r="FD52">
        <f t="array" ref="FD52:FR52">IFERROR($C52/TRANSPOSE(B$110:B$124),0)</f>
        <v>0</v>
      </c>
      <c r="FE52">
        <v>0</v>
      </c>
      <c r="FF52">
        <v>0</v>
      </c>
      <c r="FG52">
        <v>0</v>
      </c>
      <c r="FH52">
        <v>0</v>
      </c>
      <c r="FI52">
        <v>0</v>
      </c>
      <c r="FJ52">
        <v>0</v>
      </c>
      <c r="FK52">
        <v>0</v>
      </c>
      <c r="FL52">
        <v>0</v>
      </c>
      <c r="FM52">
        <v>0</v>
      </c>
      <c r="FN52">
        <v>0</v>
      </c>
      <c r="FO52">
        <v>0</v>
      </c>
      <c r="FP52">
        <v>0</v>
      </c>
      <c r="FQ52">
        <v>0</v>
      </c>
      <c r="FR52">
        <v>0</v>
      </c>
      <c r="FV52">
        <f t="array" ref="FV52:GJ52">IFERROR($CD52/TRANSPOSE(B$110:B$124),0)</f>
        <v>0</v>
      </c>
      <c r="FW52">
        <v>0</v>
      </c>
      <c r="FX52">
        <v>0</v>
      </c>
      <c r="FY52">
        <v>0</v>
      </c>
      <c r="FZ52">
        <v>0</v>
      </c>
      <c r="GA52">
        <v>0</v>
      </c>
      <c r="GB52">
        <v>0</v>
      </c>
      <c r="GC52">
        <v>0</v>
      </c>
      <c r="GD52">
        <v>0</v>
      </c>
      <c r="GE52">
        <v>0</v>
      </c>
      <c r="GF52">
        <v>0</v>
      </c>
      <c r="GG52">
        <v>0</v>
      </c>
      <c r="GH52">
        <v>0</v>
      </c>
      <c r="GI52">
        <v>0</v>
      </c>
      <c r="GJ52">
        <v>0</v>
      </c>
      <c r="GL52">
        <f>SUM(INDEX('CR Backing (Hide)'!$UW$4:$YR$103,,ROW(A48)))</f>
        <v>0</v>
      </c>
      <c r="GM52">
        <f>SUM(INDEX('CR Backing (Hide)'!$YV$4:$ACQ$103,,ROW(B48)))</f>
        <v>0</v>
      </c>
    </row>
    <row r="53" spans="1:195" x14ac:dyDescent="0.25">
      <c r="A53" t="str">
        <f>'Capacity Backing (Hide)2'!D490</f>
        <v xml:space="preserve">49. </v>
      </c>
      <c r="B53">
        <v>0</v>
      </c>
      <c r="C53">
        <v>0</v>
      </c>
      <c r="CB53" t="str">
        <f>'Capacity Backing (Hide)2'!E490</f>
        <v xml:space="preserve">49. </v>
      </c>
      <c r="CC53">
        <v>0</v>
      </c>
      <c r="CD53">
        <v>0</v>
      </c>
      <c r="FD53">
        <f t="array" ref="FD53:FR53">IFERROR($C53/TRANSPOSE(B$110:B$124),0)</f>
        <v>0</v>
      </c>
      <c r="FE53">
        <v>0</v>
      </c>
      <c r="FF53">
        <v>0</v>
      </c>
      <c r="FG53">
        <v>0</v>
      </c>
      <c r="FH53">
        <v>0</v>
      </c>
      <c r="FI53">
        <v>0</v>
      </c>
      <c r="FJ53">
        <v>0</v>
      </c>
      <c r="FK53">
        <v>0</v>
      </c>
      <c r="FL53">
        <v>0</v>
      </c>
      <c r="FM53">
        <v>0</v>
      </c>
      <c r="FN53">
        <v>0</v>
      </c>
      <c r="FO53">
        <v>0</v>
      </c>
      <c r="FP53">
        <v>0</v>
      </c>
      <c r="FQ53">
        <v>0</v>
      </c>
      <c r="FR53">
        <v>0</v>
      </c>
      <c r="FV53">
        <f t="array" ref="FV53:GJ53">IFERROR($CD53/TRANSPOSE(B$110:B$124),0)</f>
        <v>0</v>
      </c>
      <c r="FW53">
        <v>0</v>
      </c>
      <c r="FX53">
        <v>0</v>
      </c>
      <c r="FY53">
        <v>0</v>
      </c>
      <c r="FZ53">
        <v>0</v>
      </c>
      <c r="GA53">
        <v>0</v>
      </c>
      <c r="GB53">
        <v>0</v>
      </c>
      <c r="GC53">
        <v>0</v>
      </c>
      <c r="GD53">
        <v>0</v>
      </c>
      <c r="GE53">
        <v>0</v>
      </c>
      <c r="GF53">
        <v>0</v>
      </c>
      <c r="GG53">
        <v>0</v>
      </c>
      <c r="GH53">
        <v>0</v>
      </c>
      <c r="GI53">
        <v>0</v>
      </c>
      <c r="GJ53">
        <v>0</v>
      </c>
      <c r="GL53">
        <f>SUM(INDEX('CR Backing (Hide)'!$UW$4:$YR$103,,ROW(A49)))</f>
        <v>0</v>
      </c>
      <c r="GM53">
        <f>SUM(INDEX('CR Backing (Hide)'!$YV$4:$ACQ$103,,ROW(B49)))</f>
        <v>0</v>
      </c>
    </row>
    <row r="54" spans="1:195" x14ac:dyDescent="0.25">
      <c r="A54" t="str">
        <f>'Capacity Backing (Hide)2'!D491</f>
        <v xml:space="preserve">50. </v>
      </c>
      <c r="B54">
        <v>0</v>
      </c>
      <c r="C54">
        <v>0</v>
      </c>
      <c r="CB54" t="str">
        <f>'Capacity Backing (Hide)2'!E491</f>
        <v xml:space="preserve">50. </v>
      </c>
      <c r="CC54">
        <v>0</v>
      </c>
      <c r="CD54">
        <v>0</v>
      </c>
      <c r="FD54">
        <f t="array" ref="FD54:FR54">IFERROR($C54/TRANSPOSE(B$110:B$124),0)</f>
        <v>0</v>
      </c>
      <c r="FE54">
        <v>0</v>
      </c>
      <c r="FF54">
        <v>0</v>
      </c>
      <c r="FG54">
        <v>0</v>
      </c>
      <c r="FH54">
        <v>0</v>
      </c>
      <c r="FI54">
        <v>0</v>
      </c>
      <c r="FJ54">
        <v>0</v>
      </c>
      <c r="FK54">
        <v>0</v>
      </c>
      <c r="FL54">
        <v>0</v>
      </c>
      <c r="FM54">
        <v>0</v>
      </c>
      <c r="FN54">
        <v>0</v>
      </c>
      <c r="FO54">
        <v>0</v>
      </c>
      <c r="FP54">
        <v>0</v>
      </c>
      <c r="FQ54">
        <v>0</v>
      </c>
      <c r="FR54">
        <v>0</v>
      </c>
      <c r="FV54">
        <f t="array" ref="FV54:GJ54">IFERROR($CD54/TRANSPOSE(B$110:B$124),0)</f>
        <v>0</v>
      </c>
      <c r="FW54">
        <v>0</v>
      </c>
      <c r="FX54">
        <v>0</v>
      </c>
      <c r="FY54">
        <v>0</v>
      </c>
      <c r="FZ54">
        <v>0</v>
      </c>
      <c r="GA54">
        <v>0</v>
      </c>
      <c r="GB54">
        <v>0</v>
      </c>
      <c r="GC54">
        <v>0</v>
      </c>
      <c r="GD54">
        <v>0</v>
      </c>
      <c r="GE54">
        <v>0</v>
      </c>
      <c r="GF54">
        <v>0</v>
      </c>
      <c r="GG54">
        <v>0</v>
      </c>
      <c r="GH54">
        <v>0</v>
      </c>
      <c r="GI54">
        <v>0</v>
      </c>
      <c r="GJ54">
        <v>0</v>
      </c>
      <c r="GL54">
        <f>SUM(INDEX('CR Backing (Hide)'!$UW$4:$YR$103,,ROW(A50)))</f>
        <v>0</v>
      </c>
      <c r="GM54">
        <f>SUM(INDEX('CR Backing (Hide)'!$YV$4:$ACQ$103,,ROW(B50)))</f>
        <v>0</v>
      </c>
    </row>
    <row r="55" spans="1:195" x14ac:dyDescent="0.25">
      <c r="A55" t="str">
        <f>'Capacity Backing (Hide)2'!D492</f>
        <v xml:space="preserve">51. </v>
      </c>
      <c r="B55">
        <v>0</v>
      </c>
      <c r="C55">
        <v>0</v>
      </c>
      <c r="CB55" t="str">
        <f>'Capacity Backing (Hide)2'!E492</f>
        <v xml:space="preserve">51. </v>
      </c>
      <c r="CC55">
        <v>0</v>
      </c>
      <c r="CD55">
        <v>0</v>
      </c>
      <c r="FD55">
        <f t="array" ref="FD55:FR55">IFERROR($C55/TRANSPOSE(B$110:B$124),0)</f>
        <v>0</v>
      </c>
      <c r="FE55">
        <v>0</v>
      </c>
      <c r="FF55">
        <v>0</v>
      </c>
      <c r="FG55">
        <v>0</v>
      </c>
      <c r="FH55">
        <v>0</v>
      </c>
      <c r="FI55">
        <v>0</v>
      </c>
      <c r="FJ55">
        <v>0</v>
      </c>
      <c r="FK55">
        <v>0</v>
      </c>
      <c r="FL55">
        <v>0</v>
      </c>
      <c r="FM55">
        <v>0</v>
      </c>
      <c r="FN55">
        <v>0</v>
      </c>
      <c r="FO55">
        <v>0</v>
      </c>
      <c r="FP55">
        <v>0</v>
      </c>
      <c r="FQ55">
        <v>0</v>
      </c>
      <c r="FR55">
        <v>0</v>
      </c>
      <c r="FV55">
        <f t="array" ref="FV55:GJ55">IFERROR($CD55/TRANSPOSE(B$110:B$124),0)</f>
        <v>0</v>
      </c>
      <c r="FW55">
        <v>0</v>
      </c>
      <c r="FX55">
        <v>0</v>
      </c>
      <c r="FY55">
        <v>0</v>
      </c>
      <c r="FZ55">
        <v>0</v>
      </c>
      <c r="GA55">
        <v>0</v>
      </c>
      <c r="GB55">
        <v>0</v>
      </c>
      <c r="GC55">
        <v>0</v>
      </c>
      <c r="GD55">
        <v>0</v>
      </c>
      <c r="GE55">
        <v>0</v>
      </c>
      <c r="GF55">
        <v>0</v>
      </c>
      <c r="GG55">
        <v>0</v>
      </c>
      <c r="GH55">
        <v>0</v>
      </c>
      <c r="GI55">
        <v>0</v>
      </c>
      <c r="GJ55">
        <v>0</v>
      </c>
      <c r="GL55">
        <f>SUM(INDEX('CR Backing (Hide)'!$UW$4:$YR$103,,ROW(A51)))</f>
        <v>0</v>
      </c>
      <c r="GM55">
        <f>SUM(INDEX('CR Backing (Hide)'!$YV$4:$ACQ$103,,ROW(B51)))</f>
        <v>0</v>
      </c>
    </row>
    <row r="56" spans="1:195" x14ac:dyDescent="0.25">
      <c r="A56" t="str">
        <f>'Capacity Backing (Hide)2'!D493</f>
        <v xml:space="preserve">52. </v>
      </c>
      <c r="B56">
        <v>0</v>
      </c>
      <c r="C56">
        <v>0</v>
      </c>
      <c r="CB56" t="str">
        <f>'Capacity Backing (Hide)2'!E493</f>
        <v xml:space="preserve">52. </v>
      </c>
      <c r="CC56">
        <v>0</v>
      </c>
      <c r="CD56">
        <v>0</v>
      </c>
      <c r="FD56">
        <f t="array" ref="FD56:FR56">IFERROR($C56/TRANSPOSE(B$110:B$124),0)</f>
        <v>0</v>
      </c>
      <c r="FE56">
        <v>0</v>
      </c>
      <c r="FF56">
        <v>0</v>
      </c>
      <c r="FG56">
        <v>0</v>
      </c>
      <c r="FH56">
        <v>0</v>
      </c>
      <c r="FI56">
        <v>0</v>
      </c>
      <c r="FJ56">
        <v>0</v>
      </c>
      <c r="FK56">
        <v>0</v>
      </c>
      <c r="FL56">
        <v>0</v>
      </c>
      <c r="FM56">
        <v>0</v>
      </c>
      <c r="FN56">
        <v>0</v>
      </c>
      <c r="FO56">
        <v>0</v>
      </c>
      <c r="FP56">
        <v>0</v>
      </c>
      <c r="FQ56">
        <v>0</v>
      </c>
      <c r="FR56">
        <v>0</v>
      </c>
      <c r="FV56">
        <f t="array" ref="FV56:GJ56">IFERROR($CD56/TRANSPOSE(B$110:B$124),0)</f>
        <v>0</v>
      </c>
      <c r="FW56">
        <v>0</v>
      </c>
      <c r="FX56">
        <v>0</v>
      </c>
      <c r="FY56">
        <v>0</v>
      </c>
      <c r="FZ56">
        <v>0</v>
      </c>
      <c r="GA56">
        <v>0</v>
      </c>
      <c r="GB56">
        <v>0</v>
      </c>
      <c r="GC56">
        <v>0</v>
      </c>
      <c r="GD56">
        <v>0</v>
      </c>
      <c r="GE56">
        <v>0</v>
      </c>
      <c r="GF56">
        <v>0</v>
      </c>
      <c r="GG56">
        <v>0</v>
      </c>
      <c r="GH56">
        <v>0</v>
      </c>
      <c r="GI56">
        <v>0</v>
      </c>
      <c r="GJ56">
        <v>0</v>
      </c>
      <c r="GL56">
        <f>SUM(INDEX('CR Backing (Hide)'!$UW$4:$YR$103,,ROW(A52)))</f>
        <v>0</v>
      </c>
      <c r="GM56">
        <f>SUM(INDEX('CR Backing (Hide)'!$YV$4:$ACQ$103,,ROW(B52)))</f>
        <v>0</v>
      </c>
    </row>
    <row r="57" spans="1:195" x14ac:dyDescent="0.25">
      <c r="A57" t="str">
        <f>'Capacity Backing (Hide)2'!D494</f>
        <v xml:space="preserve">53. </v>
      </c>
      <c r="B57">
        <v>0</v>
      </c>
      <c r="C57">
        <v>0</v>
      </c>
      <c r="CB57" t="str">
        <f>'Capacity Backing (Hide)2'!E494</f>
        <v xml:space="preserve">53. </v>
      </c>
      <c r="CC57">
        <v>0</v>
      </c>
      <c r="CD57">
        <v>0</v>
      </c>
      <c r="FD57">
        <f t="array" ref="FD57:FR57">IFERROR($C57/TRANSPOSE(B$110:B$124),0)</f>
        <v>0</v>
      </c>
      <c r="FE57">
        <v>0</v>
      </c>
      <c r="FF57">
        <v>0</v>
      </c>
      <c r="FG57">
        <v>0</v>
      </c>
      <c r="FH57">
        <v>0</v>
      </c>
      <c r="FI57">
        <v>0</v>
      </c>
      <c r="FJ57">
        <v>0</v>
      </c>
      <c r="FK57">
        <v>0</v>
      </c>
      <c r="FL57">
        <v>0</v>
      </c>
      <c r="FM57">
        <v>0</v>
      </c>
      <c r="FN57">
        <v>0</v>
      </c>
      <c r="FO57">
        <v>0</v>
      </c>
      <c r="FP57">
        <v>0</v>
      </c>
      <c r="FQ57">
        <v>0</v>
      </c>
      <c r="FR57">
        <v>0</v>
      </c>
      <c r="FV57">
        <f t="array" ref="FV57:GJ57">IFERROR($CD57/TRANSPOSE(B$110:B$124),0)</f>
        <v>0</v>
      </c>
      <c r="FW57">
        <v>0</v>
      </c>
      <c r="FX57">
        <v>0</v>
      </c>
      <c r="FY57">
        <v>0</v>
      </c>
      <c r="FZ57">
        <v>0</v>
      </c>
      <c r="GA57">
        <v>0</v>
      </c>
      <c r="GB57">
        <v>0</v>
      </c>
      <c r="GC57">
        <v>0</v>
      </c>
      <c r="GD57">
        <v>0</v>
      </c>
      <c r="GE57">
        <v>0</v>
      </c>
      <c r="GF57">
        <v>0</v>
      </c>
      <c r="GG57">
        <v>0</v>
      </c>
      <c r="GH57">
        <v>0</v>
      </c>
      <c r="GI57">
        <v>0</v>
      </c>
      <c r="GJ57">
        <v>0</v>
      </c>
      <c r="GL57">
        <f>SUM(INDEX('CR Backing (Hide)'!$UW$4:$YR$103,,ROW(A53)))</f>
        <v>0</v>
      </c>
      <c r="GM57">
        <f>SUM(INDEX('CR Backing (Hide)'!$YV$4:$ACQ$103,,ROW(B53)))</f>
        <v>0</v>
      </c>
    </row>
    <row r="58" spans="1:195" x14ac:dyDescent="0.25">
      <c r="A58" t="str">
        <f>'Capacity Backing (Hide)2'!D495</f>
        <v xml:space="preserve">54. </v>
      </c>
      <c r="B58">
        <v>0</v>
      </c>
      <c r="C58">
        <v>0</v>
      </c>
      <c r="CB58" t="str">
        <f>'Capacity Backing (Hide)2'!E495</f>
        <v xml:space="preserve">54. </v>
      </c>
      <c r="CC58">
        <v>0</v>
      </c>
      <c r="CD58">
        <v>0</v>
      </c>
      <c r="FD58">
        <f t="array" ref="FD58:FR58">IFERROR($C58/TRANSPOSE(B$110:B$124),0)</f>
        <v>0</v>
      </c>
      <c r="FE58">
        <v>0</v>
      </c>
      <c r="FF58">
        <v>0</v>
      </c>
      <c r="FG58">
        <v>0</v>
      </c>
      <c r="FH58">
        <v>0</v>
      </c>
      <c r="FI58">
        <v>0</v>
      </c>
      <c r="FJ58">
        <v>0</v>
      </c>
      <c r="FK58">
        <v>0</v>
      </c>
      <c r="FL58">
        <v>0</v>
      </c>
      <c r="FM58">
        <v>0</v>
      </c>
      <c r="FN58">
        <v>0</v>
      </c>
      <c r="FO58">
        <v>0</v>
      </c>
      <c r="FP58">
        <v>0</v>
      </c>
      <c r="FQ58">
        <v>0</v>
      </c>
      <c r="FR58">
        <v>0</v>
      </c>
      <c r="FV58">
        <f t="array" ref="FV58:GJ58">IFERROR($CD58/TRANSPOSE(B$110:B$124),0)</f>
        <v>0</v>
      </c>
      <c r="FW58">
        <v>0</v>
      </c>
      <c r="FX58">
        <v>0</v>
      </c>
      <c r="FY58">
        <v>0</v>
      </c>
      <c r="FZ58">
        <v>0</v>
      </c>
      <c r="GA58">
        <v>0</v>
      </c>
      <c r="GB58">
        <v>0</v>
      </c>
      <c r="GC58">
        <v>0</v>
      </c>
      <c r="GD58">
        <v>0</v>
      </c>
      <c r="GE58">
        <v>0</v>
      </c>
      <c r="GF58">
        <v>0</v>
      </c>
      <c r="GG58">
        <v>0</v>
      </c>
      <c r="GH58">
        <v>0</v>
      </c>
      <c r="GI58">
        <v>0</v>
      </c>
      <c r="GJ58">
        <v>0</v>
      </c>
      <c r="GL58">
        <f>SUM(INDEX('CR Backing (Hide)'!$UW$4:$YR$103,,ROW(A54)))</f>
        <v>0</v>
      </c>
      <c r="GM58">
        <f>SUM(INDEX('CR Backing (Hide)'!$YV$4:$ACQ$103,,ROW(B54)))</f>
        <v>0</v>
      </c>
    </row>
    <row r="59" spans="1:195" x14ac:dyDescent="0.25">
      <c r="A59" t="str">
        <f>'Capacity Backing (Hide)2'!D496</f>
        <v xml:space="preserve">55. </v>
      </c>
      <c r="B59">
        <v>0</v>
      </c>
      <c r="C59">
        <v>0</v>
      </c>
      <c r="CB59" t="str">
        <f>'Capacity Backing (Hide)2'!E496</f>
        <v xml:space="preserve">55. </v>
      </c>
      <c r="CC59">
        <v>0</v>
      </c>
      <c r="CD59">
        <v>0</v>
      </c>
      <c r="FD59">
        <f t="array" ref="FD59:FR59">IFERROR($C59/TRANSPOSE(B$110:B$124),0)</f>
        <v>0</v>
      </c>
      <c r="FE59">
        <v>0</v>
      </c>
      <c r="FF59">
        <v>0</v>
      </c>
      <c r="FG59">
        <v>0</v>
      </c>
      <c r="FH59">
        <v>0</v>
      </c>
      <c r="FI59">
        <v>0</v>
      </c>
      <c r="FJ59">
        <v>0</v>
      </c>
      <c r="FK59">
        <v>0</v>
      </c>
      <c r="FL59">
        <v>0</v>
      </c>
      <c r="FM59">
        <v>0</v>
      </c>
      <c r="FN59">
        <v>0</v>
      </c>
      <c r="FO59">
        <v>0</v>
      </c>
      <c r="FP59">
        <v>0</v>
      </c>
      <c r="FQ59">
        <v>0</v>
      </c>
      <c r="FR59">
        <v>0</v>
      </c>
      <c r="FV59">
        <f t="array" ref="FV59:GJ59">IFERROR($CD59/TRANSPOSE(B$110:B$124),0)</f>
        <v>0</v>
      </c>
      <c r="FW59">
        <v>0</v>
      </c>
      <c r="FX59">
        <v>0</v>
      </c>
      <c r="FY59">
        <v>0</v>
      </c>
      <c r="FZ59">
        <v>0</v>
      </c>
      <c r="GA59">
        <v>0</v>
      </c>
      <c r="GB59">
        <v>0</v>
      </c>
      <c r="GC59">
        <v>0</v>
      </c>
      <c r="GD59">
        <v>0</v>
      </c>
      <c r="GE59">
        <v>0</v>
      </c>
      <c r="GF59">
        <v>0</v>
      </c>
      <c r="GG59">
        <v>0</v>
      </c>
      <c r="GH59">
        <v>0</v>
      </c>
      <c r="GI59">
        <v>0</v>
      </c>
      <c r="GJ59">
        <v>0</v>
      </c>
      <c r="GL59">
        <f>SUM(INDEX('CR Backing (Hide)'!$UW$4:$YR$103,,ROW(A55)))</f>
        <v>0</v>
      </c>
      <c r="GM59">
        <f>SUM(INDEX('CR Backing (Hide)'!$YV$4:$ACQ$103,,ROW(B55)))</f>
        <v>0</v>
      </c>
    </row>
    <row r="60" spans="1:195" x14ac:dyDescent="0.25">
      <c r="A60" t="str">
        <f>'Capacity Backing (Hide)2'!D497</f>
        <v xml:space="preserve">56. </v>
      </c>
      <c r="B60">
        <v>0</v>
      </c>
      <c r="C60">
        <v>0</v>
      </c>
      <c r="CB60" t="str">
        <f>'Capacity Backing (Hide)2'!E497</f>
        <v xml:space="preserve">56. </v>
      </c>
      <c r="CC60">
        <v>0</v>
      </c>
      <c r="CD60">
        <v>0</v>
      </c>
      <c r="FD60">
        <f t="array" ref="FD60:FR60">IFERROR($C60/TRANSPOSE(B$110:B$124),0)</f>
        <v>0</v>
      </c>
      <c r="FE60">
        <v>0</v>
      </c>
      <c r="FF60">
        <v>0</v>
      </c>
      <c r="FG60">
        <v>0</v>
      </c>
      <c r="FH60">
        <v>0</v>
      </c>
      <c r="FI60">
        <v>0</v>
      </c>
      <c r="FJ60">
        <v>0</v>
      </c>
      <c r="FK60">
        <v>0</v>
      </c>
      <c r="FL60">
        <v>0</v>
      </c>
      <c r="FM60">
        <v>0</v>
      </c>
      <c r="FN60">
        <v>0</v>
      </c>
      <c r="FO60">
        <v>0</v>
      </c>
      <c r="FP60">
        <v>0</v>
      </c>
      <c r="FQ60">
        <v>0</v>
      </c>
      <c r="FR60">
        <v>0</v>
      </c>
      <c r="FV60">
        <f t="array" ref="FV60:GJ60">IFERROR($CD60/TRANSPOSE(B$110:B$124),0)</f>
        <v>0</v>
      </c>
      <c r="FW60">
        <v>0</v>
      </c>
      <c r="FX60">
        <v>0</v>
      </c>
      <c r="FY60">
        <v>0</v>
      </c>
      <c r="FZ60">
        <v>0</v>
      </c>
      <c r="GA60">
        <v>0</v>
      </c>
      <c r="GB60">
        <v>0</v>
      </c>
      <c r="GC60">
        <v>0</v>
      </c>
      <c r="GD60">
        <v>0</v>
      </c>
      <c r="GE60">
        <v>0</v>
      </c>
      <c r="GF60">
        <v>0</v>
      </c>
      <c r="GG60">
        <v>0</v>
      </c>
      <c r="GH60">
        <v>0</v>
      </c>
      <c r="GI60">
        <v>0</v>
      </c>
      <c r="GJ60">
        <v>0</v>
      </c>
      <c r="GL60">
        <f>SUM(INDEX('CR Backing (Hide)'!$UW$4:$YR$103,,ROW(A56)))</f>
        <v>0</v>
      </c>
      <c r="GM60">
        <f>SUM(INDEX('CR Backing (Hide)'!$YV$4:$ACQ$103,,ROW(B56)))</f>
        <v>0</v>
      </c>
    </row>
    <row r="61" spans="1:195" x14ac:dyDescent="0.25">
      <c r="A61" t="str">
        <f>'Capacity Backing (Hide)2'!D498</f>
        <v xml:space="preserve">57. </v>
      </c>
      <c r="B61">
        <v>0</v>
      </c>
      <c r="C61">
        <v>0</v>
      </c>
      <c r="CB61" t="str">
        <f>'Capacity Backing (Hide)2'!E498</f>
        <v xml:space="preserve">57. </v>
      </c>
      <c r="CC61">
        <v>0</v>
      </c>
      <c r="CD61">
        <v>0</v>
      </c>
      <c r="FD61">
        <f t="array" ref="FD61:FR61">IFERROR($C61/TRANSPOSE(B$110:B$124),0)</f>
        <v>0</v>
      </c>
      <c r="FE61">
        <v>0</v>
      </c>
      <c r="FF61">
        <v>0</v>
      </c>
      <c r="FG61">
        <v>0</v>
      </c>
      <c r="FH61">
        <v>0</v>
      </c>
      <c r="FI61">
        <v>0</v>
      </c>
      <c r="FJ61">
        <v>0</v>
      </c>
      <c r="FK61">
        <v>0</v>
      </c>
      <c r="FL61">
        <v>0</v>
      </c>
      <c r="FM61">
        <v>0</v>
      </c>
      <c r="FN61">
        <v>0</v>
      </c>
      <c r="FO61">
        <v>0</v>
      </c>
      <c r="FP61">
        <v>0</v>
      </c>
      <c r="FQ61">
        <v>0</v>
      </c>
      <c r="FR61">
        <v>0</v>
      </c>
      <c r="FV61">
        <f t="array" ref="FV61:GJ61">IFERROR($CD61/TRANSPOSE(B$110:B$124),0)</f>
        <v>0</v>
      </c>
      <c r="FW61">
        <v>0</v>
      </c>
      <c r="FX61">
        <v>0</v>
      </c>
      <c r="FY61">
        <v>0</v>
      </c>
      <c r="FZ61">
        <v>0</v>
      </c>
      <c r="GA61">
        <v>0</v>
      </c>
      <c r="GB61">
        <v>0</v>
      </c>
      <c r="GC61">
        <v>0</v>
      </c>
      <c r="GD61">
        <v>0</v>
      </c>
      <c r="GE61">
        <v>0</v>
      </c>
      <c r="GF61">
        <v>0</v>
      </c>
      <c r="GG61">
        <v>0</v>
      </c>
      <c r="GH61">
        <v>0</v>
      </c>
      <c r="GI61">
        <v>0</v>
      </c>
      <c r="GJ61">
        <v>0</v>
      </c>
      <c r="GL61">
        <f>SUM(INDEX('CR Backing (Hide)'!$UW$4:$YR$103,,ROW(A57)))</f>
        <v>0</v>
      </c>
      <c r="GM61">
        <f>SUM(INDEX('CR Backing (Hide)'!$YV$4:$ACQ$103,,ROW(B57)))</f>
        <v>0</v>
      </c>
    </row>
    <row r="62" spans="1:195" x14ac:dyDescent="0.25">
      <c r="A62" t="str">
        <f>'Capacity Backing (Hide)2'!D499</f>
        <v xml:space="preserve">58. </v>
      </c>
      <c r="B62">
        <v>0</v>
      </c>
      <c r="C62">
        <v>0</v>
      </c>
      <c r="CB62" t="str">
        <f>'Capacity Backing (Hide)2'!E499</f>
        <v xml:space="preserve">58. </v>
      </c>
      <c r="CC62">
        <v>0</v>
      </c>
      <c r="CD62">
        <v>0</v>
      </c>
      <c r="FD62">
        <f t="array" ref="FD62:FR62">IFERROR($C62/TRANSPOSE(B$110:B$124),0)</f>
        <v>0</v>
      </c>
      <c r="FE62">
        <v>0</v>
      </c>
      <c r="FF62">
        <v>0</v>
      </c>
      <c r="FG62">
        <v>0</v>
      </c>
      <c r="FH62">
        <v>0</v>
      </c>
      <c r="FI62">
        <v>0</v>
      </c>
      <c r="FJ62">
        <v>0</v>
      </c>
      <c r="FK62">
        <v>0</v>
      </c>
      <c r="FL62">
        <v>0</v>
      </c>
      <c r="FM62">
        <v>0</v>
      </c>
      <c r="FN62">
        <v>0</v>
      </c>
      <c r="FO62">
        <v>0</v>
      </c>
      <c r="FP62">
        <v>0</v>
      </c>
      <c r="FQ62">
        <v>0</v>
      </c>
      <c r="FR62">
        <v>0</v>
      </c>
      <c r="FV62">
        <f t="array" ref="FV62:GJ62">IFERROR($CD62/TRANSPOSE(B$110:B$124),0)</f>
        <v>0</v>
      </c>
      <c r="FW62">
        <v>0</v>
      </c>
      <c r="FX62">
        <v>0</v>
      </c>
      <c r="FY62">
        <v>0</v>
      </c>
      <c r="FZ62">
        <v>0</v>
      </c>
      <c r="GA62">
        <v>0</v>
      </c>
      <c r="GB62">
        <v>0</v>
      </c>
      <c r="GC62">
        <v>0</v>
      </c>
      <c r="GD62">
        <v>0</v>
      </c>
      <c r="GE62">
        <v>0</v>
      </c>
      <c r="GF62">
        <v>0</v>
      </c>
      <c r="GG62">
        <v>0</v>
      </c>
      <c r="GH62">
        <v>0</v>
      </c>
      <c r="GI62">
        <v>0</v>
      </c>
      <c r="GJ62">
        <v>0</v>
      </c>
      <c r="GL62">
        <f>SUM(INDEX('CR Backing (Hide)'!$UW$4:$YR$103,,ROW(A58)))</f>
        <v>0</v>
      </c>
      <c r="GM62">
        <f>SUM(INDEX('CR Backing (Hide)'!$YV$4:$ACQ$103,,ROW(B58)))</f>
        <v>0</v>
      </c>
    </row>
    <row r="63" spans="1:195" x14ac:dyDescent="0.25">
      <c r="A63" t="str">
        <f>'Capacity Backing (Hide)2'!D500</f>
        <v xml:space="preserve">59. </v>
      </c>
      <c r="B63">
        <v>0</v>
      </c>
      <c r="C63">
        <v>0</v>
      </c>
      <c r="CB63" t="str">
        <f>'Capacity Backing (Hide)2'!E500</f>
        <v xml:space="preserve">59. </v>
      </c>
      <c r="CC63">
        <v>0</v>
      </c>
      <c r="CD63">
        <v>0</v>
      </c>
      <c r="FD63">
        <f t="array" ref="FD63:FR63">IFERROR($C63/TRANSPOSE(B$110:B$124),0)</f>
        <v>0</v>
      </c>
      <c r="FE63">
        <v>0</v>
      </c>
      <c r="FF63">
        <v>0</v>
      </c>
      <c r="FG63">
        <v>0</v>
      </c>
      <c r="FH63">
        <v>0</v>
      </c>
      <c r="FI63">
        <v>0</v>
      </c>
      <c r="FJ63">
        <v>0</v>
      </c>
      <c r="FK63">
        <v>0</v>
      </c>
      <c r="FL63">
        <v>0</v>
      </c>
      <c r="FM63">
        <v>0</v>
      </c>
      <c r="FN63">
        <v>0</v>
      </c>
      <c r="FO63">
        <v>0</v>
      </c>
      <c r="FP63">
        <v>0</v>
      </c>
      <c r="FQ63">
        <v>0</v>
      </c>
      <c r="FR63">
        <v>0</v>
      </c>
      <c r="FV63">
        <f t="array" ref="FV63:GJ63">IFERROR($CD63/TRANSPOSE(B$110:B$124),0)</f>
        <v>0</v>
      </c>
      <c r="FW63">
        <v>0</v>
      </c>
      <c r="FX63">
        <v>0</v>
      </c>
      <c r="FY63">
        <v>0</v>
      </c>
      <c r="FZ63">
        <v>0</v>
      </c>
      <c r="GA63">
        <v>0</v>
      </c>
      <c r="GB63">
        <v>0</v>
      </c>
      <c r="GC63">
        <v>0</v>
      </c>
      <c r="GD63">
        <v>0</v>
      </c>
      <c r="GE63">
        <v>0</v>
      </c>
      <c r="GF63">
        <v>0</v>
      </c>
      <c r="GG63">
        <v>0</v>
      </c>
      <c r="GH63">
        <v>0</v>
      </c>
      <c r="GI63">
        <v>0</v>
      </c>
      <c r="GJ63">
        <v>0</v>
      </c>
      <c r="GL63">
        <f>SUM(INDEX('CR Backing (Hide)'!$UW$4:$YR$103,,ROW(A59)))</f>
        <v>0</v>
      </c>
      <c r="GM63">
        <f>SUM(INDEX('CR Backing (Hide)'!$YV$4:$ACQ$103,,ROW(B59)))</f>
        <v>0</v>
      </c>
    </row>
    <row r="64" spans="1:195" x14ac:dyDescent="0.25">
      <c r="A64" t="str">
        <f>'Capacity Backing (Hide)2'!D501</f>
        <v xml:space="preserve">60. </v>
      </c>
      <c r="B64">
        <v>0</v>
      </c>
      <c r="C64">
        <v>0</v>
      </c>
      <c r="CB64" t="str">
        <f>'Capacity Backing (Hide)2'!E501</f>
        <v xml:space="preserve">60. </v>
      </c>
      <c r="CC64">
        <v>0</v>
      </c>
      <c r="CD64">
        <v>0</v>
      </c>
      <c r="FD64">
        <f t="array" ref="FD64:FR64">IFERROR($C64/TRANSPOSE(B$110:B$124),0)</f>
        <v>0</v>
      </c>
      <c r="FE64">
        <v>0</v>
      </c>
      <c r="FF64">
        <v>0</v>
      </c>
      <c r="FG64">
        <v>0</v>
      </c>
      <c r="FH64">
        <v>0</v>
      </c>
      <c r="FI64">
        <v>0</v>
      </c>
      <c r="FJ64">
        <v>0</v>
      </c>
      <c r="FK64">
        <v>0</v>
      </c>
      <c r="FL64">
        <v>0</v>
      </c>
      <c r="FM64">
        <v>0</v>
      </c>
      <c r="FN64">
        <v>0</v>
      </c>
      <c r="FO64">
        <v>0</v>
      </c>
      <c r="FP64">
        <v>0</v>
      </c>
      <c r="FQ64">
        <v>0</v>
      </c>
      <c r="FR64">
        <v>0</v>
      </c>
      <c r="FV64">
        <f t="array" ref="FV64:GJ64">IFERROR($CD64/TRANSPOSE(B$110:B$124),0)</f>
        <v>0</v>
      </c>
      <c r="FW64">
        <v>0</v>
      </c>
      <c r="FX64">
        <v>0</v>
      </c>
      <c r="FY64">
        <v>0</v>
      </c>
      <c r="FZ64">
        <v>0</v>
      </c>
      <c r="GA64">
        <v>0</v>
      </c>
      <c r="GB64">
        <v>0</v>
      </c>
      <c r="GC64">
        <v>0</v>
      </c>
      <c r="GD64">
        <v>0</v>
      </c>
      <c r="GE64">
        <v>0</v>
      </c>
      <c r="GF64">
        <v>0</v>
      </c>
      <c r="GG64">
        <v>0</v>
      </c>
      <c r="GH64">
        <v>0</v>
      </c>
      <c r="GI64">
        <v>0</v>
      </c>
      <c r="GJ64">
        <v>0</v>
      </c>
      <c r="GL64">
        <f>SUM(INDEX('CR Backing (Hide)'!$UW$4:$YR$103,,ROW(A60)))</f>
        <v>0</v>
      </c>
      <c r="GM64">
        <f>SUM(INDEX('CR Backing (Hide)'!$YV$4:$ACQ$103,,ROW(B60)))</f>
        <v>0</v>
      </c>
    </row>
    <row r="65" spans="1:195" x14ac:dyDescent="0.25">
      <c r="A65" t="str">
        <f>'Capacity Backing (Hide)2'!D502</f>
        <v xml:space="preserve">61. </v>
      </c>
      <c r="B65">
        <v>0</v>
      </c>
      <c r="C65">
        <v>0</v>
      </c>
      <c r="CB65" t="str">
        <f>'Capacity Backing (Hide)2'!E502</f>
        <v xml:space="preserve">61. </v>
      </c>
      <c r="CC65">
        <v>0</v>
      </c>
      <c r="CD65">
        <v>0</v>
      </c>
      <c r="FD65">
        <f t="array" ref="FD65:FR65">IFERROR($C65/TRANSPOSE(B$110:B$124),0)</f>
        <v>0</v>
      </c>
      <c r="FE65">
        <v>0</v>
      </c>
      <c r="FF65">
        <v>0</v>
      </c>
      <c r="FG65">
        <v>0</v>
      </c>
      <c r="FH65">
        <v>0</v>
      </c>
      <c r="FI65">
        <v>0</v>
      </c>
      <c r="FJ65">
        <v>0</v>
      </c>
      <c r="FK65">
        <v>0</v>
      </c>
      <c r="FL65">
        <v>0</v>
      </c>
      <c r="FM65">
        <v>0</v>
      </c>
      <c r="FN65">
        <v>0</v>
      </c>
      <c r="FO65">
        <v>0</v>
      </c>
      <c r="FP65">
        <v>0</v>
      </c>
      <c r="FQ65">
        <v>0</v>
      </c>
      <c r="FR65">
        <v>0</v>
      </c>
      <c r="FV65">
        <f t="array" ref="FV65:GJ65">IFERROR($CD65/TRANSPOSE(B$110:B$124),0)</f>
        <v>0</v>
      </c>
      <c r="FW65">
        <v>0</v>
      </c>
      <c r="FX65">
        <v>0</v>
      </c>
      <c r="FY65">
        <v>0</v>
      </c>
      <c r="FZ65">
        <v>0</v>
      </c>
      <c r="GA65">
        <v>0</v>
      </c>
      <c r="GB65">
        <v>0</v>
      </c>
      <c r="GC65">
        <v>0</v>
      </c>
      <c r="GD65">
        <v>0</v>
      </c>
      <c r="GE65">
        <v>0</v>
      </c>
      <c r="GF65">
        <v>0</v>
      </c>
      <c r="GG65">
        <v>0</v>
      </c>
      <c r="GH65">
        <v>0</v>
      </c>
      <c r="GI65">
        <v>0</v>
      </c>
      <c r="GJ65">
        <v>0</v>
      </c>
      <c r="GL65">
        <f>SUM(INDEX('CR Backing (Hide)'!$UW$4:$YR$103,,ROW(A61)))</f>
        <v>0</v>
      </c>
      <c r="GM65">
        <f>SUM(INDEX('CR Backing (Hide)'!$YV$4:$ACQ$103,,ROW(B61)))</f>
        <v>0</v>
      </c>
    </row>
    <row r="66" spans="1:195" x14ac:dyDescent="0.25">
      <c r="A66" t="str">
        <f>'Capacity Backing (Hide)2'!D503</f>
        <v xml:space="preserve">62. </v>
      </c>
      <c r="B66">
        <v>0</v>
      </c>
      <c r="C66">
        <v>0</v>
      </c>
      <c r="CB66" t="str">
        <f>'Capacity Backing (Hide)2'!E503</f>
        <v xml:space="preserve">62. </v>
      </c>
      <c r="CC66">
        <v>0</v>
      </c>
      <c r="CD66">
        <v>0</v>
      </c>
      <c r="FD66">
        <f t="array" ref="FD66:FR66">IFERROR($C66/TRANSPOSE(B$110:B$124),0)</f>
        <v>0</v>
      </c>
      <c r="FE66">
        <v>0</v>
      </c>
      <c r="FF66">
        <v>0</v>
      </c>
      <c r="FG66">
        <v>0</v>
      </c>
      <c r="FH66">
        <v>0</v>
      </c>
      <c r="FI66">
        <v>0</v>
      </c>
      <c r="FJ66">
        <v>0</v>
      </c>
      <c r="FK66">
        <v>0</v>
      </c>
      <c r="FL66">
        <v>0</v>
      </c>
      <c r="FM66">
        <v>0</v>
      </c>
      <c r="FN66">
        <v>0</v>
      </c>
      <c r="FO66">
        <v>0</v>
      </c>
      <c r="FP66">
        <v>0</v>
      </c>
      <c r="FQ66">
        <v>0</v>
      </c>
      <c r="FR66">
        <v>0</v>
      </c>
      <c r="FV66">
        <f t="array" ref="FV66:GJ66">IFERROR($CD66/TRANSPOSE(B$110:B$124),0)</f>
        <v>0</v>
      </c>
      <c r="FW66">
        <v>0</v>
      </c>
      <c r="FX66">
        <v>0</v>
      </c>
      <c r="FY66">
        <v>0</v>
      </c>
      <c r="FZ66">
        <v>0</v>
      </c>
      <c r="GA66">
        <v>0</v>
      </c>
      <c r="GB66">
        <v>0</v>
      </c>
      <c r="GC66">
        <v>0</v>
      </c>
      <c r="GD66">
        <v>0</v>
      </c>
      <c r="GE66">
        <v>0</v>
      </c>
      <c r="GF66">
        <v>0</v>
      </c>
      <c r="GG66">
        <v>0</v>
      </c>
      <c r="GH66">
        <v>0</v>
      </c>
      <c r="GI66">
        <v>0</v>
      </c>
      <c r="GJ66">
        <v>0</v>
      </c>
      <c r="GL66">
        <f>SUM(INDEX('CR Backing (Hide)'!$UW$4:$YR$103,,ROW(A62)))</f>
        <v>0</v>
      </c>
      <c r="GM66">
        <f>SUM(INDEX('CR Backing (Hide)'!$YV$4:$ACQ$103,,ROW(B62)))</f>
        <v>0</v>
      </c>
    </row>
    <row r="67" spans="1:195" x14ac:dyDescent="0.25">
      <c r="A67" t="str">
        <f>'Capacity Backing (Hide)2'!D504</f>
        <v xml:space="preserve">63. </v>
      </c>
      <c r="B67">
        <v>0</v>
      </c>
      <c r="C67">
        <v>0</v>
      </c>
      <c r="CB67" t="str">
        <f>'Capacity Backing (Hide)2'!E504</f>
        <v xml:space="preserve">63. </v>
      </c>
      <c r="CC67">
        <v>0</v>
      </c>
      <c r="CD67">
        <v>0</v>
      </c>
      <c r="FD67">
        <f t="array" ref="FD67:FR67">IFERROR($C67/TRANSPOSE(B$110:B$124),0)</f>
        <v>0</v>
      </c>
      <c r="FE67">
        <v>0</v>
      </c>
      <c r="FF67">
        <v>0</v>
      </c>
      <c r="FG67">
        <v>0</v>
      </c>
      <c r="FH67">
        <v>0</v>
      </c>
      <c r="FI67">
        <v>0</v>
      </c>
      <c r="FJ67">
        <v>0</v>
      </c>
      <c r="FK67">
        <v>0</v>
      </c>
      <c r="FL67">
        <v>0</v>
      </c>
      <c r="FM67">
        <v>0</v>
      </c>
      <c r="FN67">
        <v>0</v>
      </c>
      <c r="FO67">
        <v>0</v>
      </c>
      <c r="FP67">
        <v>0</v>
      </c>
      <c r="FQ67">
        <v>0</v>
      </c>
      <c r="FR67">
        <v>0</v>
      </c>
      <c r="FV67">
        <f t="array" ref="FV67:GJ67">IFERROR($CD67/TRANSPOSE(B$110:B$124),0)</f>
        <v>0</v>
      </c>
      <c r="FW67">
        <v>0</v>
      </c>
      <c r="FX67">
        <v>0</v>
      </c>
      <c r="FY67">
        <v>0</v>
      </c>
      <c r="FZ67">
        <v>0</v>
      </c>
      <c r="GA67">
        <v>0</v>
      </c>
      <c r="GB67">
        <v>0</v>
      </c>
      <c r="GC67">
        <v>0</v>
      </c>
      <c r="GD67">
        <v>0</v>
      </c>
      <c r="GE67">
        <v>0</v>
      </c>
      <c r="GF67">
        <v>0</v>
      </c>
      <c r="GG67">
        <v>0</v>
      </c>
      <c r="GH67">
        <v>0</v>
      </c>
      <c r="GI67">
        <v>0</v>
      </c>
      <c r="GJ67">
        <v>0</v>
      </c>
      <c r="GL67">
        <f>SUM(INDEX('CR Backing (Hide)'!$UW$4:$YR$103,,ROW(A63)))</f>
        <v>0</v>
      </c>
      <c r="GM67">
        <f>SUM(INDEX('CR Backing (Hide)'!$YV$4:$ACQ$103,,ROW(B63)))</f>
        <v>0</v>
      </c>
    </row>
    <row r="68" spans="1:195" x14ac:dyDescent="0.25">
      <c r="A68" t="str">
        <f>'Capacity Backing (Hide)2'!D505</f>
        <v xml:space="preserve">64. </v>
      </c>
      <c r="B68">
        <v>0</v>
      </c>
      <c r="C68">
        <v>0</v>
      </c>
      <c r="CB68" t="str">
        <f>'Capacity Backing (Hide)2'!E505</f>
        <v xml:space="preserve">64. </v>
      </c>
      <c r="CC68">
        <v>0</v>
      </c>
      <c r="CD68">
        <v>0</v>
      </c>
      <c r="FD68">
        <f t="array" ref="FD68:FR68">IFERROR($C68/TRANSPOSE(B$110:B$124),0)</f>
        <v>0</v>
      </c>
      <c r="FE68">
        <v>0</v>
      </c>
      <c r="FF68">
        <v>0</v>
      </c>
      <c r="FG68">
        <v>0</v>
      </c>
      <c r="FH68">
        <v>0</v>
      </c>
      <c r="FI68">
        <v>0</v>
      </c>
      <c r="FJ68">
        <v>0</v>
      </c>
      <c r="FK68">
        <v>0</v>
      </c>
      <c r="FL68">
        <v>0</v>
      </c>
      <c r="FM68">
        <v>0</v>
      </c>
      <c r="FN68">
        <v>0</v>
      </c>
      <c r="FO68">
        <v>0</v>
      </c>
      <c r="FP68">
        <v>0</v>
      </c>
      <c r="FQ68">
        <v>0</v>
      </c>
      <c r="FR68">
        <v>0</v>
      </c>
      <c r="FV68">
        <f t="array" ref="FV68:GJ68">IFERROR($CD68/TRANSPOSE(B$110:B$124),0)</f>
        <v>0</v>
      </c>
      <c r="FW68">
        <v>0</v>
      </c>
      <c r="FX68">
        <v>0</v>
      </c>
      <c r="FY68">
        <v>0</v>
      </c>
      <c r="FZ68">
        <v>0</v>
      </c>
      <c r="GA68">
        <v>0</v>
      </c>
      <c r="GB68">
        <v>0</v>
      </c>
      <c r="GC68">
        <v>0</v>
      </c>
      <c r="GD68">
        <v>0</v>
      </c>
      <c r="GE68">
        <v>0</v>
      </c>
      <c r="GF68">
        <v>0</v>
      </c>
      <c r="GG68">
        <v>0</v>
      </c>
      <c r="GH68">
        <v>0</v>
      </c>
      <c r="GI68">
        <v>0</v>
      </c>
      <c r="GJ68">
        <v>0</v>
      </c>
      <c r="GL68">
        <f>SUM(INDEX('CR Backing (Hide)'!$UW$4:$YR$103,,ROW(A64)))</f>
        <v>0</v>
      </c>
      <c r="GM68">
        <f>SUM(INDEX('CR Backing (Hide)'!$YV$4:$ACQ$103,,ROW(B64)))</f>
        <v>0</v>
      </c>
    </row>
    <row r="69" spans="1:195" x14ac:dyDescent="0.25">
      <c r="A69" t="str">
        <f>'Capacity Backing (Hide)2'!D506</f>
        <v xml:space="preserve">65. </v>
      </c>
      <c r="B69">
        <v>0</v>
      </c>
      <c r="C69">
        <v>0</v>
      </c>
      <c r="CB69" t="str">
        <f>'Capacity Backing (Hide)2'!E506</f>
        <v xml:space="preserve">65. </v>
      </c>
      <c r="CC69">
        <v>0</v>
      </c>
      <c r="CD69">
        <v>0</v>
      </c>
      <c r="FD69">
        <f t="array" ref="FD69:FR69">IFERROR($C69/TRANSPOSE(B$110:B$124),0)</f>
        <v>0</v>
      </c>
      <c r="FE69">
        <v>0</v>
      </c>
      <c r="FF69">
        <v>0</v>
      </c>
      <c r="FG69">
        <v>0</v>
      </c>
      <c r="FH69">
        <v>0</v>
      </c>
      <c r="FI69">
        <v>0</v>
      </c>
      <c r="FJ69">
        <v>0</v>
      </c>
      <c r="FK69">
        <v>0</v>
      </c>
      <c r="FL69">
        <v>0</v>
      </c>
      <c r="FM69">
        <v>0</v>
      </c>
      <c r="FN69">
        <v>0</v>
      </c>
      <c r="FO69">
        <v>0</v>
      </c>
      <c r="FP69">
        <v>0</v>
      </c>
      <c r="FQ69">
        <v>0</v>
      </c>
      <c r="FR69">
        <v>0</v>
      </c>
      <c r="FV69">
        <f t="array" ref="FV69:GJ69">IFERROR($CD69/TRANSPOSE(B$110:B$124),0)</f>
        <v>0</v>
      </c>
      <c r="FW69">
        <v>0</v>
      </c>
      <c r="FX69">
        <v>0</v>
      </c>
      <c r="FY69">
        <v>0</v>
      </c>
      <c r="FZ69">
        <v>0</v>
      </c>
      <c r="GA69">
        <v>0</v>
      </c>
      <c r="GB69">
        <v>0</v>
      </c>
      <c r="GC69">
        <v>0</v>
      </c>
      <c r="GD69">
        <v>0</v>
      </c>
      <c r="GE69">
        <v>0</v>
      </c>
      <c r="GF69">
        <v>0</v>
      </c>
      <c r="GG69">
        <v>0</v>
      </c>
      <c r="GH69">
        <v>0</v>
      </c>
      <c r="GI69">
        <v>0</v>
      </c>
      <c r="GJ69">
        <v>0</v>
      </c>
      <c r="GL69">
        <f>SUM(INDEX('CR Backing (Hide)'!$UW$4:$YR$103,,ROW(A65)))</f>
        <v>0</v>
      </c>
      <c r="GM69">
        <f>SUM(INDEX('CR Backing (Hide)'!$YV$4:$ACQ$103,,ROW(B65)))</f>
        <v>0</v>
      </c>
    </row>
    <row r="70" spans="1:195" x14ac:dyDescent="0.25">
      <c r="A70" t="str">
        <f>'Capacity Backing (Hide)2'!D507</f>
        <v xml:space="preserve">66. </v>
      </c>
      <c r="B70">
        <v>0</v>
      </c>
      <c r="C70">
        <v>0</v>
      </c>
      <c r="CB70" t="str">
        <f>'Capacity Backing (Hide)2'!E507</f>
        <v xml:space="preserve">66. </v>
      </c>
      <c r="CC70">
        <v>0</v>
      </c>
      <c r="CD70">
        <v>0</v>
      </c>
      <c r="FD70">
        <f t="array" ref="FD70:FR70">IFERROR($C70/TRANSPOSE(B$110:B$124),0)</f>
        <v>0</v>
      </c>
      <c r="FE70">
        <v>0</v>
      </c>
      <c r="FF70">
        <v>0</v>
      </c>
      <c r="FG70">
        <v>0</v>
      </c>
      <c r="FH70">
        <v>0</v>
      </c>
      <c r="FI70">
        <v>0</v>
      </c>
      <c r="FJ70">
        <v>0</v>
      </c>
      <c r="FK70">
        <v>0</v>
      </c>
      <c r="FL70">
        <v>0</v>
      </c>
      <c r="FM70">
        <v>0</v>
      </c>
      <c r="FN70">
        <v>0</v>
      </c>
      <c r="FO70">
        <v>0</v>
      </c>
      <c r="FP70">
        <v>0</v>
      </c>
      <c r="FQ70">
        <v>0</v>
      </c>
      <c r="FR70">
        <v>0</v>
      </c>
      <c r="FV70">
        <f t="array" ref="FV70:GJ70">IFERROR($CD70/TRANSPOSE(B$110:B$124),0)</f>
        <v>0</v>
      </c>
      <c r="FW70">
        <v>0</v>
      </c>
      <c r="FX70">
        <v>0</v>
      </c>
      <c r="FY70">
        <v>0</v>
      </c>
      <c r="FZ70">
        <v>0</v>
      </c>
      <c r="GA70">
        <v>0</v>
      </c>
      <c r="GB70">
        <v>0</v>
      </c>
      <c r="GC70">
        <v>0</v>
      </c>
      <c r="GD70">
        <v>0</v>
      </c>
      <c r="GE70">
        <v>0</v>
      </c>
      <c r="GF70">
        <v>0</v>
      </c>
      <c r="GG70">
        <v>0</v>
      </c>
      <c r="GH70">
        <v>0</v>
      </c>
      <c r="GI70">
        <v>0</v>
      </c>
      <c r="GJ70">
        <v>0</v>
      </c>
      <c r="GL70">
        <f>SUM(INDEX('CR Backing (Hide)'!$UW$4:$YR$103,,ROW(A66)))</f>
        <v>0</v>
      </c>
      <c r="GM70">
        <f>SUM(INDEX('CR Backing (Hide)'!$YV$4:$ACQ$103,,ROW(B66)))</f>
        <v>0</v>
      </c>
    </row>
    <row r="71" spans="1:195" x14ac:dyDescent="0.25">
      <c r="A71" t="str">
        <f>'Capacity Backing (Hide)2'!D508</f>
        <v xml:space="preserve">67. </v>
      </c>
      <c r="B71">
        <v>0</v>
      </c>
      <c r="C71">
        <v>0</v>
      </c>
      <c r="CB71" t="str">
        <f>'Capacity Backing (Hide)2'!E508</f>
        <v xml:space="preserve">67. </v>
      </c>
      <c r="CC71">
        <v>0</v>
      </c>
      <c r="CD71">
        <v>0</v>
      </c>
      <c r="FD71">
        <f t="array" ref="FD71:FR71">IFERROR($C71/TRANSPOSE(B$110:B$124),0)</f>
        <v>0</v>
      </c>
      <c r="FE71">
        <v>0</v>
      </c>
      <c r="FF71">
        <v>0</v>
      </c>
      <c r="FG71">
        <v>0</v>
      </c>
      <c r="FH71">
        <v>0</v>
      </c>
      <c r="FI71">
        <v>0</v>
      </c>
      <c r="FJ71">
        <v>0</v>
      </c>
      <c r="FK71">
        <v>0</v>
      </c>
      <c r="FL71">
        <v>0</v>
      </c>
      <c r="FM71">
        <v>0</v>
      </c>
      <c r="FN71">
        <v>0</v>
      </c>
      <c r="FO71">
        <v>0</v>
      </c>
      <c r="FP71">
        <v>0</v>
      </c>
      <c r="FQ71">
        <v>0</v>
      </c>
      <c r="FR71">
        <v>0</v>
      </c>
      <c r="FV71">
        <f t="array" ref="FV71:GJ71">IFERROR($CD71/TRANSPOSE(B$110:B$124),0)</f>
        <v>0</v>
      </c>
      <c r="FW71">
        <v>0</v>
      </c>
      <c r="FX71">
        <v>0</v>
      </c>
      <c r="FY71">
        <v>0</v>
      </c>
      <c r="FZ71">
        <v>0</v>
      </c>
      <c r="GA71">
        <v>0</v>
      </c>
      <c r="GB71">
        <v>0</v>
      </c>
      <c r="GC71">
        <v>0</v>
      </c>
      <c r="GD71">
        <v>0</v>
      </c>
      <c r="GE71">
        <v>0</v>
      </c>
      <c r="GF71">
        <v>0</v>
      </c>
      <c r="GG71">
        <v>0</v>
      </c>
      <c r="GH71">
        <v>0</v>
      </c>
      <c r="GI71">
        <v>0</v>
      </c>
      <c r="GJ71">
        <v>0</v>
      </c>
      <c r="GL71">
        <f>SUM(INDEX('CR Backing (Hide)'!$UW$4:$YR$103,,ROW(A67)))</f>
        <v>0</v>
      </c>
      <c r="GM71">
        <f>SUM(INDEX('CR Backing (Hide)'!$YV$4:$ACQ$103,,ROW(B67)))</f>
        <v>0</v>
      </c>
    </row>
    <row r="72" spans="1:195" x14ac:dyDescent="0.25">
      <c r="A72" t="str">
        <f>'Capacity Backing (Hide)2'!D509</f>
        <v xml:space="preserve">68. </v>
      </c>
      <c r="B72">
        <v>0</v>
      </c>
      <c r="C72">
        <v>0</v>
      </c>
      <c r="CB72" t="str">
        <f>'Capacity Backing (Hide)2'!E509</f>
        <v xml:space="preserve">68. </v>
      </c>
      <c r="CC72">
        <v>0</v>
      </c>
      <c r="CD72">
        <v>0</v>
      </c>
      <c r="FD72">
        <f t="array" ref="FD72:FR72">IFERROR($C72/TRANSPOSE(B$110:B$124),0)</f>
        <v>0</v>
      </c>
      <c r="FE72">
        <v>0</v>
      </c>
      <c r="FF72">
        <v>0</v>
      </c>
      <c r="FG72">
        <v>0</v>
      </c>
      <c r="FH72">
        <v>0</v>
      </c>
      <c r="FI72">
        <v>0</v>
      </c>
      <c r="FJ72">
        <v>0</v>
      </c>
      <c r="FK72">
        <v>0</v>
      </c>
      <c r="FL72">
        <v>0</v>
      </c>
      <c r="FM72">
        <v>0</v>
      </c>
      <c r="FN72">
        <v>0</v>
      </c>
      <c r="FO72">
        <v>0</v>
      </c>
      <c r="FP72">
        <v>0</v>
      </c>
      <c r="FQ72">
        <v>0</v>
      </c>
      <c r="FR72">
        <v>0</v>
      </c>
      <c r="FV72">
        <f t="array" ref="FV72:GJ72">IFERROR($CD72/TRANSPOSE(B$110:B$124),0)</f>
        <v>0</v>
      </c>
      <c r="FW72">
        <v>0</v>
      </c>
      <c r="FX72">
        <v>0</v>
      </c>
      <c r="FY72">
        <v>0</v>
      </c>
      <c r="FZ72">
        <v>0</v>
      </c>
      <c r="GA72">
        <v>0</v>
      </c>
      <c r="GB72">
        <v>0</v>
      </c>
      <c r="GC72">
        <v>0</v>
      </c>
      <c r="GD72">
        <v>0</v>
      </c>
      <c r="GE72">
        <v>0</v>
      </c>
      <c r="GF72">
        <v>0</v>
      </c>
      <c r="GG72">
        <v>0</v>
      </c>
      <c r="GH72">
        <v>0</v>
      </c>
      <c r="GI72">
        <v>0</v>
      </c>
      <c r="GJ72">
        <v>0</v>
      </c>
      <c r="GL72">
        <f>SUM(INDEX('CR Backing (Hide)'!$UW$4:$YR$103,,ROW(A68)))</f>
        <v>0</v>
      </c>
      <c r="GM72">
        <f>SUM(INDEX('CR Backing (Hide)'!$YV$4:$ACQ$103,,ROW(B68)))</f>
        <v>0</v>
      </c>
    </row>
    <row r="73" spans="1:195" x14ac:dyDescent="0.25">
      <c r="A73" t="str">
        <f>'Capacity Backing (Hide)2'!D510</f>
        <v xml:space="preserve">69. </v>
      </c>
      <c r="B73">
        <v>0</v>
      </c>
      <c r="C73">
        <v>0</v>
      </c>
      <c r="CB73" t="str">
        <f>'Capacity Backing (Hide)2'!E510</f>
        <v xml:space="preserve">69. </v>
      </c>
      <c r="CC73">
        <v>0</v>
      </c>
      <c r="CD73">
        <v>0</v>
      </c>
      <c r="FD73">
        <f t="array" ref="FD73:FR73">IFERROR($C73/TRANSPOSE(B$110:B$124),0)</f>
        <v>0</v>
      </c>
      <c r="FE73">
        <v>0</v>
      </c>
      <c r="FF73">
        <v>0</v>
      </c>
      <c r="FG73">
        <v>0</v>
      </c>
      <c r="FH73">
        <v>0</v>
      </c>
      <c r="FI73">
        <v>0</v>
      </c>
      <c r="FJ73">
        <v>0</v>
      </c>
      <c r="FK73">
        <v>0</v>
      </c>
      <c r="FL73">
        <v>0</v>
      </c>
      <c r="FM73">
        <v>0</v>
      </c>
      <c r="FN73">
        <v>0</v>
      </c>
      <c r="FO73">
        <v>0</v>
      </c>
      <c r="FP73">
        <v>0</v>
      </c>
      <c r="FQ73">
        <v>0</v>
      </c>
      <c r="FR73">
        <v>0</v>
      </c>
      <c r="FV73">
        <f t="array" ref="FV73:GJ73">IFERROR($CD73/TRANSPOSE(B$110:B$124),0)</f>
        <v>0</v>
      </c>
      <c r="FW73">
        <v>0</v>
      </c>
      <c r="FX73">
        <v>0</v>
      </c>
      <c r="FY73">
        <v>0</v>
      </c>
      <c r="FZ73">
        <v>0</v>
      </c>
      <c r="GA73">
        <v>0</v>
      </c>
      <c r="GB73">
        <v>0</v>
      </c>
      <c r="GC73">
        <v>0</v>
      </c>
      <c r="GD73">
        <v>0</v>
      </c>
      <c r="GE73">
        <v>0</v>
      </c>
      <c r="GF73">
        <v>0</v>
      </c>
      <c r="GG73">
        <v>0</v>
      </c>
      <c r="GH73">
        <v>0</v>
      </c>
      <c r="GI73">
        <v>0</v>
      </c>
      <c r="GJ73">
        <v>0</v>
      </c>
      <c r="GL73">
        <f>SUM(INDEX('CR Backing (Hide)'!$UW$4:$YR$103,,ROW(A69)))</f>
        <v>0</v>
      </c>
      <c r="GM73">
        <f>SUM(INDEX('CR Backing (Hide)'!$YV$4:$ACQ$103,,ROW(B69)))</f>
        <v>0</v>
      </c>
    </row>
    <row r="74" spans="1:195" x14ac:dyDescent="0.25">
      <c r="A74" t="str">
        <f>'Capacity Backing (Hide)2'!D511</f>
        <v xml:space="preserve">70. </v>
      </c>
      <c r="B74">
        <v>0</v>
      </c>
      <c r="C74">
        <v>0</v>
      </c>
      <c r="CB74" t="str">
        <f>'Capacity Backing (Hide)2'!E511</f>
        <v xml:space="preserve">70. </v>
      </c>
      <c r="CC74">
        <v>0</v>
      </c>
      <c r="CD74">
        <v>0</v>
      </c>
      <c r="FD74">
        <f t="array" ref="FD74:FR74">IFERROR($C74/TRANSPOSE(B$110:B$124),0)</f>
        <v>0</v>
      </c>
      <c r="FE74">
        <v>0</v>
      </c>
      <c r="FF74">
        <v>0</v>
      </c>
      <c r="FG74">
        <v>0</v>
      </c>
      <c r="FH74">
        <v>0</v>
      </c>
      <c r="FI74">
        <v>0</v>
      </c>
      <c r="FJ74">
        <v>0</v>
      </c>
      <c r="FK74">
        <v>0</v>
      </c>
      <c r="FL74">
        <v>0</v>
      </c>
      <c r="FM74">
        <v>0</v>
      </c>
      <c r="FN74">
        <v>0</v>
      </c>
      <c r="FO74">
        <v>0</v>
      </c>
      <c r="FP74">
        <v>0</v>
      </c>
      <c r="FQ74">
        <v>0</v>
      </c>
      <c r="FR74">
        <v>0</v>
      </c>
      <c r="FV74">
        <f t="array" ref="FV74:GJ74">IFERROR($CD74/TRANSPOSE(B$110:B$124),0)</f>
        <v>0</v>
      </c>
      <c r="FW74">
        <v>0</v>
      </c>
      <c r="FX74">
        <v>0</v>
      </c>
      <c r="FY74">
        <v>0</v>
      </c>
      <c r="FZ74">
        <v>0</v>
      </c>
      <c r="GA74">
        <v>0</v>
      </c>
      <c r="GB74">
        <v>0</v>
      </c>
      <c r="GC74">
        <v>0</v>
      </c>
      <c r="GD74">
        <v>0</v>
      </c>
      <c r="GE74">
        <v>0</v>
      </c>
      <c r="GF74">
        <v>0</v>
      </c>
      <c r="GG74">
        <v>0</v>
      </c>
      <c r="GH74">
        <v>0</v>
      </c>
      <c r="GI74">
        <v>0</v>
      </c>
      <c r="GJ74">
        <v>0</v>
      </c>
      <c r="GL74">
        <f>SUM(INDEX('CR Backing (Hide)'!$UW$4:$YR$103,,ROW(A70)))</f>
        <v>0</v>
      </c>
      <c r="GM74">
        <f>SUM(INDEX('CR Backing (Hide)'!$YV$4:$ACQ$103,,ROW(B70)))</f>
        <v>0</v>
      </c>
    </row>
    <row r="75" spans="1:195" x14ac:dyDescent="0.25">
      <c r="A75" t="str">
        <f>'Capacity Backing (Hide)2'!D512</f>
        <v xml:space="preserve">71. </v>
      </c>
      <c r="B75">
        <v>0</v>
      </c>
      <c r="C75">
        <v>0</v>
      </c>
      <c r="CB75" t="str">
        <f>'Capacity Backing (Hide)2'!E512</f>
        <v xml:space="preserve">71. </v>
      </c>
      <c r="CC75">
        <v>0</v>
      </c>
      <c r="CD75">
        <v>0</v>
      </c>
      <c r="FD75">
        <f t="array" ref="FD75:FR75">IFERROR($C75/TRANSPOSE(B$110:B$124),0)</f>
        <v>0</v>
      </c>
      <c r="FE75">
        <v>0</v>
      </c>
      <c r="FF75">
        <v>0</v>
      </c>
      <c r="FG75">
        <v>0</v>
      </c>
      <c r="FH75">
        <v>0</v>
      </c>
      <c r="FI75">
        <v>0</v>
      </c>
      <c r="FJ75">
        <v>0</v>
      </c>
      <c r="FK75">
        <v>0</v>
      </c>
      <c r="FL75">
        <v>0</v>
      </c>
      <c r="FM75">
        <v>0</v>
      </c>
      <c r="FN75">
        <v>0</v>
      </c>
      <c r="FO75">
        <v>0</v>
      </c>
      <c r="FP75">
        <v>0</v>
      </c>
      <c r="FQ75">
        <v>0</v>
      </c>
      <c r="FR75">
        <v>0</v>
      </c>
      <c r="FV75">
        <f t="array" ref="FV75:GJ75">IFERROR($CD75/TRANSPOSE(B$110:B$124),0)</f>
        <v>0</v>
      </c>
      <c r="FW75">
        <v>0</v>
      </c>
      <c r="FX75">
        <v>0</v>
      </c>
      <c r="FY75">
        <v>0</v>
      </c>
      <c r="FZ75">
        <v>0</v>
      </c>
      <c r="GA75">
        <v>0</v>
      </c>
      <c r="GB75">
        <v>0</v>
      </c>
      <c r="GC75">
        <v>0</v>
      </c>
      <c r="GD75">
        <v>0</v>
      </c>
      <c r="GE75">
        <v>0</v>
      </c>
      <c r="GF75">
        <v>0</v>
      </c>
      <c r="GG75">
        <v>0</v>
      </c>
      <c r="GH75">
        <v>0</v>
      </c>
      <c r="GI75">
        <v>0</v>
      </c>
      <c r="GJ75">
        <v>0</v>
      </c>
      <c r="GL75">
        <f>SUM(INDEX('CR Backing (Hide)'!$UW$4:$YR$103,,ROW(A71)))</f>
        <v>0</v>
      </c>
      <c r="GM75">
        <f>SUM(INDEX('CR Backing (Hide)'!$YV$4:$ACQ$103,,ROW(B71)))</f>
        <v>0</v>
      </c>
    </row>
    <row r="76" spans="1:195" x14ac:dyDescent="0.25">
      <c r="A76" t="str">
        <f>'Capacity Backing (Hide)2'!D513</f>
        <v xml:space="preserve">72. </v>
      </c>
      <c r="B76">
        <v>0</v>
      </c>
      <c r="C76">
        <v>0</v>
      </c>
      <c r="CB76" t="str">
        <f>'Capacity Backing (Hide)2'!E513</f>
        <v xml:space="preserve">72. </v>
      </c>
      <c r="CC76">
        <v>0</v>
      </c>
      <c r="CD76">
        <v>0</v>
      </c>
      <c r="FD76">
        <f t="array" ref="FD76:FR76">IFERROR($C76/TRANSPOSE(B$110:B$124),0)</f>
        <v>0</v>
      </c>
      <c r="FE76">
        <v>0</v>
      </c>
      <c r="FF76">
        <v>0</v>
      </c>
      <c r="FG76">
        <v>0</v>
      </c>
      <c r="FH76">
        <v>0</v>
      </c>
      <c r="FI76">
        <v>0</v>
      </c>
      <c r="FJ76">
        <v>0</v>
      </c>
      <c r="FK76">
        <v>0</v>
      </c>
      <c r="FL76">
        <v>0</v>
      </c>
      <c r="FM76">
        <v>0</v>
      </c>
      <c r="FN76">
        <v>0</v>
      </c>
      <c r="FO76">
        <v>0</v>
      </c>
      <c r="FP76">
        <v>0</v>
      </c>
      <c r="FQ76">
        <v>0</v>
      </c>
      <c r="FR76">
        <v>0</v>
      </c>
      <c r="FV76">
        <f t="array" ref="FV76:GJ76">IFERROR($CD76/TRANSPOSE(B$110:B$124),0)</f>
        <v>0</v>
      </c>
      <c r="FW76">
        <v>0</v>
      </c>
      <c r="FX76">
        <v>0</v>
      </c>
      <c r="FY76">
        <v>0</v>
      </c>
      <c r="FZ76">
        <v>0</v>
      </c>
      <c r="GA76">
        <v>0</v>
      </c>
      <c r="GB76">
        <v>0</v>
      </c>
      <c r="GC76">
        <v>0</v>
      </c>
      <c r="GD76">
        <v>0</v>
      </c>
      <c r="GE76">
        <v>0</v>
      </c>
      <c r="GF76">
        <v>0</v>
      </c>
      <c r="GG76">
        <v>0</v>
      </c>
      <c r="GH76">
        <v>0</v>
      </c>
      <c r="GI76">
        <v>0</v>
      </c>
      <c r="GJ76">
        <v>0</v>
      </c>
      <c r="GL76">
        <f>SUM(INDEX('CR Backing (Hide)'!$UW$4:$YR$103,,ROW(A72)))</f>
        <v>0</v>
      </c>
      <c r="GM76">
        <f>SUM(INDEX('CR Backing (Hide)'!$YV$4:$ACQ$103,,ROW(B72)))</f>
        <v>0</v>
      </c>
    </row>
    <row r="77" spans="1:195" x14ac:dyDescent="0.25">
      <c r="A77" t="str">
        <f>'Capacity Backing (Hide)2'!D514</f>
        <v xml:space="preserve">73. </v>
      </c>
      <c r="B77">
        <v>0</v>
      </c>
      <c r="C77">
        <v>0</v>
      </c>
      <c r="CB77" t="str">
        <f>'Capacity Backing (Hide)2'!E514</f>
        <v xml:space="preserve">73. </v>
      </c>
      <c r="CC77">
        <v>0</v>
      </c>
      <c r="CD77">
        <v>0</v>
      </c>
      <c r="FD77">
        <f t="array" ref="FD77:FR77">IFERROR($C77/TRANSPOSE(B$110:B$124),0)</f>
        <v>0</v>
      </c>
      <c r="FE77">
        <v>0</v>
      </c>
      <c r="FF77">
        <v>0</v>
      </c>
      <c r="FG77">
        <v>0</v>
      </c>
      <c r="FH77">
        <v>0</v>
      </c>
      <c r="FI77">
        <v>0</v>
      </c>
      <c r="FJ77">
        <v>0</v>
      </c>
      <c r="FK77">
        <v>0</v>
      </c>
      <c r="FL77">
        <v>0</v>
      </c>
      <c r="FM77">
        <v>0</v>
      </c>
      <c r="FN77">
        <v>0</v>
      </c>
      <c r="FO77">
        <v>0</v>
      </c>
      <c r="FP77">
        <v>0</v>
      </c>
      <c r="FQ77">
        <v>0</v>
      </c>
      <c r="FR77">
        <v>0</v>
      </c>
      <c r="FV77">
        <f t="array" ref="FV77:GJ77">IFERROR($CD77/TRANSPOSE(B$110:B$124),0)</f>
        <v>0</v>
      </c>
      <c r="FW77">
        <v>0</v>
      </c>
      <c r="FX77">
        <v>0</v>
      </c>
      <c r="FY77">
        <v>0</v>
      </c>
      <c r="FZ77">
        <v>0</v>
      </c>
      <c r="GA77">
        <v>0</v>
      </c>
      <c r="GB77">
        <v>0</v>
      </c>
      <c r="GC77">
        <v>0</v>
      </c>
      <c r="GD77">
        <v>0</v>
      </c>
      <c r="GE77">
        <v>0</v>
      </c>
      <c r="GF77">
        <v>0</v>
      </c>
      <c r="GG77">
        <v>0</v>
      </c>
      <c r="GH77">
        <v>0</v>
      </c>
      <c r="GI77">
        <v>0</v>
      </c>
      <c r="GJ77">
        <v>0</v>
      </c>
      <c r="GL77">
        <f>SUM(INDEX('CR Backing (Hide)'!$UW$4:$YR$103,,ROW(A73)))</f>
        <v>0</v>
      </c>
      <c r="GM77">
        <f>SUM(INDEX('CR Backing (Hide)'!$YV$4:$ACQ$103,,ROW(B73)))</f>
        <v>0</v>
      </c>
    </row>
    <row r="78" spans="1:195" x14ac:dyDescent="0.25">
      <c r="A78" t="str">
        <f>'Capacity Backing (Hide)2'!D515</f>
        <v xml:space="preserve">74. </v>
      </c>
      <c r="B78">
        <v>0</v>
      </c>
      <c r="C78">
        <v>0</v>
      </c>
      <c r="CB78" t="str">
        <f>'Capacity Backing (Hide)2'!E515</f>
        <v xml:space="preserve">74. </v>
      </c>
      <c r="CC78">
        <v>0</v>
      </c>
      <c r="CD78">
        <v>0</v>
      </c>
      <c r="FD78">
        <f t="array" ref="FD78:FR78">IFERROR($C78/TRANSPOSE(B$110:B$124),0)</f>
        <v>0</v>
      </c>
      <c r="FE78">
        <v>0</v>
      </c>
      <c r="FF78">
        <v>0</v>
      </c>
      <c r="FG78">
        <v>0</v>
      </c>
      <c r="FH78">
        <v>0</v>
      </c>
      <c r="FI78">
        <v>0</v>
      </c>
      <c r="FJ78">
        <v>0</v>
      </c>
      <c r="FK78">
        <v>0</v>
      </c>
      <c r="FL78">
        <v>0</v>
      </c>
      <c r="FM78">
        <v>0</v>
      </c>
      <c r="FN78">
        <v>0</v>
      </c>
      <c r="FO78">
        <v>0</v>
      </c>
      <c r="FP78">
        <v>0</v>
      </c>
      <c r="FQ78">
        <v>0</v>
      </c>
      <c r="FR78">
        <v>0</v>
      </c>
      <c r="FV78">
        <f t="array" ref="FV78:GJ78">IFERROR($CD78/TRANSPOSE(B$110:B$124),0)</f>
        <v>0</v>
      </c>
      <c r="FW78">
        <v>0</v>
      </c>
      <c r="FX78">
        <v>0</v>
      </c>
      <c r="FY78">
        <v>0</v>
      </c>
      <c r="FZ78">
        <v>0</v>
      </c>
      <c r="GA78">
        <v>0</v>
      </c>
      <c r="GB78">
        <v>0</v>
      </c>
      <c r="GC78">
        <v>0</v>
      </c>
      <c r="GD78">
        <v>0</v>
      </c>
      <c r="GE78">
        <v>0</v>
      </c>
      <c r="GF78">
        <v>0</v>
      </c>
      <c r="GG78">
        <v>0</v>
      </c>
      <c r="GH78">
        <v>0</v>
      </c>
      <c r="GI78">
        <v>0</v>
      </c>
      <c r="GJ78">
        <v>0</v>
      </c>
      <c r="GL78">
        <f>SUM(INDEX('CR Backing (Hide)'!$UW$4:$YR$103,,ROW(A74)))</f>
        <v>0</v>
      </c>
      <c r="GM78">
        <f>SUM(INDEX('CR Backing (Hide)'!$YV$4:$ACQ$103,,ROW(B74)))</f>
        <v>0</v>
      </c>
    </row>
    <row r="79" spans="1:195" x14ac:dyDescent="0.25">
      <c r="A79" t="str">
        <f>'Capacity Backing (Hide)2'!D516</f>
        <v xml:space="preserve">75. </v>
      </c>
      <c r="B79">
        <v>0</v>
      </c>
      <c r="C79">
        <v>0</v>
      </c>
      <c r="CB79" t="str">
        <f>'Capacity Backing (Hide)2'!E516</f>
        <v xml:space="preserve">75. </v>
      </c>
      <c r="CC79">
        <v>0</v>
      </c>
      <c r="CD79">
        <v>0</v>
      </c>
      <c r="FD79">
        <f t="array" ref="FD79:FR79">IFERROR($C79/TRANSPOSE(B$110:B$124),0)</f>
        <v>0</v>
      </c>
      <c r="FE79">
        <v>0</v>
      </c>
      <c r="FF79">
        <v>0</v>
      </c>
      <c r="FG79">
        <v>0</v>
      </c>
      <c r="FH79">
        <v>0</v>
      </c>
      <c r="FI79">
        <v>0</v>
      </c>
      <c r="FJ79">
        <v>0</v>
      </c>
      <c r="FK79">
        <v>0</v>
      </c>
      <c r="FL79">
        <v>0</v>
      </c>
      <c r="FM79">
        <v>0</v>
      </c>
      <c r="FN79">
        <v>0</v>
      </c>
      <c r="FO79">
        <v>0</v>
      </c>
      <c r="FP79">
        <v>0</v>
      </c>
      <c r="FQ79">
        <v>0</v>
      </c>
      <c r="FR79">
        <v>0</v>
      </c>
      <c r="FV79">
        <f t="array" ref="FV79:GJ79">IFERROR($CD79/TRANSPOSE(B$110:B$124),0)</f>
        <v>0</v>
      </c>
      <c r="FW79">
        <v>0</v>
      </c>
      <c r="FX79">
        <v>0</v>
      </c>
      <c r="FY79">
        <v>0</v>
      </c>
      <c r="FZ79">
        <v>0</v>
      </c>
      <c r="GA79">
        <v>0</v>
      </c>
      <c r="GB79">
        <v>0</v>
      </c>
      <c r="GC79">
        <v>0</v>
      </c>
      <c r="GD79">
        <v>0</v>
      </c>
      <c r="GE79">
        <v>0</v>
      </c>
      <c r="GF79">
        <v>0</v>
      </c>
      <c r="GG79">
        <v>0</v>
      </c>
      <c r="GH79">
        <v>0</v>
      </c>
      <c r="GI79">
        <v>0</v>
      </c>
      <c r="GJ79">
        <v>0</v>
      </c>
      <c r="GL79">
        <f>SUM(INDEX('CR Backing (Hide)'!$UW$4:$YR$103,,ROW(A75)))</f>
        <v>0</v>
      </c>
      <c r="GM79">
        <f>SUM(INDEX('CR Backing (Hide)'!$YV$4:$ACQ$103,,ROW(B75)))</f>
        <v>0</v>
      </c>
    </row>
    <row r="80" spans="1:195" x14ac:dyDescent="0.25">
      <c r="A80" t="str">
        <f>'Capacity Backing (Hide)2'!D517</f>
        <v xml:space="preserve">76. </v>
      </c>
      <c r="B80">
        <v>0</v>
      </c>
      <c r="C80">
        <v>0</v>
      </c>
      <c r="CB80" t="str">
        <f>'Capacity Backing (Hide)2'!E517</f>
        <v xml:space="preserve">76. </v>
      </c>
      <c r="CC80">
        <v>0</v>
      </c>
      <c r="CD80">
        <v>0</v>
      </c>
      <c r="FD80">
        <f t="array" ref="FD80:FR80">IFERROR($C80/TRANSPOSE(B$110:B$124),0)</f>
        <v>0</v>
      </c>
      <c r="FE80">
        <v>0</v>
      </c>
      <c r="FF80">
        <v>0</v>
      </c>
      <c r="FG80">
        <v>0</v>
      </c>
      <c r="FH80">
        <v>0</v>
      </c>
      <c r="FI80">
        <v>0</v>
      </c>
      <c r="FJ80">
        <v>0</v>
      </c>
      <c r="FK80">
        <v>0</v>
      </c>
      <c r="FL80">
        <v>0</v>
      </c>
      <c r="FM80">
        <v>0</v>
      </c>
      <c r="FN80">
        <v>0</v>
      </c>
      <c r="FO80">
        <v>0</v>
      </c>
      <c r="FP80">
        <v>0</v>
      </c>
      <c r="FQ80">
        <v>0</v>
      </c>
      <c r="FR80">
        <v>0</v>
      </c>
      <c r="FV80">
        <f t="array" ref="FV80:GJ80">IFERROR($CD80/TRANSPOSE(B$110:B$124),0)</f>
        <v>0</v>
      </c>
      <c r="FW80">
        <v>0</v>
      </c>
      <c r="FX80">
        <v>0</v>
      </c>
      <c r="FY80">
        <v>0</v>
      </c>
      <c r="FZ80">
        <v>0</v>
      </c>
      <c r="GA80">
        <v>0</v>
      </c>
      <c r="GB80">
        <v>0</v>
      </c>
      <c r="GC80">
        <v>0</v>
      </c>
      <c r="GD80">
        <v>0</v>
      </c>
      <c r="GE80">
        <v>0</v>
      </c>
      <c r="GF80">
        <v>0</v>
      </c>
      <c r="GG80">
        <v>0</v>
      </c>
      <c r="GH80">
        <v>0</v>
      </c>
      <c r="GI80">
        <v>0</v>
      </c>
      <c r="GJ80">
        <v>0</v>
      </c>
      <c r="GL80">
        <f>SUM(INDEX('CR Backing (Hide)'!$UW$4:$YR$103,,ROW(A76)))</f>
        <v>0</v>
      </c>
      <c r="GM80">
        <f>SUM(INDEX('CR Backing (Hide)'!$YV$4:$ACQ$103,,ROW(B76)))</f>
        <v>0</v>
      </c>
    </row>
    <row r="81" spans="1:195" x14ac:dyDescent="0.25">
      <c r="A81" t="str">
        <f>'Capacity Backing (Hide)2'!D518</f>
        <v xml:space="preserve">77. </v>
      </c>
      <c r="B81">
        <v>0</v>
      </c>
      <c r="C81">
        <v>0</v>
      </c>
      <c r="CB81" t="str">
        <f>'Capacity Backing (Hide)2'!E518</f>
        <v xml:space="preserve">77. </v>
      </c>
      <c r="CC81">
        <v>0</v>
      </c>
      <c r="CD81">
        <v>0</v>
      </c>
      <c r="FD81">
        <f t="array" ref="FD81:FR81">IFERROR($C81/TRANSPOSE(B$110:B$124),0)</f>
        <v>0</v>
      </c>
      <c r="FE81">
        <v>0</v>
      </c>
      <c r="FF81">
        <v>0</v>
      </c>
      <c r="FG81">
        <v>0</v>
      </c>
      <c r="FH81">
        <v>0</v>
      </c>
      <c r="FI81">
        <v>0</v>
      </c>
      <c r="FJ81">
        <v>0</v>
      </c>
      <c r="FK81">
        <v>0</v>
      </c>
      <c r="FL81">
        <v>0</v>
      </c>
      <c r="FM81">
        <v>0</v>
      </c>
      <c r="FN81">
        <v>0</v>
      </c>
      <c r="FO81">
        <v>0</v>
      </c>
      <c r="FP81">
        <v>0</v>
      </c>
      <c r="FQ81">
        <v>0</v>
      </c>
      <c r="FR81">
        <v>0</v>
      </c>
      <c r="FV81">
        <f t="array" ref="FV81:GJ81">IFERROR($CD81/TRANSPOSE(B$110:B$124),0)</f>
        <v>0</v>
      </c>
      <c r="FW81">
        <v>0</v>
      </c>
      <c r="FX81">
        <v>0</v>
      </c>
      <c r="FY81">
        <v>0</v>
      </c>
      <c r="FZ81">
        <v>0</v>
      </c>
      <c r="GA81">
        <v>0</v>
      </c>
      <c r="GB81">
        <v>0</v>
      </c>
      <c r="GC81">
        <v>0</v>
      </c>
      <c r="GD81">
        <v>0</v>
      </c>
      <c r="GE81">
        <v>0</v>
      </c>
      <c r="GF81">
        <v>0</v>
      </c>
      <c r="GG81">
        <v>0</v>
      </c>
      <c r="GH81">
        <v>0</v>
      </c>
      <c r="GI81">
        <v>0</v>
      </c>
      <c r="GJ81">
        <v>0</v>
      </c>
      <c r="GL81">
        <f>SUM(INDEX('CR Backing (Hide)'!$UW$4:$YR$103,,ROW(A77)))</f>
        <v>0</v>
      </c>
      <c r="GM81">
        <f>SUM(INDEX('CR Backing (Hide)'!$YV$4:$ACQ$103,,ROW(B77)))</f>
        <v>0</v>
      </c>
    </row>
    <row r="82" spans="1:195" x14ac:dyDescent="0.25">
      <c r="A82" t="str">
        <f>'Capacity Backing (Hide)2'!D519</f>
        <v xml:space="preserve">78. </v>
      </c>
      <c r="B82">
        <v>0</v>
      </c>
      <c r="C82">
        <v>0</v>
      </c>
      <c r="CB82" t="str">
        <f>'Capacity Backing (Hide)2'!E519</f>
        <v xml:space="preserve">78. </v>
      </c>
      <c r="CC82">
        <v>0</v>
      </c>
      <c r="CD82">
        <v>0</v>
      </c>
      <c r="FD82">
        <f t="array" ref="FD82:FR82">IFERROR($C82/TRANSPOSE(B$110:B$124),0)</f>
        <v>0</v>
      </c>
      <c r="FE82">
        <v>0</v>
      </c>
      <c r="FF82">
        <v>0</v>
      </c>
      <c r="FG82">
        <v>0</v>
      </c>
      <c r="FH82">
        <v>0</v>
      </c>
      <c r="FI82">
        <v>0</v>
      </c>
      <c r="FJ82">
        <v>0</v>
      </c>
      <c r="FK82">
        <v>0</v>
      </c>
      <c r="FL82">
        <v>0</v>
      </c>
      <c r="FM82">
        <v>0</v>
      </c>
      <c r="FN82">
        <v>0</v>
      </c>
      <c r="FO82">
        <v>0</v>
      </c>
      <c r="FP82">
        <v>0</v>
      </c>
      <c r="FQ82">
        <v>0</v>
      </c>
      <c r="FR82">
        <v>0</v>
      </c>
      <c r="FV82">
        <f t="array" ref="FV82:GJ82">IFERROR($CD82/TRANSPOSE(B$110:B$124),0)</f>
        <v>0</v>
      </c>
      <c r="FW82">
        <v>0</v>
      </c>
      <c r="FX82">
        <v>0</v>
      </c>
      <c r="FY82">
        <v>0</v>
      </c>
      <c r="FZ82">
        <v>0</v>
      </c>
      <c r="GA82">
        <v>0</v>
      </c>
      <c r="GB82">
        <v>0</v>
      </c>
      <c r="GC82">
        <v>0</v>
      </c>
      <c r="GD82">
        <v>0</v>
      </c>
      <c r="GE82">
        <v>0</v>
      </c>
      <c r="GF82">
        <v>0</v>
      </c>
      <c r="GG82">
        <v>0</v>
      </c>
      <c r="GH82">
        <v>0</v>
      </c>
      <c r="GI82">
        <v>0</v>
      </c>
      <c r="GJ82">
        <v>0</v>
      </c>
      <c r="GL82">
        <f>SUM(INDEX('CR Backing (Hide)'!$UW$4:$YR$103,,ROW(A78)))</f>
        <v>0</v>
      </c>
      <c r="GM82">
        <f>SUM(INDEX('CR Backing (Hide)'!$YV$4:$ACQ$103,,ROW(B78)))</f>
        <v>0</v>
      </c>
    </row>
    <row r="83" spans="1:195" x14ac:dyDescent="0.25">
      <c r="A83" t="str">
        <f>'Capacity Backing (Hide)2'!D520</f>
        <v xml:space="preserve">79. </v>
      </c>
      <c r="B83">
        <v>0</v>
      </c>
      <c r="C83">
        <v>0</v>
      </c>
      <c r="CB83" t="str">
        <f>'Capacity Backing (Hide)2'!E520</f>
        <v xml:space="preserve">79. </v>
      </c>
      <c r="CC83">
        <v>0</v>
      </c>
      <c r="CD83">
        <v>0</v>
      </c>
      <c r="FD83">
        <f t="array" ref="FD83:FR83">IFERROR($C83/TRANSPOSE(B$110:B$124),0)</f>
        <v>0</v>
      </c>
      <c r="FE83">
        <v>0</v>
      </c>
      <c r="FF83">
        <v>0</v>
      </c>
      <c r="FG83">
        <v>0</v>
      </c>
      <c r="FH83">
        <v>0</v>
      </c>
      <c r="FI83">
        <v>0</v>
      </c>
      <c r="FJ83">
        <v>0</v>
      </c>
      <c r="FK83">
        <v>0</v>
      </c>
      <c r="FL83">
        <v>0</v>
      </c>
      <c r="FM83">
        <v>0</v>
      </c>
      <c r="FN83">
        <v>0</v>
      </c>
      <c r="FO83">
        <v>0</v>
      </c>
      <c r="FP83">
        <v>0</v>
      </c>
      <c r="FQ83">
        <v>0</v>
      </c>
      <c r="FR83">
        <v>0</v>
      </c>
      <c r="FV83">
        <f t="array" ref="FV83:GJ83">IFERROR($CD83/TRANSPOSE(B$110:B$124),0)</f>
        <v>0</v>
      </c>
      <c r="FW83">
        <v>0</v>
      </c>
      <c r="FX83">
        <v>0</v>
      </c>
      <c r="FY83">
        <v>0</v>
      </c>
      <c r="FZ83">
        <v>0</v>
      </c>
      <c r="GA83">
        <v>0</v>
      </c>
      <c r="GB83">
        <v>0</v>
      </c>
      <c r="GC83">
        <v>0</v>
      </c>
      <c r="GD83">
        <v>0</v>
      </c>
      <c r="GE83">
        <v>0</v>
      </c>
      <c r="GF83">
        <v>0</v>
      </c>
      <c r="GG83">
        <v>0</v>
      </c>
      <c r="GH83">
        <v>0</v>
      </c>
      <c r="GI83">
        <v>0</v>
      </c>
      <c r="GJ83">
        <v>0</v>
      </c>
      <c r="GL83">
        <f>SUM(INDEX('CR Backing (Hide)'!$UW$4:$YR$103,,ROW(A79)))</f>
        <v>0</v>
      </c>
      <c r="GM83">
        <f>SUM(INDEX('CR Backing (Hide)'!$YV$4:$ACQ$103,,ROW(B79)))</f>
        <v>0</v>
      </c>
    </row>
    <row r="84" spans="1:195" x14ac:dyDescent="0.25">
      <c r="A84" t="str">
        <f>'Capacity Backing (Hide)2'!D521</f>
        <v xml:space="preserve">80. </v>
      </c>
      <c r="B84">
        <v>0</v>
      </c>
      <c r="C84">
        <v>0</v>
      </c>
      <c r="CB84" t="str">
        <f>'Capacity Backing (Hide)2'!E521</f>
        <v xml:space="preserve">80. </v>
      </c>
      <c r="CC84">
        <v>0</v>
      </c>
      <c r="CD84">
        <v>0</v>
      </c>
      <c r="FD84">
        <f t="array" ref="FD84:FR84">IFERROR($C84/TRANSPOSE(B$110:B$124),0)</f>
        <v>0</v>
      </c>
      <c r="FE84">
        <v>0</v>
      </c>
      <c r="FF84">
        <v>0</v>
      </c>
      <c r="FG84">
        <v>0</v>
      </c>
      <c r="FH84">
        <v>0</v>
      </c>
      <c r="FI84">
        <v>0</v>
      </c>
      <c r="FJ84">
        <v>0</v>
      </c>
      <c r="FK84">
        <v>0</v>
      </c>
      <c r="FL84">
        <v>0</v>
      </c>
      <c r="FM84">
        <v>0</v>
      </c>
      <c r="FN84">
        <v>0</v>
      </c>
      <c r="FO84">
        <v>0</v>
      </c>
      <c r="FP84">
        <v>0</v>
      </c>
      <c r="FQ84">
        <v>0</v>
      </c>
      <c r="FR84">
        <v>0</v>
      </c>
      <c r="FV84">
        <f t="array" ref="FV84:GJ84">IFERROR($CD84/TRANSPOSE(B$110:B$124),0)</f>
        <v>0</v>
      </c>
      <c r="FW84">
        <v>0</v>
      </c>
      <c r="FX84">
        <v>0</v>
      </c>
      <c r="FY84">
        <v>0</v>
      </c>
      <c r="FZ84">
        <v>0</v>
      </c>
      <c r="GA84">
        <v>0</v>
      </c>
      <c r="GB84">
        <v>0</v>
      </c>
      <c r="GC84">
        <v>0</v>
      </c>
      <c r="GD84">
        <v>0</v>
      </c>
      <c r="GE84">
        <v>0</v>
      </c>
      <c r="GF84">
        <v>0</v>
      </c>
      <c r="GG84">
        <v>0</v>
      </c>
      <c r="GH84">
        <v>0</v>
      </c>
      <c r="GI84">
        <v>0</v>
      </c>
      <c r="GJ84">
        <v>0</v>
      </c>
      <c r="GL84">
        <f>SUM(INDEX('CR Backing (Hide)'!$UW$4:$YR$103,,ROW(A80)))</f>
        <v>0</v>
      </c>
      <c r="GM84">
        <f>SUM(INDEX('CR Backing (Hide)'!$YV$4:$ACQ$103,,ROW(B80)))</f>
        <v>0</v>
      </c>
    </row>
    <row r="85" spans="1:195" x14ac:dyDescent="0.25">
      <c r="A85" t="str">
        <f>'Capacity Backing (Hide)2'!D522</f>
        <v xml:space="preserve">81. </v>
      </c>
      <c r="B85">
        <v>0</v>
      </c>
      <c r="C85">
        <v>0</v>
      </c>
      <c r="CB85" t="str">
        <f>'Capacity Backing (Hide)2'!E522</f>
        <v xml:space="preserve">81. </v>
      </c>
      <c r="CC85">
        <v>0</v>
      </c>
      <c r="CD85">
        <v>0</v>
      </c>
      <c r="FD85">
        <f t="array" ref="FD85:FR85">IFERROR($C85/TRANSPOSE(B$110:B$124),0)</f>
        <v>0</v>
      </c>
      <c r="FE85">
        <v>0</v>
      </c>
      <c r="FF85">
        <v>0</v>
      </c>
      <c r="FG85">
        <v>0</v>
      </c>
      <c r="FH85">
        <v>0</v>
      </c>
      <c r="FI85">
        <v>0</v>
      </c>
      <c r="FJ85">
        <v>0</v>
      </c>
      <c r="FK85">
        <v>0</v>
      </c>
      <c r="FL85">
        <v>0</v>
      </c>
      <c r="FM85">
        <v>0</v>
      </c>
      <c r="FN85">
        <v>0</v>
      </c>
      <c r="FO85">
        <v>0</v>
      </c>
      <c r="FP85">
        <v>0</v>
      </c>
      <c r="FQ85">
        <v>0</v>
      </c>
      <c r="FR85">
        <v>0</v>
      </c>
      <c r="FV85">
        <f t="array" ref="FV85:GJ85">IFERROR($CD85/TRANSPOSE(B$110:B$124),0)</f>
        <v>0</v>
      </c>
      <c r="FW85">
        <v>0</v>
      </c>
      <c r="FX85">
        <v>0</v>
      </c>
      <c r="FY85">
        <v>0</v>
      </c>
      <c r="FZ85">
        <v>0</v>
      </c>
      <c r="GA85">
        <v>0</v>
      </c>
      <c r="GB85">
        <v>0</v>
      </c>
      <c r="GC85">
        <v>0</v>
      </c>
      <c r="GD85">
        <v>0</v>
      </c>
      <c r="GE85">
        <v>0</v>
      </c>
      <c r="GF85">
        <v>0</v>
      </c>
      <c r="GG85">
        <v>0</v>
      </c>
      <c r="GH85">
        <v>0</v>
      </c>
      <c r="GI85">
        <v>0</v>
      </c>
      <c r="GJ85">
        <v>0</v>
      </c>
      <c r="GL85">
        <f>SUM(INDEX('CR Backing (Hide)'!$UW$4:$YR$103,,ROW(A81)))</f>
        <v>0</v>
      </c>
      <c r="GM85">
        <f>SUM(INDEX('CR Backing (Hide)'!$YV$4:$ACQ$103,,ROW(B81)))</f>
        <v>0</v>
      </c>
    </row>
    <row r="86" spans="1:195" x14ac:dyDescent="0.25">
      <c r="A86" t="str">
        <f>'Capacity Backing (Hide)2'!D523</f>
        <v xml:space="preserve">82. </v>
      </c>
      <c r="B86">
        <v>0</v>
      </c>
      <c r="C86">
        <v>0</v>
      </c>
      <c r="CB86" t="str">
        <f>'Capacity Backing (Hide)2'!E523</f>
        <v xml:space="preserve">82. </v>
      </c>
      <c r="CC86">
        <v>0</v>
      </c>
      <c r="CD86">
        <v>0</v>
      </c>
      <c r="FD86">
        <f t="array" ref="FD86:FR86">IFERROR($C86/TRANSPOSE(B$110:B$124),0)</f>
        <v>0</v>
      </c>
      <c r="FE86">
        <v>0</v>
      </c>
      <c r="FF86">
        <v>0</v>
      </c>
      <c r="FG86">
        <v>0</v>
      </c>
      <c r="FH86">
        <v>0</v>
      </c>
      <c r="FI86">
        <v>0</v>
      </c>
      <c r="FJ86">
        <v>0</v>
      </c>
      <c r="FK86">
        <v>0</v>
      </c>
      <c r="FL86">
        <v>0</v>
      </c>
      <c r="FM86">
        <v>0</v>
      </c>
      <c r="FN86">
        <v>0</v>
      </c>
      <c r="FO86">
        <v>0</v>
      </c>
      <c r="FP86">
        <v>0</v>
      </c>
      <c r="FQ86">
        <v>0</v>
      </c>
      <c r="FR86">
        <v>0</v>
      </c>
      <c r="FV86">
        <f t="array" ref="FV86:GJ86">IFERROR($CD86/TRANSPOSE(B$110:B$124),0)</f>
        <v>0</v>
      </c>
      <c r="FW86">
        <v>0</v>
      </c>
      <c r="FX86">
        <v>0</v>
      </c>
      <c r="FY86">
        <v>0</v>
      </c>
      <c r="FZ86">
        <v>0</v>
      </c>
      <c r="GA86">
        <v>0</v>
      </c>
      <c r="GB86">
        <v>0</v>
      </c>
      <c r="GC86">
        <v>0</v>
      </c>
      <c r="GD86">
        <v>0</v>
      </c>
      <c r="GE86">
        <v>0</v>
      </c>
      <c r="GF86">
        <v>0</v>
      </c>
      <c r="GG86">
        <v>0</v>
      </c>
      <c r="GH86">
        <v>0</v>
      </c>
      <c r="GI86">
        <v>0</v>
      </c>
      <c r="GJ86">
        <v>0</v>
      </c>
      <c r="GL86">
        <f>SUM(INDEX('CR Backing (Hide)'!$UW$4:$YR$103,,ROW(A82)))</f>
        <v>0</v>
      </c>
      <c r="GM86">
        <f>SUM(INDEX('CR Backing (Hide)'!$YV$4:$ACQ$103,,ROW(B82)))</f>
        <v>0</v>
      </c>
    </row>
    <row r="87" spans="1:195" x14ac:dyDescent="0.25">
      <c r="A87" t="str">
        <f>'Capacity Backing (Hide)2'!D524</f>
        <v xml:space="preserve">83. </v>
      </c>
      <c r="B87">
        <v>0</v>
      </c>
      <c r="C87">
        <v>0</v>
      </c>
      <c r="CB87" t="str">
        <f>'Capacity Backing (Hide)2'!E524</f>
        <v xml:space="preserve">83. </v>
      </c>
      <c r="CC87">
        <v>0</v>
      </c>
      <c r="CD87">
        <v>0</v>
      </c>
      <c r="FD87">
        <f t="array" ref="FD87:FR87">IFERROR($C87/TRANSPOSE(B$110:B$124),0)</f>
        <v>0</v>
      </c>
      <c r="FE87">
        <v>0</v>
      </c>
      <c r="FF87">
        <v>0</v>
      </c>
      <c r="FG87">
        <v>0</v>
      </c>
      <c r="FH87">
        <v>0</v>
      </c>
      <c r="FI87">
        <v>0</v>
      </c>
      <c r="FJ87">
        <v>0</v>
      </c>
      <c r="FK87">
        <v>0</v>
      </c>
      <c r="FL87">
        <v>0</v>
      </c>
      <c r="FM87">
        <v>0</v>
      </c>
      <c r="FN87">
        <v>0</v>
      </c>
      <c r="FO87">
        <v>0</v>
      </c>
      <c r="FP87">
        <v>0</v>
      </c>
      <c r="FQ87">
        <v>0</v>
      </c>
      <c r="FR87">
        <v>0</v>
      </c>
      <c r="FV87">
        <f t="array" ref="FV87:GJ87">IFERROR($CD87/TRANSPOSE(B$110:B$124),0)</f>
        <v>0</v>
      </c>
      <c r="FW87">
        <v>0</v>
      </c>
      <c r="FX87">
        <v>0</v>
      </c>
      <c r="FY87">
        <v>0</v>
      </c>
      <c r="FZ87">
        <v>0</v>
      </c>
      <c r="GA87">
        <v>0</v>
      </c>
      <c r="GB87">
        <v>0</v>
      </c>
      <c r="GC87">
        <v>0</v>
      </c>
      <c r="GD87">
        <v>0</v>
      </c>
      <c r="GE87">
        <v>0</v>
      </c>
      <c r="GF87">
        <v>0</v>
      </c>
      <c r="GG87">
        <v>0</v>
      </c>
      <c r="GH87">
        <v>0</v>
      </c>
      <c r="GI87">
        <v>0</v>
      </c>
      <c r="GJ87">
        <v>0</v>
      </c>
      <c r="GL87">
        <f>SUM(INDEX('CR Backing (Hide)'!$UW$4:$YR$103,,ROW(A83)))</f>
        <v>0</v>
      </c>
      <c r="GM87">
        <f>SUM(INDEX('CR Backing (Hide)'!$YV$4:$ACQ$103,,ROW(B83)))</f>
        <v>0</v>
      </c>
    </row>
    <row r="88" spans="1:195" x14ac:dyDescent="0.25">
      <c r="A88" t="str">
        <f>'Capacity Backing (Hide)2'!D525</f>
        <v xml:space="preserve">84. </v>
      </c>
      <c r="B88">
        <v>0</v>
      </c>
      <c r="C88">
        <v>0</v>
      </c>
      <c r="CB88" t="str">
        <f>'Capacity Backing (Hide)2'!E525</f>
        <v xml:space="preserve">84. </v>
      </c>
      <c r="CC88">
        <v>0</v>
      </c>
      <c r="CD88">
        <v>0</v>
      </c>
      <c r="FD88">
        <f t="array" ref="FD88:FR88">IFERROR($C88/TRANSPOSE(B$110:B$124),0)</f>
        <v>0</v>
      </c>
      <c r="FE88">
        <v>0</v>
      </c>
      <c r="FF88">
        <v>0</v>
      </c>
      <c r="FG88">
        <v>0</v>
      </c>
      <c r="FH88">
        <v>0</v>
      </c>
      <c r="FI88">
        <v>0</v>
      </c>
      <c r="FJ88">
        <v>0</v>
      </c>
      <c r="FK88">
        <v>0</v>
      </c>
      <c r="FL88">
        <v>0</v>
      </c>
      <c r="FM88">
        <v>0</v>
      </c>
      <c r="FN88">
        <v>0</v>
      </c>
      <c r="FO88">
        <v>0</v>
      </c>
      <c r="FP88">
        <v>0</v>
      </c>
      <c r="FQ88">
        <v>0</v>
      </c>
      <c r="FR88">
        <v>0</v>
      </c>
      <c r="FV88">
        <f t="array" ref="FV88:GJ88">IFERROR($CD88/TRANSPOSE(B$110:B$124),0)</f>
        <v>0</v>
      </c>
      <c r="FW88">
        <v>0</v>
      </c>
      <c r="FX88">
        <v>0</v>
      </c>
      <c r="FY88">
        <v>0</v>
      </c>
      <c r="FZ88">
        <v>0</v>
      </c>
      <c r="GA88">
        <v>0</v>
      </c>
      <c r="GB88">
        <v>0</v>
      </c>
      <c r="GC88">
        <v>0</v>
      </c>
      <c r="GD88">
        <v>0</v>
      </c>
      <c r="GE88">
        <v>0</v>
      </c>
      <c r="GF88">
        <v>0</v>
      </c>
      <c r="GG88">
        <v>0</v>
      </c>
      <c r="GH88">
        <v>0</v>
      </c>
      <c r="GI88">
        <v>0</v>
      </c>
      <c r="GJ88">
        <v>0</v>
      </c>
      <c r="GL88">
        <f>SUM(INDEX('CR Backing (Hide)'!$UW$4:$YR$103,,ROW(A84)))</f>
        <v>0</v>
      </c>
      <c r="GM88">
        <f>SUM(INDEX('CR Backing (Hide)'!$YV$4:$ACQ$103,,ROW(B84)))</f>
        <v>0</v>
      </c>
    </row>
    <row r="89" spans="1:195" x14ac:dyDescent="0.25">
      <c r="A89" t="str">
        <f>'Capacity Backing (Hide)2'!D526</f>
        <v xml:space="preserve">85. </v>
      </c>
      <c r="B89">
        <v>0</v>
      </c>
      <c r="C89">
        <v>0</v>
      </c>
      <c r="CB89" t="str">
        <f>'Capacity Backing (Hide)2'!E526</f>
        <v xml:space="preserve">85. </v>
      </c>
      <c r="CC89">
        <v>0</v>
      </c>
      <c r="CD89">
        <v>0</v>
      </c>
      <c r="FD89">
        <f t="array" ref="FD89:FR89">IFERROR($C89/TRANSPOSE(B$110:B$124),0)</f>
        <v>0</v>
      </c>
      <c r="FE89">
        <v>0</v>
      </c>
      <c r="FF89">
        <v>0</v>
      </c>
      <c r="FG89">
        <v>0</v>
      </c>
      <c r="FH89">
        <v>0</v>
      </c>
      <c r="FI89">
        <v>0</v>
      </c>
      <c r="FJ89">
        <v>0</v>
      </c>
      <c r="FK89">
        <v>0</v>
      </c>
      <c r="FL89">
        <v>0</v>
      </c>
      <c r="FM89">
        <v>0</v>
      </c>
      <c r="FN89">
        <v>0</v>
      </c>
      <c r="FO89">
        <v>0</v>
      </c>
      <c r="FP89">
        <v>0</v>
      </c>
      <c r="FQ89">
        <v>0</v>
      </c>
      <c r="FR89">
        <v>0</v>
      </c>
      <c r="FV89">
        <f t="array" ref="FV89:GJ89">IFERROR($CD89/TRANSPOSE(B$110:B$124),0)</f>
        <v>0</v>
      </c>
      <c r="FW89">
        <v>0</v>
      </c>
      <c r="FX89">
        <v>0</v>
      </c>
      <c r="FY89">
        <v>0</v>
      </c>
      <c r="FZ89">
        <v>0</v>
      </c>
      <c r="GA89">
        <v>0</v>
      </c>
      <c r="GB89">
        <v>0</v>
      </c>
      <c r="GC89">
        <v>0</v>
      </c>
      <c r="GD89">
        <v>0</v>
      </c>
      <c r="GE89">
        <v>0</v>
      </c>
      <c r="GF89">
        <v>0</v>
      </c>
      <c r="GG89">
        <v>0</v>
      </c>
      <c r="GH89">
        <v>0</v>
      </c>
      <c r="GI89">
        <v>0</v>
      </c>
      <c r="GJ89">
        <v>0</v>
      </c>
      <c r="GL89">
        <f>SUM(INDEX('CR Backing (Hide)'!$UW$4:$YR$103,,ROW(A85)))</f>
        <v>0</v>
      </c>
      <c r="GM89">
        <f>SUM(INDEX('CR Backing (Hide)'!$YV$4:$ACQ$103,,ROW(B85)))</f>
        <v>0</v>
      </c>
    </row>
    <row r="90" spans="1:195" x14ac:dyDescent="0.25">
      <c r="A90" t="str">
        <f>'Capacity Backing (Hide)2'!D527</f>
        <v xml:space="preserve">86. </v>
      </c>
      <c r="B90">
        <v>0</v>
      </c>
      <c r="C90">
        <v>0</v>
      </c>
      <c r="CB90" t="str">
        <f>'Capacity Backing (Hide)2'!E527</f>
        <v xml:space="preserve">86. </v>
      </c>
      <c r="CC90">
        <v>0</v>
      </c>
      <c r="CD90">
        <v>0</v>
      </c>
      <c r="FD90">
        <f t="array" ref="FD90:FR90">IFERROR($C90/TRANSPOSE(B$110:B$124),0)</f>
        <v>0</v>
      </c>
      <c r="FE90">
        <v>0</v>
      </c>
      <c r="FF90">
        <v>0</v>
      </c>
      <c r="FG90">
        <v>0</v>
      </c>
      <c r="FH90">
        <v>0</v>
      </c>
      <c r="FI90">
        <v>0</v>
      </c>
      <c r="FJ90">
        <v>0</v>
      </c>
      <c r="FK90">
        <v>0</v>
      </c>
      <c r="FL90">
        <v>0</v>
      </c>
      <c r="FM90">
        <v>0</v>
      </c>
      <c r="FN90">
        <v>0</v>
      </c>
      <c r="FO90">
        <v>0</v>
      </c>
      <c r="FP90">
        <v>0</v>
      </c>
      <c r="FQ90">
        <v>0</v>
      </c>
      <c r="FR90">
        <v>0</v>
      </c>
      <c r="FV90">
        <f t="array" ref="FV90:GJ90">IFERROR($CD90/TRANSPOSE(B$110:B$124),0)</f>
        <v>0</v>
      </c>
      <c r="FW90">
        <v>0</v>
      </c>
      <c r="FX90">
        <v>0</v>
      </c>
      <c r="FY90">
        <v>0</v>
      </c>
      <c r="FZ90">
        <v>0</v>
      </c>
      <c r="GA90">
        <v>0</v>
      </c>
      <c r="GB90">
        <v>0</v>
      </c>
      <c r="GC90">
        <v>0</v>
      </c>
      <c r="GD90">
        <v>0</v>
      </c>
      <c r="GE90">
        <v>0</v>
      </c>
      <c r="GF90">
        <v>0</v>
      </c>
      <c r="GG90">
        <v>0</v>
      </c>
      <c r="GH90">
        <v>0</v>
      </c>
      <c r="GI90">
        <v>0</v>
      </c>
      <c r="GJ90">
        <v>0</v>
      </c>
      <c r="GL90">
        <f>SUM(INDEX('CR Backing (Hide)'!$UW$4:$YR$103,,ROW(A86)))</f>
        <v>0</v>
      </c>
      <c r="GM90">
        <f>SUM(INDEX('CR Backing (Hide)'!$YV$4:$ACQ$103,,ROW(B86)))</f>
        <v>0</v>
      </c>
    </row>
    <row r="91" spans="1:195" x14ac:dyDescent="0.25">
      <c r="A91" t="str">
        <f>'Capacity Backing (Hide)2'!D528</f>
        <v xml:space="preserve">87. </v>
      </c>
      <c r="B91">
        <v>0</v>
      </c>
      <c r="C91">
        <v>0</v>
      </c>
      <c r="CB91" t="str">
        <f>'Capacity Backing (Hide)2'!E528</f>
        <v xml:space="preserve">87. </v>
      </c>
      <c r="CC91">
        <v>0</v>
      </c>
      <c r="CD91">
        <v>0</v>
      </c>
      <c r="FD91">
        <f t="array" ref="FD91:FR91">IFERROR($C91/TRANSPOSE(B$110:B$124),0)</f>
        <v>0</v>
      </c>
      <c r="FE91">
        <v>0</v>
      </c>
      <c r="FF91">
        <v>0</v>
      </c>
      <c r="FG91">
        <v>0</v>
      </c>
      <c r="FH91">
        <v>0</v>
      </c>
      <c r="FI91">
        <v>0</v>
      </c>
      <c r="FJ91">
        <v>0</v>
      </c>
      <c r="FK91">
        <v>0</v>
      </c>
      <c r="FL91">
        <v>0</v>
      </c>
      <c r="FM91">
        <v>0</v>
      </c>
      <c r="FN91">
        <v>0</v>
      </c>
      <c r="FO91">
        <v>0</v>
      </c>
      <c r="FP91">
        <v>0</v>
      </c>
      <c r="FQ91">
        <v>0</v>
      </c>
      <c r="FR91">
        <v>0</v>
      </c>
      <c r="FV91">
        <f t="array" ref="FV91:GJ91">IFERROR($CD91/TRANSPOSE(B$110:B$124),0)</f>
        <v>0</v>
      </c>
      <c r="FW91">
        <v>0</v>
      </c>
      <c r="FX91">
        <v>0</v>
      </c>
      <c r="FY91">
        <v>0</v>
      </c>
      <c r="FZ91">
        <v>0</v>
      </c>
      <c r="GA91">
        <v>0</v>
      </c>
      <c r="GB91">
        <v>0</v>
      </c>
      <c r="GC91">
        <v>0</v>
      </c>
      <c r="GD91">
        <v>0</v>
      </c>
      <c r="GE91">
        <v>0</v>
      </c>
      <c r="GF91">
        <v>0</v>
      </c>
      <c r="GG91">
        <v>0</v>
      </c>
      <c r="GH91">
        <v>0</v>
      </c>
      <c r="GI91">
        <v>0</v>
      </c>
      <c r="GJ91">
        <v>0</v>
      </c>
      <c r="GL91">
        <f>SUM(INDEX('CR Backing (Hide)'!$UW$4:$YR$103,,ROW(A87)))</f>
        <v>0</v>
      </c>
      <c r="GM91">
        <f>SUM(INDEX('CR Backing (Hide)'!$YV$4:$ACQ$103,,ROW(B87)))</f>
        <v>0</v>
      </c>
    </row>
    <row r="92" spans="1:195" x14ac:dyDescent="0.25">
      <c r="A92" t="str">
        <f>'Capacity Backing (Hide)2'!D529</f>
        <v xml:space="preserve">88. </v>
      </c>
      <c r="B92">
        <v>0</v>
      </c>
      <c r="C92">
        <v>0</v>
      </c>
      <c r="CB92" t="str">
        <f>'Capacity Backing (Hide)2'!E529</f>
        <v xml:space="preserve">88. </v>
      </c>
      <c r="CC92">
        <v>0</v>
      </c>
      <c r="CD92">
        <v>0</v>
      </c>
      <c r="FD92">
        <f t="array" ref="FD92:FR92">IFERROR($C92/TRANSPOSE(B$110:B$124),0)</f>
        <v>0</v>
      </c>
      <c r="FE92">
        <v>0</v>
      </c>
      <c r="FF92">
        <v>0</v>
      </c>
      <c r="FG92">
        <v>0</v>
      </c>
      <c r="FH92">
        <v>0</v>
      </c>
      <c r="FI92">
        <v>0</v>
      </c>
      <c r="FJ92">
        <v>0</v>
      </c>
      <c r="FK92">
        <v>0</v>
      </c>
      <c r="FL92">
        <v>0</v>
      </c>
      <c r="FM92">
        <v>0</v>
      </c>
      <c r="FN92">
        <v>0</v>
      </c>
      <c r="FO92">
        <v>0</v>
      </c>
      <c r="FP92">
        <v>0</v>
      </c>
      <c r="FQ92">
        <v>0</v>
      </c>
      <c r="FR92">
        <v>0</v>
      </c>
      <c r="FV92">
        <f t="array" ref="FV92:GJ92">IFERROR($CD92/TRANSPOSE(B$110:B$124),0)</f>
        <v>0</v>
      </c>
      <c r="FW92">
        <v>0</v>
      </c>
      <c r="FX92">
        <v>0</v>
      </c>
      <c r="FY92">
        <v>0</v>
      </c>
      <c r="FZ92">
        <v>0</v>
      </c>
      <c r="GA92">
        <v>0</v>
      </c>
      <c r="GB92">
        <v>0</v>
      </c>
      <c r="GC92">
        <v>0</v>
      </c>
      <c r="GD92">
        <v>0</v>
      </c>
      <c r="GE92">
        <v>0</v>
      </c>
      <c r="GF92">
        <v>0</v>
      </c>
      <c r="GG92">
        <v>0</v>
      </c>
      <c r="GH92">
        <v>0</v>
      </c>
      <c r="GI92">
        <v>0</v>
      </c>
      <c r="GJ92">
        <v>0</v>
      </c>
      <c r="GL92">
        <f>SUM(INDEX('CR Backing (Hide)'!$UW$4:$YR$103,,ROW(A88)))</f>
        <v>0</v>
      </c>
      <c r="GM92">
        <f>SUM(INDEX('CR Backing (Hide)'!$YV$4:$ACQ$103,,ROW(B88)))</f>
        <v>0</v>
      </c>
    </row>
    <row r="93" spans="1:195" x14ac:dyDescent="0.25">
      <c r="A93" t="str">
        <f>'Capacity Backing (Hide)2'!D530</f>
        <v xml:space="preserve">89. </v>
      </c>
      <c r="B93">
        <v>0</v>
      </c>
      <c r="C93">
        <v>0</v>
      </c>
      <c r="CB93" t="str">
        <f>'Capacity Backing (Hide)2'!E530</f>
        <v xml:space="preserve">89. </v>
      </c>
      <c r="CC93">
        <v>0</v>
      </c>
      <c r="CD93">
        <v>0</v>
      </c>
      <c r="FD93">
        <f t="array" ref="FD93:FR93">IFERROR($C93/TRANSPOSE(B$110:B$124),0)</f>
        <v>0</v>
      </c>
      <c r="FE93">
        <v>0</v>
      </c>
      <c r="FF93">
        <v>0</v>
      </c>
      <c r="FG93">
        <v>0</v>
      </c>
      <c r="FH93">
        <v>0</v>
      </c>
      <c r="FI93">
        <v>0</v>
      </c>
      <c r="FJ93">
        <v>0</v>
      </c>
      <c r="FK93">
        <v>0</v>
      </c>
      <c r="FL93">
        <v>0</v>
      </c>
      <c r="FM93">
        <v>0</v>
      </c>
      <c r="FN93">
        <v>0</v>
      </c>
      <c r="FO93">
        <v>0</v>
      </c>
      <c r="FP93">
        <v>0</v>
      </c>
      <c r="FQ93">
        <v>0</v>
      </c>
      <c r="FR93">
        <v>0</v>
      </c>
      <c r="FV93">
        <f t="array" ref="FV93:GJ93">IFERROR($CD93/TRANSPOSE(B$110:B$124),0)</f>
        <v>0</v>
      </c>
      <c r="FW93">
        <v>0</v>
      </c>
      <c r="FX93">
        <v>0</v>
      </c>
      <c r="FY93">
        <v>0</v>
      </c>
      <c r="FZ93">
        <v>0</v>
      </c>
      <c r="GA93">
        <v>0</v>
      </c>
      <c r="GB93">
        <v>0</v>
      </c>
      <c r="GC93">
        <v>0</v>
      </c>
      <c r="GD93">
        <v>0</v>
      </c>
      <c r="GE93">
        <v>0</v>
      </c>
      <c r="GF93">
        <v>0</v>
      </c>
      <c r="GG93">
        <v>0</v>
      </c>
      <c r="GH93">
        <v>0</v>
      </c>
      <c r="GI93">
        <v>0</v>
      </c>
      <c r="GJ93">
        <v>0</v>
      </c>
      <c r="GL93">
        <f>SUM(INDEX('CR Backing (Hide)'!$UW$4:$YR$103,,ROW(A89)))</f>
        <v>0</v>
      </c>
      <c r="GM93">
        <f>SUM(INDEX('CR Backing (Hide)'!$YV$4:$ACQ$103,,ROW(B89)))</f>
        <v>0</v>
      </c>
    </row>
    <row r="94" spans="1:195" x14ac:dyDescent="0.25">
      <c r="A94" t="str">
        <f>'Capacity Backing (Hide)2'!D531</f>
        <v xml:space="preserve">90. </v>
      </c>
      <c r="B94">
        <v>0</v>
      </c>
      <c r="C94">
        <v>0</v>
      </c>
      <c r="CB94" t="str">
        <f>'Capacity Backing (Hide)2'!E531</f>
        <v xml:space="preserve">90. </v>
      </c>
      <c r="CC94">
        <v>0</v>
      </c>
      <c r="CD94">
        <v>0</v>
      </c>
      <c r="FD94">
        <f t="array" ref="FD94:FR94">IFERROR($C94/TRANSPOSE(B$110:B$124),0)</f>
        <v>0</v>
      </c>
      <c r="FE94">
        <v>0</v>
      </c>
      <c r="FF94">
        <v>0</v>
      </c>
      <c r="FG94">
        <v>0</v>
      </c>
      <c r="FH94">
        <v>0</v>
      </c>
      <c r="FI94">
        <v>0</v>
      </c>
      <c r="FJ94">
        <v>0</v>
      </c>
      <c r="FK94">
        <v>0</v>
      </c>
      <c r="FL94">
        <v>0</v>
      </c>
      <c r="FM94">
        <v>0</v>
      </c>
      <c r="FN94">
        <v>0</v>
      </c>
      <c r="FO94">
        <v>0</v>
      </c>
      <c r="FP94">
        <v>0</v>
      </c>
      <c r="FQ94">
        <v>0</v>
      </c>
      <c r="FR94">
        <v>0</v>
      </c>
      <c r="FV94">
        <f t="array" ref="FV94:GJ94">IFERROR($CD94/TRANSPOSE(B$110:B$124),0)</f>
        <v>0</v>
      </c>
      <c r="FW94">
        <v>0</v>
      </c>
      <c r="FX94">
        <v>0</v>
      </c>
      <c r="FY94">
        <v>0</v>
      </c>
      <c r="FZ94">
        <v>0</v>
      </c>
      <c r="GA94">
        <v>0</v>
      </c>
      <c r="GB94">
        <v>0</v>
      </c>
      <c r="GC94">
        <v>0</v>
      </c>
      <c r="GD94">
        <v>0</v>
      </c>
      <c r="GE94">
        <v>0</v>
      </c>
      <c r="GF94">
        <v>0</v>
      </c>
      <c r="GG94">
        <v>0</v>
      </c>
      <c r="GH94">
        <v>0</v>
      </c>
      <c r="GI94">
        <v>0</v>
      </c>
      <c r="GJ94">
        <v>0</v>
      </c>
      <c r="GL94">
        <f>SUM(INDEX('CR Backing (Hide)'!$UW$4:$YR$103,,ROW(A90)))</f>
        <v>0</v>
      </c>
      <c r="GM94">
        <f>SUM(INDEX('CR Backing (Hide)'!$YV$4:$ACQ$103,,ROW(B90)))</f>
        <v>0</v>
      </c>
    </row>
    <row r="95" spans="1:195" x14ac:dyDescent="0.25">
      <c r="A95" t="str">
        <f>'Capacity Backing (Hide)2'!D532</f>
        <v xml:space="preserve">91. </v>
      </c>
      <c r="B95">
        <v>0</v>
      </c>
      <c r="C95">
        <v>0</v>
      </c>
      <c r="CB95" t="str">
        <f>'Capacity Backing (Hide)2'!E532</f>
        <v xml:space="preserve">91. </v>
      </c>
      <c r="CC95">
        <v>0</v>
      </c>
      <c r="CD95">
        <v>0</v>
      </c>
      <c r="FD95">
        <f t="array" ref="FD95:FR95">IFERROR($C95/TRANSPOSE(B$110:B$124),0)</f>
        <v>0</v>
      </c>
      <c r="FE95">
        <v>0</v>
      </c>
      <c r="FF95">
        <v>0</v>
      </c>
      <c r="FG95">
        <v>0</v>
      </c>
      <c r="FH95">
        <v>0</v>
      </c>
      <c r="FI95">
        <v>0</v>
      </c>
      <c r="FJ95">
        <v>0</v>
      </c>
      <c r="FK95">
        <v>0</v>
      </c>
      <c r="FL95">
        <v>0</v>
      </c>
      <c r="FM95">
        <v>0</v>
      </c>
      <c r="FN95">
        <v>0</v>
      </c>
      <c r="FO95">
        <v>0</v>
      </c>
      <c r="FP95">
        <v>0</v>
      </c>
      <c r="FQ95">
        <v>0</v>
      </c>
      <c r="FR95">
        <v>0</v>
      </c>
      <c r="FV95">
        <f t="array" ref="FV95:GJ95">IFERROR($CD95/TRANSPOSE(B$110:B$124),0)</f>
        <v>0</v>
      </c>
      <c r="FW95">
        <v>0</v>
      </c>
      <c r="FX95">
        <v>0</v>
      </c>
      <c r="FY95">
        <v>0</v>
      </c>
      <c r="FZ95">
        <v>0</v>
      </c>
      <c r="GA95">
        <v>0</v>
      </c>
      <c r="GB95">
        <v>0</v>
      </c>
      <c r="GC95">
        <v>0</v>
      </c>
      <c r="GD95">
        <v>0</v>
      </c>
      <c r="GE95">
        <v>0</v>
      </c>
      <c r="GF95">
        <v>0</v>
      </c>
      <c r="GG95">
        <v>0</v>
      </c>
      <c r="GH95">
        <v>0</v>
      </c>
      <c r="GI95">
        <v>0</v>
      </c>
      <c r="GJ95">
        <v>0</v>
      </c>
      <c r="GL95">
        <f>SUM(INDEX('CR Backing (Hide)'!$UW$4:$YR$103,,ROW(A91)))</f>
        <v>0</v>
      </c>
      <c r="GM95">
        <f>SUM(INDEX('CR Backing (Hide)'!$YV$4:$ACQ$103,,ROW(B91)))</f>
        <v>0</v>
      </c>
    </row>
    <row r="96" spans="1:195" x14ac:dyDescent="0.25">
      <c r="A96" t="str">
        <f>'Capacity Backing (Hide)2'!D533</f>
        <v xml:space="preserve">92. </v>
      </c>
      <c r="B96">
        <v>0</v>
      </c>
      <c r="C96">
        <v>0</v>
      </c>
      <c r="CB96" t="str">
        <f>'Capacity Backing (Hide)2'!E533</f>
        <v xml:space="preserve">92. </v>
      </c>
      <c r="CC96">
        <v>0</v>
      </c>
      <c r="CD96">
        <v>0</v>
      </c>
      <c r="FD96">
        <f t="array" ref="FD96:FR96">IFERROR($C96/TRANSPOSE(B$110:B$124),0)</f>
        <v>0</v>
      </c>
      <c r="FE96">
        <v>0</v>
      </c>
      <c r="FF96">
        <v>0</v>
      </c>
      <c r="FG96">
        <v>0</v>
      </c>
      <c r="FH96">
        <v>0</v>
      </c>
      <c r="FI96">
        <v>0</v>
      </c>
      <c r="FJ96">
        <v>0</v>
      </c>
      <c r="FK96">
        <v>0</v>
      </c>
      <c r="FL96">
        <v>0</v>
      </c>
      <c r="FM96">
        <v>0</v>
      </c>
      <c r="FN96">
        <v>0</v>
      </c>
      <c r="FO96">
        <v>0</v>
      </c>
      <c r="FP96">
        <v>0</v>
      </c>
      <c r="FQ96">
        <v>0</v>
      </c>
      <c r="FR96">
        <v>0</v>
      </c>
      <c r="FV96">
        <f t="array" ref="FV96:GJ96">IFERROR($CD96/TRANSPOSE(B$110:B$124),0)</f>
        <v>0</v>
      </c>
      <c r="FW96">
        <v>0</v>
      </c>
      <c r="FX96">
        <v>0</v>
      </c>
      <c r="FY96">
        <v>0</v>
      </c>
      <c r="FZ96">
        <v>0</v>
      </c>
      <c r="GA96">
        <v>0</v>
      </c>
      <c r="GB96">
        <v>0</v>
      </c>
      <c r="GC96">
        <v>0</v>
      </c>
      <c r="GD96">
        <v>0</v>
      </c>
      <c r="GE96">
        <v>0</v>
      </c>
      <c r="GF96">
        <v>0</v>
      </c>
      <c r="GG96">
        <v>0</v>
      </c>
      <c r="GH96">
        <v>0</v>
      </c>
      <c r="GI96">
        <v>0</v>
      </c>
      <c r="GJ96">
        <v>0</v>
      </c>
      <c r="GL96">
        <f>SUM(INDEX('CR Backing (Hide)'!$UW$4:$YR$103,,ROW(A92)))</f>
        <v>0</v>
      </c>
      <c r="GM96">
        <f>SUM(INDEX('CR Backing (Hide)'!$YV$4:$ACQ$103,,ROW(B92)))</f>
        <v>0</v>
      </c>
    </row>
    <row r="97" spans="1:195" x14ac:dyDescent="0.25">
      <c r="A97" t="str">
        <f>'Capacity Backing (Hide)2'!D534</f>
        <v xml:space="preserve">93. </v>
      </c>
      <c r="B97">
        <v>0</v>
      </c>
      <c r="C97">
        <v>0</v>
      </c>
      <c r="CB97" t="str">
        <f>'Capacity Backing (Hide)2'!E534</f>
        <v xml:space="preserve">93. </v>
      </c>
      <c r="CC97">
        <v>0</v>
      </c>
      <c r="CD97">
        <v>0</v>
      </c>
      <c r="FD97">
        <f t="array" ref="FD97:FR97">IFERROR($C97/TRANSPOSE(B$110:B$124),0)</f>
        <v>0</v>
      </c>
      <c r="FE97">
        <v>0</v>
      </c>
      <c r="FF97">
        <v>0</v>
      </c>
      <c r="FG97">
        <v>0</v>
      </c>
      <c r="FH97">
        <v>0</v>
      </c>
      <c r="FI97">
        <v>0</v>
      </c>
      <c r="FJ97">
        <v>0</v>
      </c>
      <c r="FK97">
        <v>0</v>
      </c>
      <c r="FL97">
        <v>0</v>
      </c>
      <c r="FM97">
        <v>0</v>
      </c>
      <c r="FN97">
        <v>0</v>
      </c>
      <c r="FO97">
        <v>0</v>
      </c>
      <c r="FP97">
        <v>0</v>
      </c>
      <c r="FQ97">
        <v>0</v>
      </c>
      <c r="FR97">
        <v>0</v>
      </c>
      <c r="FV97">
        <f t="array" ref="FV97:GJ97">IFERROR($CD97/TRANSPOSE(B$110:B$124),0)</f>
        <v>0</v>
      </c>
      <c r="FW97">
        <v>0</v>
      </c>
      <c r="FX97">
        <v>0</v>
      </c>
      <c r="FY97">
        <v>0</v>
      </c>
      <c r="FZ97">
        <v>0</v>
      </c>
      <c r="GA97">
        <v>0</v>
      </c>
      <c r="GB97">
        <v>0</v>
      </c>
      <c r="GC97">
        <v>0</v>
      </c>
      <c r="GD97">
        <v>0</v>
      </c>
      <c r="GE97">
        <v>0</v>
      </c>
      <c r="GF97">
        <v>0</v>
      </c>
      <c r="GG97">
        <v>0</v>
      </c>
      <c r="GH97">
        <v>0</v>
      </c>
      <c r="GI97">
        <v>0</v>
      </c>
      <c r="GJ97">
        <v>0</v>
      </c>
      <c r="GL97">
        <f>SUM(INDEX('CR Backing (Hide)'!$UW$4:$YR$103,,ROW(A93)))</f>
        <v>0</v>
      </c>
      <c r="GM97">
        <f>SUM(INDEX('CR Backing (Hide)'!$YV$4:$ACQ$103,,ROW(B93)))</f>
        <v>0</v>
      </c>
    </row>
    <row r="98" spans="1:195" x14ac:dyDescent="0.25">
      <c r="A98" t="str">
        <f>'Capacity Backing (Hide)2'!D535</f>
        <v xml:space="preserve">94. </v>
      </c>
      <c r="B98">
        <v>0</v>
      </c>
      <c r="C98">
        <v>0</v>
      </c>
      <c r="CB98" t="str">
        <f>'Capacity Backing (Hide)2'!E535</f>
        <v xml:space="preserve">94. </v>
      </c>
      <c r="CC98">
        <v>0</v>
      </c>
      <c r="CD98">
        <v>0</v>
      </c>
      <c r="FD98">
        <f t="array" ref="FD98:FR98">IFERROR($C98/TRANSPOSE(B$110:B$124),0)</f>
        <v>0</v>
      </c>
      <c r="FE98">
        <v>0</v>
      </c>
      <c r="FF98">
        <v>0</v>
      </c>
      <c r="FG98">
        <v>0</v>
      </c>
      <c r="FH98">
        <v>0</v>
      </c>
      <c r="FI98">
        <v>0</v>
      </c>
      <c r="FJ98">
        <v>0</v>
      </c>
      <c r="FK98">
        <v>0</v>
      </c>
      <c r="FL98">
        <v>0</v>
      </c>
      <c r="FM98">
        <v>0</v>
      </c>
      <c r="FN98">
        <v>0</v>
      </c>
      <c r="FO98">
        <v>0</v>
      </c>
      <c r="FP98">
        <v>0</v>
      </c>
      <c r="FQ98">
        <v>0</v>
      </c>
      <c r="FR98">
        <v>0</v>
      </c>
      <c r="FV98">
        <f t="array" ref="FV98:GJ98">IFERROR($CD98/TRANSPOSE(B$110:B$124),0)</f>
        <v>0</v>
      </c>
      <c r="FW98">
        <v>0</v>
      </c>
      <c r="FX98">
        <v>0</v>
      </c>
      <c r="FY98">
        <v>0</v>
      </c>
      <c r="FZ98">
        <v>0</v>
      </c>
      <c r="GA98">
        <v>0</v>
      </c>
      <c r="GB98">
        <v>0</v>
      </c>
      <c r="GC98">
        <v>0</v>
      </c>
      <c r="GD98">
        <v>0</v>
      </c>
      <c r="GE98">
        <v>0</v>
      </c>
      <c r="GF98">
        <v>0</v>
      </c>
      <c r="GG98">
        <v>0</v>
      </c>
      <c r="GH98">
        <v>0</v>
      </c>
      <c r="GI98">
        <v>0</v>
      </c>
      <c r="GJ98">
        <v>0</v>
      </c>
      <c r="GL98">
        <f>SUM(INDEX('CR Backing (Hide)'!$UW$4:$YR$103,,ROW(A94)))</f>
        <v>0</v>
      </c>
      <c r="GM98">
        <f>SUM(INDEX('CR Backing (Hide)'!$YV$4:$ACQ$103,,ROW(B94)))</f>
        <v>0</v>
      </c>
    </row>
    <row r="99" spans="1:195" x14ac:dyDescent="0.25">
      <c r="A99" t="str">
        <f>'Capacity Backing (Hide)2'!D536</f>
        <v xml:space="preserve">95. </v>
      </c>
      <c r="B99">
        <v>0</v>
      </c>
      <c r="C99">
        <v>0</v>
      </c>
      <c r="CB99" t="str">
        <f>'Capacity Backing (Hide)2'!E536</f>
        <v xml:space="preserve">95. </v>
      </c>
      <c r="CC99">
        <v>0</v>
      </c>
      <c r="CD99">
        <v>0</v>
      </c>
      <c r="FD99">
        <f t="array" ref="FD99:FR99">IFERROR($C99/TRANSPOSE(B$110:B$124),0)</f>
        <v>0</v>
      </c>
      <c r="FE99">
        <v>0</v>
      </c>
      <c r="FF99">
        <v>0</v>
      </c>
      <c r="FG99">
        <v>0</v>
      </c>
      <c r="FH99">
        <v>0</v>
      </c>
      <c r="FI99">
        <v>0</v>
      </c>
      <c r="FJ99">
        <v>0</v>
      </c>
      <c r="FK99">
        <v>0</v>
      </c>
      <c r="FL99">
        <v>0</v>
      </c>
      <c r="FM99">
        <v>0</v>
      </c>
      <c r="FN99">
        <v>0</v>
      </c>
      <c r="FO99">
        <v>0</v>
      </c>
      <c r="FP99">
        <v>0</v>
      </c>
      <c r="FQ99">
        <v>0</v>
      </c>
      <c r="FR99">
        <v>0</v>
      </c>
      <c r="FV99">
        <f t="array" ref="FV99:GJ99">IFERROR($CD99/TRANSPOSE(B$110:B$124),0)</f>
        <v>0</v>
      </c>
      <c r="FW99">
        <v>0</v>
      </c>
      <c r="FX99">
        <v>0</v>
      </c>
      <c r="FY99">
        <v>0</v>
      </c>
      <c r="FZ99">
        <v>0</v>
      </c>
      <c r="GA99">
        <v>0</v>
      </c>
      <c r="GB99">
        <v>0</v>
      </c>
      <c r="GC99">
        <v>0</v>
      </c>
      <c r="GD99">
        <v>0</v>
      </c>
      <c r="GE99">
        <v>0</v>
      </c>
      <c r="GF99">
        <v>0</v>
      </c>
      <c r="GG99">
        <v>0</v>
      </c>
      <c r="GH99">
        <v>0</v>
      </c>
      <c r="GI99">
        <v>0</v>
      </c>
      <c r="GJ99">
        <v>0</v>
      </c>
      <c r="GL99">
        <f>SUM(INDEX('CR Backing (Hide)'!$UW$4:$YR$103,,ROW(A95)))</f>
        <v>0</v>
      </c>
      <c r="GM99">
        <f>SUM(INDEX('CR Backing (Hide)'!$YV$4:$ACQ$103,,ROW(B95)))</f>
        <v>0</v>
      </c>
    </row>
    <row r="100" spans="1:195" x14ac:dyDescent="0.25">
      <c r="A100" t="str">
        <f>'Capacity Backing (Hide)2'!D537</f>
        <v xml:space="preserve">96. </v>
      </c>
      <c r="B100">
        <v>0</v>
      </c>
      <c r="C100">
        <v>0</v>
      </c>
      <c r="CB100" t="str">
        <f>'Capacity Backing (Hide)2'!E537</f>
        <v xml:space="preserve">96. </v>
      </c>
      <c r="CC100">
        <v>0</v>
      </c>
      <c r="CD100">
        <v>0</v>
      </c>
      <c r="FD100">
        <f t="array" ref="FD100:FR100">IFERROR($C100/TRANSPOSE(B$110:B$124),0)</f>
        <v>0</v>
      </c>
      <c r="FE100">
        <v>0</v>
      </c>
      <c r="FF100">
        <v>0</v>
      </c>
      <c r="FG100">
        <v>0</v>
      </c>
      <c r="FH100">
        <v>0</v>
      </c>
      <c r="FI100">
        <v>0</v>
      </c>
      <c r="FJ100">
        <v>0</v>
      </c>
      <c r="FK100">
        <v>0</v>
      </c>
      <c r="FL100">
        <v>0</v>
      </c>
      <c r="FM100">
        <v>0</v>
      </c>
      <c r="FN100">
        <v>0</v>
      </c>
      <c r="FO100">
        <v>0</v>
      </c>
      <c r="FP100">
        <v>0</v>
      </c>
      <c r="FQ100">
        <v>0</v>
      </c>
      <c r="FR100">
        <v>0</v>
      </c>
      <c r="FV100">
        <f t="array" ref="FV100:GJ100">IFERROR($CD100/TRANSPOSE(B$110:B$124),0)</f>
        <v>0</v>
      </c>
      <c r="FW100">
        <v>0</v>
      </c>
      <c r="FX100">
        <v>0</v>
      </c>
      <c r="FY100">
        <v>0</v>
      </c>
      <c r="FZ100">
        <v>0</v>
      </c>
      <c r="GA100">
        <v>0</v>
      </c>
      <c r="GB100">
        <v>0</v>
      </c>
      <c r="GC100">
        <v>0</v>
      </c>
      <c r="GD100">
        <v>0</v>
      </c>
      <c r="GE100">
        <v>0</v>
      </c>
      <c r="GF100">
        <v>0</v>
      </c>
      <c r="GG100">
        <v>0</v>
      </c>
      <c r="GH100">
        <v>0</v>
      </c>
      <c r="GI100">
        <v>0</v>
      </c>
      <c r="GJ100">
        <v>0</v>
      </c>
      <c r="GL100">
        <f>SUM(INDEX('CR Backing (Hide)'!$UW$4:$YR$103,,ROW(A96)))</f>
        <v>0</v>
      </c>
      <c r="GM100">
        <f>SUM(INDEX('CR Backing (Hide)'!$YV$4:$ACQ$103,,ROW(B96)))</f>
        <v>0</v>
      </c>
    </row>
    <row r="101" spans="1:195" x14ac:dyDescent="0.25">
      <c r="A101" t="str">
        <f>'Capacity Backing (Hide)2'!D538</f>
        <v xml:space="preserve">97. </v>
      </c>
      <c r="B101">
        <v>0</v>
      </c>
      <c r="C101">
        <v>0</v>
      </c>
      <c r="CB101" t="str">
        <f>'Capacity Backing (Hide)2'!E538</f>
        <v xml:space="preserve">97. </v>
      </c>
      <c r="CC101">
        <v>0</v>
      </c>
      <c r="CD101">
        <v>0</v>
      </c>
      <c r="FD101">
        <f t="array" ref="FD101:FR101">IFERROR($C101/TRANSPOSE(B$110:B$124),0)</f>
        <v>0</v>
      </c>
      <c r="FE101">
        <v>0</v>
      </c>
      <c r="FF101">
        <v>0</v>
      </c>
      <c r="FG101">
        <v>0</v>
      </c>
      <c r="FH101">
        <v>0</v>
      </c>
      <c r="FI101">
        <v>0</v>
      </c>
      <c r="FJ101">
        <v>0</v>
      </c>
      <c r="FK101">
        <v>0</v>
      </c>
      <c r="FL101">
        <v>0</v>
      </c>
      <c r="FM101">
        <v>0</v>
      </c>
      <c r="FN101">
        <v>0</v>
      </c>
      <c r="FO101">
        <v>0</v>
      </c>
      <c r="FP101">
        <v>0</v>
      </c>
      <c r="FQ101">
        <v>0</v>
      </c>
      <c r="FR101">
        <v>0</v>
      </c>
      <c r="FV101">
        <f t="array" ref="FV101:GJ101">IFERROR($CD101/TRANSPOSE(B$110:B$124),0)</f>
        <v>0</v>
      </c>
      <c r="FW101">
        <v>0</v>
      </c>
      <c r="FX101">
        <v>0</v>
      </c>
      <c r="FY101">
        <v>0</v>
      </c>
      <c r="FZ101">
        <v>0</v>
      </c>
      <c r="GA101">
        <v>0</v>
      </c>
      <c r="GB101">
        <v>0</v>
      </c>
      <c r="GC101">
        <v>0</v>
      </c>
      <c r="GD101">
        <v>0</v>
      </c>
      <c r="GE101">
        <v>0</v>
      </c>
      <c r="GF101">
        <v>0</v>
      </c>
      <c r="GG101">
        <v>0</v>
      </c>
      <c r="GH101">
        <v>0</v>
      </c>
      <c r="GI101">
        <v>0</v>
      </c>
      <c r="GJ101">
        <v>0</v>
      </c>
      <c r="GL101">
        <f>SUM(INDEX('CR Backing (Hide)'!$UW$4:$YR$103,,ROW(A97)))</f>
        <v>0</v>
      </c>
      <c r="GM101">
        <f>SUM(INDEX('CR Backing (Hide)'!$YV$4:$ACQ$103,,ROW(B97)))</f>
        <v>0</v>
      </c>
    </row>
    <row r="102" spans="1:195" x14ac:dyDescent="0.25">
      <c r="A102" t="str">
        <f>'Capacity Backing (Hide)2'!D539</f>
        <v xml:space="preserve">98. </v>
      </c>
      <c r="B102">
        <v>0</v>
      </c>
      <c r="C102">
        <v>0</v>
      </c>
      <c r="CB102" t="str">
        <f>'Capacity Backing (Hide)2'!E539</f>
        <v xml:space="preserve">98. </v>
      </c>
      <c r="CC102">
        <v>0</v>
      </c>
      <c r="CD102">
        <v>0</v>
      </c>
      <c r="FD102">
        <f t="array" ref="FD102:FR102">IFERROR($C102/TRANSPOSE(B$110:B$124),0)</f>
        <v>0</v>
      </c>
      <c r="FE102">
        <v>0</v>
      </c>
      <c r="FF102">
        <v>0</v>
      </c>
      <c r="FG102">
        <v>0</v>
      </c>
      <c r="FH102">
        <v>0</v>
      </c>
      <c r="FI102">
        <v>0</v>
      </c>
      <c r="FJ102">
        <v>0</v>
      </c>
      <c r="FK102">
        <v>0</v>
      </c>
      <c r="FL102">
        <v>0</v>
      </c>
      <c r="FM102">
        <v>0</v>
      </c>
      <c r="FN102">
        <v>0</v>
      </c>
      <c r="FO102">
        <v>0</v>
      </c>
      <c r="FP102">
        <v>0</v>
      </c>
      <c r="FQ102">
        <v>0</v>
      </c>
      <c r="FR102">
        <v>0</v>
      </c>
      <c r="FV102">
        <f t="array" ref="FV102:GJ102">IFERROR($CD102/TRANSPOSE(B$110:B$124),0)</f>
        <v>0</v>
      </c>
      <c r="FW102">
        <v>0</v>
      </c>
      <c r="FX102">
        <v>0</v>
      </c>
      <c r="FY102">
        <v>0</v>
      </c>
      <c r="FZ102">
        <v>0</v>
      </c>
      <c r="GA102">
        <v>0</v>
      </c>
      <c r="GB102">
        <v>0</v>
      </c>
      <c r="GC102">
        <v>0</v>
      </c>
      <c r="GD102">
        <v>0</v>
      </c>
      <c r="GE102">
        <v>0</v>
      </c>
      <c r="GF102">
        <v>0</v>
      </c>
      <c r="GG102">
        <v>0</v>
      </c>
      <c r="GH102">
        <v>0</v>
      </c>
      <c r="GI102">
        <v>0</v>
      </c>
      <c r="GJ102">
        <v>0</v>
      </c>
      <c r="GL102">
        <f>SUM(INDEX('CR Backing (Hide)'!$UW$4:$YR$103,,ROW(A98)))</f>
        <v>0</v>
      </c>
      <c r="GM102">
        <f>SUM(INDEX('CR Backing (Hide)'!$YV$4:$ACQ$103,,ROW(B98)))</f>
        <v>0</v>
      </c>
    </row>
    <row r="103" spans="1:195" x14ac:dyDescent="0.25">
      <c r="A103" t="str">
        <f>'Capacity Backing (Hide)2'!D540</f>
        <v xml:space="preserve">99. </v>
      </c>
      <c r="B103">
        <v>0</v>
      </c>
      <c r="C103">
        <v>0</v>
      </c>
      <c r="CB103" t="str">
        <f>'Capacity Backing (Hide)2'!E540</f>
        <v xml:space="preserve">99. </v>
      </c>
      <c r="CC103">
        <v>0</v>
      </c>
      <c r="CD103">
        <v>0</v>
      </c>
      <c r="FD103">
        <f t="array" ref="FD103:FR103">IFERROR($C103/TRANSPOSE(B$110:B$124),0)</f>
        <v>0</v>
      </c>
      <c r="FE103">
        <v>0</v>
      </c>
      <c r="FF103">
        <v>0</v>
      </c>
      <c r="FG103">
        <v>0</v>
      </c>
      <c r="FH103">
        <v>0</v>
      </c>
      <c r="FI103">
        <v>0</v>
      </c>
      <c r="FJ103">
        <v>0</v>
      </c>
      <c r="FK103">
        <v>0</v>
      </c>
      <c r="FL103">
        <v>0</v>
      </c>
      <c r="FM103">
        <v>0</v>
      </c>
      <c r="FN103">
        <v>0</v>
      </c>
      <c r="FO103">
        <v>0</v>
      </c>
      <c r="FP103">
        <v>0</v>
      </c>
      <c r="FQ103">
        <v>0</v>
      </c>
      <c r="FR103">
        <v>0</v>
      </c>
      <c r="FV103">
        <f t="array" ref="FV103:GJ103">IFERROR($CD103/TRANSPOSE(B$110:B$124),0)</f>
        <v>0</v>
      </c>
      <c r="FW103">
        <v>0</v>
      </c>
      <c r="FX103">
        <v>0</v>
      </c>
      <c r="FY103">
        <v>0</v>
      </c>
      <c r="FZ103">
        <v>0</v>
      </c>
      <c r="GA103">
        <v>0</v>
      </c>
      <c r="GB103">
        <v>0</v>
      </c>
      <c r="GC103">
        <v>0</v>
      </c>
      <c r="GD103">
        <v>0</v>
      </c>
      <c r="GE103">
        <v>0</v>
      </c>
      <c r="GF103">
        <v>0</v>
      </c>
      <c r="GG103">
        <v>0</v>
      </c>
      <c r="GH103">
        <v>0</v>
      </c>
      <c r="GI103">
        <v>0</v>
      </c>
      <c r="GJ103">
        <v>0</v>
      </c>
      <c r="GL103">
        <f>SUM(INDEX('CR Backing (Hide)'!$UW$4:$YR$103,,ROW(A99)))</f>
        <v>0</v>
      </c>
      <c r="GM103">
        <f>SUM(INDEX('CR Backing (Hide)'!$YV$4:$ACQ$103,,ROW(B99)))</f>
        <v>0</v>
      </c>
    </row>
    <row r="104" spans="1:195" x14ac:dyDescent="0.25">
      <c r="A104" t="str">
        <f>'Capacity Backing (Hide)2'!D541</f>
        <v xml:space="preserve">100. </v>
      </c>
      <c r="B104">
        <v>0</v>
      </c>
      <c r="C104">
        <v>0</v>
      </c>
      <c r="CB104" t="str">
        <f>'Capacity Backing (Hide)2'!E541</f>
        <v xml:space="preserve">100. </v>
      </c>
      <c r="CC104">
        <v>0</v>
      </c>
      <c r="CD104">
        <v>0</v>
      </c>
      <c r="FD104">
        <f t="array" ref="FD104:FR104">IFERROR($C104/TRANSPOSE(B$110:B$124),0)</f>
        <v>0</v>
      </c>
      <c r="FE104">
        <v>0</v>
      </c>
      <c r="FF104">
        <v>0</v>
      </c>
      <c r="FG104">
        <v>0</v>
      </c>
      <c r="FH104">
        <v>0</v>
      </c>
      <c r="FI104">
        <v>0</v>
      </c>
      <c r="FJ104">
        <v>0</v>
      </c>
      <c r="FK104">
        <v>0</v>
      </c>
      <c r="FL104">
        <v>0</v>
      </c>
      <c r="FM104">
        <v>0</v>
      </c>
      <c r="FN104">
        <v>0</v>
      </c>
      <c r="FO104">
        <v>0</v>
      </c>
      <c r="FP104">
        <v>0</v>
      </c>
      <c r="FQ104">
        <v>0</v>
      </c>
      <c r="FR104">
        <v>0</v>
      </c>
      <c r="FV104">
        <f t="array" ref="FV104:GJ104">IFERROR($CD104/TRANSPOSE(B$110:B$124),0)</f>
        <v>0</v>
      </c>
      <c r="FW104">
        <v>0</v>
      </c>
      <c r="FX104">
        <v>0</v>
      </c>
      <c r="FY104">
        <v>0</v>
      </c>
      <c r="FZ104">
        <v>0</v>
      </c>
      <c r="GA104">
        <v>0</v>
      </c>
      <c r="GB104">
        <v>0</v>
      </c>
      <c r="GC104">
        <v>0</v>
      </c>
      <c r="GD104">
        <v>0</v>
      </c>
      <c r="GE104">
        <v>0</v>
      </c>
      <c r="GF104">
        <v>0</v>
      </c>
      <c r="GG104">
        <v>0</v>
      </c>
      <c r="GH104">
        <v>0</v>
      </c>
      <c r="GI104">
        <v>0</v>
      </c>
      <c r="GJ104">
        <v>0</v>
      </c>
      <c r="GL104">
        <f>SUM(INDEX('CR Backing (Hide)'!$UW$4:$YR$103,,ROW(A100)))</f>
        <v>0</v>
      </c>
      <c r="GM104">
        <f>SUM(INDEX('CR Backing (Hide)'!$YV$4:$ACQ$103,,ROW(B100)))</f>
        <v>0</v>
      </c>
    </row>
    <row r="109" spans="1:195" x14ac:dyDescent="0.25">
      <c r="A109" t="s">
        <v>307</v>
      </c>
      <c r="B109" t="s">
        <v>306</v>
      </c>
    </row>
    <row r="110" spans="1:195" x14ac:dyDescent="0.25">
      <c r="A110" t="str">
        <f>Setup!A20</f>
        <v>Cluster A</v>
      </c>
      <c r="B110">
        <f>COUNTA(Service!C6:C10)</f>
        <v>0</v>
      </c>
    </row>
    <row r="111" spans="1:195" x14ac:dyDescent="0.25">
      <c r="A111" t="str">
        <f>Setup!A21</f>
        <v>Cluster B</v>
      </c>
      <c r="B111">
        <f>COUNTA(Service!C11:C15)</f>
        <v>0</v>
      </c>
    </row>
    <row r="112" spans="1:195" x14ac:dyDescent="0.25">
      <c r="A112" t="str">
        <f>Setup!A22</f>
        <v>Cluster C</v>
      </c>
      <c r="B112">
        <f>COUNTA(Service!C16:C20)</f>
        <v>0</v>
      </c>
    </row>
    <row r="113" spans="1:5" x14ac:dyDescent="0.25">
      <c r="A113" t="str">
        <f>Setup!A23</f>
        <v>Cluster D</v>
      </c>
      <c r="B113">
        <f>COUNTA(Service!C21:C25)</f>
        <v>0</v>
      </c>
    </row>
    <row r="114" spans="1:5" x14ac:dyDescent="0.25">
      <c r="A114" t="str">
        <f>Setup!A24</f>
        <v>Cluster E</v>
      </c>
      <c r="B114">
        <f>COUNTA(Service!C26:C30)</f>
        <v>0</v>
      </c>
    </row>
    <row r="115" spans="1:5" x14ac:dyDescent="0.25">
      <c r="A115" t="str">
        <f>Setup!A25</f>
        <v>Cluster F</v>
      </c>
      <c r="B115">
        <f>COUNTA(Service!C31:C35)</f>
        <v>0</v>
      </c>
    </row>
    <row r="116" spans="1:5" x14ac:dyDescent="0.25">
      <c r="A116" t="str">
        <f>Setup!A26</f>
        <v>Cluster G</v>
      </c>
      <c r="B116">
        <f>COUNTA(Service!C36:C40)</f>
        <v>0</v>
      </c>
    </row>
    <row r="117" spans="1:5" x14ac:dyDescent="0.25">
      <c r="A117" t="str">
        <f>Setup!A27</f>
        <v>Cluster H</v>
      </c>
      <c r="B117">
        <f>COUNTA(Service!C41:C45)</f>
        <v>0</v>
      </c>
    </row>
    <row r="118" spans="1:5" x14ac:dyDescent="0.25">
      <c r="A118" t="str">
        <f>Setup!A28</f>
        <v>Cluster I</v>
      </c>
      <c r="B118">
        <f>COUNTA(Service!C46:C50)</f>
        <v>0</v>
      </c>
    </row>
    <row r="119" spans="1:5" x14ac:dyDescent="0.25">
      <c r="A119" t="str">
        <f>Setup!A29</f>
        <v>Cluster J</v>
      </c>
      <c r="B119">
        <f>COUNTA(Service!C51:C55)</f>
        <v>0</v>
      </c>
    </row>
    <row r="120" spans="1:5" x14ac:dyDescent="0.25">
      <c r="A120" t="str">
        <f>Setup!A30</f>
        <v>Cluster K</v>
      </c>
      <c r="B120">
        <f>COUNTA(Service!C56:C60)</f>
        <v>0</v>
      </c>
    </row>
    <row r="121" spans="1:5" x14ac:dyDescent="0.25">
      <c r="A121" t="str">
        <f>Setup!A31</f>
        <v>Cluster L</v>
      </c>
      <c r="B121">
        <f>COUNTA(Service!C61:C65)</f>
        <v>0</v>
      </c>
    </row>
    <row r="122" spans="1:5" x14ac:dyDescent="0.25">
      <c r="A122" t="str">
        <f>Setup!A32</f>
        <v>Cluster M</v>
      </c>
      <c r="B122">
        <f>COUNTA(Service!C66:C70)</f>
        <v>0</v>
      </c>
    </row>
    <row r="123" spans="1:5" x14ac:dyDescent="0.25">
      <c r="A123" t="str">
        <f>Setup!A33</f>
        <v>Cluster N</v>
      </c>
      <c r="B123">
        <f>COUNTA(Service!C71:C75)</f>
        <v>0</v>
      </c>
    </row>
    <row r="124" spans="1:5" x14ac:dyDescent="0.25">
      <c r="A124" t="str">
        <f>Setup!A34</f>
        <v>Cluster O</v>
      </c>
      <c r="B124">
        <f>COUNTA(Service!C76:C80)</f>
        <v>0</v>
      </c>
    </row>
    <row r="126" spans="1:5" x14ac:dyDescent="0.25">
      <c r="A126" s="52" t="s">
        <v>336</v>
      </c>
    </row>
    <row r="127" spans="1:5" x14ac:dyDescent="0.25">
      <c r="A127" s="52" t="s">
        <v>313</v>
      </c>
      <c r="B127" s="52" cm="1">
        <f t="array" ref="B127">INDEX(CHOOSE('Treatment Backing (Hide)'!$E$128,'Treatment Backing (Hide)'!$C$5:$C$104,'Treatment Backing (Hide)'!$CD$5:$CD$104),'Treatment Backing (Hide)'!$E$129)</f>
        <v>0</v>
      </c>
      <c r="D127" s="52" t="s">
        <v>315</v>
      </c>
    </row>
    <row r="128" spans="1:5" x14ac:dyDescent="0.25">
      <c r="A128">
        <v>1</v>
      </c>
      <c r="B128" cm="1">
        <f t="array" ref="B128">$B$127*IF(INDEX(CHOOSE('Treatment Backing (Hide)'!$E$128,'Capacity Backing (Hide)2'!$B$67:$CW$81,'Capacity Backing (Hide)2'!$B$203:$CW$217),A128,'Treatment Backing (Hide)'!$E$129)="X",1,0)*NOT('Clinical resource summary'!CY14="")</f>
        <v>0</v>
      </c>
      <c r="D128" t="s">
        <v>316</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0</v>
      </c>
      <c r="D129" t="s">
        <v>317</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0</v>
      </c>
      <c r="D130" t="s">
        <v>318</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EF77D-523C-4AC4-9FDF-AD44C01B678F}">
  <sheetPr codeName="Sheet26"/>
  <dimension ref="A1:DE7606"/>
  <sheetViews>
    <sheetView workbookViewId="0">
      <selection activeCell="J1" sqref="J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 width="3.7109375" customWidth="1"/>
    <col min="11" max="109" width="2.7109375" customWidth="1"/>
  </cols>
  <sheetData>
    <row r="1" spans="1:109" x14ac:dyDescent="0.25">
      <c r="I1" t="s">
        <v>358</v>
      </c>
    </row>
    <row r="2" spans="1:109" x14ac:dyDescent="0.25">
      <c r="B2" t="s">
        <v>357</v>
      </c>
      <c r="I2" t="s">
        <v>353</v>
      </c>
    </row>
    <row r="3" spans="1:109" ht="132" x14ac:dyDescent="0.25">
      <c r="A3" s="177" t="s">
        <v>354</v>
      </c>
      <c r="B3" s="194" t="s">
        <v>356</v>
      </c>
      <c r="C3" s="177" t="s">
        <v>355</v>
      </c>
      <c r="D3" s="177"/>
      <c r="E3" s="177"/>
      <c r="F3" s="177" t="s">
        <v>308</v>
      </c>
      <c r="G3" s="177"/>
      <c r="J3" s="177" t="str">
        <f t="array" ref="J3:DE3">TRANSPOSE('CR Backing (Hide)'!H4:H103)</f>
        <v xml:space="preserve">1. </v>
      </c>
      <c r="K3" s="177" t="str">
        <v xml:space="preserve">2. </v>
      </c>
      <c r="L3" s="177" t="str">
        <v xml:space="preserve">3. </v>
      </c>
      <c r="M3" s="177" t="str">
        <v xml:space="preserve">4. </v>
      </c>
      <c r="N3" s="177" t="str">
        <v xml:space="preserve">5. </v>
      </c>
      <c r="O3" s="177" t="str">
        <v xml:space="preserve">6. </v>
      </c>
      <c r="P3" s="177" t="str">
        <v xml:space="preserve">7. </v>
      </c>
      <c r="Q3" s="177" t="str">
        <v xml:space="preserve">8. </v>
      </c>
      <c r="R3" s="177" t="str">
        <v xml:space="preserve">9. </v>
      </c>
      <c r="S3" s="177" t="str">
        <v xml:space="preserve">10. </v>
      </c>
      <c r="T3" s="177" t="str">
        <v xml:space="preserve">11. </v>
      </c>
      <c r="U3" s="177" t="str">
        <v xml:space="preserve">12. </v>
      </c>
      <c r="V3" s="177" t="str">
        <v xml:space="preserve">13. </v>
      </c>
      <c r="W3" s="177" t="str">
        <v xml:space="preserve">14. </v>
      </c>
      <c r="X3" s="177" t="str">
        <v xml:space="preserve">15. </v>
      </c>
      <c r="Y3" s="177" t="str">
        <v xml:space="preserve">16. </v>
      </c>
      <c r="Z3" s="177" t="str">
        <v xml:space="preserve">17. </v>
      </c>
      <c r="AA3" s="177" t="str">
        <v xml:space="preserve">18. </v>
      </c>
      <c r="AB3" s="177" t="str">
        <v xml:space="preserve">19. </v>
      </c>
      <c r="AC3" s="177" t="str">
        <v xml:space="preserve">20. </v>
      </c>
      <c r="AD3" s="177" t="str">
        <v xml:space="preserve">21. </v>
      </c>
      <c r="AE3" s="177" t="str">
        <v xml:space="preserve">22. </v>
      </c>
      <c r="AF3" s="177" t="str">
        <v xml:space="preserve">23. </v>
      </c>
      <c r="AG3" s="177" t="str">
        <v xml:space="preserve">24. </v>
      </c>
      <c r="AH3" s="177" t="str">
        <v xml:space="preserve">25. </v>
      </c>
      <c r="AI3" s="177" t="str">
        <v xml:space="preserve">26. </v>
      </c>
      <c r="AJ3" s="177" t="str">
        <v xml:space="preserve">27. </v>
      </c>
      <c r="AK3" s="177" t="str">
        <v xml:space="preserve">28. </v>
      </c>
      <c r="AL3" s="177" t="str">
        <v xml:space="preserve">29. </v>
      </c>
      <c r="AM3" s="177" t="str">
        <v xml:space="preserve">30. </v>
      </c>
      <c r="AN3" s="177" t="str">
        <v xml:space="preserve">31. </v>
      </c>
      <c r="AO3" s="177" t="str">
        <v xml:space="preserve">32. </v>
      </c>
      <c r="AP3" s="177" t="str">
        <v xml:space="preserve">33. </v>
      </c>
      <c r="AQ3" s="177" t="str">
        <v xml:space="preserve">34. </v>
      </c>
      <c r="AR3" s="177" t="str">
        <v xml:space="preserve">35. </v>
      </c>
      <c r="AS3" s="177" t="str">
        <v xml:space="preserve">36. </v>
      </c>
      <c r="AT3" s="177" t="str">
        <v xml:space="preserve">37. </v>
      </c>
      <c r="AU3" s="177" t="str">
        <v xml:space="preserve">38. </v>
      </c>
      <c r="AV3" s="177" t="str">
        <v xml:space="preserve">39. </v>
      </c>
      <c r="AW3" s="177" t="str">
        <v xml:space="preserve">40. </v>
      </c>
      <c r="AX3" s="177" t="str">
        <v xml:space="preserve">41. </v>
      </c>
      <c r="AY3" s="177" t="str">
        <v xml:space="preserve">42. </v>
      </c>
      <c r="AZ3" s="177" t="str">
        <v xml:space="preserve">43. </v>
      </c>
      <c r="BA3" s="177" t="str">
        <v xml:space="preserve">44. </v>
      </c>
      <c r="BB3" s="177" t="str">
        <v xml:space="preserve">45. </v>
      </c>
      <c r="BC3" s="177" t="str">
        <v xml:space="preserve">46. </v>
      </c>
      <c r="BD3" s="177" t="str">
        <v xml:space="preserve">47. </v>
      </c>
      <c r="BE3" s="177" t="str">
        <v xml:space="preserve">48. </v>
      </c>
      <c r="BF3" s="177" t="str">
        <v xml:space="preserve">49. </v>
      </c>
      <c r="BG3" s="177" t="str">
        <v xml:space="preserve">50. </v>
      </c>
      <c r="BH3" s="177" t="str">
        <v xml:space="preserve">51. </v>
      </c>
      <c r="BI3" s="177" t="str">
        <v xml:space="preserve">52. </v>
      </c>
      <c r="BJ3" s="177" t="str">
        <v xml:space="preserve">53. </v>
      </c>
      <c r="BK3" s="177" t="str">
        <v xml:space="preserve">54. </v>
      </c>
      <c r="BL3" s="177" t="str">
        <v xml:space="preserve">55. </v>
      </c>
      <c r="BM3" s="177" t="str">
        <v xml:space="preserve">56. </v>
      </c>
      <c r="BN3" s="177" t="str">
        <v xml:space="preserve">57. </v>
      </c>
      <c r="BO3" s="177" t="str">
        <v xml:space="preserve">58. </v>
      </c>
      <c r="BP3" s="177" t="str">
        <v xml:space="preserve">59. </v>
      </c>
      <c r="BQ3" s="177" t="str">
        <v xml:space="preserve">60. </v>
      </c>
      <c r="BR3" s="177" t="str">
        <v xml:space="preserve">61. </v>
      </c>
      <c r="BS3" s="177" t="str">
        <v xml:space="preserve">62. </v>
      </c>
      <c r="BT3" s="177" t="str">
        <v xml:space="preserve">63. </v>
      </c>
      <c r="BU3" s="177" t="str">
        <v xml:space="preserve">64. </v>
      </c>
      <c r="BV3" s="177" t="str">
        <v xml:space="preserve">65. </v>
      </c>
      <c r="BW3" s="177" t="str">
        <v xml:space="preserve">66. </v>
      </c>
      <c r="BX3" s="177" t="str">
        <v xml:space="preserve">67. </v>
      </c>
      <c r="BY3" s="177" t="str">
        <v xml:space="preserve">68. </v>
      </c>
      <c r="BZ3" s="177" t="str">
        <v xml:space="preserve">69. </v>
      </c>
      <c r="CA3" s="177" t="str">
        <v xml:space="preserve">70. </v>
      </c>
      <c r="CB3" s="177" t="str">
        <v xml:space="preserve">71. </v>
      </c>
      <c r="CC3" s="177" t="str">
        <v xml:space="preserve">72. </v>
      </c>
      <c r="CD3" s="177" t="str">
        <v xml:space="preserve">73. </v>
      </c>
      <c r="CE3" s="177" t="str">
        <v xml:space="preserve">74. </v>
      </c>
      <c r="CF3" s="177" t="str">
        <v xml:space="preserve">75. </v>
      </c>
      <c r="CG3" s="177" t="str">
        <v xml:space="preserve">76. </v>
      </c>
      <c r="CH3" s="177" t="str">
        <v xml:space="preserve">77. </v>
      </c>
      <c r="CI3" s="177" t="str">
        <v xml:space="preserve">78. </v>
      </c>
      <c r="CJ3" s="177" t="str">
        <v xml:space="preserve">79. </v>
      </c>
      <c r="CK3" s="177" t="str">
        <v xml:space="preserve">80. </v>
      </c>
      <c r="CL3" s="177" t="str">
        <v xml:space="preserve">81. </v>
      </c>
      <c r="CM3" s="177" t="str">
        <v xml:space="preserve">82. </v>
      </c>
      <c r="CN3" s="177" t="str">
        <v xml:space="preserve">83. </v>
      </c>
      <c r="CO3" s="177" t="str">
        <v xml:space="preserve">84. </v>
      </c>
      <c r="CP3" s="177" t="str">
        <v xml:space="preserve">85. </v>
      </c>
      <c r="CQ3" s="177" t="str">
        <v xml:space="preserve">86. </v>
      </c>
      <c r="CR3" s="177" t="str">
        <v xml:space="preserve">87. </v>
      </c>
      <c r="CS3" s="177" t="str">
        <v xml:space="preserve">88. </v>
      </c>
      <c r="CT3" s="177" t="str">
        <v xml:space="preserve">89. </v>
      </c>
      <c r="CU3" s="177" t="str">
        <v xml:space="preserve">90. </v>
      </c>
      <c r="CV3" s="177" t="str">
        <v xml:space="preserve">91. </v>
      </c>
      <c r="CW3" s="177" t="str">
        <v xml:space="preserve">92. </v>
      </c>
      <c r="CX3" s="177" t="str">
        <v xml:space="preserve">93. </v>
      </c>
      <c r="CY3" s="177" t="str">
        <v xml:space="preserve">94. </v>
      </c>
      <c r="CZ3" s="177" t="str">
        <v xml:space="preserve">95. </v>
      </c>
      <c r="DA3" s="177" t="str">
        <v xml:space="preserve">96. </v>
      </c>
      <c r="DB3" s="177" t="str">
        <v xml:space="preserve">97. </v>
      </c>
      <c r="DC3" s="177" t="str">
        <v xml:space="preserve">98. </v>
      </c>
      <c r="DD3" s="177" t="str">
        <v xml:space="preserve">99. </v>
      </c>
      <c r="DE3" s="177" t="str">
        <v xml:space="preserve">100. </v>
      </c>
    </row>
    <row r="4" spans="1:109" x14ac:dyDescent="0.25">
      <c r="A4">
        <f t="array" ref="A4:A78">TRANSPOSE('Clinical resources'!$L$4:$CH$4)</f>
        <v>0</v>
      </c>
      <c r="B4">
        <v>1</v>
      </c>
      <c r="C4">
        <v>1</v>
      </c>
    </row>
    <row r="5" spans="1:109" x14ac:dyDescent="0.25">
      <c r="A5">
        <v>0</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0</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392</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391</v>
      </c>
      <c r="J7606" s="52">
        <f>SUM(J7506:J7605)</f>
        <v>0</v>
      </c>
      <c r="K7606" s="52">
        <f t="shared" ref="K7606" si="54">SUM(K7506:K7605)</f>
        <v>0</v>
      </c>
      <c r="L7606" s="52">
        <f t="shared" ref="L7606" si="55">SUM(L7506:L7605)</f>
        <v>0</v>
      </c>
      <c r="M7606" s="52">
        <f t="shared" ref="M7606" si="56">SUM(M7506:M7605)</f>
        <v>0</v>
      </c>
      <c r="N7606" s="52">
        <f t="shared" ref="N7606" si="57">SUM(N7506:N7605)</f>
        <v>0</v>
      </c>
      <c r="O7606" s="52">
        <f t="shared" ref="O7606" si="58">SUM(O7506:O7605)</f>
        <v>0</v>
      </c>
      <c r="P7606" s="52">
        <f t="shared" ref="P7606" si="59">SUM(P7506:P7605)</f>
        <v>0</v>
      </c>
      <c r="Q7606" s="52">
        <f t="shared" ref="Q7606" si="60">SUM(Q7506:Q7605)</f>
        <v>0</v>
      </c>
      <c r="R7606" s="52">
        <f t="shared" ref="R7606" si="61">SUM(R7506:R7605)</f>
        <v>0</v>
      </c>
      <c r="S7606" s="52">
        <f t="shared" ref="S7606" si="62">SUM(S7506:S7605)</f>
        <v>0</v>
      </c>
      <c r="T7606" s="52">
        <f t="shared" ref="T7606" si="63">SUM(T7506:T7605)</f>
        <v>0</v>
      </c>
      <c r="U7606" s="52">
        <f t="shared" ref="U7606" si="64">SUM(U7506:U7605)</f>
        <v>0</v>
      </c>
      <c r="V7606" s="52">
        <f t="shared" ref="V7606" si="65">SUM(V7506:V7605)</f>
        <v>0</v>
      </c>
      <c r="W7606" s="52">
        <f t="shared" ref="W7606" si="66">SUM(W7506:W7605)</f>
        <v>0</v>
      </c>
      <c r="X7606" s="52">
        <f t="shared" ref="X7606" si="67">SUM(X7506:X7605)</f>
        <v>0</v>
      </c>
      <c r="Y7606" s="52">
        <f t="shared" ref="Y7606" si="68">SUM(Y7506:Y7605)</f>
        <v>0</v>
      </c>
      <c r="Z7606" s="52">
        <f t="shared" ref="Z7606" si="69">SUM(Z7506:Z7605)</f>
        <v>0</v>
      </c>
      <c r="AA7606" s="52">
        <f t="shared" ref="AA7606" si="70">SUM(AA7506:AA7605)</f>
        <v>0</v>
      </c>
      <c r="AB7606" s="52">
        <f t="shared" ref="AB7606" si="71">SUM(AB7506:AB7605)</f>
        <v>0</v>
      </c>
      <c r="AC7606" s="52">
        <f t="shared" ref="AC7606" si="72">SUM(AC7506:AC7605)</f>
        <v>0</v>
      </c>
      <c r="AD7606" s="52">
        <f t="shared" ref="AD7606" si="73">SUM(AD7506:AD7605)</f>
        <v>0</v>
      </c>
      <c r="AE7606" s="52">
        <f t="shared" ref="AE7606" si="74">SUM(AE7506:AE7605)</f>
        <v>0</v>
      </c>
      <c r="AF7606" s="52">
        <f t="shared" ref="AF7606" si="75">SUM(AF7506:AF7605)</f>
        <v>0</v>
      </c>
      <c r="AG7606" s="52">
        <f t="shared" ref="AG7606" si="76">SUM(AG7506:AG7605)</f>
        <v>0</v>
      </c>
      <c r="AH7606" s="52">
        <f t="shared" ref="AH7606" si="77">SUM(AH7506:AH7605)</f>
        <v>0</v>
      </c>
      <c r="AI7606" s="52">
        <f t="shared" ref="AI7606" si="78">SUM(AI7506:AI7605)</f>
        <v>0</v>
      </c>
      <c r="AJ7606" s="52">
        <f t="shared" ref="AJ7606" si="79">SUM(AJ7506:AJ7605)</f>
        <v>0</v>
      </c>
      <c r="AK7606" s="52">
        <f t="shared" ref="AK7606" si="80">SUM(AK7506:AK7605)</f>
        <v>0</v>
      </c>
      <c r="AL7606" s="52">
        <f t="shared" ref="AL7606" si="81">SUM(AL7506:AL7605)</f>
        <v>0</v>
      </c>
      <c r="AM7606" s="52">
        <f t="shared" ref="AM7606" si="82">SUM(AM7506:AM7605)</f>
        <v>0</v>
      </c>
      <c r="AN7606" s="52">
        <f t="shared" ref="AN7606" si="83">SUM(AN7506:AN7605)</f>
        <v>0</v>
      </c>
      <c r="AO7606" s="52">
        <f t="shared" ref="AO7606" si="84">SUM(AO7506:AO7605)</f>
        <v>0</v>
      </c>
      <c r="AP7606" s="52">
        <f t="shared" ref="AP7606" si="85">SUM(AP7506:AP7605)</f>
        <v>0</v>
      </c>
      <c r="AQ7606" s="52">
        <f t="shared" ref="AQ7606" si="86">SUM(AQ7506:AQ7605)</f>
        <v>0</v>
      </c>
      <c r="AR7606" s="52">
        <f t="shared" ref="AR7606" si="87">SUM(AR7506:AR7605)</f>
        <v>0</v>
      </c>
      <c r="AS7606" s="52">
        <f t="shared" ref="AS7606" si="88">SUM(AS7506:AS7605)</f>
        <v>0</v>
      </c>
      <c r="AT7606" s="52">
        <f t="shared" ref="AT7606" si="89">SUM(AT7506:AT7605)</f>
        <v>0</v>
      </c>
      <c r="AU7606" s="52">
        <f t="shared" ref="AU7606" si="90">SUM(AU7506:AU7605)</f>
        <v>0</v>
      </c>
      <c r="AV7606" s="52">
        <f t="shared" ref="AV7606" si="91">SUM(AV7506:AV7605)</f>
        <v>0</v>
      </c>
      <c r="AW7606" s="52">
        <f t="shared" ref="AW7606" si="92">SUM(AW7506:AW7605)</f>
        <v>0</v>
      </c>
      <c r="AX7606" s="52">
        <f t="shared" ref="AX7606" si="93">SUM(AX7506:AX7605)</f>
        <v>0</v>
      </c>
      <c r="AY7606" s="52">
        <f t="shared" ref="AY7606" si="94">SUM(AY7506:AY7605)</f>
        <v>0</v>
      </c>
      <c r="AZ7606" s="52">
        <f t="shared" ref="AZ7606" si="95">SUM(AZ7506:AZ7605)</f>
        <v>0</v>
      </c>
      <c r="BA7606" s="52">
        <f t="shared" ref="BA7606" si="96">SUM(BA7506:BA7605)</f>
        <v>0</v>
      </c>
      <c r="BB7606" s="52">
        <f t="shared" ref="BB7606" si="97">SUM(BB7506:BB7605)</f>
        <v>0</v>
      </c>
      <c r="BC7606" s="52">
        <f t="shared" ref="BC7606" si="98">SUM(BC7506:BC7605)</f>
        <v>0</v>
      </c>
      <c r="BD7606" s="52">
        <f t="shared" ref="BD7606" si="99">SUM(BD7506:BD7605)</f>
        <v>0</v>
      </c>
      <c r="BE7606" s="52">
        <f t="shared" ref="BE7606" si="100">SUM(BE7506:BE7605)</f>
        <v>0</v>
      </c>
      <c r="BF7606" s="52">
        <f t="shared" ref="BF7606" si="101">SUM(BF7506:BF7605)</f>
        <v>0</v>
      </c>
      <c r="BG7606" s="52">
        <f t="shared" ref="BG7606" si="102">SUM(BG7506:BG7605)</f>
        <v>0</v>
      </c>
      <c r="BH7606" s="52">
        <f t="shared" ref="BH7606" si="103">SUM(BH7506:BH7605)</f>
        <v>0</v>
      </c>
      <c r="BI7606" s="52">
        <f t="shared" ref="BI7606" si="104">SUM(BI7506:BI7605)</f>
        <v>0</v>
      </c>
      <c r="BJ7606" s="52">
        <f t="shared" ref="BJ7606" si="105">SUM(BJ7506:BJ7605)</f>
        <v>0</v>
      </c>
      <c r="BK7606" s="52">
        <f t="shared" ref="BK7606" si="106">SUM(BK7506:BK7605)</f>
        <v>0</v>
      </c>
      <c r="BL7606" s="52">
        <f t="shared" ref="BL7606" si="107">SUM(BL7506:BL7605)</f>
        <v>0</v>
      </c>
      <c r="BM7606" s="52">
        <f t="shared" ref="BM7606" si="108">SUM(BM7506:BM7605)</f>
        <v>0</v>
      </c>
      <c r="BN7606" s="52">
        <f t="shared" ref="BN7606" si="109">SUM(BN7506:BN7605)</f>
        <v>0</v>
      </c>
      <c r="BO7606" s="52">
        <f t="shared" ref="BO7606" si="110">SUM(BO7506:BO7605)</f>
        <v>0</v>
      </c>
      <c r="BP7606" s="52">
        <f t="shared" ref="BP7606" si="111">SUM(BP7506:BP7605)</f>
        <v>0</v>
      </c>
      <c r="BQ7606" s="52">
        <f t="shared" ref="BQ7606" si="112">SUM(BQ7506:BQ7605)</f>
        <v>0</v>
      </c>
      <c r="BR7606" s="52">
        <f t="shared" ref="BR7606" si="113">SUM(BR7506:BR7605)</f>
        <v>0</v>
      </c>
      <c r="BS7606" s="52">
        <f t="shared" ref="BS7606" si="114">SUM(BS7506:BS7605)</f>
        <v>0</v>
      </c>
      <c r="BT7606" s="52">
        <f t="shared" ref="BT7606" si="115">SUM(BT7506:BT7605)</f>
        <v>0</v>
      </c>
      <c r="BU7606" s="52">
        <f t="shared" ref="BU7606" si="116">SUM(BU7506:BU7605)</f>
        <v>0</v>
      </c>
      <c r="BV7606" s="52">
        <f t="shared" ref="BV7606" si="117">SUM(BV7506:BV7605)</f>
        <v>0</v>
      </c>
      <c r="BW7606" s="52">
        <f t="shared" ref="BW7606" si="118">SUM(BW7506:BW7605)</f>
        <v>0</v>
      </c>
      <c r="BX7606" s="52">
        <f t="shared" ref="BX7606" si="119">SUM(BX7506:BX7605)</f>
        <v>0</v>
      </c>
      <c r="BY7606" s="52">
        <f t="shared" ref="BY7606" si="120">SUM(BY7506:BY7605)</f>
        <v>0</v>
      </c>
      <c r="BZ7606" s="52">
        <f t="shared" ref="BZ7606" si="121">SUM(BZ7506:BZ7605)</f>
        <v>0</v>
      </c>
      <c r="CA7606" s="52">
        <f t="shared" ref="CA7606" si="122">SUM(CA7506:CA7605)</f>
        <v>0</v>
      </c>
      <c r="CB7606" s="52">
        <f t="shared" ref="CB7606" si="123">SUM(CB7506:CB7605)</f>
        <v>0</v>
      </c>
      <c r="CC7606" s="52">
        <f t="shared" ref="CC7606" si="124">SUM(CC7506:CC7605)</f>
        <v>0</v>
      </c>
      <c r="CD7606" s="52">
        <f t="shared" ref="CD7606" si="125">SUM(CD7506:CD7605)</f>
        <v>0</v>
      </c>
      <c r="CE7606" s="52">
        <f t="shared" ref="CE7606" si="126">SUM(CE7506:CE7605)</f>
        <v>0</v>
      </c>
      <c r="CF7606" s="52">
        <f t="shared" ref="CF7606" si="127">SUM(CF7506:CF7605)</f>
        <v>0</v>
      </c>
      <c r="CG7606" s="52">
        <f t="shared" ref="CG7606" si="128">SUM(CG7506:CG7605)</f>
        <v>0</v>
      </c>
      <c r="CH7606" s="52">
        <f t="shared" ref="CH7606" si="129">SUM(CH7506:CH7605)</f>
        <v>0</v>
      </c>
      <c r="CI7606" s="52">
        <f t="shared" ref="CI7606" si="130">SUM(CI7506:CI7605)</f>
        <v>0</v>
      </c>
      <c r="CJ7606" s="52">
        <f t="shared" ref="CJ7606" si="131">SUM(CJ7506:CJ7605)</f>
        <v>0</v>
      </c>
      <c r="CK7606" s="52">
        <f t="shared" ref="CK7606" si="132">SUM(CK7506:CK7605)</f>
        <v>0</v>
      </c>
      <c r="CL7606" s="52">
        <f t="shared" ref="CL7606" si="133">SUM(CL7506:CL7605)</f>
        <v>0</v>
      </c>
      <c r="CM7606" s="52">
        <f t="shared" ref="CM7606" si="134">SUM(CM7506:CM7605)</f>
        <v>0</v>
      </c>
      <c r="CN7606" s="52">
        <f t="shared" ref="CN7606" si="135">SUM(CN7506:CN7605)</f>
        <v>0</v>
      </c>
      <c r="CO7606" s="52">
        <f t="shared" ref="CO7606" si="136">SUM(CO7506:CO7605)</f>
        <v>0</v>
      </c>
      <c r="CP7606" s="52">
        <f t="shared" ref="CP7606" si="137">SUM(CP7506:CP7605)</f>
        <v>0</v>
      </c>
      <c r="CQ7606" s="52">
        <f t="shared" ref="CQ7606" si="138">SUM(CQ7506:CQ7605)</f>
        <v>0</v>
      </c>
      <c r="CR7606" s="52">
        <f t="shared" ref="CR7606" si="139">SUM(CR7506:CR7605)</f>
        <v>0</v>
      </c>
      <c r="CS7606" s="52">
        <f t="shared" ref="CS7606" si="140">SUM(CS7506:CS7605)</f>
        <v>0</v>
      </c>
      <c r="CT7606" s="52">
        <f t="shared" ref="CT7606" si="141">SUM(CT7506:CT7605)</f>
        <v>0</v>
      </c>
      <c r="CU7606" s="52">
        <f t="shared" ref="CU7606" si="142">SUM(CU7506:CU7605)</f>
        <v>0</v>
      </c>
      <c r="CV7606" s="52">
        <f t="shared" ref="CV7606" si="143">SUM(CV7506:CV7605)</f>
        <v>0</v>
      </c>
      <c r="CW7606" s="52">
        <f t="shared" ref="CW7606" si="144">SUM(CW7506:CW7605)</f>
        <v>0</v>
      </c>
      <c r="CX7606" s="52">
        <f t="shared" ref="CX7606" si="145">SUM(CX7506:CX7605)</f>
        <v>0</v>
      </c>
      <c r="CY7606" s="52">
        <f t="shared" ref="CY7606" si="146">SUM(CY7506:CY7605)</f>
        <v>0</v>
      </c>
      <c r="CZ7606" s="52">
        <f t="shared" ref="CZ7606" si="147">SUM(CZ7506:CZ7605)</f>
        <v>0</v>
      </c>
      <c r="DA7606" s="52">
        <f t="shared" ref="DA7606" si="148">SUM(DA7506:DA7605)</f>
        <v>0</v>
      </c>
      <c r="DB7606" s="52">
        <f t="shared" ref="DB7606" si="149">SUM(DB7506:DB7605)</f>
        <v>0</v>
      </c>
      <c r="DC7606" s="52">
        <f t="shared" ref="DC7606" si="150">SUM(DC7506:DC7605)</f>
        <v>0</v>
      </c>
      <c r="DD7606" s="52">
        <f t="shared" ref="DD7606" si="151">SUM(DD7506:DD7605)</f>
        <v>0</v>
      </c>
      <c r="DE7606" s="52">
        <f t="shared" ref="DE7606" si="152">SUM(DE7506:DE7605)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5B33-A384-49DB-A19C-0238515A7A0E}">
  <sheetPr codeName="Sheet27"/>
  <dimension ref="A1:DE7606"/>
  <sheetViews>
    <sheetView workbookViewId="0">
      <selection activeCell="K1" sqref="K1"/>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358</v>
      </c>
    </row>
    <row r="2" spans="1:109" x14ac:dyDescent="0.25">
      <c r="B2" t="s">
        <v>357</v>
      </c>
      <c r="I2" t="s">
        <v>353</v>
      </c>
    </row>
    <row r="3" spans="1:109" ht="132" x14ac:dyDescent="0.25">
      <c r="A3" s="177" t="s">
        <v>354</v>
      </c>
      <c r="B3" s="194" t="s">
        <v>356</v>
      </c>
      <c r="C3" s="177" t="s">
        <v>355</v>
      </c>
      <c r="D3" s="177"/>
      <c r="E3" s="177"/>
      <c r="F3" s="177" t="s">
        <v>308</v>
      </c>
      <c r="G3" s="177"/>
      <c r="J3" s="177" t="str">
        <f t="array" ref="J3:DE3">TRANSPOSE('CR Backing (Hide)'!H4:H103)</f>
        <v xml:space="preserve">1. </v>
      </c>
      <c r="K3" s="177" t="str">
        <v xml:space="preserve">2. </v>
      </c>
      <c r="L3" s="177" t="str">
        <v xml:space="preserve">3. </v>
      </c>
      <c r="M3" s="177" t="str">
        <v xml:space="preserve">4. </v>
      </c>
      <c r="N3" s="177" t="str">
        <v xml:space="preserve">5. </v>
      </c>
      <c r="O3" s="177" t="str">
        <v xml:space="preserve">6. </v>
      </c>
      <c r="P3" s="177" t="str">
        <v xml:space="preserve">7. </v>
      </c>
      <c r="Q3" s="177" t="str">
        <v xml:space="preserve">8. </v>
      </c>
      <c r="R3" s="177" t="str">
        <v xml:space="preserve">9. </v>
      </c>
      <c r="S3" s="177" t="str">
        <v xml:space="preserve">10. </v>
      </c>
      <c r="T3" s="177" t="str">
        <v xml:space="preserve">11. </v>
      </c>
      <c r="U3" s="177" t="str">
        <v xml:space="preserve">12. </v>
      </c>
      <c r="V3" s="177" t="str">
        <v xml:space="preserve">13. </v>
      </c>
      <c r="W3" s="177" t="str">
        <v xml:space="preserve">14. </v>
      </c>
      <c r="X3" s="177" t="str">
        <v xml:space="preserve">15. </v>
      </c>
      <c r="Y3" s="177" t="str">
        <v xml:space="preserve">16. </v>
      </c>
      <c r="Z3" s="177" t="str">
        <v xml:space="preserve">17. </v>
      </c>
      <c r="AA3" s="177" t="str">
        <v xml:space="preserve">18. </v>
      </c>
      <c r="AB3" s="177" t="str">
        <v xml:space="preserve">19. </v>
      </c>
      <c r="AC3" s="177" t="str">
        <v xml:space="preserve">20. </v>
      </c>
      <c r="AD3" s="177" t="str">
        <v xml:space="preserve">21. </v>
      </c>
      <c r="AE3" s="177" t="str">
        <v xml:space="preserve">22. </v>
      </c>
      <c r="AF3" s="177" t="str">
        <v xml:space="preserve">23. </v>
      </c>
      <c r="AG3" s="177" t="str">
        <v xml:space="preserve">24. </v>
      </c>
      <c r="AH3" s="177" t="str">
        <v xml:space="preserve">25. </v>
      </c>
      <c r="AI3" s="177" t="str">
        <v xml:space="preserve">26. </v>
      </c>
      <c r="AJ3" s="177" t="str">
        <v xml:space="preserve">27. </v>
      </c>
      <c r="AK3" s="177" t="str">
        <v xml:space="preserve">28. </v>
      </c>
      <c r="AL3" s="177" t="str">
        <v xml:space="preserve">29. </v>
      </c>
      <c r="AM3" s="177" t="str">
        <v xml:space="preserve">30. </v>
      </c>
      <c r="AN3" s="177" t="str">
        <v xml:space="preserve">31. </v>
      </c>
      <c r="AO3" s="177" t="str">
        <v xml:space="preserve">32. </v>
      </c>
      <c r="AP3" s="177" t="str">
        <v xml:space="preserve">33. </v>
      </c>
      <c r="AQ3" s="177" t="str">
        <v xml:space="preserve">34. </v>
      </c>
      <c r="AR3" s="177" t="str">
        <v xml:space="preserve">35. </v>
      </c>
      <c r="AS3" s="177" t="str">
        <v xml:space="preserve">36. </v>
      </c>
      <c r="AT3" s="177" t="str">
        <v xml:space="preserve">37. </v>
      </c>
      <c r="AU3" s="177" t="str">
        <v xml:space="preserve">38. </v>
      </c>
      <c r="AV3" s="177" t="str">
        <v xml:space="preserve">39. </v>
      </c>
      <c r="AW3" s="177" t="str">
        <v xml:space="preserve">40. </v>
      </c>
      <c r="AX3" s="177" t="str">
        <v xml:space="preserve">41. </v>
      </c>
      <c r="AY3" s="177" t="str">
        <v xml:space="preserve">42. </v>
      </c>
      <c r="AZ3" s="177" t="str">
        <v xml:space="preserve">43. </v>
      </c>
      <c r="BA3" s="177" t="str">
        <v xml:space="preserve">44. </v>
      </c>
      <c r="BB3" s="177" t="str">
        <v xml:space="preserve">45. </v>
      </c>
      <c r="BC3" s="177" t="str">
        <v xml:space="preserve">46. </v>
      </c>
      <c r="BD3" s="177" t="str">
        <v xml:space="preserve">47. </v>
      </c>
      <c r="BE3" s="177" t="str">
        <v xml:space="preserve">48. </v>
      </c>
      <c r="BF3" s="177" t="str">
        <v xml:space="preserve">49. </v>
      </c>
      <c r="BG3" s="177" t="str">
        <v xml:space="preserve">50. </v>
      </c>
      <c r="BH3" s="177" t="str">
        <v xml:space="preserve">51. </v>
      </c>
      <c r="BI3" s="177" t="str">
        <v xml:space="preserve">52. </v>
      </c>
      <c r="BJ3" s="177" t="str">
        <v xml:space="preserve">53. </v>
      </c>
      <c r="BK3" s="177" t="str">
        <v xml:space="preserve">54. </v>
      </c>
      <c r="BL3" s="177" t="str">
        <v xml:space="preserve">55. </v>
      </c>
      <c r="BM3" s="177" t="str">
        <v xml:space="preserve">56. </v>
      </c>
      <c r="BN3" s="177" t="str">
        <v xml:space="preserve">57. </v>
      </c>
      <c r="BO3" s="177" t="str">
        <v xml:space="preserve">58. </v>
      </c>
      <c r="BP3" s="177" t="str">
        <v xml:space="preserve">59. </v>
      </c>
      <c r="BQ3" s="177" t="str">
        <v xml:space="preserve">60. </v>
      </c>
      <c r="BR3" s="177" t="str">
        <v xml:space="preserve">61. </v>
      </c>
      <c r="BS3" s="177" t="str">
        <v xml:space="preserve">62. </v>
      </c>
      <c r="BT3" s="177" t="str">
        <v xml:space="preserve">63. </v>
      </c>
      <c r="BU3" s="177" t="str">
        <v xml:space="preserve">64. </v>
      </c>
      <c r="BV3" s="177" t="str">
        <v xml:space="preserve">65. </v>
      </c>
      <c r="BW3" s="177" t="str">
        <v xml:space="preserve">66. </v>
      </c>
      <c r="BX3" s="177" t="str">
        <v xml:space="preserve">67. </v>
      </c>
      <c r="BY3" s="177" t="str">
        <v xml:space="preserve">68. </v>
      </c>
      <c r="BZ3" s="177" t="str">
        <v xml:space="preserve">69. </v>
      </c>
      <c r="CA3" s="177" t="str">
        <v xml:space="preserve">70. </v>
      </c>
      <c r="CB3" s="177" t="str">
        <v xml:space="preserve">71. </v>
      </c>
      <c r="CC3" s="177" t="str">
        <v xml:space="preserve">72. </v>
      </c>
      <c r="CD3" s="177" t="str">
        <v xml:space="preserve">73. </v>
      </c>
      <c r="CE3" s="177" t="str">
        <v xml:space="preserve">74. </v>
      </c>
      <c r="CF3" s="177" t="str">
        <v xml:space="preserve">75. </v>
      </c>
      <c r="CG3" s="177" t="str">
        <v xml:space="preserve">76. </v>
      </c>
      <c r="CH3" s="177" t="str">
        <v xml:space="preserve">77. </v>
      </c>
      <c r="CI3" s="177" t="str">
        <v xml:space="preserve">78. </v>
      </c>
      <c r="CJ3" s="177" t="str">
        <v xml:space="preserve">79. </v>
      </c>
      <c r="CK3" s="177" t="str">
        <v xml:space="preserve">80. </v>
      </c>
      <c r="CL3" s="177" t="str">
        <v xml:space="preserve">81. </v>
      </c>
      <c r="CM3" s="177" t="str">
        <v xml:space="preserve">82. </v>
      </c>
      <c r="CN3" s="177" t="str">
        <v xml:space="preserve">83. </v>
      </c>
      <c r="CO3" s="177" t="str">
        <v xml:space="preserve">84. </v>
      </c>
      <c r="CP3" s="177" t="str">
        <v xml:space="preserve">85. </v>
      </c>
      <c r="CQ3" s="177" t="str">
        <v xml:space="preserve">86. </v>
      </c>
      <c r="CR3" s="177" t="str">
        <v xml:space="preserve">87. </v>
      </c>
      <c r="CS3" s="177" t="str">
        <v xml:space="preserve">88. </v>
      </c>
      <c r="CT3" s="177" t="str">
        <v xml:space="preserve">89. </v>
      </c>
      <c r="CU3" s="177" t="str">
        <v xml:space="preserve">90. </v>
      </c>
      <c r="CV3" s="177" t="str">
        <v xml:space="preserve">91. </v>
      </c>
      <c r="CW3" s="177" t="str">
        <v xml:space="preserve">92. </v>
      </c>
      <c r="CX3" s="177" t="str">
        <v xml:space="preserve">93. </v>
      </c>
      <c r="CY3" s="177" t="str">
        <v xml:space="preserve">94. </v>
      </c>
      <c r="CZ3" s="177" t="str">
        <v xml:space="preserve">95. </v>
      </c>
      <c r="DA3" s="177" t="str">
        <v xml:space="preserve">96. </v>
      </c>
      <c r="DB3" s="177" t="str">
        <v xml:space="preserve">97. </v>
      </c>
      <c r="DC3" s="177" t="str">
        <v xml:space="preserve">98. </v>
      </c>
      <c r="DD3" s="177" t="str">
        <v xml:space="preserve">99. </v>
      </c>
      <c r="DE3" s="177" t="str">
        <v xml:space="preserve">100. </v>
      </c>
    </row>
    <row r="4" spans="1:109" x14ac:dyDescent="0.25">
      <c r="A4">
        <f t="array" ref="A4:A78">TRANSPOSE('Clinical resources'!$L$4:$CH$4)</f>
        <v>0</v>
      </c>
      <c r="B4">
        <v>1</v>
      </c>
      <c r="C4">
        <v>1</v>
      </c>
    </row>
    <row r="5" spans="1:109" x14ac:dyDescent="0.25">
      <c r="A5">
        <v>0</v>
      </c>
      <c r="B5">
        <v>1</v>
      </c>
      <c r="C5">
        <v>2</v>
      </c>
    </row>
    <row r="6" spans="1:109" x14ac:dyDescent="0.25">
      <c r="A6">
        <v>0</v>
      </c>
      <c r="B6">
        <v>1</v>
      </c>
      <c r="C6">
        <v>3</v>
      </c>
    </row>
    <row r="7" spans="1:109" x14ac:dyDescent="0.25">
      <c r="A7">
        <v>0</v>
      </c>
      <c r="B7">
        <v>1</v>
      </c>
      <c r="C7">
        <v>4</v>
      </c>
    </row>
    <row r="8" spans="1:109" x14ac:dyDescent="0.25">
      <c r="A8">
        <v>0</v>
      </c>
      <c r="B8">
        <v>1</v>
      </c>
      <c r="C8">
        <v>5</v>
      </c>
    </row>
    <row r="9" spans="1:109" x14ac:dyDescent="0.25">
      <c r="A9">
        <v>0</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0</v>
      </c>
      <c r="B79">
        <v>2</v>
      </c>
      <c r="C79">
        <v>1</v>
      </c>
    </row>
    <row r="80" spans="1:3" x14ac:dyDescent="0.25">
      <c r="A80">
        <v>0</v>
      </c>
      <c r="B80">
        <v>2</v>
      </c>
      <c r="C80">
        <v>2</v>
      </c>
    </row>
    <row r="81" spans="1:3" x14ac:dyDescent="0.25">
      <c r="A81">
        <v>0</v>
      </c>
      <c r="B81">
        <v>2</v>
      </c>
      <c r="C81">
        <v>3</v>
      </c>
    </row>
    <row r="82" spans="1:3" x14ac:dyDescent="0.25">
      <c r="A82">
        <v>0</v>
      </c>
      <c r="B82">
        <v>2</v>
      </c>
      <c r="C82">
        <v>4</v>
      </c>
    </row>
    <row r="83" spans="1:3" x14ac:dyDescent="0.25">
      <c r="A83">
        <v>0</v>
      </c>
      <c r="B83">
        <v>2</v>
      </c>
      <c r="C83">
        <v>5</v>
      </c>
    </row>
    <row r="84" spans="1:3" x14ac:dyDescent="0.25">
      <c r="A84">
        <v>0</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0</v>
      </c>
      <c r="B154">
        <v>3</v>
      </c>
      <c r="C154">
        <v>1</v>
      </c>
    </row>
    <row r="155" spans="1:3" x14ac:dyDescent="0.25">
      <c r="A155">
        <v>0</v>
      </c>
      <c r="B155">
        <v>3</v>
      </c>
      <c r="C155">
        <v>2</v>
      </c>
    </row>
    <row r="156" spans="1:3" x14ac:dyDescent="0.25">
      <c r="A156">
        <v>0</v>
      </c>
      <c r="B156">
        <v>3</v>
      </c>
      <c r="C156">
        <v>3</v>
      </c>
    </row>
    <row r="157" spans="1:3" x14ac:dyDescent="0.25">
      <c r="A157">
        <v>0</v>
      </c>
      <c r="B157">
        <v>3</v>
      </c>
      <c r="C157">
        <v>4</v>
      </c>
    </row>
    <row r="158" spans="1:3" x14ac:dyDescent="0.25">
      <c r="A158">
        <v>0</v>
      </c>
      <c r="B158">
        <v>3</v>
      </c>
      <c r="C158">
        <v>5</v>
      </c>
    </row>
    <row r="159" spans="1:3" x14ac:dyDescent="0.25">
      <c r="A159">
        <v>0</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0</v>
      </c>
      <c r="B229">
        <v>4</v>
      </c>
      <c r="C229">
        <v>1</v>
      </c>
    </row>
    <row r="230" spans="1:3" x14ac:dyDescent="0.25">
      <c r="A230">
        <v>0</v>
      </c>
      <c r="B230">
        <v>4</v>
      </c>
      <c r="C230">
        <v>2</v>
      </c>
    </row>
    <row r="231" spans="1:3" x14ac:dyDescent="0.25">
      <c r="A231">
        <v>0</v>
      </c>
      <c r="B231">
        <v>4</v>
      </c>
      <c r="C231">
        <v>3</v>
      </c>
    </row>
    <row r="232" spans="1:3" x14ac:dyDescent="0.25">
      <c r="A232">
        <v>0</v>
      </c>
      <c r="B232">
        <v>4</v>
      </c>
      <c r="C232">
        <v>4</v>
      </c>
    </row>
    <row r="233" spans="1:3" x14ac:dyDescent="0.25">
      <c r="A233">
        <v>0</v>
      </c>
      <c r="B233">
        <v>4</v>
      </c>
      <c r="C233">
        <v>5</v>
      </c>
    </row>
    <row r="234" spans="1:3" x14ac:dyDescent="0.25">
      <c r="A234">
        <v>0</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0</v>
      </c>
      <c r="B304">
        <v>5</v>
      </c>
      <c r="C304">
        <v>1</v>
      </c>
    </row>
    <row r="305" spans="1:3" x14ac:dyDescent="0.25">
      <c r="A305">
        <v>0</v>
      </c>
      <c r="B305">
        <v>5</v>
      </c>
      <c r="C305">
        <v>2</v>
      </c>
    </row>
    <row r="306" spans="1:3" x14ac:dyDescent="0.25">
      <c r="A306">
        <v>0</v>
      </c>
      <c r="B306">
        <v>5</v>
      </c>
      <c r="C306">
        <v>3</v>
      </c>
    </row>
    <row r="307" spans="1:3" x14ac:dyDescent="0.25">
      <c r="A307">
        <v>0</v>
      </c>
      <c r="B307">
        <v>5</v>
      </c>
      <c r="C307">
        <v>4</v>
      </c>
    </row>
    <row r="308" spans="1:3" x14ac:dyDescent="0.25">
      <c r="A308">
        <v>0</v>
      </c>
      <c r="B308">
        <v>5</v>
      </c>
      <c r="C308">
        <v>5</v>
      </c>
    </row>
    <row r="309" spans="1:3" x14ac:dyDescent="0.25">
      <c r="A309">
        <v>0</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0</v>
      </c>
      <c r="B379">
        <v>6</v>
      </c>
      <c r="C379">
        <v>1</v>
      </c>
    </row>
    <row r="380" spans="1:3" x14ac:dyDescent="0.25">
      <c r="A380">
        <v>0</v>
      </c>
      <c r="B380">
        <v>6</v>
      </c>
      <c r="C380">
        <v>2</v>
      </c>
    </row>
    <row r="381" spans="1:3" x14ac:dyDescent="0.25">
      <c r="A381">
        <v>0</v>
      </c>
      <c r="B381">
        <v>6</v>
      </c>
      <c r="C381">
        <v>3</v>
      </c>
    </row>
    <row r="382" spans="1:3" x14ac:dyDescent="0.25">
      <c r="A382">
        <v>0</v>
      </c>
      <c r="B382">
        <v>6</v>
      </c>
      <c r="C382">
        <v>4</v>
      </c>
    </row>
    <row r="383" spans="1:3" x14ac:dyDescent="0.25">
      <c r="A383">
        <v>0</v>
      </c>
      <c r="B383">
        <v>6</v>
      </c>
      <c r="C383">
        <v>5</v>
      </c>
    </row>
    <row r="384" spans="1:3" x14ac:dyDescent="0.25">
      <c r="A384">
        <v>0</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0</v>
      </c>
      <c r="B454">
        <v>7</v>
      </c>
      <c r="C454">
        <v>1</v>
      </c>
    </row>
    <row r="455" spans="1:3" x14ac:dyDescent="0.25">
      <c r="A455">
        <v>0</v>
      </c>
      <c r="B455">
        <v>7</v>
      </c>
      <c r="C455">
        <v>2</v>
      </c>
    </row>
    <row r="456" spans="1:3" x14ac:dyDescent="0.25">
      <c r="A456">
        <v>0</v>
      </c>
      <c r="B456">
        <v>7</v>
      </c>
      <c r="C456">
        <v>3</v>
      </c>
    </row>
    <row r="457" spans="1:3" x14ac:dyDescent="0.25">
      <c r="A457">
        <v>0</v>
      </c>
      <c r="B457">
        <v>7</v>
      </c>
      <c r="C457">
        <v>4</v>
      </c>
    </row>
    <row r="458" spans="1:3" x14ac:dyDescent="0.25">
      <c r="A458">
        <v>0</v>
      </c>
      <c r="B458">
        <v>7</v>
      </c>
      <c r="C458">
        <v>5</v>
      </c>
    </row>
    <row r="459" spans="1:3" x14ac:dyDescent="0.25">
      <c r="A459">
        <v>0</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0</v>
      </c>
      <c r="B529">
        <v>8</v>
      </c>
      <c r="C529">
        <v>1</v>
      </c>
    </row>
    <row r="530" spans="1:3" x14ac:dyDescent="0.25">
      <c r="A530">
        <v>0</v>
      </c>
      <c r="B530">
        <v>8</v>
      </c>
      <c r="C530">
        <v>2</v>
      </c>
    </row>
    <row r="531" spans="1:3" x14ac:dyDescent="0.25">
      <c r="A531">
        <v>0</v>
      </c>
      <c r="B531">
        <v>8</v>
      </c>
      <c r="C531">
        <v>3</v>
      </c>
    </row>
    <row r="532" spans="1:3" x14ac:dyDescent="0.25">
      <c r="A532">
        <v>0</v>
      </c>
      <c r="B532">
        <v>8</v>
      </c>
      <c r="C532">
        <v>4</v>
      </c>
    </row>
    <row r="533" spans="1:3" x14ac:dyDescent="0.25">
      <c r="A533">
        <v>0</v>
      </c>
      <c r="B533">
        <v>8</v>
      </c>
      <c r="C533">
        <v>5</v>
      </c>
    </row>
    <row r="534" spans="1:3" x14ac:dyDescent="0.25">
      <c r="A534">
        <v>0</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0</v>
      </c>
      <c r="B604">
        <v>9</v>
      </c>
      <c r="C604">
        <v>1</v>
      </c>
    </row>
    <row r="605" spans="1:3" x14ac:dyDescent="0.25">
      <c r="A605">
        <v>0</v>
      </c>
      <c r="B605">
        <v>9</v>
      </c>
      <c r="C605">
        <v>2</v>
      </c>
    </row>
    <row r="606" spans="1:3" x14ac:dyDescent="0.25">
      <c r="A606">
        <v>0</v>
      </c>
      <c r="B606">
        <v>9</v>
      </c>
      <c r="C606">
        <v>3</v>
      </c>
    </row>
    <row r="607" spans="1:3" x14ac:dyDescent="0.25">
      <c r="A607">
        <v>0</v>
      </c>
      <c r="B607">
        <v>9</v>
      </c>
      <c r="C607">
        <v>4</v>
      </c>
    </row>
    <row r="608" spans="1:3" x14ac:dyDescent="0.25">
      <c r="A608">
        <v>0</v>
      </c>
      <c r="B608">
        <v>9</v>
      </c>
      <c r="C608">
        <v>5</v>
      </c>
    </row>
    <row r="609" spans="1:3" x14ac:dyDescent="0.25">
      <c r="A609">
        <v>0</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0</v>
      </c>
      <c r="B679">
        <v>10</v>
      </c>
      <c r="C679">
        <v>1</v>
      </c>
    </row>
    <row r="680" spans="1:3" x14ac:dyDescent="0.25">
      <c r="A680">
        <v>0</v>
      </c>
      <c r="B680">
        <v>10</v>
      </c>
      <c r="C680">
        <v>2</v>
      </c>
    </row>
    <row r="681" spans="1:3" x14ac:dyDescent="0.25">
      <c r="A681">
        <v>0</v>
      </c>
      <c r="B681">
        <v>10</v>
      </c>
      <c r="C681">
        <v>3</v>
      </c>
    </row>
    <row r="682" spans="1:3" x14ac:dyDescent="0.25">
      <c r="A682">
        <v>0</v>
      </c>
      <c r="B682">
        <v>10</v>
      </c>
      <c r="C682">
        <v>4</v>
      </c>
    </row>
    <row r="683" spans="1:3" x14ac:dyDescent="0.25">
      <c r="A683">
        <v>0</v>
      </c>
      <c r="B683">
        <v>10</v>
      </c>
      <c r="C683">
        <v>5</v>
      </c>
    </row>
    <row r="684" spans="1:3" x14ac:dyDescent="0.25">
      <c r="A684">
        <v>0</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0</v>
      </c>
      <c r="B754">
        <v>11</v>
      </c>
      <c r="C754">
        <v>1</v>
      </c>
    </row>
    <row r="755" spans="1:3" x14ac:dyDescent="0.25">
      <c r="A755">
        <v>0</v>
      </c>
      <c r="B755">
        <v>11</v>
      </c>
      <c r="C755">
        <v>2</v>
      </c>
    </row>
    <row r="756" spans="1:3" x14ac:dyDescent="0.25">
      <c r="A756">
        <v>0</v>
      </c>
      <c r="B756">
        <v>11</v>
      </c>
      <c r="C756">
        <v>3</v>
      </c>
    </row>
    <row r="757" spans="1:3" x14ac:dyDescent="0.25">
      <c r="A757">
        <v>0</v>
      </c>
      <c r="B757">
        <v>11</v>
      </c>
      <c r="C757">
        <v>4</v>
      </c>
    </row>
    <row r="758" spans="1:3" x14ac:dyDescent="0.25">
      <c r="A758">
        <v>0</v>
      </c>
      <c r="B758">
        <v>11</v>
      </c>
      <c r="C758">
        <v>5</v>
      </c>
    </row>
    <row r="759" spans="1:3" x14ac:dyDescent="0.25">
      <c r="A759">
        <v>0</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0</v>
      </c>
      <c r="B829">
        <v>12</v>
      </c>
      <c r="C829">
        <v>1</v>
      </c>
    </row>
    <row r="830" spans="1:3" x14ac:dyDescent="0.25">
      <c r="A830">
        <v>0</v>
      </c>
      <c r="B830">
        <v>12</v>
      </c>
      <c r="C830">
        <v>2</v>
      </c>
    </row>
    <row r="831" spans="1:3" x14ac:dyDescent="0.25">
      <c r="A831">
        <v>0</v>
      </c>
      <c r="B831">
        <v>12</v>
      </c>
      <c r="C831">
        <v>3</v>
      </c>
    </row>
    <row r="832" spans="1:3" x14ac:dyDescent="0.25">
      <c r="A832">
        <v>0</v>
      </c>
      <c r="B832">
        <v>12</v>
      </c>
      <c r="C832">
        <v>4</v>
      </c>
    </row>
    <row r="833" spans="1:3" x14ac:dyDescent="0.25">
      <c r="A833">
        <v>0</v>
      </c>
      <c r="B833">
        <v>12</v>
      </c>
      <c r="C833">
        <v>5</v>
      </c>
    </row>
    <row r="834" spans="1:3" x14ac:dyDescent="0.25">
      <c r="A834">
        <v>0</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0</v>
      </c>
      <c r="B904">
        <v>13</v>
      </c>
      <c r="C904">
        <v>1</v>
      </c>
    </row>
    <row r="905" spans="1:3" x14ac:dyDescent="0.25">
      <c r="A905">
        <v>0</v>
      </c>
      <c r="B905">
        <v>13</v>
      </c>
      <c r="C905">
        <v>2</v>
      </c>
    </row>
    <row r="906" spans="1:3" x14ac:dyDescent="0.25">
      <c r="A906">
        <v>0</v>
      </c>
      <c r="B906">
        <v>13</v>
      </c>
      <c r="C906">
        <v>3</v>
      </c>
    </row>
    <row r="907" spans="1:3" x14ac:dyDescent="0.25">
      <c r="A907">
        <v>0</v>
      </c>
      <c r="B907">
        <v>13</v>
      </c>
      <c r="C907">
        <v>4</v>
      </c>
    </row>
    <row r="908" spans="1:3" x14ac:dyDescent="0.25">
      <c r="A908">
        <v>0</v>
      </c>
      <c r="B908">
        <v>13</v>
      </c>
      <c r="C908">
        <v>5</v>
      </c>
    </row>
    <row r="909" spans="1:3" x14ac:dyDescent="0.25">
      <c r="A909">
        <v>0</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0</v>
      </c>
      <c r="B979">
        <v>14</v>
      </c>
      <c r="C979">
        <v>1</v>
      </c>
    </row>
    <row r="980" spans="1:3" x14ac:dyDescent="0.25">
      <c r="A980">
        <v>0</v>
      </c>
      <c r="B980">
        <v>14</v>
      </c>
      <c r="C980">
        <v>2</v>
      </c>
    </row>
    <row r="981" spans="1:3" x14ac:dyDescent="0.25">
      <c r="A981">
        <v>0</v>
      </c>
      <c r="B981">
        <v>14</v>
      </c>
      <c r="C981">
        <v>3</v>
      </c>
    </row>
    <row r="982" spans="1:3" x14ac:dyDescent="0.25">
      <c r="A982">
        <v>0</v>
      </c>
      <c r="B982">
        <v>14</v>
      </c>
      <c r="C982">
        <v>4</v>
      </c>
    </row>
    <row r="983" spans="1:3" x14ac:dyDescent="0.25">
      <c r="A983">
        <v>0</v>
      </c>
      <c r="B983">
        <v>14</v>
      </c>
      <c r="C983">
        <v>5</v>
      </c>
    </row>
    <row r="984" spans="1:3" x14ac:dyDescent="0.25">
      <c r="A984">
        <v>0</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0</v>
      </c>
      <c r="B1054">
        <v>15</v>
      </c>
      <c r="C1054">
        <v>1</v>
      </c>
    </row>
    <row r="1055" spans="1:3" x14ac:dyDescent="0.25">
      <c r="A1055">
        <v>0</v>
      </c>
      <c r="B1055">
        <v>15</v>
      </c>
      <c r="C1055">
        <v>2</v>
      </c>
    </row>
    <row r="1056" spans="1:3" x14ac:dyDescent="0.25">
      <c r="A1056">
        <v>0</v>
      </c>
      <c r="B1056">
        <v>15</v>
      </c>
      <c r="C1056">
        <v>3</v>
      </c>
    </row>
    <row r="1057" spans="1:3" x14ac:dyDescent="0.25">
      <c r="A1057">
        <v>0</v>
      </c>
      <c r="B1057">
        <v>15</v>
      </c>
      <c r="C1057">
        <v>4</v>
      </c>
    </row>
    <row r="1058" spans="1:3" x14ac:dyDescent="0.25">
      <c r="A1058">
        <v>0</v>
      </c>
      <c r="B1058">
        <v>15</v>
      </c>
      <c r="C1058">
        <v>5</v>
      </c>
    </row>
    <row r="1059" spans="1:3" x14ac:dyDescent="0.25">
      <c r="A1059">
        <v>0</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0</v>
      </c>
      <c r="B1129">
        <v>16</v>
      </c>
      <c r="C1129">
        <v>1</v>
      </c>
    </row>
    <row r="1130" spans="1:3" x14ac:dyDescent="0.25">
      <c r="A1130">
        <v>0</v>
      </c>
      <c r="B1130">
        <v>16</v>
      </c>
      <c r="C1130">
        <v>2</v>
      </c>
    </row>
    <row r="1131" spans="1:3" x14ac:dyDescent="0.25">
      <c r="A1131">
        <v>0</v>
      </c>
      <c r="B1131">
        <v>16</v>
      </c>
      <c r="C1131">
        <v>3</v>
      </c>
    </row>
    <row r="1132" spans="1:3" x14ac:dyDescent="0.25">
      <c r="A1132">
        <v>0</v>
      </c>
      <c r="B1132">
        <v>16</v>
      </c>
      <c r="C1132">
        <v>4</v>
      </c>
    </row>
    <row r="1133" spans="1:3" x14ac:dyDescent="0.25">
      <c r="A1133">
        <v>0</v>
      </c>
      <c r="B1133">
        <v>16</v>
      </c>
      <c r="C1133">
        <v>5</v>
      </c>
    </row>
    <row r="1134" spans="1:3" x14ac:dyDescent="0.25">
      <c r="A1134">
        <v>0</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0</v>
      </c>
      <c r="B1204">
        <v>17</v>
      </c>
      <c r="C1204">
        <v>1</v>
      </c>
    </row>
    <row r="1205" spans="1:3" x14ac:dyDescent="0.25">
      <c r="A1205">
        <v>0</v>
      </c>
      <c r="B1205">
        <v>17</v>
      </c>
      <c r="C1205">
        <v>2</v>
      </c>
    </row>
    <row r="1206" spans="1:3" x14ac:dyDescent="0.25">
      <c r="A1206">
        <v>0</v>
      </c>
      <c r="B1206">
        <v>17</v>
      </c>
      <c r="C1206">
        <v>3</v>
      </c>
    </row>
    <row r="1207" spans="1:3" x14ac:dyDescent="0.25">
      <c r="A1207">
        <v>0</v>
      </c>
      <c r="B1207">
        <v>17</v>
      </c>
      <c r="C1207">
        <v>4</v>
      </c>
    </row>
    <row r="1208" spans="1:3" x14ac:dyDescent="0.25">
      <c r="A1208">
        <v>0</v>
      </c>
      <c r="B1208">
        <v>17</v>
      </c>
      <c r="C1208">
        <v>5</v>
      </c>
    </row>
    <row r="1209" spans="1:3" x14ac:dyDescent="0.25">
      <c r="A1209">
        <v>0</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0</v>
      </c>
      <c r="B1279">
        <v>18</v>
      </c>
      <c r="C1279">
        <v>1</v>
      </c>
    </row>
    <row r="1280" spans="1:3" x14ac:dyDescent="0.25">
      <c r="A1280">
        <v>0</v>
      </c>
      <c r="B1280">
        <v>18</v>
      </c>
      <c r="C1280">
        <v>2</v>
      </c>
    </row>
    <row r="1281" spans="1:3" x14ac:dyDescent="0.25">
      <c r="A1281">
        <v>0</v>
      </c>
      <c r="B1281">
        <v>18</v>
      </c>
      <c r="C1281">
        <v>3</v>
      </c>
    </row>
    <row r="1282" spans="1:3" x14ac:dyDescent="0.25">
      <c r="A1282">
        <v>0</v>
      </c>
      <c r="B1282">
        <v>18</v>
      </c>
      <c r="C1282">
        <v>4</v>
      </c>
    </row>
    <row r="1283" spans="1:3" x14ac:dyDescent="0.25">
      <c r="A1283">
        <v>0</v>
      </c>
      <c r="B1283">
        <v>18</v>
      </c>
      <c r="C1283">
        <v>5</v>
      </c>
    </row>
    <row r="1284" spans="1:3" x14ac:dyDescent="0.25">
      <c r="A1284">
        <v>0</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0</v>
      </c>
      <c r="B1354">
        <v>19</v>
      </c>
      <c r="C1354">
        <v>1</v>
      </c>
    </row>
    <row r="1355" spans="1:3" x14ac:dyDescent="0.25">
      <c r="A1355">
        <v>0</v>
      </c>
      <c r="B1355">
        <v>19</v>
      </c>
      <c r="C1355">
        <v>2</v>
      </c>
    </row>
    <row r="1356" spans="1:3" x14ac:dyDescent="0.25">
      <c r="A1356">
        <v>0</v>
      </c>
      <c r="B1356">
        <v>19</v>
      </c>
      <c r="C1356">
        <v>3</v>
      </c>
    </row>
    <row r="1357" spans="1:3" x14ac:dyDescent="0.25">
      <c r="A1357">
        <v>0</v>
      </c>
      <c r="B1357">
        <v>19</v>
      </c>
      <c r="C1357">
        <v>4</v>
      </c>
    </row>
    <row r="1358" spans="1:3" x14ac:dyDescent="0.25">
      <c r="A1358">
        <v>0</v>
      </c>
      <c r="B1358">
        <v>19</v>
      </c>
      <c r="C1358">
        <v>5</v>
      </c>
    </row>
    <row r="1359" spans="1:3" x14ac:dyDescent="0.25">
      <c r="A1359">
        <v>0</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0</v>
      </c>
      <c r="B1429">
        <v>20</v>
      </c>
      <c r="C1429">
        <v>1</v>
      </c>
    </row>
    <row r="1430" spans="1:3" x14ac:dyDescent="0.25">
      <c r="A1430">
        <v>0</v>
      </c>
      <c r="B1430">
        <v>20</v>
      </c>
      <c r="C1430">
        <v>2</v>
      </c>
    </row>
    <row r="1431" spans="1:3" x14ac:dyDescent="0.25">
      <c r="A1431">
        <v>0</v>
      </c>
      <c r="B1431">
        <v>20</v>
      </c>
      <c r="C1431">
        <v>3</v>
      </c>
    </row>
    <row r="1432" spans="1:3" x14ac:dyDescent="0.25">
      <c r="A1432">
        <v>0</v>
      </c>
      <c r="B1432">
        <v>20</v>
      </c>
      <c r="C1432">
        <v>4</v>
      </c>
    </row>
    <row r="1433" spans="1:3" x14ac:dyDescent="0.25">
      <c r="A1433">
        <v>0</v>
      </c>
      <c r="B1433">
        <v>20</v>
      </c>
      <c r="C1433">
        <v>5</v>
      </c>
    </row>
    <row r="1434" spans="1:3" x14ac:dyDescent="0.25">
      <c r="A1434">
        <v>0</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0</v>
      </c>
      <c r="B1504">
        <v>21</v>
      </c>
      <c r="C1504">
        <v>1</v>
      </c>
    </row>
    <row r="1505" spans="1:3" x14ac:dyDescent="0.25">
      <c r="A1505">
        <v>0</v>
      </c>
      <c r="B1505">
        <v>21</v>
      </c>
      <c r="C1505">
        <v>2</v>
      </c>
    </row>
    <row r="1506" spans="1:3" x14ac:dyDescent="0.25">
      <c r="A1506">
        <v>0</v>
      </c>
      <c r="B1506">
        <v>21</v>
      </c>
      <c r="C1506">
        <v>3</v>
      </c>
    </row>
    <row r="1507" spans="1:3" x14ac:dyDescent="0.25">
      <c r="A1507">
        <v>0</v>
      </c>
      <c r="B1507">
        <v>21</v>
      </c>
      <c r="C1507">
        <v>4</v>
      </c>
    </row>
    <row r="1508" spans="1:3" x14ac:dyDescent="0.25">
      <c r="A1508">
        <v>0</v>
      </c>
      <c r="B1508">
        <v>21</v>
      </c>
      <c r="C1508">
        <v>5</v>
      </c>
    </row>
    <row r="1509" spans="1:3" x14ac:dyDescent="0.25">
      <c r="A1509">
        <v>0</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0</v>
      </c>
      <c r="B1579">
        <v>22</v>
      </c>
      <c r="C1579">
        <v>1</v>
      </c>
    </row>
    <row r="1580" spans="1:3" x14ac:dyDescent="0.25">
      <c r="A1580">
        <v>0</v>
      </c>
      <c r="B1580">
        <v>22</v>
      </c>
      <c r="C1580">
        <v>2</v>
      </c>
    </row>
    <row r="1581" spans="1:3" x14ac:dyDescent="0.25">
      <c r="A1581">
        <v>0</v>
      </c>
      <c r="B1581">
        <v>22</v>
      </c>
      <c r="C1581">
        <v>3</v>
      </c>
    </row>
    <row r="1582" spans="1:3" x14ac:dyDescent="0.25">
      <c r="A1582">
        <v>0</v>
      </c>
      <c r="B1582">
        <v>22</v>
      </c>
      <c r="C1582">
        <v>4</v>
      </c>
    </row>
    <row r="1583" spans="1:3" x14ac:dyDescent="0.25">
      <c r="A1583">
        <v>0</v>
      </c>
      <c r="B1583">
        <v>22</v>
      </c>
      <c r="C1583">
        <v>5</v>
      </c>
    </row>
    <row r="1584" spans="1:3" x14ac:dyDescent="0.25">
      <c r="A1584">
        <v>0</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0</v>
      </c>
      <c r="B1654">
        <v>23</v>
      </c>
      <c r="C1654">
        <v>1</v>
      </c>
    </row>
    <row r="1655" spans="1:3" x14ac:dyDescent="0.25">
      <c r="A1655">
        <v>0</v>
      </c>
      <c r="B1655">
        <v>23</v>
      </c>
      <c r="C1655">
        <v>2</v>
      </c>
    </row>
    <row r="1656" spans="1:3" x14ac:dyDescent="0.25">
      <c r="A1656">
        <v>0</v>
      </c>
      <c r="B1656">
        <v>23</v>
      </c>
      <c r="C1656">
        <v>3</v>
      </c>
    </row>
    <row r="1657" spans="1:3" x14ac:dyDescent="0.25">
      <c r="A1657">
        <v>0</v>
      </c>
      <c r="B1657">
        <v>23</v>
      </c>
      <c r="C1657">
        <v>4</v>
      </c>
    </row>
    <row r="1658" spans="1:3" x14ac:dyDescent="0.25">
      <c r="A1658">
        <v>0</v>
      </c>
      <c r="B1658">
        <v>23</v>
      </c>
      <c r="C1658">
        <v>5</v>
      </c>
    </row>
    <row r="1659" spans="1:3" x14ac:dyDescent="0.25">
      <c r="A1659">
        <v>0</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0</v>
      </c>
      <c r="B1729">
        <v>24</v>
      </c>
      <c r="C1729">
        <v>1</v>
      </c>
    </row>
    <row r="1730" spans="1:3" x14ac:dyDescent="0.25">
      <c r="A1730">
        <v>0</v>
      </c>
      <c r="B1730">
        <v>24</v>
      </c>
      <c r="C1730">
        <v>2</v>
      </c>
    </row>
    <row r="1731" spans="1:3" x14ac:dyDescent="0.25">
      <c r="A1731">
        <v>0</v>
      </c>
      <c r="B1731">
        <v>24</v>
      </c>
      <c r="C1731">
        <v>3</v>
      </c>
    </row>
    <row r="1732" spans="1:3" x14ac:dyDescent="0.25">
      <c r="A1732">
        <v>0</v>
      </c>
      <c r="B1732">
        <v>24</v>
      </c>
      <c r="C1732">
        <v>4</v>
      </c>
    </row>
    <row r="1733" spans="1:3" x14ac:dyDescent="0.25">
      <c r="A1733">
        <v>0</v>
      </c>
      <c r="B1733">
        <v>24</v>
      </c>
      <c r="C1733">
        <v>5</v>
      </c>
    </row>
    <row r="1734" spans="1:3" x14ac:dyDescent="0.25">
      <c r="A1734">
        <v>0</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0</v>
      </c>
      <c r="B1804">
        <v>25</v>
      </c>
      <c r="C1804">
        <v>1</v>
      </c>
    </row>
    <row r="1805" spans="1:3" x14ac:dyDescent="0.25">
      <c r="A1805">
        <v>0</v>
      </c>
      <c r="B1805">
        <v>25</v>
      </c>
      <c r="C1805">
        <v>2</v>
      </c>
    </row>
    <row r="1806" spans="1:3" x14ac:dyDescent="0.25">
      <c r="A1806">
        <v>0</v>
      </c>
      <c r="B1806">
        <v>25</v>
      </c>
      <c r="C1806">
        <v>3</v>
      </c>
    </row>
    <row r="1807" spans="1:3" x14ac:dyDescent="0.25">
      <c r="A1807">
        <v>0</v>
      </c>
      <c r="B1807">
        <v>25</v>
      </c>
      <c r="C1807">
        <v>4</v>
      </c>
    </row>
    <row r="1808" spans="1:3" x14ac:dyDescent="0.25">
      <c r="A1808">
        <v>0</v>
      </c>
      <c r="B1808">
        <v>25</v>
      </c>
      <c r="C1808">
        <v>5</v>
      </c>
    </row>
    <row r="1809" spans="1:3" x14ac:dyDescent="0.25">
      <c r="A1809">
        <v>0</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0</v>
      </c>
      <c r="B1879">
        <v>26</v>
      </c>
      <c r="C1879">
        <v>1</v>
      </c>
    </row>
    <row r="1880" spans="1:3" x14ac:dyDescent="0.25">
      <c r="A1880">
        <v>0</v>
      </c>
      <c r="B1880">
        <v>26</v>
      </c>
      <c r="C1880">
        <v>2</v>
      </c>
    </row>
    <row r="1881" spans="1:3" x14ac:dyDescent="0.25">
      <c r="A1881">
        <v>0</v>
      </c>
      <c r="B1881">
        <v>26</v>
      </c>
      <c r="C1881">
        <v>3</v>
      </c>
    </row>
    <row r="1882" spans="1:3" x14ac:dyDescent="0.25">
      <c r="A1882">
        <v>0</v>
      </c>
      <c r="B1882">
        <v>26</v>
      </c>
      <c r="C1882">
        <v>4</v>
      </c>
    </row>
    <row r="1883" spans="1:3" x14ac:dyDescent="0.25">
      <c r="A1883">
        <v>0</v>
      </c>
      <c r="B1883">
        <v>26</v>
      </c>
      <c r="C1883">
        <v>5</v>
      </c>
    </row>
    <row r="1884" spans="1:3" x14ac:dyDescent="0.25">
      <c r="A1884">
        <v>0</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0</v>
      </c>
      <c r="B1954">
        <v>27</v>
      </c>
      <c r="C1954">
        <v>1</v>
      </c>
    </row>
    <row r="1955" spans="1:3" x14ac:dyDescent="0.25">
      <c r="A1955">
        <v>0</v>
      </c>
      <c r="B1955">
        <v>27</v>
      </c>
      <c r="C1955">
        <v>2</v>
      </c>
    </row>
    <row r="1956" spans="1:3" x14ac:dyDescent="0.25">
      <c r="A1956">
        <v>0</v>
      </c>
      <c r="B1956">
        <v>27</v>
      </c>
      <c r="C1956">
        <v>3</v>
      </c>
    </row>
    <row r="1957" spans="1:3" x14ac:dyDescent="0.25">
      <c r="A1957">
        <v>0</v>
      </c>
      <c r="B1957">
        <v>27</v>
      </c>
      <c r="C1957">
        <v>4</v>
      </c>
    </row>
    <row r="1958" spans="1:3" x14ac:dyDescent="0.25">
      <c r="A1958">
        <v>0</v>
      </c>
      <c r="B1958">
        <v>27</v>
      </c>
      <c r="C1958">
        <v>5</v>
      </c>
    </row>
    <row r="1959" spans="1:3" x14ac:dyDescent="0.25">
      <c r="A1959">
        <v>0</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0</v>
      </c>
      <c r="B2029">
        <v>28</v>
      </c>
      <c r="C2029">
        <v>1</v>
      </c>
    </row>
    <row r="2030" spans="1:3" x14ac:dyDescent="0.25">
      <c r="A2030">
        <v>0</v>
      </c>
      <c r="B2030">
        <v>28</v>
      </c>
      <c r="C2030">
        <v>2</v>
      </c>
    </row>
    <row r="2031" spans="1:3" x14ac:dyDescent="0.25">
      <c r="A2031">
        <v>0</v>
      </c>
      <c r="B2031">
        <v>28</v>
      </c>
      <c r="C2031">
        <v>3</v>
      </c>
    </row>
    <row r="2032" spans="1:3" x14ac:dyDescent="0.25">
      <c r="A2032">
        <v>0</v>
      </c>
      <c r="B2032">
        <v>28</v>
      </c>
      <c r="C2032">
        <v>4</v>
      </c>
    </row>
    <row r="2033" spans="1:3" x14ac:dyDescent="0.25">
      <c r="A2033">
        <v>0</v>
      </c>
      <c r="B2033">
        <v>28</v>
      </c>
      <c r="C2033">
        <v>5</v>
      </c>
    </row>
    <row r="2034" spans="1:3" x14ac:dyDescent="0.25">
      <c r="A2034">
        <v>0</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0</v>
      </c>
      <c r="B2104">
        <v>29</v>
      </c>
      <c r="C2104">
        <v>1</v>
      </c>
    </row>
    <row r="2105" spans="1:3" x14ac:dyDescent="0.25">
      <c r="A2105">
        <v>0</v>
      </c>
      <c r="B2105">
        <v>29</v>
      </c>
      <c r="C2105">
        <v>2</v>
      </c>
    </row>
    <row r="2106" spans="1:3" x14ac:dyDescent="0.25">
      <c r="A2106">
        <v>0</v>
      </c>
      <c r="B2106">
        <v>29</v>
      </c>
      <c r="C2106">
        <v>3</v>
      </c>
    </row>
    <row r="2107" spans="1:3" x14ac:dyDescent="0.25">
      <c r="A2107">
        <v>0</v>
      </c>
      <c r="B2107">
        <v>29</v>
      </c>
      <c r="C2107">
        <v>4</v>
      </c>
    </row>
    <row r="2108" spans="1:3" x14ac:dyDescent="0.25">
      <c r="A2108">
        <v>0</v>
      </c>
      <c r="B2108">
        <v>29</v>
      </c>
      <c r="C2108">
        <v>5</v>
      </c>
    </row>
    <row r="2109" spans="1:3" x14ac:dyDescent="0.25">
      <c r="A2109">
        <v>0</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0</v>
      </c>
      <c r="B2179">
        <v>30</v>
      </c>
      <c r="C2179">
        <v>1</v>
      </c>
    </row>
    <row r="2180" spans="1:3" x14ac:dyDescent="0.25">
      <c r="A2180">
        <v>0</v>
      </c>
      <c r="B2180">
        <v>30</v>
      </c>
      <c r="C2180">
        <v>2</v>
      </c>
    </row>
    <row r="2181" spans="1:3" x14ac:dyDescent="0.25">
      <c r="A2181">
        <v>0</v>
      </c>
      <c r="B2181">
        <v>30</v>
      </c>
      <c r="C2181">
        <v>3</v>
      </c>
    </row>
    <row r="2182" spans="1:3" x14ac:dyDescent="0.25">
      <c r="A2182">
        <v>0</v>
      </c>
      <c r="B2182">
        <v>30</v>
      </c>
      <c r="C2182">
        <v>4</v>
      </c>
    </row>
    <row r="2183" spans="1:3" x14ac:dyDescent="0.25">
      <c r="A2183">
        <v>0</v>
      </c>
      <c r="B2183">
        <v>30</v>
      </c>
      <c r="C2183">
        <v>5</v>
      </c>
    </row>
    <row r="2184" spans="1:3" x14ac:dyDescent="0.25">
      <c r="A2184">
        <v>0</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0</v>
      </c>
      <c r="B2254">
        <v>31</v>
      </c>
      <c r="C2254">
        <v>1</v>
      </c>
    </row>
    <row r="2255" spans="1:3" x14ac:dyDescent="0.25">
      <c r="A2255">
        <v>0</v>
      </c>
      <c r="B2255">
        <v>31</v>
      </c>
      <c r="C2255">
        <v>2</v>
      </c>
    </row>
    <row r="2256" spans="1:3" x14ac:dyDescent="0.25">
      <c r="A2256">
        <v>0</v>
      </c>
      <c r="B2256">
        <v>31</v>
      </c>
      <c r="C2256">
        <v>3</v>
      </c>
    </row>
    <row r="2257" spans="1:3" x14ac:dyDescent="0.25">
      <c r="A2257">
        <v>0</v>
      </c>
      <c r="B2257">
        <v>31</v>
      </c>
      <c r="C2257">
        <v>4</v>
      </c>
    </row>
    <row r="2258" spans="1:3" x14ac:dyDescent="0.25">
      <c r="A2258">
        <v>0</v>
      </c>
      <c r="B2258">
        <v>31</v>
      </c>
      <c r="C2258">
        <v>5</v>
      </c>
    </row>
    <row r="2259" spans="1:3" x14ac:dyDescent="0.25">
      <c r="A2259">
        <v>0</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0</v>
      </c>
      <c r="B2329">
        <v>32</v>
      </c>
      <c r="C2329">
        <v>1</v>
      </c>
    </row>
    <row r="2330" spans="1:3" x14ac:dyDescent="0.25">
      <c r="A2330">
        <v>0</v>
      </c>
      <c r="B2330">
        <v>32</v>
      </c>
      <c r="C2330">
        <v>2</v>
      </c>
    </row>
    <row r="2331" spans="1:3" x14ac:dyDescent="0.25">
      <c r="A2331">
        <v>0</v>
      </c>
      <c r="B2331">
        <v>32</v>
      </c>
      <c r="C2331">
        <v>3</v>
      </c>
    </row>
    <row r="2332" spans="1:3" x14ac:dyDescent="0.25">
      <c r="A2332">
        <v>0</v>
      </c>
      <c r="B2332">
        <v>32</v>
      </c>
      <c r="C2332">
        <v>4</v>
      </c>
    </row>
    <row r="2333" spans="1:3" x14ac:dyDescent="0.25">
      <c r="A2333">
        <v>0</v>
      </c>
      <c r="B2333">
        <v>32</v>
      </c>
      <c r="C2333">
        <v>5</v>
      </c>
    </row>
    <row r="2334" spans="1:3" x14ac:dyDescent="0.25">
      <c r="A2334">
        <v>0</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0</v>
      </c>
      <c r="B2404">
        <v>33</v>
      </c>
      <c r="C2404">
        <v>1</v>
      </c>
    </row>
    <row r="2405" spans="1:3" x14ac:dyDescent="0.25">
      <c r="A2405">
        <v>0</v>
      </c>
      <c r="B2405">
        <v>33</v>
      </c>
      <c r="C2405">
        <v>2</v>
      </c>
    </row>
    <row r="2406" spans="1:3" x14ac:dyDescent="0.25">
      <c r="A2406">
        <v>0</v>
      </c>
      <c r="B2406">
        <v>33</v>
      </c>
      <c r="C2406">
        <v>3</v>
      </c>
    </row>
    <row r="2407" spans="1:3" x14ac:dyDescent="0.25">
      <c r="A2407">
        <v>0</v>
      </c>
      <c r="B2407">
        <v>33</v>
      </c>
      <c r="C2407">
        <v>4</v>
      </c>
    </row>
    <row r="2408" spans="1:3" x14ac:dyDescent="0.25">
      <c r="A2408">
        <v>0</v>
      </c>
      <c r="B2408">
        <v>33</v>
      </c>
      <c r="C2408">
        <v>5</v>
      </c>
    </row>
    <row r="2409" spans="1:3" x14ac:dyDescent="0.25">
      <c r="A2409">
        <v>0</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0</v>
      </c>
      <c r="B2479">
        <v>34</v>
      </c>
      <c r="C2479">
        <v>1</v>
      </c>
    </row>
    <row r="2480" spans="1:3" x14ac:dyDescent="0.25">
      <c r="A2480">
        <v>0</v>
      </c>
      <c r="B2480">
        <v>34</v>
      </c>
      <c r="C2480">
        <v>2</v>
      </c>
    </row>
    <row r="2481" spans="1:3" x14ac:dyDescent="0.25">
      <c r="A2481">
        <v>0</v>
      </c>
      <c r="B2481">
        <v>34</v>
      </c>
      <c r="C2481">
        <v>3</v>
      </c>
    </row>
    <row r="2482" spans="1:3" x14ac:dyDescent="0.25">
      <c r="A2482">
        <v>0</v>
      </c>
      <c r="B2482">
        <v>34</v>
      </c>
      <c r="C2482">
        <v>4</v>
      </c>
    </row>
    <row r="2483" spans="1:3" x14ac:dyDescent="0.25">
      <c r="A2483">
        <v>0</v>
      </c>
      <c r="B2483">
        <v>34</v>
      </c>
      <c r="C2483">
        <v>5</v>
      </c>
    </row>
    <row r="2484" spans="1:3" x14ac:dyDescent="0.25">
      <c r="A2484">
        <v>0</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0</v>
      </c>
      <c r="B2554">
        <v>35</v>
      </c>
      <c r="C2554">
        <v>1</v>
      </c>
    </row>
    <row r="2555" spans="1:3" x14ac:dyDescent="0.25">
      <c r="A2555">
        <v>0</v>
      </c>
      <c r="B2555">
        <v>35</v>
      </c>
      <c r="C2555">
        <v>2</v>
      </c>
    </row>
    <row r="2556" spans="1:3" x14ac:dyDescent="0.25">
      <c r="A2556">
        <v>0</v>
      </c>
      <c r="B2556">
        <v>35</v>
      </c>
      <c r="C2556">
        <v>3</v>
      </c>
    </row>
    <row r="2557" spans="1:3" x14ac:dyDescent="0.25">
      <c r="A2557">
        <v>0</v>
      </c>
      <c r="B2557">
        <v>35</v>
      </c>
      <c r="C2557">
        <v>4</v>
      </c>
    </row>
    <row r="2558" spans="1:3" x14ac:dyDescent="0.25">
      <c r="A2558">
        <v>0</v>
      </c>
      <c r="B2558">
        <v>35</v>
      </c>
      <c r="C2558">
        <v>5</v>
      </c>
    </row>
    <row r="2559" spans="1:3" x14ac:dyDescent="0.25">
      <c r="A2559">
        <v>0</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0</v>
      </c>
      <c r="B2629">
        <v>36</v>
      </c>
      <c r="C2629">
        <v>1</v>
      </c>
    </row>
    <row r="2630" spans="1:3" x14ac:dyDescent="0.25">
      <c r="A2630">
        <v>0</v>
      </c>
      <c r="B2630">
        <v>36</v>
      </c>
      <c r="C2630">
        <v>2</v>
      </c>
    </row>
    <row r="2631" spans="1:3" x14ac:dyDescent="0.25">
      <c r="A2631">
        <v>0</v>
      </c>
      <c r="B2631">
        <v>36</v>
      </c>
      <c r="C2631">
        <v>3</v>
      </c>
    </row>
    <row r="2632" spans="1:3" x14ac:dyDescent="0.25">
      <c r="A2632">
        <v>0</v>
      </c>
      <c r="B2632">
        <v>36</v>
      </c>
      <c r="C2632">
        <v>4</v>
      </c>
    </row>
    <row r="2633" spans="1:3" x14ac:dyDescent="0.25">
      <c r="A2633">
        <v>0</v>
      </c>
      <c r="B2633">
        <v>36</v>
      </c>
      <c r="C2633">
        <v>5</v>
      </c>
    </row>
    <row r="2634" spans="1:3" x14ac:dyDescent="0.25">
      <c r="A2634">
        <v>0</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0</v>
      </c>
      <c r="B2704">
        <v>37</v>
      </c>
      <c r="C2704">
        <v>1</v>
      </c>
    </row>
    <row r="2705" spans="1:3" x14ac:dyDescent="0.25">
      <c r="A2705">
        <v>0</v>
      </c>
      <c r="B2705">
        <v>37</v>
      </c>
      <c r="C2705">
        <v>2</v>
      </c>
    </row>
    <row r="2706" spans="1:3" x14ac:dyDescent="0.25">
      <c r="A2706">
        <v>0</v>
      </c>
      <c r="B2706">
        <v>37</v>
      </c>
      <c r="C2706">
        <v>3</v>
      </c>
    </row>
    <row r="2707" spans="1:3" x14ac:dyDescent="0.25">
      <c r="A2707">
        <v>0</v>
      </c>
      <c r="B2707">
        <v>37</v>
      </c>
      <c r="C2707">
        <v>4</v>
      </c>
    </row>
    <row r="2708" spans="1:3" x14ac:dyDescent="0.25">
      <c r="A2708">
        <v>0</v>
      </c>
      <c r="B2708">
        <v>37</v>
      </c>
      <c r="C2708">
        <v>5</v>
      </c>
    </row>
    <row r="2709" spans="1:3" x14ac:dyDescent="0.25">
      <c r="A2709">
        <v>0</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0</v>
      </c>
      <c r="B2779">
        <v>38</v>
      </c>
      <c r="C2779">
        <v>1</v>
      </c>
    </row>
    <row r="2780" spans="1:3" x14ac:dyDescent="0.25">
      <c r="A2780">
        <v>0</v>
      </c>
      <c r="B2780">
        <v>38</v>
      </c>
      <c r="C2780">
        <v>2</v>
      </c>
    </row>
    <row r="2781" spans="1:3" x14ac:dyDescent="0.25">
      <c r="A2781">
        <v>0</v>
      </c>
      <c r="B2781">
        <v>38</v>
      </c>
      <c r="C2781">
        <v>3</v>
      </c>
    </row>
    <row r="2782" spans="1:3" x14ac:dyDescent="0.25">
      <c r="A2782">
        <v>0</v>
      </c>
      <c r="B2782">
        <v>38</v>
      </c>
      <c r="C2782">
        <v>4</v>
      </c>
    </row>
    <row r="2783" spans="1:3" x14ac:dyDescent="0.25">
      <c r="A2783">
        <v>0</v>
      </c>
      <c r="B2783">
        <v>38</v>
      </c>
      <c r="C2783">
        <v>5</v>
      </c>
    </row>
    <row r="2784" spans="1:3" x14ac:dyDescent="0.25">
      <c r="A2784">
        <v>0</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0</v>
      </c>
      <c r="B2854">
        <v>39</v>
      </c>
      <c r="C2854">
        <v>1</v>
      </c>
    </row>
    <row r="2855" spans="1:3" x14ac:dyDescent="0.25">
      <c r="A2855">
        <v>0</v>
      </c>
      <c r="B2855">
        <v>39</v>
      </c>
      <c r="C2855">
        <v>2</v>
      </c>
    </row>
    <row r="2856" spans="1:3" x14ac:dyDescent="0.25">
      <c r="A2856">
        <v>0</v>
      </c>
      <c r="B2856">
        <v>39</v>
      </c>
      <c r="C2856">
        <v>3</v>
      </c>
    </row>
    <row r="2857" spans="1:3" x14ac:dyDescent="0.25">
      <c r="A2857">
        <v>0</v>
      </c>
      <c r="B2857">
        <v>39</v>
      </c>
      <c r="C2857">
        <v>4</v>
      </c>
    </row>
    <row r="2858" spans="1:3" x14ac:dyDescent="0.25">
      <c r="A2858">
        <v>0</v>
      </c>
      <c r="B2858">
        <v>39</v>
      </c>
      <c r="C2858">
        <v>5</v>
      </c>
    </row>
    <row r="2859" spans="1:3" x14ac:dyDescent="0.25">
      <c r="A2859">
        <v>0</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0</v>
      </c>
      <c r="B2929">
        <v>40</v>
      </c>
      <c r="C2929">
        <v>1</v>
      </c>
    </row>
    <row r="2930" spans="1:3" x14ac:dyDescent="0.25">
      <c r="A2930">
        <v>0</v>
      </c>
      <c r="B2930">
        <v>40</v>
      </c>
      <c r="C2930">
        <v>2</v>
      </c>
    </row>
    <row r="2931" spans="1:3" x14ac:dyDescent="0.25">
      <c r="A2931">
        <v>0</v>
      </c>
      <c r="B2931">
        <v>40</v>
      </c>
      <c r="C2931">
        <v>3</v>
      </c>
    </row>
    <row r="2932" spans="1:3" x14ac:dyDescent="0.25">
      <c r="A2932">
        <v>0</v>
      </c>
      <c r="B2932">
        <v>40</v>
      </c>
      <c r="C2932">
        <v>4</v>
      </c>
    </row>
    <row r="2933" spans="1:3" x14ac:dyDescent="0.25">
      <c r="A2933">
        <v>0</v>
      </c>
      <c r="B2933">
        <v>40</v>
      </c>
      <c r="C2933">
        <v>5</v>
      </c>
    </row>
    <row r="2934" spans="1:3" x14ac:dyDescent="0.25">
      <c r="A2934">
        <v>0</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0</v>
      </c>
      <c r="B3004">
        <v>41</v>
      </c>
      <c r="C3004">
        <v>1</v>
      </c>
    </row>
    <row r="3005" spans="1:3" x14ac:dyDescent="0.25">
      <c r="A3005">
        <v>0</v>
      </c>
      <c r="B3005">
        <v>41</v>
      </c>
      <c r="C3005">
        <v>2</v>
      </c>
    </row>
    <row r="3006" spans="1:3" x14ac:dyDescent="0.25">
      <c r="A3006">
        <v>0</v>
      </c>
      <c r="B3006">
        <v>41</v>
      </c>
      <c r="C3006">
        <v>3</v>
      </c>
    </row>
    <row r="3007" spans="1:3" x14ac:dyDescent="0.25">
      <c r="A3007">
        <v>0</v>
      </c>
      <c r="B3007">
        <v>41</v>
      </c>
      <c r="C3007">
        <v>4</v>
      </c>
    </row>
    <row r="3008" spans="1:3" x14ac:dyDescent="0.25">
      <c r="A3008">
        <v>0</v>
      </c>
      <c r="B3008">
        <v>41</v>
      </c>
      <c r="C3008">
        <v>5</v>
      </c>
    </row>
    <row r="3009" spans="1:3" x14ac:dyDescent="0.25">
      <c r="A3009">
        <v>0</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0</v>
      </c>
      <c r="B3079">
        <v>42</v>
      </c>
      <c r="C3079">
        <v>1</v>
      </c>
    </row>
    <row r="3080" spans="1:3" x14ac:dyDescent="0.25">
      <c r="A3080">
        <v>0</v>
      </c>
      <c r="B3080">
        <v>42</v>
      </c>
      <c r="C3080">
        <v>2</v>
      </c>
    </row>
    <row r="3081" spans="1:3" x14ac:dyDescent="0.25">
      <c r="A3081">
        <v>0</v>
      </c>
      <c r="B3081">
        <v>42</v>
      </c>
      <c r="C3081">
        <v>3</v>
      </c>
    </row>
    <row r="3082" spans="1:3" x14ac:dyDescent="0.25">
      <c r="A3082">
        <v>0</v>
      </c>
      <c r="B3082">
        <v>42</v>
      </c>
      <c r="C3082">
        <v>4</v>
      </c>
    </row>
    <row r="3083" spans="1:3" x14ac:dyDescent="0.25">
      <c r="A3083">
        <v>0</v>
      </c>
      <c r="B3083">
        <v>42</v>
      </c>
      <c r="C3083">
        <v>5</v>
      </c>
    </row>
    <row r="3084" spans="1:3" x14ac:dyDescent="0.25">
      <c r="A3084">
        <v>0</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0</v>
      </c>
      <c r="B3154">
        <v>43</v>
      </c>
      <c r="C3154">
        <v>1</v>
      </c>
    </row>
    <row r="3155" spans="1:3" x14ac:dyDescent="0.25">
      <c r="A3155">
        <v>0</v>
      </c>
      <c r="B3155">
        <v>43</v>
      </c>
      <c r="C3155">
        <v>2</v>
      </c>
    </row>
    <row r="3156" spans="1:3" x14ac:dyDescent="0.25">
      <c r="A3156">
        <v>0</v>
      </c>
      <c r="B3156">
        <v>43</v>
      </c>
      <c r="C3156">
        <v>3</v>
      </c>
    </row>
    <row r="3157" spans="1:3" x14ac:dyDescent="0.25">
      <c r="A3157">
        <v>0</v>
      </c>
      <c r="B3157">
        <v>43</v>
      </c>
      <c r="C3157">
        <v>4</v>
      </c>
    </row>
    <row r="3158" spans="1:3" x14ac:dyDescent="0.25">
      <c r="A3158">
        <v>0</v>
      </c>
      <c r="B3158">
        <v>43</v>
      </c>
      <c r="C3158">
        <v>5</v>
      </c>
    </row>
    <row r="3159" spans="1:3" x14ac:dyDescent="0.25">
      <c r="A3159">
        <v>0</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0</v>
      </c>
      <c r="B3229">
        <v>44</v>
      </c>
      <c r="C3229">
        <v>1</v>
      </c>
    </row>
    <row r="3230" spans="1:3" x14ac:dyDescent="0.25">
      <c r="A3230">
        <v>0</v>
      </c>
      <c r="B3230">
        <v>44</v>
      </c>
      <c r="C3230">
        <v>2</v>
      </c>
    </row>
    <row r="3231" spans="1:3" x14ac:dyDescent="0.25">
      <c r="A3231">
        <v>0</v>
      </c>
      <c r="B3231">
        <v>44</v>
      </c>
      <c r="C3231">
        <v>3</v>
      </c>
    </row>
    <row r="3232" spans="1:3" x14ac:dyDescent="0.25">
      <c r="A3232">
        <v>0</v>
      </c>
      <c r="B3232">
        <v>44</v>
      </c>
      <c r="C3232">
        <v>4</v>
      </c>
    </row>
    <row r="3233" spans="1:3" x14ac:dyDescent="0.25">
      <c r="A3233">
        <v>0</v>
      </c>
      <c r="B3233">
        <v>44</v>
      </c>
      <c r="C3233">
        <v>5</v>
      </c>
    </row>
    <row r="3234" spans="1:3" x14ac:dyDescent="0.25">
      <c r="A3234">
        <v>0</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0</v>
      </c>
      <c r="B3304">
        <v>45</v>
      </c>
      <c r="C3304">
        <v>1</v>
      </c>
    </row>
    <row r="3305" spans="1:3" x14ac:dyDescent="0.25">
      <c r="A3305">
        <v>0</v>
      </c>
      <c r="B3305">
        <v>45</v>
      </c>
      <c r="C3305">
        <v>2</v>
      </c>
    </row>
    <row r="3306" spans="1:3" x14ac:dyDescent="0.25">
      <c r="A3306">
        <v>0</v>
      </c>
      <c r="B3306">
        <v>45</v>
      </c>
      <c r="C3306">
        <v>3</v>
      </c>
    </row>
    <row r="3307" spans="1:3" x14ac:dyDescent="0.25">
      <c r="A3307">
        <v>0</v>
      </c>
      <c r="B3307">
        <v>45</v>
      </c>
      <c r="C3307">
        <v>4</v>
      </c>
    </row>
    <row r="3308" spans="1:3" x14ac:dyDescent="0.25">
      <c r="A3308">
        <v>0</v>
      </c>
      <c r="B3308">
        <v>45</v>
      </c>
      <c r="C3308">
        <v>5</v>
      </c>
    </row>
    <row r="3309" spans="1:3" x14ac:dyDescent="0.25">
      <c r="A3309">
        <v>0</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0</v>
      </c>
      <c r="B3379">
        <v>46</v>
      </c>
      <c r="C3379">
        <v>1</v>
      </c>
    </row>
    <row r="3380" spans="1:3" x14ac:dyDescent="0.25">
      <c r="A3380">
        <v>0</v>
      </c>
      <c r="B3380">
        <v>46</v>
      </c>
      <c r="C3380">
        <v>2</v>
      </c>
    </row>
    <row r="3381" spans="1:3" x14ac:dyDescent="0.25">
      <c r="A3381">
        <v>0</v>
      </c>
      <c r="B3381">
        <v>46</v>
      </c>
      <c r="C3381">
        <v>3</v>
      </c>
    </row>
    <row r="3382" spans="1:3" x14ac:dyDescent="0.25">
      <c r="A3382">
        <v>0</v>
      </c>
      <c r="B3382">
        <v>46</v>
      </c>
      <c r="C3382">
        <v>4</v>
      </c>
    </row>
    <row r="3383" spans="1:3" x14ac:dyDescent="0.25">
      <c r="A3383">
        <v>0</v>
      </c>
      <c r="B3383">
        <v>46</v>
      </c>
      <c r="C3383">
        <v>5</v>
      </c>
    </row>
    <row r="3384" spans="1:3" x14ac:dyDescent="0.25">
      <c r="A3384">
        <v>0</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0</v>
      </c>
      <c r="B3454">
        <v>47</v>
      </c>
      <c r="C3454">
        <v>1</v>
      </c>
    </row>
    <row r="3455" spans="1:3" x14ac:dyDescent="0.25">
      <c r="A3455">
        <v>0</v>
      </c>
      <c r="B3455">
        <v>47</v>
      </c>
      <c r="C3455">
        <v>2</v>
      </c>
    </row>
    <row r="3456" spans="1:3" x14ac:dyDescent="0.25">
      <c r="A3456">
        <v>0</v>
      </c>
      <c r="B3456">
        <v>47</v>
      </c>
      <c r="C3456">
        <v>3</v>
      </c>
    </row>
    <row r="3457" spans="1:3" x14ac:dyDescent="0.25">
      <c r="A3457">
        <v>0</v>
      </c>
      <c r="B3457">
        <v>47</v>
      </c>
      <c r="C3457">
        <v>4</v>
      </c>
    </row>
    <row r="3458" spans="1:3" x14ac:dyDescent="0.25">
      <c r="A3458">
        <v>0</v>
      </c>
      <c r="B3458">
        <v>47</v>
      </c>
      <c r="C3458">
        <v>5</v>
      </c>
    </row>
    <row r="3459" spans="1:3" x14ac:dyDescent="0.25">
      <c r="A3459">
        <v>0</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0</v>
      </c>
      <c r="B3529">
        <v>48</v>
      </c>
      <c r="C3529">
        <v>1</v>
      </c>
    </row>
    <row r="3530" spans="1:3" x14ac:dyDescent="0.25">
      <c r="A3530">
        <v>0</v>
      </c>
      <c r="B3530">
        <v>48</v>
      </c>
      <c r="C3530">
        <v>2</v>
      </c>
    </row>
    <row r="3531" spans="1:3" x14ac:dyDescent="0.25">
      <c r="A3531">
        <v>0</v>
      </c>
      <c r="B3531">
        <v>48</v>
      </c>
      <c r="C3531">
        <v>3</v>
      </c>
    </row>
    <row r="3532" spans="1:3" x14ac:dyDescent="0.25">
      <c r="A3532">
        <v>0</v>
      </c>
      <c r="B3532">
        <v>48</v>
      </c>
      <c r="C3532">
        <v>4</v>
      </c>
    </row>
    <row r="3533" spans="1:3" x14ac:dyDescent="0.25">
      <c r="A3533">
        <v>0</v>
      </c>
      <c r="B3533">
        <v>48</v>
      </c>
      <c r="C3533">
        <v>5</v>
      </c>
    </row>
    <row r="3534" spans="1:3" x14ac:dyDescent="0.25">
      <c r="A3534">
        <v>0</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0</v>
      </c>
      <c r="B3604">
        <v>49</v>
      </c>
      <c r="C3604">
        <v>1</v>
      </c>
    </row>
    <row r="3605" spans="1:3" x14ac:dyDescent="0.25">
      <c r="A3605">
        <v>0</v>
      </c>
      <c r="B3605">
        <v>49</v>
      </c>
      <c r="C3605">
        <v>2</v>
      </c>
    </row>
    <row r="3606" spans="1:3" x14ac:dyDescent="0.25">
      <c r="A3606">
        <v>0</v>
      </c>
      <c r="B3606">
        <v>49</v>
      </c>
      <c r="C3606">
        <v>3</v>
      </c>
    </row>
    <row r="3607" spans="1:3" x14ac:dyDescent="0.25">
      <c r="A3607">
        <v>0</v>
      </c>
      <c r="B3607">
        <v>49</v>
      </c>
      <c r="C3607">
        <v>4</v>
      </c>
    </row>
    <row r="3608" spans="1:3" x14ac:dyDescent="0.25">
      <c r="A3608">
        <v>0</v>
      </c>
      <c r="B3608">
        <v>49</v>
      </c>
      <c r="C3608">
        <v>5</v>
      </c>
    </row>
    <row r="3609" spans="1:3" x14ac:dyDescent="0.25">
      <c r="A3609">
        <v>0</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0</v>
      </c>
      <c r="B3679">
        <v>50</v>
      </c>
      <c r="C3679">
        <v>1</v>
      </c>
    </row>
    <row r="3680" spans="1:3" x14ac:dyDescent="0.25">
      <c r="A3680">
        <v>0</v>
      </c>
      <c r="B3680">
        <v>50</v>
      </c>
      <c r="C3680">
        <v>2</v>
      </c>
    </row>
    <row r="3681" spans="1:3" x14ac:dyDescent="0.25">
      <c r="A3681">
        <v>0</v>
      </c>
      <c r="B3681">
        <v>50</v>
      </c>
      <c r="C3681">
        <v>3</v>
      </c>
    </row>
    <row r="3682" spans="1:3" x14ac:dyDescent="0.25">
      <c r="A3682">
        <v>0</v>
      </c>
      <c r="B3682">
        <v>50</v>
      </c>
      <c r="C3682">
        <v>4</v>
      </c>
    </row>
    <row r="3683" spans="1:3" x14ac:dyDescent="0.25">
      <c r="A3683">
        <v>0</v>
      </c>
      <c r="B3683">
        <v>50</v>
      </c>
      <c r="C3683">
        <v>5</v>
      </c>
    </row>
    <row r="3684" spans="1:3" x14ac:dyDescent="0.25">
      <c r="A3684">
        <v>0</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0</v>
      </c>
      <c r="B3754">
        <v>51</v>
      </c>
      <c r="C3754">
        <v>1</v>
      </c>
    </row>
    <row r="3755" spans="1:3" x14ac:dyDescent="0.25">
      <c r="A3755">
        <v>0</v>
      </c>
      <c r="B3755">
        <v>51</v>
      </c>
      <c r="C3755">
        <v>2</v>
      </c>
    </row>
    <row r="3756" spans="1:3" x14ac:dyDescent="0.25">
      <c r="A3756">
        <v>0</v>
      </c>
      <c r="B3756">
        <v>51</v>
      </c>
      <c r="C3756">
        <v>3</v>
      </c>
    </row>
    <row r="3757" spans="1:3" x14ac:dyDescent="0.25">
      <c r="A3757">
        <v>0</v>
      </c>
      <c r="B3757">
        <v>51</v>
      </c>
      <c r="C3757">
        <v>4</v>
      </c>
    </row>
    <row r="3758" spans="1:3" x14ac:dyDescent="0.25">
      <c r="A3758">
        <v>0</v>
      </c>
      <c r="B3758">
        <v>51</v>
      </c>
      <c r="C3758">
        <v>5</v>
      </c>
    </row>
    <row r="3759" spans="1:3" x14ac:dyDescent="0.25">
      <c r="A3759">
        <v>0</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0</v>
      </c>
      <c r="B3829">
        <v>52</v>
      </c>
      <c r="C3829">
        <v>1</v>
      </c>
    </row>
    <row r="3830" spans="1:3" x14ac:dyDescent="0.25">
      <c r="A3830">
        <v>0</v>
      </c>
      <c r="B3830">
        <v>52</v>
      </c>
      <c r="C3830">
        <v>2</v>
      </c>
    </row>
    <row r="3831" spans="1:3" x14ac:dyDescent="0.25">
      <c r="A3831">
        <v>0</v>
      </c>
      <c r="B3831">
        <v>52</v>
      </c>
      <c r="C3831">
        <v>3</v>
      </c>
    </row>
    <row r="3832" spans="1:3" x14ac:dyDescent="0.25">
      <c r="A3832">
        <v>0</v>
      </c>
      <c r="B3832">
        <v>52</v>
      </c>
      <c r="C3832">
        <v>4</v>
      </c>
    </row>
    <row r="3833" spans="1:3" x14ac:dyDescent="0.25">
      <c r="A3833">
        <v>0</v>
      </c>
      <c r="B3833">
        <v>52</v>
      </c>
      <c r="C3833">
        <v>5</v>
      </c>
    </row>
    <row r="3834" spans="1:3" x14ac:dyDescent="0.25">
      <c r="A3834">
        <v>0</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0</v>
      </c>
      <c r="B3904">
        <v>53</v>
      </c>
      <c r="C3904">
        <v>1</v>
      </c>
    </row>
    <row r="3905" spans="1:3" x14ac:dyDescent="0.25">
      <c r="A3905">
        <v>0</v>
      </c>
      <c r="B3905">
        <v>53</v>
      </c>
      <c r="C3905">
        <v>2</v>
      </c>
    </row>
    <row r="3906" spans="1:3" x14ac:dyDescent="0.25">
      <c r="A3906">
        <v>0</v>
      </c>
      <c r="B3906">
        <v>53</v>
      </c>
      <c r="C3906">
        <v>3</v>
      </c>
    </row>
    <row r="3907" spans="1:3" x14ac:dyDescent="0.25">
      <c r="A3907">
        <v>0</v>
      </c>
      <c r="B3907">
        <v>53</v>
      </c>
      <c r="C3907">
        <v>4</v>
      </c>
    </row>
    <row r="3908" spans="1:3" x14ac:dyDescent="0.25">
      <c r="A3908">
        <v>0</v>
      </c>
      <c r="B3908">
        <v>53</v>
      </c>
      <c r="C3908">
        <v>5</v>
      </c>
    </row>
    <row r="3909" spans="1:3" x14ac:dyDescent="0.25">
      <c r="A3909">
        <v>0</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0</v>
      </c>
      <c r="B3979">
        <v>54</v>
      </c>
      <c r="C3979">
        <v>1</v>
      </c>
    </row>
    <row r="3980" spans="1:3" x14ac:dyDescent="0.25">
      <c r="A3980">
        <v>0</v>
      </c>
      <c r="B3980">
        <v>54</v>
      </c>
      <c r="C3980">
        <v>2</v>
      </c>
    </row>
    <row r="3981" spans="1:3" x14ac:dyDescent="0.25">
      <c r="A3981">
        <v>0</v>
      </c>
      <c r="B3981">
        <v>54</v>
      </c>
      <c r="C3981">
        <v>3</v>
      </c>
    </row>
    <row r="3982" spans="1:3" x14ac:dyDescent="0.25">
      <c r="A3982">
        <v>0</v>
      </c>
      <c r="B3982">
        <v>54</v>
      </c>
      <c r="C3982">
        <v>4</v>
      </c>
    </row>
    <row r="3983" spans="1:3" x14ac:dyDescent="0.25">
      <c r="A3983">
        <v>0</v>
      </c>
      <c r="B3983">
        <v>54</v>
      </c>
      <c r="C3983">
        <v>5</v>
      </c>
    </row>
    <row r="3984" spans="1:3" x14ac:dyDescent="0.25">
      <c r="A3984">
        <v>0</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0</v>
      </c>
      <c r="B4054">
        <v>55</v>
      </c>
      <c r="C4054">
        <v>1</v>
      </c>
    </row>
    <row r="4055" spans="1:3" x14ac:dyDescent="0.25">
      <c r="A4055">
        <v>0</v>
      </c>
      <c r="B4055">
        <v>55</v>
      </c>
      <c r="C4055">
        <v>2</v>
      </c>
    </row>
    <row r="4056" spans="1:3" x14ac:dyDescent="0.25">
      <c r="A4056">
        <v>0</v>
      </c>
      <c r="B4056">
        <v>55</v>
      </c>
      <c r="C4056">
        <v>3</v>
      </c>
    </row>
    <row r="4057" spans="1:3" x14ac:dyDescent="0.25">
      <c r="A4057">
        <v>0</v>
      </c>
      <c r="B4057">
        <v>55</v>
      </c>
      <c r="C4057">
        <v>4</v>
      </c>
    </row>
    <row r="4058" spans="1:3" x14ac:dyDescent="0.25">
      <c r="A4058">
        <v>0</v>
      </c>
      <c r="B4058">
        <v>55</v>
      </c>
      <c r="C4058">
        <v>5</v>
      </c>
    </row>
    <row r="4059" spans="1:3" x14ac:dyDescent="0.25">
      <c r="A4059">
        <v>0</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0</v>
      </c>
      <c r="B4129">
        <v>56</v>
      </c>
      <c r="C4129">
        <v>1</v>
      </c>
    </row>
    <row r="4130" spans="1:3" x14ac:dyDescent="0.25">
      <c r="A4130">
        <v>0</v>
      </c>
      <c r="B4130">
        <v>56</v>
      </c>
      <c r="C4130">
        <v>2</v>
      </c>
    </row>
    <row r="4131" spans="1:3" x14ac:dyDescent="0.25">
      <c r="A4131">
        <v>0</v>
      </c>
      <c r="B4131">
        <v>56</v>
      </c>
      <c r="C4131">
        <v>3</v>
      </c>
    </row>
    <row r="4132" spans="1:3" x14ac:dyDescent="0.25">
      <c r="A4132">
        <v>0</v>
      </c>
      <c r="B4132">
        <v>56</v>
      </c>
      <c r="C4132">
        <v>4</v>
      </c>
    </row>
    <row r="4133" spans="1:3" x14ac:dyDescent="0.25">
      <c r="A4133">
        <v>0</v>
      </c>
      <c r="B4133">
        <v>56</v>
      </c>
      <c r="C4133">
        <v>5</v>
      </c>
    </row>
    <row r="4134" spans="1:3" x14ac:dyDescent="0.25">
      <c r="A4134">
        <v>0</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0</v>
      </c>
      <c r="B4204">
        <v>57</v>
      </c>
      <c r="C4204">
        <v>1</v>
      </c>
    </row>
    <row r="4205" spans="1:3" x14ac:dyDescent="0.25">
      <c r="A4205">
        <v>0</v>
      </c>
      <c r="B4205">
        <v>57</v>
      </c>
      <c r="C4205">
        <v>2</v>
      </c>
    </row>
    <row r="4206" spans="1:3" x14ac:dyDescent="0.25">
      <c r="A4206">
        <v>0</v>
      </c>
      <c r="B4206">
        <v>57</v>
      </c>
      <c r="C4206">
        <v>3</v>
      </c>
    </row>
    <row r="4207" spans="1:3" x14ac:dyDescent="0.25">
      <c r="A4207">
        <v>0</v>
      </c>
      <c r="B4207">
        <v>57</v>
      </c>
      <c r="C4207">
        <v>4</v>
      </c>
    </row>
    <row r="4208" spans="1:3" x14ac:dyDescent="0.25">
      <c r="A4208">
        <v>0</v>
      </c>
      <c r="B4208">
        <v>57</v>
      </c>
      <c r="C4208">
        <v>5</v>
      </c>
    </row>
    <row r="4209" spans="1:3" x14ac:dyDescent="0.25">
      <c r="A4209">
        <v>0</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0</v>
      </c>
      <c r="B4279">
        <v>58</v>
      </c>
      <c r="C4279">
        <v>1</v>
      </c>
    </row>
    <row r="4280" spans="1:3" x14ac:dyDescent="0.25">
      <c r="A4280">
        <v>0</v>
      </c>
      <c r="B4280">
        <v>58</v>
      </c>
      <c r="C4280">
        <v>2</v>
      </c>
    </row>
    <row r="4281" spans="1:3" x14ac:dyDescent="0.25">
      <c r="A4281">
        <v>0</v>
      </c>
      <c r="B4281">
        <v>58</v>
      </c>
      <c r="C4281">
        <v>3</v>
      </c>
    </row>
    <row r="4282" spans="1:3" x14ac:dyDescent="0.25">
      <c r="A4282">
        <v>0</v>
      </c>
      <c r="B4282">
        <v>58</v>
      </c>
      <c r="C4282">
        <v>4</v>
      </c>
    </row>
    <row r="4283" spans="1:3" x14ac:dyDescent="0.25">
      <c r="A4283">
        <v>0</v>
      </c>
      <c r="B4283">
        <v>58</v>
      </c>
      <c r="C4283">
        <v>5</v>
      </c>
    </row>
    <row r="4284" spans="1:3" x14ac:dyDescent="0.25">
      <c r="A4284">
        <v>0</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0</v>
      </c>
      <c r="B4354">
        <v>59</v>
      </c>
      <c r="C4354">
        <v>1</v>
      </c>
    </row>
    <row r="4355" spans="1:3" x14ac:dyDescent="0.25">
      <c r="A4355">
        <v>0</v>
      </c>
      <c r="B4355">
        <v>59</v>
      </c>
      <c r="C4355">
        <v>2</v>
      </c>
    </row>
    <row r="4356" spans="1:3" x14ac:dyDescent="0.25">
      <c r="A4356">
        <v>0</v>
      </c>
      <c r="B4356">
        <v>59</v>
      </c>
      <c r="C4356">
        <v>3</v>
      </c>
    </row>
    <row r="4357" spans="1:3" x14ac:dyDescent="0.25">
      <c r="A4357">
        <v>0</v>
      </c>
      <c r="B4357">
        <v>59</v>
      </c>
      <c r="C4357">
        <v>4</v>
      </c>
    </row>
    <row r="4358" spans="1:3" x14ac:dyDescent="0.25">
      <c r="A4358">
        <v>0</v>
      </c>
      <c r="B4358">
        <v>59</v>
      </c>
      <c r="C4358">
        <v>5</v>
      </c>
    </row>
    <row r="4359" spans="1:3" x14ac:dyDescent="0.25">
      <c r="A4359">
        <v>0</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0</v>
      </c>
      <c r="B4429">
        <v>60</v>
      </c>
      <c r="C4429">
        <v>1</v>
      </c>
    </row>
    <row r="4430" spans="1:3" x14ac:dyDescent="0.25">
      <c r="A4430">
        <v>0</v>
      </c>
      <c r="B4430">
        <v>60</v>
      </c>
      <c r="C4430">
        <v>2</v>
      </c>
    </row>
    <row r="4431" spans="1:3" x14ac:dyDescent="0.25">
      <c r="A4431">
        <v>0</v>
      </c>
      <c r="B4431">
        <v>60</v>
      </c>
      <c r="C4431">
        <v>3</v>
      </c>
    </row>
    <row r="4432" spans="1:3" x14ac:dyDescent="0.25">
      <c r="A4432">
        <v>0</v>
      </c>
      <c r="B4432">
        <v>60</v>
      </c>
      <c r="C4432">
        <v>4</v>
      </c>
    </row>
    <row r="4433" spans="1:3" x14ac:dyDescent="0.25">
      <c r="A4433">
        <v>0</v>
      </c>
      <c r="B4433">
        <v>60</v>
      </c>
      <c r="C4433">
        <v>5</v>
      </c>
    </row>
    <row r="4434" spans="1:3" x14ac:dyDescent="0.25">
      <c r="A4434">
        <v>0</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0</v>
      </c>
      <c r="B4504">
        <v>61</v>
      </c>
      <c r="C4504">
        <v>1</v>
      </c>
    </row>
    <row r="4505" spans="1:3" x14ac:dyDescent="0.25">
      <c r="A4505">
        <v>0</v>
      </c>
      <c r="B4505">
        <v>61</v>
      </c>
      <c r="C4505">
        <v>2</v>
      </c>
    </row>
    <row r="4506" spans="1:3" x14ac:dyDescent="0.25">
      <c r="A4506">
        <v>0</v>
      </c>
      <c r="B4506">
        <v>61</v>
      </c>
      <c r="C4506">
        <v>3</v>
      </c>
    </row>
    <row r="4507" spans="1:3" x14ac:dyDescent="0.25">
      <c r="A4507">
        <v>0</v>
      </c>
      <c r="B4507">
        <v>61</v>
      </c>
      <c r="C4507">
        <v>4</v>
      </c>
    </row>
    <row r="4508" spans="1:3" x14ac:dyDescent="0.25">
      <c r="A4508">
        <v>0</v>
      </c>
      <c r="B4508">
        <v>61</v>
      </c>
      <c r="C4508">
        <v>5</v>
      </c>
    </row>
    <row r="4509" spans="1:3" x14ac:dyDescent="0.25">
      <c r="A4509">
        <v>0</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0</v>
      </c>
      <c r="B4579">
        <v>62</v>
      </c>
      <c r="C4579">
        <v>1</v>
      </c>
    </row>
    <row r="4580" spans="1:3" x14ac:dyDescent="0.25">
      <c r="A4580">
        <v>0</v>
      </c>
      <c r="B4580">
        <v>62</v>
      </c>
      <c r="C4580">
        <v>2</v>
      </c>
    </row>
    <row r="4581" spans="1:3" x14ac:dyDescent="0.25">
      <c r="A4581">
        <v>0</v>
      </c>
      <c r="B4581">
        <v>62</v>
      </c>
      <c r="C4581">
        <v>3</v>
      </c>
    </row>
    <row r="4582" spans="1:3" x14ac:dyDescent="0.25">
      <c r="A4582">
        <v>0</v>
      </c>
      <c r="B4582">
        <v>62</v>
      </c>
      <c r="C4582">
        <v>4</v>
      </c>
    </row>
    <row r="4583" spans="1:3" x14ac:dyDescent="0.25">
      <c r="A4583">
        <v>0</v>
      </c>
      <c r="B4583">
        <v>62</v>
      </c>
      <c r="C4583">
        <v>5</v>
      </c>
    </row>
    <row r="4584" spans="1:3" x14ac:dyDescent="0.25">
      <c r="A4584">
        <v>0</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0</v>
      </c>
      <c r="B4654">
        <v>63</v>
      </c>
      <c r="C4654">
        <v>1</v>
      </c>
    </row>
    <row r="4655" spans="1:3" x14ac:dyDescent="0.25">
      <c r="A4655">
        <v>0</v>
      </c>
      <c r="B4655">
        <v>63</v>
      </c>
      <c r="C4655">
        <v>2</v>
      </c>
    </row>
    <row r="4656" spans="1:3" x14ac:dyDescent="0.25">
      <c r="A4656">
        <v>0</v>
      </c>
      <c r="B4656">
        <v>63</v>
      </c>
      <c r="C4656">
        <v>3</v>
      </c>
    </row>
    <row r="4657" spans="1:3" x14ac:dyDescent="0.25">
      <c r="A4657">
        <v>0</v>
      </c>
      <c r="B4657">
        <v>63</v>
      </c>
      <c r="C4657">
        <v>4</v>
      </c>
    </row>
    <row r="4658" spans="1:3" x14ac:dyDescent="0.25">
      <c r="A4658">
        <v>0</v>
      </c>
      <c r="B4658">
        <v>63</v>
      </c>
      <c r="C4658">
        <v>5</v>
      </c>
    </row>
    <row r="4659" spans="1:3" x14ac:dyDescent="0.25">
      <c r="A4659">
        <v>0</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0</v>
      </c>
      <c r="B4729">
        <v>64</v>
      </c>
      <c r="C4729">
        <v>1</v>
      </c>
    </row>
    <row r="4730" spans="1:3" x14ac:dyDescent="0.25">
      <c r="A4730">
        <v>0</v>
      </c>
      <c r="B4730">
        <v>64</v>
      </c>
      <c r="C4730">
        <v>2</v>
      </c>
    </row>
    <row r="4731" spans="1:3" x14ac:dyDescent="0.25">
      <c r="A4731">
        <v>0</v>
      </c>
      <c r="B4731">
        <v>64</v>
      </c>
      <c r="C4731">
        <v>3</v>
      </c>
    </row>
    <row r="4732" spans="1:3" x14ac:dyDescent="0.25">
      <c r="A4732">
        <v>0</v>
      </c>
      <c r="B4732">
        <v>64</v>
      </c>
      <c r="C4732">
        <v>4</v>
      </c>
    </row>
    <row r="4733" spans="1:3" x14ac:dyDescent="0.25">
      <c r="A4733">
        <v>0</v>
      </c>
      <c r="B4733">
        <v>64</v>
      </c>
      <c r="C4733">
        <v>5</v>
      </c>
    </row>
    <row r="4734" spans="1:3" x14ac:dyDescent="0.25">
      <c r="A4734">
        <v>0</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0</v>
      </c>
      <c r="B4804">
        <v>65</v>
      </c>
      <c r="C4804">
        <v>1</v>
      </c>
    </row>
    <row r="4805" spans="1:3" x14ac:dyDescent="0.25">
      <c r="A4805">
        <v>0</v>
      </c>
      <c r="B4805">
        <v>65</v>
      </c>
      <c r="C4805">
        <v>2</v>
      </c>
    </row>
    <row r="4806" spans="1:3" x14ac:dyDescent="0.25">
      <c r="A4806">
        <v>0</v>
      </c>
      <c r="B4806">
        <v>65</v>
      </c>
      <c r="C4806">
        <v>3</v>
      </c>
    </row>
    <row r="4807" spans="1:3" x14ac:dyDescent="0.25">
      <c r="A4807">
        <v>0</v>
      </c>
      <c r="B4807">
        <v>65</v>
      </c>
      <c r="C4807">
        <v>4</v>
      </c>
    </row>
    <row r="4808" spans="1:3" x14ac:dyDescent="0.25">
      <c r="A4808">
        <v>0</v>
      </c>
      <c r="B4808">
        <v>65</v>
      </c>
      <c r="C4808">
        <v>5</v>
      </c>
    </row>
    <row r="4809" spans="1:3" x14ac:dyDescent="0.25">
      <c r="A4809">
        <v>0</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0</v>
      </c>
      <c r="B4879">
        <v>66</v>
      </c>
      <c r="C4879">
        <v>1</v>
      </c>
    </row>
    <row r="4880" spans="1:3" x14ac:dyDescent="0.25">
      <c r="A4880">
        <v>0</v>
      </c>
      <c r="B4880">
        <v>66</v>
      </c>
      <c r="C4880">
        <v>2</v>
      </c>
    </row>
    <row r="4881" spans="1:3" x14ac:dyDescent="0.25">
      <c r="A4881">
        <v>0</v>
      </c>
      <c r="B4881">
        <v>66</v>
      </c>
      <c r="C4881">
        <v>3</v>
      </c>
    </row>
    <row r="4882" spans="1:3" x14ac:dyDescent="0.25">
      <c r="A4882">
        <v>0</v>
      </c>
      <c r="B4882">
        <v>66</v>
      </c>
      <c r="C4882">
        <v>4</v>
      </c>
    </row>
    <row r="4883" spans="1:3" x14ac:dyDescent="0.25">
      <c r="A4883">
        <v>0</v>
      </c>
      <c r="B4883">
        <v>66</v>
      </c>
      <c r="C4883">
        <v>5</v>
      </c>
    </row>
    <row r="4884" spans="1:3" x14ac:dyDescent="0.25">
      <c r="A4884">
        <v>0</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0</v>
      </c>
      <c r="B4954">
        <v>67</v>
      </c>
      <c r="C4954">
        <v>1</v>
      </c>
    </row>
    <row r="4955" spans="1:3" x14ac:dyDescent="0.25">
      <c r="A4955">
        <v>0</v>
      </c>
      <c r="B4955">
        <v>67</v>
      </c>
      <c r="C4955">
        <v>2</v>
      </c>
    </row>
    <row r="4956" spans="1:3" x14ac:dyDescent="0.25">
      <c r="A4956">
        <v>0</v>
      </c>
      <c r="B4956">
        <v>67</v>
      </c>
      <c r="C4956">
        <v>3</v>
      </c>
    </row>
    <row r="4957" spans="1:3" x14ac:dyDescent="0.25">
      <c r="A4957">
        <v>0</v>
      </c>
      <c r="B4957">
        <v>67</v>
      </c>
      <c r="C4957">
        <v>4</v>
      </c>
    </row>
    <row r="4958" spans="1:3" x14ac:dyDescent="0.25">
      <c r="A4958">
        <v>0</v>
      </c>
      <c r="B4958">
        <v>67</v>
      </c>
      <c r="C4958">
        <v>5</v>
      </c>
    </row>
    <row r="4959" spans="1:3" x14ac:dyDescent="0.25">
      <c r="A4959">
        <v>0</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0</v>
      </c>
      <c r="B5029">
        <v>68</v>
      </c>
      <c r="C5029">
        <v>1</v>
      </c>
    </row>
    <row r="5030" spans="1:3" x14ac:dyDescent="0.25">
      <c r="A5030">
        <v>0</v>
      </c>
      <c r="B5030">
        <v>68</v>
      </c>
      <c r="C5030">
        <v>2</v>
      </c>
    </row>
    <row r="5031" spans="1:3" x14ac:dyDescent="0.25">
      <c r="A5031">
        <v>0</v>
      </c>
      <c r="B5031">
        <v>68</v>
      </c>
      <c r="C5031">
        <v>3</v>
      </c>
    </row>
    <row r="5032" spans="1:3" x14ac:dyDescent="0.25">
      <c r="A5032">
        <v>0</v>
      </c>
      <c r="B5032">
        <v>68</v>
      </c>
      <c r="C5032">
        <v>4</v>
      </c>
    </row>
    <row r="5033" spans="1:3" x14ac:dyDescent="0.25">
      <c r="A5033">
        <v>0</v>
      </c>
      <c r="B5033">
        <v>68</v>
      </c>
      <c r="C5033">
        <v>5</v>
      </c>
    </row>
    <row r="5034" spans="1:3" x14ac:dyDescent="0.25">
      <c r="A5034">
        <v>0</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0</v>
      </c>
      <c r="B5104">
        <v>69</v>
      </c>
      <c r="C5104">
        <v>1</v>
      </c>
    </row>
    <row r="5105" spans="1:3" x14ac:dyDescent="0.25">
      <c r="A5105">
        <v>0</v>
      </c>
      <c r="B5105">
        <v>69</v>
      </c>
      <c r="C5105">
        <v>2</v>
      </c>
    </row>
    <row r="5106" spans="1:3" x14ac:dyDescent="0.25">
      <c r="A5106">
        <v>0</v>
      </c>
      <c r="B5106">
        <v>69</v>
      </c>
      <c r="C5106">
        <v>3</v>
      </c>
    </row>
    <row r="5107" spans="1:3" x14ac:dyDescent="0.25">
      <c r="A5107">
        <v>0</v>
      </c>
      <c r="B5107">
        <v>69</v>
      </c>
      <c r="C5107">
        <v>4</v>
      </c>
    </row>
    <row r="5108" spans="1:3" x14ac:dyDescent="0.25">
      <c r="A5108">
        <v>0</v>
      </c>
      <c r="B5108">
        <v>69</v>
      </c>
      <c r="C5108">
        <v>5</v>
      </c>
    </row>
    <row r="5109" spans="1:3" x14ac:dyDescent="0.25">
      <c r="A5109">
        <v>0</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0</v>
      </c>
      <c r="B5179">
        <v>70</v>
      </c>
      <c r="C5179">
        <v>1</v>
      </c>
    </row>
    <row r="5180" spans="1:3" x14ac:dyDescent="0.25">
      <c r="A5180">
        <v>0</v>
      </c>
      <c r="B5180">
        <v>70</v>
      </c>
      <c r="C5180">
        <v>2</v>
      </c>
    </row>
    <row r="5181" spans="1:3" x14ac:dyDescent="0.25">
      <c r="A5181">
        <v>0</v>
      </c>
      <c r="B5181">
        <v>70</v>
      </c>
      <c r="C5181">
        <v>3</v>
      </c>
    </row>
    <row r="5182" spans="1:3" x14ac:dyDescent="0.25">
      <c r="A5182">
        <v>0</v>
      </c>
      <c r="B5182">
        <v>70</v>
      </c>
      <c r="C5182">
        <v>4</v>
      </c>
    </row>
    <row r="5183" spans="1:3" x14ac:dyDescent="0.25">
      <c r="A5183">
        <v>0</v>
      </c>
      <c r="B5183">
        <v>70</v>
      </c>
      <c r="C5183">
        <v>5</v>
      </c>
    </row>
    <row r="5184" spans="1:3" x14ac:dyDescent="0.25">
      <c r="A5184">
        <v>0</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0</v>
      </c>
      <c r="B5254">
        <v>71</v>
      </c>
      <c r="C5254">
        <v>1</v>
      </c>
    </row>
    <row r="5255" spans="1:3" x14ac:dyDescent="0.25">
      <c r="A5255">
        <v>0</v>
      </c>
      <c r="B5255">
        <v>71</v>
      </c>
      <c r="C5255">
        <v>2</v>
      </c>
    </row>
    <row r="5256" spans="1:3" x14ac:dyDescent="0.25">
      <c r="A5256">
        <v>0</v>
      </c>
      <c r="B5256">
        <v>71</v>
      </c>
      <c r="C5256">
        <v>3</v>
      </c>
    </row>
    <row r="5257" spans="1:3" x14ac:dyDescent="0.25">
      <c r="A5257">
        <v>0</v>
      </c>
      <c r="B5257">
        <v>71</v>
      </c>
      <c r="C5257">
        <v>4</v>
      </c>
    </row>
    <row r="5258" spans="1:3" x14ac:dyDescent="0.25">
      <c r="A5258">
        <v>0</v>
      </c>
      <c r="B5258">
        <v>71</v>
      </c>
      <c r="C5258">
        <v>5</v>
      </c>
    </row>
    <row r="5259" spans="1:3" x14ac:dyDescent="0.25">
      <c r="A5259">
        <v>0</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0</v>
      </c>
      <c r="B5329">
        <v>72</v>
      </c>
      <c r="C5329">
        <v>1</v>
      </c>
    </row>
    <row r="5330" spans="1:3" x14ac:dyDescent="0.25">
      <c r="A5330">
        <v>0</v>
      </c>
      <c r="B5330">
        <v>72</v>
      </c>
      <c r="C5330">
        <v>2</v>
      </c>
    </row>
    <row r="5331" spans="1:3" x14ac:dyDescent="0.25">
      <c r="A5331">
        <v>0</v>
      </c>
      <c r="B5331">
        <v>72</v>
      </c>
      <c r="C5331">
        <v>3</v>
      </c>
    </row>
    <row r="5332" spans="1:3" x14ac:dyDescent="0.25">
      <c r="A5332">
        <v>0</v>
      </c>
      <c r="B5332">
        <v>72</v>
      </c>
      <c r="C5332">
        <v>4</v>
      </c>
    </row>
    <row r="5333" spans="1:3" x14ac:dyDescent="0.25">
      <c r="A5333">
        <v>0</v>
      </c>
      <c r="B5333">
        <v>72</v>
      </c>
      <c r="C5333">
        <v>5</v>
      </c>
    </row>
    <row r="5334" spans="1:3" x14ac:dyDescent="0.25">
      <c r="A5334">
        <v>0</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0</v>
      </c>
      <c r="B5404">
        <v>73</v>
      </c>
      <c r="C5404">
        <v>1</v>
      </c>
    </row>
    <row r="5405" spans="1:3" x14ac:dyDescent="0.25">
      <c r="A5405">
        <v>0</v>
      </c>
      <c r="B5405">
        <v>73</v>
      </c>
      <c r="C5405">
        <v>2</v>
      </c>
    </row>
    <row r="5406" spans="1:3" x14ac:dyDescent="0.25">
      <c r="A5406">
        <v>0</v>
      </c>
      <c r="B5406">
        <v>73</v>
      </c>
      <c r="C5406">
        <v>3</v>
      </c>
    </row>
    <row r="5407" spans="1:3" x14ac:dyDescent="0.25">
      <c r="A5407">
        <v>0</v>
      </c>
      <c r="B5407">
        <v>73</v>
      </c>
      <c r="C5407">
        <v>4</v>
      </c>
    </row>
    <row r="5408" spans="1:3" x14ac:dyDescent="0.25">
      <c r="A5408">
        <v>0</v>
      </c>
      <c r="B5408">
        <v>73</v>
      </c>
      <c r="C5408">
        <v>5</v>
      </c>
    </row>
    <row r="5409" spans="1:3" x14ac:dyDescent="0.25">
      <c r="A5409">
        <v>0</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0</v>
      </c>
      <c r="B5479">
        <v>74</v>
      </c>
      <c r="C5479">
        <v>1</v>
      </c>
    </row>
    <row r="5480" spans="1:3" x14ac:dyDescent="0.25">
      <c r="A5480">
        <v>0</v>
      </c>
      <c r="B5480">
        <v>74</v>
      </c>
      <c r="C5480">
        <v>2</v>
      </c>
    </row>
    <row r="5481" spans="1:3" x14ac:dyDescent="0.25">
      <c r="A5481">
        <v>0</v>
      </c>
      <c r="B5481">
        <v>74</v>
      </c>
      <c r="C5481">
        <v>3</v>
      </c>
    </row>
    <row r="5482" spans="1:3" x14ac:dyDescent="0.25">
      <c r="A5482">
        <v>0</v>
      </c>
      <c r="B5482">
        <v>74</v>
      </c>
      <c r="C5482">
        <v>4</v>
      </c>
    </row>
    <row r="5483" spans="1:3" x14ac:dyDescent="0.25">
      <c r="A5483">
        <v>0</v>
      </c>
      <c r="B5483">
        <v>74</v>
      </c>
      <c r="C5483">
        <v>5</v>
      </c>
    </row>
    <row r="5484" spans="1:3" x14ac:dyDescent="0.25">
      <c r="A5484">
        <v>0</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0</v>
      </c>
      <c r="B5554">
        <v>75</v>
      </c>
      <c r="C5554">
        <v>1</v>
      </c>
    </row>
    <row r="5555" spans="1:3" x14ac:dyDescent="0.25">
      <c r="A5555">
        <v>0</v>
      </c>
      <c r="B5555">
        <v>75</v>
      </c>
      <c r="C5555">
        <v>2</v>
      </c>
    </row>
    <row r="5556" spans="1:3" x14ac:dyDescent="0.25">
      <c r="A5556">
        <v>0</v>
      </c>
      <c r="B5556">
        <v>75</v>
      </c>
      <c r="C5556">
        <v>3</v>
      </c>
    </row>
    <row r="5557" spans="1:3" x14ac:dyDescent="0.25">
      <c r="A5557">
        <v>0</v>
      </c>
      <c r="B5557">
        <v>75</v>
      </c>
      <c r="C5557">
        <v>4</v>
      </c>
    </row>
    <row r="5558" spans="1:3" x14ac:dyDescent="0.25">
      <c r="A5558">
        <v>0</v>
      </c>
      <c r="B5558">
        <v>75</v>
      </c>
      <c r="C5558">
        <v>5</v>
      </c>
    </row>
    <row r="5559" spans="1:3" x14ac:dyDescent="0.25">
      <c r="A5559">
        <v>0</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0</v>
      </c>
      <c r="B5629">
        <v>76</v>
      </c>
      <c r="C5629">
        <v>1</v>
      </c>
    </row>
    <row r="5630" spans="1:3" x14ac:dyDescent="0.25">
      <c r="A5630">
        <v>0</v>
      </c>
      <c r="B5630">
        <v>76</v>
      </c>
      <c r="C5630">
        <v>2</v>
      </c>
    </row>
    <row r="5631" spans="1:3" x14ac:dyDescent="0.25">
      <c r="A5631">
        <v>0</v>
      </c>
      <c r="B5631">
        <v>76</v>
      </c>
      <c r="C5631">
        <v>3</v>
      </c>
    </row>
    <row r="5632" spans="1:3" x14ac:dyDescent="0.25">
      <c r="A5632">
        <v>0</v>
      </c>
      <c r="B5632">
        <v>76</v>
      </c>
      <c r="C5632">
        <v>4</v>
      </c>
    </row>
    <row r="5633" spans="1:3" x14ac:dyDescent="0.25">
      <c r="A5633">
        <v>0</v>
      </c>
      <c r="B5633">
        <v>76</v>
      </c>
      <c r="C5633">
        <v>5</v>
      </c>
    </row>
    <row r="5634" spans="1:3" x14ac:dyDescent="0.25">
      <c r="A5634">
        <v>0</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0</v>
      </c>
      <c r="B5704">
        <v>77</v>
      </c>
      <c r="C5704">
        <v>1</v>
      </c>
    </row>
    <row r="5705" spans="1:3" x14ac:dyDescent="0.25">
      <c r="A5705">
        <v>0</v>
      </c>
      <c r="B5705">
        <v>77</v>
      </c>
      <c r="C5705">
        <v>2</v>
      </c>
    </row>
    <row r="5706" spans="1:3" x14ac:dyDescent="0.25">
      <c r="A5706">
        <v>0</v>
      </c>
      <c r="B5706">
        <v>77</v>
      </c>
      <c r="C5706">
        <v>3</v>
      </c>
    </row>
    <row r="5707" spans="1:3" x14ac:dyDescent="0.25">
      <c r="A5707">
        <v>0</v>
      </c>
      <c r="B5707">
        <v>77</v>
      </c>
      <c r="C5707">
        <v>4</v>
      </c>
    </row>
    <row r="5708" spans="1:3" x14ac:dyDescent="0.25">
      <c r="A5708">
        <v>0</v>
      </c>
      <c r="B5708">
        <v>77</v>
      </c>
      <c r="C5708">
        <v>5</v>
      </c>
    </row>
    <row r="5709" spans="1:3" x14ac:dyDescent="0.25">
      <c r="A5709">
        <v>0</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0</v>
      </c>
      <c r="B5779">
        <v>78</v>
      </c>
      <c r="C5779">
        <v>1</v>
      </c>
    </row>
    <row r="5780" spans="1:3" x14ac:dyDescent="0.25">
      <c r="A5780">
        <v>0</v>
      </c>
      <c r="B5780">
        <v>78</v>
      </c>
      <c r="C5780">
        <v>2</v>
      </c>
    </row>
    <row r="5781" spans="1:3" x14ac:dyDescent="0.25">
      <c r="A5781">
        <v>0</v>
      </c>
      <c r="B5781">
        <v>78</v>
      </c>
      <c r="C5781">
        <v>3</v>
      </c>
    </row>
    <row r="5782" spans="1:3" x14ac:dyDescent="0.25">
      <c r="A5782">
        <v>0</v>
      </c>
      <c r="B5782">
        <v>78</v>
      </c>
      <c r="C5782">
        <v>4</v>
      </c>
    </row>
    <row r="5783" spans="1:3" x14ac:dyDescent="0.25">
      <c r="A5783">
        <v>0</v>
      </c>
      <c r="B5783">
        <v>78</v>
      </c>
      <c r="C5783">
        <v>5</v>
      </c>
    </row>
    <row r="5784" spans="1:3" x14ac:dyDescent="0.25">
      <c r="A5784">
        <v>0</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0</v>
      </c>
      <c r="B5854">
        <v>79</v>
      </c>
      <c r="C5854">
        <v>1</v>
      </c>
    </row>
    <row r="5855" spans="1:3" x14ac:dyDescent="0.25">
      <c r="A5855">
        <v>0</v>
      </c>
      <c r="B5855">
        <v>79</v>
      </c>
      <c r="C5855">
        <v>2</v>
      </c>
    </row>
    <row r="5856" spans="1:3" x14ac:dyDescent="0.25">
      <c r="A5856">
        <v>0</v>
      </c>
      <c r="B5856">
        <v>79</v>
      </c>
      <c r="C5856">
        <v>3</v>
      </c>
    </row>
    <row r="5857" spans="1:3" x14ac:dyDescent="0.25">
      <c r="A5857">
        <v>0</v>
      </c>
      <c r="B5857">
        <v>79</v>
      </c>
      <c r="C5857">
        <v>4</v>
      </c>
    </row>
    <row r="5858" spans="1:3" x14ac:dyDescent="0.25">
      <c r="A5858">
        <v>0</v>
      </c>
      <c r="B5858">
        <v>79</v>
      </c>
      <c r="C5858">
        <v>5</v>
      </c>
    </row>
    <row r="5859" spans="1:3" x14ac:dyDescent="0.25">
      <c r="A5859">
        <v>0</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0</v>
      </c>
      <c r="B5929">
        <v>80</v>
      </c>
      <c r="C5929">
        <v>1</v>
      </c>
    </row>
    <row r="5930" spans="1:3" x14ac:dyDescent="0.25">
      <c r="A5930">
        <v>0</v>
      </c>
      <c r="B5930">
        <v>80</v>
      </c>
      <c r="C5930">
        <v>2</v>
      </c>
    </row>
    <row r="5931" spans="1:3" x14ac:dyDescent="0.25">
      <c r="A5931">
        <v>0</v>
      </c>
      <c r="B5931">
        <v>80</v>
      </c>
      <c r="C5931">
        <v>3</v>
      </c>
    </row>
    <row r="5932" spans="1:3" x14ac:dyDescent="0.25">
      <c r="A5932">
        <v>0</v>
      </c>
      <c r="B5932">
        <v>80</v>
      </c>
      <c r="C5932">
        <v>4</v>
      </c>
    </row>
    <row r="5933" spans="1:3" x14ac:dyDescent="0.25">
      <c r="A5933">
        <v>0</v>
      </c>
      <c r="B5933">
        <v>80</v>
      </c>
      <c r="C5933">
        <v>5</v>
      </c>
    </row>
    <row r="5934" spans="1:3" x14ac:dyDescent="0.25">
      <c r="A5934">
        <v>0</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0</v>
      </c>
      <c r="B6004">
        <v>81</v>
      </c>
      <c r="C6004">
        <v>1</v>
      </c>
    </row>
    <row r="6005" spans="1:3" x14ac:dyDescent="0.25">
      <c r="A6005">
        <v>0</v>
      </c>
      <c r="B6005">
        <v>81</v>
      </c>
      <c r="C6005">
        <v>2</v>
      </c>
    </row>
    <row r="6006" spans="1:3" x14ac:dyDescent="0.25">
      <c r="A6006">
        <v>0</v>
      </c>
      <c r="B6006">
        <v>81</v>
      </c>
      <c r="C6006">
        <v>3</v>
      </c>
    </row>
    <row r="6007" spans="1:3" x14ac:dyDescent="0.25">
      <c r="A6007">
        <v>0</v>
      </c>
      <c r="B6007">
        <v>81</v>
      </c>
      <c r="C6007">
        <v>4</v>
      </c>
    </row>
    <row r="6008" spans="1:3" x14ac:dyDescent="0.25">
      <c r="A6008">
        <v>0</v>
      </c>
      <c r="B6008">
        <v>81</v>
      </c>
      <c r="C6008">
        <v>5</v>
      </c>
    </row>
    <row r="6009" spans="1:3" x14ac:dyDescent="0.25">
      <c r="A6009">
        <v>0</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0</v>
      </c>
      <c r="B6079">
        <v>82</v>
      </c>
      <c r="C6079">
        <v>1</v>
      </c>
    </row>
    <row r="6080" spans="1:3" x14ac:dyDescent="0.25">
      <c r="A6080">
        <v>0</v>
      </c>
      <c r="B6080">
        <v>82</v>
      </c>
      <c r="C6080">
        <v>2</v>
      </c>
    </row>
    <row r="6081" spans="1:3" x14ac:dyDescent="0.25">
      <c r="A6081">
        <v>0</v>
      </c>
      <c r="B6081">
        <v>82</v>
      </c>
      <c r="C6081">
        <v>3</v>
      </c>
    </row>
    <row r="6082" spans="1:3" x14ac:dyDescent="0.25">
      <c r="A6082">
        <v>0</v>
      </c>
      <c r="B6082">
        <v>82</v>
      </c>
      <c r="C6082">
        <v>4</v>
      </c>
    </row>
    <row r="6083" spans="1:3" x14ac:dyDescent="0.25">
      <c r="A6083">
        <v>0</v>
      </c>
      <c r="B6083">
        <v>82</v>
      </c>
      <c r="C6083">
        <v>5</v>
      </c>
    </row>
    <row r="6084" spans="1:3" x14ac:dyDescent="0.25">
      <c r="A6084">
        <v>0</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0</v>
      </c>
      <c r="B6154">
        <v>83</v>
      </c>
      <c r="C6154">
        <v>1</v>
      </c>
    </row>
    <row r="6155" spans="1:3" x14ac:dyDescent="0.25">
      <c r="A6155">
        <v>0</v>
      </c>
      <c r="B6155">
        <v>83</v>
      </c>
      <c r="C6155">
        <v>2</v>
      </c>
    </row>
    <row r="6156" spans="1:3" x14ac:dyDescent="0.25">
      <c r="A6156">
        <v>0</v>
      </c>
      <c r="B6156">
        <v>83</v>
      </c>
      <c r="C6156">
        <v>3</v>
      </c>
    </row>
    <row r="6157" spans="1:3" x14ac:dyDescent="0.25">
      <c r="A6157">
        <v>0</v>
      </c>
      <c r="B6157">
        <v>83</v>
      </c>
      <c r="C6157">
        <v>4</v>
      </c>
    </row>
    <row r="6158" spans="1:3" x14ac:dyDescent="0.25">
      <c r="A6158">
        <v>0</v>
      </c>
      <c r="B6158">
        <v>83</v>
      </c>
      <c r="C6158">
        <v>5</v>
      </c>
    </row>
    <row r="6159" spans="1:3" x14ac:dyDescent="0.25">
      <c r="A6159">
        <v>0</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0</v>
      </c>
      <c r="B6229">
        <v>84</v>
      </c>
      <c r="C6229">
        <v>1</v>
      </c>
    </row>
    <row r="6230" spans="1:3" x14ac:dyDescent="0.25">
      <c r="A6230">
        <v>0</v>
      </c>
      <c r="B6230">
        <v>84</v>
      </c>
      <c r="C6230">
        <v>2</v>
      </c>
    </row>
    <row r="6231" spans="1:3" x14ac:dyDescent="0.25">
      <c r="A6231">
        <v>0</v>
      </c>
      <c r="B6231">
        <v>84</v>
      </c>
      <c r="C6231">
        <v>3</v>
      </c>
    </row>
    <row r="6232" spans="1:3" x14ac:dyDescent="0.25">
      <c r="A6232">
        <v>0</v>
      </c>
      <c r="B6232">
        <v>84</v>
      </c>
      <c r="C6232">
        <v>4</v>
      </c>
    </row>
    <row r="6233" spans="1:3" x14ac:dyDescent="0.25">
      <c r="A6233">
        <v>0</v>
      </c>
      <c r="B6233">
        <v>84</v>
      </c>
      <c r="C6233">
        <v>5</v>
      </c>
    </row>
    <row r="6234" spans="1:3" x14ac:dyDescent="0.25">
      <c r="A6234">
        <v>0</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0</v>
      </c>
      <c r="B6304">
        <v>85</v>
      </c>
      <c r="C6304">
        <v>1</v>
      </c>
    </row>
    <row r="6305" spans="1:3" x14ac:dyDescent="0.25">
      <c r="A6305">
        <v>0</v>
      </c>
      <c r="B6305">
        <v>85</v>
      </c>
      <c r="C6305">
        <v>2</v>
      </c>
    </row>
    <row r="6306" spans="1:3" x14ac:dyDescent="0.25">
      <c r="A6306">
        <v>0</v>
      </c>
      <c r="B6306">
        <v>85</v>
      </c>
      <c r="C6306">
        <v>3</v>
      </c>
    </row>
    <row r="6307" spans="1:3" x14ac:dyDescent="0.25">
      <c r="A6307">
        <v>0</v>
      </c>
      <c r="B6307">
        <v>85</v>
      </c>
      <c r="C6307">
        <v>4</v>
      </c>
    </row>
    <row r="6308" spans="1:3" x14ac:dyDescent="0.25">
      <c r="A6308">
        <v>0</v>
      </c>
      <c r="B6308">
        <v>85</v>
      </c>
      <c r="C6308">
        <v>5</v>
      </c>
    </row>
    <row r="6309" spans="1:3" x14ac:dyDescent="0.25">
      <c r="A6309">
        <v>0</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0</v>
      </c>
      <c r="B6379">
        <v>86</v>
      </c>
      <c r="C6379">
        <v>1</v>
      </c>
    </row>
    <row r="6380" spans="1:3" x14ac:dyDescent="0.25">
      <c r="A6380">
        <v>0</v>
      </c>
      <c r="B6380">
        <v>86</v>
      </c>
      <c r="C6380">
        <v>2</v>
      </c>
    </row>
    <row r="6381" spans="1:3" x14ac:dyDescent="0.25">
      <c r="A6381">
        <v>0</v>
      </c>
      <c r="B6381">
        <v>86</v>
      </c>
      <c r="C6381">
        <v>3</v>
      </c>
    </row>
    <row r="6382" spans="1:3" x14ac:dyDescent="0.25">
      <c r="A6382">
        <v>0</v>
      </c>
      <c r="B6382">
        <v>86</v>
      </c>
      <c r="C6382">
        <v>4</v>
      </c>
    </row>
    <row r="6383" spans="1:3" x14ac:dyDescent="0.25">
      <c r="A6383">
        <v>0</v>
      </c>
      <c r="B6383">
        <v>86</v>
      </c>
      <c r="C6383">
        <v>5</v>
      </c>
    </row>
    <row r="6384" spans="1:3" x14ac:dyDescent="0.25">
      <c r="A6384">
        <v>0</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0</v>
      </c>
      <c r="B6454">
        <v>87</v>
      </c>
      <c r="C6454">
        <v>1</v>
      </c>
    </row>
    <row r="6455" spans="1:3" x14ac:dyDescent="0.25">
      <c r="A6455">
        <v>0</v>
      </c>
      <c r="B6455">
        <v>87</v>
      </c>
      <c r="C6455">
        <v>2</v>
      </c>
    </row>
    <row r="6456" spans="1:3" x14ac:dyDescent="0.25">
      <c r="A6456">
        <v>0</v>
      </c>
      <c r="B6456">
        <v>87</v>
      </c>
      <c r="C6456">
        <v>3</v>
      </c>
    </row>
    <row r="6457" spans="1:3" x14ac:dyDescent="0.25">
      <c r="A6457">
        <v>0</v>
      </c>
      <c r="B6457">
        <v>87</v>
      </c>
      <c r="C6457">
        <v>4</v>
      </c>
    </row>
    <row r="6458" spans="1:3" x14ac:dyDescent="0.25">
      <c r="A6458">
        <v>0</v>
      </c>
      <c r="B6458">
        <v>87</v>
      </c>
      <c r="C6458">
        <v>5</v>
      </c>
    </row>
    <row r="6459" spans="1:3" x14ac:dyDescent="0.25">
      <c r="A6459">
        <v>0</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0</v>
      </c>
      <c r="B6529">
        <v>88</v>
      </c>
      <c r="C6529">
        <v>1</v>
      </c>
    </row>
    <row r="6530" spans="1:3" x14ac:dyDescent="0.25">
      <c r="A6530">
        <v>0</v>
      </c>
      <c r="B6530">
        <v>88</v>
      </c>
      <c r="C6530">
        <v>2</v>
      </c>
    </row>
    <row r="6531" spans="1:3" x14ac:dyDescent="0.25">
      <c r="A6531">
        <v>0</v>
      </c>
      <c r="B6531">
        <v>88</v>
      </c>
      <c r="C6531">
        <v>3</v>
      </c>
    </row>
    <row r="6532" spans="1:3" x14ac:dyDescent="0.25">
      <c r="A6532">
        <v>0</v>
      </c>
      <c r="B6532">
        <v>88</v>
      </c>
      <c r="C6532">
        <v>4</v>
      </c>
    </row>
    <row r="6533" spans="1:3" x14ac:dyDescent="0.25">
      <c r="A6533">
        <v>0</v>
      </c>
      <c r="B6533">
        <v>88</v>
      </c>
      <c r="C6533">
        <v>5</v>
      </c>
    </row>
    <row r="6534" spans="1:3" x14ac:dyDescent="0.25">
      <c r="A6534">
        <v>0</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0</v>
      </c>
      <c r="B6604">
        <v>89</v>
      </c>
      <c r="C6604">
        <v>1</v>
      </c>
    </row>
    <row r="6605" spans="1:3" x14ac:dyDescent="0.25">
      <c r="A6605">
        <v>0</v>
      </c>
      <c r="B6605">
        <v>89</v>
      </c>
      <c r="C6605">
        <v>2</v>
      </c>
    </row>
    <row r="6606" spans="1:3" x14ac:dyDescent="0.25">
      <c r="A6606">
        <v>0</v>
      </c>
      <c r="B6606">
        <v>89</v>
      </c>
      <c r="C6606">
        <v>3</v>
      </c>
    </row>
    <row r="6607" spans="1:3" x14ac:dyDescent="0.25">
      <c r="A6607">
        <v>0</v>
      </c>
      <c r="B6607">
        <v>89</v>
      </c>
      <c r="C6607">
        <v>4</v>
      </c>
    </row>
    <row r="6608" spans="1:3" x14ac:dyDescent="0.25">
      <c r="A6608">
        <v>0</v>
      </c>
      <c r="B6608">
        <v>89</v>
      </c>
      <c r="C6608">
        <v>5</v>
      </c>
    </row>
    <row r="6609" spans="1:3" x14ac:dyDescent="0.25">
      <c r="A6609">
        <v>0</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0</v>
      </c>
      <c r="B6679">
        <v>90</v>
      </c>
      <c r="C6679">
        <v>1</v>
      </c>
    </row>
    <row r="6680" spans="1:3" x14ac:dyDescent="0.25">
      <c r="A6680">
        <v>0</v>
      </c>
      <c r="B6680">
        <v>90</v>
      </c>
      <c r="C6680">
        <v>2</v>
      </c>
    </row>
    <row r="6681" spans="1:3" x14ac:dyDescent="0.25">
      <c r="A6681">
        <v>0</v>
      </c>
      <c r="B6681">
        <v>90</v>
      </c>
      <c r="C6681">
        <v>3</v>
      </c>
    </row>
    <row r="6682" spans="1:3" x14ac:dyDescent="0.25">
      <c r="A6682">
        <v>0</v>
      </c>
      <c r="B6682">
        <v>90</v>
      </c>
      <c r="C6682">
        <v>4</v>
      </c>
    </row>
    <row r="6683" spans="1:3" x14ac:dyDescent="0.25">
      <c r="A6683">
        <v>0</v>
      </c>
      <c r="B6683">
        <v>90</v>
      </c>
      <c r="C6683">
        <v>5</v>
      </c>
    </row>
    <row r="6684" spans="1:3" x14ac:dyDescent="0.25">
      <c r="A6684">
        <v>0</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0</v>
      </c>
      <c r="B6754">
        <v>91</v>
      </c>
      <c r="C6754">
        <v>1</v>
      </c>
    </row>
    <row r="6755" spans="1:3" x14ac:dyDescent="0.25">
      <c r="A6755">
        <v>0</v>
      </c>
      <c r="B6755">
        <v>91</v>
      </c>
      <c r="C6755">
        <v>2</v>
      </c>
    </row>
    <row r="6756" spans="1:3" x14ac:dyDescent="0.25">
      <c r="A6756">
        <v>0</v>
      </c>
      <c r="B6756">
        <v>91</v>
      </c>
      <c r="C6756">
        <v>3</v>
      </c>
    </row>
    <row r="6757" spans="1:3" x14ac:dyDescent="0.25">
      <c r="A6757">
        <v>0</v>
      </c>
      <c r="B6757">
        <v>91</v>
      </c>
      <c r="C6757">
        <v>4</v>
      </c>
    </row>
    <row r="6758" spans="1:3" x14ac:dyDescent="0.25">
      <c r="A6758">
        <v>0</v>
      </c>
      <c r="B6758">
        <v>91</v>
      </c>
      <c r="C6758">
        <v>5</v>
      </c>
    </row>
    <row r="6759" spans="1:3" x14ac:dyDescent="0.25">
      <c r="A6759">
        <v>0</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0</v>
      </c>
      <c r="B6829">
        <v>92</v>
      </c>
      <c r="C6829">
        <v>1</v>
      </c>
    </row>
    <row r="6830" spans="1:3" x14ac:dyDescent="0.25">
      <c r="A6830">
        <v>0</v>
      </c>
      <c r="B6830">
        <v>92</v>
      </c>
      <c r="C6830">
        <v>2</v>
      </c>
    </row>
    <row r="6831" spans="1:3" x14ac:dyDescent="0.25">
      <c r="A6831">
        <v>0</v>
      </c>
      <c r="B6831">
        <v>92</v>
      </c>
      <c r="C6831">
        <v>3</v>
      </c>
    </row>
    <row r="6832" spans="1:3" x14ac:dyDescent="0.25">
      <c r="A6832">
        <v>0</v>
      </c>
      <c r="B6832">
        <v>92</v>
      </c>
      <c r="C6832">
        <v>4</v>
      </c>
    </row>
    <row r="6833" spans="1:3" x14ac:dyDescent="0.25">
      <c r="A6833">
        <v>0</v>
      </c>
      <c r="B6833">
        <v>92</v>
      </c>
      <c r="C6833">
        <v>5</v>
      </c>
    </row>
    <row r="6834" spans="1:3" x14ac:dyDescent="0.25">
      <c r="A6834">
        <v>0</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0</v>
      </c>
      <c r="B6904">
        <v>93</v>
      </c>
      <c r="C6904">
        <v>1</v>
      </c>
    </row>
    <row r="6905" spans="1:3" x14ac:dyDescent="0.25">
      <c r="A6905">
        <v>0</v>
      </c>
      <c r="B6905">
        <v>93</v>
      </c>
      <c r="C6905">
        <v>2</v>
      </c>
    </row>
    <row r="6906" spans="1:3" x14ac:dyDescent="0.25">
      <c r="A6906">
        <v>0</v>
      </c>
      <c r="B6906">
        <v>93</v>
      </c>
      <c r="C6906">
        <v>3</v>
      </c>
    </row>
    <row r="6907" spans="1:3" x14ac:dyDescent="0.25">
      <c r="A6907">
        <v>0</v>
      </c>
      <c r="B6907">
        <v>93</v>
      </c>
      <c r="C6907">
        <v>4</v>
      </c>
    </row>
    <row r="6908" spans="1:3" x14ac:dyDescent="0.25">
      <c r="A6908">
        <v>0</v>
      </c>
      <c r="B6908">
        <v>93</v>
      </c>
      <c r="C6908">
        <v>5</v>
      </c>
    </row>
    <row r="6909" spans="1:3" x14ac:dyDescent="0.25">
      <c r="A6909">
        <v>0</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0</v>
      </c>
      <c r="B6979">
        <v>94</v>
      </c>
      <c r="C6979">
        <v>1</v>
      </c>
    </row>
    <row r="6980" spans="1:3" x14ac:dyDescent="0.25">
      <c r="A6980">
        <v>0</v>
      </c>
      <c r="B6980">
        <v>94</v>
      </c>
      <c r="C6980">
        <v>2</v>
      </c>
    </row>
    <row r="6981" spans="1:3" x14ac:dyDescent="0.25">
      <c r="A6981">
        <v>0</v>
      </c>
      <c r="B6981">
        <v>94</v>
      </c>
      <c r="C6981">
        <v>3</v>
      </c>
    </row>
    <row r="6982" spans="1:3" x14ac:dyDescent="0.25">
      <c r="A6982">
        <v>0</v>
      </c>
      <c r="B6982">
        <v>94</v>
      </c>
      <c r="C6982">
        <v>4</v>
      </c>
    </row>
    <row r="6983" spans="1:3" x14ac:dyDescent="0.25">
      <c r="A6983">
        <v>0</v>
      </c>
      <c r="B6983">
        <v>94</v>
      </c>
      <c r="C6983">
        <v>5</v>
      </c>
    </row>
    <row r="6984" spans="1:3" x14ac:dyDescent="0.25">
      <c r="A6984">
        <v>0</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0</v>
      </c>
      <c r="B7054">
        <v>95</v>
      </c>
      <c r="C7054">
        <v>1</v>
      </c>
    </row>
    <row r="7055" spans="1:3" x14ac:dyDescent="0.25">
      <c r="A7055">
        <v>0</v>
      </c>
      <c r="B7055">
        <v>95</v>
      </c>
      <c r="C7055">
        <v>2</v>
      </c>
    </row>
    <row r="7056" spans="1:3" x14ac:dyDescent="0.25">
      <c r="A7056">
        <v>0</v>
      </c>
      <c r="B7056">
        <v>95</v>
      </c>
      <c r="C7056">
        <v>3</v>
      </c>
    </row>
    <row r="7057" spans="1:3" x14ac:dyDescent="0.25">
      <c r="A7057">
        <v>0</v>
      </c>
      <c r="B7057">
        <v>95</v>
      </c>
      <c r="C7057">
        <v>4</v>
      </c>
    </row>
    <row r="7058" spans="1:3" x14ac:dyDescent="0.25">
      <c r="A7058">
        <v>0</v>
      </c>
      <c r="B7058">
        <v>95</v>
      </c>
      <c r="C7058">
        <v>5</v>
      </c>
    </row>
    <row r="7059" spans="1:3" x14ac:dyDescent="0.25">
      <c r="A7059">
        <v>0</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0</v>
      </c>
      <c r="B7129">
        <v>96</v>
      </c>
      <c r="C7129">
        <v>1</v>
      </c>
    </row>
    <row r="7130" spans="1:3" x14ac:dyDescent="0.25">
      <c r="A7130">
        <v>0</v>
      </c>
      <c r="B7130">
        <v>96</v>
      </c>
      <c r="C7130">
        <v>2</v>
      </c>
    </row>
    <row r="7131" spans="1:3" x14ac:dyDescent="0.25">
      <c r="A7131">
        <v>0</v>
      </c>
      <c r="B7131">
        <v>96</v>
      </c>
      <c r="C7131">
        <v>3</v>
      </c>
    </row>
    <row r="7132" spans="1:3" x14ac:dyDescent="0.25">
      <c r="A7132">
        <v>0</v>
      </c>
      <c r="B7132">
        <v>96</v>
      </c>
      <c r="C7132">
        <v>4</v>
      </c>
    </row>
    <row r="7133" spans="1:3" x14ac:dyDescent="0.25">
      <c r="A7133">
        <v>0</v>
      </c>
      <c r="B7133">
        <v>96</v>
      </c>
      <c r="C7133">
        <v>5</v>
      </c>
    </row>
    <row r="7134" spans="1:3" x14ac:dyDescent="0.25">
      <c r="A7134">
        <v>0</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0</v>
      </c>
      <c r="B7204">
        <v>97</v>
      </c>
      <c r="C7204">
        <v>1</v>
      </c>
    </row>
    <row r="7205" spans="1:3" x14ac:dyDescent="0.25">
      <c r="A7205">
        <v>0</v>
      </c>
      <c r="B7205">
        <v>97</v>
      </c>
      <c r="C7205">
        <v>2</v>
      </c>
    </row>
    <row r="7206" spans="1:3" x14ac:dyDescent="0.25">
      <c r="A7206">
        <v>0</v>
      </c>
      <c r="B7206">
        <v>97</v>
      </c>
      <c r="C7206">
        <v>3</v>
      </c>
    </row>
    <row r="7207" spans="1:3" x14ac:dyDescent="0.25">
      <c r="A7207">
        <v>0</v>
      </c>
      <c r="B7207">
        <v>97</v>
      </c>
      <c r="C7207">
        <v>4</v>
      </c>
    </row>
    <row r="7208" spans="1:3" x14ac:dyDescent="0.25">
      <c r="A7208">
        <v>0</v>
      </c>
      <c r="B7208">
        <v>97</v>
      </c>
      <c r="C7208">
        <v>5</v>
      </c>
    </row>
    <row r="7209" spans="1:3" x14ac:dyDescent="0.25">
      <c r="A7209">
        <v>0</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0</v>
      </c>
      <c r="B7279">
        <v>98</v>
      </c>
      <c r="C7279">
        <v>1</v>
      </c>
    </row>
    <row r="7280" spans="1:3" x14ac:dyDescent="0.25">
      <c r="A7280">
        <v>0</v>
      </c>
      <c r="B7280">
        <v>98</v>
      </c>
      <c r="C7280">
        <v>2</v>
      </c>
    </row>
    <row r="7281" spans="1:3" x14ac:dyDescent="0.25">
      <c r="A7281">
        <v>0</v>
      </c>
      <c r="B7281">
        <v>98</v>
      </c>
      <c r="C7281">
        <v>3</v>
      </c>
    </row>
    <row r="7282" spans="1:3" x14ac:dyDescent="0.25">
      <c r="A7282">
        <v>0</v>
      </c>
      <c r="B7282">
        <v>98</v>
      </c>
      <c r="C7282">
        <v>4</v>
      </c>
    </row>
    <row r="7283" spans="1:3" x14ac:dyDescent="0.25">
      <c r="A7283">
        <v>0</v>
      </c>
      <c r="B7283">
        <v>98</v>
      </c>
      <c r="C7283">
        <v>5</v>
      </c>
    </row>
    <row r="7284" spans="1:3" x14ac:dyDescent="0.25">
      <c r="A7284">
        <v>0</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0</v>
      </c>
      <c r="B7354">
        <v>99</v>
      </c>
      <c r="C7354">
        <v>1</v>
      </c>
    </row>
    <row r="7355" spans="1:3" x14ac:dyDescent="0.25">
      <c r="A7355">
        <v>0</v>
      </c>
      <c r="B7355">
        <v>99</v>
      </c>
      <c r="C7355">
        <v>2</v>
      </c>
    </row>
    <row r="7356" spans="1:3" x14ac:dyDescent="0.25">
      <c r="A7356">
        <v>0</v>
      </c>
      <c r="B7356">
        <v>99</v>
      </c>
      <c r="C7356">
        <v>3</v>
      </c>
    </row>
    <row r="7357" spans="1:3" x14ac:dyDescent="0.25">
      <c r="A7357">
        <v>0</v>
      </c>
      <c r="B7357">
        <v>99</v>
      </c>
      <c r="C7357">
        <v>4</v>
      </c>
    </row>
    <row r="7358" spans="1:3" x14ac:dyDescent="0.25">
      <c r="A7358">
        <v>0</v>
      </c>
      <c r="B7358">
        <v>99</v>
      </c>
      <c r="C7358">
        <v>5</v>
      </c>
    </row>
    <row r="7359" spans="1:3" x14ac:dyDescent="0.25">
      <c r="A7359">
        <v>0</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0</v>
      </c>
      <c r="B7429">
        <v>100</v>
      </c>
      <c r="C7429">
        <v>1</v>
      </c>
    </row>
    <row r="7430" spans="1:3" x14ac:dyDescent="0.25">
      <c r="A7430">
        <v>0</v>
      </c>
      <c r="B7430">
        <v>100</v>
      </c>
      <c r="C7430">
        <v>2</v>
      </c>
    </row>
    <row r="7431" spans="1:3" x14ac:dyDescent="0.25">
      <c r="A7431">
        <v>0</v>
      </c>
      <c r="B7431">
        <v>100</v>
      </c>
      <c r="C7431">
        <v>3</v>
      </c>
    </row>
    <row r="7432" spans="1:3" x14ac:dyDescent="0.25">
      <c r="A7432">
        <v>0</v>
      </c>
      <c r="B7432">
        <v>100</v>
      </c>
      <c r="C7432">
        <v>4</v>
      </c>
    </row>
    <row r="7433" spans="1:3" x14ac:dyDescent="0.25">
      <c r="A7433">
        <v>0</v>
      </c>
      <c r="B7433">
        <v>100</v>
      </c>
      <c r="C7433">
        <v>5</v>
      </c>
    </row>
    <row r="7434" spans="1:3" x14ac:dyDescent="0.25">
      <c r="A7434">
        <v>0</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393</v>
      </c>
    </row>
    <row r="7506" spans="1:109" x14ac:dyDescent="0.25">
      <c r="B7506">
        <v>1</v>
      </c>
      <c r="J7506">
        <f>SUMIFS(J$4:J$7503,$B$4:$B$7503,$B7506)</f>
        <v>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O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391</v>
      </c>
      <c r="J7606">
        <f>SUM(J7506:J7605)</f>
        <v>0</v>
      </c>
      <c r="K7606">
        <f t="shared" ref="K7606:BV7606" si="54">SUM(K7506:K7605)</f>
        <v>0</v>
      </c>
      <c r="L7606">
        <f t="shared" si="54"/>
        <v>0</v>
      </c>
      <c r="M7606">
        <f t="shared" si="54"/>
        <v>0</v>
      </c>
      <c r="N7606">
        <f t="shared" si="54"/>
        <v>0</v>
      </c>
      <c r="O7606">
        <f t="shared" si="54"/>
        <v>0</v>
      </c>
      <c r="P7606">
        <f t="shared" si="54"/>
        <v>0</v>
      </c>
      <c r="Q7606">
        <f t="shared" si="54"/>
        <v>0</v>
      </c>
      <c r="R7606">
        <f t="shared" si="54"/>
        <v>0</v>
      </c>
      <c r="S7606">
        <f t="shared" si="54"/>
        <v>0</v>
      </c>
      <c r="T7606">
        <f t="shared" si="54"/>
        <v>0</v>
      </c>
      <c r="U7606">
        <f t="shared" si="54"/>
        <v>0</v>
      </c>
      <c r="V7606">
        <f t="shared" si="54"/>
        <v>0</v>
      </c>
      <c r="W7606">
        <f t="shared" si="54"/>
        <v>0</v>
      </c>
      <c r="X7606">
        <f t="shared" si="54"/>
        <v>0</v>
      </c>
      <c r="Y7606">
        <f t="shared" si="54"/>
        <v>0</v>
      </c>
      <c r="Z7606">
        <f t="shared" si="54"/>
        <v>0</v>
      </c>
      <c r="AA7606">
        <f t="shared" si="54"/>
        <v>0</v>
      </c>
      <c r="AB7606">
        <f t="shared" si="54"/>
        <v>0</v>
      </c>
      <c r="AC7606">
        <f t="shared" si="54"/>
        <v>0</v>
      </c>
      <c r="AD7606">
        <f t="shared" si="54"/>
        <v>0</v>
      </c>
      <c r="AE7606">
        <f t="shared" si="54"/>
        <v>0</v>
      </c>
      <c r="AF7606">
        <f t="shared" si="54"/>
        <v>0</v>
      </c>
      <c r="AG7606">
        <f t="shared" si="54"/>
        <v>0</v>
      </c>
      <c r="AH7606">
        <f t="shared" si="54"/>
        <v>0</v>
      </c>
      <c r="AI7606">
        <f t="shared" si="54"/>
        <v>0</v>
      </c>
      <c r="AJ7606">
        <f t="shared" si="54"/>
        <v>0</v>
      </c>
      <c r="AK7606">
        <f t="shared" si="54"/>
        <v>0</v>
      </c>
      <c r="AL7606">
        <f t="shared" si="54"/>
        <v>0</v>
      </c>
      <c r="AM7606">
        <f t="shared" si="54"/>
        <v>0</v>
      </c>
      <c r="AN7606">
        <f t="shared" si="54"/>
        <v>0</v>
      </c>
      <c r="AO7606">
        <f t="shared" si="54"/>
        <v>0</v>
      </c>
      <c r="AP7606">
        <f t="shared" si="54"/>
        <v>0</v>
      </c>
      <c r="AQ7606">
        <f t="shared" si="54"/>
        <v>0</v>
      </c>
      <c r="AR7606">
        <f t="shared" si="54"/>
        <v>0</v>
      </c>
      <c r="AS7606">
        <f t="shared" si="54"/>
        <v>0</v>
      </c>
      <c r="AT7606">
        <f t="shared" si="54"/>
        <v>0</v>
      </c>
      <c r="AU7606">
        <f t="shared" si="54"/>
        <v>0</v>
      </c>
      <c r="AV7606">
        <f t="shared" si="54"/>
        <v>0</v>
      </c>
      <c r="AW7606">
        <f t="shared" si="54"/>
        <v>0</v>
      </c>
      <c r="AX7606">
        <f t="shared" si="54"/>
        <v>0</v>
      </c>
      <c r="AY7606">
        <f t="shared" si="54"/>
        <v>0</v>
      </c>
      <c r="AZ7606">
        <f t="shared" si="54"/>
        <v>0</v>
      </c>
      <c r="BA7606">
        <f t="shared" si="54"/>
        <v>0</v>
      </c>
      <c r="BB7606">
        <f t="shared" si="54"/>
        <v>0</v>
      </c>
      <c r="BC7606">
        <f t="shared" si="54"/>
        <v>0</v>
      </c>
      <c r="BD7606">
        <f t="shared" si="54"/>
        <v>0</v>
      </c>
      <c r="BE7606">
        <f t="shared" si="54"/>
        <v>0</v>
      </c>
      <c r="BF7606">
        <f t="shared" si="54"/>
        <v>0</v>
      </c>
      <c r="BG7606">
        <f t="shared" si="54"/>
        <v>0</v>
      </c>
      <c r="BH7606">
        <f t="shared" si="54"/>
        <v>0</v>
      </c>
      <c r="BI7606">
        <f t="shared" si="54"/>
        <v>0</v>
      </c>
      <c r="BJ7606">
        <f t="shared" si="54"/>
        <v>0</v>
      </c>
      <c r="BK7606">
        <f t="shared" si="54"/>
        <v>0</v>
      </c>
      <c r="BL7606">
        <f t="shared" si="54"/>
        <v>0</v>
      </c>
      <c r="BM7606">
        <f t="shared" si="54"/>
        <v>0</v>
      </c>
      <c r="BN7606">
        <f t="shared" si="54"/>
        <v>0</v>
      </c>
      <c r="BO7606">
        <f t="shared" si="54"/>
        <v>0</v>
      </c>
      <c r="BP7606">
        <f t="shared" si="54"/>
        <v>0</v>
      </c>
      <c r="BQ7606">
        <f t="shared" si="54"/>
        <v>0</v>
      </c>
      <c r="BR7606">
        <f t="shared" si="54"/>
        <v>0</v>
      </c>
      <c r="BS7606">
        <f t="shared" si="54"/>
        <v>0</v>
      </c>
      <c r="BT7606">
        <f t="shared" si="54"/>
        <v>0</v>
      </c>
      <c r="BU7606">
        <f t="shared" si="54"/>
        <v>0</v>
      </c>
      <c r="BV7606">
        <f t="shared" si="54"/>
        <v>0</v>
      </c>
      <c r="BW7606">
        <f t="shared" ref="BW7606:DE7606" si="55">SUM(BW7506:BW7605)</f>
        <v>0</v>
      </c>
      <c r="BX7606">
        <f t="shared" si="55"/>
        <v>0</v>
      </c>
      <c r="BY7606">
        <f t="shared" si="55"/>
        <v>0</v>
      </c>
      <c r="BZ7606">
        <f t="shared" si="55"/>
        <v>0</v>
      </c>
      <c r="CA7606">
        <f t="shared" si="55"/>
        <v>0</v>
      </c>
      <c r="CB7606">
        <f t="shared" si="55"/>
        <v>0</v>
      </c>
      <c r="CC7606">
        <f t="shared" si="55"/>
        <v>0</v>
      </c>
      <c r="CD7606">
        <f t="shared" si="55"/>
        <v>0</v>
      </c>
      <c r="CE7606">
        <f t="shared" si="55"/>
        <v>0</v>
      </c>
      <c r="CF7606">
        <f t="shared" si="55"/>
        <v>0</v>
      </c>
      <c r="CG7606">
        <f t="shared" si="55"/>
        <v>0</v>
      </c>
      <c r="CH7606">
        <f t="shared" si="55"/>
        <v>0</v>
      </c>
      <c r="CI7606">
        <f t="shared" si="55"/>
        <v>0</v>
      </c>
      <c r="CJ7606">
        <f t="shared" si="55"/>
        <v>0</v>
      </c>
      <c r="CK7606">
        <f t="shared" si="55"/>
        <v>0</v>
      </c>
      <c r="CL7606">
        <f t="shared" si="55"/>
        <v>0</v>
      </c>
      <c r="CM7606">
        <f t="shared" si="55"/>
        <v>0</v>
      </c>
      <c r="CN7606">
        <f t="shared" si="55"/>
        <v>0</v>
      </c>
      <c r="CO7606">
        <f t="shared" si="55"/>
        <v>0</v>
      </c>
      <c r="CP7606">
        <f t="shared" si="55"/>
        <v>0</v>
      </c>
      <c r="CQ7606">
        <f t="shared" si="55"/>
        <v>0</v>
      </c>
      <c r="CR7606">
        <f t="shared" si="55"/>
        <v>0</v>
      </c>
      <c r="CS7606">
        <f t="shared" si="55"/>
        <v>0</v>
      </c>
      <c r="CT7606">
        <f t="shared" si="55"/>
        <v>0</v>
      </c>
      <c r="CU7606">
        <f t="shared" si="55"/>
        <v>0</v>
      </c>
      <c r="CV7606">
        <f t="shared" si="55"/>
        <v>0</v>
      </c>
      <c r="CW7606">
        <f t="shared" si="55"/>
        <v>0</v>
      </c>
      <c r="CX7606">
        <f t="shared" si="55"/>
        <v>0</v>
      </c>
      <c r="CY7606">
        <f t="shared" si="55"/>
        <v>0</v>
      </c>
      <c r="CZ7606">
        <f t="shared" si="55"/>
        <v>0</v>
      </c>
      <c r="DA7606">
        <f t="shared" si="55"/>
        <v>0</v>
      </c>
      <c r="DB7606">
        <f t="shared" si="55"/>
        <v>0</v>
      </c>
      <c r="DC7606">
        <f t="shared" si="55"/>
        <v>0</v>
      </c>
      <c r="DD7606">
        <f t="shared" si="55"/>
        <v>0</v>
      </c>
      <c r="DE7606">
        <f t="shared" si="55"/>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A13" sqref="A13"/>
    </sheetView>
  </sheetViews>
  <sheetFormatPr defaultColWidth="0" defaultRowHeight="15" x14ac:dyDescent="0.25"/>
  <cols>
    <col min="1" max="1" width="22.28515625" customWidth="1"/>
    <col min="2" max="2" width="15.7109375" customWidth="1"/>
    <col min="3" max="17" width="12.7109375" customWidth="1"/>
    <col min="18" max="31" width="8.7109375" customWidth="1"/>
    <col min="32" max="32" width="30.140625" customWidth="1"/>
    <col min="33" max="16384" width="8.7109375" hidden="1"/>
  </cols>
  <sheetData>
    <row r="1" spans="1:4" ht="23.25" x14ac:dyDescent="0.35">
      <c r="A1" s="25" t="s">
        <v>121</v>
      </c>
    </row>
    <row r="2" spans="1:4" ht="15" customHeight="1" thickBot="1" x14ac:dyDescent="0.4">
      <c r="A2" s="25"/>
    </row>
    <row r="3" spans="1:4" ht="15.75" thickBot="1" x14ac:dyDescent="0.3">
      <c r="A3" s="53" t="s">
        <v>106</v>
      </c>
      <c r="B3" s="118" t="s">
        <v>320</v>
      </c>
    </row>
    <row r="4" spans="1:4" ht="15.75" thickBot="1" x14ac:dyDescent="0.3">
      <c r="A4" s="53" t="s">
        <v>49</v>
      </c>
      <c r="B4" s="118" t="s">
        <v>399</v>
      </c>
    </row>
    <row r="5" spans="1:4" ht="15.75" thickBot="1" x14ac:dyDescent="0.3">
      <c r="A5" s="53" t="s">
        <v>50</v>
      </c>
      <c r="B5" s="118" t="s">
        <v>51</v>
      </c>
      <c r="D5" t="str">
        <f>"Time-based required vs available capacity for "&amp;IF(B4="All Caseloads", "total caseload", B4)&amp;", "&amp;IF(B5="Total", "all session types", LOWER(B5)&amp;" sessions")&amp;" ("&amp;LOWER(B7)&amp;")"</f>
        <v>Time-based required vs available capacity for total caseload, all session types (hours)</v>
      </c>
    </row>
    <row r="6" spans="1:4" ht="15.75" thickBot="1" x14ac:dyDescent="0.3">
      <c r="D6" t="str">
        <f>"Overview required vs available capacity for "&amp;B4&amp;", "&amp;IF(B5="Total", "all session types", LOWER(B5)&amp;" sessions")&amp;" ("&amp;LOWER(B7)&amp;")"</f>
        <v>Overview required vs available capacity for All Caseloads, all session types (hours)</v>
      </c>
    </row>
    <row r="7" spans="1:4" ht="15.75" thickBot="1" x14ac:dyDescent="0.3">
      <c r="A7" s="53" t="s">
        <v>73</v>
      </c>
      <c r="B7" s="118" t="s">
        <v>76</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1" t="s">
        <v>87</v>
      </c>
    </row>
    <row r="29" spans="1:17" x14ac:dyDescent="0.25">
      <c r="A29" s="52"/>
    </row>
    <row r="30" spans="1:17" ht="15.75" thickBot="1" x14ac:dyDescent="0.3">
      <c r="A30" s="52" t="s">
        <v>89</v>
      </c>
    </row>
    <row r="31" spans="1:17" ht="15.75" thickBot="1" x14ac:dyDescent="0.3">
      <c r="A31" s="52"/>
      <c r="B31" s="83" t="str" cm="1">
        <f t="array" ref="B31">IF(OR(B3="By Week",B3="Whole Service"),B4,IF(B4="All "&amp;Setup!$B$15,INDEX(Setup!$A$20:$A$34,COLUMN(A1),1),B4))</f>
        <v>Cluster A</v>
      </c>
      <c r="C31" s="71" t="str" cm="1">
        <f t="array" ref="C31">INDEX(Setup!$A$20:$A$34,COLUMN(B1),1)</f>
        <v>Cluster B</v>
      </c>
      <c r="D31" s="71" t="str" cm="1">
        <f t="array" ref="D31">INDEX(Setup!$A$20:$A$34,COLUMN(C1),1)</f>
        <v>Cluster C</v>
      </c>
      <c r="E31" s="71" t="str" cm="1">
        <f t="array" ref="E31">INDEX(Setup!$A$20:$A$34,COLUMN(D1),1)</f>
        <v>Cluster D</v>
      </c>
      <c r="F31" s="71" t="str" cm="1">
        <f t="array" ref="F31">INDEX(Setup!$A$20:$A$34,COLUMN(E1),1)</f>
        <v>Cluster E</v>
      </c>
      <c r="G31" s="71" t="str" cm="1">
        <f t="array" ref="G31">INDEX(Setup!$A$20:$A$34,COLUMN(F1),1)</f>
        <v>Cluster F</v>
      </c>
      <c r="H31" s="71" t="str" cm="1">
        <f t="array" ref="H31">INDEX(Setup!$A$20:$A$34,COLUMN(G1),1)</f>
        <v>Cluster G</v>
      </c>
      <c r="I31" s="71" t="str" cm="1">
        <f t="array" ref="I31">INDEX(Setup!$A$20:$A$34,COLUMN(H1),1)</f>
        <v>Cluster H</v>
      </c>
      <c r="J31" s="71" t="str" cm="1">
        <f t="array" ref="J31">INDEX(Setup!$A$20:$A$34,COLUMN(I1),1)</f>
        <v>Cluster I</v>
      </c>
      <c r="K31" s="71" t="str" cm="1">
        <f t="array" ref="K31">INDEX(Setup!$A$20:$A$34,COLUMN(J1),1)</f>
        <v>Cluster J</v>
      </c>
      <c r="L31" s="71" t="str" cm="1">
        <f t="array" ref="L31">INDEX(Setup!$A$20:$A$34,COLUMN(K1),1)</f>
        <v>Cluster K</v>
      </c>
      <c r="M31" s="71" t="str" cm="1">
        <f t="array" ref="M31">INDEX(Setup!$A$20:$A$34,COLUMN(L1),1)</f>
        <v>Cluster L</v>
      </c>
      <c r="N31" s="71" t="str" cm="1">
        <f t="array" ref="N31">INDEX(Setup!$A$20:$A$34,COLUMN(M1),1)</f>
        <v>Cluster M</v>
      </c>
      <c r="O31" s="71" t="str" cm="1">
        <f t="array" ref="O31">INDEX(Setup!$A$20:$A$34,COLUMN(N1),1)</f>
        <v>Cluster N</v>
      </c>
      <c r="P31" s="79" t="str" cm="1">
        <f t="array" ref="P31">INDEX(Setup!$A$20:$A$34,COLUMN(O1),1)</f>
        <v>Cluster O</v>
      </c>
    </row>
    <row r="32" spans="1:17" ht="15.75" thickBot="1" x14ac:dyDescent="0.3">
      <c r="A32" s="78" t="s">
        <v>88</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78"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75" thickBot="1" x14ac:dyDescent="0.3">
      <c r="A35" s="52" t="str">
        <f>IF(B3="by Week","Available Capacity (Avg)","Available Capacity")</f>
        <v>Available Capacity</v>
      </c>
    </row>
    <row r="36" spans="1:31" ht="28.9" customHeight="1" thickBot="1" x14ac:dyDescent="0.3">
      <c r="B36" s="83" t="str" cm="1">
        <f t="array" ref="B36">IF(OR(B3="By Week",B3="Whole Service"),B4,IF(B4="All "&amp;Setup!$B$15,INDEX(Setup!$A$20:$A$34,COLUMN(A6),1),B4))</f>
        <v>Cluster A</v>
      </c>
      <c r="C36" s="71" t="str" cm="1">
        <f t="array" ref="C36">INDEX(Setup!$A$20:$A$34,COLUMN(B6),1)</f>
        <v>Cluster B</v>
      </c>
      <c r="D36" s="71" t="str" cm="1">
        <f t="array" ref="D36">INDEX(Setup!$A$20:$A$34,COLUMN(C6),1)</f>
        <v>Cluster C</v>
      </c>
      <c r="E36" s="71" t="str" cm="1">
        <f t="array" ref="E36">INDEX(Setup!$A$20:$A$34,COLUMN(D6),1)</f>
        <v>Cluster D</v>
      </c>
      <c r="F36" s="71" t="str" cm="1">
        <f t="array" ref="F36">INDEX(Setup!$A$20:$A$34,COLUMN(E6),1)</f>
        <v>Cluster E</v>
      </c>
      <c r="G36" s="71" t="str" cm="1">
        <f t="array" ref="G36">INDEX(Setup!$A$20:$A$34,COLUMN(F6),1)</f>
        <v>Cluster F</v>
      </c>
      <c r="H36" s="71" t="str" cm="1">
        <f t="array" ref="H36">INDEX(Setup!$A$20:$A$34,COLUMN(G6),1)</f>
        <v>Cluster G</v>
      </c>
      <c r="I36" s="71" t="str" cm="1">
        <f t="array" ref="I36">INDEX(Setup!$A$20:$A$34,COLUMN(H6),1)</f>
        <v>Cluster H</v>
      </c>
      <c r="J36" s="71" t="str" cm="1">
        <f t="array" ref="J36">INDEX(Setup!$A$20:$A$34,COLUMN(I6),1)</f>
        <v>Cluster I</v>
      </c>
      <c r="K36" s="71" t="str" cm="1">
        <f t="array" ref="K36">INDEX(Setup!$A$20:$A$34,COLUMN(J6),1)</f>
        <v>Cluster J</v>
      </c>
      <c r="L36" s="71" t="str" cm="1">
        <f t="array" ref="L36">INDEX(Setup!$A$20:$A$34,COLUMN(K6),1)</f>
        <v>Cluster K</v>
      </c>
      <c r="M36" s="71" t="str" cm="1">
        <f t="array" ref="M36">INDEX(Setup!$A$20:$A$34,COLUMN(L6),1)</f>
        <v>Cluster L</v>
      </c>
      <c r="N36" s="71" t="str" cm="1">
        <f t="array" ref="N36">INDEX(Setup!$A$20:$A$34,COLUMN(M6),1)</f>
        <v>Cluster M</v>
      </c>
      <c r="O36" s="71" t="str" cm="1">
        <f t="array" ref="O36">INDEX(Setup!$A$20:$A$34,COLUMN(N6),1)</f>
        <v>Cluster N</v>
      </c>
      <c r="P36" s="80" t="str" cm="1">
        <f t="array" ref="P36">INDEX(Setup!$A$20:$A$34,COLUMN(O6),1)</f>
        <v>Cluster O</v>
      </c>
      <c r="Q36" s="7"/>
    </row>
    <row r="37" spans="1:31" ht="15.75" thickBot="1" x14ac:dyDescent="0.3">
      <c r="A37" s="78" t="s">
        <v>157</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78" t="s">
        <v>158</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190</v>
      </c>
    </row>
    <row r="43" spans="1:31" ht="15.75" thickBot="1" x14ac:dyDescent="0.3"/>
    <row r="44" spans="1:31" ht="15.75" thickBot="1" x14ac:dyDescent="0.3">
      <c r="A44" s="53" t="s">
        <v>49</v>
      </c>
      <c r="B44" s="118" t="s">
        <v>171</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3" t="s">
        <v>50</v>
      </c>
      <c r="B45" s="118" t="s">
        <v>51</v>
      </c>
    </row>
    <row r="68" spans="1:17" ht="15.75" thickBot="1" x14ac:dyDescent="0.3">
      <c r="A68" s="52" t="s">
        <v>191</v>
      </c>
    </row>
    <row r="69" spans="1:17" ht="30.75" thickBot="1" x14ac:dyDescent="0.3">
      <c r="B69" s="71" t="str" cm="1">
        <f t="array" ref="B69">IF(B4="All "&amp;Setup!$B$15,INDEX(Setup!$A$20:$A$34,COLUMN(A1),1),B4)</f>
        <v>Cluster A</v>
      </c>
      <c r="C69" s="71" t="str" cm="1">
        <f t="array" ref="C69">INDEX(Setup!$A$20:$A$34,COLUMN(B39),1)</f>
        <v>Cluster B</v>
      </c>
      <c r="D69" s="71" t="str" cm="1">
        <f t="array" ref="D69">INDEX(Setup!$A$20:$A$34,COLUMN(C39),1)</f>
        <v>Cluster C</v>
      </c>
      <c r="E69" s="71" t="str" cm="1">
        <f t="array" ref="E69">INDEX(Setup!$A$20:$A$34,COLUMN(D39),1)</f>
        <v>Cluster D</v>
      </c>
      <c r="F69" s="71" t="str" cm="1">
        <f t="array" ref="F69">INDEX(Setup!$A$20:$A$34,COLUMN(E39),1)</f>
        <v>Cluster E</v>
      </c>
      <c r="G69" s="71" t="str" cm="1">
        <f t="array" ref="G69">INDEX(Setup!$A$20:$A$34,COLUMN(F39),1)</f>
        <v>Cluster F</v>
      </c>
      <c r="H69" s="71" t="str" cm="1">
        <f t="array" ref="H69">INDEX(Setup!$A$20:$A$34,COLUMN(G39),1)</f>
        <v>Cluster G</v>
      </c>
      <c r="I69" s="71" t="str" cm="1">
        <f t="array" ref="I69">INDEX(Setup!$A$20:$A$34,COLUMN(H39),1)</f>
        <v>Cluster H</v>
      </c>
      <c r="J69" s="71" t="str" cm="1">
        <f t="array" ref="J69">INDEX(Setup!$A$20:$A$34,COLUMN(I39),1)</f>
        <v>Cluster I</v>
      </c>
      <c r="K69" s="71" t="str" cm="1">
        <f t="array" ref="K69">INDEX(Setup!$A$20:$A$34,COLUMN(J39),1)</f>
        <v>Cluster J</v>
      </c>
      <c r="L69" s="71" t="str" cm="1">
        <f t="array" ref="L69">INDEX(Setup!$A$20:$A$34,COLUMN(K39),1)</f>
        <v>Cluster K</v>
      </c>
      <c r="M69" s="71" t="str" cm="1">
        <f t="array" ref="M69">INDEX(Setup!$A$20:$A$34,COLUMN(L39),1)</f>
        <v>Cluster L</v>
      </c>
      <c r="N69" s="71" t="str" cm="1">
        <f t="array" ref="N69">INDEX(Setup!$A$20:$A$34,COLUMN(M39),1)</f>
        <v>Cluster M</v>
      </c>
      <c r="O69" s="71" t="str" cm="1">
        <f t="array" ref="O69">INDEX(Setup!$A$20:$A$34,COLUMN(N39),1)</f>
        <v>Cluster N</v>
      </c>
      <c r="P69" s="71" t="str" cm="1">
        <f t="array" ref="P69">INDEX(Setup!$A$20:$A$34,COLUMN(O39),1)</f>
        <v>Cluster O</v>
      </c>
      <c r="Q69" s="100" t="s">
        <v>161</v>
      </c>
    </row>
    <row r="70" spans="1:17" ht="30.75" thickBot="1" x14ac:dyDescent="0.3">
      <c r="A70" s="83" t="s">
        <v>188</v>
      </c>
      <c r="B70" s="98">
        <f>INDEX('Waiting List Config'!$C$5:$O$20,MATCH(Summary!B$69,'Waiting List Config'!$B$5:$B$20,0),2)</f>
        <v>0</v>
      </c>
      <c r="C70" s="98">
        <f>INDEX('Waiting List Config'!$C$5:$O$20,MATCH(Summary!C$69,'Waiting List Config'!$B$5:$B$20,0),2)</f>
        <v>0</v>
      </c>
      <c r="D70" s="98">
        <f>INDEX('Waiting List Config'!$C$5:$O$20,MATCH(Summary!D$69,'Waiting List Config'!$B$5:$B$20,0),2)</f>
        <v>0</v>
      </c>
      <c r="E70" s="98">
        <f>INDEX('Waiting List Config'!$C$5:$O$20,MATCH(Summary!E$69,'Waiting List Config'!$B$5:$B$20,0),2)</f>
        <v>0</v>
      </c>
      <c r="F70" s="98">
        <f>INDEX('Waiting List Config'!$C$5:$O$20,MATCH(Summary!F$69,'Waiting List Config'!$B$5:$B$20,0),2)</f>
        <v>0</v>
      </c>
      <c r="G70" s="98">
        <f>INDEX('Waiting List Config'!$C$5:$O$20,MATCH(Summary!G$69,'Waiting List Config'!$B$5:$B$20,0),2)</f>
        <v>0</v>
      </c>
      <c r="H70" s="98">
        <f>INDEX('Waiting List Config'!$C$5:$O$20,MATCH(Summary!H$69,'Waiting List Config'!$B$5:$B$20,0),2)</f>
        <v>0</v>
      </c>
      <c r="I70" s="98">
        <f>INDEX('Waiting List Config'!$C$5:$O$20,MATCH(Summary!I$69,'Waiting List Config'!$B$5:$B$20,0),2)</f>
        <v>0</v>
      </c>
      <c r="J70" s="98">
        <f>INDEX('Waiting List Config'!$C$5:$O$20,MATCH(Summary!J$69,'Waiting List Config'!$B$5:$B$20,0),2)</f>
        <v>0</v>
      </c>
      <c r="K70" s="98">
        <f>INDEX('Waiting List Config'!$C$5:$O$20,MATCH(Summary!K$69,'Waiting List Config'!$B$5:$B$20,0),2)</f>
        <v>0</v>
      </c>
      <c r="L70" s="98">
        <f>INDEX('Waiting List Config'!$C$5:$O$20,MATCH(Summary!L$69,'Waiting List Config'!$B$5:$B$20,0),2)</f>
        <v>0</v>
      </c>
      <c r="M70" s="98">
        <f>INDEX('Waiting List Config'!$C$5:$O$20,MATCH(Summary!M$69,'Waiting List Config'!$B$5:$B$20,0),2)</f>
        <v>0</v>
      </c>
      <c r="N70" s="98">
        <f>INDEX('Waiting List Config'!$C$5:$O$20,MATCH(Summary!N$69,'Waiting List Config'!$B$5:$B$20,0),2)</f>
        <v>0</v>
      </c>
      <c r="O70" s="98">
        <f>INDEX('Waiting List Config'!$C$5:$O$20,MATCH(Summary!O$69,'Waiting List Config'!$B$5:$B$20,0),2)</f>
        <v>0</v>
      </c>
      <c r="P70" s="98">
        <f>INDEX('Waiting List Config'!$C$5:$O$20,MATCH(Summary!P$69,'Waiting List Config'!$B$5:$B$20,0),2)</f>
        <v>0</v>
      </c>
      <c r="Q70" s="98">
        <f>INDEX('Waiting List Config'!$C$5:$O$20,MATCH(Summary!Q$69,'Waiting List Config'!$B$5:$B$20,0),2)</f>
        <v>0</v>
      </c>
    </row>
    <row r="71" spans="1:17" ht="30.75" thickBot="1" x14ac:dyDescent="0.3">
      <c r="A71" s="83" t="s">
        <v>189</v>
      </c>
      <c r="B71" s="98" t="str">
        <f>INDEX('Waiting List Config'!$C$5:$O$20,MATCH(Summary!B$69,'Waiting List Config'!$B$5:$B$20,0),7)</f>
        <v/>
      </c>
      <c r="C71" s="98" t="str">
        <f>INDEX('Waiting List Config'!$C$5:$O$20,MATCH(Summary!C$69,'Waiting List Config'!$B$5:$B$20,0),7)</f>
        <v/>
      </c>
      <c r="D71" s="98" t="str">
        <f>INDEX('Waiting List Config'!$C$5:$O$20,MATCH(Summary!D$69,'Waiting List Config'!$B$5:$B$20,0),7)</f>
        <v/>
      </c>
      <c r="E71" s="98" t="str">
        <f>INDEX('Waiting List Config'!$C$5:$O$20,MATCH(Summary!E$69,'Waiting List Config'!$B$5:$B$20,0),7)</f>
        <v/>
      </c>
      <c r="F71" s="98" t="str">
        <f>INDEX('Waiting List Config'!$C$5:$O$20,MATCH(Summary!F$69,'Waiting List Config'!$B$5:$B$20,0),7)</f>
        <v/>
      </c>
      <c r="G71" s="98" t="str">
        <f>INDEX('Waiting List Config'!$C$5:$O$20,MATCH(Summary!G$69,'Waiting List Config'!$B$5:$B$20,0),7)</f>
        <v/>
      </c>
      <c r="H71" s="98" t="str">
        <f>INDEX('Waiting List Config'!$C$5:$O$20,MATCH(Summary!H$69,'Waiting List Config'!$B$5:$B$20,0),7)</f>
        <v/>
      </c>
      <c r="I71" s="98" t="str">
        <f>INDEX('Waiting List Config'!$C$5:$O$20,MATCH(Summary!I$69,'Waiting List Config'!$B$5:$B$20,0),7)</f>
        <v/>
      </c>
      <c r="J71" s="98" t="str">
        <f>INDEX('Waiting List Config'!$C$5:$O$20,MATCH(Summary!J$69,'Waiting List Config'!$B$5:$B$20,0),7)</f>
        <v/>
      </c>
      <c r="K71" s="98" t="str">
        <f>INDEX('Waiting List Config'!$C$5:$O$20,MATCH(Summary!K$69,'Waiting List Config'!$B$5:$B$20,0),7)</f>
        <v/>
      </c>
      <c r="L71" s="98" t="str">
        <f>INDEX('Waiting List Config'!$C$5:$O$20,MATCH(Summary!L$69,'Waiting List Config'!$B$5:$B$20,0),7)</f>
        <v/>
      </c>
      <c r="M71" s="98" t="str">
        <f>INDEX('Waiting List Config'!$C$5:$O$20,MATCH(Summary!M$69,'Waiting List Config'!$B$5:$B$20,0),7)</f>
        <v/>
      </c>
      <c r="N71" s="98" t="str">
        <f>INDEX('Waiting List Config'!$C$5:$O$20,MATCH(Summary!N$69,'Waiting List Config'!$B$5:$B$20,0),7)</f>
        <v/>
      </c>
      <c r="O71" s="98" t="str">
        <f>INDEX('Waiting List Config'!$C$5:$O$20,MATCH(Summary!O$69,'Waiting List Config'!$B$5:$B$20,0),7)</f>
        <v/>
      </c>
      <c r="P71" s="98" t="str">
        <f>INDEX('Waiting List Config'!$C$5:$O$20,MATCH(Summary!P$69,'Waiting List Config'!$B$5:$B$20,0),7)</f>
        <v/>
      </c>
      <c r="Q71" s="98" t="str">
        <f>INDEX('Waiting List Config'!$C$5:$O$20,MATCH(Summary!Q$69,'Waiting List Config'!$B$5:$B$20,0),7)</f>
        <v/>
      </c>
    </row>
    <row r="72" spans="1:17" ht="30.75" thickBot="1" x14ac:dyDescent="0.3">
      <c r="A72" s="83" t="s">
        <v>169</v>
      </c>
      <c r="B72" s="98" t="str">
        <f>INDEX('Waiting List Config'!$C$5:$O$20,MATCH(Summary!B$69,'Waiting List Config'!$B$5:$B$20,0),13)</f>
        <v>0 - 0</v>
      </c>
      <c r="C72" s="98" t="str">
        <f>INDEX('Waiting List Config'!$C$5:$O$20,MATCH(Summary!C$69,'Waiting List Config'!$B$5:$B$20,0),13)</f>
        <v>0 - 0</v>
      </c>
      <c r="D72" s="98" t="str">
        <f>INDEX('Waiting List Config'!$C$5:$O$20,MATCH(Summary!D$69,'Waiting List Config'!$B$5:$B$20,0),13)</f>
        <v>0 - 0</v>
      </c>
      <c r="E72" s="98" t="str">
        <f>INDEX('Waiting List Config'!$C$5:$O$20,MATCH(Summary!E$69,'Waiting List Config'!$B$5:$B$20,0),13)</f>
        <v>0 - 0</v>
      </c>
      <c r="F72" s="98" t="str">
        <f>INDEX('Waiting List Config'!$C$5:$O$20,MATCH(Summary!F$69,'Waiting List Config'!$B$5:$B$20,0),13)</f>
        <v>0 - 0</v>
      </c>
      <c r="G72" s="98" t="str">
        <f>INDEX('Waiting List Config'!$C$5:$O$20,MATCH(Summary!G$69,'Waiting List Config'!$B$5:$B$20,0),13)</f>
        <v>0 - 0</v>
      </c>
      <c r="H72" s="98" t="str">
        <f>INDEX('Waiting List Config'!$C$5:$O$20,MATCH(Summary!H$69,'Waiting List Config'!$B$5:$B$20,0),13)</f>
        <v>0 - 0</v>
      </c>
      <c r="I72" s="98" t="str">
        <f>INDEX('Waiting List Config'!$C$5:$O$20,MATCH(Summary!I$69,'Waiting List Config'!$B$5:$B$20,0),13)</f>
        <v>0 - 0</v>
      </c>
      <c r="J72" s="98" t="str">
        <f>INDEX('Waiting List Config'!$C$5:$O$20,MATCH(Summary!J$69,'Waiting List Config'!$B$5:$B$20,0),13)</f>
        <v>0 - 0</v>
      </c>
      <c r="K72" s="98" t="str">
        <f>INDEX('Waiting List Config'!$C$5:$O$20,MATCH(Summary!K$69,'Waiting List Config'!$B$5:$B$20,0),13)</f>
        <v>0 - 0</v>
      </c>
      <c r="L72" s="98" t="str">
        <f>INDEX('Waiting List Config'!$C$5:$O$20,MATCH(Summary!L$69,'Waiting List Config'!$B$5:$B$20,0),13)</f>
        <v>0 - 0</v>
      </c>
      <c r="M72" s="98" t="str">
        <f>INDEX('Waiting List Config'!$C$5:$O$20,MATCH(Summary!M$69,'Waiting List Config'!$B$5:$B$20,0),13)</f>
        <v>0 - 0</v>
      </c>
      <c r="N72" s="98" t="str">
        <f>INDEX('Waiting List Config'!$C$5:$O$20,MATCH(Summary!N$69,'Waiting List Config'!$B$5:$B$20,0),13)</f>
        <v>0 - 0</v>
      </c>
      <c r="O72" s="98" t="str">
        <f>INDEX('Waiting List Config'!$C$5:$O$20,MATCH(Summary!O$69,'Waiting List Config'!$B$5:$B$20,0),13)</f>
        <v>0 - 0</v>
      </c>
      <c r="P72" s="98" t="str">
        <f>INDEX('Waiting List Config'!$C$5:$O$20,MATCH(Summary!P$69,'Waiting List Config'!$B$5:$B$20,0),13)</f>
        <v>0 - 0</v>
      </c>
      <c r="Q72" s="99" t="str">
        <f>INDEX('Waiting List Config'!$C$5:$O$20,MATCH(Summary!Q$69,'Waiting List Config'!$B$5:$B$20,0),13)</f>
        <v>0 - 0</v>
      </c>
    </row>
    <row r="73" spans="1:17" ht="60.75" thickBot="1" x14ac:dyDescent="0.3">
      <c r="A73" s="97" t="str">
        <f>"Estimated additional capacity to clear backlog - non-group sessions ("&amp;LOWER(B7)&amp;"):"</f>
        <v>Estimated additional capacity to clear backlog - non-group sessions (hours):</v>
      </c>
      <c r="B73" s="99" t="str">
        <f>INDEX('Waiting List Config'!$B$5:$U$20,MATCH(Summary!B$69,'Waiting List Config'!$B$5:$B$20,0),19)</f>
        <v>0 - 0</v>
      </c>
      <c r="C73" s="99" t="str">
        <f>INDEX('Waiting List Config'!$B$5:$U$20,MATCH(Summary!C$69,'Waiting List Config'!$B$5:$B$20,0),19)</f>
        <v>0 - 0</v>
      </c>
      <c r="D73" s="99" t="str">
        <f>INDEX('Waiting List Config'!$B$5:$U$20,MATCH(Summary!D$69,'Waiting List Config'!$B$5:$B$20,0),19)</f>
        <v>0 - 0</v>
      </c>
      <c r="E73" s="99" t="str">
        <f>INDEX('Waiting List Config'!$B$5:$U$20,MATCH(Summary!E$69,'Waiting List Config'!$B$5:$B$20,0),19)</f>
        <v>0 - 0</v>
      </c>
      <c r="F73" s="99" t="str">
        <f>INDEX('Waiting List Config'!$B$5:$U$20,MATCH(Summary!F$69,'Waiting List Config'!$B$5:$B$20,0),19)</f>
        <v>0 - 0</v>
      </c>
      <c r="G73" s="99" t="str">
        <f>INDEX('Waiting List Config'!$B$5:$U$20,MATCH(Summary!G$69,'Waiting List Config'!$B$5:$B$20,0),19)</f>
        <v>0 - 0</v>
      </c>
      <c r="H73" s="99" t="str">
        <f>INDEX('Waiting List Config'!$B$5:$U$20,MATCH(Summary!H$69,'Waiting List Config'!$B$5:$B$20,0),19)</f>
        <v>0 - 0</v>
      </c>
      <c r="I73" s="99" t="str">
        <f>INDEX('Waiting List Config'!$B$5:$U$20,MATCH(Summary!I$69,'Waiting List Config'!$B$5:$B$20,0),19)</f>
        <v>0 - 0</v>
      </c>
      <c r="J73" s="99" t="str">
        <f>INDEX('Waiting List Config'!$B$5:$U$20,MATCH(Summary!J$69,'Waiting List Config'!$B$5:$B$20,0),19)</f>
        <v>0 - 0</v>
      </c>
      <c r="K73" s="99" t="str">
        <f>INDEX('Waiting List Config'!$B$5:$U$20,MATCH(Summary!K$69,'Waiting List Config'!$B$5:$B$20,0),19)</f>
        <v>0 - 0</v>
      </c>
      <c r="L73" s="99" t="str">
        <f>INDEX('Waiting List Config'!$B$5:$U$20,MATCH(Summary!L$69,'Waiting List Config'!$B$5:$B$20,0),19)</f>
        <v>0 - 0</v>
      </c>
      <c r="M73" s="99" t="str">
        <f>INDEX('Waiting List Config'!$B$5:$U$20,MATCH(Summary!M$69,'Waiting List Config'!$B$5:$B$20,0),19)</f>
        <v>0 - 0</v>
      </c>
      <c r="N73" s="99" t="str">
        <f>INDEX('Waiting List Config'!$B$5:$U$20,MATCH(Summary!N$69,'Waiting List Config'!$B$5:$B$20,0),19)</f>
        <v>0 - 0</v>
      </c>
      <c r="O73" s="99" t="str">
        <f>INDEX('Waiting List Config'!$B$5:$U$20,MATCH(Summary!O$69,'Waiting List Config'!$B$5:$B$20,0),19)</f>
        <v>0 - 0</v>
      </c>
      <c r="P73" s="99" t="str">
        <f>INDEX('Waiting List Config'!$B$5:$U$20,MATCH(Summary!P$69,'Waiting List Config'!$B$5:$B$20,0),19)</f>
        <v>0 - 0</v>
      </c>
      <c r="Q73" s="70"/>
    </row>
    <row r="74" spans="1:17" ht="60.75" thickBot="1" x14ac:dyDescent="0.3">
      <c r="A74" s="83" t="str">
        <f>"Estimated additional capacity to clear backlog - group sessions ("&amp;LOWER(B7)&amp;"):"</f>
        <v>Estimated additional capacity to clear backlog - group sessions (hours):</v>
      </c>
      <c r="B74" s="99" t="str">
        <f>INDEX('Waiting List Config'!$B$5:$U$20,MATCH(Summary!B$69,'Waiting List Config'!$B$5:$B$20,0),20)</f>
        <v>0 - 0</v>
      </c>
      <c r="C74" s="99" t="str">
        <f>INDEX('Waiting List Config'!$B$5:$U$20,MATCH(Summary!C$69,'Waiting List Config'!$B$5:$B$20,0),20)</f>
        <v>0 - 0</v>
      </c>
      <c r="D74" s="99" t="str">
        <f>INDEX('Waiting List Config'!$B$5:$U$20,MATCH(Summary!D$69,'Waiting List Config'!$B$5:$B$20,0),20)</f>
        <v>0 - 0</v>
      </c>
      <c r="E74" s="99" t="str">
        <f>INDEX('Waiting List Config'!$B$5:$U$20,MATCH(Summary!E$69,'Waiting List Config'!$B$5:$B$20,0),20)</f>
        <v>0 - 0</v>
      </c>
      <c r="F74" s="99" t="str">
        <f>INDEX('Waiting List Config'!$B$5:$U$20,MATCH(Summary!F$69,'Waiting List Config'!$B$5:$B$20,0),20)</f>
        <v>0 - 0</v>
      </c>
      <c r="G74" s="99" t="str">
        <f>INDEX('Waiting List Config'!$B$5:$U$20,MATCH(Summary!G$69,'Waiting List Config'!$B$5:$B$20,0),20)</f>
        <v>0 - 0</v>
      </c>
      <c r="H74" s="99" t="str">
        <f>INDEX('Waiting List Config'!$B$5:$U$20,MATCH(Summary!H$69,'Waiting List Config'!$B$5:$B$20,0),20)</f>
        <v>0 - 0</v>
      </c>
      <c r="I74" s="99" t="str">
        <f>INDEX('Waiting List Config'!$B$5:$U$20,MATCH(Summary!I$69,'Waiting List Config'!$B$5:$B$20,0),20)</f>
        <v>0 - 0</v>
      </c>
      <c r="J74" s="99" t="str">
        <f>INDEX('Waiting List Config'!$B$5:$U$20,MATCH(Summary!J$69,'Waiting List Config'!$B$5:$B$20,0),20)</f>
        <v>0 - 0</v>
      </c>
      <c r="K74" s="99" t="str">
        <f>INDEX('Waiting List Config'!$B$5:$U$20,MATCH(Summary!K$69,'Waiting List Config'!$B$5:$B$20,0),20)</f>
        <v>0 - 0</v>
      </c>
      <c r="L74" s="99" t="str">
        <f>INDEX('Waiting List Config'!$B$5:$U$20,MATCH(Summary!L$69,'Waiting List Config'!$B$5:$B$20,0),20)</f>
        <v>0 - 0</v>
      </c>
      <c r="M74" s="99" t="str">
        <f>INDEX('Waiting List Config'!$B$5:$U$20,MATCH(Summary!M$69,'Waiting List Config'!$B$5:$B$20,0),20)</f>
        <v>0 - 0</v>
      </c>
      <c r="N74" s="99" t="str">
        <f>INDEX('Waiting List Config'!$B$5:$U$20,MATCH(Summary!N$69,'Waiting List Config'!$B$5:$B$20,0),20)</f>
        <v>0 - 0</v>
      </c>
      <c r="O74" s="99" t="str">
        <f>INDEX('Waiting List Config'!$B$5:$U$20,MATCH(Summary!O$69,'Waiting List Config'!$B$5:$B$20,0),20)</f>
        <v>0 - 0</v>
      </c>
      <c r="P74" s="99" t="str">
        <f>INDEX('Waiting List Config'!$B$5:$U$20,MATCH(Summary!P$69,'Waiting List Config'!$B$5:$B$20,0),20)</f>
        <v>0 - 0</v>
      </c>
      <c r="Q74" s="70"/>
    </row>
    <row r="75" spans="1:17" ht="60.75" thickBot="1" x14ac:dyDescent="0.3">
      <c r="A75" s="83" t="str">
        <f>"Estimated additional capacity to clear backlog - all sessions ("&amp;LOWER(B7)&amp;"):"</f>
        <v>Estimated additional capacity to clear backlog - all sessions (hours):</v>
      </c>
      <c r="B75" s="99" t="str">
        <f>INDEX('Waiting List Config'!$B$5:$X$20,MATCH(Summary!B$69,'Waiting List Config'!$B$5:$B$20,0),23)</f>
        <v>0 - 0</v>
      </c>
      <c r="C75" s="99" t="str">
        <f>INDEX('Waiting List Config'!$B$5:$X$20,MATCH(Summary!C$69,'Waiting List Config'!$B$5:$B$20,0),23)</f>
        <v>0 - 0</v>
      </c>
      <c r="D75" s="99" t="str">
        <f>INDEX('Waiting List Config'!$B$5:$X$20,MATCH(Summary!D$69,'Waiting List Config'!$B$5:$B$20,0),23)</f>
        <v>0 - 0</v>
      </c>
      <c r="E75" s="99" t="str">
        <f>INDEX('Waiting List Config'!$B$5:$X$20,MATCH(Summary!E$69,'Waiting List Config'!$B$5:$B$20,0),23)</f>
        <v>0 - 0</v>
      </c>
      <c r="F75" s="99" t="str">
        <f>INDEX('Waiting List Config'!$B$5:$X$20,MATCH(Summary!F$69,'Waiting List Config'!$B$5:$B$20,0),23)</f>
        <v>0 - 0</v>
      </c>
      <c r="G75" s="99" t="str">
        <f>INDEX('Waiting List Config'!$B$5:$X$20,MATCH(Summary!G$69,'Waiting List Config'!$B$5:$B$20,0),23)</f>
        <v>0 - 0</v>
      </c>
      <c r="H75" s="99" t="str">
        <f>INDEX('Waiting List Config'!$B$5:$X$20,MATCH(Summary!H$69,'Waiting List Config'!$B$5:$B$20,0),23)</f>
        <v>0 - 0</v>
      </c>
      <c r="I75" s="99" t="str">
        <f>INDEX('Waiting List Config'!$B$5:$X$20,MATCH(Summary!I$69,'Waiting List Config'!$B$5:$B$20,0),23)</f>
        <v>0 - 0</v>
      </c>
      <c r="J75" s="99" t="str">
        <f>INDEX('Waiting List Config'!$B$5:$X$20,MATCH(Summary!J$69,'Waiting List Config'!$B$5:$B$20,0),23)</f>
        <v>0 - 0</v>
      </c>
      <c r="K75" s="99" t="str">
        <f>INDEX('Waiting List Config'!$B$5:$X$20,MATCH(Summary!K$69,'Waiting List Config'!$B$5:$B$20,0),23)</f>
        <v>0 - 0</v>
      </c>
      <c r="L75" s="99" t="str">
        <f>INDEX('Waiting List Config'!$B$5:$X$20,MATCH(Summary!L$69,'Waiting List Config'!$B$5:$B$20,0),23)</f>
        <v>0 - 0</v>
      </c>
      <c r="M75" s="99" t="str">
        <f>INDEX('Waiting List Config'!$B$5:$X$20,MATCH(Summary!M$69,'Waiting List Config'!$B$5:$B$20,0),23)</f>
        <v>0 - 0</v>
      </c>
      <c r="N75" s="99" t="str">
        <f>INDEX('Waiting List Config'!$B$5:$X$20,MATCH(Summary!N$69,'Waiting List Config'!$B$5:$B$20,0),23)</f>
        <v>0 - 0</v>
      </c>
      <c r="O75" s="99" t="str">
        <f>INDEX('Waiting List Config'!$B$5:$X$20,MATCH(Summary!O$69,'Waiting List Config'!$B$5:$B$20,0),23)</f>
        <v>0 - 0</v>
      </c>
      <c r="P75" s="99" t="str">
        <f>INDEX('Waiting List Config'!$B$5:$X$20,MATCH(Summary!P$69,'Waiting List Config'!$B$5:$B$20,0),23)</f>
        <v>0 - 0</v>
      </c>
    </row>
    <row r="76" spans="1:17" ht="15.75" thickBot="1" x14ac:dyDescent="0.3"/>
    <row r="77" spans="1:17" ht="30.75" thickBot="1" x14ac:dyDescent="0.3">
      <c r="A77" s="83" t="s">
        <v>232</v>
      </c>
      <c r="B77" s="169"/>
    </row>
    <row r="78" spans="1:17" ht="15.75" thickBot="1" x14ac:dyDescent="0.3"/>
    <row r="79" spans="1:17" ht="45.75" thickBot="1" x14ac:dyDescent="0.3">
      <c r="A79" s="83" t="str">
        <f>"Additional caseload capacity ("&amp;LOWER(B7)&amp;" per week):"</f>
        <v>Additional caseload capacity (hours per week):</v>
      </c>
      <c r="B79" s="99">
        <f>IFERROR(IF(TEXT(INDEX('Waiting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Config'!$B$5:$B$20,0),22)/$B$77,"#")),0)</f>
        <v>0</v>
      </c>
      <c r="C79" s="99">
        <f>IFERROR(IF(TEXT(INDEX('Waiting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Config'!$B$5:$B$20,0),22)/$B$77,"#")),0)</f>
        <v>0</v>
      </c>
      <c r="D79" s="99">
        <f>IFERROR(IF(TEXT(INDEX('Waiting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Config'!$B$5:$B$20,0),22)/$B$77,"#")),0)</f>
        <v>0</v>
      </c>
      <c r="E79" s="99">
        <f>IFERROR(IF(TEXT(INDEX('Waiting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Config'!$B$5:$B$20,0),22)/$B$77,"#")),0)</f>
        <v>0</v>
      </c>
      <c r="F79" s="99">
        <f>IFERROR(IF(TEXT(INDEX('Waiting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Config'!$B$5:$B$20,0),22)/$B$77,"#")),0)</f>
        <v>0</v>
      </c>
      <c r="G79" s="99">
        <f>IFERROR(IF(TEXT(INDEX('Waiting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Config'!$B$5:$B$20,0),22)/$B$77,"#")),0)</f>
        <v>0</v>
      </c>
      <c r="H79" s="99">
        <f>IFERROR(IF(TEXT(INDEX('Waiting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Config'!$B$5:$B$20,0),22)/$B$77,"#")),0)</f>
        <v>0</v>
      </c>
      <c r="I79" s="99">
        <f>IFERROR(IF(TEXT(INDEX('Waiting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Config'!$B$5:$B$20,0),22)/$B$77,"#")),0)</f>
        <v>0</v>
      </c>
      <c r="J79" s="99">
        <f>IFERROR(IF(TEXT(INDEX('Waiting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Config'!$B$5:$B$20,0),22)/$B$77,"#")),0)</f>
        <v>0</v>
      </c>
      <c r="K79" s="99">
        <f>IFERROR(IF(TEXT(INDEX('Waiting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Config'!$B$5:$B$20,0),22)/$B$77,"#")),0)</f>
        <v>0</v>
      </c>
      <c r="L79" s="99">
        <f>IFERROR(IF(TEXT(INDEX('Waiting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Config'!$B$5:$B$20,0),22)/$B$77,"#")),0)</f>
        <v>0</v>
      </c>
      <c r="M79" s="99"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99"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99"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99"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Z10Iqb6A94IGAVb52GbniN1XMdskxmeDnws7PSrAOOntYvZ4AinBJItzxqJohDmv0klaXItlbh42Aq25y46BcQ==" saltValue="m+JbQALHIWrH91qu3FzBig==" spinCount="100000" sheet="1" objects="1" scenarios="1"/>
  <dataValidations disablePrompts="1"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17" sqref="D17"/>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124</v>
      </c>
      <c r="I1" s="52" t="s">
        <v>141</v>
      </c>
    </row>
    <row r="2" spans="1:16" ht="15.75" thickBot="1" x14ac:dyDescent="0.3">
      <c r="I2" s="91" t="s">
        <v>49</v>
      </c>
      <c r="J2" s="152" t="s">
        <v>209</v>
      </c>
      <c r="K2" s="5"/>
      <c r="L2" s="82" t="s">
        <v>50</v>
      </c>
      <c r="M2" s="152" t="s">
        <v>51</v>
      </c>
      <c r="N2" s="5"/>
      <c r="O2" s="82" t="s">
        <v>73</v>
      </c>
      <c r="P2" s="152" t="s">
        <v>75</v>
      </c>
    </row>
    <row r="3" spans="1:16" x14ac:dyDescent="0.25">
      <c r="A3" s="52" t="str">
        <f>"Change expected "&amp;Setup!B15&amp;" size:"</f>
        <v>Change expected Caseloads size:</v>
      </c>
    </row>
    <row r="4" spans="1:16" ht="15.75" thickBot="1" x14ac:dyDescent="0.3"/>
    <row r="5" spans="1:16" ht="45.75" thickBot="1" x14ac:dyDescent="0.3">
      <c r="A5" s="53" t="str">
        <f>Setup!B15</f>
        <v>Caseloads</v>
      </c>
      <c r="B5" s="71" t="s">
        <v>125</v>
      </c>
      <c r="C5" s="71" t="s">
        <v>126</v>
      </c>
      <c r="D5" s="71" t="s">
        <v>127</v>
      </c>
      <c r="E5" s="71" t="s">
        <v>128</v>
      </c>
      <c r="F5" s="60"/>
      <c r="G5" s="60"/>
      <c r="I5" t="str">
        <f>"Planning Scenario - "&amp;LOWER(J2)&amp;", "&amp;IF(M2="Total","all session types",LOWER(M2)&amp;" sessions")</f>
        <v>Planning Scenario - all clusters, all session types</v>
      </c>
    </row>
    <row r="6" spans="1:16" x14ac:dyDescent="0.25">
      <c r="A6" s="47" t="str">
        <f>Setup!A20</f>
        <v>Cluster A</v>
      </c>
      <c r="B6" s="93">
        <f>IFERROR(INDEX('Required Capacity (Hide)'!$B$5:$C$19,MATCH(Planning!$A6,'Required Capacity (Hide)'!$A$5:$A$19,0),1),0)</f>
        <v>0</v>
      </c>
      <c r="C6" s="108">
        <f>IFERROR(INDEX('Required Capacity (Hide)'!$B$5:$C$19,MATCH(Planning!$A6,'Required Capacity (Hide)'!$A$5:$A$19,0),2),0)</f>
        <v>0</v>
      </c>
      <c r="D6" s="142"/>
      <c r="E6" s="143"/>
      <c r="F6" s="63"/>
      <c r="G6" s="64"/>
      <c r="I6" s="62" t="str">
        <f>P2&amp;" per week"</f>
        <v>Minutes per week</v>
      </c>
    </row>
    <row r="7" spans="1:16" x14ac:dyDescent="0.25">
      <c r="A7" s="47" t="str">
        <f>Setup!A21</f>
        <v>Cluster B</v>
      </c>
      <c r="B7" s="94">
        <f>IFERROR(INDEX('Required Capacity (Hide)'!$B$5:$C$19,MATCH(Planning!$A7,'Required Capacity (Hide)'!$A$5:$A$19,0),1),0)</f>
        <v>0</v>
      </c>
      <c r="C7" s="109">
        <f>IFERROR(INDEX('Required Capacity (Hide)'!$B$5:$C$19,MATCH(Planning!$A7,'Required Capacity (Hide)'!$A$5:$A$19,0),2),0)</f>
        <v>0</v>
      </c>
      <c r="D7" s="144"/>
      <c r="E7" s="145"/>
      <c r="F7" s="65"/>
      <c r="G7" s="66"/>
    </row>
    <row r="8" spans="1:16" x14ac:dyDescent="0.25">
      <c r="A8" s="47" t="str">
        <f>Setup!A22</f>
        <v>Cluster C</v>
      </c>
      <c r="B8" s="94">
        <f>IFERROR(INDEX('Required Capacity (Hide)'!$B$5:$C$19,MATCH(Planning!$A8,'Required Capacity (Hide)'!$A$5:$A$19,0),1),0)</f>
        <v>0</v>
      </c>
      <c r="C8" s="109">
        <f>IFERROR(INDEX('Required Capacity (Hide)'!$B$5:$C$19,MATCH(Planning!$A8,'Required Capacity (Hide)'!$A$5:$A$19,0),2),0)</f>
        <v>0</v>
      </c>
      <c r="D8" s="144"/>
      <c r="E8" s="145"/>
      <c r="F8" s="65"/>
      <c r="G8" s="66"/>
    </row>
    <row r="9" spans="1:16" x14ac:dyDescent="0.25">
      <c r="A9" s="47" t="str">
        <f>Setup!A23</f>
        <v>Cluster D</v>
      </c>
      <c r="B9" s="94">
        <f>IFERROR(INDEX('Required Capacity (Hide)'!$B$5:$C$19,MATCH(Planning!$A9,'Required Capacity (Hide)'!$A$5:$A$19,0),1),0)</f>
        <v>0</v>
      </c>
      <c r="C9" s="109">
        <f>IFERROR(INDEX('Required Capacity (Hide)'!$B$5:$C$19,MATCH(Planning!$A9,'Required Capacity (Hide)'!$A$5:$A$19,0),2),0)</f>
        <v>0</v>
      </c>
      <c r="D9" s="144"/>
      <c r="E9" s="145"/>
      <c r="F9" s="65"/>
      <c r="G9" s="66"/>
    </row>
    <row r="10" spans="1:16" x14ac:dyDescent="0.25">
      <c r="A10" s="47" t="str">
        <f>Setup!A24</f>
        <v>Cluster E</v>
      </c>
      <c r="B10" s="94">
        <f>IFERROR(INDEX('Required Capacity (Hide)'!$B$5:$C$19,MATCH(Planning!$A10,'Required Capacity (Hide)'!$A$5:$A$19,0),1),0)</f>
        <v>0</v>
      </c>
      <c r="C10" s="109">
        <f>IFERROR(INDEX('Required Capacity (Hide)'!$B$5:$C$19,MATCH(Planning!$A10,'Required Capacity (Hide)'!$A$5:$A$19,0),2),0)</f>
        <v>0</v>
      </c>
      <c r="D10" s="144"/>
      <c r="E10" s="145"/>
      <c r="F10" s="65"/>
      <c r="G10" s="66"/>
    </row>
    <row r="11" spans="1:16" x14ac:dyDescent="0.25">
      <c r="A11" s="47" t="str">
        <f>Setup!A25</f>
        <v>Cluster F</v>
      </c>
      <c r="B11" s="94">
        <f>IFERROR(INDEX('Required Capacity (Hide)'!$B$5:$C$19,MATCH(Planning!$A11,'Required Capacity (Hide)'!$A$5:$A$19,0),1),0)</f>
        <v>0</v>
      </c>
      <c r="C11" s="109">
        <f>IFERROR(INDEX('Required Capacity (Hide)'!$B$5:$C$19,MATCH(Planning!$A11,'Required Capacity (Hide)'!$A$5:$A$19,0),2),0)</f>
        <v>0</v>
      </c>
      <c r="D11" s="144"/>
      <c r="E11" s="145"/>
      <c r="F11" s="35" t="e">
        <v>#DIV/0!</v>
      </c>
      <c r="G11" s="6">
        <v>1</v>
      </c>
    </row>
    <row r="12" spans="1:16" x14ac:dyDescent="0.25">
      <c r="A12" s="47" t="str">
        <f>Setup!A26</f>
        <v>Cluster G</v>
      </c>
      <c r="B12" s="94">
        <f>IFERROR(INDEX('Required Capacity (Hide)'!$B$5:$C$19,MATCH(Planning!$A12,'Required Capacity (Hide)'!$A$5:$A$19,0),1),0)</f>
        <v>0</v>
      </c>
      <c r="C12" s="109">
        <f>IFERROR(INDEX('Required Capacity (Hide)'!$B$5:$C$19,MATCH(Planning!$A12,'Required Capacity (Hide)'!$A$5:$A$19,0),2),0)</f>
        <v>0</v>
      </c>
      <c r="D12" s="144"/>
      <c r="E12" s="145"/>
      <c r="F12" s="35" t="e">
        <v>#DIV/0!</v>
      </c>
      <c r="G12" s="6">
        <v>1</v>
      </c>
    </row>
    <row r="13" spans="1:16" x14ac:dyDescent="0.25">
      <c r="A13" s="47" t="str">
        <f>Setup!A27</f>
        <v>Cluster H</v>
      </c>
      <c r="B13" s="94">
        <f>IFERROR(INDEX('Required Capacity (Hide)'!$B$5:$C$19,MATCH(Planning!$A13,'Required Capacity (Hide)'!$A$5:$A$19,0),1),0)</f>
        <v>0</v>
      </c>
      <c r="C13" s="109">
        <f>IFERROR(INDEX('Required Capacity (Hide)'!$B$5:$C$19,MATCH(Planning!$A13,'Required Capacity (Hide)'!$A$5:$A$19,0),2),0)</f>
        <v>0</v>
      </c>
      <c r="D13" s="144"/>
      <c r="E13" s="145"/>
      <c r="F13" s="35" t="e">
        <v>#DIV/0!</v>
      </c>
      <c r="G13" s="6">
        <v>1</v>
      </c>
    </row>
    <row r="14" spans="1:16" x14ac:dyDescent="0.25">
      <c r="A14" s="47" t="str">
        <f>Setup!A28</f>
        <v>Cluster I</v>
      </c>
      <c r="B14" s="94">
        <f>IFERROR(INDEX('Required Capacity (Hide)'!$B$5:$C$19,MATCH(Planning!$A14,'Required Capacity (Hide)'!$A$5:$A$19,0),1),0)</f>
        <v>0</v>
      </c>
      <c r="C14" s="109">
        <f>IFERROR(INDEX('Required Capacity (Hide)'!$B$5:$C$19,MATCH(Planning!$A14,'Required Capacity (Hide)'!$A$5:$A$19,0),2),0)</f>
        <v>0</v>
      </c>
      <c r="D14" s="144"/>
      <c r="E14" s="145"/>
      <c r="F14" s="35" t="e">
        <v>#DIV/0!</v>
      </c>
      <c r="G14" s="6">
        <v>1</v>
      </c>
    </row>
    <row r="15" spans="1:16" x14ac:dyDescent="0.25">
      <c r="A15" s="47" t="str">
        <f>Setup!A29</f>
        <v>Cluster J</v>
      </c>
      <c r="B15" s="94">
        <f>IFERROR(INDEX('Required Capacity (Hide)'!$B$5:$C$19,MATCH(Planning!$A15,'Required Capacity (Hide)'!$A$5:$A$19,0),1),0)</f>
        <v>0</v>
      </c>
      <c r="C15" s="109">
        <f>IFERROR(INDEX('Required Capacity (Hide)'!$B$5:$C$19,MATCH(Planning!$A15,'Required Capacity (Hide)'!$A$5:$A$19,0),2),0)</f>
        <v>0</v>
      </c>
      <c r="D15" s="144"/>
      <c r="E15" s="145"/>
      <c r="F15" s="35" t="e">
        <v>#DIV/0!</v>
      </c>
      <c r="G15" s="6">
        <v>1</v>
      </c>
    </row>
    <row r="16" spans="1:16" x14ac:dyDescent="0.25">
      <c r="A16" s="47" t="str">
        <f>Setup!A30</f>
        <v>Cluster K</v>
      </c>
      <c r="B16" s="94">
        <f>IFERROR(INDEX('Required Capacity (Hide)'!$B$5:$C$19,MATCH(Planning!$A16,'Required Capacity (Hide)'!$A$5:$A$19,0),1),0)</f>
        <v>0</v>
      </c>
      <c r="C16" s="109">
        <f>IFERROR(INDEX('Required Capacity (Hide)'!$B$5:$C$19,MATCH(Planning!$A16,'Required Capacity (Hide)'!$A$5:$A$19,0),2),0)</f>
        <v>0</v>
      </c>
      <c r="D16" s="144"/>
      <c r="E16" s="145"/>
      <c r="F16" s="35" t="e">
        <v>#DIV/0!</v>
      </c>
      <c r="G16" s="6">
        <v>1</v>
      </c>
    </row>
    <row r="17" spans="1:7" x14ac:dyDescent="0.25">
      <c r="A17" s="47" t="str">
        <f>Setup!A31</f>
        <v>Cluster L</v>
      </c>
      <c r="B17" s="94">
        <f>IFERROR(INDEX('Required Capacity (Hide)'!$B$5:$C$19,MATCH(Planning!$A17,'Required Capacity (Hide)'!$A$5:$A$19,0),1),0)</f>
        <v>0</v>
      </c>
      <c r="C17" s="109">
        <f>IFERROR(INDEX('Required Capacity (Hide)'!$B$5:$C$19,MATCH(Planning!$A17,'Required Capacity (Hide)'!$A$5:$A$19,0),2),0)</f>
        <v>0</v>
      </c>
      <c r="D17" s="144"/>
      <c r="E17" s="145"/>
      <c r="F17" s="35" t="e">
        <v>#DIV/0!</v>
      </c>
      <c r="G17" s="6">
        <v>1</v>
      </c>
    </row>
    <row r="18" spans="1:7" x14ac:dyDescent="0.25">
      <c r="A18" s="47" t="str">
        <f>Setup!A32</f>
        <v>Cluster M</v>
      </c>
      <c r="B18" s="94">
        <f>IFERROR(INDEX('Required Capacity (Hide)'!$B$5:$C$19,MATCH(Planning!$A18,'Required Capacity (Hide)'!$A$5:$A$19,0),1),0)</f>
        <v>0</v>
      </c>
      <c r="C18" s="109">
        <f>IFERROR(INDEX('Required Capacity (Hide)'!$B$5:$C$19,MATCH(Planning!$A18,'Required Capacity (Hide)'!$A$5:$A$19,0),2),0)</f>
        <v>0</v>
      </c>
      <c r="D18" s="144"/>
      <c r="E18" s="145"/>
      <c r="F18" s="35" t="e">
        <v>#DIV/0!</v>
      </c>
      <c r="G18" s="6">
        <v>1</v>
      </c>
    </row>
    <row r="19" spans="1:7" x14ac:dyDescent="0.25">
      <c r="A19" s="47" t="str">
        <f>Setup!A33</f>
        <v>Cluster N</v>
      </c>
      <c r="B19" s="94">
        <f>IFERROR(INDEX('Required Capacity (Hide)'!$B$5:$C$19,MATCH(Planning!$A19,'Required Capacity (Hide)'!$A$5:$A$19,0),1),0)</f>
        <v>0</v>
      </c>
      <c r="C19" s="109">
        <f>IFERROR(INDEX('Required Capacity (Hide)'!$B$5:$C$19,MATCH(Planning!$A19,'Required Capacity (Hide)'!$A$5:$A$19,0),2),0)</f>
        <v>0</v>
      </c>
      <c r="D19" s="144"/>
      <c r="E19" s="145"/>
      <c r="F19" s="35" t="e">
        <v>#DIV/0!</v>
      </c>
      <c r="G19" s="6">
        <v>1</v>
      </c>
    </row>
    <row r="20" spans="1:7" ht="15.75" thickBot="1" x14ac:dyDescent="0.3">
      <c r="A20" s="48" t="str">
        <f>Setup!A34</f>
        <v>Cluster O</v>
      </c>
      <c r="B20" s="95">
        <f>IFERROR(INDEX('Required Capacity (Hide)'!$B$5:$C$19,MATCH(Planning!$A20,'Required Capacity (Hide)'!$A$5:$A$19,0),1),0)</f>
        <v>0</v>
      </c>
      <c r="C20" s="157">
        <f>IFERROR(INDEX('Required Capacity (Hide)'!$B$5:$C$19,MATCH(Planning!$A20,'Required Capacity (Hide)'!$A$5:$A$19,0),2),0)</f>
        <v>0</v>
      </c>
      <c r="D20" s="146"/>
      <c r="E20" s="147"/>
      <c r="F20" s="36" t="e">
        <v>#DIV/0!</v>
      </c>
      <c r="G20" s="10">
        <v>1</v>
      </c>
    </row>
    <row r="21" spans="1:7" x14ac:dyDescent="0.25">
      <c r="A21" s="4"/>
      <c r="B21" s="158"/>
      <c r="C21" s="158"/>
      <c r="D21" s="4"/>
      <c r="E21" s="4"/>
      <c r="F21" s="4"/>
      <c r="G21" s="4"/>
    </row>
    <row r="22" spans="1:7" x14ac:dyDescent="0.25">
      <c r="A22" s="52" t="s">
        <v>131</v>
      </c>
    </row>
    <row r="23" spans="1:7" ht="15.75" thickBot="1" x14ac:dyDescent="0.3"/>
    <row r="24" spans="1:7" ht="60.75" thickBot="1" x14ac:dyDescent="0.3">
      <c r="A24" s="53" t="str">
        <f>Setup!B15</f>
        <v>Caseloads</v>
      </c>
      <c r="B24" s="71" t="s">
        <v>135</v>
      </c>
      <c r="C24" s="71" t="s">
        <v>168</v>
      </c>
      <c r="D24" s="71" t="s">
        <v>137</v>
      </c>
      <c r="E24" s="71" t="s">
        <v>138</v>
      </c>
      <c r="F24" s="60"/>
      <c r="G24" s="60"/>
    </row>
    <row r="25" spans="1:7" x14ac:dyDescent="0.25">
      <c r="A25" s="47" t="str">
        <f>Setup!A20</f>
        <v>Cluster A</v>
      </c>
      <c r="B25" s="93">
        <f>INDEX('Planning Backing (Hide)'!$B$21:$C$35,MATCH(A25,'Planning Backing (Hide)'!$A$21:$A$35,0),1)</f>
        <v>0</v>
      </c>
      <c r="C25" s="108">
        <f>INDEX('Planning Backing (Hide)'!$B$21:$C$35,MATCH(A25,'Planning Backing (Hide)'!$A$21:$A$35,0),2)</f>
        <v>0</v>
      </c>
      <c r="D25" s="148"/>
      <c r="E25" s="149"/>
      <c r="F25" s="63"/>
      <c r="G25" s="64"/>
    </row>
    <row r="26" spans="1:7" x14ac:dyDescent="0.25">
      <c r="A26" s="47" t="str">
        <f>Setup!A21</f>
        <v>Cluster B</v>
      </c>
      <c r="B26" s="94">
        <f>INDEX('Planning Backing (Hide)'!$B$21:$C$35,MATCH(A26,'Planning Backing (Hide)'!$A$21:$A$35,0),1)</f>
        <v>0</v>
      </c>
      <c r="C26" s="109">
        <f>INDEX('Planning Backing (Hide)'!$B$21:$C$35,MATCH(A26,'Planning Backing (Hide)'!$A$21:$A$35,0),2)</f>
        <v>0</v>
      </c>
      <c r="D26" s="150"/>
      <c r="E26" s="151"/>
      <c r="F26" s="65"/>
      <c r="G26" s="66"/>
    </row>
    <row r="27" spans="1:7" x14ac:dyDescent="0.25">
      <c r="A27" s="47" t="str">
        <f>Setup!A22</f>
        <v>Cluster C</v>
      </c>
      <c r="B27" s="94">
        <f>INDEX('Planning Backing (Hide)'!$B$21:$C$35,MATCH(A27,'Planning Backing (Hide)'!$A$21:$A$35,0),1)</f>
        <v>0</v>
      </c>
      <c r="C27" s="109">
        <f>INDEX('Planning Backing (Hide)'!$B$21:$C$35,MATCH(A27,'Planning Backing (Hide)'!$A$21:$A$35,0),2)</f>
        <v>0</v>
      </c>
      <c r="D27" s="150"/>
      <c r="E27" s="151"/>
      <c r="F27" s="65"/>
      <c r="G27" s="66"/>
    </row>
    <row r="28" spans="1:7" x14ac:dyDescent="0.25">
      <c r="A28" s="47" t="str">
        <f>Setup!A23</f>
        <v>Cluster D</v>
      </c>
      <c r="B28" s="94">
        <f>INDEX('Planning Backing (Hide)'!$B$21:$C$35,MATCH(A28,'Planning Backing (Hide)'!$A$21:$A$35,0),1)</f>
        <v>0</v>
      </c>
      <c r="C28" s="109">
        <f>INDEX('Planning Backing (Hide)'!$B$21:$C$35,MATCH(A28,'Planning Backing (Hide)'!$A$21:$A$35,0),2)</f>
        <v>0</v>
      </c>
      <c r="D28" s="150"/>
      <c r="E28" s="151"/>
      <c r="F28" s="65"/>
      <c r="G28" s="66"/>
    </row>
    <row r="29" spans="1:7" x14ac:dyDescent="0.25">
      <c r="A29" s="47" t="str">
        <f>Setup!A24</f>
        <v>Cluster E</v>
      </c>
      <c r="B29" s="94">
        <f>INDEX('Planning Backing (Hide)'!$B$21:$C$35,MATCH(A29,'Planning Backing (Hide)'!$A$21:$A$35,0),1)</f>
        <v>0</v>
      </c>
      <c r="C29" s="109">
        <f>INDEX('Planning Backing (Hide)'!$B$21:$C$35,MATCH(A29,'Planning Backing (Hide)'!$A$21:$A$35,0),2)</f>
        <v>0</v>
      </c>
      <c r="D29" s="150"/>
      <c r="E29" s="151"/>
      <c r="F29" s="65"/>
      <c r="G29" s="66"/>
    </row>
    <row r="30" spans="1:7" x14ac:dyDescent="0.25">
      <c r="A30" s="47" t="str">
        <f>Setup!A25</f>
        <v>Cluster F</v>
      </c>
      <c r="B30" s="68">
        <f>INDEX('Planning Backing (Hide)'!$B$21:$C$35,MATCH(A30,'Planning Backing (Hide)'!$A$21:$A$35,0),1)</f>
        <v>0</v>
      </c>
      <c r="C30" s="106">
        <f>INDEX('Planning Backing (Hide)'!$B$21:$C$35,MATCH(A30,'Planning Backing (Hide)'!$A$21:$A$35,0),2)</f>
        <v>0</v>
      </c>
      <c r="D30" s="144"/>
      <c r="E30" s="145"/>
      <c r="F30" s="35"/>
      <c r="G30" s="6"/>
    </row>
    <row r="31" spans="1:7" x14ac:dyDescent="0.25">
      <c r="A31" s="47" t="str">
        <f>Setup!A26</f>
        <v>Cluster G</v>
      </c>
      <c r="B31" s="68">
        <f>INDEX('Planning Backing (Hide)'!$B$21:$C$35,MATCH(A31,'Planning Backing (Hide)'!$A$21:$A$35,0),1)</f>
        <v>0</v>
      </c>
      <c r="C31" s="106">
        <f>INDEX('Planning Backing (Hide)'!$B$21:$C$35,MATCH(A31,'Planning Backing (Hide)'!$A$21:$A$35,0),2)</f>
        <v>0</v>
      </c>
      <c r="D31" s="144"/>
      <c r="E31" s="145"/>
      <c r="F31" s="35"/>
      <c r="G31" s="6"/>
    </row>
    <row r="32" spans="1:7" x14ac:dyDescent="0.25">
      <c r="A32" s="47" t="str">
        <f>Setup!A27</f>
        <v>Cluster H</v>
      </c>
      <c r="B32" s="68">
        <f>INDEX('Planning Backing (Hide)'!$B$21:$C$35,MATCH(A32,'Planning Backing (Hide)'!$A$21:$A$35,0),1)</f>
        <v>0</v>
      </c>
      <c r="C32" s="106">
        <f>INDEX('Planning Backing (Hide)'!$B$21:$C$35,MATCH(A32,'Planning Backing (Hide)'!$A$21:$A$35,0),2)</f>
        <v>0</v>
      </c>
      <c r="D32" s="144"/>
      <c r="E32" s="145"/>
      <c r="F32" s="35"/>
      <c r="G32" s="6"/>
    </row>
    <row r="33" spans="1:7" x14ac:dyDescent="0.25">
      <c r="A33" s="47" t="str">
        <f>Setup!A28</f>
        <v>Cluster I</v>
      </c>
      <c r="B33" s="68">
        <f>INDEX('Planning Backing (Hide)'!$B$21:$C$35,MATCH(A33,'Planning Backing (Hide)'!$A$21:$A$35,0),1)</f>
        <v>0</v>
      </c>
      <c r="C33" s="106">
        <f>INDEX('Planning Backing (Hide)'!$B$21:$C$35,MATCH(A33,'Planning Backing (Hide)'!$A$21:$A$35,0),2)</f>
        <v>0</v>
      </c>
      <c r="D33" s="144"/>
      <c r="E33" s="145"/>
      <c r="F33" s="35"/>
      <c r="G33" s="6"/>
    </row>
    <row r="34" spans="1:7" x14ac:dyDescent="0.25">
      <c r="A34" s="47" t="str">
        <f>Setup!A29</f>
        <v>Cluster J</v>
      </c>
      <c r="B34" s="68">
        <f>INDEX('Planning Backing (Hide)'!$B$21:$C$35,MATCH(A34,'Planning Backing (Hide)'!$A$21:$A$35,0),1)</f>
        <v>0</v>
      </c>
      <c r="C34" s="106">
        <f>INDEX('Planning Backing (Hide)'!$B$21:$C$35,MATCH(A34,'Planning Backing (Hide)'!$A$21:$A$35,0),2)</f>
        <v>0</v>
      </c>
      <c r="D34" s="144"/>
      <c r="E34" s="145"/>
      <c r="F34" s="35"/>
      <c r="G34" s="6"/>
    </row>
    <row r="35" spans="1:7" x14ac:dyDescent="0.25">
      <c r="A35" s="47" t="str">
        <f>Setup!A30</f>
        <v>Cluster K</v>
      </c>
      <c r="B35" s="68">
        <f>INDEX('Planning Backing (Hide)'!$B$21:$C$35,MATCH(A35,'Planning Backing (Hide)'!$A$21:$A$35,0),1)</f>
        <v>0</v>
      </c>
      <c r="C35" s="106">
        <f>INDEX('Planning Backing (Hide)'!$B$21:$C$35,MATCH(A35,'Planning Backing (Hide)'!$A$21:$A$35,0),2)</f>
        <v>0</v>
      </c>
      <c r="D35" s="144"/>
      <c r="E35" s="145"/>
      <c r="F35" s="35"/>
      <c r="G35" s="6"/>
    </row>
    <row r="36" spans="1:7" x14ac:dyDescent="0.25">
      <c r="A36" s="47" t="str">
        <f>Setup!A31</f>
        <v>Cluster L</v>
      </c>
      <c r="B36" s="68">
        <f>INDEX('Planning Backing (Hide)'!$B$21:$C$35,MATCH(A36,'Planning Backing (Hide)'!$A$21:$A$35,0),1)</f>
        <v>0</v>
      </c>
      <c r="C36" s="106">
        <f>INDEX('Planning Backing (Hide)'!$B$21:$C$35,MATCH(A36,'Planning Backing (Hide)'!$A$21:$A$35,0),2)</f>
        <v>0</v>
      </c>
      <c r="D36" s="144"/>
      <c r="E36" s="145"/>
      <c r="F36" s="35"/>
      <c r="G36" s="6"/>
    </row>
    <row r="37" spans="1:7" x14ac:dyDescent="0.25">
      <c r="A37" s="47" t="str">
        <f>Setup!A32</f>
        <v>Cluster M</v>
      </c>
      <c r="B37" s="68">
        <f>INDEX('Planning Backing (Hide)'!$B$21:$C$35,MATCH(A37,'Planning Backing (Hide)'!$A$21:$A$35,0),1)</f>
        <v>0</v>
      </c>
      <c r="C37" s="106">
        <f>INDEX('Planning Backing (Hide)'!$B$21:$C$35,MATCH(A37,'Planning Backing (Hide)'!$A$21:$A$35,0),2)</f>
        <v>0</v>
      </c>
      <c r="D37" s="144"/>
      <c r="E37" s="145"/>
      <c r="F37" s="35"/>
      <c r="G37" s="6"/>
    </row>
    <row r="38" spans="1:7" x14ac:dyDescent="0.25">
      <c r="A38" s="47" t="str">
        <f>Setup!A33</f>
        <v>Cluster N</v>
      </c>
      <c r="B38" s="68">
        <f>INDEX('Planning Backing (Hide)'!$B$21:$C$35,MATCH(A38,'Planning Backing (Hide)'!$A$21:$A$35,0),1)</f>
        <v>0</v>
      </c>
      <c r="C38" s="106">
        <f>INDEX('Planning Backing (Hide)'!$B$21:$C$35,MATCH(A38,'Planning Backing (Hide)'!$A$21:$A$35,0),2)</f>
        <v>0</v>
      </c>
      <c r="D38" s="144"/>
      <c r="E38" s="145"/>
      <c r="F38" s="35"/>
      <c r="G38" s="6"/>
    </row>
    <row r="39" spans="1:7" ht="15.75" thickBot="1" x14ac:dyDescent="0.3">
      <c r="A39" s="47" t="str">
        <f>Setup!A34</f>
        <v>Cluster O</v>
      </c>
      <c r="B39" s="69">
        <f>INDEX('Planning Backing (Hide)'!$B$21:$C$35,MATCH(A39,'Planning Backing (Hide)'!$A$21:$A$35,0),1)</f>
        <v>0</v>
      </c>
      <c r="C39" s="107">
        <f>INDEX('Planning Backing (Hide)'!$B$21:$C$35,MATCH(A39,'Planning Backing (Hide)'!$A$21:$A$35,0),2)</f>
        <v>0</v>
      </c>
      <c r="D39" s="146"/>
      <c r="E39" s="147"/>
      <c r="F39" s="36"/>
      <c r="G39" s="10"/>
    </row>
    <row r="40" spans="1:7" x14ac:dyDescent="0.25">
      <c r="A40" s="4"/>
      <c r="B40" s="4"/>
      <c r="C40" s="4"/>
      <c r="D40" s="4"/>
      <c r="E40" s="4"/>
    </row>
    <row r="41" spans="1:7" x14ac:dyDescent="0.25">
      <c r="A41" s="86" t="s">
        <v>164</v>
      </c>
      <c r="B41" s="5"/>
      <c r="C41" s="5"/>
      <c r="D41" s="5"/>
      <c r="E41" s="5"/>
    </row>
    <row r="42" spans="1:7" ht="15.75" thickBot="1" x14ac:dyDescent="0.3">
      <c r="A42" s="92" t="s">
        <v>165</v>
      </c>
      <c r="B42" s="5"/>
      <c r="C42" s="5"/>
      <c r="D42" s="5"/>
      <c r="E42" s="5"/>
    </row>
    <row r="43" spans="1:7" ht="30.75" thickBot="1" x14ac:dyDescent="0.3">
      <c r="A43" s="53" t="str">
        <f>Setup!B15</f>
        <v>Caseloads</v>
      </c>
      <c r="B43" s="71" t="s">
        <v>34</v>
      </c>
      <c r="C43" s="71" t="s">
        <v>162</v>
      </c>
      <c r="D43" s="71" t="s">
        <v>163</v>
      </c>
      <c r="E43" s="5"/>
    </row>
    <row r="44" spans="1:7" x14ac:dyDescent="0.25">
      <c r="A44" s="113"/>
      <c r="B44" s="113"/>
      <c r="C44" s="67" t="str" cm="1">
        <f t="array" ref="C44">IFERROR(INDEX(Service!$E$6:$E$30,MATCH(1,(Service!$B$6:$B$30=Planning!A44)*(Service!$C$6:$C$30=Planning!B44),0),1),"")</f>
        <v/>
      </c>
      <c r="D44" s="130"/>
      <c r="E44" s="5"/>
    </row>
    <row r="45" spans="1:7" x14ac:dyDescent="0.25">
      <c r="A45" s="114"/>
      <c r="B45" s="114"/>
      <c r="C45" s="68" t="str" cm="1">
        <f t="array" ref="C45">IFERROR(INDEX(Service!$E$6:$E$30,MATCH(1,(Service!$B$6:$B$30=Planning!A45)*(Service!$C$6:$C$30=Planning!B45),0),1),"")</f>
        <v/>
      </c>
      <c r="D45" s="133"/>
      <c r="E45" s="5"/>
    </row>
    <row r="46" spans="1:7" x14ac:dyDescent="0.25">
      <c r="A46" s="114"/>
      <c r="B46" s="114"/>
      <c r="C46" s="68" t="str" cm="1">
        <f t="array" ref="C46">IFERROR(INDEX(Service!$E$6:$E$30,MATCH(1,(Service!$B$6:$B$30=Planning!A46)*(Service!$C$6:$C$30=Planning!B46),0),1),"")</f>
        <v/>
      </c>
      <c r="D46" s="133"/>
      <c r="E46" s="5"/>
    </row>
    <row r="47" spans="1:7" x14ac:dyDescent="0.25">
      <c r="A47" s="114"/>
      <c r="B47" s="114"/>
      <c r="C47" s="68" t="str" cm="1">
        <f t="array" ref="C47">IFERROR(INDEX(Service!$E$6:$E$30,MATCH(1,(Service!$B$6:$B$30=Planning!A47)*(Service!$C$6:$C$30=Planning!B47),0),1),"")</f>
        <v/>
      </c>
      <c r="D47" s="133"/>
      <c r="E47" s="5"/>
    </row>
    <row r="48" spans="1:7" x14ac:dyDescent="0.25">
      <c r="A48" s="114"/>
      <c r="B48" s="114"/>
      <c r="C48" s="68" t="str" cm="1">
        <f t="array" ref="C48">IFERROR(INDEX(Service!$E$6:$E$30,MATCH(1,(Service!$B$6:$B$30=Planning!A48)*(Service!$C$6:$C$30=Planning!B48),0),1),"")</f>
        <v/>
      </c>
      <c r="D48" s="133"/>
      <c r="E48" s="5"/>
    </row>
    <row r="49" spans="1:7" x14ac:dyDescent="0.25">
      <c r="A49" s="114"/>
      <c r="B49" s="114"/>
      <c r="C49" s="68" t="str" cm="1">
        <f t="array" ref="C49">IFERROR(INDEX(Service!$E$6:$E$30,MATCH(1,(Service!$B$6:$B$30=Planning!A49)*(Service!$C$6:$C$30=Planning!B49),0),1),"")</f>
        <v/>
      </c>
      <c r="D49" s="133"/>
      <c r="E49" s="5"/>
    </row>
    <row r="50" spans="1:7" x14ac:dyDescent="0.25">
      <c r="A50" s="114"/>
      <c r="B50" s="114"/>
      <c r="C50" s="68" t="str" cm="1">
        <f t="array" ref="C50">IFERROR(INDEX(Service!$E$6:$E$30,MATCH(1,(Service!$B$6:$B$30=Planning!A50)*(Service!$C$6:$C$30=Planning!B50),0),1),"")</f>
        <v/>
      </c>
      <c r="D50" s="133"/>
      <c r="E50" s="5"/>
    </row>
    <row r="51" spans="1:7" x14ac:dyDescent="0.25">
      <c r="A51" s="114"/>
      <c r="B51" s="114"/>
      <c r="C51" s="68" t="str" cm="1">
        <f t="array" ref="C51">IFERROR(INDEX(Service!$E$6:$E$30,MATCH(1,(Service!$B$6:$B$30=Planning!A51)*(Service!$C$6:$C$30=Planning!B51),0),1),"")</f>
        <v/>
      </c>
      <c r="D51" s="133"/>
      <c r="E51" s="5"/>
    </row>
    <row r="52" spans="1:7" x14ac:dyDescent="0.25">
      <c r="A52" s="114"/>
      <c r="B52" s="114"/>
      <c r="C52" s="68" t="str" cm="1">
        <f t="array" ref="C52">IFERROR(INDEX(Service!$E$6:$E$30,MATCH(1,(Service!$B$6:$B$30=Planning!A52)*(Service!$C$6:$C$30=Planning!B52),0),1),"")</f>
        <v/>
      </c>
      <c r="D52" s="133"/>
      <c r="E52" s="5"/>
    </row>
    <row r="53" spans="1:7" x14ac:dyDescent="0.25">
      <c r="A53" s="114"/>
      <c r="B53" s="114"/>
      <c r="C53" s="68" t="str" cm="1">
        <f t="array" ref="C53">IFERROR(INDEX(Service!$E$6:$E$30,MATCH(1,(Service!$B$6:$B$30=Planning!A53)*(Service!$C$6:$C$30=Planning!B53),0),1),"")</f>
        <v/>
      </c>
      <c r="D53" s="133"/>
      <c r="E53" s="5"/>
    </row>
    <row r="54" spans="1:7" x14ac:dyDescent="0.25">
      <c r="A54" s="114"/>
      <c r="B54" s="114"/>
      <c r="C54" s="68" t="str" cm="1">
        <f t="array" ref="C54">IFERROR(INDEX(Service!$E$6:$E$30,MATCH(1,(Service!$B$6:$B$30=Planning!A54)*(Service!$C$6:$C$30=Planning!B54),0),1),"")</f>
        <v/>
      </c>
      <c r="D54" s="133"/>
      <c r="E54" s="5"/>
    </row>
    <row r="55" spans="1:7" x14ac:dyDescent="0.25">
      <c r="A55" s="114"/>
      <c r="B55" s="114"/>
      <c r="C55" s="68" t="str" cm="1">
        <f t="array" ref="C55">IFERROR(INDEX(Service!$E$6:$E$30,MATCH(1,(Service!$B$6:$B$30=Planning!A55)*(Service!$C$6:$C$30=Planning!B55),0),1),"")</f>
        <v/>
      </c>
      <c r="D55" s="133"/>
      <c r="E55" s="5"/>
    </row>
    <row r="56" spans="1:7" x14ac:dyDescent="0.25">
      <c r="A56" s="114"/>
      <c r="B56" s="114"/>
      <c r="C56" s="68" t="str" cm="1">
        <f t="array" ref="C56">IFERROR(INDEX(Service!$E$6:$E$30,MATCH(1,(Service!$B$6:$B$30=Planning!A56)*(Service!$C$6:$C$30=Planning!B56),0),1),"")</f>
        <v/>
      </c>
      <c r="D56" s="133"/>
      <c r="E56" s="5"/>
    </row>
    <row r="57" spans="1:7" x14ac:dyDescent="0.25">
      <c r="A57" s="114"/>
      <c r="B57" s="114"/>
      <c r="C57" s="68" t="str" cm="1">
        <f t="array" ref="C57">IFERROR(INDEX(Service!$E$6:$E$30,MATCH(1,(Service!$B$6:$B$30=Planning!A57)*(Service!$C$6:$C$30=Planning!B57),0),1),"")</f>
        <v/>
      </c>
      <c r="D57" s="133"/>
      <c r="E57" s="5"/>
    </row>
    <row r="58" spans="1:7" ht="15.75" thickBot="1" x14ac:dyDescent="0.3">
      <c r="A58" s="119"/>
      <c r="B58" s="119"/>
      <c r="C58" s="69" t="str" cm="1">
        <f t="array" ref="C58">IFERROR(INDEX(Service!$E$6:$E$30,MATCH(1,(Service!$B$6:$B$30=Planning!A58)*(Service!$C$6:$C$30=Planning!B58),0),1),"")</f>
        <v/>
      </c>
      <c r="D58" s="136"/>
      <c r="E58" s="5"/>
    </row>
    <row r="59" spans="1:7" x14ac:dyDescent="0.25">
      <c r="A59" s="5"/>
      <c r="B59" s="5"/>
      <c r="C59" s="5"/>
      <c r="D59" s="5"/>
      <c r="E59" s="5"/>
    </row>
    <row r="60" spans="1:7" x14ac:dyDescent="0.25">
      <c r="A60" s="52" t="s">
        <v>142</v>
      </c>
      <c r="F60" s="61"/>
      <c r="G60" s="61"/>
    </row>
    <row r="61" spans="1:7" ht="15.75" thickBot="1" x14ac:dyDescent="0.3"/>
    <row r="62" spans="1:7" ht="45.75" thickBot="1" x14ac:dyDescent="0.3">
      <c r="A62" s="53" t="str">
        <f>Setup!B15</f>
        <v>Caseloads</v>
      </c>
      <c r="B62" s="71" t="str">
        <f>"Current Non-Group Capacity ("&amp;LOWER(P2)&amp;")"</f>
        <v>Current Non-Group Capacity (minutes)</v>
      </c>
      <c r="C62" s="71" t="str">
        <f>"Current Group Capacity ("&amp;LOWER(P2)&amp;")"</f>
        <v>Current Group Capacity (minutes)</v>
      </c>
      <c r="D62" s="71" t="str">
        <f>"Edit Non-Group Capacity ("&amp;LOWER(P2)&amp;")"</f>
        <v>Edit Non-Group Capacity (minutes)</v>
      </c>
      <c r="E62" s="71" t="str">
        <f>"Edit Group Capacity ("&amp;LOWER(P2)&amp;")"</f>
        <v>Edit Group Capacity (minutes)</v>
      </c>
    </row>
    <row r="63" spans="1:7" x14ac:dyDescent="0.25">
      <c r="A63" s="47" t="str">
        <f>Setup!A20</f>
        <v>Cluster A</v>
      </c>
      <c r="B63" s="93">
        <f ca="1">'Planning Backing (Hide)'!B82</f>
        <v>0</v>
      </c>
      <c r="C63" s="93">
        <f ca="1">'Planning Backing (Hide)'!C82</f>
        <v>0</v>
      </c>
      <c r="D63" s="113"/>
      <c r="E63" s="113"/>
    </row>
    <row r="64" spans="1:7" x14ac:dyDescent="0.25">
      <c r="A64" s="47" t="str">
        <f>Setup!A21</f>
        <v>Cluster B</v>
      </c>
      <c r="B64" s="94">
        <f ca="1">'Planning Backing (Hide)'!B83</f>
        <v>0</v>
      </c>
      <c r="C64" s="94">
        <f ca="1">'Planning Backing (Hide)'!C83</f>
        <v>0</v>
      </c>
      <c r="D64" s="114"/>
      <c r="E64" s="114"/>
    </row>
    <row r="65" spans="1:5" x14ac:dyDescent="0.25">
      <c r="A65" s="47" t="str">
        <f>Setup!A22</f>
        <v>Cluster C</v>
      </c>
      <c r="B65" s="94">
        <f ca="1">'Planning Backing (Hide)'!B84</f>
        <v>0</v>
      </c>
      <c r="C65" s="94">
        <f ca="1">'Planning Backing (Hide)'!C84</f>
        <v>0</v>
      </c>
      <c r="D65" s="114"/>
      <c r="E65" s="114"/>
    </row>
    <row r="66" spans="1:5" x14ac:dyDescent="0.25">
      <c r="A66" s="47" t="str">
        <f>Setup!A23</f>
        <v>Cluster D</v>
      </c>
      <c r="B66" s="94">
        <f ca="1">'Planning Backing (Hide)'!B85</f>
        <v>0</v>
      </c>
      <c r="C66" s="94">
        <f ca="1">'Planning Backing (Hide)'!C85</f>
        <v>0</v>
      </c>
      <c r="D66" s="114"/>
      <c r="E66" s="114"/>
    </row>
    <row r="67" spans="1:5" x14ac:dyDescent="0.25">
      <c r="A67" s="47" t="str">
        <f>Setup!A24</f>
        <v>Cluster E</v>
      </c>
      <c r="B67" s="94">
        <f ca="1">'Planning Backing (Hide)'!B86</f>
        <v>0</v>
      </c>
      <c r="C67" s="94">
        <f ca="1">'Planning Backing (Hide)'!C86</f>
        <v>0</v>
      </c>
      <c r="D67" s="114"/>
      <c r="E67" s="114"/>
    </row>
    <row r="68" spans="1:5" x14ac:dyDescent="0.25">
      <c r="A68" s="47" t="str">
        <f>Setup!A25</f>
        <v>Cluster F</v>
      </c>
      <c r="B68" s="68">
        <f ca="1">'Planning Backing (Hide)'!B87</f>
        <v>0</v>
      </c>
      <c r="C68" s="68">
        <f ca="1">'Planning Backing (Hide)'!C87</f>
        <v>0</v>
      </c>
      <c r="D68" s="114"/>
      <c r="E68" s="114"/>
    </row>
    <row r="69" spans="1:5" x14ac:dyDescent="0.25">
      <c r="A69" s="47" t="str">
        <f>Setup!A26</f>
        <v>Cluster G</v>
      </c>
      <c r="B69" s="68">
        <f ca="1">'Planning Backing (Hide)'!B88</f>
        <v>0</v>
      </c>
      <c r="C69" s="68">
        <f ca="1">'Planning Backing (Hide)'!C88</f>
        <v>0</v>
      </c>
      <c r="D69" s="114"/>
      <c r="E69" s="114"/>
    </row>
    <row r="70" spans="1:5" x14ac:dyDescent="0.25">
      <c r="A70" s="47" t="str">
        <f>Setup!A27</f>
        <v>Cluster H</v>
      </c>
      <c r="B70" s="68">
        <f ca="1">'Planning Backing (Hide)'!B89</f>
        <v>0</v>
      </c>
      <c r="C70" s="68">
        <f ca="1">'Planning Backing (Hide)'!C89</f>
        <v>0</v>
      </c>
      <c r="D70" s="114"/>
      <c r="E70" s="114"/>
    </row>
    <row r="71" spans="1:5" x14ac:dyDescent="0.25">
      <c r="A71" s="47" t="str">
        <f>Setup!A28</f>
        <v>Cluster I</v>
      </c>
      <c r="B71" s="68">
        <f ca="1">'Planning Backing (Hide)'!B90</f>
        <v>0</v>
      </c>
      <c r="C71" s="68">
        <f ca="1">'Planning Backing (Hide)'!C90</f>
        <v>0</v>
      </c>
      <c r="D71" s="114"/>
      <c r="E71" s="114"/>
    </row>
    <row r="72" spans="1:5" x14ac:dyDescent="0.25">
      <c r="A72" s="47" t="str">
        <f>Setup!A29</f>
        <v>Cluster J</v>
      </c>
      <c r="B72" s="68">
        <f ca="1">'Planning Backing (Hide)'!B91</f>
        <v>0</v>
      </c>
      <c r="C72" s="68">
        <f ca="1">'Planning Backing (Hide)'!C91</f>
        <v>0</v>
      </c>
      <c r="D72" s="114"/>
      <c r="E72" s="114"/>
    </row>
    <row r="73" spans="1:5" x14ac:dyDescent="0.25">
      <c r="A73" s="47" t="str">
        <f>Setup!A30</f>
        <v>Cluster K</v>
      </c>
      <c r="B73" s="68">
        <f ca="1">'Planning Backing (Hide)'!B92</f>
        <v>0</v>
      </c>
      <c r="C73" s="68">
        <f ca="1">'Planning Backing (Hide)'!C92</f>
        <v>0</v>
      </c>
      <c r="D73" s="114"/>
      <c r="E73" s="114"/>
    </row>
    <row r="74" spans="1:5" x14ac:dyDescent="0.25">
      <c r="A74" s="47" t="str">
        <f>Setup!A31</f>
        <v>Cluster L</v>
      </c>
      <c r="B74" s="68">
        <f ca="1">'Planning Backing (Hide)'!B93</f>
        <v>0</v>
      </c>
      <c r="C74" s="68">
        <f ca="1">'Planning Backing (Hide)'!C93</f>
        <v>0</v>
      </c>
      <c r="D74" s="114"/>
      <c r="E74" s="114"/>
    </row>
    <row r="75" spans="1:5" x14ac:dyDescent="0.25">
      <c r="A75" s="47" t="str">
        <f>Setup!A32</f>
        <v>Cluster M</v>
      </c>
      <c r="B75" s="68">
        <f ca="1">'Planning Backing (Hide)'!B94</f>
        <v>0</v>
      </c>
      <c r="C75" s="68">
        <f ca="1">'Planning Backing (Hide)'!C94</f>
        <v>0</v>
      </c>
      <c r="D75" s="114"/>
      <c r="E75" s="114"/>
    </row>
    <row r="76" spans="1:5" x14ac:dyDescent="0.25">
      <c r="A76" s="47" t="str">
        <f>Setup!A33</f>
        <v>Cluster N</v>
      </c>
      <c r="B76" s="68">
        <f ca="1">'Planning Backing (Hide)'!B95</f>
        <v>0</v>
      </c>
      <c r="C76" s="68">
        <f ca="1">'Planning Backing (Hide)'!C95</f>
        <v>0</v>
      </c>
      <c r="D76" s="114"/>
      <c r="E76" s="114"/>
    </row>
    <row r="77" spans="1:5" ht="15.75" thickBot="1" x14ac:dyDescent="0.3">
      <c r="A77" s="48" t="str">
        <f>Setup!A34</f>
        <v>Cluster O</v>
      </c>
      <c r="B77" s="69">
        <f ca="1">'Planning Backing (Hide)'!B96</f>
        <v>0</v>
      </c>
      <c r="C77" s="69">
        <f ca="1">'Planning Backing (Hide)'!C96</f>
        <v>0</v>
      </c>
      <c r="D77" s="119"/>
      <c r="E77" s="119"/>
    </row>
    <row r="78" spans="1:5" x14ac:dyDescent="0.25">
      <c r="A78" s="4"/>
      <c r="B78" s="4"/>
      <c r="C78" s="4"/>
      <c r="D78" s="4"/>
      <c r="E78" s="4"/>
    </row>
  </sheetData>
  <sheetProtection algorithmName="SHA-512" hashValue="g7X5vgylGlddTUNzu6ROzO+3cPukKhL3SHGOl4VXqeDrotHjzwt7rbtZV9XIAiO/eC3ZgNqwWK6TxVIjO0sxSA==" saltValue="dk6UMRGxAg28yOnyDBZsy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33</v>
      </c>
      <c r="B2" t="s">
        <v>187</v>
      </c>
    </row>
    <row r="4" spans="1:4" x14ac:dyDescent="0.25">
      <c r="A4" t="s">
        <v>217</v>
      </c>
    </row>
    <row r="6" spans="1:4" x14ac:dyDescent="0.25">
      <c r="A6" t="s">
        <v>160</v>
      </c>
      <c r="D6" t="e">
        <f>INDEX('Waiting List Config'!C5:D20,MATCH('Waiting List Modelling'!B2,'Waiting List Config'!B5:B20,0),2)</f>
        <v>#N/A</v>
      </c>
    </row>
    <row r="7" spans="1:4" x14ac:dyDescent="0.25">
      <c r="A7" t="s">
        <v>218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187</v>
      </c>
      <c r="B1" t="s">
        <v>215</v>
      </c>
      <c r="C1" t="s">
        <v>216</v>
      </c>
      <c r="D1" t="s">
        <v>219</v>
      </c>
      <c r="E1" t="s">
        <v>220</v>
      </c>
      <c r="F1" t="s">
        <v>221</v>
      </c>
      <c r="G1" t="s">
        <v>222</v>
      </c>
      <c r="H1" t="s">
        <v>223</v>
      </c>
      <c r="I1" t="s">
        <v>32</v>
      </c>
      <c r="J1" t="s">
        <v>224</v>
      </c>
      <c r="K1" t="s">
        <v>225</v>
      </c>
    </row>
    <row r="2" spans="1:11" x14ac:dyDescent="0.25">
      <c r="A2" t="s">
        <v>6</v>
      </c>
      <c r="B2" s="166">
        <f>'Waiting List Config'!D5</f>
        <v>0</v>
      </c>
      <c r="C2" s="166">
        <f>'Waiting List Config'!C5</f>
        <v>0</v>
      </c>
      <c r="D2">
        <v>221</v>
      </c>
      <c r="E2" t="e">
        <f>D2/SUM(Service!I6:J10)</f>
        <v>#DIV/0!</v>
      </c>
      <c r="F2" s="166" t="e">
        <f>C2-E2</f>
        <v>#DIV/0!</v>
      </c>
      <c r="G2">
        <f>'Waiting List Config'!$J$5</f>
        <v>0</v>
      </c>
      <c r="H2">
        <f>'Waiting List Config'!$K$5</f>
        <v>0</v>
      </c>
      <c r="J2">
        <f>COUNTIF(B3:B54,"&gt;="&amp;G2)</f>
        <v>0</v>
      </c>
      <c r="K2">
        <f>COUNTIF(B3:B54,"&gt;="&amp;H2)</f>
        <v>0</v>
      </c>
    </row>
    <row r="3" spans="1:11" x14ac:dyDescent="0.25">
      <c r="A3" s="2" t="e">
        <f>#REF!</f>
        <v>#REF!</v>
      </c>
      <c r="B3" s="166" t="e">
        <f>MAX(0,B2+$C$2-$E$2)</f>
        <v>#DIV/0!</v>
      </c>
      <c r="G3">
        <f>'Waiting List Config'!$J$5</f>
        <v>0</v>
      </c>
      <c r="H3">
        <f>'Waiting List Config'!$K$5</f>
        <v>0</v>
      </c>
      <c r="I3">
        <f>H3-G3</f>
        <v>0</v>
      </c>
    </row>
    <row r="4" spans="1:11" x14ac:dyDescent="0.25">
      <c r="A4" s="2" t="e">
        <f>#REF!</f>
        <v>#REF!</v>
      </c>
      <c r="B4" s="166" t="e">
        <f t="shared" ref="B4:B54" si="0">MAX(0,B3+$C$2-$E$2)</f>
        <v>#DIV/0!</v>
      </c>
      <c r="G4">
        <f>'Waiting List Config'!$J$5</f>
        <v>0</v>
      </c>
      <c r="H4">
        <f>'Waiting List Config'!$K$5</f>
        <v>0</v>
      </c>
      <c r="I4">
        <f t="shared" ref="I4:I54" si="1">H4-G4</f>
        <v>0</v>
      </c>
    </row>
    <row r="5" spans="1:11" x14ac:dyDescent="0.25">
      <c r="A5" s="2" t="e">
        <f>#REF!</f>
        <v>#REF!</v>
      </c>
      <c r="B5" s="166" t="e">
        <f t="shared" si="0"/>
        <v>#DIV/0!</v>
      </c>
      <c r="G5">
        <f>'Waiting List Config'!$J$5</f>
        <v>0</v>
      </c>
      <c r="H5">
        <f>'Waiting List Config'!$K$5</f>
        <v>0</v>
      </c>
      <c r="I5">
        <f t="shared" si="1"/>
        <v>0</v>
      </c>
    </row>
    <row r="6" spans="1:11" x14ac:dyDescent="0.25">
      <c r="A6" s="2" t="e">
        <f>#REF!</f>
        <v>#REF!</v>
      </c>
      <c r="B6" s="166" t="e">
        <f t="shared" si="0"/>
        <v>#DIV/0!</v>
      </c>
      <c r="G6">
        <f>'Waiting List Config'!$J$5</f>
        <v>0</v>
      </c>
      <c r="H6">
        <f>'Waiting List Config'!$K$5</f>
        <v>0</v>
      </c>
      <c r="I6">
        <f t="shared" si="1"/>
        <v>0</v>
      </c>
    </row>
    <row r="7" spans="1:11" x14ac:dyDescent="0.25">
      <c r="A7" s="2" t="e">
        <f>#REF!</f>
        <v>#REF!</v>
      </c>
      <c r="B7" s="166" t="e">
        <f t="shared" si="0"/>
        <v>#DIV/0!</v>
      </c>
      <c r="G7">
        <f>'Waiting List Config'!$J$5</f>
        <v>0</v>
      </c>
      <c r="H7">
        <f>'Waiting List Config'!$K$5</f>
        <v>0</v>
      </c>
      <c r="I7">
        <f t="shared" si="1"/>
        <v>0</v>
      </c>
    </row>
    <row r="8" spans="1:11" x14ac:dyDescent="0.25">
      <c r="A8" s="2" t="e">
        <f>#REF!</f>
        <v>#REF!</v>
      </c>
      <c r="B8" s="166" t="e">
        <f t="shared" si="0"/>
        <v>#DIV/0!</v>
      </c>
      <c r="G8">
        <f>'Waiting List Config'!$J$5</f>
        <v>0</v>
      </c>
      <c r="H8">
        <f>'Waiting List Config'!$K$5</f>
        <v>0</v>
      </c>
      <c r="I8">
        <f t="shared" si="1"/>
        <v>0</v>
      </c>
    </row>
    <row r="9" spans="1:11" x14ac:dyDescent="0.25">
      <c r="A9" s="2" t="e">
        <f>#REF!</f>
        <v>#REF!</v>
      </c>
      <c r="B9" s="166" t="e">
        <f t="shared" si="0"/>
        <v>#DIV/0!</v>
      </c>
      <c r="G9">
        <f>'Waiting List Config'!$J$5</f>
        <v>0</v>
      </c>
      <c r="H9">
        <f>'Waiting List Config'!$K$5</f>
        <v>0</v>
      </c>
      <c r="I9">
        <f t="shared" si="1"/>
        <v>0</v>
      </c>
    </row>
    <row r="10" spans="1:11" x14ac:dyDescent="0.25">
      <c r="A10" s="2" t="e">
        <f>#REF!</f>
        <v>#REF!</v>
      </c>
      <c r="B10" s="166" t="e">
        <f t="shared" si="0"/>
        <v>#DIV/0!</v>
      </c>
      <c r="G10">
        <f>'Waiting List Config'!$J$5</f>
        <v>0</v>
      </c>
      <c r="H10">
        <f>'Waiting List Config'!$K$5</f>
        <v>0</v>
      </c>
      <c r="I10">
        <f t="shared" si="1"/>
        <v>0</v>
      </c>
    </row>
    <row r="11" spans="1:11" x14ac:dyDescent="0.25">
      <c r="A11" s="2" t="e">
        <f>#REF!</f>
        <v>#REF!</v>
      </c>
      <c r="B11" s="166" t="e">
        <f t="shared" si="0"/>
        <v>#DIV/0!</v>
      </c>
      <c r="G11">
        <f>'Waiting List Config'!$J$5</f>
        <v>0</v>
      </c>
      <c r="H11">
        <f>'Waiting List Config'!$K$5</f>
        <v>0</v>
      </c>
      <c r="I11">
        <f t="shared" si="1"/>
        <v>0</v>
      </c>
    </row>
    <row r="12" spans="1:11" x14ac:dyDescent="0.25">
      <c r="A12" s="2" t="e">
        <f>#REF!</f>
        <v>#REF!</v>
      </c>
      <c r="B12" s="166" t="e">
        <f t="shared" si="0"/>
        <v>#DIV/0!</v>
      </c>
      <c r="G12">
        <f>'Waiting List Config'!$J$5</f>
        <v>0</v>
      </c>
      <c r="H12">
        <f>'Waiting List Config'!$K$5</f>
        <v>0</v>
      </c>
      <c r="I12">
        <f t="shared" si="1"/>
        <v>0</v>
      </c>
    </row>
    <row r="13" spans="1:11" x14ac:dyDescent="0.25">
      <c r="A13" s="2" t="e">
        <f>#REF!</f>
        <v>#REF!</v>
      </c>
      <c r="B13" s="166" t="e">
        <f t="shared" si="0"/>
        <v>#DIV/0!</v>
      </c>
      <c r="G13">
        <f>'Waiting List Config'!$J$5</f>
        <v>0</v>
      </c>
      <c r="H13">
        <f>'Waiting List Config'!$K$5</f>
        <v>0</v>
      </c>
      <c r="I13">
        <f t="shared" si="1"/>
        <v>0</v>
      </c>
    </row>
    <row r="14" spans="1:11" x14ac:dyDescent="0.25">
      <c r="A14" s="2" t="e">
        <f>#REF!</f>
        <v>#REF!</v>
      </c>
      <c r="B14" s="166" t="e">
        <f t="shared" si="0"/>
        <v>#DIV/0!</v>
      </c>
      <c r="G14">
        <f>'Waiting List Config'!$J$5</f>
        <v>0</v>
      </c>
      <c r="H14">
        <f>'Waiting List Config'!$K$5</f>
        <v>0</v>
      </c>
      <c r="I14">
        <f t="shared" si="1"/>
        <v>0</v>
      </c>
    </row>
    <row r="15" spans="1:11" x14ac:dyDescent="0.25">
      <c r="A15" s="2" t="e">
        <f>#REF!</f>
        <v>#REF!</v>
      </c>
      <c r="B15" s="166" t="e">
        <f t="shared" si="0"/>
        <v>#DIV/0!</v>
      </c>
      <c r="G15">
        <f>'Waiting List Config'!$J$5</f>
        <v>0</v>
      </c>
      <c r="H15">
        <f>'Waiting List Config'!$K$5</f>
        <v>0</v>
      </c>
      <c r="I15">
        <f t="shared" si="1"/>
        <v>0</v>
      </c>
    </row>
    <row r="16" spans="1:11" x14ac:dyDescent="0.25">
      <c r="A16" s="2" t="e">
        <f>#REF!</f>
        <v>#REF!</v>
      </c>
      <c r="B16" s="166" t="e">
        <f t="shared" si="0"/>
        <v>#DIV/0!</v>
      </c>
      <c r="G16">
        <f>'Waiting List Config'!$J$5</f>
        <v>0</v>
      </c>
      <c r="H16">
        <f>'Waiting List Config'!$K$5</f>
        <v>0</v>
      </c>
      <c r="I16">
        <f t="shared" si="1"/>
        <v>0</v>
      </c>
    </row>
    <row r="17" spans="1:9" x14ac:dyDescent="0.25">
      <c r="A17" s="2" t="e">
        <f>#REF!</f>
        <v>#REF!</v>
      </c>
      <c r="B17" s="166" t="e">
        <f t="shared" si="0"/>
        <v>#DIV/0!</v>
      </c>
      <c r="G17">
        <f>'Waiting List Config'!$J$5</f>
        <v>0</v>
      </c>
      <c r="H17">
        <f>'Waiting List Config'!$K$5</f>
        <v>0</v>
      </c>
      <c r="I17">
        <f t="shared" si="1"/>
        <v>0</v>
      </c>
    </row>
    <row r="18" spans="1:9" x14ac:dyDescent="0.25">
      <c r="A18" s="2" t="e">
        <f>#REF!</f>
        <v>#REF!</v>
      </c>
      <c r="B18" s="166" t="e">
        <f t="shared" si="0"/>
        <v>#DIV/0!</v>
      </c>
      <c r="G18">
        <f>'Waiting List Config'!$J$5</f>
        <v>0</v>
      </c>
      <c r="H18">
        <f>'Waiting List Config'!$K$5</f>
        <v>0</v>
      </c>
      <c r="I18">
        <f t="shared" si="1"/>
        <v>0</v>
      </c>
    </row>
    <row r="19" spans="1:9" x14ac:dyDescent="0.25">
      <c r="A19" s="2" t="e">
        <f>#REF!</f>
        <v>#REF!</v>
      </c>
      <c r="B19" s="166" t="e">
        <f t="shared" si="0"/>
        <v>#DIV/0!</v>
      </c>
      <c r="G19">
        <f>'Waiting List Config'!$J$5</f>
        <v>0</v>
      </c>
      <c r="H19">
        <f>'Waiting List Config'!$K$5</f>
        <v>0</v>
      </c>
      <c r="I19">
        <f t="shared" si="1"/>
        <v>0</v>
      </c>
    </row>
    <row r="20" spans="1:9" x14ac:dyDescent="0.25">
      <c r="A20" s="2" t="e">
        <f>#REF!</f>
        <v>#REF!</v>
      </c>
      <c r="B20" s="166" t="e">
        <f t="shared" si="0"/>
        <v>#DIV/0!</v>
      </c>
      <c r="G20">
        <f>'Waiting List Config'!$J$5</f>
        <v>0</v>
      </c>
      <c r="H20">
        <f>'Waiting List Config'!$K$5</f>
        <v>0</v>
      </c>
      <c r="I20">
        <f t="shared" si="1"/>
        <v>0</v>
      </c>
    </row>
    <row r="21" spans="1:9" x14ac:dyDescent="0.25">
      <c r="A21" s="2" t="e">
        <f>#REF!</f>
        <v>#REF!</v>
      </c>
      <c r="B21" s="166" t="e">
        <f t="shared" si="0"/>
        <v>#DIV/0!</v>
      </c>
      <c r="G21">
        <f>'Waiting List Config'!$J$5</f>
        <v>0</v>
      </c>
      <c r="H21">
        <f>'Waiting List Config'!$K$5</f>
        <v>0</v>
      </c>
      <c r="I21">
        <f t="shared" si="1"/>
        <v>0</v>
      </c>
    </row>
    <row r="22" spans="1:9" x14ac:dyDescent="0.25">
      <c r="A22" s="2" t="e">
        <f>#REF!</f>
        <v>#REF!</v>
      </c>
      <c r="B22" s="166" t="e">
        <f t="shared" si="0"/>
        <v>#DIV/0!</v>
      </c>
      <c r="G22">
        <f>'Waiting List Config'!$J$5</f>
        <v>0</v>
      </c>
      <c r="H22">
        <f>'Waiting List Config'!$K$5</f>
        <v>0</v>
      </c>
      <c r="I22">
        <f t="shared" si="1"/>
        <v>0</v>
      </c>
    </row>
    <row r="23" spans="1:9" x14ac:dyDescent="0.25">
      <c r="A23" s="2" t="e">
        <f>#REF!</f>
        <v>#REF!</v>
      </c>
      <c r="B23" s="166" t="e">
        <f t="shared" si="0"/>
        <v>#DIV/0!</v>
      </c>
      <c r="G23">
        <f>'Waiting List Config'!$J$5</f>
        <v>0</v>
      </c>
      <c r="H23">
        <f>'Waiting List Config'!$K$5</f>
        <v>0</v>
      </c>
      <c r="I23">
        <f t="shared" si="1"/>
        <v>0</v>
      </c>
    </row>
    <row r="24" spans="1:9" x14ac:dyDescent="0.25">
      <c r="A24" s="2" t="e">
        <f>#REF!</f>
        <v>#REF!</v>
      </c>
      <c r="B24" s="166" t="e">
        <f t="shared" si="0"/>
        <v>#DIV/0!</v>
      </c>
      <c r="G24">
        <f>'Waiting List Config'!$J$5</f>
        <v>0</v>
      </c>
      <c r="H24">
        <f>'Waiting List Config'!$K$5</f>
        <v>0</v>
      </c>
      <c r="I24">
        <f t="shared" si="1"/>
        <v>0</v>
      </c>
    </row>
    <row r="25" spans="1:9" x14ac:dyDescent="0.25">
      <c r="A25" s="2" t="e">
        <f>#REF!</f>
        <v>#REF!</v>
      </c>
      <c r="B25" s="166" t="e">
        <f t="shared" si="0"/>
        <v>#DIV/0!</v>
      </c>
      <c r="G25">
        <f>'Waiting List Config'!$J$5</f>
        <v>0</v>
      </c>
      <c r="H25">
        <f>'Waiting List Config'!$K$5</f>
        <v>0</v>
      </c>
      <c r="I25">
        <f t="shared" si="1"/>
        <v>0</v>
      </c>
    </row>
    <row r="26" spans="1:9" x14ac:dyDescent="0.25">
      <c r="A26" s="2" t="e">
        <f>#REF!</f>
        <v>#REF!</v>
      </c>
      <c r="B26" s="166" t="e">
        <f t="shared" si="0"/>
        <v>#DIV/0!</v>
      </c>
      <c r="G26">
        <f>'Waiting List Config'!$J$5</f>
        <v>0</v>
      </c>
      <c r="H26">
        <f>'Waiting List Config'!$K$5</f>
        <v>0</v>
      </c>
      <c r="I26">
        <f t="shared" si="1"/>
        <v>0</v>
      </c>
    </row>
    <row r="27" spans="1:9" x14ac:dyDescent="0.25">
      <c r="A27" s="2" t="e">
        <f>#REF!</f>
        <v>#REF!</v>
      </c>
      <c r="B27" s="166" t="e">
        <f t="shared" si="0"/>
        <v>#DIV/0!</v>
      </c>
      <c r="G27">
        <f>'Waiting List Config'!$J$5</f>
        <v>0</v>
      </c>
      <c r="H27">
        <f>'Waiting List Config'!$K$5</f>
        <v>0</v>
      </c>
      <c r="I27">
        <f t="shared" si="1"/>
        <v>0</v>
      </c>
    </row>
    <row r="28" spans="1:9" x14ac:dyDescent="0.25">
      <c r="A28" s="2" t="e">
        <f>#REF!</f>
        <v>#REF!</v>
      </c>
      <c r="B28" s="166" t="e">
        <f t="shared" si="0"/>
        <v>#DIV/0!</v>
      </c>
      <c r="G28">
        <f>'Waiting List Config'!$J$5</f>
        <v>0</v>
      </c>
      <c r="H28">
        <f>'Waiting List Config'!$K$5</f>
        <v>0</v>
      </c>
      <c r="I28">
        <f t="shared" si="1"/>
        <v>0</v>
      </c>
    </row>
    <row r="29" spans="1:9" x14ac:dyDescent="0.25">
      <c r="A29" s="2" t="e">
        <f>#REF!</f>
        <v>#REF!</v>
      </c>
      <c r="B29" s="166" t="e">
        <f t="shared" si="0"/>
        <v>#DIV/0!</v>
      </c>
      <c r="G29">
        <f>'Waiting List Config'!$J$5</f>
        <v>0</v>
      </c>
      <c r="H29">
        <f>'Waiting List Config'!$K$5</f>
        <v>0</v>
      </c>
      <c r="I29">
        <f t="shared" si="1"/>
        <v>0</v>
      </c>
    </row>
    <row r="30" spans="1:9" x14ac:dyDescent="0.25">
      <c r="A30" s="2" t="e">
        <f>#REF!</f>
        <v>#REF!</v>
      </c>
      <c r="B30" s="166" t="e">
        <f t="shared" si="0"/>
        <v>#DIV/0!</v>
      </c>
      <c r="G30">
        <f>'Waiting List Config'!$J$5</f>
        <v>0</v>
      </c>
      <c r="H30">
        <f>'Waiting List Config'!$K$5</f>
        <v>0</v>
      </c>
      <c r="I30">
        <f t="shared" si="1"/>
        <v>0</v>
      </c>
    </row>
    <row r="31" spans="1:9" x14ac:dyDescent="0.25">
      <c r="A31" s="2" t="e">
        <f>#REF!</f>
        <v>#REF!</v>
      </c>
      <c r="B31" s="166" t="e">
        <f t="shared" si="0"/>
        <v>#DIV/0!</v>
      </c>
      <c r="G31">
        <f>'Waiting List Config'!$J$5</f>
        <v>0</v>
      </c>
      <c r="H31">
        <f>'Waiting List Config'!$K$5</f>
        <v>0</v>
      </c>
      <c r="I31">
        <f t="shared" si="1"/>
        <v>0</v>
      </c>
    </row>
    <row r="32" spans="1:9" x14ac:dyDescent="0.25">
      <c r="A32" s="2" t="e">
        <f>#REF!</f>
        <v>#REF!</v>
      </c>
      <c r="B32" s="166" t="e">
        <f t="shared" si="0"/>
        <v>#DIV/0!</v>
      </c>
      <c r="G32">
        <f>'Waiting List Config'!$J$5</f>
        <v>0</v>
      </c>
      <c r="H32">
        <f>'Waiting List Config'!$K$5</f>
        <v>0</v>
      </c>
      <c r="I32">
        <f t="shared" si="1"/>
        <v>0</v>
      </c>
    </row>
    <row r="33" spans="1:9" x14ac:dyDescent="0.25">
      <c r="A33" s="2" t="e">
        <f>#REF!</f>
        <v>#REF!</v>
      </c>
      <c r="B33" s="166" t="e">
        <f t="shared" si="0"/>
        <v>#DIV/0!</v>
      </c>
      <c r="G33">
        <f>'Waiting List Config'!$J$5</f>
        <v>0</v>
      </c>
      <c r="H33">
        <f>'Waiting List Config'!$K$5</f>
        <v>0</v>
      </c>
      <c r="I33">
        <f t="shared" si="1"/>
        <v>0</v>
      </c>
    </row>
    <row r="34" spans="1:9" x14ac:dyDescent="0.25">
      <c r="A34" s="2" t="e">
        <f>#REF!</f>
        <v>#REF!</v>
      </c>
      <c r="B34" s="166" t="e">
        <f t="shared" si="0"/>
        <v>#DIV/0!</v>
      </c>
      <c r="G34">
        <f>'Waiting List Config'!$J$5</f>
        <v>0</v>
      </c>
      <c r="H34">
        <f>'Waiting List Config'!$K$5</f>
        <v>0</v>
      </c>
      <c r="I34">
        <f t="shared" si="1"/>
        <v>0</v>
      </c>
    </row>
    <row r="35" spans="1:9" x14ac:dyDescent="0.25">
      <c r="A35" s="2" t="e">
        <f>#REF!</f>
        <v>#REF!</v>
      </c>
      <c r="B35" s="166" t="e">
        <f t="shared" si="0"/>
        <v>#DIV/0!</v>
      </c>
      <c r="G35">
        <f>'Waiting List Config'!$J$5</f>
        <v>0</v>
      </c>
      <c r="H35">
        <f>'Waiting List Config'!$K$5</f>
        <v>0</v>
      </c>
      <c r="I35">
        <f t="shared" si="1"/>
        <v>0</v>
      </c>
    </row>
    <row r="36" spans="1:9" x14ac:dyDescent="0.25">
      <c r="A36" s="2" t="e">
        <f>#REF!</f>
        <v>#REF!</v>
      </c>
      <c r="B36" s="166" t="e">
        <f t="shared" si="0"/>
        <v>#DIV/0!</v>
      </c>
      <c r="G36">
        <f>'Waiting List Config'!$J$5</f>
        <v>0</v>
      </c>
      <c r="H36">
        <f>'Waiting List Config'!$K$5</f>
        <v>0</v>
      </c>
      <c r="I36">
        <f t="shared" si="1"/>
        <v>0</v>
      </c>
    </row>
    <row r="37" spans="1:9" x14ac:dyDescent="0.25">
      <c r="A37" s="2" t="e">
        <f>#REF!</f>
        <v>#REF!</v>
      </c>
      <c r="B37" s="166" t="e">
        <f t="shared" si="0"/>
        <v>#DIV/0!</v>
      </c>
      <c r="G37">
        <f>'Waiting List Config'!$J$5</f>
        <v>0</v>
      </c>
      <c r="H37">
        <f>'Waiting List Config'!$K$5</f>
        <v>0</v>
      </c>
      <c r="I37">
        <f t="shared" si="1"/>
        <v>0</v>
      </c>
    </row>
    <row r="38" spans="1:9" x14ac:dyDescent="0.25">
      <c r="A38" s="2" t="e">
        <f>#REF!</f>
        <v>#REF!</v>
      </c>
      <c r="B38" s="166" t="e">
        <f t="shared" si="0"/>
        <v>#DIV/0!</v>
      </c>
      <c r="G38">
        <f>'Waiting List Config'!$J$5</f>
        <v>0</v>
      </c>
      <c r="H38">
        <f>'Waiting List Config'!$K$5</f>
        <v>0</v>
      </c>
      <c r="I38">
        <f t="shared" si="1"/>
        <v>0</v>
      </c>
    </row>
    <row r="39" spans="1:9" x14ac:dyDescent="0.25">
      <c r="A39" s="2" t="e">
        <f>#REF!</f>
        <v>#REF!</v>
      </c>
      <c r="B39" s="166" t="e">
        <f t="shared" si="0"/>
        <v>#DIV/0!</v>
      </c>
      <c r="G39">
        <f>'Waiting List Config'!$J$5</f>
        <v>0</v>
      </c>
      <c r="H39">
        <f>'Waiting List Config'!$K$5</f>
        <v>0</v>
      </c>
      <c r="I39">
        <f t="shared" si="1"/>
        <v>0</v>
      </c>
    </row>
    <row r="40" spans="1:9" x14ac:dyDescent="0.25">
      <c r="A40" s="2" t="e">
        <f>#REF!</f>
        <v>#REF!</v>
      </c>
      <c r="B40" s="166" t="e">
        <f t="shared" si="0"/>
        <v>#DIV/0!</v>
      </c>
      <c r="G40">
        <f>'Waiting List Config'!$J$5</f>
        <v>0</v>
      </c>
      <c r="H40">
        <f>'Waiting List Config'!$K$5</f>
        <v>0</v>
      </c>
      <c r="I40">
        <f t="shared" si="1"/>
        <v>0</v>
      </c>
    </row>
    <row r="41" spans="1:9" x14ac:dyDescent="0.25">
      <c r="A41" s="2" t="e">
        <f>#REF!</f>
        <v>#REF!</v>
      </c>
      <c r="B41" s="166" t="e">
        <f t="shared" si="0"/>
        <v>#DIV/0!</v>
      </c>
      <c r="G41">
        <f>'Waiting List Config'!$J$5</f>
        <v>0</v>
      </c>
      <c r="H41">
        <f>'Waiting List Config'!$K$5</f>
        <v>0</v>
      </c>
      <c r="I41">
        <f t="shared" si="1"/>
        <v>0</v>
      </c>
    </row>
    <row r="42" spans="1:9" x14ac:dyDescent="0.25">
      <c r="A42" s="2" t="e">
        <f>#REF!</f>
        <v>#REF!</v>
      </c>
      <c r="B42" s="166" t="e">
        <f t="shared" si="0"/>
        <v>#DIV/0!</v>
      </c>
      <c r="G42">
        <f>'Waiting List Config'!$J$5</f>
        <v>0</v>
      </c>
      <c r="H42">
        <f>'Waiting List Config'!$K$5</f>
        <v>0</v>
      </c>
      <c r="I42">
        <f t="shared" si="1"/>
        <v>0</v>
      </c>
    </row>
    <row r="43" spans="1:9" x14ac:dyDescent="0.25">
      <c r="A43" s="2" t="e">
        <f>#REF!</f>
        <v>#REF!</v>
      </c>
      <c r="B43" s="166" t="e">
        <f t="shared" si="0"/>
        <v>#DIV/0!</v>
      </c>
      <c r="G43">
        <f>'Waiting List Config'!$J$5</f>
        <v>0</v>
      </c>
      <c r="H43">
        <f>'Waiting List Config'!$K$5</f>
        <v>0</v>
      </c>
      <c r="I43">
        <f t="shared" si="1"/>
        <v>0</v>
      </c>
    </row>
    <row r="44" spans="1:9" x14ac:dyDescent="0.25">
      <c r="A44" s="2" t="e">
        <f>#REF!</f>
        <v>#REF!</v>
      </c>
      <c r="B44" s="166" t="e">
        <f t="shared" si="0"/>
        <v>#DIV/0!</v>
      </c>
      <c r="G44">
        <f>'Waiting List Config'!$J$5</f>
        <v>0</v>
      </c>
      <c r="H44">
        <f>'Waiting List Config'!$K$5</f>
        <v>0</v>
      </c>
      <c r="I44">
        <f t="shared" si="1"/>
        <v>0</v>
      </c>
    </row>
    <row r="45" spans="1:9" x14ac:dyDescent="0.25">
      <c r="A45" s="2" t="e">
        <f>#REF!</f>
        <v>#REF!</v>
      </c>
      <c r="B45" s="166" t="e">
        <f t="shared" si="0"/>
        <v>#DIV/0!</v>
      </c>
      <c r="G45">
        <f>'Waiting List Config'!$J$5</f>
        <v>0</v>
      </c>
      <c r="H45">
        <f>'Waiting List Config'!$K$5</f>
        <v>0</v>
      </c>
      <c r="I45">
        <f t="shared" si="1"/>
        <v>0</v>
      </c>
    </row>
    <row r="46" spans="1:9" x14ac:dyDescent="0.25">
      <c r="A46" s="2" t="e">
        <f>#REF!</f>
        <v>#REF!</v>
      </c>
      <c r="B46" s="166" t="e">
        <f t="shared" si="0"/>
        <v>#DIV/0!</v>
      </c>
      <c r="G46">
        <f>'Waiting List Config'!$J$5</f>
        <v>0</v>
      </c>
      <c r="H46">
        <f>'Waiting List Config'!$K$5</f>
        <v>0</v>
      </c>
      <c r="I46">
        <f t="shared" si="1"/>
        <v>0</v>
      </c>
    </row>
    <row r="47" spans="1:9" x14ac:dyDescent="0.25">
      <c r="A47" s="2" t="e">
        <f>#REF!</f>
        <v>#REF!</v>
      </c>
      <c r="B47" s="166" t="e">
        <f t="shared" si="0"/>
        <v>#DIV/0!</v>
      </c>
      <c r="G47">
        <f>'Waiting List Config'!$J$5</f>
        <v>0</v>
      </c>
      <c r="H47">
        <f>'Waiting List Config'!$K$5</f>
        <v>0</v>
      </c>
      <c r="I47">
        <f t="shared" si="1"/>
        <v>0</v>
      </c>
    </row>
    <row r="48" spans="1:9" x14ac:dyDescent="0.25">
      <c r="A48" s="2" t="e">
        <f>#REF!</f>
        <v>#REF!</v>
      </c>
      <c r="B48" s="166" t="e">
        <f t="shared" si="0"/>
        <v>#DIV/0!</v>
      </c>
      <c r="G48">
        <f>'Waiting List Config'!$J$5</f>
        <v>0</v>
      </c>
      <c r="H48">
        <f>'Waiting List Config'!$K$5</f>
        <v>0</v>
      </c>
      <c r="I48">
        <f t="shared" si="1"/>
        <v>0</v>
      </c>
    </row>
    <row r="49" spans="1:9" x14ac:dyDescent="0.25">
      <c r="A49" s="2" t="e">
        <f>#REF!</f>
        <v>#REF!</v>
      </c>
      <c r="B49" s="166" t="e">
        <f t="shared" si="0"/>
        <v>#DIV/0!</v>
      </c>
      <c r="G49">
        <f>'Waiting List Config'!$J$5</f>
        <v>0</v>
      </c>
      <c r="H49">
        <f>'Waiting List Config'!$K$5</f>
        <v>0</v>
      </c>
      <c r="I49">
        <f t="shared" si="1"/>
        <v>0</v>
      </c>
    </row>
    <row r="50" spans="1:9" x14ac:dyDescent="0.25">
      <c r="A50" s="2" t="e">
        <f>#REF!</f>
        <v>#REF!</v>
      </c>
      <c r="B50" s="166" t="e">
        <f t="shared" si="0"/>
        <v>#DIV/0!</v>
      </c>
      <c r="G50">
        <f>'Waiting List Config'!$J$5</f>
        <v>0</v>
      </c>
      <c r="H50">
        <f>'Waiting List Config'!$K$5</f>
        <v>0</v>
      </c>
      <c r="I50">
        <f t="shared" si="1"/>
        <v>0</v>
      </c>
    </row>
    <row r="51" spans="1:9" x14ac:dyDescent="0.25">
      <c r="A51" s="2" t="e">
        <f>#REF!</f>
        <v>#REF!</v>
      </c>
      <c r="B51" s="166" t="e">
        <f t="shared" si="0"/>
        <v>#DIV/0!</v>
      </c>
      <c r="G51">
        <f>'Waiting List Config'!$J$5</f>
        <v>0</v>
      </c>
      <c r="H51">
        <f>'Waiting List Config'!$K$5</f>
        <v>0</v>
      </c>
      <c r="I51">
        <f t="shared" si="1"/>
        <v>0</v>
      </c>
    </row>
    <row r="52" spans="1:9" x14ac:dyDescent="0.25">
      <c r="A52" s="2" t="e">
        <f>#REF!</f>
        <v>#REF!</v>
      </c>
      <c r="B52" s="166" t="e">
        <f t="shared" si="0"/>
        <v>#DIV/0!</v>
      </c>
      <c r="G52">
        <f>'Waiting List Config'!$J$5</f>
        <v>0</v>
      </c>
      <c r="H52">
        <f>'Waiting List Config'!$K$5</f>
        <v>0</v>
      </c>
      <c r="I52">
        <f t="shared" si="1"/>
        <v>0</v>
      </c>
    </row>
    <row r="53" spans="1:9" x14ac:dyDescent="0.25">
      <c r="A53" s="2" t="e">
        <f>#REF!</f>
        <v>#REF!</v>
      </c>
      <c r="B53" s="166" t="e">
        <f t="shared" si="0"/>
        <v>#DIV/0!</v>
      </c>
      <c r="G53">
        <f>'Waiting List Config'!$J$5</f>
        <v>0</v>
      </c>
      <c r="H53">
        <f>'Waiting List Config'!$K$5</f>
        <v>0</v>
      </c>
      <c r="I53">
        <f t="shared" si="1"/>
        <v>0</v>
      </c>
    </row>
    <row r="54" spans="1:9" x14ac:dyDescent="0.25">
      <c r="A54" s="2" t="e">
        <f>#REF!</f>
        <v>#REF!</v>
      </c>
      <c r="B54" s="166"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134</v>
      </c>
      <c r="I1" s="3" t="s">
        <v>44</v>
      </c>
      <c r="J1" t="str" cm="1">
        <f t="array" ref="J1">INDEX($A$4:$A$18,ROUNDUP(COLUMN(A1)/6,0),1)</f>
        <v>Cluster A</v>
      </c>
      <c r="K1" t="str" cm="1">
        <f t="array" ref="K1">INDEX($A$4:$A$18,ROUNDUP(COLUMN(B1)/6,0),1)</f>
        <v>Cluster A</v>
      </c>
      <c r="L1" t="str" cm="1">
        <f t="array" ref="L1">INDEX($A$4:$A$18,ROUNDUP(COLUMN(C1)/6,0),1)</f>
        <v>Cluster A</v>
      </c>
      <c r="M1" t="str" cm="1">
        <f t="array" ref="M1">INDEX($A$4:$A$18,ROUNDUP(COLUMN(D1)/6,0),1)</f>
        <v>Cluster A</v>
      </c>
      <c r="N1" t="str" cm="1">
        <f t="array" ref="N1">INDEX($A$4:$A$18,ROUNDUP(COLUMN(E1)/6,0),1)</f>
        <v>Cluster A</v>
      </c>
      <c r="O1" t="str" cm="1">
        <f t="array" ref="O1">INDEX($A$4:$A$18,ROUNDUP(COLUMN(F1)/6,0),1)</f>
        <v>Cluster A</v>
      </c>
      <c r="P1" t="str" cm="1">
        <f t="array" ref="P1">INDEX($A$4:$A$18,ROUNDUP(COLUMN(G1)/6,0),1)</f>
        <v>Cluster B</v>
      </c>
      <c r="Q1" t="str" cm="1">
        <f t="array" ref="Q1">INDEX($A$4:$A$18,ROUNDUP(COLUMN(H1)/6,0),1)</f>
        <v>Cluster B</v>
      </c>
      <c r="R1" t="str" cm="1">
        <f t="array" ref="R1">INDEX($A$4:$A$18,ROUNDUP(COLUMN(I1)/6,0),1)</f>
        <v>Cluster B</v>
      </c>
      <c r="S1" t="str" cm="1">
        <f t="array" ref="S1">INDEX($A$4:$A$18,ROUNDUP(COLUMN(J1)/6,0),1)</f>
        <v>Cluster B</v>
      </c>
      <c r="T1" t="str" cm="1">
        <f t="array" ref="T1">INDEX($A$4:$A$18,ROUNDUP(COLUMN(K1)/6,0),1)</f>
        <v>Cluster B</v>
      </c>
      <c r="U1" t="str" cm="1">
        <f t="array" ref="U1">INDEX($A$4:$A$18,ROUNDUP(COLUMN(L1)/6,0),1)</f>
        <v>Cluster B</v>
      </c>
      <c r="V1" t="str" cm="1">
        <f t="array" ref="V1">INDEX($A$4:$A$18,ROUNDUP(COLUMN(M1)/6,0),1)</f>
        <v>Cluster C</v>
      </c>
      <c r="W1" t="str" cm="1">
        <f t="array" ref="W1">INDEX($A$4:$A$18,ROUNDUP(COLUMN(N1)/6,0),1)</f>
        <v>Cluster C</v>
      </c>
      <c r="X1" t="str" cm="1">
        <f t="array" ref="X1">INDEX($A$4:$A$18,ROUNDUP(COLUMN(O1)/6,0),1)</f>
        <v>Cluster C</v>
      </c>
      <c r="Y1" t="str" cm="1">
        <f t="array" ref="Y1">INDEX($A$4:$A$18,ROUNDUP(COLUMN(P1)/6,0),1)</f>
        <v>Cluster C</v>
      </c>
      <c r="Z1" t="str" cm="1">
        <f t="array" ref="Z1">INDEX($A$4:$A$18,ROUNDUP(COLUMN(Q1)/6,0),1)</f>
        <v>Cluster C</v>
      </c>
      <c r="AA1" t="str" cm="1">
        <f t="array" ref="AA1">INDEX($A$4:$A$18,ROUNDUP(COLUMN(R1)/6,0),1)</f>
        <v>Cluster C</v>
      </c>
      <c r="AB1" t="str" cm="1">
        <f t="array" ref="AB1">INDEX($A$4:$A$18,ROUNDUP(COLUMN(S1)/6,0),1)</f>
        <v>Cluster D</v>
      </c>
      <c r="AC1" t="str" cm="1">
        <f t="array" ref="AC1">INDEX($A$4:$A$18,ROUNDUP(COLUMN(T1)/6,0),1)</f>
        <v>Cluster D</v>
      </c>
      <c r="AD1" t="str" cm="1">
        <f t="array" ref="AD1">INDEX($A$4:$A$18,ROUNDUP(COLUMN(U1)/6,0),1)</f>
        <v>Cluster D</v>
      </c>
      <c r="AE1" t="str" cm="1">
        <f t="array" ref="AE1">INDEX($A$4:$A$18,ROUNDUP(COLUMN(V1)/6,0),1)</f>
        <v>Cluster D</v>
      </c>
      <c r="AF1" t="str" cm="1">
        <f t="array" ref="AF1">INDEX($A$4:$A$18,ROUNDUP(COLUMN(W1)/6,0),1)</f>
        <v>Cluster D</v>
      </c>
      <c r="AG1" t="str" cm="1">
        <f t="array" ref="AG1">INDEX($A$4:$A$18,ROUNDUP(COLUMN(X1)/6,0),1)</f>
        <v>Cluster D</v>
      </c>
      <c r="AH1" t="str" cm="1">
        <f t="array" ref="AH1">INDEX($A$4:$A$18,ROUNDUP(COLUMN(Y1)/6,0),1)</f>
        <v>Cluster E</v>
      </c>
      <c r="AI1" t="str" cm="1">
        <f t="array" ref="AI1">INDEX($A$4:$A$18,ROUNDUP(COLUMN(Z1)/6,0),1)</f>
        <v>Cluster E</v>
      </c>
      <c r="AJ1" t="str" cm="1">
        <f t="array" ref="AJ1">INDEX($A$4:$A$18,ROUNDUP(COLUMN(AA1)/6,0),1)</f>
        <v>Cluster E</v>
      </c>
      <c r="AK1" t="str" cm="1">
        <f t="array" ref="AK1">INDEX($A$4:$A$18,ROUNDUP(COLUMN(AB1)/6,0),1)</f>
        <v>Cluster E</v>
      </c>
      <c r="AL1" t="str" cm="1">
        <f t="array" ref="AL1">INDEX($A$4:$A$18,ROUNDUP(COLUMN(AC1)/6,0),1)</f>
        <v>Cluster E</v>
      </c>
      <c r="AM1" t="str" cm="1">
        <f t="array" ref="AM1">INDEX($A$4:$A$18,ROUNDUP(COLUMN(AD1)/6,0),1)</f>
        <v>Cluster E</v>
      </c>
      <c r="AN1" t="str" cm="1">
        <f t="array" ref="AN1">INDEX($A$4:$A$18,ROUNDUP(COLUMN(AE1)/6,0),1)</f>
        <v>Cluster F</v>
      </c>
      <c r="AO1" t="str" cm="1">
        <f t="array" ref="AO1">INDEX($A$4:$A$18,ROUNDUP(COLUMN(AF1)/6,0),1)</f>
        <v>Cluster F</v>
      </c>
      <c r="AP1" t="str" cm="1">
        <f t="array" ref="AP1">INDEX($A$4:$A$18,ROUNDUP(COLUMN(AG1)/6,0),1)</f>
        <v>Cluster F</v>
      </c>
      <c r="AQ1" t="str" cm="1">
        <f t="array" ref="AQ1">INDEX($A$4:$A$18,ROUNDUP(COLUMN(AH1)/6,0),1)</f>
        <v>Cluster F</v>
      </c>
      <c r="AR1" t="str" cm="1">
        <f t="array" ref="AR1">INDEX($A$4:$A$18,ROUNDUP(COLUMN(AI1)/6,0),1)</f>
        <v>Cluster F</v>
      </c>
      <c r="AS1" t="str" cm="1">
        <f t="array" ref="AS1">INDEX($A$4:$A$18,ROUNDUP(COLUMN(AJ1)/6,0),1)</f>
        <v>Cluster F</v>
      </c>
      <c r="AT1" t="str" cm="1">
        <f t="array" ref="AT1">INDEX($A$4:$A$18,ROUNDUP(COLUMN(AK1)/6,0),1)</f>
        <v>Cluster G</v>
      </c>
      <c r="AU1" t="str" cm="1">
        <f t="array" ref="AU1">INDEX($A$4:$A$18,ROUNDUP(COLUMN(AL1)/6,0),1)</f>
        <v>Cluster G</v>
      </c>
      <c r="AV1" t="str" cm="1">
        <f t="array" ref="AV1">INDEX($A$4:$A$18,ROUNDUP(COLUMN(AM1)/6,0),1)</f>
        <v>Cluster G</v>
      </c>
      <c r="AW1" t="str" cm="1">
        <f t="array" ref="AW1">INDEX($A$4:$A$18,ROUNDUP(COLUMN(AN1)/6,0),1)</f>
        <v>Cluster G</v>
      </c>
      <c r="AX1" t="str" cm="1">
        <f t="array" ref="AX1">INDEX($A$4:$A$18,ROUNDUP(COLUMN(AO1)/6,0),1)</f>
        <v>Cluster G</v>
      </c>
      <c r="AY1" t="str" cm="1">
        <f t="array" ref="AY1">INDEX($A$4:$A$18,ROUNDUP(COLUMN(AP1)/6,0),1)</f>
        <v>Cluster G</v>
      </c>
      <c r="AZ1" t="str" cm="1">
        <f t="array" ref="AZ1">INDEX($A$4:$A$18,ROUNDUP(COLUMN(AQ1)/6,0),1)</f>
        <v>Cluster H</v>
      </c>
      <c r="BA1" t="str" cm="1">
        <f t="array" ref="BA1">INDEX($A$4:$A$18,ROUNDUP(COLUMN(AR1)/6,0),1)</f>
        <v>Cluster H</v>
      </c>
      <c r="BB1" t="str" cm="1">
        <f t="array" ref="BB1">INDEX($A$4:$A$18,ROUNDUP(COLUMN(AS1)/6,0),1)</f>
        <v>Cluster H</v>
      </c>
      <c r="BC1" t="str" cm="1">
        <f t="array" ref="BC1">INDEX($A$4:$A$18,ROUNDUP(COLUMN(AT1)/6,0),1)</f>
        <v>Cluster H</v>
      </c>
      <c r="BD1" t="str" cm="1">
        <f t="array" ref="BD1">INDEX($A$4:$A$18,ROUNDUP(COLUMN(AU1)/6,0),1)</f>
        <v>Cluster H</v>
      </c>
      <c r="BE1" t="str" cm="1">
        <f t="array" ref="BE1">INDEX($A$4:$A$18,ROUNDUP(COLUMN(AV1)/6,0),1)</f>
        <v>Cluster H</v>
      </c>
      <c r="BF1" t="str" cm="1">
        <f t="array" ref="BF1">INDEX($A$4:$A$18,ROUNDUP(COLUMN(AW1)/6,0),1)</f>
        <v>Cluster I</v>
      </c>
      <c r="BG1" t="str" cm="1">
        <f t="array" ref="BG1">INDEX($A$4:$A$18,ROUNDUP(COLUMN(AX1)/6,0),1)</f>
        <v>Cluster I</v>
      </c>
      <c r="BH1" t="str" cm="1">
        <f t="array" ref="BH1">INDEX($A$4:$A$18,ROUNDUP(COLUMN(AY1)/6,0),1)</f>
        <v>Cluster I</v>
      </c>
      <c r="BI1" t="str" cm="1">
        <f t="array" ref="BI1">INDEX($A$4:$A$18,ROUNDUP(COLUMN(AZ1)/6,0),1)</f>
        <v>Cluster I</v>
      </c>
      <c r="BJ1" t="str" cm="1">
        <f t="array" ref="BJ1">INDEX($A$4:$A$18,ROUNDUP(COLUMN(BA1)/6,0),1)</f>
        <v>Cluster I</v>
      </c>
      <c r="BK1" t="str" cm="1">
        <f t="array" ref="BK1">INDEX($A$4:$A$18,ROUNDUP(COLUMN(BB1)/6,0),1)</f>
        <v>Cluster I</v>
      </c>
      <c r="BL1" t="str" cm="1">
        <f t="array" ref="BL1">INDEX($A$4:$A$18,ROUNDUP(COLUMN(BC1)/6,0),1)</f>
        <v>Cluster J</v>
      </c>
      <c r="BM1" t="str" cm="1">
        <f t="array" ref="BM1">INDEX($A$4:$A$18,ROUNDUP(COLUMN(BD1)/6,0),1)</f>
        <v>Cluster J</v>
      </c>
      <c r="BN1" t="str" cm="1">
        <f t="array" ref="BN1">INDEX($A$4:$A$18,ROUNDUP(COLUMN(BE1)/6,0),1)</f>
        <v>Cluster J</v>
      </c>
      <c r="BO1" t="str" cm="1">
        <f t="array" ref="BO1">INDEX($A$4:$A$18,ROUNDUP(COLUMN(BF1)/6,0),1)</f>
        <v>Cluster J</v>
      </c>
      <c r="BP1" t="str" cm="1">
        <f t="array" ref="BP1">INDEX($A$4:$A$18,ROUNDUP(COLUMN(BG1)/6,0),1)</f>
        <v>Cluster J</v>
      </c>
      <c r="BQ1" t="str" cm="1">
        <f t="array" ref="BQ1">INDEX($A$4:$A$18,ROUNDUP(COLUMN(BH1)/6,0),1)</f>
        <v>Cluster J</v>
      </c>
      <c r="BR1" t="str" cm="1">
        <f t="array" ref="BR1">INDEX($A$4:$A$18,ROUNDUP(COLUMN(BI1)/6,0),1)</f>
        <v>Cluster K</v>
      </c>
      <c r="BS1" t="str" cm="1">
        <f t="array" ref="BS1">INDEX($A$4:$A$18,ROUNDUP(COLUMN(BJ1)/6,0),1)</f>
        <v>Cluster K</v>
      </c>
      <c r="BT1" t="str" cm="1">
        <f t="array" ref="BT1">INDEX($A$4:$A$18,ROUNDUP(COLUMN(BK1)/6,0),1)</f>
        <v>Cluster K</v>
      </c>
      <c r="BU1" t="str" cm="1">
        <f t="array" ref="BU1">INDEX($A$4:$A$18,ROUNDUP(COLUMN(BL1)/6,0),1)</f>
        <v>Cluster K</v>
      </c>
      <c r="BV1" t="str" cm="1">
        <f t="array" ref="BV1">INDEX($A$4:$A$18,ROUNDUP(COLUMN(BM1)/6,0),1)</f>
        <v>Cluster K</v>
      </c>
      <c r="BW1" t="str" cm="1">
        <f t="array" ref="BW1">INDEX($A$4:$A$18,ROUNDUP(COLUMN(BN1)/6,0),1)</f>
        <v>Cluster K</v>
      </c>
      <c r="BX1" t="str" cm="1">
        <f t="array" ref="BX1">INDEX($A$4:$A$18,ROUNDUP(COLUMN(BO1)/6,0),1)</f>
        <v>Cluster L</v>
      </c>
      <c r="BY1" t="str" cm="1">
        <f t="array" ref="BY1">INDEX($A$4:$A$18,ROUNDUP(COLUMN(BP1)/6,0),1)</f>
        <v>Cluster L</v>
      </c>
      <c r="BZ1" t="str" cm="1">
        <f t="array" ref="BZ1">INDEX($A$4:$A$18,ROUNDUP(COLUMN(BQ1)/6,0),1)</f>
        <v>Cluster L</v>
      </c>
      <c r="CA1" t="str" cm="1">
        <f t="array" ref="CA1">INDEX($A$4:$A$18,ROUNDUP(COLUMN(BR1)/6,0),1)</f>
        <v>Cluster L</v>
      </c>
      <c r="CB1" t="str" cm="1">
        <f t="array" ref="CB1">INDEX($A$4:$A$18,ROUNDUP(COLUMN(BS1)/6,0),1)</f>
        <v>Cluster L</v>
      </c>
      <c r="CC1" t="str" cm="1">
        <f t="array" ref="CC1">INDEX($A$4:$A$18,ROUNDUP(COLUMN(BT1)/6,0),1)</f>
        <v>Cluster L</v>
      </c>
      <c r="CD1" t="str" cm="1">
        <f t="array" ref="CD1">INDEX($A$4:$A$18,ROUNDUP(COLUMN(BU1)/6,0),1)</f>
        <v>Cluster M</v>
      </c>
      <c r="CE1" t="str" cm="1">
        <f t="array" ref="CE1">INDEX($A$4:$A$18,ROUNDUP(COLUMN(BV1)/6,0),1)</f>
        <v>Cluster M</v>
      </c>
      <c r="CF1" t="str" cm="1">
        <f t="array" ref="CF1">INDEX($A$4:$A$18,ROUNDUP(COLUMN(BW1)/6,0),1)</f>
        <v>Cluster M</v>
      </c>
      <c r="CG1" t="str" cm="1">
        <f t="array" ref="CG1">INDEX($A$4:$A$18,ROUNDUP(COLUMN(BX1)/6,0),1)</f>
        <v>Cluster M</v>
      </c>
      <c r="CH1" t="str" cm="1">
        <f t="array" ref="CH1">INDEX($A$4:$A$18,ROUNDUP(COLUMN(BY1)/6,0),1)</f>
        <v>Cluster M</v>
      </c>
      <c r="CI1" t="str" cm="1">
        <f t="array" ref="CI1">INDEX($A$4:$A$18,ROUNDUP(COLUMN(BZ1)/6,0),1)</f>
        <v>Cluster M</v>
      </c>
      <c r="CJ1" t="str" cm="1">
        <f t="array" ref="CJ1">INDEX($A$4:$A$18,ROUNDUP(COLUMN(CA1)/6,0),1)</f>
        <v>Cluster N</v>
      </c>
      <c r="CK1" t="str" cm="1">
        <f t="array" ref="CK1">INDEX($A$4:$A$18,ROUNDUP(COLUMN(CB1)/6,0),1)</f>
        <v>Cluster N</v>
      </c>
      <c r="CL1" t="str" cm="1">
        <f t="array" ref="CL1">INDEX($A$4:$A$18,ROUNDUP(COLUMN(CC1)/6,0),1)</f>
        <v>Cluster N</v>
      </c>
      <c r="CM1" t="str" cm="1">
        <f t="array" ref="CM1">INDEX($A$4:$A$18,ROUNDUP(COLUMN(CD1)/6,0),1)</f>
        <v>Cluster N</v>
      </c>
      <c r="CN1" t="str" cm="1">
        <f t="array" ref="CN1">INDEX($A$4:$A$18,ROUNDUP(COLUMN(CE1)/6,0),1)</f>
        <v>Cluster N</v>
      </c>
      <c r="CO1" t="str" cm="1">
        <f t="array" ref="CO1">INDEX($A$4:$A$18,ROUNDUP(COLUMN(CF1)/6,0),1)</f>
        <v>Cluster N</v>
      </c>
      <c r="CP1" t="str" cm="1">
        <f t="array" ref="CP1">INDEX($A$4:$A$18,ROUNDUP(COLUMN(CG1)/6,0),1)</f>
        <v>Cluster O</v>
      </c>
      <c r="CQ1" t="str" cm="1">
        <f t="array" ref="CQ1">INDEX($A$4:$A$18,ROUNDUP(COLUMN(CH1)/6,0),1)</f>
        <v>Cluster O</v>
      </c>
      <c r="CR1" t="str" cm="1">
        <f t="array" ref="CR1">INDEX($A$4:$A$18,ROUNDUP(COLUMN(CI1)/6,0),1)</f>
        <v>Cluster O</v>
      </c>
      <c r="CS1" t="str" cm="1">
        <f t="array" ref="CS1">INDEX($A$4:$A$18,ROUNDUP(COLUMN(CJ1)/6,0),1)</f>
        <v>Cluster O</v>
      </c>
      <c r="CT1" t="str" cm="1">
        <f t="array" ref="CT1">INDEX($A$4:$A$18,ROUNDUP(COLUMN(CK1)/6,0),1)</f>
        <v>Cluster O</v>
      </c>
      <c r="CU1" t="str" cm="1">
        <f t="array" ref="CU1">INDEX($A$4:$A$18,ROUNDUP(COLUMN(CL1)/6,0),1)</f>
        <v>Cluster O</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75" thickBot="1" x14ac:dyDescent="0.3">
      <c r="I2" s="7"/>
      <c r="J2" s="7" t="s">
        <v>46</v>
      </c>
      <c r="K2" s="6" t="s">
        <v>46</v>
      </c>
      <c r="L2" s="7" t="s">
        <v>38</v>
      </c>
      <c r="M2" s="6" t="s">
        <v>38</v>
      </c>
      <c r="N2" s="18" t="s">
        <v>51</v>
      </c>
      <c r="O2" s="20" t="s">
        <v>51</v>
      </c>
      <c r="P2" s="7" t="s">
        <v>46</v>
      </c>
      <c r="Q2" s="6" t="s">
        <v>46</v>
      </c>
      <c r="R2" s="7" t="s">
        <v>38</v>
      </c>
      <c r="S2" s="6" t="s">
        <v>38</v>
      </c>
      <c r="T2" s="18" t="s">
        <v>51</v>
      </c>
      <c r="U2" s="20" t="s">
        <v>51</v>
      </c>
      <c r="V2" s="7" t="s">
        <v>46</v>
      </c>
      <c r="W2" s="6" t="s">
        <v>46</v>
      </c>
      <c r="X2" s="7" t="s">
        <v>38</v>
      </c>
      <c r="Y2" s="6" t="s">
        <v>38</v>
      </c>
      <c r="Z2" s="18" t="s">
        <v>51</v>
      </c>
      <c r="AA2" s="20" t="s">
        <v>51</v>
      </c>
      <c r="AB2" s="7" t="s">
        <v>46</v>
      </c>
      <c r="AC2" s="6" t="s">
        <v>46</v>
      </c>
      <c r="AD2" s="7" t="s">
        <v>38</v>
      </c>
      <c r="AE2" s="6" t="s">
        <v>38</v>
      </c>
      <c r="AF2" s="18" t="s">
        <v>51</v>
      </c>
      <c r="AG2" s="20" t="s">
        <v>51</v>
      </c>
      <c r="AH2" s="7" t="s">
        <v>46</v>
      </c>
      <c r="AI2" s="6" t="s">
        <v>46</v>
      </c>
      <c r="AJ2" s="7" t="s">
        <v>38</v>
      </c>
      <c r="AK2" s="6" t="s">
        <v>38</v>
      </c>
      <c r="AL2" s="18" t="s">
        <v>51</v>
      </c>
      <c r="AM2" s="20" t="s">
        <v>51</v>
      </c>
      <c r="AN2" s="7" t="s">
        <v>46</v>
      </c>
      <c r="AO2" s="6" t="s">
        <v>46</v>
      </c>
      <c r="AP2" s="7" t="s">
        <v>38</v>
      </c>
      <c r="AQ2" s="6" t="s">
        <v>38</v>
      </c>
      <c r="AR2" s="18" t="s">
        <v>51</v>
      </c>
      <c r="AS2" s="20" t="s">
        <v>51</v>
      </c>
      <c r="AT2" s="7" t="s">
        <v>46</v>
      </c>
      <c r="AU2" s="6" t="s">
        <v>46</v>
      </c>
      <c r="AV2" s="7" t="s">
        <v>38</v>
      </c>
      <c r="AW2" s="6" t="s">
        <v>38</v>
      </c>
      <c r="AX2" s="18" t="s">
        <v>51</v>
      </c>
      <c r="AY2" s="20" t="s">
        <v>51</v>
      </c>
      <c r="AZ2" s="7" t="s">
        <v>46</v>
      </c>
      <c r="BA2" s="6" t="s">
        <v>46</v>
      </c>
      <c r="BB2" s="7" t="s">
        <v>38</v>
      </c>
      <c r="BC2" s="6" t="s">
        <v>38</v>
      </c>
      <c r="BD2" s="18" t="s">
        <v>51</v>
      </c>
      <c r="BE2" s="20" t="s">
        <v>51</v>
      </c>
      <c r="BF2" s="7" t="s">
        <v>46</v>
      </c>
      <c r="BG2" s="6" t="s">
        <v>46</v>
      </c>
      <c r="BH2" s="7" t="s">
        <v>38</v>
      </c>
      <c r="BI2" s="6" t="s">
        <v>38</v>
      </c>
      <c r="BJ2" s="18" t="s">
        <v>51</v>
      </c>
      <c r="BK2" s="20" t="s">
        <v>51</v>
      </c>
      <c r="BL2" s="7" t="s">
        <v>46</v>
      </c>
      <c r="BM2" s="6" t="s">
        <v>46</v>
      </c>
      <c r="BN2" s="7" t="s">
        <v>38</v>
      </c>
      <c r="BO2" s="6" t="s">
        <v>38</v>
      </c>
      <c r="BP2" s="18" t="s">
        <v>51</v>
      </c>
      <c r="BQ2" s="20" t="s">
        <v>51</v>
      </c>
      <c r="BR2" s="7" t="s">
        <v>46</v>
      </c>
      <c r="BS2" s="6" t="s">
        <v>46</v>
      </c>
      <c r="BT2" s="7" t="s">
        <v>38</v>
      </c>
      <c r="BU2" s="6" t="s">
        <v>38</v>
      </c>
      <c r="BV2" s="18" t="s">
        <v>51</v>
      </c>
      <c r="BW2" s="20" t="s">
        <v>51</v>
      </c>
      <c r="BX2" s="7" t="s">
        <v>46</v>
      </c>
      <c r="BY2" s="6" t="s">
        <v>46</v>
      </c>
      <c r="BZ2" s="7" t="s">
        <v>38</v>
      </c>
      <c r="CA2" s="6" t="s">
        <v>38</v>
      </c>
      <c r="CB2" s="18" t="s">
        <v>51</v>
      </c>
      <c r="CC2" s="20" t="s">
        <v>51</v>
      </c>
      <c r="CD2" s="7" t="s">
        <v>46</v>
      </c>
      <c r="CE2" s="6" t="s">
        <v>46</v>
      </c>
      <c r="CF2" s="7" t="s">
        <v>38</v>
      </c>
      <c r="CG2" s="6" t="s">
        <v>38</v>
      </c>
      <c r="CH2" s="18" t="s">
        <v>51</v>
      </c>
      <c r="CI2" s="20" t="s">
        <v>51</v>
      </c>
      <c r="CJ2" s="7" t="s">
        <v>46</v>
      </c>
      <c r="CK2" s="6" t="s">
        <v>46</v>
      </c>
      <c r="CL2" s="7" t="s">
        <v>38</v>
      </c>
      <c r="CM2" s="6" t="s">
        <v>38</v>
      </c>
      <c r="CN2" s="18" t="s">
        <v>51</v>
      </c>
      <c r="CO2" s="20" t="s">
        <v>51</v>
      </c>
      <c r="CP2" s="7" t="s">
        <v>46</v>
      </c>
      <c r="CQ2" s="6" t="s">
        <v>46</v>
      </c>
      <c r="CR2" s="7" t="s">
        <v>38</v>
      </c>
      <c r="CS2" s="6" t="s">
        <v>38</v>
      </c>
      <c r="CT2" s="18" t="s">
        <v>51</v>
      </c>
      <c r="CU2" s="20" t="s">
        <v>51</v>
      </c>
      <c r="CV2" s="7" t="s">
        <v>46</v>
      </c>
      <c r="CW2" s="6" t="s">
        <v>46</v>
      </c>
      <c r="CX2" s="7" t="s">
        <v>38</v>
      </c>
      <c r="CY2" s="6" t="s">
        <v>38</v>
      </c>
      <c r="CZ2" s="18" t="s">
        <v>51</v>
      </c>
      <c r="DA2" s="20" t="s">
        <v>51</v>
      </c>
    </row>
    <row r="3" spans="1:105" ht="75.75" thickBot="1" x14ac:dyDescent="0.3">
      <c r="A3" t="s">
        <v>33</v>
      </c>
      <c r="B3" s="61" t="s">
        <v>125</v>
      </c>
      <c r="C3" s="61" t="s">
        <v>126</v>
      </c>
      <c r="D3" s="61" t="s">
        <v>127</v>
      </c>
      <c r="E3" s="61" t="s">
        <v>128</v>
      </c>
      <c r="F3" s="61" t="s">
        <v>129</v>
      </c>
      <c r="G3" s="61" t="s">
        <v>130</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Cluster A</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45</v>
      </c>
      <c r="J4" s="21" t="s">
        <v>47</v>
      </c>
      <c r="K4" s="23" t="s">
        <v>48</v>
      </c>
      <c r="L4" s="21" t="s">
        <v>47</v>
      </c>
      <c r="M4" s="23" t="s">
        <v>48</v>
      </c>
      <c r="N4" s="22" t="s">
        <v>39</v>
      </c>
      <c r="O4" s="23" t="s">
        <v>48</v>
      </c>
      <c r="P4" s="21" t="s">
        <v>47</v>
      </c>
      <c r="Q4" s="23" t="s">
        <v>48</v>
      </c>
      <c r="R4" s="21" t="s">
        <v>47</v>
      </c>
      <c r="S4" s="23" t="s">
        <v>48</v>
      </c>
      <c r="T4" s="22" t="s">
        <v>39</v>
      </c>
      <c r="U4" s="23" t="s">
        <v>48</v>
      </c>
      <c r="V4" s="21" t="s">
        <v>47</v>
      </c>
      <c r="W4" s="23" t="s">
        <v>48</v>
      </c>
      <c r="X4" s="21" t="s">
        <v>47</v>
      </c>
      <c r="Y4" s="23" t="s">
        <v>48</v>
      </c>
      <c r="Z4" s="22" t="s">
        <v>39</v>
      </c>
      <c r="AA4" s="23" t="s">
        <v>48</v>
      </c>
      <c r="AB4" s="21" t="s">
        <v>47</v>
      </c>
      <c r="AC4" s="23" t="s">
        <v>48</v>
      </c>
      <c r="AD4" s="21" t="s">
        <v>47</v>
      </c>
      <c r="AE4" s="23" t="s">
        <v>48</v>
      </c>
      <c r="AF4" s="22" t="s">
        <v>39</v>
      </c>
      <c r="AG4" s="23" t="s">
        <v>48</v>
      </c>
      <c r="AH4" s="21" t="s">
        <v>47</v>
      </c>
      <c r="AI4" s="23" t="s">
        <v>48</v>
      </c>
      <c r="AJ4" s="21" t="s">
        <v>47</v>
      </c>
      <c r="AK4" s="23" t="s">
        <v>48</v>
      </c>
      <c r="AL4" s="22" t="s">
        <v>39</v>
      </c>
      <c r="AM4" s="23" t="s">
        <v>48</v>
      </c>
      <c r="AN4" s="21" t="s">
        <v>47</v>
      </c>
      <c r="AO4" s="23" t="s">
        <v>48</v>
      </c>
      <c r="AP4" s="21" t="s">
        <v>47</v>
      </c>
      <c r="AQ4" s="23" t="s">
        <v>48</v>
      </c>
      <c r="AR4" s="22" t="s">
        <v>39</v>
      </c>
      <c r="AS4" s="23" t="s">
        <v>48</v>
      </c>
      <c r="AT4" s="21" t="s">
        <v>47</v>
      </c>
      <c r="AU4" s="23" t="s">
        <v>48</v>
      </c>
      <c r="AV4" s="21" t="s">
        <v>47</v>
      </c>
      <c r="AW4" s="23" t="s">
        <v>48</v>
      </c>
      <c r="AX4" s="22" t="s">
        <v>39</v>
      </c>
      <c r="AY4" s="23" t="s">
        <v>48</v>
      </c>
      <c r="AZ4" s="21" t="s">
        <v>47</v>
      </c>
      <c r="BA4" s="23" t="s">
        <v>48</v>
      </c>
      <c r="BB4" s="21" t="s">
        <v>47</v>
      </c>
      <c r="BC4" s="23" t="s">
        <v>48</v>
      </c>
      <c r="BD4" s="22" t="s">
        <v>39</v>
      </c>
      <c r="BE4" s="23" t="s">
        <v>48</v>
      </c>
      <c r="BF4" s="21" t="s">
        <v>47</v>
      </c>
      <c r="BG4" s="23" t="s">
        <v>48</v>
      </c>
      <c r="BH4" s="21" t="s">
        <v>47</v>
      </c>
      <c r="BI4" s="23" t="s">
        <v>48</v>
      </c>
      <c r="BJ4" s="22" t="s">
        <v>39</v>
      </c>
      <c r="BK4" s="23" t="s">
        <v>48</v>
      </c>
      <c r="BL4" s="21" t="s">
        <v>47</v>
      </c>
      <c r="BM4" s="23" t="s">
        <v>48</v>
      </c>
      <c r="BN4" s="21" t="s">
        <v>47</v>
      </c>
      <c r="BO4" s="23" t="s">
        <v>48</v>
      </c>
      <c r="BP4" s="22" t="s">
        <v>39</v>
      </c>
      <c r="BQ4" s="23" t="s">
        <v>48</v>
      </c>
      <c r="BR4" s="21" t="s">
        <v>47</v>
      </c>
      <c r="BS4" s="23" t="s">
        <v>48</v>
      </c>
      <c r="BT4" s="21" t="s">
        <v>47</v>
      </c>
      <c r="BU4" s="23" t="s">
        <v>48</v>
      </c>
      <c r="BV4" s="22" t="s">
        <v>39</v>
      </c>
      <c r="BW4" s="23" t="s">
        <v>48</v>
      </c>
      <c r="BX4" s="21" t="s">
        <v>47</v>
      </c>
      <c r="BY4" s="23" t="s">
        <v>48</v>
      </c>
      <c r="BZ4" s="21" t="s">
        <v>47</v>
      </c>
      <c r="CA4" s="23" t="s">
        <v>48</v>
      </c>
      <c r="CB4" s="22" t="s">
        <v>39</v>
      </c>
      <c r="CC4" s="23" t="s">
        <v>48</v>
      </c>
      <c r="CD4" s="21" t="s">
        <v>47</v>
      </c>
      <c r="CE4" s="23" t="s">
        <v>48</v>
      </c>
      <c r="CF4" s="21" t="s">
        <v>47</v>
      </c>
      <c r="CG4" s="23" t="s">
        <v>48</v>
      </c>
      <c r="CH4" s="22" t="s">
        <v>39</v>
      </c>
      <c r="CI4" s="23" t="s">
        <v>48</v>
      </c>
      <c r="CJ4" s="21" t="s">
        <v>47</v>
      </c>
      <c r="CK4" s="23" t="s">
        <v>48</v>
      </c>
      <c r="CL4" s="21" t="s">
        <v>47</v>
      </c>
      <c r="CM4" s="23" t="s">
        <v>48</v>
      </c>
      <c r="CN4" s="22" t="s">
        <v>39</v>
      </c>
      <c r="CO4" s="23" t="s">
        <v>48</v>
      </c>
      <c r="CP4" s="21" t="s">
        <v>47</v>
      </c>
      <c r="CQ4" s="23" t="s">
        <v>48</v>
      </c>
      <c r="CR4" s="21" t="s">
        <v>47</v>
      </c>
      <c r="CS4" s="23" t="s">
        <v>48</v>
      </c>
      <c r="CT4" s="22" t="s">
        <v>39</v>
      </c>
      <c r="CU4" s="23" t="s">
        <v>48</v>
      </c>
      <c r="CV4" s="21" t="s">
        <v>39</v>
      </c>
      <c r="CW4" s="23" t="s">
        <v>48</v>
      </c>
      <c r="CX4" s="21" t="s">
        <v>39</v>
      </c>
      <c r="CY4" s="23" t="s">
        <v>48</v>
      </c>
      <c r="CZ4" s="22" t="s">
        <v>39</v>
      </c>
      <c r="DA4" s="23" t="s">
        <v>48</v>
      </c>
    </row>
    <row r="5" spans="1:105" x14ac:dyDescent="0.25">
      <c r="A5" t="str">
        <f>Setup!A21</f>
        <v>Cluster B</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44503</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25">
      <c r="A6" t="str">
        <f>Setup!A22</f>
        <v>Cluster C</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44510</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25">
      <c r="A7" t="str">
        <f>Setup!A23</f>
        <v>Cluster D</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44517</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25">
      <c r="A8" t="str">
        <f>Setup!A24</f>
        <v>Cluster E</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44524</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25">
      <c r="A9" t="str">
        <f>Setup!A25</f>
        <v>Cluster F</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44531</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25">
      <c r="A10" t="str">
        <f>Setup!A26</f>
        <v>Cluster G</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44538</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25">
      <c r="A11" t="str">
        <f>Setup!A27</f>
        <v>Cluster H</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44545</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25">
      <c r="A12" t="str">
        <f>Setup!A28</f>
        <v>Cluster I</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44552</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25">
      <c r="A13" t="str">
        <f>Setup!A29</f>
        <v>Cluster J</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44559</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25">
      <c r="A14" t="str">
        <f>Setup!A30</f>
        <v>Cluster K</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44566</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25">
      <c r="A15" t="str">
        <f>Setup!A31</f>
        <v>Cluster L</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44573</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25">
      <c r="A16" t="str">
        <f>Setup!A32</f>
        <v>Cluster M</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44580</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25">
      <c r="A17" t="str">
        <f>Setup!A33</f>
        <v>Cluster N</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44587</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25">
      <c r="A18" t="str">
        <f>Setup!A34</f>
        <v>Cluster O</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44594</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25">
      <c r="I19" s="12">
        <f ca="1">'Required Capacity (Hide)'!E19</f>
        <v>44601</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90" x14ac:dyDescent="0.25">
      <c r="A20" t="s">
        <v>33</v>
      </c>
      <c r="B20" s="61" t="s">
        <v>135</v>
      </c>
      <c r="C20" s="61" t="s">
        <v>136</v>
      </c>
      <c r="D20" s="61" t="s">
        <v>137</v>
      </c>
      <c r="E20" s="61" t="s">
        <v>138</v>
      </c>
      <c r="F20" s="61" t="s">
        <v>139</v>
      </c>
      <c r="G20" s="61" t="s">
        <v>140</v>
      </c>
      <c r="I20" s="12">
        <f ca="1">'Required Capacity (Hide)'!E20</f>
        <v>44608</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25">
      <c r="A21" t="str">
        <f>Setup!A20</f>
        <v>Cluster A</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44615</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25">
      <c r="A22" t="str">
        <f>Setup!A21</f>
        <v>Cluster B</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44622</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25">
      <c r="A23" t="str">
        <f>Setup!A22</f>
        <v>Cluster C</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44629</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25">
      <c r="A24" t="str">
        <f>Setup!A23</f>
        <v>Cluster D</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44636</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25">
      <c r="A25" t="str">
        <f>Setup!A24</f>
        <v>Cluster E</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44643</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25">
      <c r="A26" t="str">
        <f>Setup!A25</f>
        <v>Cluster F</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44650</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25">
      <c r="A27" t="str">
        <f>Setup!A26</f>
        <v>Cluster G</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44657</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25">
      <c r="A28" t="str">
        <f>Setup!A27</f>
        <v>Cluster H</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44664</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25">
      <c r="A29" t="str">
        <f>Setup!A28</f>
        <v>Cluster I</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44671</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25">
      <c r="A30" t="str">
        <f>Setup!A29</f>
        <v>Cluster J</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44678</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25">
      <c r="A31" t="str">
        <f>Setup!A30</f>
        <v>Cluster K</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44685</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25">
      <c r="A32" t="str">
        <f>Setup!A31</f>
        <v>Cluster L</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44692</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25">
      <c r="A33" t="str">
        <f>Setup!A32</f>
        <v>Cluster M</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44699</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25">
      <c r="A34" t="str">
        <f>Setup!A33</f>
        <v>Cluster N</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44706</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25">
      <c r="A35" t="str">
        <f>Setup!A34</f>
        <v>Cluster O</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44713</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25">
      <c r="I36" s="12">
        <f ca="1">'Required Capacity (Hide)'!E36</f>
        <v>44720</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25">
      <c r="I37" s="12">
        <f ca="1">'Required Capacity (Hide)'!E37</f>
        <v>44727</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25">
      <c r="I38" s="12">
        <f ca="1">'Required Capacity (Hide)'!E38</f>
        <v>44734</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25">
      <c r="I39" s="12">
        <f ca="1">'Required Capacity (Hide)'!E39</f>
        <v>44741</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25">
      <c r="I40" s="12">
        <f ca="1">'Required Capacity (Hide)'!E40</f>
        <v>44748</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25">
      <c r="I41" s="12">
        <f ca="1">'Required Capacity (Hide)'!E41</f>
        <v>44755</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25">
      <c r="I42" s="12">
        <f ca="1">'Required Capacity (Hide)'!E42</f>
        <v>44762</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25">
      <c r="I43" s="12">
        <f ca="1">'Required Capacity (Hide)'!E43</f>
        <v>44769</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25">
      <c r="I44" s="12">
        <f ca="1">'Required Capacity (Hide)'!E44</f>
        <v>44776</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25">
      <c r="I45" s="12">
        <f ca="1">'Required Capacity (Hide)'!E45</f>
        <v>44783</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25">
      <c r="I46" s="12">
        <f ca="1">'Required Capacity (Hide)'!E46</f>
        <v>44790</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25">
      <c r="I47" s="12">
        <f ca="1">'Required Capacity (Hide)'!E47</f>
        <v>44797</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25">
      <c r="I48" s="12">
        <f ca="1">'Required Capacity (Hide)'!E48</f>
        <v>44804</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25">
      <c r="I49" s="12">
        <f ca="1">'Required Capacity (Hide)'!E49</f>
        <v>44811</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25">
      <c r="I50" s="12">
        <f ca="1">'Required Capacity (Hide)'!E50</f>
        <v>44818</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25">
      <c r="I51" s="12">
        <f ca="1">'Required Capacity (Hide)'!E51</f>
        <v>44825</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25">
      <c r="I52" s="12">
        <f ca="1">'Required Capacity (Hide)'!E52</f>
        <v>44832</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25">
      <c r="I53" s="12">
        <f ca="1">'Required Capacity (Hide)'!E53</f>
        <v>44839</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25">
      <c r="I54" s="12">
        <f ca="1">'Required Capacity (Hide)'!E54</f>
        <v>44846</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25">
      <c r="I55" s="12">
        <f ca="1">'Required Capacity (Hide)'!E55</f>
        <v>44853</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75" thickBot="1" x14ac:dyDescent="0.3">
      <c r="I56" s="13">
        <f ca="1">'Required Capacity (Hide)'!E56</f>
        <v>44860</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25">
      <c r="H58" t="s">
        <v>107</v>
      </c>
      <c r="I58" s="14"/>
      <c r="J58" s="5"/>
      <c r="K58" s="14" t="s">
        <v>32</v>
      </c>
      <c r="L58" s="5"/>
      <c r="M58" s="14" t="s">
        <v>32</v>
      </c>
      <c r="N58" s="5"/>
      <c r="O58" s="14" t="s">
        <v>32</v>
      </c>
      <c r="P58" s="5"/>
      <c r="Q58" s="14" t="s">
        <v>32</v>
      </c>
      <c r="R58" s="5"/>
      <c r="S58" s="14" t="s">
        <v>32</v>
      </c>
      <c r="T58" s="5"/>
      <c r="U58" s="14" t="s">
        <v>32</v>
      </c>
      <c r="V58" s="5"/>
      <c r="W58" s="14" t="s">
        <v>32</v>
      </c>
      <c r="X58" s="5"/>
      <c r="Y58" s="14" t="s">
        <v>32</v>
      </c>
      <c r="Z58" s="5"/>
      <c r="AA58" s="14" t="s">
        <v>32</v>
      </c>
      <c r="AB58" s="5"/>
      <c r="AC58" s="14" t="s">
        <v>32</v>
      </c>
      <c r="AD58" s="5"/>
      <c r="AE58" s="14" t="s">
        <v>32</v>
      </c>
      <c r="AF58" s="5"/>
      <c r="AG58" s="14" t="s">
        <v>32</v>
      </c>
      <c r="AH58" s="5"/>
      <c r="AI58" s="14" t="s">
        <v>32</v>
      </c>
      <c r="AJ58" s="5"/>
      <c r="AK58" s="14" t="s">
        <v>32</v>
      </c>
      <c r="AL58" s="5"/>
      <c r="AM58" s="14" t="s">
        <v>32</v>
      </c>
      <c r="AN58" s="5"/>
      <c r="AO58" s="14" t="s">
        <v>32</v>
      </c>
      <c r="AP58" s="5"/>
      <c r="AQ58" s="14" t="s">
        <v>32</v>
      </c>
      <c r="AR58" s="5"/>
      <c r="AS58" s="14" t="s">
        <v>32</v>
      </c>
      <c r="AT58" s="5"/>
      <c r="AU58" s="14" t="s">
        <v>32</v>
      </c>
      <c r="AV58" s="5"/>
      <c r="AW58" s="14" t="s">
        <v>32</v>
      </c>
      <c r="AX58" s="5"/>
      <c r="AY58" s="14" t="s">
        <v>32</v>
      </c>
      <c r="AZ58" s="5"/>
      <c r="BA58" s="14" t="s">
        <v>32</v>
      </c>
      <c r="BB58" s="5"/>
      <c r="BC58" s="14" t="s">
        <v>32</v>
      </c>
      <c r="BD58" s="5"/>
      <c r="BE58" s="14" t="s">
        <v>32</v>
      </c>
      <c r="BF58" s="5"/>
      <c r="BG58" s="14" t="s">
        <v>32</v>
      </c>
      <c r="BH58" s="5"/>
      <c r="BI58" s="14" t="s">
        <v>32</v>
      </c>
      <c r="BJ58" s="5"/>
      <c r="BK58" s="14" t="s">
        <v>32</v>
      </c>
      <c r="BL58" s="5"/>
      <c r="BM58" s="14" t="s">
        <v>32</v>
      </c>
      <c r="BN58" s="5"/>
      <c r="BO58" s="14" t="s">
        <v>32</v>
      </c>
      <c r="BP58" s="5"/>
      <c r="BQ58" s="14" t="s">
        <v>32</v>
      </c>
      <c r="BR58" s="5"/>
      <c r="BS58" s="14" t="s">
        <v>32</v>
      </c>
      <c r="BT58" s="5"/>
      <c r="BU58" s="14" t="s">
        <v>32</v>
      </c>
      <c r="BV58" s="5"/>
      <c r="BW58" s="14" t="s">
        <v>32</v>
      </c>
      <c r="BX58" s="5"/>
      <c r="BY58" s="14" t="s">
        <v>32</v>
      </c>
      <c r="BZ58" s="5"/>
      <c r="CA58" s="14" t="s">
        <v>32</v>
      </c>
      <c r="CB58" s="5"/>
      <c r="CC58" s="14" t="s">
        <v>32</v>
      </c>
      <c r="CD58" s="5"/>
      <c r="CE58" s="14" t="s">
        <v>32</v>
      </c>
      <c r="CF58" s="5"/>
      <c r="CG58" s="14" t="s">
        <v>32</v>
      </c>
      <c r="CH58" s="5"/>
      <c r="CI58" s="14" t="s">
        <v>32</v>
      </c>
      <c r="CJ58" s="5"/>
      <c r="CK58" s="14" t="s">
        <v>32</v>
      </c>
      <c r="CL58" s="5"/>
      <c r="CM58" s="14" t="s">
        <v>32</v>
      </c>
      <c r="CN58" s="5"/>
      <c r="CO58" s="14" t="s">
        <v>32</v>
      </c>
      <c r="CP58" s="5"/>
      <c r="CQ58" s="14" t="s">
        <v>32</v>
      </c>
      <c r="CR58" s="5"/>
      <c r="CS58" s="14" t="s">
        <v>32</v>
      </c>
      <c r="CT58" s="5"/>
      <c r="CU58" s="14" t="s">
        <v>32</v>
      </c>
    </row>
    <row r="59" spans="8:105" x14ac:dyDescent="0.25">
      <c r="I59" s="14" t="s">
        <v>108</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25">
      <c r="H62" t="s">
        <v>109</v>
      </c>
      <c r="I62" s="14"/>
      <c r="J62" s="5" t="s">
        <v>47</v>
      </c>
      <c r="K62" s="5" t="s">
        <v>32</v>
      </c>
    </row>
    <row r="63" spans="8:105" x14ac:dyDescent="0.25">
      <c r="I63" s="14" t="str">
        <f>'Data Validation (Hide)'!B2</f>
        <v>Cluster A</v>
      </c>
      <c r="J63" s="5" t="e" cm="1">
        <f t="array" ref="J63">INDEX($J$59:$DA$60,1,MATCH(1,($I63=$J$1:$CU$1)*($J$62=$J$4:$CU$4)*(Planning!$M$2=$J$2:$CU$2),0))</f>
        <v>#N/A</v>
      </c>
      <c r="K63" s="5" t="e" cm="1">
        <f t="array" ref="K63">INDEX($J$59:$DA$60,1,MATCH(1,($I63=$J$1:$CU$1)*($K$62=$J$58:$CU$58)*(Planning!$M$2=$J$2:$CU$2),0))</f>
        <v>#N/A</v>
      </c>
    </row>
    <row r="64" spans="8:105" x14ac:dyDescent="0.25">
      <c r="I64" s="14" t="str">
        <f>'Data Validation (Hide)'!B3</f>
        <v>Cluster B</v>
      </c>
      <c r="J64" s="5" t="e" cm="1">
        <f t="array" ref="J64">INDEX($J$59:$DA$60,1,MATCH(1,($I64=$J$1:$CU$1)*($J$62=$J$4:$CU$4)*(Planning!$M$2=$J$2:$CU$2),0))</f>
        <v>#N/A</v>
      </c>
      <c r="K64" s="5" t="e" cm="1">
        <f t="array" ref="K64">INDEX($J$59:$DA$60,1,MATCH(1,($I64=$J$1:$CU$1)*($K$62=$J$58:$CU$58)*(Planning!$M$2=$J$2:$CU$2),0))</f>
        <v>#N/A</v>
      </c>
    </row>
    <row r="65" spans="1:11" x14ac:dyDescent="0.25">
      <c r="I65" s="14" t="str">
        <f>'Data Validation (Hide)'!B4</f>
        <v>Cluster C</v>
      </c>
      <c r="J65" s="5" t="e" cm="1">
        <f t="array" ref="J65">INDEX($J$59:$DA$60,1,MATCH(1,($I65=$J$1:$CU$1)*($J$62=$J$4:$CU$4)*(Planning!$M$2=$J$2:$CU$2),0))</f>
        <v>#N/A</v>
      </c>
      <c r="K65" s="5" t="e" cm="1">
        <f t="array" ref="K65">INDEX($J$59:$DA$60,1,MATCH(1,($I65=$J$1:$CU$1)*($K$62=$J$58:$CU$58)*(Planning!$M$2=$J$2:$CU$2),0))</f>
        <v>#N/A</v>
      </c>
    </row>
    <row r="66" spans="1:11" x14ac:dyDescent="0.25">
      <c r="I66" s="14" t="str">
        <f>'Data Validation (Hide)'!B5</f>
        <v>Cluster D</v>
      </c>
      <c r="J66" s="5" t="e" cm="1">
        <f t="array" ref="J66">INDEX($J$59:$DA$60,1,MATCH(1,($I66=$J$1:$CU$1)*($J$62=$J$4:$CU$4)*(Planning!$M$2=$J$2:$CU$2),0))</f>
        <v>#N/A</v>
      </c>
      <c r="K66" s="5" t="e" cm="1">
        <f t="array" ref="K66">INDEX($J$59:$DA$60,1,MATCH(1,($I66=$J$1:$CU$1)*($K$62=$J$58:$CU$58)*(Planning!$M$2=$J$2:$CU$2),0))</f>
        <v>#N/A</v>
      </c>
    </row>
    <row r="67" spans="1:11" x14ac:dyDescent="0.25">
      <c r="I67" s="14" t="str">
        <f>'Data Validation (Hide)'!B6</f>
        <v>Cluster E</v>
      </c>
      <c r="J67" s="5" t="e" cm="1">
        <f t="array" ref="J67">INDEX($J$59:$DA$60,1,MATCH(1,($I67=$J$1:$CU$1)*($J$62=$J$4:$CU$4)*(Planning!$M$2=$J$2:$CU$2),0))</f>
        <v>#N/A</v>
      </c>
      <c r="K67" s="5" t="e" cm="1">
        <f t="array" ref="K67">INDEX($J$59:$DA$60,1,MATCH(1,($I67=$J$1:$CU$1)*($K$62=$J$58:$CU$58)*(Planning!$M$2=$J$2:$CU$2),0))</f>
        <v>#N/A</v>
      </c>
    </row>
    <row r="68" spans="1:11" x14ac:dyDescent="0.25">
      <c r="I68" s="14" t="str">
        <f>'Data Validation (Hide)'!B7</f>
        <v>Cluster F</v>
      </c>
      <c r="J68" t="e" cm="1">
        <f t="array" ref="J68">INDEX($J$59:$DA$60,1,MATCH(1,($I68=$J$1:$CU$1)*($J$62=$J$4:$CU$4)*(Planning!$M$2=$J$2:$CU$2),0))</f>
        <v>#N/A</v>
      </c>
      <c r="K68" s="5" t="e" cm="1">
        <f t="array" ref="K68">INDEX($J$59:$DA$60,1,MATCH(1,($I68=$J$1:$CU$1)*($K$62=$J$58:$CU$58)*(Planning!$M$2=$J$2:$CU$2),0))</f>
        <v>#N/A</v>
      </c>
    </row>
    <row r="69" spans="1:11" x14ac:dyDescent="0.25">
      <c r="I69" s="14" t="str">
        <f>'Data Validation (Hide)'!B8</f>
        <v>Cluster G</v>
      </c>
      <c r="J69" t="e" cm="1">
        <f t="array" ref="J69">INDEX($J$59:$DA$60,1,MATCH(1,($I69=$J$1:$CU$1)*($J$62=$J$4:$CU$4)*(Planning!$M$2=$J$2:$CU$2),0))</f>
        <v>#N/A</v>
      </c>
      <c r="K69" s="5" t="e" cm="1">
        <f t="array" ref="K69">INDEX($J$59:$DA$60,1,MATCH(1,($I69=$J$1:$CU$1)*($K$62=$J$58:$CU$58)*(Planning!$M$2=$J$2:$CU$2),0))</f>
        <v>#N/A</v>
      </c>
    </row>
    <row r="70" spans="1:11" x14ac:dyDescent="0.25">
      <c r="I70" s="14" t="str">
        <f>'Data Validation (Hide)'!B9</f>
        <v>Cluster H</v>
      </c>
      <c r="J70" t="e" cm="1">
        <f t="array" ref="J70">INDEX($J$59:$DA$60,1,MATCH(1,($I70=$J$1:$CU$1)*($J$62=$J$4:$CU$4)*(Planning!$M$2=$J$2:$CU$2),0))</f>
        <v>#N/A</v>
      </c>
      <c r="K70" s="5" t="e" cm="1">
        <f t="array" ref="K70">INDEX($J$59:$DA$60,1,MATCH(1,($I70=$J$1:$CU$1)*($K$62=$J$58:$CU$58)*(Planning!$M$2=$J$2:$CU$2),0))</f>
        <v>#N/A</v>
      </c>
    </row>
    <row r="71" spans="1:11" x14ac:dyDescent="0.25">
      <c r="I71" s="14" t="str">
        <f>'Data Validation (Hide)'!B10</f>
        <v>Cluster I</v>
      </c>
      <c r="J71" t="e" cm="1">
        <f t="array" ref="J71">INDEX($J$59:$DA$60,1,MATCH(1,($I71=$J$1:$CU$1)*($J$62=$J$4:$CU$4)*(Planning!$M$2=$J$2:$CU$2),0))</f>
        <v>#N/A</v>
      </c>
      <c r="K71" s="5" t="e" cm="1">
        <f t="array" ref="K71">INDEX($J$59:$DA$60,1,MATCH(1,($I71=$J$1:$CU$1)*($K$62=$J$58:$CU$58)*(Planning!$M$2=$J$2:$CU$2),0))</f>
        <v>#N/A</v>
      </c>
    </row>
    <row r="72" spans="1:11" x14ac:dyDescent="0.25">
      <c r="I72" s="14" t="str">
        <f>'Data Validation (Hide)'!B11</f>
        <v>Cluster J</v>
      </c>
      <c r="J72" t="e" cm="1">
        <f t="array" ref="J72">INDEX($J$59:$DA$60,1,MATCH(1,($I72=$J$1:$CU$1)*($J$62=$J$4:$CU$4)*(Planning!$M$2=$J$2:$CU$2),0))</f>
        <v>#N/A</v>
      </c>
      <c r="K72" s="5" t="e" cm="1">
        <f t="array" ref="K72">INDEX($J$59:$DA$60,1,MATCH(1,($I72=$J$1:$CU$1)*($K$62=$J$58:$CU$58)*(Planning!$M$2=$J$2:$CU$2),0))</f>
        <v>#N/A</v>
      </c>
    </row>
    <row r="73" spans="1:11" x14ac:dyDescent="0.25">
      <c r="I73" s="14" t="str">
        <f>'Data Validation (Hide)'!B12</f>
        <v>Cluster K</v>
      </c>
      <c r="J73" t="e" cm="1">
        <f t="array" ref="J73">INDEX($J$59:$DA$60,1,MATCH(1,($I73=$J$1:$CU$1)*($J$62=$J$4:$CU$4)*(Planning!$M$2=$J$2:$CU$2),0))</f>
        <v>#N/A</v>
      </c>
      <c r="K73" s="5" t="e" cm="1">
        <f t="array" ref="K73">INDEX($J$59:$DA$60,1,MATCH(1,($I73=$J$1:$CU$1)*($K$62=$J$58:$CU$58)*(Planning!$M$2=$J$2:$CU$2),0))</f>
        <v>#N/A</v>
      </c>
    </row>
    <row r="74" spans="1:11" x14ac:dyDescent="0.25">
      <c r="I74" s="14" t="str">
        <f>'Data Validation (Hide)'!B13</f>
        <v>Cluster L</v>
      </c>
      <c r="J74" t="e" cm="1">
        <f t="array" ref="J74">INDEX($J$59:$DA$60,1,MATCH(1,($I74=$J$1:$CU$1)*($J$62=$J$4:$CU$4)*(Planning!$M$2=$J$2:$CU$2),0))</f>
        <v>#N/A</v>
      </c>
      <c r="K74" s="5" t="e" cm="1">
        <f t="array" ref="K74">INDEX($J$59:$DA$60,1,MATCH(1,($I74=$J$1:$CU$1)*($K$62=$J$58:$CU$58)*(Planning!$M$2=$J$2:$CU$2),0))</f>
        <v>#N/A</v>
      </c>
    </row>
    <row r="75" spans="1:11" x14ac:dyDescent="0.25">
      <c r="I75" s="14" t="str">
        <f>'Data Validation (Hide)'!B14</f>
        <v>Cluster M</v>
      </c>
      <c r="J75" t="e" cm="1">
        <f t="array" ref="J75">INDEX($J$59:$DA$60,1,MATCH(1,($I75=$J$1:$CU$1)*($J$62=$J$4:$CU$4)*(Planning!$M$2=$J$2:$CU$2),0))</f>
        <v>#N/A</v>
      </c>
      <c r="K75" s="5" t="e" cm="1">
        <f t="array" ref="K75">INDEX($J$59:$DA$60,1,MATCH(1,($I75=$J$1:$CU$1)*($K$62=$J$58:$CU$58)*(Planning!$M$2=$J$2:$CU$2),0))</f>
        <v>#N/A</v>
      </c>
    </row>
    <row r="76" spans="1:11" x14ac:dyDescent="0.25">
      <c r="I76" s="14" t="str">
        <f>'Data Validation (Hide)'!B15</f>
        <v>Cluster N</v>
      </c>
      <c r="J76" t="e" cm="1">
        <f t="array" ref="J76">INDEX($J$59:$DA$60,1,MATCH(1,($I76=$J$1:$CU$1)*($J$62=$J$4:$CU$4)*(Planning!$M$2=$J$2:$CU$2),0))</f>
        <v>#N/A</v>
      </c>
      <c r="K76" s="5" t="e" cm="1">
        <f t="array" ref="K76">INDEX($J$59:$DA$60,1,MATCH(1,($I76=$J$1:$CU$1)*($K$62=$J$58:$CU$58)*(Planning!$M$2=$J$2:$CU$2),0))</f>
        <v>#N/A</v>
      </c>
    </row>
    <row r="77" spans="1:11" x14ac:dyDescent="0.25">
      <c r="I77" s="14" t="str">
        <f>'Data Validation (Hide)'!B16</f>
        <v>Cluster O</v>
      </c>
      <c r="J77" t="e" cm="1">
        <f t="array" ref="J77">INDEX($J$59:$DA$60,1,MATCH(1,($I77=$J$1:$CU$1)*($J$62=$J$4:$CU$4)*(Planning!$M$2=$J$2:$CU$2),0))</f>
        <v>#N/A</v>
      </c>
      <c r="K77" s="5" t="e" cm="1">
        <f t="array" ref="K77">INDEX($J$59:$DA$60,1,MATCH(1,($I77=$J$1:$CU$1)*($K$62=$J$58:$CU$58)*(Planning!$M$2=$J$2:$CU$2),0))</f>
        <v>#N/A</v>
      </c>
    </row>
    <row r="78" spans="1:11" x14ac:dyDescent="0.25">
      <c r="I78" s="14"/>
    </row>
    <row r="79" spans="1:11" x14ac:dyDescent="0.25">
      <c r="A79" t="s">
        <v>90</v>
      </c>
      <c r="I79" s="14"/>
    </row>
    <row r="80" spans="1:11" x14ac:dyDescent="0.25">
      <c r="I80" s="14"/>
    </row>
    <row r="81" spans="1:6" x14ac:dyDescent="0.25">
      <c r="A81" t="s">
        <v>33</v>
      </c>
      <c r="B81" t="s">
        <v>132</v>
      </c>
      <c r="C81" t="s">
        <v>133</v>
      </c>
      <c r="D81" t="s">
        <v>40</v>
      </c>
      <c r="E81" t="s">
        <v>38</v>
      </c>
      <c r="F81" t="s">
        <v>51</v>
      </c>
    </row>
    <row r="82" spans="1:6" x14ac:dyDescent="0.25">
      <c r="A82" t="str">
        <f>Setup!A20</f>
        <v>Cluster A</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Cluster B</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Cluster C</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25">
      <c r="A85" t="str">
        <f>Setup!A23</f>
        <v>Cluster D</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25">
      <c r="A86" t="str">
        <f>Setup!A24</f>
        <v>Cluster E</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Cluster F</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Cluster G</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Cluster H</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Cluster I</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Cluster J</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Cluster K</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Cluster L</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Cluster M</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Cluster N</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Cluster O</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44</v>
      </c>
      <c r="B99" t="s">
        <v>34</v>
      </c>
      <c r="C99" t="s">
        <v>143</v>
      </c>
      <c r="D99" t="s">
        <v>35</v>
      </c>
      <c r="E99" t="s">
        <v>37</v>
      </c>
      <c r="F99" t="s">
        <v>36</v>
      </c>
      <c r="G99" t="s">
        <v>227</v>
      </c>
      <c r="H99" t="s">
        <v>228</v>
      </c>
      <c r="I99" t="s">
        <v>229</v>
      </c>
    </row>
    <row r="100" spans="1:9" x14ac:dyDescent="0.25">
      <c r="A100" t="str">
        <f>Service!B6</f>
        <v>Cluster A</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Cluster A</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Cluster A</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Cluster A</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Cluster A</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Cluster B</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Cluster B</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Cluster B</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Cluster B</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Cluster B</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Cluster C</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Cluster C</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Cluster C</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Cluster C</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Cluster C</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Cluster D</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Cluster D</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Cluster D</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Cluster D</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Cluster D</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Cluster E</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Cluster E</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Cluster E</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Cluster E</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Cluster E</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Cluster F</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Cluster F</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Cluster F</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Cluster F</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Cluster F</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Cluster G</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Cluster G</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Cluster G</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Cluster G</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Cluster G</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Cluster H</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Cluster H</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Cluster H</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Cluster H</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Cluster H</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Cluster I</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Cluster I</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Cluster I</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Cluster I</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Cluster I</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Cluster J</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Cluster J</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Cluster J</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Cluster J</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Cluster J</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Cluster K</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Cluster K</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Cluster K</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Cluster K</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Cluster K</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Cluster L</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Cluster L</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Cluster L</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Cluster L</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Cluster L</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Cluster M</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Cluster M</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Cluster M</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Cluster M</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Cluster M</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Cluster N</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Cluster N</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Cluster N</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Cluster N</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Cluster N</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Cluster O</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Cluster O</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Cluster O</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Cluster O</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Cluster O</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Data Validation (Hide)</vt:lpstr>
      <vt:lpstr>Version Control</vt:lpstr>
      <vt:lpstr>Get Started</vt:lpstr>
      <vt:lpstr>Notes</vt:lpstr>
      <vt:lpstr>Setup</vt:lpstr>
      <vt:lpstr>Demand</vt:lpstr>
      <vt:lpstr>SPC</vt:lpstr>
      <vt:lpstr>SPC Backing (Hide)</vt:lpstr>
      <vt:lpstr>Service</vt:lpstr>
      <vt:lpstr>Waiting List Config</vt:lpstr>
      <vt:lpstr>Required Capacity (Hide)</vt:lpstr>
      <vt:lpstr>Service Backing (H)</vt:lpstr>
      <vt:lpstr>Capacity</vt:lpstr>
      <vt:lpstr>Clinical resources</vt:lpstr>
      <vt:lpstr>Capacity Summary</vt:lpstr>
      <vt:lpstr>Clinical resource summary</vt:lpstr>
      <vt:lpstr>CR Backing (Hide)</vt:lpstr>
      <vt:lpstr>Capacity Backing (Hide)2</vt:lpstr>
      <vt:lpstr>check breakdowns</vt:lpstr>
      <vt:lpstr>Treatment Backing (Hide)</vt:lpstr>
      <vt:lpstr>Treatment Details C (H)</vt:lpstr>
      <vt:lpstr>Treatment Details A (H)</vt:lpstr>
      <vt:lpstr>Summary</vt:lpstr>
      <vt:lpstr>Planning</vt:lpstr>
      <vt:lpstr>Waiting List Modelling</vt:lpstr>
      <vt:lpstr>WL Modelling (Hide)</vt:lpstr>
      <vt:lpstr>Planning Backing (Hide)</vt:lpstr>
      <vt:lpstr>Caseloads_total</vt:lpstr>
      <vt:lpstr>CR_CapTreat_Update</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2021-11-03T23:56:03Z</dcterms:modified>
</cp:coreProperties>
</file>